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DF70635A-0583-4E34-A9D9-AE06D323741D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86" i="1" l="1"/>
  <c r="J2686" i="1"/>
  <c r="K8" i="1"/>
  <c r="K9" i="1" s="1"/>
  <c r="K10" i="1"/>
  <c r="K11" i="1" s="1"/>
  <c r="B2694" i="5"/>
  <c r="C2694" i="5"/>
  <c r="D2694" i="5"/>
  <c r="E2694" i="5"/>
  <c r="F2699" i="5" s="1"/>
  <c r="J2699" i="6" s="1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B2700" i="5"/>
  <c r="C2700" i="5"/>
  <c r="D2700" i="5"/>
  <c r="E2700" i="5"/>
  <c r="F2700" i="5" s="1"/>
  <c r="J2700" i="6" s="1"/>
  <c r="B2701" i="5"/>
  <c r="C2701" i="5"/>
  <c r="D2701" i="5"/>
  <c r="E2701" i="5"/>
  <c r="B2702" i="5"/>
  <c r="C2702" i="5"/>
  <c r="D2702" i="5"/>
  <c r="E2702" i="5"/>
  <c r="B2703" i="5"/>
  <c r="C2703" i="5"/>
  <c r="D2703" i="5"/>
  <c r="E2703" i="5"/>
  <c r="B2704" i="5"/>
  <c r="C2704" i="5"/>
  <c r="D2704" i="5"/>
  <c r="E2704" i="5"/>
  <c r="G2704" i="5" s="1"/>
  <c r="B2705" i="5"/>
  <c r="C2705" i="5"/>
  <c r="D2705" i="5"/>
  <c r="E2705" i="5"/>
  <c r="B2706" i="5"/>
  <c r="C2706" i="5"/>
  <c r="D2706" i="5"/>
  <c r="E2706" i="5"/>
  <c r="F2706" i="5" s="1"/>
  <c r="J2706" i="7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3"/>
  <c r="B2694" i="6" s="1"/>
  <c r="B2695" i="3"/>
  <c r="C2696" i="3" s="1"/>
  <c r="B2696" i="3"/>
  <c r="B2696" i="6" s="1"/>
  <c r="B2697" i="3"/>
  <c r="B2697" i="6" s="1"/>
  <c r="B2698" i="3"/>
  <c r="B2698" i="7" s="1"/>
  <c r="B2699" i="3"/>
  <c r="B2699" i="6" s="1"/>
  <c r="B2700" i="3"/>
  <c r="C2700" i="3" s="1"/>
  <c r="B2701" i="3"/>
  <c r="B2701" i="7" s="1"/>
  <c r="B2702" i="3"/>
  <c r="B2702" i="6" s="1"/>
  <c r="B2703" i="3"/>
  <c r="B2703" i="7" s="1"/>
  <c r="B2704" i="3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7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6" s="1"/>
  <c r="A2701" i="3"/>
  <c r="A2701" i="7" s="1"/>
  <c r="A2702" i="3"/>
  <c r="A2702" i="7" s="1"/>
  <c r="B2694" i="2"/>
  <c r="B2695" i="2"/>
  <c r="B2696" i="2"/>
  <c r="B2697" i="2"/>
  <c r="B2698" i="2"/>
  <c r="C2698" i="2" s="1"/>
  <c r="B2699" i="2"/>
  <c r="B2700" i="2"/>
  <c r="B2701" i="2"/>
  <c r="B2702" i="2"/>
  <c r="B2703" i="2"/>
  <c r="C2703" i="2" s="1"/>
  <c r="B2704" i="2"/>
  <c r="D2706" i="2" s="1"/>
  <c r="B2705" i="2"/>
  <c r="C2705" i="2" s="1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F2705" i="5" l="1"/>
  <c r="J2705" i="7" s="1"/>
  <c r="H2700" i="5"/>
  <c r="L2700" i="6" s="1"/>
  <c r="G2703" i="5"/>
  <c r="F2701" i="5"/>
  <c r="J2701" i="6" s="1"/>
  <c r="A2704" i="6"/>
  <c r="A2703" i="7"/>
  <c r="K2703" i="6"/>
  <c r="K2703" i="7"/>
  <c r="J2706" i="6"/>
  <c r="C2698" i="3"/>
  <c r="D2698" i="3" s="1"/>
  <c r="C2695" i="2"/>
  <c r="F2703" i="5"/>
  <c r="J2703" i="6" s="1"/>
  <c r="G2700" i="5"/>
  <c r="B2701" i="6"/>
  <c r="J2700" i="7"/>
  <c r="B2698" i="6"/>
  <c r="B2699" i="7"/>
  <c r="C2695" i="3"/>
  <c r="D2695" i="3" s="1"/>
  <c r="B2694" i="7"/>
  <c r="C2705" i="3"/>
  <c r="E2705" i="3" s="1"/>
  <c r="A2700" i="7"/>
  <c r="G2699" i="5"/>
  <c r="K2699" i="6" s="1"/>
  <c r="B2706" i="7"/>
  <c r="D2704" i="2"/>
  <c r="F2704" i="7" s="1"/>
  <c r="A2701" i="6"/>
  <c r="C2699" i="2"/>
  <c r="F2706" i="7"/>
  <c r="F2706" i="6"/>
  <c r="K2704" i="7"/>
  <c r="K2704" i="6"/>
  <c r="A2694" i="6"/>
  <c r="B2704" i="6"/>
  <c r="A2697" i="7"/>
  <c r="E2706" i="2"/>
  <c r="C2699" i="3"/>
  <c r="D2699" i="3" s="1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D2703" i="3" s="1"/>
  <c r="E2695" i="3"/>
  <c r="A2702" i="6"/>
  <c r="L2700" i="7"/>
  <c r="H2702" i="5"/>
  <c r="C2701" i="3"/>
  <c r="H2704" i="5"/>
  <c r="A2699" i="6"/>
  <c r="J2699" i="7"/>
  <c r="C2702" i="3"/>
  <c r="D2702" i="3" s="1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5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E2700" i="2" s="1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M15" i="7"/>
  <c r="M14" i="7"/>
  <c r="M13" i="7"/>
  <c r="M12" i="7"/>
  <c r="M11" i="7"/>
  <c r="M10" i="7"/>
  <c r="M9" i="7"/>
  <c r="M8" i="7"/>
  <c r="M7" i="7"/>
  <c r="M6" i="7"/>
  <c r="P5" i="7"/>
  <c r="M5" i="7"/>
  <c r="P4" i="7"/>
  <c r="O4" i="7"/>
  <c r="M4" i="7"/>
  <c r="P3" i="7"/>
  <c r="O3" i="7"/>
  <c r="M3" i="7"/>
  <c r="P2" i="7"/>
  <c r="O2" i="7"/>
  <c r="M2" i="7"/>
  <c r="H2698" i="5" l="1"/>
  <c r="E2699" i="3"/>
  <c r="J2705" i="6"/>
  <c r="J2701" i="7"/>
  <c r="I2703" i="2" a="1"/>
  <c r="I2703" i="2" s="1"/>
  <c r="I2699" i="2" a="1"/>
  <c r="I2699" i="2" s="1"/>
  <c r="E2697" i="2"/>
  <c r="J2703" i="7"/>
  <c r="I2706" i="2" a="1"/>
  <c r="I2706" i="2" s="1"/>
  <c r="K2700" i="6"/>
  <c r="K2700" i="7"/>
  <c r="P2700" i="7" s="1"/>
  <c r="E2703" i="3"/>
  <c r="F2704" i="6"/>
  <c r="K2699" i="7"/>
  <c r="E2702" i="3"/>
  <c r="F2700" i="2"/>
  <c r="G2700" i="7" s="1"/>
  <c r="G2706" i="2"/>
  <c r="H2706" i="6" s="1"/>
  <c r="H2700" i="2"/>
  <c r="I2700" i="6" s="1"/>
  <c r="E2694" i="2"/>
  <c r="I2700" i="2" a="1"/>
  <c r="I2700" i="2" s="1"/>
  <c r="F2699" i="2"/>
  <c r="G2699" i="7" s="1"/>
  <c r="G2696" i="2"/>
  <c r="H2702" i="2"/>
  <c r="I2702" i="7" s="1"/>
  <c r="F2701" i="2"/>
  <c r="G2701" i="7" s="1"/>
  <c r="G2695" i="2"/>
  <c r="H2695" i="7" s="1"/>
  <c r="H2699" i="2"/>
  <c r="I2699" i="7" s="1"/>
  <c r="G2705" i="2"/>
  <c r="H2705" i="7" s="1"/>
  <c r="I2695" i="2" a="1"/>
  <c r="I2695" i="2" s="1"/>
  <c r="G2704" i="2"/>
  <c r="H2704" i="7" s="1"/>
  <c r="H2698" i="2"/>
  <c r="I2698" i="7" s="1"/>
  <c r="F2697" i="2"/>
  <c r="G2697" i="7" s="1"/>
  <c r="G2703" i="2"/>
  <c r="H2703" i="7" s="1"/>
  <c r="H2697" i="2"/>
  <c r="I2697" i="6" s="1"/>
  <c r="F2696" i="2"/>
  <c r="G2696" i="7" s="1"/>
  <c r="G2702" i="2"/>
  <c r="H2702" i="6" s="1"/>
  <c r="H2696" i="2"/>
  <c r="I2696" i="7" s="1"/>
  <c r="F2695" i="2"/>
  <c r="G2695" i="7" s="1"/>
  <c r="G2701" i="2"/>
  <c r="H2701" i="7" s="1"/>
  <c r="H2695" i="2"/>
  <c r="I2695" i="7" s="1"/>
  <c r="H2706" i="2"/>
  <c r="I2706" i="7" s="1"/>
  <c r="O2706" i="7" s="1"/>
  <c r="G2699" i="2"/>
  <c r="H2699" i="6" s="1"/>
  <c r="H2705" i="2"/>
  <c r="I2705" i="6" s="1"/>
  <c r="G2698" i="2"/>
  <c r="H2698" i="7" s="1"/>
  <c r="H2704" i="2"/>
  <c r="I2704" i="7" s="1"/>
  <c r="O2704" i="7" s="1"/>
  <c r="G2697" i="2"/>
  <c r="H2697" i="6" s="1"/>
  <c r="H2703" i="2"/>
  <c r="I2703" i="7" s="1"/>
  <c r="I2703" i="6"/>
  <c r="H2696" i="6"/>
  <c r="H2696" i="7"/>
  <c r="D2694" i="3"/>
  <c r="E2694" i="3"/>
  <c r="F2696" i="7"/>
  <c r="F2696" i="6"/>
  <c r="L2698" i="6"/>
  <c r="L2698" i="7"/>
  <c r="I2696" i="6"/>
  <c r="H2701" i="2"/>
  <c r="K2698" i="6"/>
  <c r="K2698" i="7"/>
  <c r="F2698" i="2"/>
  <c r="F2704" i="2"/>
  <c r="F2700" i="7"/>
  <c r="F2700" i="6"/>
  <c r="I2704" i="2" a="1"/>
  <c r="I2704" i="2" s="1"/>
  <c r="L2701" i="6"/>
  <c r="L2701" i="7"/>
  <c r="L2702" i="7"/>
  <c r="L2702" i="6"/>
  <c r="J2702" i="7"/>
  <c r="J2702" i="6"/>
  <c r="F2697" i="7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I2701" i="2" a="1"/>
  <c r="I2701" i="2" s="1"/>
  <c r="I2694" i="2" a="1"/>
  <c r="I2694" i="2" s="1"/>
  <c r="F2698" i="7"/>
  <c r="F2698" i="6"/>
  <c r="D2695" i="2"/>
  <c r="I2696" i="2" a="1"/>
  <c r="I2696" i="2" s="1"/>
  <c r="E2699" i="2"/>
  <c r="F2702" i="7"/>
  <c r="F2702" i="6"/>
  <c r="E2698" i="2"/>
  <c r="E2696" i="2"/>
  <c r="F2701" i="7"/>
  <c r="F2701" i="6"/>
  <c r="I2705" i="2" a="1"/>
  <c r="I2705" i="2" s="1"/>
  <c r="E2697" i="3"/>
  <c r="F2703" i="7"/>
  <c r="F2703" i="6"/>
  <c r="E2702" i="2"/>
  <c r="F2694" i="2"/>
  <c r="G2700" i="2"/>
  <c r="H2694" i="2"/>
  <c r="F2703" i="2"/>
  <c r="F2699" i="7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6" i="5" s="1"/>
  <c r="E7" i="5" s="1"/>
  <c r="E8" i="5" s="1"/>
  <c r="E9" i="5" s="1"/>
  <c r="E10" i="5" s="1"/>
  <c r="E2706" i="3"/>
  <c r="K2706" i="7"/>
  <c r="K2706" i="6"/>
  <c r="C2694" i="2"/>
  <c r="D2701" i="3"/>
  <c r="E2701" i="3"/>
  <c r="D2694" i="2"/>
  <c r="F2705" i="7"/>
  <c r="F2705" i="6"/>
  <c r="K2701" i="7"/>
  <c r="K2701" i="6"/>
  <c r="E2695" i="2"/>
  <c r="L2706" i="7"/>
  <c r="L2706" i="6"/>
  <c r="F2698" i="5"/>
  <c r="G2699" i="6" l="1"/>
  <c r="H2699" i="7"/>
  <c r="G2701" i="6"/>
  <c r="G2696" i="6"/>
  <c r="H2706" i="7"/>
  <c r="P2706" i="7"/>
  <c r="H2698" i="6"/>
  <c r="G2697" i="6"/>
  <c r="G2700" i="6"/>
  <c r="H2702" i="7"/>
  <c r="I2697" i="7"/>
  <c r="O2697" i="7" s="1"/>
  <c r="H2697" i="7"/>
  <c r="O2703" i="7"/>
  <c r="I2702" i="6"/>
  <c r="I2700" i="7"/>
  <c r="I2695" i="6"/>
  <c r="G2695" i="6"/>
  <c r="O2700" i="7"/>
  <c r="O2702" i="7"/>
  <c r="I2699" i="6"/>
  <c r="I2705" i="7"/>
  <c r="O2705" i="7" s="1"/>
  <c r="I2698" i="6"/>
  <c r="O2699" i="7"/>
  <c r="H2704" i="6"/>
  <c r="I2706" i="6"/>
  <c r="I2704" i="6"/>
  <c r="H2701" i="6"/>
  <c r="H2703" i="6"/>
  <c r="H2705" i="6"/>
  <c r="H2695" i="6"/>
  <c r="O2698" i="7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O2701" i="7" s="1"/>
  <c r="I2701" i="6"/>
  <c r="G2694" i="7"/>
  <c r="G2694" i="6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N23" i="7" s="1"/>
  <c r="D23" i="7"/>
  <c r="B23" i="7"/>
  <c r="A23" i="7"/>
  <c r="I22" i="7"/>
  <c r="H22" i="7"/>
  <c r="E22" i="7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N18" i="7" s="1"/>
  <c r="D18" i="7"/>
  <c r="B18" i="7"/>
  <c r="A18" i="7"/>
  <c r="I17" i="7"/>
  <c r="H17" i="7"/>
  <c r="G17" i="7"/>
  <c r="E17" i="7"/>
  <c r="N17" i="7" s="1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N10" i="7" s="1"/>
  <c r="D10" i="7"/>
  <c r="C10" i="7"/>
  <c r="B10" i="7"/>
  <c r="A10" i="7"/>
  <c r="I9" i="7"/>
  <c r="H9" i="7"/>
  <c r="G9" i="7"/>
  <c r="E9" i="7"/>
  <c r="N9" i="7" s="1"/>
  <c r="D9" i="7"/>
  <c r="C9" i="7"/>
  <c r="B9" i="7"/>
  <c r="A9" i="7"/>
  <c r="I8" i="7"/>
  <c r="H8" i="7"/>
  <c r="G8" i="7"/>
  <c r="E8" i="7"/>
  <c r="N8" i="7" s="1"/>
  <c r="D8" i="7"/>
  <c r="C8" i="7"/>
  <c r="B8" i="7"/>
  <c r="A8" i="7"/>
  <c r="I7" i="7"/>
  <c r="H7" i="7"/>
  <c r="G7" i="7"/>
  <c r="E7" i="7"/>
  <c r="N7" i="7" s="1"/>
  <c r="D7" i="7"/>
  <c r="C7" i="7"/>
  <c r="B7" i="7"/>
  <c r="A7" i="7"/>
  <c r="K6" i="7"/>
  <c r="J6" i="7"/>
  <c r="I6" i="7"/>
  <c r="H6" i="7"/>
  <c r="G6" i="7"/>
  <c r="E6" i="7"/>
  <c r="N6" i="7" s="1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N3" i="7" l="1"/>
  <c r="N5" i="7"/>
  <c r="N20" i="7"/>
  <c r="N24" i="7"/>
  <c r="N19" i="7"/>
  <c r="N2" i="7"/>
  <c r="N4" i="7"/>
  <c r="N16" i="7"/>
  <c r="N22" i="7"/>
  <c r="N26" i="7"/>
  <c r="N11" i="7"/>
  <c r="N12" i="7"/>
  <c r="N13" i="7"/>
  <c r="N14" i="7"/>
  <c r="N15" i="7"/>
  <c r="D1512" i="3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O413" i="7" s="1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O582" i="7" s="1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O616" i="7" s="1"/>
  <c r="H619" i="6"/>
  <c r="H619" i="7"/>
  <c r="I624" i="6"/>
  <c r="I624" i="7"/>
  <c r="G626" i="6"/>
  <c r="G626" i="7"/>
  <c r="F628" i="6"/>
  <c r="F628" i="7"/>
  <c r="O628" i="7" s="1"/>
  <c r="H631" i="6"/>
  <c r="H631" i="7"/>
  <c r="I636" i="6"/>
  <c r="I636" i="7"/>
  <c r="G638" i="6"/>
  <c r="G638" i="7"/>
  <c r="F640" i="6"/>
  <c r="F640" i="7"/>
  <c r="O640" i="7" s="1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O664" i="7" s="1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O288" i="7" s="1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O500" i="7" s="1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O548" i="7" s="1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O572" i="7" s="1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O597" i="7" s="1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O321" i="7" s="1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O553" i="7" s="1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O894" i="7" s="1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O990" i="7" s="1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O1242" i="7" s="1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G836" i="6"/>
  <c r="G836" i="7"/>
  <c r="F838" i="6"/>
  <c r="F838" i="7"/>
  <c r="H841" i="6"/>
  <c r="H841" i="7"/>
  <c r="I846" i="6"/>
  <c r="I846" i="7"/>
  <c r="G848" i="6"/>
  <c r="G848" i="7"/>
  <c r="F850" i="6"/>
  <c r="F850" i="7"/>
  <c r="H853" i="6"/>
  <c r="H853" i="7"/>
  <c r="G956" i="6"/>
  <c r="G956" i="7"/>
  <c r="H961" i="6"/>
  <c r="H961" i="7"/>
  <c r="I966" i="6"/>
  <c r="I966" i="7"/>
  <c r="I978" i="6"/>
  <c r="I978" i="7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O568" i="7" s="1"/>
  <c r="H571" i="6"/>
  <c r="H571" i="7"/>
  <c r="H576" i="6"/>
  <c r="H576" i="7"/>
  <c r="I581" i="6"/>
  <c r="I581" i="7"/>
  <c r="G583" i="6"/>
  <c r="G583" i="7"/>
  <c r="F585" i="6"/>
  <c r="F585" i="7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O684" i="7" s="1"/>
  <c r="H687" i="6"/>
  <c r="H687" i="7"/>
  <c r="I692" i="6"/>
  <c r="I692" i="7"/>
  <c r="G694" i="6"/>
  <c r="G694" i="7"/>
  <c r="F696" i="6"/>
  <c r="F696" i="7"/>
  <c r="O696" i="7" s="1"/>
  <c r="H699" i="6"/>
  <c r="H699" i="7"/>
  <c r="I704" i="6"/>
  <c r="I704" i="7"/>
  <c r="G706" i="6"/>
  <c r="G706" i="7"/>
  <c r="F708" i="6"/>
  <c r="F708" i="7"/>
  <c r="O708" i="7" s="1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O732" i="7" s="1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O756" i="7" s="1"/>
  <c r="H759" i="6"/>
  <c r="H759" i="7"/>
  <c r="I764" i="6"/>
  <c r="I764" i="7"/>
  <c r="G766" i="6"/>
  <c r="G766" i="7"/>
  <c r="F768" i="6"/>
  <c r="F768" i="7"/>
  <c r="O768" i="7" s="1"/>
  <c r="H771" i="6"/>
  <c r="H771" i="7"/>
  <c r="I776" i="6"/>
  <c r="I776" i="7"/>
  <c r="G778" i="6"/>
  <c r="G778" i="7"/>
  <c r="F780" i="6"/>
  <c r="F780" i="7"/>
  <c r="O780" i="7" s="1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O804" i="7" s="1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O1541" i="7" s="1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O1411" i="7" s="1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O2082" i="7" s="1"/>
  <c r="H2085" i="6"/>
  <c r="H2085" i="7"/>
  <c r="F2094" i="6"/>
  <c r="F2094" i="7"/>
  <c r="H2097" i="6"/>
  <c r="H2097" i="7"/>
  <c r="F2106" i="6"/>
  <c r="F2106" i="7"/>
  <c r="O2106" i="7" s="1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O2200" i="7" s="1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O2612" i="7" s="1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O2398" i="7" s="1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O2429" i="7" s="1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F607" i="6"/>
  <c r="F607" i="7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F946" i="6"/>
  <c r="F946" i="7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H477" i="6"/>
  <c r="H477" i="7"/>
  <c r="G484" i="6"/>
  <c r="G484" i="7"/>
  <c r="F486" i="6"/>
  <c r="F486" i="7"/>
  <c r="G489" i="6"/>
  <c r="G489" i="7"/>
  <c r="G494" i="6"/>
  <c r="G494" i="7"/>
  <c r="G542" i="6"/>
  <c r="G542" i="7"/>
  <c r="G872" i="6"/>
  <c r="G872" i="7"/>
  <c r="F898" i="6"/>
  <c r="F898" i="7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H804" i="6"/>
  <c r="H804" i="7"/>
  <c r="F813" i="6"/>
  <c r="F813" i="7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F349" i="7"/>
  <c r="O349" i="7" s="1"/>
  <c r="I352" i="7"/>
  <c r="F368" i="7"/>
  <c r="I395" i="7"/>
  <c r="F416" i="7"/>
  <c r="O416" i="7" s="1"/>
  <c r="I422" i="7"/>
  <c r="O422" i="7" s="1"/>
  <c r="I444" i="7"/>
  <c r="O444" i="7" s="1"/>
  <c r="F462" i="7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O959" i="7" s="1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O389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O2230" i="7" s="1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G2268" i="6"/>
  <c r="G2268" i="7"/>
  <c r="F2270" i="7"/>
  <c r="F2270" i="6"/>
  <c r="H2273" i="6"/>
  <c r="H2273" i="7"/>
  <c r="I2278" i="6"/>
  <c r="I2278" i="7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G2376" i="6"/>
  <c r="G2376" i="7"/>
  <c r="F2378" i="7"/>
  <c r="F2378" i="6"/>
  <c r="H2381" i="7"/>
  <c r="H2381" i="6"/>
  <c r="I2386" i="6"/>
  <c r="I2386" i="7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O863" i="7" s="1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I918" i="6"/>
  <c r="I918" i="7"/>
  <c r="F922" i="6"/>
  <c r="F922" i="7"/>
  <c r="O922" i="7" s="1"/>
  <c r="I930" i="6"/>
  <c r="I930" i="7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I1034" i="6"/>
  <c r="I1034" i="7"/>
  <c r="O1034" i="7" s="1"/>
  <c r="G1036" i="6"/>
  <c r="G1036" i="7"/>
  <c r="F1038" i="6"/>
  <c r="F1038" i="7"/>
  <c r="H1041" i="6"/>
  <c r="H1041" i="7"/>
  <c r="I1046" i="6"/>
  <c r="I1046" i="7"/>
  <c r="O1046" i="7" s="1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O2225" i="7" s="1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O2393" i="7" s="1"/>
  <c r="G2395" i="6"/>
  <c r="G2395" i="7"/>
  <c r="F2397" i="6"/>
  <c r="F2397" i="7"/>
  <c r="H2400" i="6"/>
  <c r="H2400" i="7"/>
  <c r="I2405" i="6"/>
  <c r="I2405" i="7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O328" i="7" s="1"/>
  <c r="I347" i="7"/>
  <c r="O362" i="7"/>
  <c r="F363" i="7"/>
  <c r="O364" i="7"/>
  <c r="I369" i="7"/>
  <c r="F385" i="7"/>
  <c r="F409" i="7"/>
  <c r="O409" i="7" s="1"/>
  <c r="F433" i="7"/>
  <c r="O434" i="7"/>
  <c r="I439" i="7"/>
  <c r="O439" i="7" s="1"/>
  <c r="F455" i="7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O2528" i="7" s="1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O2564" i="7" s="1"/>
  <c r="G2566" i="6"/>
  <c r="G2566" i="7"/>
  <c r="F2568" i="6"/>
  <c r="F2568" i="7"/>
  <c r="H2571" i="6"/>
  <c r="H2571" i="7"/>
  <c r="I2576" i="6"/>
  <c r="I2576" i="7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O2636" i="7" s="1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O889" i="7" s="1"/>
  <c r="H896" i="7"/>
  <c r="G1028" i="7"/>
  <c r="G1076" i="7"/>
  <c r="G1001" i="7"/>
  <c r="H1023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F1042" i="6"/>
  <c r="F1042" i="7"/>
  <c r="I1050" i="6"/>
  <c r="I1050" i="7"/>
  <c r="G1052" i="6"/>
  <c r="G1052" i="7"/>
  <c r="F1054" i="6"/>
  <c r="F1054" i="7"/>
  <c r="F1066" i="6"/>
  <c r="F1066" i="7"/>
  <c r="H1069" i="6"/>
  <c r="H1069" i="7"/>
  <c r="I1074" i="6"/>
  <c r="I1074" i="7"/>
  <c r="F1078" i="6"/>
  <c r="F1078" i="7"/>
  <c r="G1088" i="6"/>
  <c r="G1088" i="7"/>
  <c r="F1090" i="6"/>
  <c r="F1090" i="7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O2644" i="7" s="1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O2661" i="7" s="1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O1727" i="7" s="1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H2533" i="6"/>
  <c r="H2533" i="7"/>
  <c r="I2538" i="6"/>
  <c r="I2538" i="7"/>
  <c r="O2538" i="7" s="1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O2574" i="7" s="1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F1006" i="6"/>
  <c r="F1006" i="7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F1980" i="7"/>
  <c r="F1980" i="6"/>
  <c r="H1983" i="6"/>
  <c r="H1983" i="7"/>
  <c r="I1988" i="6"/>
  <c r="I1988" i="7"/>
  <c r="O1988" i="7" s="1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O2029" i="7" s="1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O2299" i="7" s="1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G1109" i="6"/>
  <c r="G1109" i="7"/>
  <c r="H1114" i="6"/>
  <c r="H1114" i="7"/>
  <c r="I1119" i="6"/>
  <c r="I1119" i="7"/>
  <c r="G1121" i="6"/>
  <c r="G1121" i="7"/>
  <c r="H1126" i="6"/>
  <c r="H1126" i="7"/>
  <c r="I1131" i="6"/>
  <c r="I1131" i="7"/>
  <c r="G1133" i="6"/>
  <c r="G1133" i="7"/>
  <c r="H1138" i="6"/>
  <c r="H1138" i="7"/>
  <c r="I1143" i="6"/>
  <c r="I1143" i="7"/>
  <c r="G1145" i="6"/>
  <c r="G1145" i="7"/>
  <c r="H1150" i="6"/>
  <c r="H1150" i="7"/>
  <c r="I1155" i="6"/>
  <c r="I1155" i="7"/>
  <c r="G1157" i="6"/>
  <c r="G1157" i="7"/>
  <c r="H1162" i="6"/>
  <c r="H1162" i="7"/>
  <c r="I1167" i="6"/>
  <c r="I1167" i="7"/>
  <c r="G1169" i="6"/>
  <c r="G1169" i="7"/>
  <c r="H1174" i="6"/>
  <c r="H1174" i="7"/>
  <c r="I1179" i="6"/>
  <c r="I1179" i="7"/>
  <c r="G1181" i="6"/>
  <c r="G1181" i="7"/>
  <c r="H1186" i="6"/>
  <c r="H1186" i="7"/>
  <c r="I1191" i="6"/>
  <c r="I1191" i="7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H1273" i="6"/>
  <c r="H1273" i="7"/>
  <c r="I1278" i="6"/>
  <c r="I1278" i="7"/>
  <c r="G1280" i="6"/>
  <c r="G1280" i="7"/>
  <c r="F1282" i="6"/>
  <c r="F1282" i="7"/>
  <c r="H1285" i="6"/>
  <c r="H1285" i="7"/>
  <c r="I1290" i="6"/>
  <c r="I1290" i="7"/>
  <c r="G1292" i="6"/>
  <c r="G1292" i="7"/>
  <c r="F1294" i="6"/>
  <c r="F1294" i="7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O2140" i="7" s="1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O1097" i="7" s="1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O1879" i="7" s="1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O2002" i="7" s="1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O2075" i="7" s="1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O2111" i="7" s="1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O2147" i="7" s="1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O2193" i="7" s="1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O2009" i="7" s="1"/>
  <c r="G2011" i="6"/>
  <c r="G2011" i="7"/>
  <c r="F2013" i="6"/>
  <c r="F2013" i="7"/>
  <c r="H2016" i="6"/>
  <c r="H2016" i="7"/>
  <c r="I2021" i="6"/>
  <c r="I2021" i="7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O1684" i="7" s="1"/>
  <c r="G1686" i="6"/>
  <c r="G1686" i="7"/>
  <c r="F1688" i="6"/>
  <c r="F1688" i="7"/>
  <c r="O1688" i="7" s="1"/>
  <c r="H1691" i="6"/>
  <c r="H1691" i="7"/>
  <c r="I1696" i="6"/>
  <c r="I1696" i="7"/>
  <c r="G1698" i="6"/>
  <c r="G1698" i="7"/>
  <c r="F1700" i="6"/>
  <c r="F1700" i="7"/>
  <c r="I1708" i="6"/>
  <c r="I1708" i="7"/>
  <c r="O1708" i="7" s="1"/>
  <c r="I1713" i="6"/>
  <c r="I1713" i="7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G2685" i="6"/>
  <c r="G2685" i="7"/>
  <c r="F2687" i="6"/>
  <c r="F2687" i="7"/>
  <c r="O2687" i="7" s="1"/>
  <c r="G1931" i="6"/>
  <c r="I1092" i="7"/>
  <c r="F1106" i="7"/>
  <c r="F1113" i="7"/>
  <c r="O1113" i="7" s="1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F482" i="7"/>
  <c r="O483" i="7"/>
  <c r="F487" i="7"/>
  <c r="O488" i="7"/>
  <c r="F490" i="7"/>
  <c r="O490" i="7" s="1"/>
  <c r="F492" i="7"/>
  <c r="O492" i="7" s="1"/>
  <c r="O493" i="7"/>
  <c r="F497" i="7"/>
  <c r="F499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F550" i="7"/>
  <c r="O550" i="7" s="1"/>
  <c r="F552" i="7"/>
  <c r="O552" i="7" s="1"/>
  <c r="F555" i="7"/>
  <c r="F557" i="7"/>
  <c r="O557" i="7" s="1"/>
  <c r="F559" i="7"/>
  <c r="F562" i="7"/>
  <c r="F564" i="7"/>
  <c r="F567" i="7"/>
  <c r="F569" i="7"/>
  <c r="O569" i="7" s="1"/>
  <c r="F571" i="7"/>
  <c r="F574" i="7"/>
  <c r="O574" i="7" s="1"/>
  <c r="F576" i="7"/>
  <c r="F579" i="7"/>
  <c r="F581" i="7"/>
  <c r="O581" i="7" s="1"/>
  <c r="F584" i="7"/>
  <c r="F586" i="7"/>
  <c r="F588" i="7"/>
  <c r="F591" i="7"/>
  <c r="O591" i="7" s="1"/>
  <c r="F593" i="7"/>
  <c r="O593" i="7" s="1"/>
  <c r="F596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F618" i="7"/>
  <c r="O618" i="7" s="1"/>
  <c r="O619" i="7"/>
  <c r="F620" i="7"/>
  <c r="O621" i="7"/>
  <c r="F622" i="7"/>
  <c r="F625" i="7"/>
  <c r="F627" i="7"/>
  <c r="O627" i="7" s="1"/>
  <c r="F630" i="7"/>
  <c r="O631" i="7"/>
  <c r="F632" i="7"/>
  <c r="F634" i="7"/>
  <c r="F635" i="7"/>
  <c r="O635" i="7" s="1"/>
  <c r="F637" i="7"/>
  <c r="F639" i="7"/>
  <c r="O639" i="7" s="1"/>
  <c r="F642" i="7"/>
  <c r="O643" i="7"/>
  <c r="F644" i="7"/>
  <c r="F646" i="7"/>
  <c r="O646" i="7" s="1"/>
  <c r="F647" i="7"/>
  <c r="F649" i="7"/>
  <c r="F651" i="7"/>
  <c r="O651" i="7" s="1"/>
  <c r="F654" i="7"/>
  <c r="O655" i="7"/>
  <c r="F656" i="7"/>
  <c r="O657" i="7"/>
  <c r="F658" i="7"/>
  <c r="O658" i="7" s="1"/>
  <c r="F659" i="7"/>
  <c r="O659" i="7" s="1"/>
  <c r="F661" i="7"/>
  <c r="O661" i="7" s="1"/>
  <c r="F663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1" i="7"/>
  <c r="F683" i="7"/>
  <c r="F685" i="7"/>
  <c r="O685" i="7" s="1"/>
  <c r="F687" i="7"/>
  <c r="F688" i="7"/>
  <c r="F690" i="7"/>
  <c r="F692" i="7"/>
  <c r="O692" i="7" s="1"/>
  <c r="F695" i="7"/>
  <c r="F697" i="7"/>
  <c r="F699" i="7"/>
  <c r="O699" i="7" s="1"/>
  <c r="F700" i="7"/>
  <c r="F702" i="7"/>
  <c r="F704" i="7"/>
  <c r="O704" i="7" s="1"/>
  <c r="F707" i="7"/>
  <c r="F709" i="7"/>
  <c r="F711" i="7"/>
  <c r="F712" i="7"/>
  <c r="F714" i="7"/>
  <c r="O715" i="7"/>
  <c r="F716" i="7"/>
  <c r="O718" i="7"/>
  <c r="F719" i="7"/>
  <c r="F721" i="7"/>
  <c r="F723" i="7"/>
  <c r="F724" i="7"/>
  <c r="F726" i="7"/>
  <c r="O726" i="7" s="1"/>
  <c r="F728" i="7"/>
  <c r="O728" i="7" s="1"/>
  <c r="F731" i="7"/>
  <c r="F733" i="7"/>
  <c r="F735" i="7"/>
  <c r="O735" i="7" s="1"/>
  <c r="F736" i="7"/>
  <c r="F738" i="7"/>
  <c r="O738" i="7" s="1"/>
  <c r="F740" i="7"/>
  <c r="O740" i="7" s="1"/>
  <c r="F743" i="7"/>
  <c r="O743" i="7" s="1"/>
  <c r="F745" i="7"/>
  <c r="F747" i="7"/>
  <c r="F748" i="7"/>
  <c r="F750" i="7"/>
  <c r="O751" i="7"/>
  <c r="F752" i="7"/>
  <c r="F755" i="7"/>
  <c r="F757" i="7"/>
  <c r="F759" i="7"/>
  <c r="F760" i="7"/>
  <c r="F762" i="7"/>
  <c r="O762" i="7" s="1"/>
  <c r="F764" i="7"/>
  <c r="O764" i="7" s="1"/>
  <c r="F767" i="7"/>
  <c r="F769" i="7"/>
  <c r="O771" i="7"/>
  <c r="F772" i="7"/>
  <c r="F774" i="7"/>
  <c r="O774" i="7" s="1"/>
  <c r="F776" i="7"/>
  <c r="O776" i="7" s="1"/>
  <c r="O778" i="7"/>
  <c r="F779" i="7"/>
  <c r="F781" i="7"/>
  <c r="F784" i="7"/>
  <c r="F786" i="7"/>
  <c r="O787" i="7"/>
  <c r="F788" i="7"/>
  <c r="F791" i="7"/>
  <c r="F793" i="7"/>
  <c r="F796" i="7"/>
  <c r="F798" i="7"/>
  <c r="O798" i="7" s="1"/>
  <c r="F800" i="7"/>
  <c r="O800" i="7" s="1"/>
  <c r="O802" i="7"/>
  <c r="F803" i="7"/>
  <c r="F805" i="7"/>
  <c r="F808" i="7"/>
  <c r="F810" i="7"/>
  <c r="O810" i="7" s="1"/>
  <c r="F812" i="7"/>
  <c r="O812" i="7" s="1"/>
  <c r="F815" i="7"/>
  <c r="F817" i="7"/>
  <c r="F820" i="7"/>
  <c r="F822" i="7"/>
  <c r="O822" i="7" s="1"/>
  <c r="F825" i="7"/>
  <c r="O825" i="7" s="1"/>
  <c r="F827" i="7"/>
  <c r="F830" i="7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F866" i="7"/>
  <c r="F878" i="7"/>
  <c r="O878" i="7" s="1"/>
  <c r="F890" i="7"/>
  <c r="O890" i="7" s="1"/>
  <c r="O897" i="7"/>
  <c r="F902" i="7"/>
  <c r="F914" i="7"/>
  <c r="O914" i="7" s="1"/>
  <c r="O923" i="7"/>
  <c r="O925" i="7"/>
  <c r="F926" i="7"/>
  <c r="O926" i="7" s="1"/>
  <c r="O933" i="7"/>
  <c r="O935" i="7"/>
  <c r="F938" i="7"/>
  <c r="F950" i="7"/>
  <c r="O950" i="7" s="1"/>
  <c r="O957" i="7"/>
  <c r="O961" i="7"/>
  <c r="F962" i="7"/>
  <c r="O962" i="7" s="1"/>
  <c r="O969" i="7"/>
  <c r="O971" i="7"/>
  <c r="F974" i="7"/>
  <c r="F986" i="7"/>
  <c r="O986" i="7" s="1"/>
  <c r="F997" i="7"/>
  <c r="O998" i="7"/>
  <c r="O1002" i="7"/>
  <c r="F1009" i="7"/>
  <c r="O1019" i="7"/>
  <c r="O1024" i="7"/>
  <c r="F1026" i="7"/>
  <c r="O1029" i="7"/>
  <c r="F1031" i="7"/>
  <c r="F1036" i="7"/>
  <c r="O1039" i="7"/>
  <c r="F1048" i="7"/>
  <c r="O1049" i="7"/>
  <c r="F1060" i="7"/>
  <c r="O1061" i="7"/>
  <c r="O1070" i="7"/>
  <c r="F1072" i="7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95" i="7"/>
  <c r="O1308" i="7"/>
  <c r="O1964" i="7"/>
  <c r="O1471" i="7"/>
  <c r="O2646" i="7"/>
  <c r="O1749" i="7"/>
  <c r="O1438" i="7"/>
  <c r="O1474" i="7"/>
  <c r="O2167" i="7"/>
  <c r="O2118" i="7"/>
  <c r="O1510" i="7"/>
  <c r="O1758" i="7"/>
  <c r="O2456" i="7"/>
  <c r="O2600" i="7"/>
  <c r="O1725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F2189" i="7"/>
  <c r="F2201" i="7"/>
  <c r="G2238" i="7"/>
  <c r="G2262" i="7"/>
  <c r="G2274" i="7"/>
  <c r="O2309" i="7"/>
  <c r="O2345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G1516" i="7"/>
  <c r="F1527" i="7"/>
  <c r="G1528" i="7"/>
  <c r="F1539" i="7"/>
  <c r="G1540" i="7"/>
  <c r="F1551" i="7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G1494" i="7"/>
  <c r="O1505" i="7"/>
  <c r="G1938" i="7"/>
  <c r="O1985" i="7"/>
  <c r="H2035" i="7"/>
  <c r="F2165" i="7"/>
  <c r="F2177" i="7"/>
  <c r="G2250" i="7"/>
  <c r="O2273" i="7"/>
  <c r="G2286" i="7"/>
  <c r="G2298" i="7"/>
  <c r="O2333" i="7"/>
  <c r="O2381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G2163" i="7"/>
  <c r="F2174" i="7"/>
  <c r="G2175" i="7"/>
  <c r="F2186" i="7"/>
  <c r="G2187" i="7"/>
  <c r="F2198" i="7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I1723" i="6"/>
  <c r="I1723" i="7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I2625" i="6"/>
  <c r="I2625" i="7"/>
  <c r="O2625" i="7" s="1"/>
  <c r="I2637" i="6"/>
  <c r="I2637" i="7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I1807" i="6"/>
  <c r="I1807" i="7"/>
  <c r="O1807" i="7" s="1"/>
  <c r="I1819" i="6"/>
  <c r="I1819" i="7"/>
  <c r="I1831" i="6"/>
  <c r="I1831" i="7"/>
  <c r="O1831" i="7" s="1"/>
  <c r="I1843" i="6"/>
  <c r="I1843" i="7"/>
  <c r="I1855" i="6"/>
  <c r="I1855" i="7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F1380" i="7"/>
  <c r="F1392" i="7"/>
  <c r="F1404" i="7"/>
  <c r="O1404" i="7" s="1"/>
  <c r="F1416" i="7"/>
  <c r="O1416" i="7" s="1"/>
  <c r="G1417" i="7"/>
  <c r="F1428" i="7"/>
  <c r="G1429" i="7"/>
  <c r="F1440" i="7"/>
  <c r="O1440" i="7" s="1"/>
  <c r="G1441" i="7"/>
  <c r="F1452" i="7"/>
  <c r="O1452" i="7" s="1"/>
  <c r="G1453" i="7"/>
  <c r="F1464" i="7"/>
  <c r="G1465" i="7"/>
  <c r="F1476" i="7"/>
  <c r="O1476" i="7" s="1"/>
  <c r="G1477" i="7"/>
  <c r="F1488" i="7"/>
  <c r="O1488" i="7" s="1"/>
  <c r="G1489" i="7"/>
  <c r="F1500" i="7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Q4" i="7" l="1"/>
  <c r="R4" i="7"/>
  <c r="T4" i="7"/>
  <c r="S4" i="7"/>
  <c r="T2" i="7"/>
  <c r="S2" i="7"/>
  <c r="Q2" i="7"/>
  <c r="R2" i="7"/>
  <c r="R3" i="7"/>
  <c r="T3" i="7"/>
  <c r="S3" i="7"/>
  <c r="Q3" i="7"/>
  <c r="O1809" i="7"/>
  <c r="O2364" i="7"/>
  <c r="O1918" i="7"/>
  <c r="O1723" i="7"/>
  <c r="O2154" i="7"/>
  <c r="O2021" i="7"/>
  <c r="O2181" i="7"/>
  <c r="O1903" i="7"/>
  <c r="O1306" i="7"/>
  <c r="O1119" i="7"/>
  <c r="O2506" i="7"/>
  <c r="O2237" i="7"/>
  <c r="O2331" i="7"/>
  <c r="O1983" i="7"/>
  <c r="O2120" i="7"/>
  <c r="O2405" i="7"/>
  <c r="O2261" i="7"/>
  <c r="O2386" i="7"/>
  <c r="O2338" i="7"/>
  <c r="O2302" i="7"/>
  <c r="O1558" i="7"/>
  <c r="O2353" i="7"/>
  <c r="O1843" i="7"/>
  <c r="O1795" i="7"/>
  <c r="O1617" i="7"/>
  <c r="O1760" i="7"/>
  <c r="O1724" i="7"/>
  <c r="O1695" i="7"/>
  <c r="O1659" i="7"/>
  <c r="O898" i="7"/>
  <c r="O561" i="7"/>
  <c r="O1380" i="7"/>
  <c r="O1515" i="7"/>
  <c r="O2166" i="7"/>
  <c r="O385" i="7"/>
  <c r="O1368" i="7"/>
  <c r="O2162" i="7"/>
  <c r="O1934" i="7"/>
  <c r="O1334" i="7"/>
  <c r="O1551" i="7"/>
  <c r="O2202" i="7"/>
  <c r="O792" i="7"/>
  <c r="O744" i="7"/>
  <c r="O652" i="7"/>
  <c r="O480" i="7"/>
  <c r="O2673" i="7"/>
  <c r="O433" i="7"/>
  <c r="O467" i="7"/>
  <c r="O2278" i="7"/>
  <c r="O1570" i="7"/>
  <c r="O1522" i="7"/>
  <c r="O946" i="7"/>
  <c r="O607" i="7"/>
  <c r="O701" i="7"/>
  <c r="O236" i="7"/>
  <c r="O1179" i="7"/>
  <c r="O2191" i="7"/>
  <c r="O1090" i="7"/>
  <c r="O857" i="7"/>
  <c r="O870" i="7"/>
  <c r="O1469" i="7"/>
  <c r="O1397" i="7"/>
  <c r="O474" i="7"/>
  <c r="O942" i="7"/>
  <c r="O201" i="7"/>
  <c r="O834" i="7"/>
  <c r="O432" i="7"/>
  <c r="O408" i="7"/>
  <c r="O1072" i="7"/>
  <c r="O2683" i="7"/>
  <c r="O1318" i="7"/>
  <c r="O1946" i="7"/>
  <c r="O1282" i="7"/>
  <c r="O1270" i="7"/>
  <c r="O1191" i="7"/>
  <c r="O1143" i="7"/>
  <c r="O1976" i="7"/>
  <c r="O1066" i="7"/>
  <c r="O906" i="7"/>
  <c r="O450" i="7"/>
  <c r="O537" i="7"/>
  <c r="O2492" i="7"/>
  <c r="O1785" i="7"/>
  <c r="O2026" i="7"/>
  <c r="O2085" i="7"/>
  <c r="O1310" i="7"/>
  <c r="O1274" i="7"/>
  <c r="O1553" i="7"/>
  <c r="O1481" i="7"/>
  <c r="O594" i="7"/>
  <c r="O816" i="7"/>
  <c r="O720" i="7"/>
  <c r="O589" i="7"/>
  <c r="O556" i="7"/>
  <c r="O1094" i="7"/>
  <c r="O1058" i="7"/>
  <c r="O1022" i="7"/>
  <c r="O705" i="7"/>
  <c r="O565" i="7"/>
  <c r="O471" i="7"/>
  <c r="O1475" i="7"/>
  <c r="O1030" i="7"/>
  <c r="O994" i="7"/>
  <c r="O1493" i="7"/>
  <c r="O486" i="7"/>
  <c r="O1102" i="7"/>
  <c r="O978" i="7"/>
  <c r="O531" i="7"/>
  <c r="O560" i="7"/>
  <c r="O512" i="7"/>
  <c r="O365" i="7"/>
  <c r="O626" i="7"/>
  <c r="O1696" i="7"/>
  <c r="O1155" i="7"/>
  <c r="O1107" i="7"/>
  <c r="O2275" i="7"/>
  <c r="O2227" i="7"/>
  <c r="O1266" i="7"/>
  <c r="O1230" i="7"/>
  <c r="O1054" i="7"/>
  <c r="O1018" i="7"/>
  <c r="O455" i="7"/>
  <c r="O930" i="7"/>
  <c r="O255" i="7"/>
  <c r="O585" i="7"/>
  <c r="O1014" i="7"/>
  <c r="O2494" i="7"/>
  <c r="O2446" i="7"/>
  <c r="O1565" i="7"/>
  <c r="O966" i="7"/>
  <c r="O850" i="7"/>
  <c r="O938" i="7"/>
  <c r="O2374" i="7"/>
  <c r="O2266" i="7"/>
  <c r="O680" i="7"/>
  <c r="O2530" i="7"/>
  <c r="O1819" i="7"/>
  <c r="O2198" i="7"/>
  <c r="O752" i="7"/>
  <c r="O2545" i="7"/>
  <c r="O997" i="7"/>
  <c r="O866" i="7"/>
  <c r="O233" i="7"/>
  <c r="O549" i="7"/>
  <c r="O2613" i="7"/>
  <c r="O1747" i="7"/>
  <c r="O1804" i="7"/>
  <c r="O788" i="7"/>
  <c r="O1881" i="7"/>
  <c r="O1761" i="7"/>
  <c r="O1238" i="7"/>
  <c r="O2130" i="7"/>
  <c r="O2094" i="7"/>
  <c r="O1131" i="7"/>
  <c r="O789" i="7"/>
  <c r="O1079" i="7"/>
  <c r="O1188" i="7"/>
  <c r="O1399" i="7"/>
  <c r="O2576" i="7"/>
  <c r="O765" i="7"/>
  <c r="O782" i="7"/>
  <c r="O882" i="7"/>
  <c r="O1500" i="7"/>
  <c r="O1428" i="7"/>
  <c r="O2469" i="7"/>
  <c r="O974" i="7"/>
  <c r="O586" i="7"/>
  <c r="O1857" i="7"/>
  <c r="O2422" i="7"/>
  <c r="O2350" i="7"/>
  <c r="O2242" i="7"/>
  <c r="O368" i="7"/>
  <c r="O717" i="7"/>
  <c r="O404" i="7"/>
  <c r="O1322" i="7"/>
  <c r="O1840" i="7"/>
  <c r="O830" i="7"/>
  <c r="O1459" i="7"/>
  <c r="O1006" i="7"/>
  <c r="O1855" i="7"/>
  <c r="O1783" i="7"/>
  <c r="O1768" i="7"/>
  <c r="O564" i="7"/>
  <c r="O1833" i="7"/>
  <c r="O1713" i="7"/>
  <c r="O1978" i="7"/>
  <c r="O741" i="7"/>
  <c r="O1445" i="7"/>
  <c r="O1409" i="7"/>
  <c r="O1187" i="7"/>
  <c r="O1151" i="7"/>
  <c r="O1115" i="7"/>
  <c r="O1876" i="7"/>
  <c r="O902" i="7"/>
  <c r="O2133" i="7"/>
  <c r="O1254" i="7"/>
  <c r="O2516" i="7"/>
  <c r="O327" i="7"/>
  <c r="O1392" i="7"/>
  <c r="O2218" i="7"/>
  <c r="O1711" i="7"/>
  <c r="O1060" i="7"/>
  <c r="O1929" i="7"/>
  <c r="O2036" i="7"/>
  <c r="O1931" i="7"/>
  <c r="O1214" i="7"/>
  <c r="O1912" i="7"/>
  <c r="O1294" i="7"/>
  <c r="O1167" i="7"/>
  <c r="O954" i="7"/>
  <c r="O1078" i="7"/>
  <c r="O2326" i="7"/>
  <c r="O1043" i="7"/>
  <c r="O602" i="7"/>
  <c r="O1106" i="7"/>
  <c r="O1435" i="7"/>
  <c r="O1101" i="7"/>
  <c r="O918" i="7"/>
  <c r="O806" i="7"/>
  <c r="O689" i="7"/>
  <c r="O672" i="7"/>
  <c r="O636" i="7"/>
  <c r="O248" i="7"/>
  <c r="O1464" i="7"/>
  <c r="O2637" i="7"/>
  <c r="O1905" i="7"/>
  <c r="O1483" i="7"/>
  <c r="O1042" i="7"/>
  <c r="O520" i="7"/>
  <c r="O716" i="7"/>
  <c r="O2109" i="7"/>
  <c r="O462" i="7"/>
  <c r="O813" i="7"/>
  <c r="O2196" i="7"/>
  <c r="O623" i="7"/>
  <c r="O536" i="7"/>
  <c r="O846" i="7"/>
  <c r="O478" i="7"/>
  <c r="O384" i="7"/>
  <c r="O2581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285" i="7"/>
  <c r="O324" i="7"/>
  <c r="P2694" i="7"/>
  <c r="O606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V2" i="7" l="1"/>
  <c r="U2" i="7"/>
  <c r="U3" i="7"/>
  <c r="V3" i="7"/>
  <c r="V4" i="7"/>
  <c r="U4" i="7"/>
  <c r="L2696" i="6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P2697" i="7" l="1"/>
  <c r="F19" i="3"/>
  <c r="F20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H19" i="3" l="1"/>
  <c r="I19" i="3" s="1"/>
  <c r="C19" i="7" s="1"/>
  <c r="M19" i="7" s="1"/>
  <c r="P9" i="7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U9" i="7" l="1"/>
  <c r="V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T12" i="7" l="1"/>
  <c r="Q12" i="7"/>
  <c r="R12" i="7"/>
  <c r="P13" i="7"/>
  <c r="R13" i="7" s="1"/>
  <c r="J14" i="6"/>
  <c r="J14" i="7"/>
  <c r="L14" i="6"/>
  <c r="L14" i="7"/>
  <c r="K14" i="6"/>
  <c r="K14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V12" i="7" l="1"/>
  <c r="T13" i="7"/>
  <c r="Q13" i="7"/>
  <c r="V13" i="7" s="1"/>
  <c r="S13" i="7"/>
  <c r="P14" i="7"/>
  <c r="R14" i="7" s="1"/>
  <c r="L15" i="6"/>
  <c r="L15" i="7"/>
  <c r="J15" i="6"/>
  <c r="J15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F36" i="4" l="1"/>
  <c r="U13" i="7"/>
  <c r="N35" i="7"/>
  <c r="Q14" i="7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F37" i="4" s="1"/>
  <c r="C38" i="4"/>
  <c r="H26" i="3"/>
  <c r="I26" i="3" s="1"/>
  <c r="F27" i="3"/>
  <c r="G27" i="3"/>
  <c r="U14" i="7" l="1"/>
  <c r="V14" i="7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F38" i="4" s="1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F39" i="4" s="1"/>
  <c r="C40" i="4"/>
  <c r="H28" i="3"/>
  <c r="I28" i="3" s="1"/>
  <c r="F29" i="3"/>
  <c r="G29" i="3"/>
  <c r="R17" i="7" l="1"/>
  <c r="S17" i="7"/>
  <c r="T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F40" i="4" s="1"/>
  <c r="C41" i="4"/>
  <c r="F30" i="3"/>
  <c r="H29" i="3"/>
  <c r="I29" i="3" s="1"/>
  <c r="G30" i="3"/>
  <c r="V17" i="7" l="1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F41" i="4" s="1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F42" i="4" s="1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F43" i="4" s="1"/>
  <c r="C44" i="4"/>
  <c r="G33" i="3"/>
  <c r="H32" i="3"/>
  <c r="I32" i="3" s="1"/>
  <c r="F33" i="3"/>
  <c r="P22" i="7" l="1"/>
  <c r="Q22" i="7" s="1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F44" i="4" s="1"/>
  <c r="C45" i="4"/>
  <c r="H33" i="3"/>
  <c r="I33" i="3" s="1"/>
  <c r="F34" i="3"/>
  <c r="G34" i="3"/>
  <c r="S22" i="7" l="1"/>
  <c r="R22" i="7"/>
  <c r="T22" i="7"/>
  <c r="P23" i="7"/>
  <c r="R23" i="7" s="1"/>
  <c r="L24" i="6"/>
  <c r="L24" i="7"/>
  <c r="K24" i="6"/>
  <c r="K24" i="7"/>
  <c r="J24" i="6"/>
  <c r="J24" i="7"/>
  <c r="U21" i="7"/>
  <c r="V21" i="7"/>
  <c r="U22" i="7"/>
  <c r="D44" i="6"/>
  <c r="D44" i="7"/>
  <c r="C33" i="6"/>
  <c r="C33" i="7"/>
  <c r="M33" i="7" s="1"/>
  <c r="H25" i="5"/>
  <c r="G25" i="5"/>
  <c r="F25" i="5"/>
  <c r="E45" i="4"/>
  <c r="F45" i="4" s="1"/>
  <c r="C46" i="4"/>
  <c r="G35" i="3"/>
  <c r="F35" i="3"/>
  <c r="H34" i="3"/>
  <c r="I34" i="3" s="1"/>
  <c r="V22" i="7" l="1"/>
  <c r="Q23" i="7"/>
  <c r="S23" i="7"/>
  <c r="T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F46" i="4" s="1"/>
  <c r="C47" i="4"/>
  <c r="F36" i="3"/>
  <c r="H35" i="3"/>
  <c r="I35" i="3" s="1"/>
  <c r="G36" i="3"/>
  <c r="V23" i="7" l="1"/>
  <c r="U23" i="7"/>
  <c r="P25" i="7"/>
  <c r="J26" i="6"/>
  <c r="J26" i="7"/>
  <c r="K26" i="6"/>
  <c r="K26" i="7"/>
  <c r="T25" i="7"/>
  <c r="R25" i="7"/>
  <c r="S25" i="7"/>
  <c r="Q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F47" i="4" s="1"/>
  <c r="C48" i="4"/>
  <c r="G37" i="3"/>
  <c r="H36" i="3"/>
  <c r="I36" i="3" s="1"/>
  <c r="F37" i="3"/>
  <c r="P26" i="7" l="1"/>
  <c r="Q26" i="7" s="1"/>
  <c r="V24" i="7"/>
  <c r="U24" i="7"/>
  <c r="L27" i="6"/>
  <c r="L27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F48" i="4" s="1"/>
  <c r="C49" i="4"/>
  <c r="F38" i="3"/>
  <c r="H37" i="3"/>
  <c r="I37" i="3" s="1"/>
  <c r="G38" i="3"/>
  <c r="R26" i="7" l="1"/>
  <c r="S26" i="7"/>
  <c r="U26" i="7" s="1"/>
  <c r="T26" i="7"/>
  <c r="K28" i="6"/>
  <c r="K28" i="7"/>
  <c r="P27" i="7"/>
  <c r="L28" i="6"/>
  <c r="L28" i="7"/>
  <c r="J28" i="6"/>
  <c r="J28" i="7"/>
  <c r="D48" i="6"/>
  <c r="D48" i="7"/>
  <c r="C37" i="6"/>
  <c r="C37" i="7"/>
  <c r="M37" i="7" s="1"/>
  <c r="G29" i="5"/>
  <c r="F29" i="5"/>
  <c r="H29" i="5"/>
  <c r="E49" i="4"/>
  <c r="F49" i="4" s="1"/>
  <c r="C50" i="4"/>
  <c r="G39" i="3"/>
  <c r="H38" i="3"/>
  <c r="I38" i="3" s="1"/>
  <c r="F39" i="3"/>
  <c r="V26" i="7" l="1"/>
  <c r="K29" i="6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F50" i="4" s="1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F51" i="4" s="1"/>
  <c r="C52" i="4"/>
  <c r="G41" i="3"/>
  <c r="H40" i="3"/>
  <c r="I40" i="3" s="1"/>
  <c r="F41" i="3"/>
  <c r="Q29" i="7" l="1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F52" i="4" s="1"/>
  <c r="C53" i="4"/>
  <c r="F42" i="3"/>
  <c r="H41" i="3"/>
  <c r="I41" i="3" s="1"/>
  <c r="G42" i="3"/>
  <c r="U29" i="7" l="1"/>
  <c r="V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F53" i="4" s="1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F54" i="4" s="1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F55" i="4" s="1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F56" i="4" s="1"/>
  <c r="C57" i="4"/>
  <c r="H45" i="3"/>
  <c r="F46" i="3"/>
  <c r="I45" i="3"/>
  <c r="G46" i="3"/>
  <c r="P35" i="7" l="1"/>
  <c r="S35" i="7" s="1"/>
  <c r="U33" i="7"/>
  <c r="V33" i="7"/>
  <c r="L36" i="6"/>
  <c r="L36" i="7"/>
  <c r="J36" i="6"/>
  <c r="J36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F57" i="4" s="1"/>
  <c r="C58" i="4"/>
  <c r="G47" i="3"/>
  <c r="F47" i="3"/>
  <c r="H46" i="3"/>
  <c r="I46" i="3" s="1"/>
  <c r="T35" i="7" l="1"/>
  <c r="Q35" i="7"/>
  <c r="U35" i="7" s="1"/>
  <c r="R35" i="7"/>
  <c r="L37" i="6"/>
  <c r="L37" i="7"/>
  <c r="K37" i="6"/>
  <c r="K37" i="7"/>
  <c r="P36" i="7"/>
  <c r="J37" i="6"/>
  <c r="J37" i="7"/>
  <c r="D57" i="6"/>
  <c r="D57" i="7"/>
  <c r="C46" i="6"/>
  <c r="C46" i="7"/>
  <c r="M46" i="7" s="1"/>
  <c r="H38" i="5"/>
  <c r="G38" i="5"/>
  <c r="F38" i="5"/>
  <c r="E58" i="4"/>
  <c r="F58" i="4" s="1"/>
  <c r="C59" i="4"/>
  <c r="F48" i="3"/>
  <c r="H47" i="3"/>
  <c r="G48" i="3"/>
  <c r="I47" i="3"/>
  <c r="V35" i="7" l="1"/>
  <c r="J38" i="6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F59" i="4" s="1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F60" i="4" s="1"/>
  <c r="C61" i="4"/>
  <c r="F50" i="3"/>
  <c r="H49" i="3"/>
  <c r="G50" i="3"/>
  <c r="I49" i="3"/>
  <c r="P39" i="7" l="1"/>
  <c r="J40" i="6"/>
  <c r="J40" i="7"/>
  <c r="K40" i="6"/>
  <c r="K40" i="7"/>
  <c r="L40" i="6"/>
  <c r="L40" i="7"/>
  <c r="D60" i="6"/>
  <c r="D60" i="7"/>
  <c r="C49" i="6"/>
  <c r="C49" i="7"/>
  <c r="M49" i="7" s="1"/>
  <c r="G41" i="5"/>
  <c r="F41" i="5"/>
  <c r="H41" i="5"/>
  <c r="E61" i="4"/>
  <c r="F61" i="4" s="1"/>
  <c r="C62" i="4"/>
  <c r="G51" i="3"/>
  <c r="H50" i="3"/>
  <c r="I50" i="3" s="1"/>
  <c r="F51" i="3"/>
  <c r="P40" i="7" l="1"/>
  <c r="L41" i="6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F62" i="4" s="1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F63" i="4" s="1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F64" i="4" s="1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F65" i="4" s="1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66" i="4" s="1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F67" i="4" s="1"/>
  <c r="C68" i="4"/>
  <c r="G57" i="3"/>
  <c r="H56" i="3"/>
  <c r="I56" i="3" s="1"/>
  <c r="F57" i="3"/>
  <c r="P46" i="7" l="1"/>
  <c r="J47" i="6"/>
  <c r="J47" i="7"/>
  <c r="K47" i="6"/>
  <c r="K47" i="7"/>
  <c r="L47" i="6"/>
  <c r="L47" i="7"/>
  <c r="D67" i="6"/>
  <c r="D67" i="7"/>
  <c r="C56" i="6"/>
  <c r="C56" i="7"/>
  <c r="M56" i="7" s="1"/>
  <c r="G48" i="5"/>
  <c r="F48" i="5"/>
  <c r="H48" i="5"/>
  <c r="E68" i="4"/>
  <c r="F68" i="4" s="1"/>
  <c r="C69" i="4"/>
  <c r="H57" i="3"/>
  <c r="I57" i="3" s="1"/>
  <c r="F58" i="3"/>
  <c r="G58" i="3"/>
  <c r="P47" i="7" l="1"/>
  <c r="J48" i="6"/>
  <c r="J48" i="7"/>
  <c r="K48" i="6"/>
  <c r="K48" i="7"/>
  <c r="L48" i="6"/>
  <c r="L48" i="7"/>
  <c r="D68" i="6"/>
  <c r="D68" i="7"/>
  <c r="C57" i="6"/>
  <c r="C57" i="7"/>
  <c r="M57" i="7" s="1"/>
  <c r="H49" i="5"/>
  <c r="G49" i="5"/>
  <c r="F49" i="5"/>
  <c r="E69" i="4"/>
  <c r="F69" i="4" s="1"/>
  <c r="C70" i="4"/>
  <c r="G59" i="3"/>
  <c r="F59" i="3"/>
  <c r="H58" i="3"/>
  <c r="I58" i="3" s="1"/>
  <c r="P48" i="7" l="1"/>
  <c r="L49" i="6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F70" i="4" s="1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F71" i="4" s="1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F72" i="4" s="1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F73" i="4" s="1"/>
  <c r="C74" i="4"/>
  <c r="H62" i="3"/>
  <c r="I62" i="3" s="1"/>
  <c r="F63" i="3"/>
  <c r="G63" i="3"/>
  <c r="F74" i="4" l="1"/>
  <c r="P52" i="7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F75" i="4" s="1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F76" i="4" s="1"/>
  <c r="C77" i="4"/>
  <c r="G66" i="3"/>
  <c r="F66" i="3"/>
  <c r="H65" i="3"/>
  <c r="I65" i="3" s="1"/>
  <c r="J56" i="6" l="1"/>
  <c r="J56" i="7"/>
  <c r="P55" i="7"/>
  <c r="K56" i="6"/>
  <c r="K56" i="7"/>
  <c r="L56" i="6"/>
  <c r="L56" i="7"/>
  <c r="D76" i="6"/>
  <c r="D76" i="7"/>
  <c r="C65" i="6"/>
  <c r="C65" i="7"/>
  <c r="M65" i="7" s="1"/>
  <c r="G57" i="5"/>
  <c r="F57" i="5"/>
  <c r="H57" i="5"/>
  <c r="E77" i="4"/>
  <c r="F77" i="4" s="1"/>
  <c r="C78" i="4"/>
  <c r="H66" i="3"/>
  <c r="I66" i="3" s="1"/>
  <c r="F67" i="3"/>
  <c r="G67" i="3"/>
  <c r="P56" i="7" l="1"/>
  <c r="K57" i="6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F78" i="4" s="1"/>
  <c r="C79" i="4"/>
  <c r="G68" i="3"/>
  <c r="F68" i="3"/>
  <c r="H67" i="3"/>
  <c r="I67" i="3" s="1"/>
  <c r="K58" i="6" l="1"/>
  <c r="K58" i="7"/>
  <c r="J58" i="6"/>
  <c r="J58" i="7"/>
  <c r="P57" i="7"/>
  <c r="L58" i="6"/>
  <c r="L58" i="7"/>
  <c r="D78" i="6"/>
  <c r="D78" i="7"/>
  <c r="C67" i="6"/>
  <c r="C67" i="7"/>
  <c r="M67" i="7" s="1"/>
  <c r="F59" i="5"/>
  <c r="G59" i="5"/>
  <c r="H59" i="5"/>
  <c r="E79" i="4"/>
  <c r="F79" i="4" s="1"/>
  <c r="C80" i="4"/>
  <c r="F69" i="3"/>
  <c r="H68" i="3"/>
  <c r="I68" i="3" s="1"/>
  <c r="G69" i="3"/>
  <c r="P58" i="7" l="1"/>
  <c r="L59" i="6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F80" i="4" s="1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F81" i="4" s="1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F82" i="4" s="1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F83" i="4" s="1"/>
  <c r="C84" i="4"/>
  <c r="H72" i="3"/>
  <c r="I72" i="3" s="1"/>
  <c r="F73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F84" i="4" s="1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F85" i="4" s="1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F86" i="4" s="1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F87" i="4" s="1"/>
  <c r="C88" i="4"/>
  <c r="H76" i="3"/>
  <c r="I76" i="3" s="1"/>
  <c r="F77" i="3"/>
  <c r="G77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F88" i="4" s="1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F89" i="4" s="1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F90" i="4" s="1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F91" i="4" s="1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F92" i="4" s="1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F93" i="4" s="1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F94" i="4" s="1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F95" i="4" s="1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F96" i="4" s="1"/>
  <c r="C97" i="4"/>
  <c r="H85" i="3"/>
  <c r="F86" i="3"/>
  <c r="I85" i="3"/>
  <c r="G86" i="3"/>
  <c r="J76" i="6" l="1"/>
  <c r="J76" i="7"/>
  <c r="P75" i="7"/>
  <c r="K76" i="6"/>
  <c r="K76" i="7"/>
  <c r="L76" i="6"/>
  <c r="L76" i="7"/>
  <c r="D96" i="6"/>
  <c r="D96" i="7"/>
  <c r="C85" i="6"/>
  <c r="C85" i="7"/>
  <c r="M85" i="7" s="1"/>
  <c r="G77" i="5"/>
  <c r="F77" i="5"/>
  <c r="H77" i="5"/>
  <c r="E97" i="4"/>
  <c r="F97" i="4" s="1"/>
  <c r="C98" i="4"/>
  <c r="G87" i="3"/>
  <c r="F87" i="3"/>
  <c r="H86" i="3"/>
  <c r="I86" i="3" s="1"/>
  <c r="P76" i="7" l="1"/>
  <c r="L77" i="6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F98" i="4" s="1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F99" i="4" s="1"/>
  <c r="C100" i="4"/>
  <c r="G89" i="3"/>
  <c r="H88" i="3"/>
  <c r="I88" i="3" s="1"/>
  <c r="F89" i="3"/>
  <c r="P78" i="7" l="1"/>
  <c r="J79" i="6"/>
  <c r="J79" i="7"/>
  <c r="K79" i="6"/>
  <c r="K79" i="7"/>
  <c r="L79" i="6"/>
  <c r="L79" i="7"/>
  <c r="D99" i="6"/>
  <c r="D99" i="7"/>
  <c r="C88" i="6"/>
  <c r="C88" i="7"/>
  <c r="M88" i="7" s="1"/>
  <c r="H80" i="5"/>
  <c r="G80" i="5"/>
  <c r="F80" i="5"/>
  <c r="E100" i="4"/>
  <c r="F100" i="4" s="1"/>
  <c r="C101" i="4"/>
  <c r="F90" i="3"/>
  <c r="H89" i="3"/>
  <c r="I89" i="3" s="1"/>
  <c r="G90" i="3"/>
  <c r="P79" i="7" l="1"/>
  <c r="J80" i="6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F101" i="4" s="1"/>
  <c r="C102" i="4"/>
  <c r="G91" i="3"/>
  <c r="F91" i="3"/>
  <c r="H90" i="3"/>
  <c r="I90" i="3" s="1"/>
  <c r="J81" i="6" l="1"/>
  <c r="J81" i="7"/>
  <c r="K81" i="6"/>
  <c r="K81" i="7"/>
  <c r="L81" i="6"/>
  <c r="L81" i="7"/>
  <c r="P80" i="7"/>
  <c r="D101" i="6"/>
  <c r="D101" i="7"/>
  <c r="C90" i="6"/>
  <c r="C90" i="7"/>
  <c r="M90" i="7" s="1"/>
  <c r="H82" i="5"/>
  <c r="G82" i="5"/>
  <c r="F82" i="5"/>
  <c r="E102" i="4"/>
  <c r="F102" i="4" s="1"/>
  <c r="C103" i="4"/>
  <c r="H91" i="3"/>
  <c r="I91" i="3" s="1"/>
  <c r="F92" i="3"/>
  <c r="G92" i="3"/>
  <c r="P81" i="7" l="1"/>
  <c r="J82" i="6"/>
  <c r="J82" i="7"/>
  <c r="K82" i="6"/>
  <c r="K82" i="7"/>
  <c r="L82" i="6"/>
  <c r="L82" i="7"/>
  <c r="D102" i="6"/>
  <c r="D102" i="7"/>
  <c r="C91" i="6"/>
  <c r="C91" i="7"/>
  <c r="M91" i="7" s="1"/>
  <c r="H83" i="5"/>
  <c r="G83" i="5"/>
  <c r="F83" i="5"/>
  <c r="E103" i="4"/>
  <c r="F103" i="4" s="1"/>
  <c r="C104" i="4"/>
  <c r="G93" i="3"/>
  <c r="F93" i="3"/>
  <c r="H92" i="3"/>
  <c r="I92" i="3" s="1"/>
  <c r="P82" i="7" l="1"/>
  <c r="L83" i="6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F104" i="4" s="1"/>
  <c r="C105" i="4"/>
  <c r="H93" i="3"/>
  <c r="I93" i="3" s="1"/>
  <c r="F94" i="3"/>
  <c r="G94" i="3"/>
  <c r="K84" i="6" l="1"/>
  <c r="K84" i="7"/>
  <c r="J84" i="6"/>
  <c r="J84" i="7"/>
  <c r="L84" i="6"/>
  <c r="L84" i="7"/>
  <c r="P83" i="7"/>
  <c r="D104" i="6"/>
  <c r="D104" i="7"/>
  <c r="C93" i="6"/>
  <c r="C93" i="7"/>
  <c r="M93" i="7" s="1"/>
  <c r="H85" i="5"/>
  <c r="G85" i="5"/>
  <c r="F85" i="5"/>
  <c r="E105" i="4"/>
  <c r="F105" i="4" s="1"/>
  <c r="C106" i="4"/>
  <c r="G95" i="3"/>
  <c r="F95" i="3"/>
  <c r="H94" i="3"/>
  <c r="I94" i="3" s="1"/>
  <c r="P84" i="7" l="1"/>
  <c r="J85" i="6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F106" i="4" s="1"/>
  <c r="C107" i="4"/>
  <c r="H95" i="3"/>
  <c r="I95" i="3" s="1"/>
  <c r="F96" i="3"/>
  <c r="G96" i="3"/>
  <c r="P85" i="7" l="1"/>
  <c r="J86" i="6"/>
  <c r="J86" i="7"/>
  <c r="K86" i="6"/>
  <c r="K86" i="7"/>
  <c r="L86" i="6"/>
  <c r="L86" i="7"/>
  <c r="D106" i="6"/>
  <c r="D106" i="7"/>
  <c r="C95" i="6"/>
  <c r="C95" i="7"/>
  <c r="M95" i="7" s="1"/>
  <c r="G87" i="5"/>
  <c r="F87" i="5"/>
  <c r="H87" i="5"/>
  <c r="E107" i="4"/>
  <c r="F107" i="4" s="1"/>
  <c r="C108" i="4"/>
  <c r="F97" i="3"/>
  <c r="H96" i="3"/>
  <c r="I96" i="3" s="1"/>
  <c r="G97" i="3"/>
  <c r="P86" i="7" l="1"/>
  <c r="J87" i="6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F108" i="4" s="1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F109" i="4" s="1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F110" i="4" s="1"/>
  <c r="C111" i="4"/>
  <c r="H99" i="3"/>
  <c r="I99" i="3" s="1"/>
  <c r="F100" i="3"/>
  <c r="G100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F111" i="4" s="1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F112" i="4" s="1"/>
  <c r="C113" i="4"/>
  <c r="F102" i="3"/>
  <c r="H101" i="3"/>
  <c r="I101" i="3" s="1"/>
  <c r="G102" i="3"/>
  <c r="P91" i="7" l="1"/>
  <c r="K92" i="6"/>
  <c r="K92" i="7"/>
  <c r="J92" i="6"/>
  <c r="J92" i="7"/>
  <c r="L92" i="6"/>
  <c r="L92" i="7"/>
  <c r="D112" i="6"/>
  <c r="D112" i="7"/>
  <c r="C101" i="6"/>
  <c r="C101" i="7"/>
  <c r="M101" i="7" s="1"/>
  <c r="G93" i="5"/>
  <c r="F93" i="5"/>
  <c r="H93" i="5"/>
  <c r="E113" i="4"/>
  <c r="F113" i="4" s="1"/>
  <c r="C114" i="4"/>
  <c r="G103" i="3"/>
  <c r="F103" i="3"/>
  <c r="H102" i="3"/>
  <c r="I102" i="3" s="1"/>
  <c r="P92" i="7" l="1"/>
  <c r="K93" i="6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F114" i="4" s="1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F115" i="4" s="1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F116" i="4" s="1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F117" i="4" s="1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F118" i="4" s="1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F119" i="4" s="1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F120" i="4" s="1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F121" i="4" s="1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F122" i="4" s="1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F123" i="4" s="1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F124" i="4" s="1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F125" i="4" s="1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F126" i="4" s="1"/>
  <c r="H115" i="3"/>
  <c r="I115" i="3" s="1"/>
  <c r="F116" i="3"/>
  <c r="G116" i="3"/>
  <c r="P105" i="7" l="1"/>
  <c r="J106" i="6"/>
  <c r="J106" i="7"/>
  <c r="K106" i="6"/>
  <c r="K106" i="7"/>
  <c r="L106" i="6"/>
  <c r="L106" i="7"/>
  <c r="D126" i="6"/>
  <c r="D126" i="7"/>
  <c r="C115" i="6"/>
  <c r="C115" i="7"/>
  <c r="M115" i="7" s="1"/>
  <c r="F107" i="5"/>
  <c r="G107" i="5"/>
  <c r="H107" i="5"/>
  <c r="E127" i="4"/>
  <c r="F127" i="4" s="1"/>
  <c r="C128" i="4"/>
  <c r="G117" i="3"/>
  <c r="F117" i="3"/>
  <c r="H116" i="3"/>
  <c r="I116" i="3" s="1"/>
  <c r="P106" i="7" l="1"/>
  <c r="J107" i="6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F128" i="4" s="1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F129" i="4" s="1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F130" i="4" s="1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F131" i="4" s="1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F132" i="4" s="1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D132" i="6"/>
  <c r="D132" i="7"/>
  <c r="C121" i="6"/>
  <c r="C121" i="7"/>
  <c r="M121" i="7" s="1"/>
  <c r="G113" i="5"/>
  <c r="F113" i="5"/>
  <c r="H113" i="5"/>
  <c r="E133" i="4"/>
  <c r="F133" i="4" s="1"/>
  <c r="C134" i="4"/>
  <c r="G123" i="3"/>
  <c r="F123" i="3"/>
  <c r="H122" i="3"/>
  <c r="I122" i="3" s="1"/>
  <c r="P112" i="7" l="1"/>
  <c r="K113" i="6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F134" i="4" s="1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D134" i="6"/>
  <c r="D134" i="7"/>
  <c r="C123" i="6"/>
  <c r="C123" i="7"/>
  <c r="M123" i="7" s="1"/>
  <c r="H115" i="5"/>
  <c r="G115" i="5"/>
  <c r="F115" i="5"/>
  <c r="E135" i="4"/>
  <c r="F135" i="4" s="1"/>
  <c r="C136" i="4"/>
  <c r="G125" i="3"/>
  <c r="H124" i="3"/>
  <c r="I124" i="3" s="1"/>
  <c r="F125" i="3"/>
  <c r="P114" i="7" l="1"/>
  <c r="J115" i="6"/>
  <c r="J115" i="7"/>
  <c r="K115" i="6"/>
  <c r="K115" i="7"/>
  <c r="L115" i="6"/>
  <c r="L115" i="7"/>
  <c r="D135" i="6"/>
  <c r="D135" i="7"/>
  <c r="C124" i="6"/>
  <c r="C124" i="7"/>
  <c r="M124" i="7" s="1"/>
  <c r="H116" i="5"/>
  <c r="F116" i="5"/>
  <c r="G116" i="5"/>
  <c r="E136" i="4"/>
  <c r="F136" i="4" s="1"/>
  <c r="C137" i="4"/>
  <c r="F126" i="3"/>
  <c r="H125" i="3"/>
  <c r="G126" i="3"/>
  <c r="I125" i="3"/>
  <c r="P115" i="7" l="1"/>
  <c r="L116" i="6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F137" i="4" s="1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F138" i="4" s="1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F139" i="4" s="1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F140" i="4" s="1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F141" i="4" s="1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F142" i="4" s="1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F143" i="4" s="1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F144" i="4" s="1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F145" i="4" s="1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F146" i="4" s="1"/>
  <c r="C147" i="4"/>
  <c r="G136" i="3"/>
  <c r="F136" i="3"/>
  <c r="H135" i="3"/>
  <c r="I135" i="3" s="1"/>
  <c r="K126" i="6" l="1"/>
  <c r="K126" i="7"/>
  <c r="J126" i="6"/>
  <c r="J126" i="7"/>
  <c r="L126" i="6"/>
  <c r="L126" i="7"/>
  <c r="P125" i="7"/>
  <c r="D146" i="6"/>
  <c r="D146" i="7"/>
  <c r="C135" i="6"/>
  <c r="C135" i="7"/>
  <c r="M135" i="7" s="1"/>
  <c r="F127" i="5"/>
  <c r="H127" i="5"/>
  <c r="G127" i="5"/>
  <c r="E147" i="4"/>
  <c r="F147" i="4" s="1"/>
  <c r="C148" i="4"/>
  <c r="H136" i="3"/>
  <c r="F137" i="3"/>
  <c r="G137" i="3"/>
  <c r="I136" i="3"/>
  <c r="P126" i="7" l="1"/>
  <c r="J127" i="6"/>
  <c r="J127" i="7"/>
  <c r="K127" i="6"/>
  <c r="K127" i="7"/>
  <c r="L127" i="6"/>
  <c r="L127" i="7"/>
  <c r="D147" i="6"/>
  <c r="D147" i="7"/>
  <c r="C136" i="6"/>
  <c r="C136" i="7"/>
  <c r="M136" i="7" s="1"/>
  <c r="H128" i="5"/>
  <c r="G128" i="5"/>
  <c r="F128" i="5"/>
  <c r="E148" i="4"/>
  <c r="F148" i="4" s="1"/>
  <c r="C149" i="4"/>
  <c r="G138" i="3"/>
  <c r="F138" i="3"/>
  <c r="H137" i="3"/>
  <c r="I137" i="3" s="1"/>
  <c r="P127" i="7" l="1"/>
  <c r="L128" i="6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F149" i="4" s="1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F150" i="4" s="1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F151" i="4" s="1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F152" i="4" s="1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F153" i="4" s="1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D153" i="6"/>
  <c r="D153" i="7"/>
  <c r="C142" i="6"/>
  <c r="C142" i="7"/>
  <c r="M142" i="7" s="1"/>
  <c r="G134" i="5"/>
  <c r="F134" i="5"/>
  <c r="H134" i="5"/>
  <c r="E154" i="4"/>
  <c r="F154" i="4" s="1"/>
  <c r="C155" i="4"/>
  <c r="G144" i="3"/>
  <c r="H143" i="3"/>
  <c r="I143" i="3" s="1"/>
  <c r="F144" i="3"/>
  <c r="P133" i="7" l="1"/>
  <c r="L134" i="6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F155" i="4" s="1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D155" i="6"/>
  <c r="D155" i="7"/>
  <c r="C144" i="6"/>
  <c r="C144" i="7"/>
  <c r="M144" i="7" s="1"/>
  <c r="H136" i="5"/>
  <c r="G136" i="5"/>
  <c r="F136" i="5"/>
  <c r="E156" i="4"/>
  <c r="F156" i="4" s="1"/>
  <c r="C157" i="4"/>
  <c r="G146" i="3"/>
  <c r="F146" i="3"/>
  <c r="H145" i="3"/>
  <c r="I145" i="3" s="1"/>
  <c r="P135" i="7" l="1"/>
  <c r="L136" i="6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F157" i="4" s="1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F158" i="4" s="1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F159" i="4" s="1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F160" i="4" s="1"/>
  <c r="C161" i="4"/>
  <c r="G150" i="3"/>
  <c r="F150" i="3"/>
  <c r="H149" i="3"/>
  <c r="I149" i="3" s="1"/>
  <c r="F161" i="4" l="1"/>
  <c r="J140" i="6"/>
  <c r="J140" i="7"/>
  <c r="K140" i="6"/>
  <c r="K140" i="7"/>
  <c r="L140" i="6"/>
  <c r="L140" i="7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P140" i="7" l="1"/>
  <c r="K141" i="6"/>
  <c r="K141" i="7"/>
  <c r="J141" i="6"/>
  <c r="J141" i="7"/>
  <c r="L141" i="6"/>
  <c r="L141" i="7"/>
  <c r="D161" i="6"/>
  <c r="D161" i="7"/>
  <c r="C150" i="6"/>
  <c r="C150" i="7"/>
  <c r="M150" i="7" s="1"/>
  <c r="H142" i="5"/>
  <c r="G142" i="5"/>
  <c r="F142" i="5"/>
  <c r="E162" i="4"/>
  <c r="F162" i="4" s="1"/>
  <c r="C163" i="4"/>
  <c r="G152" i="3"/>
  <c r="F152" i="3"/>
  <c r="H151" i="3"/>
  <c r="I151" i="3" s="1"/>
  <c r="P141" i="7" l="1"/>
  <c r="L142" i="6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F163" i="4" s="1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F164" i="4" s="1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F165" i="4" s="1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F166" i="4" s="1"/>
  <c r="C167" i="4"/>
  <c r="F156" i="3"/>
  <c r="H155" i="3"/>
  <c r="I155" i="3" s="1"/>
  <c r="G156" i="3"/>
  <c r="J146" i="6" l="1"/>
  <c r="J146" i="7"/>
  <c r="P145" i="7"/>
  <c r="K146" i="6"/>
  <c r="K146" i="7"/>
  <c r="L146" i="6"/>
  <c r="L146" i="7"/>
  <c r="D166" i="6"/>
  <c r="D166" i="7"/>
  <c r="C155" i="6"/>
  <c r="C155" i="7"/>
  <c r="M155" i="7" s="1"/>
  <c r="G147" i="5"/>
  <c r="F147" i="5"/>
  <c r="H147" i="5"/>
  <c r="E167" i="4"/>
  <c r="F167" i="4" s="1"/>
  <c r="C168" i="4"/>
  <c r="G157" i="3"/>
  <c r="F157" i="3"/>
  <c r="H156" i="3"/>
  <c r="I156" i="3" s="1"/>
  <c r="F168" i="4" l="1"/>
  <c r="P146" i="7"/>
  <c r="K147" i="6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F169" i="4" s="1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F170" i="4" s="1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F171" i="4" s="1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F172" i="4" s="1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F173" i="4" s="1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F174" i="4" s="1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F175" i="4" s="1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F176" i="4" s="1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F177" i="4" s="1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F178" i="4" s="1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F179" i="4" s="1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F180" i="4" s="1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F181" i="4" s="1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F182" i="4" s="1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F183" i="4" s="1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F184" i="4" s="1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F185" i="4" s="1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F186" i="4" s="1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F187" i="4" s="1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F188" i="4" s="1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F189" i="4" s="1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F190" i="4" s="1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F191" i="4" s="1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F192" i="4" s="1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F193" i="4" s="1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F194" i="4" s="1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F195" i="4" s="1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F196" i="4" s="1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F197" i="4" s="1"/>
  <c r="C198" i="4"/>
  <c r="H186" i="3"/>
  <c r="F187" i="3"/>
  <c r="I186" i="3"/>
  <c r="G187" i="3"/>
  <c r="F198" i="4" l="1"/>
  <c r="K177" i="6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F199" i="4" s="1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F200" i="4" s="1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F201" i="4" s="1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F202" i="4" s="1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F203" i="4" s="1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F204" i="4" s="1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F205" i="4" s="1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F206" i="4" s="1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F207" i="4" s="1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F208" i="4" s="1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F209" i="4" s="1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F210" i="4" s="1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F211" i="4" s="1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F212" i="4" s="1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F213" i="4" s="1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F214" i="4" s="1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F215" i="4" s="1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F216" i="4" s="1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F217" i="4" s="1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F218" i="4" s="1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F219" i="4" s="1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F220" i="4" s="1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F221" i="4" s="1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F222" i="4" s="1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F223" i="4" s="1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F224" i="4" s="1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F225" i="4" s="1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F226" i="4" s="1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F227" i="4" s="1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F228" i="4" s="1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F229" i="4" s="1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F230" i="4" s="1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F231" i="4" s="1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F232" i="4" s="1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F233" i="4" s="1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F234" i="4" s="1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F235" i="4" s="1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F236" i="4" s="1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F237" i="4" s="1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F238" i="4" s="1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F239" i="4" s="1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F240" i="4" s="1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F241" i="4" s="1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F242" i="4" s="1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F243" i="4" s="1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F244" i="4" s="1"/>
  <c r="C245" i="4"/>
  <c r="F234" i="3"/>
  <c r="H233" i="3"/>
  <c r="I233" i="3" s="1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F245" i="4" s="1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F246" i="4" s="1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F247" i="4" s="1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F248" i="4" s="1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F249" i="4" s="1"/>
  <c r="C250" i="4"/>
  <c r="F239" i="3"/>
  <c r="H238" i="3"/>
  <c r="I238" i="3" s="1"/>
  <c r="G239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F250" i="4" s="1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F251" i="4" s="1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F252" i="4" s="1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F253" i="4" s="1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F254" i="4" s="1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F255" i="4" s="1"/>
  <c r="C256" i="4"/>
  <c r="H244" i="3"/>
  <c r="I244" i="3" s="1"/>
  <c r="F245" i="3"/>
  <c r="G245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F256" i="4" s="1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D256" i="6"/>
  <c r="D256" i="7"/>
  <c r="C245" i="6"/>
  <c r="C245" i="7"/>
  <c r="M245" i="7" s="1"/>
  <c r="G237" i="5"/>
  <c r="F237" i="5"/>
  <c r="H237" i="5"/>
  <c r="E257" i="4"/>
  <c r="F257" i="4" s="1"/>
  <c r="C258" i="4"/>
  <c r="F247" i="3"/>
  <c r="H246" i="3"/>
  <c r="I246" i="3" s="1"/>
  <c r="G247" i="3"/>
  <c r="P236" i="7" l="1"/>
  <c r="K237" i="6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F258" i="4" s="1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F259" i="4" s="1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F260" i="4" s="1"/>
  <c r="C261" i="4"/>
  <c r="G250" i="3"/>
  <c r="H249" i="3"/>
  <c r="I249" i="3" s="1"/>
  <c r="F250" i="3"/>
  <c r="K240" i="6" l="1"/>
  <c r="K240" i="7"/>
  <c r="J240" i="6"/>
  <c r="J240" i="7"/>
  <c r="L240" i="6"/>
  <c r="L240" i="7"/>
  <c r="P239" i="7"/>
  <c r="D260" i="6"/>
  <c r="D260" i="7"/>
  <c r="C249" i="6"/>
  <c r="C249" i="7"/>
  <c r="M249" i="7" s="1"/>
  <c r="F241" i="5"/>
  <c r="H241" i="5"/>
  <c r="G241" i="5"/>
  <c r="E261" i="4"/>
  <c r="F261" i="4" s="1"/>
  <c r="C262" i="4"/>
  <c r="F251" i="3"/>
  <c r="H250" i="3"/>
  <c r="I250" i="3" s="1"/>
  <c r="G251" i="3"/>
  <c r="P240" i="7" l="1"/>
  <c r="K241" i="6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F262" i="4" s="1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F263" i="4" s="1"/>
  <c r="C264" i="4"/>
  <c r="F253" i="3"/>
  <c r="H252" i="3"/>
  <c r="I252" i="3" s="1"/>
  <c r="G253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F264" i="4" s="1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F265" i="4" s="1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F266" i="4" s="1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F267" i="4" s="1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F268" i="4" s="1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F269" i="4" s="1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F270" i="4" s="1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F271" i="4" s="1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F272" i="4" s="1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F273" i="4" s="1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F274" i="4" s="1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F275" i="4" s="1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F276" i="4" s="1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F277" i="4" s="1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F278" i="4" s="1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F279" i="4" s="1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F280" i="4" s="1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F281" i="4" s="1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F282" i="4" s="1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F283" i="4" s="1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F284" i="4" s="1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F285" i="4" s="1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F286" i="4" s="1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F287" i="4" s="1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F288" i="4" s="1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F289" i="4" s="1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F290" i="4" s="1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F291" i="4" s="1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F292" i="4" s="1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F293" i="4" s="1"/>
  <c r="C294" i="4"/>
  <c r="H282" i="3"/>
  <c r="I282" i="3" s="1"/>
  <c r="F283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F294" i="4" s="1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F295" i="4" s="1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F296" i="4" s="1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F297" i="4" s="1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F298" i="4" s="1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F299" i="4" s="1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F300" i="4" s="1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F301" i="4" s="1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F302" i="4" s="1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F303" i="4" s="1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F304" i="4" s="1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F305" i="4" s="1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F306" i="4" s="1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F307" i="4" s="1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F308" i="4" s="1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F309" i="4" s="1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F310" i="4" s="1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F311" i="4" s="1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F312" i="4" s="1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F313" i="4" s="1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F314" i="4" s="1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F315" i="4" s="1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F316" i="4" s="1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F317" i="4" s="1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F318" i="4" s="1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F319" i="4" s="1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D319" i="6"/>
  <c r="D319" i="7"/>
  <c r="C308" i="6"/>
  <c r="C308" i="7"/>
  <c r="M308" i="7" s="1"/>
  <c r="G300" i="5"/>
  <c r="F300" i="5"/>
  <c r="H300" i="5"/>
  <c r="E320" i="4"/>
  <c r="F320" i="4" s="1"/>
  <c r="C321" i="4"/>
  <c r="F310" i="3"/>
  <c r="H309" i="3"/>
  <c r="I309" i="3" s="1"/>
  <c r="G310" i="3"/>
  <c r="P299" i="7" l="1"/>
  <c r="K300" i="6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F321" i="4" s="1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F322" i="4" s="1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F323" i="4" s="1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F324" i="4" s="1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F325" i="4" s="1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F326" i="4" s="1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F327" i="4" s="1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F328" i="4" s="1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F329" i="4" s="1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F330" i="4" s="1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F331" i="4" s="1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F332" i="4" s="1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F333" i="4" s="1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F334" i="4" s="1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F335" i="4" s="1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F336" i="4" s="1"/>
  <c r="C337" i="4"/>
  <c r="F326" i="3"/>
  <c r="H325" i="3"/>
  <c r="I325" i="3" s="1"/>
  <c r="G326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F337" i="4" s="1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F338" i="4" s="1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F339" i="4" s="1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F340" i="4" s="1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F341" i="4" s="1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F342" i="4" s="1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F343" i="4" s="1"/>
  <c r="C344" i="4"/>
  <c r="H332" i="3"/>
  <c r="I332" i="3" s="1"/>
  <c r="F333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F344" i="4" s="1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F345" i="4" s="1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F346" i="4" s="1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F347" i="4" s="1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F348" i="4" s="1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D348" i="6"/>
  <c r="D348" i="7"/>
  <c r="C337" i="6"/>
  <c r="C337" i="7"/>
  <c r="M337" i="7" s="1"/>
  <c r="H329" i="5"/>
  <c r="G329" i="5"/>
  <c r="F329" i="5"/>
  <c r="E349" i="4"/>
  <c r="F349" i="4" s="1"/>
  <c r="C350" i="4"/>
  <c r="F339" i="3"/>
  <c r="H338" i="3"/>
  <c r="I338" i="3" s="1"/>
  <c r="G339" i="3"/>
  <c r="P328" i="7" l="1"/>
  <c r="J329" i="6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F350" i="4" s="1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F351" i="4" s="1"/>
  <c r="C352" i="4"/>
  <c r="F341" i="3"/>
  <c r="H340" i="3"/>
  <c r="I340" i="3" s="1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F352" i="4" s="1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F353" i="4" s="1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F354" i="4" s="1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F355" i="4" s="1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F356" i="4" s="1"/>
  <c r="C357" i="4"/>
  <c r="H345" i="3"/>
  <c r="I345" i="3" s="1"/>
  <c r="F346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F357" i="4" s="1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F358" i="4" s="1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F359" i="4" s="1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F360" i="4" s="1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F361" i="4" s="1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F362" i="4" s="1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F363" i="4" s="1"/>
  <c r="C364" i="4"/>
  <c r="H352" i="3"/>
  <c r="I352" i="3" s="1"/>
  <c r="F353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F364" i="4" s="1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F365" i="4" s="1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F366" i="4" s="1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F367" i="4" s="1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F368" i="4" s="1"/>
  <c r="C369" i="4"/>
  <c r="E37" i="7"/>
  <c r="N37" i="7" s="1"/>
  <c r="G358" i="3"/>
  <c r="F358" i="3"/>
  <c r="H357" i="3"/>
  <c r="I357" i="3" s="1"/>
  <c r="P347" i="7" l="1"/>
  <c r="J348" i="6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F369" i="4" s="1"/>
  <c r="C370" i="4"/>
  <c r="E38" i="7"/>
  <c r="N38" i="7" s="1"/>
  <c r="F359" i="3"/>
  <c r="H358" i="3"/>
  <c r="I358" i="3" s="1"/>
  <c r="G359" i="3"/>
  <c r="F370" i="4" l="1"/>
  <c r="K349" i="6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F371" i="4" s="1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F372" i="4" s="1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F373" i="4" s="1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F374" i="4" s="1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F375" i="4" s="1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F376" i="4" s="1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F377" i="4" s="1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F378" i="4" s="1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F379" i="4" s="1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F380" i="4" s="1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F381" i="4" s="1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F382" i="4" s="1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F383" i="4" s="1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F384" i="4" s="1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F385" i="4" s="1"/>
  <c r="C386" i="4"/>
  <c r="E54" i="7"/>
  <c r="N54" i="7" s="1"/>
  <c r="H374" i="3"/>
  <c r="I374" i="3" s="1"/>
  <c r="F375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F386" i="4" s="1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F387" i="4" s="1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F388" i="4" s="1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F389" i="4" s="1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F390" i="4" s="1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F391" i="4" s="1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F392" i="4" s="1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F393" i="4" s="1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F394" i="4" s="1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F395" i="4" s="1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F396" i="4" s="1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F397" i="4" s="1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F398" i="4" s="1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F399" i="4" s="1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F400" i="4" s="1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F401" i="4" s="1"/>
  <c r="C402" i="4"/>
  <c r="E70" i="7"/>
  <c r="N70" i="7" s="1"/>
  <c r="F391" i="3"/>
  <c r="H390" i="3"/>
  <c r="I390" i="3" s="1"/>
  <c r="G391" i="3"/>
  <c r="P380" i="7" l="1"/>
  <c r="L381" i="6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F402" i="4" s="1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F403" i="4" s="1"/>
  <c r="C404" i="4"/>
  <c r="E72" i="7"/>
  <c r="N72" i="7" s="1"/>
  <c r="G393" i="3"/>
  <c r="F393" i="3"/>
  <c r="H392" i="3"/>
  <c r="I392" i="3" s="1"/>
  <c r="P382" i="7" l="1"/>
  <c r="J383" i="6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F404" i="4" s="1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F405" i="4" s="1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F406" i="4" s="1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F407" i="4" s="1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F408" i="4" s="1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F409" i="4" s="1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F410" i="4" s="1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F411" i="4" s="1"/>
  <c r="C412" i="4"/>
  <c r="E80" i="7"/>
  <c r="N80" i="7" s="1"/>
  <c r="H400" i="3"/>
  <c r="I400" i="3" s="1"/>
  <c r="F401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F412" i="4" s="1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F413" i="4" s="1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F414" i="4" s="1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F415" i="4" s="1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F416" i="4" s="1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F417" i="4" s="1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F418" i="4" s="1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F419" i="4" s="1"/>
  <c r="C420" i="4"/>
  <c r="E88" i="7"/>
  <c r="N88" i="7" s="1"/>
  <c r="F409" i="3"/>
  <c r="H408" i="3"/>
  <c r="I408" i="3" s="1"/>
  <c r="G409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F420" i="4" s="1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F421" i="4" s="1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F422" i="4" s="1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F423" i="4" s="1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F424" i="4" s="1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F425" i="4" s="1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F426" i="4" s="1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F427" i="4" s="1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F428" i="4" s="1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F429" i="4" s="1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F430" i="4" s="1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F431" i="4" s="1"/>
  <c r="C432" i="4"/>
  <c r="E100" i="7"/>
  <c r="N100" i="7" s="1"/>
  <c r="G421" i="3"/>
  <c r="F421" i="3"/>
  <c r="H420" i="3"/>
  <c r="I420" i="3" s="1"/>
  <c r="P410" i="7" l="1"/>
  <c r="L411" i="6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F432" i="4" s="1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F433" i="4" s="1"/>
  <c r="C434" i="4"/>
  <c r="E102" i="7"/>
  <c r="N102" i="7" s="1"/>
  <c r="H422" i="3"/>
  <c r="I422" i="3" s="1"/>
  <c r="F423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F434" i="4" s="1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F435" i="4" s="1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F436" i="4" s="1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F437" i="4" s="1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F438" i="4" s="1"/>
  <c r="C439" i="4"/>
  <c r="E107" i="7"/>
  <c r="N107" i="7" s="1"/>
  <c r="G428" i="3"/>
  <c r="F428" i="3"/>
  <c r="H427" i="3"/>
  <c r="I427" i="3" s="1"/>
  <c r="P417" i="7" l="1"/>
  <c r="L418" i="6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F439" i="4" s="1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F440" i="4" s="1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F441" i="4" s="1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F442" i="4" s="1"/>
  <c r="C443" i="4"/>
  <c r="E111" i="7"/>
  <c r="N111" i="7" s="1"/>
  <c r="H431" i="3"/>
  <c r="I431" i="3" s="1"/>
  <c r="F432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F443" i="4" s="1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F444" i="4" s="1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F445" i="4" s="1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F446" i="4" s="1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F447" i="4" s="1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F448" i="4" s="1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F449" i="4" s="1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F450" i="4" s="1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F451" i="4" s="1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F452" i="4" s="1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F453" i="4" s="1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F454" i="4" s="1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F455" i="4" s="1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F456" i="4" s="1"/>
  <c r="C457" i="4"/>
  <c r="E125" i="7"/>
  <c r="N125" i="7" s="1"/>
  <c r="H445" i="3"/>
  <c r="I445" i="3" s="1"/>
  <c r="F446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F457" i="4" s="1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F458" i="4" s="1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F459" i="4" s="1"/>
  <c r="C460" i="4"/>
  <c r="E128" i="7"/>
  <c r="N128" i="7" s="1"/>
  <c r="H448" i="3"/>
  <c r="I448" i="3" s="1"/>
  <c r="F449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F460" i="4" s="1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F461" i="4" s="1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F462" i="4" s="1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F463" i="4" s="1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F464" i="4" s="1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F465" i="4" s="1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F466" i="4" s="1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F467" i="4" s="1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F468" i="4" s="1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F469" i="4" s="1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F470" i="4" s="1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F471" i="4" s="1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F472" i="4" s="1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F473" i="4" s="1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F474" i="4" s="1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F475" i="4" s="1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F476" i="4" s="1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F477" i="4" s="1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F478" i="4" s="1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F479" i="4" s="1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F480" i="4" s="1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F481" i="4" s="1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F482" i="4" s="1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F483" i="4" s="1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F484" i="4" s="1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F485" i="4" s="1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F486" i="4" s="1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F487" i="4" s="1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F488" i="4" s="1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F489" i="4" s="1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F490" i="4" s="1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F491" i="4" s="1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F492" i="4" s="1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F493" i="4" s="1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F494" i="4" s="1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F495" i="4" s="1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F496" i="4" s="1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F497" i="4" s="1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F498" i="4" s="1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F499" i="4" s="1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F500" i="4" s="1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F501" i="4" s="1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F502" i="4" s="1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F503" i="4" s="1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F504" i="4" s="1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F505" i="4" s="1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F506" i="4" s="1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F507" i="4" s="1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F508" i="4" s="1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F509" i="4" s="1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F510" i="4" s="1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F511" i="4" s="1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F512" i="4" s="1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F513" i="4" s="1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F514" i="4" s="1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F515" i="4" s="1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F516" i="4" s="1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F517" i="4" s="1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F518" i="4" s="1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F519" i="4" s="1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F520" i="4" s="1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F521" i="4" s="1"/>
  <c r="C522" i="4"/>
  <c r="E190" i="7"/>
  <c r="N190" i="7" s="1"/>
  <c r="H510" i="3"/>
  <c r="F511" i="3"/>
  <c r="G511" i="3"/>
  <c r="I510" i="3"/>
  <c r="P500" i="7" l="1"/>
  <c r="L501" i="6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F522" i="4" s="1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F523" i="4" s="1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F524" i="4" s="1"/>
  <c r="C525" i="4"/>
  <c r="E193" i="7"/>
  <c r="N193" i="7" s="1"/>
  <c r="G514" i="3"/>
  <c r="F514" i="3"/>
  <c r="H513" i="3"/>
  <c r="I513" i="3" s="1"/>
  <c r="P503" i="7" l="1"/>
  <c r="L504" i="6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F525" i="4" s="1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F526" i="4" s="1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F527" i="4" s="1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F528" i="4" s="1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F529" i="4" s="1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F530" i="4" s="1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F531" i="4" s="1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F532" i="4" s="1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F533" i="4" s="1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F534" i="4" s="1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F535" i="4" s="1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F536" i="4" s="1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F537" i="4" s="1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F538" i="4" s="1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F539" i="4" s="1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F540" i="4" s="1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F541" i="4" s="1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F542" i="4" s="1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F543" i="4" s="1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F544" i="4" s="1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F545" i="4" s="1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F546" i="4" s="1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F547" i="4" s="1"/>
  <c r="C548" i="4"/>
  <c r="E216" i="7"/>
  <c r="N216" i="7" s="1"/>
  <c r="F537" i="3"/>
  <c r="H536" i="3"/>
  <c r="I536" i="3" s="1"/>
  <c r="G537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F548" i="4" s="1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F549" i="4" s="1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F550" i="4" s="1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F551" i="4" s="1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F552" i="4" s="1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F553" i="4" s="1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F554" i="4" s="1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F555" i="4" s="1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F556" i="4" s="1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F557" i="4" s="1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F558" i="4" s="1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F559" i="4" s="1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F560" i="4" s="1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F561" i="4" s="1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F562" i="4" s="1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F563" i="4" s="1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F564" i="4" s="1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F565" i="4" s="1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F566" i="4" s="1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F567" i="4" s="1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F568" i="4" s="1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F569" i="4" s="1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F570" i="4" s="1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F571" i="4" s="1"/>
  <c r="C572" i="4"/>
  <c r="E240" i="7"/>
  <c r="N240" i="7" s="1"/>
  <c r="F561" i="3"/>
  <c r="H560" i="3"/>
  <c r="I560" i="3" s="1"/>
  <c r="G561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F572" i="4" s="1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F573" i="4" s="1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F574" i="4" s="1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F575" i="4" s="1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F576" i="4" s="1"/>
  <c r="C577" i="4"/>
  <c r="E245" i="7"/>
  <c r="N245" i="7" s="1"/>
  <c r="H565" i="3"/>
  <c r="I565" i="3" s="1"/>
  <c r="F566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F577" i="4" s="1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F578" i="4" s="1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F579" i="4" s="1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F580" i="4" s="1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F581" i="4" s="1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F582" i="4" s="1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F583" i="4" s="1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F584" i="4" s="1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F585" i="4" s="1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F586" i="4" s="1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F587" i="4" s="1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F588" i="4" s="1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F589" i="4" s="1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F590" i="4" s="1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F591" i="4" s="1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F592" i="4" s="1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F593" i="4" s="1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F594" i="4" s="1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F595" i="4" s="1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F596" i="4" s="1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F597" i="4" s="1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F598" i="4" s="1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F599" i="4" s="1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F600" i="4" s="1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F601" i="4" s="1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F602" i="4" s="1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F603" i="4" s="1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F604" i="4" s="1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F605" i="4" s="1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F606" i="4" s="1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F607" i="4" s="1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F608" i="4" s="1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F609" i="4" s="1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F610" i="4" s="1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F611" i="4" s="1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F612" i="4" s="1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F613" i="4" s="1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F614" i="4" s="1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F615" i="4" s="1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F616" i="4" s="1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F617" i="4" s="1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F618" i="4" s="1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F619" i="4" s="1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F620" i="4" s="1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F621" i="4" s="1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F622" i="4" s="1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F623" i="4" s="1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F624" i="4" s="1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F625" i="4" s="1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F626" i="4" s="1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F627" i="4" s="1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F628" i="4" s="1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F629" i="4" s="1"/>
  <c r="C630" i="4"/>
  <c r="E298" i="7"/>
  <c r="N298" i="7" s="1"/>
  <c r="G619" i="3"/>
  <c r="H618" i="3"/>
  <c r="I618" i="3" s="1"/>
  <c r="F619" i="3"/>
  <c r="P608" i="7" l="1"/>
  <c r="L609" i="6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F630" i="4" s="1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F631" i="4" s="1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F632" i="4" s="1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F633" i="4" s="1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F634" i="4" s="1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F635" i="4" s="1"/>
  <c r="C636" i="4"/>
  <c r="E304" i="7"/>
  <c r="N304" i="7" s="1"/>
  <c r="F625" i="3"/>
  <c r="H624" i="3"/>
  <c r="I624" i="3" s="1"/>
  <c r="G625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F636" i="4" s="1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F637" i="4" s="1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F638" i="4" s="1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F639" i="4" s="1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F640" i="4" s="1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F641" i="4" s="1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F642" i="4" s="1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F643" i="4" s="1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F644" i="4" s="1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F645" i="4" s="1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F646" i="4" s="1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F647" i="4" s="1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F648" i="4" s="1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F649" i="4" s="1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F650" i="4" s="1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F651" i="4" s="1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F652" i="4" s="1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F653" i="4" s="1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F654" i="4" s="1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F655" i="4" s="1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F656" i="4" s="1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F657" i="4" s="1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F658" i="4" s="1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F659" i="4" s="1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F660" i="4" s="1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F661" i="4" s="1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F662" i="4" s="1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F663" i="4" s="1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F664" i="4" s="1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F665" i="4" s="1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F666" i="4" s="1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F667" i="4" s="1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F668" i="4" s="1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F669" i="4" s="1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F670" i="4" s="1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F671" i="4" s="1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F672" i="4" s="1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F673" i="4" s="1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F674" i="4" s="1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F675" i="4" s="1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F676" i="4" s="1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F677" i="4" s="1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F678" i="4" s="1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F679" i="4" s="1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F680" i="4" s="1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F681" i="4" s="1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F682" i="4" s="1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F683" i="4" s="1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F684" i="4" s="1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F685" i="4" s="1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F686" i="4" s="1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F687" i="4" s="1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F688" i="4" s="1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F689" i="4" s="1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F690" i="4" s="1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F691" i="4" s="1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F692" i="4" s="1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F693" i="4" s="1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F694" i="4" s="1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F695" i="4" s="1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F696" i="4" s="1"/>
  <c r="C697" i="4"/>
  <c r="E365" i="7"/>
  <c r="N365" i="7" s="1"/>
  <c r="H685" i="3"/>
  <c r="I685" i="3" s="1"/>
  <c r="F686" i="3"/>
  <c r="G686" i="3"/>
  <c r="P675" i="7" l="1"/>
  <c r="L676" i="6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F697" i="4" s="1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F698" i="4" s="1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F699" i="4" s="1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F700" i="4" s="1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F701" i="4" s="1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F702" i="4" s="1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F703" i="4" s="1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F704" i="4" s="1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F705" i="4" s="1"/>
  <c r="C706" i="4"/>
  <c r="E374" i="7"/>
  <c r="N374" i="7" s="1"/>
  <c r="H694" i="3"/>
  <c r="I694" i="3" s="1"/>
  <c r="F695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F706" i="4" s="1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F707" i="4" s="1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F708" i="4" s="1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F709" i="4" s="1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F710" i="4" s="1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F711" i="4" s="1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F712" i="4" s="1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F713" i="4" s="1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F714" i="4" s="1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F715" i="4" s="1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F716" i="4" s="1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F717" i="4" s="1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F718" i="4" s="1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F719" i="4" s="1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F720" i="4" s="1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F721" i="4" s="1"/>
  <c r="C722" i="4"/>
  <c r="E390" i="7"/>
  <c r="N390" i="7" s="1"/>
  <c r="H710" i="3"/>
  <c r="I710" i="3" s="1"/>
  <c r="F711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F722" i="4" s="1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F723" i="4" s="1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F724" i="4" s="1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F725" i="4" s="1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F726" i="4" s="1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F727" i="4" s="1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F728" i="4" s="1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F729" i="4" s="1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F730" i="4" s="1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F731" i="4" s="1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F732" i="4" s="1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F733" i="4" s="1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F734" i="4" s="1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F735" i="4" s="1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F736" i="4" s="1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F737" i="4" s="1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F738" i="4" s="1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F739" i="4" s="1"/>
  <c r="C740" i="4"/>
  <c r="E408" i="7"/>
  <c r="N408" i="7" s="1"/>
  <c r="F729" i="3"/>
  <c r="H728" i="3"/>
  <c r="I728" i="3" s="1"/>
  <c r="G729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F740" i="4" s="1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F741" i="4" s="1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F742" i="4" s="1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F743" i="4" s="1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F744" i="4" s="1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F745" i="4" s="1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F746" i="4" s="1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F747" i="4" s="1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F748" i="4" s="1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F749" i="4" s="1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F750" i="4" s="1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F751" i="4" s="1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F752" i="4" s="1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F753" i="4" s="1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F754" i="4" s="1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F755" i="4" s="1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F756" i="4" s="1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F757" i="4" s="1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F758" i="4" s="1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F759" i="4" s="1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F760" i="4" s="1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F761" i="4" s="1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F762" i="4" s="1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F763" i="4" s="1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F764" i="4" s="1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F765" i="4" s="1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F766" i="4" s="1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F767" i="4" s="1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F768" i="4" s="1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F769" i="4" s="1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F770" i="4" s="1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F771" i="4" s="1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F772" i="4" s="1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F773" i="4" s="1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F774" i="4" s="1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F775" i="4" s="1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F776" i="4" s="1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F777" i="4" s="1"/>
  <c r="C778" i="4"/>
  <c r="E446" i="7"/>
  <c r="N446" i="7" s="1"/>
  <c r="G767" i="3"/>
  <c r="F767" i="3"/>
  <c r="H766" i="3"/>
  <c r="I766" i="3" s="1"/>
  <c r="P756" i="7" l="1"/>
  <c r="L757" i="6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F778" i="4" s="1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F779" i="4" s="1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F780" i="4" s="1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F781" i="4" s="1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F782" i="4" s="1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F783" i="4" s="1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F784" i="4" s="1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F785" i="4" s="1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F786" i="4" s="1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F787" i="4" s="1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F788" i="4" s="1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F789" i="4" s="1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F790" i="4" s="1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F791" i="4" s="1"/>
  <c r="C792" i="4"/>
  <c r="E460" i="7"/>
  <c r="N460" i="7" s="1"/>
  <c r="F781" i="3"/>
  <c r="H780" i="3"/>
  <c r="I780" i="3" s="1"/>
  <c r="G781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F792" i="4" s="1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F793" i="4" s="1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F794" i="4" s="1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F795" i="4" s="1"/>
  <c r="C796" i="4"/>
  <c r="H784" i="3"/>
  <c r="I784" i="3" s="1"/>
  <c r="F785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F796" i="4" s="1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F797" i="4" s="1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F798" i="4" s="1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F799" i="4" s="1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F800" i="4" s="1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F801" i="4" s="1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F802" i="4" s="1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F803" i="4" s="1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F804" i="4" s="1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F805" i="4" s="1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F806" i="4" s="1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F807" i="4" s="1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F808" i="4" s="1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F809" i="4" s="1"/>
  <c r="C810" i="4"/>
  <c r="E478" i="7"/>
  <c r="N478" i="7" s="1"/>
  <c r="F799" i="3"/>
  <c r="H798" i="3"/>
  <c r="I798" i="3" s="1"/>
  <c r="G799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F810" i="4" s="1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F811" i="4" s="1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F812" i="4" s="1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F813" i="4" s="1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F814" i="4" s="1"/>
  <c r="C815" i="4"/>
  <c r="E483" i="7"/>
  <c r="N483" i="7" s="1"/>
  <c r="H803" i="3"/>
  <c r="I803" i="3" s="1"/>
  <c r="F804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F815" i="4" s="1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F816" i="4" s="1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F817" i="4" s="1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F818" i="4" s="1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F819" i="4" s="1"/>
  <c r="C820" i="4"/>
  <c r="E488" i="7"/>
  <c r="N488" i="7" s="1"/>
  <c r="H808" i="3"/>
  <c r="I808" i="3" s="1"/>
  <c r="F809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F820" i="4" s="1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F821" i="4" s="1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F822" i="4" s="1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F823" i="4" s="1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F824" i="4" s="1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F825" i="4" s="1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F826" i="4" s="1"/>
  <c r="C827" i="4"/>
  <c r="E495" i="7"/>
  <c r="N495" i="7" s="1"/>
  <c r="H815" i="3"/>
  <c r="F816" i="3"/>
  <c r="I815" i="3"/>
  <c r="G816" i="3"/>
  <c r="P805" i="7" l="1"/>
  <c r="K806" i="6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F827" i="4" s="1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F828" i="4" s="1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F829" i="4" s="1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F830" i="4" s="1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F831" i="4" s="1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F832" i="4" s="1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F833" i="4" s="1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F834" i="4" s="1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F835" i="4" s="1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F836" i="4" s="1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F837" i="4" s="1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F838" i="4" s="1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F839" i="4" s="1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F840" i="4" s="1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F841" i="4" s="1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F842" i="4" s="1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F843" i="4" s="1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F844" i="4" s="1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F845" i="4" s="1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F846" i="4" s="1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F847" i="4" s="1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F848" i="4" s="1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F849" i="4" s="1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F850" i="4" s="1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F851" i="4" s="1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F852" i="4" s="1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F853" i="4" s="1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F854" i="4" s="1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F855" i="4" s="1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F856" i="4" s="1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F857" i="4" s="1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F858" i="4" s="1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F859" i="4" s="1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F860" i="4" s="1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F861" i="4" s="1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F862" i="4" s="1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F863" i="4" s="1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F864" i="4" s="1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F865" i="4" s="1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F866" i="4" s="1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F867" i="4" s="1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F868" i="4" s="1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F869" i="4" s="1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F870" i="4" s="1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F871" i="4" s="1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F872" i="4" s="1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F873" i="4" s="1"/>
  <c r="C874" i="4"/>
  <c r="E542" i="7"/>
  <c r="N542" i="7" s="1"/>
  <c r="H862" i="3"/>
  <c r="I862" i="3" s="1"/>
  <c r="F863" i="3"/>
  <c r="G863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F874" i="4" s="1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F875" i="4" s="1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F876" i="4" s="1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F877" i="4" s="1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F878" i="4" s="1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F879" i="4" s="1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F880" i="4" s="1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F881" i="4" s="1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F882" i="4" s="1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F883" i="4" s="1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F884" i="4" s="1"/>
  <c r="C885" i="4"/>
  <c r="E553" i="7"/>
  <c r="N553" i="7" s="1"/>
  <c r="H873" i="3"/>
  <c r="I873" i="3" s="1"/>
  <c r="F874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F885" i="4" s="1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F886" i="4" s="1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F887" i="4" s="1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F888" i="4" s="1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F889" i="4" s="1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F890" i="4" s="1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F891" i="4" s="1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F892" i="4" s="1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F893" i="4" s="1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F894" i="4" s="1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F895" i="4" s="1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F896" i="4" s="1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F897" i="4" s="1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F898" i="4" s="1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F899" i="4" s="1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F900" i="4" s="1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F901" i="4" s="1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F902" i="4" s="1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F903" i="4" s="1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F904" i="4" s="1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F905" i="4" s="1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F906" i="4" s="1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F907" i="4" s="1"/>
  <c r="C908" i="4"/>
  <c r="E576" i="7"/>
  <c r="N576" i="7" s="1"/>
  <c r="F897" i="3"/>
  <c r="H896" i="3"/>
  <c r="I896" i="3" s="1"/>
  <c r="G897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F908" i="4" s="1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F909" i="4" s="1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F910" i="4" s="1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F911" i="4" s="1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F912" i="4" s="1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F913" i="4" s="1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F914" i="4" s="1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F915" i="4" s="1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F916" i="4" s="1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F917" i="4" s="1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F918" i="4" s="1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F919" i="4" s="1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F920" i="4" s="1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F921" i="4" s="1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F922" i="4" s="1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F923" i="4" s="1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F924" i="4" s="1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F925" i="4" s="1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F926" i="4" s="1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F927" i="4" s="1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F928" i="4" s="1"/>
  <c r="C929" i="4"/>
  <c r="E597" i="7"/>
  <c r="N597" i="7" s="1"/>
  <c r="G918" i="3"/>
  <c r="F918" i="3"/>
  <c r="H917" i="3"/>
  <c r="I917" i="3" s="1"/>
  <c r="P907" i="7" l="1"/>
  <c r="J908" i="6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F929" i="4" s="1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F930" i="4" s="1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F931" i="4" s="1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F932" i="4" s="1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F933" i="4" s="1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F934" i="4" s="1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F935" i="4" s="1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F936" i="4" s="1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F937" i="4" s="1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F938" i="4" s="1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F939" i="4" s="1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F940" i="4" s="1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F941" i="4" s="1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F942" i="4" s="1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F943" i="4" s="1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F944" i="4" s="1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F945" i="4" s="1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F946" i="4" s="1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F947" i="4" s="1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F948" i="4" s="1"/>
  <c r="C949" i="4"/>
  <c r="E617" i="7"/>
  <c r="N617" i="7" s="1"/>
  <c r="H937" i="3"/>
  <c r="I937" i="3" s="1"/>
  <c r="F938" i="3"/>
  <c r="G938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F949" i="4" s="1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F950" i="4" s="1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F951" i="4" s="1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F952" i="4" s="1"/>
  <c r="C953" i="4"/>
  <c r="E621" i="7"/>
  <c r="N621" i="7" s="1"/>
  <c r="G942" i="3"/>
  <c r="F942" i="3"/>
  <c r="H941" i="3"/>
  <c r="I941" i="3" s="1"/>
  <c r="P931" i="7" l="1"/>
  <c r="K932" i="6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F953" i="4" s="1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F954" i="4" s="1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F955" i="4" s="1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F956" i="4" s="1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F957" i="4" s="1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F958" i="4" s="1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F959" i="4" s="1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F960" i="4" s="1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F961" i="4" s="1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F962" i="4" s="1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F963" i="4" s="1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F964" i="4" s="1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F965" i="4" s="1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F966" i="4" s="1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F967" i="4" s="1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F968" i="4" s="1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F969" i="4" s="1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F970" i="4" s="1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F971" i="4" s="1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F972" i="4" s="1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F973" i="4" s="1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F974" i="4" s="1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F975" i="4" s="1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F976" i="4" s="1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F977" i="4" s="1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F978" i="4" s="1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F979" i="4" s="1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F980" i="4" s="1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F981" i="4" s="1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F982" i="4" s="1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F983" i="4" s="1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F984" i="4" s="1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F985" i="4" s="1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F986" i="4" s="1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F987" i="4" s="1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F988" i="4" s="1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F989" i="4" s="1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F990" i="4" s="1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F991" i="4" s="1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F992" i="4" s="1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F993" i="4" s="1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F994" i="4" s="1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F995" i="4" s="1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F996" i="4" s="1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F997" i="4" s="1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F998" i="4" s="1"/>
  <c r="C999" i="4"/>
  <c r="E667" i="7"/>
  <c r="N667" i="7" s="1"/>
  <c r="F988" i="3"/>
  <c r="H987" i="3"/>
  <c r="G988" i="3"/>
  <c r="I987" i="3"/>
  <c r="P977" i="7" l="1"/>
  <c r="L978" i="6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F999" i="4" s="1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F1000" i="4" s="1"/>
  <c r="C1001" i="4"/>
  <c r="E669" i="7"/>
  <c r="N669" i="7" s="1"/>
  <c r="F990" i="3"/>
  <c r="H989" i="3"/>
  <c r="I989" i="3" s="1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F1001" i="4" s="1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F1002" i="4" s="1"/>
  <c r="C1003" i="4"/>
  <c r="E671" i="7"/>
  <c r="N671" i="7" s="1"/>
  <c r="F992" i="3"/>
  <c r="H991" i="3"/>
  <c r="I991" i="3" s="1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F1003" i="4" s="1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F1004" i="4" s="1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F1005" i="4" s="1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F1006" i="4" s="1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F1007" i="4" s="1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F1008" i="4" s="1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F1009" i="4" s="1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F1010" i="4" s="1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F1011" i="4" s="1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F1012" i="4" s="1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F1013" i="4" s="1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F1014" i="4" s="1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F1015" i="4" s="1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F1016" i="4" s="1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F1017" i="4" s="1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F1018" i="4" s="1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F1019" i="4" s="1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F1020" i="4" s="1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F1021" i="4" s="1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F1022" i="4" s="1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F1023" i="4" s="1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F1024" i="4" s="1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F1025" i="4" s="1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F1026" i="4" s="1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F1027" i="4" s="1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F1028" i="4" s="1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F1029" i="4" s="1"/>
  <c r="C1030" i="4"/>
  <c r="E698" i="7"/>
  <c r="N698" i="7" s="1"/>
  <c r="G1019" i="3"/>
  <c r="F1019" i="3"/>
  <c r="H1018" i="3"/>
  <c r="I1018" i="3" s="1"/>
  <c r="F1030" i="4" l="1"/>
  <c r="K1009" i="6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F1031" i="4" s="1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F1032" i="4" s="1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F1033" i="4" s="1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F1034" i="4" s="1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F1035" i="4" s="1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F1036" i="4" s="1"/>
  <c r="C1037" i="4"/>
  <c r="E705" i="7"/>
  <c r="N705" i="7" s="1"/>
  <c r="F1026" i="3"/>
  <c r="H1025" i="3"/>
  <c r="I1025" i="3" s="1"/>
  <c r="G1026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F1037" i="4" s="1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F1038" i="4" s="1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F1039" i="4" s="1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F1040" i="4" s="1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F1041" i="4" s="1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F1042" i="4" s="1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F1043" i="4" s="1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F1044" i="4" s="1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F1045" i="4" s="1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F1046" i="4" s="1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F1047" i="4" s="1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F1048" i="4" s="1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F1049" i="4" s="1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F1050" i="4" s="1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F1051" i="4" s="1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F1052" i="4" s="1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F1053" i="4" s="1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F1054" i="4" s="1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F1055" i="4" s="1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F1056" i="4" s="1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F1057" i="4" s="1"/>
  <c r="C1058" i="4"/>
  <c r="E726" i="7"/>
  <c r="N726" i="7" s="1"/>
  <c r="H1046" i="3"/>
  <c r="I1046" i="3" s="1"/>
  <c r="F1047" i="3"/>
  <c r="G1047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F1058" i="4" s="1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F1059" i="4" s="1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F1060" i="4" s="1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F1061" i="4" s="1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F1062" i="4" s="1"/>
  <c r="C1063" i="4"/>
  <c r="E731" i="7"/>
  <c r="N731" i="7" s="1"/>
  <c r="F1052" i="3"/>
  <c r="H1051" i="3"/>
  <c r="I1051" i="3" s="1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F1063" i="4" s="1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F1064" i="4" s="1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F1065" i="4" s="1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F1066" i="4" s="1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F1067" i="4" s="1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F1068" i="4" s="1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F1069" i="4" s="1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F1070" i="4" s="1"/>
  <c r="C1071" i="4"/>
  <c r="E739" i="7"/>
  <c r="N739" i="7" s="1"/>
  <c r="F1060" i="3"/>
  <c r="H1059" i="3"/>
  <c r="I1059" i="3" s="1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F1071" i="4" s="1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F1072" i="4" s="1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F1073" i="4" s="1"/>
  <c r="C1074" i="4"/>
  <c r="E742" i="7"/>
  <c r="N742" i="7" s="1"/>
  <c r="H1062" i="3"/>
  <c r="I1062" i="3" s="1"/>
  <c r="F1063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F1074" i="4" s="1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F1075" i="4" s="1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F1076" i="4" s="1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F1077" i="4" s="1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F1078" i="4" s="1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F1079" i="4" s="1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F1080" i="4" s="1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F1081" i="4" s="1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F1082" i="4" s="1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F1083" i="4" s="1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F1084" i="4" s="1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F1085" i="4" s="1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F1086" i="4" s="1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F1087" i="4" s="1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F1088" i="4" s="1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F1089" i="4" s="1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F1090" i="4" s="1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F1091" i="4" s="1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F1092" i="4" s="1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F1093" i="4" s="1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F1094" i="4" s="1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F1095" i="4" s="1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F1096" i="4" s="1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F1097" i="4" s="1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F1098" i="4" s="1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F1099" i="4" s="1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F1100" i="4" s="1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F1101" i="4" s="1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F1102" i="4" s="1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F1103" i="4" s="1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F1104" i="4" s="1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F1105" i="4" s="1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F1106" i="4" s="1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F1107" i="4" s="1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F1108" i="4" s="1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F1109" i="4" s="1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F1110" i="4" s="1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F1111" i="4" s="1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F1112" i="4" s="1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F1113" i="4" s="1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F1114" i="4" s="1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F1115" i="4" s="1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F1116" i="4" s="1"/>
  <c r="C1117" i="4"/>
  <c r="E785" i="7"/>
  <c r="N785" i="7" s="1"/>
  <c r="H1105" i="3"/>
  <c r="I1105" i="3" s="1"/>
  <c r="F1106" i="3"/>
  <c r="G1106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F1117" i="4" s="1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F1118" i="4" s="1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F1119" i="4" s="1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F1120" i="4" s="1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F1121" i="4" s="1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F1122" i="4" s="1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F1123" i="4" s="1"/>
  <c r="C1124" i="4"/>
  <c r="E792" i="7"/>
  <c r="N792" i="7" s="1"/>
  <c r="F1113" i="3"/>
  <c r="H1112" i="3"/>
  <c r="I1112" i="3" s="1"/>
  <c r="G1113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F1124" i="4" s="1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F1125" i="4" s="1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F1126" i="4" s="1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F1127" i="4" s="1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F1128" i="4" s="1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F1129" i="4" s="1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F1130" i="4" s="1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F1131" i="4" s="1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F1132" i="4" s="1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F1133" i="4" s="1"/>
  <c r="C1134" i="4"/>
  <c r="E802" i="7"/>
  <c r="N802" i="7" s="1"/>
  <c r="G1123" i="3"/>
  <c r="H1122" i="3"/>
  <c r="I1122" i="3" s="1"/>
  <c r="F1123" i="3"/>
  <c r="P1112" i="7" l="1"/>
  <c r="J1113" i="6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F1134" i="4" s="1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F1135" i="4" s="1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F1136" i="4" s="1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F1137" i="4" s="1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F1138" i="4" s="1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F1139" i="4" s="1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F1140" i="4" s="1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F1141" i="4" s="1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F1142" i="4" s="1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F1143" i="4" s="1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F1144" i="4" s="1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F1145" i="4" s="1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F1146" i="4" s="1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F1147" i="4" s="1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F1148" i="4" s="1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F1149" i="4" s="1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F1150" i="4" s="1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F1151" i="4" s="1"/>
  <c r="C1152" i="4"/>
  <c r="E820" i="7"/>
  <c r="N820" i="7" s="1"/>
  <c r="H1140" i="3"/>
  <c r="I1140" i="3" s="1"/>
  <c r="F1141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F1152" i="4" s="1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F1153" i="4" s="1"/>
  <c r="C1154" i="4"/>
  <c r="E822" i="7"/>
  <c r="N822" i="7" s="1"/>
  <c r="H1142" i="3"/>
  <c r="I1142" i="3" s="1"/>
  <c r="F1143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F1154" i="4" s="1"/>
  <c r="C1155" i="4"/>
  <c r="E823" i="7"/>
  <c r="N823" i="7" s="1"/>
  <c r="F1144" i="3"/>
  <c r="H1143" i="3"/>
  <c r="I1143" i="3" s="1"/>
  <c r="G1144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F1155" i="4" s="1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F1156" i="4" s="1"/>
  <c r="C1157" i="4"/>
  <c r="E825" i="7"/>
  <c r="N825" i="7" s="1"/>
  <c r="F1146" i="3"/>
  <c r="H1145" i="3"/>
  <c r="I1145" i="3" s="1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F1157" i="4" s="1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F1158" i="4" s="1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F1159" i="4" s="1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F1160" i="4" s="1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F1161" i="4" s="1"/>
  <c r="C1162" i="4"/>
  <c r="E830" i="7"/>
  <c r="N830" i="7" s="1"/>
  <c r="F1151" i="3"/>
  <c r="H1150" i="3"/>
  <c r="I1150" i="3" s="1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F1162" i="4" s="1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F1163" i="4" s="1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F1164" i="4" s="1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F1165" i="4" s="1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F1166" i="4" s="1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F1167" i="4" s="1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F1168" i="4" s="1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F1169" i="4" s="1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F1170" i="4" s="1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F1171" i="4" s="1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F1172" i="4" s="1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F1173" i="4" s="1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F1174" i="4" s="1"/>
  <c r="C1175" i="4"/>
  <c r="E843" i="7"/>
  <c r="N843" i="7" s="1"/>
  <c r="G1164" i="3"/>
  <c r="F1164" i="3"/>
  <c r="H1163" i="3"/>
  <c r="I1163" i="3" s="1"/>
  <c r="P1153" i="7" l="1"/>
  <c r="J1154" i="6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F1175" i="4" s="1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F1176" i="4" s="1"/>
  <c r="C1177" i="4"/>
  <c r="E845" i="7"/>
  <c r="N845" i="7" s="1"/>
  <c r="F1166" i="3"/>
  <c r="H1165" i="3"/>
  <c r="I1165" i="3" s="1"/>
  <c r="G1166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F1177" i="4" s="1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F1178" i="4" s="1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F1179" i="4" s="1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F1180" i="4" s="1"/>
  <c r="C1181" i="4"/>
  <c r="F1170" i="3"/>
  <c r="H1169" i="3"/>
  <c r="I1169" i="3" s="1"/>
  <c r="G1170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F1181" i="4" s="1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F1182" i="4" s="1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F1183" i="4" s="1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F1184" i="4" s="1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F1185" i="4" s="1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F1186" i="4" s="1"/>
  <c r="C1187" i="4"/>
  <c r="E855" i="7"/>
  <c r="N855" i="7" s="1"/>
  <c r="H1175" i="3"/>
  <c r="I1175" i="3" s="1"/>
  <c r="F1176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F1187" i="4" s="1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F1188" i="4" s="1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F1189" i="4" s="1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F1190" i="4" s="1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F1191" i="4" s="1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F1192" i="4" s="1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F1193" i="4" s="1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F1194" i="4" s="1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F1195" i="4" s="1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F1196" i="4" s="1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F1197" i="4" s="1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F1198" i="4" s="1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F1199" i="4" s="1"/>
  <c r="C1200" i="4"/>
  <c r="E868" i="7"/>
  <c r="N868" i="7" s="1"/>
  <c r="H1188" i="3"/>
  <c r="I1188" i="3" s="1"/>
  <c r="F1189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F1200" i="4" s="1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F1201" i="4" s="1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F1202" i="4" s="1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F1203" i="4" s="1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F1204" i="4" s="1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F1205" i="4" s="1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F1206" i="4" s="1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F1207" i="4" s="1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F1208" i="4" s="1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F1209" i="4" s="1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F1210" i="4" s="1"/>
  <c r="C1211" i="4"/>
  <c r="E879" i="7"/>
  <c r="N879" i="7" s="1"/>
  <c r="H1199" i="3"/>
  <c r="I1199" i="3" s="1"/>
  <c r="F1200" i="3"/>
  <c r="G1200" i="3"/>
  <c r="P1189" i="7" l="1"/>
  <c r="J1190" i="6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F1211" i="4" s="1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F1212" i="4" s="1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F1213" i="4" s="1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F1214" i="4" s="1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F1215" i="4" s="1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F1216" i="4" s="1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F1217" i="4" s="1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F1218" i="4" s="1"/>
  <c r="C1219" i="4"/>
  <c r="E887" i="7"/>
  <c r="N887" i="7" s="1"/>
  <c r="F1208" i="3"/>
  <c r="H1207" i="3"/>
  <c r="I1207" i="3" s="1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F1219" i="4" s="1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F1220" i="4" s="1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F1221" i="4" s="1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F1222" i="4" s="1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F1223" i="4" s="1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F1224" i="4" s="1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F1225" i="4" s="1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F1226" i="4" s="1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F1227" i="4" s="1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F1228" i="4" s="1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F1229" i="4" s="1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F1230" i="4" s="1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F1231" i="4" s="1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F1232" i="4" s="1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F1233" i="4" s="1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F1234" i="4" s="1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F1235" i="4" s="1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F1236" i="4" s="1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F1237" i="4" s="1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F1238" i="4" s="1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F1239" i="4" s="1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F1240" i="4" s="1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F1241" i="4" s="1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F1242" i="4" s="1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F1243" i="4" s="1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F1244" i="4" s="1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F1245" i="4" s="1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F1246" i="4" s="1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F1247" i="4" s="1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F1248" i="4" s="1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F1249" i="4" s="1"/>
  <c r="C1250" i="4"/>
  <c r="E918" i="7"/>
  <c r="N918" i="7" s="1"/>
  <c r="G1239" i="3"/>
  <c r="H1238" i="3"/>
  <c r="I1238" i="3" s="1"/>
  <c r="F1239" i="3"/>
  <c r="F1250" i="4" l="1"/>
  <c r="K1229" i="6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F1251" i="4" s="1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F1252" i="4" s="1"/>
  <c r="C1253" i="4"/>
  <c r="E921" i="7"/>
  <c r="N921" i="7" s="1"/>
  <c r="F1242" i="3"/>
  <c r="H1241" i="3"/>
  <c r="G1242" i="3"/>
  <c r="I1241" i="3"/>
  <c r="F1253" i="4" l="1"/>
  <c r="J1232" i="6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F1254" i="4" s="1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F1255" i="4" s="1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F1256" i="4" s="1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F1257" i="4" s="1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F1258" i="4" s="1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F1259" i="4" s="1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F1260" i="4" s="1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F1261" i="4" s="1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F1262" i="4" s="1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F1263" i="4" s="1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F1264" i="4" s="1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F1265" i="4" s="1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F1266" i="4" s="1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F1267" i="4" s="1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F1268" i="4" s="1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F1269" i="4" s="1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F1270" i="4" s="1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F1271" i="4" s="1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F1272" i="4" s="1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F1273" i="4" s="1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F1274" i="4" s="1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F1275" i="4" s="1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F1276" i="4" s="1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F1277" i="4" s="1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F1278" i="4" s="1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F1279" i="4" s="1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F1280" i="4" s="1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F1281" i="4" s="1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F1282" i="4" s="1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F1283" i="4" s="1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F1284" i="4" s="1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F1285" i="4" s="1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F1286" i="4" s="1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F1287" i="4" s="1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F1288" i="4" s="1"/>
  <c r="C1289" i="4"/>
  <c r="E957" i="7"/>
  <c r="N957" i="7" s="1"/>
  <c r="F1278" i="3"/>
  <c r="H1277" i="3"/>
  <c r="I1277" i="3" s="1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F1289" i="4" s="1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F1290" i="4" s="1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F1291" i="4" s="1"/>
  <c r="C1292" i="4"/>
  <c r="E960" i="7"/>
  <c r="N960" i="7" s="1"/>
  <c r="F1281" i="3"/>
  <c r="H1280" i="3"/>
  <c r="I1280" i="3" s="1"/>
  <c r="G1281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F1292" i="4" s="1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F1293" i="4" s="1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F1294" i="4" s="1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F1295" i="4" s="1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F1296" i="4" s="1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F1297" i="4" s="1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F1298" i="4" s="1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F1299" i="4" s="1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F1300" i="4" s="1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F1301" i="4" s="1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F1302" i="4" s="1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F1303" i="4" s="1"/>
  <c r="C1304" i="4"/>
  <c r="E972" i="7"/>
  <c r="N972" i="7" s="1"/>
  <c r="G1293" i="3"/>
  <c r="H1292" i="3"/>
  <c r="I1292" i="3" s="1"/>
  <c r="F1293" i="3"/>
  <c r="P1282" i="7" l="1"/>
  <c r="J1283" i="6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F1304" i="4" s="1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F1305" i="4" s="1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F1306" i="4" s="1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F1307" i="4" s="1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F1308" i="4" s="1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F1309" i="4" s="1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F1310" i="4" s="1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F1311" i="4" s="1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F1312" i="4" s="1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F1313" i="4" s="1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F1314" i="4" s="1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F1315" i="4" s="1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F1316" i="4" s="1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F1317" i="4" s="1"/>
  <c r="C1318" i="4"/>
  <c r="E986" i="7"/>
  <c r="N986" i="7" s="1"/>
  <c r="F1307" i="3"/>
  <c r="H1306" i="3"/>
  <c r="I1306" i="3" s="1"/>
  <c r="G1307" i="3"/>
  <c r="P1296" i="7" l="1"/>
  <c r="K1297" i="6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F1318" i="4" s="1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F1319" i="4" s="1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F1320" i="4" s="1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F1321" i="4" s="1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F1322" i="4" s="1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F1323" i="4" s="1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F1324" i="4" s="1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F1325" i="4" s="1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F1326" i="4" s="1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F1327" i="4" s="1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F1328" i="4" s="1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F1329" i="4" s="1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F1330" i="4" s="1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F1331" i="4" s="1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F1332" i="4" s="1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F1333" i="4" s="1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F1334" i="4" s="1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F1335" i="4" s="1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F1336" i="4" s="1"/>
  <c r="C1337" i="4"/>
  <c r="E1005" i="7"/>
  <c r="N1005" i="7" s="1"/>
  <c r="G1326" i="3"/>
  <c r="H1325" i="3"/>
  <c r="I1325" i="3" s="1"/>
  <c r="F1326" i="3"/>
  <c r="P1315" i="7" l="1"/>
  <c r="L1316" i="6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F1337" i="4" s="1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F1338" i="4" s="1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F1339" i="4" s="1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F1340" i="4" s="1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F1341" i="4" s="1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F1342" i="4" s="1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F1343" i="4" s="1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F1344" i="4" s="1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F1345" i="4" s="1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F1346" i="4" s="1"/>
  <c r="C1347" i="4"/>
  <c r="E1015" i="7"/>
  <c r="N1015" i="7" s="1"/>
  <c r="G1336" i="3"/>
  <c r="F1336" i="3"/>
  <c r="H1335" i="3"/>
  <c r="I1335" i="3" s="1"/>
  <c r="P1325" i="7" l="1"/>
  <c r="J1326" i="6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F1347" i="4" s="1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F1348" i="4" s="1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F1349" i="4" s="1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F1350" i="4" s="1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F1351" i="4" s="1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F1352" i="4" s="1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F1353" i="4" s="1"/>
  <c r="C1354" i="4"/>
  <c r="E1022" i="7"/>
  <c r="N1022" i="7" s="1"/>
  <c r="F1343" i="3"/>
  <c r="H1342" i="3"/>
  <c r="I1342" i="3" s="1"/>
  <c r="G1343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F1354" i="4" s="1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F1355" i="4" s="1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F1356" i="4" s="1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F1357" i="4" s="1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F1358" i="4" s="1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F1359" i="4" s="1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F1360" i="4" s="1"/>
  <c r="C1361" i="4"/>
  <c r="E1029" i="7"/>
  <c r="N1029" i="7" s="1"/>
  <c r="F1350" i="3"/>
  <c r="H1349" i="3"/>
  <c r="I1349" i="3" s="1"/>
  <c r="G1350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F1361" i="4" s="1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F1362" i="4" s="1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F1363" i="4" s="1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F1364" i="4" s="1"/>
  <c r="C1365" i="4"/>
  <c r="E1033" i="7"/>
  <c r="N1033" i="7" s="1"/>
  <c r="F1354" i="3"/>
  <c r="H1353" i="3"/>
  <c r="I1353" i="3" s="1"/>
  <c r="G1354" i="3"/>
  <c r="F1365" i="4" l="1"/>
  <c r="J1344" i="6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F1366" i="4" s="1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F1367" i="4" s="1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F1368" i="4" s="1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F1369" i="4" s="1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F1370" i="4" s="1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F1371" i="4" s="1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F1372" i="4" s="1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F1373" i="4" s="1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F1374" i="4" s="1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F1375" i="4" s="1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F1376" i="4" s="1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F1377" i="4" s="1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F1378" i="4" s="1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F1379" i="4" s="1"/>
  <c r="C1380" i="4"/>
  <c r="E1048" i="7"/>
  <c r="N1048" i="7" s="1"/>
  <c r="F1369" i="3"/>
  <c r="H1368" i="3"/>
  <c r="G1369" i="3"/>
  <c r="I1368" i="3"/>
  <c r="P1358" i="7" l="1"/>
  <c r="K1359" i="6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F1380" i="4" s="1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F1381" i="4" s="1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F1382" i="4" s="1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F1383" i="4" s="1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F1384" i="4" s="1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F1385" i="4" s="1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F1386" i="4" s="1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F1387" i="4" s="1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F1388" i="4" s="1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F1389" i="4" s="1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F1390" i="4" s="1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F1391" i="4" s="1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F1392" i="4" s="1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F1393" i="4" s="1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F1394" i="4" s="1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F1395" i="4" s="1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F1396" i="4" s="1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F1397" i="4" s="1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F1398" i="4" s="1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F1399" i="4" s="1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F1400" i="4" s="1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F1401" i="4" s="1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F1402" i="4" s="1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F1403" i="4" s="1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F1404" i="4" s="1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F1405" i="4" s="1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F1406" i="4" s="1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F1407" i="4" s="1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F1408" i="4" s="1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F1409" i="4" s="1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F1410" i="4" s="1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F1411" i="4" s="1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F1412" i="4" s="1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F1413" i="4" s="1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F1414" i="4" s="1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F1415" i="4" s="1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F1416" i="4" s="1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F1417" i="4" s="1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F1418" i="4" s="1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F1419" i="4" s="1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F1420" i="4" s="1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F1421" i="4" s="1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F1422" i="4" s="1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F1423" i="4" s="1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F1424" i="4" s="1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F1425" i="4" s="1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F1426" i="4" s="1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F1427" i="4" s="1"/>
  <c r="C1428" i="4"/>
  <c r="E1096" i="7"/>
  <c r="N1096" i="7" s="1"/>
  <c r="H1416" i="3"/>
  <c r="I1416" i="3" s="1"/>
  <c r="F1417" i="3"/>
  <c r="G1417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F1428" i="4" s="1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F1429" i="4" s="1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F1430" i="4" s="1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F1431" i="4" s="1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F1432" i="4" s="1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F1433" i="4" s="1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F1434" i="4" s="1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F1435" i="4" s="1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F1436" i="4" s="1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F1437" i="4" s="1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F1438" i="4" s="1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F1439" i="4" s="1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F1440" i="4" s="1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F1441" i="4" s="1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F1442" i="4" s="1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F1443" i="4" s="1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F1444" i="4" s="1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F1445" i="4" s="1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F1446" i="4" s="1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F1447" i="4" s="1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F1448" i="4" s="1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F1449" i="4" s="1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F1450" i="4" s="1"/>
  <c r="C1451" i="4"/>
  <c r="E1119" i="7"/>
  <c r="N1119" i="7" s="1"/>
  <c r="F1440" i="3"/>
  <c r="H1439" i="3"/>
  <c r="I1439" i="3" s="1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F1451" i="4" s="1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F1452" i="4" s="1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F1453" i="4" s="1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F1454" i="4" s="1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F1455" i="4" s="1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F1456" i="4" s="1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F1457" i="4" s="1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F1458" i="4" s="1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F1459" i="4" s="1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F1460" i="4" s="1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F1461" i="4" s="1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F1462" i="4" s="1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F1463" i="4" s="1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F1464" i="4" s="1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F1465" i="4" s="1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F1466" i="4" s="1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F1467" i="4" s="1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F1468" i="4" s="1"/>
  <c r="C1469" i="4"/>
  <c r="E1137" i="7"/>
  <c r="N1137" i="7" s="1"/>
  <c r="G1458" i="3"/>
  <c r="F1458" i="3"/>
  <c r="H1457" i="3"/>
  <c r="I1457" i="3" s="1"/>
  <c r="P1447" i="7" l="1"/>
  <c r="K1448" i="6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F1469" i="4" s="1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F1470" i="4" s="1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F1471" i="4" s="1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F1472" i="4" s="1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F1473" i="4" s="1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F1474" i="4" s="1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F1475" i="4" s="1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F1476" i="4" s="1"/>
  <c r="C1477" i="4"/>
  <c r="E1145" i="7"/>
  <c r="N1145" i="7" s="1"/>
  <c r="H1465" i="3"/>
  <c r="I1465" i="3" s="1"/>
  <c r="F1466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F1477" i="4" s="1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F1478" i="4" s="1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F1479" i="4" s="1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F1480" i="4" s="1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F1481" i="4" s="1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F1482" i="4" s="1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F1483" i="4" s="1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F1484" i="4" s="1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F1485" i="4" s="1"/>
  <c r="C1486" i="4"/>
  <c r="E1154" i="7"/>
  <c r="N1154" i="7" s="1"/>
  <c r="H1474" i="3"/>
  <c r="I1474" i="3" s="1"/>
  <c r="F1475" i="3"/>
  <c r="G1475" i="3"/>
  <c r="P1464" i="7" l="1"/>
  <c r="K1465" i="6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F1486" i="4" s="1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F1487" i="4" s="1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F1488" i="4" s="1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F1489" i="4" s="1"/>
  <c r="C1490" i="4"/>
  <c r="E1158" i="7"/>
  <c r="N1158" i="7" s="1"/>
  <c r="H1478" i="3"/>
  <c r="I1478" i="3" s="1"/>
  <c r="F1479" i="3"/>
  <c r="G1479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F1490" i="4" s="1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F1491" i="4" s="1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F1492" i="4" s="1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F1493" i="4" s="1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F1494" i="4" s="1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F1495" i="4" s="1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F1496" i="4" s="1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F1497" i="4" s="1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F1498" i="4" s="1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F1499" i="4" s="1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F1500" i="4" s="1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F1501" i="4" s="1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F1502" i="4" s="1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F1503" i="4" s="1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F1504" i="4" s="1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F1505" i="4" s="1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F1506" i="4" s="1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F1507" i="4" s="1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F1508" i="4" s="1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F1509" i="4" s="1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F1510" i="4" s="1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F1511" i="4" s="1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F1512" i="4" s="1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F1513" i="4" s="1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F1514" i="4" s="1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F1515" i="4" s="1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F1516" i="4" s="1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F1517" i="4" s="1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F1518" i="4" s="1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F1519" i="4" s="1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F1520" i="4" s="1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F1521" i="4" s="1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F1522" i="4" s="1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F1523" i="4" s="1"/>
  <c r="C1524" i="4"/>
  <c r="E1192" i="7"/>
  <c r="N1192" i="7" s="1"/>
  <c r="G1513" i="3"/>
  <c r="F1513" i="3"/>
  <c r="H1512" i="3"/>
  <c r="I1512" i="3" s="1"/>
  <c r="P1502" i="7" l="1"/>
  <c r="J1503" i="6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F1524" i="4" s="1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F1525" i="4" s="1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F1526" i="4" s="1"/>
  <c r="C1527" i="4"/>
  <c r="E1195" i="7"/>
  <c r="N1195" i="7" s="1"/>
  <c r="F1516" i="3"/>
  <c r="H1515" i="3"/>
  <c r="I1515" i="3"/>
  <c r="G1516" i="3"/>
  <c r="P1505" i="7" l="1"/>
  <c r="L1506" i="6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F1527" i="4" s="1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F1528" i="4" s="1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F1529" i="4" s="1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F1530" i="4" s="1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F1531" i="4" s="1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F1532" i="4" s="1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F1533" i="4" s="1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F1534" i="4" s="1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F1535" i="4" s="1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F1536" i="4" s="1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F1537" i="4" s="1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F1538" i="4" s="1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F1539" i="4" s="1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F1540" i="4" s="1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F1541" i="4" s="1"/>
  <c r="C1542" i="4"/>
  <c r="E1210" i="7"/>
  <c r="N1210" i="7" s="1"/>
  <c r="H1530" i="3"/>
  <c r="F1531" i="3"/>
  <c r="I1530" i="3"/>
  <c r="G1531" i="3"/>
  <c r="P1520" i="7" l="1"/>
  <c r="K1521" i="6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F1542" i="4" s="1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F1543" i="4" s="1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F1544" i="4" s="1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F1545" i="4" s="1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F1546" i="4" s="1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F1547" i="4" s="1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F1548" i="4" s="1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F1549" i="4" s="1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F1550" i="4" s="1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F1551" i="4" s="1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F1552" i="4" s="1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F1553" i="4" s="1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F1554" i="4" s="1"/>
  <c r="C1555" i="4"/>
  <c r="E1223" i="7"/>
  <c r="N1223" i="7" s="1"/>
  <c r="F1544" i="3"/>
  <c r="H1543" i="3"/>
  <c r="I1543" i="3" s="1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F1555" i="4" s="1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F1556" i="4" s="1"/>
  <c r="C1557" i="4"/>
  <c r="E1225" i="7"/>
  <c r="N1225" i="7" s="1"/>
  <c r="F1546" i="3"/>
  <c r="H1545" i="3"/>
  <c r="I1545" i="3" s="1"/>
  <c r="G1546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F1557" i="4" s="1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F1558" i="4" s="1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F1559" i="4" s="1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F1560" i="4" s="1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F1561" i="4" s="1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F1562" i="4" s="1"/>
  <c r="C1563" i="4"/>
  <c r="E1231" i="7"/>
  <c r="N1231" i="7" s="1"/>
  <c r="H1551" i="3"/>
  <c r="I1551" i="3" s="1"/>
  <c r="F1552" i="3"/>
  <c r="G1552" i="3"/>
  <c r="P1541" i="7" l="1"/>
  <c r="L1542" i="6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F1563" i="4" s="1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F1564" i="4" s="1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F1565" i="4" s="1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F1566" i="4" s="1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F1567" i="4" s="1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F1568" i="4" s="1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F1569" i="4" s="1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F1570" i="4" s="1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F1571" i="4" s="1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F1572" i="4" s="1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F1573" i="4" s="1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F1574" i="4" s="1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F1575" i="4" s="1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F1576" i="4" s="1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F1577" i="4" s="1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F1578" i="4" s="1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F1579" i="4" s="1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F1580" i="4" s="1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F1581" i="4" s="1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F1582" i="4" s="1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F1583" i="4" s="1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F1584" i="4" s="1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F1585" i="4" s="1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F1586" i="4" s="1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F1587" i="4" s="1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F1588" i="4" s="1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F1589" i="4" s="1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F1590" i="4" s="1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F1591" i="4" s="1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F1592" i="4" s="1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F1593" i="4" s="1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F1594" i="4" s="1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F1595" i="4" s="1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F1596" i="4" s="1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F1597" i="4" s="1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F1598" i="4" s="1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F1599" i="4" s="1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F1600" i="4" s="1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F1601" i="4" s="1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F1602" i="4" s="1"/>
  <c r="C1603" i="4"/>
  <c r="E1271" i="7"/>
  <c r="N1271" i="7" s="1"/>
  <c r="F1592" i="3"/>
  <c r="H1591" i="3"/>
  <c r="I1591" i="3" s="1"/>
  <c r="G1592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F1603" i="4" s="1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F1604" i="4" s="1"/>
  <c r="C1605" i="4"/>
  <c r="E1273" i="7"/>
  <c r="N1273" i="7" s="1"/>
  <c r="F1594" i="3"/>
  <c r="H1593" i="3"/>
  <c r="I1593" i="3" s="1"/>
  <c r="G1594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F1605" i="4" s="1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F1606" i="4" s="1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F1607" i="4" s="1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F1608" i="4" s="1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F1609" i="4" s="1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F1610" i="4" s="1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F1611" i="4" s="1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F1612" i="4" s="1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F1613" i="4" s="1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F1614" i="4" s="1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F1615" i="4" s="1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F1616" i="4" s="1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F1617" i="4" s="1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F1618" i="4" s="1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F1619" i="4" s="1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F1620" i="4" s="1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F1621" i="4" s="1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F1622" i="4" s="1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F1623" i="4" s="1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F1624" i="4" s="1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F1625" i="4" s="1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F1626" i="4" s="1"/>
  <c r="C1627" i="4"/>
  <c r="E1295" i="7"/>
  <c r="N1295" i="7" s="1"/>
  <c r="F1616" i="3"/>
  <c r="H1615" i="3"/>
  <c r="I1615" i="3" s="1"/>
  <c r="G1616" i="3"/>
  <c r="P1605" i="7" l="1"/>
  <c r="K1606" i="6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F1627" i="4" s="1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F1628" i="4" s="1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F1629" i="4" s="1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F1630" i="4" s="1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F1631" i="4" s="1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F1632" i="4" s="1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F1633" i="4" s="1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F1634" i="4" s="1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F1635" i="4" s="1"/>
  <c r="C1636" i="4"/>
  <c r="E1304" i="7"/>
  <c r="N1304" i="7" s="1"/>
  <c r="F1625" i="3"/>
  <c r="H1624" i="3"/>
  <c r="I1624" i="3" s="1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F1636" i="4" s="1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F1637" i="4" s="1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F1638" i="4" s="1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F1639" i="4" s="1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F1640" i="4" s="1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F1641" i="4" s="1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F1642" i="4" s="1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F1643" i="4" s="1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F1644" i="4" s="1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F1645" i="4" s="1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F1646" i="4" s="1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F1647" i="4" s="1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F1648" i="4" s="1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F1649" i="4" s="1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F1650" i="4" s="1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F1651" i="4" s="1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F1652" i="4" s="1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F1653" i="4" s="1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F1654" i="4" s="1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F1655" i="4" s="1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F1656" i="4" s="1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F1657" i="4" s="1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F1658" i="4" s="1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F1659" i="4" s="1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F1660" i="4" s="1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F1661" i="4" s="1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F1662" i="4" s="1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F1663" i="4" s="1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F1664" i="4" s="1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F1665" i="4" s="1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F1666" i="4" s="1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F1667" i="4" s="1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F1668" i="4" s="1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F1669" i="4" s="1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F1670" i="4" s="1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F1671" i="4" s="1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F1672" i="4" s="1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F1673" i="4" s="1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F1674" i="4" s="1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F1675" i="4" s="1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F1676" i="4" s="1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F1677" i="4" s="1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F1678" i="4" s="1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F1679" i="4" s="1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F1680" i="4" s="1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F1681" i="4" s="1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F1682" i="4" s="1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F1683" i="4" s="1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F1684" i="4" s="1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F1685" i="4" s="1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F1686" i="4" s="1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F1687" i="4" s="1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F1688" i="4" s="1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F1689" i="4" s="1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F1690" i="4" s="1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F1691" i="4" s="1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F1692" i="4" s="1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F1693" i="4" s="1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F1694" i="4" s="1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F1695" i="4" s="1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F1696" i="4" s="1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F1697" i="4" s="1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F1698" i="4" s="1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F1699" i="4" s="1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F1700" i="4" s="1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F1701" i="4" s="1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F1702" i="4" s="1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F1703" i="4" s="1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F1704" i="4" s="1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F1705" i="4" s="1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F1706" i="4" s="1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F1707" i="4" s="1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F1708" i="4" s="1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F1709" i="4" s="1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F1710" i="4" s="1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F1711" i="4" s="1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F1712" i="4" s="1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F1713" i="4" s="1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F1714" i="4" s="1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F1715" i="4" s="1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F1716" i="4" s="1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F1717" i="4" s="1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F1718" i="4" s="1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F1719" i="4" s="1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F1720" i="4" s="1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F1721" i="4" s="1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F1722" i="4" s="1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F1723" i="4" s="1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F1724" i="4" s="1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F1725" i="4" s="1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F1726" i="4" s="1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F1727" i="4" s="1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F1728" i="4" s="1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F1729" i="4" s="1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F1730" i="4" s="1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F1731" i="4" s="1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F1732" i="4" s="1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F1733" i="4" s="1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F1734" i="4" s="1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F1735" i="4" s="1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F1736" i="4" s="1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F1737" i="4" s="1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F1738" i="4" s="1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F1739" i="4" s="1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F1740" i="4" s="1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F1741" i="4" s="1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F1742" i="4" s="1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F1743" i="4" s="1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F1744" i="4" s="1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F1745" i="4" s="1"/>
  <c r="C1746" i="4"/>
  <c r="E1414" i="7"/>
  <c r="N1414" i="7" s="1"/>
  <c r="H1734" i="3"/>
  <c r="I1734" i="3" s="1"/>
  <c r="F1735" i="3"/>
  <c r="G1735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F1746" i="4" s="1"/>
  <c r="C1747" i="4"/>
  <c r="E1415" i="7"/>
  <c r="N1415" i="7" s="1"/>
  <c r="F1736" i="3"/>
  <c r="H1735" i="3"/>
  <c r="I1735" i="3" s="1"/>
  <c r="G1736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F1747" i="4" s="1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F1748" i="4" s="1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F1749" i="4" s="1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F1750" i="4" s="1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F1751" i="4" s="1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F1752" i="4" s="1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F1753" i="4" s="1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F1754" i="4" s="1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F1755" i="4" s="1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F1756" i="4" s="1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F1757" i="4" s="1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F1758" i="4" s="1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F1759" i="4" s="1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F1760" i="4" s="1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F1761" i="4" s="1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F1762" i="4" s="1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F1763" i="4" s="1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F1764" i="4" s="1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F1765" i="4" s="1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F1766" i="4" s="1"/>
  <c r="C1767" i="4"/>
  <c r="E1435" i="7"/>
  <c r="N1435" i="7" s="1"/>
  <c r="H1755" i="3"/>
  <c r="I1755" i="3" s="1"/>
  <c r="F1756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F1767" i="4" s="1"/>
  <c r="C1768" i="4"/>
  <c r="E1436" i="7"/>
  <c r="N1436" i="7" s="1"/>
  <c r="H1756" i="3"/>
  <c r="I1756" i="3" s="1"/>
  <c r="F1757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F1768" i="4" s="1"/>
  <c r="C1769" i="4"/>
  <c r="E1437" i="7"/>
  <c r="N1437" i="7" s="1"/>
  <c r="H1757" i="3"/>
  <c r="I1757" i="3" s="1"/>
  <c r="F1758" i="3"/>
  <c r="G1758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F1769" i="4" s="1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F1770" i="4" s="1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F1771" i="4" s="1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F1772" i="4" s="1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F1773" i="4" s="1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F1774" i="4" s="1"/>
  <c r="C1775" i="4"/>
  <c r="E1443" i="7"/>
  <c r="N1443" i="7" s="1"/>
  <c r="H1763" i="3"/>
  <c r="I1763" i="3" s="1"/>
  <c r="F1764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F1775" i="4" s="1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F1776" i="4" s="1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F1777" i="4" s="1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F1778" i="4" s="1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F1779" i="4" s="1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F1780" i="4" s="1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F1781" i="4" s="1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F1782" i="4" s="1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F1783" i="4" s="1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F1784" i="4" s="1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F1785" i="4" s="1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F1786" i="4" s="1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F1787" i="4" s="1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F1788" i="4" s="1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F1789" i="4" s="1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F1790" i="4" s="1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F1791" i="4" s="1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F1792" i="4" s="1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F1793" i="4" s="1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F1794" i="4" s="1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F1795" i="4" s="1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F1796" i="4" s="1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F1797" i="4" s="1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F1798" i="4" s="1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F1799" i="4" s="1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F1800" i="4" s="1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F1801" i="4" s="1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F1802" i="4" s="1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F1803" i="4" s="1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F1804" i="4" s="1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F1805" i="4" s="1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F1806" i="4" s="1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F1807" i="4" s="1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F1808" i="4" s="1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F1809" i="4" s="1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F1810" i="4" s="1"/>
  <c r="C1811" i="4"/>
  <c r="E1479" i="7"/>
  <c r="N1479" i="7" s="1"/>
  <c r="H1799" i="3"/>
  <c r="I1799" i="3" s="1"/>
  <c r="F1800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F1811" i="4" s="1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F1812" i="4" s="1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F1813" i="4" s="1"/>
  <c r="C1814" i="4"/>
  <c r="E1482" i="7"/>
  <c r="N1482" i="7" s="1"/>
  <c r="G1803" i="3"/>
  <c r="F1803" i="3"/>
  <c r="H1802" i="3"/>
  <c r="I1802" i="3" s="1"/>
  <c r="F1814" i="4" l="1"/>
  <c r="L1793" i="6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F1815" i="4" s="1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F1816" i="4" s="1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F1817" i="4" s="1"/>
  <c r="C1818" i="4"/>
  <c r="E1486" i="7"/>
  <c r="N1486" i="7" s="1"/>
  <c r="H1806" i="3"/>
  <c r="I1806" i="3" s="1"/>
  <c r="F1807" i="3"/>
  <c r="G1807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F1818" i="4" s="1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F1819" i="4" s="1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F1820" i="4" s="1"/>
  <c r="C1821" i="4"/>
  <c r="E1489" i="7"/>
  <c r="N1489" i="7" s="1"/>
  <c r="G1810" i="3"/>
  <c r="H1809" i="3"/>
  <c r="I1809" i="3" s="1"/>
  <c r="F1810" i="3"/>
  <c r="P1799" i="7" l="1"/>
  <c r="K1800" i="6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F1821" i="4" s="1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F1822" i="4" s="1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F1823" i="4" s="1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F1824" i="4" s="1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F1825" i="4" s="1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F1826" i="4" s="1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F1827" i="4" s="1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F1828" i="4" s="1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F1829" i="4" s="1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F1830" i="4" s="1"/>
  <c r="C1831" i="4"/>
  <c r="E1499" i="7"/>
  <c r="N1499" i="7" s="1"/>
  <c r="F1820" i="3"/>
  <c r="H1819" i="3"/>
  <c r="I1819" i="3" s="1"/>
  <c r="G1820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F1831" i="4" s="1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F1832" i="4" s="1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F1833" i="4" s="1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F1834" i="4" s="1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F1835" i="4" s="1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F1836" i="4" s="1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F1837" i="4" s="1"/>
  <c r="C1838" i="4"/>
  <c r="E1506" i="7"/>
  <c r="N1506" i="7" s="1"/>
  <c r="G1827" i="3"/>
  <c r="H1826" i="3"/>
  <c r="I1826" i="3" s="1"/>
  <c r="F1827" i="3"/>
  <c r="P1816" i="7" l="1"/>
  <c r="J1817" i="6"/>
  <c r="J1817" i="7"/>
  <c r="K1817" i="6"/>
  <c r="K1817" i="7"/>
  <c r="L1817" i="6"/>
  <c r="L1817" i="7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F1838" i="4" s="1"/>
  <c r="C1839" i="4"/>
  <c r="E1507" i="7"/>
  <c r="N1507" i="7" s="1"/>
  <c r="G1828" i="3"/>
  <c r="H1827" i="3"/>
  <c r="I1827" i="3" s="1"/>
  <c r="F1828" i="3"/>
  <c r="P1817" i="7" l="1"/>
  <c r="K1818" i="6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F1839" i="4" s="1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F1840" i="4" s="1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F1841" i="4" s="1"/>
  <c r="C1842" i="4"/>
  <c r="E1510" i="7"/>
  <c r="N1510" i="7" s="1"/>
  <c r="H1830" i="3"/>
  <c r="I1830" i="3" s="1"/>
  <c r="F1831" i="3"/>
  <c r="G1831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F1842" i="4" s="1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F1843" i="4" s="1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F1844" i="4" s="1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F1845" i="4" s="1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F1846" i="4" s="1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F1847" i="4" s="1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F1848" i="4" s="1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F1849" i="4" s="1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F1850" i="4" s="1"/>
  <c r="C1851" i="4"/>
  <c r="E1519" i="7"/>
  <c r="N1519" i="7" s="1"/>
  <c r="G1840" i="3"/>
  <c r="H1839" i="3"/>
  <c r="I1839" i="3" s="1"/>
  <c r="F1840" i="3"/>
  <c r="P1829" i="7" l="1"/>
  <c r="L1830" i="6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F1851" i="4" s="1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F1852" i="4" s="1"/>
  <c r="C1853" i="4"/>
  <c r="E1521" i="7"/>
  <c r="N1521" i="7" s="1"/>
  <c r="G1842" i="3"/>
  <c r="H1841" i="3"/>
  <c r="I1841" i="3" s="1"/>
  <c r="F1842" i="3"/>
  <c r="P1831" i="7" l="1"/>
  <c r="J1832" i="6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F1853" i="4" s="1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F1854" i="4" s="1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F1855" i="4" s="1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F1856" i="4" s="1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F1857" i="4" s="1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F1858" i="4" s="1"/>
  <c r="C1859" i="4"/>
  <c r="E1527" i="7"/>
  <c r="N1527" i="7" s="1"/>
  <c r="G1848" i="3"/>
  <c r="H1847" i="3"/>
  <c r="I1847" i="3" s="1"/>
  <c r="F1848" i="3"/>
  <c r="P1837" i="7" l="1"/>
  <c r="K1838" i="6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F1859" i="4" s="1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F1860" i="4" s="1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F1861" i="4" s="1"/>
  <c r="C1862" i="4"/>
  <c r="E1530" i="7"/>
  <c r="N1530" i="7" s="1"/>
  <c r="F1851" i="3"/>
  <c r="H1850" i="3"/>
  <c r="I1850" i="3" s="1"/>
  <c r="G1851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F1862" i="4" s="1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F1863" i="4" s="1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F1864" i="4" s="1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F1865" i="4" s="1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F1866" i="4" s="1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F1867" i="4" s="1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F1868" i="4" s="1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F1869" i="4" s="1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F1870" i="4" s="1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F1871" i="4" s="1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F1872" i="4" s="1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F1873" i="4" s="1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F1874" i="4" s="1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F1875" i="4" s="1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F1876" i="4" s="1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F1877" i="4" s="1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F1878" i="4" s="1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F1879" i="4" s="1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F1880" i="4" s="1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F1881" i="4" s="1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F1882" i="4" s="1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F1883" i="4" s="1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F1884" i="4" s="1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F1885" i="4" s="1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F1886" i="4" s="1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F1887" i="4" s="1"/>
  <c r="C1888" i="4"/>
  <c r="E1556" i="7"/>
  <c r="N1556" i="7" s="1"/>
  <c r="G1877" i="3"/>
  <c r="H1876" i="3"/>
  <c r="I1876" i="3" s="1"/>
  <c r="F1877" i="3"/>
  <c r="F1888" i="4" l="1"/>
  <c r="L1867" i="6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F1889" i="4" s="1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F1890" i="4" s="1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F1891" i="4" s="1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F1892" i="4" s="1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F1893" i="4" s="1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F1894" i="4" s="1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F1895" i="4" s="1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F1896" i="4" s="1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F1897" i="4" s="1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F1898" i="4" s="1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F1899" i="4" s="1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F1900" i="4" s="1"/>
  <c r="C1901" i="4"/>
  <c r="E1569" i="7"/>
  <c r="N1569" i="7" s="1"/>
  <c r="F1890" i="3"/>
  <c r="H1889" i="3"/>
  <c r="G1890" i="3"/>
  <c r="I1889" i="3"/>
  <c r="F1901" i="4" l="1"/>
  <c r="P1879" i="7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F1902" i="4" s="1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F1903" i="4" s="1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F1904" i="4" s="1"/>
  <c r="C1905" i="4"/>
  <c r="E1573" i="7"/>
  <c r="N1573" i="7" s="1"/>
  <c r="F1894" i="3"/>
  <c r="H1893" i="3"/>
  <c r="I1893" i="3" s="1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F1905" i="4" s="1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F1906" i="4" s="1"/>
  <c r="C1907" i="4"/>
  <c r="E1575" i="7"/>
  <c r="N1575" i="7" s="1"/>
  <c r="H1895" i="3"/>
  <c r="I1895" i="3" s="1"/>
  <c r="F1896" i="3"/>
  <c r="G1896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F1907" i="4" s="1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F1908" i="4" s="1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F1909" i="4" s="1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F1910" i="4" s="1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F1911" i="4" s="1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F1912" i="4" s="1"/>
  <c r="C1913" i="4"/>
  <c r="E1581" i="7"/>
  <c r="N1581" i="7" s="1"/>
  <c r="F1902" i="3"/>
  <c r="H1901" i="3"/>
  <c r="G1902" i="3"/>
  <c r="I1901" i="3"/>
  <c r="P1891" i="7" l="1"/>
  <c r="J1892" i="6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F1913" i="4" s="1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F1914" i="4" s="1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F1915" i="4" s="1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F1916" i="4" s="1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F1917" i="4" s="1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F1918" i="4" s="1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F1919" i="4" s="1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F1920" i="4" s="1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F1921" i="4" s="1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F1922" i="4" s="1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F1923" i="4" s="1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F1924" i="4" s="1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F1925" i="4" s="1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F1926" i="4" s="1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F1927" i="4" s="1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F1928" i="4" s="1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F1929" i="4" s="1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F1930" i="4" s="1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F1931" i="4" s="1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F1932" i="4" s="1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F1933" i="4" s="1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F1934" i="4" s="1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F1935" i="4" s="1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F1936" i="4" s="1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F1937" i="4" s="1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F1938" i="4" s="1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F1939" i="4" s="1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F1940" i="4" s="1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F1941" i="4" s="1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F1942" i="4" s="1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F1943" i="4" s="1"/>
  <c r="C1944" i="4"/>
  <c r="E1612" i="7"/>
  <c r="N1612" i="7" s="1"/>
  <c r="G1933" i="3"/>
  <c r="F1933" i="3"/>
  <c r="H1932" i="3"/>
  <c r="I1932" i="3" s="1"/>
  <c r="P1922" i="7" l="1"/>
  <c r="K1923" i="6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F1944" i="4" s="1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F1945" i="4" s="1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F1946" i="4" s="1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F1947" i="4" s="1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F1948" i="4" s="1"/>
  <c r="C1949" i="4"/>
  <c r="E1617" i="7"/>
  <c r="N1617" i="7" s="1"/>
  <c r="F1938" i="3"/>
  <c r="H1937" i="3"/>
  <c r="I1937" i="3" s="1"/>
  <c r="G1938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F1949" i="4" s="1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F1950" i="4" s="1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F1951" i="4" s="1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F1952" i="4" s="1"/>
  <c r="C1953" i="4"/>
  <c r="E1621" i="7"/>
  <c r="N1621" i="7" s="1"/>
  <c r="H1941" i="3"/>
  <c r="I1941" i="3" s="1"/>
  <c r="F1942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F1953" i="4" s="1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F1954" i="4" s="1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F1955" i="4" s="1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F1956" i="4" s="1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F1957" i="4" s="1"/>
  <c r="C1958" i="4"/>
  <c r="E1626" i="7"/>
  <c r="N1626" i="7" s="1"/>
  <c r="F1947" i="3"/>
  <c r="H1946" i="3"/>
  <c r="I1946" i="3" s="1"/>
  <c r="G1947" i="3"/>
  <c r="P1936" i="7" l="1"/>
  <c r="K1937" i="6"/>
  <c r="K1937" i="7"/>
  <c r="J1937" i="6"/>
  <c r="J1937" i="7"/>
  <c r="L1937" i="6"/>
  <c r="L1937" i="7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F1958" i="4" s="1"/>
  <c r="C1959" i="4"/>
  <c r="E1627" i="7"/>
  <c r="N1627" i="7" s="1"/>
  <c r="G1948" i="3"/>
  <c r="H1947" i="3"/>
  <c r="I1947" i="3" s="1"/>
  <c r="F1948" i="3"/>
  <c r="P1937" i="7" l="1"/>
  <c r="K1938" i="6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F1959" i="4" s="1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F1960" i="4" s="1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F1961" i="4" s="1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F1962" i="4" s="1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F1963" i="4" s="1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F1964" i="4" s="1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F1965" i="4" s="1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F1966" i="4" s="1"/>
  <c r="C1967" i="4"/>
  <c r="E1635" i="7"/>
  <c r="N1635" i="7" s="1"/>
  <c r="H1955" i="3"/>
  <c r="I1955" i="3" s="1"/>
  <c r="F1956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F1967" i="4" s="1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F1968" i="4" s="1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F1969" i="4" s="1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F1970" i="4" s="1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F1971" i="4" s="1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F1972" i="4" s="1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F1973" i="4" s="1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F1974" i="4" s="1"/>
  <c r="C1975" i="4"/>
  <c r="E1643" i="7"/>
  <c r="N1643" i="7" s="1"/>
  <c r="F1964" i="3"/>
  <c r="H1963" i="3"/>
  <c r="I1963" i="3" s="1"/>
  <c r="G1964" i="3"/>
  <c r="F1975" i="4" l="1"/>
  <c r="L1954" i="6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F1976" i="4" s="1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F1977" i="4" s="1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F1978" i="4" s="1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F1979" i="4" s="1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F1980" i="4" s="1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F1981" i="4" s="1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F1982" i="4" s="1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F1983" i="4" s="1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F1984" i="4" s="1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F1985" i="4" s="1"/>
  <c r="C1986" i="4"/>
  <c r="E1654" i="7"/>
  <c r="N1654" i="7" s="1"/>
  <c r="F1975" i="3"/>
  <c r="H1974" i="3"/>
  <c r="I1974" i="3" s="1"/>
  <c r="G1975" i="3"/>
  <c r="P1964" i="7" l="1"/>
  <c r="K1965" i="6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F1986" i="4" s="1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F1987" i="4" s="1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F1988" i="4" s="1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F1989" i="4" s="1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F1990" i="4" s="1"/>
  <c r="C1991" i="4"/>
  <c r="E1659" i="7"/>
  <c r="N1659" i="7" s="1"/>
  <c r="G1980" i="3"/>
  <c r="H1979" i="3"/>
  <c r="I1979" i="3" s="1"/>
  <c r="F1980" i="3"/>
  <c r="P1969" i="7" l="1"/>
  <c r="J1970" i="6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F1991" i="4" s="1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F1992" i="4" s="1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F1993" i="4" s="1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F1994" i="4" s="1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F1995" i="4" s="1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F1996" i="4" s="1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F1997" i="4" s="1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F1998" i="4" s="1"/>
  <c r="C1999" i="4"/>
  <c r="E1667" i="7"/>
  <c r="N1667" i="7" s="1"/>
  <c r="F1988" i="3"/>
  <c r="H1987" i="3"/>
  <c r="I1987" i="3" s="1"/>
  <c r="G1988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F1999" i="4" s="1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F2000" i="4" s="1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F2001" i="4" s="1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F2002" i="4" s="1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F2003" i="4" s="1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F2004" i="4" s="1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F2005" i="4" s="1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F2006" i="4" s="1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F2007" i="4" s="1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F2008" i="4" s="1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F2009" i="4" s="1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F2010" i="4" s="1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F2011" i="4" s="1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F2012" i="4" s="1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F2013" i="4" s="1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F2014" i="4" s="1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F2015" i="4" s="1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F2016" i="4" s="1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F2017" i="4" s="1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F2018" i="4" s="1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F2019" i="4" s="1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F2020" i="4" s="1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F2021" i="4" s="1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F2022" i="4" s="1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F2023" i="4" s="1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F2024" i="4" s="1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F2025" i="4" s="1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F2026" i="4" s="1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F2027" i="4" s="1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F2028" i="4" s="1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F2029" i="4" s="1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F2030" i="4" s="1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F2031" i="4" s="1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F2032" i="4" s="1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F2033" i="4" s="1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F2034" i="4" s="1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F2035" i="4" s="1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F2036" i="4" s="1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F2037" i="4" s="1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F2038" i="4" s="1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F2039" i="4" s="1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F2040" i="4" s="1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F2041" i="4" s="1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F2042" i="4" s="1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F2043" i="4" s="1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F2044" i="4" s="1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F2045" i="4" s="1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F2046" i="4" s="1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F2047" i="4" s="1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F2048" i="4" s="1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F2049" i="4" s="1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F2050" i="4" s="1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F2051" i="4" s="1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F2052" i="4" s="1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F2053" i="4" s="1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F2054" i="4" s="1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F2055" i="4" s="1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F2056" i="4" s="1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F2057" i="4" s="1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F2058" i="4" s="1"/>
  <c r="C2059" i="4"/>
  <c r="E1727" i="7"/>
  <c r="N1727" i="7" s="1"/>
  <c r="H2047" i="3"/>
  <c r="I2047" i="3" s="1"/>
  <c r="F2048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F2059" i="4" s="1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F2060" i="4" s="1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F2061" i="4" s="1"/>
  <c r="C2062" i="4"/>
  <c r="E1730" i="7"/>
  <c r="N1730" i="7" s="1"/>
  <c r="G2051" i="3"/>
  <c r="H2050" i="3"/>
  <c r="I2050" i="3" s="1"/>
  <c r="F2051" i="3"/>
  <c r="P2040" i="7" l="1"/>
  <c r="L2041" i="6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F2062" i="4" s="1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F2063" i="4" s="1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F2064" i="4" s="1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F2065" i="4" s="1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F2066" i="4" s="1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F2067" i="4" s="1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F2068" i="4" s="1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F2069" i="4" s="1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F2070" i="4" s="1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F2071" i="4" s="1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F2072" i="4" s="1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F2073" i="4" s="1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F2074" i="4" s="1"/>
  <c r="C2075" i="4"/>
  <c r="E1743" i="7"/>
  <c r="N1743" i="7" s="1"/>
  <c r="H2063" i="3"/>
  <c r="I2063" i="3" s="1"/>
  <c r="F2064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F2075" i="4" s="1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F2076" i="4" s="1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F2077" i="4" s="1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F2078" i="4" s="1"/>
  <c r="C2079" i="4"/>
  <c r="E1747" i="7"/>
  <c r="N1747" i="7" s="1"/>
  <c r="G2068" i="3"/>
  <c r="F2068" i="3"/>
  <c r="H2067" i="3"/>
  <c r="I2067" i="3" s="1"/>
  <c r="P2057" i="7" l="1"/>
  <c r="J2058" i="6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F2079" i="4" s="1"/>
  <c r="C2080" i="4"/>
  <c r="E1748" i="7"/>
  <c r="N1748" i="7" s="1"/>
  <c r="H2068" i="3"/>
  <c r="I2068" i="3" s="1"/>
  <c r="F2069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F2080" i="4" s="1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F2081" i="4" s="1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F2082" i="4" s="1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F2083" i="4" s="1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F2084" i="4" s="1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F2085" i="4" s="1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F2086" i="4" s="1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F2087" i="4" s="1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F2088" i="4" s="1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F2089" i="4" s="1"/>
  <c r="C2090" i="4"/>
  <c r="E1758" i="7"/>
  <c r="N1758" i="7" s="1"/>
  <c r="H2078" i="3"/>
  <c r="I2078" i="3" s="1"/>
  <c r="F2079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F2090" i="4" s="1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F2091" i="4" s="1"/>
  <c r="C2092" i="4"/>
  <c r="E1760" i="7"/>
  <c r="N1760" i="7" s="1"/>
  <c r="G2081" i="3"/>
  <c r="H2080" i="3"/>
  <c r="I2080" i="3" s="1"/>
  <c r="F2081" i="3"/>
  <c r="P2070" i="7" l="1"/>
  <c r="L2071" i="6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F2092" i="4" s="1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F2093" i="4" s="1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F2094" i="4" s="1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F2095" i="4" s="1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F2096" i="4" s="1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F2097" i="4" s="1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F2098" i="4" s="1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F2099" i="4" s="1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F2100" i="4" s="1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F2101" i="4" s="1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F2102" i="4" s="1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F2103" i="4" s="1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F2104" i="4" s="1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F2105" i="4" s="1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F2106" i="4" s="1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F2107" i="4" s="1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F2108" i="4" s="1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F2109" i="4" s="1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F2110" i="4" s="1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F2111" i="4" s="1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F2112" i="4" s="1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F2113" i="4" s="1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F2114" i="4" s="1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F2115" i="4" s="1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F2116" i="4" s="1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F2117" i="4" s="1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F2118" i="4" s="1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F2119" i="4" s="1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F2120" i="4" s="1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F2121" i="4" s="1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F2122" i="4" s="1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F2123" i="4" s="1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F2124" i="4" s="1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F2125" i="4" s="1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F2126" i="4" s="1"/>
  <c r="C2127" i="4"/>
  <c r="E1795" i="7"/>
  <c r="N1795" i="7" s="1"/>
  <c r="G2116" i="3"/>
  <c r="H2115" i="3"/>
  <c r="I2115" i="3" s="1"/>
  <c r="F2116" i="3"/>
  <c r="P2105" i="7" l="1"/>
  <c r="K2106" i="6"/>
  <c r="K2106" i="7"/>
  <c r="J2106" i="6"/>
  <c r="J2106" i="7"/>
  <c r="L2106" i="6"/>
  <c r="L2106" i="7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F2127" i="4" s="1"/>
  <c r="C2128" i="4"/>
  <c r="E1796" i="7"/>
  <c r="N1796" i="7" s="1"/>
  <c r="H2116" i="3"/>
  <c r="I2116" i="3" s="1"/>
  <c r="F2117" i="3"/>
  <c r="G2117" i="3"/>
  <c r="P2106" i="7" l="1"/>
  <c r="K2107" i="6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F2128" i="4" s="1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F2129" i="4" s="1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F2130" i="4" s="1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F2131" i="4" s="1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F2132" i="4" s="1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F2133" i="4" s="1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F2134" i="4" s="1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F2135" i="4" s="1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F2136" i="4" s="1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F2137" i="4" s="1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F2138" i="4" s="1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F2139" i="4" s="1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F2140" i="4" s="1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F2141" i="4" s="1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F2142" i="4" s="1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F2143" i="4" s="1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F2144" i="4" s="1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F2145" i="4" s="1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F2146" i="4" s="1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F2147" i="4" s="1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F2148" i="4" s="1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F2149" i="4" s="1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F2150" i="4" s="1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F2151" i="4" s="1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F2152" i="4" s="1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F2153" i="4" s="1"/>
  <c r="C2154" i="4"/>
  <c r="E1822" i="7"/>
  <c r="N1822" i="7" s="1"/>
  <c r="H2142" i="3"/>
  <c r="F2143" i="3"/>
  <c r="G2143" i="3"/>
  <c r="I2142" i="3"/>
  <c r="P2132" i="7" l="1"/>
  <c r="K2133" i="6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F2154" i="4" s="1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F2155" i="4" s="1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F2156" i="4" s="1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F2157" i="4" s="1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F2158" i="4" s="1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F2159" i="4" s="1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F2160" i="4" s="1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F2161" i="4" s="1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F2162" i="4" s="1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F2163" i="4" s="1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F2164" i="4" s="1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F2165" i="4" s="1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F2166" i="4" s="1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F2167" i="4" s="1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F2168" i="4" s="1"/>
  <c r="C2169" i="4"/>
  <c r="E1837" i="7"/>
  <c r="N1837" i="7" s="1"/>
  <c r="H2157" i="3"/>
  <c r="I2157" i="3" s="1"/>
  <c r="F2158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F2169" i="4" s="1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F2170" i="4" s="1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F2171" i="4" s="1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F2172" i="4" s="1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F2173" i="4" s="1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F2174" i="4" s="1"/>
  <c r="C2175" i="4"/>
  <c r="E1843" i="7"/>
  <c r="N1843" i="7" s="1"/>
  <c r="H2163" i="3"/>
  <c r="I2163" i="3" s="1"/>
  <c r="F2164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F2175" i="4" s="1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F2176" i="4" s="1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F2177" i="4" s="1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F2178" i="4" s="1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F2179" i="4" s="1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F2180" i="4" s="1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F2181" i="4" s="1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F2182" i="4" s="1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F2183" i="4" s="1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F2184" i="4" s="1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F2185" i="4" s="1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F2186" i="4" s="1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F2187" i="4" s="1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F2188" i="4" s="1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F2189" i="4" s="1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F2190" i="4" s="1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F2191" i="4" s="1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F2192" i="4" s="1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F2193" i="4" s="1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F2194" i="4" s="1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F2195" i="4" s="1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F2196" i="4" s="1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F2197" i="4" s="1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F2198" i="4" s="1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F2199" i="4" s="1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F2200" i="4" s="1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F2201" i="4" s="1"/>
  <c r="C2202" i="4"/>
  <c r="E1870" i="7"/>
  <c r="N1870" i="7" s="1"/>
  <c r="H2190" i="3"/>
  <c r="I2190" i="3" s="1"/>
  <c r="F2191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F2202" i="4" s="1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F2203" i="4" s="1"/>
  <c r="C2204" i="4"/>
  <c r="E1872" i="7"/>
  <c r="N1872" i="7" s="1"/>
  <c r="H2192" i="3"/>
  <c r="F2193" i="3"/>
  <c r="I2192" i="3"/>
  <c r="G2193" i="3"/>
  <c r="P2182" i="7" l="1"/>
  <c r="J2183" i="6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F2204" i="4" s="1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F2205" i="4" s="1"/>
  <c r="C2206" i="4"/>
  <c r="E1874" i="7"/>
  <c r="N1874" i="7" s="1"/>
  <c r="H2194" i="3"/>
  <c r="I2194" i="3" s="1"/>
  <c r="F2195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F2206" i="4" s="1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F2207" i="4" s="1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F2208" i="4" s="1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F2209" i="4" s="1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F2210" i="4" s="1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F2211" i="4" s="1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F2212" i="4" s="1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F2213" i="4" s="1"/>
  <c r="C2214" i="4"/>
  <c r="E1882" i="7"/>
  <c r="N1882" i="7" s="1"/>
  <c r="H2202" i="3"/>
  <c r="I2202" i="3" s="1"/>
  <c r="F2203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F2214" i="4" s="1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F2215" i="4" s="1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F2216" i="4" s="1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F2217" i="4" s="1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F2218" i="4" s="1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F2219" i="4" s="1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F2220" i="4" s="1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F2221" i="4" s="1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F2222" i="4" s="1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F2223" i="4" s="1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F2224" i="4" s="1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F2225" i="4" s="1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F2226" i="4" s="1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F2227" i="4" s="1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F2228" i="4" s="1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F2229" i="4" s="1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F2230" i="4" s="1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F2231" i="4" s="1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F2232" i="4" s="1"/>
  <c r="C2233" i="4"/>
  <c r="E1901" i="7"/>
  <c r="N1901" i="7" s="1"/>
  <c r="H2221" i="3"/>
  <c r="I2221" i="3" s="1"/>
  <c r="F2222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F2233" i="4" s="1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F2234" i="4" s="1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F2235" i="4" s="1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F2236" i="4" s="1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F2237" i="4" s="1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F2238" i="4" s="1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F2239" i="4" s="1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F2240" i="4" s="1"/>
  <c r="C2241" i="4"/>
  <c r="E1909" i="7"/>
  <c r="N1909" i="7" s="1"/>
  <c r="G2230" i="3"/>
  <c r="F2230" i="3"/>
  <c r="H2229" i="3"/>
  <c r="I2229" i="3" s="1"/>
  <c r="P2219" i="7" l="1"/>
  <c r="L2220" i="6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F2241" i="4" s="1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F2242" i="4" s="1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F2243" i="4" s="1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F2244" i="4" s="1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F2245" i="4" s="1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F2246" i="4" s="1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F2247" i="4" s="1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F2248" i="4" s="1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F2249" i="4" s="1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F2250" i="4" s="1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F2251" i="4" s="1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F2252" i="4" s="1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F2253" i="4" s="1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F2254" i="4" s="1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F2255" i="4" s="1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F2256" i="4" s="1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F2257" i="4" s="1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F2258" i="4" s="1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F2259" i="4" s="1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F2260" i="4" s="1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F2261" i="4" s="1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F2262" i="4" s="1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F2263" i="4" s="1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F2264" i="4" s="1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F2265" i="4" s="1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F2266" i="4" s="1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F2267" i="4" s="1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F2268" i="4" s="1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F2269" i="4" s="1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F2270" i="4" s="1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F2271" i="4" s="1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F2272" i="4" s="1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F2273" i="4" s="1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F2274" i="4" s="1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F2275" i="4" s="1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F2276" i="4" s="1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F2277" i="4" s="1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F2278" i="4" s="1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F2279" i="4" s="1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F2280" i="4" s="1"/>
  <c r="C2281" i="4"/>
  <c r="E1949" i="7"/>
  <c r="N1949" i="7" s="1"/>
  <c r="H2269" i="3"/>
  <c r="I2269" i="3" s="1"/>
  <c r="F2270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F2281" i="4" s="1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F2282" i="4" s="1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F2283" i="4" s="1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F2284" i="4" s="1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F2285" i="4" s="1"/>
  <c r="C2286" i="4"/>
  <c r="E1954" i="7"/>
  <c r="N1954" i="7" s="1"/>
  <c r="H2274" i="3"/>
  <c r="I2274" i="3" s="1"/>
  <c r="F2275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F2286" i="4" s="1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F2287" i="4" s="1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F2288" i="4" s="1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F2289" i="4" s="1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F2290" i="4" s="1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F2291" i="4" s="1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F2292" i="4" s="1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F2293" i="4" s="1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F2294" i="4" s="1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F2295" i="4" s="1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F2296" i="4" s="1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F2297" i="4" s="1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F2298" i="4" s="1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F2299" i="4" s="1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F2300" i="4" s="1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F2301" i="4" s="1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F2302" i="4" s="1"/>
  <c r="C2303" i="4"/>
  <c r="E1971" i="7"/>
  <c r="N1971" i="7" s="1"/>
  <c r="G2292" i="3"/>
  <c r="H2291" i="3"/>
  <c r="I2291" i="3" s="1"/>
  <c r="F2292" i="3"/>
  <c r="P2281" i="7" l="1"/>
  <c r="J2282" i="6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F2303" i="4" s="1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F2304" i="4" s="1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F2305" i="4" s="1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F2306" i="4" s="1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F2307" i="4" s="1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F2308" i="4" s="1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F2309" i="4" s="1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F2310" i="4" s="1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F2311" i="4" s="1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F2312" i="4" s="1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F2313" i="4" s="1"/>
  <c r="C2314" i="4"/>
  <c r="E1982" i="7"/>
  <c r="N1982" i="7" s="1"/>
  <c r="H2302" i="3"/>
  <c r="I2302" i="3" s="1"/>
  <c r="F2303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F2314" i="4" s="1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F2315" i="4" s="1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F2316" i="4" s="1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F2317" i="4" s="1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F2318" i="4" s="1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F2319" i="4" s="1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F2320" i="4" s="1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F2321" i="4" s="1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F2322" i="4" s="1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F2323" i="4" s="1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F2324" i="4" s="1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F2325" i="4" s="1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F2326" i="4" s="1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F2327" i="4" s="1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F2328" i="4" s="1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F2329" i="4" s="1"/>
  <c r="C2330" i="4"/>
  <c r="E1998" i="7"/>
  <c r="N1998" i="7" s="1"/>
  <c r="F2319" i="3"/>
  <c r="H2318" i="3"/>
  <c r="I2318" i="3" s="1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F2330" i="4" s="1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F2331" i="4" s="1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F2332" i="4" s="1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F2333" i="4" s="1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F2334" i="4" s="1"/>
  <c r="C2335" i="4"/>
  <c r="E2003" i="7"/>
  <c r="N2003" i="7" s="1"/>
  <c r="H2323" i="3"/>
  <c r="I2323" i="3" s="1"/>
  <c r="F2324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F2335" i="4" s="1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F2336" i="4" s="1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F2337" i="4" s="1"/>
  <c r="C2338" i="4"/>
  <c r="E2006" i="7"/>
  <c r="N2006" i="7" s="1"/>
  <c r="G2327" i="3"/>
  <c r="F2327" i="3"/>
  <c r="H2326" i="3"/>
  <c r="I2326" i="3" s="1"/>
  <c r="P2316" i="7" l="1"/>
  <c r="K2317" i="6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F2338" i="4" s="1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F2339" i="4" s="1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F2340" i="4" s="1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F2341" i="4" s="1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F2342" i="4" s="1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F2343" i="4" s="1"/>
  <c r="C2344" i="4"/>
  <c r="E2012" i="7"/>
  <c r="N2012" i="7" s="1"/>
  <c r="H2332" i="3"/>
  <c r="I2332" i="3" s="1"/>
  <c r="F2333" i="3"/>
  <c r="G2333" i="3"/>
  <c r="P2322" i="7" l="1"/>
  <c r="J2323" i="6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F2344" i="4" s="1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F2345" i="4" s="1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F2346" i="4" s="1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F2347" i="4" s="1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F2348" i="4" s="1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F2349" i="4" s="1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F2350" i="4" s="1"/>
  <c r="C2351" i="4"/>
  <c r="E2019" i="7"/>
  <c r="N2019" i="7" s="1"/>
  <c r="G2340" i="3"/>
  <c r="F2340" i="3"/>
  <c r="H2339" i="3"/>
  <c r="I2339" i="3" s="1"/>
  <c r="P2329" i="7" l="1"/>
  <c r="K2330" i="6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F2351" i="4" s="1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F2352" i="4" s="1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F2353" i="4" s="1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F2354" i="4" s="1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F2355" i="4" s="1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F2356" i="4" s="1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F2357" i="4" s="1"/>
  <c r="C2358" i="4"/>
  <c r="E2026" i="7"/>
  <c r="N2026" i="7" s="1"/>
  <c r="H2346" i="3"/>
  <c r="I2346" i="3" s="1"/>
  <c r="F2347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F2358" i="4" s="1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F2359" i="4" s="1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F2360" i="4" s="1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F2361" i="4" s="1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F2362" i="4" s="1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F2363" i="4" s="1"/>
  <c r="C2364" i="4"/>
  <c r="E2032" i="7"/>
  <c r="N2032" i="7" s="1"/>
  <c r="G2353" i="3"/>
  <c r="H2352" i="3"/>
  <c r="I2352" i="3" s="1"/>
  <c r="F2353" i="3"/>
  <c r="F2364" i="4" l="1"/>
  <c r="J2343" i="6"/>
  <c r="J2343" i="7"/>
  <c r="K2343" i="6"/>
  <c r="K2343" i="7"/>
  <c r="L2343" i="6"/>
  <c r="L2343" i="7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P2343" i="7" l="1"/>
  <c r="K2344" i="6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F2365" i="4" s="1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F2366" i="4" s="1"/>
  <c r="C2367" i="4"/>
  <c r="E2035" i="7"/>
  <c r="N2035" i="7" s="1"/>
  <c r="H2355" i="3"/>
  <c r="F2356" i="3"/>
  <c r="G2356" i="3"/>
  <c r="I2355" i="3"/>
  <c r="P2345" i="7" l="1"/>
  <c r="J2346" i="6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F2367" i="4" s="1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F2368" i="4" s="1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F2369" i="4" s="1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F2370" i="4" s="1"/>
  <c r="C2371" i="4"/>
  <c r="E2039" i="7"/>
  <c r="N2039" i="7" s="1"/>
  <c r="H2359" i="3"/>
  <c r="F2360" i="3"/>
  <c r="G2360" i="3"/>
  <c r="I2359" i="3"/>
  <c r="F2371" i="4" l="1"/>
  <c r="J2350" i="6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F2372" i="4" s="1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F2373" i="4" s="1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F2374" i="4" s="1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F2375" i="4" s="1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F2376" i="4" s="1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F2377" i="4" s="1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F2378" i="4" s="1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F2379" i="4" s="1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F2380" i="4" s="1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F2381" i="4" s="1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F2382" i="4" s="1"/>
  <c r="C2383" i="4"/>
  <c r="E2051" i="7"/>
  <c r="N2051" i="7" s="1"/>
  <c r="H2371" i="3"/>
  <c r="I2371" i="3" s="1"/>
  <c r="F2372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F2383" i="4" s="1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F2384" i="4" s="1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F2385" i="4" s="1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F2386" i="4" s="1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F2387" i="4" s="1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F2388" i="4" s="1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F2389" i="4" s="1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F2390" i="4" s="1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F2391" i="4" s="1"/>
  <c r="C2392" i="4"/>
  <c r="E2060" i="7"/>
  <c r="N2060" i="7" s="1"/>
  <c r="G2381" i="3"/>
  <c r="H2380" i="3"/>
  <c r="I2380" i="3" s="1"/>
  <c r="F2381" i="3"/>
  <c r="F2392" i="4" l="1"/>
  <c r="K2371" i="6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F2393" i="4" s="1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F2394" i="4" s="1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F2395" i="4" s="1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F2396" i="4" s="1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F2397" i="4" s="1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F2398" i="4" s="1"/>
  <c r="C2399" i="4"/>
  <c r="E2067" i="7"/>
  <c r="N2067" i="7" s="1"/>
  <c r="H2387" i="3"/>
  <c r="F2388" i="3"/>
  <c r="G2388" i="3"/>
  <c r="I2387" i="3"/>
  <c r="P2377" i="7" l="1"/>
  <c r="K2378" i="6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F2399" i="4" s="1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F2400" i="4" s="1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F2401" i="4" s="1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F2402" i="4" s="1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F2403" i="4" s="1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F2404" i="4" s="1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F2405" i="4" s="1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F2406" i="4" s="1"/>
  <c r="C2407" i="4"/>
  <c r="E2075" i="7"/>
  <c r="N2075" i="7" s="1"/>
  <c r="H2395" i="3"/>
  <c r="I2395" i="3" s="1"/>
  <c r="F2396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F2407" i="4" s="1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F2408" i="4" s="1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F2409" i="4" s="1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F2410" i="4" s="1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F2411" i="4" s="1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F2412" i="4" s="1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F2413" i="4" s="1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F2414" i="4" s="1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F2415" i="4" s="1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F2416" i="4" s="1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F2417" i="4" s="1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F2418" i="4" s="1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F2419" i="4" s="1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F2420" i="4" s="1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F2421" i="4" s="1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F2422" i="4" s="1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F2423" i="4" s="1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F2424" i="4" s="1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F2425" i="4" s="1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F2426" i="4" s="1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F2427" i="4" s="1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F2428" i="4" s="1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F2429" i="4" s="1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F2430" i="4" s="1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F2431" i="4" s="1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F2432" i="4" s="1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F2433" i="4" s="1"/>
  <c r="C2434" i="4"/>
  <c r="E2102" i="7"/>
  <c r="N2102" i="7" s="1"/>
  <c r="G2423" i="3"/>
  <c r="F2423" i="3"/>
  <c r="H2422" i="3"/>
  <c r="I2422" i="3" s="1"/>
  <c r="P2412" i="7" l="1"/>
  <c r="L2413" i="6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F2434" i="4" s="1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F2435" i="4" s="1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F2436" i="4" s="1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F2437" i="4" s="1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F2438" i="4" s="1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F2439" i="4" s="1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F2440" i="4" s="1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F2441" i="4" s="1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F2442" i="4" s="1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F2443" i="4" s="1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F2444" i="4" s="1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F2445" i="4" s="1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F2446" i="4" s="1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F2447" i="4" s="1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F2448" i="4" s="1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F2449" i="4" s="1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F2450" i="4" s="1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F2451" i="4" s="1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F2452" i="4" s="1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F2453" i="4" s="1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F2454" i="4" s="1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F2455" i="4" s="1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F2456" i="4" s="1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F2457" i="4" s="1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F2458" i="4" s="1"/>
  <c r="C2459" i="4"/>
  <c r="E2127" i="7"/>
  <c r="N2127" i="7" s="1"/>
  <c r="H2447" i="3"/>
  <c r="I2447" i="3" s="1"/>
  <c r="F2448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F2459" i="4" s="1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F2460" i="4" s="1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F2461" i="4" s="1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F2462" i="4" s="1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F2463" i="4" s="1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F2464" i="4" s="1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F2465" i="4" s="1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F2466" i="4" s="1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F2467" i="4" s="1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F2468" i="4" s="1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F2469" i="4" s="1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F2470" i="4" s="1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F2471" i="4" s="1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F2472" i="4" s="1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F2473" i="4" s="1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F2474" i="4" s="1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F2475" i="4" s="1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F2476" i="4" s="1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F2477" i="4" s="1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F2478" i="4" s="1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F2479" i="4" s="1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F2480" i="4" s="1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F2481" i="4" s="1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F2482" i="4" s="1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F2483" i="4" s="1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F2484" i="4" s="1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F2485" i="4" s="1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F2486" i="4" s="1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F2487" i="4" s="1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F2488" i="4" s="1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F2489" i="4" s="1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F2490" i="4" s="1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F2491" i="4" s="1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F2492" i="4" s="1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F2493" i="4" s="1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F2494" i="4" s="1"/>
  <c r="C2495" i="4"/>
  <c r="E2163" i="7"/>
  <c r="N2163" i="7" s="1"/>
  <c r="H2483" i="3"/>
  <c r="I2483" i="3" s="1"/>
  <c r="F2484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F2495" i="4" s="1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F2496" i="4" s="1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F2497" i="4" s="1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F2498" i="4" s="1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F2499" i="4" s="1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F2500" i="4" s="1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F2501" i="4" s="1"/>
  <c r="C2502" i="4"/>
  <c r="E2170" i="7"/>
  <c r="N2170" i="7" s="1"/>
  <c r="G2491" i="3"/>
  <c r="H2490" i="3"/>
  <c r="I2490" i="3" s="1"/>
  <c r="F2491" i="3"/>
  <c r="P2480" i="7" l="1"/>
  <c r="K2481" i="6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F2502" i="4" s="1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F2503" i="4" s="1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F2504" i="4" s="1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F2505" i="4" s="1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F2506" i="4" s="1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F2507" i="4" s="1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F2508" i="4" s="1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F2509" i="4" s="1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F2510" i="4" s="1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F2511" i="4" s="1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F2512" i="4" s="1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F2513" i="4" s="1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F2514" i="4" s="1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F2515" i="4" s="1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F2516" i="4" s="1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F2517" i="4" s="1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F2518" i="4" s="1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F2519" i="4" s="1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F2520" i="4" s="1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F2521" i="4" s="1"/>
  <c r="C2522" i="4"/>
  <c r="E2190" i="7"/>
  <c r="N2190" i="7" s="1"/>
  <c r="G2511" i="3"/>
  <c r="H2510" i="3"/>
  <c r="I2510" i="3" s="1"/>
  <c r="F2511" i="3"/>
  <c r="P2500" i="7" l="1"/>
  <c r="K2501" i="6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F2522" i="4" s="1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F2523" i="4" s="1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F2524" i="4" s="1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F2525" i="4" s="1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F2526" i="4" s="1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F2527" i="4" s="1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F2528" i="4" s="1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F2529" i="4" s="1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F2530" i="4" s="1"/>
  <c r="C2531" i="4"/>
  <c r="E2199" i="7"/>
  <c r="N2199" i="7" s="1"/>
  <c r="H2519" i="3"/>
  <c r="I2519" i="3" s="1"/>
  <c r="F2520" i="3"/>
  <c r="G2520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F2531" i="4" s="1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F2532" i="4" s="1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F2533" i="4" s="1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F2534" i="4" s="1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F2535" i="4" s="1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F2536" i="4" s="1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F2537" i="4" s="1"/>
  <c r="C2538" i="4"/>
  <c r="E2206" i="7"/>
  <c r="N2206" i="7" s="1"/>
  <c r="G2527" i="3"/>
  <c r="F2527" i="3"/>
  <c r="H2526" i="3"/>
  <c r="I2526" i="3" s="1"/>
  <c r="P2516" i="7" l="1"/>
  <c r="K2517" i="6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F2538" i="4" s="1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F2539" i="4" s="1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F2540" i="4" s="1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F2541" i="4" s="1"/>
  <c r="C2542" i="4"/>
  <c r="E2210" i="7"/>
  <c r="N2210" i="7" s="1"/>
  <c r="F2531" i="3"/>
  <c r="H2530" i="3"/>
  <c r="I2530" i="3" s="1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F2542" i="4" s="1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F2543" i="4" s="1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F2544" i="4" s="1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F2545" i="4" s="1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F2546" i="4" s="1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F2547" i="4" s="1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F2548" i="4" s="1"/>
  <c r="C2549" i="4"/>
  <c r="E2217" i="7"/>
  <c r="N2217" i="7" s="1"/>
  <c r="G2538" i="3"/>
  <c r="H2537" i="3"/>
  <c r="I2537" i="3" s="1"/>
  <c r="F2538" i="3"/>
  <c r="P2527" i="7" l="1"/>
  <c r="J2528" i="6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F2549" i="4" s="1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F2550" i="4" s="1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F2551" i="4" s="1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F2552" i="4" s="1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F2553" i="4" s="1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F2554" i="4" s="1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F2555" i="4" s="1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F2556" i="4" s="1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F2557" i="4" s="1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F2558" i="4" s="1"/>
  <c r="C2559" i="4"/>
  <c r="E2227" i="7"/>
  <c r="N2227" i="7" s="1"/>
  <c r="F2548" i="3"/>
  <c r="H2547" i="3"/>
  <c r="I2547" i="3" s="1"/>
  <c r="G2548" i="3"/>
  <c r="F2559" i="4" l="1"/>
  <c r="K2538" i="6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F2560" i="4" s="1"/>
  <c r="C2561" i="4"/>
  <c r="E2229" i="7"/>
  <c r="N2229" i="7" s="1"/>
  <c r="H2549" i="3"/>
  <c r="I2549" i="3" s="1"/>
  <c r="F2550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F2561" i="4" s="1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F2562" i="4" s="1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F2563" i="4" s="1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F2564" i="4" s="1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F2565" i="4" s="1"/>
  <c r="C2566" i="4"/>
  <c r="E2234" i="7"/>
  <c r="N2234" i="7" s="1"/>
  <c r="F2555" i="3"/>
  <c r="H2554" i="3"/>
  <c r="I2554" i="3" s="1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F2566" i="4" s="1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F2567" i="4" s="1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F2568" i="4" s="1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F2569" i="4" s="1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F2570" i="4" s="1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F2571" i="4" s="1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F2572" i="4" s="1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F2573" i="4" s="1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F2574" i="4" s="1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F2575" i="4" s="1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F2576" i="4" s="1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F2577" i="4" s="1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F2578" i="4" s="1"/>
  <c r="C2579" i="4"/>
  <c r="E2247" i="7"/>
  <c r="N2247" i="7" s="1"/>
  <c r="H2567" i="3"/>
  <c r="F2568" i="3"/>
  <c r="G2568" i="3"/>
  <c r="I2567" i="3"/>
  <c r="P2557" i="7" l="1"/>
  <c r="L2558" i="6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F2579" i="4" s="1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F2580" i="4" s="1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F2581" i="4" s="1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F2582" i="4" s="1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F2583" i="4" s="1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F2584" i="4" s="1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F2585" i="4" s="1"/>
  <c r="C2586" i="4"/>
  <c r="E2254" i="7"/>
  <c r="N2254" i="7" s="1"/>
  <c r="F2575" i="3"/>
  <c r="H2574" i="3"/>
  <c r="I2574" i="3" s="1"/>
  <c r="G2575" i="3"/>
  <c r="P2564" i="7" l="1"/>
  <c r="L2565" i="6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F2586" i="4" s="1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F2587" i="4" s="1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F2588" i="4" s="1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F2589" i="4" s="1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F2590" i="4" s="1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F2591" i="4" s="1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F2592" i="4" s="1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F2593" i="4" s="1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F2594" i="4" s="1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F2595" i="4" s="1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F2596" i="4" s="1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F2597" i="4" s="1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F2598" i="4" s="1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F2599" i="4" s="1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F2600" i="4" s="1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F2601" i="4" s="1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F2602" i="4" s="1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F2603" i="4" s="1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F2604" i="4" s="1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F2605" i="4" s="1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F2606" i="4" s="1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F2607" i="4" s="1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F2608" i="4" s="1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F2609" i="4" s="1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F2610" i="4" s="1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F2611" i="4" s="1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F2612" i="4" s="1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F2613" i="4" s="1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F2614" i="4" s="1"/>
  <c r="C2615" i="4"/>
  <c r="E2283" i="7"/>
  <c r="N2283" i="7" s="1"/>
  <c r="G2604" i="3"/>
  <c r="H2603" i="3"/>
  <c r="I2603" i="3" s="1"/>
  <c r="F2604" i="3"/>
  <c r="P2593" i="7" l="1"/>
  <c r="K2594" i="6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F2615" i="4" s="1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F2616" i="4" s="1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F2617" i="4" s="1"/>
  <c r="C2618" i="4"/>
  <c r="E2286" i="7"/>
  <c r="N2286" i="7" s="1"/>
  <c r="F2607" i="3"/>
  <c r="H2606" i="3"/>
  <c r="I2606" i="3" s="1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F2618" i="4" s="1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F2619" i="4" s="1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F2620" i="4" s="1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F2621" i="4" s="1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F2622" i="4" s="1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F2623" i="4" s="1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F2624" i="4" s="1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F2625" i="4" s="1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F2626" i="4" s="1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F2627" i="4" s="1"/>
  <c r="C2628" i="4"/>
  <c r="E2296" i="7"/>
  <c r="N2296" i="7" s="1"/>
  <c r="H2616" i="3"/>
  <c r="F2617" i="3"/>
  <c r="I2616" i="3"/>
  <c r="G2617" i="3"/>
  <c r="P2606" i="7" l="1"/>
  <c r="L2607" i="6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F2628" i="4" s="1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F2629" i="4" s="1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F2630" i="4" s="1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F2631" i="4" s="1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F2632" i="4" s="1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F2633" i="4" s="1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F2634" i="4" s="1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F2635" i="4" s="1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F2636" i="4" s="1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F2637" i="4" s="1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F2638" i="4" s="1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F2639" i="4" s="1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F2640" i="4" s="1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F2641" i="4" s="1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F2642" i="4" s="1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F2643" i="4" s="1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F2644" i="4" s="1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F2645" i="4" s="1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F2646" i="4" s="1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F2647" i="4" s="1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F2648" i="4" s="1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F2649" i="4" s="1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F2650" i="4" s="1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F2651" i="4" s="1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F2652" i="4" s="1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F2653" i="4" s="1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F2654" i="4" s="1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F2655" i="4" s="1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F2656" i="4" s="1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F2657" i="4" s="1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F2658" i="4" s="1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F2659" i="4" s="1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F2660" i="4" s="1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F2661" i="4" s="1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F2662" i="4" s="1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F2663" i="4" s="1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F2664" i="4" s="1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F2665" i="4" s="1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F2666" i="4" s="1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F2667" i="4" s="1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F2668" i="4" s="1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F2669" i="4" s="1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F2670" i="4" s="1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F2671" i="4" s="1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F2672" i="4" s="1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F2673" i="4" s="1"/>
  <c r="C2674" i="4"/>
  <c r="E2342" i="7"/>
  <c r="N2342" i="7" s="1"/>
  <c r="G2663" i="3"/>
  <c r="H2662" i="3"/>
  <c r="I2662" i="3" s="1"/>
  <c r="F2663" i="3"/>
  <c r="P2652" i="7" l="1"/>
  <c r="L2653" i="6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F2674" i="4" s="1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F2675" i="4" s="1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F2676" i="4" s="1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F2677" i="4" s="1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F2678" i="4" s="1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F2679" i="4" s="1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F2680" i="4" s="1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F2681" i="4" s="1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F2682" i="4" s="1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F2683" i="4" s="1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361" i="7"/>
  <c r="N2361" i="7" s="1"/>
  <c r="G2682" i="3"/>
  <c r="H2681" i="3"/>
  <c r="I2681" i="3" s="1"/>
  <c r="F2682" i="3"/>
  <c r="J2672" i="6" l="1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L2673" i="6" l="1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D2694" i="7" l="1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J2677" i="6"/>
  <c r="J2677" i="7"/>
  <c r="K2677" i="6"/>
  <c r="K2677" i="7"/>
  <c r="L2677" i="6"/>
  <c r="L2677" i="7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P2677" i="7" l="1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D2699" i="6" l="1"/>
  <c r="D2699" i="7"/>
  <c r="J2679" i="6"/>
  <c r="J2679" i="7"/>
  <c r="P2678" i="7"/>
  <c r="K2679" i="6"/>
  <c r="K2679" i="7"/>
  <c r="L2679" i="6"/>
  <c r="L2679" i="7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P2679" i="7" l="1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D2701" i="6" l="1"/>
  <c r="D2701" i="7"/>
  <c r="J2681" i="6"/>
  <c r="J2681" i="7"/>
  <c r="P2680" i="7"/>
  <c r="K2681" i="6"/>
  <c r="K2681" i="7"/>
  <c r="L2681" i="6"/>
  <c r="L2681" i="7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P2681" i="7" l="1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V2683" i="7" l="1"/>
  <c r="U2683" i="7"/>
  <c r="E2685" i="6"/>
  <c r="E2685" i="7"/>
  <c r="N2685" i="7" s="1"/>
  <c r="S2684" i="7"/>
  <c r="R2684" i="7"/>
  <c r="Q2684" i="7"/>
  <c r="T2684" i="7"/>
  <c r="S2685" i="7" l="1"/>
  <c r="T2685" i="7"/>
  <c r="Q2685" i="7"/>
  <c r="R2685" i="7"/>
  <c r="E2686" i="6"/>
  <c r="E2686" i="7"/>
  <c r="N2686" i="7" s="1"/>
  <c r="V2684" i="7"/>
  <c r="U2684" i="7"/>
  <c r="T2686" i="7" l="1"/>
  <c r="R2686" i="7"/>
  <c r="S2686" i="7"/>
  <c r="Q2686" i="7"/>
  <c r="E2687" i="6"/>
  <c r="E2687" i="7"/>
  <c r="N2687" i="7" s="1"/>
  <c r="V2685" i="7"/>
  <c r="U2685" i="7"/>
  <c r="E2688" i="6" l="1"/>
  <c r="E2688" i="7"/>
  <c r="N2688" i="7" s="1"/>
  <c r="S2687" i="7"/>
  <c r="T2687" i="7"/>
  <c r="Q2687" i="7"/>
  <c r="R2687" i="7"/>
  <c r="V2686" i="7"/>
  <c r="U2686" i="7"/>
  <c r="E2689" i="6" l="1"/>
  <c r="E2689" i="7"/>
  <c r="N2689" i="7" s="1"/>
  <c r="U2687" i="7"/>
  <c r="V2687" i="7"/>
  <c r="Q2688" i="7"/>
  <c r="T2688" i="7"/>
  <c r="R2688" i="7"/>
  <c r="S2688" i="7"/>
  <c r="E2690" i="6" l="1"/>
  <c r="E2690" i="7"/>
  <c r="N2690" i="7" s="1"/>
  <c r="V2688" i="7"/>
  <c r="U2688" i="7"/>
  <c r="R2689" i="7"/>
  <c r="S2689" i="7"/>
  <c r="T2689" i="7"/>
  <c r="Q2689" i="7"/>
  <c r="E2691" i="6" l="1"/>
  <c r="E2691" i="7"/>
  <c r="N2691" i="7" s="1"/>
  <c r="U2689" i="7"/>
  <c r="V2689" i="7"/>
  <c r="R2690" i="7"/>
  <c r="S2690" i="7"/>
  <c r="Q2690" i="7"/>
  <c r="T2690" i="7"/>
  <c r="S2691" i="7" l="1"/>
  <c r="Q2691" i="7"/>
  <c r="R2691" i="7"/>
  <c r="T2691" i="7"/>
  <c r="E2692" i="6"/>
  <c r="E2692" i="7"/>
  <c r="N2692" i="7" s="1"/>
  <c r="V2690" i="7"/>
  <c r="U2690" i="7"/>
  <c r="E2693" i="7" l="1"/>
  <c r="N2693" i="7" s="1"/>
  <c r="Q2693" i="7" s="1"/>
  <c r="T2693" i="7"/>
  <c r="R2693" i="7"/>
  <c r="Q2692" i="7"/>
  <c r="T2692" i="7"/>
  <c r="S2692" i="7"/>
  <c r="R2692" i="7"/>
  <c r="U2691" i="7"/>
  <c r="V2691" i="7"/>
  <c r="E2693" i="6"/>
  <c r="S2693" i="7" l="1"/>
  <c r="E2694" i="6"/>
  <c r="E2694" i="7"/>
  <c r="N2694" i="7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E2696" i="7" l="1"/>
  <c r="N2696" i="7" s="1"/>
  <c r="E2696" i="6"/>
  <c r="U2694" i="7"/>
  <c r="R2695" i="7"/>
  <c r="T2695" i="7"/>
  <c r="Q2695" i="7"/>
  <c r="S2695" i="7"/>
  <c r="E2697" i="7" l="1"/>
  <c r="N2697" i="7" s="1"/>
  <c r="E2697" i="6"/>
  <c r="U2695" i="7"/>
  <c r="V2695" i="7"/>
  <c r="R2696" i="7"/>
  <c r="S2696" i="7"/>
  <c r="Q2696" i="7"/>
  <c r="T2696" i="7"/>
  <c r="E2698" i="6" l="1"/>
  <c r="E2698" i="7"/>
  <c r="N2698" i="7" s="1"/>
  <c r="U2696" i="7"/>
  <c r="V2696" i="7"/>
  <c r="Q2697" i="7"/>
  <c r="R2697" i="7"/>
  <c r="T2697" i="7"/>
  <c r="S2697" i="7"/>
  <c r="E2699" i="6" l="1"/>
  <c r="E2699" i="7"/>
  <c r="N2699" i="7" s="1"/>
  <c r="U2697" i="7"/>
  <c r="V2697" i="7"/>
  <c r="T2698" i="7"/>
  <c r="S2698" i="7"/>
  <c r="Q2698" i="7"/>
  <c r="R2698" i="7"/>
  <c r="U2698" i="7" l="1"/>
  <c r="E2700" i="7"/>
  <c r="N2700" i="7" s="1"/>
  <c r="E2700" i="6"/>
  <c r="V2698" i="7"/>
  <c r="Q2699" i="7"/>
  <c r="R2699" i="7"/>
  <c r="S2699" i="7"/>
  <c r="T2699" i="7"/>
  <c r="V2699" i="7" l="1"/>
  <c r="U2699" i="7"/>
  <c r="E2701" i="7"/>
  <c r="N2701" i="7" s="1"/>
  <c r="E2701" i="6"/>
  <c r="R2700" i="7"/>
  <c r="S2700" i="7"/>
  <c r="Q2700" i="7"/>
  <c r="T2700" i="7"/>
  <c r="V2700" i="7" l="1"/>
  <c r="U2700" i="7"/>
  <c r="E2702" i="6"/>
  <c r="E2702" i="7"/>
  <c r="N2702" i="7" s="1"/>
  <c r="R2701" i="7"/>
  <c r="S2701" i="7"/>
  <c r="T2701" i="7"/>
  <c r="Q2701" i="7"/>
  <c r="U2701" i="7" l="1"/>
  <c r="V2701" i="7"/>
  <c r="E2703" i="6"/>
  <c r="E2703" i="7"/>
  <c r="N2703" i="7" s="1"/>
  <c r="R2702" i="7"/>
  <c r="Q2702" i="7"/>
  <c r="V2702" i="7" s="1"/>
  <c r="S2702" i="7"/>
  <c r="T2702" i="7"/>
  <c r="E2704" i="7" l="1"/>
  <c r="N2704" i="7" s="1"/>
  <c r="E2704" i="6"/>
  <c r="U2702" i="7"/>
  <c r="S2703" i="7"/>
  <c r="T2703" i="7"/>
  <c r="Q2703" i="7"/>
  <c r="R2703" i="7"/>
  <c r="E2705" i="7" l="1"/>
  <c r="N2705" i="7" s="1"/>
  <c r="E2705" i="6"/>
  <c r="U2703" i="7"/>
  <c r="V2703" i="7"/>
  <c r="T2704" i="7"/>
  <c r="Q2704" i="7"/>
  <c r="S2704" i="7"/>
  <c r="R2704" i="7"/>
  <c r="E2706" i="6" l="1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<sst xmlns="http://schemas.openxmlformats.org/spreadsheetml/2006/main" count="60" uniqueCount="57">
  <si>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</si>
  <si>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</si>
  <si>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</si>
  <si>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</si>
  <si>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</si>
  <si>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</si>
  <si>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</si>
  <si>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</si>
  <si>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</si>
  <si>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</si>
  <si>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</si>
  <si>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</si>
  <si>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</si>
  <si>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</si>
  <si>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</si>
  <si>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</si>
  <si>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</si>
  <si>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</si>
  <si>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</si>
  <si>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</si>
  <si>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</si>
  <si>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</si>
  <si>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</si>
  <si>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</si>
  <si>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</si>
  <si>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</si>
  <si>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</si>
  <si>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</si>
  <si>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</si>
  <si>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</si>
  <si>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</si>
  <si>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</si>
  <si>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</si>
  <si>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</si>
  <si>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</si>
  <si>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</si>
  <si>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</si>
  <si>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</si>
  <si>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</si>
  <si>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</si>
  <si>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</si>
  <si>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</si>
  <si>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</si>
  <si>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</si>
  <si>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</si>
  <si>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</si>
  <si>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</si>
  <si>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</si>
  <si>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</si>
  <si>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</si>
  <si>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</si>
  <si>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</si>
  <si>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</si>
  <si>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BH ASSURANCES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</si>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</sst>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10" fontId="0" fillId="0" borderId="1" xfId="0" applyNumberFormat="1" applyBorder="1"/>
    <xf numFmtId="1" fontId="1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686"/>
  <sheetViews>
    <sheetView showGridLines="0" topLeftCell="A2666" workbookViewId="0">
      <selection activeCell="J2686" sqref="J2686:K2686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4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4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4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4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4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4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4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4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4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4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4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4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4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4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4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4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4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4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4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4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4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4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4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4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4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4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4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4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4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4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4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4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4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4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4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4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4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4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4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4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4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4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4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4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4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4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4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4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4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4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4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4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4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4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4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4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4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4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4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4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4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4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4" customWidth="1"/>
  </cols>
  <sheetData>
    <row r="1" spans="1:11" ht="18.149999999999999" customHeight="1" x14ac:dyDescent="0.25"/>
    <row r="2" spans="1:11" ht="22.65" customHeight="1" x14ac:dyDescent="0.25">
      <c r="B2" s="18" t="s">
        <v>53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11</v>
      </c>
    </row>
    <row r="5" spans="1:11" ht="13.5" x14ac:dyDescent="0.25">
      <c r="A5" s="12"/>
      <c r="B5" s="11">
        <v>42006</v>
      </c>
      <c r="C5" s="2">
        <v>26.3</v>
      </c>
      <c r="D5" s="2">
        <v>19.931999999999999</v>
      </c>
      <c r="E5" s="2">
        <v>0</v>
      </c>
      <c r="F5" s="2">
        <v>0</v>
      </c>
      <c r="G5" s="2">
        <v>0</v>
      </c>
      <c r="H5" s="12"/>
    </row>
    <row r="6" spans="1:11" ht="13.5" x14ac:dyDescent="0.25">
      <c r="A6" s="12"/>
      <c r="B6" s="11">
        <v>42009</v>
      </c>
      <c r="C6" s="2">
        <v>26.3</v>
      </c>
      <c r="D6" s="2">
        <v>19.931999999999999</v>
      </c>
      <c r="E6" s="2">
        <v>0</v>
      </c>
      <c r="F6" s="2">
        <v>0</v>
      </c>
      <c r="G6" s="2">
        <v>0</v>
      </c>
      <c r="H6" s="13">
        <v>0</v>
      </c>
      <c r="J6" t="s">
        <v>6</v>
      </c>
      <c r="K6">
        <v>252</v>
      </c>
    </row>
    <row r="7" spans="1:11" ht="13.5" x14ac:dyDescent="0.25">
      <c r="A7" s="12"/>
      <c r="B7" s="11">
        <v>42010</v>
      </c>
      <c r="C7" s="2">
        <v>25.52</v>
      </c>
      <c r="D7" s="2">
        <v>19.341000000000001</v>
      </c>
      <c r="E7" s="2">
        <v>100</v>
      </c>
      <c r="F7" s="2">
        <v>100</v>
      </c>
      <c r="G7" s="2">
        <v>2552</v>
      </c>
      <c r="H7" s="13">
        <v>-2.9650812763395422E-2</v>
      </c>
    </row>
    <row r="8" spans="1:11" ht="13.5" x14ac:dyDescent="0.25">
      <c r="A8" s="12"/>
      <c r="B8" s="11">
        <v>42011</v>
      </c>
      <c r="C8" s="2">
        <v>25.52</v>
      </c>
      <c r="D8" s="2">
        <v>19.341000000000001</v>
      </c>
      <c r="E8" s="2">
        <v>0</v>
      </c>
      <c r="F8" s="2">
        <v>0</v>
      </c>
      <c r="G8" s="2">
        <v>0</v>
      </c>
      <c r="H8" s="13">
        <v>0</v>
      </c>
      <c r="J8" t="s">
        <v>7</v>
      </c>
      <c r="K8" s="10">
        <f>AVERAGE(H6:H2686)</f>
        <v>5.0734870377055466E-4</v>
      </c>
    </row>
    <row r="9" spans="1:11" ht="13.5" x14ac:dyDescent="0.25">
      <c r="A9" s="12"/>
      <c r="B9" s="11">
        <v>42012</v>
      </c>
      <c r="C9" s="2">
        <v>25.52</v>
      </c>
      <c r="D9" s="2">
        <v>19.341000000000001</v>
      </c>
      <c r="E9" s="2">
        <v>0</v>
      </c>
      <c r="F9" s="2">
        <v>0</v>
      </c>
      <c r="G9" s="2">
        <v>0</v>
      </c>
      <c r="H9" s="13">
        <v>0</v>
      </c>
      <c r="J9" t="s">
        <v>8</v>
      </c>
      <c r="K9" s="10">
        <f>K8*K6</f>
        <v>0.12785187335017978</v>
      </c>
    </row>
    <row r="10" spans="1:11" ht="13.5" x14ac:dyDescent="0.25">
      <c r="A10" s="12"/>
      <c r="B10" s="11">
        <v>42013</v>
      </c>
      <c r="C10" s="2">
        <v>25.52</v>
      </c>
      <c r="D10" s="2">
        <v>19.341000000000001</v>
      </c>
      <c r="E10" s="2">
        <v>0</v>
      </c>
      <c r="F10" s="2">
        <v>0</v>
      </c>
      <c r="G10" s="2">
        <v>0</v>
      </c>
      <c r="H10" s="13">
        <v>0</v>
      </c>
      <c r="J10" t="s">
        <v>9</v>
      </c>
      <c r="K10" s="10">
        <f>STDEV(H6:H2686)</f>
        <v>1.2487818399202939E-2</v>
      </c>
    </row>
    <row r="11" spans="1:11" ht="13.5" x14ac:dyDescent="0.25">
      <c r="A11" s="12"/>
      <c r="B11" s="11">
        <v>42016</v>
      </c>
      <c r="C11" s="2">
        <v>25.52</v>
      </c>
      <c r="D11" s="2">
        <v>19.341000000000001</v>
      </c>
      <c r="E11" s="2">
        <v>0</v>
      </c>
      <c r="F11" s="2">
        <v>0</v>
      </c>
      <c r="G11" s="2">
        <v>0</v>
      </c>
      <c r="H11" s="13">
        <v>0</v>
      </c>
      <c r="J11" t="s">
        <v>10</v>
      </c>
      <c r="K11" s="10">
        <f>K10*SQRT(K6)</f>
        <v>0.19823797141216618</v>
      </c>
    </row>
    <row r="12" spans="1:11" ht="13.5" x14ac:dyDescent="0.25">
      <c r="A12" s="12"/>
      <c r="B12" s="11">
        <v>42017</v>
      </c>
      <c r="C12" s="2">
        <v>25.52</v>
      </c>
      <c r="D12" s="2">
        <v>19.341000000000001</v>
      </c>
      <c r="E12" s="2">
        <v>0</v>
      </c>
      <c r="F12" s="2">
        <v>0</v>
      </c>
      <c r="G12" s="2">
        <v>0</v>
      </c>
      <c r="H12" s="13">
        <v>0</v>
      </c>
    </row>
    <row r="13" spans="1:11" ht="13.5" x14ac:dyDescent="0.25">
      <c r="A13" s="12"/>
      <c r="B13" s="11">
        <v>42019</v>
      </c>
      <c r="C13" s="2">
        <v>25.52</v>
      </c>
      <c r="D13" s="2">
        <v>19.341000000000001</v>
      </c>
      <c r="E13" s="2">
        <v>0</v>
      </c>
      <c r="F13" s="2">
        <v>0</v>
      </c>
      <c r="G13" s="2">
        <v>0</v>
      </c>
      <c r="H13" s="13">
        <v>0</v>
      </c>
    </row>
    <row r="14" spans="1:11" ht="13.5" x14ac:dyDescent="0.25">
      <c r="A14" s="12"/>
      <c r="B14" s="11">
        <v>42020</v>
      </c>
      <c r="C14" s="2">
        <v>25.52</v>
      </c>
      <c r="D14" s="2">
        <v>19.341000000000001</v>
      </c>
      <c r="E14" s="2">
        <v>0</v>
      </c>
      <c r="F14" s="2">
        <v>0</v>
      </c>
      <c r="G14" s="2">
        <v>0</v>
      </c>
      <c r="H14" s="13">
        <v>0</v>
      </c>
    </row>
    <row r="15" spans="1:11" ht="13.5" x14ac:dyDescent="0.25">
      <c r="A15" s="12"/>
      <c r="B15" s="11">
        <v>42023</v>
      </c>
      <c r="C15" s="2">
        <v>24.8</v>
      </c>
      <c r="D15" s="2">
        <v>18.795999999999999</v>
      </c>
      <c r="E15" s="2">
        <v>2050</v>
      </c>
      <c r="F15" s="2">
        <v>2050</v>
      </c>
      <c r="G15" s="2">
        <v>50840</v>
      </c>
      <c r="H15" s="13">
        <v>-2.8178480947210677E-2</v>
      </c>
    </row>
    <row r="16" spans="1:11" ht="13.5" x14ac:dyDescent="0.25">
      <c r="A16" s="12"/>
      <c r="B16" s="11">
        <v>42024</v>
      </c>
      <c r="C16" s="2">
        <v>24.06</v>
      </c>
      <c r="D16" s="2">
        <v>18.234999999999999</v>
      </c>
      <c r="E16" s="2">
        <v>2000</v>
      </c>
      <c r="F16" s="2">
        <v>2000</v>
      </c>
      <c r="G16" s="2">
        <v>48120</v>
      </c>
      <c r="H16" s="13">
        <v>-2.9846775909768034E-2</v>
      </c>
    </row>
    <row r="17" spans="1:8" ht="13.5" x14ac:dyDescent="0.25">
      <c r="A17" s="12"/>
      <c r="B17" s="11">
        <v>42025</v>
      </c>
      <c r="C17" s="2">
        <v>23.34</v>
      </c>
      <c r="D17" s="2">
        <v>17.689</v>
      </c>
      <c r="E17" s="2">
        <v>189</v>
      </c>
      <c r="F17" s="2">
        <v>189</v>
      </c>
      <c r="G17" s="2">
        <v>4411.259</v>
      </c>
      <c r="H17" s="13">
        <v>-2.9942418426103613E-2</v>
      </c>
    </row>
    <row r="18" spans="1:8" ht="13.5" x14ac:dyDescent="0.25">
      <c r="A18" s="12"/>
      <c r="B18" s="11">
        <v>42026</v>
      </c>
      <c r="C18" s="2">
        <v>23.34</v>
      </c>
      <c r="D18" s="2">
        <v>17.689</v>
      </c>
      <c r="E18" s="2">
        <v>0</v>
      </c>
      <c r="F18" s="2">
        <v>0</v>
      </c>
      <c r="G18" s="2">
        <v>0</v>
      </c>
      <c r="H18" s="13">
        <v>0</v>
      </c>
    </row>
    <row r="19" spans="1:8" ht="13.5" x14ac:dyDescent="0.25">
      <c r="A19" s="12"/>
      <c r="B19" s="11">
        <v>42027</v>
      </c>
      <c r="C19" s="2">
        <v>23.34</v>
      </c>
      <c r="D19" s="2">
        <v>17.689</v>
      </c>
      <c r="E19" s="2">
        <v>0</v>
      </c>
      <c r="F19" s="2">
        <v>0</v>
      </c>
      <c r="G19" s="2">
        <v>0</v>
      </c>
      <c r="H19" s="13">
        <v>0</v>
      </c>
    </row>
    <row r="20" spans="1:8" ht="13.5" x14ac:dyDescent="0.25">
      <c r="A20" s="12"/>
      <c r="B20" s="11">
        <v>42030</v>
      </c>
      <c r="C20" s="2">
        <v>22.64</v>
      </c>
      <c r="D20" s="2">
        <v>17.158999999999999</v>
      </c>
      <c r="E20" s="2">
        <v>9000</v>
      </c>
      <c r="F20" s="2">
        <v>9000</v>
      </c>
      <c r="G20" s="2">
        <v>203760</v>
      </c>
      <c r="H20" s="13">
        <v>-2.9962123353496586E-2</v>
      </c>
    </row>
    <row r="21" spans="1:8" ht="13.5" x14ac:dyDescent="0.25">
      <c r="A21" s="12"/>
      <c r="B21" s="11">
        <v>42031</v>
      </c>
      <c r="C21" s="2">
        <v>22.64</v>
      </c>
      <c r="D21" s="2">
        <v>17.158999999999999</v>
      </c>
      <c r="E21" s="2">
        <v>8</v>
      </c>
      <c r="F21" s="2">
        <v>8</v>
      </c>
      <c r="G21" s="2">
        <v>181.119</v>
      </c>
      <c r="H21" s="13">
        <v>0</v>
      </c>
    </row>
    <row r="22" spans="1:8" ht="13.5" x14ac:dyDescent="0.25">
      <c r="A22" s="12"/>
      <c r="B22" s="11">
        <v>42032</v>
      </c>
      <c r="C22" s="2">
        <v>22.64</v>
      </c>
      <c r="D22" s="2">
        <v>17.158999999999999</v>
      </c>
      <c r="E22" s="2">
        <v>0</v>
      </c>
      <c r="F22" s="2">
        <v>0</v>
      </c>
      <c r="G22" s="2">
        <v>0</v>
      </c>
      <c r="H22" s="13">
        <v>0</v>
      </c>
    </row>
    <row r="23" spans="1:8" ht="13.5" x14ac:dyDescent="0.25">
      <c r="A23" s="12"/>
      <c r="B23" s="11">
        <v>42033</v>
      </c>
      <c r="C23" s="2">
        <v>22.64</v>
      </c>
      <c r="D23" s="2">
        <v>17.158999999999999</v>
      </c>
      <c r="E23" s="2">
        <v>3522</v>
      </c>
      <c r="F23" s="2">
        <v>3522</v>
      </c>
      <c r="G23" s="2">
        <v>79738.077999999994</v>
      </c>
      <c r="H23" s="13">
        <v>0</v>
      </c>
    </row>
    <row r="24" spans="1:8" ht="13.5" x14ac:dyDescent="0.25">
      <c r="A24" s="12"/>
      <c r="B24" s="11">
        <v>42034</v>
      </c>
      <c r="C24" s="2">
        <v>22.64</v>
      </c>
      <c r="D24" s="2">
        <v>17.158999999999999</v>
      </c>
      <c r="E24" s="2">
        <v>0</v>
      </c>
      <c r="F24" s="2">
        <v>0</v>
      </c>
      <c r="G24" s="2">
        <v>0</v>
      </c>
      <c r="H24" s="13">
        <v>0</v>
      </c>
    </row>
    <row r="25" spans="1:8" ht="13.5" x14ac:dyDescent="0.25">
      <c r="A25" s="12"/>
      <c r="B25" s="11">
        <v>42037</v>
      </c>
      <c r="C25" s="2">
        <v>22.64</v>
      </c>
      <c r="D25" s="2">
        <v>17.158999999999999</v>
      </c>
      <c r="E25" s="2">
        <v>0</v>
      </c>
      <c r="F25" s="2">
        <v>0</v>
      </c>
      <c r="G25" s="2">
        <v>0</v>
      </c>
      <c r="H25" s="13">
        <v>0</v>
      </c>
    </row>
    <row r="26" spans="1:8" ht="13.5" x14ac:dyDescent="0.25">
      <c r="A26" s="12"/>
      <c r="B26" s="11">
        <v>42038</v>
      </c>
      <c r="C26" s="2">
        <v>22.64</v>
      </c>
      <c r="D26" s="2">
        <v>17.158999999999999</v>
      </c>
      <c r="E26" s="2">
        <v>0</v>
      </c>
      <c r="F26" s="2">
        <v>0</v>
      </c>
      <c r="G26" s="2">
        <v>0</v>
      </c>
      <c r="H26" s="13">
        <v>0</v>
      </c>
    </row>
    <row r="27" spans="1:8" ht="13.5" x14ac:dyDescent="0.25">
      <c r="A27" s="12"/>
      <c r="B27" s="11">
        <v>42039</v>
      </c>
      <c r="C27" s="2">
        <v>21.97</v>
      </c>
      <c r="D27" s="2">
        <v>16.651</v>
      </c>
      <c r="E27" s="2">
        <v>100</v>
      </c>
      <c r="F27" s="2">
        <v>100</v>
      </c>
      <c r="G27" s="2">
        <v>2197</v>
      </c>
      <c r="H27" s="13">
        <v>-2.9605454863336975E-2</v>
      </c>
    </row>
    <row r="28" spans="1:8" ht="13.5" x14ac:dyDescent="0.25">
      <c r="A28" s="12"/>
      <c r="B28" s="11">
        <v>42040</v>
      </c>
      <c r="C28" s="2">
        <v>22.64</v>
      </c>
      <c r="D28" s="2">
        <v>17.158999999999999</v>
      </c>
      <c r="E28" s="2">
        <v>100</v>
      </c>
      <c r="F28" s="2">
        <v>100</v>
      </c>
      <c r="G28" s="2">
        <v>2264</v>
      </c>
      <c r="H28" s="13">
        <v>3.0508678157467967E-2</v>
      </c>
    </row>
    <row r="29" spans="1:8" ht="13.5" x14ac:dyDescent="0.25">
      <c r="A29" s="12"/>
      <c r="B29" s="11">
        <v>42041</v>
      </c>
      <c r="C29" s="2">
        <v>22.64</v>
      </c>
      <c r="D29" s="2">
        <v>17.158999999999999</v>
      </c>
      <c r="E29" s="2">
        <v>51</v>
      </c>
      <c r="F29" s="2">
        <v>51</v>
      </c>
      <c r="G29" s="2">
        <v>1154.6400000000001</v>
      </c>
      <c r="H29" s="13">
        <v>0</v>
      </c>
    </row>
    <row r="30" spans="1:8" ht="13.5" x14ac:dyDescent="0.25">
      <c r="A30" s="12"/>
      <c r="B30" s="11">
        <v>42044</v>
      </c>
      <c r="C30" s="2">
        <v>21.97</v>
      </c>
      <c r="D30" s="2">
        <v>16.651</v>
      </c>
      <c r="E30" s="2">
        <v>2000</v>
      </c>
      <c r="F30" s="2">
        <v>2000</v>
      </c>
      <c r="G30" s="2">
        <v>43940</v>
      </c>
      <c r="H30" s="13">
        <v>-2.9605454863336975E-2</v>
      </c>
    </row>
    <row r="31" spans="1:8" ht="13.5" x14ac:dyDescent="0.25">
      <c r="A31" s="12"/>
      <c r="B31" s="11">
        <v>42045</v>
      </c>
      <c r="C31" s="2">
        <v>21.97</v>
      </c>
      <c r="D31" s="2">
        <v>16.651</v>
      </c>
      <c r="E31" s="2">
        <v>0</v>
      </c>
      <c r="F31" s="2">
        <v>0</v>
      </c>
      <c r="G31" s="2">
        <v>0</v>
      </c>
      <c r="H31" s="13">
        <v>0</v>
      </c>
    </row>
    <row r="32" spans="1:8" ht="13.5" x14ac:dyDescent="0.25">
      <c r="A32" s="12"/>
      <c r="B32" s="11">
        <v>42046</v>
      </c>
      <c r="C32" s="2">
        <v>22.5</v>
      </c>
      <c r="D32" s="2">
        <v>17.052</v>
      </c>
      <c r="E32" s="2">
        <v>50</v>
      </c>
      <c r="F32" s="2">
        <v>50</v>
      </c>
      <c r="G32" s="2">
        <v>1125</v>
      </c>
      <c r="H32" s="13">
        <v>2.4082637679418643E-2</v>
      </c>
    </row>
    <row r="33" spans="1:8" ht="13.5" x14ac:dyDescent="0.25">
      <c r="A33" s="12"/>
      <c r="B33" s="11">
        <v>42047</v>
      </c>
      <c r="C33" s="2">
        <v>23.15</v>
      </c>
      <c r="D33" s="2">
        <v>17.545000000000002</v>
      </c>
      <c r="E33" s="2">
        <v>3</v>
      </c>
      <c r="F33" s="2">
        <v>3</v>
      </c>
      <c r="G33" s="2">
        <v>69.448999999999998</v>
      </c>
      <c r="H33" s="13">
        <v>2.8911564625850462E-2</v>
      </c>
    </row>
    <row r="34" spans="1:8" ht="13.5" x14ac:dyDescent="0.25">
      <c r="A34" s="12"/>
      <c r="B34" s="11">
        <v>42048</v>
      </c>
      <c r="C34" s="2">
        <v>23</v>
      </c>
      <c r="D34" s="2">
        <v>17.431000000000001</v>
      </c>
      <c r="E34" s="2">
        <v>10</v>
      </c>
      <c r="F34" s="2">
        <v>10</v>
      </c>
      <c r="G34" s="2">
        <v>230</v>
      </c>
      <c r="H34" s="13">
        <v>-6.4975776574523088E-3</v>
      </c>
    </row>
    <row r="35" spans="1:8" ht="13.5" x14ac:dyDescent="0.25">
      <c r="A35" s="12"/>
      <c r="B35" s="11">
        <v>42051</v>
      </c>
      <c r="C35" s="2">
        <v>22.41</v>
      </c>
      <c r="D35" s="2">
        <v>16.984000000000002</v>
      </c>
      <c r="E35" s="2">
        <v>2393</v>
      </c>
      <c r="F35" s="2">
        <v>2393</v>
      </c>
      <c r="G35" s="2">
        <v>53634.031000000003</v>
      </c>
      <c r="H35" s="13">
        <v>-2.5643967643852857E-2</v>
      </c>
    </row>
    <row r="36" spans="1:8" ht="13.5" x14ac:dyDescent="0.25">
      <c r="A36" s="12"/>
      <c r="B36" s="11">
        <v>42052</v>
      </c>
      <c r="C36" s="2">
        <v>22.41</v>
      </c>
      <c r="D36" s="2">
        <v>16.984000000000002</v>
      </c>
      <c r="E36" s="2">
        <v>0</v>
      </c>
      <c r="F36" s="2">
        <v>0</v>
      </c>
      <c r="G36" s="2">
        <v>0</v>
      </c>
      <c r="H36" s="13">
        <v>0</v>
      </c>
    </row>
    <row r="37" spans="1:8" ht="13.5" x14ac:dyDescent="0.25">
      <c r="A37" s="12"/>
      <c r="B37" s="11">
        <v>42053</v>
      </c>
      <c r="C37" s="2">
        <v>22.41</v>
      </c>
      <c r="D37" s="2">
        <v>16.984000000000002</v>
      </c>
      <c r="E37" s="2">
        <v>0</v>
      </c>
      <c r="F37" s="2">
        <v>0</v>
      </c>
      <c r="G37" s="2">
        <v>0</v>
      </c>
      <c r="H37" s="13">
        <v>0</v>
      </c>
    </row>
    <row r="38" spans="1:8" ht="13.5" x14ac:dyDescent="0.25">
      <c r="A38" s="12"/>
      <c r="B38" s="11">
        <v>42054</v>
      </c>
      <c r="C38" s="2">
        <v>22.41</v>
      </c>
      <c r="D38" s="2">
        <v>16.984000000000002</v>
      </c>
      <c r="E38" s="2">
        <v>0</v>
      </c>
      <c r="F38" s="2">
        <v>0</v>
      </c>
      <c r="G38" s="2">
        <v>0</v>
      </c>
      <c r="H38" s="13">
        <v>0</v>
      </c>
    </row>
    <row r="39" spans="1:8" ht="13.5" x14ac:dyDescent="0.25">
      <c r="A39" s="12"/>
      <c r="B39" s="11">
        <v>42055</v>
      </c>
      <c r="C39" s="2">
        <v>22.4</v>
      </c>
      <c r="D39" s="2">
        <v>16.977</v>
      </c>
      <c r="E39" s="2">
        <v>20</v>
      </c>
      <c r="F39" s="2">
        <v>20</v>
      </c>
      <c r="G39" s="2">
        <v>448</v>
      </c>
      <c r="H39" s="13">
        <v>-4.1215261422523837E-4</v>
      </c>
    </row>
    <row r="40" spans="1:8" ht="13.5" x14ac:dyDescent="0.25">
      <c r="A40" s="12"/>
      <c r="B40" s="11">
        <v>42058</v>
      </c>
      <c r="C40" s="2">
        <v>22.4</v>
      </c>
      <c r="D40" s="2">
        <v>16.977</v>
      </c>
      <c r="E40" s="2">
        <v>0</v>
      </c>
      <c r="F40" s="2">
        <v>0</v>
      </c>
      <c r="G40" s="2">
        <v>0</v>
      </c>
      <c r="H40" s="13">
        <v>0</v>
      </c>
    </row>
    <row r="41" spans="1:8" ht="13.5" x14ac:dyDescent="0.25">
      <c r="A41" s="12"/>
      <c r="B41" s="11">
        <v>42059</v>
      </c>
      <c r="C41" s="2">
        <v>21.73</v>
      </c>
      <c r="D41" s="2">
        <v>16.469000000000001</v>
      </c>
      <c r="E41" s="2">
        <v>90</v>
      </c>
      <c r="F41" s="2">
        <v>90</v>
      </c>
      <c r="G41" s="2">
        <v>1955.6990000000001</v>
      </c>
      <c r="H41" s="13">
        <v>-2.9922836779171767E-2</v>
      </c>
    </row>
    <row r="42" spans="1:8" ht="13.5" x14ac:dyDescent="0.25">
      <c r="A42" s="12"/>
      <c r="B42" s="11">
        <v>42060</v>
      </c>
      <c r="C42" s="2">
        <v>21.73</v>
      </c>
      <c r="D42" s="2">
        <v>16.469000000000001</v>
      </c>
      <c r="E42" s="2">
        <v>0</v>
      </c>
      <c r="F42" s="2">
        <v>0</v>
      </c>
      <c r="G42" s="2">
        <v>0</v>
      </c>
      <c r="H42" s="13">
        <v>0</v>
      </c>
    </row>
    <row r="43" spans="1:8" ht="13.5" x14ac:dyDescent="0.25">
      <c r="A43" s="12"/>
      <c r="B43" s="11">
        <v>42061</v>
      </c>
      <c r="C43" s="2">
        <v>21.73</v>
      </c>
      <c r="D43" s="2">
        <v>16.469000000000001</v>
      </c>
      <c r="E43" s="2">
        <v>0</v>
      </c>
      <c r="F43" s="2">
        <v>0</v>
      </c>
      <c r="G43" s="2">
        <v>0</v>
      </c>
      <c r="H43" s="13">
        <v>0</v>
      </c>
    </row>
    <row r="44" spans="1:8" ht="13.5" x14ac:dyDescent="0.25">
      <c r="A44" s="12"/>
      <c r="B44" s="11">
        <v>42062</v>
      </c>
      <c r="C44" s="2">
        <v>22.2</v>
      </c>
      <c r="D44" s="2">
        <v>16.824999999999999</v>
      </c>
      <c r="E44" s="2">
        <v>20</v>
      </c>
      <c r="F44" s="2">
        <v>20</v>
      </c>
      <c r="G44" s="2">
        <v>444</v>
      </c>
      <c r="H44" s="13">
        <v>2.161637014997863E-2</v>
      </c>
    </row>
    <row r="45" spans="1:8" ht="13.5" x14ac:dyDescent="0.25">
      <c r="A45" s="12"/>
      <c r="B45" s="11">
        <v>42065</v>
      </c>
      <c r="C45" s="2">
        <v>21.54</v>
      </c>
      <c r="D45" s="2">
        <v>16.324999999999999</v>
      </c>
      <c r="E45" s="2">
        <v>50</v>
      </c>
      <c r="F45" s="2">
        <v>50</v>
      </c>
      <c r="G45" s="2">
        <v>1077</v>
      </c>
      <c r="H45" s="13">
        <v>-2.9717682020802379E-2</v>
      </c>
    </row>
    <row r="46" spans="1:8" ht="13.5" x14ac:dyDescent="0.25">
      <c r="A46" s="12"/>
      <c r="B46" s="11">
        <v>42066</v>
      </c>
      <c r="C46" s="2">
        <v>21.08</v>
      </c>
      <c r="D46" s="2">
        <v>15.976000000000001</v>
      </c>
      <c r="E46" s="2">
        <v>17</v>
      </c>
      <c r="F46" s="2">
        <v>17</v>
      </c>
      <c r="G46" s="2">
        <v>358.35899999999998</v>
      </c>
      <c r="H46" s="13">
        <v>-2.1378254211332218E-2</v>
      </c>
    </row>
    <row r="47" spans="1:8" ht="13.5" x14ac:dyDescent="0.25">
      <c r="A47" s="12"/>
      <c r="B47" s="11">
        <v>42067</v>
      </c>
      <c r="C47" s="2">
        <v>21</v>
      </c>
      <c r="D47" s="2">
        <v>15.916</v>
      </c>
      <c r="E47" s="2">
        <v>12</v>
      </c>
      <c r="F47" s="2">
        <v>12</v>
      </c>
      <c r="G47" s="2">
        <v>252</v>
      </c>
      <c r="H47" s="13">
        <v>-3.7556334501752937E-3</v>
      </c>
    </row>
    <row r="48" spans="1:8" ht="13.5" x14ac:dyDescent="0.25">
      <c r="A48" s="12"/>
      <c r="B48" s="11">
        <v>42068</v>
      </c>
      <c r="C48" s="2">
        <v>21.94</v>
      </c>
      <c r="D48" s="2">
        <v>16.628</v>
      </c>
      <c r="E48" s="2">
        <v>0</v>
      </c>
      <c r="F48" s="2">
        <v>0</v>
      </c>
      <c r="G48" s="2">
        <v>0</v>
      </c>
      <c r="H48" s="13">
        <v>4.4734858004523731E-2</v>
      </c>
    </row>
    <row r="49" spans="1:8" ht="13.5" x14ac:dyDescent="0.25">
      <c r="A49" s="12"/>
      <c r="B49" s="11">
        <v>42069</v>
      </c>
      <c r="C49" s="2">
        <v>21.5</v>
      </c>
      <c r="D49" s="2">
        <v>16.295000000000002</v>
      </c>
      <c r="E49" s="2">
        <v>70</v>
      </c>
      <c r="F49" s="2">
        <v>70</v>
      </c>
      <c r="G49" s="2">
        <v>1505</v>
      </c>
      <c r="H49" s="13">
        <v>-2.0026461390425691E-2</v>
      </c>
    </row>
    <row r="50" spans="1:8" ht="13.5" x14ac:dyDescent="0.25">
      <c r="A50" s="12"/>
      <c r="B50" s="11">
        <v>42072</v>
      </c>
      <c r="C50" s="2">
        <v>20.86</v>
      </c>
      <c r="D50" s="2">
        <v>15.81</v>
      </c>
      <c r="E50" s="2">
        <v>0</v>
      </c>
      <c r="F50" s="2">
        <v>0</v>
      </c>
      <c r="G50" s="2">
        <v>0</v>
      </c>
      <c r="H50" s="13">
        <v>-2.9763731205891448E-2</v>
      </c>
    </row>
    <row r="51" spans="1:8" ht="13.5" x14ac:dyDescent="0.25">
      <c r="A51" s="12"/>
      <c r="B51" s="11">
        <v>42073</v>
      </c>
      <c r="C51" s="2">
        <v>19.940000000000001</v>
      </c>
      <c r="D51" s="2">
        <v>15.112</v>
      </c>
      <c r="E51" s="2">
        <v>50</v>
      </c>
      <c r="F51" s="2">
        <v>50</v>
      </c>
      <c r="G51" s="2">
        <v>997</v>
      </c>
      <c r="H51" s="13">
        <v>-4.4149272612270737E-2</v>
      </c>
    </row>
    <row r="52" spans="1:8" ht="13.5" x14ac:dyDescent="0.25">
      <c r="A52" s="12"/>
      <c r="B52" s="11">
        <v>42074</v>
      </c>
      <c r="C52" s="2">
        <v>20.239999999999998</v>
      </c>
      <c r="D52" s="2">
        <v>15.34</v>
      </c>
      <c r="E52" s="2">
        <v>37</v>
      </c>
      <c r="F52" s="2">
        <v>37</v>
      </c>
      <c r="G52" s="2">
        <v>748.88</v>
      </c>
      <c r="H52" s="13">
        <v>1.5087347803070392E-2</v>
      </c>
    </row>
    <row r="53" spans="1:8" ht="13.5" x14ac:dyDescent="0.25">
      <c r="A53" s="12"/>
      <c r="B53" s="11">
        <v>42075</v>
      </c>
      <c r="C53" s="2">
        <v>19.600000000000001</v>
      </c>
      <c r="D53" s="2">
        <v>14.855</v>
      </c>
      <c r="E53" s="2">
        <v>200</v>
      </c>
      <c r="F53" s="2">
        <v>200</v>
      </c>
      <c r="G53" s="2">
        <v>4040</v>
      </c>
      <c r="H53" s="13">
        <v>-3.1616688396349374E-2</v>
      </c>
    </row>
    <row r="54" spans="1:8" ht="13.5" x14ac:dyDescent="0.25">
      <c r="A54" s="12"/>
      <c r="B54" s="11">
        <v>42076</v>
      </c>
      <c r="C54" s="2">
        <v>19.12</v>
      </c>
      <c r="D54" s="2">
        <v>14.491</v>
      </c>
      <c r="E54" s="2">
        <v>17042</v>
      </c>
      <c r="F54" s="2">
        <v>17042</v>
      </c>
      <c r="G54" s="2">
        <v>325734.84299999999</v>
      </c>
      <c r="H54" s="13">
        <v>-2.4503534163581336E-2</v>
      </c>
    </row>
    <row r="55" spans="1:8" ht="13.5" x14ac:dyDescent="0.25">
      <c r="A55" s="12"/>
      <c r="B55" s="11">
        <v>42079</v>
      </c>
      <c r="C55" s="2">
        <v>19.98</v>
      </c>
      <c r="D55" s="2">
        <v>15.143000000000001</v>
      </c>
      <c r="E55" s="2">
        <v>0</v>
      </c>
      <c r="F55" s="2">
        <v>0</v>
      </c>
      <c r="G55" s="2">
        <v>0</v>
      </c>
      <c r="H55" s="13">
        <v>4.4993444206749091E-2</v>
      </c>
    </row>
    <row r="56" spans="1:8" ht="13.5" x14ac:dyDescent="0.25">
      <c r="A56" s="12"/>
      <c r="B56" s="11">
        <v>42080</v>
      </c>
      <c r="C56" s="2">
        <v>20.2</v>
      </c>
      <c r="D56" s="2">
        <v>15.308999999999999</v>
      </c>
      <c r="E56" s="2">
        <v>590</v>
      </c>
      <c r="F56" s="2">
        <v>590</v>
      </c>
      <c r="G56" s="2">
        <v>11907.48</v>
      </c>
      <c r="H56" s="13">
        <v>1.0962160734332602E-2</v>
      </c>
    </row>
    <row r="57" spans="1:8" ht="13.5" x14ac:dyDescent="0.25">
      <c r="A57" s="12"/>
      <c r="B57" s="11">
        <v>42081</v>
      </c>
      <c r="C57" s="2">
        <v>20.2</v>
      </c>
      <c r="D57" s="2">
        <v>15.308999999999999</v>
      </c>
      <c r="E57" s="2">
        <v>300</v>
      </c>
      <c r="F57" s="2">
        <v>300</v>
      </c>
      <c r="G57" s="2">
        <v>6060</v>
      </c>
      <c r="H57" s="13">
        <v>0</v>
      </c>
    </row>
    <row r="58" spans="1:8" ht="13.5" x14ac:dyDescent="0.25">
      <c r="A58" s="12"/>
      <c r="B58" s="11">
        <v>42082</v>
      </c>
      <c r="C58" s="2">
        <v>19.600000000000001</v>
      </c>
      <c r="D58" s="2">
        <v>14.855</v>
      </c>
      <c r="E58" s="2">
        <v>516</v>
      </c>
      <c r="F58" s="2">
        <v>516</v>
      </c>
      <c r="G58" s="2">
        <v>10423.200000000001</v>
      </c>
      <c r="H58" s="13">
        <v>-2.9655758050819707E-2</v>
      </c>
    </row>
    <row r="59" spans="1:8" ht="13.5" x14ac:dyDescent="0.25">
      <c r="A59" s="12"/>
      <c r="B59" s="11">
        <v>42086</v>
      </c>
      <c r="C59" s="2">
        <v>19.899999999999999</v>
      </c>
      <c r="D59" s="2">
        <v>15.082000000000001</v>
      </c>
      <c r="E59" s="2">
        <v>610</v>
      </c>
      <c r="F59" s="2">
        <v>610</v>
      </c>
      <c r="G59" s="2">
        <v>12178.15</v>
      </c>
      <c r="H59" s="13">
        <v>1.5281050151464174E-2</v>
      </c>
    </row>
    <row r="60" spans="1:8" ht="13.5" x14ac:dyDescent="0.25">
      <c r="A60" s="12"/>
      <c r="B60" s="11">
        <v>42087</v>
      </c>
      <c r="C60" s="2">
        <v>19.899999999999999</v>
      </c>
      <c r="D60" s="2">
        <v>15.082000000000001</v>
      </c>
      <c r="E60" s="2">
        <v>0</v>
      </c>
      <c r="F60" s="2">
        <v>0</v>
      </c>
      <c r="G60" s="2">
        <v>0</v>
      </c>
      <c r="H60" s="13">
        <v>0</v>
      </c>
    </row>
    <row r="61" spans="1:8" ht="13.5" x14ac:dyDescent="0.25">
      <c r="A61" s="12"/>
      <c r="B61" s="11">
        <v>42088</v>
      </c>
      <c r="C61" s="2">
        <v>19.899999999999999</v>
      </c>
      <c r="D61" s="2">
        <v>15.082000000000001</v>
      </c>
      <c r="E61" s="2">
        <v>20</v>
      </c>
      <c r="F61" s="2">
        <v>20</v>
      </c>
      <c r="G61" s="2">
        <v>398</v>
      </c>
      <c r="H61" s="13">
        <v>0</v>
      </c>
    </row>
    <row r="62" spans="1:8" ht="13.5" x14ac:dyDescent="0.25">
      <c r="A62" s="12"/>
      <c r="B62" s="11">
        <v>42089</v>
      </c>
      <c r="C62" s="2">
        <v>19.899999999999999</v>
      </c>
      <c r="D62" s="2">
        <v>15.082000000000001</v>
      </c>
      <c r="E62" s="2">
        <v>5</v>
      </c>
      <c r="F62" s="2">
        <v>5</v>
      </c>
      <c r="G62" s="2">
        <v>99.5</v>
      </c>
      <c r="H62" s="13">
        <v>0</v>
      </c>
    </row>
    <row r="63" spans="1:8" ht="13.5" x14ac:dyDescent="0.25">
      <c r="A63" s="12"/>
      <c r="B63" s="11">
        <v>42090</v>
      </c>
      <c r="C63" s="2">
        <v>19.899999999999999</v>
      </c>
      <c r="D63" s="2">
        <v>15.082000000000001</v>
      </c>
      <c r="E63" s="2">
        <v>0</v>
      </c>
      <c r="F63" s="2">
        <v>0</v>
      </c>
      <c r="G63" s="2">
        <v>0</v>
      </c>
      <c r="H63" s="13">
        <v>0</v>
      </c>
    </row>
    <row r="64" spans="1:8" ht="13.5" x14ac:dyDescent="0.25">
      <c r="A64" s="12"/>
      <c r="B64" s="11">
        <v>42093</v>
      </c>
      <c r="C64" s="2">
        <v>19.899999999999999</v>
      </c>
      <c r="D64" s="2">
        <v>15.082000000000001</v>
      </c>
      <c r="E64" s="2">
        <v>1876</v>
      </c>
      <c r="F64" s="2">
        <v>1876</v>
      </c>
      <c r="G64" s="2">
        <v>37708.885999999999</v>
      </c>
      <c r="H64" s="13">
        <v>0</v>
      </c>
    </row>
    <row r="65" spans="1:8" ht="13.5" x14ac:dyDescent="0.25">
      <c r="A65" s="12"/>
      <c r="B65" s="11">
        <v>42094</v>
      </c>
      <c r="C65" s="2">
        <v>21.08</v>
      </c>
      <c r="D65" s="2">
        <v>15.976000000000001</v>
      </c>
      <c r="E65" s="2">
        <v>70</v>
      </c>
      <c r="F65" s="2">
        <v>70</v>
      </c>
      <c r="G65" s="2">
        <v>1432.9</v>
      </c>
      <c r="H65" s="13">
        <v>5.9275958095743278E-2</v>
      </c>
    </row>
    <row r="66" spans="1:8" ht="13.5" x14ac:dyDescent="0.25">
      <c r="A66" s="12"/>
      <c r="B66" s="11">
        <v>42095</v>
      </c>
      <c r="C66" s="2">
        <v>21.08</v>
      </c>
      <c r="D66" s="2">
        <v>15.976000000000001</v>
      </c>
      <c r="E66" s="2">
        <v>10005</v>
      </c>
      <c r="F66" s="2">
        <v>10005</v>
      </c>
      <c r="G66" s="2">
        <v>201505.40599999999</v>
      </c>
      <c r="H66" s="13">
        <v>0</v>
      </c>
    </row>
    <row r="67" spans="1:8" ht="13.5" x14ac:dyDescent="0.25">
      <c r="A67" s="12"/>
      <c r="B67" s="11">
        <v>42096</v>
      </c>
      <c r="C67" s="2">
        <v>21.5</v>
      </c>
      <c r="D67" s="2">
        <v>16.295000000000002</v>
      </c>
      <c r="E67" s="2">
        <v>120</v>
      </c>
      <c r="F67" s="2">
        <v>120</v>
      </c>
      <c r="G67" s="2">
        <v>2580</v>
      </c>
      <c r="H67" s="13">
        <v>1.99674511767652E-2</v>
      </c>
    </row>
    <row r="68" spans="1:8" ht="13.5" x14ac:dyDescent="0.25">
      <c r="A68" s="12"/>
      <c r="B68" s="11">
        <v>42097</v>
      </c>
      <c r="C68" s="2">
        <v>21.2</v>
      </c>
      <c r="D68" s="2">
        <v>16.067</v>
      </c>
      <c r="E68" s="2">
        <v>400</v>
      </c>
      <c r="F68" s="2">
        <v>400</v>
      </c>
      <c r="G68" s="2">
        <v>8530</v>
      </c>
      <c r="H68" s="13">
        <v>-1.3992022092666555E-2</v>
      </c>
    </row>
    <row r="69" spans="1:8" ht="13.5" x14ac:dyDescent="0.25">
      <c r="A69" s="12"/>
      <c r="B69" s="11">
        <v>42100</v>
      </c>
      <c r="C69" s="2">
        <v>21</v>
      </c>
      <c r="D69" s="2">
        <v>15.916</v>
      </c>
      <c r="E69" s="2">
        <v>400</v>
      </c>
      <c r="F69" s="2">
        <v>400</v>
      </c>
      <c r="G69" s="2">
        <v>8400</v>
      </c>
      <c r="H69" s="13">
        <v>-9.3981452666956986E-3</v>
      </c>
    </row>
    <row r="70" spans="1:8" ht="13.5" x14ac:dyDescent="0.25">
      <c r="A70" s="12"/>
      <c r="B70" s="11">
        <v>42101</v>
      </c>
      <c r="C70" s="2">
        <v>20.37</v>
      </c>
      <c r="D70" s="2">
        <v>15.438000000000001</v>
      </c>
      <c r="E70" s="2">
        <v>800</v>
      </c>
      <c r="F70" s="2">
        <v>800</v>
      </c>
      <c r="G70" s="2">
        <v>16296</v>
      </c>
      <c r="H70" s="13">
        <v>-3.0032671525508908E-2</v>
      </c>
    </row>
    <row r="71" spans="1:8" ht="13.5" x14ac:dyDescent="0.25">
      <c r="A71" s="12"/>
      <c r="B71" s="11">
        <v>42102</v>
      </c>
      <c r="C71" s="2">
        <v>20.37</v>
      </c>
      <c r="D71" s="2">
        <v>15.438000000000001</v>
      </c>
      <c r="E71" s="2">
        <v>500</v>
      </c>
      <c r="F71" s="2">
        <v>500</v>
      </c>
      <c r="G71" s="2">
        <v>10185</v>
      </c>
      <c r="H71" s="13">
        <v>0</v>
      </c>
    </row>
    <row r="72" spans="1:8" ht="13.5" x14ac:dyDescent="0.25">
      <c r="A72" s="12"/>
      <c r="B72" s="11">
        <v>42104</v>
      </c>
      <c r="C72" s="2">
        <v>21.57</v>
      </c>
      <c r="D72" s="2">
        <v>16.347999999999999</v>
      </c>
      <c r="E72" s="2">
        <v>493</v>
      </c>
      <c r="F72" s="2">
        <v>493</v>
      </c>
      <c r="G72" s="2">
        <v>10441.808999999999</v>
      </c>
      <c r="H72" s="13">
        <v>5.8945459256380249E-2</v>
      </c>
    </row>
    <row r="73" spans="1:8" ht="13.5" x14ac:dyDescent="0.25">
      <c r="A73" s="12"/>
      <c r="B73" s="11">
        <v>42107</v>
      </c>
      <c r="C73" s="2">
        <v>22.86</v>
      </c>
      <c r="D73" s="2">
        <v>17.324999999999999</v>
      </c>
      <c r="E73" s="2">
        <v>22</v>
      </c>
      <c r="F73" s="2">
        <v>22</v>
      </c>
      <c r="G73" s="2">
        <v>499.61900000000003</v>
      </c>
      <c r="H73" s="13">
        <v>5.9762662099339392E-2</v>
      </c>
    </row>
    <row r="74" spans="1:8" ht="13.5" x14ac:dyDescent="0.25">
      <c r="A74" s="12"/>
      <c r="B74" s="11">
        <v>42108</v>
      </c>
      <c r="C74" s="2">
        <v>23.4</v>
      </c>
      <c r="D74" s="2">
        <v>17.734999999999999</v>
      </c>
      <c r="E74" s="2">
        <v>4</v>
      </c>
      <c r="F74" s="2">
        <v>4</v>
      </c>
      <c r="G74" s="2">
        <v>93.599000000000004</v>
      </c>
      <c r="H74" s="13">
        <v>2.3665223665223674E-2</v>
      </c>
    </row>
    <row r="75" spans="1:8" ht="13.5" x14ac:dyDescent="0.25">
      <c r="A75" s="12"/>
      <c r="B75" s="11">
        <v>42109</v>
      </c>
      <c r="C75" s="2">
        <v>23.4</v>
      </c>
      <c r="D75" s="2">
        <v>17.734999999999999</v>
      </c>
      <c r="E75" s="2">
        <v>0</v>
      </c>
      <c r="F75" s="2">
        <v>0</v>
      </c>
      <c r="G75" s="2">
        <v>0</v>
      </c>
      <c r="H75" s="13">
        <v>0</v>
      </c>
    </row>
    <row r="76" spans="1:8" ht="13.5" x14ac:dyDescent="0.25">
      <c r="A76" s="12"/>
      <c r="B76" s="11">
        <v>42110</v>
      </c>
      <c r="C76" s="2">
        <v>23.4</v>
      </c>
      <c r="D76" s="2">
        <v>17.734999999999999</v>
      </c>
      <c r="E76" s="2">
        <v>0</v>
      </c>
      <c r="F76" s="2">
        <v>0</v>
      </c>
      <c r="G76" s="2">
        <v>0</v>
      </c>
      <c r="H76" s="13">
        <v>0</v>
      </c>
    </row>
    <row r="77" spans="1:8" ht="13.5" x14ac:dyDescent="0.25">
      <c r="A77" s="12"/>
      <c r="B77" s="11">
        <v>42111</v>
      </c>
      <c r="C77" s="2">
        <v>23.1</v>
      </c>
      <c r="D77" s="2">
        <v>18.248000000000001</v>
      </c>
      <c r="E77" s="2">
        <v>2</v>
      </c>
      <c r="F77" s="2">
        <v>2</v>
      </c>
      <c r="G77" s="2">
        <v>46.2</v>
      </c>
      <c r="H77" s="13">
        <v>2.8925852833380415E-2</v>
      </c>
    </row>
    <row r="78" spans="1:8" ht="13.5" x14ac:dyDescent="0.25">
      <c r="A78" s="12"/>
      <c r="B78" s="11">
        <v>42114</v>
      </c>
      <c r="C78" s="2">
        <v>23.1</v>
      </c>
      <c r="D78" s="2">
        <v>18.248000000000001</v>
      </c>
      <c r="E78" s="2">
        <v>0</v>
      </c>
      <c r="F78" s="2">
        <v>0</v>
      </c>
      <c r="G78" s="2">
        <v>0</v>
      </c>
      <c r="H78" s="13">
        <v>0</v>
      </c>
    </row>
    <row r="79" spans="1:8" ht="13.5" x14ac:dyDescent="0.25">
      <c r="A79" s="12"/>
      <c r="B79" s="11">
        <v>42115</v>
      </c>
      <c r="C79" s="2">
        <v>23.1</v>
      </c>
      <c r="D79" s="2">
        <v>18.248000000000001</v>
      </c>
      <c r="E79" s="2">
        <v>0</v>
      </c>
      <c r="F79" s="2">
        <v>0</v>
      </c>
      <c r="G79" s="2">
        <v>0</v>
      </c>
      <c r="H79" s="13">
        <v>0</v>
      </c>
    </row>
    <row r="80" spans="1:8" ht="13.5" x14ac:dyDescent="0.25">
      <c r="A80" s="12"/>
      <c r="B80" s="11">
        <v>42116</v>
      </c>
      <c r="C80" s="2">
        <v>22.07</v>
      </c>
      <c r="D80" s="2">
        <v>17.434000000000001</v>
      </c>
      <c r="E80" s="2">
        <v>0</v>
      </c>
      <c r="F80" s="2">
        <v>0</v>
      </c>
      <c r="G80" s="2">
        <v>0</v>
      </c>
      <c r="H80" s="13">
        <v>-4.4607628233231042E-2</v>
      </c>
    </row>
    <row r="81" spans="1:8" ht="13.5" x14ac:dyDescent="0.25">
      <c r="A81" s="12"/>
      <c r="B81" s="11">
        <v>42117</v>
      </c>
      <c r="C81" s="2">
        <v>21.1</v>
      </c>
      <c r="D81" s="2">
        <v>16.667999999999999</v>
      </c>
      <c r="E81" s="2">
        <v>19</v>
      </c>
      <c r="F81" s="2">
        <v>19</v>
      </c>
      <c r="G81" s="2">
        <v>400.899</v>
      </c>
      <c r="H81" s="13">
        <v>-4.3937134335207163E-2</v>
      </c>
    </row>
    <row r="82" spans="1:8" ht="13.5" x14ac:dyDescent="0.25">
      <c r="A82" s="12"/>
      <c r="B82" s="11">
        <v>42118</v>
      </c>
      <c r="C82" s="2">
        <v>20.95</v>
      </c>
      <c r="D82" s="2">
        <v>16.55</v>
      </c>
      <c r="E82" s="2">
        <v>50</v>
      </c>
      <c r="F82" s="2">
        <v>50</v>
      </c>
      <c r="G82" s="2">
        <v>1047.5</v>
      </c>
      <c r="H82" s="13">
        <v>-7.079433645308289E-3</v>
      </c>
    </row>
    <row r="83" spans="1:8" ht="13.5" x14ac:dyDescent="0.25">
      <c r="A83" s="12"/>
      <c r="B83" s="11">
        <v>42121</v>
      </c>
      <c r="C83" s="2">
        <v>20.89</v>
      </c>
      <c r="D83" s="2">
        <v>16.501999999999999</v>
      </c>
      <c r="E83" s="2">
        <v>150</v>
      </c>
      <c r="F83" s="2">
        <v>150</v>
      </c>
      <c r="G83" s="2">
        <v>3133.5</v>
      </c>
      <c r="H83" s="13">
        <v>-2.9003021148037351E-3</v>
      </c>
    </row>
    <row r="84" spans="1:8" ht="13.5" x14ac:dyDescent="0.25">
      <c r="A84" s="12"/>
      <c r="B84" s="11">
        <v>42122</v>
      </c>
      <c r="C84" s="2">
        <v>20</v>
      </c>
      <c r="D84" s="2">
        <v>15.798999999999999</v>
      </c>
      <c r="E84" s="2">
        <v>110</v>
      </c>
      <c r="F84" s="2">
        <v>110</v>
      </c>
      <c r="G84" s="2">
        <v>2200</v>
      </c>
      <c r="H84" s="13">
        <v>-4.260089686098651E-2</v>
      </c>
    </row>
    <row r="85" spans="1:8" ht="13.5" x14ac:dyDescent="0.25">
      <c r="A85" s="12"/>
      <c r="B85" s="11">
        <v>42123</v>
      </c>
      <c r="C85" s="2">
        <v>19.399999999999999</v>
      </c>
      <c r="D85" s="2">
        <v>15.324999999999999</v>
      </c>
      <c r="E85" s="2">
        <v>629</v>
      </c>
      <c r="F85" s="2">
        <v>629</v>
      </c>
      <c r="G85" s="2">
        <v>12202.599</v>
      </c>
      <c r="H85" s="13">
        <v>-3.0001898854357886E-2</v>
      </c>
    </row>
    <row r="86" spans="1:8" ht="13.5" x14ac:dyDescent="0.25">
      <c r="A86" s="12"/>
      <c r="B86" s="11">
        <v>42124</v>
      </c>
      <c r="C86" s="2">
        <v>19.399999999999999</v>
      </c>
      <c r="D86" s="2">
        <v>15.324999999999999</v>
      </c>
      <c r="E86" s="2">
        <v>0</v>
      </c>
      <c r="F86" s="2">
        <v>0</v>
      </c>
      <c r="G86" s="2">
        <v>0</v>
      </c>
      <c r="H86" s="13">
        <v>0</v>
      </c>
    </row>
    <row r="87" spans="1:8" ht="13.5" x14ac:dyDescent="0.25">
      <c r="A87" s="12"/>
      <c r="B87" s="11">
        <v>42128</v>
      </c>
      <c r="C87" s="2">
        <v>19.399999999999999</v>
      </c>
      <c r="D87" s="2">
        <v>15.324999999999999</v>
      </c>
      <c r="E87" s="2">
        <v>0</v>
      </c>
      <c r="F87" s="2">
        <v>0</v>
      </c>
      <c r="G87" s="2">
        <v>0</v>
      </c>
      <c r="H87" s="13">
        <v>0</v>
      </c>
    </row>
    <row r="88" spans="1:8" ht="13.5" x14ac:dyDescent="0.25">
      <c r="A88" s="12"/>
      <c r="B88" s="11">
        <v>42129</v>
      </c>
      <c r="C88" s="2">
        <v>19.399999999999999</v>
      </c>
      <c r="D88" s="2">
        <v>15.324999999999999</v>
      </c>
      <c r="E88" s="2">
        <v>0</v>
      </c>
      <c r="F88" s="2">
        <v>0</v>
      </c>
      <c r="G88" s="2">
        <v>0</v>
      </c>
      <c r="H88" s="13">
        <v>0</v>
      </c>
    </row>
    <row r="89" spans="1:8" ht="13.5" x14ac:dyDescent="0.25">
      <c r="A89" s="12"/>
      <c r="B89" s="11">
        <v>42130</v>
      </c>
      <c r="C89" s="2">
        <v>19.399999999999999</v>
      </c>
      <c r="D89" s="2">
        <v>15.324999999999999</v>
      </c>
      <c r="E89" s="2">
        <v>53</v>
      </c>
      <c r="F89" s="2">
        <v>53</v>
      </c>
      <c r="G89" s="2">
        <v>1028.1990000000001</v>
      </c>
      <c r="H89" s="13">
        <v>0</v>
      </c>
    </row>
    <row r="90" spans="1:8" ht="13.5" x14ac:dyDescent="0.25">
      <c r="A90" s="12"/>
      <c r="B90" s="11">
        <v>42131</v>
      </c>
      <c r="C90" s="2">
        <v>19</v>
      </c>
      <c r="D90" s="2">
        <v>15.009</v>
      </c>
      <c r="E90" s="2">
        <v>50</v>
      </c>
      <c r="F90" s="2">
        <v>50</v>
      </c>
      <c r="G90" s="2">
        <v>950</v>
      </c>
      <c r="H90" s="13">
        <v>-2.0619902120717713E-2</v>
      </c>
    </row>
    <row r="91" spans="1:8" ht="13.5" x14ac:dyDescent="0.25">
      <c r="A91" s="12"/>
      <c r="B91" s="11">
        <v>42132</v>
      </c>
      <c r="C91" s="2">
        <v>19</v>
      </c>
      <c r="D91" s="2">
        <v>15.009</v>
      </c>
      <c r="E91" s="2">
        <v>0</v>
      </c>
      <c r="F91" s="2">
        <v>0</v>
      </c>
      <c r="G91" s="2">
        <v>0</v>
      </c>
      <c r="H91" s="13">
        <v>0</v>
      </c>
    </row>
    <row r="92" spans="1:8" ht="13.5" x14ac:dyDescent="0.25">
      <c r="A92" s="12"/>
      <c r="B92" s="11">
        <v>42135</v>
      </c>
      <c r="C92" s="2">
        <v>19.579999999999998</v>
      </c>
      <c r="D92" s="2">
        <v>15.467000000000001</v>
      </c>
      <c r="E92" s="2">
        <v>50</v>
      </c>
      <c r="F92" s="2">
        <v>50</v>
      </c>
      <c r="G92" s="2">
        <v>950.5</v>
      </c>
      <c r="H92" s="13">
        <v>3.05150243187421E-2</v>
      </c>
    </row>
    <row r="93" spans="1:8" ht="13.5" x14ac:dyDescent="0.25">
      <c r="A93" s="12"/>
      <c r="B93" s="11">
        <v>42136</v>
      </c>
      <c r="C93" s="2">
        <v>20.010000000000002</v>
      </c>
      <c r="D93" s="2">
        <v>15.807</v>
      </c>
      <c r="E93" s="2">
        <v>570</v>
      </c>
      <c r="F93" s="2">
        <v>570</v>
      </c>
      <c r="G93" s="2">
        <v>11402.049000000001</v>
      </c>
      <c r="H93" s="13">
        <v>2.1982284864550321E-2</v>
      </c>
    </row>
    <row r="94" spans="1:8" ht="13.5" x14ac:dyDescent="0.25">
      <c r="A94" s="12"/>
      <c r="B94" s="11">
        <v>42137</v>
      </c>
      <c r="C94" s="2">
        <v>20.89</v>
      </c>
      <c r="D94" s="2">
        <v>16.501999999999999</v>
      </c>
      <c r="E94" s="2">
        <v>503</v>
      </c>
      <c r="F94" s="2">
        <v>503</v>
      </c>
      <c r="G94" s="2">
        <v>10507.968999999999</v>
      </c>
      <c r="H94" s="13">
        <v>4.3967862339469761E-2</v>
      </c>
    </row>
    <row r="95" spans="1:8" ht="13.5" x14ac:dyDescent="0.25">
      <c r="A95" s="12"/>
      <c r="B95" s="11">
        <v>42138</v>
      </c>
      <c r="C95" s="2">
        <v>20.9</v>
      </c>
      <c r="D95" s="2">
        <v>16.510000000000002</v>
      </c>
      <c r="E95" s="2">
        <v>1520</v>
      </c>
      <c r="F95" s="2">
        <v>1520</v>
      </c>
      <c r="G95" s="2">
        <v>31768</v>
      </c>
      <c r="H95" s="13">
        <v>4.8478972245804582E-4</v>
      </c>
    </row>
    <row r="96" spans="1:8" ht="13.5" x14ac:dyDescent="0.25">
      <c r="A96" s="12"/>
      <c r="B96" s="11">
        <v>42139</v>
      </c>
      <c r="C96" s="2">
        <v>20.99</v>
      </c>
      <c r="D96" s="2">
        <v>16.581</v>
      </c>
      <c r="E96" s="2">
        <v>10</v>
      </c>
      <c r="F96" s="2">
        <v>10</v>
      </c>
      <c r="G96" s="2">
        <v>209.899</v>
      </c>
      <c r="H96" s="13">
        <v>4.3004239854632312E-3</v>
      </c>
    </row>
    <row r="97" spans="1:8" ht="13.5" x14ac:dyDescent="0.25">
      <c r="A97" s="12"/>
      <c r="B97" s="11">
        <v>42142</v>
      </c>
      <c r="C97" s="2">
        <v>21</v>
      </c>
      <c r="D97" s="2">
        <v>16.588999999999999</v>
      </c>
      <c r="E97" s="2">
        <v>5</v>
      </c>
      <c r="F97" s="2">
        <v>5</v>
      </c>
      <c r="G97" s="2">
        <v>105</v>
      </c>
      <c r="H97" s="13">
        <v>4.824799469271527E-4</v>
      </c>
    </row>
    <row r="98" spans="1:8" ht="13.5" x14ac:dyDescent="0.25">
      <c r="A98" s="12"/>
      <c r="B98" s="11">
        <v>42143</v>
      </c>
      <c r="C98" s="2">
        <v>20.37</v>
      </c>
      <c r="D98" s="2">
        <v>16.091000000000001</v>
      </c>
      <c r="E98" s="2">
        <v>0</v>
      </c>
      <c r="F98" s="2">
        <v>0</v>
      </c>
      <c r="G98" s="2">
        <v>0</v>
      </c>
      <c r="H98" s="13">
        <v>-3.001989269998177E-2</v>
      </c>
    </row>
    <row r="99" spans="1:8" ht="13.5" x14ac:dyDescent="0.25">
      <c r="A99" s="12"/>
      <c r="B99" s="11">
        <v>42144</v>
      </c>
      <c r="C99" s="2">
        <v>20.350000000000001</v>
      </c>
      <c r="D99" s="2">
        <v>16.076000000000001</v>
      </c>
      <c r="E99" s="2">
        <v>215</v>
      </c>
      <c r="F99" s="2">
        <v>215</v>
      </c>
      <c r="G99" s="2">
        <v>4257.25</v>
      </c>
      <c r="H99" s="13">
        <v>-9.3219812317448057E-4</v>
      </c>
    </row>
    <row r="100" spans="1:8" ht="13.5" x14ac:dyDescent="0.25">
      <c r="A100" s="12"/>
      <c r="B100" s="11">
        <v>42145</v>
      </c>
      <c r="C100" s="2">
        <v>20.95</v>
      </c>
      <c r="D100" s="2">
        <v>16.55</v>
      </c>
      <c r="E100" s="2">
        <v>26</v>
      </c>
      <c r="F100" s="2">
        <v>26</v>
      </c>
      <c r="G100" s="2">
        <v>530.07000000000005</v>
      </c>
      <c r="H100" s="13">
        <v>2.9484946504105509E-2</v>
      </c>
    </row>
    <row r="101" spans="1:8" ht="13.5" x14ac:dyDescent="0.25">
      <c r="A101" s="12"/>
      <c r="B101" s="11">
        <v>42146</v>
      </c>
      <c r="C101" s="2">
        <v>20.95</v>
      </c>
      <c r="D101" s="2">
        <v>16.55</v>
      </c>
      <c r="E101" s="2">
        <v>462</v>
      </c>
      <c r="F101" s="2">
        <v>462</v>
      </c>
      <c r="G101" s="2">
        <v>9678.9</v>
      </c>
      <c r="H101" s="13">
        <v>0</v>
      </c>
    </row>
    <row r="102" spans="1:8" ht="13.5" x14ac:dyDescent="0.25">
      <c r="A102" s="12"/>
      <c r="B102" s="11">
        <v>42149</v>
      </c>
      <c r="C102" s="2">
        <v>20.95</v>
      </c>
      <c r="D102" s="2">
        <v>16.55</v>
      </c>
      <c r="E102" s="2">
        <v>118</v>
      </c>
      <c r="F102" s="2">
        <v>118</v>
      </c>
      <c r="G102" s="2">
        <v>2472.1</v>
      </c>
      <c r="H102" s="13">
        <v>0</v>
      </c>
    </row>
    <row r="103" spans="1:8" ht="13.5" x14ac:dyDescent="0.25">
      <c r="A103" s="12"/>
      <c r="B103" s="11">
        <v>42150</v>
      </c>
      <c r="C103" s="2">
        <v>20.95</v>
      </c>
      <c r="D103" s="2">
        <v>16.55</v>
      </c>
      <c r="E103" s="2">
        <v>0</v>
      </c>
      <c r="F103" s="2">
        <v>0</v>
      </c>
      <c r="G103" s="2">
        <v>0</v>
      </c>
      <c r="H103" s="13">
        <v>0</v>
      </c>
    </row>
    <row r="104" spans="1:8" ht="13.5" x14ac:dyDescent="0.25">
      <c r="A104" s="12"/>
      <c r="B104" s="11">
        <v>42151</v>
      </c>
      <c r="C104" s="2">
        <v>21</v>
      </c>
      <c r="D104" s="2">
        <v>16.588999999999999</v>
      </c>
      <c r="E104" s="2">
        <v>277</v>
      </c>
      <c r="F104" s="2">
        <v>277</v>
      </c>
      <c r="G104" s="2">
        <v>5817</v>
      </c>
      <c r="H104" s="13">
        <v>2.3564954682778203E-3</v>
      </c>
    </row>
    <row r="105" spans="1:8" ht="13.5" x14ac:dyDescent="0.25">
      <c r="A105" s="12"/>
      <c r="B105" s="11">
        <v>42152</v>
      </c>
      <c r="C105" s="2">
        <v>21</v>
      </c>
      <c r="D105" s="2">
        <v>16.588999999999999</v>
      </c>
      <c r="E105" s="2">
        <v>0</v>
      </c>
      <c r="F105" s="2">
        <v>0</v>
      </c>
      <c r="G105" s="2">
        <v>0</v>
      </c>
      <c r="H105" s="13">
        <v>0</v>
      </c>
    </row>
    <row r="106" spans="1:8" ht="13.5" x14ac:dyDescent="0.25">
      <c r="A106" s="12"/>
      <c r="B106" s="11">
        <v>42153</v>
      </c>
      <c r="C106" s="2">
        <v>21</v>
      </c>
      <c r="D106" s="2">
        <v>16.588999999999999</v>
      </c>
      <c r="E106" s="2">
        <v>0</v>
      </c>
      <c r="F106" s="2">
        <v>0</v>
      </c>
      <c r="G106" s="2">
        <v>0</v>
      </c>
      <c r="H106" s="13">
        <v>0</v>
      </c>
    </row>
    <row r="107" spans="1:8" ht="13.5" x14ac:dyDescent="0.25">
      <c r="A107" s="12"/>
      <c r="B107" s="11">
        <v>42156</v>
      </c>
      <c r="C107" s="2">
        <v>20.51</v>
      </c>
      <c r="D107" s="2">
        <v>16.202000000000002</v>
      </c>
      <c r="E107" s="2">
        <v>8</v>
      </c>
      <c r="F107" s="2">
        <v>8</v>
      </c>
      <c r="G107" s="2">
        <v>164.08</v>
      </c>
      <c r="H107" s="13">
        <v>-2.3328711796973715E-2</v>
      </c>
    </row>
    <row r="108" spans="1:8" ht="13.5" x14ac:dyDescent="0.25">
      <c r="A108" s="12"/>
      <c r="B108" s="11">
        <v>42157</v>
      </c>
      <c r="C108" s="2">
        <v>20.51</v>
      </c>
      <c r="D108" s="2">
        <v>16.202000000000002</v>
      </c>
      <c r="E108" s="2">
        <v>92</v>
      </c>
      <c r="F108" s="2">
        <v>92</v>
      </c>
      <c r="G108" s="2">
        <v>1886.92</v>
      </c>
      <c r="H108" s="13">
        <v>0</v>
      </c>
    </row>
    <row r="109" spans="1:8" ht="13.5" x14ac:dyDescent="0.25">
      <c r="A109" s="12"/>
      <c r="B109" s="11">
        <v>42158</v>
      </c>
      <c r="C109" s="2">
        <v>20.51</v>
      </c>
      <c r="D109" s="2">
        <v>16.202000000000002</v>
      </c>
      <c r="E109" s="2">
        <v>0</v>
      </c>
      <c r="F109" s="2">
        <v>0</v>
      </c>
      <c r="G109" s="2">
        <v>0</v>
      </c>
      <c r="H109" s="13">
        <v>0</v>
      </c>
    </row>
    <row r="110" spans="1:8" ht="13.5" x14ac:dyDescent="0.25">
      <c r="A110" s="12"/>
      <c r="B110" s="11">
        <v>42159</v>
      </c>
      <c r="C110" s="2">
        <v>19.899999999999999</v>
      </c>
      <c r="D110" s="2">
        <v>15.72</v>
      </c>
      <c r="E110" s="2">
        <v>4</v>
      </c>
      <c r="F110" s="2">
        <v>4</v>
      </c>
      <c r="G110" s="2">
        <v>79.599000000000004</v>
      </c>
      <c r="H110" s="13">
        <v>-2.9749413652635542E-2</v>
      </c>
    </row>
    <row r="111" spans="1:8" ht="13.5" x14ac:dyDescent="0.25">
      <c r="A111" s="12"/>
      <c r="B111" s="11">
        <v>42160</v>
      </c>
      <c r="C111" s="2">
        <v>20.5</v>
      </c>
      <c r="D111" s="2">
        <v>16.193999999999999</v>
      </c>
      <c r="E111" s="2">
        <v>207</v>
      </c>
      <c r="F111" s="2">
        <v>207</v>
      </c>
      <c r="G111" s="2">
        <v>4125.5</v>
      </c>
      <c r="H111" s="13">
        <v>3.0152671755725089E-2</v>
      </c>
    </row>
    <row r="112" spans="1:8" ht="13.5" x14ac:dyDescent="0.25">
      <c r="A112" s="12"/>
      <c r="B112" s="11">
        <v>42163</v>
      </c>
      <c r="C112" s="2">
        <v>20.5</v>
      </c>
      <c r="D112" s="2">
        <v>16.193999999999999</v>
      </c>
      <c r="E112" s="2">
        <v>0</v>
      </c>
      <c r="F112" s="2">
        <v>0</v>
      </c>
      <c r="G112" s="2">
        <v>0</v>
      </c>
      <c r="H112" s="13">
        <v>0</v>
      </c>
    </row>
    <row r="113" spans="1:8" ht="13.5" x14ac:dyDescent="0.25">
      <c r="A113" s="12"/>
      <c r="B113" s="11">
        <v>42164</v>
      </c>
      <c r="C113" s="2">
        <v>20.04</v>
      </c>
      <c r="D113" s="2">
        <v>15.831</v>
      </c>
      <c r="E113" s="2">
        <v>4</v>
      </c>
      <c r="F113" s="2">
        <v>4</v>
      </c>
      <c r="G113" s="2">
        <v>80.16</v>
      </c>
      <c r="H113" s="13">
        <v>-2.2415709522045177E-2</v>
      </c>
    </row>
    <row r="114" spans="1:8" ht="13.5" x14ac:dyDescent="0.25">
      <c r="A114" s="12"/>
      <c r="B114" s="11">
        <v>42165</v>
      </c>
      <c r="C114" s="2">
        <v>20.5</v>
      </c>
      <c r="D114" s="2">
        <v>16.193999999999999</v>
      </c>
      <c r="E114" s="2">
        <v>130</v>
      </c>
      <c r="F114" s="2">
        <v>130</v>
      </c>
      <c r="G114" s="2">
        <v>2665</v>
      </c>
      <c r="H114" s="13">
        <v>2.2929694902406643E-2</v>
      </c>
    </row>
    <row r="115" spans="1:8" ht="13.5" x14ac:dyDescent="0.25">
      <c r="A115" s="12"/>
      <c r="B115" s="11">
        <v>42166</v>
      </c>
      <c r="C115" s="2">
        <v>20.52</v>
      </c>
      <c r="D115" s="2">
        <v>16.21</v>
      </c>
      <c r="E115" s="2">
        <v>30</v>
      </c>
      <c r="F115" s="2">
        <v>30</v>
      </c>
      <c r="G115" s="2">
        <v>615.59900000000005</v>
      </c>
      <c r="H115" s="13">
        <v>9.8802025441532609E-4</v>
      </c>
    </row>
    <row r="116" spans="1:8" ht="13.5" x14ac:dyDescent="0.25">
      <c r="A116" s="12"/>
      <c r="B116" s="11">
        <v>42167</v>
      </c>
      <c r="C116" s="2">
        <v>21</v>
      </c>
      <c r="D116" s="2">
        <v>16.588999999999999</v>
      </c>
      <c r="E116" s="2">
        <v>361</v>
      </c>
      <c r="F116" s="2">
        <v>361</v>
      </c>
      <c r="G116" s="2">
        <v>7581</v>
      </c>
      <c r="H116" s="13">
        <v>2.3380629241208994E-2</v>
      </c>
    </row>
    <row r="117" spans="1:8" ht="13.5" x14ac:dyDescent="0.25">
      <c r="A117" s="12"/>
      <c r="B117" s="11">
        <v>42170</v>
      </c>
      <c r="C117" s="2">
        <v>21</v>
      </c>
      <c r="D117" s="2">
        <v>16.588999999999999</v>
      </c>
      <c r="E117" s="2">
        <v>0</v>
      </c>
      <c r="F117" s="2">
        <v>0</v>
      </c>
      <c r="G117" s="2">
        <v>0</v>
      </c>
      <c r="H117" s="13">
        <v>0</v>
      </c>
    </row>
    <row r="118" spans="1:8" ht="13.5" x14ac:dyDescent="0.25">
      <c r="A118" s="12"/>
      <c r="B118" s="11">
        <v>42171</v>
      </c>
      <c r="C118" s="2">
        <v>21</v>
      </c>
      <c r="D118" s="2">
        <v>16.588999999999999</v>
      </c>
      <c r="E118" s="2">
        <v>0</v>
      </c>
      <c r="F118" s="2">
        <v>0</v>
      </c>
      <c r="G118" s="2">
        <v>0</v>
      </c>
      <c r="H118" s="13">
        <v>0</v>
      </c>
    </row>
    <row r="119" spans="1:8" ht="13.5" x14ac:dyDescent="0.25">
      <c r="A119" s="12"/>
      <c r="B119" s="11">
        <v>42172</v>
      </c>
      <c r="C119" s="2">
        <v>21.49</v>
      </c>
      <c r="D119" s="2">
        <v>16.975999999999999</v>
      </c>
      <c r="E119" s="2">
        <v>207</v>
      </c>
      <c r="F119" s="2">
        <v>207</v>
      </c>
      <c r="G119" s="2">
        <v>4449.75</v>
      </c>
      <c r="H119" s="13">
        <v>2.3328711796973926E-2</v>
      </c>
    </row>
    <row r="120" spans="1:8" ht="13.5" x14ac:dyDescent="0.25">
      <c r="A120" s="12"/>
      <c r="B120" s="11">
        <v>42173</v>
      </c>
      <c r="C120" s="2">
        <v>21.49</v>
      </c>
      <c r="D120" s="2">
        <v>16.975999999999999</v>
      </c>
      <c r="E120" s="2">
        <v>0</v>
      </c>
      <c r="F120" s="2">
        <v>0</v>
      </c>
      <c r="G120" s="2">
        <v>0</v>
      </c>
      <c r="H120" s="13">
        <v>0</v>
      </c>
    </row>
    <row r="121" spans="1:8" ht="13.5" x14ac:dyDescent="0.25">
      <c r="A121" s="12"/>
      <c r="B121" s="11">
        <v>42174</v>
      </c>
      <c r="C121" s="2">
        <v>21.49</v>
      </c>
      <c r="D121" s="2">
        <v>16.975999999999999</v>
      </c>
      <c r="E121" s="2">
        <v>0</v>
      </c>
      <c r="F121" s="2">
        <v>0</v>
      </c>
      <c r="G121" s="2">
        <v>0</v>
      </c>
      <c r="H121" s="13">
        <v>0</v>
      </c>
    </row>
    <row r="122" spans="1:8" ht="13.5" x14ac:dyDescent="0.25">
      <c r="A122" s="12"/>
      <c r="B122" s="11">
        <v>42177</v>
      </c>
      <c r="C122" s="2">
        <v>21.49</v>
      </c>
      <c r="D122" s="2">
        <v>16.975999999999999</v>
      </c>
      <c r="E122" s="2">
        <v>0</v>
      </c>
      <c r="F122" s="2">
        <v>0</v>
      </c>
      <c r="G122" s="2">
        <v>0</v>
      </c>
      <c r="H122" s="13">
        <v>0</v>
      </c>
    </row>
    <row r="123" spans="1:8" ht="13.5" x14ac:dyDescent="0.25">
      <c r="A123" s="12"/>
      <c r="B123" s="11">
        <v>42178</v>
      </c>
      <c r="C123" s="2">
        <v>21</v>
      </c>
      <c r="D123" s="2">
        <v>16.588999999999999</v>
      </c>
      <c r="E123" s="2">
        <v>14</v>
      </c>
      <c r="F123" s="2">
        <v>14</v>
      </c>
      <c r="G123" s="2">
        <v>294</v>
      </c>
      <c r="H123" s="13">
        <v>-2.2796889726672979E-2</v>
      </c>
    </row>
    <row r="124" spans="1:8" ht="13.5" x14ac:dyDescent="0.25">
      <c r="A124" s="12"/>
      <c r="B124" s="11">
        <v>42179</v>
      </c>
      <c r="C124" s="2">
        <v>21</v>
      </c>
      <c r="D124" s="2">
        <v>16.588999999999999</v>
      </c>
      <c r="E124" s="2">
        <v>0</v>
      </c>
      <c r="F124" s="2">
        <v>0</v>
      </c>
      <c r="G124" s="2">
        <v>0</v>
      </c>
      <c r="H124" s="13">
        <v>0</v>
      </c>
    </row>
    <row r="125" spans="1:8" ht="13.5" x14ac:dyDescent="0.25">
      <c r="A125" s="12"/>
      <c r="B125" s="11">
        <v>42180</v>
      </c>
      <c r="C125" s="2">
        <v>21.6</v>
      </c>
      <c r="D125" s="2">
        <v>17.062999999999999</v>
      </c>
      <c r="E125" s="2">
        <v>404</v>
      </c>
      <c r="F125" s="2">
        <v>404</v>
      </c>
      <c r="G125" s="2">
        <v>8726.4</v>
      </c>
      <c r="H125" s="13">
        <v>2.8573150883115333E-2</v>
      </c>
    </row>
    <row r="126" spans="1:8" ht="13.5" x14ac:dyDescent="0.25">
      <c r="A126" s="12"/>
      <c r="B126" s="11">
        <v>42181</v>
      </c>
      <c r="C126" s="2">
        <v>21.6</v>
      </c>
      <c r="D126" s="2">
        <v>17.062999999999999</v>
      </c>
      <c r="E126" s="2">
        <v>20</v>
      </c>
      <c r="F126" s="2">
        <v>20</v>
      </c>
      <c r="G126" s="2">
        <v>432</v>
      </c>
      <c r="H126" s="13">
        <v>0</v>
      </c>
    </row>
    <row r="127" spans="1:8" ht="13.5" x14ac:dyDescent="0.25">
      <c r="A127" s="12"/>
      <c r="B127" s="11">
        <v>42184</v>
      </c>
      <c r="C127" s="2">
        <v>21.6</v>
      </c>
      <c r="D127" s="2">
        <v>17.062999999999999</v>
      </c>
      <c r="E127" s="2">
        <v>421</v>
      </c>
      <c r="F127" s="2">
        <v>421</v>
      </c>
      <c r="G127" s="2">
        <v>9093.5990000000002</v>
      </c>
      <c r="H127" s="13">
        <v>0</v>
      </c>
    </row>
    <row r="128" spans="1:8" ht="13.5" x14ac:dyDescent="0.25">
      <c r="A128" s="12"/>
      <c r="B128" s="11">
        <v>42185</v>
      </c>
      <c r="C128" s="2">
        <v>21.6</v>
      </c>
      <c r="D128" s="2">
        <v>17.062999999999999</v>
      </c>
      <c r="E128" s="2">
        <v>0</v>
      </c>
      <c r="F128" s="2">
        <v>0</v>
      </c>
      <c r="G128" s="2">
        <v>0</v>
      </c>
      <c r="H128" s="13">
        <v>0</v>
      </c>
    </row>
    <row r="129" spans="1:8" ht="13.5" x14ac:dyDescent="0.25">
      <c r="A129" s="12"/>
      <c r="B129" s="11">
        <v>42186</v>
      </c>
      <c r="C129" s="2">
        <v>21.6</v>
      </c>
      <c r="D129" s="2">
        <v>17.062999999999999</v>
      </c>
      <c r="E129" s="2">
        <v>0</v>
      </c>
      <c r="F129" s="2">
        <v>0</v>
      </c>
      <c r="G129" s="2">
        <v>0</v>
      </c>
      <c r="H129" s="13">
        <v>0</v>
      </c>
    </row>
    <row r="130" spans="1:8" ht="13.5" x14ac:dyDescent="0.25">
      <c r="A130" s="12"/>
      <c r="B130" s="11">
        <v>42187</v>
      </c>
      <c r="C130" s="2">
        <v>21.6</v>
      </c>
      <c r="D130" s="2">
        <v>17.062999999999999</v>
      </c>
      <c r="E130" s="2">
        <v>0</v>
      </c>
      <c r="F130" s="2">
        <v>0</v>
      </c>
      <c r="G130" s="2">
        <v>0</v>
      </c>
      <c r="H130" s="13">
        <v>0</v>
      </c>
    </row>
    <row r="131" spans="1:8" ht="13.5" x14ac:dyDescent="0.25">
      <c r="A131" s="12"/>
      <c r="B131" s="11">
        <v>42188</v>
      </c>
      <c r="C131" s="2">
        <v>21.1</v>
      </c>
      <c r="D131" s="2">
        <v>16.667999999999999</v>
      </c>
      <c r="E131" s="2">
        <v>86</v>
      </c>
      <c r="F131" s="2">
        <v>86</v>
      </c>
      <c r="G131" s="2">
        <v>1814.5989999999999</v>
      </c>
      <c r="H131" s="13">
        <v>-2.3149504776416786E-2</v>
      </c>
    </row>
    <row r="132" spans="1:8" ht="13.5" x14ac:dyDescent="0.25">
      <c r="A132" s="12"/>
      <c r="B132" s="11">
        <v>42191</v>
      </c>
      <c r="C132" s="2">
        <v>21.1</v>
      </c>
      <c r="D132" s="2">
        <v>16.667999999999999</v>
      </c>
      <c r="E132" s="2">
        <v>0</v>
      </c>
      <c r="F132" s="2">
        <v>0</v>
      </c>
      <c r="G132" s="2">
        <v>0</v>
      </c>
      <c r="H132" s="13">
        <v>0</v>
      </c>
    </row>
    <row r="133" spans="1:8" ht="13.5" x14ac:dyDescent="0.25">
      <c r="A133" s="12"/>
      <c r="B133" s="11">
        <v>42192</v>
      </c>
      <c r="C133" s="2">
        <v>21.1</v>
      </c>
      <c r="D133" s="2">
        <v>16.667999999999999</v>
      </c>
      <c r="E133" s="2">
        <v>0</v>
      </c>
      <c r="F133" s="2">
        <v>0</v>
      </c>
      <c r="G133" s="2">
        <v>0</v>
      </c>
      <c r="H133" s="13">
        <v>0</v>
      </c>
    </row>
    <row r="134" spans="1:8" ht="13.5" x14ac:dyDescent="0.25">
      <c r="A134" s="12"/>
      <c r="B134" s="11">
        <v>42193</v>
      </c>
      <c r="C134" s="2">
        <v>21.1</v>
      </c>
      <c r="D134" s="2">
        <v>16.667999999999999</v>
      </c>
      <c r="E134" s="2">
        <v>0</v>
      </c>
      <c r="F134" s="2">
        <v>0</v>
      </c>
      <c r="G134" s="2">
        <v>0</v>
      </c>
      <c r="H134" s="13">
        <v>0</v>
      </c>
    </row>
    <row r="135" spans="1:8" ht="13.5" x14ac:dyDescent="0.25">
      <c r="A135" s="12"/>
      <c r="B135" s="11">
        <v>42194</v>
      </c>
      <c r="C135" s="2">
        <v>21.09</v>
      </c>
      <c r="D135" s="2">
        <v>16.66</v>
      </c>
      <c r="E135" s="2">
        <v>444</v>
      </c>
      <c r="F135" s="2">
        <v>444</v>
      </c>
      <c r="G135" s="2">
        <v>9363.9590000000007</v>
      </c>
      <c r="H135" s="13">
        <v>-4.799616030717014E-4</v>
      </c>
    </row>
    <row r="136" spans="1:8" ht="13.5" x14ac:dyDescent="0.25">
      <c r="A136" s="12"/>
      <c r="B136" s="11">
        <v>42195</v>
      </c>
      <c r="C136" s="2">
        <v>21.72</v>
      </c>
      <c r="D136" s="2">
        <v>17.158000000000001</v>
      </c>
      <c r="E136" s="2">
        <v>30</v>
      </c>
      <c r="F136" s="2">
        <v>30</v>
      </c>
      <c r="G136" s="2">
        <v>651.59900000000005</v>
      </c>
      <c r="H136" s="13">
        <v>2.9891956782713152E-2</v>
      </c>
    </row>
    <row r="137" spans="1:8" ht="13.5" x14ac:dyDescent="0.25">
      <c r="A137" s="12"/>
      <c r="B137" s="11">
        <v>42198</v>
      </c>
      <c r="C137" s="2">
        <v>21.72</v>
      </c>
      <c r="D137" s="2">
        <v>17.158000000000001</v>
      </c>
      <c r="E137" s="2">
        <v>45</v>
      </c>
      <c r="F137" s="2">
        <v>45</v>
      </c>
      <c r="G137" s="2">
        <v>977.4</v>
      </c>
      <c r="H137" s="13">
        <v>0</v>
      </c>
    </row>
    <row r="138" spans="1:8" ht="13.5" x14ac:dyDescent="0.25">
      <c r="A138" s="12"/>
      <c r="B138" s="11">
        <v>42199</v>
      </c>
      <c r="C138" s="2">
        <v>21.72</v>
      </c>
      <c r="D138" s="2">
        <v>17.158000000000001</v>
      </c>
      <c r="E138" s="2">
        <v>5</v>
      </c>
      <c r="F138" s="2">
        <v>5</v>
      </c>
      <c r="G138" s="2">
        <v>108.599</v>
      </c>
      <c r="H138" s="13">
        <v>0</v>
      </c>
    </row>
    <row r="139" spans="1:8" ht="13.5" x14ac:dyDescent="0.25">
      <c r="A139" s="12"/>
      <c r="B139" s="11">
        <v>42200</v>
      </c>
      <c r="C139" s="2">
        <v>21.72</v>
      </c>
      <c r="D139" s="2">
        <v>17.158000000000001</v>
      </c>
      <c r="E139" s="2">
        <v>105</v>
      </c>
      <c r="F139" s="2">
        <v>105</v>
      </c>
      <c r="G139" s="2">
        <v>2280.6</v>
      </c>
      <c r="H139" s="13">
        <v>0</v>
      </c>
    </row>
    <row r="140" spans="1:8" ht="13.5" x14ac:dyDescent="0.25">
      <c r="A140" s="12"/>
      <c r="B140" s="11">
        <v>42201</v>
      </c>
      <c r="C140" s="2">
        <v>21.72</v>
      </c>
      <c r="D140" s="2">
        <v>17.158000000000001</v>
      </c>
      <c r="E140" s="2">
        <v>0</v>
      </c>
      <c r="F140" s="2">
        <v>0</v>
      </c>
      <c r="G140" s="2">
        <v>0</v>
      </c>
      <c r="H140" s="13">
        <v>0</v>
      </c>
    </row>
    <row r="141" spans="1:8" ht="13.5" x14ac:dyDescent="0.25">
      <c r="A141" s="12"/>
      <c r="B141" s="11">
        <v>42205</v>
      </c>
      <c r="C141" s="2">
        <v>22.37</v>
      </c>
      <c r="D141" s="2">
        <v>17.670999999999999</v>
      </c>
      <c r="E141" s="2">
        <v>500</v>
      </c>
      <c r="F141" s="2">
        <v>500</v>
      </c>
      <c r="G141" s="2">
        <v>10860</v>
      </c>
      <c r="H141" s="13">
        <v>2.9898589579204923E-2</v>
      </c>
    </row>
    <row r="142" spans="1:8" ht="13.5" x14ac:dyDescent="0.25">
      <c r="A142" s="12"/>
      <c r="B142" s="11">
        <v>42206</v>
      </c>
      <c r="C142" s="2">
        <v>22.37</v>
      </c>
      <c r="D142" s="2">
        <v>17.670999999999999</v>
      </c>
      <c r="E142" s="2">
        <v>0</v>
      </c>
      <c r="F142" s="2">
        <v>0</v>
      </c>
      <c r="G142" s="2">
        <v>0</v>
      </c>
      <c r="H142" s="13">
        <v>0</v>
      </c>
    </row>
    <row r="143" spans="1:8" ht="13.5" x14ac:dyDescent="0.25">
      <c r="A143" s="12"/>
      <c r="B143" s="11">
        <v>42207</v>
      </c>
      <c r="C143" s="2">
        <v>21.37</v>
      </c>
      <c r="D143" s="2">
        <v>16.881</v>
      </c>
      <c r="E143" s="2">
        <v>77</v>
      </c>
      <c r="F143" s="2">
        <v>77</v>
      </c>
      <c r="G143" s="2">
        <v>1645.489</v>
      </c>
      <c r="H143" s="13">
        <v>-4.470601550563065E-2</v>
      </c>
    </row>
    <row r="144" spans="1:8" ht="13.5" x14ac:dyDescent="0.25">
      <c r="A144" s="12"/>
      <c r="B144" s="11">
        <v>42208</v>
      </c>
      <c r="C144" s="2">
        <v>21.37</v>
      </c>
      <c r="D144" s="2">
        <v>16.881</v>
      </c>
      <c r="E144" s="2">
        <v>0</v>
      </c>
      <c r="F144" s="2">
        <v>0</v>
      </c>
      <c r="G144" s="2">
        <v>0</v>
      </c>
      <c r="H144" s="13">
        <v>0</v>
      </c>
    </row>
    <row r="145" spans="1:8" ht="13.5" x14ac:dyDescent="0.25">
      <c r="A145" s="12"/>
      <c r="B145" s="11">
        <v>42209</v>
      </c>
      <c r="C145" s="2">
        <v>21.5</v>
      </c>
      <c r="D145" s="2">
        <v>16.984000000000002</v>
      </c>
      <c r="E145" s="2">
        <v>500</v>
      </c>
      <c r="F145" s="2">
        <v>500</v>
      </c>
      <c r="G145" s="2">
        <v>10750</v>
      </c>
      <c r="H145" s="13">
        <v>6.1015342692969333E-3</v>
      </c>
    </row>
    <row r="146" spans="1:8" ht="13.5" x14ac:dyDescent="0.25">
      <c r="A146" s="12"/>
      <c r="B146" s="11">
        <v>42212</v>
      </c>
      <c r="C146" s="2">
        <v>21.5</v>
      </c>
      <c r="D146" s="2">
        <v>16.984000000000002</v>
      </c>
      <c r="E146" s="2">
        <v>1301</v>
      </c>
      <c r="F146" s="2">
        <v>1301</v>
      </c>
      <c r="G146" s="2">
        <v>27971.5</v>
      </c>
      <c r="H146" s="13">
        <v>0</v>
      </c>
    </row>
    <row r="147" spans="1:8" ht="13.5" x14ac:dyDescent="0.25">
      <c r="A147" s="12"/>
      <c r="B147" s="11">
        <v>42213</v>
      </c>
      <c r="C147" s="2">
        <v>20.54</v>
      </c>
      <c r="D147" s="2">
        <v>16.225999999999999</v>
      </c>
      <c r="E147" s="2">
        <v>35</v>
      </c>
      <c r="F147" s="2">
        <v>35</v>
      </c>
      <c r="G147" s="2">
        <v>718.9</v>
      </c>
      <c r="H147" s="13">
        <v>-4.4630240226095304E-2</v>
      </c>
    </row>
    <row r="148" spans="1:8" ht="13.5" x14ac:dyDescent="0.25">
      <c r="A148" s="12"/>
      <c r="B148" s="11">
        <v>42214</v>
      </c>
      <c r="C148" s="2">
        <v>20.54</v>
      </c>
      <c r="D148" s="2">
        <v>16.225999999999999</v>
      </c>
      <c r="E148" s="2">
        <v>0</v>
      </c>
      <c r="F148" s="2">
        <v>0</v>
      </c>
      <c r="G148" s="2">
        <v>0</v>
      </c>
      <c r="H148" s="13">
        <v>0</v>
      </c>
    </row>
    <row r="149" spans="1:8" ht="13.5" x14ac:dyDescent="0.25">
      <c r="A149" s="12"/>
      <c r="B149" s="11">
        <v>42215</v>
      </c>
      <c r="C149" s="2">
        <v>20.54</v>
      </c>
      <c r="D149" s="2">
        <v>16.225999999999999</v>
      </c>
      <c r="E149" s="2">
        <v>0</v>
      </c>
      <c r="F149" s="2">
        <v>0</v>
      </c>
      <c r="G149" s="2">
        <v>0</v>
      </c>
      <c r="H149" s="13">
        <v>0</v>
      </c>
    </row>
    <row r="150" spans="1:8" ht="13.5" x14ac:dyDescent="0.25">
      <c r="A150" s="12"/>
      <c r="B150" s="11">
        <v>42216</v>
      </c>
      <c r="C150" s="2">
        <v>20.54</v>
      </c>
      <c r="D150" s="2">
        <v>16.225999999999999</v>
      </c>
      <c r="E150" s="2">
        <v>0</v>
      </c>
      <c r="F150" s="2">
        <v>0</v>
      </c>
      <c r="G150" s="2">
        <v>0</v>
      </c>
      <c r="H150" s="13">
        <v>0</v>
      </c>
    </row>
    <row r="151" spans="1:8" ht="13.5" x14ac:dyDescent="0.25">
      <c r="A151" s="12"/>
      <c r="B151" s="11">
        <v>42219</v>
      </c>
      <c r="C151" s="2">
        <v>20.54</v>
      </c>
      <c r="D151" s="2">
        <v>16.225999999999999</v>
      </c>
      <c r="E151" s="2">
        <v>0</v>
      </c>
      <c r="F151" s="2">
        <v>0</v>
      </c>
      <c r="G151" s="2">
        <v>0</v>
      </c>
      <c r="H151" s="13">
        <v>0</v>
      </c>
    </row>
    <row r="152" spans="1:8" ht="13.5" x14ac:dyDescent="0.25">
      <c r="A152" s="12"/>
      <c r="B152" s="11">
        <v>42220</v>
      </c>
      <c r="C152" s="2">
        <v>20.54</v>
      </c>
      <c r="D152" s="2">
        <v>16.225999999999999</v>
      </c>
      <c r="E152" s="2">
        <v>0</v>
      </c>
      <c r="F152" s="2">
        <v>0</v>
      </c>
      <c r="G152" s="2">
        <v>0</v>
      </c>
      <c r="H152" s="13">
        <v>0</v>
      </c>
    </row>
    <row r="153" spans="1:8" ht="13.5" x14ac:dyDescent="0.25">
      <c r="A153" s="12"/>
      <c r="B153" s="11">
        <v>42221</v>
      </c>
      <c r="C153" s="2">
        <v>20.54</v>
      </c>
      <c r="D153" s="2">
        <v>16.225999999999999</v>
      </c>
      <c r="E153" s="2">
        <v>0</v>
      </c>
      <c r="F153" s="2">
        <v>0</v>
      </c>
      <c r="G153" s="2">
        <v>0</v>
      </c>
      <c r="H153" s="13">
        <v>0</v>
      </c>
    </row>
    <row r="154" spans="1:8" ht="13.5" x14ac:dyDescent="0.25">
      <c r="A154" s="12"/>
      <c r="B154" s="11">
        <v>42222</v>
      </c>
      <c r="C154" s="2">
        <v>21.15</v>
      </c>
      <c r="D154" s="2">
        <v>16.707999999999998</v>
      </c>
      <c r="E154" s="2">
        <v>388</v>
      </c>
      <c r="F154" s="2">
        <v>388</v>
      </c>
      <c r="G154" s="2">
        <v>8206.2000000000007</v>
      </c>
      <c r="H154" s="13">
        <v>2.9705411068655204E-2</v>
      </c>
    </row>
    <row r="155" spans="1:8" ht="13.5" x14ac:dyDescent="0.25">
      <c r="A155" s="12"/>
      <c r="B155" s="11">
        <v>42223</v>
      </c>
      <c r="C155" s="2">
        <v>21.15</v>
      </c>
      <c r="D155" s="2">
        <v>16.707999999999998</v>
      </c>
      <c r="E155" s="2">
        <v>0</v>
      </c>
      <c r="F155" s="2">
        <v>0</v>
      </c>
      <c r="G155" s="2">
        <v>0</v>
      </c>
      <c r="H155" s="13">
        <v>0</v>
      </c>
    </row>
    <row r="156" spans="1:8" ht="13.5" x14ac:dyDescent="0.25">
      <c r="A156" s="12"/>
      <c r="B156" s="11">
        <v>42226</v>
      </c>
      <c r="C156" s="2">
        <v>21.15</v>
      </c>
      <c r="D156" s="2">
        <v>16.707999999999998</v>
      </c>
      <c r="E156" s="2">
        <v>0</v>
      </c>
      <c r="F156" s="2">
        <v>0</v>
      </c>
      <c r="G156" s="2">
        <v>0</v>
      </c>
      <c r="H156" s="13">
        <v>0</v>
      </c>
    </row>
    <row r="157" spans="1:8" ht="13.5" x14ac:dyDescent="0.25">
      <c r="A157" s="12"/>
      <c r="B157" s="11">
        <v>42227</v>
      </c>
      <c r="C157" s="2">
        <v>21.15</v>
      </c>
      <c r="D157" s="2">
        <v>16.707999999999998</v>
      </c>
      <c r="E157" s="2">
        <v>0</v>
      </c>
      <c r="F157" s="2">
        <v>0</v>
      </c>
      <c r="G157" s="2">
        <v>0</v>
      </c>
      <c r="H157" s="13">
        <v>0</v>
      </c>
    </row>
    <row r="158" spans="1:8" ht="13.5" x14ac:dyDescent="0.25">
      <c r="A158" s="12"/>
      <c r="B158" s="11">
        <v>42228</v>
      </c>
      <c r="C158" s="2">
        <v>21.15</v>
      </c>
      <c r="D158" s="2">
        <v>16.707999999999998</v>
      </c>
      <c r="E158" s="2">
        <v>0</v>
      </c>
      <c r="F158" s="2">
        <v>0</v>
      </c>
      <c r="G158" s="2">
        <v>0</v>
      </c>
      <c r="H158" s="13">
        <v>0</v>
      </c>
    </row>
    <row r="159" spans="1:8" ht="13.5" x14ac:dyDescent="0.25">
      <c r="A159" s="12"/>
      <c r="B159" s="11">
        <v>42230</v>
      </c>
      <c r="C159" s="2">
        <v>21.15</v>
      </c>
      <c r="D159" s="2">
        <v>16.707999999999998</v>
      </c>
      <c r="E159" s="2">
        <v>0</v>
      </c>
      <c r="F159" s="2">
        <v>0</v>
      </c>
      <c r="G159" s="2">
        <v>0</v>
      </c>
      <c r="H159" s="13">
        <v>0</v>
      </c>
    </row>
    <row r="160" spans="1:8" ht="13.5" x14ac:dyDescent="0.25">
      <c r="A160" s="12"/>
      <c r="B160" s="11">
        <v>42233</v>
      </c>
      <c r="C160" s="2">
        <v>21.15</v>
      </c>
      <c r="D160" s="2">
        <v>16.707999999999998</v>
      </c>
      <c r="E160" s="2">
        <v>0</v>
      </c>
      <c r="F160" s="2">
        <v>0</v>
      </c>
      <c r="G160" s="2">
        <v>0</v>
      </c>
      <c r="H160" s="13">
        <v>0</v>
      </c>
    </row>
    <row r="161" spans="1:8" ht="13.5" x14ac:dyDescent="0.25">
      <c r="A161" s="12"/>
      <c r="B161" s="11">
        <v>42234</v>
      </c>
      <c r="C161" s="2">
        <v>20.52</v>
      </c>
      <c r="D161" s="2">
        <v>16.21</v>
      </c>
      <c r="E161" s="2">
        <v>3</v>
      </c>
      <c r="F161" s="2">
        <v>3</v>
      </c>
      <c r="G161" s="2">
        <v>61.56</v>
      </c>
      <c r="H161" s="13">
        <v>-2.9806080919319942E-2</v>
      </c>
    </row>
    <row r="162" spans="1:8" ht="13.5" x14ac:dyDescent="0.25">
      <c r="A162" s="12"/>
      <c r="B162" s="11">
        <v>42235</v>
      </c>
      <c r="C162" s="2">
        <v>20.52</v>
      </c>
      <c r="D162" s="2">
        <v>16.21</v>
      </c>
      <c r="E162" s="2">
        <v>100</v>
      </c>
      <c r="F162" s="2">
        <v>100</v>
      </c>
      <c r="G162" s="2">
        <v>2052</v>
      </c>
      <c r="H162" s="13">
        <v>0</v>
      </c>
    </row>
    <row r="163" spans="1:8" ht="13.5" x14ac:dyDescent="0.25">
      <c r="A163" s="12"/>
      <c r="B163" s="11">
        <v>42236</v>
      </c>
      <c r="C163" s="2">
        <v>20.52</v>
      </c>
      <c r="D163" s="2">
        <v>16.21</v>
      </c>
      <c r="E163" s="2">
        <v>0</v>
      </c>
      <c r="F163" s="2">
        <v>0</v>
      </c>
      <c r="G163" s="2">
        <v>0</v>
      </c>
      <c r="H163" s="13">
        <v>0</v>
      </c>
    </row>
    <row r="164" spans="1:8" ht="13.5" x14ac:dyDescent="0.25">
      <c r="A164" s="12"/>
      <c r="B164" s="11">
        <v>42237</v>
      </c>
      <c r="C164" s="2">
        <v>20.52</v>
      </c>
      <c r="D164" s="2">
        <v>16.21</v>
      </c>
      <c r="E164" s="2">
        <v>3</v>
      </c>
      <c r="F164" s="2">
        <v>3</v>
      </c>
      <c r="G164" s="2">
        <v>61.56</v>
      </c>
      <c r="H164" s="13">
        <v>0</v>
      </c>
    </row>
    <row r="165" spans="1:8" ht="13.5" x14ac:dyDescent="0.25">
      <c r="A165" s="12"/>
      <c r="B165" s="11">
        <v>42240</v>
      </c>
      <c r="C165" s="2">
        <v>20.52</v>
      </c>
      <c r="D165" s="2">
        <v>16.21</v>
      </c>
      <c r="E165" s="2">
        <v>0</v>
      </c>
      <c r="F165" s="2">
        <v>0</v>
      </c>
      <c r="G165" s="2">
        <v>0</v>
      </c>
      <c r="H165" s="13">
        <v>0</v>
      </c>
    </row>
    <row r="166" spans="1:8" ht="13.5" x14ac:dyDescent="0.25">
      <c r="A166" s="12"/>
      <c r="B166" s="11">
        <v>42241</v>
      </c>
      <c r="C166" s="2">
        <v>20.5</v>
      </c>
      <c r="D166" s="2">
        <v>16.193999999999999</v>
      </c>
      <c r="E166" s="2">
        <v>10</v>
      </c>
      <c r="F166" s="2">
        <v>10</v>
      </c>
      <c r="G166" s="2">
        <v>205</v>
      </c>
      <c r="H166" s="13">
        <v>-9.8704503392978344E-4</v>
      </c>
    </row>
    <row r="167" spans="1:8" ht="13.5" x14ac:dyDescent="0.25">
      <c r="A167" s="12"/>
      <c r="B167" s="11">
        <v>42242</v>
      </c>
      <c r="C167" s="2">
        <v>20.5</v>
      </c>
      <c r="D167" s="2">
        <v>16.193999999999999</v>
      </c>
      <c r="E167" s="2">
        <v>0</v>
      </c>
      <c r="F167" s="2">
        <v>0</v>
      </c>
      <c r="G167" s="2">
        <v>0</v>
      </c>
      <c r="H167" s="13">
        <v>0</v>
      </c>
    </row>
    <row r="168" spans="1:8" ht="13.5" x14ac:dyDescent="0.25">
      <c r="A168" s="12"/>
      <c r="B168" s="11">
        <v>42243</v>
      </c>
      <c r="C168" s="2">
        <v>20.5</v>
      </c>
      <c r="D168" s="2">
        <v>16.193999999999999</v>
      </c>
      <c r="E168" s="2">
        <v>0</v>
      </c>
      <c r="F168" s="2">
        <v>0</v>
      </c>
      <c r="G168" s="2">
        <v>0</v>
      </c>
      <c r="H168" s="13">
        <v>0</v>
      </c>
    </row>
    <row r="169" spans="1:8" ht="13.5" x14ac:dyDescent="0.25">
      <c r="A169" s="12"/>
      <c r="B169" s="11">
        <v>42244</v>
      </c>
      <c r="C169" s="2">
        <v>20</v>
      </c>
      <c r="D169" s="2">
        <v>15.798999999999999</v>
      </c>
      <c r="E169" s="2">
        <v>3</v>
      </c>
      <c r="F169" s="2">
        <v>3</v>
      </c>
      <c r="G169" s="2">
        <v>60</v>
      </c>
      <c r="H169" s="13">
        <v>-2.4391750030875608E-2</v>
      </c>
    </row>
    <row r="170" spans="1:8" ht="13.5" x14ac:dyDescent="0.25">
      <c r="A170" s="12"/>
      <c r="B170" s="11">
        <v>42247</v>
      </c>
      <c r="C170" s="2">
        <v>19.899999999999999</v>
      </c>
      <c r="D170" s="2">
        <v>15.72</v>
      </c>
      <c r="E170" s="2">
        <v>113</v>
      </c>
      <c r="F170" s="2">
        <v>113</v>
      </c>
      <c r="G170" s="2">
        <v>2259.5</v>
      </c>
      <c r="H170" s="13">
        <v>-5.0003164757262391E-3</v>
      </c>
    </row>
    <row r="171" spans="1:8" ht="13.5" x14ac:dyDescent="0.25">
      <c r="A171" s="12"/>
      <c r="B171" s="11">
        <v>42248</v>
      </c>
      <c r="C171" s="2">
        <v>20</v>
      </c>
      <c r="D171" s="2">
        <v>15.798999999999999</v>
      </c>
      <c r="E171" s="2">
        <v>599</v>
      </c>
      <c r="F171" s="2">
        <v>599</v>
      </c>
      <c r="G171" s="2">
        <v>11966.5</v>
      </c>
      <c r="H171" s="13">
        <v>5.0254452926207921E-3</v>
      </c>
    </row>
    <row r="172" spans="1:8" ht="13.5" x14ac:dyDescent="0.25">
      <c r="A172" s="12"/>
      <c r="B172" s="11">
        <v>42249</v>
      </c>
      <c r="C172" s="2">
        <v>20</v>
      </c>
      <c r="D172" s="2">
        <v>15.798999999999999</v>
      </c>
      <c r="E172" s="2">
        <v>1166</v>
      </c>
      <c r="F172" s="2">
        <v>1166</v>
      </c>
      <c r="G172" s="2">
        <v>23305.699000000001</v>
      </c>
      <c r="H172" s="13">
        <v>0</v>
      </c>
    </row>
    <row r="173" spans="1:8" ht="13.5" x14ac:dyDescent="0.25">
      <c r="A173" s="12"/>
      <c r="B173" s="11">
        <v>42250</v>
      </c>
      <c r="C173" s="2">
        <v>20</v>
      </c>
      <c r="D173" s="2">
        <v>15.798999999999999</v>
      </c>
      <c r="E173" s="2">
        <v>0</v>
      </c>
      <c r="F173" s="2">
        <v>0</v>
      </c>
      <c r="G173" s="2">
        <v>0</v>
      </c>
      <c r="H173" s="13">
        <v>0</v>
      </c>
    </row>
    <row r="174" spans="1:8" ht="13.5" x14ac:dyDescent="0.25">
      <c r="A174" s="12"/>
      <c r="B174" s="11">
        <v>42251</v>
      </c>
      <c r="C174" s="2">
        <v>20</v>
      </c>
      <c r="D174" s="2">
        <v>15.798999999999999</v>
      </c>
      <c r="E174" s="2">
        <v>0</v>
      </c>
      <c r="F174" s="2">
        <v>0</v>
      </c>
      <c r="G174" s="2">
        <v>0</v>
      </c>
      <c r="H174" s="13">
        <v>0</v>
      </c>
    </row>
    <row r="175" spans="1:8" ht="13.5" x14ac:dyDescent="0.25">
      <c r="A175" s="12"/>
      <c r="B175" s="11">
        <v>42254</v>
      </c>
      <c r="C175" s="2">
        <v>20</v>
      </c>
      <c r="D175" s="2">
        <v>15.798999999999999</v>
      </c>
      <c r="E175" s="2">
        <v>1000</v>
      </c>
      <c r="F175" s="2">
        <v>1000</v>
      </c>
      <c r="G175" s="2">
        <v>20000</v>
      </c>
      <c r="H175" s="13">
        <v>0</v>
      </c>
    </row>
    <row r="176" spans="1:8" ht="13.5" x14ac:dyDescent="0.25">
      <c r="A176" s="12"/>
      <c r="B176" s="11">
        <v>42255</v>
      </c>
      <c r="C176" s="2">
        <v>19.5</v>
      </c>
      <c r="D176" s="2">
        <v>15.404</v>
      </c>
      <c r="E176" s="2">
        <v>90</v>
      </c>
      <c r="F176" s="2">
        <v>90</v>
      </c>
      <c r="G176" s="2">
        <v>1755</v>
      </c>
      <c r="H176" s="13">
        <v>-2.5001582378631534E-2</v>
      </c>
    </row>
    <row r="177" spans="1:8" ht="13.5" x14ac:dyDescent="0.25">
      <c r="A177" s="12"/>
      <c r="B177" s="11">
        <v>42256</v>
      </c>
      <c r="C177" s="2">
        <v>19.5</v>
      </c>
      <c r="D177" s="2">
        <v>15.404</v>
      </c>
      <c r="E177" s="2">
        <v>10</v>
      </c>
      <c r="F177" s="2">
        <v>10</v>
      </c>
      <c r="G177" s="2">
        <v>195</v>
      </c>
      <c r="H177" s="13">
        <v>0</v>
      </c>
    </row>
    <row r="178" spans="1:8" ht="13.5" x14ac:dyDescent="0.25">
      <c r="A178" s="12"/>
      <c r="B178" s="11">
        <v>42257</v>
      </c>
      <c r="C178" s="2">
        <v>20.37</v>
      </c>
      <c r="D178" s="2">
        <v>16.091000000000001</v>
      </c>
      <c r="E178" s="2">
        <v>5</v>
      </c>
      <c r="F178" s="2">
        <v>5</v>
      </c>
      <c r="G178" s="2">
        <v>101.849</v>
      </c>
      <c r="H178" s="13">
        <v>4.4598805505063698E-2</v>
      </c>
    </row>
    <row r="179" spans="1:8" ht="13.5" x14ac:dyDescent="0.25">
      <c r="A179" s="12"/>
      <c r="B179" s="11">
        <v>42258</v>
      </c>
      <c r="C179" s="2">
        <v>20.37</v>
      </c>
      <c r="D179" s="2">
        <v>16.091000000000001</v>
      </c>
      <c r="E179" s="2">
        <v>0</v>
      </c>
      <c r="F179" s="2">
        <v>0</v>
      </c>
      <c r="G179" s="2">
        <v>0</v>
      </c>
      <c r="H179" s="13">
        <v>0</v>
      </c>
    </row>
    <row r="180" spans="1:8" ht="13.5" x14ac:dyDescent="0.25">
      <c r="A180" s="12"/>
      <c r="B180" s="11">
        <v>42261</v>
      </c>
      <c r="C180" s="2">
        <v>20.37</v>
      </c>
      <c r="D180" s="2">
        <v>16.091000000000001</v>
      </c>
      <c r="E180" s="2">
        <v>0</v>
      </c>
      <c r="F180" s="2">
        <v>0</v>
      </c>
      <c r="G180" s="2">
        <v>0</v>
      </c>
      <c r="H180" s="13">
        <v>0</v>
      </c>
    </row>
    <row r="181" spans="1:8" ht="13.5" x14ac:dyDescent="0.25">
      <c r="A181" s="12"/>
      <c r="B181" s="11">
        <v>42262</v>
      </c>
      <c r="C181" s="2">
        <v>20.37</v>
      </c>
      <c r="D181" s="2">
        <v>16.091000000000001</v>
      </c>
      <c r="E181" s="2">
        <v>0</v>
      </c>
      <c r="F181" s="2">
        <v>0</v>
      </c>
      <c r="G181" s="2">
        <v>0</v>
      </c>
      <c r="H181" s="13">
        <v>0</v>
      </c>
    </row>
    <row r="182" spans="1:8" ht="13.5" x14ac:dyDescent="0.25">
      <c r="A182" s="12"/>
      <c r="B182" s="11">
        <v>42263</v>
      </c>
      <c r="C182" s="2">
        <v>20.37</v>
      </c>
      <c r="D182" s="2">
        <v>16.091000000000001</v>
      </c>
      <c r="E182" s="2">
        <v>0</v>
      </c>
      <c r="F182" s="2">
        <v>0</v>
      </c>
      <c r="G182" s="2">
        <v>0</v>
      </c>
      <c r="H182" s="13">
        <v>0</v>
      </c>
    </row>
    <row r="183" spans="1:8" ht="13.5" x14ac:dyDescent="0.25">
      <c r="A183" s="12"/>
      <c r="B183" s="11">
        <v>42264</v>
      </c>
      <c r="C183" s="2">
        <v>20.37</v>
      </c>
      <c r="D183" s="2">
        <v>16.091000000000001</v>
      </c>
      <c r="E183" s="2">
        <v>0</v>
      </c>
      <c r="F183" s="2">
        <v>0</v>
      </c>
      <c r="G183" s="2">
        <v>0</v>
      </c>
      <c r="H183" s="13">
        <v>0</v>
      </c>
    </row>
    <row r="184" spans="1:8" ht="13.5" x14ac:dyDescent="0.25">
      <c r="A184" s="12"/>
      <c r="B184" s="11">
        <v>42265</v>
      </c>
      <c r="C184" s="2">
        <v>20.37</v>
      </c>
      <c r="D184" s="2">
        <v>16.091000000000001</v>
      </c>
      <c r="E184" s="2">
        <v>0</v>
      </c>
      <c r="F184" s="2">
        <v>0</v>
      </c>
      <c r="G184" s="2">
        <v>0</v>
      </c>
      <c r="H184" s="13">
        <v>0</v>
      </c>
    </row>
    <row r="185" spans="1:8" ht="13.5" x14ac:dyDescent="0.25">
      <c r="A185" s="12"/>
      <c r="B185" s="11">
        <v>42268</v>
      </c>
      <c r="C185" s="2">
        <v>20.37</v>
      </c>
      <c r="D185" s="2">
        <v>16.091000000000001</v>
      </c>
      <c r="E185" s="2">
        <v>69</v>
      </c>
      <c r="F185" s="2">
        <v>69</v>
      </c>
      <c r="G185" s="2">
        <v>1405.53</v>
      </c>
      <c r="H185" s="13">
        <v>0</v>
      </c>
    </row>
    <row r="186" spans="1:8" ht="13.5" x14ac:dyDescent="0.25">
      <c r="A186" s="12"/>
      <c r="B186" s="11">
        <v>42269</v>
      </c>
      <c r="C186" s="2">
        <v>20.36</v>
      </c>
      <c r="D186" s="2">
        <v>16.084</v>
      </c>
      <c r="E186" s="2">
        <v>150</v>
      </c>
      <c r="F186" s="2">
        <v>150</v>
      </c>
      <c r="G186" s="2">
        <v>3054</v>
      </c>
      <c r="H186" s="13">
        <v>-4.3502579081483123E-4</v>
      </c>
    </row>
    <row r="187" spans="1:8" ht="13.5" x14ac:dyDescent="0.25">
      <c r="A187" s="12"/>
      <c r="B187" s="11">
        <v>42270</v>
      </c>
      <c r="C187" s="2">
        <v>19.8</v>
      </c>
      <c r="D187" s="2">
        <v>15.641</v>
      </c>
      <c r="E187" s="2">
        <v>100</v>
      </c>
      <c r="F187" s="2">
        <v>100</v>
      </c>
      <c r="G187" s="2">
        <v>1980</v>
      </c>
      <c r="H187" s="13">
        <v>-2.7542899776175057E-2</v>
      </c>
    </row>
    <row r="188" spans="1:8" ht="13.5" x14ac:dyDescent="0.25">
      <c r="A188" s="12"/>
      <c r="B188" s="11">
        <v>42275</v>
      </c>
      <c r="C188" s="2">
        <v>20.39</v>
      </c>
      <c r="D188" s="2">
        <v>16.106999999999999</v>
      </c>
      <c r="E188" s="2">
        <v>199</v>
      </c>
      <c r="F188" s="2">
        <v>199</v>
      </c>
      <c r="G188" s="2">
        <v>4039.9090000000001</v>
      </c>
      <c r="H188" s="13">
        <v>2.9793491464740061E-2</v>
      </c>
    </row>
    <row r="189" spans="1:8" ht="13.5" x14ac:dyDescent="0.25">
      <c r="A189" s="12"/>
      <c r="B189" s="11">
        <v>42276</v>
      </c>
      <c r="C189" s="2">
        <v>20.39</v>
      </c>
      <c r="D189" s="2">
        <v>16.106999999999999</v>
      </c>
      <c r="E189" s="2">
        <v>185</v>
      </c>
      <c r="F189" s="2">
        <v>185</v>
      </c>
      <c r="G189" s="2">
        <v>3701.6489999999999</v>
      </c>
      <c r="H189" s="13">
        <v>0</v>
      </c>
    </row>
    <row r="190" spans="1:8" ht="13.5" x14ac:dyDescent="0.25">
      <c r="A190" s="12"/>
      <c r="B190" s="11">
        <v>42277</v>
      </c>
      <c r="C190" s="2">
        <v>19.82</v>
      </c>
      <c r="D190" s="2">
        <v>15.657</v>
      </c>
      <c r="E190" s="2">
        <v>2630</v>
      </c>
      <c r="F190" s="2">
        <v>2630</v>
      </c>
      <c r="G190" s="2">
        <v>52126.601000000002</v>
      </c>
      <c r="H190" s="13">
        <v>-2.7938163531383828E-2</v>
      </c>
    </row>
    <row r="191" spans="1:8" ht="13.5" x14ac:dyDescent="0.25">
      <c r="A191" s="12"/>
      <c r="B191" s="11">
        <v>42278</v>
      </c>
      <c r="C191" s="2">
        <v>20.41</v>
      </c>
      <c r="D191" s="2">
        <v>16.123000000000001</v>
      </c>
      <c r="E191" s="2">
        <v>0</v>
      </c>
      <c r="F191" s="2">
        <v>0</v>
      </c>
      <c r="G191" s="2">
        <v>0</v>
      </c>
      <c r="H191" s="13">
        <v>2.9763045283259952E-2</v>
      </c>
    </row>
    <row r="192" spans="1:8" ht="13.5" x14ac:dyDescent="0.25">
      <c r="A192" s="12"/>
      <c r="B192" s="11">
        <v>42279</v>
      </c>
      <c r="C192" s="2">
        <v>20.5</v>
      </c>
      <c r="D192" s="2">
        <v>16.193999999999999</v>
      </c>
      <c r="E192" s="2">
        <v>190</v>
      </c>
      <c r="F192" s="2">
        <v>190</v>
      </c>
      <c r="G192" s="2">
        <v>3895</v>
      </c>
      <c r="H192" s="13">
        <v>4.4036469639643959E-3</v>
      </c>
    </row>
    <row r="193" spans="1:8" ht="13.5" x14ac:dyDescent="0.25">
      <c r="A193" s="12"/>
      <c r="B193" s="11">
        <v>42282</v>
      </c>
      <c r="C193" s="2">
        <v>20.5</v>
      </c>
      <c r="D193" s="2">
        <v>16.193999999999999</v>
      </c>
      <c r="E193" s="2">
        <v>0</v>
      </c>
      <c r="F193" s="2">
        <v>0</v>
      </c>
      <c r="G193" s="2">
        <v>0</v>
      </c>
      <c r="H193" s="13">
        <v>0</v>
      </c>
    </row>
    <row r="194" spans="1:8" ht="13.5" x14ac:dyDescent="0.25">
      <c r="A194" s="12"/>
      <c r="B194" s="11">
        <v>42283</v>
      </c>
      <c r="C194" s="2">
        <v>20.5</v>
      </c>
      <c r="D194" s="2">
        <v>16.193999999999999</v>
      </c>
      <c r="E194" s="2">
        <v>0</v>
      </c>
      <c r="F194" s="2">
        <v>0</v>
      </c>
      <c r="G194" s="2">
        <v>0</v>
      </c>
      <c r="H194" s="13">
        <v>0</v>
      </c>
    </row>
    <row r="195" spans="1:8" ht="13.5" x14ac:dyDescent="0.25">
      <c r="A195" s="12"/>
      <c r="B195" s="11">
        <v>42284</v>
      </c>
      <c r="C195" s="2">
        <v>20.5</v>
      </c>
      <c r="D195" s="2">
        <v>16.193999999999999</v>
      </c>
      <c r="E195" s="2">
        <v>0</v>
      </c>
      <c r="F195" s="2">
        <v>0</v>
      </c>
      <c r="G195" s="2">
        <v>0</v>
      </c>
      <c r="H195" s="13">
        <v>0</v>
      </c>
    </row>
    <row r="196" spans="1:8" ht="13.5" x14ac:dyDescent="0.25">
      <c r="A196" s="12"/>
      <c r="B196" s="11">
        <v>42285</v>
      </c>
      <c r="C196" s="2">
        <v>21.11</v>
      </c>
      <c r="D196" s="2">
        <v>16.675999999999998</v>
      </c>
      <c r="E196" s="2">
        <v>530</v>
      </c>
      <c r="F196" s="2">
        <v>530</v>
      </c>
      <c r="G196" s="2">
        <v>11026.65</v>
      </c>
      <c r="H196" s="13">
        <v>2.9764110164258326E-2</v>
      </c>
    </row>
    <row r="197" spans="1:8" ht="13.5" x14ac:dyDescent="0.25">
      <c r="A197" s="12"/>
      <c r="B197" s="11">
        <v>42286</v>
      </c>
      <c r="C197" s="2">
        <v>21.22</v>
      </c>
      <c r="D197" s="2">
        <v>16.763000000000002</v>
      </c>
      <c r="E197" s="2">
        <v>17</v>
      </c>
      <c r="F197" s="2">
        <v>17</v>
      </c>
      <c r="G197" s="2">
        <v>360.73899999999998</v>
      </c>
      <c r="H197" s="13">
        <v>5.2170784360759956E-3</v>
      </c>
    </row>
    <row r="198" spans="1:8" ht="13.5" x14ac:dyDescent="0.25">
      <c r="A198" s="12"/>
      <c r="B198" s="11">
        <v>42289</v>
      </c>
      <c r="C198" s="2">
        <v>21.85</v>
      </c>
      <c r="D198" s="2">
        <v>17.260999999999999</v>
      </c>
      <c r="E198" s="2">
        <v>620</v>
      </c>
      <c r="F198" s="2">
        <v>620</v>
      </c>
      <c r="G198" s="2">
        <v>13547</v>
      </c>
      <c r="H198" s="13">
        <v>2.9708286106305406E-2</v>
      </c>
    </row>
    <row r="199" spans="1:8" ht="13.5" x14ac:dyDescent="0.25">
      <c r="A199" s="12"/>
      <c r="B199" s="11">
        <v>42290</v>
      </c>
      <c r="C199" s="2">
        <v>21.85</v>
      </c>
      <c r="D199" s="2">
        <v>17.260999999999999</v>
      </c>
      <c r="E199" s="2">
        <v>14</v>
      </c>
      <c r="F199" s="2">
        <v>14</v>
      </c>
      <c r="G199" s="2">
        <v>305.899</v>
      </c>
      <c r="H199" s="13">
        <v>0</v>
      </c>
    </row>
    <row r="200" spans="1:8" ht="13.5" x14ac:dyDescent="0.25">
      <c r="A200" s="12"/>
      <c r="B200" s="11">
        <v>42293</v>
      </c>
      <c r="C200" s="2">
        <v>22.01</v>
      </c>
      <c r="D200" s="2">
        <v>17.387</v>
      </c>
      <c r="E200" s="2">
        <v>100</v>
      </c>
      <c r="F200" s="2">
        <v>100</v>
      </c>
      <c r="G200" s="2">
        <v>2201</v>
      </c>
      <c r="H200" s="13">
        <v>7.2996929494236274E-3</v>
      </c>
    </row>
    <row r="201" spans="1:8" ht="13.5" x14ac:dyDescent="0.25">
      <c r="A201" s="12"/>
      <c r="B201" s="11">
        <v>42296</v>
      </c>
      <c r="C201" s="2">
        <v>22.67</v>
      </c>
      <c r="D201" s="2">
        <v>17.908000000000001</v>
      </c>
      <c r="E201" s="2">
        <v>68</v>
      </c>
      <c r="F201" s="2">
        <v>68</v>
      </c>
      <c r="G201" s="2">
        <v>1541.56</v>
      </c>
      <c r="H201" s="13">
        <v>2.9964916316788451E-2</v>
      </c>
    </row>
    <row r="202" spans="1:8" ht="13.5" x14ac:dyDescent="0.25">
      <c r="A202" s="12"/>
      <c r="B202" s="11">
        <v>42297</v>
      </c>
      <c r="C202" s="2">
        <v>21.99</v>
      </c>
      <c r="D202" s="2">
        <v>17.370999999999999</v>
      </c>
      <c r="E202" s="2">
        <v>100</v>
      </c>
      <c r="F202" s="2">
        <v>100</v>
      </c>
      <c r="G202" s="2">
        <v>2199</v>
      </c>
      <c r="H202" s="13">
        <v>-2.9986598168416492E-2</v>
      </c>
    </row>
    <row r="203" spans="1:8" ht="13.5" x14ac:dyDescent="0.25">
      <c r="A203" s="12"/>
      <c r="B203" s="11">
        <v>42298</v>
      </c>
      <c r="C203" s="2">
        <v>22.64</v>
      </c>
      <c r="D203" s="2">
        <v>17.885000000000002</v>
      </c>
      <c r="E203" s="2">
        <v>96</v>
      </c>
      <c r="F203" s="2">
        <v>96</v>
      </c>
      <c r="G203" s="2">
        <v>2173.4389999999999</v>
      </c>
      <c r="H203" s="13">
        <v>2.95895457947155E-2</v>
      </c>
    </row>
    <row r="204" spans="1:8" ht="13.5" x14ac:dyDescent="0.25">
      <c r="A204" s="12"/>
      <c r="B204" s="11">
        <v>42299</v>
      </c>
      <c r="C204" s="2">
        <v>22.64</v>
      </c>
      <c r="D204" s="2">
        <v>17.885000000000002</v>
      </c>
      <c r="E204" s="2">
        <v>0</v>
      </c>
      <c r="F204" s="2">
        <v>0</v>
      </c>
      <c r="G204" s="2">
        <v>0</v>
      </c>
      <c r="H204" s="13">
        <v>0</v>
      </c>
    </row>
    <row r="205" spans="1:8" ht="13.5" x14ac:dyDescent="0.25">
      <c r="A205" s="12"/>
      <c r="B205" s="11">
        <v>42300</v>
      </c>
      <c r="C205" s="2">
        <v>23.31</v>
      </c>
      <c r="D205" s="2">
        <v>18.414000000000001</v>
      </c>
      <c r="E205" s="2">
        <v>0</v>
      </c>
      <c r="F205" s="2">
        <v>0</v>
      </c>
      <c r="G205" s="2">
        <v>0</v>
      </c>
      <c r="H205" s="13">
        <v>2.9577858540676537E-2</v>
      </c>
    </row>
    <row r="206" spans="1:8" ht="13.5" x14ac:dyDescent="0.25">
      <c r="A206" s="12"/>
      <c r="B206" s="11">
        <v>42303</v>
      </c>
      <c r="C206" s="2">
        <v>23.32</v>
      </c>
      <c r="D206" s="2">
        <v>18.422000000000001</v>
      </c>
      <c r="E206" s="2">
        <v>140</v>
      </c>
      <c r="F206" s="2">
        <v>140</v>
      </c>
      <c r="G206" s="2">
        <v>3203.6</v>
      </c>
      <c r="H206" s="13">
        <v>4.3445204735522526E-4</v>
      </c>
    </row>
    <row r="207" spans="1:8" ht="13.5" x14ac:dyDescent="0.25">
      <c r="A207" s="12"/>
      <c r="B207" s="11">
        <v>42304</v>
      </c>
      <c r="C207" s="2">
        <v>24</v>
      </c>
      <c r="D207" s="2">
        <v>18.959</v>
      </c>
      <c r="E207" s="2">
        <v>730</v>
      </c>
      <c r="F207" s="2">
        <v>730</v>
      </c>
      <c r="G207" s="2">
        <v>17520</v>
      </c>
      <c r="H207" s="13">
        <v>2.9149929432200575E-2</v>
      </c>
    </row>
    <row r="208" spans="1:8" ht="13.5" x14ac:dyDescent="0.25">
      <c r="A208" s="12"/>
      <c r="B208" s="11">
        <v>42305</v>
      </c>
      <c r="C208" s="2">
        <v>25.46</v>
      </c>
      <c r="D208" s="2">
        <v>20.111999999999998</v>
      </c>
      <c r="E208" s="2">
        <v>1743</v>
      </c>
      <c r="F208" s="2">
        <v>1743</v>
      </c>
      <c r="G208" s="2">
        <v>44362.718000000001</v>
      </c>
      <c r="H208" s="13">
        <v>6.0815443852523798E-2</v>
      </c>
    </row>
    <row r="209" spans="1:8" ht="13.5" x14ac:dyDescent="0.25">
      <c r="A209" s="12"/>
      <c r="B209" s="11">
        <v>42306</v>
      </c>
      <c r="C209" s="2">
        <v>26.22</v>
      </c>
      <c r="D209" s="2">
        <v>20.713000000000001</v>
      </c>
      <c r="E209" s="2">
        <v>229</v>
      </c>
      <c r="F209" s="2">
        <v>229</v>
      </c>
      <c r="G209" s="2">
        <v>6004.3789999999999</v>
      </c>
      <c r="H209" s="13">
        <v>2.9882657120127422E-2</v>
      </c>
    </row>
    <row r="210" spans="1:8" ht="13.5" x14ac:dyDescent="0.25">
      <c r="A210" s="12"/>
      <c r="B210" s="11">
        <v>42307</v>
      </c>
      <c r="C210" s="2">
        <v>25.46</v>
      </c>
      <c r="D210" s="2">
        <v>20.111999999999998</v>
      </c>
      <c r="E210" s="2">
        <v>985</v>
      </c>
      <c r="F210" s="2">
        <v>985</v>
      </c>
      <c r="G210" s="2">
        <v>25086.240000000002</v>
      </c>
      <c r="H210" s="13">
        <v>-2.9015594071356281E-2</v>
      </c>
    </row>
    <row r="211" spans="1:8" ht="13.5" x14ac:dyDescent="0.25">
      <c r="A211" s="12"/>
      <c r="B211" s="11">
        <v>42310</v>
      </c>
      <c r="C211" s="2">
        <v>25.41</v>
      </c>
      <c r="D211" s="2">
        <v>20.073</v>
      </c>
      <c r="E211" s="2">
        <v>779</v>
      </c>
      <c r="F211" s="2">
        <v>779</v>
      </c>
      <c r="G211" s="2">
        <v>19817.490000000002</v>
      </c>
      <c r="H211" s="13">
        <v>-1.9391408114557442E-3</v>
      </c>
    </row>
    <row r="212" spans="1:8" ht="13.5" x14ac:dyDescent="0.25">
      <c r="A212" s="12"/>
      <c r="B212" s="11">
        <v>42311</v>
      </c>
      <c r="C212" s="2">
        <v>25.41</v>
      </c>
      <c r="D212" s="2">
        <v>20.073</v>
      </c>
      <c r="E212" s="2">
        <v>785</v>
      </c>
      <c r="F212" s="2">
        <v>785</v>
      </c>
      <c r="G212" s="2">
        <v>20059.949000000001</v>
      </c>
      <c r="H212" s="13">
        <v>0</v>
      </c>
    </row>
    <row r="213" spans="1:8" ht="13.5" x14ac:dyDescent="0.25">
      <c r="A213" s="12"/>
      <c r="B213" s="11">
        <v>42312</v>
      </c>
      <c r="C213" s="2">
        <v>25.41</v>
      </c>
      <c r="D213" s="2">
        <v>20.073</v>
      </c>
      <c r="E213" s="2">
        <v>3315</v>
      </c>
      <c r="F213" s="2">
        <v>3315</v>
      </c>
      <c r="G213" s="2">
        <v>84223.952999999994</v>
      </c>
      <c r="H213" s="13">
        <v>0</v>
      </c>
    </row>
    <row r="214" spans="1:8" ht="13.5" x14ac:dyDescent="0.25">
      <c r="A214" s="12"/>
      <c r="B214" s="11">
        <v>42313</v>
      </c>
      <c r="C214" s="2">
        <v>25.41</v>
      </c>
      <c r="D214" s="2">
        <v>20.073</v>
      </c>
      <c r="E214" s="2">
        <v>90</v>
      </c>
      <c r="F214" s="2">
        <v>90</v>
      </c>
      <c r="G214" s="2">
        <v>2286.8989999999999</v>
      </c>
      <c r="H214" s="13">
        <v>0</v>
      </c>
    </row>
    <row r="215" spans="1:8" ht="13.5" x14ac:dyDescent="0.25">
      <c r="A215" s="12"/>
      <c r="B215" s="11">
        <v>42314</v>
      </c>
      <c r="C215" s="2">
        <v>25</v>
      </c>
      <c r="D215" s="2">
        <v>19.748999999999999</v>
      </c>
      <c r="E215" s="2">
        <v>2217</v>
      </c>
      <c r="F215" s="2">
        <v>2217</v>
      </c>
      <c r="G215" s="2">
        <v>55550.46</v>
      </c>
      <c r="H215" s="13">
        <v>-1.614108503960552E-2</v>
      </c>
    </row>
    <row r="216" spans="1:8" ht="13.5" x14ac:dyDescent="0.25">
      <c r="A216" s="12"/>
      <c r="B216" s="11">
        <v>42317</v>
      </c>
      <c r="C216" s="2">
        <v>25.75</v>
      </c>
      <c r="D216" s="2">
        <v>20.341000000000001</v>
      </c>
      <c r="E216" s="2">
        <v>1000</v>
      </c>
      <c r="F216" s="2">
        <v>1000</v>
      </c>
      <c r="G216" s="2">
        <v>25525</v>
      </c>
      <c r="H216" s="13">
        <v>2.9976201326649569E-2</v>
      </c>
    </row>
    <row r="217" spans="1:8" ht="13.5" x14ac:dyDescent="0.25">
      <c r="A217" s="12"/>
      <c r="B217" s="11">
        <v>42318</v>
      </c>
      <c r="C217" s="2">
        <v>25</v>
      </c>
      <c r="D217" s="2">
        <v>19.748999999999999</v>
      </c>
      <c r="E217" s="2">
        <v>5318</v>
      </c>
      <c r="F217" s="2">
        <v>5318</v>
      </c>
      <c r="G217" s="2">
        <v>131718</v>
      </c>
      <c r="H217" s="13">
        <v>-2.9103780541763054E-2</v>
      </c>
    </row>
    <row r="218" spans="1:8" ht="13.5" x14ac:dyDescent="0.25">
      <c r="A218" s="12"/>
      <c r="B218" s="11">
        <v>42319</v>
      </c>
      <c r="C218" s="2">
        <v>25.01</v>
      </c>
      <c r="D218" s="2">
        <v>19.757000000000001</v>
      </c>
      <c r="E218" s="2">
        <v>175</v>
      </c>
      <c r="F218" s="2">
        <v>175</v>
      </c>
      <c r="G218" s="2">
        <v>4487.75</v>
      </c>
      <c r="H218" s="13">
        <v>4.0508380171161434E-4</v>
      </c>
    </row>
    <row r="219" spans="1:8" ht="13.5" x14ac:dyDescent="0.25">
      <c r="A219" s="12"/>
      <c r="B219" s="11">
        <v>42320</v>
      </c>
      <c r="C219" s="2">
        <v>25.41</v>
      </c>
      <c r="D219" s="2">
        <v>20.073</v>
      </c>
      <c r="E219" s="2">
        <v>275</v>
      </c>
      <c r="F219" s="2">
        <v>275</v>
      </c>
      <c r="G219" s="2">
        <v>7045.75</v>
      </c>
      <c r="H219" s="13">
        <v>1.5994331123146171E-2</v>
      </c>
    </row>
    <row r="220" spans="1:8" ht="13.5" x14ac:dyDescent="0.25">
      <c r="A220" s="12"/>
      <c r="B220" s="11">
        <v>42321</v>
      </c>
      <c r="C220" s="2">
        <v>25</v>
      </c>
      <c r="D220" s="2">
        <v>19.748999999999999</v>
      </c>
      <c r="E220" s="2">
        <v>5050</v>
      </c>
      <c r="F220" s="2">
        <v>5050</v>
      </c>
      <c r="G220" s="2">
        <v>126250</v>
      </c>
      <c r="H220" s="13">
        <v>-1.614108503960552E-2</v>
      </c>
    </row>
    <row r="221" spans="1:8" ht="13.5" x14ac:dyDescent="0.25">
      <c r="A221" s="12"/>
      <c r="B221" s="11">
        <v>42324</v>
      </c>
      <c r="C221" s="2">
        <v>24.98</v>
      </c>
      <c r="D221" s="2">
        <v>19.733000000000001</v>
      </c>
      <c r="E221" s="2">
        <v>580</v>
      </c>
      <c r="F221" s="2">
        <v>580</v>
      </c>
      <c r="G221" s="2">
        <v>14501.16</v>
      </c>
      <c r="H221" s="13">
        <v>-8.1016760342286895E-4</v>
      </c>
    </row>
    <row r="222" spans="1:8" ht="13.5" x14ac:dyDescent="0.25">
      <c r="A222" s="12"/>
      <c r="B222" s="11">
        <v>42325</v>
      </c>
      <c r="C222" s="2">
        <v>25.4</v>
      </c>
      <c r="D222" s="2">
        <v>20.065000000000001</v>
      </c>
      <c r="E222" s="2">
        <v>1172</v>
      </c>
      <c r="F222" s="2">
        <v>1172</v>
      </c>
      <c r="G222" s="2">
        <v>29194.799999999999</v>
      </c>
      <c r="H222" s="13">
        <v>1.682460852379267E-2</v>
      </c>
    </row>
    <row r="223" spans="1:8" ht="13.5" x14ac:dyDescent="0.25">
      <c r="A223" s="12"/>
      <c r="B223" s="11">
        <v>42326</v>
      </c>
      <c r="C223" s="2">
        <v>25.6</v>
      </c>
      <c r="D223" s="2">
        <v>20.222999999999999</v>
      </c>
      <c r="E223" s="2">
        <v>122</v>
      </c>
      <c r="F223" s="2">
        <v>122</v>
      </c>
      <c r="G223" s="2">
        <v>3123.1990000000001</v>
      </c>
      <c r="H223" s="13">
        <v>7.8744081734362162E-3</v>
      </c>
    </row>
    <row r="224" spans="1:8" ht="13.5" x14ac:dyDescent="0.25">
      <c r="A224" s="12"/>
      <c r="B224" s="11">
        <v>42327</v>
      </c>
      <c r="C224" s="2">
        <v>25.6</v>
      </c>
      <c r="D224" s="2">
        <v>20.222999999999999</v>
      </c>
      <c r="E224" s="2">
        <v>0</v>
      </c>
      <c r="F224" s="2">
        <v>0</v>
      </c>
      <c r="G224" s="2">
        <v>0</v>
      </c>
      <c r="H224" s="13">
        <v>0</v>
      </c>
    </row>
    <row r="225" spans="1:8" ht="13.5" x14ac:dyDescent="0.25">
      <c r="A225" s="12"/>
      <c r="B225" s="11">
        <v>42328</v>
      </c>
      <c r="C225" s="2">
        <v>25.3</v>
      </c>
      <c r="D225" s="2">
        <v>19.986000000000001</v>
      </c>
      <c r="E225" s="2">
        <v>178</v>
      </c>
      <c r="F225" s="2">
        <v>178</v>
      </c>
      <c r="G225" s="2">
        <v>4498.2</v>
      </c>
      <c r="H225" s="13">
        <v>-1.171932947633874E-2</v>
      </c>
    </row>
    <row r="226" spans="1:8" ht="13.5" x14ac:dyDescent="0.25">
      <c r="A226" s="12"/>
      <c r="B226" s="11">
        <v>42331</v>
      </c>
      <c r="C226" s="2">
        <v>25.6</v>
      </c>
      <c r="D226" s="2">
        <v>20.222999999999999</v>
      </c>
      <c r="E226" s="2">
        <v>1742</v>
      </c>
      <c r="F226" s="2">
        <v>1742</v>
      </c>
      <c r="G226" s="2">
        <v>44595.199000000001</v>
      </c>
      <c r="H226" s="13">
        <v>1.1858300810567313E-2</v>
      </c>
    </row>
    <row r="227" spans="1:8" ht="13.5" x14ac:dyDescent="0.25">
      <c r="A227" s="12"/>
      <c r="B227" s="11">
        <v>42332</v>
      </c>
      <c r="C227" s="2">
        <v>25.77</v>
      </c>
      <c r="D227" s="2">
        <v>20.356999999999999</v>
      </c>
      <c r="E227" s="2">
        <v>408</v>
      </c>
      <c r="F227" s="2">
        <v>408</v>
      </c>
      <c r="G227" s="2">
        <v>10409.91</v>
      </c>
      <c r="H227" s="13">
        <v>6.6261187756515034E-3</v>
      </c>
    </row>
    <row r="228" spans="1:8" ht="13.5" x14ac:dyDescent="0.25">
      <c r="A228" s="12"/>
      <c r="B228" s="11">
        <v>42333</v>
      </c>
      <c r="C228" s="2">
        <v>25.6</v>
      </c>
      <c r="D228" s="2">
        <v>20.222999999999999</v>
      </c>
      <c r="E228" s="2">
        <v>1570</v>
      </c>
      <c r="F228" s="2">
        <v>1570</v>
      </c>
      <c r="G228" s="2">
        <v>40234</v>
      </c>
      <c r="H228" s="13">
        <v>-6.5825023333497251E-3</v>
      </c>
    </row>
    <row r="229" spans="1:8" ht="13.5" x14ac:dyDescent="0.25">
      <c r="A229" s="12"/>
      <c r="B229" s="11">
        <v>42334</v>
      </c>
      <c r="C229" s="2">
        <v>26</v>
      </c>
      <c r="D229" s="2">
        <v>20.539000000000001</v>
      </c>
      <c r="E229" s="2">
        <v>866</v>
      </c>
      <c r="F229" s="2">
        <v>866</v>
      </c>
      <c r="G229" s="2">
        <v>22544.5</v>
      </c>
      <c r="H229" s="13">
        <v>1.5625772635118555E-2</v>
      </c>
    </row>
    <row r="230" spans="1:8" ht="13.5" x14ac:dyDescent="0.25">
      <c r="A230" s="12"/>
      <c r="B230" s="11">
        <v>42335</v>
      </c>
      <c r="C230" s="2">
        <v>26.1</v>
      </c>
      <c r="D230" s="2">
        <v>20.617999999999999</v>
      </c>
      <c r="E230" s="2">
        <v>1580</v>
      </c>
      <c r="F230" s="2">
        <v>1580</v>
      </c>
      <c r="G230" s="2">
        <v>41277.300000000003</v>
      </c>
      <c r="H230" s="13">
        <v>3.8463411071618415E-3</v>
      </c>
    </row>
    <row r="231" spans="1:8" ht="13.5" x14ac:dyDescent="0.25">
      <c r="A231" s="12"/>
      <c r="B231" s="11">
        <v>42338</v>
      </c>
      <c r="C231" s="2">
        <v>26.01</v>
      </c>
      <c r="D231" s="2">
        <v>20.547000000000001</v>
      </c>
      <c r="E231" s="2">
        <v>2640</v>
      </c>
      <c r="F231" s="2">
        <v>2640</v>
      </c>
      <c r="G231" s="2">
        <v>68650</v>
      </c>
      <c r="H231" s="13">
        <v>-3.4435929770102801E-3</v>
      </c>
    </row>
    <row r="232" spans="1:8" ht="13.5" x14ac:dyDescent="0.25">
      <c r="A232" s="12"/>
      <c r="B232" s="11">
        <v>42339</v>
      </c>
      <c r="C232" s="2">
        <v>26</v>
      </c>
      <c r="D232" s="2">
        <v>20.539000000000001</v>
      </c>
      <c r="E232" s="2">
        <v>6237</v>
      </c>
      <c r="F232" s="2">
        <v>6237</v>
      </c>
      <c r="G232" s="2">
        <v>162162</v>
      </c>
      <c r="H232" s="13">
        <v>-3.8935124349049103E-4</v>
      </c>
    </row>
    <row r="233" spans="1:8" ht="13.5" x14ac:dyDescent="0.25">
      <c r="A233" s="12"/>
      <c r="B233" s="11">
        <v>42340</v>
      </c>
      <c r="C233" s="2">
        <v>26</v>
      </c>
      <c r="D233" s="2">
        <v>20.539000000000001</v>
      </c>
      <c r="E233" s="2">
        <v>0</v>
      </c>
      <c r="F233" s="2">
        <v>0</v>
      </c>
      <c r="G233" s="2">
        <v>0</v>
      </c>
      <c r="H233" s="13">
        <v>0</v>
      </c>
    </row>
    <row r="234" spans="1:8" ht="13.5" x14ac:dyDescent="0.25">
      <c r="A234" s="12"/>
      <c r="B234" s="11">
        <v>42341</v>
      </c>
      <c r="C234" s="2">
        <v>25.9</v>
      </c>
      <c r="D234" s="2">
        <v>20.46</v>
      </c>
      <c r="E234" s="2">
        <v>455</v>
      </c>
      <c r="F234" s="2">
        <v>455</v>
      </c>
      <c r="G234" s="2">
        <v>11723.599</v>
      </c>
      <c r="H234" s="13">
        <v>-3.8463411071620146E-3</v>
      </c>
    </row>
    <row r="235" spans="1:8" ht="13.5" x14ac:dyDescent="0.25">
      <c r="A235" s="12"/>
      <c r="B235" s="11">
        <v>42342</v>
      </c>
      <c r="C235" s="2">
        <v>26</v>
      </c>
      <c r="D235" s="2">
        <v>20.539000000000001</v>
      </c>
      <c r="E235" s="2">
        <v>650</v>
      </c>
      <c r="F235" s="2">
        <v>650</v>
      </c>
      <c r="G235" s="2">
        <v>16900</v>
      </c>
      <c r="H235" s="13">
        <v>3.8611925708700208E-3</v>
      </c>
    </row>
    <row r="236" spans="1:8" ht="13.5" x14ac:dyDescent="0.25">
      <c r="A236" s="12"/>
      <c r="B236" s="11">
        <v>42345</v>
      </c>
      <c r="C236" s="2">
        <v>26</v>
      </c>
      <c r="D236" s="2">
        <v>20.539000000000001</v>
      </c>
      <c r="E236" s="2">
        <v>4400</v>
      </c>
      <c r="F236" s="2">
        <v>4400</v>
      </c>
      <c r="G236" s="2">
        <v>114400</v>
      </c>
      <c r="H236" s="13">
        <v>0</v>
      </c>
    </row>
    <row r="237" spans="1:8" ht="13.5" x14ac:dyDescent="0.25">
      <c r="A237" s="12"/>
      <c r="B237" s="11">
        <v>42346</v>
      </c>
      <c r="C237" s="2">
        <v>26.5</v>
      </c>
      <c r="D237" s="2">
        <v>20.934000000000001</v>
      </c>
      <c r="E237" s="2">
        <v>4000</v>
      </c>
      <c r="F237" s="2">
        <v>4000</v>
      </c>
      <c r="G237" s="2">
        <v>106000</v>
      </c>
      <c r="H237" s="13">
        <v>1.9231705535809902E-2</v>
      </c>
    </row>
    <row r="238" spans="1:8" ht="13.5" x14ac:dyDescent="0.25">
      <c r="A238" s="12"/>
      <c r="B238" s="11">
        <v>42347</v>
      </c>
      <c r="C238" s="2">
        <v>26.5</v>
      </c>
      <c r="D238" s="2">
        <v>20.934000000000001</v>
      </c>
      <c r="E238" s="2">
        <v>2335</v>
      </c>
      <c r="F238" s="2">
        <v>2335</v>
      </c>
      <c r="G238" s="2">
        <v>61877.5</v>
      </c>
      <c r="H238" s="13">
        <v>0</v>
      </c>
    </row>
    <row r="239" spans="1:8" ht="13.5" x14ac:dyDescent="0.25">
      <c r="A239" s="12"/>
      <c r="B239" s="11">
        <v>42348</v>
      </c>
      <c r="C239" s="2">
        <v>28.1</v>
      </c>
      <c r="D239" s="2">
        <v>22.198</v>
      </c>
      <c r="E239" s="2">
        <v>2072</v>
      </c>
      <c r="F239" s="2">
        <v>2072</v>
      </c>
      <c r="G239" s="2">
        <v>57963.190999999999</v>
      </c>
      <c r="H239" s="13">
        <v>6.0380242667430938E-2</v>
      </c>
    </row>
    <row r="240" spans="1:8" ht="13.5" x14ac:dyDescent="0.25">
      <c r="A240" s="12"/>
      <c r="B240" s="11">
        <v>42349</v>
      </c>
      <c r="C240" s="2">
        <v>27.99</v>
      </c>
      <c r="D240" s="2">
        <v>22.111000000000001</v>
      </c>
      <c r="E240" s="2">
        <v>3563</v>
      </c>
      <c r="F240" s="2">
        <v>3563</v>
      </c>
      <c r="G240" s="2">
        <v>99763.366999999998</v>
      </c>
      <c r="H240" s="13">
        <v>-3.9192720064870597E-3</v>
      </c>
    </row>
    <row r="241" spans="1:8" ht="13.5" x14ac:dyDescent="0.25">
      <c r="A241" s="12"/>
      <c r="B241" s="11">
        <v>42352</v>
      </c>
      <c r="C241" s="2">
        <v>27.99</v>
      </c>
      <c r="D241" s="2">
        <v>22.111000000000001</v>
      </c>
      <c r="E241" s="2">
        <v>0</v>
      </c>
      <c r="F241" s="2">
        <v>0</v>
      </c>
      <c r="G241" s="2">
        <v>0</v>
      </c>
      <c r="H241" s="13">
        <v>0</v>
      </c>
    </row>
    <row r="242" spans="1:8" ht="13.5" x14ac:dyDescent="0.25">
      <c r="A242" s="12"/>
      <c r="B242" s="11">
        <v>42353</v>
      </c>
      <c r="C242" s="2">
        <v>28.5</v>
      </c>
      <c r="D242" s="2">
        <v>22.513999999999999</v>
      </c>
      <c r="E242" s="2">
        <v>2380</v>
      </c>
      <c r="F242" s="2">
        <v>2380</v>
      </c>
      <c r="G242" s="2">
        <v>67830</v>
      </c>
      <c r="H242" s="13">
        <v>1.8226222242322766E-2</v>
      </c>
    </row>
    <row r="243" spans="1:8" ht="13.5" x14ac:dyDescent="0.25">
      <c r="A243" s="12"/>
      <c r="B243" s="11">
        <v>42354</v>
      </c>
      <c r="C243" s="2">
        <v>27.22</v>
      </c>
      <c r="D243" s="2">
        <v>21.503</v>
      </c>
      <c r="E243" s="2">
        <v>85</v>
      </c>
      <c r="F243" s="2">
        <v>85</v>
      </c>
      <c r="G243" s="2">
        <v>2355</v>
      </c>
      <c r="H243" s="13">
        <v>-4.4905392200408602E-2</v>
      </c>
    </row>
    <row r="244" spans="1:8" ht="13.5" x14ac:dyDescent="0.25">
      <c r="A244" s="12"/>
      <c r="B244" s="11">
        <v>42355</v>
      </c>
      <c r="C244" s="2">
        <v>27.19</v>
      </c>
      <c r="D244" s="2">
        <v>21.478999999999999</v>
      </c>
      <c r="E244" s="2">
        <v>230</v>
      </c>
      <c r="F244" s="2">
        <v>230</v>
      </c>
      <c r="G244" s="2">
        <v>6469.7</v>
      </c>
      <c r="H244" s="13">
        <v>-1.1161233316281873E-3</v>
      </c>
    </row>
    <row r="245" spans="1:8" ht="13.5" x14ac:dyDescent="0.25">
      <c r="A245" s="12"/>
      <c r="B245" s="11">
        <v>42356</v>
      </c>
      <c r="C245" s="2">
        <v>28.28</v>
      </c>
      <c r="D245" s="2">
        <v>22.34</v>
      </c>
      <c r="E245" s="2">
        <v>46</v>
      </c>
      <c r="F245" s="2">
        <v>46</v>
      </c>
      <c r="G245" s="2">
        <v>1301.3800000000001</v>
      </c>
      <c r="H245" s="13">
        <v>4.008566506820619E-2</v>
      </c>
    </row>
    <row r="246" spans="1:8" ht="13.5" x14ac:dyDescent="0.25">
      <c r="A246" s="12"/>
      <c r="B246" s="11">
        <v>42359</v>
      </c>
      <c r="C246" s="2">
        <v>28</v>
      </c>
      <c r="D246" s="2">
        <v>22.119</v>
      </c>
      <c r="E246" s="2">
        <v>134</v>
      </c>
      <c r="F246" s="2">
        <v>134</v>
      </c>
      <c r="G246" s="2">
        <v>3756.86</v>
      </c>
      <c r="H246" s="13">
        <v>-9.8925693822739524E-3</v>
      </c>
    </row>
    <row r="247" spans="1:8" ht="13.5" x14ac:dyDescent="0.25">
      <c r="A247" s="12"/>
      <c r="B247" s="11">
        <v>42360</v>
      </c>
      <c r="C247" s="2">
        <v>27.5</v>
      </c>
      <c r="D247" s="2">
        <v>21.724</v>
      </c>
      <c r="E247" s="2">
        <v>1028</v>
      </c>
      <c r="F247" s="2">
        <v>1028</v>
      </c>
      <c r="G247" s="2">
        <v>28284</v>
      </c>
      <c r="H247" s="13">
        <v>-1.7857950178579482E-2</v>
      </c>
    </row>
    <row r="248" spans="1:8" ht="13.5" x14ac:dyDescent="0.25">
      <c r="A248" s="12"/>
      <c r="B248" s="11">
        <v>42361</v>
      </c>
      <c r="C248" s="2">
        <v>28</v>
      </c>
      <c r="D248" s="2">
        <v>22.119</v>
      </c>
      <c r="E248" s="2">
        <v>12</v>
      </c>
      <c r="F248" s="2">
        <v>12</v>
      </c>
      <c r="G248" s="2">
        <v>336</v>
      </c>
      <c r="H248" s="13">
        <v>1.8182655127969048E-2</v>
      </c>
    </row>
    <row r="249" spans="1:8" ht="13.5" x14ac:dyDescent="0.25">
      <c r="A249" s="12"/>
      <c r="B249" s="11">
        <v>42363</v>
      </c>
      <c r="C249" s="2">
        <v>27.5</v>
      </c>
      <c r="D249" s="2">
        <v>21.724</v>
      </c>
      <c r="E249" s="2">
        <v>83</v>
      </c>
      <c r="F249" s="2">
        <v>83</v>
      </c>
      <c r="G249" s="2">
        <v>2282.5</v>
      </c>
      <c r="H249" s="13">
        <v>-1.7857950178579482E-2</v>
      </c>
    </row>
    <row r="250" spans="1:8" ht="13.5" x14ac:dyDescent="0.25">
      <c r="A250" s="12"/>
      <c r="B250" s="11">
        <v>42366</v>
      </c>
      <c r="C250" s="2">
        <v>27.8</v>
      </c>
      <c r="D250" s="2">
        <v>21.960999999999999</v>
      </c>
      <c r="E250" s="2">
        <v>1</v>
      </c>
      <c r="F250" s="2">
        <v>1</v>
      </c>
      <c r="G250" s="2">
        <v>27.798999999999999</v>
      </c>
      <c r="H250" s="13">
        <v>1.0909593076781363E-2</v>
      </c>
    </row>
    <row r="251" spans="1:8" ht="13.5" x14ac:dyDescent="0.25">
      <c r="A251" s="12"/>
      <c r="B251" s="11">
        <v>42367</v>
      </c>
      <c r="C251" s="2">
        <v>27.5</v>
      </c>
      <c r="D251" s="2">
        <v>21.724</v>
      </c>
      <c r="E251" s="2">
        <v>61</v>
      </c>
      <c r="F251" s="2">
        <v>61</v>
      </c>
      <c r="G251" s="2">
        <v>1677.5</v>
      </c>
      <c r="H251" s="13">
        <v>-1.0791858294248819E-2</v>
      </c>
    </row>
    <row r="252" spans="1:8" ht="13.5" x14ac:dyDescent="0.25">
      <c r="A252" s="12"/>
      <c r="B252" s="11">
        <v>42368</v>
      </c>
      <c r="C252" s="2">
        <v>27.5</v>
      </c>
      <c r="D252" s="2">
        <v>21.724</v>
      </c>
      <c r="E252" s="2">
        <v>0</v>
      </c>
      <c r="F252" s="2">
        <v>0</v>
      </c>
      <c r="G252" s="2">
        <v>0</v>
      </c>
      <c r="H252" s="13">
        <v>0</v>
      </c>
    </row>
    <row r="253" spans="1:8" ht="13.5" x14ac:dyDescent="0.25">
      <c r="A253" s="12"/>
      <c r="B253" s="11">
        <v>42369</v>
      </c>
      <c r="C253" s="2">
        <v>27.5</v>
      </c>
      <c r="D253" s="2">
        <v>21.724</v>
      </c>
      <c r="E253" s="2">
        <v>0</v>
      </c>
      <c r="F253" s="2">
        <v>0</v>
      </c>
      <c r="G253" s="2">
        <v>0</v>
      </c>
      <c r="H253" s="13">
        <v>0</v>
      </c>
    </row>
    <row r="254" spans="1:8" ht="13.5" x14ac:dyDescent="0.25">
      <c r="A254" s="12"/>
      <c r="B254" s="11">
        <v>42373</v>
      </c>
      <c r="C254" s="2">
        <v>27.5</v>
      </c>
      <c r="D254" s="2">
        <v>21.724</v>
      </c>
      <c r="E254" s="2">
        <v>0</v>
      </c>
      <c r="F254" s="2">
        <v>0</v>
      </c>
      <c r="G254" s="2">
        <v>0</v>
      </c>
      <c r="H254" s="13">
        <v>0</v>
      </c>
    </row>
    <row r="255" spans="1:8" ht="13.5" x14ac:dyDescent="0.25">
      <c r="A255" s="12"/>
      <c r="B255" s="11">
        <v>42374</v>
      </c>
      <c r="C255" s="2">
        <v>27.5</v>
      </c>
      <c r="D255" s="2">
        <v>21.724</v>
      </c>
      <c r="E255" s="2">
        <v>0</v>
      </c>
      <c r="F255" s="2">
        <v>0</v>
      </c>
      <c r="G255" s="2">
        <v>0</v>
      </c>
      <c r="H255" s="13">
        <v>0</v>
      </c>
    </row>
    <row r="256" spans="1:8" ht="13.5" x14ac:dyDescent="0.25">
      <c r="A256" s="12"/>
      <c r="B256" s="11">
        <v>42375</v>
      </c>
      <c r="C256" s="2">
        <v>27.5</v>
      </c>
      <c r="D256" s="2">
        <v>21.724</v>
      </c>
      <c r="E256" s="2">
        <v>0</v>
      </c>
      <c r="F256" s="2">
        <v>0</v>
      </c>
      <c r="G256" s="2">
        <v>0</v>
      </c>
      <c r="H256" s="13">
        <v>0</v>
      </c>
    </row>
    <row r="257" spans="1:8" ht="13.5" x14ac:dyDescent="0.25">
      <c r="A257" s="12"/>
      <c r="B257" s="11">
        <v>42376</v>
      </c>
      <c r="C257" s="2">
        <v>27.5</v>
      </c>
      <c r="D257" s="2">
        <v>21.724</v>
      </c>
      <c r="E257" s="2">
        <v>0</v>
      </c>
      <c r="F257" s="2">
        <v>0</v>
      </c>
      <c r="G257" s="2">
        <v>0</v>
      </c>
      <c r="H257" s="13">
        <v>0</v>
      </c>
    </row>
    <row r="258" spans="1:8" ht="13.5" x14ac:dyDescent="0.25">
      <c r="A258" s="12"/>
      <c r="B258" s="11">
        <v>42377</v>
      </c>
      <c r="C258" s="2">
        <v>27.5</v>
      </c>
      <c r="D258" s="2">
        <v>21.724</v>
      </c>
      <c r="E258" s="2">
        <v>0</v>
      </c>
      <c r="F258" s="2">
        <v>0</v>
      </c>
      <c r="G258" s="2">
        <v>0</v>
      </c>
      <c r="H258" s="13">
        <v>0</v>
      </c>
    </row>
    <row r="259" spans="1:8" ht="13.5" x14ac:dyDescent="0.25">
      <c r="A259" s="12"/>
      <c r="B259" s="11">
        <v>42380</v>
      </c>
      <c r="C259" s="2">
        <v>27.5</v>
      </c>
      <c r="D259" s="2">
        <v>21.724</v>
      </c>
      <c r="E259" s="2">
        <v>0</v>
      </c>
      <c r="F259" s="2">
        <v>0</v>
      </c>
      <c r="G259" s="2">
        <v>0</v>
      </c>
      <c r="H259" s="13">
        <v>0</v>
      </c>
    </row>
    <row r="260" spans="1:8" ht="13.5" x14ac:dyDescent="0.25">
      <c r="A260" s="12"/>
      <c r="B260" s="11">
        <v>42381</v>
      </c>
      <c r="C260" s="2">
        <v>27.5</v>
      </c>
      <c r="D260" s="2">
        <v>21.724</v>
      </c>
      <c r="E260" s="2">
        <v>0</v>
      </c>
      <c r="F260" s="2">
        <v>0</v>
      </c>
      <c r="G260" s="2">
        <v>0</v>
      </c>
      <c r="H260" s="13">
        <v>0</v>
      </c>
    </row>
    <row r="261" spans="1:8" ht="13.5" x14ac:dyDescent="0.25">
      <c r="A261" s="12"/>
      <c r="B261" s="11">
        <v>42382</v>
      </c>
      <c r="C261" s="2">
        <v>27.5</v>
      </c>
      <c r="D261" s="2">
        <v>21.724</v>
      </c>
      <c r="E261" s="2">
        <v>0</v>
      </c>
      <c r="F261" s="2">
        <v>0</v>
      </c>
      <c r="G261" s="2">
        <v>0</v>
      </c>
      <c r="H261" s="13">
        <v>0</v>
      </c>
    </row>
    <row r="262" spans="1:8" ht="13.5" x14ac:dyDescent="0.25">
      <c r="A262" s="12"/>
      <c r="B262" s="11">
        <v>42384</v>
      </c>
      <c r="C262" s="2">
        <v>26.27</v>
      </c>
      <c r="D262" s="2">
        <v>20.751999999999999</v>
      </c>
      <c r="E262" s="2">
        <v>0</v>
      </c>
      <c r="F262" s="2">
        <v>0</v>
      </c>
      <c r="G262" s="2">
        <v>0</v>
      </c>
      <c r="H262" s="13">
        <v>-4.474314122629356E-2</v>
      </c>
    </row>
    <row r="263" spans="1:8" ht="13.5" x14ac:dyDescent="0.25">
      <c r="A263" s="12"/>
      <c r="B263" s="11">
        <v>42387</v>
      </c>
      <c r="C263" s="2">
        <v>25.09</v>
      </c>
      <c r="D263" s="2">
        <v>19.82</v>
      </c>
      <c r="E263" s="2">
        <v>1</v>
      </c>
      <c r="F263" s="2">
        <v>1</v>
      </c>
      <c r="G263" s="2">
        <v>25.09</v>
      </c>
      <c r="H263" s="13">
        <v>-4.4911333847339953E-2</v>
      </c>
    </row>
    <row r="264" spans="1:8" ht="13.5" x14ac:dyDescent="0.25">
      <c r="A264" s="12"/>
      <c r="B264" s="11">
        <v>42388</v>
      </c>
      <c r="C264" s="2">
        <v>26.2</v>
      </c>
      <c r="D264" s="2">
        <v>20.696999999999999</v>
      </c>
      <c r="E264" s="2">
        <v>500</v>
      </c>
      <c r="F264" s="2">
        <v>500</v>
      </c>
      <c r="G264" s="2">
        <v>13100</v>
      </c>
      <c r="H264" s="13">
        <v>4.424823410696261E-2</v>
      </c>
    </row>
    <row r="265" spans="1:8" ht="13.5" x14ac:dyDescent="0.25">
      <c r="A265" s="12"/>
      <c r="B265" s="11">
        <v>42389</v>
      </c>
      <c r="C265" s="2">
        <v>26.2</v>
      </c>
      <c r="D265" s="2">
        <v>20.696999999999999</v>
      </c>
      <c r="E265" s="2">
        <v>0</v>
      </c>
      <c r="F265" s="2">
        <v>0</v>
      </c>
      <c r="G265" s="2">
        <v>0</v>
      </c>
      <c r="H265" s="13">
        <v>0</v>
      </c>
    </row>
    <row r="266" spans="1:8" ht="13.5" x14ac:dyDescent="0.25">
      <c r="A266" s="12"/>
      <c r="B266" s="11">
        <v>42390</v>
      </c>
      <c r="C266" s="2">
        <v>25.5</v>
      </c>
      <c r="D266" s="2">
        <v>20.143999999999998</v>
      </c>
      <c r="E266" s="2">
        <v>100</v>
      </c>
      <c r="F266" s="2">
        <v>100</v>
      </c>
      <c r="G266" s="2">
        <v>2550</v>
      </c>
      <c r="H266" s="13">
        <v>-2.6718848142242877E-2</v>
      </c>
    </row>
    <row r="267" spans="1:8" ht="13.5" x14ac:dyDescent="0.25">
      <c r="A267" s="12"/>
      <c r="B267" s="11">
        <v>42391</v>
      </c>
      <c r="C267" s="2">
        <v>25.5</v>
      </c>
      <c r="D267" s="2">
        <v>20.143999999999998</v>
      </c>
      <c r="E267" s="2">
        <v>0</v>
      </c>
      <c r="F267" s="2">
        <v>0</v>
      </c>
      <c r="G267" s="2">
        <v>0</v>
      </c>
      <c r="H267" s="13">
        <v>0</v>
      </c>
    </row>
    <row r="268" spans="1:8" ht="13.5" x14ac:dyDescent="0.25">
      <c r="A268" s="12"/>
      <c r="B268" s="11">
        <v>42394</v>
      </c>
      <c r="C268" s="2">
        <v>25.5</v>
      </c>
      <c r="D268" s="2">
        <v>20.143999999999998</v>
      </c>
      <c r="E268" s="2">
        <v>50</v>
      </c>
      <c r="F268" s="2">
        <v>50</v>
      </c>
      <c r="G268" s="2">
        <v>1275</v>
      </c>
      <c r="H268" s="13">
        <v>0</v>
      </c>
    </row>
    <row r="269" spans="1:8" ht="13.5" x14ac:dyDescent="0.25">
      <c r="A269" s="12"/>
      <c r="B269" s="11">
        <v>42395</v>
      </c>
      <c r="C269" s="2">
        <v>25.5</v>
      </c>
      <c r="D269" s="2">
        <v>20.143999999999998</v>
      </c>
      <c r="E269" s="2">
        <v>0</v>
      </c>
      <c r="F269" s="2">
        <v>0</v>
      </c>
      <c r="G269" s="2">
        <v>0</v>
      </c>
      <c r="H269" s="13">
        <v>0</v>
      </c>
    </row>
    <row r="270" spans="1:8" ht="13.5" x14ac:dyDescent="0.25">
      <c r="A270" s="12"/>
      <c r="B270" s="11">
        <v>42396</v>
      </c>
      <c r="C270" s="2">
        <v>24.36</v>
      </c>
      <c r="D270" s="2">
        <v>19.242999999999999</v>
      </c>
      <c r="E270" s="2">
        <v>0</v>
      </c>
      <c r="F270" s="2">
        <v>0</v>
      </c>
      <c r="G270" s="2">
        <v>0</v>
      </c>
      <c r="H270" s="13">
        <v>-4.4727958697378868E-2</v>
      </c>
    </row>
    <row r="271" spans="1:8" ht="13.5" x14ac:dyDescent="0.25">
      <c r="A271" s="12"/>
      <c r="B271" s="11">
        <v>42397</v>
      </c>
      <c r="C271" s="2">
        <v>24.72</v>
      </c>
      <c r="D271" s="2">
        <v>19.527999999999999</v>
      </c>
      <c r="E271" s="2">
        <v>109</v>
      </c>
      <c r="F271" s="2">
        <v>109</v>
      </c>
      <c r="G271" s="2">
        <v>2616</v>
      </c>
      <c r="H271" s="13">
        <v>1.4810580470820567E-2</v>
      </c>
    </row>
    <row r="272" spans="1:8" ht="13.5" x14ac:dyDescent="0.25">
      <c r="A272" s="12"/>
      <c r="B272" s="11">
        <v>42398</v>
      </c>
      <c r="C272" s="2">
        <v>25.09</v>
      </c>
      <c r="D272" s="2">
        <v>19.82</v>
      </c>
      <c r="E272" s="2">
        <v>8</v>
      </c>
      <c r="F272" s="2">
        <v>8</v>
      </c>
      <c r="G272" s="2">
        <v>200.72</v>
      </c>
      <c r="H272" s="13">
        <v>1.4952888160590004E-2</v>
      </c>
    </row>
    <row r="273" spans="1:8" ht="13.5" x14ac:dyDescent="0.25">
      <c r="A273" s="12"/>
      <c r="B273" s="11">
        <v>42401</v>
      </c>
      <c r="C273" s="2">
        <v>25.09</v>
      </c>
      <c r="D273" s="2">
        <v>19.82</v>
      </c>
      <c r="E273" s="2">
        <v>0</v>
      </c>
      <c r="F273" s="2">
        <v>0</v>
      </c>
      <c r="G273" s="2">
        <v>0</v>
      </c>
      <c r="H273" s="13">
        <v>0</v>
      </c>
    </row>
    <row r="274" spans="1:8" ht="13.5" x14ac:dyDescent="0.25">
      <c r="A274" s="12"/>
      <c r="B274" s="11">
        <v>42402</v>
      </c>
      <c r="C274" s="2">
        <v>24.33</v>
      </c>
      <c r="D274" s="2">
        <v>19.22</v>
      </c>
      <c r="E274" s="2">
        <v>9</v>
      </c>
      <c r="F274" s="2">
        <v>9</v>
      </c>
      <c r="G274" s="2">
        <v>218.97</v>
      </c>
      <c r="H274" s="13">
        <v>-3.0272452068617631E-2</v>
      </c>
    </row>
    <row r="275" spans="1:8" ht="13.5" x14ac:dyDescent="0.25">
      <c r="A275" s="12"/>
      <c r="B275" s="11">
        <v>42403</v>
      </c>
      <c r="C275" s="2">
        <v>24.33</v>
      </c>
      <c r="D275" s="2">
        <v>19.22</v>
      </c>
      <c r="E275" s="2">
        <v>0</v>
      </c>
      <c r="F275" s="2">
        <v>0</v>
      </c>
      <c r="G275" s="2">
        <v>0</v>
      </c>
      <c r="H275" s="13">
        <v>0</v>
      </c>
    </row>
    <row r="276" spans="1:8" ht="13.5" x14ac:dyDescent="0.25">
      <c r="A276" s="12"/>
      <c r="B276" s="11">
        <v>42404</v>
      </c>
      <c r="C276" s="2">
        <v>24.33</v>
      </c>
      <c r="D276" s="2">
        <v>19.22</v>
      </c>
      <c r="E276" s="2">
        <v>0</v>
      </c>
      <c r="F276" s="2">
        <v>0</v>
      </c>
      <c r="G276" s="2">
        <v>0</v>
      </c>
      <c r="H276" s="13">
        <v>0</v>
      </c>
    </row>
    <row r="277" spans="1:8" ht="13.5" x14ac:dyDescent="0.25">
      <c r="A277" s="12"/>
      <c r="B277" s="11">
        <v>42405</v>
      </c>
      <c r="C277" s="2">
        <v>24.33</v>
      </c>
      <c r="D277" s="2">
        <v>19.22</v>
      </c>
      <c r="E277" s="2">
        <v>0</v>
      </c>
      <c r="F277" s="2">
        <v>0</v>
      </c>
      <c r="G277" s="2">
        <v>0</v>
      </c>
      <c r="H277" s="13">
        <v>0</v>
      </c>
    </row>
    <row r="278" spans="1:8" ht="13.5" x14ac:dyDescent="0.25">
      <c r="A278" s="12"/>
      <c r="B278" s="11">
        <v>42408</v>
      </c>
      <c r="C278" s="2">
        <v>24.29</v>
      </c>
      <c r="D278" s="2">
        <v>19.187999999999999</v>
      </c>
      <c r="E278" s="2">
        <v>669</v>
      </c>
      <c r="F278" s="2">
        <v>669</v>
      </c>
      <c r="G278" s="2">
        <v>16250.009</v>
      </c>
      <c r="H278" s="13">
        <v>-1.6649323621227903E-3</v>
      </c>
    </row>
    <row r="279" spans="1:8" ht="13.5" x14ac:dyDescent="0.25">
      <c r="A279" s="12"/>
      <c r="B279" s="11">
        <v>42409</v>
      </c>
      <c r="C279" s="2">
        <v>24.29</v>
      </c>
      <c r="D279" s="2">
        <v>19.187999999999999</v>
      </c>
      <c r="E279" s="2">
        <v>0</v>
      </c>
      <c r="F279" s="2">
        <v>0</v>
      </c>
      <c r="G279" s="2">
        <v>0</v>
      </c>
      <c r="H279" s="13">
        <v>0</v>
      </c>
    </row>
    <row r="280" spans="1:8" ht="13.5" x14ac:dyDescent="0.25">
      <c r="A280" s="12"/>
      <c r="B280" s="11">
        <v>42410</v>
      </c>
      <c r="C280" s="2">
        <v>24.29</v>
      </c>
      <c r="D280" s="2">
        <v>19.187999999999999</v>
      </c>
      <c r="E280" s="2">
        <v>0</v>
      </c>
      <c r="F280" s="2">
        <v>0</v>
      </c>
      <c r="G280" s="2">
        <v>0</v>
      </c>
      <c r="H280" s="13">
        <v>0</v>
      </c>
    </row>
    <row r="281" spans="1:8" ht="13.5" x14ac:dyDescent="0.25">
      <c r="A281" s="12"/>
      <c r="B281" s="11">
        <v>42411</v>
      </c>
      <c r="C281" s="2">
        <v>24.29</v>
      </c>
      <c r="D281" s="2">
        <v>19.187999999999999</v>
      </c>
      <c r="E281" s="2">
        <v>0</v>
      </c>
      <c r="F281" s="2">
        <v>0</v>
      </c>
      <c r="G281" s="2">
        <v>0</v>
      </c>
      <c r="H281" s="13">
        <v>0</v>
      </c>
    </row>
    <row r="282" spans="1:8" ht="13.5" x14ac:dyDescent="0.25">
      <c r="A282" s="12"/>
      <c r="B282" s="11">
        <v>42412</v>
      </c>
      <c r="C282" s="2">
        <v>23.57</v>
      </c>
      <c r="D282" s="2">
        <v>18.619</v>
      </c>
      <c r="E282" s="2">
        <v>8</v>
      </c>
      <c r="F282" s="2">
        <v>8</v>
      </c>
      <c r="G282" s="2">
        <v>188.559</v>
      </c>
      <c r="H282" s="13">
        <v>-2.9653950385657657E-2</v>
      </c>
    </row>
    <row r="283" spans="1:8" ht="13.5" x14ac:dyDescent="0.25">
      <c r="A283" s="12"/>
      <c r="B283" s="11">
        <v>42415</v>
      </c>
      <c r="C283" s="2">
        <v>23.57</v>
      </c>
      <c r="D283" s="2">
        <v>18.619</v>
      </c>
      <c r="E283" s="2">
        <v>0</v>
      </c>
      <c r="F283" s="2">
        <v>0</v>
      </c>
      <c r="G283" s="2">
        <v>0</v>
      </c>
      <c r="H283" s="13">
        <v>0</v>
      </c>
    </row>
    <row r="284" spans="1:8" ht="13.5" x14ac:dyDescent="0.25">
      <c r="A284" s="12"/>
      <c r="B284" s="11">
        <v>42416</v>
      </c>
      <c r="C284" s="2">
        <v>24</v>
      </c>
      <c r="D284" s="2">
        <v>18.959</v>
      </c>
      <c r="E284" s="2">
        <v>5</v>
      </c>
      <c r="F284" s="2">
        <v>5</v>
      </c>
      <c r="G284" s="2">
        <v>120</v>
      </c>
      <c r="H284" s="13">
        <v>1.8260916268328046E-2</v>
      </c>
    </row>
    <row r="285" spans="1:8" ht="13.5" x14ac:dyDescent="0.25">
      <c r="A285" s="12"/>
      <c r="B285" s="11">
        <v>42417</v>
      </c>
      <c r="C285" s="2">
        <v>24</v>
      </c>
      <c r="D285" s="2">
        <v>18.959</v>
      </c>
      <c r="E285" s="2">
        <v>0</v>
      </c>
      <c r="F285" s="2">
        <v>0</v>
      </c>
      <c r="G285" s="2">
        <v>0</v>
      </c>
      <c r="H285" s="13">
        <v>0</v>
      </c>
    </row>
    <row r="286" spans="1:8" ht="13.5" x14ac:dyDescent="0.25">
      <c r="A286" s="12"/>
      <c r="B286" s="11">
        <v>42418</v>
      </c>
      <c r="C286" s="2">
        <v>23.99</v>
      </c>
      <c r="D286" s="2">
        <v>18.951000000000001</v>
      </c>
      <c r="E286" s="2">
        <v>1000</v>
      </c>
      <c r="F286" s="2">
        <v>1000</v>
      </c>
      <c r="G286" s="2">
        <v>23990</v>
      </c>
      <c r="H286" s="13">
        <v>-4.2196318371217462E-4</v>
      </c>
    </row>
    <row r="287" spans="1:8" ht="13.5" x14ac:dyDescent="0.25">
      <c r="A287" s="12"/>
      <c r="B287" s="11">
        <v>42419</v>
      </c>
      <c r="C287" s="2">
        <v>23.99</v>
      </c>
      <c r="D287" s="2">
        <v>18.951000000000001</v>
      </c>
      <c r="E287" s="2">
        <v>0</v>
      </c>
      <c r="F287" s="2">
        <v>0</v>
      </c>
      <c r="G287" s="2">
        <v>0</v>
      </c>
      <c r="H287" s="13">
        <v>0</v>
      </c>
    </row>
    <row r="288" spans="1:8" ht="13.5" x14ac:dyDescent="0.25">
      <c r="A288" s="12"/>
      <c r="B288" s="11">
        <v>42422</v>
      </c>
      <c r="C288" s="2">
        <v>23.99</v>
      </c>
      <c r="D288" s="2">
        <v>18.951000000000001</v>
      </c>
      <c r="E288" s="2">
        <v>0</v>
      </c>
      <c r="F288" s="2">
        <v>0</v>
      </c>
      <c r="G288" s="2">
        <v>0</v>
      </c>
      <c r="H288" s="13">
        <v>0</v>
      </c>
    </row>
    <row r="289" spans="1:8" ht="13.5" x14ac:dyDescent="0.25">
      <c r="A289" s="12"/>
      <c r="B289" s="11">
        <v>42423</v>
      </c>
      <c r="C289" s="2">
        <v>23.99</v>
      </c>
      <c r="D289" s="2">
        <v>18.951000000000001</v>
      </c>
      <c r="E289" s="2">
        <v>0</v>
      </c>
      <c r="F289" s="2">
        <v>0</v>
      </c>
      <c r="G289" s="2">
        <v>0</v>
      </c>
      <c r="H289" s="13">
        <v>0</v>
      </c>
    </row>
    <row r="290" spans="1:8" ht="13.5" x14ac:dyDescent="0.25">
      <c r="A290" s="12"/>
      <c r="B290" s="11">
        <v>42424</v>
      </c>
      <c r="C290" s="2">
        <v>23.99</v>
      </c>
      <c r="D290" s="2">
        <v>18.951000000000001</v>
      </c>
      <c r="E290" s="2">
        <v>0</v>
      </c>
      <c r="F290" s="2">
        <v>0</v>
      </c>
      <c r="G290" s="2">
        <v>0</v>
      </c>
      <c r="H290" s="13">
        <v>0</v>
      </c>
    </row>
    <row r="291" spans="1:8" ht="13.5" x14ac:dyDescent="0.25">
      <c r="A291" s="12"/>
      <c r="B291" s="11">
        <v>42425</v>
      </c>
      <c r="C291" s="2">
        <v>23.97</v>
      </c>
      <c r="D291" s="2">
        <v>18.934999999999999</v>
      </c>
      <c r="E291" s="2">
        <v>1000</v>
      </c>
      <c r="F291" s="2">
        <v>1000</v>
      </c>
      <c r="G291" s="2">
        <v>23970</v>
      </c>
      <c r="H291" s="13">
        <v>-8.4428262360834727E-4</v>
      </c>
    </row>
    <row r="292" spans="1:8" ht="13.5" x14ac:dyDescent="0.25">
      <c r="A292" s="12"/>
      <c r="B292" s="11">
        <v>42426</v>
      </c>
      <c r="C292" s="2">
        <v>23.97</v>
      </c>
      <c r="D292" s="2">
        <v>18.934999999999999</v>
      </c>
      <c r="E292" s="2">
        <v>280</v>
      </c>
      <c r="F292" s="2">
        <v>280</v>
      </c>
      <c r="G292" s="2">
        <v>6711.6</v>
      </c>
      <c r="H292" s="13">
        <v>0</v>
      </c>
    </row>
    <row r="293" spans="1:8" ht="13.5" x14ac:dyDescent="0.25">
      <c r="A293" s="12"/>
      <c r="B293" s="11">
        <v>42429</v>
      </c>
      <c r="C293" s="2">
        <v>23.97</v>
      </c>
      <c r="D293" s="2">
        <v>18.934999999999999</v>
      </c>
      <c r="E293" s="2">
        <v>984</v>
      </c>
      <c r="F293" s="2">
        <v>984</v>
      </c>
      <c r="G293" s="2">
        <v>23586.48</v>
      </c>
      <c r="H293" s="13">
        <v>0</v>
      </c>
    </row>
    <row r="294" spans="1:8" ht="13.5" x14ac:dyDescent="0.25">
      <c r="A294" s="12"/>
      <c r="B294" s="11">
        <v>42430</v>
      </c>
      <c r="C294" s="2">
        <v>24.68</v>
      </c>
      <c r="D294" s="2">
        <v>19.495999999999999</v>
      </c>
      <c r="E294" s="2">
        <v>0</v>
      </c>
      <c r="F294" s="2">
        <v>0</v>
      </c>
      <c r="G294" s="2">
        <v>0</v>
      </c>
      <c r="H294" s="13">
        <v>2.9627673620279904E-2</v>
      </c>
    </row>
    <row r="295" spans="1:8" ht="13.5" x14ac:dyDescent="0.25">
      <c r="A295" s="12"/>
      <c r="B295" s="11">
        <v>42431</v>
      </c>
      <c r="C295" s="2">
        <v>23.9</v>
      </c>
      <c r="D295" s="2">
        <v>18.88</v>
      </c>
      <c r="E295" s="2">
        <v>40</v>
      </c>
      <c r="F295" s="2">
        <v>40</v>
      </c>
      <c r="G295" s="2">
        <v>956</v>
      </c>
      <c r="H295" s="13">
        <v>-3.1596224866639294E-2</v>
      </c>
    </row>
    <row r="296" spans="1:8" ht="13.5" x14ac:dyDescent="0.25">
      <c r="A296" s="12"/>
      <c r="B296" s="11">
        <v>42432</v>
      </c>
      <c r="C296" s="2">
        <v>23.9</v>
      </c>
      <c r="D296" s="2">
        <v>18.88</v>
      </c>
      <c r="E296" s="2">
        <v>264</v>
      </c>
      <c r="F296" s="2">
        <v>264</v>
      </c>
      <c r="G296" s="2">
        <v>6309.6</v>
      </c>
      <c r="H296" s="13">
        <v>0</v>
      </c>
    </row>
    <row r="297" spans="1:8" ht="13.5" x14ac:dyDescent="0.25">
      <c r="A297" s="12"/>
      <c r="B297" s="11">
        <v>42433</v>
      </c>
      <c r="C297" s="2">
        <v>23.9</v>
      </c>
      <c r="D297" s="2">
        <v>18.88</v>
      </c>
      <c r="E297" s="2">
        <v>0</v>
      </c>
      <c r="F297" s="2">
        <v>0</v>
      </c>
      <c r="G297" s="2">
        <v>0</v>
      </c>
      <c r="H297" s="13">
        <v>0</v>
      </c>
    </row>
    <row r="298" spans="1:8" ht="13.5" x14ac:dyDescent="0.25">
      <c r="A298" s="12"/>
      <c r="B298" s="11">
        <v>42436</v>
      </c>
      <c r="C298" s="2">
        <v>23.9</v>
      </c>
      <c r="D298" s="2">
        <v>18.88</v>
      </c>
      <c r="E298" s="2">
        <v>0</v>
      </c>
      <c r="F298" s="2">
        <v>0</v>
      </c>
      <c r="G298" s="2">
        <v>0</v>
      </c>
      <c r="H298" s="13">
        <v>0</v>
      </c>
    </row>
    <row r="299" spans="1:8" ht="13.5" x14ac:dyDescent="0.25">
      <c r="A299" s="12"/>
      <c r="B299" s="11">
        <v>42437</v>
      </c>
      <c r="C299" s="2">
        <v>24.2</v>
      </c>
      <c r="D299" s="2">
        <v>19.117000000000001</v>
      </c>
      <c r="E299" s="2">
        <v>590</v>
      </c>
      <c r="F299" s="2">
        <v>590</v>
      </c>
      <c r="G299" s="2">
        <v>13865</v>
      </c>
      <c r="H299" s="13">
        <v>1.2552966101695016E-2</v>
      </c>
    </row>
    <row r="300" spans="1:8" ht="13.5" x14ac:dyDescent="0.25">
      <c r="A300" s="12"/>
      <c r="B300" s="11">
        <v>42438</v>
      </c>
      <c r="C300" s="2">
        <v>23.48</v>
      </c>
      <c r="D300" s="2">
        <v>18.547999999999998</v>
      </c>
      <c r="E300" s="2">
        <v>43</v>
      </c>
      <c r="F300" s="2">
        <v>43</v>
      </c>
      <c r="G300" s="2">
        <v>1009.64</v>
      </c>
      <c r="H300" s="13">
        <v>-2.9764084322854139E-2</v>
      </c>
    </row>
    <row r="301" spans="1:8" ht="13.5" x14ac:dyDescent="0.25">
      <c r="A301" s="12"/>
      <c r="B301" s="11">
        <v>42439</v>
      </c>
      <c r="C301" s="2">
        <v>22.78</v>
      </c>
      <c r="D301" s="2">
        <v>17.995000000000001</v>
      </c>
      <c r="E301" s="2">
        <v>265</v>
      </c>
      <c r="F301" s="2">
        <v>265</v>
      </c>
      <c r="G301" s="2">
        <v>6036.7</v>
      </c>
      <c r="H301" s="13">
        <v>-2.9814535259866149E-2</v>
      </c>
    </row>
    <row r="302" spans="1:8" ht="13.5" x14ac:dyDescent="0.25">
      <c r="A302" s="12"/>
      <c r="B302" s="11">
        <v>42440</v>
      </c>
      <c r="C302" s="2">
        <v>22.78</v>
      </c>
      <c r="D302" s="2">
        <v>17.995000000000001</v>
      </c>
      <c r="E302" s="2">
        <v>0</v>
      </c>
      <c r="F302" s="2">
        <v>0</v>
      </c>
      <c r="G302" s="2">
        <v>0</v>
      </c>
      <c r="H302" s="13">
        <v>0</v>
      </c>
    </row>
    <row r="303" spans="1:8" ht="13.5" x14ac:dyDescent="0.25">
      <c r="A303" s="12"/>
      <c r="B303" s="11">
        <v>42443</v>
      </c>
      <c r="C303" s="2">
        <v>22.78</v>
      </c>
      <c r="D303" s="2">
        <v>17.995000000000001</v>
      </c>
      <c r="E303" s="2">
        <v>0</v>
      </c>
      <c r="F303" s="2">
        <v>0</v>
      </c>
      <c r="G303" s="2">
        <v>0</v>
      </c>
      <c r="H303" s="13">
        <v>0</v>
      </c>
    </row>
    <row r="304" spans="1:8" ht="13.5" x14ac:dyDescent="0.25">
      <c r="A304" s="12"/>
      <c r="B304" s="11">
        <v>42444</v>
      </c>
      <c r="C304" s="2">
        <v>22.78</v>
      </c>
      <c r="D304" s="2">
        <v>17.995000000000001</v>
      </c>
      <c r="E304" s="2">
        <v>0</v>
      </c>
      <c r="F304" s="2">
        <v>0</v>
      </c>
      <c r="G304" s="2">
        <v>0</v>
      </c>
      <c r="H304" s="13">
        <v>0</v>
      </c>
    </row>
    <row r="305" spans="1:8" ht="13.5" x14ac:dyDescent="0.25">
      <c r="A305" s="12"/>
      <c r="B305" s="11">
        <v>42445</v>
      </c>
      <c r="C305" s="2">
        <v>22.78</v>
      </c>
      <c r="D305" s="2">
        <v>17.995000000000001</v>
      </c>
      <c r="E305" s="2">
        <v>0</v>
      </c>
      <c r="F305" s="2">
        <v>0</v>
      </c>
      <c r="G305" s="2">
        <v>0</v>
      </c>
      <c r="H305" s="13">
        <v>0</v>
      </c>
    </row>
    <row r="306" spans="1:8" ht="13.5" x14ac:dyDescent="0.25">
      <c r="A306" s="12"/>
      <c r="B306" s="11">
        <v>42446</v>
      </c>
      <c r="C306" s="2">
        <v>22.78</v>
      </c>
      <c r="D306" s="2">
        <v>17.995000000000001</v>
      </c>
      <c r="E306" s="2">
        <v>0</v>
      </c>
      <c r="F306" s="2">
        <v>0</v>
      </c>
      <c r="G306" s="2">
        <v>0</v>
      </c>
      <c r="H306" s="13">
        <v>0</v>
      </c>
    </row>
    <row r="307" spans="1:8" ht="13.5" x14ac:dyDescent="0.25">
      <c r="A307" s="12"/>
      <c r="B307" s="11">
        <v>42447</v>
      </c>
      <c r="C307" s="2">
        <v>22.51</v>
      </c>
      <c r="D307" s="2">
        <v>17.782</v>
      </c>
      <c r="E307" s="2">
        <v>265</v>
      </c>
      <c r="F307" s="2">
        <v>265</v>
      </c>
      <c r="G307" s="2">
        <v>5918</v>
      </c>
      <c r="H307" s="13">
        <v>-1.1836621283689968E-2</v>
      </c>
    </row>
    <row r="308" spans="1:8" ht="13.5" x14ac:dyDescent="0.25">
      <c r="A308" s="12"/>
      <c r="B308" s="11">
        <v>42450</v>
      </c>
      <c r="C308" s="2">
        <v>22.51</v>
      </c>
      <c r="D308" s="2">
        <v>17.782</v>
      </c>
      <c r="E308" s="2">
        <v>0</v>
      </c>
      <c r="F308" s="2">
        <v>0</v>
      </c>
      <c r="G308" s="2">
        <v>0</v>
      </c>
      <c r="H308" s="13">
        <v>0</v>
      </c>
    </row>
    <row r="309" spans="1:8" ht="13.5" x14ac:dyDescent="0.25">
      <c r="A309" s="12"/>
      <c r="B309" s="11">
        <v>42451</v>
      </c>
      <c r="C309" s="2">
        <v>22.51</v>
      </c>
      <c r="D309" s="2">
        <v>17.782</v>
      </c>
      <c r="E309" s="2">
        <v>268</v>
      </c>
      <c r="F309" s="2">
        <v>268</v>
      </c>
      <c r="G309" s="2">
        <v>6032.68</v>
      </c>
      <c r="H309" s="13">
        <v>0</v>
      </c>
    </row>
    <row r="310" spans="1:8" ht="13.5" x14ac:dyDescent="0.25">
      <c r="A310" s="12"/>
      <c r="B310" s="11">
        <v>42452</v>
      </c>
      <c r="C310" s="2">
        <v>22.51</v>
      </c>
      <c r="D310" s="2">
        <v>17.782</v>
      </c>
      <c r="E310" s="2">
        <v>0</v>
      </c>
      <c r="F310" s="2">
        <v>0</v>
      </c>
      <c r="G310" s="2">
        <v>0</v>
      </c>
      <c r="H310" s="13">
        <v>0</v>
      </c>
    </row>
    <row r="311" spans="1:8" ht="13.5" x14ac:dyDescent="0.25">
      <c r="A311" s="12"/>
      <c r="B311" s="11">
        <v>42453</v>
      </c>
      <c r="C311" s="2">
        <v>22.51</v>
      </c>
      <c r="D311" s="2">
        <v>17.782</v>
      </c>
      <c r="E311" s="2">
        <v>0</v>
      </c>
      <c r="F311" s="2">
        <v>0</v>
      </c>
      <c r="G311" s="2">
        <v>0</v>
      </c>
      <c r="H311" s="13">
        <v>0</v>
      </c>
    </row>
    <row r="312" spans="1:8" ht="13.5" x14ac:dyDescent="0.25">
      <c r="A312" s="12"/>
      <c r="B312" s="11">
        <v>42454</v>
      </c>
      <c r="C312" s="2">
        <v>22.51</v>
      </c>
      <c r="D312" s="2">
        <v>17.782</v>
      </c>
      <c r="E312" s="2">
        <v>70</v>
      </c>
      <c r="F312" s="2">
        <v>70</v>
      </c>
      <c r="G312" s="2">
        <v>1575.6990000000001</v>
      </c>
      <c r="H312" s="13">
        <v>0</v>
      </c>
    </row>
    <row r="313" spans="1:8" ht="13.5" x14ac:dyDescent="0.25">
      <c r="A313" s="12"/>
      <c r="B313" s="11">
        <v>42457</v>
      </c>
      <c r="C313" s="2">
        <v>22.51</v>
      </c>
      <c r="D313" s="2">
        <v>17.782</v>
      </c>
      <c r="E313" s="2">
        <v>0</v>
      </c>
      <c r="F313" s="2">
        <v>0</v>
      </c>
      <c r="G313" s="2">
        <v>0</v>
      </c>
      <c r="H313" s="13">
        <v>0</v>
      </c>
    </row>
    <row r="314" spans="1:8" ht="13.5" x14ac:dyDescent="0.25">
      <c r="A314" s="12"/>
      <c r="B314" s="11">
        <v>42458</v>
      </c>
      <c r="C314" s="2">
        <v>22.51</v>
      </c>
      <c r="D314" s="2">
        <v>17.782</v>
      </c>
      <c r="E314" s="2">
        <v>150</v>
      </c>
      <c r="F314" s="2">
        <v>150</v>
      </c>
      <c r="G314" s="2">
        <v>3376.5</v>
      </c>
      <c r="H314" s="13">
        <v>0</v>
      </c>
    </row>
    <row r="315" spans="1:8" ht="13.5" x14ac:dyDescent="0.25">
      <c r="A315" s="12"/>
      <c r="B315" s="11">
        <v>42459</v>
      </c>
      <c r="C315" s="2">
        <v>22.51</v>
      </c>
      <c r="D315" s="2">
        <v>17.782</v>
      </c>
      <c r="E315" s="2">
        <v>0</v>
      </c>
      <c r="F315" s="2">
        <v>0</v>
      </c>
      <c r="G315" s="2">
        <v>0</v>
      </c>
      <c r="H315" s="13">
        <v>0</v>
      </c>
    </row>
    <row r="316" spans="1:8" ht="13.5" x14ac:dyDescent="0.25">
      <c r="A316" s="12"/>
      <c r="B316" s="11">
        <v>42460</v>
      </c>
      <c r="C316" s="2">
        <v>22.51</v>
      </c>
      <c r="D316" s="2">
        <v>17.782</v>
      </c>
      <c r="E316" s="2">
        <v>50</v>
      </c>
      <c r="F316" s="2">
        <v>50</v>
      </c>
      <c r="G316" s="2">
        <v>1125.5</v>
      </c>
      <c r="H316" s="13">
        <v>0</v>
      </c>
    </row>
    <row r="317" spans="1:8" ht="13.5" x14ac:dyDescent="0.25">
      <c r="A317" s="12"/>
      <c r="B317" s="11">
        <v>42461</v>
      </c>
      <c r="C317" s="2">
        <v>22.46</v>
      </c>
      <c r="D317" s="2">
        <v>17.742000000000001</v>
      </c>
      <c r="E317" s="2">
        <v>50</v>
      </c>
      <c r="F317" s="2">
        <v>50</v>
      </c>
      <c r="G317" s="2">
        <v>1123</v>
      </c>
      <c r="H317" s="13">
        <v>-2.2494657518838798E-3</v>
      </c>
    </row>
    <row r="318" spans="1:8" ht="13.5" x14ac:dyDescent="0.25">
      <c r="A318" s="12"/>
      <c r="B318" s="11">
        <v>42464</v>
      </c>
      <c r="C318" s="2">
        <v>22.46</v>
      </c>
      <c r="D318" s="2">
        <v>17.742000000000001</v>
      </c>
      <c r="E318" s="2">
        <v>0</v>
      </c>
      <c r="F318" s="2">
        <v>0</v>
      </c>
      <c r="G318" s="2">
        <v>0</v>
      </c>
      <c r="H318" s="13">
        <v>0</v>
      </c>
    </row>
    <row r="319" spans="1:8" ht="13.5" x14ac:dyDescent="0.25">
      <c r="A319" s="12"/>
      <c r="B319" s="11">
        <v>42465</v>
      </c>
      <c r="C319" s="2">
        <v>22.46</v>
      </c>
      <c r="D319" s="2">
        <v>17.742000000000001</v>
      </c>
      <c r="E319" s="2">
        <v>0</v>
      </c>
      <c r="F319" s="2">
        <v>0</v>
      </c>
      <c r="G319" s="2">
        <v>0</v>
      </c>
      <c r="H319" s="13">
        <v>0</v>
      </c>
    </row>
    <row r="320" spans="1:8" ht="13.5" x14ac:dyDescent="0.25">
      <c r="A320" s="12"/>
      <c r="B320" s="11">
        <v>42466</v>
      </c>
      <c r="C320" s="2">
        <v>22.46</v>
      </c>
      <c r="D320" s="2">
        <v>17.742000000000001</v>
      </c>
      <c r="E320" s="2">
        <v>0</v>
      </c>
      <c r="F320" s="2">
        <v>0</v>
      </c>
      <c r="G320" s="2">
        <v>0</v>
      </c>
      <c r="H320" s="13">
        <v>0</v>
      </c>
    </row>
    <row r="321" spans="1:8" ht="13.5" x14ac:dyDescent="0.25">
      <c r="A321" s="12"/>
      <c r="B321" s="11">
        <v>42467</v>
      </c>
      <c r="C321" s="2">
        <v>23.13</v>
      </c>
      <c r="D321" s="2">
        <v>18.271999999999998</v>
      </c>
      <c r="E321" s="2">
        <v>0</v>
      </c>
      <c r="F321" s="2">
        <v>0</v>
      </c>
      <c r="G321" s="2">
        <v>0</v>
      </c>
      <c r="H321" s="13">
        <v>2.9872618645022973E-2</v>
      </c>
    </row>
    <row r="322" spans="1:8" ht="13.5" x14ac:dyDescent="0.25">
      <c r="A322" s="12"/>
      <c r="B322" s="11">
        <v>42468</v>
      </c>
      <c r="C322" s="2">
        <v>24.17</v>
      </c>
      <c r="D322" s="2">
        <v>19.093</v>
      </c>
      <c r="E322" s="2">
        <v>0</v>
      </c>
      <c r="F322" s="2">
        <v>0</v>
      </c>
      <c r="G322" s="2">
        <v>0</v>
      </c>
      <c r="H322" s="13">
        <v>4.4932136602451926E-2</v>
      </c>
    </row>
    <row r="323" spans="1:8" ht="13.5" x14ac:dyDescent="0.25">
      <c r="A323" s="12"/>
      <c r="B323" s="11">
        <v>42471</v>
      </c>
      <c r="C323" s="2">
        <v>25</v>
      </c>
      <c r="D323" s="2">
        <v>19.748999999999999</v>
      </c>
      <c r="E323" s="2">
        <v>90</v>
      </c>
      <c r="F323" s="2">
        <v>90</v>
      </c>
      <c r="G323" s="2">
        <v>2250</v>
      </c>
      <c r="H323" s="13">
        <v>3.4358141727334562E-2</v>
      </c>
    </row>
    <row r="324" spans="1:8" ht="13.5" x14ac:dyDescent="0.25">
      <c r="A324" s="12"/>
      <c r="B324" s="11">
        <v>42472</v>
      </c>
      <c r="C324" s="2">
        <v>25.8</v>
      </c>
      <c r="D324" s="2">
        <v>20.381</v>
      </c>
      <c r="E324" s="2">
        <v>31609</v>
      </c>
      <c r="F324" s="2">
        <v>31609</v>
      </c>
      <c r="G324" s="2">
        <v>815512.18700000003</v>
      </c>
      <c r="H324" s="13">
        <v>3.2001620335206919E-2</v>
      </c>
    </row>
    <row r="325" spans="1:8" ht="13.5" x14ac:dyDescent="0.25">
      <c r="A325" s="12"/>
      <c r="B325" s="11">
        <v>42473</v>
      </c>
      <c r="C325" s="2">
        <v>25.82</v>
      </c>
      <c r="D325" s="2">
        <v>20.396999999999998</v>
      </c>
      <c r="E325" s="2">
        <v>42207</v>
      </c>
      <c r="F325" s="2">
        <v>42207</v>
      </c>
      <c r="G325" s="2">
        <v>1089954.375</v>
      </c>
      <c r="H325" s="13">
        <v>7.8504489475483233E-4</v>
      </c>
    </row>
    <row r="326" spans="1:8" ht="13.5" x14ac:dyDescent="0.25">
      <c r="A326" s="12"/>
      <c r="B326" s="11">
        <v>42474</v>
      </c>
      <c r="C326" s="2">
        <v>26</v>
      </c>
      <c r="D326" s="2">
        <v>20.539000000000001</v>
      </c>
      <c r="E326" s="2">
        <v>45863</v>
      </c>
      <c r="F326" s="2">
        <v>45863</v>
      </c>
      <c r="G326" s="2">
        <v>1190621.25</v>
      </c>
      <c r="H326" s="13">
        <v>6.9618081090357907E-3</v>
      </c>
    </row>
    <row r="327" spans="1:8" ht="13.5" x14ac:dyDescent="0.25">
      <c r="A327" s="12"/>
      <c r="B327" s="11">
        <v>42475</v>
      </c>
      <c r="C327" s="2">
        <v>26.11</v>
      </c>
      <c r="D327" s="2">
        <v>20.626000000000001</v>
      </c>
      <c r="E327" s="2">
        <v>3019</v>
      </c>
      <c r="F327" s="2">
        <v>3019</v>
      </c>
      <c r="G327" s="2">
        <v>78805.906000000003</v>
      </c>
      <c r="H327" s="13">
        <v>4.2358440040897675E-3</v>
      </c>
    </row>
    <row r="328" spans="1:8" ht="13.5" x14ac:dyDescent="0.25">
      <c r="A328" s="12"/>
      <c r="B328" s="11">
        <v>42478</v>
      </c>
      <c r="C328" s="2">
        <v>26.88</v>
      </c>
      <c r="D328" s="2">
        <v>21.234000000000002</v>
      </c>
      <c r="E328" s="2">
        <v>94570</v>
      </c>
      <c r="F328" s="2">
        <v>94570</v>
      </c>
      <c r="G328" s="2">
        <v>2518540</v>
      </c>
      <c r="H328" s="13">
        <v>2.9477358673518885E-2</v>
      </c>
    </row>
    <row r="329" spans="1:8" ht="13.5" x14ac:dyDescent="0.25">
      <c r="A329" s="12"/>
      <c r="B329" s="11">
        <v>42479</v>
      </c>
      <c r="C329" s="2">
        <v>27.82</v>
      </c>
      <c r="D329" s="2">
        <v>21.977</v>
      </c>
      <c r="E329" s="2">
        <v>29341</v>
      </c>
      <c r="F329" s="2">
        <v>29341</v>
      </c>
      <c r="G329" s="2">
        <v>814606.125</v>
      </c>
      <c r="H329" s="13">
        <v>3.4991052086276654E-2</v>
      </c>
    </row>
    <row r="330" spans="1:8" ht="13.5" x14ac:dyDescent="0.25">
      <c r="A330" s="12"/>
      <c r="B330" s="11">
        <v>42480</v>
      </c>
      <c r="C330" s="2">
        <v>28.5</v>
      </c>
      <c r="D330" s="2">
        <v>22.513999999999999</v>
      </c>
      <c r="E330" s="2">
        <v>9908</v>
      </c>
      <c r="F330" s="2">
        <v>9908</v>
      </c>
      <c r="G330" s="2">
        <v>282377.96799999999</v>
      </c>
      <c r="H330" s="13">
        <v>2.4434636210583748E-2</v>
      </c>
    </row>
    <row r="331" spans="1:8" ht="13.5" x14ac:dyDescent="0.25">
      <c r="A331" s="12"/>
      <c r="B331" s="11">
        <v>42481</v>
      </c>
      <c r="C331" s="2">
        <v>29.34</v>
      </c>
      <c r="D331" s="2">
        <v>23.177</v>
      </c>
      <c r="E331" s="2">
        <v>6320</v>
      </c>
      <c r="F331" s="2">
        <v>6320</v>
      </c>
      <c r="G331" s="2">
        <v>185432</v>
      </c>
      <c r="H331" s="13">
        <v>2.944834325308698E-2</v>
      </c>
    </row>
    <row r="332" spans="1:8" ht="13.5" x14ac:dyDescent="0.25">
      <c r="A332" s="12"/>
      <c r="B332" s="11">
        <v>42482</v>
      </c>
      <c r="C332" s="2">
        <v>30</v>
      </c>
      <c r="D332" s="2">
        <v>23.699000000000002</v>
      </c>
      <c r="E332" s="2">
        <v>19682</v>
      </c>
      <c r="F332" s="2">
        <v>19682</v>
      </c>
      <c r="G332" s="2">
        <v>590460.06200000003</v>
      </c>
      <c r="H332" s="13">
        <v>2.252232817016879E-2</v>
      </c>
    </row>
    <row r="333" spans="1:8" ht="13.5" x14ac:dyDescent="0.25">
      <c r="A333" s="12"/>
      <c r="B333" s="11">
        <v>42485</v>
      </c>
      <c r="C333" s="2">
        <v>30.43</v>
      </c>
      <c r="D333" s="2">
        <v>24.038</v>
      </c>
      <c r="E333" s="2">
        <v>1015</v>
      </c>
      <c r="F333" s="2">
        <v>1015</v>
      </c>
      <c r="G333" s="2">
        <v>30922.15</v>
      </c>
      <c r="H333" s="13">
        <v>1.4304401029579248E-2</v>
      </c>
    </row>
    <row r="334" spans="1:8" ht="13.5" x14ac:dyDescent="0.25">
      <c r="A334" s="12"/>
      <c r="B334" s="11">
        <v>42486</v>
      </c>
      <c r="C334" s="2">
        <v>30</v>
      </c>
      <c r="D334" s="2">
        <v>23.699000000000002</v>
      </c>
      <c r="E334" s="2">
        <v>8924</v>
      </c>
      <c r="F334" s="2">
        <v>8924</v>
      </c>
      <c r="G334" s="2">
        <v>270490.84299999999</v>
      </c>
      <c r="H334" s="13">
        <v>-1.4102670771278752E-2</v>
      </c>
    </row>
    <row r="335" spans="1:8" ht="13.5" x14ac:dyDescent="0.25">
      <c r="A335" s="12"/>
      <c r="B335" s="11">
        <v>42487</v>
      </c>
      <c r="C335" s="2">
        <v>30.5</v>
      </c>
      <c r="D335" s="2">
        <v>24.094000000000001</v>
      </c>
      <c r="E335" s="2">
        <v>868</v>
      </c>
      <c r="F335" s="2">
        <v>868</v>
      </c>
      <c r="G335" s="2">
        <v>26358.5</v>
      </c>
      <c r="H335" s="13">
        <v>1.6667369931220706E-2</v>
      </c>
    </row>
    <row r="336" spans="1:8" ht="13.5" x14ac:dyDescent="0.25">
      <c r="A336" s="12"/>
      <c r="B336" s="11">
        <v>42488</v>
      </c>
      <c r="C336" s="2">
        <v>31</v>
      </c>
      <c r="D336" s="2">
        <v>24.489000000000001</v>
      </c>
      <c r="E336" s="2">
        <v>2771</v>
      </c>
      <c r="F336" s="2">
        <v>2771</v>
      </c>
      <c r="G336" s="2">
        <v>85901</v>
      </c>
      <c r="H336" s="13">
        <v>1.6394123018178781E-2</v>
      </c>
    </row>
    <row r="337" spans="1:8" ht="13.5" x14ac:dyDescent="0.25">
      <c r="A337" s="12"/>
      <c r="B337" s="11">
        <v>42489</v>
      </c>
      <c r="C337" s="2">
        <v>31</v>
      </c>
      <c r="D337" s="2">
        <v>24.489000000000001</v>
      </c>
      <c r="E337" s="2">
        <v>2200</v>
      </c>
      <c r="F337" s="2">
        <v>2200</v>
      </c>
      <c r="G337" s="2">
        <v>68200</v>
      </c>
      <c r="H337" s="13">
        <v>0</v>
      </c>
    </row>
    <row r="338" spans="1:8" ht="13.5" x14ac:dyDescent="0.25">
      <c r="A338" s="12"/>
      <c r="B338" s="11">
        <v>42492</v>
      </c>
      <c r="C338" s="2">
        <v>31.8</v>
      </c>
      <c r="D338" s="2">
        <v>25.120999999999999</v>
      </c>
      <c r="E338" s="2">
        <v>2675</v>
      </c>
      <c r="F338" s="2">
        <v>2675</v>
      </c>
      <c r="G338" s="2">
        <v>84592.491999999998</v>
      </c>
      <c r="H338" s="13">
        <v>2.5807505410592423E-2</v>
      </c>
    </row>
    <row r="339" spans="1:8" ht="13.5" x14ac:dyDescent="0.25">
      <c r="A339" s="12"/>
      <c r="B339" s="11">
        <v>42493</v>
      </c>
      <c r="C339" s="2">
        <v>32</v>
      </c>
      <c r="D339" s="2">
        <v>25.279</v>
      </c>
      <c r="E339" s="2">
        <v>1030</v>
      </c>
      <c r="F339" s="2">
        <v>1030</v>
      </c>
      <c r="G339" s="2">
        <v>32966</v>
      </c>
      <c r="H339" s="13">
        <v>6.2895585366825072E-3</v>
      </c>
    </row>
    <row r="340" spans="1:8" ht="13.5" x14ac:dyDescent="0.25">
      <c r="A340" s="12"/>
      <c r="B340" s="11">
        <v>42494</v>
      </c>
      <c r="C340" s="2">
        <v>32.020000000000003</v>
      </c>
      <c r="D340" s="2">
        <v>25.294</v>
      </c>
      <c r="E340" s="2">
        <v>3098</v>
      </c>
      <c r="F340" s="2">
        <v>3098</v>
      </c>
      <c r="G340" s="2">
        <v>99176.975999999995</v>
      </c>
      <c r="H340" s="13">
        <v>5.9337790260692938E-4</v>
      </c>
    </row>
    <row r="341" spans="1:8" ht="13.5" x14ac:dyDescent="0.25">
      <c r="A341" s="12"/>
      <c r="B341" s="11">
        <v>42495</v>
      </c>
      <c r="C341" s="2">
        <v>33.46</v>
      </c>
      <c r="D341" s="2">
        <v>26.431999999999999</v>
      </c>
      <c r="E341" s="2">
        <v>2830</v>
      </c>
      <c r="F341" s="2">
        <v>2830</v>
      </c>
      <c r="G341" s="2">
        <v>94691.796000000002</v>
      </c>
      <c r="H341" s="13">
        <v>4.4990906934450785E-2</v>
      </c>
    </row>
    <row r="342" spans="1:8" ht="13.5" x14ac:dyDescent="0.25">
      <c r="A342" s="12"/>
      <c r="B342" s="11">
        <v>42496</v>
      </c>
      <c r="C342" s="2">
        <v>34.96</v>
      </c>
      <c r="D342" s="2">
        <v>27.617000000000001</v>
      </c>
      <c r="E342" s="2">
        <v>8885</v>
      </c>
      <c r="F342" s="2">
        <v>8885</v>
      </c>
      <c r="G342" s="2">
        <v>310619.59299999999</v>
      </c>
      <c r="H342" s="13">
        <v>4.4832021791767644E-2</v>
      </c>
    </row>
    <row r="343" spans="1:8" ht="13.5" x14ac:dyDescent="0.25">
      <c r="A343" s="12"/>
      <c r="B343" s="11">
        <v>42499</v>
      </c>
      <c r="C343" s="2">
        <v>36.53</v>
      </c>
      <c r="D343" s="2">
        <v>28.856999999999999</v>
      </c>
      <c r="E343" s="2">
        <v>1695</v>
      </c>
      <c r="F343" s="2">
        <v>1695</v>
      </c>
      <c r="G343" s="2">
        <v>61918.351000000002</v>
      </c>
      <c r="H343" s="13">
        <v>4.4899880508382457E-2</v>
      </c>
    </row>
    <row r="344" spans="1:8" ht="13.5" x14ac:dyDescent="0.25">
      <c r="A344" s="12"/>
      <c r="B344" s="11">
        <v>42500</v>
      </c>
      <c r="C344" s="2">
        <v>37.6</v>
      </c>
      <c r="D344" s="2">
        <v>29.702000000000002</v>
      </c>
      <c r="E344" s="2">
        <v>4105</v>
      </c>
      <c r="F344" s="2">
        <v>4105</v>
      </c>
      <c r="G344" s="2">
        <v>154348</v>
      </c>
      <c r="H344" s="13">
        <v>2.9282323179817805E-2</v>
      </c>
    </row>
    <row r="345" spans="1:8" ht="13.5" x14ac:dyDescent="0.25">
      <c r="A345" s="12"/>
      <c r="B345" s="11">
        <v>42501</v>
      </c>
      <c r="C345" s="2">
        <v>39.29</v>
      </c>
      <c r="D345" s="2">
        <v>31.036999999999999</v>
      </c>
      <c r="E345" s="2">
        <v>0</v>
      </c>
      <c r="F345" s="2">
        <v>0</v>
      </c>
      <c r="G345" s="2">
        <v>0</v>
      </c>
      <c r="H345" s="13">
        <v>4.4946468251296112E-2</v>
      </c>
    </row>
    <row r="346" spans="1:8" ht="13.5" x14ac:dyDescent="0.25">
      <c r="A346" s="12"/>
      <c r="B346" s="11">
        <v>42502</v>
      </c>
      <c r="C346" s="2">
        <v>40</v>
      </c>
      <c r="D346" s="2">
        <v>31.597999999999999</v>
      </c>
      <c r="E346" s="2">
        <v>11100</v>
      </c>
      <c r="F346" s="2">
        <v>11100</v>
      </c>
      <c r="G346" s="2">
        <v>444028</v>
      </c>
      <c r="H346" s="13">
        <v>1.8075200567065113E-2</v>
      </c>
    </row>
    <row r="347" spans="1:8" ht="13.5" x14ac:dyDescent="0.25">
      <c r="A347" s="12"/>
      <c r="B347" s="11">
        <v>42503</v>
      </c>
      <c r="C347" s="2">
        <v>38.799999999999997</v>
      </c>
      <c r="D347" s="2">
        <v>30.65</v>
      </c>
      <c r="E347" s="2">
        <v>1946</v>
      </c>
      <c r="F347" s="2">
        <v>1946</v>
      </c>
      <c r="G347" s="2">
        <v>77682.796000000002</v>
      </c>
      <c r="H347" s="13">
        <v>-3.0001898854357886E-2</v>
      </c>
    </row>
    <row r="348" spans="1:8" ht="13.5" x14ac:dyDescent="0.25">
      <c r="A348" s="12"/>
      <c r="B348" s="11">
        <v>42506</v>
      </c>
      <c r="C348" s="2">
        <v>39</v>
      </c>
      <c r="D348" s="2">
        <v>30.808</v>
      </c>
      <c r="E348" s="2">
        <v>1967</v>
      </c>
      <c r="F348" s="2">
        <v>1967</v>
      </c>
      <c r="G348" s="2">
        <v>76771.506999999998</v>
      </c>
      <c r="H348" s="13">
        <v>5.1549755301794863E-3</v>
      </c>
    </row>
    <row r="349" spans="1:8" ht="13.5" x14ac:dyDescent="0.25">
      <c r="A349" s="12"/>
      <c r="B349" s="11">
        <v>42507</v>
      </c>
      <c r="C349" s="2">
        <v>40</v>
      </c>
      <c r="D349" s="2">
        <v>31.597999999999999</v>
      </c>
      <c r="E349" s="2">
        <v>3277</v>
      </c>
      <c r="F349" s="2">
        <v>3277</v>
      </c>
      <c r="G349" s="2">
        <v>131073.90599999999</v>
      </c>
      <c r="H349" s="13">
        <v>2.564269021033495E-2</v>
      </c>
    </row>
    <row r="350" spans="1:8" ht="13.5" x14ac:dyDescent="0.25">
      <c r="A350" s="12"/>
      <c r="B350" s="11">
        <v>42508</v>
      </c>
      <c r="C350" s="2">
        <v>40</v>
      </c>
      <c r="D350" s="2">
        <v>31.597999999999999</v>
      </c>
      <c r="E350" s="2">
        <v>1023</v>
      </c>
      <c r="F350" s="2">
        <v>1023</v>
      </c>
      <c r="G350" s="2">
        <v>40920</v>
      </c>
      <c r="H350" s="13">
        <v>0</v>
      </c>
    </row>
    <row r="351" spans="1:8" ht="13.5" x14ac:dyDescent="0.25">
      <c r="A351" s="12"/>
      <c r="B351" s="11">
        <v>42509</v>
      </c>
      <c r="C351" s="2">
        <v>40</v>
      </c>
      <c r="D351" s="2">
        <v>31.597999999999999</v>
      </c>
      <c r="E351" s="2">
        <v>1618</v>
      </c>
      <c r="F351" s="2">
        <v>1618</v>
      </c>
      <c r="G351" s="2">
        <v>64720</v>
      </c>
      <c r="H351" s="13">
        <v>0</v>
      </c>
    </row>
    <row r="352" spans="1:8" ht="13.5" x14ac:dyDescent="0.25">
      <c r="A352" s="12"/>
      <c r="B352" s="11">
        <v>42510</v>
      </c>
      <c r="C352" s="2">
        <v>40</v>
      </c>
      <c r="D352" s="2">
        <v>31.597999999999999</v>
      </c>
      <c r="E352" s="2">
        <v>940</v>
      </c>
      <c r="F352" s="2">
        <v>940</v>
      </c>
      <c r="G352" s="2">
        <v>37600</v>
      </c>
      <c r="H352" s="13">
        <v>0</v>
      </c>
    </row>
    <row r="353" spans="1:8" ht="13.5" x14ac:dyDescent="0.25">
      <c r="A353" s="12"/>
      <c r="B353" s="11">
        <v>42513</v>
      </c>
      <c r="C353" s="2">
        <v>40</v>
      </c>
      <c r="D353" s="2">
        <v>32.408999999999999</v>
      </c>
      <c r="E353" s="2">
        <v>8468</v>
      </c>
      <c r="F353" s="2">
        <v>8468</v>
      </c>
      <c r="G353" s="2">
        <v>338279</v>
      </c>
      <c r="H353" s="13">
        <v>2.566618140388632E-2</v>
      </c>
    </row>
    <row r="354" spans="1:8" ht="13.5" x14ac:dyDescent="0.25">
      <c r="A354" s="12"/>
      <c r="B354" s="11">
        <v>42514</v>
      </c>
      <c r="C354" s="2">
        <v>40</v>
      </c>
      <c r="D354" s="2">
        <v>32.408999999999999</v>
      </c>
      <c r="E354" s="2">
        <v>7645</v>
      </c>
      <c r="F354" s="2">
        <v>7645</v>
      </c>
      <c r="G354" s="2">
        <v>305685</v>
      </c>
      <c r="H354" s="13">
        <v>0</v>
      </c>
    </row>
    <row r="355" spans="1:8" ht="13.5" x14ac:dyDescent="0.25">
      <c r="A355" s="12"/>
      <c r="B355" s="11">
        <v>42515</v>
      </c>
      <c r="C355" s="2">
        <v>40.28</v>
      </c>
      <c r="D355" s="2">
        <v>32.634999999999998</v>
      </c>
      <c r="E355" s="2">
        <v>7460</v>
      </c>
      <c r="F355" s="2">
        <v>7460</v>
      </c>
      <c r="G355" s="2">
        <v>295808.81199999998</v>
      </c>
      <c r="H355" s="13">
        <v>6.9733715943101947E-3</v>
      </c>
    </row>
    <row r="356" spans="1:8" ht="13.5" x14ac:dyDescent="0.25">
      <c r="A356" s="12"/>
      <c r="B356" s="11">
        <v>42516</v>
      </c>
      <c r="C356" s="2">
        <v>41</v>
      </c>
      <c r="D356" s="2">
        <v>33.219000000000001</v>
      </c>
      <c r="E356" s="2">
        <v>5000</v>
      </c>
      <c r="F356" s="2">
        <v>5000</v>
      </c>
      <c r="G356" s="2">
        <v>205000</v>
      </c>
      <c r="H356" s="13">
        <v>1.7894898115520246E-2</v>
      </c>
    </row>
    <row r="357" spans="1:8" ht="13.5" x14ac:dyDescent="0.25">
      <c r="A357" s="12"/>
      <c r="B357" s="11">
        <v>42517</v>
      </c>
      <c r="C357" s="2">
        <v>41</v>
      </c>
      <c r="D357" s="2">
        <v>33.219000000000001</v>
      </c>
      <c r="E357" s="2">
        <v>50</v>
      </c>
      <c r="F357" s="2">
        <v>50</v>
      </c>
      <c r="G357" s="2">
        <v>2050</v>
      </c>
      <c r="H357" s="13">
        <v>0</v>
      </c>
    </row>
    <row r="358" spans="1:8" ht="13.5" x14ac:dyDescent="0.25">
      <c r="A358" s="12"/>
      <c r="B358" s="11">
        <v>42520</v>
      </c>
      <c r="C358" s="2">
        <v>41</v>
      </c>
      <c r="D358" s="2">
        <v>33.219000000000001</v>
      </c>
      <c r="E358" s="2">
        <v>0</v>
      </c>
      <c r="F358" s="2">
        <v>0</v>
      </c>
      <c r="G358" s="2">
        <v>0</v>
      </c>
      <c r="H358" s="13">
        <v>0</v>
      </c>
    </row>
    <row r="359" spans="1:8" ht="13.5" x14ac:dyDescent="0.25">
      <c r="A359" s="12"/>
      <c r="B359" s="11">
        <v>42521</v>
      </c>
      <c r="C359" s="2">
        <v>41</v>
      </c>
      <c r="D359" s="2">
        <v>33.219000000000001</v>
      </c>
      <c r="E359" s="2">
        <v>0</v>
      </c>
      <c r="F359" s="2">
        <v>0</v>
      </c>
      <c r="G359" s="2">
        <v>0</v>
      </c>
      <c r="H359" s="13">
        <v>0</v>
      </c>
    </row>
    <row r="360" spans="1:8" ht="13.5" x14ac:dyDescent="0.25">
      <c r="A360" s="12"/>
      <c r="B360" s="11">
        <v>42522</v>
      </c>
      <c r="C360" s="2">
        <v>41</v>
      </c>
      <c r="D360" s="2">
        <v>33.219000000000001</v>
      </c>
      <c r="E360" s="2">
        <v>1000</v>
      </c>
      <c r="F360" s="2">
        <v>1000</v>
      </c>
      <c r="G360" s="2">
        <v>41000</v>
      </c>
      <c r="H360" s="13">
        <v>0</v>
      </c>
    </row>
    <row r="361" spans="1:8" ht="13.5" x14ac:dyDescent="0.25">
      <c r="A361" s="12"/>
      <c r="B361" s="11">
        <v>42523</v>
      </c>
      <c r="C361" s="2">
        <v>41</v>
      </c>
      <c r="D361" s="2">
        <v>33.219000000000001</v>
      </c>
      <c r="E361" s="2">
        <v>1000</v>
      </c>
      <c r="F361" s="2">
        <v>1000</v>
      </c>
      <c r="G361" s="2">
        <v>41000</v>
      </c>
      <c r="H361" s="13">
        <v>0</v>
      </c>
    </row>
    <row r="362" spans="1:8" ht="13.5" x14ac:dyDescent="0.25">
      <c r="A362" s="12"/>
      <c r="B362" s="11">
        <v>42524</v>
      </c>
      <c r="C362" s="2">
        <v>41</v>
      </c>
      <c r="D362" s="2">
        <v>33.219000000000001</v>
      </c>
      <c r="E362" s="2">
        <v>0</v>
      </c>
      <c r="F362" s="2">
        <v>0</v>
      </c>
      <c r="G362" s="2">
        <v>0</v>
      </c>
      <c r="H362" s="13">
        <v>0</v>
      </c>
    </row>
    <row r="363" spans="1:8" ht="13.5" x14ac:dyDescent="0.25">
      <c r="A363" s="12"/>
      <c r="B363" s="11">
        <v>42527</v>
      </c>
      <c r="C363" s="2">
        <v>41</v>
      </c>
      <c r="D363" s="2">
        <v>33.219000000000001</v>
      </c>
      <c r="E363" s="2">
        <v>5000</v>
      </c>
      <c r="F363" s="2">
        <v>5000</v>
      </c>
      <c r="G363" s="2">
        <v>205000</v>
      </c>
      <c r="H363" s="13">
        <v>0</v>
      </c>
    </row>
    <row r="364" spans="1:8" ht="13.5" x14ac:dyDescent="0.25">
      <c r="A364" s="12"/>
      <c r="B364" s="11">
        <v>42528</v>
      </c>
      <c r="C364" s="2">
        <v>41</v>
      </c>
      <c r="D364" s="2">
        <v>33.219000000000001</v>
      </c>
      <c r="E364" s="2">
        <v>0</v>
      </c>
      <c r="F364" s="2">
        <v>0</v>
      </c>
      <c r="G364" s="2">
        <v>0</v>
      </c>
      <c r="H364" s="13">
        <v>0</v>
      </c>
    </row>
    <row r="365" spans="1:8" ht="13.5" x14ac:dyDescent="0.25">
      <c r="A365" s="12"/>
      <c r="B365" s="11">
        <v>42529</v>
      </c>
      <c r="C365" s="2">
        <v>41</v>
      </c>
      <c r="D365" s="2">
        <v>33.219000000000001</v>
      </c>
      <c r="E365" s="2">
        <v>0</v>
      </c>
      <c r="F365" s="2">
        <v>0</v>
      </c>
      <c r="G365" s="2">
        <v>0</v>
      </c>
      <c r="H365" s="13">
        <v>0</v>
      </c>
    </row>
    <row r="366" spans="1:8" ht="13.5" x14ac:dyDescent="0.25">
      <c r="A366" s="12"/>
      <c r="B366" s="11">
        <v>42530</v>
      </c>
      <c r="C366" s="2">
        <v>39.770000000000003</v>
      </c>
      <c r="D366" s="2">
        <v>32.222000000000001</v>
      </c>
      <c r="E366" s="2">
        <v>14</v>
      </c>
      <c r="F366" s="2">
        <v>14</v>
      </c>
      <c r="G366" s="2">
        <v>556.78</v>
      </c>
      <c r="H366" s="13">
        <v>-3.0012944399289559E-2</v>
      </c>
    </row>
    <row r="367" spans="1:8" ht="13.5" x14ac:dyDescent="0.25">
      <c r="A367" s="12"/>
      <c r="B367" s="11">
        <v>42531</v>
      </c>
      <c r="C367" s="2">
        <v>39.770000000000003</v>
      </c>
      <c r="D367" s="2">
        <v>32.222000000000001</v>
      </c>
      <c r="E367" s="2">
        <v>20960</v>
      </c>
      <c r="F367" s="2">
        <v>20960</v>
      </c>
      <c r="G367" s="2">
        <v>817440</v>
      </c>
      <c r="H367" s="13">
        <v>0</v>
      </c>
    </row>
    <row r="368" spans="1:8" ht="13.5" x14ac:dyDescent="0.25">
      <c r="A368" s="12"/>
      <c r="B368" s="11">
        <v>42534</v>
      </c>
      <c r="C368" s="2">
        <v>39.700000000000003</v>
      </c>
      <c r="D368" s="2">
        <v>32.164999999999999</v>
      </c>
      <c r="E368" s="2">
        <v>200226</v>
      </c>
      <c r="F368" s="2">
        <v>200226</v>
      </c>
      <c r="G368" s="2">
        <v>7808972.5</v>
      </c>
      <c r="H368" s="13">
        <v>-1.768977717087771E-3</v>
      </c>
    </row>
    <row r="369" spans="1:8" ht="13.5" x14ac:dyDescent="0.25">
      <c r="A369" s="12"/>
      <c r="B369" s="11">
        <v>42535</v>
      </c>
      <c r="C369" s="2">
        <v>40</v>
      </c>
      <c r="D369" s="2">
        <v>32.408999999999999</v>
      </c>
      <c r="E369" s="2">
        <v>15467</v>
      </c>
      <c r="F369" s="2">
        <v>15467</v>
      </c>
      <c r="G369" s="2">
        <v>618680</v>
      </c>
      <c r="H369" s="13">
        <v>7.585885279029995E-3</v>
      </c>
    </row>
    <row r="370" spans="1:8" ht="13.5" x14ac:dyDescent="0.25">
      <c r="A370" s="12"/>
      <c r="B370" s="11">
        <v>42536</v>
      </c>
      <c r="C370" s="2">
        <v>41</v>
      </c>
      <c r="D370" s="2">
        <v>33.219000000000001</v>
      </c>
      <c r="E370" s="2">
        <v>2500</v>
      </c>
      <c r="F370" s="2">
        <v>2500</v>
      </c>
      <c r="G370" s="2">
        <v>102500</v>
      </c>
      <c r="H370" s="13">
        <v>2.4993057484032286E-2</v>
      </c>
    </row>
    <row r="371" spans="1:8" ht="13.5" x14ac:dyDescent="0.25">
      <c r="A371" s="12"/>
      <c r="B371" s="11">
        <v>42537</v>
      </c>
      <c r="C371" s="2">
        <v>41</v>
      </c>
      <c r="D371" s="2">
        <v>33.219000000000001</v>
      </c>
      <c r="E371" s="2">
        <v>1000</v>
      </c>
      <c r="F371" s="2">
        <v>1000</v>
      </c>
      <c r="G371" s="2">
        <v>41000</v>
      </c>
      <c r="H371" s="13">
        <v>0</v>
      </c>
    </row>
    <row r="372" spans="1:8" ht="13.5" x14ac:dyDescent="0.25">
      <c r="A372" s="12"/>
      <c r="B372" s="11">
        <v>42538</v>
      </c>
      <c r="C372" s="2">
        <v>41</v>
      </c>
      <c r="D372" s="2">
        <v>33.219000000000001</v>
      </c>
      <c r="E372" s="2">
        <v>2600</v>
      </c>
      <c r="F372" s="2">
        <v>2600</v>
      </c>
      <c r="G372" s="2">
        <v>106600</v>
      </c>
      <c r="H372" s="13">
        <v>0</v>
      </c>
    </row>
    <row r="373" spans="1:8" ht="13.5" x14ac:dyDescent="0.25">
      <c r="A373" s="12"/>
      <c r="B373" s="11">
        <v>42541</v>
      </c>
      <c r="C373" s="2">
        <v>41</v>
      </c>
      <c r="D373" s="2">
        <v>33.219000000000001</v>
      </c>
      <c r="E373" s="2">
        <v>0</v>
      </c>
      <c r="F373" s="2">
        <v>0</v>
      </c>
      <c r="G373" s="2">
        <v>0</v>
      </c>
      <c r="H373" s="13">
        <v>0</v>
      </c>
    </row>
    <row r="374" spans="1:8" ht="13.5" x14ac:dyDescent="0.25">
      <c r="A374" s="12"/>
      <c r="B374" s="11">
        <v>42542</v>
      </c>
      <c r="C374" s="2">
        <v>41</v>
      </c>
      <c r="D374" s="2">
        <v>33.219000000000001</v>
      </c>
      <c r="E374" s="2">
        <v>0</v>
      </c>
      <c r="F374" s="2">
        <v>0</v>
      </c>
      <c r="G374" s="2">
        <v>0</v>
      </c>
      <c r="H374" s="13">
        <v>0</v>
      </c>
    </row>
    <row r="375" spans="1:8" ht="13.5" x14ac:dyDescent="0.25">
      <c r="A375" s="12"/>
      <c r="B375" s="11">
        <v>42543</v>
      </c>
      <c r="C375" s="2">
        <v>41</v>
      </c>
      <c r="D375" s="2">
        <v>33.219000000000001</v>
      </c>
      <c r="E375" s="2">
        <v>74000</v>
      </c>
      <c r="F375" s="2">
        <v>74000</v>
      </c>
      <c r="G375" s="2">
        <v>3033999.75</v>
      </c>
      <c r="H375" s="13">
        <v>0</v>
      </c>
    </row>
    <row r="376" spans="1:8" ht="13.5" x14ac:dyDescent="0.25">
      <c r="A376" s="12"/>
      <c r="B376" s="11">
        <v>42544</v>
      </c>
      <c r="C376" s="2">
        <v>41</v>
      </c>
      <c r="D376" s="2">
        <v>33.219000000000001</v>
      </c>
      <c r="E376" s="2">
        <v>2033</v>
      </c>
      <c r="F376" s="2">
        <v>2033</v>
      </c>
      <c r="G376" s="2">
        <v>83353</v>
      </c>
      <c r="H376" s="13">
        <v>0</v>
      </c>
    </row>
    <row r="377" spans="1:8" ht="13.5" x14ac:dyDescent="0.25">
      <c r="A377" s="12"/>
      <c r="B377" s="11">
        <v>42545</v>
      </c>
      <c r="C377" s="2">
        <v>41</v>
      </c>
      <c r="D377" s="2">
        <v>33.219000000000001</v>
      </c>
      <c r="E377" s="2">
        <v>50</v>
      </c>
      <c r="F377" s="2">
        <v>50</v>
      </c>
      <c r="G377" s="2">
        <v>2050</v>
      </c>
      <c r="H377" s="13">
        <v>0</v>
      </c>
    </row>
    <row r="378" spans="1:8" ht="13.5" x14ac:dyDescent="0.25">
      <c r="A378" s="12"/>
      <c r="B378" s="11">
        <v>42548</v>
      </c>
      <c r="C378" s="2">
        <v>41</v>
      </c>
      <c r="D378" s="2">
        <v>33.219000000000001</v>
      </c>
      <c r="E378" s="2">
        <v>0</v>
      </c>
      <c r="F378" s="2">
        <v>0</v>
      </c>
      <c r="G378" s="2">
        <v>0</v>
      </c>
      <c r="H378" s="13">
        <v>0</v>
      </c>
    </row>
    <row r="379" spans="1:8" ht="13.5" x14ac:dyDescent="0.25">
      <c r="A379" s="12"/>
      <c r="B379" s="11">
        <v>42549</v>
      </c>
      <c r="C379" s="2">
        <v>41</v>
      </c>
      <c r="D379" s="2">
        <v>33.219000000000001</v>
      </c>
      <c r="E379" s="2">
        <v>1000</v>
      </c>
      <c r="F379" s="2">
        <v>1000</v>
      </c>
      <c r="G379" s="2">
        <v>41000</v>
      </c>
      <c r="H379" s="13">
        <v>0</v>
      </c>
    </row>
    <row r="380" spans="1:8" ht="13.5" x14ac:dyDescent="0.25">
      <c r="A380" s="12"/>
      <c r="B380" s="11">
        <v>42550</v>
      </c>
      <c r="C380" s="2">
        <v>41</v>
      </c>
      <c r="D380" s="2">
        <v>33.219000000000001</v>
      </c>
      <c r="E380" s="2">
        <v>460</v>
      </c>
      <c r="F380" s="2">
        <v>460</v>
      </c>
      <c r="G380" s="2">
        <v>18860</v>
      </c>
      <c r="H380" s="13">
        <v>0</v>
      </c>
    </row>
    <row r="381" spans="1:8" ht="13.5" x14ac:dyDescent="0.25">
      <c r="A381" s="12"/>
      <c r="B381" s="11">
        <v>42551</v>
      </c>
      <c r="C381" s="2">
        <v>41</v>
      </c>
      <c r="D381" s="2">
        <v>33.219000000000001</v>
      </c>
      <c r="E381" s="2">
        <v>1180</v>
      </c>
      <c r="F381" s="2">
        <v>1180</v>
      </c>
      <c r="G381" s="2">
        <v>48380</v>
      </c>
      <c r="H381" s="13">
        <v>0</v>
      </c>
    </row>
    <row r="382" spans="1:8" ht="13.5" x14ac:dyDescent="0.25">
      <c r="A382" s="12"/>
      <c r="B382" s="11">
        <v>42552</v>
      </c>
      <c r="C382" s="2">
        <v>41</v>
      </c>
      <c r="D382" s="2">
        <v>33.219000000000001</v>
      </c>
      <c r="E382" s="2">
        <v>0</v>
      </c>
      <c r="F382" s="2">
        <v>0</v>
      </c>
      <c r="G382" s="2">
        <v>0</v>
      </c>
      <c r="H382" s="13">
        <v>0</v>
      </c>
    </row>
    <row r="383" spans="1:8" ht="13.5" x14ac:dyDescent="0.25">
      <c r="A383" s="12"/>
      <c r="B383" s="11">
        <v>42555</v>
      </c>
      <c r="C383" s="2">
        <v>41</v>
      </c>
      <c r="D383" s="2">
        <v>33.219000000000001</v>
      </c>
      <c r="E383" s="2">
        <v>0</v>
      </c>
      <c r="F383" s="2">
        <v>0</v>
      </c>
      <c r="G383" s="2">
        <v>0</v>
      </c>
      <c r="H383" s="13">
        <v>0</v>
      </c>
    </row>
    <row r="384" spans="1:8" ht="13.5" x14ac:dyDescent="0.25">
      <c r="A384" s="12"/>
      <c r="B384" s="11">
        <v>42559</v>
      </c>
      <c r="C384" s="2">
        <v>41</v>
      </c>
      <c r="D384" s="2">
        <v>33.219000000000001</v>
      </c>
      <c r="E384" s="2">
        <v>0</v>
      </c>
      <c r="F384" s="2">
        <v>0</v>
      </c>
      <c r="G384" s="2">
        <v>0</v>
      </c>
      <c r="H384" s="13">
        <v>0</v>
      </c>
    </row>
    <row r="385" spans="1:8" ht="13.5" x14ac:dyDescent="0.25">
      <c r="A385" s="12"/>
      <c r="B385" s="11">
        <v>42562</v>
      </c>
      <c r="C385" s="2">
        <v>41</v>
      </c>
      <c r="D385" s="2">
        <v>33.219000000000001</v>
      </c>
      <c r="E385" s="2">
        <v>2000</v>
      </c>
      <c r="F385" s="2">
        <v>2000</v>
      </c>
      <c r="G385" s="2">
        <v>82000</v>
      </c>
      <c r="H385" s="13">
        <v>0</v>
      </c>
    </row>
    <row r="386" spans="1:8" ht="13.5" x14ac:dyDescent="0.25">
      <c r="A386" s="12"/>
      <c r="B386" s="11">
        <v>42563</v>
      </c>
      <c r="C386" s="2">
        <v>41</v>
      </c>
      <c r="D386" s="2">
        <v>33.219000000000001</v>
      </c>
      <c r="E386" s="2">
        <v>2000</v>
      </c>
      <c r="F386" s="2">
        <v>2000</v>
      </c>
      <c r="G386" s="2">
        <v>82000</v>
      </c>
      <c r="H386" s="13">
        <v>0</v>
      </c>
    </row>
    <row r="387" spans="1:8" ht="13.5" x14ac:dyDescent="0.25">
      <c r="A387" s="12"/>
      <c r="B387" s="11">
        <v>42564</v>
      </c>
      <c r="C387" s="2">
        <v>41</v>
      </c>
      <c r="D387" s="2">
        <v>33.219000000000001</v>
      </c>
      <c r="E387" s="2">
        <v>1000</v>
      </c>
      <c r="F387" s="2">
        <v>1000</v>
      </c>
      <c r="G387" s="2">
        <v>41000</v>
      </c>
      <c r="H387" s="13">
        <v>0</v>
      </c>
    </row>
    <row r="388" spans="1:8" ht="13.5" x14ac:dyDescent="0.25">
      <c r="A388" s="12"/>
      <c r="B388" s="11">
        <v>42565</v>
      </c>
      <c r="C388" s="2">
        <v>41</v>
      </c>
      <c r="D388" s="2">
        <v>33.219000000000001</v>
      </c>
      <c r="E388" s="2">
        <v>1000</v>
      </c>
      <c r="F388" s="2">
        <v>1000</v>
      </c>
      <c r="G388" s="2">
        <v>41000</v>
      </c>
      <c r="H388" s="13">
        <v>0</v>
      </c>
    </row>
    <row r="389" spans="1:8" ht="13.5" x14ac:dyDescent="0.25">
      <c r="A389" s="12"/>
      <c r="B389" s="11">
        <v>42566</v>
      </c>
      <c r="C389" s="2">
        <v>41</v>
      </c>
      <c r="D389" s="2">
        <v>33.219000000000001</v>
      </c>
      <c r="E389" s="2">
        <v>11</v>
      </c>
      <c r="F389" s="2">
        <v>11</v>
      </c>
      <c r="G389" s="2">
        <v>451</v>
      </c>
      <c r="H389" s="13">
        <v>0</v>
      </c>
    </row>
    <row r="390" spans="1:8" ht="13.5" x14ac:dyDescent="0.25">
      <c r="A390" s="12"/>
      <c r="B390" s="11">
        <v>42569</v>
      </c>
      <c r="C390" s="2">
        <v>41.12</v>
      </c>
      <c r="D390" s="2">
        <v>33.316000000000003</v>
      </c>
      <c r="E390" s="2">
        <v>15</v>
      </c>
      <c r="F390" s="2">
        <v>15</v>
      </c>
      <c r="G390" s="2">
        <v>616.79899999999998</v>
      </c>
      <c r="H390" s="13">
        <v>2.9200156536922034E-3</v>
      </c>
    </row>
    <row r="391" spans="1:8" ht="13.5" x14ac:dyDescent="0.25">
      <c r="A391" s="12"/>
      <c r="B391" s="11">
        <v>42570</v>
      </c>
      <c r="C391" s="2">
        <v>41.12</v>
      </c>
      <c r="D391" s="2">
        <v>33.316000000000003</v>
      </c>
      <c r="E391" s="2">
        <v>1000</v>
      </c>
      <c r="F391" s="2">
        <v>1000</v>
      </c>
      <c r="G391" s="2">
        <v>41120</v>
      </c>
      <c r="H391" s="13">
        <v>0</v>
      </c>
    </row>
    <row r="392" spans="1:8" ht="13.5" x14ac:dyDescent="0.25">
      <c r="A392" s="12"/>
      <c r="B392" s="11">
        <v>42571</v>
      </c>
      <c r="C392" s="2">
        <v>41.12</v>
      </c>
      <c r="D392" s="2">
        <v>33.316000000000003</v>
      </c>
      <c r="E392" s="2">
        <v>0</v>
      </c>
      <c r="F392" s="2">
        <v>0</v>
      </c>
      <c r="G392" s="2">
        <v>0</v>
      </c>
      <c r="H392" s="13">
        <v>0</v>
      </c>
    </row>
    <row r="393" spans="1:8" ht="13.5" x14ac:dyDescent="0.25">
      <c r="A393" s="12"/>
      <c r="B393" s="11">
        <v>42572</v>
      </c>
      <c r="C393" s="2">
        <v>41.12</v>
      </c>
      <c r="D393" s="2">
        <v>33.316000000000003</v>
      </c>
      <c r="E393" s="2">
        <v>0</v>
      </c>
      <c r="F393" s="2">
        <v>0</v>
      </c>
      <c r="G393" s="2">
        <v>0</v>
      </c>
      <c r="H393" s="13">
        <v>0</v>
      </c>
    </row>
    <row r="394" spans="1:8" ht="13.5" x14ac:dyDescent="0.25">
      <c r="A394" s="12"/>
      <c r="B394" s="11">
        <v>42573</v>
      </c>
      <c r="C394" s="2">
        <v>41.12</v>
      </c>
      <c r="D394" s="2">
        <v>33.316000000000003</v>
      </c>
      <c r="E394" s="2">
        <v>1100</v>
      </c>
      <c r="F394" s="2">
        <v>1100</v>
      </c>
      <c r="G394" s="2">
        <v>45232</v>
      </c>
      <c r="H394" s="13">
        <v>0</v>
      </c>
    </row>
    <row r="395" spans="1:8" ht="13.5" x14ac:dyDescent="0.25">
      <c r="A395" s="12"/>
      <c r="B395" s="11">
        <v>42577</v>
      </c>
      <c r="C395" s="2">
        <v>41.12</v>
      </c>
      <c r="D395" s="2">
        <v>33.316000000000003</v>
      </c>
      <c r="E395" s="2">
        <v>2000</v>
      </c>
      <c r="F395" s="2">
        <v>2000</v>
      </c>
      <c r="G395" s="2">
        <v>82240</v>
      </c>
      <c r="H395" s="13">
        <v>0</v>
      </c>
    </row>
    <row r="396" spans="1:8" ht="13.5" x14ac:dyDescent="0.25">
      <c r="A396" s="12"/>
      <c r="B396" s="11">
        <v>42578</v>
      </c>
      <c r="C396" s="2">
        <v>41.12</v>
      </c>
      <c r="D396" s="2">
        <v>33.316000000000003</v>
      </c>
      <c r="E396" s="2">
        <v>2000</v>
      </c>
      <c r="F396" s="2">
        <v>2000</v>
      </c>
      <c r="G396" s="2">
        <v>82240</v>
      </c>
      <c r="H396" s="13">
        <v>0</v>
      </c>
    </row>
    <row r="397" spans="1:8" ht="13.5" x14ac:dyDescent="0.25">
      <c r="A397" s="12"/>
      <c r="B397" s="11">
        <v>42579</v>
      </c>
      <c r="C397" s="2">
        <v>41.12</v>
      </c>
      <c r="D397" s="2">
        <v>33.316000000000003</v>
      </c>
      <c r="E397" s="2">
        <v>1000</v>
      </c>
      <c r="F397" s="2">
        <v>1000</v>
      </c>
      <c r="G397" s="2">
        <v>41120</v>
      </c>
      <c r="H397" s="13">
        <v>0</v>
      </c>
    </row>
    <row r="398" spans="1:8" ht="13.5" x14ac:dyDescent="0.25">
      <c r="A398" s="12"/>
      <c r="B398" s="11">
        <v>42580</v>
      </c>
      <c r="C398" s="2">
        <v>41.12</v>
      </c>
      <c r="D398" s="2">
        <v>33.316000000000003</v>
      </c>
      <c r="E398" s="2">
        <v>0</v>
      </c>
      <c r="F398" s="2">
        <v>0</v>
      </c>
      <c r="G398" s="2">
        <v>0</v>
      </c>
      <c r="H398" s="13">
        <v>0</v>
      </c>
    </row>
    <row r="399" spans="1:8" ht="13.5" x14ac:dyDescent="0.25">
      <c r="A399" s="12"/>
      <c r="B399" s="11">
        <v>42583</v>
      </c>
      <c r="C399" s="2">
        <v>41.12</v>
      </c>
      <c r="D399" s="2">
        <v>33.316000000000003</v>
      </c>
      <c r="E399" s="2">
        <v>1000</v>
      </c>
      <c r="F399" s="2">
        <v>1000</v>
      </c>
      <c r="G399" s="2">
        <v>41120</v>
      </c>
      <c r="H399" s="13">
        <v>0</v>
      </c>
    </row>
    <row r="400" spans="1:8" ht="13.5" x14ac:dyDescent="0.25">
      <c r="A400" s="12"/>
      <c r="B400" s="11">
        <v>42584</v>
      </c>
      <c r="C400" s="2">
        <v>42</v>
      </c>
      <c r="D400" s="2">
        <v>33.316000000000003</v>
      </c>
      <c r="E400" s="2">
        <v>60</v>
      </c>
      <c r="F400" s="2">
        <v>60</v>
      </c>
      <c r="G400" s="2">
        <v>2520</v>
      </c>
      <c r="H400" s="13">
        <v>0</v>
      </c>
    </row>
    <row r="401" spans="1:8" ht="13.5" x14ac:dyDescent="0.25">
      <c r="A401" s="12"/>
      <c r="B401" s="11">
        <v>42585</v>
      </c>
      <c r="C401" s="2">
        <v>42</v>
      </c>
      <c r="D401" s="2">
        <v>34.029000000000003</v>
      </c>
      <c r="E401" s="2">
        <v>1178</v>
      </c>
      <c r="F401" s="2">
        <v>1178</v>
      </c>
      <c r="G401" s="2">
        <v>49476</v>
      </c>
      <c r="H401" s="13">
        <v>2.1401128586865197E-2</v>
      </c>
    </row>
    <row r="402" spans="1:8" ht="13.5" x14ac:dyDescent="0.25">
      <c r="A402" s="12"/>
      <c r="B402" s="11">
        <v>42586</v>
      </c>
      <c r="C402" s="2">
        <v>42</v>
      </c>
      <c r="D402" s="2">
        <v>34.029000000000003</v>
      </c>
      <c r="E402" s="2">
        <v>0</v>
      </c>
      <c r="F402" s="2">
        <v>0</v>
      </c>
      <c r="G402" s="2">
        <v>0</v>
      </c>
      <c r="H402" s="13">
        <v>0</v>
      </c>
    </row>
    <row r="403" spans="1:8" ht="13.5" x14ac:dyDescent="0.25">
      <c r="A403" s="12"/>
      <c r="B403" s="11">
        <v>42587</v>
      </c>
      <c r="C403" s="2">
        <v>42</v>
      </c>
      <c r="D403" s="2">
        <v>34.029000000000003</v>
      </c>
      <c r="E403" s="2">
        <v>1000</v>
      </c>
      <c r="F403" s="2">
        <v>1000</v>
      </c>
      <c r="G403" s="2">
        <v>42000</v>
      </c>
      <c r="H403" s="13">
        <v>0</v>
      </c>
    </row>
    <row r="404" spans="1:8" ht="13.5" x14ac:dyDescent="0.25">
      <c r="A404" s="12"/>
      <c r="B404" s="11">
        <v>42590</v>
      </c>
      <c r="C404" s="2">
        <v>42</v>
      </c>
      <c r="D404" s="2">
        <v>34.029000000000003</v>
      </c>
      <c r="E404" s="2">
        <v>0</v>
      </c>
      <c r="F404" s="2">
        <v>0</v>
      </c>
      <c r="G404" s="2">
        <v>0</v>
      </c>
      <c r="H404" s="13">
        <v>0</v>
      </c>
    </row>
    <row r="405" spans="1:8" ht="13.5" x14ac:dyDescent="0.25">
      <c r="A405" s="12"/>
      <c r="B405" s="11">
        <v>42591</v>
      </c>
      <c r="C405" s="2">
        <v>42</v>
      </c>
      <c r="D405" s="2">
        <v>34.029000000000003</v>
      </c>
      <c r="E405" s="2">
        <v>0</v>
      </c>
      <c r="F405" s="2">
        <v>0</v>
      </c>
      <c r="G405" s="2">
        <v>0</v>
      </c>
      <c r="H405" s="13">
        <v>0</v>
      </c>
    </row>
    <row r="406" spans="1:8" ht="13.5" x14ac:dyDescent="0.25">
      <c r="A406" s="12"/>
      <c r="B406" s="11">
        <v>42592</v>
      </c>
      <c r="C406" s="2">
        <v>42</v>
      </c>
      <c r="D406" s="2">
        <v>34.029000000000003</v>
      </c>
      <c r="E406" s="2">
        <v>1000</v>
      </c>
      <c r="F406" s="2">
        <v>1000</v>
      </c>
      <c r="G406" s="2">
        <v>42000</v>
      </c>
      <c r="H406" s="13">
        <v>0</v>
      </c>
    </row>
    <row r="407" spans="1:8" ht="13.5" x14ac:dyDescent="0.25">
      <c r="A407" s="12"/>
      <c r="B407" s="11">
        <v>42593</v>
      </c>
      <c r="C407" s="2">
        <v>42</v>
      </c>
      <c r="D407" s="2">
        <v>34.029000000000003</v>
      </c>
      <c r="E407" s="2">
        <v>1000</v>
      </c>
      <c r="F407" s="2">
        <v>1000</v>
      </c>
      <c r="G407" s="2">
        <v>42000</v>
      </c>
      <c r="H407" s="13">
        <v>0</v>
      </c>
    </row>
    <row r="408" spans="1:8" ht="13.5" x14ac:dyDescent="0.25">
      <c r="A408" s="12"/>
      <c r="B408" s="11">
        <v>42594</v>
      </c>
      <c r="C408" s="2">
        <v>42</v>
      </c>
      <c r="D408" s="2">
        <v>34.029000000000003</v>
      </c>
      <c r="E408" s="2">
        <v>1000</v>
      </c>
      <c r="F408" s="2">
        <v>1000</v>
      </c>
      <c r="G408" s="2">
        <v>42000</v>
      </c>
      <c r="H408" s="13">
        <v>0</v>
      </c>
    </row>
    <row r="409" spans="1:8" ht="13.5" x14ac:dyDescent="0.25">
      <c r="A409" s="12"/>
      <c r="B409" s="11">
        <v>42597</v>
      </c>
      <c r="C409" s="2">
        <v>42</v>
      </c>
      <c r="D409" s="2">
        <v>34.029000000000003</v>
      </c>
      <c r="E409" s="2">
        <v>2000</v>
      </c>
      <c r="F409" s="2">
        <v>2000</v>
      </c>
      <c r="G409" s="2">
        <v>84000</v>
      </c>
      <c r="H409" s="13">
        <v>0</v>
      </c>
    </row>
    <row r="410" spans="1:8" ht="13.5" x14ac:dyDescent="0.25">
      <c r="A410" s="12"/>
      <c r="B410" s="11">
        <v>42598</v>
      </c>
      <c r="C410" s="2">
        <v>42</v>
      </c>
      <c r="D410" s="2">
        <v>34.029000000000003</v>
      </c>
      <c r="E410" s="2">
        <v>0</v>
      </c>
      <c r="F410" s="2">
        <v>0</v>
      </c>
      <c r="G410" s="2">
        <v>0</v>
      </c>
      <c r="H410" s="13">
        <v>0</v>
      </c>
    </row>
    <row r="411" spans="1:8" ht="13.5" x14ac:dyDescent="0.25">
      <c r="A411" s="12"/>
      <c r="B411" s="11">
        <v>42599</v>
      </c>
      <c r="C411" s="2">
        <v>42</v>
      </c>
      <c r="D411" s="2">
        <v>34.029000000000003</v>
      </c>
      <c r="E411" s="2">
        <v>0</v>
      </c>
      <c r="F411" s="2">
        <v>0</v>
      </c>
      <c r="G411" s="2">
        <v>0</v>
      </c>
      <c r="H411" s="13">
        <v>0</v>
      </c>
    </row>
    <row r="412" spans="1:8" ht="13.5" x14ac:dyDescent="0.25">
      <c r="A412" s="12"/>
      <c r="B412" s="11">
        <v>42600</v>
      </c>
      <c r="C412" s="2">
        <v>42</v>
      </c>
      <c r="D412" s="2">
        <v>34.029000000000003</v>
      </c>
      <c r="E412" s="2">
        <v>0</v>
      </c>
      <c r="F412" s="2">
        <v>0</v>
      </c>
      <c r="G412" s="2">
        <v>0</v>
      </c>
      <c r="H412" s="13">
        <v>0</v>
      </c>
    </row>
    <row r="413" spans="1:8" ht="13.5" x14ac:dyDescent="0.25">
      <c r="A413" s="12"/>
      <c r="B413" s="11">
        <v>42601</v>
      </c>
      <c r="C413" s="2">
        <v>42</v>
      </c>
      <c r="D413" s="2">
        <v>34.029000000000003</v>
      </c>
      <c r="E413" s="2">
        <v>0</v>
      </c>
      <c r="F413" s="2">
        <v>0</v>
      </c>
      <c r="G413" s="2">
        <v>0</v>
      </c>
      <c r="H413" s="13">
        <v>0</v>
      </c>
    </row>
    <row r="414" spans="1:8" ht="13.5" x14ac:dyDescent="0.25">
      <c r="A414" s="12"/>
      <c r="B414" s="11">
        <v>42604</v>
      </c>
      <c r="C414" s="2">
        <v>42</v>
      </c>
      <c r="D414" s="2">
        <v>34.029000000000003</v>
      </c>
      <c r="E414" s="2">
        <v>0</v>
      </c>
      <c r="F414" s="2">
        <v>0</v>
      </c>
      <c r="G414" s="2">
        <v>0</v>
      </c>
      <c r="H414" s="13">
        <v>0</v>
      </c>
    </row>
    <row r="415" spans="1:8" ht="13.5" x14ac:dyDescent="0.25">
      <c r="A415" s="12"/>
      <c r="B415" s="11">
        <v>42605</v>
      </c>
      <c r="C415" s="2">
        <v>42</v>
      </c>
      <c r="D415" s="2">
        <v>34.029000000000003</v>
      </c>
      <c r="E415" s="2">
        <v>0</v>
      </c>
      <c r="F415" s="2">
        <v>0</v>
      </c>
      <c r="G415" s="2">
        <v>0</v>
      </c>
      <c r="H415" s="13">
        <v>0</v>
      </c>
    </row>
    <row r="416" spans="1:8" ht="13.5" x14ac:dyDescent="0.25">
      <c r="A416" s="12"/>
      <c r="B416" s="11">
        <v>42606</v>
      </c>
      <c r="C416" s="2">
        <v>42</v>
      </c>
      <c r="D416" s="2">
        <v>34.029000000000003</v>
      </c>
      <c r="E416" s="2">
        <v>0</v>
      </c>
      <c r="F416" s="2">
        <v>0</v>
      </c>
      <c r="G416" s="2">
        <v>0</v>
      </c>
      <c r="H416" s="13">
        <v>0</v>
      </c>
    </row>
    <row r="417" spans="1:8" ht="13.5" x14ac:dyDescent="0.25">
      <c r="A417" s="12"/>
      <c r="B417" s="11">
        <v>42607</v>
      </c>
      <c r="C417" s="2">
        <v>42</v>
      </c>
      <c r="D417" s="2">
        <v>34.029000000000003</v>
      </c>
      <c r="E417" s="2">
        <v>0</v>
      </c>
      <c r="F417" s="2">
        <v>0</v>
      </c>
      <c r="G417" s="2">
        <v>0</v>
      </c>
      <c r="H417" s="13">
        <v>0</v>
      </c>
    </row>
    <row r="418" spans="1:8" ht="13.5" x14ac:dyDescent="0.25">
      <c r="A418" s="12"/>
      <c r="B418" s="11">
        <v>42608</v>
      </c>
      <c r="C418" s="2">
        <v>42</v>
      </c>
      <c r="D418" s="2">
        <v>34.029000000000003</v>
      </c>
      <c r="E418" s="2">
        <v>3500</v>
      </c>
      <c r="F418" s="2">
        <v>3500</v>
      </c>
      <c r="G418" s="2">
        <v>147000</v>
      </c>
      <c r="H418" s="13">
        <v>0</v>
      </c>
    </row>
    <row r="419" spans="1:8" ht="13.5" x14ac:dyDescent="0.25">
      <c r="A419" s="12"/>
      <c r="B419" s="11">
        <v>42611</v>
      </c>
      <c r="C419" s="2">
        <v>42.5</v>
      </c>
      <c r="D419" s="2">
        <v>34.029000000000003</v>
      </c>
      <c r="E419" s="2">
        <v>2500</v>
      </c>
      <c r="F419" s="2">
        <v>2500</v>
      </c>
      <c r="G419" s="2">
        <v>106250</v>
      </c>
      <c r="H419" s="13">
        <v>0</v>
      </c>
    </row>
    <row r="420" spans="1:8" ht="13.5" x14ac:dyDescent="0.25">
      <c r="A420" s="12"/>
      <c r="B420" s="11">
        <v>42612</v>
      </c>
      <c r="C420" s="2">
        <v>42.5</v>
      </c>
      <c r="D420" s="2">
        <v>34.433999999999997</v>
      </c>
      <c r="E420" s="2">
        <v>1000</v>
      </c>
      <c r="F420" s="2">
        <v>1000</v>
      </c>
      <c r="G420" s="2">
        <v>42500</v>
      </c>
      <c r="H420" s="13">
        <v>1.1901613329806753E-2</v>
      </c>
    </row>
    <row r="421" spans="1:8" ht="13.5" x14ac:dyDescent="0.25">
      <c r="A421" s="12"/>
      <c r="B421" s="11">
        <v>42613</v>
      </c>
      <c r="C421" s="2">
        <v>42.5</v>
      </c>
      <c r="D421" s="2">
        <v>34.433999999999997</v>
      </c>
      <c r="E421" s="2">
        <v>0</v>
      </c>
      <c r="F421" s="2">
        <v>0</v>
      </c>
      <c r="G421" s="2">
        <v>0</v>
      </c>
      <c r="H421" s="13">
        <v>0</v>
      </c>
    </row>
    <row r="422" spans="1:8" ht="13.5" x14ac:dyDescent="0.25">
      <c r="A422" s="12"/>
      <c r="B422" s="11">
        <v>42614</v>
      </c>
      <c r="C422" s="2">
        <v>42.5</v>
      </c>
      <c r="D422" s="2">
        <v>34.433999999999997</v>
      </c>
      <c r="E422" s="2">
        <v>0</v>
      </c>
      <c r="F422" s="2">
        <v>0</v>
      </c>
      <c r="G422" s="2">
        <v>0</v>
      </c>
      <c r="H422" s="13">
        <v>0</v>
      </c>
    </row>
    <row r="423" spans="1:8" ht="13.5" x14ac:dyDescent="0.25">
      <c r="A423" s="12"/>
      <c r="B423" s="11">
        <v>42615</v>
      </c>
      <c r="C423" s="2">
        <v>42.5</v>
      </c>
      <c r="D423" s="2">
        <v>34.433999999999997</v>
      </c>
      <c r="E423" s="2">
        <v>0</v>
      </c>
      <c r="F423" s="2">
        <v>0</v>
      </c>
      <c r="G423" s="2">
        <v>0</v>
      </c>
      <c r="H423" s="13">
        <v>0</v>
      </c>
    </row>
    <row r="424" spans="1:8" ht="13.5" x14ac:dyDescent="0.25">
      <c r="A424" s="12"/>
      <c r="B424" s="11">
        <v>42618</v>
      </c>
      <c r="C424" s="2">
        <v>42.5</v>
      </c>
      <c r="D424" s="2">
        <v>34.433999999999997</v>
      </c>
      <c r="E424" s="2">
        <v>0</v>
      </c>
      <c r="F424" s="2">
        <v>0</v>
      </c>
      <c r="G424" s="2">
        <v>0</v>
      </c>
      <c r="H424" s="13">
        <v>0</v>
      </c>
    </row>
    <row r="425" spans="1:8" ht="13.5" x14ac:dyDescent="0.25">
      <c r="A425" s="12"/>
      <c r="B425" s="11">
        <v>42619</v>
      </c>
      <c r="C425" s="2">
        <v>42.5</v>
      </c>
      <c r="D425" s="2">
        <v>34.433999999999997</v>
      </c>
      <c r="E425" s="2">
        <v>0</v>
      </c>
      <c r="F425" s="2">
        <v>0</v>
      </c>
      <c r="G425" s="2">
        <v>0</v>
      </c>
      <c r="H425" s="13">
        <v>0</v>
      </c>
    </row>
    <row r="426" spans="1:8" ht="13.5" x14ac:dyDescent="0.25">
      <c r="A426" s="12"/>
      <c r="B426" s="11">
        <v>42620</v>
      </c>
      <c r="C426" s="2">
        <v>42.5</v>
      </c>
      <c r="D426" s="2">
        <v>34.433999999999997</v>
      </c>
      <c r="E426" s="2">
        <v>0</v>
      </c>
      <c r="F426" s="2">
        <v>0</v>
      </c>
      <c r="G426" s="2">
        <v>0</v>
      </c>
      <c r="H426" s="13">
        <v>0</v>
      </c>
    </row>
    <row r="427" spans="1:8" ht="13.5" x14ac:dyDescent="0.25">
      <c r="A427" s="12"/>
      <c r="B427" s="11">
        <v>42621</v>
      </c>
      <c r="C427" s="2">
        <v>42.5</v>
      </c>
      <c r="D427" s="2">
        <v>34.433999999999997</v>
      </c>
      <c r="E427" s="2">
        <v>0</v>
      </c>
      <c r="F427" s="2">
        <v>0</v>
      </c>
      <c r="G427" s="2">
        <v>0</v>
      </c>
      <c r="H427" s="13">
        <v>0</v>
      </c>
    </row>
    <row r="428" spans="1:8" ht="13.5" x14ac:dyDescent="0.25">
      <c r="A428" s="12"/>
      <c r="B428" s="11">
        <v>42622</v>
      </c>
      <c r="C428" s="2">
        <v>42.5</v>
      </c>
      <c r="D428" s="2">
        <v>34.433999999999997</v>
      </c>
      <c r="E428" s="2">
        <v>0</v>
      </c>
      <c r="F428" s="2">
        <v>0</v>
      </c>
      <c r="G428" s="2">
        <v>0</v>
      </c>
      <c r="H428" s="13">
        <v>0</v>
      </c>
    </row>
    <row r="429" spans="1:8" ht="13.5" x14ac:dyDescent="0.25">
      <c r="A429" s="12"/>
      <c r="B429" s="11">
        <v>42627</v>
      </c>
      <c r="C429" s="2">
        <v>42.5</v>
      </c>
      <c r="D429" s="2">
        <v>34.433999999999997</v>
      </c>
      <c r="E429" s="2">
        <v>0</v>
      </c>
      <c r="F429" s="2">
        <v>0</v>
      </c>
      <c r="G429" s="2">
        <v>0</v>
      </c>
      <c r="H429" s="13">
        <v>0</v>
      </c>
    </row>
    <row r="430" spans="1:8" ht="13.5" x14ac:dyDescent="0.25">
      <c r="A430" s="12"/>
      <c r="B430" s="11">
        <v>42628</v>
      </c>
      <c r="C430" s="2">
        <v>42.5</v>
      </c>
      <c r="D430" s="2">
        <v>34.433999999999997</v>
      </c>
      <c r="E430" s="2">
        <v>0</v>
      </c>
      <c r="F430" s="2">
        <v>0</v>
      </c>
      <c r="G430" s="2">
        <v>0</v>
      </c>
      <c r="H430" s="13">
        <v>0</v>
      </c>
    </row>
    <row r="431" spans="1:8" ht="13.5" x14ac:dyDescent="0.25">
      <c r="A431" s="12"/>
      <c r="B431" s="11">
        <v>42629</v>
      </c>
      <c r="C431" s="2">
        <v>42.5</v>
      </c>
      <c r="D431" s="2">
        <v>34.433999999999997</v>
      </c>
      <c r="E431" s="2">
        <v>0</v>
      </c>
      <c r="F431" s="2">
        <v>0</v>
      </c>
      <c r="G431" s="2">
        <v>0</v>
      </c>
      <c r="H431" s="13">
        <v>0</v>
      </c>
    </row>
    <row r="432" spans="1:8" ht="13.5" x14ac:dyDescent="0.25">
      <c r="A432" s="12"/>
      <c r="B432" s="11">
        <v>42632</v>
      </c>
      <c r="C432" s="2">
        <v>42.5</v>
      </c>
      <c r="D432" s="2">
        <v>34.433999999999997</v>
      </c>
      <c r="E432" s="2">
        <v>0</v>
      </c>
      <c r="F432" s="2">
        <v>0</v>
      </c>
      <c r="G432" s="2">
        <v>0</v>
      </c>
      <c r="H432" s="13">
        <v>0</v>
      </c>
    </row>
    <row r="433" spans="1:8" ht="13.5" x14ac:dyDescent="0.25">
      <c r="A433" s="12"/>
      <c r="B433" s="11">
        <v>42633</v>
      </c>
      <c r="C433" s="2">
        <v>42.5</v>
      </c>
      <c r="D433" s="2">
        <v>34.433999999999997</v>
      </c>
      <c r="E433" s="2">
        <v>0</v>
      </c>
      <c r="F433" s="2">
        <v>0</v>
      </c>
      <c r="G433" s="2">
        <v>0</v>
      </c>
      <c r="H433" s="13">
        <v>0</v>
      </c>
    </row>
    <row r="434" spans="1:8" ht="13.5" x14ac:dyDescent="0.25">
      <c r="A434" s="12"/>
      <c r="B434" s="11">
        <v>42634</v>
      </c>
      <c r="C434" s="2">
        <v>42.5</v>
      </c>
      <c r="D434" s="2">
        <v>34.433999999999997</v>
      </c>
      <c r="E434" s="2">
        <v>0</v>
      </c>
      <c r="F434" s="2">
        <v>0</v>
      </c>
      <c r="G434" s="2">
        <v>0</v>
      </c>
      <c r="H434" s="13">
        <v>0</v>
      </c>
    </row>
    <row r="435" spans="1:8" ht="13.5" x14ac:dyDescent="0.25">
      <c r="A435" s="12"/>
      <c r="B435" s="11">
        <v>42635</v>
      </c>
      <c r="C435" s="2">
        <v>42.5</v>
      </c>
      <c r="D435" s="2">
        <v>34.433999999999997</v>
      </c>
      <c r="E435" s="2">
        <v>0</v>
      </c>
      <c r="F435" s="2">
        <v>0</v>
      </c>
      <c r="G435" s="2">
        <v>0</v>
      </c>
      <c r="H435" s="13">
        <v>0</v>
      </c>
    </row>
    <row r="436" spans="1:8" ht="13.5" x14ac:dyDescent="0.25">
      <c r="A436" s="12"/>
      <c r="B436" s="11">
        <v>42636</v>
      </c>
      <c r="C436" s="2">
        <v>42.5</v>
      </c>
      <c r="D436" s="2">
        <v>34.433999999999997</v>
      </c>
      <c r="E436" s="2">
        <v>0</v>
      </c>
      <c r="F436" s="2">
        <v>0</v>
      </c>
      <c r="G436" s="2">
        <v>0</v>
      </c>
      <c r="H436" s="13">
        <v>0</v>
      </c>
    </row>
    <row r="437" spans="1:8" ht="13.5" x14ac:dyDescent="0.25">
      <c r="A437" s="12"/>
      <c r="B437" s="11">
        <v>42639</v>
      </c>
      <c r="C437" s="2">
        <v>42.5</v>
      </c>
      <c r="D437" s="2">
        <v>34.433999999999997</v>
      </c>
      <c r="E437" s="2">
        <v>751</v>
      </c>
      <c r="F437" s="2">
        <v>751</v>
      </c>
      <c r="G437" s="2">
        <v>31917.5</v>
      </c>
      <c r="H437" s="13">
        <v>0</v>
      </c>
    </row>
    <row r="438" spans="1:8" ht="13.5" x14ac:dyDescent="0.25">
      <c r="A438" s="12"/>
      <c r="B438" s="11">
        <v>42640</v>
      </c>
      <c r="C438" s="2">
        <v>42.5</v>
      </c>
      <c r="D438" s="2">
        <v>34.433999999999997</v>
      </c>
      <c r="E438" s="2">
        <v>0</v>
      </c>
      <c r="F438" s="2">
        <v>0</v>
      </c>
      <c r="G438" s="2">
        <v>0</v>
      </c>
      <c r="H438" s="13">
        <v>0</v>
      </c>
    </row>
    <row r="439" spans="1:8" ht="13.5" x14ac:dyDescent="0.25">
      <c r="A439" s="12"/>
      <c r="B439" s="11">
        <v>42641</v>
      </c>
      <c r="C439" s="2">
        <v>42.5</v>
      </c>
      <c r="D439" s="2">
        <v>34.433999999999997</v>
      </c>
      <c r="E439" s="2">
        <v>0</v>
      </c>
      <c r="F439" s="2">
        <v>0</v>
      </c>
      <c r="G439" s="2">
        <v>0</v>
      </c>
      <c r="H439" s="13">
        <v>0</v>
      </c>
    </row>
    <row r="440" spans="1:8" ht="13.5" x14ac:dyDescent="0.25">
      <c r="A440" s="12"/>
      <c r="B440" s="11">
        <v>42642</v>
      </c>
      <c r="C440" s="2">
        <v>42.5</v>
      </c>
      <c r="D440" s="2">
        <v>34.433999999999997</v>
      </c>
      <c r="E440" s="2">
        <v>3000</v>
      </c>
      <c r="F440" s="2">
        <v>3000</v>
      </c>
      <c r="G440" s="2">
        <v>127500</v>
      </c>
      <c r="H440" s="13">
        <v>0</v>
      </c>
    </row>
    <row r="441" spans="1:8" ht="13.5" x14ac:dyDescent="0.25">
      <c r="A441" s="12"/>
      <c r="B441" s="11">
        <v>42643</v>
      </c>
      <c r="C441" s="2">
        <v>42.5</v>
      </c>
      <c r="D441" s="2">
        <v>34.433999999999997</v>
      </c>
      <c r="E441" s="2">
        <v>20</v>
      </c>
      <c r="F441" s="2">
        <v>20</v>
      </c>
      <c r="G441" s="2">
        <v>850</v>
      </c>
      <c r="H441" s="13">
        <v>0</v>
      </c>
    </row>
    <row r="442" spans="1:8" ht="13.5" x14ac:dyDescent="0.25">
      <c r="A442" s="12"/>
      <c r="B442" s="11">
        <v>42647</v>
      </c>
      <c r="C442" s="2">
        <v>42.5</v>
      </c>
      <c r="D442" s="2">
        <v>34.433999999999997</v>
      </c>
      <c r="E442" s="2">
        <v>0</v>
      </c>
      <c r="F442" s="2">
        <v>0</v>
      </c>
      <c r="G442" s="2">
        <v>0</v>
      </c>
      <c r="H442" s="13">
        <v>0</v>
      </c>
    </row>
    <row r="443" spans="1:8" ht="13.5" x14ac:dyDescent="0.25">
      <c r="A443" s="12"/>
      <c r="B443" s="11">
        <v>42648</v>
      </c>
      <c r="C443" s="2">
        <v>42.5</v>
      </c>
      <c r="D443" s="2">
        <v>34.433999999999997</v>
      </c>
      <c r="E443" s="2">
        <v>64</v>
      </c>
      <c r="F443" s="2">
        <v>64</v>
      </c>
      <c r="G443" s="2">
        <v>2720</v>
      </c>
      <c r="H443" s="13">
        <v>0</v>
      </c>
    </row>
    <row r="444" spans="1:8" ht="13.5" x14ac:dyDescent="0.25">
      <c r="A444" s="12"/>
      <c r="B444" s="11">
        <v>42649</v>
      </c>
      <c r="C444" s="2">
        <v>42.75</v>
      </c>
      <c r="D444" s="2">
        <v>34.433999999999997</v>
      </c>
      <c r="E444" s="2">
        <v>1010</v>
      </c>
      <c r="F444" s="2">
        <v>1010</v>
      </c>
      <c r="G444" s="2">
        <v>43156</v>
      </c>
      <c r="H444" s="13">
        <v>0</v>
      </c>
    </row>
    <row r="445" spans="1:8" ht="13.5" x14ac:dyDescent="0.25">
      <c r="A445" s="12"/>
      <c r="B445" s="11">
        <v>42650</v>
      </c>
      <c r="C445" s="2">
        <v>42.75</v>
      </c>
      <c r="D445" s="2">
        <v>34.637</v>
      </c>
      <c r="E445" s="2">
        <v>0</v>
      </c>
      <c r="F445" s="2">
        <v>0</v>
      </c>
      <c r="G445" s="2">
        <v>0</v>
      </c>
      <c r="H445" s="13">
        <v>5.8953360051113134E-3</v>
      </c>
    </row>
    <row r="446" spans="1:8" ht="13.5" x14ac:dyDescent="0.25">
      <c r="A446" s="12"/>
      <c r="B446" s="11">
        <v>42653</v>
      </c>
      <c r="C446" s="2">
        <v>42.75</v>
      </c>
      <c r="D446" s="2">
        <v>34.637</v>
      </c>
      <c r="E446" s="2">
        <v>0</v>
      </c>
      <c r="F446" s="2">
        <v>0</v>
      </c>
      <c r="G446" s="2">
        <v>0</v>
      </c>
      <c r="H446" s="13">
        <v>0</v>
      </c>
    </row>
    <row r="447" spans="1:8" ht="13.5" x14ac:dyDescent="0.25">
      <c r="A447" s="12"/>
      <c r="B447" s="11">
        <v>42654</v>
      </c>
      <c r="C447" s="2">
        <v>42.75</v>
      </c>
      <c r="D447" s="2">
        <v>34.637</v>
      </c>
      <c r="E447" s="2">
        <v>0</v>
      </c>
      <c r="F447" s="2">
        <v>0</v>
      </c>
      <c r="G447" s="2">
        <v>0</v>
      </c>
      <c r="H447" s="13">
        <v>0</v>
      </c>
    </row>
    <row r="448" spans="1:8" ht="13.5" x14ac:dyDescent="0.25">
      <c r="A448" s="12"/>
      <c r="B448" s="11">
        <v>42655</v>
      </c>
      <c r="C448" s="2">
        <v>42.75</v>
      </c>
      <c r="D448" s="2">
        <v>34.637</v>
      </c>
      <c r="E448" s="2">
        <v>0</v>
      </c>
      <c r="F448" s="2">
        <v>0</v>
      </c>
      <c r="G448" s="2">
        <v>0</v>
      </c>
      <c r="H448" s="13">
        <v>0</v>
      </c>
    </row>
    <row r="449" spans="1:8" ht="13.5" x14ac:dyDescent="0.25">
      <c r="A449" s="12"/>
      <c r="B449" s="11">
        <v>42656</v>
      </c>
      <c r="C449" s="2">
        <v>42.75</v>
      </c>
      <c r="D449" s="2">
        <v>34.637</v>
      </c>
      <c r="E449" s="2">
        <v>0</v>
      </c>
      <c r="F449" s="2">
        <v>0</v>
      </c>
      <c r="G449" s="2">
        <v>0</v>
      </c>
      <c r="H449" s="13">
        <v>0</v>
      </c>
    </row>
    <row r="450" spans="1:8" ht="13.5" x14ac:dyDescent="0.25">
      <c r="A450" s="12"/>
      <c r="B450" s="11">
        <v>42657</v>
      </c>
      <c r="C450" s="2">
        <v>42.75</v>
      </c>
      <c r="D450" s="2">
        <v>34.637</v>
      </c>
      <c r="E450" s="2">
        <v>0</v>
      </c>
      <c r="F450" s="2">
        <v>0</v>
      </c>
      <c r="G450" s="2">
        <v>0</v>
      </c>
      <c r="H450" s="13">
        <v>0</v>
      </c>
    </row>
    <row r="451" spans="1:8" ht="13.5" x14ac:dyDescent="0.25">
      <c r="A451" s="12"/>
      <c r="B451" s="11">
        <v>42660</v>
      </c>
      <c r="C451" s="2">
        <v>42.75</v>
      </c>
      <c r="D451" s="2">
        <v>34.637</v>
      </c>
      <c r="E451" s="2">
        <v>0</v>
      </c>
      <c r="F451" s="2">
        <v>0</v>
      </c>
      <c r="G451" s="2">
        <v>0</v>
      </c>
      <c r="H451" s="13">
        <v>0</v>
      </c>
    </row>
    <row r="452" spans="1:8" ht="13.5" x14ac:dyDescent="0.25">
      <c r="A452" s="12"/>
      <c r="B452" s="11">
        <v>42661</v>
      </c>
      <c r="C452" s="2">
        <v>42.99</v>
      </c>
      <c r="D452" s="2">
        <v>34.637</v>
      </c>
      <c r="E452" s="2">
        <v>1300</v>
      </c>
      <c r="F452" s="2">
        <v>1300</v>
      </c>
      <c r="G452" s="2">
        <v>55671</v>
      </c>
      <c r="H452" s="13">
        <v>0</v>
      </c>
    </row>
    <row r="453" spans="1:8" ht="13.5" x14ac:dyDescent="0.25">
      <c r="A453" s="12"/>
      <c r="B453" s="11">
        <v>42662</v>
      </c>
      <c r="C453" s="2">
        <v>43</v>
      </c>
      <c r="D453" s="2">
        <v>34.831000000000003</v>
      </c>
      <c r="E453" s="2">
        <v>1053</v>
      </c>
      <c r="F453" s="2">
        <v>1053</v>
      </c>
      <c r="G453" s="2">
        <v>45252.5</v>
      </c>
      <c r="H453" s="13">
        <v>5.6009469642290793E-3</v>
      </c>
    </row>
    <row r="454" spans="1:8" ht="13.5" x14ac:dyDescent="0.25">
      <c r="A454" s="12"/>
      <c r="B454" s="11">
        <v>42663</v>
      </c>
      <c r="C454" s="2">
        <v>42.5</v>
      </c>
      <c r="D454" s="2">
        <v>34.838999999999999</v>
      </c>
      <c r="E454" s="2">
        <v>427</v>
      </c>
      <c r="F454" s="2">
        <v>427</v>
      </c>
      <c r="G454" s="2">
        <v>18147.5</v>
      </c>
      <c r="H454" s="13">
        <v>2.2968045706398224E-4</v>
      </c>
    </row>
    <row r="455" spans="1:8" ht="13.5" x14ac:dyDescent="0.25">
      <c r="A455" s="12"/>
      <c r="B455" s="11">
        <v>42664</v>
      </c>
      <c r="C455" s="2">
        <v>42.5</v>
      </c>
      <c r="D455" s="2">
        <v>34.433999999999997</v>
      </c>
      <c r="E455" s="2">
        <v>10</v>
      </c>
      <c r="F455" s="2">
        <v>10</v>
      </c>
      <c r="G455" s="2">
        <v>425</v>
      </c>
      <c r="H455" s="13">
        <v>-1.1624903125807318E-2</v>
      </c>
    </row>
    <row r="456" spans="1:8" ht="13.5" x14ac:dyDescent="0.25">
      <c r="A456" s="12"/>
      <c r="B456" s="11">
        <v>42667</v>
      </c>
      <c r="C456" s="2">
        <v>42.5</v>
      </c>
      <c r="D456" s="2">
        <v>34.433999999999997</v>
      </c>
      <c r="E456" s="2">
        <v>0</v>
      </c>
      <c r="F456" s="2">
        <v>0</v>
      </c>
      <c r="G456" s="2">
        <v>0</v>
      </c>
      <c r="H456" s="13">
        <v>0</v>
      </c>
    </row>
    <row r="457" spans="1:8" ht="13.5" x14ac:dyDescent="0.25">
      <c r="A457" s="12"/>
      <c r="B457" s="11">
        <v>42668</v>
      </c>
      <c r="C457" s="2">
        <v>42.5</v>
      </c>
      <c r="D457" s="2">
        <v>34.433999999999997</v>
      </c>
      <c r="E457" s="2">
        <v>10</v>
      </c>
      <c r="F457" s="2">
        <v>10</v>
      </c>
      <c r="G457" s="2">
        <v>425</v>
      </c>
      <c r="H457" s="13">
        <v>0</v>
      </c>
    </row>
    <row r="458" spans="1:8" ht="13.5" x14ac:dyDescent="0.25">
      <c r="A458" s="12"/>
      <c r="B458" s="11">
        <v>42669</v>
      </c>
      <c r="C458" s="2">
        <v>42.5</v>
      </c>
      <c r="D458" s="2">
        <v>34.433999999999997</v>
      </c>
      <c r="E458" s="2">
        <v>0</v>
      </c>
      <c r="F458" s="2">
        <v>0</v>
      </c>
      <c r="G458" s="2">
        <v>0</v>
      </c>
      <c r="H458" s="13">
        <v>0</v>
      </c>
    </row>
    <row r="459" spans="1:8" ht="13.5" x14ac:dyDescent="0.25">
      <c r="A459" s="12"/>
      <c r="B459" s="11">
        <v>42670</v>
      </c>
      <c r="C459" s="2">
        <v>42.5</v>
      </c>
      <c r="D459" s="2">
        <v>34.433999999999997</v>
      </c>
      <c r="E459" s="2">
        <v>250</v>
      </c>
      <c r="F459" s="2">
        <v>250</v>
      </c>
      <c r="G459" s="2">
        <v>10625</v>
      </c>
      <c r="H459" s="13">
        <v>0</v>
      </c>
    </row>
    <row r="460" spans="1:8" ht="13.5" x14ac:dyDescent="0.25">
      <c r="A460" s="12"/>
      <c r="B460" s="11">
        <v>42671</v>
      </c>
      <c r="C460" s="2">
        <v>42.5</v>
      </c>
      <c r="D460" s="2">
        <v>34.433999999999997</v>
      </c>
      <c r="E460" s="2">
        <v>0</v>
      </c>
      <c r="F460" s="2">
        <v>0</v>
      </c>
      <c r="G460" s="2">
        <v>0</v>
      </c>
      <c r="H460" s="13">
        <v>0</v>
      </c>
    </row>
    <row r="461" spans="1:8" ht="13.5" x14ac:dyDescent="0.25">
      <c r="A461" s="12"/>
      <c r="B461" s="11">
        <v>42674</v>
      </c>
      <c r="C461" s="2">
        <v>42.5</v>
      </c>
      <c r="D461" s="2">
        <v>34.433999999999997</v>
      </c>
      <c r="E461" s="2">
        <v>0</v>
      </c>
      <c r="F461" s="2">
        <v>0</v>
      </c>
      <c r="G461" s="2">
        <v>0</v>
      </c>
      <c r="H461" s="13">
        <v>0</v>
      </c>
    </row>
    <row r="462" spans="1:8" ht="13.5" x14ac:dyDescent="0.25">
      <c r="A462" s="12"/>
      <c r="B462" s="11">
        <v>42675</v>
      </c>
      <c r="C462" s="2">
        <v>42.5</v>
      </c>
      <c r="D462" s="2">
        <v>34.433999999999997</v>
      </c>
      <c r="E462" s="2">
        <v>0</v>
      </c>
      <c r="F462" s="2">
        <v>0</v>
      </c>
      <c r="G462" s="2">
        <v>0</v>
      </c>
      <c r="H462" s="13">
        <v>0</v>
      </c>
    </row>
    <row r="463" spans="1:8" ht="13.5" x14ac:dyDescent="0.25">
      <c r="A463" s="12"/>
      <c r="B463" s="11">
        <v>42676</v>
      </c>
      <c r="C463" s="2">
        <v>42.5</v>
      </c>
      <c r="D463" s="2">
        <v>34.433999999999997</v>
      </c>
      <c r="E463" s="2">
        <v>0</v>
      </c>
      <c r="F463" s="2">
        <v>0</v>
      </c>
      <c r="G463" s="2">
        <v>0</v>
      </c>
      <c r="H463" s="13">
        <v>0</v>
      </c>
    </row>
    <row r="464" spans="1:8" ht="13.5" x14ac:dyDescent="0.25">
      <c r="A464" s="12"/>
      <c r="B464" s="11">
        <v>42677</v>
      </c>
      <c r="C464" s="2">
        <v>42.5</v>
      </c>
      <c r="D464" s="2">
        <v>34.433999999999997</v>
      </c>
      <c r="E464" s="2">
        <v>0</v>
      </c>
      <c r="F464" s="2">
        <v>0</v>
      </c>
      <c r="G464" s="2">
        <v>0</v>
      </c>
      <c r="H464" s="13">
        <v>0</v>
      </c>
    </row>
    <row r="465" spans="1:8" ht="13.5" x14ac:dyDescent="0.25">
      <c r="A465" s="12"/>
      <c r="B465" s="11">
        <v>42678</v>
      </c>
      <c r="C465" s="2">
        <v>42.5</v>
      </c>
      <c r="D465" s="2">
        <v>34.433999999999997</v>
      </c>
      <c r="E465" s="2">
        <v>15</v>
      </c>
      <c r="F465" s="2">
        <v>15</v>
      </c>
      <c r="G465" s="2">
        <v>637.5</v>
      </c>
      <c r="H465" s="13">
        <v>0</v>
      </c>
    </row>
    <row r="466" spans="1:8" ht="13.5" x14ac:dyDescent="0.25">
      <c r="A466" s="12"/>
      <c r="B466" s="11">
        <v>42681</v>
      </c>
      <c r="C466" s="2">
        <v>42.5</v>
      </c>
      <c r="D466" s="2">
        <v>34.433999999999997</v>
      </c>
      <c r="E466" s="2">
        <v>0</v>
      </c>
      <c r="F466" s="2">
        <v>0</v>
      </c>
      <c r="G466" s="2">
        <v>0</v>
      </c>
      <c r="H466" s="13">
        <v>0</v>
      </c>
    </row>
    <row r="467" spans="1:8" ht="13.5" x14ac:dyDescent="0.25">
      <c r="A467" s="12"/>
      <c r="B467" s="11">
        <v>42682</v>
      </c>
      <c r="C467" s="2">
        <v>42.5</v>
      </c>
      <c r="D467" s="2">
        <v>34.433999999999997</v>
      </c>
      <c r="E467" s="2">
        <v>129</v>
      </c>
      <c r="F467" s="2">
        <v>129</v>
      </c>
      <c r="G467" s="2">
        <v>5482.5</v>
      </c>
      <c r="H467" s="13">
        <v>0</v>
      </c>
    </row>
    <row r="468" spans="1:8" ht="13.5" x14ac:dyDescent="0.25">
      <c r="A468" s="12"/>
      <c r="B468" s="11">
        <v>42683</v>
      </c>
      <c r="C468" s="2">
        <v>42.5</v>
      </c>
      <c r="D468" s="2">
        <v>34.433999999999997</v>
      </c>
      <c r="E468" s="2">
        <v>0</v>
      </c>
      <c r="F468" s="2">
        <v>0</v>
      </c>
      <c r="G468" s="2">
        <v>0</v>
      </c>
      <c r="H468" s="13">
        <v>0</v>
      </c>
    </row>
    <row r="469" spans="1:8" ht="13.5" x14ac:dyDescent="0.25">
      <c r="A469" s="12"/>
      <c r="B469" s="11">
        <v>42684</v>
      </c>
      <c r="C469" s="2">
        <v>42.5</v>
      </c>
      <c r="D469" s="2">
        <v>34.433999999999997</v>
      </c>
      <c r="E469" s="2">
        <v>0</v>
      </c>
      <c r="F469" s="2">
        <v>0</v>
      </c>
      <c r="G469" s="2">
        <v>0</v>
      </c>
      <c r="H469" s="13">
        <v>0</v>
      </c>
    </row>
    <row r="470" spans="1:8" ht="13.5" x14ac:dyDescent="0.25">
      <c r="A470" s="12"/>
      <c r="B470" s="11">
        <v>42685</v>
      </c>
      <c r="C470" s="2">
        <v>42.5</v>
      </c>
      <c r="D470" s="2">
        <v>34.433999999999997</v>
      </c>
      <c r="E470" s="2">
        <v>0</v>
      </c>
      <c r="F470" s="2">
        <v>0</v>
      </c>
      <c r="G470" s="2">
        <v>0</v>
      </c>
      <c r="H470" s="13">
        <v>0</v>
      </c>
    </row>
    <row r="471" spans="1:8" ht="13.5" x14ac:dyDescent="0.25">
      <c r="A471" s="12"/>
      <c r="B471" s="11">
        <v>42688</v>
      </c>
      <c r="C471" s="2">
        <v>42.5</v>
      </c>
      <c r="D471" s="2">
        <v>34.433999999999997</v>
      </c>
      <c r="E471" s="2">
        <v>0</v>
      </c>
      <c r="F471" s="2">
        <v>0</v>
      </c>
      <c r="G471" s="2">
        <v>0</v>
      </c>
      <c r="H471" s="13">
        <v>0</v>
      </c>
    </row>
    <row r="472" spans="1:8" ht="13.5" x14ac:dyDescent="0.25">
      <c r="A472" s="12"/>
      <c r="B472" s="11">
        <v>42689</v>
      </c>
      <c r="C472" s="2">
        <v>42.5</v>
      </c>
      <c r="D472" s="2">
        <v>34.433999999999997</v>
      </c>
      <c r="E472" s="2">
        <v>0</v>
      </c>
      <c r="F472" s="2">
        <v>0</v>
      </c>
      <c r="G472" s="2">
        <v>0</v>
      </c>
      <c r="H472" s="13">
        <v>0</v>
      </c>
    </row>
    <row r="473" spans="1:8" ht="13.5" x14ac:dyDescent="0.25">
      <c r="A473" s="12"/>
      <c r="B473" s="11">
        <v>42690</v>
      </c>
      <c r="C473" s="2">
        <v>42.5</v>
      </c>
      <c r="D473" s="2">
        <v>34.433999999999997</v>
      </c>
      <c r="E473" s="2">
        <v>0</v>
      </c>
      <c r="F473" s="2">
        <v>0</v>
      </c>
      <c r="G473" s="2">
        <v>0</v>
      </c>
      <c r="H473" s="13">
        <v>0</v>
      </c>
    </row>
    <row r="474" spans="1:8" ht="13.5" x14ac:dyDescent="0.25">
      <c r="A474" s="12"/>
      <c r="B474" s="11">
        <v>42691</v>
      </c>
      <c r="C474" s="2">
        <v>42.5</v>
      </c>
      <c r="D474" s="2">
        <v>34.433999999999997</v>
      </c>
      <c r="E474" s="2">
        <v>650</v>
      </c>
      <c r="F474" s="2">
        <v>650</v>
      </c>
      <c r="G474" s="2">
        <v>27625</v>
      </c>
      <c r="H474" s="13">
        <v>0</v>
      </c>
    </row>
    <row r="475" spans="1:8" ht="13.5" x14ac:dyDescent="0.25">
      <c r="A475" s="12"/>
      <c r="B475" s="11">
        <v>42692</v>
      </c>
      <c r="C475" s="2">
        <v>42.5</v>
      </c>
      <c r="D475" s="2">
        <v>34.433999999999997</v>
      </c>
      <c r="E475" s="2">
        <v>0</v>
      </c>
      <c r="F475" s="2">
        <v>0</v>
      </c>
      <c r="G475" s="2">
        <v>0</v>
      </c>
      <c r="H475" s="13">
        <v>0</v>
      </c>
    </row>
    <row r="476" spans="1:8" ht="13.5" x14ac:dyDescent="0.25">
      <c r="A476" s="12"/>
      <c r="B476" s="11">
        <v>42695</v>
      </c>
      <c r="C476" s="2">
        <v>42.5</v>
      </c>
      <c r="D476" s="2">
        <v>34.433999999999997</v>
      </c>
      <c r="E476" s="2">
        <v>0</v>
      </c>
      <c r="F476" s="2">
        <v>0</v>
      </c>
      <c r="G476" s="2">
        <v>0</v>
      </c>
      <c r="H476" s="13">
        <v>0</v>
      </c>
    </row>
    <row r="477" spans="1:8" ht="13.5" x14ac:dyDescent="0.25">
      <c r="A477" s="12"/>
      <c r="B477" s="11">
        <v>42696</v>
      </c>
      <c r="C477" s="2">
        <v>42.5</v>
      </c>
      <c r="D477" s="2">
        <v>34.433999999999997</v>
      </c>
      <c r="E477" s="2">
        <v>0</v>
      </c>
      <c r="F477" s="2">
        <v>0</v>
      </c>
      <c r="G477" s="2">
        <v>0</v>
      </c>
      <c r="H477" s="13">
        <v>0</v>
      </c>
    </row>
    <row r="478" spans="1:8" ht="13.5" x14ac:dyDescent="0.25">
      <c r="A478" s="12"/>
      <c r="B478" s="11">
        <v>42697</v>
      </c>
      <c r="C478" s="2">
        <v>42.5</v>
      </c>
      <c r="D478" s="2">
        <v>34.433999999999997</v>
      </c>
      <c r="E478" s="2">
        <v>0</v>
      </c>
      <c r="F478" s="2">
        <v>0</v>
      </c>
      <c r="G478" s="2">
        <v>0</v>
      </c>
      <c r="H478" s="13">
        <v>0</v>
      </c>
    </row>
    <row r="479" spans="1:8" ht="13.5" x14ac:dyDescent="0.25">
      <c r="A479" s="12"/>
      <c r="B479" s="11">
        <v>42698</v>
      </c>
      <c r="C479" s="2">
        <v>42.5</v>
      </c>
      <c r="D479" s="2">
        <v>34.433999999999997</v>
      </c>
      <c r="E479" s="2">
        <v>0</v>
      </c>
      <c r="F479" s="2">
        <v>0</v>
      </c>
      <c r="G479" s="2">
        <v>0</v>
      </c>
      <c r="H479" s="13">
        <v>0</v>
      </c>
    </row>
    <row r="480" spans="1:8" ht="13.5" x14ac:dyDescent="0.25">
      <c r="A480" s="12"/>
      <c r="B480" s="11">
        <v>42699</v>
      </c>
      <c r="C480" s="2">
        <v>42.5</v>
      </c>
      <c r="D480" s="2">
        <v>34.433999999999997</v>
      </c>
      <c r="E480" s="2">
        <v>0</v>
      </c>
      <c r="F480" s="2">
        <v>0</v>
      </c>
      <c r="G480" s="2">
        <v>0</v>
      </c>
      <c r="H480" s="13">
        <v>0</v>
      </c>
    </row>
    <row r="481" spans="1:8" ht="13.5" x14ac:dyDescent="0.25">
      <c r="A481" s="12"/>
      <c r="B481" s="11">
        <v>42702</v>
      </c>
      <c r="C481" s="2">
        <v>42.5</v>
      </c>
      <c r="D481" s="2">
        <v>34.433999999999997</v>
      </c>
      <c r="E481" s="2">
        <v>0</v>
      </c>
      <c r="F481" s="2">
        <v>0</v>
      </c>
      <c r="G481" s="2">
        <v>0</v>
      </c>
      <c r="H481" s="13">
        <v>0</v>
      </c>
    </row>
    <row r="482" spans="1:8" ht="13.5" x14ac:dyDescent="0.25">
      <c r="A482" s="12"/>
      <c r="B482" s="11">
        <v>42703</v>
      </c>
      <c r="C482" s="2">
        <v>42.5</v>
      </c>
      <c r="D482" s="2">
        <v>34.433999999999997</v>
      </c>
      <c r="E482" s="2">
        <v>0</v>
      </c>
      <c r="F482" s="2">
        <v>0</v>
      </c>
      <c r="G482" s="2">
        <v>0</v>
      </c>
      <c r="H482" s="13">
        <v>0</v>
      </c>
    </row>
    <row r="483" spans="1:8" ht="13.5" x14ac:dyDescent="0.25">
      <c r="A483" s="12"/>
      <c r="B483" s="11">
        <v>42704</v>
      </c>
      <c r="C483" s="2">
        <v>42.5</v>
      </c>
      <c r="D483" s="2">
        <v>34.433999999999997</v>
      </c>
      <c r="E483" s="2">
        <v>0</v>
      </c>
      <c r="F483" s="2">
        <v>0</v>
      </c>
      <c r="G483" s="2">
        <v>0</v>
      </c>
      <c r="H483" s="13">
        <v>0</v>
      </c>
    </row>
    <row r="484" spans="1:8" ht="13.5" x14ac:dyDescent="0.25">
      <c r="A484" s="12"/>
      <c r="B484" s="11">
        <v>42705</v>
      </c>
      <c r="C484" s="2">
        <v>42.5</v>
      </c>
      <c r="D484" s="2">
        <v>34.433999999999997</v>
      </c>
      <c r="E484" s="2">
        <v>0</v>
      </c>
      <c r="F484" s="2">
        <v>0</v>
      </c>
      <c r="G484" s="2">
        <v>0</v>
      </c>
      <c r="H484" s="13">
        <v>0</v>
      </c>
    </row>
    <row r="485" spans="1:8" ht="13.5" x14ac:dyDescent="0.25">
      <c r="A485" s="12"/>
      <c r="B485" s="11">
        <v>42706</v>
      </c>
      <c r="C485" s="2">
        <v>42.5</v>
      </c>
      <c r="D485" s="2">
        <v>34.433999999999997</v>
      </c>
      <c r="E485" s="2">
        <v>0</v>
      </c>
      <c r="F485" s="2">
        <v>0</v>
      </c>
      <c r="G485" s="2">
        <v>0</v>
      </c>
      <c r="H485" s="13">
        <v>0</v>
      </c>
    </row>
    <row r="486" spans="1:8" ht="13.5" x14ac:dyDescent="0.25">
      <c r="A486" s="12"/>
      <c r="B486" s="11">
        <v>42709</v>
      </c>
      <c r="C486" s="2">
        <v>42.5</v>
      </c>
      <c r="D486" s="2">
        <v>34.433999999999997</v>
      </c>
      <c r="E486" s="2">
        <v>141059</v>
      </c>
      <c r="F486" s="2">
        <v>141059</v>
      </c>
      <c r="G486" s="2">
        <v>6594508.5</v>
      </c>
      <c r="H486" s="13">
        <v>0</v>
      </c>
    </row>
    <row r="487" spans="1:8" ht="13.5" x14ac:dyDescent="0.25">
      <c r="A487" s="12"/>
      <c r="B487" s="11">
        <v>42710</v>
      </c>
      <c r="C487" s="2">
        <v>42.5</v>
      </c>
      <c r="D487" s="2">
        <v>34.433999999999997</v>
      </c>
      <c r="E487" s="2">
        <v>0</v>
      </c>
      <c r="F487" s="2">
        <v>0</v>
      </c>
      <c r="G487" s="2">
        <v>0</v>
      </c>
      <c r="H487" s="13">
        <v>0</v>
      </c>
    </row>
    <row r="488" spans="1:8" ht="13.5" x14ac:dyDescent="0.25">
      <c r="A488" s="12"/>
      <c r="B488" s="11">
        <v>42711</v>
      </c>
      <c r="C488" s="2">
        <v>42.5</v>
      </c>
      <c r="D488" s="2">
        <v>34.433999999999997</v>
      </c>
      <c r="E488" s="2">
        <v>0</v>
      </c>
      <c r="F488" s="2">
        <v>0</v>
      </c>
      <c r="G488" s="2">
        <v>0</v>
      </c>
      <c r="H488" s="13">
        <v>0</v>
      </c>
    </row>
    <row r="489" spans="1:8" ht="13.5" x14ac:dyDescent="0.25">
      <c r="A489" s="12"/>
      <c r="B489" s="11">
        <v>42712</v>
      </c>
      <c r="C489" s="2">
        <v>42.5</v>
      </c>
      <c r="D489" s="2">
        <v>34.433999999999997</v>
      </c>
      <c r="E489" s="2">
        <v>0</v>
      </c>
      <c r="F489" s="2">
        <v>0</v>
      </c>
      <c r="G489" s="2">
        <v>0</v>
      </c>
      <c r="H489" s="13">
        <v>0</v>
      </c>
    </row>
    <row r="490" spans="1:8" ht="13.5" x14ac:dyDescent="0.25">
      <c r="A490" s="12"/>
      <c r="B490" s="11">
        <v>42713</v>
      </c>
      <c r="C490" s="2">
        <v>42.5</v>
      </c>
      <c r="D490" s="2">
        <v>34.433999999999997</v>
      </c>
      <c r="E490" s="2">
        <v>0</v>
      </c>
      <c r="F490" s="2">
        <v>0</v>
      </c>
      <c r="G490" s="2">
        <v>0</v>
      </c>
      <c r="H490" s="13">
        <v>0</v>
      </c>
    </row>
    <row r="491" spans="1:8" ht="13.5" x14ac:dyDescent="0.25">
      <c r="A491" s="12"/>
      <c r="B491" s="11">
        <v>42717</v>
      </c>
      <c r="C491" s="2">
        <v>42.5</v>
      </c>
      <c r="D491" s="2">
        <v>34.433999999999997</v>
      </c>
      <c r="E491" s="2">
        <v>0</v>
      </c>
      <c r="F491" s="2">
        <v>0</v>
      </c>
      <c r="G491" s="2">
        <v>0</v>
      </c>
      <c r="H491" s="13">
        <v>0</v>
      </c>
    </row>
    <row r="492" spans="1:8" ht="13.5" x14ac:dyDescent="0.25">
      <c r="A492" s="12"/>
      <c r="B492" s="11">
        <v>42718</v>
      </c>
      <c r="C492" s="2">
        <v>42.5</v>
      </c>
      <c r="D492" s="2">
        <v>34.433999999999997</v>
      </c>
      <c r="E492" s="2">
        <v>0</v>
      </c>
      <c r="F492" s="2">
        <v>0</v>
      </c>
      <c r="G492" s="2">
        <v>0</v>
      </c>
      <c r="H492" s="13">
        <v>0</v>
      </c>
    </row>
    <row r="493" spans="1:8" ht="13.5" x14ac:dyDescent="0.25">
      <c r="A493" s="12"/>
      <c r="B493" s="11">
        <v>42719</v>
      </c>
      <c r="C493" s="2">
        <v>42.5</v>
      </c>
      <c r="D493" s="2">
        <v>34.433999999999997</v>
      </c>
      <c r="E493" s="2">
        <v>0</v>
      </c>
      <c r="F493" s="2">
        <v>0</v>
      </c>
      <c r="G493" s="2">
        <v>0</v>
      </c>
      <c r="H493" s="13">
        <v>0</v>
      </c>
    </row>
    <row r="494" spans="1:8" ht="13.5" x14ac:dyDescent="0.25">
      <c r="A494" s="12"/>
      <c r="B494" s="11">
        <v>42720</v>
      </c>
      <c r="C494" s="2">
        <v>42.5</v>
      </c>
      <c r="D494" s="2">
        <v>34.433999999999997</v>
      </c>
      <c r="E494" s="2">
        <v>0</v>
      </c>
      <c r="F494" s="2">
        <v>0</v>
      </c>
      <c r="G494" s="2">
        <v>0</v>
      </c>
      <c r="H494" s="13">
        <v>0</v>
      </c>
    </row>
    <row r="495" spans="1:8" ht="13.5" x14ac:dyDescent="0.25">
      <c r="A495" s="12"/>
      <c r="B495" s="11">
        <v>42723</v>
      </c>
      <c r="C495" s="2">
        <v>42.5</v>
      </c>
      <c r="D495" s="2">
        <v>34.433999999999997</v>
      </c>
      <c r="E495" s="2">
        <v>0</v>
      </c>
      <c r="F495" s="2">
        <v>0</v>
      </c>
      <c r="G495" s="2">
        <v>0</v>
      </c>
      <c r="H495" s="13">
        <v>0</v>
      </c>
    </row>
    <row r="496" spans="1:8" ht="13.5" x14ac:dyDescent="0.25">
      <c r="A496" s="12"/>
      <c r="B496" s="11">
        <v>42724</v>
      </c>
      <c r="C496" s="2">
        <v>42.5</v>
      </c>
      <c r="D496" s="2">
        <v>34.433999999999997</v>
      </c>
      <c r="E496" s="2">
        <v>0</v>
      </c>
      <c r="F496" s="2">
        <v>0</v>
      </c>
      <c r="G496" s="2">
        <v>0</v>
      </c>
      <c r="H496" s="13">
        <v>0</v>
      </c>
    </row>
    <row r="497" spans="1:8" ht="13.5" x14ac:dyDescent="0.25">
      <c r="A497" s="12"/>
      <c r="B497" s="11">
        <v>42725</v>
      </c>
      <c r="C497" s="2">
        <v>42.5</v>
      </c>
      <c r="D497" s="2">
        <v>34.433999999999997</v>
      </c>
      <c r="E497" s="2">
        <v>84</v>
      </c>
      <c r="F497" s="2">
        <v>84</v>
      </c>
      <c r="G497" s="2">
        <v>3570</v>
      </c>
      <c r="H497" s="13">
        <v>0</v>
      </c>
    </row>
    <row r="498" spans="1:8" ht="13.5" x14ac:dyDescent="0.25">
      <c r="A498" s="12"/>
      <c r="B498" s="11">
        <v>42726</v>
      </c>
      <c r="C498" s="2">
        <v>42.5</v>
      </c>
      <c r="D498" s="2">
        <v>34.433999999999997</v>
      </c>
      <c r="E498" s="2">
        <v>0</v>
      </c>
      <c r="F498" s="2">
        <v>0</v>
      </c>
      <c r="G498" s="2">
        <v>0</v>
      </c>
      <c r="H498" s="13">
        <v>0</v>
      </c>
    </row>
    <row r="499" spans="1:8" ht="13.5" x14ac:dyDescent="0.25">
      <c r="A499" s="12"/>
      <c r="B499" s="11">
        <v>42727</v>
      </c>
      <c r="C499" s="2">
        <v>42.5</v>
      </c>
      <c r="D499" s="2">
        <v>34.433999999999997</v>
      </c>
      <c r="E499" s="2">
        <v>0</v>
      </c>
      <c r="F499" s="2">
        <v>0</v>
      </c>
      <c r="G499" s="2">
        <v>0</v>
      </c>
      <c r="H499" s="13">
        <v>0</v>
      </c>
    </row>
    <row r="500" spans="1:8" ht="13.5" x14ac:dyDescent="0.25">
      <c r="A500" s="12"/>
      <c r="B500" s="11">
        <v>42730</v>
      </c>
      <c r="C500" s="2">
        <v>42.5</v>
      </c>
      <c r="D500" s="2">
        <v>34.433999999999997</v>
      </c>
      <c r="E500" s="2">
        <v>0</v>
      </c>
      <c r="F500" s="2">
        <v>0</v>
      </c>
      <c r="G500" s="2">
        <v>0</v>
      </c>
      <c r="H500" s="13">
        <v>0</v>
      </c>
    </row>
    <row r="501" spans="1:8" ht="13.5" x14ac:dyDescent="0.25">
      <c r="A501" s="12"/>
      <c r="B501" s="11">
        <v>42731</v>
      </c>
      <c r="C501" s="2">
        <v>42.5</v>
      </c>
      <c r="D501" s="2">
        <v>34.433999999999997</v>
      </c>
      <c r="E501" s="2">
        <v>0</v>
      </c>
      <c r="F501" s="2">
        <v>0</v>
      </c>
      <c r="G501" s="2">
        <v>0</v>
      </c>
      <c r="H501" s="13">
        <v>0</v>
      </c>
    </row>
    <row r="502" spans="1:8" ht="13.5" x14ac:dyDescent="0.25">
      <c r="A502" s="12"/>
      <c r="B502" s="11">
        <v>42732</v>
      </c>
      <c r="C502" s="2">
        <v>41.23</v>
      </c>
      <c r="D502" s="2">
        <v>34.433999999999997</v>
      </c>
      <c r="E502" s="2">
        <v>3</v>
      </c>
      <c r="F502" s="2">
        <v>3</v>
      </c>
      <c r="G502" s="2">
        <v>123.69</v>
      </c>
      <c r="H502" s="13">
        <v>0</v>
      </c>
    </row>
    <row r="503" spans="1:8" ht="13.5" x14ac:dyDescent="0.25">
      <c r="A503" s="12"/>
      <c r="B503" s="11">
        <v>42733</v>
      </c>
      <c r="C503" s="2">
        <v>40</v>
      </c>
      <c r="D503" s="2">
        <v>33.405000000000001</v>
      </c>
      <c r="E503" s="2">
        <v>4</v>
      </c>
      <c r="F503" s="2">
        <v>4</v>
      </c>
      <c r="G503" s="2">
        <v>160</v>
      </c>
      <c r="H503" s="13">
        <v>-2.9883254922460255E-2</v>
      </c>
    </row>
    <row r="504" spans="1:8" ht="13.5" x14ac:dyDescent="0.25">
      <c r="A504" s="12"/>
      <c r="B504" s="11">
        <v>42734</v>
      </c>
      <c r="C504" s="2">
        <v>40</v>
      </c>
      <c r="D504" s="2">
        <v>32.408999999999999</v>
      </c>
      <c r="E504" s="2">
        <v>0</v>
      </c>
      <c r="F504" s="2">
        <v>0</v>
      </c>
      <c r="G504" s="2">
        <v>0</v>
      </c>
      <c r="H504" s="13">
        <v>-2.9815895823978512E-2</v>
      </c>
    </row>
    <row r="505" spans="1:8" ht="13.5" x14ac:dyDescent="0.25">
      <c r="A505" s="12"/>
      <c r="B505" s="11">
        <v>42737</v>
      </c>
      <c r="C505" s="2">
        <v>40</v>
      </c>
      <c r="D505" s="2">
        <v>32.408999999999999</v>
      </c>
      <c r="E505" s="2">
        <v>0</v>
      </c>
      <c r="F505" s="2">
        <v>0</v>
      </c>
      <c r="G505" s="2">
        <v>0</v>
      </c>
      <c r="H505" s="13">
        <v>0</v>
      </c>
    </row>
    <row r="506" spans="1:8" ht="13.5" x14ac:dyDescent="0.25">
      <c r="A506" s="12"/>
      <c r="B506" s="11">
        <v>42738</v>
      </c>
      <c r="C506" s="2">
        <v>41.2</v>
      </c>
      <c r="D506" s="2">
        <v>32.408999999999999</v>
      </c>
      <c r="E506" s="2">
        <v>0</v>
      </c>
      <c r="F506" s="2">
        <v>0</v>
      </c>
      <c r="G506" s="2">
        <v>0</v>
      </c>
      <c r="H506" s="13">
        <v>0</v>
      </c>
    </row>
    <row r="507" spans="1:8" ht="13.5" x14ac:dyDescent="0.25">
      <c r="A507" s="12"/>
      <c r="B507" s="11">
        <v>42739</v>
      </c>
      <c r="C507" s="2">
        <v>41.2</v>
      </c>
      <c r="D507" s="2">
        <v>33.381</v>
      </c>
      <c r="E507" s="2">
        <v>0</v>
      </c>
      <c r="F507" s="2">
        <v>0</v>
      </c>
      <c r="G507" s="2">
        <v>0</v>
      </c>
      <c r="H507" s="13">
        <v>2.9991668980838698E-2</v>
      </c>
    </row>
    <row r="508" spans="1:8" ht="13.5" x14ac:dyDescent="0.25">
      <c r="A508" s="12"/>
      <c r="B508" s="11">
        <v>42740</v>
      </c>
      <c r="C508" s="2">
        <v>41.2</v>
      </c>
      <c r="D508" s="2">
        <v>33.381</v>
      </c>
      <c r="E508" s="2">
        <v>0</v>
      </c>
      <c r="F508" s="2">
        <v>0</v>
      </c>
      <c r="G508" s="2">
        <v>0</v>
      </c>
      <c r="H508" s="13">
        <v>0</v>
      </c>
    </row>
    <row r="509" spans="1:8" ht="13.5" x14ac:dyDescent="0.25">
      <c r="A509" s="12"/>
      <c r="B509" s="11">
        <v>42741</v>
      </c>
      <c r="C509" s="2">
        <v>41.2</v>
      </c>
      <c r="D509" s="2">
        <v>33.381</v>
      </c>
      <c r="E509" s="2">
        <v>0</v>
      </c>
      <c r="F509" s="2">
        <v>0</v>
      </c>
      <c r="G509" s="2">
        <v>0</v>
      </c>
      <c r="H509" s="13">
        <v>0</v>
      </c>
    </row>
    <row r="510" spans="1:8" ht="13.5" x14ac:dyDescent="0.25">
      <c r="A510" s="12"/>
      <c r="B510" s="11">
        <v>42744</v>
      </c>
      <c r="C510" s="2">
        <v>41.99</v>
      </c>
      <c r="D510" s="2">
        <v>33.381</v>
      </c>
      <c r="E510" s="2">
        <v>240</v>
      </c>
      <c r="F510" s="2">
        <v>240</v>
      </c>
      <c r="G510" s="2">
        <v>10077.599</v>
      </c>
      <c r="H510" s="13">
        <v>0</v>
      </c>
    </row>
    <row r="511" spans="1:8" ht="13.5" x14ac:dyDescent="0.25">
      <c r="A511" s="12"/>
      <c r="B511" s="11">
        <v>42745</v>
      </c>
      <c r="C511" s="2">
        <v>41.99</v>
      </c>
      <c r="D511" s="2">
        <v>34.021000000000001</v>
      </c>
      <c r="E511" s="2">
        <v>0</v>
      </c>
      <c r="F511" s="2">
        <v>0</v>
      </c>
      <c r="G511" s="2">
        <v>0</v>
      </c>
      <c r="H511" s="13">
        <v>1.9172583206015417E-2</v>
      </c>
    </row>
    <row r="512" spans="1:8" ht="13.5" x14ac:dyDescent="0.25">
      <c r="A512" s="12"/>
      <c r="B512" s="11">
        <v>42746</v>
      </c>
      <c r="C512" s="2">
        <v>41.99</v>
      </c>
      <c r="D512" s="2">
        <v>34.021000000000001</v>
      </c>
      <c r="E512" s="2">
        <v>0</v>
      </c>
      <c r="F512" s="2">
        <v>0</v>
      </c>
      <c r="G512" s="2">
        <v>0</v>
      </c>
      <c r="H512" s="13">
        <v>0</v>
      </c>
    </row>
    <row r="513" spans="1:8" ht="13.5" x14ac:dyDescent="0.25">
      <c r="A513" s="12"/>
      <c r="B513" s="11">
        <v>42747</v>
      </c>
      <c r="C513" s="2">
        <v>41.99</v>
      </c>
      <c r="D513" s="2">
        <v>34.021000000000001</v>
      </c>
      <c r="E513" s="2">
        <v>0</v>
      </c>
      <c r="F513" s="2">
        <v>0</v>
      </c>
      <c r="G513" s="2">
        <v>0</v>
      </c>
      <c r="H513" s="13">
        <v>0</v>
      </c>
    </row>
    <row r="514" spans="1:8" ht="13.5" x14ac:dyDescent="0.25">
      <c r="A514" s="12"/>
      <c r="B514" s="11">
        <v>42748</v>
      </c>
      <c r="C514" s="2">
        <v>41.99</v>
      </c>
      <c r="D514" s="2">
        <v>34.021000000000001</v>
      </c>
      <c r="E514" s="2">
        <v>0</v>
      </c>
      <c r="F514" s="2">
        <v>0</v>
      </c>
      <c r="G514" s="2">
        <v>0</v>
      </c>
      <c r="H514" s="13">
        <v>0</v>
      </c>
    </row>
    <row r="515" spans="1:8" ht="13.5" x14ac:dyDescent="0.25">
      <c r="A515" s="12"/>
      <c r="B515" s="11">
        <v>42751</v>
      </c>
      <c r="C515" s="2">
        <v>41.99</v>
      </c>
      <c r="D515" s="2">
        <v>34.021000000000001</v>
      </c>
      <c r="E515" s="2">
        <v>0</v>
      </c>
      <c r="F515" s="2">
        <v>0</v>
      </c>
      <c r="G515" s="2">
        <v>0</v>
      </c>
      <c r="H515" s="13">
        <v>0</v>
      </c>
    </row>
    <row r="516" spans="1:8" ht="13.5" x14ac:dyDescent="0.25">
      <c r="A516" s="12"/>
      <c r="B516" s="11">
        <v>42752</v>
      </c>
      <c r="C516" s="2">
        <v>40.11</v>
      </c>
      <c r="D516" s="2">
        <v>34.021000000000001</v>
      </c>
      <c r="E516" s="2">
        <v>0</v>
      </c>
      <c r="F516" s="2">
        <v>0</v>
      </c>
      <c r="G516" s="2">
        <v>0</v>
      </c>
      <c r="H516" s="13">
        <v>0</v>
      </c>
    </row>
    <row r="517" spans="1:8" ht="13.5" x14ac:dyDescent="0.25">
      <c r="A517" s="12"/>
      <c r="B517" s="11">
        <v>42753</v>
      </c>
      <c r="C517" s="2">
        <v>40.11</v>
      </c>
      <c r="D517" s="2">
        <v>32.497999999999998</v>
      </c>
      <c r="E517" s="2">
        <v>0</v>
      </c>
      <c r="F517" s="2">
        <v>0</v>
      </c>
      <c r="G517" s="2">
        <v>0</v>
      </c>
      <c r="H517" s="13">
        <v>-4.4766467769906913E-2</v>
      </c>
    </row>
    <row r="518" spans="1:8" ht="13.5" x14ac:dyDescent="0.25">
      <c r="A518" s="12"/>
      <c r="B518" s="11">
        <v>42754</v>
      </c>
      <c r="C518" s="2">
        <v>40.11</v>
      </c>
      <c r="D518" s="2">
        <v>32.497999999999998</v>
      </c>
      <c r="E518" s="2">
        <v>60</v>
      </c>
      <c r="F518" s="2">
        <v>60</v>
      </c>
      <c r="G518" s="2">
        <v>2406.6</v>
      </c>
      <c r="H518" s="13">
        <v>0</v>
      </c>
    </row>
    <row r="519" spans="1:8" ht="13.5" x14ac:dyDescent="0.25">
      <c r="A519" s="12"/>
      <c r="B519" s="11">
        <v>42755</v>
      </c>
      <c r="C519" s="2">
        <v>40.11</v>
      </c>
      <c r="D519" s="2">
        <v>32.497999999999998</v>
      </c>
      <c r="E519" s="2">
        <v>0</v>
      </c>
      <c r="F519" s="2">
        <v>0</v>
      </c>
      <c r="G519" s="2">
        <v>0</v>
      </c>
      <c r="H519" s="13">
        <v>0</v>
      </c>
    </row>
    <row r="520" spans="1:8" ht="13.5" x14ac:dyDescent="0.25">
      <c r="A520" s="12"/>
      <c r="B520" s="11">
        <v>42758</v>
      </c>
      <c r="C520" s="2">
        <v>40.11</v>
      </c>
      <c r="D520" s="2">
        <v>32.497999999999998</v>
      </c>
      <c r="E520" s="2">
        <v>0</v>
      </c>
      <c r="F520" s="2">
        <v>0</v>
      </c>
      <c r="G520" s="2">
        <v>0</v>
      </c>
      <c r="H520" s="13">
        <v>0</v>
      </c>
    </row>
    <row r="521" spans="1:8" ht="13.5" x14ac:dyDescent="0.25">
      <c r="A521" s="12"/>
      <c r="B521" s="11">
        <v>42759</v>
      </c>
      <c r="C521" s="2">
        <v>40.11</v>
      </c>
      <c r="D521" s="2">
        <v>32.497999999999998</v>
      </c>
      <c r="E521" s="2">
        <v>0</v>
      </c>
      <c r="F521" s="2">
        <v>0</v>
      </c>
      <c r="G521" s="2">
        <v>0</v>
      </c>
      <c r="H521" s="13">
        <v>0</v>
      </c>
    </row>
    <row r="522" spans="1:8" ht="13.5" x14ac:dyDescent="0.25">
      <c r="A522" s="12"/>
      <c r="B522" s="11">
        <v>42760</v>
      </c>
      <c r="C522" s="2">
        <v>40.11</v>
      </c>
      <c r="D522" s="2">
        <v>32.497999999999998</v>
      </c>
      <c r="E522" s="2">
        <v>0</v>
      </c>
      <c r="F522" s="2">
        <v>0</v>
      </c>
      <c r="G522" s="2">
        <v>0</v>
      </c>
      <c r="H522" s="13">
        <v>0</v>
      </c>
    </row>
    <row r="523" spans="1:8" ht="13.5" x14ac:dyDescent="0.25">
      <c r="A523" s="12"/>
      <c r="B523" s="11">
        <v>42761</v>
      </c>
      <c r="C523" s="2">
        <v>40.11</v>
      </c>
      <c r="D523" s="2">
        <v>32.497999999999998</v>
      </c>
      <c r="E523" s="2">
        <v>0</v>
      </c>
      <c r="F523" s="2">
        <v>0</v>
      </c>
      <c r="G523" s="2">
        <v>0</v>
      </c>
      <c r="H523" s="13">
        <v>0</v>
      </c>
    </row>
    <row r="524" spans="1:8" ht="13.5" x14ac:dyDescent="0.25">
      <c r="A524" s="12"/>
      <c r="B524" s="11">
        <v>42762</v>
      </c>
      <c r="C524" s="2">
        <v>40.11</v>
      </c>
      <c r="D524" s="2">
        <v>32.497999999999998</v>
      </c>
      <c r="E524" s="2">
        <v>0</v>
      </c>
      <c r="F524" s="2">
        <v>0</v>
      </c>
      <c r="G524" s="2">
        <v>0</v>
      </c>
      <c r="H524" s="13">
        <v>0</v>
      </c>
    </row>
    <row r="525" spans="1:8" ht="13.5" x14ac:dyDescent="0.25">
      <c r="A525" s="12"/>
      <c r="B525" s="11">
        <v>42765</v>
      </c>
      <c r="C525" s="2">
        <v>40.11</v>
      </c>
      <c r="D525" s="2">
        <v>32.497999999999998</v>
      </c>
      <c r="E525" s="2">
        <v>0</v>
      </c>
      <c r="F525" s="2">
        <v>0</v>
      </c>
      <c r="G525" s="2">
        <v>0</v>
      </c>
      <c r="H525" s="13">
        <v>0</v>
      </c>
    </row>
    <row r="526" spans="1:8" ht="13.5" x14ac:dyDescent="0.25">
      <c r="A526" s="12"/>
      <c r="B526" s="11">
        <v>42766</v>
      </c>
      <c r="C526" s="2">
        <v>38.909999999999997</v>
      </c>
      <c r="D526" s="2">
        <v>32.497999999999998</v>
      </c>
      <c r="E526" s="2">
        <v>0</v>
      </c>
      <c r="F526" s="2">
        <v>0</v>
      </c>
      <c r="G526" s="2">
        <v>0</v>
      </c>
      <c r="H526" s="13">
        <v>0</v>
      </c>
    </row>
    <row r="527" spans="1:8" ht="13.5" x14ac:dyDescent="0.25">
      <c r="A527" s="12"/>
      <c r="B527" s="11">
        <v>42767</v>
      </c>
      <c r="C527" s="2">
        <v>38.909999999999997</v>
      </c>
      <c r="D527" s="2">
        <v>31.524999999999999</v>
      </c>
      <c r="E527" s="2">
        <v>0</v>
      </c>
      <c r="F527" s="2">
        <v>0</v>
      </c>
      <c r="G527" s="2">
        <v>0</v>
      </c>
      <c r="H527" s="13">
        <v>-2.9940304018708813E-2</v>
      </c>
    </row>
    <row r="528" spans="1:8" ht="13.5" x14ac:dyDescent="0.25">
      <c r="A528" s="12"/>
      <c r="B528" s="11">
        <v>42768</v>
      </c>
      <c r="C528" s="2">
        <v>37.159999999999997</v>
      </c>
      <c r="D528" s="2">
        <v>31.524999999999999</v>
      </c>
      <c r="E528" s="2">
        <v>1048</v>
      </c>
      <c r="F528" s="2">
        <v>1048</v>
      </c>
      <c r="G528" s="2">
        <v>38943.678999999996</v>
      </c>
      <c r="H528" s="13">
        <v>0</v>
      </c>
    </row>
    <row r="529" spans="1:8" ht="13.5" x14ac:dyDescent="0.25">
      <c r="A529" s="12"/>
      <c r="B529" s="11">
        <v>42769</v>
      </c>
      <c r="C529" s="2">
        <v>38.270000000000003</v>
      </c>
      <c r="D529" s="2">
        <v>30.108000000000001</v>
      </c>
      <c r="E529" s="2">
        <v>0</v>
      </c>
      <c r="F529" s="2">
        <v>0</v>
      </c>
      <c r="G529" s="2">
        <v>0</v>
      </c>
      <c r="H529" s="13">
        <v>-4.4948453608247362E-2</v>
      </c>
    </row>
    <row r="530" spans="1:8" ht="13.5" x14ac:dyDescent="0.25">
      <c r="A530" s="12"/>
      <c r="B530" s="11">
        <v>42772</v>
      </c>
      <c r="C530" s="2">
        <v>38.270000000000003</v>
      </c>
      <c r="D530" s="2">
        <v>31.007000000000001</v>
      </c>
      <c r="E530" s="2">
        <v>0</v>
      </c>
      <c r="F530" s="2">
        <v>0</v>
      </c>
      <c r="G530" s="2">
        <v>0</v>
      </c>
      <c r="H530" s="13">
        <v>2.9859173641557091E-2</v>
      </c>
    </row>
    <row r="531" spans="1:8" ht="13.5" x14ac:dyDescent="0.25">
      <c r="A531" s="12"/>
      <c r="B531" s="11">
        <v>42773</v>
      </c>
      <c r="C531" s="2">
        <v>38.270000000000003</v>
      </c>
      <c r="D531" s="2">
        <v>31.007000000000001</v>
      </c>
      <c r="E531" s="2">
        <v>0</v>
      </c>
      <c r="F531" s="2">
        <v>0</v>
      </c>
      <c r="G531" s="2">
        <v>0</v>
      </c>
      <c r="H531" s="13">
        <v>0</v>
      </c>
    </row>
    <row r="532" spans="1:8" ht="13.5" x14ac:dyDescent="0.25">
      <c r="A532" s="12"/>
      <c r="B532" s="11">
        <v>42774</v>
      </c>
      <c r="C532" s="2">
        <v>38.270000000000003</v>
      </c>
      <c r="D532" s="2">
        <v>31.007000000000001</v>
      </c>
      <c r="E532" s="2">
        <v>0</v>
      </c>
      <c r="F532" s="2">
        <v>0</v>
      </c>
      <c r="G532" s="2">
        <v>0</v>
      </c>
      <c r="H532" s="13">
        <v>0</v>
      </c>
    </row>
    <row r="533" spans="1:8" ht="13.5" x14ac:dyDescent="0.25">
      <c r="A533" s="12"/>
      <c r="B533" s="11">
        <v>42775</v>
      </c>
      <c r="C533" s="2">
        <v>38.270000000000003</v>
      </c>
      <c r="D533" s="2">
        <v>31.007000000000001</v>
      </c>
      <c r="E533" s="2">
        <v>0</v>
      </c>
      <c r="F533" s="2">
        <v>0</v>
      </c>
      <c r="G533" s="2">
        <v>0</v>
      </c>
      <c r="H533" s="13">
        <v>0</v>
      </c>
    </row>
    <row r="534" spans="1:8" ht="13.5" x14ac:dyDescent="0.25">
      <c r="A534" s="12"/>
      <c r="B534" s="11">
        <v>42776</v>
      </c>
      <c r="C534" s="2">
        <v>37.130000000000003</v>
      </c>
      <c r="D534" s="2">
        <v>31.007000000000001</v>
      </c>
      <c r="E534" s="2">
        <v>10</v>
      </c>
      <c r="F534" s="2">
        <v>10</v>
      </c>
      <c r="G534" s="2">
        <v>371.29899999999998</v>
      </c>
      <c r="H534" s="13">
        <v>0</v>
      </c>
    </row>
    <row r="535" spans="1:8" ht="13.5" x14ac:dyDescent="0.25">
      <c r="A535" s="12"/>
      <c r="B535" s="11">
        <v>42779</v>
      </c>
      <c r="C535" s="2">
        <v>37.130000000000003</v>
      </c>
      <c r="D535" s="2">
        <v>30.082999999999998</v>
      </c>
      <c r="E535" s="2">
        <v>0</v>
      </c>
      <c r="F535" s="2">
        <v>0</v>
      </c>
      <c r="G535" s="2">
        <v>0</v>
      </c>
      <c r="H535" s="13">
        <v>-2.9799722643274195E-2</v>
      </c>
    </row>
    <row r="536" spans="1:8" ht="13.5" x14ac:dyDescent="0.25">
      <c r="A536" s="12"/>
      <c r="B536" s="11">
        <v>42780</v>
      </c>
      <c r="C536" s="2">
        <v>35.46</v>
      </c>
      <c r="D536" s="2">
        <v>30.082999999999998</v>
      </c>
      <c r="E536" s="2">
        <v>500</v>
      </c>
      <c r="F536" s="2">
        <v>500</v>
      </c>
      <c r="G536" s="2">
        <v>17730</v>
      </c>
      <c r="H536" s="13">
        <v>0</v>
      </c>
    </row>
    <row r="537" spans="1:8" ht="13.5" x14ac:dyDescent="0.25">
      <c r="A537" s="12"/>
      <c r="B537" s="11">
        <v>42781</v>
      </c>
      <c r="C537" s="2">
        <v>33.869999999999997</v>
      </c>
      <c r="D537" s="2">
        <v>28.73</v>
      </c>
      <c r="E537" s="2">
        <v>500</v>
      </c>
      <c r="F537" s="2">
        <v>500</v>
      </c>
      <c r="G537" s="2">
        <v>16935</v>
      </c>
      <c r="H537" s="13">
        <v>-4.4975567596316789E-2</v>
      </c>
    </row>
    <row r="538" spans="1:8" ht="13.5" x14ac:dyDescent="0.25">
      <c r="A538" s="12"/>
      <c r="B538" s="11">
        <v>42782</v>
      </c>
      <c r="C538" s="2">
        <v>32.86</v>
      </c>
      <c r="D538" s="2">
        <v>27.442</v>
      </c>
      <c r="E538" s="2">
        <v>2905</v>
      </c>
      <c r="F538" s="2">
        <v>2905</v>
      </c>
      <c r="G538" s="2">
        <v>95458.304000000004</v>
      </c>
      <c r="H538" s="13">
        <v>-4.4831186912634886E-2</v>
      </c>
    </row>
    <row r="539" spans="1:8" ht="13.5" x14ac:dyDescent="0.25">
      <c r="A539" s="12"/>
      <c r="B539" s="11">
        <v>42783</v>
      </c>
      <c r="C539" s="2">
        <v>33</v>
      </c>
      <c r="D539" s="2">
        <v>26.623999999999999</v>
      </c>
      <c r="E539" s="2">
        <v>500</v>
      </c>
      <c r="F539" s="2">
        <v>500</v>
      </c>
      <c r="G539" s="2">
        <v>16500</v>
      </c>
      <c r="H539" s="13">
        <v>-2.9808323008527125E-2</v>
      </c>
    </row>
    <row r="540" spans="1:8" ht="13.5" x14ac:dyDescent="0.25">
      <c r="A540" s="12"/>
      <c r="B540" s="11">
        <v>42786</v>
      </c>
      <c r="C540" s="2">
        <v>33.799999999999997</v>
      </c>
      <c r="D540" s="2">
        <v>26.736999999999998</v>
      </c>
      <c r="E540" s="2">
        <v>100</v>
      </c>
      <c r="F540" s="2">
        <v>100</v>
      </c>
      <c r="G540" s="2">
        <v>3380</v>
      </c>
      <c r="H540" s="13">
        <v>4.2442908653845986E-3</v>
      </c>
    </row>
    <row r="541" spans="1:8" ht="13.5" x14ac:dyDescent="0.25">
      <c r="A541" s="12"/>
      <c r="B541" s="11">
        <v>42787</v>
      </c>
      <c r="C541" s="2">
        <v>33.869999999999997</v>
      </c>
      <c r="D541" s="2">
        <v>27.385000000000002</v>
      </c>
      <c r="E541" s="2">
        <v>146</v>
      </c>
      <c r="F541" s="2">
        <v>146</v>
      </c>
      <c r="G541" s="2">
        <v>4945.0200000000004</v>
      </c>
      <c r="H541" s="13">
        <v>2.4236077346000046E-2</v>
      </c>
    </row>
    <row r="542" spans="1:8" ht="13.5" x14ac:dyDescent="0.25">
      <c r="A542" s="12"/>
      <c r="B542" s="11">
        <v>42788</v>
      </c>
      <c r="C542" s="2">
        <v>33.869999999999997</v>
      </c>
      <c r="D542" s="2">
        <v>27.442</v>
      </c>
      <c r="E542" s="2">
        <v>0</v>
      </c>
      <c r="F542" s="2">
        <v>0</v>
      </c>
      <c r="G542" s="2">
        <v>0</v>
      </c>
      <c r="H542" s="13">
        <v>2.0814314405696041E-3</v>
      </c>
    </row>
    <row r="543" spans="1:8" ht="13.5" x14ac:dyDescent="0.25">
      <c r="A543" s="12"/>
      <c r="B543" s="11">
        <v>42789</v>
      </c>
      <c r="C543" s="2">
        <v>33.869999999999997</v>
      </c>
      <c r="D543" s="2">
        <v>27.442</v>
      </c>
      <c r="E543" s="2">
        <v>2</v>
      </c>
      <c r="F543" s="2">
        <v>2</v>
      </c>
      <c r="G543" s="2">
        <v>67.739000000000004</v>
      </c>
      <c r="H543" s="13">
        <v>0</v>
      </c>
    </row>
    <row r="544" spans="1:8" ht="13.5" x14ac:dyDescent="0.25">
      <c r="A544" s="12"/>
      <c r="B544" s="11">
        <v>42790</v>
      </c>
      <c r="C544" s="2">
        <v>33.869999999999997</v>
      </c>
      <c r="D544" s="2">
        <v>27.442</v>
      </c>
      <c r="E544" s="2">
        <v>0</v>
      </c>
      <c r="F544" s="2">
        <v>0</v>
      </c>
      <c r="G544" s="2">
        <v>0</v>
      </c>
      <c r="H544" s="13">
        <v>0</v>
      </c>
    </row>
    <row r="545" spans="1:8" ht="13.5" x14ac:dyDescent="0.25">
      <c r="A545" s="12"/>
      <c r="B545" s="11">
        <v>42793</v>
      </c>
      <c r="C545" s="2">
        <v>32.86</v>
      </c>
      <c r="D545" s="2">
        <v>27.442</v>
      </c>
      <c r="E545" s="2">
        <v>3</v>
      </c>
      <c r="F545" s="2">
        <v>3</v>
      </c>
      <c r="G545" s="2">
        <v>98.58</v>
      </c>
      <c r="H545" s="13">
        <v>0</v>
      </c>
    </row>
    <row r="546" spans="1:8" ht="13.5" x14ac:dyDescent="0.25">
      <c r="A546" s="12"/>
      <c r="B546" s="11">
        <v>42794</v>
      </c>
      <c r="C546" s="2">
        <v>32.86</v>
      </c>
      <c r="D546" s="2">
        <v>26.623999999999999</v>
      </c>
      <c r="E546" s="2">
        <v>0</v>
      </c>
      <c r="F546" s="2">
        <v>0</v>
      </c>
      <c r="G546" s="2">
        <v>0</v>
      </c>
      <c r="H546" s="13">
        <v>-2.9808323008527125E-2</v>
      </c>
    </row>
    <row r="547" spans="1:8" ht="13.5" x14ac:dyDescent="0.25">
      <c r="A547" s="12"/>
      <c r="B547" s="11">
        <v>42795</v>
      </c>
      <c r="C547" s="2">
        <v>32.86</v>
      </c>
      <c r="D547" s="2">
        <v>26.623999999999999</v>
      </c>
      <c r="E547" s="2">
        <v>112</v>
      </c>
      <c r="F547" s="2">
        <v>112</v>
      </c>
      <c r="G547" s="2">
        <v>3680.32</v>
      </c>
      <c r="H547" s="13">
        <v>0</v>
      </c>
    </row>
    <row r="548" spans="1:8" ht="13.5" x14ac:dyDescent="0.25">
      <c r="A548" s="12"/>
      <c r="B548" s="11">
        <v>42796</v>
      </c>
      <c r="C548" s="2">
        <v>32.86</v>
      </c>
      <c r="D548" s="2">
        <v>26.623999999999999</v>
      </c>
      <c r="E548" s="2">
        <v>0</v>
      </c>
      <c r="F548" s="2">
        <v>0</v>
      </c>
      <c r="G548" s="2">
        <v>0</v>
      </c>
      <c r="H548" s="13">
        <v>0</v>
      </c>
    </row>
    <row r="549" spans="1:8" ht="13.5" x14ac:dyDescent="0.25">
      <c r="A549" s="12"/>
      <c r="B549" s="11">
        <v>42797</v>
      </c>
      <c r="C549" s="2">
        <v>32.86</v>
      </c>
      <c r="D549" s="2">
        <v>26.623999999999999</v>
      </c>
      <c r="E549" s="2">
        <v>0</v>
      </c>
      <c r="F549" s="2">
        <v>0</v>
      </c>
      <c r="G549" s="2">
        <v>0</v>
      </c>
      <c r="H549" s="13">
        <v>0</v>
      </c>
    </row>
    <row r="550" spans="1:8" ht="13.5" x14ac:dyDescent="0.25">
      <c r="A550" s="12"/>
      <c r="B550" s="11">
        <v>42800</v>
      </c>
      <c r="C550" s="2">
        <v>31.88</v>
      </c>
      <c r="D550" s="2">
        <v>26.623999999999999</v>
      </c>
      <c r="E550" s="2">
        <v>20</v>
      </c>
      <c r="F550" s="2">
        <v>20</v>
      </c>
      <c r="G550" s="2">
        <v>637.59900000000005</v>
      </c>
      <c r="H550" s="13">
        <v>0</v>
      </c>
    </row>
    <row r="551" spans="1:8" ht="13.5" x14ac:dyDescent="0.25">
      <c r="A551" s="12"/>
      <c r="B551" s="11">
        <v>42801</v>
      </c>
      <c r="C551" s="2">
        <v>33.31</v>
      </c>
      <c r="D551" s="2">
        <v>25.83</v>
      </c>
      <c r="E551" s="2">
        <v>0</v>
      </c>
      <c r="F551" s="2">
        <v>0</v>
      </c>
      <c r="G551" s="2">
        <v>0</v>
      </c>
      <c r="H551" s="13">
        <v>-2.9822716346153865E-2</v>
      </c>
    </row>
    <row r="552" spans="1:8" ht="13.5" x14ac:dyDescent="0.25">
      <c r="A552" s="12"/>
      <c r="B552" s="11">
        <v>42802</v>
      </c>
      <c r="C552" s="2">
        <v>34.799999999999997</v>
      </c>
      <c r="D552" s="2">
        <v>26.988</v>
      </c>
      <c r="E552" s="2">
        <v>0</v>
      </c>
      <c r="F552" s="2">
        <v>0</v>
      </c>
      <c r="G552" s="2">
        <v>0</v>
      </c>
      <c r="H552" s="13">
        <v>4.4831591173054637E-2</v>
      </c>
    </row>
    <row r="553" spans="1:8" ht="13.5" x14ac:dyDescent="0.25">
      <c r="A553" s="12"/>
      <c r="B553" s="11">
        <v>42803</v>
      </c>
      <c r="C553" s="2">
        <v>35.299999999999997</v>
      </c>
      <c r="D553" s="2">
        <v>28.195</v>
      </c>
      <c r="E553" s="2">
        <v>250</v>
      </c>
      <c r="F553" s="2">
        <v>250</v>
      </c>
      <c r="G553" s="2">
        <v>8825</v>
      </c>
      <c r="H553" s="13">
        <v>4.4723580850748512E-2</v>
      </c>
    </row>
    <row r="554" spans="1:8" ht="13.5" x14ac:dyDescent="0.25">
      <c r="A554" s="12"/>
      <c r="B554" s="11">
        <v>42804</v>
      </c>
      <c r="C554" s="2">
        <v>35.299999999999997</v>
      </c>
      <c r="D554" s="2">
        <v>28.600999999999999</v>
      </c>
      <c r="E554" s="2">
        <v>0</v>
      </c>
      <c r="F554" s="2">
        <v>0</v>
      </c>
      <c r="G554" s="2">
        <v>0</v>
      </c>
      <c r="H554" s="13">
        <v>1.4399716261748494E-2</v>
      </c>
    </row>
    <row r="555" spans="1:8" ht="13.5" x14ac:dyDescent="0.25">
      <c r="A555" s="12"/>
      <c r="B555" s="11">
        <v>42807</v>
      </c>
      <c r="C555" s="2">
        <v>35.299999999999997</v>
      </c>
      <c r="D555" s="2">
        <v>28.600999999999999</v>
      </c>
      <c r="E555" s="2">
        <v>0</v>
      </c>
      <c r="F555" s="2">
        <v>0</v>
      </c>
      <c r="G555" s="2">
        <v>0</v>
      </c>
      <c r="H555" s="13">
        <v>0</v>
      </c>
    </row>
    <row r="556" spans="1:8" ht="13.5" x14ac:dyDescent="0.25">
      <c r="A556" s="12"/>
      <c r="B556" s="11">
        <v>42808</v>
      </c>
      <c r="C556" s="2">
        <v>35.299999999999997</v>
      </c>
      <c r="D556" s="2">
        <v>28.600999999999999</v>
      </c>
      <c r="E556" s="2">
        <v>0</v>
      </c>
      <c r="F556" s="2">
        <v>0</v>
      </c>
      <c r="G556" s="2">
        <v>0</v>
      </c>
      <c r="H556" s="13">
        <v>0</v>
      </c>
    </row>
    <row r="557" spans="1:8" ht="13.5" x14ac:dyDescent="0.25">
      <c r="A557" s="12"/>
      <c r="B557" s="11">
        <v>42809</v>
      </c>
      <c r="C557" s="2">
        <v>35.299999999999997</v>
      </c>
      <c r="D557" s="2">
        <v>28.600999999999999</v>
      </c>
      <c r="E557" s="2">
        <v>0</v>
      </c>
      <c r="F557" s="2">
        <v>0</v>
      </c>
      <c r="G557" s="2">
        <v>0</v>
      </c>
      <c r="H557" s="13">
        <v>0</v>
      </c>
    </row>
    <row r="558" spans="1:8" ht="13.5" x14ac:dyDescent="0.25">
      <c r="A558" s="12"/>
      <c r="B558" s="11">
        <v>42810</v>
      </c>
      <c r="C558" s="2">
        <v>35.299999999999997</v>
      </c>
      <c r="D558" s="2">
        <v>28.600999999999999</v>
      </c>
      <c r="E558" s="2">
        <v>0</v>
      </c>
      <c r="F558" s="2">
        <v>0</v>
      </c>
      <c r="G558" s="2">
        <v>0</v>
      </c>
      <c r="H558" s="13">
        <v>0</v>
      </c>
    </row>
    <row r="559" spans="1:8" ht="13.5" x14ac:dyDescent="0.25">
      <c r="A559" s="12"/>
      <c r="B559" s="11">
        <v>42811</v>
      </c>
      <c r="C559" s="2">
        <v>35.299999999999997</v>
      </c>
      <c r="D559" s="2">
        <v>28.600999999999999</v>
      </c>
      <c r="E559" s="2">
        <v>0</v>
      </c>
      <c r="F559" s="2">
        <v>0</v>
      </c>
      <c r="G559" s="2">
        <v>0</v>
      </c>
      <c r="H559" s="13">
        <v>0</v>
      </c>
    </row>
    <row r="560" spans="1:8" ht="13.5" x14ac:dyDescent="0.25">
      <c r="A560" s="12"/>
      <c r="B560" s="11">
        <v>42815</v>
      </c>
      <c r="C560" s="2">
        <v>35.299999999999997</v>
      </c>
      <c r="D560" s="2">
        <v>28.600999999999999</v>
      </c>
      <c r="E560" s="2">
        <v>0</v>
      </c>
      <c r="F560" s="2">
        <v>0</v>
      </c>
      <c r="G560" s="2">
        <v>0</v>
      </c>
      <c r="H560" s="13">
        <v>0</v>
      </c>
    </row>
    <row r="561" spans="1:8" ht="13.5" x14ac:dyDescent="0.25">
      <c r="A561" s="12"/>
      <c r="B561" s="11">
        <v>42816</v>
      </c>
      <c r="C561" s="2">
        <v>35.299999999999997</v>
      </c>
      <c r="D561" s="2">
        <v>28.600999999999999</v>
      </c>
      <c r="E561" s="2">
        <v>0</v>
      </c>
      <c r="F561" s="2">
        <v>0</v>
      </c>
      <c r="G561" s="2">
        <v>0</v>
      </c>
      <c r="H561" s="13">
        <v>0</v>
      </c>
    </row>
    <row r="562" spans="1:8" ht="13.5" x14ac:dyDescent="0.25">
      <c r="A562" s="12"/>
      <c r="B562" s="11">
        <v>42817</v>
      </c>
      <c r="C562" s="2">
        <v>35.299999999999997</v>
      </c>
      <c r="D562" s="2">
        <v>28.600999999999999</v>
      </c>
      <c r="E562" s="2">
        <v>0</v>
      </c>
      <c r="F562" s="2">
        <v>0</v>
      </c>
      <c r="G562" s="2">
        <v>0</v>
      </c>
      <c r="H562" s="13">
        <v>0</v>
      </c>
    </row>
    <row r="563" spans="1:8" ht="13.5" x14ac:dyDescent="0.25">
      <c r="A563" s="12"/>
      <c r="B563" s="11">
        <v>42818</v>
      </c>
      <c r="C563" s="2">
        <v>35.299999999999997</v>
      </c>
      <c r="D563" s="2">
        <v>28.600999999999999</v>
      </c>
      <c r="E563" s="2">
        <v>0</v>
      </c>
      <c r="F563" s="2">
        <v>0</v>
      </c>
      <c r="G563" s="2">
        <v>0</v>
      </c>
      <c r="H563" s="13">
        <v>0</v>
      </c>
    </row>
    <row r="564" spans="1:8" ht="13.5" x14ac:dyDescent="0.25">
      <c r="A564" s="12"/>
      <c r="B564" s="11">
        <v>42821</v>
      </c>
      <c r="C564" s="2">
        <v>35.299999999999997</v>
      </c>
      <c r="D564" s="2">
        <v>28.600999999999999</v>
      </c>
      <c r="E564" s="2">
        <v>0</v>
      </c>
      <c r="F564" s="2">
        <v>0</v>
      </c>
      <c r="G564" s="2">
        <v>0</v>
      </c>
      <c r="H564" s="13">
        <v>0</v>
      </c>
    </row>
    <row r="565" spans="1:8" ht="13.5" x14ac:dyDescent="0.25">
      <c r="A565" s="12"/>
      <c r="B565" s="11">
        <v>42822</v>
      </c>
      <c r="C565" s="2">
        <v>35.299999999999997</v>
      </c>
      <c r="D565" s="2">
        <v>28.600999999999999</v>
      </c>
      <c r="E565" s="2">
        <v>0</v>
      </c>
      <c r="F565" s="2">
        <v>0</v>
      </c>
      <c r="G565" s="2">
        <v>0</v>
      </c>
      <c r="H565" s="13">
        <v>0</v>
      </c>
    </row>
    <row r="566" spans="1:8" ht="13.5" x14ac:dyDescent="0.25">
      <c r="A566" s="12"/>
      <c r="B566" s="11">
        <v>42823</v>
      </c>
      <c r="C566" s="2">
        <v>35.299999999999997</v>
      </c>
      <c r="D566" s="2">
        <v>28.600999999999999</v>
      </c>
      <c r="E566" s="2">
        <v>0</v>
      </c>
      <c r="F566" s="2">
        <v>0</v>
      </c>
      <c r="G566" s="2">
        <v>0</v>
      </c>
      <c r="H566" s="13">
        <v>0</v>
      </c>
    </row>
    <row r="567" spans="1:8" ht="13.5" x14ac:dyDescent="0.25">
      <c r="A567" s="12"/>
      <c r="B567" s="11">
        <v>42824</v>
      </c>
      <c r="C567" s="2">
        <v>35.299999999999997</v>
      </c>
      <c r="D567" s="2">
        <v>28.600999999999999</v>
      </c>
      <c r="E567" s="2">
        <v>0</v>
      </c>
      <c r="F567" s="2">
        <v>0</v>
      </c>
      <c r="G567" s="2">
        <v>0</v>
      </c>
      <c r="H567" s="13">
        <v>0</v>
      </c>
    </row>
    <row r="568" spans="1:8" ht="13.5" x14ac:dyDescent="0.25">
      <c r="A568" s="12"/>
      <c r="B568" s="11">
        <v>42825</v>
      </c>
      <c r="C568" s="2">
        <v>33.72</v>
      </c>
      <c r="D568" s="2">
        <v>28.600999999999999</v>
      </c>
      <c r="E568" s="2">
        <v>10</v>
      </c>
      <c r="F568" s="2">
        <v>10</v>
      </c>
      <c r="G568" s="2">
        <v>349.6</v>
      </c>
      <c r="H568" s="13">
        <v>0</v>
      </c>
    </row>
    <row r="569" spans="1:8" ht="13.5" x14ac:dyDescent="0.25">
      <c r="A569" s="12"/>
      <c r="B569" s="11">
        <v>42828</v>
      </c>
      <c r="C569" s="2">
        <v>33.72</v>
      </c>
      <c r="D569" s="2">
        <v>27.32</v>
      </c>
      <c r="E569" s="2">
        <v>0</v>
      </c>
      <c r="F569" s="2">
        <v>0</v>
      </c>
      <c r="G569" s="2">
        <v>0</v>
      </c>
      <c r="H569" s="13">
        <v>-4.4788643753714864E-2</v>
      </c>
    </row>
    <row r="570" spans="1:8" ht="13.5" x14ac:dyDescent="0.25">
      <c r="A570" s="12"/>
      <c r="B570" s="11">
        <v>42829</v>
      </c>
      <c r="C570" s="2">
        <v>33.72</v>
      </c>
      <c r="D570" s="2">
        <v>27.32</v>
      </c>
      <c r="E570" s="2">
        <v>0</v>
      </c>
      <c r="F570" s="2">
        <v>0</v>
      </c>
      <c r="G570" s="2">
        <v>0</v>
      </c>
      <c r="H570" s="13">
        <v>0</v>
      </c>
    </row>
    <row r="571" spans="1:8" ht="13.5" x14ac:dyDescent="0.25">
      <c r="A571" s="12"/>
      <c r="B571" s="11">
        <v>42830</v>
      </c>
      <c r="C571" s="2">
        <v>33.72</v>
      </c>
      <c r="D571" s="2">
        <v>27.32</v>
      </c>
      <c r="E571" s="2">
        <v>0</v>
      </c>
      <c r="F571" s="2">
        <v>0</v>
      </c>
      <c r="G571" s="2">
        <v>0</v>
      </c>
      <c r="H571" s="13">
        <v>0</v>
      </c>
    </row>
    <row r="572" spans="1:8" ht="13.5" x14ac:dyDescent="0.25">
      <c r="A572" s="12"/>
      <c r="B572" s="11">
        <v>42831</v>
      </c>
      <c r="C572" s="2">
        <v>32.71</v>
      </c>
      <c r="D572" s="2">
        <v>27.32</v>
      </c>
      <c r="E572" s="2">
        <v>1</v>
      </c>
      <c r="F572" s="2">
        <v>1</v>
      </c>
      <c r="G572" s="2">
        <v>32.709000000000003</v>
      </c>
      <c r="H572" s="13">
        <v>0</v>
      </c>
    </row>
    <row r="573" spans="1:8" ht="13.5" x14ac:dyDescent="0.25">
      <c r="A573" s="12"/>
      <c r="B573" s="11">
        <v>42832</v>
      </c>
      <c r="C573" s="2">
        <v>32.71</v>
      </c>
      <c r="D573" s="2">
        <v>26.501999999999999</v>
      </c>
      <c r="E573" s="2">
        <v>0</v>
      </c>
      <c r="F573" s="2">
        <v>0</v>
      </c>
      <c r="G573" s="2">
        <v>0</v>
      </c>
      <c r="H573" s="13">
        <v>-2.9941434846266522E-2</v>
      </c>
    </row>
    <row r="574" spans="1:8" ht="13.5" x14ac:dyDescent="0.25">
      <c r="A574" s="12"/>
      <c r="B574" s="11">
        <v>42835</v>
      </c>
      <c r="C574" s="2">
        <v>32.71</v>
      </c>
      <c r="D574" s="2">
        <v>26.501999999999999</v>
      </c>
      <c r="E574" s="2">
        <v>50</v>
      </c>
      <c r="F574" s="2">
        <v>50</v>
      </c>
      <c r="G574" s="2">
        <v>1635.5</v>
      </c>
      <c r="H574" s="13">
        <v>0</v>
      </c>
    </row>
    <row r="575" spans="1:8" ht="13.5" x14ac:dyDescent="0.25">
      <c r="A575" s="12"/>
      <c r="B575" s="11">
        <v>42836</v>
      </c>
      <c r="C575" s="2">
        <v>33.69</v>
      </c>
      <c r="D575" s="2">
        <v>26.501999999999999</v>
      </c>
      <c r="E575" s="2">
        <v>0</v>
      </c>
      <c r="F575" s="2">
        <v>0</v>
      </c>
      <c r="G575" s="2">
        <v>0</v>
      </c>
      <c r="H575" s="13">
        <v>0</v>
      </c>
    </row>
    <row r="576" spans="1:8" ht="13.5" x14ac:dyDescent="0.25">
      <c r="A576" s="12"/>
      <c r="B576" s="11">
        <v>42837</v>
      </c>
      <c r="C576" s="2">
        <v>33.69</v>
      </c>
      <c r="D576" s="2">
        <v>27.295999999999999</v>
      </c>
      <c r="E576" s="2">
        <v>0</v>
      </c>
      <c r="F576" s="2">
        <v>0</v>
      </c>
      <c r="G576" s="2">
        <v>0</v>
      </c>
      <c r="H576" s="13">
        <v>2.9960003018640123E-2</v>
      </c>
    </row>
    <row r="577" spans="1:8" ht="13.5" x14ac:dyDescent="0.25">
      <c r="A577" s="12"/>
      <c r="B577" s="11">
        <v>42838</v>
      </c>
      <c r="C577" s="2">
        <v>32.18</v>
      </c>
      <c r="D577" s="2">
        <v>27.295999999999999</v>
      </c>
      <c r="E577" s="2">
        <v>32</v>
      </c>
      <c r="F577" s="2">
        <v>32</v>
      </c>
      <c r="G577" s="2">
        <v>1078.079</v>
      </c>
      <c r="H577" s="13">
        <v>0</v>
      </c>
    </row>
    <row r="578" spans="1:8" ht="13.5" x14ac:dyDescent="0.25">
      <c r="A578" s="12"/>
      <c r="B578" s="11">
        <v>42839</v>
      </c>
      <c r="C578" s="2">
        <v>32.18</v>
      </c>
      <c r="D578" s="2">
        <v>26.073</v>
      </c>
      <c r="E578" s="2">
        <v>0</v>
      </c>
      <c r="F578" s="2">
        <v>0</v>
      </c>
      <c r="G578" s="2">
        <v>0</v>
      </c>
      <c r="H578" s="13">
        <v>-4.4805099648300081E-2</v>
      </c>
    </row>
    <row r="579" spans="1:8" ht="13.5" x14ac:dyDescent="0.25">
      <c r="A579" s="12"/>
      <c r="B579" s="11">
        <v>42842</v>
      </c>
      <c r="C579" s="2">
        <v>32.18</v>
      </c>
      <c r="D579" s="2">
        <v>26.073</v>
      </c>
      <c r="E579" s="2">
        <v>0</v>
      </c>
      <c r="F579" s="2">
        <v>0</v>
      </c>
      <c r="G579" s="2">
        <v>0</v>
      </c>
      <c r="H579" s="13">
        <v>0</v>
      </c>
    </row>
    <row r="580" spans="1:8" ht="13.5" x14ac:dyDescent="0.25">
      <c r="A580" s="12"/>
      <c r="B580" s="11">
        <v>42843</v>
      </c>
      <c r="C580" s="2">
        <v>31.22</v>
      </c>
      <c r="D580" s="2">
        <v>26.073</v>
      </c>
      <c r="E580" s="2">
        <v>0</v>
      </c>
      <c r="F580" s="2">
        <v>0</v>
      </c>
      <c r="G580" s="2">
        <v>0</v>
      </c>
      <c r="H580" s="13">
        <v>0</v>
      </c>
    </row>
    <row r="581" spans="1:8" ht="13.5" x14ac:dyDescent="0.25">
      <c r="A581" s="12"/>
      <c r="B581" s="11">
        <v>42844</v>
      </c>
      <c r="C581" s="2">
        <v>30.29</v>
      </c>
      <c r="D581" s="2">
        <v>25.295000000000002</v>
      </c>
      <c r="E581" s="2">
        <v>6</v>
      </c>
      <c r="F581" s="2">
        <v>6</v>
      </c>
      <c r="G581" s="2">
        <v>181.74</v>
      </c>
      <c r="H581" s="13">
        <v>-2.9839297357419501E-2</v>
      </c>
    </row>
    <row r="582" spans="1:8" ht="13.5" x14ac:dyDescent="0.25">
      <c r="A582" s="12"/>
      <c r="B582" s="11">
        <v>42845</v>
      </c>
      <c r="C582" s="2">
        <v>31.65</v>
      </c>
      <c r="D582" s="2">
        <v>24.541</v>
      </c>
      <c r="E582" s="2">
        <v>0</v>
      </c>
      <c r="F582" s="2">
        <v>0</v>
      </c>
      <c r="G582" s="2">
        <v>0</v>
      </c>
      <c r="H582" s="13">
        <v>-2.9808262502470893E-2</v>
      </c>
    </row>
    <row r="583" spans="1:8" ht="13.5" x14ac:dyDescent="0.25">
      <c r="A583" s="12"/>
      <c r="B583" s="11">
        <v>42846</v>
      </c>
      <c r="C583" s="2">
        <v>32.590000000000003</v>
      </c>
      <c r="D583" s="2">
        <v>25.643000000000001</v>
      </c>
      <c r="E583" s="2">
        <v>31</v>
      </c>
      <c r="F583" s="2">
        <v>31</v>
      </c>
      <c r="G583" s="2">
        <v>1010.289</v>
      </c>
      <c r="H583" s="13">
        <v>4.4904445621612825E-2</v>
      </c>
    </row>
    <row r="584" spans="1:8" ht="13.5" x14ac:dyDescent="0.25">
      <c r="A584" s="12"/>
      <c r="B584" s="11">
        <v>42849</v>
      </c>
      <c r="C584" s="2">
        <v>34.56</v>
      </c>
      <c r="D584" s="2">
        <v>26.405000000000001</v>
      </c>
      <c r="E584" s="2">
        <v>19</v>
      </c>
      <c r="F584" s="2">
        <v>19</v>
      </c>
      <c r="G584" s="2">
        <v>637.64</v>
      </c>
      <c r="H584" s="13">
        <v>2.9715711890184474E-2</v>
      </c>
    </row>
    <row r="585" spans="1:8" ht="13.5" x14ac:dyDescent="0.25">
      <c r="A585" s="12"/>
      <c r="B585" s="11">
        <v>42850</v>
      </c>
      <c r="C585" s="2">
        <v>34.56</v>
      </c>
      <c r="D585" s="2">
        <v>28.001000000000001</v>
      </c>
      <c r="E585" s="2">
        <v>0</v>
      </c>
      <c r="F585" s="2">
        <v>0</v>
      </c>
      <c r="G585" s="2">
        <v>0</v>
      </c>
      <c r="H585" s="13">
        <v>6.0443097898125353E-2</v>
      </c>
    </row>
    <row r="586" spans="1:8" ht="13.5" x14ac:dyDescent="0.25">
      <c r="A586" s="12"/>
      <c r="B586" s="11">
        <v>42851</v>
      </c>
      <c r="C586" s="2">
        <v>34.56</v>
      </c>
      <c r="D586" s="2">
        <v>28.001000000000001</v>
      </c>
      <c r="E586" s="2">
        <v>0</v>
      </c>
      <c r="F586" s="2">
        <v>0</v>
      </c>
      <c r="G586" s="2">
        <v>0</v>
      </c>
      <c r="H586" s="13">
        <v>0</v>
      </c>
    </row>
    <row r="587" spans="1:8" ht="13.5" x14ac:dyDescent="0.25">
      <c r="A587" s="12"/>
      <c r="B587" s="11">
        <v>42852</v>
      </c>
      <c r="C587" s="2">
        <v>34.56</v>
      </c>
      <c r="D587" s="2">
        <v>28.001000000000001</v>
      </c>
      <c r="E587" s="2">
        <v>590</v>
      </c>
      <c r="F587" s="2">
        <v>590</v>
      </c>
      <c r="G587" s="2">
        <v>19900.400000000001</v>
      </c>
      <c r="H587" s="13">
        <v>0</v>
      </c>
    </row>
    <row r="588" spans="1:8" ht="13.5" x14ac:dyDescent="0.25">
      <c r="A588" s="12"/>
      <c r="B588" s="11">
        <v>42853</v>
      </c>
      <c r="C588" s="2">
        <v>34.56</v>
      </c>
      <c r="D588" s="2">
        <v>28.001000000000001</v>
      </c>
      <c r="E588" s="2">
        <v>0</v>
      </c>
      <c r="F588" s="2">
        <v>0</v>
      </c>
      <c r="G588" s="2">
        <v>0</v>
      </c>
      <c r="H588" s="13">
        <v>0</v>
      </c>
    </row>
    <row r="589" spans="1:8" ht="13.5" x14ac:dyDescent="0.25">
      <c r="A589" s="12"/>
      <c r="B589" s="11">
        <v>42857</v>
      </c>
      <c r="C589" s="2">
        <v>36.11</v>
      </c>
      <c r="D589" s="2">
        <v>28.001000000000001</v>
      </c>
      <c r="E589" s="2">
        <v>0</v>
      </c>
      <c r="F589" s="2">
        <v>0</v>
      </c>
      <c r="G589" s="2">
        <v>0</v>
      </c>
      <c r="H589" s="13">
        <v>0</v>
      </c>
    </row>
    <row r="590" spans="1:8" ht="13.5" x14ac:dyDescent="0.25">
      <c r="A590" s="12"/>
      <c r="B590" s="11">
        <v>42858</v>
      </c>
      <c r="C590" s="2">
        <v>37.729999999999997</v>
      </c>
      <c r="D590" s="2">
        <v>29.257000000000001</v>
      </c>
      <c r="E590" s="2">
        <v>0</v>
      </c>
      <c r="F590" s="2">
        <v>0</v>
      </c>
      <c r="G590" s="2">
        <v>0</v>
      </c>
      <c r="H590" s="13">
        <v>4.4855540873540239E-2</v>
      </c>
    </row>
    <row r="591" spans="1:8" ht="13.5" x14ac:dyDescent="0.25">
      <c r="A591" s="12"/>
      <c r="B591" s="11">
        <v>42859</v>
      </c>
      <c r="C591" s="2">
        <v>39.409999999999997</v>
      </c>
      <c r="D591" s="2">
        <v>30.568999999999999</v>
      </c>
      <c r="E591" s="2">
        <v>5</v>
      </c>
      <c r="F591" s="2">
        <v>5</v>
      </c>
      <c r="G591" s="2">
        <v>197.05</v>
      </c>
      <c r="H591" s="13">
        <v>4.484396896469213E-2</v>
      </c>
    </row>
    <row r="592" spans="1:8" ht="13.5" x14ac:dyDescent="0.25">
      <c r="A592" s="12"/>
      <c r="B592" s="11">
        <v>42860</v>
      </c>
      <c r="C592" s="2">
        <v>39.409999999999997</v>
      </c>
      <c r="D592" s="2">
        <v>31.93</v>
      </c>
      <c r="E592" s="2">
        <v>0</v>
      </c>
      <c r="F592" s="2">
        <v>0</v>
      </c>
      <c r="G592" s="2">
        <v>0</v>
      </c>
      <c r="H592" s="13">
        <v>4.4522228401321626E-2</v>
      </c>
    </row>
    <row r="593" spans="1:8" ht="13.5" x14ac:dyDescent="0.25">
      <c r="A593" s="12"/>
      <c r="B593" s="11">
        <v>42863</v>
      </c>
      <c r="C593" s="2">
        <v>39.409999999999997</v>
      </c>
      <c r="D593" s="2">
        <v>31.93</v>
      </c>
      <c r="E593" s="2">
        <v>0</v>
      </c>
      <c r="F593" s="2">
        <v>0</v>
      </c>
      <c r="G593" s="2">
        <v>0</v>
      </c>
      <c r="H593" s="13">
        <v>0</v>
      </c>
    </row>
    <row r="594" spans="1:8" ht="13.5" x14ac:dyDescent="0.25">
      <c r="A594" s="12"/>
      <c r="B594" s="11">
        <v>42864</v>
      </c>
      <c r="C594" s="2">
        <v>39.409999999999997</v>
      </c>
      <c r="D594" s="2">
        <v>31.93</v>
      </c>
      <c r="E594" s="2">
        <v>20</v>
      </c>
      <c r="F594" s="2">
        <v>20</v>
      </c>
      <c r="G594" s="2">
        <v>788.2</v>
      </c>
      <c r="H594" s="13">
        <v>0</v>
      </c>
    </row>
    <row r="595" spans="1:8" ht="13.5" x14ac:dyDescent="0.25">
      <c r="A595" s="12"/>
      <c r="B595" s="11">
        <v>42865</v>
      </c>
      <c r="C595" s="2">
        <v>39.409999999999997</v>
      </c>
      <c r="D595" s="2">
        <v>32.762</v>
      </c>
      <c r="E595" s="2">
        <v>0</v>
      </c>
      <c r="F595" s="2">
        <v>0</v>
      </c>
      <c r="G595" s="2">
        <v>0</v>
      </c>
      <c r="H595" s="13">
        <v>2.6056999686814932E-2</v>
      </c>
    </row>
    <row r="596" spans="1:8" ht="13.5" x14ac:dyDescent="0.25">
      <c r="A596" s="12"/>
      <c r="B596" s="11">
        <v>42866</v>
      </c>
      <c r="C596" s="2">
        <v>39.409999999999997</v>
      </c>
      <c r="D596" s="2">
        <v>32.762</v>
      </c>
      <c r="E596" s="2">
        <v>0</v>
      </c>
      <c r="F596" s="2">
        <v>0</v>
      </c>
      <c r="G596" s="2">
        <v>0</v>
      </c>
      <c r="H596" s="13">
        <v>0</v>
      </c>
    </row>
    <row r="597" spans="1:8" ht="13.5" x14ac:dyDescent="0.25">
      <c r="A597" s="12"/>
      <c r="B597" s="11">
        <v>42867</v>
      </c>
      <c r="C597" s="2">
        <v>39.409999999999997</v>
      </c>
      <c r="D597" s="2">
        <v>32.762</v>
      </c>
      <c r="E597" s="2">
        <v>0</v>
      </c>
      <c r="F597" s="2">
        <v>0</v>
      </c>
      <c r="G597" s="2">
        <v>0</v>
      </c>
      <c r="H597" s="13">
        <v>0</v>
      </c>
    </row>
    <row r="598" spans="1:8" ht="13.5" x14ac:dyDescent="0.25">
      <c r="A598" s="12"/>
      <c r="B598" s="11">
        <v>42870</v>
      </c>
      <c r="C598" s="2">
        <v>39.409999999999997</v>
      </c>
      <c r="D598" s="2">
        <v>32.762</v>
      </c>
      <c r="E598" s="2">
        <v>0</v>
      </c>
      <c r="F598" s="2">
        <v>0</v>
      </c>
      <c r="G598" s="2">
        <v>0</v>
      </c>
      <c r="H598" s="13">
        <v>0</v>
      </c>
    </row>
    <row r="599" spans="1:8" ht="13.5" x14ac:dyDescent="0.25">
      <c r="A599" s="12"/>
      <c r="B599" s="11">
        <v>42871</v>
      </c>
      <c r="C599" s="2">
        <v>39.409999999999997</v>
      </c>
      <c r="D599" s="2">
        <v>32.762</v>
      </c>
      <c r="E599" s="2">
        <v>0</v>
      </c>
      <c r="F599" s="2">
        <v>0</v>
      </c>
      <c r="G599" s="2">
        <v>0</v>
      </c>
      <c r="H599" s="13">
        <v>0</v>
      </c>
    </row>
    <row r="600" spans="1:8" ht="13.5" x14ac:dyDescent="0.25">
      <c r="A600" s="12"/>
      <c r="B600" s="11">
        <v>42872</v>
      </c>
      <c r="C600" s="2">
        <v>39.409999999999997</v>
      </c>
      <c r="D600" s="2">
        <v>32.762</v>
      </c>
      <c r="E600" s="2">
        <v>0</v>
      </c>
      <c r="F600" s="2">
        <v>0</v>
      </c>
      <c r="G600" s="2">
        <v>0</v>
      </c>
      <c r="H600" s="13">
        <v>0</v>
      </c>
    </row>
    <row r="601" spans="1:8" ht="13.5" x14ac:dyDescent="0.25">
      <c r="A601" s="12"/>
      <c r="B601" s="11">
        <v>42873</v>
      </c>
      <c r="C601" s="2">
        <v>39.409999999999997</v>
      </c>
      <c r="D601" s="2">
        <v>32.762</v>
      </c>
      <c r="E601" s="2">
        <v>0</v>
      </c>
      <c r="F601" s="2">
        <v>0</v>
      </c>
      <c r="G601" s="2">
        <v>0</v>
      </c>
      <c r="H601" s="13">
        <v>0</v>
      </c>
    </row>
    <row r="602" spans="1:8" ht="13.5" x14ac:dyDescent="0.25">
      <c r="A602" s="12"/>
      <c r="B602" s="11">
        <v>42874</v>
      </c>
      <c r="C602" s="2">
        <v>39.409999999999997</v>
      </c>
      <c r="D602" s="2">
        <v>32.762</v>
      </c>
      <c r="E602" s="2">
        <v>0</v>
      </c>
      <c r="F602" s="2">
        <v>0</v>
      </c>
      <c r="G602" s="2">
        <v>0</v>
      </c>
      <c r="H602" s="13">
        <v>0</v>
      </c>
    </row>
    <row r="603" spans="1:8" ht="13.5" x14ac:dyDescent="0.25">
      <c r="A603" s="12"/>
      <c r="B603" s="11">
        <v>42877</v>
      </c>
      <c r="C603" s="2">
        <v>39.409999999999997</v>
      </c>
      <c r="D603" s="2">
        <v>32.762</v>
      </c>
      <c r="E603" s="2">
        <v>0</v>
      </c>
      <c r="F603" s="2">
        <v>0</v>
      </c>
      <c r="G603" s="2">
        <v>0</v>
      </c>
      <c r="H603" s="13">
        <v>0</v>
      </c>
    </row>
    <row r="604" spans="1:8" ht="13.5" x14ac:dyDescent="0.25">
      <c r="A604" s="12"/>
      <c r="B604" s="11">
        <v>42878</v>
      </c>
      <c r="C604" s="2">
        <v>39.409999999999997</v>
      </c>
      <c r="D604" s="2">
        <v>32.762</v>
      </c>
      <c r="E604" s="2">
        <v>0</v>
      </c>
      <c r="F604" s="2">
        <v>0</v>
      </c>
      <c r="G604" s="2">
        <v>0</v>
      </c>
      <c r="H604" s="13">
        <v>0</v>
      </c>
    </row>
    <row r="605" spans="1:8" ht="13.5" x14ac:dyDescent="0.25">
      <c r="A605" s="12"/>
      <c r="B605" s="11">
        <v>42879</v>
      </c>
      <c r="C605" s="2">
        <v>39.409999999999997</v>
      </c>
      <c r="D605" s="2">
        <v>32.762</v>
      </c>
      <c r="E605" s="2">
        <v>0</v>
      </c>
      <c r="F605" s="2">
        <v>0</v>
      </c>
      <c r="G605" s="2">
        <v>0</v>
      </c>
      <c r="H605" s="13">
        <v>0</v>
      </c>
    </row>
    <row r="606" spans="1:8" ht="13.5" x14ac:dyDescent="0.25">
      <c r="A606" s="12"/>
      <c r="B606" s="11">
        <v>42880</v>
      </c>
      <c r="C606" s="2">
        <v>39.409999999999997</v>
      </c>
      <c r="D606" s="2">
        <v>32.762</v>
      </c>
      <c r="E606" s="2">
        <v>0</v>
      </c>
      <c r="F606" s="2">
        <v>0</v>
      </c>
      <c r="G606" s="2">
        <v>0</v>
      </c>
      <c r="H606" s="13">
        <v>0</v>
      </c>
    </row>
    <row r="607" spans="1:8" ht="13.5" x14ac:dyDescent="0.25">
      <c r="A607" s="12"/>
      <c r="B607" s="11">
        <v>42881</v>
      </c>
      <c r="C607" s="2">
        <v>39.409999999999997</v>
      </c>
      <c r="D607" s="2">
        <v>32.762</v>
      </c>
      <c r="E607" s="2">
        <v>0</v>
      </c>
      <c r="F607" s="2">
        <v>0</v>
      </c>
      <c r="G607" s="2">
        <v>0</v>
      </c>
      <c r="H607" s="13">
        <v>0</v>
      </c>
    </row>
    <row r="608" spans="1:8" ht="13.5" x14ac:dyDescent="0.25">
      <c r="A608" s="12"/>
      <c r="B608" s="11">
        <v>42884</v>
      </c>
      <c r="C608" s="2">
        <v>39.409999999999997</v>
      </c>
      <c r="D608" s="2">
        <v>32.762</v>
      </c>
      <c r="E608" s="2">
        <v>0</v>
      </c>
      <c r="F608" s="2">
        <v>0</v>
      </c>
      <c r="G608" s="2">
        <v>0</v>
      </c>
      <c r="H608" s="13">
        <v>0</v>
      </c>
    </row>
    <row r="609" spans="1:8" ht="13.5" x14ac:dyDescent="0.25">
      <c r="A609" s="12"/>
      <c r="B609" s="11">
        <v>42885</v>
      </c>
      <c r="C609" s="2">
        <v>39.409999999999997</v>
      </c>
      <c r="D609" s="2">
        <v>32.762</v>
      </c>
      <c r="E609" s="2">
        <v>0</v>
      </c>
      <c r="F609" s="2">
        <v>0</v>
      </c>
      <c r="G609" s="2">
        <v>0</v>
      </c>
      <c r="H609" s="13">
        <v>0</v>
      </c>
    </row>
    <row r="610" spans="1:8" ht="13.5" x14ac:dyDescent="0.25">
      <c r="A610" s="12"/>
      <c r="B610" s="11">
        <v>42886</v>
      </c>
      <c r="C610" s="2">
        <v>39.409999999999997</v>
      </c>
      <c r="D610" s="2">
        <v>32.762</v>
      </c>
      <c r="E610" s="2">
        <v>0</v>
      </c>
      <c r="F610" s="2">
        <v>0</v>
      </c>
      <c r="G610" s="2">
        <v>0</v>
      </c>
      <c r="H610" s="13">
        <v>0</v>
      </c>
    </row>
    <row r="611" spans="1:8" ht="13.5" x14ac:dyDescent="0.25">
      <c r="A611" s="12"/>
      <c r="B611" s="11">
        <v>42887</v>
      </c>
      <c r="C611" s="2">
        <v>39.409999999999997</v>
      </c>
      <c r="D611" s="2">
        <v>32.762</v>
      </c>
      <c r="E611" s="2">
        <v>0</v>
      </c>
      <c r="F611" s="2">
        <v>0</v>
      </c>
      <c r="G611" s="2">
        <v>0</v>
      </c>
      <c r="H611" s="13">
        <v>0</v>
      </c>
    </row>
    <row r="612" spans="1:8" ht="13.5" x14ac:dyDescent="0.25">
      <c r="A612" s="12"/>
      <c r="B612" s="11">
        <v>42888</v>
      </c>
      <c r="C612" s="2">
        <v>39.409999999999997</v>
      </c>
      <c r="D612" s="2">
        <v>32.762</v>
      </c>
      <c r="E612" s="2">
        <v>0</v>
      </c>
      <c r="F612" s="2">
        <v>0</v>
      </c>
      <c r="G612" s="2">
        <v>0</v>
      </c>
      <c r="H612" s="13">
        <v>0</v>
      </c>
    </row>
    <row r="613" spans="1:8" ht="13.5" x14ac:dyDescent="0.25">
      <c r="A613" s="12"/>
      <c r="B613" s="11">
        <v>42891</v>
      </c>
      <c r="C613" s="2">
        <v>39.409999999999997</v>
      </c>
      <c r="D613" s="2">
        <v>32.762</v>
      </c>
      <c r="E613" s="2">
        <v>0</v>
      </c>
      <c r="F613" s="2">
        <v>0</v>
      </c>
      <c r="G613" s="2">
        <v>0</v>
      </c>
      <c r="H613" s="13">
        <v>0</v>
      </c>
    </row>
    <row r="614" spans="1:8" ht="13.5" x14ac:dyDescent="0.25">
      <c r="A614" s="12"/>
      <c r="B614" s="11">
        <v>42892</v>
      </c>
      <c r="C614" s="2">
        <v>39.409999999999997</v>
      </c>
      <c r="D614" s="2">
        <v>32.762</v>
      </c>
      <c r="E614" s="2">
        <v>0</v>
      </c>
      <c r="F614" s="2">
        <v>0</v>
      </c>
      <c r="G614" s="2">
        <v>0</v>
      </c>
      <c r="H614" s="13">
        <v>0</v>
      </c>
    </row>
    <row r="615" spans="1:8" ht="13.5" x14ac:dyDescent="0.25">
      <c r="A615" s="12"/>
      <c r="B615" s="11">
        <v>42893</v>
      </c>
      <c r="C615" s="2">
        <v>39.409999999999997</v>
      </c>
      <c r="D615" s="2">
        <v>32.762</v>
      </c>
      <c r="E615" s="2">
        <v>0</v>
      </c>
      <c r="F615" s="2">
        <v>0</v>
      </c>
      <c r="G615" s="2">
        <v>0</v>
      </c>
      <c r="H615" s="13">
        <v>0</v>
      </c>
    </row>
    <row r="616" spans="1:8" ht="13.5" x14ac:dyDescent="0.25">
      <c r="A616" s="12"/>
      <c r="B616" s="11">
        <v>42894</v>
      </c>
      <c r="C616" s="2">
        <v>38.229999999999997</v>
      </c>
      <c r="D616" s="2">
        <v>32.762</v>
      </c>
      <c r="E616" s="2">
        <v>0</v>
      </c>
      <c r="F616" s="2">
        <v>0</v>
      </c>
      <c r="G616" s="2">
        <v>0</v>
      </c>
      <c r="H616" s="13">
        <v>0</v>
      </c>
    </row>
    <row r="617" spans="1:8" ht="13.5" x14ac:dyDescent="0.25">
      <c r="A617" s="12"/>
      <c r="B617" s="11">
        <v>42895</v>
      </c>
      <c r="C617" s="2">
        <v>36.51</v>
      </c>
      <c r="D617" s="2">
        <v>31.780999999999999</v>
      </c>
      <c r="E617" s="2">
        <v>0</v>
      </c>
      <c r="F617" s="2">
        <v>0</v>
      </c>
      <c r="G617" s="2">
        <v>0</v>
      </c>
      <c r="H617" s="13">
        <v>-2.9943226909224151E-2</v>
      </c>
    </row>
    <row r="618" spans="1:8" ht="13.5" x14ac:dyDescent="0.25">
      <c r="A618" s="12"/>
      <c r="B618" s="11">
        <v>42898</v>
      </c>
      <c r="C618" s="2">
        <v>36.51</v>
      </c>
      <c r="D618" s="2">
        <v>30.350999999999999</v>
      </c>
      <c r="E618" s="2">
        <v>40</v>
      </c>
      <c r="F618" s="2">
        <v>40</v>
      </c>
      <c r="G618" s="2">
        <v>1460.4</v>
      </c>
      <c r="H618" s="13">
        <v>-4.4995437525565583E-2</v>
      </c>
    </row>
    <row r="619" spans="1:8" ht="13.5" x14ac:dyDescent="0.25">
      <c r="A619" s="12"/>
      <c r="B619" s="11">
        <v>42899</v>
      </c>
      <c r="C619" s="2">
        <v>36.51</v>
      </c>
      <c r="D619" s="2">
        <v>30.350999999999999</v>
      </c>
      <c r="E619" s="2">
        <v>0</v>
      </c>
      <c r="F619" s="2">
        <v>0</v>
      </c>
      <c r="G619" s="2">
        <v>0</v>
      </c>
      <c r="H619" s="13">
        <v>0</v>
      </c>
    </row>
    <row r="620" spans="1:8" ht="13.5" x14ac:dyDescent="0.25">
      <c r="A620" s="12"/>
      <c r="B620" s="11">
        <v>42900</v>
      </c>
      <c r="C620" s="2">
        <v>36.51</v>
      </c>
      <c r="D620" s="2">
        <v>30.350999999999999</v>
      </c>
      <c r="E620" s="2">
        <v>0</v>
      </c>
      <c r="F620" s="2">
        <v>0</v>
      </c>
      <c r="G620" s="2">
        <v>0</v>
      </c>
      <c r="H620" s="13">
        <v>0</v>
      </c>
    </row>
    <row r="621" spans="1:8" ht="13.5" x14ac:dyDescent="0.25">
      <c r="A621" s="12"/>
      <c r="B621" s="11">
        <v>42901</v>
      </c>
      <c r="C621" s="2">
        <v>37.5</v>
      </c>
      <c r="D621" s="2">
        <v>30.350999999999999</v>
      </c>
      <c r="E621" s="2">
        <v>251</v>
      </c>
      <c r="F621" s="2">
        <v>251</v>
      </c>
      <c r="G621" s="2">
        <v>9412.5</v>
      </c>
      <c r="H621" s="13">
        <v>0</v>
      </c>
    </row>
    <row r="622" spans="1:8" ht="13.5" x14ac:dyDescent="0.25">
      <c r="A622" s="12"/>
      <c r="B622" s="11">
        <v>42902</v>
      </c>
      <c r="C622" s="2">
        <v>37.5</v>
      </c>
      <c r="D622" s="2">
        <v>31.173999999999999</v>
      </c>
      <c r="E622" s="2">
        <v>0</v>
      </c>
      <c r="F622" s="2">
        <v>0</v>
      </c>
      <c r="G622" s="2">
        <v>0</v>
      </c>
      <c r="H622" s="13">
        <v>2.7116075252874714E-2</v>
      </c>
    </row>
    <row r="623" spans="1:8" ht="13.5" x14ac:dyDescent="0.25">
      <c r="A623" s="12"/>
      <c r="B623" s="11">
        <v>42905</v>
      </c>
      <c r="C623" s="2">
        <v>37.5</v>
      </c>
      <c r="D623" s="2">
        <v>31.173999999999999</v>
      </c>
      <c r="E623" s="2">
        <v>0</v>
      </c>
      <c r="F623" s="2">
        <v>0</v>
      </c>
      <c r="G623" s="2">
        <v>0</v>
      </c>
      <c r="H623" s="13">
        <v>0</v>
      </c>
    </row>
    <row r="624" spans="1:8" ht="13.5" x14ac:dyDescent="0.25">
      <c r="A624" s="12"/>
      <c r="B624" s="11">
        <v>42906</v>
      </c>
      <c r="C624" s="2">
        <v>36.380000000000003</v>
      </c>
      <c r="D624" s="2">
        <v>31.173999999999999</v>
      </c>
      <c r="E624" s="2">
        <v>10</v>
      </c>
      <c r="F624" s="2">
        <v>10</v>
      </c>
      <c r="G624" s="2">
        <v>363.79899999999998</v>
      </c>
      <c r="H624" s="13">
        <v>0</v>
      </c>
    </row>
    <row r="625" spans="1:8" ht="13.5" x14ac:dyDescent="0.25">
      <c r="A625" s="12"/>
      <c r="B625" s="11">
        <v>42907</v>
      </c>
      <c r="C625" s="2">
        <v>37.47</v>
      </c>
      <c r="D625" s="2">
        <v>30.242999999999999</v>
      </c>
      <c r="E625" s="2">
        <v>0</v>
      </c>
      <c r="F625" s="2">
        <v>0</v>
      </c>
      <c r="G625" s="2">
        <v>0</v>
      </c>
      <c r="H625" s="13">
        <v>-2.9864630782062005E-2</v>
      </c>
    </row>
    <row r="626" spans="1:8" ht="13.5" x14ac:dyDescent="0.25">
      <c r="A626" s="12"/>
      <c r="B626" s="11">
        <v>42908</v>
      </c>
      <c r="C626" s="2">
        <v>37.47</v>
      </c>
      <c r="D626" s="2">
        <v>31.149000000000001</v>
      </c>
      <c r="E626" s="2">
        <v>0</v>
      </c>
      <c r="F626" s="2">
        <v>0</v>
      </c>
      <c r="G626" s="2">
        <v>0</v>
      </c>
      <c r="H626" s="13">
        <v>2.9957345501438429E-2</v>
      </c>
    </row>
    <row r="627" spans="1:8" ht="13.5" x14ac:dyDescent="0.25">
      <c r="A627" s="12"/>
      <c r="B627" s="11">
        <v>42909</v>
      </c>
      <c r="C627" s="2">
        <v>37.47</v>
      </c>
      <c r="D627" s="2">
        <v>31.149000000000001</v>
      </c>
      <c r="E627" s="2">
        <v>0</v>
      </c>
      <c r="F627" s="2">
        <v>0</v>
      </c>
      <c r="G627" s="2">
        <v>0</v>
      </c>
      <c r="H627" s="13">
        <v>0</v>
      </c>
    </row>
    <row r="628" spans="1:8" ht="13.5" x14ac:dyDescent="0.25">
      <c r="A628" s="12"/>
      <c r="B628" s="11">
        <v>42914</v>
      </c>
      <c r="C628" s="2">
        <v>36.35</v>
      </c>
      <c r="D628" s="2">
        <v>31.149000000000001</v>
      </c>
      <c r="E628" s="2">
        <v>1000</v>
      </c>
      <c r="F628" s="2">
        <v>1000</v>
      </c>
      <c r="G628" s="2">
        <v>36350</v>
      </c>
      <c r="H628" s="13">
        <v>0</v>
      </c>
    </row>
    <row r="629" spans="1:8" ht="13.5" x14ac:dyDescent="0.25">
      <c r="A629" s="12"/>
      <c r="B629" s="11">
        <v>42915</v>
      </c>
      <c r="C629" s="2">
        <v>36.35</v>
      </c>
      <c r="D629" s="2">
        <v>30.218</v>
      </c>
      <c r="E629" s="2">
        <v>0</v>
      </c>
      <c r="F629" s="2">
        <v>0</v>
      </c>
      <c r="G629" s="2">
        <v>0</v>
      </c>
      <c r="H629" s="13">
        <v>-2.9888599955054766E-2</v>
      </c>
    </row>
    <row r="630" spans="1:8" ht="13.5" x14ac:dyDescent="0.25">
      <c r="A630" s="12"/>
      <c r="B630" s="11">
        <v>42916</v>
      </c>
      <c r="C630" s="2">
        <v>36.35</v>
      </c>
      <c r="D630" s="2">
        <v>30.218</v>
      </c>
      <c r="E630" s="2">
        <v>0</v>
      </c>
      <c r="F630" s="2">
        <v>0</v>
      </c>
      <c r="G630" s="2">
        <v>0</v>
      </c>
      <c r="H630" s="13">
        <v>0</v>
      </c>
    </row>
    <row r="631" spans="1:8" ht="13.5" x14ac:dyDescent="0.25">
      <c r="A631" s="12"/>
      <c r="B631" s="11">
        <v>42919</v>
      </c>
      <c r="C631" s="2">
        <v>36.35</v>
      </c>
      <c r="D631" s="2">
        <v>30.218</v>
      </c>
      <c r="E631" s="2">
        <v>0</v>
      </c>
      <c r="F631" s="2">
        <v>0</v>
      </c>
      <c r="G631" s="2">
        <v>0</v>
      </c>
      <c r="H631" s="13">
        <v>0</v>
      </c>
    </row>
    <row r="632" spans="1:8" ht="13.5" x14ac:dyDescent="0.25">
      <c r="A632" s="12"/>
      <c r="B632" s="11">
        <v>42920</v>
      </c>
      <c r="C632" s="2">
        <v>36.35</v>
      </c>
      <c r="D632" s="2">
        <v>30.218</v>
      </c>
      <c r="E632" s="2">
        <v>0</v>
      </c>
      <c r="F632" s="2">
        <v>0</v>
      </c>
      <c r="G632" s="2">
        <v>0</v>
      </c>
      <c r="H632" s="13">
        <v>0</v>
      </c>
    </row>
    <row r="633" spans="1:8" ht="13.5" x14ac:dyDescent="0.25">
      <c r="A633" s="12"/>
      <c r="B633" s="11">
        <v>42921</v>
      </c>
      <c r="C633" s="2">
        <v>36.35</v>
      </c>
      <c r="D633" s="2">
        <v>30.218</v>
      </c>
      <c r="E633" s="2">
        <v>0</v>
      </c>
      <c r="F633" s="2">
        <v>0</v>
      </c>
      <c r="G633" s="2">
        <v>0</v>
      </c>
      <c r="H633" s="13">
        <v>0</v>
      </c>
    </row>
    <row r="634" spans="1:8" ht="13.5" x14ac:dyDescent="0.25">
      <c r="A634" s="12"/>
      <c r="B634" s="11">
        <v>42922</v>
      </c>
      <c r="C634" s="2">
        <v>36.35</v>
      </c>
      <c r="D634" s="2">
        <v>30.218</v>
      </c>
      <c r="E634" s="2">
        <v>0</v>
      </c>
      <c r="F634" s="2">
        <v>0</v>
      </c>
      <c r="G634" s="2">
        <v>0</v>
      </c>
      <c r="H634" s="13">
        <v>0</v>
      </c>
    </row>
    <row r="635" spans="1:8" ht="13.5" x14ac:dyDescent="0.25">
      <c r="A635" s="12"/>
      <c r="B635" s="11">
        <v>42923</v>
      </c>
      <c r="C635" s="2">
        <v>36.35</v>
      </c>
      <c r="D635" s="2">
        <v>30.218</v>
      </c>
      <c r="E635" s="2">
        <v>0</v>
      </c>
      <c r="F635" s="2">
        <v>0</v>
      </c>
      <c r="G635" s="2">
        <v>0</v>
      </c>
      <c r="H635" s="13">
        <v>0</v>
      </c>
    </row>
    <row r="636" spans="1:8" ht="13.5" x14ac:dyDescent="0.25">
      <c r="A636" s="12"/>
      <c r="B636" s="11">
        <v>42926</v>
      </c>
      <c r="C636" s="2">
        <v>36.35</v>
      </c>
      <c r="D636" s="2">
        <v>30.218</v>
      </c>
      <c r="E636" s="2">
        <v>529</v>
      </c>
      <c r="F636" s="2">
        <v>529</v>
      </c>
      <c r="G636" s="2">
        <v>19229.150000000001</v>
      </c>
      <c r="H636" s="13">
        <v>0</v>
      </c>
    </row>
    <row r="637" spans="1:8" ht="13.5" x14ac:dyDescent="0.25">
      <c r="A637" s="12"/>
      <c r="B637" s="11">
        <v>42927</v>
      </c>
      <c r="C637" s="2">
        <v>36.35</v>
      </c>
      <c r="D637" s="2">
        <v>30.218</v>
      </c>
      <c r="E637" s="2">
        <v>0</v>
      </c>
      <c r="F637" s="2">
        <v>0</v>
      </c>
      <c r="G637" s="2">
        <v>0</v>
      </c>
      <c r="H637" s="13">
        <v>0</v>
      </c>
    </row>
    <row r="638" spans="1:8" ht="13.5" x14ac:dyDescent="0.25">
      <c r="A638" s="12"/>
      <c r="B638" s="11">
        <v>42928</v>
      </c>
      <c r="C638" s="2">
        <v>36.35</v>
      </c>
      <c r="D638" s="2">
        <v>30.218</v>
      </c>
      <c r="E638" s="2">
        <v>0</v>
      </c>
      <c r="F638" s="2">
        <v>0</v>
      </c>
      <c r="G638" s="2">
        <v>0</v>
      </c>
      <c r="H638" s="13">
        <v>0</v>
      </c>
    </row>
    <row r="639" spans="1:8" ht="13.5" x14ac:dyDescent="0.25">
      <c r="A639" s="12"/>
      <c r="B639" s="11">
        <v>42929</v>
      </c>
      <c r="C639" s="2">
        <v>36.5</v>
      </c>
      <c r="D639" s="2">
        <v>30.218</v>
      </c>
      <c r="E639" s="2">
        <v>230</v>
      </c>
      <c r="F639" s="2">
        <v>230</v>
      </c>
      <c r="G639" s="2">
        <v>8395</v>
      </c>
      <c r="H639" s="13">
        <v>0</v>
      </c>
    </row>
    <row r="640" spans="1:8" ht="13.5" x14ac:dyDescent="0.25">
      <c r="A640" s="12"/>
      <c r="B640" s="11">
        <v>42930</v>
      </c>
      <c r="C640" s="2">
        <v>36.5</v>
      </c>
      <c r="D640" s="2">
        <v>30.343</v>
      </c>
      <c r="E640" s="2">
        <v>0</v>
      </c>
      <c r="F640" s="2">
        <v>0</v>
      </c>
      <c r="G640" s="2">
        <v>0</v>
      </c>
      <c r="H640" s="13">
        <v>4.136607320140314E-3</v>
      </c>
    </row>
    <row r="641" spans="1:8" ht="13.5" x14ac:dyDescent="0.25">
      <c r="A641" s="12"/>
      <c r="B641" s="11">
        <v>42933</v>
      </c>
      <c r="C641" s="2">
        <v>36.5</v>
      </c>
      <c r="D641" s="2">
        <v>30.343</v>
      </c>
      <c r="E641" s="2">
        <v>15</v>
      </c>
      <c r="F641" s="2">
        <v>15</v>
      </c>
      <c r="G641" s="2">
        <v>547.5</v>
      </c>
      <c r="H641" s="13">
        <v>0</v>
      </c>
    </row>
    <row r="642" spans="1:8" ht="13.5" x14ac:dyDescent="0.25">
      <c r="A642" s="12"/>
      <c r="B642" s="11">
        <v>42934</v>
      </c>
      <c r="C642" s="2">
        <v>36.5</v>
      </c>
      <c r="D642" s="2">
        <v>30.343</v>
      </c>
      <c r="E642" s="2">
        <v>0</v>
      </c>
      <c r="F642" s="2">
        <v>0</v>
      </c>
      <c r="G642" s="2">
        <v>0</v>
      </c>
      <c r="H642" s="13">
        <v>0</v>
      </c>
    </row>
    <row r="643" spans="1:8" ht="13.5" x14ac:dyDescent="0.25">
      <c r="A643" s="12"/>
      <c r="B643" s="11">
        <v>42935</v>
      </c>
      <c r="C643" s="2">
        <v>36.5</v>
      </c>
      <c r="D643" s="2">
        <v>30.343</v>
      </c>
      <c r="E643" s="2">
        <v>0</v>
      </c>
      <c r="F643" s="2">
        <v>0</v>
      </c>
      <c r="G643" s="2">
        <v>0</v>
      </c>
      <c r="H643" s="13">
        <v>0</v>
      </c>
    </row>
    <row r="644" spans="1:8" ht="13.5" x14ac:dyDescent="0.25">
      <c r="A644" s="12"/>
      <c r="B644" s="11">
        <v>42936</v>
      </c>
      <c r="C644" s="2">
        <v>36.5</v>
      </c>
      <c r="D644" s="2">
        <v>30.343</v>
      </c>
      <c r="E644" s="2">
        <v>0</v>
      </c>
      <c r="F644" s="2">
        <v>0</v>
      </c>
      <c r="G644" s="2">
        <v>0</v>
      </c>
      <c r="H644" s="13">
        <v>0</v>
      </c>
    </row>
    <row r="645" spans="1:8" ht="13.5" x14ac:dyDescent="0.25">
      <c r="A645" s="12"/>
      <c r="B645" s="11">
        <v>42937</v>
      </c>
      <c r="C645" s="2">
        <v>36.5</v>
      </c>
      <c r="D645" s="2">
        <v>30.343</v>
      </c>
      <c r="E645" s="2">
        <v>0</v>
      </c>
      <c r="F645" s="2">
        <v>0</v>
      </c>
      <c r="G645" s="2">
        <v>0</v>
      </c>
      <c r="H645" s="13">
        <v>0</v>
      </c>
    </row>
    <row r="646" spans="1:8" ht="13.5" x14ac:dyDescent="0.25">
      <c r="A646" s="12"/>
      <c r="B646" s="11">
        <v>42940</v>
      </c>
      <c r="C646" s="2">
        <v>36.5</v>
      </c>
      <c r="D646" s="2">
        <v>30.343</v>
      </c>
      <c r="E646" s="2">
        <v>0</v>
      </c>
      <c r="F646" s="2">
        <v>0</v>
      </c>
      <c r="G646" s="2">
        <v>0</v>
      </c>
      <c r="H646" s="13">
        <v>0</v>
      </c>
    </row>
    <row r="647" spans="1:8" ht="13.5" x14ac:dyDescent="0.25">
      <c r="A647" s="12"/>
      <c r="B647" s="11">
        <v>42942</v>
      </c>
      <c r="C647" s="2">
        <v>36.5</v>
      </c>
      <c r="D647" s="2">
        <v>30.343</v>
      </c>
      <c r="E647" s="2">
        <v>0</v>
      </c>
      <c r="F647" s="2">
        <v>0</v>
      </c>
      <c r="G647" s="2">
        <v>0</v>
      </c>
      <c r="H647" s="13">
        <v>0</v>
      </c>
    </row>
    <row r="648" spans="1:8" ht="13.5" x14ac:dyDescent="0.25">
      <c r="A648" s="12"/>
      <c r="B648" s="11">
        <v>42943</v>
      </c>
      <c r="C648" s="2">
        <v>36.5</v>
      </c>
      <c r="D648" s="2">
        <v>30.343</v>
      </c>
      <c r="E648" s="2">
        <v>0</v>
      </c>
      <c r="F648" s="2">
        <v>0</v>
      </c>
      <c r="G648" s="2">
        <v>0</v>
      </c>
      <c r="H648" s="13">
        <v>0</v>
      </c>
    </row>
    <row r="649" spans="1:8" ht="13.5" x14ac:dyDescent="0.25">
      <c r="A649" s="12"/>
      <c r="B649" s="11">
        <v>42944</v>
      </c>
      <c r="C649" s="2">
        <v>36.5</v>
      </c>
      <c r="D649" s="2">
        <v>30.343</v>
      </c>
      <c r="E649" s="2">
        <v>0</v>
      </c>
      <c r="F649" s="2">
        <v>0</v>
      </c>
      <c r="G649" s="2">
        <v>0</v>
      </c>
      <c r="H649" s="13">
        <v>0</v>
      </c>
    </row>
    <row r="650" spans="1:8" ht="13.5" x14ac:dyDescent="0.25">
      <c r="A650" s="12"/>
      <c r="B650" s="11">
        <v>42947</v>
      </c>
      <c r="C650" s="2">
        <v>36.5</v>
      </c>
      <c r="D650" s="2">
        <v>30.343</v>
      </c>
      <c r="E650" s="2">
        <v>5</v>
      </c>
      <c r="F650" s="2">
        <v>5</v>
      </c>
      <c r="G650" s="2">
        <v>182.5</v>
      </c>
      <c r="H650" s="13">
        <v>0</v>
      </c>
    </row>
    <row r="651" spans="1:8" ht="13.5" x14ac:dyDescent="0.25">
      <c r="A651" s="12"/>
      <c r="B651" s="11">
        <v>42948</v>
      </c>
      <c r="C651" s="2">
        <v>36.5</v>
      </c>
      <c r="D651" s="2">
        <v>30.343</v>
      </c>
      <c r="E651" s="2">
        <v>125</v>
      </c>
      <c r="F651" s="2">
        <v>125</v>
      </c>
      <c r="G651" s="2">
        <v>4562.5</v>
      </c>
      <c r="H651" s="13">
        <v>0</v>
      </c>
    </row>
    <row r="652" spans="1:8" ht="13.5" x14ac:dyDescent="0.25">
      <c r="A652" s="12"/>
      <c r="B652" s="11">
        <v>42949</v>
      </c>
      <c r="C652" s="2">
        <v>36.5</v>
      </c>
      <c r="D652" s="2">
        <v>30.343</v>
      </c>
      <c r="E652" s="2">
        <v>0</v>
      </c>
      <c r="F652" s="2">
        <v>0</v>
      </c>
      <c r="G652" s="2">
        <v>0</v>
      </c>
      <c r="H652" s="13">
        <v>0</v>
      </c>
    </row>
    <row r="653" spans="1:8" ht="13.5" x14ac:dyDescent="0.25">
      <c r="A653" s="12"/>
      <c r="B653" s="11">
        <v>42950</v>
      </c>
      <c r="C653" s="2">
        <v>36.5</v>
      </c>
      <c r="D653" s="2">
        <v>30.343</v>
      </c>
      <c r="E653" s="2">
        <v>0</v>
      </c>
      <c r="F653" s="2">
        <v>0</v>
      </c>
      <c r="G653" s="2">
        <v>0</v>
      </c>
      <c r="H653" s="13">
        <v>0</v>
      </c>
    </row>
    <row r="654" spans="1:8" ht="13.5" x14ac:dyDescent="0.25">
      <c r="A654" s="12"/>
      <c r="B654" s="11">
        <v>42951</v>
      </c>
      <c r="C654" s="2">
        <v>36.5</v>
      </c>
      <c r="D654" s="2">
        <v>30.343</v>
      </c>
      <c r="E654" s="2">
        <v>0</v>
      </c>
      <c r="F654" s="2">
        <v>0</v>
      </c>
      <c r="G654" s="2">
        <v>0</v>
      </c>
      <c r="H654" s="13">
        <v>0</v>
      </c>
    </row>
    <row r="655" spans="1:8" ht="13.5" x14ac:dyDescent="0.25">
      <c r="A655" s="12"/>
      <c r="B655" s="11">
        <v>42954</v>
      </c>
      <c r="C655" s="2">
        <v>36.5</v>
      </c>
      <c r="D655" s="2">
        <v>30.343</v>
      </c>
      <c r="E655" s="2">
        <v>0</v>
      </c>
      <c r="F655" s="2">
        <v>0</v>
      </c>
      <c r="G655" s="2">
        <v>0</v>
      </c>
      <c r="H655" s="13">
        <v>0</v>
      </c>
    </row>
    <row r="656" spans="1:8" ht="13.5" x14ac:dyDescent="0.25">
      <c r="A656" s="12"/>
      <c r="B656" s="11">
        <v>42955</v>
      </c>
      <c r="C656" s="2">
        <v>36.5</v>
      </c>
      <c r="D656" s="2">
        <v>30.343</v>
      </c>
      <c r="E656" s="2">
        <v>0</v>
      </c>
      <c r="F656" s="2">
        <v>0</v>
      </c>
      <c r="G656" s="2">
        <v>0</v>
      </c>
      <c r="H656" s="13">
        <v>0</v>
      </c>
    </row>
    <row r="657" spans="1:8" ht="13.5" x14ac:dyDescent="0.25">
      <c r="A657" s="12"/>
      <c r="B657" s="11">
        <v>42956</v>
      </c>
      <c r="C657" s="2">
        <v>35.409999999999997</v>
      </c>
      <c r="D657" s="2">
        <v>30.343</v>
      </c>
      <c r="E657" s="2">
        <v>2</v>
      </c>
      <c r="F657" s="2">
        <v>2</v>
      </c>
      <c r="G657" s="2">
        <v>70.819000000000003</v>
      </c>
      <c r="H657" s="13">
        <v>0</v>
      </c>
    </row>
    <row r="658" spans="1:8" ht="13.5" x14ac:dyDescent="0.25">
      <c r="A658" s="12"/>
      <c r="B658" s="11">
        <v>42957</v>
      </c>
      <c r="C658" s="2">
        <v>34.35</v>
      </c>
      <c r="D658" s="2">
        <v>29.437000000000001</v>
      </c>
      <c r="E658" s="2">
        <v>0</v>
      </c>
      <c r="F658" s="2">
        <v>0</v>
      </c>
      <c r="G658" s="2">
        <v>0</v>
      </c>
      <c r="H658" s="13">
        <v>-2.9858616484856434E-2</v>
      </c>
    </row>
    <row r="659" spans="1:8" ht="13.5" x14ac:dyDescent="0.25">
      <c r="A659" s="12"/>
      <c r="B659" s="11">
        <v>42958</v>
      </c>
      <c r="C659" s="2">
        <v>32.81</v>
      </c>
      <c r="D659" s="2">
        <v>28.555</v>
      </c>
      <c r="E659" s="2">
        <v>30</v>
      </c>
      <c r="F659" s="2">
        <v>30</v>
      </c>
      <c r="G659" s="2">
        <v>984.29899999999998</v>
      </c>
      <c r="H659" s="13">
        <v>-2.9962292353161037E-2</v>
      </c>
    </row>
    <row r="660" spans="1:8" ht="13.5" x14ac:dyDescent="0.25">
      <c r="A660" s="12"/>
      <c r="B660" s="11">
        <v>42961</v>
      </c>
      <c r="C660" s="2">
        <v>32.81</v>
      </c>
      <c r="D660" s="2">
        <v>27.274999999999999</v>
      </c>
      <c r="E660" s="2">
        <v>0</v>
      </c>
      <c r="F660" s="2">
        <v>0</v>
      </c>
      <c r="G660" s="2">
        <v>0</v>
      </c>
      <c r="H660" s="13">
        <v>-4.4825774820521844E-2</v>
      </c>
    </row>
    <row r="661" spans="1:8" ht="13.5" x14ac:dyDescent="0.25">
      <c r="A661" s="12"/>
      <c r="B661" s="11">
        <v>42962</v>
      </c>
      <c r="C661" s="2">
        <v>32.81</v>
      </c>
      <c r="D661" s="2">
        <v>27.274999999999999</v>
      </c>
      <c r="E661" s="2">
        <v>0</v>
      </c>
      <c r="F661" s="2">
        <v>0</v>
      </c>
      <c r="G661" s="2">
        <v>0</v>
      </c>
      <c r="H661" s="13">
        <v>0</v>
      </c>
    </row>
    <row r="662" spans="1:8" ht="13.5" x14ac:dyDescent="0.25">
      <c r="A662" s="12"/>
      <c r="B662" s="11">
        <v>42963</v>
      </c>
      <c r="C662" s="2">
        <v>32.81</v>
      </c>
      <c r="D662" s="2">
        <v>27.274999999999999</v>
      </c>
      <c r="E662" s="2">
        <v>0</v>
      </c>
      <c r="F662" s="2">
        <v>0</v>
      </c>
      <c r="G662" s="2">
        <v>0</v>
      </c>
      <c r="H662" s="13">
        <v>0</v>
      </c>
    </row>
    <row r="663" spans="1:8" ht="13.5" x14ac:dyDescent="0.25">
      <c r="A663" s="12"/>
      <c r="B663" s="11">
        <v>42964</v>
      </c>
      <c r="C663" s="2">
        <v>32.81</v>
      </c>
      <c r="D663" s="2">
        <v>27.274999999999999</v>
      </c>
      <c r="E663" s="2">
        <v>0</v>
      </c>
      <c r="F663" s="2">
        <v>0</v>
      </c>
      <c r="G663" s="2">
        <v>0</v>
      </c>
      <c r="H663" s="13">
        <v>0</v>
      </c>
    </row>
    <row r="664" spans="1:8" ht="13.5" x14ac:dyDescent="0.25">
      <c r="A664" s="12"/>
      <c r="B664" s="11">
        <v>42965</v>
      </c>
      <c r="C664" s="2">
        <v>32.81</v>
      </c>
      <c r="D664" s="2">
        <v>27.274999999999999</v>
      </c>
      <c r="E664" s="2">
        <v>0</v>
      </c>
      <c r="F664" s="2">
        <v>0</v>
      </c>
      <c r="G664" s="2">
        <v>0</v>
      </c>
      <c r="H664" s="13">
        <v>0</v>
      </c>
    </row>
    <row r="665" spans="1:8" ht="13.5" x14ac:dyDescent="0.25">
      <c r="A665" s="12"/>
      <c r="B665" s="11">
        <v>42968</v>
      </c>
      <c r="C665" s="2">
        <v>32.81</v>
      </c>
      <c r="D665" s="2">
        <v>27.274999999999999</v>
      </c>
      <c r="E665" s="2">
        <v>0</v>
      </c>
      <c r="F665" s="2">
        <v>0</v>
      </c>
      <c r="G665" s="2">
        <v>0</v>
      </c>
      <c r="H665" s="13">
        <v>0</v>
      </c>
    </row>
    <row r="666" spans="1:8" ht="13.5" x14ac:dyDescent="0.25">
      <c r="A666" s="12"/>
      <c r="B666" s="11">
        <v>42969</v>
      </c>
      <c r="C666" s="2">
        <v>33.79</v>
      </c>
      <c r="D666" s="2">
        <v>27.274999999999999</v>
      </c>
      <c r="E666" s="2">
        <v>3</v>
      </c>
      <c r="F666" s="2">
        <v>3</v>
      </c>
      <c r="G666" s="2">
        <v>101.37</v>
      </c>
      <c r="H666" s="13">
        <v>0</v>
      </c>
    </row>
    <row r="667" spans="1:8" ht="13.5" x14ac:dyDescent="0.25">
      <c r="A667" s="12"/>
      <c r="B667" s="11">
        <v>42970</v>
      </c>
      <c r="C667" s="2">
        <v>33.79</v>
      </c>
      <c r="D667" s="2">
        <v>28.09</v>
      </c>
      <c r="E667" s="2">
        <v>0</v>
      </c>
      <c r="F667" s="2">
        <v>0</v>
      </c>
      <c r="G667" s="2">
        <v>0</v>
      </c>
      <c r="H667" s="13">
        <v>2.9880843263061459E-2</v>
      </c>
    </row>
    <row r="668" spans="1:8" ht="13.5" x14ac:dyDescent="0.25">
      <c r="A668" s="12"/>
      <c r="B668" s="11">
        <v>42971</v>
      </c>
      <c r="C668" s="2">
        <v>34.799999999999997</v>
      </c>
      <c r="D668" s="2">
        <v>28.09</v>
      </c>
      <c r="E668" s="2">
        <v>500</v>
      </c>
      <c r="F668" s="2">
        <v>500</v>
      </c>
      <c r="G668" s="2">
        <v>17400</v>
      </c>
      <c r="H668" s="13">
        <v>0</v>
      </c>
    </row>
    <row r="669" spans="1:8" ht="13.5" x14ac:dyDescent="0.25">
      <c r="A669" s="12"/>
      <c r="B669" s="11">
        <v>42972</v>
      </c>
      <c r="C669" s="2">
        <v>34.799999999999997</v>
      </c>
      <c r="D669" s="2">
        <v>28.928999999999998</v>
      </c>
      <c r="E669" s="2">
        <v>0</v>
      </c>
      <c r="F669" s="2">
        <v>0</v>
      </c>
      <c r="G669" s="2">
        <v>0</v>
      </c>
      <c r="H669" s="13">
        <v>2.9868280526877844E-2</v>
      </c>
    </row>
    <row r="670" spans="1:8" ht="13.5" x14ac:dyDescent="0.25">
      <c r="A670" s="12"/>
      <c r="B670" s="11">
        <v>42975</v>
      </c>
      <c r="C670" s="2">
        <v>34.799999999999997</v>
      </c>
      <c r="D670" s="2">
        <v>28.928999999999998</v>
      </c>
      <c r="E670" s="2">
        <v>0</v>
      </c>
      <c r="F670" s="2">
        <v>0</v>
      </c>
      <c r="G670" s="2">
        <v>0</v>
      </c>
      <c r="H670" s="13">
        <v>0</v>
      </c>
    </row>
    <row r="671" spans="1:8" ht="13.5" x14ac:dyDescent="0.25">
      <c r="A671" s="12"/>
      <c r="B671" s="11">
        <v>42976</v>
      </c>
      <c r="C671" s="2">
        <v>34.799999999999997</v>
      </c>
      <c r="D671" s="2">
        <v>28.928999999999998</v>
      </c>
      <c r="E671" s="2">
        <v>0</v>
      </c>
      <c r="F671" s="2">
        <v>0</v>
      </c>
      <c r="G671" s="2">
        <v>0</v>
      </c>
      <c r="H671" s="13">
        <v>0</v>
      </c>
    </row>
    <row r="672" spans="1:8" ht="13.5" x14ac:dyDescent="0.25">
      <c r="A672" s="12"/>
      <c r="B672" s="11">
        <v>42977</v>
      </c>
      <c r="C672" s="2">
        <v>34.799999999999997</v>
      </c>
      <c r="D672" s="2">
        <v>28.928999999999998</v>
      </c>
      <c r="E672" s="2">
        <v>0</v>
      </c>
      <c r="F672" s="2">
        <v>0</v>
      </c>
      <c r="G672" s="2">
        <v>0</v>
      </c>
      <c r="H672" s="13">
        <v>0</v>
      </c>
    </row>
    <row r="673" spans="1:8" ht="13.5" x14ac:dyDescent="0.25">
      <c r="A673" s="12"/>
      <c r="B673" s="11">
        <v>42978</v>
      </c>
      <c r="C673" s="2">
        <v>34.799999999999997</v>
      </c>
      <c r="D673" s="2">
        <v>28.928999999999998</v>
      </c>
      <c r="E673" s="2">
        <v>0</v>
      </c>
      <c r="F673" s="2">
        <v>0</v>
      </c>
      <c r="G673" s="2">
        <v>0</v>
      </c>
      <c r="H673" s="13">
        <v>0</v>
      </c>
    </row>
    <row r="674" spans="1:8" ht="13.5" x14ac:dyDescent="0.25">
      <c r="A674" s="12"/>
      <c r="B674" s="11">
        <v>42982</v>
      </c>
      <c r="C674" s="2">
        <v>34.799999999999997</v>
      </c>
      <c r="D674" s="2">
        <v>28.928999999999998</v>
      </c>
      <c r="E674" s="2">
        <v>13</v>
      </c>
      <c r="F674" s="2">
        <v>13</v>
      </c>
      <c r="G674" s="2">
        <v>452.399</v>
      </c>
      <c r="H674" s="13">
        <v>0</v>
      </c>
    </row>
    <row r="675" spans="1:8" ht="13.5" x14ac:dyDescent="0.25">
      <c r="A675" s="12"/>
      <c r="B675" s="11">
        <v>42983</v>
      </c>
      <c r="C675" s="2">
        <v>34.799999999999997</v>
      </c>
      <c r="D675" s="2">
        <v>28.928999999999998</v>
      </c>
      <c r="E675" s="2">
        <v>0</v>
      </c>
      <c r="F675" s="2">
        <v>0</v>
      </c>
      <c r="G675" s="2">
        <v>0</v>
      </c>
      <c r="H675" s="13">
        <v>0</v>
      </c>
    </row>
    <row r="676" spans="1:8" ht="13.5" x14ac:dyDescent="0.25">
      <c r="A676" s="12"/>
      <c r="B676" s="11">
        <v>42984</v>
      </c>
      <c r="C676" s="2">
        <v>34.799999999999997</v>
      </c>
      <c r="D676" s="2">
        <v>28.928999999999998</v>
      </c>
      <c r="E676" s="2">
        <v>0</v>
      </c>
      <c r="F676" s="2">
        <v>0</v>
      </c>
      <c r="G676" s="2">
        <v>0</v>
      </c>
      <c r="H676" s="13">
        <v>0</v>
      </c>
    </row>
    <row r="677" spans="1:8" ht="13.5" x14ac:dyDescent="0.25">
      <c r="A677" s="12"/>
      <c r="B677" s="11">
        <v>42985</v>
      </c>
      <c r="C677" s="2">
        <v>34.799999999999997</v>
      </c>
      <c r="D677" s="2">
        <v>28.928999999999998</v>
      </c>
      <c r="E677" s="2">
        <v>0</v>
      </c>
      <c r="F677" s="2">
        <v>0</v>
      </c>
      <c r="G677" s="2">
        <v>0</v>
      </c>
      <c r="H677" s="13">
        <v>0</v>
      </c>
    </row>
    <row r="678" spans="1:8" ht="13.5" x14ac:dyDescent="0.25">
      <c r="A678" s="12"/>
      <c r="B678" s="11">
        <v>42986</v>
      </c>
      <c r="C678" s="2">
        <v>34.799999999999997</v>
      </c>
      <c r="D678" s="2">
        <v>28.928999999999998</v>
      </c>
      <c r="E678" s="2">
        <v>0</v>
      </c>
      <c r="F678" s="2">
        <v>0</v>
      </c>
      <c r="G678" s="2">
        <v>0</v>
      </c>
      <c r="H678" s="13">
        <v>0</v>
      </c>
    </row>
    <row r="679" spans="1:8" ht="13.5" x14ac:dyDescent="0.25">
      <c r="A679" s="12"/>
      <c r="B679" s="11">
        <v>42989</v>
      </c>
      <c r="C679" s="2">
        <v>34.799999999999997</v>
      </c>
      <c r="D679" s="2">
        <v>28.928999999999998</v>
      </c>
      <c r="E679" s="2">
        <v>0</v>
      </c>
      <c r="F679" s="2">
        <v>0</v>
      </c>
      <c r="G679" s="2">
        <v>0</v>
      </c>
      <c r="H679" s="13">
        <v>0</v>
      </c>
    </row>
    <row r="680" spans="1:8" ht="13.5" x14ac:dyDescent="0.25">
      <c r="A680" s="12"/>
      <c r="B680" s="11">
        <v>42990</v>
      </c>
      <c r="C680" s="2">
        <v>34.799999999999997</v>
      </c>
      <c r="D680" s="2">
        <v>28.928999999999998</v>
      </c>
      <c r="E680" s="2">
        <v>0</v>
      </c>
      <c r="F680" s="2">
        <v>0</v>
      </c>
      <c r="G680" s="2">
        <v>0</v>
      </c>
      <c r="H680" s="13">
        <v>0</v>
      </c>
    </row>
    <row r="681" spans="1:8" ht="13.5" x14ac:dyDescent="0.25">
      <c r="A681" s="12"/>
      <c r="B681" s="11">
        <v>42991</v>
      </c>
      <c r="C681" s="2">
        <v>34.799999999999997</v>
      </c>
      <c r="D681" s="2">
        <v>28.928999999999998</v>
      </c>
      <c r="E681" s="2">
        <v>0</v>
      </c>
      <c r="F681" s="2">
        <v>0</v>
      </c>
      <c r="G681" s="2">
        <v>0</v>
      </c>
      <c r="H681" s="13">
        <v>0</v>
      </c>
    </row>
    <row r="682" spans="1:8" ht="13.5" x14ac:dyDescent="0.25">
      <c r="A682" s="12"/>
      <c r="B682" s="11">
        <v>42992</v>
      </c>
      <c r="C682" s="2">
        <v>34.799999999999997</v>
      </c>
      <c r="D682" s="2">
        <v>28.928999999999998</v>
      </c>
      <c r="E682" s="2">
        <v>0</v>
      </c>
      <c r="F682" s="2">
        <v>0</v>
      </c>
      <c r="G682" s="2">
        <v>0</v>
      </c>
      <c r="H682" s="13">
        <v>0</v>
      </c>
    </row>
    <row r="683" spans="1:8" ht="13.5" x14ac:dyDescent="0.25">
      <c r="A683" s="12"/>
      <c r="B683" s="11">
        <v>42993</v>
      </c>
      <c r="C683" s="2">
        <v>34.799999999999997</v>
      </c>
      <c r="D683" s="2">
        <v>28.928999999999998</v>
      </c>
      <c r="E683" s="2">
        <v>0</v>
      </c>
      <c r="F683" s="2">
        <v>0</v>
      </c>
      <c r="G683" s="2">
        <v>0</v>
      </c>
      <c r="H683" s="13">
        <v>0</v>
      </c>
    </row>
    <row r="684" spans="1:8" ht="13.5" x14ac:dyDescent="0.25">
      <c r="A684" s="12"/>
      <c r="B684" s="11">
        <v>42996</v>
      </c>
      <c r="C684" s="2">
        <v>34.799999999999997</v>
      </c>
      <c r="D684" s="2">
        <v>28.928999999999998</v>
      </c>
      <c r="E684" s="2">
        <v>0</v>
      </c>
      <c r="F684" s="2">
        <v>0</v>
      </c>
      <c r="G684" s="2">
        <v>0</v>
      </c>
      <c r="H684" s="13">
        <v>0</v>
      </c>
    </row>
    <row r="685" spans="1:8" ht="13.5" x14ac:dyDescent="0.25">
      <c r="A685" s="12"/>
      <c r="B685" s="11">
        <v>42997</v>
      </c>
      <c r="C685" s="2">
        <v>34.799999999999997</v>
      </c>
      <c r="D685" s="2">
        <v>28.928999999999998</v>
      </c>
      <c r="E685" s="2">
        <v>0</v>
      </c>
      <c r="F685" s="2">
        <v>0</v>
      </c>
      <c r="G685" s="2">
        <v>0</v>
      </c>
      <c r="H685" s="13">
        <v>0</v>
      </c>
    </row>
    <row r="686" spans="1:8" ht="13.5" x14ac:dyDescent="0.25">
      <c r="A686" s="12"/>
      <c r="B686" s="11">
        <v>42998</v>
      </c>
      <c r="C686" s="2">
        <v>34.799999999999997</v>
      </c>
      <c r="D686" s="2">
        <v>28.928999999999998</v>
      </c>
      <c r="E686" s="2">
        <v>0</v>
      </c>
      <c r="F686" s="2">
        <v>0</v>
      </c>
      <c r="G686" s="2">
        <v>0</v>
      </c>
      <c r="H686" s="13">
        <v>0</v>
      </c>
    </row>
    <row r="687" spans="1:8" ht="13.5" x14ac:dyDescent="0.25">
      <c r="A687" s="12"/>
      <c r="B687" s="11">
        <v>43000</v>
      </c>
      <c r="C687" s="2">
        <v>34.799999999999997</v>
      </c>
      <c r="D687" s="2">
        <v>28.928999999999998</v>
      </c>
      <c r="E687" s="2">
        <v>0</v>
      </c>
      <c r="F687" s="2">
        <v>0</v>
      </c>
      <c r="G687" s="2">
        <v>0</v>
      </c>
      <c r="H687" s="13">
        <v>0</v>
      </c>
    </row>
    <row r="688" spans="1:8" ht="13.5" x14ac:dyDescent="0.25">
      <c r="A688" s="12"/>
      <c r="B688" s="11">
        <v>43003</v>
      </c>
      <c r="C688" s="2">
        <v>34.799999999999997</v>
      </c>
      <c r="D688" s="2">
        <v>28.928999999999998</v>
      </c>
      <c r="E688" s="2">
        <v>0</v>
      </c>
      <c r="F688" s="2">
        <v>0</v>
      </c>
      <c r="G688" s="2">
        <v>0</v>
      </c>
      <c r="H688" s="13">
        <v>0</v>
      </c>
    </row>
    <row r="689" spans="1:8" ht="13.5" x14ac:dyDescent="0.25">
      <c r="A689" s="12"/>
      <c r="B689" s="11">
        <v>43004</v>
      </c>
      <c r="C689" s="2">
        <v>34.799999999999997</v>
      </c>
      <c r="D689" s="2">
        <v>28.928999999999998</v>
      </c>
      <c r="E689" s="2">
        <v>0</v>
      </c>
      <c r="F689" s="2">
        <v>0</v>
      </c>
      <c r="G689" s="2">
        <v>0</v>
      </c>
      <c r="H689" s="13">
        <v>0</v>
      </c>
    </row>
    <row r="690" spans="1:8" ht="13.5" x14ac:dyDescent="0.25">
      <c r="A690" s="12"/>
      <c r="B690" s="11">
        <v>43005</v>
      </c>
      <c r="C690" s="2">
        <v>34.799999999999997</v>
      </c>
      <c r="D690" s="2">
        <v>28.928999999999998</v>
      </c>
      <c r="E690" s="2">
        <v>0</v>
      </c>
      <c r="F690" s="2">
        <v>0</v>
      </c>
      <c r="G690" s="2">
        <v>0</v>
      </c>
      <c r="H690" s="13">
        <v>0</v>
      </c>
    </row>
    <row r="691" spans="1:8" ht="13.5" x14ac:dyDescent="0.25">
      <c r="A691" s="12"/>
      <c r="B691" s="11">
        <v>43006</v>
      </c>
      <c r="C691" s="2">
        <v>34.799999999999997</v>
      </c>
      <c r="D691" s="2">
        <v>28.928999999999998</v>
      </c>
      <c r="E691" s="2">
        <v>0</v>
      </c>
      <c r="F691" s="2">
        <v>0</v>
      </c>
      <c r="G691" s="2">
        <v>0</v>
      </c>
      <c r="H691" s="13">
        <v>0</v>
      </c>
    </row>
    <row r="692" spans="1:8" ht="13.5" x14ac:dyDescent="0.25">
      <c r="A692" s="12"/>
      <c r="B692" s="11">
        <v>43007</v>
      </c>
      <c r="C692" s="2">
        <v>34.799999999999997</v>
      </c>
      <c r="D692" s="2">
        <v>28.928999999999998</v>
      </c>
      <c r="E692" s="2">
        <v>0</v>
      </c>
      <c r="F692" s="2">
        <v>0</v>
      </c>
      <c r="G692" s="2">
        <v>0</v>
      </c>
      <c r="H692" s="13">
        <v>0</v>
      </c>
    </row>
    <row r="693" spans="1:8" ht="13.5" x14ac:dyDescent="0.25">
      <c r="A693" s="12"/>
      <c r="B693" s="11">
        <v>43010</v>
      </c>
      <c r="C693" s="2">
        <v>34.799999999999997</v>
      </c>
      <c r="D693" s="2">
        <v>28.928999999999998</v>
      </c>
      <c r="E693" s="2">
        <v>0</v>
      </c>
      <c r="F693" s="2">
        <v>0</v>
      </c>
      <c r="G693" s="2">
        <v>0</v>
      </c>
      <c r="H693" s="13">
        <v>0</v>
      </c>
    </row>
    <row r="694" spans="1:8" ht="13.5" x14ac:dyDescent="0.25">
      <c r="A694" s="12"/>
      <c r="B694" s="11">
        <v>43011</v>
      </c>
      <c r="C694" s="2">
        <v>34.799999999999997</v>
      </c>
      <c r="D694" s="2">
        <v>28.928999999999998</v>
      </c>
      <c r="E694" s="2">
        <v>0</v>
      </c>
      <c r="F694" s="2">
        <v>0</v>
      </c>
      <c r="G694" s="2">
        <v>0</v>
      </c>
      <c r="H694" s="13">
        <v>0</v>
      </c>
    </row>
    <row r="695" spans="1:8" ht="13.5" x14ac:dyDescent="0.25">
      <c r="A695" s="12"/>
      <c r="B695" s="11">
        <v>43012</v>
      </c>
      <c r="C695" s="2">
        <v>34.799999999999997</v>
      </c>
      <c r="D695" s="2">
        <v>28.928999999999998</v>
      </c>
      <c r="E695" s="2">
        <v>0</v>
      </c>
      <c r="F695" s="2">
        <v>0</v>
      </c>
      <c r="G695" s="2">
        <v>0</v>
      </c>
      <c r="H695" s="13">
        <v>0</v>
      </c>
    </row>
    <row r="696" spans="1:8" ht="13.5" x14ac:dyDescent="0.25">
      <c r="A696" s="12"/>
      <c r="B696" s="11">
        <v>43013</v>
      </c>
      <c r="C696" s="2">
        <v>34.799999999999997</v>
      </c>
      <c r="D696" s="2">
        <v>28.928999999999998</v>
      </c>
      <c r="E696" s="2">
        <v>0</v>
      </c>
      <c r="F696" s="2">
        <v>0</v>
      </c>
      <c r="G696" s="2">
        <v>0</v>
      </c>
      <c r="H696" s="13">
        <v>0</v>
      </c>
    </row>
    <row r="697" spans="1:8" ht="13.5" x14ac:dyDescent="0.25">
      <c r="A697" s="12"/>
      <c r="B697" s="11">
        <v>43014</v>
      </c>
      <c r="C697" s="2">
        <v>33.76</v>
      </c>
      <c r="D697" s="2">
        <v>28.928999999999998</v>
      </c>
      <c r="E697" s="2">
        <v>19</v>
      </c>
      <c r="F697" s="2">
        <v>19</v>
      </c>
      <c r="G697" s="2">
        <v>641.44000000000005</v>
      </c>
      <c r="H697" s="13">
        <v>0</v>
      </c>
    </row>
    <row r="698" spans="1:8" ht="13.5" x14ac:dyDescent="0.25">
      <c r="A698" s="12"/>
      <c r="B698" s="11">
        <v>43017</v>
      </c>
      <c r="C698" s="2">
        <v>33.76</v>
      </c>
      <c r="D698" s="2">
        <v>28.065000000000001</v>
      </c>
      <c r="E698" s="2">
        <v>310</v>
      </c>
      <c r="F698" s="2">
        <v>310</v>
      </c>
      <c r="G698" s="2">
        <v>10465.599</v>
      </c>
      <c r="H698" s="13">
        <v>-2.9866224204085769E-2</v>
      </c>
    </row>
    <row r="699" spans="1:8" ht="13.5" x14ac:dyDescent="0.25">
      <c r="A699" s="12"/>
      <c r="B699" s="11">
        <v>43018</v>
      </c>
      <c r="C699" s="2">
        <v>33.76</v>
      </c>
      <c r="D699" s="2">
        <v>28.065000000000001</v>
      </c>
      <c r="E699" s="2">
        <v>0</v>
      </c>
      <c r="F699" s="2">
        <v>0</v>
      </c>
      <c r="G699" s="2">
        <v>0</v>
      </c>
      <c r="H699" s="13">
        <v>0</v>
      </c>
    </row>
    <row r="700" spans="1:8" ht="13.5" x14ac:dyDescent="0.25">
      <c r="A700" s="12"/>
      <c r="B700" s="11">
        <v>43019</v>
      </c>
      <c r="C700" s="2">
        <v>33.76</v>
      </c>
      <c r="D700" s="2">
        <v>28.065000000000001</v>
      </c>
      <c r="E700" s="2">
        <v>0</v>
      </c>
      <c r="F700" s="2">
        <v>0</v>
      </c>
      <c r="G700" s="2">
        <v>0</v>
      </c>
      <c r="H700" s="13">
        <v>0</v>
      </c>
    </row>
    <row r="701" spans="1:8" ht="13.5" x14ac:dyDescent="0.25">
      <c r="A701" s="12"/>
      <c r="B701" s="11">
        <v>43020</v>
      </c>
      <c r="C701" s="2">
        <v>33.76</v>
      </c>
      <c r="D701" s="2">
        <v>28.065000000000001</v>
      </c>
      <c r="E701" s="2">
        <v>0</v>
      </c>
      <c r="F701" s="2">
        <v>0</v>
      </c>
      <c r="G701" s="2">
        <v>0</v>
      </c>
      <c r="H701" s="13">
        <v>0</v>
      </c>
    </row>
    <row r="702" spans="1:8" ht="13.5" x14ac:dyDescent="0.25">
      <c r="A702" s="12"/>
      <c r="B702" s="11">
        <v>43021</v>
      </c>
      <c r="C702" s="2">
        <v>33.76</v>
      </c>
      <c r="D702" s="2">
        <v>28.065000000000001</v>
      </c>
      <c r="E702" s="2">
        <v>0</v>
      </c>
      <c r="F702" s="2">
        <v>0</v>
      </c>
      <c r="G702" s="2">
        <v>0</v>
      </c>
      <c r="H702" s="13">
        <v>0</v>
      </c>
    </row>
    <row r="703" spans="1:8" ht="13.5" x14ac:dyDescent="0.25">
      <c r="A703" s="12"/>
      <c r="B703" s="11">
        <v>43024</v>
      </c>
      <c r="C703" s="2">
        <v>33.76</v>
      </c>
      <c r="D703" s="2">
        <v>28.065000000000001</v>
      </c>
      <c r="E703" s="2">
        <v>0</v>
      </c>
      <c r="F703" s="2">
        <v>0</v>
      </c>
      <c r="G703" s="2">
        <v>0</v>
      </c>
      <c r="H703" s="13">
        <v>0</v>
      </c>
    </row>
    <row r="704" spans="1:8" ht="13.5" x14ac:dyDescent="0.25">
      <c r="A704" s="12"/>
      <c r="B704" s="11">
        <v>43025</v>
      </c>
      <c r="C704" s="2">
        <v>33.76</v>
      </c>
      <c r="D704" s="2">
        <v>28.065000000000001</v>
      </c>
      <c r="E704" s="2">
        <v>0</v>
      </c>
      <c r="F704" s="2">
        <v>0</v>
      </c>
      <c r="G704" s="2">
        <v>0</v>
      </c>
      <c r="H704" s="13">
        <v>0</v>
      </c>
    </row>
    <row r="705" spans="1:8" ht="13.5" x14ac:dyDescent="0.25">
      <c r="A705" s="12"/>
      <c r="B705" s="11">
        <v>43026</v>
      </c>
      <c r="C705" s="2">
        <v>33.76</v>
      </c>
      <c r="D705" s="2">
        <v>28.065000000000001</v>
      </c>
      <c r="E705" s="2">
        <v>0</v>
      </c>
      <c r="F705" s="2">
        <v>0</v>
      </c>
      <c r="G705" s="2">
        <v>0</v>
      </c>
      <c r="H705" s="13">
        <v>0</v>
      </c>
    </row>
    <row r="706" spans="1:8" ht="13.5" x14ac:dyDescent="0.25">
      <c r="A706" s="12"/>
      <c r="B706" s="11">
        <v>43027</v>
      </c>
      <c r="C706" s="2">
        <v>33.76</v>
      </c>
      <c r="D706" s="2">
        <v>28.065000000000001</v>
      </c>
      <c r="E706" s="2">
        <v>0</v>
      </c>
      <c r="F706" s="2">
        <v>0</v>
      </c>
      <c r="G706" s="2">
        <v>0</v>
      </c>
      <c r="H706" s="13">
        <v>0</v>
      </c>
    </row>
    <row r="707" spans="1:8" ht="13.5" x14ac:dyDescent="0.25">
      <c r="A707" s="12"/>
      <c r="B707" s="11">
        <v>43028</v>
      </c>
      <c r="C707" s="2">
        <v>33.5</v>
      </c>
      <c r="D707" s="2">
        <v>28.065000000000001</v>
      </c>
      <c r="E707" s="2">
        <v>29</v>
      </c>
      <c r="F707" s="2">
        <v>29</v>
      </c>
      <c r="G707" s="2">
        <v>971.5</v>
      </c>
      <c r="H707" s="13">
        <v>0</v>
      </c>
    </row>
    <row r="708" spans="1:8" ht="13.5" x14ac:dyDescent="0.25">
      <c r="A708" s="12"/>
      <c r="B708" s="11">
        <v>43031</v>
      </c>
      <c r="C708" s="2">
        <v>33.700000000000003</v>
      </c>
      <c r="D708" s="2">
        <v>27.849</v>
      </c>
      <c r="E708" s="2">
        <v>100</v>
      </c>
      <c r="F708" s="2">
        <v>100</v>
      </c>
      <c r="G708" s="2">
        <v>3370</v>
      </c>
      <c r="H708" s="13">
        <v>-7.6964190272581891E-3</v>
      </c>
    </row>
    <row r="709" spans="1:8" ht="13.5" x14ac:dyDescent="0.25">
      <c r="A709" s="12"/>
      <c r="B709" s="11">
        <v>43032</v>
      </c>
      <c r="C709" s="2">
        <v>33.700000000000003</v>
      </c>
      <c r="D709" s="2">
        <v>28.015000000000001</v>
      </c>
      <c r="E709" s="2">
        <v>30</v>
      </c>
      <c r="F709" s="2">
        <v>30</v>
      </c>
      <c r="G709" s="2">
        <v>1011</v>
      </c>
      <c r="H709" s="13">
        <v>5.9607167223239745E-3</v>
      </c>
    </row>
    <row r="710" spans="1:8" ht="13.5" x14ac:dyDescent="0.25">
      <c r="A710" s="12"/>
      <c r="B710" s="11">
        <v>43033</v>
      </c>
      <c r="C710" s="2">
        <v>33.700000000000003</v>
      </c>
      <c r="D710" s="2">
        <v>28.015000000000001</v>
      </c>
      <c r="E710" s="2">
        <v>0</v>
      </c>
      <c r="F710" s="2">
        <v>0</v>
      </c>
      <c r="G710" s="2">
        <v>0</v>
      </c>
      <c r="H710" s="13">
        <v>0</v>
      </c>
    </row>
    <row r="711" spans="1:8" ht="13.5" x14ac:dyDescent="0.25">
      <c r="A711" s="12"/>
      <c r="B711" s="11">
        <v>43034</v>
      </c>
      <c r="C711" s="2">
        <v>33.700000000000003</v>
      </c>
      <c r="D711" s="2">
        <v>28.015000000000001</v>
      </c>
      <c r="E711" s="2">
        <v>0</v>
      </c>
      <c r="F711" s="2">
        <v>0</v>
      </c>
      <c r="G711" s="2">
        <v>0</v>
      </c>
      <c r="H711" s="13">
        <v>0</v>
      </c>
    </row>
    <row r="712" spans="1:8" ht="13.5" x14ac:dyDescent="0.25">
      <c r="A712" s="12"/>
      <c r="B712" s="11">
        <v>43035</v>
      </c>
      <c r="C712" s="2">
        <v>33.700000000000003</v>
      </c>
      <c r="D712" s="2">
        <v>28.015000000000001</v>
      </c>
      <c r="E712" s="2">
        <v>0</v>
      </c>
      <c r="F712" s="2">
        <v>0</v>
      </c>
      <c r="G712" s="2">
        <v>0</v>
      </c>
      <c r="H712" s="13">
        <v>0</v>
      </c>
    </row>
    <row r="713" spans="1:8" ht="13.5" x14ac:dyDescent="0.25">
      <c r="A713" s="12"/>
      <c r="B713" s="11">
        <v>43038</v>
      </c>
      <c r="C713" s="2">
        <v>33.700000000000003</v>
      </c>
      <c r="D713" s="2">
        <v>28.015000000000001</v>
      </c>
      <c r="E713" s="2">
        <v>0</v>
      </c>
      <c r="F713" s="2">
        <v>0</v>
      </c>
      <c r="G713" s="2">
        <v>0</v>
      </c>
      <c r="H713" s="13">
        <v>0</v>
      </c>
    </row>
    <row r="714" spans="1:8" ht="13.5" x14ac:dyDescent="0.25">
      <c r="A714" s="12"/>
      <c r="B714" s="11">
        <v>43039</v>
      </c>
      <c r="C714" s="2">
        <v>33.700000000000003</v>
      </c>
      <c r="D714" s="2">
        <v>28.015000000000001</v>
      </c>
      <c r="E714" s="2">
        <v>0</v>
      </c>
      <c r="F714" s="2">
        <v>0</v>
      </c>
      <c r="G714" s="2">
        <v>0</v>
      </c>
      <c r="H714" s="13">
        <v>0</v>
      </c>
    </row>
    <row r="715" spans="1:8" ht="13.5" x14ac:dyDescent="0.25">
      <c r="A715" s="12"/>
      <c r="B715" s="11">
        <v>43040</v>
      </c>
      <c r="C715" s="2">
        <v>33.700000000000003</v>
      </c>
      <c r="D715" s="2">
        <v>28.015000000000001</v>
      </c>
      <c r="E715" s="2">
        <v>0</v>
      </c>
      <c r="F715" s="2">
        <v>0</v>
      </c>
      <c r="G715" s="2">
        <v>0</v>
      </c>
      <c r="H715" s="13">
        <v>0</v>
      </c>
    </row>
    <row r="716" spans="1:8" ht="13.5" x14ac:dyDescent="0.25">
      <c r="A716" s="12"/>
      <c r="B716" s="11">
        <v>43041</v>
      </c>
      <c r="C716" s="2">
        <v>33.700000000000003</v>
      </c>
      <c r="D716" s="2">
        <v>28.015000000000001</v>
      </c>
      <c r="E716" s="2">
        <v>100</v>
      </c>
      <c r="F716" s="2">
        <v>100</v>
      </c>
      <c r="G716" s="2">
        <v>3370</v>
      </c>
      <c r="H716" s="13">
        <v>0</v>
      </c>
    </row>
    <row r="717" spans="1:8" ht="13.5" x14ac:dyDescent="0.25">
      <c r="A717" s="12"/>
      <c r="B717" s="11">
        <v>43042</v>
      </c>
      <c r="C717" s="2">
        <v>33.700000000000003</v>
      </c>
      <c r="D717" s="2">
        <v>28.015000000000001</v>
      </c>
      <c r="E717" s="2">
        <v>115</v>
      </c>
      <c r="F717" s="2">
        <v>115</v>
      </c>
      <c r="G717" s="2">
        <v>3875.5</v>
      </c>
      <c r="H717" s="13">
        <v>0</v>
      </c>
    </row>
    <row r="718" spans="1:8" ht="13.5" x14ac:dyDescent="0.25">
      <c r="A718" s="12"/>
      <c r="B718" s="11">
        <v>43045</v>
      </c>
      <c r="C718" s="2">
        <v>33.700000000000003</v>
      </c>
      <c r="D718" s="2">
        <v>28.015000000000001</v>
      </c>
      <c r="E718" s="2">
        <v>0</v>
      </c>
      <c r="F718" s="2">
        <v>0</v>
      </c>
      <c r="G718" s="2">
        <v>0</v>
      </c>
      <c r="H718" s="13">
        <v>0</v>
      </c>
    </row>
    <row r="719" spans="1:8" ht="13.5" x14ac:dyDescent="0.25">
      <c r="A719" s="12"/>
      <c r="B719" s="11">
        <v>43046</v>
      </c>
      <c r="C719" s="2">
        <v>33.700000000000003</v>
      </c>
      <c r="D719" s="2">
        <v>28.015000000000001</v>
      </c>
      <c r="E719" s="2">
        <v>0</v>
      </c>
      <c r="F719" s="2">
        <v>0</v>
      </c>
      <c r="G719" s="2">
        <v>0</v>
      </c>
      <c r="H719" s="13">
        <v>0</v>
      </c>
    </row>
    <row r="720" spans="1:8" ht="13.5" x14ac:dyDescent="0.25">
      <c r="A720" s="12"/>
      <c r="B720" s="11">
        <v>43047</v>
      </c>
      <c r="C720" s="2">
        <v>34</v>
      </c>
      <c r="D720" s="2">
        <v>28.015000000000001</v>
      </c>
      <c r="E720" s="2">
        <v>6</v>
      </c>
      <c r="F720" s="2">
        <v>6</v>
      </c>
      <c r="G720" s="2">
        <v>204</v>
      </c>
      <c r="H720" s="13">
        <v>0</v>
      </c>
    </row>
    <row r="721" spans="1:8" ht="13.5" x14ac:dyDescent="0.25">
      <c r="A721" s="12"/>
      <c r="B721" s="11">
        <v>43048</v>
      </c>
      <c r="C721" s="2">
        <v>34</v>
      </c>
      <c r="D721" s="2">
        <v>28.263999999999999</v>
      </c>
      <c r="E721" s="2">
        <v>0</v>
      </c>
      <c r="F721" s="2">
        <v>0</v>
      </c>
      <c r="G721" s="2">
        <v>0</v>
      </c>
      <c r="H721" s="13">
        <v>8.8880956630376148E-3</v>
      </c>
    </row>
    <row r="722" spans="1:8" ht="13.5" x14ac:dyDescent="0.25">
      <c r="A722" s="12"/>
      <c r="B722" s="11">
        <v>43049</v>
      </c>
      <c r="C722" s="2">
        <v>34</v>
      </c>
      <c r="D722" s="2">
        <v>28.263999999999999</v>
      </c>
      <c r="E722" s="2">
        <v>0</v>
      </c>
      <c r="F722" s="2">
        <v>0</v>
      </c>
      <c r="G722" s="2">
        <v>0</v>
      </c>
      <c r="H722" s="13">
        <v>0</v>
      </c>
    </row>
    <row r="723" spans="1:8" ht="13.5" x14ac:dyDescent="0.25">
      <c r="A723" s="12"/>
      <c r="B723" s="11">
        <v>43052</v>
      </c>
      <c r="C723" s="2">
        <v>34</v>
      </c>
      <c r="D723" s="2">
        <v>28.263999999999999</v>
      </c>
      <c r="E723" s="2">
        <v>0</v>
      </c>
      <c r="F723" s="2">
        <v>0</v>
      </c>
      <c r="G723" s="2">
        <v>0</v>
      </c>
      <c r="H723" s="13">
        <v>0</v>
      </c>
    </row>
    <row r="724" spans="1:8" ht="13.5" x14ac:dyDescent="0.25">
      <c r="A724" s="12"/>
      <c r="B724" s="11">
        <v>43053</v>
      </c>
      <c r="C724" s="2">
        <v>34.200000000000003</v>
      </c>
      <c r="D724" s="2">
        <v>28.263999999999999</v>
      </c>
      <c r="E724" s="2">
        <v>20</v>
      </c>
      <c r="F724" s="2">
        <v>20</v>
      </c>
      <c r="G724" s="2">
        <v>682</v>
      </c>
      <c r="H724" s="13">
        <v>0</v>
      </c>
    </row>
    <row r="725" spans="1:8" ht="13.5" x14ac:dyDescent="0.25">
      <c r="A725" s="12"/>
      <c r="B725" s="11">
        <v>43054</v>
      </c>
      <c r="C725" s="2">
        <v>34.200000000000003</v>
      </c>
      <c r="D725" s="2">
        <v>28.431000000000001</v>
      </c>
      <c r="E725" s="2">
        <v>0</v>
      </c>
      <c r="F725" s="2">
        <v>0</v>
      </c>
      <c r="G725" s="2">
        <v>0</v>
      </c>
      <c r="H725" s="13">
        <v>5.9085762807812624E-3</v>
      </c>
    </row>
    <row r="726" spans="1:8" ht="13.5" x14ac:dyDescent="0.25">
      <c r="A726" s="12"/>
      <c r="B726" s="11">
        <v>43055</v>
      </c>
      <c r="C726" s="2">
        <v>34.200000000000003</v>
      </c>
      <c r="D726" s="2">
        <v>28.431000000000001</v>
      </c>
      <c r="E726" s="2">
        <v>0</v>
      </c>
      <c r="F726" s="2">
        <v>0</v>
      </c>
      <c r="G726" s="2">
        <v>0</v>
      </c>
      <c r="H726" s="13">
        <v>0</v>
      </c>
    </row>
    <row r="727" spans="1:8" ht="13.5" x14ac:dyDescent="0.25">
      <c r="A727" s="12"/>
      <c r="B727" s="11">
        <v>43056</v>
      </c>
      <c r="C727" s="2">
        <v>34.200000000000003</v>
      </c>
      <c r="D727" s="2">
        <v>28.431000000000001</v>
      </c>
      <c r="E727" s="2">
        <v>0</v>
      </c>
      <c r="F727" s="2">
        <v>0</v>
      </c>
      <c r="G727" s="2">
        <v>0</v>
      </c>
      <c r="H727" s="13">
        <v>0</v>
      </c>
    </row>
    <row r="728" spans="1:8" ht="13.5" x14ac:dyDescent="0.25">
      <c r="A728" s="12"/>
      <c r="B728" s="11">
        <v>43059</v>
      </c>
      <c r="C728" s="2">
        <v>34.200000000000003</v>
      </c>
      <c r="D728" s="2">
        <v>28.431000000000001</v>
      </c>
      <c r="E728" s="2">
        <v>0</v>
      </c>
      <c r="F728" s="2">
        <v>0</v>
      </c>
      <c r="G728" s="2">
        <v>0</v>
      </c>
      <c r="H728" s="13">
        <v>0</v>
      </c>
    </row>
    <row r="729" spans="1:8" ht="13.5" x14ac:dyDescent="0.25">
      <c r="A729" s="12"/>
      <c r="B729" s="11">
        <v>43060</v>
      </c>
      <c r="C729" s="2">
        <v>34.200000000000003</v>
      </c>
      <c r="D729" s="2">
        <v>28.431000000000001</v>
      </c>
      <c r="E729" s="2">
        <v>0</v>
      </c>
      <c r="F729" s="2">
        <v>0</v>
      </c>
      <c r="G729" s="2">
        <v>0</v>
      </c>
      <c r="H729" s="13">
        <v>0</v>
      </c>
    </row>
    <row r="730" spans="1:8" ht="13.5" x14ac:dyDescent="0.25">
      <c r="A730" s="12"/>
      <c r="B730" s="11">
        <v>43061</v>
      </c>
      <c r="C730" s="2">
        <v>34.200000000000003</v>
      </c>
      <c r="D730" s="2">
        <v>28.431000000000001</v>
      </c>
      <c r="E730" s="2">
        <v>0</v>
      </c>
      <c r="F730" s="2">
        <v>0</v>
      </c>
      <c r="G730" s="2">
        <v>0</v>
      </c>
      <c r="H730" s="13">
        <v>0</v>
      </c>
    </row>
    <row r="731" spans="1:8" ht="13.5" x14ac:dyDescent="0.25">
      <c r="A731" s="12"/>
      <c r="B731" s="11">
        <v>43062</v>
      </c>
      <c r="C731" s="2">
        <v>34.200000000000003</v>
      </c>
      <c r="D731" s="2">
        <v>28.431000000000001</v>
      </c>
      <c r="E731" s="2">
        <v>0</v>
      </c>
      <c r="F731" s="2">
        <v>0</v>
      </c>
      <c r="G731" s="2">
        <v>0</v>
      </c>
      <c r="H731" s="13">
        <v>0</v>
      </c>
    </row>
    <row r="732" spans="1:8" ht="13.5" x14ac:dyDescent="0.25">
      <c r="A732" s="12"/>
      <c r="B732" s="11">
        <v>43063</v>
      </c>
      <c r="C732" s="2">
        <v>34</v>
      </c>
      <c r="D732" s="2">
        <v>28.431000000000001</v>
      </c>
      <c r="E732" s="2">
        <v>19</v>
      </c>
      <c r="F732" s="2">
        <v>19</v>
      </c>
      <c r="G732" s="2">
        <v>646</v>
      </c>
      <c r="H732" s="13">
        <v>0</v>
      </c>
    </row>
    <row r="733" spans="1:8" ht="13.5" x14ac:dyDescent="0.25">
      <c r="A733" s="12"/>
      <c r="B733" s="11">
        <v>43066</v>
      </c>
      <c r="C733" s="2">
        <v>34</v>
      </c>
      <c r="D733" s="2">
        <v>28.263999999999999</v>
      </c>
      <c r="E733" s="2">
        <v>0</v>
      </c>
      <c r="F733" s="2">
        <v>0</v>
      </c>
      <c r="G733" s="2">
        <v>0</v>
      </c>
      <c r="H733" s="13">
        <v>-5.8738700714009917E-3</v>
      </c>
    </row>
    <row r="734" spans="1:8" ht="13.5" x14ac:dyDescent="0.25">
      <c r="A734" s="12"/>
      <c r="B734" s="11">
        <v>43067</v>
      </c>
      <c r="C734" s="2">
        <v>34</v>
      </c>
      <c r="D734" s="2">
        <v>28.263999999999999</v>
      </c>
      <c r="E734" s="2">
        <v>0</v>
      </c>
      <c r="F734" s="2">
        <v>0</v>
      </c>
      <c r="G734" s="2">
        <v>0</v>
      </c>
      <c r="H734" s="13">
        <v>0</v>
      </c>
    </row>
    <row r="735" spans="1:8" ht="13.5" x14ac:dyDescent="0.25">
      <c r="A735" s="12"/>
      <c r="B735" s="11">
        <v>43068</v>
      </c>
      <c r="C735" s="2">
        <v>34</v>
      </c>
      <c r="D735" s="2">
        <v>28.263999999999999</v>
      </c>
      <c r="E735" s="2">
        <v>0</v>
      </c>
      <c r="F735" s="2">
        <v>0</v>
      </c>
      <c r="G735" s="2">
        <v>0</v>
      </c>
      <c r="H735" s="13">
        <v>0</v>
      </c>
    </row>
    <row r="736" spans="1:8" ht="13.5" x14ac:dyDescent="0.25">
      <c r="A736" s="12"/>
      <c r="B736" s="11">
        <v>43069</v>
      </c>
      <c r="C736" s="2">
        <v>34</v>
      </c>
      <c r="D736" s="2">
        <v>28.263999999999999</v>
      </c>
      <c r="E736" s="2">
        <v>0</v>
      </c>
      <c r="F736" s="2">
        <v>0</v>
      </c>
      <c r="G736" s="2">
        <v>0</v>
      </c>
      <c r="H736" s="13">
        <v>0</v>
      </c>
    </row>
    <row r="737" spans="1:8" ht="13.5" x14ac:dyDescent="0.25">
      <c r="A737" s="12"/>
      <c r="B737" s="11">
        <v>43073</v>
      </c>
      <c r="C737" s="2">
        <v>34</v>
      </c>
      <c r="D737" s="2">
        <v>28.263999999999999</v>
      </c>
      <c r="E737" s="2">
        <v>0</v>
      </c>
      <c r="F737" s="2">
        <v>0</v>
      </c>
      <c r="G737" s="2">
        <v>0</v>
      </c>
      <c r="H737" s="13">
        <v>0</v>
      </c>
    </row>
    <row r="738" spans="1:8" ht="13.5" x14ac:dyDescent="0.25">
      <c r="A738" s="12"/>
      <c r="B738" s="11">
        <v>43074</v>
      </c>
      <c r="C738" s="2">
        <v>34</v>
      </c>
      <c r="D738" s="2">
        <v>28.263999999999999</v>
      </c>
      <c r="E738" s="2">
        <v>0</v>
      </c>
      <c r="F738" s="2">
        <v>0</v>
      </c>
      <c r="G738" s="2">
        <v>0</v>
      </c>
      <c r="H738" s="13">
        <v>0</v>
      </c>
    </row>
    <row r="739" spans="1:8" ht="13.5" x14ac:dyDescent="0.25">
      <c r="A739" s="12"/>
      <c r="B739" s="11">
        <v>43075</v>
      </c>
      <c r="C739" s="2">
        <v>34</v>
      </c>
      <c r="D739" s="2">
        <v>28.263999999999999</v>
      </c>
      <c r="E739" s="2">
        <v>0</v>
      </c>
      <c r="F739" s="2">
        <v>0</v>
      </c>
      <c r="G739" s="2">
        <v>0</v>
      </c>
      <c r="H739" s="13">
        <v>0</v>
      </c>
    </row>
    <row r="740" spans="1:8" ht="13.5" x14ac:dyDescent="0.25">
      <c r="A740" s="12"/>
      <c r="B740" s="11">
        <v>43076</v>
      </c>
      <c r="C740" s="2">
        <v>34</v>
      </c>
      <c r="D740" s="2">
        <v>28.263999999999999</v>
      </c>
      <c r="E740" s="2">
        <v>0</v>
      </c>
      <c r="F740" s="2">
        <v>0</v>
      </c>
      <c r="G740" s="2">
        <v>0</v>
      </c>
      <c r="H740" s="13">
        <v>0</v>
      </c>
    </row>
    <row r="741" spans="1:8" ht="13.5" x14ac:dyDescent="0.25">
      <c r="A741" s="12"/>
      <c r="B741" s="11">
        <v>43077</v>
      </c>
      <c r="C741" s="2">
        <v>34</v>
      </c>
      <c r="D741" s="2">
        <v>28.263999999999999</v>
      </c>
      <c r="E741" s="2">
        <v>0</v>
      </c>
      <c r="F741" s="2">
        <v>0</v>
      </c>
      <c r="G741" s="2">
        <v>0</v>
      </c>
      <c r="H741" s="13">
        <v>0</v>
      </c>
    </row>
    <row r="742" spans="1:8" ht="13.5" x14ac:dyDescent="0.25">
      <c r="A742" s="12"/>
      <c r="B742" s="11">
        <v>43080</v>
      </c>
      <c r="C742" s="2">
        <v>33.5</v>
      </c>
      <c r="D742" s="2">
        <v>28.263999999999999</v>
      </c>
      <c r="E742" s="2">
        <v>10</v>
      </c>
      <c r="F742" s="2">
        <v>10</v>
      </c>
      <c r="G742" s="2">
        <v>335</v>
      </c>
      <c r="H742" s="13">
        <v>0</v>
      </c>
    </row>
    <row r="743" spans="1:8" ht="13.5" x14ac:dyDescent="0.25">
      <c r="A743" s="12"/>
      <c r="B743" s="11">
        <v>43081</v>
      </c>
      <c r="C743" s="2">
        <v>33.5</v>
      </c>
      <c r="D743" s="2">
        <v>27.849</v>
      </c>
      <c r="E743" s="2">
        <v>0</v>
      </c>
      <c r="F743" s="2">
        <v>0</v>
      </c>
      <c r="G743" s="2">
        <v>0</v>
      </c>
      <c r="H743" s="13">
        <v>-1.4682988961222727E-2</v>
      </c>
    </row>
    <row r="744" spans="1:8" ht="13.5" x14ac:dyDescent="0.25">
      <c r="A744" s="12"/>
      <c r="B744" s="11">
        <v>43082</v>
      </c>
      <c r="C744" s="2">
        <v>33.5</v>
      </c>
      <c r="D744" s="2">
        <v>27.849</v>
      </c>
      <c r="E744" s="2">
        <v>0</v>
      </c>
      <c r="F744" s="2">
        <v>0</v>
      </c>
      <c r="G744" s="2">
        <v>0</v>
      </c>
      <c r="H744" s="13">
        <v>0</v>
      </c>
    </row>
    <row r="745" spans="1:8" ht="13.5" x14ac:dyDescent="0.25">
      <c r="A745" s="12"/>
      <c r="B745" s="11">
        <v>43083</v>
      </c>
      <c r="C745" s="2">
        <v>33.5</v>
      </c>
      <c r="D745" s="2">
        <v>27.849</v>
      </c>
      <c r="E745" s="2">
        <v>0</v>
      </c>
      <c r="F745" s="2">
        <v>0</v>
      </c>
      <c r="G745" s="2">
        <v>0</v>
      </c>
      <c r="H745" s="13">
        <v>0</v>
      </c>
    </row>
    <row r="746" spans="1:8" ht="13.5" x14ac:dyDescent="0.25">
      <c r="A746" s="12"/>
      <c r="B746" s="11">
        <v>43084</v>
      </c>
      <c r="C746" s="2">
        <v>33.5</v>
      </c>
      <c r="D746" s="2">
        <v>27.849</v>
      </c>
      <c r="E746" s="2">
        <v>0</v>
      </c>
      <c r="F746" s="2">
        <v>0</v>
      </c>
      <c r="G746" s="2">
        <v>0</v>
      </c>
      <c r="H746" s="13">
        <v>0</v>
      </c>
    </row>
    <row r="747" spans="1:8" ht="13.5" x14ac:dyDescent="0.25">
      <c r="A747" s="12"/>
      <c r="B747" s="11">
        <v>43087</v>
      </c>
      <c r="C747" s="2">
        <v>33.5</v>
      </c>
      <c r="D747" s="2">
        <v>27.849</v>
      </c>
      <c r="E747" s="2">
        <v>120</v>
      </c>
      <c r="F747" s="2">
        <v>120</v>
      </c>
      <c r="G747" s="2">
        <v>4020</v>
      </c>
      <c r="H747" s="13">
        <v>0</v>
      </c>
    </row>
    <row r="748" spans="1:8" ht="13.5" x14ac:dyDescent="0.25">
      <c r="A748" s="12"/>
      <c r="B748" s="11">
        <v>43088</v>
      </c>
      <c r="C748" s="2">
        <v>33.5</v>
      </c>
      <c r="D748" s="2">
        <v>27.849</v>
      </c>
      <c r="E748" s="2">
        <v>50</v>
      </c>
      <c r="F748" s="2">
        <v>50</v>
      </c>
      <c r="G748" s="2">
        <v>1675</v>
      </c>
      <c r="H748" s="13">
        <v>0</v>
      </c>
    </row>
    <row r="749" spans="1:8" ht="13.5" x14ac:dyDescent="0.25">
      <c r="A749" s="12"/>
      <c r="B749" s="11">
        <v>43089</v>
      </c>
      <c r="C749" s="2">
        <v>33.5</v>
      </c>
      <c r="D749" s="2">
        <v>27.849</v>
      </c>
      <c r="E749" s="2">
        <v>3</v>
      </c>
      <c r="F749" s="2">
        <v>3</v>
      </c>
      <c r="G749" s="2">
        <v>100.5</v>
      </c>
      <c r="H749" s="13">
        <v>0</v>
      </c>
    </row>
    <row r="750" spans="1:8" ht="13.5" x14ac:dyDescent="0.25">
      <c r="A750" s="12"/>
      <c r="B750" s="11">
        <v>43090</v>
      </c>
      <c r="C750" s="2">
        <v>33.5</v>
      </c>
      <c r="D750" s="2">
        <v>27.849</v>
      </c>
      <c r="E750" s="2">
        <v>0</v>
      </c>
      <c r="F750" s="2">
        <v>0</v>
      </c>
      <c r="G750" s="2">
        <v>0</v>
      </c>
      <c r="H750" s="13">
        <v>0</v>
      </c>
    </row>
    <row r="751" spans="1:8" ht="13.5" x14ac:dyDescent="0.25">
      <c r="A751" s="12"/>
      <c r="B751" s="11">
        <v>43091</v>
      </c>
      <c r="C751" s="2">
        <v>33.5</v>
      </c>
      <c r="D751" s="2">
        <v>27.849</v>
      </c>
      <c r="E751" s="2">
        <v>26</v>
      </c>
      <c r="F751" s="2">
        <v>26</v>
      </c>
      <c r="G751" s="2">
        <v>871</v>
      </c>
      <c r="H751" s="13">
        <v>0</v>
      </c>
    </row>
    <row r="752" spans="1:8" ht="13.5" x14ac:dyDescent="0.25">
      <c r="A752" s="12"/>
      <c r="B752" s="11">
        <v>43094</v>
      </c>
      <c r="C752" s="2">
        <v>33.5</v>
      </c>
      <c r="D752" s="2">
        <v>27.849</v>
      </c>
      <c r="E752" s="2">
        <v>0</v>
      </c>
      <c r="F752" s="2">
        <v>0</v>
      </c>
      <c r="G752" s="2">
        <v>0</v>
      </c>
      <c r="H752" s="13">
        <v>0</v>
      </c>
    </row>
    <row r="753" spans="1:8" ht="13.5" x14ac:dyDescent="0.25">
      <c r="A753" s="12"/>
      <c r="B753" s="11">
        <v>43095</v>
      </c>
      <c r="C753" s="2">
        <v>33.5</v>
      </c>
      <c r="D753" s="2">
        <v>27.849</v>
      </c>
      <c r="E753" s="2">
        <v>0</v>
      </c>
      <c r="F753" s="2">
        <v>0</v>
      </c>
      <c r="G753" s="2">
        <v>0</v>
      </c>
      <c r="H753" s="13">
        <v>0</v>
      </c>
    </row>
    <row r="754" spans="1:8" ht="13.5" x14ac:dyDescent="0.25">
      <c r="A754" s="12"/>
      <c r="B754" s="11">
        <v>43096</v>
      </c>
      <c r="C754" s="2">
        <v>33.5</v>
      </c>
      <c r="D754" s="2">
        <v>27.849</v>
      </c>
      <c r="E754" s="2">
        <v>15</v>
      </c>
      <c r="F754" s="2">
        <v>15</v>
      </c>
      <c r="G754" s="2">
        <v>502.5</v>
      </c>
      <c r="H754" s="13">
        <v>0</v>
      </c>
    </row>
    <row r="755" spans="1:8" ht="13.5" x14ac:dyDescent="0.25">
      <c r="A755" s="12"/>
      <c r="B755" s="11">
        <v>43097</v>
      </c>
      <c r="C755" s="2">
        <v>33.5</v>
      </c>
      <c r="D755" s="2">
        <v>27.849</v>
      </c>
      <c r="E755" s="2">
        <v>180</v>
      </c>
      <c r="F755" s="2">
        <v>180</v>
      </c>
      <c r="G755" s="2">
        <v>6030</v>
      </c>
      <c r="H755" s="13">
        <v>0</v>
      </c>
    </row>
    <row r="756" spans="1:8" ht="13.5" x14ac:dyDescent="0.25">
      <c r="A756" s="12"/>
      <c r="B756" s="11">
        <v>43098</v>
      </c>
      <c r="C756" s="2">
        <v>33.5</v>
      </c>
      <c r="D756" s="2">
        <v>27.849</v>
      </c>
      <c r="E756" s="2">
        <v>0</v>
      </c>
      <c r="F756" s="2">
        <v>0</v>
      </c>
      <c r="G756" s="2">
        <v>0</v>
      </c>
      <c r="H756" s="13">
        <v>0</v>
      </c>
    </row>
    <row r="757" spans="1:8" ht="13.5" x14ac:dyDescent="0.25">
      <c r="A757" s="12"/>
      <c r="B757" s="11">
        <v>43102</v>
      </c>
      <c r="C757" s="2">
        <v>33.5</v>
      </c>
      <c r="D757" s="2">
        <v>27.849</v>
      </c>
      <c r="E757" s="2">
        <v>0</v>
      </c>
      <c r="F757" s="2">
        <v>0</v>
      </c>
      <c r="G757" s="2">
        <v>0</v>
      </c>
      <c r="H757" s="13">
        <v>0</v>
      </c>
    </row>
    <row r="758" spans="1:8" ht="13.5" x14ac:dyDescent="0.25">
      <c r="A758" s="12"/>
      <c r="B758" s="11">
        <v>43103</v>
      </c>
      <c r="C758" s="2">
        <v>33.5</v>
      </c>
      <c r="D758" s="2">
        <v>27.849</v>
      </c>
      <c r="E758" s="2">
        <v>0</v>
      </c>
      <c r="F758" s="2">
        <v>0</v>
      </c>
      <c r="G758" s="2">
        <v>0</v>
      </c>
      <c r="H758" s="13">
        <v>0</v>
      </c>
    </row>
    <row r="759" spans="1:8" ht="13.5" x14ac:dyDescent="0.25">
      <c r="A759" s="12"/>
      <c r="B759" s="11">
        <v>43104</v>
      </c>
      <c r="C759" s="2">
        <v>32.5</v>
      </c>
      <c r="D759" s="2">
        <v>27.849</v>
      </c>
      <c r="E759" s="2">
        <v>30</v>
      </c>
      <c r="F759" s="2">
        <v>30</v>
      </c>
      <c r="G759" s="2">
        <v>975</v>
      </c>
      <c r="H759" s="13">
        <v>0</v>
      </c>
    </row>
    <row r="760" spans="1:8" ht="13.5" x14ac:dyDescent="0.25">
      <c r="A760" s="12"/>
      <c r="B760" s="11">
        <v>43105</v>
      </c>
      <c r="C760" s="2">
        <v>32.5</v>
      </c>
      <c r="D760" s="2">
        <v>27.016999999999999</v>
      </c>
      <c r="E760" s="2">
        <v>0</v>
      </c>
      <c r="F760" s="2">
        <v>0</v>
      </c>
      <c r="G760" s="2">
        <v>0</v>
      </c>
      <c r="H760" s="13">
        <v>-2.9875399475744219E-2</v>
      </c>
    </row>
    <row r="761" spans="1:8" ht="13.5" x14ac:dyDescent="0.25">
      <c r="A761" s="12"/>
      <c r="B761" s="11">
        <v>43108</v>
      </c>
      <c r="C761" s="2">
        <v>32.5</v>
      </c>
      <c r="D761" s="2">
        <v>27.016999999999999</v>
      </c>
      <c r="E761" s="2">
        <v>0</v>
      </c>
      <c r="F761" s="2">
        <v>0</v>
      </c>
      <c r="G761" s="2">
        <v>0</v>
      </c>
      <c r="H761" s="13">
        <v>0</v>
      </c>
    </row>
    <row r="762" spans="1:8" ht="13.5" x14ac:dyDescent="0.25">
      <c r="A762" s="12"/>
      <c r="B762" s="11">
        <v>43109</v>
      </c>
      <c r="C762" s="2">
        <v>31.53</v>
      </c>
      <c r="D762" s="2">
        <v>27.016999999999999</v>
      </c>
      <c r="E762" s="2">
        <v>12</v>
      </c>
      <c r="F762" s="2">
        <v>12</v>
      </c>
      <c r="G762" s="2">
        <v>378.35899999999998</v>
      </c>
      <c r="H762" s="13">
        <v>0</v>
      </c>
    </row>
    <row r="763" spans="1:8" ht="13.5" x14ac:dyDescent="0.25">
      <c r="A763" s="12"/>
      <c r="B763" s="11">
        <v>43110</v>
      </c>
      <c r="C763" s="2">
        <v>31.53</v>
      </c>
      <c r="D763" s="2">
        <v>26.210999999999999</v>
      </c>
      <c r="E763" s="2">
        <v>0</v>
      </c>
      <c r="F763" s="2">
        <v>0</v>
      </c>
      <c r="G763" s="2">
        <v>0</v>
      </c>
      <c r="H763" s="13">
        <v>-2.9833068068253359E-2</v>
      </c>
    </row>
    <row r="764" spans="1:8" ht="13.5" x14ac:dyDescent="0.25">
      <c r="A764" s="12"/>
      <c r="B764" s="11">
        <v>43111</v>
      </c>
      <c r="C764" s="2">
        <v>32.5</v>
      </c>
      <c r="D764" s="2">
        <v>26.210999999999999</v>
      </c>
      <c r="E764" s="2">
        <v>20</v>
      </c>
      <c r="F764" s="2">
        <v>20</v>
      </c>
      <c r="G764" s="2">
        <v>650</v>
      </c>
      <c r="H764" s="13">
        <v>0</v>
      </c>
    </row>
    <row r="765" spans="1:8" ht="13.5" x14ac:dyDescent="0.25">
      <c r="A765" s="12"/>
      <c r="B765" s="11">
        <v>43112</v>
      </c>
      <c r="C765" s="2">
        <v>32.5</v>
      </c>
      <c r="D765" s="2">
        <v>27.016999999999999</v>
      </c>
      <c r="E765" s="2">
        <v>30</v>
      </c>
      <c r="F765" s="2">
        <v>30</v>
      </c>
      <c r="G765" s="2">
        <v>975</v>
      </c>
      <c r="H765" s="13">
        <v>3.0750448285071192E-2</v>
      </c>
    </row>
    <row r="766" spans="1:8" ht="13.5" x14ac:dyDescent="0.25">
      <c r="A766" s="12"/>
      <c r="B766" s="11">
        <v>43115</v>
      </c>
      <c r="C766" s="2">
        <v>32.51</v>
      </c>
      <c r="D766" s="2">
        <v>27.016999999999999</v>
      </c>
      <c r="E766" s="2">
        <v>41</v>
      </c>
      <c r="F766" s="2">
        <v>41</v>
      </c>
      <c r="G766" s="2">
        <v>1332.91</v>
      </c>
      <c r="H766" s="13">
        <v>0</v>
      </c>
    </row>
    <row r="767" spans="1:8" ht="13.5" x14ac:dyDescent="0.25">
      <c r="A767" s="12"/>
      <c r="B767" s="11">
        <v>43116</v>
      </c>
      <c r="C767" s="2">
        <v>32.5</v>
      </c>
      <c r="D767" s="2">
        <v>27.026</v>
      </c>
      <c r="E767" s="2">
        <v>139</v>
      </c>
      <c r="F767" s="2">
        <v>139</v>
      </c>
      <c r="G767" s="2">
        <v>4517.5</v>
      </c>
      <c r="H767" s="13">
        <v>3.3312358885147653E-4</v>
      </c>
    </row>
    <row r="768" spans="1:8" ht="13.5" x14ac:dyDescent="0.25">
      <c r="A768" s="12"/>
      <c r="B768" s="11">
        <v>43117</v>
      </c>
      <c r="C768" s="2">
        <v>32.5</v>
      </c>
      <c r="D768" s="2">
        <v>27.016999999999999</v>
      </c>
      <c r="E768" s="2">
        <v>30</v>
      </c>
      <c r="F768" s="2">
        <v>30</v>
      </c>
      <c r="G768" s="2">
        <v>975</v>
      </c>
      <c r="H768" s="13">
        <v>-3.3301265448088289E-4</v>
      </c>
    </row>
    <row r="769" spans="1:8" ht="13.5" x14ac:dyDescent="0.25">
      <c r="A769" s="12"/>
      <c r="B769" s="11">
        <v>43118</v>
      </c>
      <c r="C769" s="2">
        <v>32.5</v>
      </c>
      <c r="D769" s="2">
        <v>27.016999999999999</v>
      </c>
      <c r="E769" s="2">
        <v>0</v>
      </c>
      <c r="F769" s="2">
        <v>0</v>
      </c>
      <c r="G769" s="2">
        <v>0</v>
      </c>
      <c r="H769" s="13">
        <v>0</v>
      </c>
    </row>
    <row r="770" spans="1:8" ht="13.5" x14ac:dyDescent="0.25">
      <c r="A770" s="12"/>
      <c r="B770" s="11">
        <v>43119</v>
      </c>
      <c r="C770" s="2">
        <v>32.5</v>
      </c>
      <c r="D770" s="2">
        <v>27.016999999999999</v>
      </c>
      <c r="E770" s="2">
        <v>0</v>
      </c>
      <c r="F770" s="2">
        <v>0</v>
      </c>
      <c r="G770" s="2">
        <v>0</v>
      </c>
      <c r="H770" s="13">
        <v>0</v>
      </c>
    </row>
    <row r="771" spans="1:8" ht="13.5" x14ac:dyDescent="0.25">
      <c r="A771" s="12"/>
      <c r="B771" s="11">
        <v>43122</v>
      </c>
      <c r="C771" s="2">
        <v>33.96</v>
      </c>
      <c r="D771" s="2">
        <v>27.016999999999999</v>
      </c>
      <c r="E771" s="2">
        <v>0</v>
      </c>
      <c r="F771" s="2">
        <v>0</v>
      </c>
      <c r="G771" s="2">
        <v>0</v>
      </c>
      <c r="H771" s="13">
        <v>0</v>
      </c>
    </row>
    <row r="772" spans="1:8" ht="13.5" x14ac:dyDescent="0.25">
      <c r="A772" s="12"/>
      <c r="B772" s="11">
        <v>43123</v>
      </c>
      <c r="C772" s="2">
        <v>33.96</v>
      </c>
      <c r="D772" s="2">
        <v>28.231000000000002</v>
      </c>
      <c r="E772" s="2">
        <v>0</v>
      </c>
      <c r="F772" s="2">
        <v>0</v>
      </c>
      <c r="G772" s="2">
        <v>0</v>
      </c>
      <c r="H772" s="13">
        <v>4.4934670762853103E-2</v>
      </c>
    </row>
    <row r="773" spans="1:8" ht="13.5" x14ac:dyDescent="0.25">
      <c r="A773" s="12"/>
      <c r="B773" s="11">
        <v>43124</v>
      </c>
      <c r="C773" s="2">
        <v>33.96</v>
      </c>
      <c r="D773" s="2">
        <v>28.231000000000002</v>
      </c>
      <c r="E773" s="2">
        <v>0</v>
      </c>
      <c r="F773" s="2">
        <v>0</v>
      </c>
      <c r="G773" s="2">
        <v>0</v>
      </c>
      <c r="H773" s="13">
        <v>0</v>
      </c>
    </row>
    <row r="774" spans="1:8" ht="13.5" x14ac:dyDescent="0.25">
      <c r="A774" s="12"/>
      <c r="B774" s="11">
        <v>43125</v>
      </c>
      <c r="C774" s="2">
        <v>34</v>
      </c>
      <c r="D774" s="2">
        <v>28.231000000000002</v>
      </c>
      <c r="E774" s="2">
        <v>19</v>
      </c>
      <c r="F774" s="2">
        <v>19</v>
      </c>
      <c r="G774" s="2">
        <v>646</v>
      </c>
      <c r="H774" s="13">
        <v>0</v>
      </c>
    </row>
    <row r="775" spans="1:8" ht="13.5" x14ac:dyDescent="0.25">
      <c r="A775" s="12"/>
      <c r="B775" s="11">
        <v>43126</v>
      </c>
      <c r="C775" s="2">
        <v>34</v>
      </c>
      <c r="D775" s="2">
        <v>28.263999999999999</v>
      </c>
      <c r="E775" s="2">
        <v>0</v>
      </c>
      <c r="F775" s="2">
        <v>0</v>
      </c>
      <c r="G775" s="2">
        <v>0</v>
      </c>
      <c r="H775" s="13">
        <v>1.16892777443228E-3</v>
      </c>
    </row>
    <row r="776" spans="1:8" ht="13.5" x14ac:dyDescent="0.25">
      <c r="A776" s="12"/>
      <c r="B776" s="11">
        <v>43129</v>
      </c>
      <c r="C776" s="2">
        <v>34</v>
      </c>
      <c r="D776" s="2">
        <v>28.263999999999999</v>
      </c>
      <c r="E776" s="2">
        <v>0</v>
      </c>
      <c r="F776" s="2">
        <v>0</v>
      </c>
      <c r="G776" s="2">
        <v>0</v>
      </c>
      <c r="H776" s="13">
        <v>0</v>
      </c>
    </row>
    <row r="777" spans="1:8" ht="13.5" x14ac:dyDescent="0.25">
      <c r="A777" s="12"/>
      <c r="B777" s="11">
        <v>43130</v>
      </c>
      <c r="C777" s="2">
        <v>34</v>
      </c>
      <c r="D777" s="2">
        <v>28.263999999999999</v>
      </c>
      <c r="E777" s="2">
        <v>0</v>
      </c>
      <c r="F777" s="2">
        <v>0</v>
      </c>
      <c r="G777" s="2">
        <v>0</v>
      </c>
      <c r="H777" s="13">
        <v>0</v>
      </c>
    </row>
    <row r="778" spans="1:8" ht="13.5" x14ac:dyDescent="0.25">
      <c r="A778" s="12"/>
      <c r="B778" s="11">
        <v>43131</v>
      </c>
      <c r="C778" s="2">
        <v>34</v>
      </c>
      <c r="D778" s="2">
        <v>28.263999999999999</v>
      </c>
      <c r="E778" s="2">
        <v>0</v>
      </c>
      <c r="F778" s="2">
        <v>0</v>
      </c>
      <c r="G778" s="2">
        <v>0</v>
      </c>
      <c r="H778" s="13">
        <v>0</v>
      </c>
    </row>
    <row r="779" spans="1:8" ht="13.5" x14ac:dyDescent="0.25">
      <c r="A779" s="12"/>
      <c r="B779" s="11">
        <v>43132</v>
      </c>
      <c r="C779" s="2">
        <v>34</v>
      </c>
      <c r="D779" s="2">
        <v>28.263999999999999</v>
      </c>
      <c r="E779" s="2">
        <v>0</v>
      </c>
      <c r="F779" s="2">
        <v>0</v>
      </c>
      <c r="G779" s="2">
        <v>0</v>
      </c>
      <c r="H779" s="13">
        <v>0</v>
      </c>
    </row>
    <row r="780" spans="1:8" ht="13.5" x14ac:dyDescent="0.25">
      <c r="A780" s="12"/>
      <c r="B780" s="11">
        <v>43133</v>
      </c>
      <c r="C780" s="2">
        <v>34</v>
      </c>
      <c r="D780" s="2">
        <v>28.263999999999999</v>
      </c>
      <c r="E780" s="2">
        <v>0</v>
      </c>
      <c r="F780" s="2">
        <v>0</v>
      </c>
      <c r="G780" s="2">
        <v>0</v>
      </c>
      <c r="H780" s="13">
        <v>0</v>
      </c>
    </row>
    <row r="781" spans="1:8" ht="13.5" x14ac:dyDescent="0.25">
      <c r="A781" s="12"/>
      <c r="B781" s="11">
        <v>43136</v>
      </c>
      <c r="C781" s="2">
        <v>34</v>
      </c>
      <c r="D781" s="2">
        <v>28.263999999999999</v>
      </c>
      <c r="E781" s="2">
        <v>0</v>
      </c>
      <c r="F781" s="2">
        <v>0</v>
      </c>
      <c r="G781" s="2">
        <v>0</v>
      </c>
      <c r="H781" s="13">
        <v>0</v>
      </c>
    </row>
    <row r="782" spans="1:8" ht="13.5" x14ac:dyDescent="0.25">
      <c r="A782" s="12"/>
      <c r="B782" s="11">
        <v>43137</v>
      </c>
      <c r="C782" s="2">
        <v>34</v>
      </c>
      <c r="D782" s="2">
        <v>28.263999999999999</v>
      </c>
      <c r="E782" s="2">
        <v>0</v>
      </c>
      <c r="F782" s="2">
        <v>0</v>
      </c>
      <c r="G782" s="2">
        <v>0</v>
      </c>
      <c r="H782" s="13">
        <v>0</v>
      </c>
    </row>
    <row r="783" spans="1:8" ht="13.5" x14ac:dyDescent="0.25">
      <c r="A783" s="12"/>
      <c r="B783" s="11">
        <v>43138</v>
      </c>
      <c r="C783" s="2">
        <v>34</v>
      </c>
      <c r="D783" s="2">
        <v>28.263999999999999</v>
      </c>
      <c r="E783" s="2">
        <v>0</v>
      </c>
      <c r="F783" s="2">
        <v>0</v>
      </c>
      <c r="G783" s="2">
        <v>0</v>
      </c>
      <c r="H783" s="13">
        <v>0</v>
      </c>
    </row>
    <row r="784" spans="1:8" ht="13.5" x14ac:dyDescent="0.25">
      <c r="A784" s="12"/>
      <c r="B784" s="11">
        <v>43139</v>
      </c>
      <c r="C784" s="2">
        <v>34</v>
      </c>
      <c r="D784" s="2">
        <v>28.263999999999999</v>
      </c>
      <c r="E784" s="2">
        <v>0</v>
      </c>
      <c r="F784" s="2">
        <v>0</v>
      </c>
      <c r="G784" s="2">
        <v>0</v>
      </c>
      <c r="H784" s="13">
        <v>0</v>
      </c>
    </row>
    <row r="785" spans="1:8" ht="13.5" x14ac:dyDescent="0.25">
      <c r="A785" s="12"/>
      <c r="B785" s="11">
        <v>43140</v>
      </c>
      <c r="C785" s="2">
        <v>34</v>
      </c>
      <c r="D785" s="2">
        <v>28.263999999999999</v>
      </c>
      <c r="E785" s="2">
        <v>0</v>
      </c>
      <c r="F785" s="2">
        <v>0</v>
      </c>
      <c r="G785" s="2">
        <v>0</v>
      </c>
      <c r="H785" s="13">
        <v>0</v>
      </c>
    </row>
    <row r="786" spans="1:8" ht="13.5" x14ac:dyDescent="0.25">
      <c r="A786" s="12"/>
      <c r="B786" s="11">
        <v>43143</v>
      </c>
      <c r="C786" s="2">
        <v>34</v>
      </c>
      <c r="D786" s="2">
        <v>28.263999999999999</v>
      </c>
      <c r="E786" s="2">
        <v>0</v>
      </c>
      <c r="F786" s="2">
        <v>0</v>
      </c>
      <c r="G786" s="2">
        <v>0</v>
      </c>
      <c r="H786" s="13">
        <v>0</v>
      </c>
    </row>
    <row r="787" spans="1:8" ht="13.5" x14ac:dyDescent="0.25">
      <c r="A787" s="12"/>
      <c r="B787" s="11">
        <v>43144</v>
      </c>
      <c r="C787" s="2">
        <v>34</v>
      </c>
      <c r="D787" s="2">
        <v>28.263999999999999</v>
      </c>
      <c r="E787" s="2">
        <v>0</v>
      </c>
      <c r="F787" s="2">
        <v>0</v>
      </c>
      <c r="G787" s="2">
        <v>0</v>
      </c>
      <c r="H787" s="13">
        <v>0</v>
      </c>
    </row>
    <row r="788" spans="1:8" ht="13.5" x14ac:dyDescent="0.25">
      <c r="A788" s="12"/>
      <c r="B788" s="11">
        <v>43145</v>
      </c>
      <c r="C788" s="2">
        <v>34</v>
      </c>
      <c r="D788" s="2">
        <v>28.263999999999999</v>
      </c>
      <c r="E788" s="2">
        <v>0</v>
      </c>
      <c r="F788" s="2">
        <v>0</v>
      </c>
      <c r="G788" s="2">
        <v>0</v>
      </c>
      <c r="H788" s="13">
        <v>0</v>
      </c>
    </row>
    <row r="789" spans="1:8" ht="13.5" x14ac:dyDescent="0.25">
      <c r="A789" s="12"/>
      <c r="B789" s="11">
        <v>43146</v>
      </c>
      <c r="C789" s="2">
        <v>34</v>
      </c>
      <c r="D789" s="2">
        <v>28.263999999999999</v>
      </c>
      <c r="E789" s="2">
        <v>0</v>
      </c>
      <c r="F789" s="2">
        <v>0</v>
      </c>
      <c r="G789" s="2">
        <v>0</v>
      </c>
      <c r="H789" s="13">
        <v>0</v>
      </c>
    </row>
    <row r="790" spans="1:8" ht="13.5" x14ac:dyDescent="0.25">
      <c r="A790" s="12"/>
      <c r="B790" s="11">
        <v>43147</v>
      </c>
      <c r="C790" s="2">
        <v>34</v>
      </c>
      <c r="D790" s="2">
        <v>28.263999999999999</v>
      </c>
      <c r="E790" s="2">
        <v>0</v>
      </c>
      <c r="F790" s="2">
        <v>0</v>
      </c>
      <c r="G790" s="2">
        <v>0</v>
      </c>
      <c r="H790" s="13">
        <v>0</v>
      </c>
    </row>
    <row r="791" spans="1:8" ht="13.5" x14ac:dyDescent="0.25">
      <c r="A791" s="12"/>
      <c r="B791" s="11">
        <v>43150</v>
      </c>
      <c r="C791" s="2">
        <v>34</v>
      </c>
      <c r="D791" s="2">
        <v>28.263999999999999</v>
      </c>
      <c r="E791" s="2">
        <v>0</v>
      </c>
      <c r="F791" s="2">
        <v>0</v>
      </c>
      <c r="G791" s="2">
        <v>0</v>
      </c>
      <c r="H791" s="13">
        <v>0</v>
      </c>
    </row>
    <row r="792" spans="1:8" ht="13.5" x14ac:dyDescent="0.25">
      <c r="A792" s="12"/>
      <c r="B792" s="11">
        <v>43151</v>
      </c>
      <c r="C792" s="2">
        <v>32.47</v>
      </c>
      <c r="D792" s="2">
        <v>28.263999999999999</v>
      </c>
      <c r="E792" s="2">
        <v>50</v>
      </c>
      <c r="F792" s="2">
        <v>50</v>
      </c>
      <c r="G792" s="2">
        <v>1623.5</v>
      </c>
      <c r="H792" s="13">
        <v>0</v>
      </c>
    </row>
    <row r="793" spans="1:8" ht="13.5" x14ac:dyDescent="0.25">
      <c r="A793" s="12"/>
      <c r="B793" s="11">
        <v>43152</v>
      </c>
      <c r="C793" s="2">
        <v>31.5</v>
      </c>
      <c r="D793" s="2">
        <v>26.992999999999999</v>
      </c>
      <c r="E793" s="2">
        <v>60</v>
      </c>
      <c r="F793" s="2">
        <v>60</v>
      </c>
      <c r="G793" s="2">
        <v>1890</v>
      </c>
      <c r="H793" s="13">
        <v>-4.4968864987262977E-2</v>
      </c>
    </row>
    <row r="794" spans="1:8" ht="13.5" x14ac:dyDescent="0.25">
      <c r="A794" s="12"/>
      <c r="B794" s="11">
        <v>43153</v>
      </c>
      <c r="C794" s="2">
        <v>31.5</v>
      </c>
      <c r="D794" s="2">
        <v>26.186</v>
      </c>
      <c r="E794" s="2">
        <v>0</v>
      </c>
      <c r="F794" s="2">
        <v>0</v>
      </c>
      <c r="G794" s="2">
        <v>0</v>
      </c>
      <c r="H794" s="13">
        <v>-2.989663986959577E-2</v>
      </c>
    </row>
    <row r="795" spans="1:8" ht="13.5" x14ac:dyDescent="0.25">
      <c r="A795" s="12"/>
      <c r="B795" s="11">
        <v>43154</v>
      </c>
      <c r="C795" s="2">
        <v>30.57</v>
      </c>
      <c r="D795" s="2">
        <v>26.186</v>
      </c>
      <c r="E795" s="2">
        <v>33</v>
      </c>
      <c r="F795" s="2">
        <v>33</v>
      </c>
      <c r="G795" s="2">
        <v>1008.809</v>
      </c>
      <c r="H795" s="13">
        <v>0</v>
      </c>
    </row>
    <row r="796" spans="1:8" ht="13.5" x14ac:dyDescent="0.25">
      <c r="A796" s="12"/>
      <c r="B796" s="11">
        <v>43157</v>
      </c>
      <c r="C796" s="2">
        <v>30.57</v>
      </c>
      <c r="D796" s="2">
        <v>25.413</v>
      </c>
      <c r="E796" s="2">
        <v>0</v>
      </c>
      <c r="F796" s="2">
        <v>0</v>
      </c>
      <c r="G796" s="2">
        <v>0</v>
      </c>
      <c r="H796" s="13">
        <v>-2.9519590620942476E-2</v>
      </c>
    </row>
    <row r="797" spans="1:8" ht="13.5" x14ac:dyDescent="0.25">
      <c r="A797" s="12"/>
      <c r="B797" s="11">
        <v>43158</v>
      </c>
      <c r="C797" s="2">
        <v>30.57</v>
      </c>
      <c r="D797" s="2">
        <v>25.413</v>
      </c>
      <c r="E797" s="2">
        <v>0</v>
      </c>
      <c r="F797" s="2">
        <v>0</v>
      </c>
      <c r="G797" s="2">
        <v>0</v>
      </c>
      <c r="H797" s="13">
        <v>0</v>
      </c>
    </row>
    <row r="798" spans="1:8" ht="13.5" x14ac:dyDescent="0.25">
      <c r="A798" s="12"/>
      <c r="B798" s="11">
        <v>43159</v>
      </c>
      <c r="C798" s="2">
        <v>30.57</v>
      </c>
      <c r="D798" s="2">
        <v>25.413</v>
      </c>
      <c r="E798" s="2">
        <v>0</v>
      </c>
      <c r="F798" s="2">
        <v>0</v>
      </c>
      <c r="G798" s="2">
        <v>0</v>
      </c>
      <c r="H798" s="13">
        <v>0</v>
      </c>
    </row>
    <row r="799" spans="1:8" ht="13.5" x14ac:dyDescent="0.25">
      <c r="A799" s="12"/>
      <c r="B799" s="11">
        <v>43160</v>
      </c>
      <c r="C799" s="2">
        <v>29.66</v>
      </c>
      <c r="D799" s="2">
        <v>25.413</v>
      </c>
      <c r="E799" s="2">
        <v>20</v>
      </c>
      <c r="F799" s="2">
        <v>20</v>
      </c>
      <c r="G799" s="2">
        <v>593.20000000000005</v>
      </c>
      <c r="H799" s="13">
        <v>0</v>
      </c>
    </row>
    <row r="800" spans="1:8" ht="13.5" x14ac:dyDescent="0.25">
      <c r="A800" s="12"/>
      <c r="B800" s="11">
        <v>43161</v>
      </c>
      <c r="C800" s="2">
        <v>29.66</v>
      </c>
      <c r="D800" s="2">
        <v>24.657</v>
      </c>
      <c r="E800" s="2">
        <v>0</v>
      </c>
      <c r="F800" s="2">
        <v>0</v>
      </c>
      <c r="G800" s="2">
        <v>0</v>
      </c>
      <c r="H800" s="13">
        <v>-2.9748553889741479E-2</v>
      </c>
    </row>
    <row r="801" spans="1:8" ht="13.5" x14ac:dyDescent="0.25">
      <c r="A801" s="12"/>
      <c r="B801" s="11">
        <v>43164</v>
      </c>
      <c r="C801" s="2">
        <v>29.66</v>
      </c>
      <c r="D801" s="2">
        <v>24.657</v>
      </c>
      <c r="E801" s="2">
        <v>0</v>
      </c>
      <c r="F801" s="2">
        <v>0</v>
      </c>
      <c r="G801" s="2">
        <v>0</v>
      </c>
      <c r="H801" s="13">
        <v>0</v>
      </c>
    </row>
    <row r="802" spans="1:8" ht="13.5" x14ac:dyDescent="0.25">
      <c r="A802" s="12"/>
      <c r="B802" s="11">
        <v>43165</v>
      </c>
      <c r="C802" s="2">
        <v>29.66</v>
      </c>
      <c r="D802" s="2">
        <v>24.657</v>
      </c>
      <c r="E802" s="2">
        <v>2</v>
      </c>
      <c r="F802" s="2">
        <v>2</v>
      </c>
      <c r="G802" s="2">
        <v>59.319000000000003</v>
      </c>
      <c r="H802" s="13">
        <v>0</v>
      </c>
    </row>
    <row r="803" spans="1:8" ht="13.5" x14ac:dyDescent="0.25">
      <c r="A803" s="12"/>
      <c r="B803" s="11">
        <v>43166</v>
      </c>
      <c r="C803" s="2">
        <v>29.66</v>
      </c>
      <c r="D803" s="2">
        <v>24.657</v>
      </c>
      <c r="E803" s="2">
        <v>0</v>
      </c>
      <c r="F803" s="2">
        <v>0</v>
      </c>
      <c r="G803" s="2">
        <v>0</v>
      </c>
      <c r="H803" s="13">
        <v>0</v>
      </c>
    </row>
    <row r="804" spans="1:8" ht="13.5" x14ac:dyDescent="0.25">
      <c r="A804" s="12"/>
      <c r="B804" s="11">
        <v>43167</v>
      </c>
      <c r="C804" s="2">
        <v>29.66</v>
      </c>
      <c r="D804" s="2">
        <v>24.657</v>
      </c>
      <c r="E804" s="2">
        <v>0</v>
      </c>
      <c r="F804" s="2">
        <v>0</v>
      </c>
      <c r="G804" s="2">
        <v>0</v>
      </c>
      <c r="H804" s="13">
        <v>0</v>
      </c>
    </row>
    <row r="805" spans="1:8" ht="13.5" x14ac:dyDescent="0.25">
      <c r="A805" s="12"/>
      <c r="B805" s="11">
        <v>43168</v>
      </c>
      <c r="C805" s="2">
        <v>29.49</v>
      </c>
      <c r="D805" s="2">
        <v>24.657</v>
      </c>
      <c r="E805" s="2">
        <v>100</v>
      </c>
      <c r="F805" s="2">
        <v>100</v>
      </c>
      <c r="G805" s="2">
        <v>2949</v>
      </c>
      <c r="H805" s="13">
        <v>0</v>
      </c>
    </row>
    <row r="806" spans="1:8" ht="13.5" x14ac:dyDescent="0.25">
      <c r="A806" s="12"/>
      <c r="B806" s="11">
        <v>43171</v>
      </c>
      <c r="C806" s="2">
        <v>29.49</v>
      </c>
      <c r="D806" s="2">
        <v>24.515000000000001</v>
      </c>
      <c r="E806" s="2">
        <v>0</v>
      </c>
      <c r="F806" s="2">
        <v>0</v>
      </c>
      <c r="G806" s="2">
        <v>0</v>
      </c>
      <c r="H806" s="13">
        <v>-5.75901366751833E-3</v>
      </c>
    </row>
    <row r="807" spans="1:8" ht="13.5" x14ac:dyDescent="0.25">
      <c r="A807" s="12"/>
      <c r="B807" s="11">
        <v>43172</v>
      </c>
      <c r="C807" s="2">
        <v>29.66</v>
      </c>
      <c r="D807" s="2">
        <v>24.515000000000001</v>
      </c>
      <c r="E807" s="2">
        <v>88</v>
      </c>
      <c r="F807" s="2">
        <v>88</v>
      </c>
      <c r="G807" s="2">
        <v>2610.08</v>
      </c>
      <c r="H807" s="13">
        <v>0</v>
      </c>
    </row>
    <row r="808" spans="1:8" ht="13.5" x14ac:dyDescent="0.25">
      <c r="A808" s="12"/>
      <c r="B808" s="11">
        <v>43173</v>
      </c>
      <c r="C808" s="2">
        <v>29.66</v>
      </c>
      <c r="D808" s="2">
        <v>24.657</v>
      </c>
      <c r="E808" s="2">
        <v>0</v>
      </c>
      <c r="F808" s="2">
        <v>0</v>
      </c>
      <c r="G808" s="2">
        <v>0</v>
      </c>
      <c r="H808" s="13">
        <v>5.7923720171323455E-3</v>
      </c>
    </row>
    <row r="809" spans="1:8" ht="13.5" x14ac:dyDescent="0.25">
      <c r="A809" s="12"/>
      <c r="B809" s="11">
        <v>43174</v>
      </c>
      <c r="C809" s="2">
        <v>29.66</v>
      </c>
      <c r="D809" s="2">
        <v>24.657</v>
      </c>
      <c r="E809" s="2">
        <v>0</v>
      </c>
      <c r="F809" s="2">
        <v>0</v>
      </c>
      <c r="G809" s="2">
        <v>0</v>
      </c>
      <c r="H809" s="13">
        <v>0</v>
      </c>
    </row>
    <row r="810" spans="1:8" ht="13.5" x14ac:dyDescent="0.25">
      <c r="A810" s="12"/>
      <c r="B810" s="11">
        <v>43175</v>
      </c>
      <c r="C810" s="2">
        <v>29.66</v>
      </c>
      <c r="D810" s="2">
        <v>24.657</v>
      </c>
      <c r="E810" s="2">
        <v>0</v>
      </c>
      <c r="F810" s="2">
        <v>0</v>
      </c>
      <c r="G810" s="2">
        <v>0</v>
      </c>
      <c r="H810" s="13">
        <v>0</v>
      </c>
    </row>
    <row r="811" spans="1:8" ht="13.5" x14ac:dyDescent="0.25">
      <c r="A811" s="12"/>
      <c r="B811" s="11">
        <v>43178</v>
      </c>
      <c r="C811" s="2">
        <v>29.66</v>
      </c>
      <c r="D811" s="2">
        <v>24.657</v>
      </c>
      <c r="E811" s="2">
        <v>0</v>
      </c>
      <c r="F811" s="2">
        <v>0</v>
      </c>
      <c r="G811" s="2">
        <v>0</v>
      </c>
      <c r="H811" s="13">
        <v>0</v>
      </c>
    </row>
    <row r="812" spans="1:8" ht="13.5" x14ac:dyDescent="0.25">
      <c r="A812" s="12"/>
      <c r="B812" s="11">
        <v>43180</v>
      </c>
      <c r="C812" s="2">
        <v>29.66</v>
      </c>
      <c r="D812" s="2">
        <v>24.657</v>
      </c>
      <c r="E812" s="2">
        <v>0</v>
      </c>
      <c r="F812" s="2">
        <v>0</v>
      </c>
      <c r="G812" s="2">
        <v>0</v>
      </c>
      <c r="H812" s="13">
        <v>0</v>
      </c>
    </row>
    <row r="813" spans="1:8" ht="13.5" x14ac:dyDescent="0.25">
      <c r="A813" s="12"/>
      <c r="B813" s="11">
        <v>43181</v>
      </c>
      <c r="C813" s="2">
        <v>29.66</v>
      </c>
      <c r="D813" s="2">
        <v>24.657</v>
      </c>
      <c r="E813" s="2">
        <v>0</v>
      </c>
      <c r="F813" s="2">
        <v>0</v>
      </c>
      <c r="G813" s="2">
        <v>0</v>
      </c>
      <c r="H813" s="13">
        <v>0</v>
      </c>
    </row>
    <row r="814" spans="1:8" ht="13.5" x14ac:dyDescent="0.25">
      <c r="A814" s="12"/>
      <c r="B814" s="11">
        <v>43182</v>
      </c>
      <c r="C814" s="2">
        <v>29.66</v>
      </c>
      <c r="D814" s="2">
        <v>24.657</v>
      </c>
      <c r="E814" s="2">
        <v>0</v>
      </c>
      <c r="F814" s="2">
        <v>0</v>
      </c>
      <c r="G814" s="2">
        <v>0</v>
      </c>
      <c r="H814" s="13">
        <v>0</v>
      </c>
    </row>
    <row r="815" spans="1:8" ht="13.5" x14ac:dyDescent="0.25">
      <c r="A815" s="12"/>
      <c r="B815" s="11">
        <v>43185</v>
      </c>
      <c r="C815" s="2">
        <v>29.66</v>
      </c>
      <c r="D815" s="2">
        <v>24.657</v>
      </c>
      <c r="E815" s="2">
        <v>0</v>
      </c>
      <c r="F815" s="2">
        <v>0</v>
      </c>
      <c r="G815" s="2">
        <v>0</v>
      </c>
      <c r="H815" s="13">
        <v>0</v>
      </c>
    </row>
    <row r="816" spans="1:8" ht="13.5" x14ac:dyDescent="0.25">
      <c r="A816" s="12"/>
      <c r="B816" s="11">
        <v>43186</v>
      </c>
      <c r="C816" s="2">
        <v>29.66</v>
      </c>
      <c r="D816" s="2">
        <v>24.657</v>
      </c>
      <c r="E816" s="2">
        <v>0</v>
      </c>
      <c r="F816" s="2">
        <v>0</v>
      </c>
      <c r="G816" s="2">
        <v>0</v>
      </c>
      <c r="H816" s="13">
        <v>0</v>
      </c>
    </row>
    <row r="817" spans="1:8" ht="13.5" x14ac:dyDescent="0.25">
      <c r="A817" s="12"/>
      <c r="B817" s="11">
        <v>43187</v>
      </c>
      <c r="C817" s="2">
        <v>29.66</v>
      </c>
      <c r="D817" s="2">
        <v>24.657</v>
      </c>
      <c r="E817" s="2">
        <v>0</v>
      </c>
      <c r="F817" s="2">
        <v>0</v>
      </c>
      <c r="G817" s="2">
        <v>0</v>
      </c>
      <c r="H817" s="13">
        <v>0</v>
      </c>
    </row>
    <row r="818" spans="1:8" ht="13.5" x14ac:dyDescent="0.25">
      <c r="A818" s="12"/>
      <c r="B818" s="11">
        <v>43188</v>
      </c>
      <c r="C818" s="2">
        <v>29.66</v>
      </c>
      <c r="D818" s="2">
        <v>24.657</v>
      </c>
      <c r="E818" s="2">
        <v>62</v>
      </c>
      <c r="F818" s="2">
        <v>62</v>
      </c>
      <c r="G818" s="2">
        <v>1838.92</v>
      </c>
      <c r="H818" s="13">
        <v>0</v>
      </c>
    </row>
    <row r="819" spans="1:8" ht="13.5" x14ac:dyDescent="0.25">
      <c r="A819" s="12"/>
      <c r="B819" s="11">
        <v>43189</v>
      </c>
      <c r="C819" s="2">
        <v>29.66</v>
      </c>
      <c r="D819" s="2">
        <v>24.657</v>
      </c>
      <c r="E819" s="2">
        <v>0</v>
      </c>
      <c r="F819" s="2">
        <v>0</v>
      </c>
      <c r="G819" s="2">
        <v>0</v>
      </c>
      <c r="H819" s="13">
        <v>0</v>
      </c>
    </row>
    <row r="820" spans="1:8" ht="13.5" x14ac:dyDescent="0.25">
      <c r="A820" s="12"/>
      <c r="B820" s="11">
        <v>43192</v>
      </c>
      <c r="C820" s="2">
        <v>30.88</v>
      </c>
      <c r="D820" s="2">
        <v>24.657</v>
      </c>
      <c r="E820" s="2">
        <v>15</v>
      </c>
      <c r="F820" s="2">
        <v>15</v>
      </c>
      <c r="G820" s="2">
        <v>463.2</v>
      </c>
      <c r="H820" s="13">
        <v>0</v>
      </c>
    </row>
    <row r="821" spans="1:8" ht="13.5" x14ac:dyDescent="0.25">
      <c r="A821" s="12"/>
      <c r="B821" s="11">
        <v>43193</v>
      </c>
      <c r="C821" s="2">
        <v>30.88</v>
      </c>
      <c r="D821" s="2">
        <v>25.670999999999999</v>
      </c>
      <c r="E821" s="2">
        <v>13</v>
      </c>
      <c r="F821" s="2">
        <v>13</v>
      </c>
      <c r="G821" s="2">
        <v>401.44</v>
      </c>
      <c r="H821" s="13">
        <v>4.1124224358194399E-2</v>
      </c>
    </row>
    <row r="822" spans="1:8" ht="13.5" x14ac:dyDescent="0.25">
      <c r="A822" s="12"/>
      <c r="B822" s="11">
        <v>43194</v>
      </c>
      <c r="C822" s="2">
        <v>30.88</v>
      </c>
      <c r="D822" s="2">
        <v>25.670999999999999</v>
      </c>
      <c r="E822" s="2">
        <v>0</v>
      </c>
      <c r="F822" s="2">
        <v>0</v>
      </c>
      <c r="G822" s="2">
        <v>0</v>
      </c>
      <c r="H822" s="13">
        <v>0</v>
      </c>
    </row>
    <row r="823" spans="1:8" ht="13.5" x14ac:dyDescent="0.25">
      <c r="A823" s="12"/>
      <c r="B823" s="11">
        <v>43195</v>
      </c>
      <c r="C823" s="2">
        <v>30.88</v>
      </c>
      <c r="D823" s="2">
        <v>25.670999999999999</v>
      </c>
      <c r="E823" s="2">
        <v>0</v>
      </c>
      <c r="F823" s="2">
        <v>0</v>
      </c>
      <c r="G823" s="2">
        <v>0</v>
      </c>
      <c r="H823" s="13">
        <v>0</v>
      </c>
    </row>
    <row r="824" spans="1:8" ht="13.5" x14ac:dyDescent="0.25">
      <c r="A824" s="12"/>
      <c r="B824" s="11">
        <v>43196</v>
      </c>
      <c r="C824" s="2">
        <v>30.88</v>
      </c>
      <c r="D824" s="2">
        <v>25.670999999999999</v>
      </c>
      <c r="E824" s="2">
        <v>0</v>
      </c>
      <c r="F824" s="2">
        <v>0</v>
      </c>
      <c r="G824" s="2">
        <v>0</v>
      </c>
      <c r="H824" s="13">
        <v>0</v>
      </c>
    </row>
    <row r="825" spans="1:8" ht="13.5" x14ac:dyDescent="0.25">
      <c r="A825" s="12"/>
      <c r="B825" s="11">
        <v>43200</v>
      </c>
      <c r="C825" s="2">
        <v>30.88</v>
      </c>
      <c r="D825" s="2">
        <v>25.670999999999999</v>
      </c>
      <c r="E825" s="2">
        <v>0</v>
      </c>
      <c r="F825" s="2">
        <v>0</v>
      </c>
      <c r="G825" s="2">
        <v>0</v>
      </c>
      <c r="H825" s="13">
        <v>0</v>
      </c>
    </row>
    <row r="826" spans="1:8" ht="13.5" x14ac:dyDescent="0.25">
      <c r="A826" s="12"/>
      <c r="B826" s="11">
        <v>43201</v>
      </c>
      <c r="C826" s="2">
        <v>30.88</v>
      </c>
      <c r="D826" s="2">
        <v>25.670999999999999</v>
      </c>
      <c r="E826" s="2">
        <v>0</v>
      </c>
      <c r="F826" s="2">
        <v>0</v>
      </c>
      <c r="G826" s="2">
        <v>0</v>
      </c>
      <c r="H826" s="13">
        <v>0</v>
      </c>
    </row>
    <row r="827" spans="1:8" ht="13.5" x14ac:dyDescent="0.25">
      <c r="A827" s="12"/>
      <c r="B827" s="11">
        <v>43202</v>
      </c>
      <c r="C827" s="2">
        <v>30.88</v>
      </c>
      <c r="D827" s="2">
        <v>25.670999999999999</v>
      </c>
      <c r="E827" s="2">
        <v>0</v>
      </c>
      <c r="F827" s="2">
        <v>0</v>
      </c>
      <c r="G827" s="2">
        <v>0</v>
      </c>
      <c r="H827" s="13">
        <v>0</v>
      </c>
    </row>
    <row r="828" spans="1:8" ht="13.5" x14ac:dyDescent="0.25">
      <c r="A828" s="12"/>
      <c r="B828" s="11">
        <v>43203</v>
      </c>
      <c r="C828" s="2">
        <v>30.88</v>
      </c>
      <c r="D828" s="2">
        <v>25.670999999999999</v>
      </c>
      <c r="E828" s="2">
        <v>0</v>
      </c>
      <c r="F828" s="2">
        <v>0</v>
      </c>
      <c r="G828" s="2">
        <v>0</v>
      </c>
      <c r="H828" s="13">
        <v>0</v>
      </c>
    </row>
    <row r="829" spans="1:8" ht="13.5" x14ac:dyDescent="0.25">
      <c r="A829" s="12"/>
      <c r="B829" s="11">
        <v>43206</v>
      </c>
      <c r="C829" s="2">
        <v>30.88</v>
      </c>
      <c r="D829" s="2">
        <v>25.670999999999999</v>
      </c>
      <c r="E829" s="2">
        <v>0</v>
      </c>
      <c r="F829" s="2">
        <v>0</v>
      </c>
      <c r="G829" s="2">
        <v>0</v>
      </c>
      <c r="H829" s="13">
        <v>0</v>
      </c>
    </row>
    <row r="830" spans="1:8" ht="13.5" x14ac:dyDescent="0.25">
      <c r="A830" s="12"/>
      <c r="B830" s="11">
        <v>43207</v>
      </c>
      <c r="C830" s="2">
        <v>29.96</v>
      </c>
      <c r="D830" s="2">
        <v>25.670999999999999</v>
      </c>
      <c r="E830" s="2">
        <v>5</v>
      </c>
      <c r="F830" s="2">
        <v>5</v>
      </c>
      <c r="G830" s="2">
        <v>152.529</v>
      </c>
      <c r="H830" s="13">
        <v>0</v>
      </c>
    </row>
    <row r="831" spans="1:8" ht="13.5" x14ac:dyDescent="0.25">
      <c r="A831" s="12"/>
      <c r="B831" s="11">
        <v>43208</v>
      </c>
      <c r="C831" s="2">
        <v>30.88</v>
      </c>
      <c r="D831" s="2">
        <v>24.905999999999999</v>
      </c>
      <c r="E831" s="2">
        <v>3</v>
      </c>
      <c r="F831" s="2">
        <v>3</v>
      </c>
      <c r="G831" s="2">
        <v>92.638999999999996</v>
      </c>
      <c r="H831" s="13">
        <v>-2.9800163608741406E-2</v>
      </c>
    </row>
    <row r="832" spans="1:8" ht="13.5" x14ac:dyDescent="0.25">
      <c r="A832" s="12"/>
      <c r="B832" s="11">
        <v>43209</v>
      </c>
      <c r="C832" s="2">
        <v>30.88</v>
      </c>
      <c r="D832" s="2">
        <v>25.670999999999999</v>
      </c>
      <c r="E832" s="2">
        <v>0</v>
      </c>
      <c r="F832" s="2">
        <v>0</v>
      </c>
      <c r="G832" s="2">
        <v>0</v>
      </c>
      <c r="H832" s="13">
        <v>3.0715490243314887E-2</v>
      </c>
    </row>
    <row r="833" spans="1:8" ht="13.5" x14ac:dyDescent="0.25">
      <c r="A833" s="12"/>
      <c r="B833" s="11">
        <v>43210</v>
      </c>
      <c r="C833" s="2">
        <v>30.88</v>
      </c>
      <c r="D833" s="2">
        <v>25.670999999999999</v>
      </c>
      <c r="E833" s="2">
        <v>0</v>
      </c>
      <c r="F833" s="2">
        <v>0</v>
      </c>
      <c r="G833" s="2">
        <v>0</v>
      </c>
      <c r="H833" s="13">
        <v>0</v>
      </c>
    </row>
    <row r="834" spans="1:8" ht="13.5" x14ac:dyDescent="0.25">
      <c r="A834" s="12"/>
      <c r="B834" s="11">
        <v>43213</v>
      </c>
      <c r="C834" s="2">
        <v>30.88</v>
      </c>
      <c r="D834" s="2">
        <v>25.670999999999999</v>
      </c>
      <c r="E834" s="2">
        <v>0</v>
      </c>
      <c r="F834" s="2">
        <v>0</v>
      </c>
      <c r="G834" s="2">
        <v>0</v>
      </c>
      <c r="H834" s="13">
        <v>0</v>
      </c>
    </row>
    <row r="835" spans="1:8" ht="13.5" x14ac:dyDescent="0.25">
      <c r="A835" s="12"/>
      <c r="B835" s="11">
        <v>43214</v>
      </c>
      <c r="C835" s="2">
        <v>30.88</v>
      </c>
      <c r="D835" s="2">
        <v>25.670999999999999</v>
      </c>
      <c r="E835" s="2">
        <v>0</v>
      </c>
      <c r="F835" s="2">
        <v>0</v>
      </c>
      <c r="G835" s="2">
        <v>0</v>
      </c>
      <c r="H835" s="13">
        <v>0</v>
      </c>
    </row>
    <row r="836" spans="1:8" ht="13.5" x14ac:dyDescent="0.25">
      <c r="A836" s="12"/>
      <c r="B836" s="11">
        <v>43215</v>
      </c>
      <c r="C836" s="2">
        <v>30.88</v>
      </c>
      <c r="D836" s="2">
        <v>25.670999999999999</v>
      </c>
      <c r="E836" s="2">
        <v>20</v>
      </c>
      <c r="F836" s="2">
        <v>20</v>
      </c>
      <c r="G836" s="2">
        <v>617.59900000000005</v>
      </c>
      <c r="H836" s="13">
        <v>0</v>
      </c>
    </row>
    <row r="837" spans="1:8" ht="13.5" x14ac:dyDescent="0.25">
      <c r="A837" s="12"/>
      <c r="B837" s="11">
        <v>43216</v>
      </c>
      <c r="C837" s="2">
        <v>30.88</v>
      </c>
      <c r="D837" s="2">
        <v>25.670999999999999</v>
      </c>
      <c r="E837" s="2">
        <v>0</v>
      </c>
      <c r="F837" s="2">
        <v>0</v>
      </c>
      <c r="G837" s="2">
        <v>0</v>
      </c>
      <c r="H837" s="13">
        <v>0</v>
      </c>
    </row>
    <row r="838" spans="1:8" ht="13.5" x14ac:dyDescent="0.25">
      <c r="A838" s="12"/>
      <c r="B838" s="11">
        <v>43217</v>
      </c>
      <c r="C838" s="2">
        <v>29.88</v>
      </c>
      <c r="D838" s="2">
        <v>25.670999999999999</v>
      </c>
      <c r="E838" s="2">
        <v>0</v>
      </c>
      <c r="F838" s="2">
        <v>0</v>
      </c>
      <c r="G838" s="2">
        <v>0</v>
      </c>
      <c r="H838" s="13">
        <v>0</v>
      </c>
    </row>
    <row r="839" spans="1:8" ht="13.5" x14ac:dyDescent="0.25">
      <c r="A839" s="12"/>
      <c r="B839" s="11">
        <v>43220</v>
      </c>
      <c r="C839" s="2">
        <v>29.88</v>
      </c>
      <c r="D839" s="2">
        <v>25.670999999999999</v>
      </c>
      <c r="E839" s="2">
        <v>8</v>
      </c>
      <c r="F839" s="2">
        <v>8</v>
      </c>
      <c r="G839" s="2">
        <v>239.03899999999999</v>
      </c>
      <c r="H839" s="13">
        <v>0</v>
      </c>
    </row>
    <row r="840" spans="1:8" ht="13.5" x14ac:dyDescent="0.25">
      <c r="A840" s="12"/>
      <c r="B840" s="11">
        <v>43222</v>
      </c>
      <c r="C840" s="2">
        <v>29.88</v>
      </c>
      <c r="D840" s="2">
        <v>25.670999999999999</v>
      </c>
      <c r="E840" s="2">
        <v>0</v>
      </c>
      <c r="F840" s="2">
        <v>0</v>
      </c>
      <c r="G840" s="2">
        <v>0</v>
      </c>
      <c r="H840" s="13">
        <v>0</v>
      </c>
    </row>
    <row r="841" spans="1:8" ht="13.5" x14ac:dyDescent="0.25">
      <c r="A841" s="12"/>
      <c r="B841" s="11">
        <v>43223</v>
      </c>
      <c r="C841" s="2">
        <v>29.88</v>
      </c>
      <c r="D841" s="2">
        <v>25.670999999999999</v>
      </c>
      <c r="E841" s="2">
        <v>0</v>
      </c>
      <c r="F841" s="2">
        <v>0</v>
      </c>
      <c r="G841" s="2">
        <v>0</v>
      </c>
      <c r="H841" s="13">
        <v>0</v>
      </c>
    </row>
    <row r="842" spans="1:8" ht="13.5" x14ac:dyDescent="0.25">
      <c r="A842" s="12"/>
      <c r="B842" s="11">
        <v>43224</v>
      </c>
      <c r="C842" s="2">
        <v>29</v>
      </c>
      <c r="D842" s="2">
        <v>25.670999999999999</v>
      </c>
      <c r="E842" s="2">
        <v>45</v>
      </c>
      <c r="F842" s="2">
        <v>45</v>
      </c>
      <c r="G842" s="2">
        <v>1305</v>
      </c>
      <c r="H842" s="13">
        <v>0</v>
      </c>
    </row>
    <row r="843" spans="1:8" ht="13.5" x14ac:dyDescent="0.25">
      <c r="A843" s="12"/>
      <c r="B843" s="11">
        <v>43227</v>
      </c>
      <c r="C843" s="2">
        <v>29</v>
      </c>
      <c r="D843" s="2">
        <v>24.914999999999999</v>
      </c>
      <c r="E843" s="2">
        <v>0</v>
      </c>
      <c r="F843" s="2">
        <v>0</v>
      </c>
      <c r="G843" s="2">
        <v>0</v>
      </c>
      <c r="H843" s="13">
        <v>-2.944957344863855E-2</v>
      </c>
    </row>
    <row r="844" spans="1:8" ht="13.5" x14ac:dyDescent="0.25">
      <c r="A844" s="12"/>
      <c r="B844" s="11">
        <v>43228</v>
      </c>
      <c r="C844" s="2">
        <v>27.7</v>
      </c>
      <c r="D844" s="2">
        <v>24.914999999999999</v>
      </c>
      <c r="E844" s="2">
        <v>0</v>
      </c>
      <c r="F844" s="2">
        <v>0</v>
      </c>
      <c r="G844" s="2">
        <v>0</v>
      </c>
      <c r="H844" s="13">
        <v>0</v>
      </c>
    </row>
    <row r="845" spans="1:8" ht="13.5" x14ac:dyDescent="0.25">
      <c r="A845" s="12"/>
      <c r="B845" s="11">
        <v>43229</v>
      </c>
      <c r="C845" s="2">
        <v>26.87</v>
      </c>
      <c r="D845" s="2">
        <v>23.797999999999998</v>
      </c>
      <c r="E845" s="2">
        <v>5</v>
      </c>
      <c r="F845" s="2">
        <v>5</v>
      </c>
      <c r="G845" s="2">
        <v>134.35</v>
      </c>
      <c r="H845" s="13">
        <v>-4.4832430262893873E-2</v>
      </c>
    </row>
    <row r="846" spans="1:8" ht="13.5" x14ac:dyDescent="0.25">
      <c r="A846" s="12"/>
      <c r="B846" s="11">
        <v>43230</v>
      </c>
      <c r="C846" s="2">
        <v>26.07</v>
      </c>
      <c r="D846" s="2">
        <v>23.085000000000001</v>
      </c>
      <c r="E846" s="2">
        <v>3</v>
      </c>
      <c r="F846" s="2">
        <v>3</v>
      </c>
      <c r="G846" s="2">
        <v>78.209000000000003</v>
      </c>
      <c r="H846" s="13">
        <v>-2.9960500882426987E-2</v>
      </c>
    </row>
    <row r="847" spans="1:8" ht="13.5" x14ac:dyDescent="0.25">
      <c r="A847" s="12"/>
      <c r="B847" s="11">
        <v>43231</v>
      </c>
      <c r="C847" s="2">
        <v>26.07</v>
      </c>
      <c r="D847" s="2">
        <v>22.396999999999998</v>
      </c>
      <c r="E847" s="2">
        <v>0</v>
      </c>
      <c r="F847" s="2">
        <v>0</v>
      </c>
      <c r="G847" s="2">
        <v>0</v>
      </c>
      <c r="H847" s="13">
        <v>-2.9802902317522303E-2</v>
      </c>
    </row>
    <row r="848" spans="1:8" ht="13.5" x14ac:dyDescent="0.25">
      <c r="A848" s="12"/>
      <c r="B848" s="11">
        <v>43234</v>
      </c>
      <c r="C848" s="2">
        <v>26.07</v>
      </c>
      <c r="D848" s="2">
        <v>22.396999999999998</v>
      </c>
      <c r="E848" s="2">
        <v>5</v>
      </c>
      <c r="F848" s="2">
        <v>5</v>
      </c>
      <c r="G848" s="2">
        <v>130.35</v>
      </c>
      <c r="H848" s="13">
        <v>0</v>
      </c>
    </row>
    <row r="849" spans="1:8" ht="13.5" x14ac:dyDescent="0.25">
      <c r="A849" s="12"/>
      <c r="B849" s="11">
        <v>43235</v>
      </c>
      <c r="C849" s="2">
        <v>26.07</v>
      </c>
      <c r="D849" s="2">
        <v>22.396999999999998</v>
      </c>
      <c r="E849" s="2">
        <v>34</v>
      </c>
      <c r="F849" s="2">
        <v>34</v>
      </c>
      <c r="G849" s="2">
        <v>886.38</v>
      </c>
      <c r="H849" s="13">
        <v>0</v>
      </c>
    </row>
    <row r="850" spans="1:8" ht="13.5" x14ac:dyDescent="0.25">
      <c r="A850" s="12"/>
      <c r="B850" s="11">
        <v>43236</v>
      </c>
      <c r="C850" s="2">
        <v>26.07</v>
      </c>
      <c r="D850" s="2">
        <v>22.396999999999998</v>
      </c>
      <c r="E850" s="2">
        <v>0</v>
      </c>
      <c r="F850" s="2">
        <v>0</v>
      </c>
      <c r="G850" s="2">
        <v>0</v>
      </c>
      <c r="H850" s="13">
        <v>0</v>
      </c>
    </row>
    <row r="851" spans="1:8" ht="13.5" x14ac:dyDescent="0.25">
      <c r="A851" s="12"/>
      <c r="B851" s="11">
        <v>43237</v>
      </c>
      <c r="C851" s="2">
        <v>26.07</v>
      </c>
      <c r="D851" s="2">
        <v>22.396999999999998</v>
      </c>
      <c r="E851" s="2">
        <v>0</v>
      </c>
      <c r="F851" s="2">
        <v>0</v>
      </c>
      <c r="G851" s="2">
        <v>0</v>
      </c>
      <c r="H851" s="13">
        <v>0</v>
      </c>
    </row>
    <row r="852" spans="1:8" ht="13.5" x14ac:dyDescent="0.25">
      <c r="A852" s="12"/>
      <c r="B852" s="11">
        <v>43238</v>
      </c>
      <c r="C852" s="2">
        <v>26.07</v>
      </c>
      <c r="D852" s="2">
        <v>22.396999999999998</v>
      </c>
      <c r="E852" s="2">
        <v>0</v>
      </c>
      <c r="F852" s="2">
        <v>0</v>
      </c>
      <c r="G852" s="2">
        <v>0</v>
      </c>
      <c r="H852" s="13">
        <v>0</v>
      </c>
    </row>
    <row r="853" spans="1:8" ht="13.5" x14ac:dyDescent="0.25">
      <c r="A853" s="12"/>
      <c r="B853" s="11">
        <v>43241</v>
      </c>
      <c r="C853" s="2">
        <v>26.07</v>
      </c>
      <c r="D853" s="2">
        <v>22.396999999999998</v>
      </c>
      <c r="E853" s="2">
        <v>10</v>
      </c>
      <c r="F853" s="2">
        <v>10</v>
      </c>
      <c r="G853" s="2">
        <v>260.7</v>
      </c>
      <c r="H853" s="13">
        <v>0</v>
      </c>
    </row>
    <row r="854" spans="1:8" ht="13.5" x14ac:dyDescent="0.25">
      <c r="A854" s="12"/>
      <c r="B854" s="11">
        <v>43242</v>
      </c>
      <c r="C854" s="2">
        <v>26.07</v>
      </c>
      <c r="D854" s="2">
        <v>22.396999999999998</v>
      </c>
      <c r="E854" s="2">
        <v>25</v>
      </c>
      <c r="F854" s="2">
        <v>25</v>
      </c>
      <c r="G854" s="2">
        <v>651.75</v>
      </c>
      <c r="H854" s="13">
        <v>0</v>
      </c>
    </row>
    <row r="855" spans="1:8" ht="13.5" x14ac:dyDescent="0.25">
      <c r="A855" s="12"/>
      <c r="B855" s="11">
        <v>43243</v>
      </c>
      <c r="C855" s="2">
        <v>26.07</v>
      </c>
      <c r="D855" s="2">
        <v>22.396999999999998</v>
      </c>
      <c r="E855" s="2">
        <v>0</v>
      </c>
      <c r="F855" s="2">
        <v>0</v>
      </c>
      <c r="G855" s="2">
        <v>0</v>
      </c>
      <c r="H855" s="13">
        <v>0</v>
      </c>
    </row>
    <row r="856" spans="1:8" ht="13.5" x14ac:dyDescent="0.25">
      <c r="A856" s="12"/>
      <c r="B856" s="11">
        <v>43244</v>
      </c>
      <c r="C856" s="2">
        <v>26.07</v>
      </c>
      <c r="D856" s="2">
        <v>22.396999999999998</v>
      </c>
      <c r="E856" s="2">
        <v>0</v>
      </c>
      <c r="F856" s="2">
        <v>0</v>
      </c>
      <c r="G856" s="2">
        <v>0</v>
      </c>
      <c r="H856" s="13">
        <v>0</v>
      </c>
    </row>
    <row r="857" spans="1:8" ht="13.5" x14ac:dyDescent="0.25">
      <c r="A857" s="12"/>
      <c r="B857" s="11">
        <v>43245</v>
      </c>
      <c r="C857" s="2">
        <v>26.2</v>
      </c>
      <c r="D857" s="2">
        <v>22.396999999999998</v>
      </c>
      <c r="E857" s="2">
        <v>20</v>
      </c>
      <c r="F857" s="2">
        <v>20</v>
      </c>
      <c r="G857" s="2">
        <v>524</v>
      </c>
      <c r="H857" s="13">
        <v>0</v>
      </c>
    </row>
    <row r="858" spans="1:8" ht="13.5" x14ac:dyDescent="0.25">
      <c r="A858" s="12"/>
      <c r="B858" s="11">
        <v>43248</v>
      </c>
      <c r="C858" s="2">
        <v>26.2</v>
      </c>
      <c r="D858" s="2">
        <v>22.509</v>
      </c>
      <c r="E858" s="2">
        <v>0</v>
      </c>
      <c r="F858" s="2">
        <v>0</v>
      </c>
      <c r="G858" s="2">
        <v>0</v>
      </c>
      <c r="H858" s="13">
        <v>5.0006697325535509E-3</v>
      </c>
    </row>
    <row r="859" spans="1:8" ht="13.5" x14ac:dyDescent="0.25">
      <c r="A859" s="12"/>
      <c r="B859" s="11">
        <v>43249</v>
      </c>
      <c r="C859" s="2">
        <v>26.2</v>
      </c>
      <c r="D859" s="2">
        <v>22.509</v>
      </c>
      <c r="E859" s="2">
        <v>0</v>
      </c>
      <c r="F859" s="2">
        <v>0</v>
      </c>
      <c r="G859" s="2">
        <v>0</v>
      </c>
      <c r="H859" s="13">
        <v>0</v>
      </c>
    </row>
    <row r="860" spans="1:8" ht="13.5" x14ac:dyDescent="0.25">
      <c r="A860" s="12"/>
      <c r="B860" s="11">
        <v>43250</v>
      </c>
      <c r="C860" s="2">
        <v>26.2</v>
      </c>
      <c r="D860" s="2">
        <v>22.509</v>
      </c>
      <c r="E860" s="2">
        <v>0</v>
      </c>
      <c r="F860" s="2">
        <v>0</v>
      </c>
      <c r="G860" s="2">
        <v>0</v>
      </c>
      <c r="H860" s="13">
        <v>0</v>
      </c>
    </row>
    <row r="861" spans="1:8" ht="13.5" x14ac:dyDescent="0.25">
      <c r="A861" s="12"/>
      <c r="B861" s="11">
        <v>43251</v>
      </c>
      <c r="C861" s="2">
        <v>26.2</v>
      </c>
      <c r="D861" s="2">
        <v>22.509</v>
      </c>
      <c r="E861" s="2">
        <v>0</v>
      </c>
      <c r="F861" s="2">
        <v>0</v>
      </c>
      <c r="G861" s="2">
        <v>0</v>
      </c>
      <c r="H861" s="13">
        <v>0</v>
      </c>
    </row>
    <row r="862" spans="1:8" ht="13.5" x14ac:dyDescent="0.25">
      <c r="A862" s="12"/>
      <c r="B862" s="11">
        <v>43252</v>
      </c>
      <c r="C862" s="2">
        <v>26.2</v>
      </c>
      <c r="D862" s="2">
        <v>22.509</v>
      </c>
      <c r="E862" s="2">
        <v>0</v>
      </c>
      <c r="F862" s="2">
        <v>0</v>
      </c>
      <c r="G862" s="2">
        <v>0</v>
      </c>
      <c r="H862" s="13">
        <v>0</v>
      </c>
    </row>
    <row r="863" spans="1:8" ht="13.5" x14ac:dyDescent="0.25">
      <c r="A863" s="12"/>
      <c r="B863" s="11">
        <v>43255</v>
      </c>
      <c r="C863" s="2">
        <v>26.2</v>
      </c>
      <c r="D863" s="2">
        <v>22.509</v>
      </c>
      <c r="E863" s="2">
        <v>0</v>
      </c>
      <c r="F863" s="2">
        <v>0</v>
      </c>
      <c r="G863" s="2">
        <v>0</v>
      </c>
      <c r="H863" s="13">
        <v>0</v>
      </c>
    </row>
    <row r="864" spans="1:8" ht="13.5" x14ac:dyDescent="0.25">
      <c r="A864" s="12"/>
      <c r="B864" s="11">
        <v>43256</v>
      </c>
      <c r="C864" s="2">
        <v>26.2</v>
      </c>
      <c r="D864" s="2">
        <v>22.509</v>
      </c>
      <c r="E864" s="2">
        <v>0</v>
      </c>
      <c r="F864" s="2">
        <v>0</v>
      </c>
      <c r="G864" s="2">
        <v>0</v>
      </c>
      <c r="H864" s="13">
        <v>0</v>
      </c>
    </row>
    <row r="865" spans="1:8" ht="13.5" x14ac:dyDescent="0.25">
      <c r="A865" s="12"/>
      <c r="B865" s="11">
        <v>43257</v>
      </c>
      <c r="C865" s="2">
        <v>26.2</v>
      </c>
      <c r="D865" s="2">
        <v>22.509</v>
      </c>
      <c r="E865" s="2">
        <v>0</v>
      </c>
      <c r="F865" s="2">
        <v>0</v>
      </c>
      <c r="G865" s="2">
        <v>0</v>
      </c>
      <c r="H865" s="13">
        <v>0</v>
      </c>
    </row>
    <row r="866" spans="1:8" ht="13.5" x14ac:dyDescent="0.25">
      <c r="A866" s="12"/>
      <c r="B866" s="11">
        <v>43258</v>
      </c>
      <c r="C866" s="2">
        <v>26.2</v>
      </c>
      <c r="D866" s="2">
        <v>22.509</v>
      </c>
      <c r="E866" s="2">
        <v>0</v>
      </c>
      <c r="F866" s="2">
        <v>0</v>
      </c>
      <c r="G866" s="2">
        <v>0</v>
      </c>
      <c r="H866" s="13">
        <v>0</v>
      </c>
    </row>
    <row r="867" spans="1:8" ht="13.5" x14ac:dyDescent="0.25">
      <c r="A867" s="12"/>
      <c r="B867" s="11">
        <v>43259</v>
      </c>
      <c r="C867" s="2">
        <v>26.2</v>
      </c>
      <c r="D867" s="2">
        <v>22.509</v>
      </c>
      <c r="E867" s="2">
        <v>0</v>
      </c>
      <c r="F867" s="2">
        <v>0</v>
      </c>
      <c r="G867" s="2">
        <v>0</v>
      </c>
      <c r="H867" s="13">
        <v>0</v>
      </c>
    </row>
    <row r="868" spans="1:8" ht="13.5" x14ac:dyDescent="0.25">
      <c r="A868" s="12"/>
      <c r="B868" s="11">
        <v>43262</v>
      </c>
      <c r="C868" s="2">
        <v>26.2</v>
      </c>
      <c r="D868" s="2">
        <v>22.509</v>
      </c>
      <c r="E868" s="2">
        <v>0</v>
      </c>
      <c r="F868" s="2">
        <v>0</v>
      </c>
      <c r="G868" s="2">
        <v>0</v>
      </c>
      <c r="H868" s="13">
        <v>0</v>
      </c>
    </row>
    <row r="869" spans="1:8" ht="13.5" x14ac:dyDescent="0.25">
      <c r="A869" s="12"/>
      <c r="B869" s="11">
        <v>43263</v>
      </c>
      <c r="C869" s="2">
        <v>26.2</v>
      </c>
      <c r="D869" s="2">
        <v>22.509</v>
      </c>
      <c r="E869" s="2">
        <v>50</v>
      </c>
      <c r="F869" s="2">
        <v>50</v>
      </c>
      <c r="G869" s="2">
        <v>1310</v>
      </c>
      <c r="H869" s="13">
        <v>0</v>
      </c>
    </row>
    <row r="870" spans="1:8" ht="13.5" x14ac:dyDescent="0.25">
      <c r="A870" s="12"/>
      <c r="B870" s="11">
        <v>43264</v>
      </c>
      <c r="C870" s="2">
        <v>26.2</v>
      </c>
      <c r="D870" s="2">
        <v>22.509</v>
      </c>
      <c r="E870" s="2">
        <v>57</v>
      </c>
      <c r="F870" s="2">
        <v>57</v>
      </c>
      <c r="G870" s="2">
        <v>1493.4</v>
      </c>
      <c r="H870" s="13">
        <v>0</v>
      </c>
    </row>
    <row r="871" spans="1:8" ht="13.5" x14ac:dyDescent="0.25">
      <c r="A871" s="12"/>
      <c r="B871" s="11">
        <v>43265</v>
      </c>
      <c r="C871" s="2">
        <v>26.2</v>
      </c>
      <c r="D871" s="2">
        <v>22.509</v>
      </c>
      <c r="E871" s="2">
        <v>0</v>
      </c>
      <c r="F871" s="2">
        <v>0</v>
      </c>
      <c r="G871" s="2">
        <v>0</v>
      </c>
      <c r="H871" s="13">
        <v>0</v>
      </c>
    </row>
    <row r="872" spans="1:8" ht="13.5" x14ac:dyDescent="0.25">
      <c r="A872" s="12"/>
      <c r="B872" s="11">
        <v>43269</v>
      </c>
      <c r="C872" s="2">
        <v>26.2</v>
      </c>
      <c r="D872" s="2">
        <v>22.509</v>
      </c>
      <c r="E872" s="2">
        <v>10</v>
      </c>
      <c r="F872" s="2">
        <v>10</v>
      </c>
      <c r="G872" s="2">
        <v>262</v>
      </c>
      <c r="H872" s="13">
        <v>0</v>
      </c>
    </row>
    <row r="873" spans="1:8" ht="13.5" x14ac:dyDescent="0.25">
      <c r="A873" s="12"/>
      <c r="B873" s="11">
        <v>43270</v>
      </c>
      <c r="C873" s="2">
        <v>26.2</v>
      </c>
      <c r="D873" s="2">
        <v>22.509</v>
      </c>
      <c r="E873" s="2">
        <v>164</v>
      </c>
      <c r="F873" s="2">
        <v>164</v>
      </c>
      <c r="G873" s="2">
        <v>4296.799</v>
      </c>
      <c r="H873" s="13">
        <v>0</v>
      </c>
    </row>
    <row r="874" spans="1:8" ht="13.5" x14ac:dyDescent="0.25">
      <c r="A874" s="12"/>
      <c r="B874" s="11">
        <v>43271</v>
      </c>
      <c r="C874" s="2">
        <v>26.2</v>
      </c>
      <c r="D874" s="2">
        <v>22.509</v>
      </c>
      <c r="E874" s="2">
        <v>0</v>
      </c>
      <c r="F874" s="2">
        <v>0</v>
      </c>
      <c r="G874" s="2">
        <v>0</v>
      </c>
      <c r="H874" s="13">
        <v>0</v>
      </c>
    </row>
    <row r="875" spans="1:8" ht="13.5" x14ac:dyDescent="0.25">
      <c r="A875" s="12"/>
      <c r="B875" s="11">
        <v>43272</v>
      </c>
      <c r="C875" s="2">
        <v>26.2</v>
      </c>
      <c r="D875" s="2">
        <v>22.509</v>
      </c>
      <c r="E875" s="2">
        <v>0</v>
      </c>
      <c r="F875" s="2">
        <v>0</v>
      </c>
      <c r="G875" s="2">
        <v>0</v>
      </c>
      <c r="H875" s="13">
        <v>0</v>
      </c>
    </row>
    <row r="876" spans="1:8" ht="13.5" x14ac:dyDescent="0.25">
      <c r="A876" s="12"/>
      <c r="B876" s="11">
        <v>43273</v>
      </c>
      <c r="C876" s="2">
        <v>26.2</v>
      </c>
      <c r="D876" s="2">
        <v>22.509</v>
      </c>
      <c r="E876" s="2">
        <v>150</v>
      </c>
      <c r="F876" s="2">
        <v>150</v>
      </c>
      <c r="G876" s="2">
        <v>3930</v>
      </c>
      <c r="H876" s="13">
        <v>0</v>
      </c>
    </row>
    <row r="877" spans="1:8" ht="13.5" x14ac:dyDescent="0.25">
      <c r="A877" s="12"/>
      <c r="B877" s="11">
        <v>43276</v>
      </c>
      <c r="C877" s="2">
        <v>26.2</v>
      </c>
      <c r="D877" s="2">
        <v>22.509</v>
      </c>
      <c r="E877" s="2">
        <v>0</v>
      </c>
      <c r="F877" s="2">
        <v>0</v>
      </c>
      <c r="G877" s="2">
        <v>0</v>
      </c>
      <c r="H877" s="13">
        <v>0</v>
      </c>
    </row>
    <row r="878" spans="1:8" ht="13.5" x14ac:dyDescent="0.25">
      <c r="A878" s="12"/>
      <c r="B878" s="11">
        <v>43277</v>
      </c>
      <c r="C878" s="2">
        <v>26.2</v>
      </c>
      <c r="D878" s="2">
        <v>22.509</v>
      </c>
      <c r="E878" s="2">
        <v>0</v>
      </c>
      <c r="F878" s="2">
        <v>0</v>
      </c>
      <c r="G878" s="2">
        <v>0</v>
      </c>
      <c r="H878" s="13">
        <v>0</v>
      </c>
    </row>
    <row r="879" spans="1:8" ht="13.5" x14ac:dyDescent="0.25">
      <c r="A879" s="12"/>
      <c r="B879" s="11">
        <v>43278</v>
      </c>
      <c r="C879" s="2">
        <v>26</v>
      </c>
      <c r="D879" s="2">
        <v>22.509</v>
      </c>
      <c r="E879" s="2">
        <v>265</v>
      </c>
      <c r="F879" s="2">
        <v>265</v>
      </c>
      <c r="G879" s="2">
        <v>6890</v>
      </c>
      <c r="H879" s="13">
        <v>0</v>
      </c>
    </row>
    <row r="880" spans="1:8" ht="13.5" x14ac:dyDescent="0.25">
      <c r="A880" s="12"/>
      <c r="B880" s="11">
        <v>43279</v>
      </c>
      <c r="C880" s="2">
        <v>26</v>
      </c>
      <c r="D880" s="2">
        <v>22.337</v>
      </c>
      <c r="E880" s="2">
        <v>0</v>
      </c>
      <c r="F880" s="2">
        <v>0</v>
      </c>
      <c r="G880" s="2">
        <v>0</v>
      </c>
      <c r="H880" s="13">
        <v>-7.641387889288755E-3</v>
      </c>
    </row>
    <row r="881" spans="1:8" ht="13.5" x14ac:dyDescent="0.25">
      <c r="A881" s="12"/>
      <c r="B881" s="11">
        <v>43280</v>
      </c>
      <c r="C881" s="2">
        <v>26</v>
      </c>
      <c r="D881" s="2">
        <v>22.337</v>
      </c>
      <c r="E881" s="2">
        <v>0</v>
      </c>
      <c r="F881" s="2">
        <v>0</v>
      </c>
      <c r="G881" s="2">
        <v>0</v>
      </c>
      <c r="H881" s="13">
        <v>0</v>
      </c>
    </row>
    <row r="882" spans="1:8" ht="13.5" x14ac:dyDescent="0.25">
      <c r="A882" s="12"/>
      <c r="B882" s="11">
        <v>43283</v>
      </c>
      <c r="C882" s="2">
        <v>26</v>
      </c>
      <c r="D882" s="2">
        <v>22.337</v>
      </c>
      <c r="E882" s="2">
        <v>0</v>
      </c>
      <c r="F882" s="2">
        <v>0</v>
      </c>
      <c r="G882" s="2">
        <v>0</v>
      </c>
      <c r="H882" s="13">
        <v>0</v>
      </c>
    </row>
    <row r="883" spans="1:8" ht="13.5" x14ac:dyDescent="0.25">
      <c r="A883" s="12"/>
      <c r="B883" s="11">
        <v>43284</v>
      </c>
      <c r="C883" s="2">
        <v>26</v>
      </c>
      <c r="D883" s="2">
        <v>22.337</v>
      </c>
      <c r="E883" s="2">
        <v>195</v>
      </c>
      <c r="F883" s="2">
        <v>195</v>
      </c>
      <c r="G883" s="2">
        <v>5070</v>
      </c>
      <c r="H883" s="13">
        <v>0</v>
      </c>
    </row>
    <row r="884" spans="1:8" ht="13.5" x14ac:dyDescent="0.25">
      <c r="A884" s="12"/>
      <c r="B884" s="11">
        <v>43285</v>
      </c>
      <c r="C884" s="2">
        <v>26</v>
      </c>
      <c r="D884" s="2">
        <v>22.337</v>
      </c>
      <c r="E884" s="2">
        <v>59</v>
      </c>
      <c r="F884" s="2">
        <v>59</v>
      </c>
      <c r="G884" s="2">
        <v>1534</v>
      </c>
      <c r="H884" s="13">
        <v>0</v>
      </c>
    </row>
    <row r="885" spans="1:8" ht="13.5" x14ac:dyDescent="0.25">
      <c r="A885" s="12"/>
      <c r="B885" s="11">
        <v>43286</v>
      </c>
      <c r="C885" s="2">
        <v>26</v>
      </c>
      <c r="D885" s="2">
        <v>22.337</v>
      </c>
      <c r="E885" s="2">
        <v>0</v>
      </c>
      <c r="F885" s="2">
        <v>0</v>
      </c>
      <c r="G885" s="2">
        <v>0</v>
      </c>
      <c r="H885" s="13">
        <v>0</v>
      </c>
    </row>
    <row r="886" spans="1:8" ht="13.5" x14ac:dyDescent="0.25">
      <c r="A886" s="12"/>
      <c r="B886" s="11">
        <v>43287</v>
      </c>
      <c r="C886" s="2">
        <v>26</v>
      </c>
      <c r="D886" s="2">
        <v>22.337</v>
      </c>
      <c r="E886" s="2">
        <v>0</v>
      </c>
      <c r="F886" s="2">
        <v>0</v>
      </c>
      <c r="G886" s="2">
        <v>0</v>
      </c>
      <c r="H886" s="13">
        <v>0</v>
      </c>
    </row>
    <row r="887" spans="1:8" ht="13.5" x14ac:dyDescent="0.25">
      <c r="A887" s="12"/>
      <c r="B887" s="11">
        <v>43290</v>
      </c>
      <c r="C887" s="2">
        <v>26</v>
      </c>
      <c r="D887" s="2">
        <v>22.337</v>
      </c>
      <c r="E887" s="2">
        <v>12</v>
      </c>
      <c r="F887" s="2">
        <v>12</v>
      </c>
      <c r="G887" s="2">
        <v>312</v>
      </c>
      <c r="H887" s="13">
        <v>0</v>
      </c>
    </row>
    <row r="888" spans="1:8" ht="13.5" x14ac:dyDescent="0.25">
      <c r="A888" s="12"/>
      <c r="B888" s="11">
        <v>43291</v>
      </c>
      <c r="C888" s="2">
        <v>26.02</v>
      </c>
      <c r="D888" s="2">
        <v>22.337</v>
      </c>
      <c r="E888" s="2">
        <v>3</v>
      </c>
      <c r="F888" s="2">
        <v>3</v>
      </c>
      <c r="G888" s="2">
        <v>78.058999999999997</v>
      </c>
      <c r="H888" s="13">
        <v>0</v>
      </c>
    </row>
    <row r="889" spans="1:8" ht="13.5" x14ac:dyDescent="0.25">
      <c r="A889" s="12"/>
      <c r="B889" s="11">
        <v>43292</v>
      </c>
      <c r="C889" s="2">
        <v>26.02</v>
      </c>
      <c r="D889" s="2">
        <v>22.355</v>
      </c>
      <c r="E889" s="2">
        <v>49</v>
      </c>
      <c r="F889" s="2">
        <v>49</v>
      </c>
      <c r="G889" s="2">
        <v>1274.979</v>
      </c>
      <c r="H889" s="13">
        <v>8.0583784751760233E-4</v>
      </c>
    </row>
    <row r="890" spans="1:8" ht="13.5" x14ac:dyDescent="0.25">
      <c r="A890" s="12"/>
      <c r="B890" s="11">
        <v>43293</v>
      </c>
      <c r="C890" s="2">
        <v>26.02</v>
      </c>
      <c r="D890" s="2">
        <v>22.355</v>
      </c>
      <c r="E890" s="2">
        <v>0</v>
      </c>
      <c r="F890" s="2">
        <v>0</v>
      </c>
      <c r="G890" s="2">
        <v>0</v>
      </c>
      <c r="H890" s="13">
        <v>0</v>
      </c>
    </row>
    <row r="891" spans="1:8" ht="13.5" x14ac:dyDescent="0.25">
      <c r="A891" s="12"/>
      <c r="B891" s="11">
        <v>43294</v>
      </c>
      <c r="C891" s="2">
        <v>26.02</v>
      </c>
      <c r="D891" s="2">
        <v>22.355</v>
      </c>
      <c r="E891" s="2">
        <v>0</v>
      </c>
      <c r="F891" s="2">
        <v>0</v>
      </c>
      <c r="G891" s="2">
        <v>0</v>
      </c>
      <c r="H891" s="13">
        <v>0</v>
      </c>
    </row>
    <row r="892" spans="1:8" ht="13.5" x14ac:dyDescent="0.25">
      <c r="A892" s="12"/>
      <c r="B892" s="11">
        <v>43297</v>
      </c>
      <c r="C892" s="2">
        <v>26.02</v>
      </c>
      <c r="D892" s="2">
        <v>22.355</v>
      </c>
      <c r="E892" s="2">
        <v>275</v>
      </c>
      <c r="F892" s="2">
        <v>275</v>
      </c>
      <c r="G892" s="2">
        <v>7155.5</v>
      </c>
      <c r="H892" s="13">
        <v>0</v>
      </c>
    </row>
    <row r="893" spans="1:8" ht="13.5" x14ac:dyDescent="0.25">
      <c r="A893" s="12"/>
      <c r="B893" s="11">
        <v>43298</v>
      </c>
      <c r="C893" s="2">
        <v>26.02</v>
      </c>
      <c r="D893" s="2">
        <v>22.355</v>
      </c>
      <c r="E893" s="2">
        <v>0</v>
      </c>
      <c r="F893" s="2">
        <v>0</v>
      </c>
      <c r="G893" s="2">
        <v>0</v>
      </c>
      <c r="H893" s="13">
        <v>0</v>
      </c>
    </row>
    <row r="894" spans="1:8" ht="13.5" x14ac:dyDescent="0.25">
      <c r="A894" s="12"/>
      <c r="B894" s="11">
        <v>43299</v>
      </c>
      <c r="C894" s="2">
        <v>26.02</v>
      </c>
      <c r="D894" s="2">
        <v>22.355</v>
      </c>
      <c r="E894" s="2">
        <v>0</v>
      </c>
      <c r="F894" s="2">
        <v>0</v>
      </c>
      <c r="G894" s="2">
        <v>0</v>
      </c>
      <c r="H894" s="13">
        <v>0</v>
      </c>
    </row>
    <row r="895" spans="1:8" ht="13.5" x14ac:dyDescent="0.25">
      <c r="A895" s="12"/>
      <c r="B895" s="11">
        <v>43300</v>
      </c>
      <c r="C895" s="2">
        <v>27.19</v>
      </c>
      <c r="D895" s="2">
        <v>22.355</v>
      </c>
      <c r="E895" s="2">
        <v>0</v>
      </c>
      <c r="F895" s="2">
        <v>0</v>
      </c>
      <c r="G895" s="2">
        <v>0</v>
      </c>
      <c r="H895" s="13">
        <v>0</v>
      </c>
    </row>
    <row r="896" spans="1:8" ht="13.5" x14ac:dyDescent="0.25">
      <c r="A896" s="12"/>
      <c r="B896" s="11">
        <v>43301</v>
      </c>
      <c r="C896" s="2">
        <v>27.6</v>
      </c>
      <c r="D896" s="2">
        <v>23.36</v>
      </c>
      <c r="E896" s="2">
        <v>60</v>
      </c>
      <c r="F896" s="2">
        <v>60</v>
      </c>
      <c r="G896" s="2">
        <v>1656</v>
      </c>
      <c r="H896" s="13">
        <v>4.4956385596063478E-2</v>
      </c>
    </row>
    <row r="897" spans="1:8" ht="13.5" x14ac:dyDescent="0.25">
      <c r="A897" s="12"/>
      <c r="B897" s="11">
        <v>43304</v>
      </c>
      <c r="C897" s="2">
        <v>27.5</v>
      </c>
      <c r="D897" s="2">
        <v>23.712</v>
      </c>
      <c r="E897" s="2">
        <v>14</v>
      </c>
      <c r="F897" s="2">
        <v>14</v>
      </c>
      <c r="G897" s="2">
        <v>385</v>
      </c>
      <c r="H897" s="13">
        <v>1.5068493150684946E-2</v>
      </c>
    </row>
    <row r="898" spans="1:8" ht="13.5" x14ac:dyDescent="0.25">
      <c r="A898" s="12"/>
      <c r="B898" s="11">
        <v>43305</v>
      </c>
      <c r="C898" s="2">
        <v>27.5</v>
      </c>
      <c r="D898" s="2">
        <v>23.626000000000001</v>
      </c>
      <c r="E898" s="2">
        <v>0</v>
      </c>
      <c r="F898" s="2">
        <v>0</v>
      </c>
      <c r="G898" s="2">
        <v>0</v>
      </c>
      <c r="H898" s="13">
        <v>-3.6268556005397486E-3</v>
      </c>
    </row>
    <row r="899" spans="1:8" ht="13.5" x14ac:dyDescent="0.25">
      <c r="A899" s="12"/>
      <c r="B899" s="11">
        <v>43307</v>
      </c>
      <c r="C899" s="2">
        <v>27.5</v>
      </c>
      <c r="D899" s="2">
        <v>23.626000000000001</v>
      </c>
      <c r="E899" s="2">
        <v>21</v>
      </c>
      <c r="F899" s="2">
        <v>21</v>
      </c>
      <c r="G899" s="2">
        <v>577.5</v>
      </c>
      <c r="H899" s="13">
        <v>0</v>
      </c>
    </row>
    <row r="900" spans="1:8" ht="13.5" x14ac:dyDescent="0.25">
      <c r="A900" s="12"/>
      <c r="B900" s="11">
        <v>43308</v>
      </c>
      <c r="C900" s="2">
        <v>26.3</v>
      </c>
      <c r="D900" s="2">
        <v>23.626000000000001</v>
      </c>
      <c r="E900" s="2">
        <v>65</v>
      </c>
      <c r="F900" s="2">
        <v>65</v>
      </c>
      <c r="G900" s="2">
        <v>1709.5</v>
      </c>
      <c r="H900" s="13">
        <v>0</v>
      </c>
    </row>
    <row r="901" spans="1:8" ht="13.5" x14ac:dyDescent="0.25">
      <c r="A901" s="12"/>
      <c r="B901" s="11">
        <v>43311</v>
      </c>
      <c r="C901" s="2">
        <v>26.3</v>
      </c>
      <c r="D901" s="2">
        <v>22.594999999999999</v>
      </c>
      <c r="E901" s="2">
        <v>0</v>
      </c>
      <c r="F901" s="2">
        <v>0</v>
      </c>
      <c r="G901" s="2">
        <v>0</v>
      </c>
      <c r="H901" s="13">
        <v>-4.3638364513671479E-2</v>
      </c>
    </row>
    <row r="902" spans="1:8" ht="13.5" x14ac:dyDescent="0.25">
      <c r="A902" s="12"/>
      <c r="B902" s="11">
        <v>43312</v>
      </c>
      <c r="C902" s="2">
        <v>26.3</v>
      </c>
      <c r="D902" s="2">
        <v>22.594999999999999</v>
      </c>
      <c r="E902" s="2">
        <v>0</v>
      </c>
      <c r="F902" s="2">
        <v>0</v>
      </c>
      <c r="G902" s="2">
        <v>0</v>
      </c>
      <c r="H902" s="13">
        <v>0</v>
      </c>
    </row>
    <row r="903" spans="1:8" ht="13.5" x14ac:dyDescent="0.25">
      <c r="A903" s="12"/>
      <c r="B903" s="11">
        <v>43313</v>
      </c>
      <c r="C903" s="2">
        <v>26.3</v>
      </c>
      <c r="D903" s="2">
        <v>22.594999999999999</v>
      </c>
      <c r="E903" s="2">
        <v>0</v>
      </c>
      <c r="F903" s="2">
        <v>0</v>
      </c>
      <c r="G903" s="2">
        <v>0</v>
      </c>
      <c r="H903" s="13">
        <v>0</v>
      </c>
    </row>
    <row r="904" spans="1:8" ht="13.5" x14ac:dyDescent="0.25">
      <c r="A904" s="12"/>
      <c r="B904" s="11">
        <v>43314</v>
      </c>
      <c r="C904" s="2">
        <v>27.08</v>
      </c>
      <c r="D904" s="2">
        <v>22.594999999999999</v>
      </c>
      <c r="E904" s="2">
        <v>5</v>
      </c>
      <c r="F904" s="2">
        <v>5</v>
      </c>
      <c r="G904" s="2">
        <v>135.399</v>
      </c>
      <c r="H904" s="13">
        <v>0</v>
      </c>
    </row>
    <row r="905" spans="1:8" ht="13.5" x14ac:dyDescent="0.25">
      <c r="A905" s="12"/>
      <c r="B905" s="11">
        <v>43315</v>
      </c>
      <c r="C905" s="2">
        <v>27.08</v>
      </c>
      <c r="D905" s="2">
        <v>23.265000000000001</v>
      </c>
      <c r="E905" s="2">
        <v>0</v>
      </c>
      <c r="F905" s="2">
        <v>0</v>
      </c>
      <c r="G905" s="2">
        <v>0</v>
      </c>
      <c r="H905" s="13">
        <v>2.9652578003983261E-2</v>
      </c>
    </row>
    <row r="906" spans="1:8" ht="13.5" x14ac:dyDescent="0.25">
      <c r="A906" s="12"/>
      <c r="B906" s="11">
        <v>43318</v>
      </c>
      <c r="C906" s="2">
        <v>27.08</v>
      </c>
      <c r="D906" s="2">
        <v>23.265000000000001</v>
      </c>
      <c r="E906" s="2">
        <v>0</v>
      </c>
      <c r="F906" s="2">
        <v>0</v>
      </c>
      <c r="G906" s="2">
        <v>0</v>
      </c>
      <c r="H906" s="13">
        <v>0</v>
      </c>
    </row>
    <row r="907" spans="1:8" ht="13.5" x14ac:dyDescent="0.25">
      <c r="A907" s="12"/>
      <c r="B907" s="11">
        <v>43319</v>
      </c>
      <c r="C907" s="2">
        <v>27.08</v>
      </c>
      <c r="D907" s="2">
        <v>23.265000000000001</v>
      </c>
      <c r="E907" s="2">
        <v>1000</v>
      </c>
      <c r="F907" s="2">
        <v>1000</v>
      </c>
      <c r="G907" s="2">
        <v>27080</v>
      </c>
      <c r="H907" s="13">
        <v>0</v>
      </c>
    </row>
    <row r="908" spans="1:8" ht="13.5" x14ac:dyDescent="0.25">
      <c r="A908" s="12"/>
      <c r="B908" s="11">
        <v>43320</v>
      </c>
      <c r="C908" s="2">
        <v>27.08</v>
      </c>
      <c r="D908" s="2">
        <v>23.265000000000001</v>
      </c>
      <c r="E908" s="2">
        <v>60</v>
      </c>
      <c r="F908" s="2">
        <v>60</v>
      </c>
      <c r="G908" s="2">
        <v>1624.8</v>
      </c>
      <c r="H908" s="13">
        <v>0</v>
      </c>
    </row>
    <row r="909" spans="1:8" ht="13.5" x14ac:dyDescent="0.25">
      <c r="A909" s="12"/>
      <c r="B909" s="11">
        <v>43321</v>
      </c>
      <c r="C909" s="2">
        <v>27.08</v>
      </c>
      <c r="D909" s="2">
        <v>23.265000000000001</v>
      </c>
      <c r="E909" s="2">
        <v>0</v>
      </c>
      <c r="F909" s="2">
        <v>0</v>
      </c>
      <c r="G909" s="2">
        <v>0</v>
      </c>
      <c r="H909" s="13">
        <v>0</v>
      </c>
    </row>
    <row r="910" spans="1:8" ht="13.5" x14ac:dyDescent="0.25">
      <c r="A910" s="12"/>
      <c r="B910" s="11">
        <v>43322</v>
      </c>
      <c r="C910" s="2">
        <v>27.08</v>
      </c>
      <c r="D910" s="2">
        <v>23.265000000000001</v>
      </c>
      <c r="E910" s="2">
        <v>0</v>
      </c>
      <c r="F910" s="2">
        <v>0</v>
      </c>
      <c r="G910" s="2">
        <v>0</v>
      </c>
      <c r="H910" s="13">
        <v>0</v>
      </c>
    </row>
    <row r="911" spans="1:8" ht="13.5" x14ac:dyDescent="0.25">
      <c r="A911" s="12"/>
      <c r="B911" s="11">
        <v>43326</v>
      </c>
      <c r="C911" s="2">
        <v>27.08</v>
      </c>
      <c r="D911" s="2">
        <v>23.265000000000001</v>
      </c>
      <c r="E911" s="2">
        <v>0</v>
      </c>
      <c r="F911" s="2">
        <v>0</v>
      </c>
      <c r="G911" s="2">
        <v>0</v>
      </c>
      <c r="H911" s="13">
        <v>0</v>
      </c>
    </row>
    <row r="912" spans="1:8" ht="13.5" x14ac:dyDescent="0.25">
      <c r="A912" s="12"/>
      <c r="B912" s="11">
        <v>43327</v>
      </c>
      <c r="C912" s="2">
        <v>27.08</v>
      </c>
      <c r="D912" s="2">
        <v>23.265000000000001</v>
      </c>
      <c r="E912" s="2">
        <v>0</v>
      </c>
      <c r="F912" s="2">
        <v>0</v>
      </c>
      <c r="G912" s="2">
        <v>0</v>
      </c>
      <c r="H912" s="13">
        <v>0</v>
      </c>
    </row>
    <row r="913" spans="1:8" ht="13.5" x14ac:dyDescent="0.25">
      <c r="A913" s="12"/>
      <c r="B913" s="11">
        <v>43328</v>
      </c>
      <c r="C913" s="2">
        <v>27.08</v>
      </c>
      <c r="D913" s="2">
        <v>23.265000000000001</v>
      </c>
      <c r="E913" s="2">
        <v>0</v>
      </c>
      <c r="F913" s="2">
        <v>0</v>
      </c>
      <c r="G913" s="2">
        <v>0</v>
      </c>
      <c r="H913" s="13">
        <v>0</v>
      </c>
    </row>
    <row r="914" spans="1:8" ht="13.5" x14ac:dyDescent="0.25">
      <c r="A914" s="12"/>
      <c r="B914" s="11">
        <v>43329</v>
      </c>
      <c r="C914" s="2">
        <v>27</v>
      </c>
      <c r="D914" s="2">
        <v>23.265000000000001</v>
      </c>
      <c r="E914" s="2">
        <v>45</v>
      </c>
      <c r="F914" s="2">
        <v>45</v>
      </c>
      <c r="G914" s="2">
        <v>1215</v>
      </c>
      <c r="H914" s="13">
        <v>0</v>
      </c>
    </row>
    <row r="915" spans="1:8" ht="13.5" x14ac:dyDescent="0.25">
      <c r="A915" s="12"/>
      <c r="B915" s="11">
        <v>43332</v>
      </c>
      <c r="C915" s="2">
        <v>27</v>
      </c>
      <c r="D915" s="2">
        <v>23.196000000000002</v>
      </c>
      <c r="E915" s="2">
        <v>0</v>
      </c>
      <c r="F915" s="2">
        <v>0</v>
      </c>
      <c r="G915" s="2">
        <v>0</v>
      </c>
      <c r="H915" s="13">
        <v>-2.9658284977433511E-3</v>
      </c>
    </row>
    <row r="916" spans="1:8" ht="13.5" x14ac:dyDescent="0.25">
      <c r="A916" s="12"/>
      <c r="B916" s="11">
        <v>43335</v>
      </c>
      <c r="C916" s="2">
        <v>27</v>
      </c>
      <c r="D916" s="2">
        <v>23.196000000000002</v>
      </c>
      <c r="E916" s="2">
        <v>0</v>
      </c>
      <c r="F916" s="2">
        <v>0</v>
      </c>
      <c r="G916" s="2">
        <v>0</v>
      </c>
      <c r="H916" s="13">
        <v>0</v>
      </c>
    </row>
    <row r="917" spans="1:8" ht="13.5" x14ac:dyDescent="0.25">
      <c r="A917" s="12"/>
      <c r="B917" s="11">
        <v>43336</v>
      </c>
      <c r="C917" s="2">
        <v>26.3</v>
      </c>
      <c r="D917" s="2">
        <v>23.196000000000002</v>
      </c>
      <c r="E917" s="2">
        <v>46</v>
      </c>
      <c r="F917" s="2">
        <v>46</v>
      </c>
      <c r="G917" s="2">
        <v>1209.8</v>
      </c>
      <c r="H917" s="13">
        <v>0</v>
      </c>
    </row>
    <row r="918" spans="1:8" ht="13.5" x14ac:dyDescent="0.25">
      <c r="A918" s="12"/>
      <c r="B918" s="11">
        <v>43339</v>
      </c>
      <c r="C918" s="2">
        <v>26.3</v>
      </c>
      <c r="D918" s="2">
        <v>22.594999999999999</v>
      </c>
      <c r="E918" s="2">
        <v>0</v>
      </c>
      <c r="F918" s="2">
        <v>0</v>
      </c>
      <c r="G918" s="2">
        <v>0</v>
      </c>
      <c r="H918" s="13">
        <v>-2.5909639593033395E-2</v>
      </c>
    </row>
    <row r="919" spans="1:8" ht="13.5" x14ac:dyDescent="0.25">
      <c r="A919" s="12"/>
      <c r="B919" s="11">
        <v>43340</v>
      </c>
      <c r="C919" s="2">
        <v>26.3</v>
      </c>
      <c r="D919" s="2">
        <v>22.594999999999999</v>
      </c>
      <c r="E919" s="2">
        <v>0</v>
      </c>
      <c r="F919" s="2">
        <v>0</v>
      </c>
      <c r="G919" s="2">
        <v>0</v>
      </c>
      <c r="H919" s="13">
        <v>0</v>
      </c>
    </row>
    <row r="920" spans="1:8" ht="13.5" x14ac:dyDescent="0.25">
      <c r="A920" s="12"/>
      <c r="B920" s="11">
        <v>43341</v>
      </c>
      <c r="C920" s="2">
        <v>26.3</v>
      </c>
      <c r="D920" s="2">
        <v>22.594999999999999</v>
      </c>
      <c r="E920" s="2">
        <v>0</v>
      </c>
      <c r="F920" s="2">
        <v>0</v>
      </c>
      <c r="G920" s="2">
        <v>0</v>
      </c>
      <c r="H920" s="13">
        <v>0</v>
      </c>
    </row>
    <row r="921" spans="1:8" ht="13.5" x14ac:dyDescent="0.25">
      <c r="A921" s="12"/>
      <c r="B921" s="11">
        <v>43342</v>
      </c>
      <c r="C921" s="2">
        <v>26.3</v>
      </c>
      <c r="D921" s="2">
        <v>22.594999999999999</v>
      </c>
      <c r="E921" s="2">
        <v>0</v>
      </c>
      <c r="F921" s="2">
        <v>0</v>
      </c>
      <c r="G921" s="2">
        <v>0</v>
      </c>
      <c r="H921" s="13">
        <v>0</v>
      </c>
    </row>
    <row r="922" spans="1:8" ht="13.5" x14ac:dyDescent="0.25">
      <c r="A922" s="12"/>
      <c r="B922" s="11">
        <v>43343</v>
      </c>
      <c r="C922" s="2">
        <v>26.3</v>
      </c>
      <c r="D922" s="2">
        <v>22.594999999999999</v>
      </c>
      <c r="E922" s="2">
        <v>0</v>
      </c>
      <c r="F922" s="2">
        <v>0</v>
      </c>
      <c r="G922" s="2">
        <v>0</v>
      </c>
      <c r="H922" s="13">
        <v>0</v>
      </c>
    </row>
    <row r="923" spans="1:8" ht="13.5" x14ac:dyDescent="0.25">
      <c r="A923" s="12"/>
      <c r="B923" s="11">
        <v>43346</v>
      </c>
      <c r="C923" s="2">
        <v>26.2</v>
      </c>
      <c r="D923" s="2">
        <v>22.594999999999999</v>
      </c>
      <c r="E923" s="2">
        <v>10</v>
      </c>
      <c r="F923" s="2">
        <v>10</v>
      </c>
      <c r="G923" s="2">
        <v>262</v>
      </c>
      <c r="H923" s="13">
        <v>0</v>
      </c>
    </row>
    <row r="924" spans="1:8" ht="13.5" x14ac:dyDescent="0.25">
      <c r="A924" s="12"/>
      <c r="B924" s="11">
        <v>43347</v>
      </c>
      <c r="C924" s="2">
        <v>26.2</v>
      </c>
      <c r="D924" s="2">
        <v>22.509</v>
      </c>
      <c r="E924" s="2">
        <v>0</v>
      </c>
      <c r="F924" s="2">
        <v>0</v>
      </c>
      <c r="G924" s="2">
        <v>0</v>
      </c>
      <c r="H924" s="13">
        <v>-3.8061518034962836E-3</v>
      </c>
    </row>
    <row r="925" spans="1:8" ht="13.5" x14ac:dyDescent="0.25">
      <c r="A925" s="12"/>
      <c r="B925" s="11">
        <v>43348</v>
      </c>
      <c r="C925" s="2">
        <v>26.01</v>
      </c>
      <c r="D925" s="2">
        <v>22.509</v>
      </c>
      <c r="E925" s="2">
        <v>258</v>
      </c>
      <c r="F925" s="2">
        <v>258</v>
      </c>
      <c r="G925" s="2">
        <v>6725.3990000000003</v>
      </c>
      <c r="H925" s="13">
        <v>0</v>
      </c>
    </row>
    <row r="926" spans="1:8" ht="13.5" x14ac:dyDescent="0.25">
      <c r="A926" s="12"/>
      <c r="B926" s="11">
        <v>43349</v>
      </c>
      <c r="C926" s="2">
        <v>26.2</v>
      </c>
      <c r="D926" s="2">
        <v>22.346</v>
      </c>
      <c r="E926" s="2">
        <v>87</v>
      </c>
      <c r="F926" s="2">
        <v>87</v>
      </c>
      <c r="G926" s="2">
        <v>2279.3989999999999</v>
      </c>
      <c r="H926" s="13">
        <v>-7.24154782531433E-3</v>
      </c>
    </row>
    <row r="927" spans="1:8" ht="13.5" x14ac:dyDescent="0.25">
      <c r="A927" s="12"/>
      <c r="B927" s="11">
        <v>43350</v>
      </c>
      <c r="C927" s="2">
        <v>26.2</v>
      </c>
      <c r="D927" s="2">
        <v>22.509</v>
      </c>
      <c r="E927" s="2">
        <v>0</v>
      </c>
      <c r="F927" s="2">
        <v>0</v>
      </c>
      <c r="G927" s="2">
        <v>0</v>
      </c>
      <c r="H927" s="13">
        <v>7.2943703571109039E-3</v>
      </c>
    </row>
    <row r="928" spans="1:8" ht="13.5" x14ac:dyDescent="0.25">
      <c r="A928" s="12"/>
      <c r="B928" s="11">
        <v>43353</v>
      </c>
      <c r="C928" s="2">
        <v>26.98</v>
      </c>
      <c r="D928" s="2">
        <v>22.509</v>
      </c>
      <c r="E928" s="2">
        <v>15</v>
      </c>
      <c r="F928" s="2">
        <v>15</v>
      </c>
      <c r="G928" s="2">
        <v>404.7</v>
      </c>
      <c r="H928" s="13">
        <v>0</v>
      </c>
    </row>
    <row r="929" spans="1:8" ht="13.5" x14ac:dyDescent="0.25">
      <c r="A929" s="12"/>
      <c r="B929" s="11">
        <v>43355</v>
      </c>
      <c r="C929" s="2">
        <v>26.98</v>
      </c>
      <c r="D929" s="2">
        <v>23.178999999999998</v>
      </c>
      <c r="E929" s="2">
        <v>0</v>
      </c>
      <c r="F929" s="2">
        <v>0</v>
      </c>
      <c r="G929" s="2">
        <v>0</v>
      </c>
      <c r="H929" s="13">
        <v>2.9765871429206014E-2</v>
      </c>
    </row>
    <row r="930" spans="1:8" ht="13.5" x14ac:dyDescent="0.25">
      <c r="A930" s="12"/>
      <c r="B930" s="11">
        <v>43356</v>
      </c>
      <c r="C930" s="2">
        <v>26.98</v>
      </c>
      <c r="D930" s="2">
        <v>23.178999999999998</v>
      </c>
      <c r="E930" s="2">
        <v>0</v>
      </c>
      <c r="F930" s="2">
        <v>0</v>
      </c>
      <c r="G930" s="2">
        <v>0</v>
      </c>
      <c r="H930" s="13">
        <v>0</v>
      </c>
    </row>
    <row r="931" spans="1:8" ht="13.5" x14ac:dyDescent="0.25">
      <c r="A931" s="12"/>
      <c r="B931" s="11">
        <v>43357</v>
      </c>
      <c r="C931" s="2">
        <v>27.78</v>
      </c>
      <c r="D931" s="2">
        <v>23.178999999999998</v>
      </c>
      <c r="E931" s="2">
        <v>11</v>
      </c>
      <c r="F931" s="2">
        <v>11</v>
      </c>
      <c r="G931" s="2">
        <v>305.57900000000001</v>
      </c>
      <c r="H931" s="13">
        <v>0</v>
      </c>
    </row>
    <row r="932" spans="1:8" ht="13.5" x14ac:dyDescent="0.25">
      <c r="A932" s="12"/>
      <c r="B932" s="11">
        <v>43360</v>
      </c>
      <c r="C932" s="2">
        <v>27.78</v>
      </c>
      <c r="D932" s="2">
        <v>23.867000000000001</v>
      </c>
      <c r="E932" s="2">
        <v>15</v>
      </c>
      <c r="F932" s="2">
        <v>15</v>
      </c>
      <c r="G932" s="2">
        <v>416.7</v>
      </c>
      <c r="H932" s="13">
        <v>2.9682039777384806E-2</v>
      </c>
    </row>
    <row r="933" spans="1:8" ht="13.5" x14ac:dyDescent="0.25">
      <c r="A933" s="12"/>
      <c r="B933" s="11">
        <v>43361</v>
      </c>
      <c r="C933" s="2">
        <v>27.78</v>
      </c>
      <c r="D933" s="2">
        <v>23.867000000000001</v>
      </c>
      <c r="E933" s="2">
        <v>0</v>
      </c>
      <c r="F933" s="2">
        <v>0</v>
      </c>
      <c r="G933" s="2">
        <v>0</v>
      </c>
      <c r="H933" s="13">
        <v>0</v>
      </c>
    </row>
    <row r="934" spans="1:8" ht="13.5" x14ac:dyDescent="0.25">
      <c r="A934" s="12"/>
      <c r="B934" s="11">
        <v>43362</v>
      </c>
      <c r="C934" s="2">
        <v>27.78</v>
      </c>
      <c r="D934" s="2">
        <v>23.867000000000001</v>
      </c>
      <c r="E934" s="2">
        <v>0</v>
      </c>
      <c r="F934" s="2">
        <v>0</v>
      </c>
      <c r="G934" s="2">
        <v>0</v>
      </c>
      <c r="H934" s="13">
        <v>0</v>
      </c>
    </row>
    <row r="935" spans="1:8" ht="13.5" x14ac:dyDescent="0.25">
      <c r="A935" s="12"/>
      <c r="B935" s="11">
        <v>43363</v>
      </c>
      <c r="C935" s="2">
        <v>27.75</v>
      </c>
      <c r="D935" s="2">
        <v>23.867000000000001</v>
      </c>
      <c r="E935" s="2">
        <v>3</v>
      </c>
      <c r="F935" s="2">
        <v>3</v>
      </c>
      <c r="G935" s="2">
        <v>83.25</v>
      </c>
      <c r="H935" s="13">
        <v>0</v>
      </c>
    </row>
    <row r="936" spans="1:8" ht="13.5" x14ac:dyDescent="0.25">
      <c r="A936" s="12"/>
      <c r="B936" s="11">
        <v>43364</v>
      </c>
      <c r="C936" s="2">
        <v>27.75</v>
      </c>
      <c r="D936" s="2">
        <v>23.841000000000001</v>
      </c>
      <c r="E936" s="2">
        <v>0</v>
      </c>
      <c r="F936" s="2">
        <v>0</v>
      </c>
      <c r="G936" s="2">
        <v>0</v>
      </c>
      <c r="H936" s="13">
        <v>-1.0893702601918883E-3</v>
      </c>
    </row>
    <row r="937" spans="1:8" ht="13.5" x14ac:dyDescent="0.25">
      <c r="A937" s="12"/>
      <c r="B937" s="11">
        <v>43367</v>
      </c>
      <c r="C937" s="2">
        <v>27.75</v>
      </c>
      <c r="D937" s="2">
        <v>23.841000000000001</v>
      </c>
      <c r="E937" s="2">
        <v>0</v>
      </c>
      <c r="F937" s="2">
        <v>0</v>
      </c>
      <c r="G937" s="2">
        <v>0</v>
      </c>
      <c r="H937" s="13">
        <v>0</v>
      </c>
    </row>
    <row r="938" spans="1:8" ht="13.5" x14ac:dyDescent="0.25">
      <c r="A938" s="12"/>
      <c r="B938" s="11">
        <v>43368</v>
      </c>
      <c r="C938" s="2">
        <v>26.51</v>
      </c>
      <c r="D938" s="2">
        <v>23.841000000000001</v>
      </c>
      <c r="E938" s="2">
        <v>0</v>
      </c>
      <c r="F938" s="2">
        <v>0</v>
      </c>
      <c r="G938" s="2">
        <v>0</v>
      </c>
      <c r="H938" s="13">
        <v>0</v>
      </c>
    </row>
    <row r="939" spans="1:8" ht="13.5" x14ac:dyDescent="0.25">
      <c r="A939" s="12"/>
      <c r="B939" s="11">
        <v>43369</v>
      </c>
      <c r="C939" s="2">
        <v>26.2</v>
      </c>
      <c r="D939" s="2">
        <v>22.774999999999999</v>
      </c>
      <c r="E939" s="2">
        <v>263</v>
      </c>
      <c r="F939" s="2">
        <v>263</v>
      </c>
      <c r="G939" s="2">
        <v>6890.6</v>
      </c>
      <c r="H939" s="13">
        <v>-4.471288956000178E-2</v>
      </c>
    </row>
    <row r="940" spans="1:8" ht="13.5" x14ac:dyDescent="0.25">
      <c r="A940" s="12"/>
      <c r="B940" s="11">
        <v>43370</v>
      </c>
      <c r="C940" s="2">
        <v>26.2</v>
      </c>
      <c r="D940" s="2">
        <v>22.509</v>
      </c>
      <c r="E940" s="2">
        <v>0</v>
      </c>
      <c r="F940" s="2">
        <v>0</v>
      </c>
      <c r="G940" s="2">
        <v>0</v>
      </c>
      <c r="H940" s="13">
        <v>-1.1679473106476324E-2</v>
      </c>
    </row>
    <row r="941" spans="1:8" ht="13.5" x14ac:dyDescent="0.25">
      <c r="A941" s="12"/>
      <c r="B941" s="11">
        <v>43371</v>
      </c>
      <c r="C941" s="2">
        <v>26.2</v>
      </c>
      <c r="D941" s="2">
        <v>22.509</v>
      </c>
      <c r="E941" s="2">
        <v>0</v>
      </c>
      <c r="F941" s="2">
        <v>0</v>
      </c>
      <c r="G941" s="2">
        <v>0</v>
      </c>
      <c r="H941" s="13">
        <v>0</v>
      </c>
    </row>
    <row r="942" spans="1:8" ht="13.5" x14ac:dyDescent="0.25">
      <c r="A942" s="12"/>
      <c r="B942" s="11">
        <v>43374</v>
      </c>
      <c r="C942" s="2">
        <v>26.2</v>
      </c>
      <c r="D942" s="2">
        <v>22.509</v>
      </c>
      <c r="E942" s="2">
        <v>0</v>
      </c>
      <c r="F942" s="2">
        <v>0</v>
      </c>
      <c r="G942" s="2">
        <v>0</v>
      </c>
      <c r="H942" s="13">
        <v>0</v>
      </c>
    </row>
    <row r="943" spans="1:8" ht="13.5" x14ac:dyDescent="0.25">
      <c r="A943" s="12"/>
      <c r="B943" s="11">
        <v>43375</v>
      </c>
      <c r="C943" s="2">
        <v>26.2</v>
      </c>
      <c r="D943" s="2">
        <v>22.509</v>
      </c>
      <c r="E943" s="2">
        <v>0</v>
      </c>
      <c r="F943" s="2">
        <v>0</v>
      </c>
      <c r="G943" s="2">
        <v>0</v>
      </c>
      <c r="H943" s="13">
        <v>0</v>
      </c>
    </row>
    <row r="944" spans="1:8" ht="13.5" x14ac:dyDescent="0.25">
      <c r="A944" s="12"/>
      <c r="B944" s="11">
        <v>43376</v>
      </c>
      <c r="C944" s="2">
        <v>26.2</v>
      </c>
      <c r="D944" s="2">
        <v>22.509</v>
      </c>
      <c r="E944" s="2">
        <v>0</v>
      </c>
      <c r="F944" s="2">
        <v>0</v>
      </c>
      <c r="G944" s="2">
        <v>0</v>
      </c>
      <c r="H944" s="13">
        <v>0</v>
      </c>
    </row>
    <row r="945" spans="1:8" ht="13.5" x14ac:dyDescent="0.25">
      <c r="A945" s="12"/>
      <c r="B945" s="11">
        <v>43377</v>
      </c>
      <c r="C945" s="2">
        <v>26.2</v>
      </c>
      <c r="D945" s="2">
        <v>22.509</v>
      </c>
      <c r="E945" s="2">
        <v>65</v>
      </c>
      <c r="F945" s="2">
        <v>65</v>
      </c>
      <c r="G945" s="2">
        <v>1703</v>
      </c>
      <c r="H945" s="13">
        <v>0</v>
      </c>
    </row>
    <row r="946" spans="1:8" ht="13.5" x14ac:dyDescent="0.25">
      <c r="A946" s="12"/>
      <c r="B946" s="11">
        <v>43378</v>
      </c>
      <c r="C946" s="2">
        <v>26.2</v>
      </c>
      <c r="D946" s="2">
        <v>22.509</v>
      </c>
      <c r="E946" s="2">
        <v>0</v>
      </c>
      <c r="F946" s="2">
        <v>0</v>
      </c>
      <c r="G946" s="2">
        <v>0</v>
      </c>
      <c r="H946" s="13">
        <v>0</v>
      </c>
    </row>
    <row r="947" spans="1:8" ht="13.5" x14ac:dyDescent="0.25">
      <c r="A947" s="12"/>
      <c r="B947" s="11">
        <v>43381</v>
      </c>
      <c r="C947" s="2">
        <v>26</v>
      </c>
      <c r="D947" s="2">
        <v>22.509</v>
      </c>
      <c r="E947" s="2">
        <v>269</v>
      </c>
      <c r="F947" s="2">
        <v>269</v>
      </c>
      <c r="G947" s="2">
        <v>6994</v>
      </c>
      <c r="H947" s="13">
        <v>0</v>
      </c>
    </row>
    <row r="948" spans="1:8" ht="13.5" x14ac:dyDescent="0.25">
      <c r="A948" s="12"/>
      <c r="B948" s="11">
        <v>43382</v>
      </c>
      <c r="C948" s="2">
        <v>26</v>
      </c>
      <c r="D948" s="2">
        <v>22.337</v>
      </c>
      <c r="E948" s="2">
        <v>0</v>
      </c>
      <c r="F948" s="2">
        <v>0</v>
      </c>
      <c r="G948" s="2">
        <v>0</v>
      </c>
      <c r="H948" s="13">
        <v>-7.641387889288755E-3</v>
      </c>
    </row>
    <row r="949" spans="1:8" ht="13.5" x14ac:dyDescent="0.25">
      <c r="A949" s="12"/>
      <c r="B949" s="11">
        <v>43383</v>
      </c>
      <c r="C949" s="2">
        <v>26</v>
      </c>
      <c r="D949" s="2">
        <v>22.337</v>
      </c>
      <c r="E949" s="2">
        <v>0</v>
      </c>
      <c r="F949" s="2">
        <v>0</v>
      </c>
      <c r="G949" s="2">
        <v>0</v>
      </c>
      <c r="H949" s="13">
        <v>0</v>
      </c>
    </row>
    <row r="950" spans="1:8" ht="13.5" x14ac:dyDescent="0.25">
      <c r="A950" s="12"/>
      <c r="B950" s="11">
        <v>43384</v>
      </c>
      <c r="C950" s="2">
        <v>26</v>
      </c>
      <c r="D950" s="2">
        <v>22.337</v>
      </c>
      <c r="E950" s="2">
        <v>0</v>
      </c>
      <c r="F950" s="2">
        <v>0</v>
      </c>
      <c r="G950" s="2">
        <v>0</v>
      </c>
      <c r="H950" s="13">
        <v>0</v>
      </c>
    </row>
    <row r="951" spans="1:8" ht="13.5" x14ac:dyDescent="0.25">
      <c r="A951" s="12"/>
      <c r="B951" s="11">
        <v>43385</v>
      </c>
      <c r="C951" s="2">
        <v>26</v>
      </c>
      <c r="D951" s="2">
        <v>22.337</v>
      </c>
      <c r="E951" s="2">
        <v>0</v>
      </c>
      <c r="F951" s="2">
        <v>0</v>
      </c>
      <c r="G951" s="2">
        <v>0</v>
      </c>
      <c r="H951" s="13">
        <v>0</v>
      </c>
    </row>
    <row r="952" spans="1:8" ht="13.5" x14ac:dyDescent="0.25">
      <c r="A952" s="12"/>
      <c r="B952" s="11">
        <v>43389</v>
      </c>
      <c r="C952" s="2">
        <v>26</v>
      </c>
      <c r="D952" s="2">
        <v>22.337</v>
      </c>
      <c r="E952" s="2">
        <v>0</v>
      </c>
      <c r="F952" s="2">
        <v>0</v>
      </c>
      <c r="G952" s="2">
        <v>0</v>
      </c>
      <c r="H952" s="13">
        <v>0</v>
      </c>
    </row>
    <row r="953" spans="1:8" ht="13.5" x14ac:dyDescent="0.25">
      <c r="A953" s="12"/>
      <c r="B953" s="11">
        <v>43390</v>
      </c>
      <c r="C953" s="2">
        <v>26</v>
      </c>
      <c r="D953" s="2">
        <v>22.337</v>
      </c>
      <c r="E953" s="2">
        <v>0</v>
      </c>
      <c r="F953" s="2">
        <v>0</v>
      </c>
      <c r="G953" s="2">
        <v>0</v>
      </c>
      <c r="H953" s="13">
        <v>0</v>
      </c>
    </row>
    <row r="954" spans="1:8" ht="13.5" x14ac:dyDescent="0.25">
      <c r="A954" s="12"/>
      <c r="B954" s="11">
        <v>43391</v>
      </c>
      <c r="C954" s="2">
        <v>26.78</v>
      </c>
      <c r="D954" s="2">
        <v>22.337</v>
      </c>
      <c r="E954" s="2">
        <v>50</v>
      </c>
      <c r="F954" s="2">
        <v>50</v>
      </c>
      <c r="G954" s="2">
        <v>1339</v>
      </c>
      <c r="H954" s="13">
        <v>0</v>
      </c>
    </row>
    <row r="955" spans="1:8" ht="13.5" x14ac:dyDescent="0.25">
      <c r="A955" s="12"/>
      <c r="B955" s="11">
        <v>43392</v>
      </c>
      <c r="C955" s="2">
        <v>27.58</v>
      </c>
      <c r="D955" s="2">
        <v>23.007000000000001</v>
      </c>
      <c r="E955" s="2">
        <v>0</v>
      </c>
      <c r="F955" s="2">
        <v>0</v>
      </c>
      <c r="G955" s="2">
        <v>0</v>
      </c>
      <c r="H955" s="13">
        <v>2.9995075435376359E-2</v>
      </c>
    </row>
    <row r="956" spans="1:8" ht="13.5" x14ac:dyDescent="0.25">
      <c r="A956" s="12"/>
      <c r="B956" s="11">
        <v>43395</v>
      </c>
      <c r="C956" s="2">
        <v>28.4</v>
      </c>
      <c r="D956" s="2">
        <v>23.695</v>
      </c>
      <c r="E956" s="2">
        <v>100</v>
      </c>
      <c r="F956" s="2">
        <v>100</v>
      </c>
      <c r="G956" s="2">
        <v>2840</v>
      </c>
      <c r="H956" s="13">
        <v>2.9903942278436946E-2</v>
      </c>
    </row>
    <row r="957" spans="1:8" ht="13.5" x14ac:dyDescent="0.25">
      <c r="A957" s="12"/>
      <c r="B957" s="11">
        <v>43396</v>
      </c>
      <c r="C957" s="2">
        <v>28.4</v>
      </c>
      <c r="D957" s="2">
        <v>24.399000000000001</v>
      </c>
      <c r="E957" s="2">
        <v>0</v>
      </c>
      <c r="F957" s="2">
        <v>0</v>
      </c>
      <c r="G957" s="2">
        <v>0</v>
      </c>
      <c r="H957" s="13">
        <v>2.9710909474572722E-2</v>
      </c>
    </row>
    <row r="958" spans="1:8" ht="13.5" x14ac:dyDescent="0.25">
      <c r="A958" s="12"/>
      <c r="B958" s="11">
        <v>43397</v>
      </c>
      <c r="C958" s="2">
        <v>29.25</v>
      </c>
      <c r="D958" s="2">
        <v>24.399000000000001</v>
      </c>
      <c r="E958" s="2">
        <v>100</v>
      </c>
      <c r="F958" s="2">
        <v>100</v>
      </c>
      <c r="G958" s="2">
        <v>2925</v>
      </c>
      <c r="H958" s="13">
        <v>0</v>
      </c>
    </row>
    <row r="959" spans="1:8" ht="13.5" x14ac:dyDescent="0.25">
      <c r="A959" s="12"/>
      <c r="B959" s="11">
        <v>43398</v>
      </c>
      <c r="C959" s="2">
        <v>30</v>
      </c>
      <c r="D959" s="2">
        <v>25.13</v>
      </c>
      <c r="E959" s="2">
        <v>50</v>
      </c>
      <c r="F959" s="2">
        <v>50</v>
      </c>
      <c r="G959" s="2">
        <v>1500</v>
      </c>
      <c r="H959" s="13">
        <v>2.9960244272306164E-2</v>
      </c>
    </row>
    <row r="960" spans="1:8" ht="13.5" x14ac:dyDescent="0.25">
      <c r="A960" s="12"/>
      <c r="B960" s="11">
        <v>43399</v>
      </c>
      <c r="C960" s="2">
        <v>30</v>
      </c>
      <c r="D960" s="2">
        <v>25.774000000000001</v>
      </c>
      <c r="E960" s="2">
        <v>0</v>
      </c>
      <c r="F960" s="2">
        <v>0</v>
      </c>
      <c r="G960" s="2">
        <v>0</v>
      </c>
      <c r="H960" s="13">
        <v>2.5626740947075285E-2</v>
      </c>
    </row>
    <row r="961" spans="1:8" ht="13.5" x14ac:dyDescent="0.25">
      <c r="A961" s="12"/>
      <c r="B961" s="11">
        <v>43402</v>
      </c>
      <c r="C961" s="2">
        <v>30.9</v>
      </c>
      <c r="D961" s="2">
        <v>25.774000000000001</v>
      </c>
      <c r="E961" s="2">
        <v>40</v>
      </c>
      <c r="F961" s="2">
        <v>40</v>
      </c>
      <c r="G961" s="2">
        <v>1236</v>
      </c>
      <c r="H961" s="13">
        <v>0</v>
      </c>
    </row>
    <row r="962" spans="1:8" ht="13.5" x14ac:dyDescent="0.25">
      <c r="A962" s="12"/>
      <c r="B962" s="11">
        <v>43403</v>
      </c>
      <c r="C962" s="2">
        <v>31</v>
      </c>
      <c r="D962" s="2">
        <v>26.547000000000001</v>
      </c>
      <c r="E962" s="2">
        <v>162</v>
      </c>
      <c r="F962" s="2">
        <v>162</v>
      </c>
      <c r="G962" s="2">
        <v>5021.799</v>
      </c>
      <c r="H962" s="13">
        <v>2.9991464266314879E-2</v>
      </c>
    </row>
    <row r="963" spans="1:8" ht="13.5" x14ac:dyDescent="0.25">
      <c r="A963" s="12"/>
      <c r="B963" s="11">
        <v>43404</v>
      </c>
      <c r="C963" s="2">
        <v>31</v>
      </c>
      <c r="D963" s="2">
        <v>26.632999999999999</v>
      </c>
      <c r="E963" s="2">
        <v>0</v>
      </c>
      <c r="F963" s="2">
        <v>0</v>
      </c>
      <c r="G963" s="2">
        <v>0</v>
      </c>
      <c r="H963" s="13">
        <v>3.2395374241910016E-3</v>
      </c>
    </row>
    <row r="964" spans="1:8" ht="13.5" x14ac:dyDescent="0.25">
      <c r="A964" s="12"/>
      <c r="B964" s="11">
        <v>43405</v>
      </c>
      <c r="C964" s="2">
        <v>31</v>
      </c>
      <c r="D964" s="2">
        <v>26.632999999999999</v>
      </c>
      <c r="E964" s="2">
        <v>0</v>
      </c>
      <c r="F964" s="2">
        <v>0</v>
      </c>
      <c r="G964" s="2">
        <v>0</v>
      </c>
      <c r="H964" s="13">
        <v>0</v>
      </c>
    </row>
    <row r="965" spans="1:8" ht="13.5" x14ac:dyDescent="0.25">
      <c r="A965" s="12"/>
      <c r="B965" s="11">
        <v>43406</v>
      </c>
      <c r="C965" s="2">
        <v>31</v>
      </c>
      <c r="D965" s="2">
        <v>26.632999999999999</v>
      </c>
      <c r="E965" s="2">
        <v>0</v>
      </c>
      <c r="F965" s="2">
        <v>0</v>
      </c>
      <c r="G965" s="2">
        <v>0</v>
      </c>
      <c r="H965" s="13">
        <v>0</v>
      </c>
    </row>
    <row r="966" spans="1:8" ht="13.5" x14ac:dyDescent="0.25">
      <c r="A966" s="12"/>
      <c r="B966" s="11">
        <v>43409</v>
      </c>
      <c r="C966" s="2">
        <v>31.93</v>
      </c>
      <c r="D966" s="2">
        <v>26.632999999999999</v>
      </c>
      <c r="E966" s="2">
        <v>100</v>
      </c>
      <c r="F966" s="2">
        <v>100</v>
      </c>
      <c r="G966" s="2">
        <v>3193</v>
      </c>
      <c r="H966" s="13">
        <v>0</v>
      </c>
    </row>
    <row r="967" spans="1:8" ht="13.5" x14ac:dyDescent="0.25">
      <c r="A967" s="12"/>
      <c r="B967" s="11">
        <v>43410</v>
      </c>
      <c r="C967" s="2">
        <v>32.880000000000003</v>
      </c>
      <c r="D967" s="2">
        <v>27.431999999999999</v>
      </c>
      <c r="E967" s="2">
        <v>20</v>
      </c>
      <c r="F967" s="2">
        <v>20</v>
      </c>
      <c r="G967" s="2">
        <v>657.59900000000005</v>
      </c>
      <c r="H967" s="13">
        <v>3.0000375474035952E-2</v>
      </c>
    </row>
    <row r="968" spans="1:8" ht="13.5" x14ac:dyDescent="0.25">
      <c r="A968" s="12"/>
      <c r="B968" s="11">
        <v>43411</v>
      </c>
      <c r="C968" s="2">
        <v>32.880000000000003</v>
      </c>
      <c r="D968" s="2">
        <v>28.248000000000001</v>
      </c>
      <c r="E968" s="2">
        <v>0</v>
      </c>
      <c r="F968" s="2">
        <v>0</v>
      </c>
      <c r="G968" s="2">
        <v>0</v>
      </c>
      <c r="H968" s="13">
        <v>2.9746281714785744E-2</v>
      </c>
    </row>
    <row r="969" spans="1:8" ht="13.5" x14ac:dyDescent="0.25">
      <c r="A969" s="12"/>
      <c r="B969" s="11">
        <v>43412</v>
      </c>
      <c r="C969" s="2">
        <v>32.880000000000003</v>
      </c>
      <c r="D969" s="2">
        <v>28.248000000000001</v>
      </c>
      <c r="E969" s="2">
        <v>0</v>
      </c>
      <c r="F969" s="2">
        <v>0</v>
      </c>
      <c r="G969" s="2">
        <v>0</v>
      </c>
      <c r="H969" s="13">
        <v>0</v>
      </c>
    </row>
    <row r="970" spans="1:8" ht="13.5" x14ac:dyDescent="0.25">
      <c r="A970" s="12"/>
      <c r="B970" s="11">
        <v>43413</v>
      </c>
      <c r="C970" s="2">
        <v>31.9</v>
      </c>
      <c r="D970" s="2">
        <v>28.248000000000001</v>
      </c>
      <c r="E970" s="2">
        <v>10</v>
      </c>
      <c r="F970" s="2">
        <v>10</v>
      </c>
      <c r="G970" s="2">
        <v>319</v>
      </c>
      <c r="H970" s="13">
        <v>0</v>
      </c>
    </row>
    <row r="971" spans="1:8" ht="13.5" x14ac:dyDescent="0.25">
      <c r="A971" s="12"/>
      <c r="B971" s="11">
        <v>43416</v>
      </c>
      <c r="C971" s="2">
        <v>32.85</v>
      </c>
      <c r="D971" s="2">
        <v>27.405999999999999</v>
      </c>
      <c r="E971" s="2">
        <v>210</v>
      </c>
      <c r="F971" s="2">
        <v>210</v>
      </c>
      <c r="G971" s="2">
        <v>6898.5</v>
      </c>
      <c r="H971" s="13">
        <v>-2.9807419994335962E-2</v>
      </c>
    </row>
    <row r="972" spans="1:8" ht="13.5" x14ac:dyDescent="0.25">
      <c r="A972" s="12"/>
      <c r="B972" s="11">
        <v>43417</v>
      </c>
      <c r="C972" s="2">
        <v>31.87</v>
      </c>
      <c r="D972" s="2">
        <v>28.222000000000001</v>
      </c>
      <c r="E972" s="2">
        <v>10</v>
      </c>
      <c r="F972" s="2">
        <v>10</v>
      </c>
      <c r="G972" s="2">
        <v>318.7</v>
      </c>
      <c r="H972" s="13">
        <v>2.9774501933883184E-2</v>
      </c>
    </row>
    <row r="973" spans="1:8" ht="13.5" x14ac:dyDescent="0.25">
      <c r="A973" s="12"/>
      <c r="B973" s="11">
        <v>43418</v>
      </c>
      <c r="C973" s="2">
        <v>31.87</v>
      </c>
      <c r="D973" s="2">
        <v>27.38</v>
      </c>
      <c r="E973" s="2">
        <v>160</v>
      </c>
      <c r="F973" s="2">
        <v>160</v>
      </c>
      <c r="G973" s="2">
        <v>5099.2</v>
      </c>
      <c r="H973" s="13">
        <v>-2.9834880589611021E-2</v>
      </c>
    </row>
    <row r="974" spans="1:8" ht="13.5" x14ac:dyDescent="0.25">
      <c r="A974" s="12"/>
      <c r="B974" s="11">
        <v>43419</v>
      </c>
      <c r="C974" s="2">
        <v>31.87</v>
      </c>
      <c r="D974" s="2">
        <v>27.38</v>
      </c>
      <c r="E974" s="2">
        <v>0</v>
      </c>
      <c r="F974" s="2">
        <v>0</v>
      </c>
      <c r="G974" s="2">
        <v>0</v>
      </c>
      <c r="H974" s="13">
        <v>0</v>
      </c>
    </row>
    <row r="975" spans="1:8" ht="13.5" x14ac:dyDescent="0.25">
      <c r="A975" s="12"/>
      <c r="B975" s="11">
        <v>43420</v>
      </c>
      <c r="C975" s="2">
        <v>31.84</v>
      </c>
      <c r="D975" s="2">
        <v>27.38</v>
      </c>
      <c r="E975" s="2">
        <v>20</v>
      </c>
      <c r="F975" s="2">
        <v>20</v>
      </c>
      <c r="G975" s="2">
        <v>646.59900000000005</v>
      </c>
      <c r="H975" s="13">
        <v>0</v>
      </c>
    </row>
    <row r="976" spans="1:8" ht="13.5" x14ac:dyDescent="0.25">
      <c r="A976" s="12"/>
      <c r="B976" s="11">
        <v>43423</v>
      </c>
      <c r="C976" s="2">
        <v>31.84</v>
      </c>
      <c r="D976" s="2">
        <v>27.355</v>
      </c>
      <c r="E976" s="2">
        <v>0</v>
      </c>
      <c r="F976" s="2">
        <v>0</v>
      </c>
      <c r="G976" s="2">
        <v>0</v>
      </c>
      <c r="H976" s="13">
        <v>-9.1307523739950984E-4</v>
      </c>
    </row>
    <row r="977" spans="1:8" ht="13.5" x14ac:dyDescent="0.25">
      <c r="A977" s="12"/>
      <c r="B977" s="11">
        <v>43425</v>
      </c>
      <c r="C977" s="2">
        <v>31.7</v>
      </c>
      <c r="D977" s="2">
        <v>27.355</v>
      </c>
      <c r="E977" s="2">
        <v>11</v>
      </c>
      <c r="F977" s="2">
        <v>11</v>
      </c>
      <c r="G977" s="2">
        <v>348.7</v>
      </c>
      <c r="H977" s="13">
        <v>0</v>
      </c>
    </row>
    <row r="978" spans="1:8" ht="13.5" x14ac:dyDescent="0.25">
      <c r="A978" s="12"/>
      <c r="B978" s="11">
        <v>43426</v>
      </c>
      <c r="C978" s="2">
        <v>30.75</v>
      </c>
      <c r="D978" s="2">
        <v>27.234000000000002</v>
      </c>
      <c r="E978" s="2">
        <v>0</v>
      </c>
      <c r="F978" s="2">
        <v>0</v>
      </c>
      <c r="G978" s="2">
        <v>0</v>
      </c>
      <c r="H978" s="13">
        <v>-4.4233229756899528E-3</v>
      </c>
    </row>
    <row r="979" spans="1:8" ht="13.5" x14ac:dyDescent="0.25">
      <c r="A979" s="12"/>
      <c r="B979" s="11">
        <v>43427</v>
      </c>
      <c r="C979" s="2">
        <v>31.7</v>
      </c>
      <c r="D979" s="2">
        <v>26.417999999999999</v>
      </c>
      <c r="E979" s="2">
        <v>510</v>
      </c>
      <c r="F979" s="2">
        <v>510</v>
      </c>
      <c r="G979" s="2">
        <v>16166.7</v>
      </c>
      <c r="H979" s="13">
        <v>-2.9962546816479491E-2</v>
      </c>
    </row>
    <row r="980" spans="1:8" ht="13.5" x14ac:dyDescent="0.25">
      <c r="A980" s="12"/>
      <c r="B980" s="11">
        <v>43430</v>
      </c>
      <c r="C980" s="2">
        <v>31.7</v>
      </c>
      <c r="D980" s="2">
        <v>27.234000000000002</v>
      </c>
      <c r="E980" s="2">
        <v>0</v>
      </c>
      <c r="F980" s="2">
        <v>0</v>
      </c>
      <c r="G980" s="2">
        <v>0</v>
      </c>
      <c r="H980" s="13">
        <v>3.0888030888030982E-2</v>
      </c>
    </row>
    <row r="981" spans="1:8" ht="13.5" x14ac:dyDescent="0.25">
      <c r="A981" s="12"/>
      <c r="B981" s="11">
        <v>43431</v>
      </c>
      <c r="C981" s="2">
        <v>31.7</v>
      </c>
      <c r="D981" s="2">
        <v>27.234000000000002</v>
      </c>
      <c r="E981" s="2">
        <v>0</v>
      </c>
      <c r="F981" s="2">
        <v>0</v>
      </c>
      <c r="G981" s="2">
        <v>0</v>
      </c>
      <c r="H981" s="13">
        <v>0</v>
      </c>
    </row>
    <row r="982" spans="1:8" ht="13.5" x14ac:dyDescent="0.25">
      <c r="A982" s="12"/>
      <c r="B982" s="11">
        <v>43432</v>
      </c>
      <c r="C982" s="2">
        <v>31.7</v>
      </c>
      <c r="D982" s="2">
        <v>27.234000000000002</v>
      </c>
      <c r="E982" s="2">
        <v>0</v>
      </c>
      <c r="F982" s="2">
        <v>0</v>
      </c>
      <c r="G982" s="2">
        <v>0</v>
      </c>
      <c r="H982" s="13">
        <v>0</v>
      </c>
    </row>
    <row r="983" spans="1:8" ht="13.5" x14ac:dyDescent="0.25">
      <c r="A983" s="12"/>
      <c r="B983" s="11">
        <v>43433</v>
      </c>
      <c r="C983" s="2">
        <v>32.75</v>
      </c>
      <c r="D983" s="2">
        <v>27.234000000000002</v>
      </c>
      <c r="E983" s="2">
        <v>185</v>
      </c>
      <c r="F983" s="2">
        <v>185</v>
      </c>
      <c r="G983" s="2">
        <v>5906.75</v>
      </c>
      <c r="H983" s="13">
        <v>0</v>
      </c>
    </row>
    <row r="984" spans="1:8" ht="13.5" x14ac:dyDescent="0.25">
      <c r="A984" s="12"/>
      <c r="B984" s="11">
        <v>43434</v>
      </c>
      <c r="C984" s="2">
        <v>32.75</v>
      </c>
      <c r="D984" s="2">
        <v>28.135999999999999</v>
      </c>
      <c r="E984" s="2">
        <v>0</v>
      </c>
      <c r="F984" s="2">
        <v>0</v>
      </c>
      <c r="G984" s="2">
        <v>0</v>
      </c>
      <c r="H984" s="13">
        <v>3.3120364250569044E-2</v>
      </c>
    </row>
    <row r="985" spans="1:8" ht="13.5" x14ac:dyDescent="0.25">
      <c r="A985" s="12"/>
      <c r="B985" s="11">
        <v>43437</v>
      </c>
      <c r="C985" s="2">
        <v>33.729999999999997</v>
      </c>
      <c r="D985" s="2">
        <v>28.135999999999999</v>
      </c>
      <c r="E985" s="2">
        <v>10</v>
      </c>
      <c r="F985" s="2">
        <v>10</v>
      </c>
      <c r="G985" s="2">
        <v>337.29899999999998</v>
      </c>
      <c r="H985" s="13">
        <v>0</v>
      </c>
    </row>
    <row r="986" spans="1:8" ht="13.5" x14ac:dyDescent="0.25">
      <c r="A986" s="12"/>
      <c r="B986" s="11">
        <v>43438</v>
      </c>
      <c r="C986" s="2">
        <v>33.729999999999997</v>
      </c>
      <c r="D986" s="2">
        <v>28.978000000000002</v>
      </c>
      <c r="E986" s="2">
        <v>0</v>
      </c>
      <c r="F986" s="2">
        <v>0</v>
      </c>
      <c r="G986" s="2">
        <v>0</v>
      </c>
      <c r="H986" s="13">
        <v>2.9926073357975629E-2</v>
      </c>
    </row>
    <row r="987" spans="1:8" ht="13.5" x14ac:dyDescent="0.25">
      <c r="A987" s="12"/>
      <c r="B987" s="11">
        <v>43439</v>
      </c>
      <c r="C987" s="2">
        <v>33.729999999999997</v>
      </c>
      <c r="D987" s="2">
        <v>28.978000000000002</v>
      </c>
      <c r="E987" s="2">
        <v>0</v>
      </c>
      <c r="F987" s="2">
        <v>0</v>
      </c>
      <c r="G987" s="2">
        <v>0</v>
      </c>
      <c r="H987" s="13">
        <v>0</v>
      </c>
    </row>
    <row r="988" spans="1:8" ht="13.5" x14ac:dyDescent="0.25">
      <c r="A988" s="12"/>
      <c r="B988" s="11">
        <v>43440</v>
      </c>
      <c r="C988" s="2">
        <v>33.729999999999997</v>
      </c>
      <c r="D988" s="2">
        <v>28.978000000000002</v>
      </c>
      <c r="E988" s="2">
        <v>0</v>
      </c>
      <c r="F988" s="2">
        <v>0</v>
      </c>
      <c r="G988" s="2">
        <v>0</v>
      </c>
      <c r="H988" s="13">
        <v>0</v>
      </c>
    </row>
    <row r="989" spans="1:8" ht="13.5" x14ac:dyDescent="0.25">
      <c r="A989" s="12"/>
      <c r="B989" s="11">
        <v>43441</v>
      </c>
      <c r="C989" s="2">
        <v>33.729999999999997</v>
      </c>
      <c r="D989" s="2">
        <v>28.978000000000002</v>
      </c>
      <c r="E989" s="2">
        <v>0</v>
      </c>
      <c r="F989" s="2">
        <v>0</v>
      </c>
      <c r="G989" s="2">
        <v>0</v>
      </c>
      <c r="H989" s="13">
        <v>0</v>
      </c>
    </row>
    <row r="990" spans="1:8" ht="13.5" x14ac:dyDescent="0.25">
      <c r="A990" s="12"/>
      <c r="B990" s="11">
        <v>43444</v>
      </c>
      <c r="C990" s="2">
        <v>33.729999999999997</v>
      </c>
      <c r="D990" s="2">
        <v>28.978000000000002</v>
      </c>
      <c r="E990" s="2">
        <v>0</v>
      </c>
      <c r="F990" s="2">
        <v>0</v>
      </c>
      <c r="G990" s="2">
        <v>0</v>
      </c>
      <c r="H990" s="13">
        <v>0</v>
      </c>
    </row>
    <row r="991" spans="1:8" ht="13.5" x14ac:dyDescent="0.25">
      <c r="A991" s="12"/>
      <c r="B991" s="11">
        <v>43445</v>
      </c>
      <c r="C991" s="2">
        <v>33.700000000000003</v>
      </c>
      <c r="D991" s="2">
        <v>28.978000000000002</v>
      </c>
      <c r="E991" s="2">
        <v>2</v>
      </c>
      <c r="F991" s="2">
        <v>2</v>
      </c>
      <c r="G991" s="2">
        <v>67.400000000000006</v>
      </c>
      <c r="H991" s="13">
        <v>0</v>
      </c>
    </row>
    <row r="992" spans="1:8" ht="13.5" x14ac:dyDescent="0.25">
      <c r="A992" s="12"/>
      <c r="B992" s="11">
        <v>43446</v>
      </c>
      <c r="C992" s="2">
        <v>33.4</v>
      </c>
      <c r="D992" s="2">
        <v>28.952999999999999</v>
      </c>
      <c r="E992" s="2">
        <v>23</v>
      </c>
      <c r="F992" s="2">
        <v>23</v>
      </c>
      <c r="G992" s="2">
        <v>768.2</v>
      </c>
      <c r="H992" s="13">
        <v>-8.6272344537242495E-4</v>
      </c>
    </row>
    <row r="993" spans="1:8" ht="13.5" x14ac:dyDescent="0.25">
      <c r="A993" s="12"/>
      <c r="B993" s="11">
        <v>43447</v>
      </c>
      <c r="C993" s="2">
        <v>33.4</v>
      </c>
      <c r="D993" s="2">
        <v>28.695</v>
      </c>
      <c r="E993" s="2">
        <v>12</v>
      </c>
      <c r="F993" s="2">
        <v>12</v>
      </c>
      <c r="G993" s="2">
        <v>400.79899999999998</v>
      </c>
      <c r="H993" s="13">
        <v>-8.9109936794114289E-3</v>
      </c>
    </row>
    <row r="994" spans="1:8" ht="13.5" x14ac:dyDescent="0.25">
      <c r="A994" s="12"/>
      <c r="B994" s="11">
        <v>43448</v>
      </c>
      <c r="C994" s="2">
        <v>33.4</v>
      </c>
      <c r="D994" s="2">
        <v>28.695</v>
      </c>
      <c r="E994" s="2">
        <v>13</v>
      </c>
      <c r="F994" s="2">
        <v>13</v>
      </c>
      <c r="G994" s="2">
        <v>434.2</v>
      </c>
      <c r="H994" s="13">
        <v>0</v>
      </c>
    </row>
    <row r="995" spans="1:8" ht="13.5" x14ac:dyDescent="0.25">
      <c r="A995" s="12"/>
      <c r="B995" s="11">
        <v>43451</v>
      </c>
      <c r="C995" s="2">
        <v>33.4</v>
      </c>
      <c r="D995" s="2">
        <v>28.695</v>
      </c>
      <c r="E995" s="2">
        <v>73</v>
      </c>
      <c r="F995" s="2">
        <v>73</v>
      </c>
      <c r="G995" s="2">
        <v>2438.1990000000001</v>
      </c>
      <c r="H995" s="13">
        <v>0</v>
      </c>
    </row>
    <row r="996" spans="1:8" ht="13.5" x14ac:dyDescent="0.25">
      <c r="A996" s="12"/>
      <c r="B996" s="11">
        <v>43452</v>
      </c>
      <c r="C996" s="2">
        <v>33</v>
      </c>
      <c r="D996" s="2">
        <v>28.695</v>
      </c>
      <c r="E996" s="2">
        <v>50</v>
      </c>
      <c r="F996" s="2">
        <v>50</v>
      </c>
      <c r="G996" s="2">
        <v>1644</v>
      </c>
      <c r="H996" s="13">
        <v>0</v>
      </c>
    </row>
    <row r="997" spans="1:8" ht="13.5" x14ac:dyDescent="0.25">
      <c r="A997" s="12"/>
      <c r="B997" s="11">
        <v>43453</v>
      </c>
      <c r="C997" s="2">
        <v>33</v>
      </c>
      <c r="D997" s="2">
        <v>28.350999999999999</v>
      </c>
      <c r="E997" s="2">
        <v>0</v>
      </c>
      <c r="F997" s="2">
        <v>0</v>
      </c>
      <c r="G997" s="2">
        <v>0</v>
      </c>
      <c r="H997" s="13">
        <v>-1.1988151245861689E-2</v>
      </c>
    </row>
    <row r="998" spans="1:8" ht="13.5" x14ac:dyDescent="0.25">
      <c r="A998" s="12"/>
      <c r="B998" s="11">
        <v>43454</v>
      </c>
      <c r="C998" s="2">
        <v>31.52</v>
      </c>
      <c r="D998" s="2">
        <v>28.350999999999999</v>
      </c>
      <c r="E998" s="2">
        <v>0</v>
      </c>
      <c r="F998" s="2">
        <v>0</v>
      </c>
      <c r="G998" s="2">
        <v>0</v>
      </c>
      <c r="H998" s="13">
        <v>0</v>
      </c>
    </row>
    <row r="999" spans="1:8" ht="13.5" x14ac:dyDescent="0.25">
      <c r="A999" s="12"/>
      <c r="B999" s="11">
        <v>43455</v>
      </c>
      <c r="C999" s="2">
        <v>32.93</v>
      </c>
      <c r="D999" s="2">
        <v>27.08</v>
      </c>
      <c r="E999" s="2">
        <v>0</v>
      </c>
      <c r="F999" s="2">
        <v>0</v>
      </c>
      <c r="G999" s="2">
        <v>0</v>
      </c>
      <c r="H999" s="13">
        <v>-4.4830870163309965E-2</v>
      </c>
    </row>
    <row r="1000" spans="1:8" ht="13.5" x14ac:dyDescent="0.25">
      <c r="A1000" s="12"/>
      <c r="B1000" s="11">
        <v>43458</v>
      </c>
      <c r="C1000" s="2">
        <v>32</v>
      </c>
      <c r="D1000" s="2">
        <v>28.291</v>
      </c>
      <c r="E1000" s="2">
        <v>45</v>
      </c>
      <c r="F1000" s="2">
        <v>45</v>
      </c>
      <c r="G1000" s="2">
        <v>1440</v>
      </c>
      <c r="H1000" s="13">
        <v>4.4719350073855323E-2</v>
      </c>
    </row>
    <row r="1001" spans="1:8" ht="13.5" x14ac:dyDescent="0.25">
      <c r="A1001" s="12"/>
      <c r="B1001" s="11">
        <v>43459</v>
      </c>
      <c r="C1001" s="2">
        <v>32.96</v>
      </c>
      <c r="D1001" s="2">
        <v>27.492000000000001</v>
      </c>
      <c r="E1001" s="2">
        <v>0</v>
      </c>
      <c r="F1001" s="2">
        <v>0</v>
      </c>
      <c r="G1001" s="2">
        <v>0</v>
      </c>
      <c r="H1001" s="13">
        <v>-2.8242197165176185E-2</v>
      </c>
    </row>
    <row r="1002" spans="1:8" ht="13.5" x14ac:dyDescent="0.25">
      <c r="A1002" s="12"/>
      <c r="B1002" s="11">
        <v>43460</v>
      </c>
      <c r="C1002" s="2">
        <v>33.4</v>
      </c>
      <c r="D1002" s="2">
        <v>28.317</v>
      </c>
      <c r="E1002" s="2">
        <v>23</v>
      </c>
      <c r="F1002" s="2">
        <v>23</v>
      </c>
      <c r="G1002" s="2">
        <v>768.2</v>
      </c>
      <c r="H1002" s="13">
        <v>3.000872981230901E-2</v>
      </c>
    </row>
    <row r="1003" spans="1:8" ht="13.5" x14ac:dyDescent="0.25">
      <c r="A1003" s="12"/>
      <c r="B1003" s="11">
        <v>43461</v>
      </c>
      <c r="C1003" s="2">
        <v>33.4</v>
      </c>
      <c r="D1003" s="2">
        <v>28.695</v>
      </c>
      <c r="E1003" s="2">
        <v>0</v>
      </c>
      <c r="F1003" s="2">
        <v>0</v>
      </c>
      <c r="G1003" s="2">
        <v>0</v>
      </c>
      <c r="H1003" s="13">
        <v>1.3348871702510864E-2</v>
      </c>
    </row>
    <row r="1004" spans="1:8" ht="13.5" x14ac:dyDescent="0.25">
      <c r="A1004" s="12"/>
      <c r="B1004" s="11">
        <v>43462</v>
      </c>
      <c r="C1004" s="2">
        <v>33.4</v>
      </c>
      <c r="D1004" s="2">
        <v>28.695</v>
      </c>
      <c r="E1004" s="2">
        <v>20</v>
      </c>
      <c r="F1004" s="2">
        <v>20</v>
      </c>
      <c r="G1004" s="2">
        <v>668</v>
      </c>
      <c r="H1004" s="13">
        <v>0</v>
      </c>
    </row>
    <row r="1005" spans="1:8" ht="13.5" x14ac:dyDescent="0.25">
      <c r="A1005" s="12"/>
      <c r="B1005" s="11">
        <v>43465</v>
      </c>
      <c r="C1005" s="2">
        <v>33.4</v>
      </c>
      <c r="D1005" s="2">
        <v>28.695</v>
      </c>
      <c r="E1005" s="2">
        <v>0</v>
      </c>
      <c r="F1005" s="2">
        <v>0</v>
      </c>
      <c r="G1005" s="2">
        <v>0</v>
      </c>
      <c r="H1005" s="13">
        <v>0</v>
      </c>
    </row>
    <row r="1006" spans="1:8" ht="13.5" x14ac:dyDescent="0.25">
      <c r="A1006" s="12"/>
      <c r="B1006" s="11">
        <v>43467</v>
      </c>
      <c r="C1006" s="2">
        <v>31.9</v>
      </c>
      <c r="D1006" s="2">
        <v>28.695</v>
      </c>
      <c r="E1006" s="2">
        <v>0</v>
      </c>
      <c r="F1006" s="2">
        <v>0</v>
      </c>
      <c r="G1006" s="2">
        <v>0</v>
      </c>
      <c r="H1006" s="13">
        <v>0</v>
      </c>
    </row>
    <row r="1007" spans="1:8" ht="13.5" x14ac:dyDescent="0.25">
      <c r="A1007" s="12"/>
      <c r="B1007" s="11">
        <v>43468</v>
      </c>
      <c r="C1007" s="2">
        <v>31.9</v>
      </c>
      <c r="D1007" s="2">
        <v>27.405999999999999</v>
      </c>
      <c r="E1007" s="2">
        <v>0</v>
      </c>
      <c r="F1007" s="2">
        <v>0</v>
      </c>
      <c r="G1007" s="2">
        <v>0</v>
      </c>
      <c r="H1007" s="13">
        <v>-4.4920717895103726E-2</v>
      </c>
    </row>
    <row r="1008" spans="1:8" ht="13.5" x14ac:dyDescent="0.25">
      <c r="A1008" s="12"/>
      <c r="B1008" s="11">
        <v>43469</v>
      </c>
      <c r="C1008" s="2">
        <v>31.9</v>
      </c>
      <c r="D1008" s="2">
        <v>27.405999999999999</v>
      </c>
      <c r="E1008" s="2">
        <v>0</v>
      </c>
      <c r="F1008" s="2">
        <v>0</v>
      </c>
      <c r="G1008" s="2">
        <v>0</v>
      </c>
      <c r="H1008" s="13">
        <v>0</v>
      </c>
    </row>
    <row r="1009" spans="1:8" ht="13.5" x14ac:dyDescent="0.25">
      <c r="A1009" s="12"/>
      <c r="B1009" s="11">
        <v>43472</v>
      </c>
      <c r="C1009" s="2">
        <v>30.47</v>
      </c>
      <c r="D1009" s="2">
        <v>27.405999999999999</v>
      </c>
      <c r="E1009" s="2">
        <v>0</v>
      </c>
      <c r="F1009" s="2">
        <v>0</v>
      </c>
      <c r="G1009" s="2">
        <v>0</v>
      </c>
      <c r="H1009" s="13">
        <v>0</v>
      </c>
    </row>
    <row r="1010" spans="1:8" ht="13.5" x14ac:dyDescent="0.25">
      <c r="A1010" s="12"/>
      <c r="B1010" s="11">
        <v>43473</v>
      </c>
      <c r="C1010" s="2">
        <v>30.47</v>
      </c>
      <c r="D1010" s="2">
        <v>26.178000000000001</v>
      </c>
      <c r="E1010" s="2">
        <v>0</v>
      </c>
      <c r="F1010" s="2">
        <v>0</v>
      </c>
      <c r="G1010" s="2">
        <v>0</v>
      </c>
      <c r="H1010" s="13">
        <v>-4.4807706341676933E-2</v>
      </c>
    </row>
    <row r="1011" spans="1:8" ht="13.5" x14ac:dyDescent="0.25">
      <c r="A1011" s="12"/>
      <c r="B1011" s="11">
        <v>43474</v>
      </c>
      <c r="C1011" s="2">
        <v>31.84</v>
      </c>
      <c r="D1011" s="2">
        <v>26.178000000000001</v>
      </c>
      <c r="E1011" s="2">
        <v>0</v>
      </c>
      <c r="F1011" s="2">
        <v>0</v>
      </c>
      <c r="G1011" s="2">
        <v>0</v>
      </c>
      <c r="H1011" s="13">
        <v>0</v>
      </c>
    </row>
    <row r="1012" spans="1:8" ht="13.5" x14ac:dyDescent="0.25">
      <c r="A1012" s="12"/>
      <c r="B1012" s="11">
        <v>43475</v>
      </c>
      <c r="C1012" s="2">
        <v>31.84</v>
      </c>
      <c r="D1012" s="2">
        <v>27.355</v>
      </c>
      <c r="E1012" s="2">
        <v>0</v>
      </c>
      <c r="F1012" s="2">
        <v>0</v>
      </c>
      <c r="G1012" s="2">
        <v>0</v>
      </c>
      <c r="H1012" s="13">
        <v>4.4961417984567174E-2</v>
      </c>
    </row>
    <row r="1013" spans="1:8" ht="13.5" x14ac:dyDescent="0.25">
      <c r="A1013" s="12"/>
      <c r="B1013" s="11">
        <v>43476</v>
      </c>
      <c r="C1013" s="2">
        <v>31.84</v>
      </c>
      <c r="D1013" s="2">
        <v>27.355</v>
      </c>
      <c r="E1013" s="2">
        <v>0</v>
      </c>
      <c r="F1013" s="2">
        <v>0</v>
      </c>
      <c r="G1013" s="2">
        <v>0</v>
      </c>
      <c r="H1013" s="13">
        <v>0</v>
      </c>
    </row>
    <row r="1014" spans="1:8" ht="13.5" x14ac:dyDescent="0.25">
      <c r="A1014" s="12"/>
      <c r="B1014" s="11">
        <v>43480</v>
      </c>
      <c r="C1014" s="2">
        <v>30.87</v>
      </c>
      <c r="D1014" s="2">
        <v>27.355</v>
      </c>
      <c r="E1014" s="2">
        <v>10</v>
      </c>
      <c r="F1014" s="2">
        <v>10</v>
      </c>
      <c r="G1014" s="2">
        <v>318.2</v>
      </c>
      <c r="H1014" s="13">
        <v>0</v>
      </c>
    </row>
    <row r="1015" spans="1:8" ht="13.5" x14ac:dyDescent="0.25">
      <c r="A1015" s="12"/>
      <c r="B1015" s="11">
        <v>43481</v>
      </c>
      <c r="C1015" s="2">
        <v>29.49</v>
      </c>
      <c r="D1015" s="2">
        <v>26.521000000000001</v>
      </c>
      <c r="E1015" s="2">
        <v>0</v>
      </c>
      <c r="F1015" s="2">
        <v>0</v>
      </c>
      <c r="G1015" s="2">
        <v>0</v>
      </c>
      <c r="H1015" s="13">
        <v>-3.0488027782855039E-2</v>
      </c>
    </row>
    <row r="1016" spans="1:8" ht="13.5" x14ac:dyDescent="0.25">
      <c r="A1016" s="12"/>
      <c r="B1016" s="11">
        <v>43482</v>
      </c>
      <c r="C1016" s="2">
        <v>28.17</v>
      </c>
      <c r="D1016" s="2">
        <v>25.335999999999999</v>
      </c>
      <c r="E1016" s="2">
        <v>0</v>
      </c>
      <c r="F1016" s="2">
        <v>0</v>
      </c>
      <c r="G1016" s="2">
        <v>0</v>
      </c>
      <c r="H1016" s="13">
        <v>-4.4681573093020711E-2</v>
      </c>
    </row>
    <row r="1017" spans="1:8" ht="13.5" x14ac:dyDescent="0.25">
      <c r="A1017" s="12"/>
      <c r="B1017" s="11">
        <v>43483</v>
      </c>
      <c r="C1017" s="2">
        <v>28.17</v>
      </c>
      <c r="D1017" s="2">
        <v>24.202000000000002</v>
      </c>
      <c r="E1017" s="2">
        <v>0</v>
      </c>
      <c r="F1017" s="2">
        <v>0</v>
      </c>
      <c r="G1017" s="2">
        <v>0</v>
      </c>
      <c r="H1017" s="13">
        <v>-4.4758446479317843E-2</v>
      </c>
    </row>
    <row r="1018" spans="1:8" ht="13.5" x14ac:dyDescent="0.25">
      <c r="A1018" s="12"/>
      <c r="B1018" s="11">
        <v>43486</v>
      </c>
      <c r="C1018" s="2">
        <v>26.91</v>
      </c>
      <c r="D1018" s="2">
        <v>24.202000000000002</v>
      </c>
      <c r="E1018" s="2">
        <v>10</v>
      </c>
      <c r="F1018" s="2">
        <v>10</v>
      </c>
      <c r="G1018" s="2">
        <v>269.10000000000002</v>
      </c>
      <c r="H1018" s="13">
        <v>0</v>
      </c>
    </row>
    <row r="1019" spans="1:8" ht="13.5" x14ac:dyDescent="0.25">
      <c r="A1019" s="12"/>
      <c r="B1019" s="11">
        <v>43487</v>
      </c>
      <c r="C1019" s="2">
        <v>26.91</v>
      </c>
      <c r="D1019" s="2">
        <v>23.119</v>
      </c>
      <c r="E1019" s="2">
        <v>5</v>
      </c>
      <c r="F1019" s="2">
        <v>5</v>
      </c>
      <c r="G1019" s="2">
        <v>134.55000000000001</v>
      </c>
      <c r="H1019" s="13">
        <v>-4.4748367903479129E-2</v>
      </c>
    </row>
    <row r="1020" spans="1:8" ht="13.5" x14ac:dyDescent="0.25">
      <c r="A1020" s="12"/>
      <c r="B1020" s="11">
        <v>43488</v>
      </c>
      <c r="C1020" s="2">
        <v>26.91</v>
      </c>
      <c r="D1020" s="2">
        <v>23.119</v>
      </c>
      <c r="E1020" s="2">
        <v>0</v>
      </c>
      <c r="F1020" s="2">
        <v>0</v>
      </c>
      <c r="G1020" s="2">
        <v>0</v>
      </c>
      <c r="H1020" s="13">
        <v>0</v>
      </c>
    </row>
    <row r="1021" spans="1:8" ht="13.5" x14ac:dyDescent="0.25">
      <c r="A1021" s="12"/>
      <c r="B1021" s="11">
        <v>43489</v>
      </c>
      <c r="C1021" s="2">
        <v>26.91</v>
      </c>
      <c r="D1021" s="2">
        <v>23.119</v>
      </c>
      <c r="E1021" s="2">
        <v>0</v>
      </c>
      <c r="F1021" s="2">
        <v>0</v>
      </c>
      <c r="G1021" s="2">
        <v>0</v>
      </c>
      <c r="H1021" s="13">
        <v>0</v>
      </c>
    </row>
    <row r="1022" spans="1:8" ht="13.5" x14ac:dyDescent="0.25">
      <c r="A1022" s="12"/>
      <c r="B1022" s="11">
        <v>43490</v>
      </c>
      <c r="C1022" s="2">
        <v>26.91</v>
      </c>
      <c r="D1022" s="2">
        <v>23.119</v>
      </c>
      <c r="E1022" s="2">
        <v>0</v>
      </c>
      <c r="F1022" s="2">
        <v>0</v>
      </c>
      <c r="G1022" s="2">
        <v>0</v>
      </c>
      <c r="H1022" s="13">
        <v>0</v>
      </c>
    </row>
    <row r="1023" spans="1:8" ht="13.5" x14ac:dyDescent="0.25">
      <c r="A1023" s="12"/>
      <c r="B1023" s="11">
        <v>43493</v>
      </c>
      <c r="C1023" s="2">
        <v>26.91</v>
      </c>
      <c r="D1023" s="2">
        <v>23.119</v>
      </c>
      <c r="E1023" s="2">
        <v>0</v>
      </c>
      <c r="F1023" s="2">
        <v>0</v>
      </c>
      <c r="G1023" s="2">
        <v>0</v>
      </c>
      <c r="H1023" s="13">
        <v>0</v>
      </c>
    </row>
    <row r="1024" spans="1:8" ht="13.5" x14ac:dyDescent="0.25">
      <c r="A1024" s="12"/>
      <c r="B1024" s="11">
        <v>43494</v>
      </c>
      <c r="C1024" s="2">
        <v>26.91</v>
      </c>
      <c r="D1024" s="2">
        <v>23.119</v>
      </c>
      <c r="E1024" s="2">
        <v>0</v>
      </c>
      <c r="F1024" s="2">
        <v>0</v>
      </c>
      <c r="G1024" s="2">
        <v>0</v>
      </c>
      <c r="H1024" s="13">
        <v>0</v>
      </c>
    </row>
    <row r="1025" spans="1:8" ht="13.5" x14ac:dyDescent="0.25">
      <c r="A1025" s="12"/>
      <c r="B1025" s="11">
        <v>43495</v>
      </c>
      <c r="C1025" s="2">
        <v>26.91</v>
      </c>
      <c r="D1025" s="2">
        <v>23.119</v>
      </c>
      <c r="E1025" s="2">
        <v>0</v>
      </c>
      <c r="F1025" s="2">
        <v>0</v>
      </c>
      <c r="G1025" s="2">
        <v>0</v>
      </c>
      <c r="H1025" s="13">
        <v>0</v>
      </c>
    </row>
    <row r="1026" spans="1:8" ht="13.5" x14ac:dyDescent="0.25">
      <c r="A1026" s="12"/>
      <c r="B1026" s="11">
        <v>43496</v>
      </c>
      <c r="C1026" s="2">
        <v>26.91</v>
      </c>
      <c r="D1026" s="2">
        <v>23.119</v>
      </c>
      <c r="E1026" s="2">
        <v>0</v>
      </c>
      <c r="F1026" s="2">
        <v>0</v>
      </c>
      <c r="G1026" s="2">
        <v>0</v>
      </c>
      <c r="H1026" s="13">
        <v>0</v>
      </c>
    </row>
    <row r="1027" spans="1:8" ht="13.5" x14ac:dyDescent="0.25">
      <c r="A1027" s="12"/>
      <c r="B1027" s="11">
        <v>43497</v>
      </c>
      <c r="C1027" s="2">
        <v>26.91</v>
      </c>
      <c r="D1027" s="2">
        <v>23.119</v>
      </c>
      <c r="E1027" s="2">
        <v>0</v>
      </c>
      <c r="F1027" s="2">
        <v>0</v>
      </c>
      <c r="G1027" s="2">
        <v>0</v>
      </c>
      <c r="H1027" s="13">
        <v>0</v>
      </c>
    </row>
    <row r="1028" spans="1:8" ht="13.5" x14ac:dyDescent="0.25">
      <c r="A1028" s="12"/>
      <c r="B1028" s="11">
        <v>43500</v>
      </c>
      <c r="C1028" s="2">
        <v>26.91</v>
      </c>
      <c r="D1028" s="2">
        <v>23.119</v>
      </c>
      <c r="E1028" s="2">
        <v>0</v>
      </c>
      <c r="F1028" s="2">
        <v>0</v>
      </c>
      <c r="G1028" s="2">
        <v>0</v>
      </c>
      <c r="H1028" s="13">
        <v>0</v>
      </c>
    </row>
    <row r="1029" spans="1:8" ht="13.5" x14ac:dyDescent="0.25">
      <c r="A1029" s="12"/>
      <c r="B1029" s="11">
        <v>43501</v>
      </c>
      <c r="C1029" s="2">
        <v>26.91</v>
      </c>
      <c r="D1029" s="2">
        <v>23.119</v>
      </c>
      <c r="E1029" s="2">
        <v>0</v>
      </c>
      <c r="F1029" s="2">
        <v>0</v>
      </c>
      <c r="G1029" s="2">
        <v>0</v>
      </c>
      <c r="H1029" s="13">
        <v>0</v>
      </c>
    </row>
    <row r="1030" spans="1:8" ht="13.5" x14ac:dyDescent="0.25">
      <c r="A1030" s="12"/>
      <c r="B1030" s="11">
        <v>43502</v>
      </c>
      <c r="C1030" s="2">
        <v>26.91</v>
      </c>
      <c r="D1030" s="2">
        <v>23.119</v>
      </c>
      <c r="E1030" s="2">
        <v>0</v>
      </c>
      <c r="F1030" s="2">
        <v>0</v>
      </c>
      <c r="G1030" s="2">
        <v>0</v>
      </c>
      <c r="H1030" s="13">
        <v>0</v>
      </c>
    </row>
    <row r="1031" spans="1:8" ht="13.5" x14ac:dyDescent="0.25">
      <c r="A1031" s="12"/>
      <c r="B1031" s="11">
        <v>43503</v>
      </c>
      <c r="C1031" s="2">
        <v>26.91</v>
      </c>
      <c r="D1031" s="2">
        <v>23.119</v>
      </c>
      <c r="E1031" s="2">
        <v>0</v>
      </c>
      <c r="F1031" s="2">
        <v>0</v>
      </c>
      <c r="G1031" s="2">
        <v>0</v>
      </c>
      <c r="H1031" s="13">
        <v>0</v>
      </c>
    </row>
    <row r="1032" spans="1:8" ht="13.5" x14ac:dyDescent="0.25">
      <c r="A1032" s="12"/>
      <c r="B1032" s="11">
        <v>43504</v>
      </c>
      <c r="C1032" s="2">
        <v>26.8</v>
      </c>
      <c r="D1032" s="2">
        <v>23.119</v>
      </c>
      <c r="E1032" s="2">
        <v>29</v>
      </c>
      <c r="F1032" s="2">
        <v>29</v>
      </c>
      <c r="G1032" s="2">
        <v>777.2</v>
      </c>
      <c r="H1032" s="13">
        <v>0</v>
      </c>
    </row>
    <row r="1033" spans="1:8" ht="13.5" x14ac:dyDescent="0.25">
      <c r="A1033" s="12"/>
      <c r="B1033" s="11">
        <v>43507</v>
      </c>
      <c r="C1033" s="2">
        <v>26.11</v>
      </c>
      <c r="D1033" s="2">
        <v>23.024999999999999</v>
      </c>
      <c r="E1033" s="2">
        <v>18</v>
      </c>
      <c r="F1033" s="2">
        <v>18</v>
      </c>
      <c r="G1033" s="2">
        <v>469.98</v>
      </c>
      <c r="H1033" s="13">
        <v>-4.0659198062200442E-3</v>
      </c>
    </row>
    <row r="1034" spans="1:8" ht="13.5" x14ac:dyDescent="0.25">
      <c r="A1034" s="12"/>
      <c r="B1034" s="11">
        <v>43508</v>
      </c>
      <c r="C1034" s="2">
        <v>26.11</v>
      </c>
      <c r="D1034" s="2">
        <v>22.431999999999999</v>
      </c>
      <c r="E1034" s="2">
        <v>0</v>
      </c>
      <c r="F1034" s="2">
        <v>0</v>
      </c>
      <c r="G1034" s="2">
        <v>0</v>
      </c>
      <c r="H1034" s="13">
        <v>-2.5754614549402824E-2</v>
      </c>
    </row>
    <row r="1035" spans="1:8" ht="13.5" x14ac:dyDescent="0.25">
      <c r="A1035" s="12"/>
      <c r="B1035" s="11">
        <v>43509</v>
      </c>
      <c r="C1035" s="2">
        <v>26.11</v>
      </c>
      <c r="D1035" s="2">
        <v>22.431999999999999</v>
      </c>
      <c r="E1035" s="2">
        <v>0</v>
      </c>
      <c r="F1035" s="2">
        <v>0</v>
      </c>
      <c r="G1035" s="2">
        <v>0</v>
      </c>
      <c r="H1035" s="13">
        <v>0</v>
      </c>
    </row>
    <row r="1036" spans="1:8" ht="13.5" x14ac:dyDescent="0.25">
      <c r="A1036" s="12"/>
      <c r="B1036" s="11">
        <v>43510</v>
      </c>
      <c r="C1036" s="2">
        <v>26.11</v>
      </c>
      <c r="D1036" s="2">
        <v>22.431999999999999</v>
      </c>
      <c r="E1036" s="2">
        <v>0</v>
      </c>
      <c r="F1036" s="2">
        <v>0</v>
      </c>
      <c r="G1036" s="2">
        <v>0</v>
      </c>
      <c r="H1036" s="13">
        <v>0</v>
      </c>
    </row>
    <row r="1037" spans="1:8" ht="13.5" x14ac:dyDescent="0.25">
      <c r="A1037" s="12"/>
      <c r="B1037" s="11">
        <v>43511</v>
      </c>
      <c r="C1037" s="2">
        <v>26.11</v>
      </c>
      <c r="D1037" s="2">
        <v>22.431999999999999</v>
      </c>
      <c r="E1037" s="2">
        <v>0</v>
      </c>
      <c r="F1037" s="2">
        <v>0</v>
      </c>
      <c r="G1037" s="2">
        <v>0</v>
      </c>
      <c r="H1037" s="13">
        <v>0</v>
      </c>
    </row>
    <row r="1038" spans="1:8" ht="13.5" x14ac:dyDescent="0.25">
      <c r="A1038" s="12"/>
      <c r="B1038" s="11">
        <v>43514</v>
      </c>
      <c r="C1038" s="2">
        <v>26.11</v>
      </c>
      <c r="D1038" s="2">
        <v>22.431999999999999</v>
      </c>
      <c r="E1038" s="2">
        <v>0</v>
      </c>
      <c r="F1038" s="2">
        <v>0</v>
      </c>
      <c r="G1038" s="2">
        <v>0</v>
      </c>
      <c r="H1038" s="13">
        <v>0</v>
      </c>
    </row>
    <row r="1039" spans="1:8" ht="13.5" x14ac:dyDescent="0.25">
      <c r="A1039" s="12"/>
      <c r="B1039" s="11">
        <v>43515</v>
      </c>
      <c r="C1039" s="2">
        <v>26.11</v>
      </c>
      <c r="D1039" s="2">
        <v>22.431999999999999</v>
      </c>
      <c r="E1039" s="2">
        <v>1550</v>
      </c>
      <c r="F1039" s="2">
        <v>1550</v>
      </c>
      <c r="G1039" s="2">
        <v>40470.5</v>
      </c>
      <c r="H1039" s="13">
        <v>0</v>
      </c>
    </row>
    <row r="1040" spans="1:8" ht="13.5" x14ac:dyDescent="0.25">
      <c r="A1040" s="12"/>
      <c r="B1040" s="11">
        <v>43516</v>
      </c>
      <c r="C1040" s="2">
        <v>26.11</v>
      </c>
      <c r="D1040" s="2">
        <v>22.431999999999999</v>
      </c>
      <c r="E1040" s="2">
        <v>0</v>
      </c>
      <c r="F1040" s="2">
        <v>0</v>
      </c>
      <c r="G1040" s="2">
        <v>0</v>
      </c>
      <c r="H1040" s="13">
        <v>0</v>
      </c>
    </row>
    <row r="1041" spans="1:8" ht="13.5" x14ac:dyDescent="0.25">
      <c r="A1041" s="12"/>
      <c r="B1041" s="11">
        <v>43517</v>
      </c>
      <c r="C1041" s="2">
        <v>26.11</v>
      </c>
      <c r="D1041" s="2">
        <v>22.431999999999999</v>
      </c>
      <c r="E1041" s="2">
        <v>0</v>
      </c>
      <c r="F1041" s="2">
        <v>0</v>
      </c>
      <c r="G1041" s="2">
        <v>0</v>
      </c>
      <c r="H1041" s="13">
        <v>0</v>
      </c>
    </row>
    <row r="1042" spans="1:8" ht="13.5" x14ac:dyDescent="0.25">
      <c r="A1042" s="12"/>
      <c r="B1042" s="11">
        <v>43518</v>
      </c>
      <c r="C1042" s="2">
        <v>26.49</v>
      </c>
      <c r="D1042" s="2">
        <v>22.431999999999999</v>
      </c>
      <c r="E1042" s="2">
        <v>560</v>
      </c>
      <c r="F1042" s="2">
        <v>560</v>
      </c>
      <c r="G1042" s="2">
        <v>14834.4</v>
      </c>
      <c r="H1042" s="13">
        <v>0</v>
      </c>
    </row>
    <row r="1043" spans="1:8" ht="13.5" x14ac:dyDescent="0.25">
      <c r="A1043" s="12"/>
      <c r="B1043" s="11">
        <v>43521</v>
      </c>
      <c r="C1043" s="2">
        <v>26.5</v>
      </c>
      <c r="D1043" s="2">
        <v>22.757999999999999</v>
      </c>
      <c r="E1043" s="2">
        <v>50</v>
      </c>
      <c r="F1043" s="2">
        <v>50</v>
      </c>
      <c r="G1043" s="2">
        <v>1325</v>
      </c>
      <c r="H1043" s="13">
        <v>1.4532810271041393E-2</v>
      </c>
    </row>
    <row r="1044" spans="1:8" ht="13.5" x14ac:dyDescent="0.25">
      <c r="A1044" s="12"/>
      <c r="B1044" s="11">
        <v>43522</v>
      </c>
      <c r="C1044" s="2">
        <v>26.5</v>
      </c>
      <c r="D1044" s="2">
        <v>22.766999999999999</v>
      </c>
      <c r="E1044" s="2">
        <v>0</v>
      </c>
      <c r="F1044" s="2">
        <v>0</v>
      </c>
      <c r="G1044" s="2">
        <v>0</v>
      </c>
      <c r="H1044" s="13">
        <v>3.9546533087267519E-4</v>
      </c>
    </row>
    <row r="1045" spans="1:8" ht="13.5" x14ac:dyDescent="0.25">
      <c r="A1045" s="12"/>
      <c r="B1045" s="11">
        <v>43523</v>
      </c>
      <c r="C1045" s="2">
        <v>26.5</v>
      </c>
      <c r="D1045" s="2">
        <v>22.766999999999999</v>
      </c>
      <c r="E1045" s="2">
        <v>0</v>
      </c>
      <c r="F1045" s="2">
        <v>0</v>
      </c>
      <c r="G1045" s="2">
        <v>0</v>
      </c>
      <c r="H1045" s="13">
        <v>0</v>
      </c>
    </row>
    <row r="1046" spans="1:8" ht="13.5" x14ac:dyDescent="0.25">
      <c r="A1046" s="12"/>
      <c r="B1046" s="11">
        <v>43524</v>
      </c>
      <c r="C1046" s="2">
        <v>26.5</v>
      </c>
      <c r="D1046" s="2">
        <v>22.766999999999999</v>
      </c>
      <c r="E1046" s="2">
        <v>0</v>
      </c>
      <c r="F1046" s="2">
        <v>0</v>
      </c>
      <c r="G1046" s="2">
        <v>0</v>
      </c>
      <c r="H1046" s="13">
        <v>0</v>
      </c>
    </row>
    <row r="1047" spans="1:8" ht="13.5" x14ac:dyDescent="0.25">
      <c r="A1047" s="12"/>
      <c r="B1047" s="11">
        <v>43525</v>
      </c>
      <c r="C1047" s="2">
        <v>26.5</v>
      </c>
      <c r="D1047" s="2">
        <v>22.766999999999999</v>
      </c>
      <c r="E1047" s="2">
        <v>20</v>
      </c>
      <c r="F1047" s="2">
        <v>20</v>
      </c>
      <c r="G1047" s="2">
        <v>530</v>
      </c>
      <c r="H1047" s="13">
        <v>0</v>
      </c>
    </row>
    <row r="1048" spans="1:8" ht="13.5" x14ac:dyDescent="0.25">
      <c r="A1048" s="12"/>
      <c r="B1048" s="11">
        <v>43528</v>
      </c>
      <c r="C1048" s="2">
        <v>26.5</v>
      </c>
      <c r="D1048" s="2">
        <v>22.766999999999999</v>
      </c>
      <c r="E1048" s="2">
        <v>447</v>
      </c>
      <c r="F1048" s="2">
        <v>447</v>
      </c>
      <c r="G1048" s="2">
        <v>11845.5</v>
      </c>
      <c r="H1048" s="13">
        <v>0</v>
      </c>
    </row>
    <row r="1049" spans="1:8" ht="13.5" x14ac:dyDescent="0.25">
      <c r="A1049" s="12"/>
      <c r="B1049" s="11">
        <v>43529</v>
      </c>
      <c r="C1049" s="2">
        <v>26.5</v>
      </c>
      <c r="D1049" s="2">
        <v>22.766999999999999</v>
      </c>
      <c r="E1049" s="2">
        <v>0</v>
      </c>
      <c r="F1049" s="2">
        <v>0</v>
      </c>
      <c r="G1049" s="2">
        <v>0</v>
      </c>
      <c r="H1049" s="13">
        <v>0</v>
      </c>
    </row>
    <row r="1050" spans="1:8" ht="13.5" x14ac:dyDescent="0.25">
      <c r="A1050" s="12"/>
      <c r="B1050" s="11">
        <v>43530</v>
      </c>
      <c r="C1050" s="2">
        <v>26.5</v>
      </c>
      <c r="D1050" s="2">
        <v>22.766999999999999</v>
      </c>
      <c r="E1050" s="2">
        <v>0</v>
      </c>
      <c r="F1050" s="2">
        <v>0</v>
      </c>
      <c r="G1050" s="2">
        <v>0</v>
      </c>
      <c r="H1050" s="13">
        <v>0</v>
      </c>
    </row>
    <row r="1051" spans="1:8" ht="13.5" x14ac:dyDescent="0.25">
      <c r="A1051" s="12"/>
      <c r="B1051" s="11">
        <v>43531</v>
      </c>
      <c r="C1051" s="2">
        <v>26.5</v>
      </c>
      <c r="D1051" s="2">
        <v>22.766999999999999</v>
      </c>
      <c r="E1051" s="2">
        <v>0</v>
      </c>
      <c r="F1051" s="2">
        <v>0</v>
      </c>
      <c r="G1051" s="2">
        <v>0</v>
      </c>
      <c r="H1051" s="13">
        <v>0</v>
      </c>
    </row>
    <row r="1052" spans="1:8" ht="13.5" x14ac:dyDescent="0.25">
      <c r="A1052" s="12"/>
      <c r="B1052" s="11">
        <v>43532</v>
      </c>
      <c r="C1052" s="2">
        <v>26.5</v>
      </c>
      <c r="D1052" s="2">
        <v>22.766999999999999</v>
      </c>
      <c r="E1052" s="2">
        <v>0</v>
      </c>
      <c r="F1052" s="2">
        <v>0</v>
      </c>
      <c r="G1052" s="2">
        <v>0</v>
      </c>
      <c r="H1052" s="13">
        <v>0</v>
      </c>
    </row>
    <row r="1053" spans="1:8" ht="13.5" x14ac:dyDescent="0.25">
      <c r="A1053" s="12"/>
      <c r="B1053" s="11">
        <v>43535</v>
      </c>
      <c r="C1053" s="2">
        <v>26.5</v>
      </c>
      <c r="D1053" s="2">
        <v>22.766999999999999</v>
      </c>
      <c r="E1053" s="2">
        <v>77</v>
      </c>
      <c r="F1053" s="2">
        <v>77</v>
      </c>
      <c r="G1053" s="2">
        <v>2040.5</v>
      </c>
      <c r="H1053" s="13">
        <v>0</v>
      </c>
    </row>
    <row r="1054" spans="1:8" ht="13.5" x14ac:dyDescent="0.25">
      <c r="A1054" s="12"/>
      <c r="B1054" s="11">
        <v>43536</v>
      </c>
      <c r="C1054" s="2">
        <v>26.5</v>
      </c>
      <c r="D1054" s="2">
        <v>22.766999999999999</v>
      </c>
      <c r="E1054" s="2">
        <v>121</v>
      </c>
      <c r="F1054" s="2">
        <v>121</v>
      </c>
      <c r="G1054" s="2">
        <v>3206.5</v>
      </c>
      <c r="H1054" s="13">
        <v>0</v>
      </c>
    </row>
    <row r="1055" spans="1:8" ht="13.5" x14ac:dyDescent="0.25">
      <c r="A1055" s="12"/>
      <c r="B1055" s="11">
        <v>43537</v>
      </c>
      <c r="C1055" s="2">
        <v>26.5</v>
      </c>
      <c r="D1055" s="2">
        <v>22.766999999999999</v>
      </c>
      <c r="E1055" s="2">
        <v>168</v>
      </c>
      <c r="F1055" s="2">
        <v>168</v>
      </c>
      <c r="G1055" s="2">
        <v>4452</v>
      </c>
      <c r="H1055" s="13">
        <v>0</v>
      </c>
    </row>
    <row r="1056" spans="1:8" ht="13.5" x14ac:dyDescent="0.25">
      <c r="A1056" s="12"/>
      <c r="B1056" s="11">
        <v>43538</v>
      </c>
      <c r="C1056" s="2">
        <v>26.5</v>
      </c>
      <c r="D1056" s="2">
        <v>22.766999999999999</v>
      </c>
      <c r="E1056" s="2">
        <v>100</v>
      </c>
      <c r="F1056" s="2">
        <v>100</v>
      </c>
      <c r="G1056" s="2">
        <v>2650</v>
      </c>
      <c r="H1056" s="13">
        <v>0</v>
      </c>
    </row>
    <row r="1057" spans="1:8" ht="13.5" x14ac:dyDescent="0.25">
      <c r="A1057" s="12"/>
      <c r="B1057" s="11">
        <v>43539</v>
      </c>
      <c r="C1057" s="2">
        <v>26.5</v>
      </c>
      <c r="D1057" s="2">
        <v>22.766999999999999</v>
      </c>
      <c r="E1057" s="2">
        <v>67</v>
      </c>
      <c r="F1057" s="2">
        <v>67</v>
      </c>
      <c r="G1057" s="2">
        <v>1775.5</v>
      </c>
      <c r="H1057" s="13">
        <v>0</v>
      </c>
    </row>
    <row r="1058" spans="1:8" ht="13.5" x14ac:dyDescent="0.25">
      <c r="A1058" s="12"/>
      <c r="B1058" s="11">
        <v>43542</v>
      </c>
      <c r="C1058" s="2">
        <v>26.5</v>
      </c>
      <c r="D1058" s="2">
        <v>22.766999999999999</v>
      </c>
      <c r="E1058" s="2">
        <v>500</v>
      </c>
      <c r="F1058" s="2">
        <v>500</v>
      </c>
      <c r="G1058" s="2">
        <v>13250</v>
      </c>
      <c r="H1058" s="13">
        <v>0</v>
      </c>
    </row>
    <row r="1059" spans="1:8" ht="13.5" x14ac:dyDescent="0.25">
      <c r="A1059" s="12"/>
      <c r="B1059" s="11">
        <v>43543</v>
      </c>
      <c r="C1059" s="2">
        <v>26.5</v>
      </c>
      <c r="D1059" s="2">
        <v>22.766999999999999</v>
      </c>
      <c r="E1059" s="2">
        <v>0</v>
      </c>
      <c r="F1059" s="2">
        <v>0</v>
      </c>
      <c r="G1059" s="2">
        <v>0</v>
      </c>
      <c r="H1059" s="13">
        <v>0</v>
      </c>
    </row>
    <row r="1060" spans="1:8" ht="13.5" x14ac:dyDescent="0.25">
      <c r="A1060" s="12"/>
      <c r="B1060" s="11">
        <v>43545</v>
      </c>
      <c r="C1060" s="2">
        <v>26.5</v>
      </c>
      <c r="D1060" s="2">
        <v>22.766999999999999</v>
      </c>
      <c r="E1060" s="2">
        <v>0</v>
      </c>
      <c r="F1060" s="2">
        <v>0</v>
      </c>
      <c r="G1060" s="2">
        <v>0</v>
      </c>
      <c r="H1060" s="13">
        <v>0</v>
      </c>
    </row>
    <row r="1061" spans="1:8" ht="13.5" x14ac:dyDescent="0.25">
      <c r="A1061" s="12"/>
      <c r="B1061" s="11">
        <v>43546</v>
      </c>
      <c r="C1061" s="2">
        <v>26.5</v>
      </c>
      <c r="D1061" s="2">
        <v>22.766999999999999</v>
      </c>
      <c r="E1061" s="2">
        <v>0</v>
      </c>
      <c r="F1061" s="2">
        <v>0</v>
      </c>
      <c r="G1061" s="2">
        <v>0</v>
      </c>
      <c r="H1061" s="13">
        <v>0</v>
      </c>
    </row>
    <row r="1062" spans="1:8" ht="13.5" x14ac:dyDescent="0.25">
      <c r="A1062" s="12"/>
      <c r="B1062" s="11">
        <v>43549</v>
      </c>
      <c r="C1062" s="2">
        <v>26.5</v>
      </c>
      <c r="D1062" s="2">
        <v>22.766999999999999</v>
      </c>
      <c r="E1062" s="2">
        <v>0</v>
      </c>
      <c r="F1062" s="2">
        <v>0</v>
      </c>
      <c r="G1062" s="2">
        <v>0</v>
      </c>
      <c r="H1062" s="13">
        <v>0</v>
      </c>
    </row>
    <row r="1063" spans="1:8" ht="13.5" x14ac:dyDescent="0.25">
      <c r="A1063" s="12"/>
      <c r="B1063" s="11">
        <v>43550</v>
      </c>
      <c r="C1063" s="2">
        <v>26.5</v>
      </c>
      <c r="D1063" s="2">
        <v>22.766999999999999</v>
      </c>
      <c r="E1063" s="2">
        <v>0</v>
      </c>
      <c r="F1063" s="2">
        <v>0</v>
      </c>
      <c r="G1063" s="2">
        <v>0</v>
      </c>
      <c r="H1063" s="13">
        <v>0</v>
      </c>
    </row>
    <row r="1064" spans="1:8" ht="13.5" x14ac:dyDescent="0.25">
      <c r="A1064" s="12"/>
      <c r="B1064" s="11">
        <v>43551</v>
      </c>
      <c r="C1064" s="2">
        <v>26.5</v>
      </c>
      <c r="D1064" s="2">
        <v>22.766999999999999</v>
      </c>
      <c r="E1064" s="2">
        <v>0</v>
      </c>
      <c r="F1064" s="2">
        <v>0</v>
      </c>
      <c r="G1064" s="2">
        <v>0</v>
      </c>
      <c r="H1064" s="13">
        <v>0</v>
      </c>
    </row>
    <row r="1065" spans="1:8" ht="13.5" x14ac:dyDescent="0.25">
      <c r="A1065" s="12"/>
      <c r="B1065" s="11">
        <v>43552</v>
      </c>
      <c r="C1065" s="2">
        <v>26.5</v>
      </c>
      <c r="D1065" s="2">
        <v>22.766999999999999</v>
      </c>
      <c r="E1065" s="2">
        <v>0</v>
      </c>
      <c r="F1065" s="2">
        <v>0</v>
      </c>
      <c r="G1065" s="2">
        <v>0</v>
      </c>
      <c r="H1065" s="13">
        <v>0</v>
      </c>
    </row>
    <row r="1066" spans="1:8" ht="13.5" x14ac:dyDescent="0.25">
      <c r="A1066" s="12"/>
      <c r="B1066" s="11">
        <v>43553</v>
      </c>
      <c r="C1066" s="2">
        <v>26.5</v>
      </c>
      <c r="D1066" s="2">
        <v>22.766999999999999</v>
      </c>
      <c r="E1066" s="2">
        <v>0</v>
      </c>
      <c r="F1066" s="2">
        <v>0</v>
      </c>
      <c r="G1066" s="2">
        <v>0</v>
      </c>
      <c r="H1066" s="13">
        <v>0</v>
      </c>
    </row>
    <row r="1067" spans="1:8" ht="13.5" x14ac:dyDescent="0.25">
      <c r="A1067" s="12"/>
      <c r="B1067" s="11">
        <v>43556</v>
      </c>
      <c r="C1067" s="2">
        <v>26.5</v>
      </c>
      <c r="D1067" s="2">
        <v>22.766999999999999</v>
      </c>
      <c r="E1067" s="2">
        <v>0</v>
      </c>
      <c r="F1067" s="2">
        <v>0</v>
      </c>
      <c r="G1067" s="2">
        <v>0</v>
      </c>
      <c r="H1067" s="13">
        <v>0</v>
      </c>
    </row>
    <row r="1068" spans="1:8" ht="13.5" x14ac:dyDescent="0.25">
      <c r="A1068" s="12"/>
      <c r="B1068" s="11">
        <v>43557</v>
      </c>
      <c r="C1068" s="2">
        <v>26.5</v>
      </c>
      <c r="D1068" s="2">
        <v>22.766999999999999</v>
      </c>
      <c r="E1068" s="2">
        <v>0</v>
      </c>
      <c r="F1068" s="2">
        <v>0</v>
      </c>
      <c r="G1068" s="2">
        <v>0</v>
      </c>
      <c r="H1068" s="13">
        <v>0</v>
      </c>
    </row>
    <row r="1069" spans="1:8" ht="13.5" x14ac:dyDescent="0.25">
      <c r="A1069" s="12"/>
      <c r="B1069" s="11">
        <v>43558</v>
      </c>
      <c r="C1069" s="2">
        <v>26.5</v>
      </c>
      <c r="D1069" s="2">
        <v>22.766999999999999</v>
      </c>
      <c r="E1069" s="2">
        <v>0</v>
      </c>
      <c r="F1069" s="2">
        <v>0</v>
      </c>
      <c r="G1069" s="2">
        <v>0</v>
      </c>
      <c r="H1069" s="13">
        <v>0</v>
      </c>
    </row>
    <row r="1070" spans="1:8" ht="13.5" x14ac:dyDescent="0.25">
      <c r="A1070" s="12"/>
      <c r="B1070" s="11">
        <v>43559</v>
      </c>
      <c r="C1070" s="2">
        <v>25.71</v>
      </c>
      <c r="D1070" s="2">
        <v>22.766999999999999</v>
      </c>
      <c r="E1070" s="2">
        <v>4</v>
      </c>
      <c r="F1070" s="2">
        <v>4</v>
      </c>
      <c r="G1070" s="2">
        <v>102.839</v>
      </c>
      <c r="H1070" s="13">
        <v>0</v>
      </c>
    </row>
    <row r="1071" spans="1:8" ht="13.5" x14ac:dyDescent="0.25">
      <c r="A1071" s="12"/>
      <c r="B1071" s="11">
        <v>43560</v>
      </c>
      <c r="C1071" s="2">
        <v>25.71</v>
      </c>
      <c r="D1071" s="2">
        <v>22.088000000000001</v>
      </c>
      <c r="E1071" s="2">
        <v>0</v>
      </c>
      <c r="F1071" s="2">
        <v>0</v>
      </c>
      <c r="G1071" s="2">
        <v>0</v>
      </c>
      <c r="H1071" s="13">
        <v>-2.9823867878947533E-2</v>
      </c>
    </row>
    <row r="1072" spans="1:8" ht="13.5" x14ac:dyDescent="0.25">
      <c r="A1072" s="12"/>
      <c r="B1072" s="11">
        <v>43563</v>
      </c>
      <c r="C1072" s="2">
        <v>25.71</v>
      </c>
      <c r="D1072" s="2">
        <v>22.088000000000001</v>
      </c>
      <c r="E1072" s="2">
        <v>0</v>
      </c>
      <c r="F1072" s="2">
        <v>0</v>
      </c>
      <c r="G1072" s="2">
        <v>0</v>
      </c>
      <c r="H1072" s="13">
        <v>0</v>
      </c>
    </row>
    <row r="1073" spans="1:8" ht="13.5" x14ac:dyDescent="0.25">
      <c r="A1073" s="12"/>
      <c r="B1073" s="11">
        <v>43565</v>
      </c>
      <c r="C1073" s="2">
        <v>26.5</v>
      </c>
      <c r="D1073" s="2">
        <v>22.088000000000001</v>
      </c>
      <c r="E1073" s="2">
        <v>129</v>
      </c>
      <c r="F1073" s="2">
        <v>129</v>
      </c>
      <c r="G1073" s="2">
        <v>3418.5</v>
      </c>
      <c r="H1073" s="13">
        <v>0</v>
      </c>
    </row>
    <row r="1074" spans="1:8" ht="13.5" x14ac:dyDescent="0.25">
      <c r="A1074" s="12"/>
      <c r="B1074" s="11">
        <v>43566</v>
      </c>
      <c r="C1074" s="2">
        <v>26.5</v>
      </c>
      <c r="D1074" s="2">
        <v>22.766999999999999</v>
      </c>
      <c r="E1074" s="2">
        <v>0</v>
      </c>
      <c r="F1074" s="2">
        <v>0</v>
      </c>
      <c r="G1074" s="2">
        <v>0</v>
      </c>
      <c r="H1074" s="13">
        <v>3.0740673668960453E-2</v>
      </c>
    </row>
    <row r="1075" spans="1:8" ht="13.5" x14ac:dyDescent="0.25">
      <c r="A1075" s="12"/>
      <c r="B1075" s="11">
        <v>43567</v>
      </c>
      <c r="C1075" s="2">
        <v>25.71</v>
      </c>
      <c r="D1075" s="2">
        <v>22.766999999999999</v>
      </c>
      <c r="E1075" s="2">
        <v>0</v>
      </c>
      <c r="F1075" s="2">
        <v>0</v>
      </c>
      <c r="G1075" s="2">
        <v>0</v>
      </c>
      <c r="H1075" s="13">
        <v>0</v>
      </c>
    </row>
    <row r="1076" spans="1:8" ht="13.5" x14ac:dyDescent="0.25">
      <c r="A1076" s="12"/>
      <c r="B1076" s="11">
        <v>43570</v>
      </c>
      <c r="C1076" s="2">
        <v>24.94</v>
      </c>
      <c r="D1076" s="2">
        <v>22.088000000000001</v>
      </c>
      <c r="E1076" s="2">
        <v>10028</v>
      </c>
      <c r="F1076" s="2">
        <v>10028</v>
      </c>
      <c r="G1076" s="2">
        <v>250698.31200000001</v>
      </c>
      <c r="H1076" s="13">
        <v>-2.9823867878947533E-2</v>
      </c>
    </row>
    <row r="1077" spans="1:8" ht="13.5" x14ac:dyDescent="0.25">
      <c r="A1077" s="12"/>
      <c r="B1077" s="11">
        <v>43571</v>
      </c>
      <c r="C1077" s="2">
        <v>24.94</v>
      </c>
      <c r="D1077" s="2">
        <v>21.427</v>
      </c>
      <c r="E1077" s="2">
        <v>0</v>
      </c>
      <c r="F1077" s="2">
        <v>0</v>
      </c>
      <c r="G1077" s="2">
        <v>0</v>
      </c>
      <c r="H1077" s="13">
        <v>-2.9925751539297416E-2</v>
      </c>
    </row>
    <row r="1078" spans="1:8" ht="13.5" x14ac:dyDescent="0.25">
      <c r="A1078" s="12"/>
      <c r="B1078" s="11">
        <v>43572</v>
      </c>
      <c r="C1078" s="2">
        <v>24.94</v>
      </c>
      <c r="D1078" s="2">
        <v>21.427</v>
      </c>
      <c r="E1078" s="2">
        <v>0</v>
      </c>
      <c r="F1078" s="2">
        <v>0</v>
      </c>
      <c r="G1078" s="2">
        <v>0</v>
      </c>
      <c r="H1078" s="13">
        <v>0</v>
      </c>
    </row>
    <row r="1079" spans="1:8" ht="13.5" x14ac:dyDescent="0.25">
      <c r="A1079" s="12"/>
      <c r="B1079" s="11">
        <v>43573</v>
      </c>
      <c r="C1079" s="2">
        <v>24.94</v>
      </c>
      <c r="D1079" s="2">
        <v>21.427</v>
      </c>
      <c r="E1079" s="2">
        <v>0</v>
      </c>
      <c r="F1079" s="2">
        <v>0</v>
      </c>
      <c r="G1079" s="2">
        <v>0</v>
      </c>
      <c r="H1079" s="13">
        <v>0</v>
      </c>
    </row>
    <row r="1080" spans="1:8" ht="13.5" x14ac:dyDescent="0.25">
      <c r="A1080" s="12"/>
      <c r="B1080" s="11">
        <v>43574</v>
      </c>
      <c r="C1080" s="2">
        <v>24.94</v>
      </c>
      <c r="D1080" s="2">
        <v>21.427</v>
      </c>
      <c r="E1080" s="2">
        <v>0</v>
      </c>
      <c r="F1080" s="2">
        <v>0</v>
      </c>
      <c r="G1080" s="2">
        <v>0</v>
      </c>
      <c r="H1080" s="13">
        <v>0</v>
      </c>
    </row>
    <row r="1081" spans="1:8" ht="13.5" x14ac:dyDescent="0.25">
      <c r="A1081" s="12"/>
      <c r="B1081" s="11">
        <v>43577</v>
      </c>
      <c r="C1081" s="2">
        <v>25.68</v>
      </c>
      <c r="D1081" s="2">
        <v>21.427</v>
      </c>
      <c r="E1081" s="2">
        <v>50</v>
      </c>
      <c r="F1081" s="2">
        <v>50</v>
      </c>
      <c r="G1081" s="2">
        <v>1284</v>
      </c>
      <c r="H1081" s="13">
        <v>0</v>
      </c>
    </row>
    <row r="1082" spans="1:8" ht="13.5" x14ac:dyDescent="0.25">
      <c r="A1082" s="12"/>
      <c r="B1082" s="11">
        <v>43578</v>
      </c>
      <c r="C1082" s="2">
        <v>25.68</v>
      </c>
      <c r="D1082" s="2">
        <v>22.062000000000001</v>
      </c>
      <c r="E1082" s="2">
        <v>0</v>
      </c>
      <c r="F1082" s="2">
        <v>0</v>
      </c>
      <c r="G1082" s="2">
        <v>0</v>
      </c>
      <c r="H1082" s="13">
        <v>2.9635506603817686E-2</v>
      </c>
    </row>
    <row r="1083" spans="1:8" ht="13.5" x14ac:dyDescent="0.25">
      <c r="A1083" s="12"/>
      <c r="B1083" s="11">
        <v>43579</v>
      </c>
      <c r="C1083" s="2">
        <v>25.68</v>
      </c>
      <c r="D1083" s="2">
        <v>22.062000000000001</v>
      </c>
      <c r="E1083" s="2">
        <v>0</v>
      </c>
      <c r="F1083" s="2">
        <v>0</v>
      </c>
      <c r="G1083" s="2">
        <v>0</v>
      </c>
      <c r="H1083" s="13">
        <v>0</v>
      </c>
    </row>
    <row r="1084" spans="1:8" ht="13.5" x14ac:dyDescent="0.25">
      <c r="A1084" s="12"/>
      <c r="B1084" s="11">
        <v>43580</v>
      </c>
      <c r="C1084" s="2">
        <v>25.68</v>
      </c>
      <c r="D1084" s="2">
        <v>22.062000000000001</v>
      </c>
      <c r="E1084" s="2">
        <v>0</v>
      </c>
      <c r="F1084" s="2">
        <v>0</v>
      </c>
      <c r="G1084" s="2">
        <v>0</v>
      </c>
      <c r="H1084" s="13">
        <v>0</v>
      </c>
    </row>
    <row r="1085" spans="1:8" ht="13.5" x14ac:dyDescent="0.25">
      <c r="A1085" s="12"/>
      <c r="B1085" s="11">
        <v>43581</v>
      </c>
      <c r="C1085" s="2">
        <v>25.68</v>
      </c>
      <c r="D1085" s="2">
        <v>22.062000000000001</v>
      </c>
      <c r="E1085" s="2">
        <v>0</v>
      </c>
      <c r="F1085" s="2">
        <v>0</v>
      </c>
      <c r="G1085" s="2">
        <v>0</v>
      </c>
      <c r="H1085" s="13">
        <v>0</v>
      </c>
    </row>
    <row r="1086" spans="1:8" ht="13.5" x14ac:dyDescent="0.25">
      <c r="A1086" s="12"/>
      <c r="B1086" s="11">
        <v>43584</v>
      </c>
      <c r="C1086" s="2">
        <v>25.68</v>
      </c>
      <c r="D1086" s="2">
        <v>22.062000000000001</v>
      </c>
      <c r="E1086" s="2">
        <v>0</v>
      </c>
      <c r="F1086" s="2">
        <v>0</v>
      </c>
      <c r="G1086" s="2">
        <v>0</v>
      </c>
      <c r="H1086" s="13">
        <v>0</v>
      </c>
    </row>
    <row r="1087" spans="1:8" ht="13.5" x14ac:dyDescent="0.25">
      <c r="A1087" s="12"/>
      <c r="B1087" s="11">
        <v>43585</v>
      </c>
      <c r="C1087" s="2">
        <v>25.68</v>
      </c>
      <c r="D1087" s="2">
        <v>22.062000000000001</v>
      </c>
      <c r="E1087" s="2">
        <v>0</v>
      </c>
      <c r="F1087" s="2">
        <v>0</v>
      </c>
      <c r="G1087" s="2">
        <v>0</v>
      </c>
      <c r="H1087" s="13">
        <v>0</v>
      </c>
    </row>
    <row r="1088" spans="1:8" ht="13.5" x14ac:dyDescent="0.25">
      <c r="A1088" s="12"/>
      <c r="B1088" s="11">
        <v>43587</v>
      </c>
      <c r="C1088" s="2">
        <v>25.68</v>
      </c>
      <c r="D1088" s="2">
        <v>22.062000000000001</v>
      </c>
      <c r="E1088" s="2">
        <v>0</v>
      </c>
      <c r="F1088" s="2">
        <v>0</v>
      </c>
      <c r="G1088" s="2">
        <v>0</v>
      </c>
      <c r="H1088" s="13">
        <v>0</v>
      </c>
    </row>
    <row r="1089" spans="1:8" ht="13.5" x14ac:dyDescent="0.25">
      <c r="A1089" s="12"/>
      <c r="B1089" s="11">
        <v>43588</v>
      </c>
      <c r="C1089" s="2">
        <v>25.68</v>
      </c>
      <c r="D1089" s="2">
        <v>22.062000000000001</v>
      </c>
      <c r="E1089" s="2">
        <v>0</v>
      </c>
      <c r="F1089" s="2">
        <v>0</v>
      </c>
      <c r="G1089" s="2">
        <v>0</v>
      </c>
      <c r="H1089" s="13">
        <v>0</v>
      </c>
    </row>
    <row r="1090" spans="1:8" ht="13.5" x14ac:dyDescent="0.25">
      <c r="A1090" s="12"/>
      <c r="B1090" s="11">
        <v>43591</v>
      </c>
      <c r="C1090" s="2">
        <v>25.68</v>
      </c>
      <c r="D1090" s="2">
        <v>22.062000000000001</v>
      </c>
      <c r="E1090" s="2">
        <v>0</v>
      </c>
      <c r="F1090" s="2">
        <v>0</v>
      </c>
      <c r="G1090" s="2">
        <v>0</v>
      </c>
      <c r="H1090" s="13">
        <v>0</v>
      </c>
    </row>
    <row r="1091" spans="1:8" ht="13.5" x14ac:dyDescent="0.25">
      <c r="A1091" s="12"/>
      <c r="B1091" s="11">
        <v>43592</v>
      </c>
      <c r="C1091" s="2">
        <v>25.6</v>
      </c>
      <c r="D1091" s="2">
        <v>22.062000000000001</v>
      </c>
      <c r="E1091" s="2">
        <v>193</v>
      </c>
      <c r="F1091" s="2">
        <v>193</v>
      </c>
      <c r="G1091" s="2">
        <v>4940.799</v>
      </c>
      <c r="H1091" s="13">
        <v>0</v>
      </c>
    </row>
    <row r="1092" spans="1:8" ht="13.5" x14ac:dyDescent="0.25">
      <c r="A1092" s="12"/>
      <c r="B1092" s="11">
        <v>43593</v>
      </c>
      <c r="C1092" s="2">
        <v>25.6</v>
      </c>
      <c r="D1092" s="2">
        <v>21.994</v>
      </c>
      <c r="E1092" s="2">
        <v>0</v>
      </c>
      <c r="F1092" s="2">
        <v>0</v>
      </c>
      <c r="G1092" s="2">
        <v>0</v>
      </c>
      <c r="H1092" s="13">
        <v>-3.0822228265797022E-3</v>
      </c>
    </row>
    <row r="1093" spans="1:8" ht="13.5" x14ac:dyDescent="0.25">
      <c r="A1093" s="12"/>
      <c r="B1093" s="11">
        <v>43594</v>
      </c>
      <c r="C1093" s="2">
        <v>25.6</v>
      </c>
      <c r="D1093" s="2">
        <v>21.994</v>
      </c>
      <c r="E1093" s="2">
        <v>0</v>
      </c>
      <c r="F1093" s="2">
        <v>0</v>
      </c>
      <c r="G1093" s="2">
        <v>0</v>
      </c>
      <c r="H1093" s="13">
        <v>0</v>
      </c>
    </row>
    <row r="1094" spans="1:8" ht="13.5" x14ac:dyDescent="0.25">
      <c r="A1094" s="12"/>
      <c r="B1094" s="11">
        <v>43595</v>
      </c>
      <c r="C1094" s="2">
        <v>25.6</v>
      </c>
      <c r="D1094" s="2">
        <v>21.994</v>
      </c>
      <c r="E1094" s="2">
        <v>0</v>
      </c>
      <c r="F1094" s="2">
        <v>0</v>
      </c>
      <c r="G1094" s="2">
        <v>0</v>
      </c>
      <c r="H1094" s="13">
        <v>0</v>
      </c>
    </row>
    <row r="1095" spans="1:8" ht="13.5" x14ac:dyDescent="0.25">
      <c r="A1095" s="12"/>
      <c r="B1095" s="11">
        <v>43598</v>
      </c>
      <c r="C1095" s="2">
        <v>25.6</v>
      </c>
      <c r="D1095" s="2">
        <v>21.994</v>
      </c>
      <c r="E1095" s="2">
        <v>0</v>
      </c>
      <c r="F1095" s="2">
        <v>0</v>
      </c>
      <c r="G1095" s="2">
        <v>0</v>
      </c>
      <c r="H1095" s="13">
        <v>0</v>
      </c>
    </row>
    <row r="1096" spans="1:8" ht="13.5" x14ac:dyDescent="0.25">
      <c r="A1096" s="12"/>
      <c r="B1096" s="11">
        <v>43599</v>
      </c>
      <c r="C1096" s="2">
        <v>25.6</v>
      </c>
      <c r="D1096" s="2">
        <v>21.994</v>
      </c>
      <c r="E1096" s="2">
        <v>0</v>
      </c>
      <c r="F1096" s="2">
        <v>0</v>
      </c>
      <c r="G1096" s="2">
        <v>0</v>
      </c>
      <c r="H1096" s="13">
        <v>0</v>
      </c>
    </row>
    <row r="1097" spans="1:8" ht="13.5" x14ac:dyDescent="0.25">
      <c r="A1097" s="12"/>
      <c r="B1097" s="11">
        <v>43600</v>
      </c>
      <c r="C1097" s="2">
        <v>24.96</v>
      </c>
      <c r="D1097" s="2">
        <v>21.994</v>
      </c>
      <c r="E1097" s="2">
        <v>8000</v>
      </c>
      <c r="F1097" s="2">
        <v>8000</v>
      </c>
      <c r="G1097" s="2">
        <v>199680</v>
      </c>
      <c r="H1097" s="13">
        <v>0</v>
      </c>
    </row>
    <row r="1098" spans="1:8" ht="13.5" x14ac:dyDescent="0.25">
      <c r="A1098" s="12"/>
      <c r="B1098" s="11">
        <v>43601</v>
      </c>
      <c r="C1098" s="2">
        <v>24.96</v>
      </c>
      <c r="D1098" s="2">
        <v>21.443999999999999</v>
      </c>
      <c r="E1098" s="2">
        <v>0</v>
      </c>
      <c r="F1098" s="2">
        <v>0</v>
      </c>
      <c r="G1098" s="2">
        <v>0</v>
      </c>
      <c r="H1098" s="13">
        <v>-2.5006820041829622E-2</v>
      </c>
    </row>
    <row r="1099" spans="1:8" ht="13.5" x14ac:dyDescent="0.25">
      <c r="A1099" s="12"/>
      <c r="B1099" s="11">
        <v>43602</v>
      </c>
      <c r="C1099" s="2">
        <v>24.96</v>
      </c>
      <c r="D1099" s="2">
        <v>21.443999999999999</v>
      </c>
      <c r="E1099" s="2">
        <v>0</v>
      </c>
      <c r="F1099" s="2">
        <v>0</v>
      </c>
      <c r="G1099" s="2">
        <v>0</v>
      </c>
      <c r="H1099" s="13">
        <v>0</v>
      </c>
    </row>
    <row r="1100" spans="1:8" ht="13.5" x14ac:dyDescent="0.25">
      <c r="A1100" s="12"/>
      <c r="B1100" s="11">
        <v>43605</v>
      </c>
      <c r="C1100" s="2">
        <v>26.47</v>
      </c>
      <c r="D1100" s="2">
        <v>21.443999999999999</v>
      </c>
      <c r="E1100" s="2">
        <v>600</v>
      </c>
      <c r="F1100" s="2">
        <v>600</v>
      </c>
      <c r="G1100" s="2">
        <v>15497</v>
      </c>
      <c r="H1100" s="13">
        <v>0</v>
      </c>
    </row>
    <row r="1101" spans="1:8" ht="13.5" x14ac:dyDescent="0.25">
      <c r="A1101" s="12"/>
      <c r="B1101" s="11">
        <v>43606</v>
      </c>
      <c r="C1101" s="2">
        <v>26.47</v>
      </c>
      <c r="D1101" s="2">
        <v>22.741</v>
      </c>
      <c r="E1101" s="2">
        <v>0</v>
      </c>
      <c r="F1101" s="2">
        <v>0</v>
      </c>
      <c r="G1101" s="2">
        <v>0</v>
      </c>
      <c r="H1101" s="13">
        <v>6.0483118821115497E-2</v>
      </c>
    </row>
    <row r="1102" spans="1:8" ht="13.5" x14ac:dyDescent="0.25">
      <c r="A1102" s="12"/>
      <c r="B1102" s="11">
        <v>43607</v>
      </c>
      <c r="C1102" s="2">
        <v>27.26</v>
      </c>
      <c r="D1102" s="2">
        <v>22.741</v>
      </c>
      <c r="E1102" s="2">
        <v>100</v>
      </c>
      <c r="F1102" s="2">
        <v>100</v>
      </c>
      <c r="G1102" s="2">
        <v>2726</v>
      </c>
      <c r="H1102" s="13">
        <v>0</v>
      </c>
    </row>
    <row r="1103" spans="1:8" ht="13.5" x14ac:dyDescent="0.25">
      <c r="A1103" s="12"/>
      <c r="B1103" s="11">
        <v>43608</v>
      </c>
      <c r="C1103" s="2">
        <v>27.26</v>
      </c>
      <c r="D1103" s="2">
        <v>23.42</v>
      </c>
      <c r="E1103" s="2">
        <v>0</v>
      </c>
      <c r="F1103" s="2">
        <v>0</v>
      </c>
      <c r="G1103" s="2">
        <v>0</v>
      </c>
      <c r="H1103" s="13">
        <v>2.9857965788663739E-2</v>
      </c>
    </row>
    <row r="1104" spans="1:8" ht="13.5" x14ac:dyDescent="0.25">
      <c r="A1104" s="12"/>
      <c r="B1104" s="11">
        <v>43609</v>
      </c>
      <c r="C1104" s="2">
        <v>27.26</v>
      </c>
      <c r="D1104" s="2">
        <v>23.42</v>
      </c>
      <c r="E1104" s="2">
        <v>0</v>
      </c>
      <c r="F1104" s="2">
        <v>0</v>
      </c>
      <c r="G1104" s="2">
        <v>0</v>
      </c>
      <c r="H1104" s="13">
        <v>0</v>
      </c>
    </row>
    <row r="1105" spans="1:8" ht="13.5" x14ac:dyDescent="0.25">
      <c r="A1105" s="12"/>
      <c r="B1105" s="11">
        <v>43612</v>
      </c>
      <c r="C1105" s="2">
        <v>27.26</v>
      </c>
      <c r="D1105" s="2">
        <v>23.42</v>
      </c>
      <c r="E1105" s="2">
        <v>0</v>
      </c>
      <c r="F1105" s="2">
        <v>0</v>
      </c>
      <c r="G1105" s="2">
        <v>0</v>
      </c>
      <c r="H1105" s="13">
        <v>0</v>
      </c>
    </row>
    <row r="1106" spans="1:8" ht="13.5" x14ac:dyDescent="0.25">
      <c r="A1106" s="12"/>
      <c r="B1106" s="11">
        <v>43613</v>
      </c>
      <c r="C1106" s="2">
        <v>27.26</v>
      </c>
      <c r="D1106" s="2">
        <v>23.42</v>
      </c>
      <c r="E1106" s="2">
        <v>0</v>
      </c>
      <c r="F1106" s="2">
        <v>0</v>
      </c>
      <c r="G1106" s="2">
        <v>0</v>
      </c>
      <c r="H1106" s="13">
        <v>0</v>
      </c>
    </row>
    <row r="1107" spans="1:8" ht="13.5" x14ac:dyDescent="0.25">
      <c r="A1107" s="12"/>
      <c r="B1107" s="11">
        <v>43614</v>
      </c>
      <c r="C1107" s="2">
        <v>27.26</v>
      </c>
      <c r="D1107" s="2">
        <v>23.42</v>
      </c>
      <c r="E1107" s="2">
        <v>0</v>
      </c>
      <c r="F1107" s="2">
        <v>0</v>
      </c>
      <c r="G1107" s="2">
        <v>0</v>
      </c>
      <c r="H1107" s="13">
        <v>0</v>
      </c>
    </row>
    <row r="1108" spans="1:8" ht="13.5" x14ac:dyDescent="0.25">
      <c r="A1108" s="12"/>
      <c r="B1108" s="11">
        <v>43615</v>
      </c>
      <c r="C1108" s="2">
        <v>27.26</v>
      </c>
      <c r="D1108" s="2">
        <v>23.42</v>
      </c>
      <c r="E1108" s="2">
        <v>0</v>
      </c>
      <c r="F1108" s="2">
        <v>0</v>
      </c>
      <c r="G1108" s="2">
        <v>0</v>
      </c>
      <c r="H1108" s="13">
        <v>0</v>
      </c>
    </row>
    <row r="1109" spans="1:8" ht="13.5" x14ac:dyDescent="0.25">
      <c r="A1109" s="12"/>
      <c r="B1109" s="11">
        <v>43616</v>
      </c>
      <c r="C1109" s="2">
        <v>27.26</v>
      </c>
      <c r="D1109" s="2">
        <v>23.42</v>
      </c>
      <c r="E1109" s="2">
        <v>0</v>
      </c>
      <c r="F1109" s="2">
        <v>0</v>
      </c>
      <c r="G1109" s="2">
        <v>0</v>
      </c>
      <c r="H1109" s="13">
        <v>0</v>
      </c>
    </row>
    <row r="1110" spans="1:8" ht="13.5" x14ac:dyDescent="0.25">
      <c r="A1110" s="12"/>
      <c r="B1110" s="11">
        <v>43619</v>
      </c>
      <c r="C1110" s="2">
        <v>27.26</v>
      </c>
      <c r="D1110" s="2">
        <v>23.42</v>
      </c>
      <c r="E1110" s="2">
        <v>0</v>
      </c>
      <c r="F1110" s="2">
        <v>0</v>
      </c>
      <c r="G1110" s="2">
        <v>0</v>
      </c>
      <c r="H1110" s="13">
        <v>0</v>
      </c>
    </row>
    <row r="1111" spans="1:8" ht="13.5" x14ac:dyDescent="0.25">
      <c r="A1111" s="12"/>
      <c r="B1111" s="11">
        <v>43623</v>
      </c>
      <c r="C1111" s="2">
        <v>27.26</v>
      </c>
      <c r="D1111" s="2">
        <v>23.42</v>
      </c>
      <c r="E1111" s="2">
        <v>0</v>
      </c>
      <c r="F1111" s="2">
        <v>0</v>
      </c>
      <c r="G1111" s="2">
        <v>0</v>
      </c>
      <c r="H1111" s="13">
        <v>0</v>
      </c>
    </row>
    <row r="1112" spans="1:8" ht="13.5" x14ac:dyDescent="0.25">
      <c r="A1112" s="12"/>
      <c r="B1112" s="11">
        <v>43626</v>
      </c>
      <c r="C1112" s="2">
        <v>27.26</v>
      </c>
      <c r="D1112" s="2">
        <v>23.42</v>
      </c>
      <c r="E1112" s="2">
        <v>0</v>
      </c>
      <c r="F1112" s="2">
        <v>0</v>
      </c>
      <c r="G1112" s="2">
        <v>0</v>
      </c>
      <c r="H1112" s="13">
        <v>0</v>
      </c>
    </row>
    <row r="1113" spans="1:8" ht="13.5" x14ac:dyDescent="0.25">
      <c r="A1113" s="12"/>
      <c r="B1113" s="11">
        <v>43627</v>
      </c>
      <c r="C1113" s="2">
        <v>27.26</v>
      </c>
      <c r="D1113" s="2">
        <v>23.42</v>
      </c>
      <c r="E1113" s="2">
        <v>0</v>
      </c>
      <c r="F1113" s="2">
        <v>0</v>
      </c>
      <c r="G1113" s="2">
        <v>0</v>
      </c>
      <c r="H1113" s="13">
        <v>0</v>
      </c>
    </row>
    <row r="1114" spans="1:8" ht="13.5" x14ac:dyDescent="0.25">
      <c r="A1114" s="12"/>
      <c r="B1114" s="11">
        <v>43628</v>
      </c>
      <c r="C1114" s="2">
        <v>27.26</v>
      </c>
      <c r="D1114" s="2">
        <v>23.42</v>
      </c>
      <c r="E1114" s="2">
        <v>0</v>
      </c>
      <c r="F1114" s="2">
        <v>0</v>
      </c>
      <c r="G1114" s="2">
        <v>0</v>
      </c>
      <c r="H1114" s="13">
        <v>0</v>
      </c>
    </row>
    <row r="1115" spans="1:8" ht="13.5" x14ac:dyDescent="0.25">
      <c r="A1115" s="12"/>
      <c r="B1115" s="11">
        <v>43629</v>
      </c>
      <c r="C1115" s="2">
        <v>26.51</v>
      </c>
      <c r="D1115" s="2">
        <v>23.42</v>
      </c>
      <c r="E1115" s="2">
        <v>1</v>
      </c>
      <c r="F1115" s="2">
        <v>1</v>
      </c>
      <c r="G1115" s="2">
        <v>26.51</v>
      </c>
      <c r="H1115" s="13">
        <v>0</v>
      </c>
    </row>
    <row r="1116" spans="1:8" ht="13.5" x14ac:dyDescent="0.25">
      <c r="A1116" s="12"/>
      <c r="B1116" s="11">
        <v>43630</v>
      </c>
      <c r="C1116" s="2">
        <v>26.51</v>
      </c>
      <c r="D1116" s="2">
        <v>22.774999999999999</v>
      </c>
      <c r="E1116" s="2">
        <v>2</v>
      </c>
      <c r="F1116" s="2">
        <v>2</v>
      </c>
      <c r="G1116" s="2">
        <v>53.02</v>
      </c>
      <c r="H1116" s="13">
        <v>-2.7540563620837025E-2</v>
      </c>
    </row>
    <row r="1117" spans="1:8" ht="13.5" x14ac:dyDescent="0.25">
      <c r="A1117" s="12"/>
      <c r="B1117" s="11">
        <v>43633</v>
      </c>
      <c r="C1117" s="2">
        <v>26.51</v>
      </c>
      <c r="D1117" s="2">
        <v>22.774999999999999</v>
      </c>
      <c r="E1117" s="2">
        <v>31503</v>
      </c>
      <c r="F1117" s="2">
        <v>31503</v>
      </c>
      <c r="G1117" s="2">
        <v>793907.68700000003</v>
      </c>
      <c r="H1117" s="13">
        <v>0</v>
      </c>
    </row>
    <row r="1118" spans="1:8" ht="13.5" x14ac:dyDescent="0.25">
      <c r="A1118" s="12"/>
      <c r="B1118" s="11">
        <v>43634</v>
      </c>
      <c r="C1118" s="2">
        <v>26.51</v>
      </c>
      <c r="D1118" s="2">
        <v>22.774999999999999</v>
      </c>
      <c r="E1118" s="2">
        <v>0</v>
      </c>
      <c r="F1118" s="2">
        <v>0</v>
      </c>
      <c r="G1118" s="2">
        <v>0</v>
      </c>
      <c r="H1118" s="13">
        <v>0</v>
      </c>
    </row>
    <row r="1119" spans="1:8" ht="13.5" x14ac:dyDescent="0.25">
      <c r="A1119" s="12"/>
      <c r="B1119" s="11">
        <v>43635</v>
      </c>
      <c r="C1119" s="2">
        <v>26.51</v>
      </c>
      <c r="D1119" s="2">
        <v>22.774999999999999</v>
      </c>
      <c r="E1119" s="2">
        <v>0</v>
      </c>
      <c r="F1119" s="2">
        <v>0</v>
      </c>
      <c r="G1119" s="2">
        <v>0</v>
      </c>
      <c r="H1119" s="13">
        <v>0</v>
      </c>
    </row>
    <row r="1120" spans="1:8" ht="13.5" x14ac:dyDescent="0.25">
      <c r="A1120" s="12"/>
      <c r="B1120" s="11">
        <v>43636</v>
      </c>
      <c r="C1120" s="2">
        <v>26.51</v>
      </c>
      <c r="D1120" s="2">
        <v>22.774999999999999</v>
      </c>
      <c r="E1120" s="2">
        <v>0</v>
      </c>
      <c r="F1120" s="2">
        <v>0</v>
      </c>
      <c r="G1120" s="2">
        <v>0</v>
      </c>
      <c r="H1120" s="13">
        <v>0</v>
      </c>
    </row>
    <row r="1121" spans="1:8" ht="13.5" x14ac:dyDescent="0.25">
      <c r="A1121" s="12"/>
      <c r="B1121" s="11">
        <v>43637</v>
      </c>
      <c r="C1121" s="2">
        <v>26.51</v>
      </c>
      <c r="D1121" s="2">
        <v>22.774999999999999</v>
      </c>
      <c r="E1121" s="2">
        <v>0</v>
      </c>
      <c r="F1121" s="2">
        <v>0</v>
      </c>
      <c r="G1121" s="2">
        <v>0</v>
      </c>
      <c r="H1121" s="13">
        <v>0</v>
      </c>
    </row>
    <row r="1122" spans="1:8" ht="13.5" x14ac:dyDescent="0.25">
      <c r="A1122" s="12"/>
      <c r="B1122" s="11">
        <v>43640</v>
      </c>
      <c r="C1122" s="2">
        <v>26.51</v>
      </c>
      <c r="D1122" s="2">
        <v>22.774999999999999</v>
      </c>
      <c r="E1122" s="2">
        <v>0</v>
      </c>
      <c r="F1122" s="2">
        <v>0</v>
      </c>
      <c r="G1122" s="2">
        <v>0</v>
      </c>
      <c r="H1122" s="13">
        <v>0</v>
      </c>
    </row>
    <row r="1123" spans="1:8" ht="13.5" x14ac:dyDescent="0.25">
      <c r="A1123" s="12"/>
      <c r="B1123" s="11">
        <v>43641</v>
      </c>
      <c r="C1123" s="2">
        <v>26.51</v>
      </c>
      <c r="D1123" s="2">
        <v>22.774999999999999</v>
      </c>
      <c r="E1123" s="2">
        <v>0</v>
      </c>
      <c r="F1123" s="2">
        <v>0</v>
      </c>
      <c r="G1123" s="2">
        <v>0</v>
      </c>
      <c r="H1123" s="13">
        <v>0</v>
      </c>
    </row>
    <row r="1124" spans="1:8" ht="13.5" x14ac:dyDescent="0.25">
      <c r="A1124" s="12"/>
      <c r="B1124" s="11">
        <v>43642</v>
      </c>
      <c r="C1124" s="2">
        <v>26.51</v>
      </c>
      <c r="D1124" s="2">
        <v>22.774999999999999</v>
      </c>
      <c r="E1124" s="2">
        <v>0</v>
      </c>
      <c r="F1124" s="2">
        <v>0</v>
      </c>
      <c r="G1124" s="2">
        <v>0</v>
      </c>
      <c r="H1124" s="13">
        <v>0</v>
      </c>
    </row>
    <row r="1125" spans="1:8" ht="13.5" x14ac:dyDescent="0.25">
      <c r="A1125" s="12"/>
      <c r="B1125" s="11">
        <v>43643</v>
      </c>
      <c r="C1125" s="2">
        <v>26.51</v>
      </c>
      <c r="D1125" s="2">
        <v>22.774999999999999</v>
      </c>
      <c r="E1125" s="2">
        <v>0</v>
      </c>
      <c r="F1125" s="2">
        <v>0</v>
      </c>
      <c r="G1125" s="2">
        <v>0</v>
      </c>
      <c r="H1125" s="13">
        <v>0</v>
      </c>
    </row>
    <row r="1126" spans="1:8" ht="13.5" x14ac:dyDescent="0.25">
      <c r="A1126" s="12"/>
      <c r="B1126" s="11">
        <v>43644</v>
      </c>
      <c r="C1126" s="2">
        <v>26.51</v>
      </c>
      <c r="D1126" s="2">
        <v>22.774999999999999</v>
      </c>
      <c r="E1126" s="2">
        <v>0</v>
      </c>
      <c r="F1126" s="2">
        <v>0</v>
      </c>
      <c r="G1126" s="2">
        <v>0</v>
      </c>
      <c r="H1126" s="13">
        <v>0</v>
      </c>
    </row>
    <row r="1127" spans="1:8" ht="13.5" x14ac:dyDescent="0.25">
      <c r="A1127" s="12"/>
      <c r="B1127" s="11">
        <v>43647</v>
      </c>
      <c r="C1127" s="2">
        <v>26.51</v>
      </c>
      <c r="D1127" s="2">
        <v>22.774999999999999</v>
      </c>
      <c r="E1127" s="2">
        <v>0</v>
      </c>
      <c r="F1127" s="2">
        <v>0</v>
      </c>
      <c r="G1127" s="2">
        <v>0</v>
      </c>
      <c r="H1127" s="13">
        <v>0</v>
      </c>
    </row>
    <row r="1128" spans="1:8" ht="13.5" x14ac:dyDescent="0.25">
      <c r="A1128" s="12"/>
      <c r="B1128" s="11">
        <v>43648</v>
      </c>
      <c r="C1128" s="2">
        <v>26.51</v>
      </c>
      <c r="D1128" s="2">
        <v>22.774999999999999</v>
      </c>
      <c r="E1128" s="2">
        <v>0</v>
      </c>
      <c r="F1128" s="2">
        <v>0</v>
      </c>
      <c r="G1128" s="2">
        <v>0</v>
      </c>
      <c r="H1128" s="13">
        <v>0</v>
      </c>
    </row>
    <row r="1129" spans="1:8" ht="13.5" x14ac:dyDescent="0.25">
      <c r="A1129" s="12"/>
      <c r="B1129" s="11">
        <v>43649</v>
      </c>
      <c r="C1129" s="2">
        <v>26.51</v>
      </c>
      <c r="D1129" s="2">
        <v>22.774999999999999</v>
      </c>
      <c r="E1129" s="2">
        <v>0</v>
      </c>
      <c r="F1129" s="2">
        <v>0</v>
      </c>
      <c r="G1129" s="2">
        <v>0</v>
      </c>
      <c r="H1129" s="13">
        <v>0</v>
      </c>
    </row>
    <row r="1130" spans="1:8" ht="13.5" x14ac:dyDescent="0.25">
      <c r="A1130" s="12"/>
      <c r="B1130" s="11">
        <v>43650</v>
      </c>
      <c r="C1130" s="2">
        <v>26.99</v>
      </c>
      <c r="D1130" s="2">
        <v>22.774999999999999</v>
      </c>
      <c r="E1130" s="2">
        <v>10</v>
      </c>
      <c r="F1130" s="2">
        <v>10</v>
      </c>
      <c r="G1130" s="2">
        <v>269.899</v>
      </c>
      <c r="H1130" s="13">
        <v>0</v>
      </c>
    </row>
    <row r="1131" spans="1:8" ht="13.5" x14ac:dyDescent="0.25">
      <c r="A1131" s="12"/>
      <c r="B1131" s="11">
        <v>43651</v>
      </c>
      <c r="C1131" s="2">
        <v>26.99</v>
      </c>
      <c r="D1131" s="2">
        <v>23.187999999999999</v>
      </c>
      <c r="E1131" s="2">
        <v>0</v>
      </c>
      <c r="F1131" s="2">
        <v>0</v>
      </c>
      <c r="G1131" s="2">
        <v>0</v>
      </c>
      <c r="H1131" s="13">
        <v>1.8133918770581792E-2</v>
      </c>
    </row>
    <row r="1132" spans="1:8" ht="13.5" x14ac:dyDescent="0.25">
      <c r="A1132" s="12"/>
      <c r="B1132" s="11">
        <v>43654</v>
      </c>
      <c r="C1132" s="2">
        <v>26.99</v>
      </c>
      <c r="D1132" s="2">
        <v>23.187999999999999</v>
      </c>
      <c r="E1132" s="2">
        <v>0</v>
      </c>
      <c r="F1132" s="2">
        <v>0</v>
      </c>
      <c r="G1132" s="2">
        <v>0</v>
      </c>
      <c r="H1132" s="13">
        <v>0</v>
      </c>
    </row>
    <row r="1133" spans="1:8" ht="13.5" x14ac:dyDescent="0.25">
      <c r="A1133" s="12"/>
      <c r="B1133" s="11">
        <v>43655</v>
      </c>
      <c r="C1133" s="2">
        <v>26.99</v>
      </c>
      <c r="D1133" s="2">
        <v>23.187999999999999</v>
      </c>
      <c r="E1133" s="2">
        <v>0</v>
      </c>
      <c r="F1133" s="2">
        <v>0</v>
      </c>
      <c r="G1133" s="2">
        <v>0</v>
      </c>
      <c r="H1133" s="13">
        <v>0</v>
      </c>
    </row>
    <row r="1134" spans="1:8" ht="13.5" x14ac:dyDescent="0.25">
      <c r="A1134" s="12"/>
      <c r="B1134" s="11">
        <v>43656</v>
      </c>
      <c r="C1134" s="2">
        <v>26.99</v>
      </c>
      <c r="D1134" s="2">
        <v>23.187999999999999</v>
      </c>
      <c r="E1134" s="2">
        <v>0</v>
      </c>
      <c r="F1134" s="2">
        <v>0</v>
      </c>
      <c r="G1134" s="2">
        <v>0</v>
      </c>
      <c r="H1134" s="13">
        <v>0</v>
      </c>
    </row>
    <row r="1135" spans="1:8" ht="13.5" x14ac:dyDescent="0.25">
      <c r="A1135" s="12"/>
      <c r="B1135" s="11">
        <v>43657</v>
      </c>
      <c r="C1135" s="2">
        <v>26.99</v>
      </c>
      <c r="D1135" s="2">
        <v>23.187999999999999</v>
      </c>
      <c r="E1135" s="2">
        <v>0</v>
      </c>
      <c r="F1135" s="2">
        <v>0</v>
      </c>
      <c r="G1135" s="2">
        <v>0</v>
      </c>
      <c r="H1135" s="13">
        <v>0</v>
      </c>
    </row>
    <row r="1136" spans="1:8" ht="13.5" x14ac:dyDescent="0.25">
      <c r="A1136" s="12"/>
      <c r="B1136" s="11">
        <v>43658</v>
      </c>
      <c r="C1136" s="2">
        <v>26.99</v>
      </c>
      <c r="D1136" s="2">
        <v>23.187999999999999</v>
      </c>
      <c r="E1136" s="2">
        <v>0</v>
      </c>
      <c r="F1136" s="2">
        <v>0</v>
      </c>
      <c r="G1136" s="2">
        <v>0</v>
      </c>
      <c r="H1136" s="13">
        <v>0</v>
      </c>
    </row>
    <row r="1137" spans="1:8" ht="13.5" x14ac:dyDescent="0.25">
      <c r="A1137" s="12"/>
      <c r="B1137" s="11">
        <v>43661</v>
      </c>
      <c r="C1137" s="2">
        <v>26.99</v>
      </c>
      <c r="D1137" s="2">
        <v>23.187999999999999</v>
      </c>
      <c r="E1137" s="2">
        <v>0</v>
      </c>
      <c r="F1137" s="2">
        <v>0</v>
      </c>
      <c r="G1137" s="2">
        <v>0</v>
      </c>
      <c r="H1137" s="13">
        <v>0</v>
      </c>
    </row>
    <row r="1138" spans="1:8" ht="13.5" x14ac:dyDescent="0.25">
      <c r="A1138" s="12"/>
      <c r="B1138" s="11">
        <v>43662</v>
      </c>
      <c r="C1138" s="2">
        <v>26.99</v>
      </c>
      <c r="D1138" s="2">
        <v>23.187999999999999</v>
      </c>
      <c r="E1138" s="2">
        <v>0</v>
      </c>
      <c r="F1138" s="2">
        <v>0</v>
      </c>
      <c r="G1138" s="2">
        <v>0</v>
      </c>
      <c r="H1138" s="13">
        <v>0</v>
      </c>
    </row>
    <row r="1139" spans="1:8" ht="13.5" x14ac:dyDescent="0.25">
      <c r="A1139" s="12"/>
      <c r="B1139" s="11">
        <v>43663</v>
      </c>
      <c r="C1139" s="2">
        <v>26.99</v>
      </c>
      <c r="D1139" s="2">
        <v>23.187999999999999</v>
      </c>
      <c r="E1139" s="2">
        <v>0</v>
      </c>
      <c r="F1139" s="2">
        <v>0</v>
      </c>
      <c r="G1139" s="2">
        <v>0</v>
      </c>
      <c r="H1139" s="13">
        <v>0</v>
      </c>
    </row>
    <row r="1140" spans="1:8" ht="13.5" x14ac:dyDescent="0.25">
      <c r="A1140" s="12"/>
      <c r="B1140" s="11">
        <v>43664</v>
      </c>
      <c r="C1140" s="2">
        <v>26.99</v>
      </c>
      <c r="D1140" s="2">
        <v>23.187999999999999</v>
      </c>
      <c r="E1140" s="2">
        <v>0</v>
      </c>
      <c r="F1140" s="2">
        <v>0</v>
      </c>
      <c r="G1140" s="2">
        <v>0</v>
      </c>
      <c r="H1140" s="13">
        <v>0</v>
      </c>
    </row>
    <row r="1141" spans="1:8" ht="13.5" x14ac:dyDescent="0.25">
      <c r="A1141" s="12"/>
      <c r="B1141" s="11">
        <v>43665</v>
      </c>
      <c r="C1141" s="2">
        <v>26.99</v>
      </c>
      <c r="D1141" s="2">
        <v>23.187999999999999</v>
      </c>
      <c r="E1141" s="2">
        <v>0</v>
      </c>
      <c r="F1141" s="2">
        <v>0</v>
      </c>
      <c r="G1141" s="2">
        <v>0</v>
      </c>
      <c r="H1141" s="13">
        <v>0</v>
      </c>
    </row>
    <row r="1142" spans="1:8" ht="13.5" x14ac:dyDescent="0.25">
      <c r="A1142" s="12"/>
      <c r="B1142" s="11">
        <v>43668</v>
      </c>
      <c r="C1142" s="2">
        <v>26.99</v>
      </c>
      <c r="D1142" s="2">
        <v>23.187999999999999</v>
      </c>
      <c r="E1142" s="2">
        <v>0</v>
      </c>
      <c r="F1142" s="2">
        <v>0</v>
      </c>
      <c r="G1142" s="2">
        <v>0</v>
      </c>
      <c r="H1142" s="13">
        <v>0</v>
      </c>
    </row>
    <row r="1143" spans="1:8" ht="13.5" x14ac:dyDescent="0.25">
      <c r="A1143" s="12"/>
      <c r="B1143" s="11">
        <v>43669</v>
      </c>
      <c r="C1143" s="2">
        <v>26.99</v>
      </c>
      <c r="D1143" s="2">
        <v>23.187999999999999</v>
      </c>
      <c r="E1143" s="2">
        <v>0</v>
      </c>
      <c r="F1143" s="2">
        <v>0</v>
      </c>
      <c r="G1143" s="2">
        <v>0</v>
      </c>
      <c r="H1143" s="13">
        <v>0</v>
      </c>
    </row>
    <row r="1144" spans="1:8" ht="13.5" x14ac:dyDescent="0.25">
      <c r="A1144" s="12"/>
      <c r="B1144" s="11">
        <v>43670</v>
      </c>
      <c r="C1144" s="2">
        <v>26.99</v>
      </c>
      <c r="D1144" s="2">
        <v>23.187999999999999</v>
      </c>
      <c r="E1144" s="2">
        <v>0</v>
      </c>
      <c r="F1144" s="2">
        <v>0</v>
      </c>
      <c r="G1144" s="2">
        <v>0</v>
      </c>
      <c r="H1144" s="13">
        <v>0</v>
      </c>
    </row>
    <row r="1145" spans="1:8" ht="13.5" x14ac:dyDescent="0.25">
      <c r="A1145" s="12"/>
      <c r="B1145" s="11">
        <v>43672</v>
      </c>
      <c r="C1145" s="2">
        <v>26.99</v>
      </c>
      <c r="D1145" s="2">
        <v>23.187999999999999</v>
      </c>
      <c r="E1145" s="2">
        <v>0</v>
      </c>
      <c r="F1145" s="2">
        <v>0</v>
      </c>
      <c r="G1145" s="2">
        <v>0</v>
      </c>
      <c r="H1145" s="13">
        <v>0</v>
      </c>
    </row>
    <row r="1146" spans="1:8" ht="13.5" x14ac:dyDescent="0.25">
      <c r="A1146" s="12"/>
      <c r="B1146" s="11">
        <v>43675</v>
      </c>
      <c r="C1146" s="2">
        <v>26.99</v>
      </c>
      <c r="D1146" s="2">
        <v>23.187999999999999</v>
      </c>
      <c r="E1146" s="2">
        <v>0</v>
      </c>
      <c r="F1146" s="2">
        <v>0</v>
      </c>
      <c r="G1146" s="2">
        <v>0</v>
      </c>
      <c r="H1146" s="13">
        <v>0</v>
      </c>
    </row>
    <row r="1147" spans="1:8" ht="13.5" x14ac:dyDescent="0.25">
      <c r="A1147" s="12"/>
      <c r="B1147" s="11">
        <v>43676</v>
      </c>
      <c r="C1147" s="2">
        <v>26.99</v>
      </c>
      <c r="D1147" s="2">
        <v>23.187999999999999</v>
      </c>
      <c r="E1147" s="2">
        <v>0</v>
      </c>
      <c r="F1147" s="2">
        <v>0</v>
      </c>
      <c r="G1147" s="2">
        <v>0</v>
      </c>
      <c r="H1147" s="13">
        <v>0</v>
      </c>
    </row>
    <row r="1148" spans="1:8" ht="13.5" x14ac:dyDescent="0.25">
      <c r="A1148" s="12"/>
      <c r="B1148" s="11">
        <v>43677</v>
      </c>
      <c r="C1148" s="2">
        <v>26.99</v>
      </c>
      <c r="D1148" s="2">
        <v>23.187999999999999</v>
      </c>
      <c r="E1148" s="2">
        <v>0</v>
      </c>
      <c r="F1148" s="2">
        <v>0</v>
      </c>
      <c r="G1148" s="2">
        <v>0</v>
      </c>
      <c r="H1148" s="13">
        <v>0</v>
      </c>
    </row>
    <row r="1149" spans="1:8" ht="13.5" x14ac:dyDescent="0.25">
      <c r="A1149" s="12"/>
      <c r="B1149" s="11">
        <v>43678</v>
      </c>
      <c r="C1149" s="2">
        <v>26.99</v>
      </c>
      <c r="D1149" s="2">
        <v>23.187999999999999</v>
      </c>
      <c r="E1149" s="2">
        <v>0</v>
      </c>
      <c r="F1149" s="2">
        <v>0</v>
      </c>
      <c r="G1149" s="2">
        <v>0</v>
      </c>
      <c r="H1149" s="13">
        <v>0</v>
      </c>
    </row>
    <row r="1150" spans="1:8" ht="13.5" x14ac:dyDescent="0.25">
      <c r="A1150" s="12"/>
      <c r="B1150" s="11">
        <v>43679</v>
      </c>
      <c r="C1150" s="2">
        <v>26.99</v>
      </c>
      <c r="D1150" s="2">
        <v>23.187999999999999</v>
      </c>
      <c r="E1150" s="2">
        <v>0</v>
      </c>
      <c r="F1150" s="2">
        <v>0</v>
      </c>
      <c r="G1150" s="2">
        <v>0</v>
      </c>
      <c r="H1150" s="13">
        <v>0</v>
      </c>
    </row>
    <row r="1151" spans="1:8" ht="13.5" x14ac:dyDescent="0.25">
      <c r="A1151" s="12"/>
      <c r="B1151" s="11">
        <v>43682</v>
      </c>
      <c r="C1151" s="2">
        <v>26.99</v>
      </c>
      <c r="D1151" s="2">
        <v>23.187999999999999</v>
      </c>
      <c r="E1151" s="2">
        <v>0</v>
      </c>
      <c r="F1151" s="2">
        <v>0</v>
      </c>
      <c r="G1151" s="2">
        <v>0</v>
      </c>
      <c r="H1151" s="13">
        <v>0</v>
      </c>
    </row>
    <row r="1152" spans="1:8" ht="13.5" x14ac:dyDescent="0.25">
      <c r="A1152" s="12"/>
      <c r="B1152" s="11">
        <v>43683</v>
      </c>
      <c r="C1152" s="2">
        <v>26.99</v>
      </c>
      <c r="D1152" s="2">
        <v>23.187999999999999</v>
      </c>
      <c r="E1152" s="2">
        <v>0</v>
      </c>
      <c r="F1152" s="2">
        <v>0</v>
      </c>
      <c r="G1152" s="2">
        <v>0</v>
      </c>
      <c r="H1152" s="13">
        <v>0</v>
      </c>
    </row>
    <row r="1153" spans="1:8" ht="13.5" x14ac:dyDescent="0.25">
      <c r="A1153" s="12"/>
      <c r="B1153" s="11">
        <v>43684</v>
      </c>
      <c r="C1153" s="2">
        <v>26.99</v>
      </c>
      <c r="D1153" s="2">
        <v>23.187999999999999</v>
      </c>
      <c r="E1153" s="2">
        <v>0</v>
      </c>
      <c r="F1153" s="2">
        <v>0</v>
      </c>
      <c r="G1153" s="2">
        <v>0</v>
      </c>
      <c r="H1153" s="13">
        <v>0</v>
      </c>
    </row>
    <row r="1154" spans="1:8" ht="13.5" x14ac:dyDescent="0.25">
      <c r="A1154" s="12"/>
      <c r="B1154" s="11">
        <v>43685</v>
      </c>
      <c r="C1154" s="2">
        <v>26.99</v>
      </c>
      <c r="D1154" s="2">
        <v>23.187999999999999</v>
      </c>
      <c r="E1154" s="2">
        <v>0</v>
      </c>
      <c r="F1154" s="2">
        <v>0</v>
      </c>
      <c r="G1154" s="2">
        <v>0</v>
      </c>
      <c r="H1154" s="13">
        <v>0</v>
      </c>
    </row>
    <row r="1155" spans="1:8" ht="13.5" x14ac:dyDescent="0.25">
      <c r="A1155" s="12"/>
      <c r="B1155" s="11">
        <v>43686</v>
      </c>
      <c r="C1155" s="2">
        <v>26.99</v>
      </c>
      <c r="D1155" s="2">
        <v>23.187999999999999</v>
      </c>
      <c r="E1155" s="2">
        <v>0</v>
      </c>
      <c r="F1155" s="2">
        <v>0</v>
      </c>
      <c r="G1155" s="2">
        <v>0</v>
      </c>
      <c r="H1155" s="13">
        <v>0</v>
      </c>
    </row>
    <row r="1156" spans="1:8" ht="13.5" x14ac:dyDescent="0.25">
      <c r="A1156" s="12"/>
      <c r="B1156" s="11">
        <v>43691</v>
      </c>
      <c r="C1156" s="2">
        <v>26.99</v>
      </c>
      <c r="D1156" s="2">
        <v>23.187999999999999</v>
      </c>
      <c r="E1156" s="2">
        <v>0</v>
      </c>
      <c r="F1156" s="2">
        <v>0</v>
      </c>
      <c r="G1156" s="2">
        <v>0</v>
      </c>
      <c r="H1156" s="13">
        <v>0</v>
      </c>
    </row>
    <row r="1157" spans="1:8" ht="13.5" x14ac:dyDescent="0.25">
      <c r="A1157" s="12"/>
      <c r="B1157" s="11">
        <v>43692</v>
      </c>
      <c r="C1157" s="2">
        <v>26.99</v>
      </c>
      <c r="D1157" s="2">
        <v>23.187999999999999</v>
      </c>
      <c r="E1157" s="2">
        <v>0</v>
      </c>
      <c r="F1157" s="2">
        <v>0</v>
      </c>
      <c r="G1157" s="2">
        <v>0</v>
      </c>
      <c r="H1157" s="13">
        <v>0</v>
      </c>
    </row>
    <row r="1158" spans="1:8" ht="13.5" x14ac:dyDescent="0.25">
      <c r="A1158" s="12"/>
      <c r="B1158" s="11">
        <v>43693</v>
      </c>
      <c r="C1158" s="2">
        <v>26.99</v>
      </c>
      <c r="D1158" s="2">
        <v>23.187999999999999</v>
      </c>
      <c r="E1158" s="2">
        <v>0</v>
      </c>
      <c r="F1158" s="2">
        <v>0</v>
      </c>
      <c r="G1158" s="2">
        <v>0</v>
      </c>
      <c r="H1158" s="13">
        <v>0</v>
      </c>
    </row>
    <row r="1159" spans="1:8" ht="13.5" x14ac:dyDescent="0.25">
      <c r="A1159" s="12"/>
      <c r="B1159" s="11">
        <v>43696</v>
      </c>
      <c r="C1159" s="2">
        <v>26.99</v>
      </c>
      <c r="D1159" s="2">
        <v>23.187999999999999</v>
      </c>
      <c r="E1159" s="2">
        <v>0</v>
      </c>
      <c r="F1159" s="2">
        <v>0</v>
      </c>
      <c r="G1159" s="2">
        <v>0</v>
      </c>
      <c r="H1159" s="13">
        <v>0</v>
      </c>
    </row>
    <row r="1160" spans="1:8" ht="13.5" x14ac:dyDescent="0.25">
      <c r="A1160" s="12"/>
      <c r="B1160" s="11">
        <v>43697</v>
      </c>
      <c r="C1160" s="2">
        <v>26.99</v>
      </c>
      <c r="D1160" s="2">
        <v>23.187999999999999</v>
      </c>
      <c r="E1160" s="2">
        <v>0</v>
      </c>
      <c r="F1160" s="2">
        <v>0</v>
      </c>
      <c r="G1160" s="2">
        <v>0</v>
      </c>
      <c r="H1160" s="13">
        <v>0</v>
      </c>
    </row>
    <row r="1161" spans="1:8" ht="13.5" x14ac:dyDescent="0.25">
      <c r="A1161" s="12"/>
      <c r="B1161" s="11">
        <v>43698</v>
      </c>
      <c r="C1161" s="2">
        <v>26.99</v>
      </c>
      <c r="D1161" s="2">
        <v>23.187999999999999</v>
      </c>
      <c r="E1161" s="2">
        <v>0</v>
      </c>
      <c r="F1161" s="2">
        <v>0</v>
      </c>
      <c r="G1161" s="2">
        <v>0</v>
      </c>
      <c r="H1161" s="13">
        <v>0</v>
      </c>
    </row>
    <row r="1162" spans="1:8" ht="13.5" x14ac:dyDescent="0.25">
      <c r="A1162" s="12"/>
      <c r="B1162" s="11">
        <v>43699</v>
      </c>
      <c r="C1162" s="2">
        <v>26.99</v>
      </c>
      <c r="D1162" s="2">
        <v>23.187999999999999</v>
      </c>
      <c r="E1162" s="2">
        <v>0</v>
      </c>
      <c r="F1162" s="2">
        <v>0</v>
      </c>
      <c r="G1162" s="2">
        <v>0</v>
      </c>
      <c r="H1162" s="13">
        <v>0</v>
      </c>
    </row>
    <row r="1163" spans="1:8" ht="13.5" x14ac:dyDescent="0.25">
      <c r="A1163" s="12"/>
      <c r="B1163" s="11">
        <v>43700</v>
      </c>
      <c r="C1163" s="2">
        <v>26.99</v>
      </c>
      <c r="D1163" s="2">
        <v>23.187999999999999</v>
      </c>
      <c r="E1163" s="2">
        <v>0</v>
      </c>
      <c r="F1163" s="2">
        <v>0</v>
      </c>
      <c r="G1163" s="2">
        <v>0</v>
      </c>
      <c r="H1163" s="13">
        <v>0</v>
      </c>
    </row>
    <row r="1164" spans="1:8" ht="13.5" x14ac:dyDescent="0.25">
      <c r="A1164" s="12"/>
      <c r="B1164" s="11">
        <v>43703</v>
      </c>
      <c r="C1164" s="2">
        <v>26.99</v>
      </c>
      <c r="D1164" s="2">
        <v>23.187999999999999</v>
      </c>
      <c r="E1164" s="2">
        <v>0</v>
      </c>
      <c r="F1164" s="2">
        <v>0</v>
      </c>
      <c r="G1164" s="2">
        <v>0</v>
      </c>
      <c r="H1164" s="13">
        <v>0</v>
      </c>
    </row>
    <row r="1165" spans="1:8" ht="13.5" x14ac:dyDescent="0.25">
      <c r="A1165" s="12"/>
      <c r="B1165" s="11">
        <v>43704</v>
      </c>
      <c r="C1165" s="2">
        <v>26.99</v>
      </c>
      <c r="D1165" s="2">
        <v>23.187999999999999</v>
      </c>
      <c r="E1165" s="2">
        <v>0</v>
      </c>
      <c r="F1165" s="2">
        <v>0</v>
      </c>
      <c r="G1165" s="2">
        <v>0</v>
      </c>
      <c r="H1165" s="13">
        <v>0</v>
      </c>
    </row>
    <row r="1166" spans="1:8" ht="13.5" x14ac:dyDescent="0.25">
      <c r="A1166" s="12"/>
      <c r="B1166" s="11">
        <v>43705</v>
      </c>
      <c r="C1166" s="2">
        <v>26.99</v>
      </c>
      <c r="D1166" s="2">
        <v>23.187999999999999</v>
      </c>
      <c r="E1166" s="2">
        <v>0</v>
      </c>
      <c r="F1166" s="2">
        <v>0</v>
      </c>
      <c r="G1166" s="2">
        <v>0</v>
      </c>
      <c r="H1166" s="13">
        <v>0</v>
      </c>
    </row>
    <row r="1167" spans="1:8" ht="13.5" x14ac:dyDescent="0.25">
      <c r="A1167" s="12"/>
      <c r="B1167" s="11">
        <v>43706</v>
      </c>
      <c r="C1167" s="2">
        <v>26.99</v>
      </c>
      <c r="D1167" s="2">
        <v>23.187999999999999</v>
      </c>
      <c r="E1167" s="2">
        <v>0</v>
      </c>
      <c r="F1167" s="2">
        <v>0</v>
      </c>
      <c r="G1167" s="2">
        <v>0</v>
      </c>
      <c r="H1167" s="13">
        <v>0</v>
      </c>
    </row>
    <row r="1168" spans="1:8" ht="13.5" x14ac:dyDescent="0.25">
      <c r="A1168" s="12"/>
      <c r="B1168" s="11">
        <v>43707</v>
      </c>
      <c r="C1168" s="2">
        <v>26.99</v>
      </c>
      <c r="D1168" s="2">
        <v>23.187999999999999</v>
      </c>
      <c r="E1168" s="2">
        <v>0</v>
      </c>
      <c r="F1168" s="2">
        <v>0</v>
      </c>
      <c r="G1168" s="2">
        <v>0</v>
      </c>
      <c r="H1168" s="13">
        <v>0</v>
      </c>
    </row>
    <row r="1169" spans="1:8" ht="13.5" x14ac:dyDescent="0.25">
      <c r="A1169" s="12"/>
      <c r="B1169" s="11">
        <v>43710</v>
      </c>
      <c r="C1169" s="2">
        <v>25.78</v>
      </c>
      <c r="D1169" s="2">
        <v>23.187999999999999</v>
      </c>
      <c r="E1169" s="2">
        <v>25</v>
      </c>
      <c r="F1169" s="2">
        <v>25</v>
      </c>
      <c r="G1169" s="2">
        <v>644.5</v>
      </c>
      <c r="H1169" s="13">
        <v>0</v>
      </c>
    </row>
    <row r="1170" spans="1:8" ht="13.5" x14ac:dyDescent="0.25">
      <c r="A1170" s="12"/>
      <c r="B1170" s="11">
        <v>43711</v>
      </c>
      <c r="C1170" s="2">
        <v>25.78</v>
      </c>
      <c r="D1170" s="2">
        <v>22.148</v>
      </c>
      <c r="E1170" s="2">
        <v>0</v>
      </c>
      <c r="F1170" s="2">
        <v>0</v>
      </c>
      <c r="G1170" s="2">
        <v>0</v>
      </c>
      <c r="H1170" s="13">
        <v>-4.485078488873552E-2</v>
      </c>
    </row>
    <row r="1171" spans="1:8" ht="13.5" x14ac:dyDescent="0.25">
      <c r="A1171" s="12"/>
      <c r="B1171" s="11">
        <v>43712</v>
      </c>
      <c r="C1171" s="2">
        <v>25.78</v>
      </c>
      <c r="D1171" s="2">
        <v>22.148</v>
      </c>
      <c r="E1171" s="2">
        <v>0</v>
      </c>
      <c r="F1171" s="2">
        <v>0</v>
      </c>
      <c r="G1171" s="2">
        <v>0</v>
      </c>
      <c r="H1171" s="13">
        <v>0</v>
      </c>
    </row>
    <row r="1172" spans="1:8" ht="13.5" x14ac:dyDescent="0.25">
      <c r="A1172" s="12"/>
      <c r="B1172" s="11">
        <v>43713</v>
      </c>
      <c r="C1172" s="2">
        <v>25.78</v>
      </c>
      <c r="D1172" s="2">
        <v>22.148</v>
      </c>
      <c r="E1172" s="2">
        <v>0</v>
      </c>
      <c r="F1172" s="2">
        <v>0</v>
      </c>
      <c r="G1172" s="2">
        <v>0</v>
      </c>
      <c r="H1172" s="13">
        <v>0</v>
      </c>
    </row>
    <row r="1173" spans="1:8" ht="13.5" x14ac:dyDescent="0.25">
      <c r="A1173" s="12"/>
      <c r="B1173" s="11">
        <v>43714</v>
      </c>
      <c r="C1173" s="2">
        <v>25.78</v>
      </c>
      <c r="D1173" s="2">
        <v>22.148</v>
      </c>
      <c r="E1173" s="2">
        <v>0</v>
      </c>
      <c r="F1173" s="2">
        <v>0</v>
      </c>
      <c r="G1173" s="2">
        <v>0</v>
      </c>
      <c r="H1173" s="13">
        <v>0</v>
      </c>
    </row>
    <row r="1174" spans="1:8" ht="13.5" x14ac:dyDescent="0.25">
      <c r="A1174" s="12"/>
      <c r="B1174" s="11">
        <v>43717</v>
      </c>
      <c r="C1174" s="2">
        <v>25.78</v>
      </c>
      <c r="D1174" s="2">
        <v>22.148</v>
      </c>
      <c r="E1174" s="2">
        <v>0</v>
      </c>
      <c r="F1174" s="2">
        <v>0</v>
      </c>
      <c r="G1174" s="2">
        <v>0</v>
      </c>
      <c r="H1174" s="13">
        <v>0</v>
      </c>
    </row>
    <row r="1175" spans="1:8" ht="13.5" x14ac:dyDescent="0.25">
      <c r="A1175" s="12"/>
      <c r="B1175" s="11">
        <v>43718</v>
      </c>
      <c r="C1175" s="2">
        <v>25.78</v>
      </c>
      <c r="D1175" s="2">
        <v>22.148</v>
      </c>
      <c r="E1175" s="2">
        <v>0</v>
      </c>
      <c r="F1175" s="2">
        <v>0</v>
      </c>
      <c r="G1175" s="2">
        <v>0</v>
      </c>
      <c r="H1175" s="13">
        <v>0</v>
      </c>
    </row>
    <row r="1176" spans="1:8" ht="13.5" x14ac:dyDescent="0.25">
      <c r="A1176" s="12"/>
      <c r="B1176" s="11">
        <v>43719</v>
      </c>
      <c r="C1176" s="2">
        <v>25.78</v>
      </c>
      <c r="D1176" s="2">
        <v>22.148</v>
      </c>
      <c r="E1176" s="2">
        <v>0</v>
      </c>
      <c r="F1176" s="2">
        <v>0</v>
      </c>
      <c r="G1176" s="2">
        <v>0</v>
      </c>
      <c r="H1176" s="13">
        <v>0</v>
      </c>
    </row>
    <row r="1177" spans="1:8" ht="13.5" x14ac:dyDescent="0.25">
      <c r="A1177" s="12"/>
      <c r="B1177" s="11">
        <v>43720</v>
      </c>
      <c r="C1177" s="2">
        <v>25.78</v>
      </c>
      <c r="D1177" s="2">
        <v>22.148</v>
      </c>
      <c r="E1177" s="2">
        <v>0</v>
      </c>
      <c r="F1177" s="2">
        <v>0</v>
      </c>
      <c r="G1177" s="2">
        <v>0</v>
      </c>
      <c r="H1177" s="13">
        <v>0</v>
      </c>
    </row>
    <row r="1178" spans="1:8" ht="13.5" x14ac:dyDescent="0.25">
      <c r="A1178" s="12"/>
      <c r="B1178" s="11">
        <v>43721</v>
      </c>
      <c r="C1178" s="2">
        <v>25.78</v>
      </c>
      <c r="D1178" s="2">
        <v>22.148</v>
      </c>
      <c r="E1178" s="2">
        <v>0</v>
      </c>
      <c r="F1178" s="2">
        <v>0</v>
      </c>
      <c r="G1178" s="2">
        <v>0</v>
      </c>
      <c r="H1178" s="13">
        <v>0</v>
      </c>
    </row>
    <row r="1179" spans="1:8" ht="13.5" x14ac:dyDescent="0.25">
      <c r="A1179" s="12"/>
      <c r="B1179" s="11">
        <v>43724</v>
      </c>
      <c r="C1179" s="2">
        <v>25.78</v>
      </c>
      <c r="D1179" s="2">
        <v>22.148</v>
      </c>
      <c r="E1179" s="2">
        <v>0</v>
      </c>
      <c r="F1179" s="2">
        <v>0</v>
      </c>
      <c r="G1179" s="2">
        <v>0</v>
      </c>
      <c r="H1179" s="13">
        <v>0</v>
      </c>
    </row>
    <row r="1180" spans="1:8" ht="13.5" x14ac:dyDescent="0.25">
      <c r="A1180" s="12"/>
      <c r="B1180" s="11">
        <v>43725</v>
      </c>
      <c r="C1180" s="2">
        <v>25.78</v>
      </c>
      <c r="D1180" s="2">
        <v>22.148</v>
      </c>
      <c r="E1180" s="2">
        <v>0</v>
      </c>
      <c r="F1180" s="2">
        <v>0</v>
      </c>
      <c r="G1180" s="2">
        <v>0</v>
      </c>
      <c r="H1180" s="13">
        <v>0</v>
      </c>
    </row>
    <row r="1181" spans="1:8" ht="13.5" x14ac:dyDescent="0.25">
      <c r="A1181" s="12"/>
      <c r="B1181" s="11">
        <v>43726</v>
      </c>
      <c r="C1181" s="2">
        <v>25.78</v>
      </c>
      <c r="D1181" s="2">
        <v>22.148</v>
      </c>
      <c r="E1181" s="2">
        <v>0</v>
      </c>
      <c r="F1181" s="2">
        <v>0</v>
      </c>
      <c r="G1181" s="2">
        <v>0</v>
      </c>
      <c r="H1181" s="13">
        <v>0</v>
      </c>
    </row>
    <row r="1182" spans="1:8" ht="13.5" x14ac:dyDescent="0.25">
      <c r="A1182" s="12"/>
      <c r="B1182" s="11">
        <v>43727</v>
      </c>
      <c r="C1182" s="2">
        <v>25.78</v>
      </c>
      <c r="D1182" s="2">
        <v>22.148</v>
      </c>
      <c r="E1182" s="2">
        <v>0</v>
      </c>
      <c r="F1182" s="2">
        <v>0</v>
      </c>
      <c r="G1182" s="2">
        <v>0</v>
      </c>
      <c r="H1182" s="13">
        <v>0</v>
      </c>
    </row>
    <row r="1183" spans="1:8" ht="13.5" x14ac:dyDescent="0.25">
      <c r="A1183" s="12"/>
      <c r="B1183" s="11">
        <v>43728</v>
      </c>
      <c r="C1183" s="2">
        <v>25.78</v>
      </c>
      <c r="D1183" s="2">
        <v>22.148</v>
      </c>
      <c r="E1183" s="2">
        <v>0</v>
      </c>
      <c r="F1183" s="2">
        <v>0</v>
      </c>
      <c r="G1183" s="2">
        <v>0</v>
      </c>
      <c r="H1183" s="13">
        <v>0</v>
      </c>
    </row>
    <row r="1184" spans="1:8" ht="13.5" x14ac:dyDescent="0.25">
      <c r="A1184" s="12"/>
      <c r="B1184" s="11">
        <v>43731</v>
      </c>
      <c r="C1184" s="2">
        <v>25.78</v>
      </c>
      <c r="D1184" s="2">
        <v>22.148</v>
      </c>
      <c r="E1184" s="2">
        <v>0</v>
      </c>
      <c r="F1184" s="2">
        <v>0</v>
      </c>
      <c r="G1184" s="2">
        <v>0</v>
      </c>
      <c r="H1184" s="13">
        <v>0</v>
      </c>
    </row>
    <row r="1185" spans="1:8" ht="13.5" x14ac:dyDescent="0.25">
      <c r="A1185" s="12"/>
      <c r="B1185" s="11">
        <v>43732</v>
      </c>
      <c r="C1185" s="2">
        <v>25.78</v>
      </c>
      <c r="D1185" s="2">
        <v>22.148</v>
      </c>
      <c r="E1185" s="2">
        <v>0</v>
      </c>
      <c r="F1185" s="2">
        <v>0</v>
      </c>
      <c r="G1185" s="2">
        <v>0</v>
      </c>
      <c r="H1185" s="13">
        <v>0</v>
      </c>
    </row>
    <row r="1186" spans="1:8" ht="13.5" x14ac:dyDescent="0.25">
      <c r="A1186" s="12"/>
      <c r="B1186" s="11">
        <v>43733</v>
      </c>
      <c r="C1186" s="2">
        <v>25.78</v>
      </c>
      <c r="D1186" s="2">
        <v>22.148</v>
      </c>
      <c r="E1186" s="2">
        <v>0</v>
      </c>
      <c r="F1186" s="2">
        <v>0</v>
      </c>
      <c r="G1186" s="2">
        <v>0</v>
      </c>
      <c r="H1186" s="13">
        <v>0</v>
      </c>
    </row>
    <row r="1187" spans="1:8" ht="13.5" x14ac:dyDescent="0.25">
      <c r="A1187" s="12"/>
      <c r="B1187" s="11">
        <v>43734</v>
      </c>
      <c r="C1187" s="2">
        <v>26.55</v>
      </c>
      <c r="D1187" s="2">
        <v>22.148</v>
      </c>
      <c r="E1187" s="2">
        <v>42</v>
      </c>
      <c r="F1187" s="2">
        <v>42</v>
      </c>
      <c r="G1187" s="2">
        <v>1115.0989999999999</v>
      </c>
      <c r="H1187" s="13">
        <v>0</v>
      </c>
    </row>
    <row r="1188" spans="1:8" ht="13.5" x14ac:dyDescent="0.25">
      <c r="A1188" s="12"/>
      <c r="B1188" s="11">
        <v>43735</v>
      </c>
      <c r="C1188" s="2">
        <v>26.55</v>
      </c>
      <c r="D1188" s="2">
        <v>22.81</v>
      </c>
      <c r="E1188" s="2">
        <v>0</v>
      </c>
      <c r="F1188" s="2">
        <v>0</v>
      </c>
      <c r="G1188" s="2">
        <v>0</v>
      </c>
      <c r="H1188" s="13">
        <v>2.9889832039010251E-2</v>
      </c>
    </row>
    <row r="1189" spans="1:8" ht="13.5" x14ac:dyDescent="0.25">
      <c r="A1189" s="12"/>
      <c r="B1189" s="11">
        <v>43738</v>
      </c>
      <c r="C1189" s="2">
        <v>26.55</v>
      </c>
      <c r="D1189" s="2">
        <v>22.81</v>
      </c>
      <c r="E1189" s="2">
        <v>0</v>
      </c>
      <c r="F1189" s="2">
        <v>0</v>
      </c>
      <c r="G1189" s="2">
        <v>0</v>
      </c>
      <c r="H1189" s="13">
        <v>0</v>
      </c>
    </row>
    <row r="1190" spans="1:8" ht="13.5" x14ac:dyDescent="0.25">
      <c r="A1190" s="12"/>
      <c r="B1190" s="11">
        <v>43739</v>
      </c>
      <c r="C1190" s="2">
        <v>26.55</v>
      </c>
      <c r="D1190" s="2">
        <v>22.81</v>
      </c>
      <c r="E1190" s="2">
        <v>0</v>
      </c>
      <c r="F1190" s="2">
        <v>0</v>
      </c>
      <c r="G1190" s="2">
        <v>0</v>
      </c>
      <c r="H1190" s="13">
        <v>0</v>
      </c>
    </row>
    <row r="1191" spans="1:8" ht="13.5" x14ac:dyDescent="0.25">
      <c r="A1191" s="12"/>
      <c r="B1191" s="11">
        <v>43740</v>
      </c>
      <c r="C1191" s="2">
        <v>26.55</v>
      </c>
      <c r="D1191" s="2">
        <v>22.81</v>
      </c>
      <c r="E1191" s="2">
        <v>0</v>
      </c>
      <c r="F1191" s="2">
        <v>0</v>
      </c>
      <c r="G1191" s="2">
        <v>0</v>
      </c>
      <c r="H1191" s="13">
        <v>0</v>
      </c>
    </row>
    <row r="1192" spans="1:8" ht="13.5" x14ac:dyDescent="0.25">
      <c r="A1192" s="12"/>
      <c r="B1192" s="11">
        <v>43741</v>
      </c>
      <c r="C1192" s="2">
        <v>26.54</v>
      </c>
      <c r="D1192" s="2">
        <v>22.81</v>
      </c>
      <c r="E1192" s="2">
        <v>179</v>
      </c>
      <c r="F1192" s="2">
        <v>179</v>
      </c>
      <c r="G1192" s="2">
        <v>4750.66</v>
      </c>
      <c r="H1192" s="13">
        <v>0</v>
      </c>
    </row>
    <row r="1193" spans="1:8" ht="13.5" x14ac:dyDescent="0.25">
      <c r="A1193" s="12"/>
      <c r="B1193" s="11">
        <v>43742</v>
      </c>
      <c r="C1193" s="2">
        <v>26.54</v>
      </c>
      <c r="D1193" s="2">
        <v>22.800999999999998</v>
      </c>
      <c r="E1193" s="2">
        <v>0</v>
      </c>
      <c r="F1193" s="2">
        <v>0</v>
      </c>
      <c r="G1193" s="2">
        <v>0</v>
      </c>
      <c r="H1193" s="13">
        <v>-3.9456378781237795E-4</v>
      </c>
    </row>
    <row r="1194" spans="1:8" ht="13.5" x14ac:dyDescent="0.25">
      <c r="A1194" s="12"/>
      <c r="B1194" s="11">
        <v>43745</v>
      </c>
      <c r="C1194" s="2">
        <v>26.54</v>
      </c>
      <c r="D1194" s="2">
        <v>22.800999999999998</v>
      </c>
      <c r="E1194" s="2">
        <v>0</v>
      </c>
      <c r="F1194" s="2">
        <v>0</v>
      </c>
      <c r="G1194" s="2">
        <v>0</v>
      </c>
      <c r="H1194" s="13">
        <v>0</v>
      </c>
    </row>
    <row r="1195" spans="1:8" ht="13.5" x14ac:dyDescent="0.25">
      <c r="A1195" s="12"/>
      <c r="B1195" s="11">
        <v>43746</v>
      </c>
      <c r="C1195" s="2">
        <v>26.54</v>
      </c>
      <c r="D1195" s="2">
        <v>22.800999999999998</v>
      </c>
      <c r="E1195" s="2">
        <v>0</v>
      </c>
      <c r="F1195" s="2">
        <v>0</v>
      </c>
      <c r="G1195" s="2">
        <v>0</v>
      </c>
      <c r="H1195" s="13">
        <v>0</v>
      </c>
    </row>
    <row r="1196" spans="1:8" ht="13.5" x14ac:dyDescent="0.25">
      <c r="A1196" s="12"/>
      <c r="B1196" s="11">
        <v>43747</v>
      </c>
      <c r="C1196" s="2">
        <v>26.54</v>
      </c>
      <c r="D1196" s="2">
        <v>22.800999999999998</v>
      </c>
      <c r="E1196" s="2">
        <v>0</v>
      </c>
      <c r="F1196" s="2">
        <v>0</v>
      </c>
      <c r="G1196" s="2">
        <v>0</v>
      </c>
      <c r="H1196" s="13">
        <v>0</v>
      </c>
    </row>
    <row r="1197" spans="1:8" ht="13.5" x14ac:dyDescent="0.25">
      <c r="A1197" s="12"/>
      <c r="B1197" s="11">
        <v>43748</v>
      </c>
      <c r="C1197" s="2">
        <v>26.54</v>
      </c>
      <c r="D1197" s="2">
        <v>22.800999999999998</v>
      </c>
      <c r="E1197" s="2">
        <v>0</v>
      </c>
      <c r="F1197" s="2">
        <v>0</v>
      </c>
      <c r="G1197" s="2">
        <v>0</v>
      </c>
      <c r="H1197" s="13">
        <v>0</v>
      </c>
    </row>
    <row r="1198" spans="1:8" ht="13.5" x14ac:dyDescent="0.25">
      <c r="A1198" s="12"/>
      <c r="B1198" s="11">
        <v>43749</v>
      </c>
      <c r="C1198" s="2">
        <v>26.54</v>
      </c>
      <c r="D1198" s="2">
        <v>22.800999999999998</v>
      </c>
      <c r="E1198" s="2">
        <v>0</v>
      </c>
      <c r="F1198" s="2">
        <v>0</v>
      </c>
      <c r="G1198" s="2">
        <v>0</v>
      </c>
      <c r="H1198" s="13">
        <v>0</v>
      </c>
    </row>
    <row r="1199" spans="1:8" ht="13.5" x14ac:dyDescent="0.25">
      <c r="A1199" s="12"/>
      <c r="B1199" s="11">
        <v>43752</v>
      </c>
      <c r="C1199" s="2">
        <v>26.54</v>
      </c>
      <c r="D1199" s="2">
        <v>22.800999999999998</v>
      </c>
      <c r="E1199" s="2">
        <v>0</v>
      </c>
      <c r="F1199" s="2">
        <v>0</v>
      </c>
      <c r="G1199" s="2">
        <v>0</v>
      </c>
      <c r="H1199" s="13">
        <v>0</v>
      </c>
    </row>
    <row r="1200" spans="1:8" ht="13.5" x14ac:dyDescent="0.25">
      <c r="A1200" s="12"/>
      <c r="B1200" s="11">
        <v>43754</v>
      </c>
      <c r="C1200" s="2">
        <v>26.54</v>
      </c>
      <c r="D1200" s="2">
        <v>22.800999999999998</v>
      </c>
      <c r="E1200" s="2">
        <v>0</v>
      </c>
      <c r="F1200" s="2">
        <v>0</v>
      </c>
      <c r="G1200" s="2">
        <v>0</v>
      </c>
      <c r="H1200" s="13">
        <v>0</v>
      </c>
    </row>
    <row r="1201" spans="1:8" ht="13.5" x14ac:dyDescent="0.25">
      <c r="A1201" s="12"/>
      <c r="B1201" s="11">
        <v>43755</v>
      </c>
      <c r="C1201" s="2">
        <v>26.55</v>
      </c>
      <c r="D1201" s="2">
        <v>22.800999999999998</v>
      </c>
      <c r="E1201" s="2">
        <v>200</v>
      </c>
      <c r="F1201" s="2">
        <v>200</v>
      </c>
      <c r="G1201" s="2">
        <v>5310</v>
      </c>
      <c r="H1201" s="13">
        <v>0</v>
      </c>
    </row>
    <row r="1202" spans="1:8" ht="13.5" x14ac:dyDescent="0.25">
      <c r="A1202" s="12"/>
      <c r="B1202" s="11">
        <v>43756</v>
      </c>
      <c r="C1202" s="2">
        <v>27</v>
      </c>
      <c r="D1202" s="2">
        <v>22.81</v>
      </c>
      <c r="E1202" s="2">
        <v>41</v>
      </c>
      <c r="F1202" s="2">
        <v>41</v>
      </c>
      <c r="G1202" s="2">
        <v>1107</v>
      </c>
      <c r="H1202" s="13">
        <v>3.947195298451972E-4</v>
      </c>
    </row>
    <row r="1203" spans="1:8" ht="13.5" x14ac:dyDescent="0.25">
      <c r="A1203" s="12"/>
      <c r="B1203" s="11">
        <v>43759</v>
      </c>
      <c r="C1203" s="2">
        <v>27.5</v>
      </c>
      <c r="D1203" s="2">
        <v>23.196000000000002</v>
      </c>
      <c r="E1203" s="2">
        <v>30</v>
      </c>
      <c r="F1203" s="2">
        <v>30</v>
      </c>
      <c r="G1203" s="2">
        <v>825</v>
      </c>
      <c r="H1203" s="13">
        <v>1.6922402455063691E-2</v>
      </c>
    </row>
    <row r="1204" spans="1:8" ht="13.5" x14ac:dyDescent="0.25">
      <c r="A1204" s="12"/>
      <c r="B1204" s="11">
        <v>43760</v>
      </c>
      <c r="C1204" s="2">
        <v>28.51</v>
      </c>
      <c r="D1204" s="2">
        <v>23.626000000000001</v>
      </c>
      <c r="E1204" s="2">
        <v>700</v>
      </c>
      <c r="F1204" s="2">
        <v>700</v>
      </c>
      <c r="G1204" s="2">
        <v>19906</v>
      </c>
      <c r="H1204" s="13">
        <v>1.853767891015691E-2</v>
      </c>
    </row>
    <row r="1205" spans="1:8" ht="13.5" x14ac:dyDescent="0.25">
      <c r="A1205" s="12"/>
      <c r="B1205" s="11">
        <v>43761</v>
      </c>
      <c r="C1205" s="2">
        <v>29</v>
      </c>
      <c r="D1205" s="2">
        <v>24.494</v>
      </c>
      <c r="E1205" s="2">
        <v>550</v>
      </c>
      <c r="F1205" s="2">
        <v>550</v>
      </c>
      <c r="G1205" s="2">
        <v>15950</v>
      </c>
      <c r="H1205" s="13">
        <v>3.6739185642935684E-2</v>
      </c>
    </row>
    <row r="1206" spans="1:8" ht="13.5" x14ac:dyDescent="0.25">
      <c r="A1206" s="12"/>
      <c r="B1206" s="11">
        <v>43762</v>
      </c>
      <c r="C1206" s="2">
        <v>29.5</v>
      </c>
      <c r="D1206" s="2">
        <v>24.914999999999999</v>
      </c>
      <c r="E1206" s="2">
        <v>50</v>
      </c>
      <c r="F1206" s="2">
        <v>50</v>
      </c>
      <c r="G1206" s="2">
        <v>1475</v>
      </c>
      <c r="H1206" s="13">
        <v>1.7187882746795106E-2</v>
      </c>
    </row>
    <row r="1207" spans="1:8" ht="13.5" x14ac:dyDescent="0.25">
      <c r="A1207" s="12"/>
      <c r="B1207" s="11">
        <v>43763</v>
      </c>
      <c r="C1207" s="2">
        <v>30.38</v>
      </c>
      <c r="D1207" s="2">
        <v>25.344000000000001</v>
      </c>
      <c r="E1207" s="2">
        <v>236</v>
      </c>
      <c r="F1207" s="2">
        <v>236</v>
      </c>
      <c r="G1207" s="2">
        <v>7160.8789999999999</v>
      </c>
      <c r="H1207" s="13">
        <v>1.7218543046357698E-2</v>
      </c>
    </row>
    <row r="1208" spans="1:8" ht="13.5" x14ac:dyDescent="0.25">
      <c r="A1208" s="12"/>
      <c r="B1208" s="11">
        <v>43766</v>
      </c>
      <c r="C1208" s="2">
        <v>31</v>
      </c>
      <c r="D1208" s="2">
        <v>26.1</v>
      </c>
      <c r="E1208" s="2">
        <v>50</v>
      </c>
      <c r="F1208" s="2">
        <v>50</v>
      </c>
      <c r="G1208" s="2">
        <v>1549.75</v>
      </c>
      <c r="H1208" s="13">
        <v>2.9829545454545463E-2</v>
      </c>
    </row>
    <row r="1209" spans="1:8" ht="13.5" x14ac:dyDescent="0.25">
      <c r="A1209" s="12"/>
      <c r="B1209" s="11">
        <v>43767</v>
      </c>
      <c r="C1209" s="2">
        <v>31.5</v>
      </c>
      <c r="D1209" s="2">
        <v>26.632999999999999</v>
      </c>
      <c r="E1209" s="2">
        <v>190</v>
      </c>
      <c r="F1209" s="2">
        <v>190</v>
      </c>
      <c r="G1209" s="2">
        <v>5985</v>
      </c>
      <c r="H1209" s="13">
        <v>2.0421455938697229E-2</v>
      </c>
    </row>
    <row r="1210" spans="1:8" ht="13.5" x14ac:dyDescent="0.25">
      <c r="A1210" s="12"/>
      <c r="B1210" s="11">
        <v>43768</v>
      </c>
      <c r="C1210" s="2">
        <v>31.51</v>
      </c>
      <c r="D1210" s="2">
        <v>27.062999999999999</v>
      </c>
      <c r="E1210" s="2">
        <v>1464</v>
      </c>
      <c r="F1210" s="2">
        <v>1464</v>
      </c>
      <c r="G1210" s="2">
        <v>46026.898000000001</v>
      </c>
      <c r="H1210" s="13">
        <v>1.6145383546727735E-2</v>
      </c>
    </row>
    <row r="1211" spans="1:8" ht="13.5" x14ac:dyDescent="0.25">
      <c r="A1211" s="12"/>
      <c r="B1211" s="11">
        <v>43769</v>
      </c>
      <c r="C1211" s="2">
        <v>31.78</v>
      </c>
      <c r="D1211" s="2">
        <v>27.071000000000002</v>
      </c>
      <c r="E1211" s="2">
        <v>700</v>
      </c>
      <c r="F1211" s="2">
        <v>700</v>
      </c>
      <c r="G1211" s="2">
        <v>22240.098999999998</v>
      </c>
      <c r="H1211" s="13">
        <v>2.9560654768512996E-4</v>
      </c>
    </row>
    <row r="1212" spans="1:8" ht="13.5" x14ac:dyDescent="0.25">
      <c r="A1212" s="12"/>
      <c r="B1212" s="11">
        <v>43770</v>
      </c>
      <c r="C1212" s="2">
        <v>32</v>
      </c>
      <c r="D1212" s="2">
        <v>27.303000000000001</v>
      </c>
      <c r="E1212" s="2">
        <v>500</v>
      </c>
      <c r="F1212" s="2">
        <v>500</v>
      </c>
      <c r="G1212" s="2">
        <v>16000</v>
      </c>
      <c r="H1212" s="13">
        <v>8.570056518045115E-3</v>
      </c>
    </row>
    <row r="1213" spans="1:8" ht="13.5" x14ac:dyDescent="0.25">
      <c r="A1213" s="12"/>
      <c r="B1213" s="11">
        <v>43773</v>
      </c>
      <c r="C1213" s="2">
        <v>32</v>
      </c>
      <c r="D1213" s="2">
        <v>27.492000000000001</v>
      </c>
      <c r="E1213" s="2">
        <v>232</v>
      </c>
      <c r="F1213" s="2">
        <v>232</v>
      </c>
      <c r="G1213" s="2">
        <v>7424</v>
      </c>
      <c r="H1213" s="13">
        <v>6.9223162289858272E-3</v>
      </c>
    </row>
    <row r="1214" spans="1:8" ht="13.5" x14ac:dyDescent="0.25">
      <c r="A1214" s="12"/>
      <c r="B1214" s="11">
        <v>43774</v>
      </c>
      <c r="C1214" s="2">
        <v>32.72</v>
      </c>
      <c r="D1214" s="2">
        <v>27.492000000000001</v>
      </c>
      <c r="E1214" s="2">
        <v>101</v>
      </c>
      <c r="F1214" s="2">
        <v>101</v>
      </c>
      <c r="G1214" s="2">
        <v>3304.7190000000001</v>
      </c>
      <c r="H1214" s="13">
        <v>0</v>
      </c>
    </row>
    <row r="1215" spans="1:8" ht="13.5" x14ac:dyDescent="0.25">
      <c r="A1215" s="12"/>
      <c r="B1215" s="11">
        <v>43775</v>
      </c>
      <c r="C1215" s="2">
        <v>32.9</v>
      </c>
      <c r="D1215" s="2">
        <v>28.111000000000001</v>
      </c>
      <c r="E1215" s="2">
        <v>14</v>
      </c>
      <c r="F1215" s="2">
        <v>14</v>
      </c>
      <c r="G1215" s="2">
        <v>460.6</v>
      </c>
      <c r="H1215" s="13">
        <v>2.2515640913720346E-2</v>
      </c>
    </row>
    <row r="1216" spans="1:8" ht="13.5" x14ac:dyDescent="0.25">
      <c r="A1216" s="12"/>
      <c r="B1216" s="11">
        <v>43776</v>
      </c>
      <c r="C1216" s="2">
        <v>34.89</v>
      </c>
      <c r="D1216" s="2">
        <v>28.265000000000001</v>
      </c>
      <c r="E1216" s="2">
        <v>1006</v>
      </c>
      <c r="F1216" s="2">
        <v>1006</v>
      </c>
      <c r="G1216" s="2">
        <v>35017.39</v>
      </c>
      <c r="H1216" s="13">
        <v>5.4782825228558187E-3</v>
      </c>
    </row>
    <row r="1217" spans="1:8" ht="13.5" x14ac:dyDescent="0.25">
      <c r="A1217" s="12"/>
      <c r="B1217" s="11">
        <v>43777</v>
      </c>
      <c r="C1217" s="2">
        <v>34.89</v>
      </c>
      <c r="D1217" s="2">
        <v>29.975000000000001</v>
      </c>
      <c r="E1217" s="2">
        <v>0</v>
      </c>
      <c r="F1217" s="2">
        <v>0</v>
      </c>
      <c r="G1217" s="2">
        <v>0</v>
      </c>
      <c r="H1217" s="13">
        <v>6.0498850168052391E-2</v>
      </c>
    </row>
    <row r="1218" spans="1:8" ht="13.5" x14ac:dyDescent="0.25">
      <c r="A1218" s="12"/>
      <c r="B1218" s="11">
        <v>43780</v>
      </c>
      <c r="C1218" s="2">
        <v>34.89</v>
      </c>
      <c r="D1218" s="2">
        <v>29.975000000000001</v>
      </c>
      <c r="E1218" s="2">
        <v>0</v>
      </c>
      <c r="F1218" s="2">
        <v>0</v>
      </c>
      <c r="G1218" s="2">
        <v>0</v>
      </c>
      <c r="H1218" s="13">
        <v>0</v>
      </c>
    </row>
    <row r="1219" spans="1:8" ht="13.5" x14ac:dyDescent="0.25">
      <c r="A1219" s="12"/>
      <c r="B1219" s="11">
        <v>43781</v>
      </c>
      <c r="C1219" s="2">
        <v>34.89</v>
      </c>
      <c r="D1219" s="2">
        <v>29.975000000000001</v>
      </c>
      <c r="E1219" s="2">
        <v>0</v>
      </c>
      <c r="F1219" s="2">
        <v>0</v>
      </c>
      <c r="G1219" s="2">
        <v>0</v>
      </c>
      <c r="H1219" s="13">
        <v>0</v>
      </c>
    </row>
    <row r="1220" spans="1:8" ht="13.5" x14ac:dyDescent="0.25">
      <c r="A1220" s="12"/>
      <c r="B1220" s="11">
        <v>43782</v>
      </c>
      <c r="C1220" s="2">
        <v>34.89</v>
      </c>
      <c r="D1220" s="2">
        <v>29.975000000000001</v>
      </c>
      <c r="E1220" s="2">
        <v>0</v>
      </c>
      <c r="F1220" s="2">
        <v>0</v>
      </c>
      <c r="G1220" s="2">
        <v>0</v>
      </c>
      <c r="H1220" s="13">
        <v>0</v>
      </c>
    </row>
    <row r="1221" spans="1:8" ht="13.5" x14ac:dyDescent="0.25">
      <c r="A1221" s="12"/>
      <c r="B1221" s="11">
        <v>43783</v>
      </c>
      <c r="C1221" s="2">
        <v>34.89</v>
      </c>
      <c r="D1221" s="2">
        <v>29.975000000000001</v>
      </c>
      <c r="E1221" s="2">
        <v>0</v>
      </c>
      <c r="F1221" s="2">
        <v>0</v>
      </c>
      <c r="G1221" s="2">
        <v>0</v>
      </c>
      <c r="H1221" s="13">
        <v>0</v>
      </c>
    </row>
    <row r="1222" spans="1:8" ht="13.5" x14ac:dyDescent="0.25">
      <c r="A1222" s="12"/>
      <c r="B1222" s="11">
        <v>43784</v>
      </c>
      <c r="C1222" s="2">
        <v>33.85</v>
      </c>
      <c r="D1222" s="2">
        <v>29.975000000000001</v>
      </c>
      <c r="E1222" s="2">
        <v>15</v>
      </c>
      <c r="F1222" s="2">
        <v>15</v>
      </c>
      <c r="G1222" s="2">
        <v>507.75</v>
      </c>
      <c r="H1222" s="13">
        <v>0</v>
      </c>
    </row>
    <row r="1223" spans="1:8" ht="13.5" x14ac:dyDescent="0.25">
      <c r="A1223" s="12"/>
      <c r="B1223" s="11">
        <v>43787</v>
      </c>
      <c r="C1223" s="2">
        <v>33</v>
      </c>
      <c r="D1223" s="2">
        <v>29.081</v>
      </c>
      <c r="E1223" s="2">
        <v>21</v>
      </c>
      <c r="F1223" s="2">
        <v>21</v>
      </c>
      <c r="G1223" s="2">
        <v>699</v>
      </c>
      <c r="H1223" s="13">
        <v>-2.9824854045037593E-2</v>
      </c>
    </row>
    <row r="1224" spans="1:8" ht="13.5" x14ac:dyDescent="0.25">
      <c r="A1224" s="12"/>
      <c r="B1224" s="11">
        <v>43788</v>
      </c>
      <c r="C1224" s="2">
        <v>33</v>
      </c>
      <c r="D1224" s="2">
        <v>28.350999999999999</v>
      </c>
      <c r="E1224" s="2">
        <v>0</v>
      </c>
      <c r="F1224" s="2">
        <v>0</v>
      </c>
      <c r="G1224" s="2">
        <v>0</v>
      </c>
      <c r="H1224" s="13">
        <v>-2.5102300471097985E-2</v>
      </c>
    </row>
    <row r="1225" spans="1:8" ht="13.5" x14ac:dyDescent="0.25">
      <c r="A1225" s="12"/>
      <c r="B1225" s="11">
        <v>43789</v>
      </c>
      <c r="C1225" s="2">
        <v>33</v>
      </c>
      <c r="D1225" s="2">
        <v>28.350999999999999</v>
      </c>
      <c r="E1225" s="2">
        <v>83</v>
      </c>
      <c r="F1225" s="2">
        <v>83</v>
      </c>
      <c r="G1225" s="2">
        <v>2739</v>
      </c>
      <c r="H1225" s="13">
        <v>0</v>
      </c>
    </row>
    <row r="1226" spans="1:8" ht="13.5" x14ac:dyDescent="0.25">
      <c r="A1226" s="12"/>
      <c r="B1226" s="11">
        <v>43790</v>
      </c>
      <c r="C1226" s="2">
        <v>33</v>
      </c>
      <c r="D1226" s="2">
        <v>28.350999999999999</v>
      </c>
      <c r="E1226" s="2">
        <v>0</v>
      </c>
      <c r="F1226" s="2">
        <v>0</v>
      </c>
      <c r="G1226" s="2">
        <v>0</v>
      </c>
      <c r="H1226" s="13">
        <v>0</v>
      </c>
    </row>
    <row r="1227" spans="1:8" ht="13.5" x14ac:dyDescent="0.25">
      <c r="A1227" s="12"/>
      <c r="B1227" s="11">
        <v>43791</v>
      </c>
      <c r="C1227" s="2">
        <v>33</v>
      </c>
      <c r="D1227" s="2">
        <v>28.350999999999999</v>
      </c>
      <c r="E1227" s="2">
        <v>0</v>
      </c>
      <c r="F1227" s="2">
        <v>0</v>
      </c>
      <c r="G1227" s="2">
        <v>0</v>
      </c>
      <c r="H1227" s="13">
        <v>0</v>
      </c>
    </row>
    <row r="1228" spans="1:8" ht="13.5" x14ac:dyDescent="0.25">
      <c r="A1228" s="12"/>
      <c r="B1228" s="11">
        <v>43794</v>
      </c>
      <c r="C1228" s="2">
        <v>33.950000000000003</v>
      </c>
      <c r="D1228" s="2">
        <v>28.350999999999999</v>
      </c>
      <c r="E1228" s="2">
        <v>2597</v>
      </c>
      <c r="F1228" s="2">
        <v>2597</v>
      </c>
      <c r="G1228" s="2">
        <v>85725.695000000007</v>
      </c>
      <c r="H1228" s="13">
        <v>0</v>
      </c>
    </row>
    <row r="1229" spans="1:8" ht="13.5" x14ac:dyDescent="0.25">
      <c r="A1229" s="12"/>
      <c r="B1229" s="11">
        <v>43795</v>
      </c>
      <c r="C1229" s="2">
        <v>34.5</v>
      </c>
      <c r="D1229" s="2">
        <v>29.167000000000002</v>
      </c>
      <c r="E1229" s="2">
        <v>6</v>
      </c>
      <c r="F1229" s="2">
        <v>6</v>
      </c>
      <c r="G1229" s="2">
        <v>207</v>
      </c>
      <c r="H1229" s="13">
        <v>2.8782053543084989E-2</v>
      </c>
    </row>
    <row r="1230" spans="1:8" ht="13.5" x14ac:dyDescent="0.25">
      <c r="A1230" s="12"/>
      <c r="B1230" s="11">
        <v>43796</v>
      </c>
      <c r="C1230" s="2">
        <v>33.47</v>
      </c>
      <c r="D1230" s="2">
        <v>29.64</v>
      </c>
      <c r="E1230" s="2">
        <v>7</v>
      </c>
      <c r="F1230" s="2">
        <v>7</v>
      </c>
      <c r="G1230" s="2">
        <v>234.28899999999999</v>
      </c>
      <c r="H1230" s="13">
        <v>1.6216957520485444E-2</v>
      </c>
    </row>
    <row r="1231" spans="1:8" ht="13.5" x14ac:dyDescent="0.25">
      <c r="A1231" s="12"/>
      <c r="B1231" s="11">
        <v>43797</v>
      </c>
      <c r="C1231" s="2">
        <v>33.47</v>
      </c>
      <c r="D1231" s="2">
        <v>28.754999999999999</v>
      </c>
      <c r="E1231" s="2">
        <v>0</v>
      </c>
      <c r="F1231" s="2">
        <v>0</v>
      </c>
      <c r="G1231" s="2">
        <v>0</v>
      </c>
      <c r="H1231" s="13">
        <v>-2.9858299595141753E-2</v>
      </c>
    </row>
    <row r="1232" spans="1:8" ht="13.5" x14ac:dyDescent="0.25">
      <c r="A1232" s="12"/>
      <c r="B1232" s="11">
        <v>43798</v>
      </c>
      <c r="C1232" s="2">
        <v>32.47</v>
      </c>
      <c r="D1232" s="2">
        <v>28.754999999999999</v>
      </c>
      <c r="E1232" s="2">
        <v>0</v>
      </c>
      <c r="F1232" s="2">
        <v>0</v>
      </c>
      <c r="G1232" s="2">
        <v>0</v>
      </c>
      <c r="H1232" s="13">
        <v>0</v>
      </c>
    </row>
    <row r="1233" spans="1:8" ht="13.5" x14ac:dyDescent="0.25">
      <c r="A1233" s="12"/>
      <c r="B1233" s="11">
        <v>43801</v>
      </c>
      <c r="C1233" s="2">
        <v>33.06</v>
      </c>
      <c r="D1233" s="2">
        <v>27.896000000000001</v>
      </c>
      <c r="E1233" s="2">
        <v>270</v>
      </c>
      <c r="F1233" s="2">
        <v>270</v>
      </c>
      <c r="G1233" s="2">
        <v>8893.7990000000009</v>
      </c>
      <c r="H1233" s="13">
        <v>-2.9873065553816667E-2</v>
      </c>
    </row>
    <row r="1234" spans="1:8" ht="13.5" x14ac:dyDescent="0.25">
      <c r="A1234" s="12"/>
      <c r="B1234" s="11">
        <v>43802</v>
      </c>
      <c r="C1234" s="2">
        <v>34</v>
      </c>
      <c r="D1234" s="2">
        <v>28.402999999999999</v>
      </c>
      <c r="E1234" s="2">
        <v>27</v>
      </c>
      <c r="F1234" s="2">
        <v>27</v>
      </c>
      <c r="G1234" s="2">
        <v>918</v>
      </c>
      <c r="H1234" s="13">
        <v>1.817464869515335E-2</v>
      </c>
    </row>
    <row r="1235" spans="1:8" ht="13.5" x14ac:dyDescent="0.25">
      <c r="A1235" s="12"/>
      <c r="B1235" s="11">
        <v>43803</v>
      </c>
      <c r="C1235" s="2">
        <v>33.979999999999997</v>
      </c>
      <c r="D1235" s="2">
        <v>29.21</v>
      </c>
      <c r="E1235" s="2">
        <v>122</v>
      </c>
      <c r="F1235" s="2">
        <v>122</v>
      </c>
      <c r="G1235" s="2">
        <v>4146.58</v>
      </c>
      <c r="H1235" s="13">
        <v>2.8412491638207308E-2</v>
      </c>
    </row>
    <row r="1236" spans="1:8" ht="13.5" x14ac:dyDescent="0.25">
      <c r="A1236" s="12"/>
      <c r="B1236" s="11">
        <v>43804</v>
      </c>
      <c r="C1236" s="2">
        <v>33.97</v>
      </c>
      <c r="D1236" s="2">
        <v>29.193000000000001</v>
      </c>
      <c r="E1236" s="2">
        <v>370</v>
      </c>
      <c r="F1236" s="2">
        <v>370</v>
      </c>
      <c r="G1236" s="2">
        <v>12568.9</v>
      </c>
      <c r="H1236" s="13">
        <v>-5.8199246833274426E-4</v>
      </c>
    </row>
    <row r="1237" spans="1:8" ht="13.5" x14ac:dyDescent="0.25">
      <c r="A1237" s="12"/>
      <c r="B1237" s="11">
        <v>43805</v>
      </c>
      <c r="C1237" s="2">
        <v>33.9</v>
      </c>
      <c r="D1237" s="2">
        <v>29.184999999999999</v>
      </c>
      <c r="E1237" s="2">
        <v>220</v>
      </c>
      <c r="F1237" s="2">
        <v>220</v>
      </c>
      <c r="G1237" s="2">
        <v>7458</v>
      </c>
      <c r="H1237" s="13">
        <v>-2.7403829685207655E-4</v>
      </c>
    </row>
    <row r="1238" spans="1:8" ht="13.5" x14ac:dyDescent="0.25">
      <c r="A1238" s="12"/>
      <c r="B1238" s="11">
        <v>43808</v>
      </c>
      <c r="C1238" s="2">
        <v>32.01</v>
      </c>
      <c r="D1238" s="2">
        <v>29.123999999999999</v>
      </c>
      <c r="E1238" s="2">
        <v>2</v>
      </c>
      <c r="F1238" s="2">
        <v>2</v>
      </c>
      <c r="G1238" s="2">
        <v>65.010000000000005</v>
      </c>
      <c r="H1238" s="13">
        <v>-2.0901147849922887E-3</v>
      </c>
    </row>
    <row r="1239" spans="1:8" ht="13.5" x14ac:dyDescent="0.25">
      <c r="A1239" s="12"/>
      <c r="B1239" s="11">
        <v>43809</v>
      </c>
      <c r="C1239" s="2">
        <v>32.03</v>
      </c>
      <c r="D1239" s="2">
        <v>27.501000000000001</v>
      </c>
      <c r="E1239" s="2">
        <v>115</v>
      </c>
      <c r="F1239" s="2">
        <v>115</v>
      </c>
      <c r="G1239" s="2">
        <v>3682.52</v>
      </c>
      <c r="H1239" s="13">
        <v>-5.572723526988043E-2</v>
      </c>
    </row>
    <row r="1240" spans="1:8" ht="13.5" x14ac:dyDescent="0.25">
      <c r="A1240" s="12"/>
      <c r="B1240" s="11">
        <v>43810</v>
      </c>
      <c r="C1240" s="2">
        <v>33.47</v>
      </c>
      <c r="D1240" s="2">
        <v>27.518000000000001</v>
      </c>
      <c r="E1240" s="2">
        <v>191</v>
      </c>
      <c r="F1240" s="2">
        <v>191</v>
      </c>
      <c r="G1240" s="2">
        <v>6392.77</v>
      </c>
      <c r="H1240" s="13">
        <v>6.1815933966035633E-4</v>
      </c>
    </row>
    <row r="1241" spans="1:8" ht="13.5" x14ac:dyDescent="0.25">
      <c r="A1241" s="12"/>
      <c r="B1241" s="11">
        <v>43811</v>
      </c>
      <c r="C1241" s="2">
        <v>32.47</v>
      </c>
      <c r="D1241" s="2">
        <v>28.754999999999999</v>
      </c>
      <c r="E1241" s="2">
        <v>1</v>
      </c>
      <c r="F1241" s="2">
        <v>1</v>
      </c>
      <c r="G1241" s="2">
        <v>32.47</v>
      </c>
      <c r="H1241" s="13">
        <v>4.4952394796133381E-2</v>
      </c>
    </row>
    <row r="1242" spans="1:8" ht="13.5" x14ac:dyDescent="0.25">
      <c r="A1242" s="12"/>
      <c r="B1242" s="11">
        <v>43812</v>
      </c>
      <c r="C1242" s="2">
        <v>33.44</v>
      </c>
      <c r="D1242" s="2">
        <v>27.896000000000001</v>
      </c>
      <c r="E1242" s="2">
        <v>351</v>
      </c>
      <c r="F1242" s="2">
        <v>351</v>
      </c>
      <c r="G1242" s="2">
        <v>11704.459000000001</v>
      </c>
      <c r="H1242" s="13">
        <v>-2.9873065553816667E-2</v>
      </c>
    </row>
    <row r="1243" spans="1:8" ht="13.5" x14ac:dyDescent="0.25">
      <c r="A1243" s="12"/>
      <c r="B1243" s="11">
        <v>43815</v>
      </c>
      <c r="C1243" s="2">
        <v>32.44</v>
      </c>
      <c r="D1243" s="2">
        <v>28.728999999999999</v>
      </c>
      <c r="E1243" s="2">
        <v>0</v>
      </c>
      <c r="F1243" s="2">
        <v>0</v>
      </c>
      <c r="G1243" s="2">
        <v>0</v>
      </c>
      <c r="H1243" s="13">
        <v>2.98609119587037E-2</v>
      </c>
    </row>
    <row r="1244" spans="1:8" ht="13.5" x14ac:dyDescent="0.25">
      <c r="A1244" s="12"/>
      <c r="B1244" s="11">
        <v>43816</v>
      </c>
      <c r="C1244" s="2">
        <v>31.45</v>
      </c>
      <c r="D1244" s="2">
        <v>27.87</v>
      </c>
      <c r="E1244" s="2">
        <v>3</v>
      </c>
      <c r="F1244" s="2">
        <v>3</v>
      </c>
      <c r="G1244" s="2">
        <v>94.379000000000005</v>
      </c>
      <c r="H1244" s="13">
        <v>-2.9900100943297651E-2</v>
      </c>
    </row>
    <row r="1245" spans="1:8" ht="13.5" x14ac:dyDescent="0.25">
      <c r="A1245" s="12"/>
      <c r="B1245" s="11">
        <v>43817</v>
      </c>
      <c r="C1245" s="2">
        <v>31.5</v>
      </c>
      <c r="D1245" s="2">
        <v>27.02</v>
      </c>
      <c r="E1245" s="2">
        <v>431</v>
      </c>
      <c r="F1245" s="2">
        <v>431</v>
      </c>
      <c r="G1245" s="2">
        <v>13576.5</v>
      </c>
      <c r="H1245" s="13">
        <v>-3.0498744169357783E-2</v>
      </c>
    </row>
    <row r="1246" spans="1:8" ht="13.5" x14ac:dyDescent="0.25">
      <c r="A1246" s="12"/>
      <c r="B1246" s="11">
        <v>43818</v>
      </c>
      <c r="C1246" s="2">
        <v>31.5</v>
      </c>
      <c r="D1246" s="2">
        <v>27.062999999999999</v>
      </c>
      <c r="E1246" s="2">
        <v>998</v>
      </c>
      <c r="F1246" s="2">
        <v>998</v>
      </c>
      <c r="G1246" s="2">
        <v>31159</v>
      </c>
      <c r="H1246" s="13">
        <v>1.5914137675795434E-3</v>
      </c>
    </row>
    <row r="1247" spans="1:8" ht="13.5" x14ac:dyDescent="0.25">
      <c r="A1247" s="12"/>
      <c r="B1247" s="11">
        <v>43819</v>
      </c>
      <c r="C1247" s="2">
        <v>31.04</v>
      </c>
      <c r="D1247" s="2">
        <v>27.062999999999999</v>
      </c>
      <c r="E1247" s="2">
        <v>16</v>
      </c>
      <c r="F1247" s="2">
        <v>16</v>
      </c>
      <c r="G1247" s="2">
        <v>512</v>
      </c>
      <c r="H1247" s="13">
        <v>0</v>
      </c>
    </row>
    <row r="1248" spans="1:8" ht="13.5" x14ac:dyDescent="0.25">
      <c r="A1248" s="12"/>
      <c r="B1248" s="11">
        <v>43822</v>
      </c>
      <c r="C1248" s="2">
        <v>30.11</v>
      </c>
      <c r="D1248" s="2">
        <v>26.667000000000002</v>
      </c>
      <c r="E1248" s="2">
        <v>0</v>
      </c>
      <c r="F1248" s="2">
        <v>0</v>
      </c>
      <c r="G1248" s="2">
        <v>0</v>
      </c>
      <c r="H1248" s="13">
        <v>-1.4632524110408945E-2</v>
      </c>
    </row>
    <row r="1249" spans="1:8" ht="13.5" x14ac:dyDescent="0.25">
      <c r="A1249" s="12"/>
      <c r="B1249" s="11">
        <v>43823</v>
      </c>
      <c r="C1249" s="2">
        <v>29.21</v>
      </c>
      <c r="D1249" s="2">
        <v>25.867999999999999</v>
      </c>
      <c r="E1249" s="2">
        <v>145594</v>
      </c>
      <c r="F1249" s="2">
        <v>145594</v>
      </c>
      <c r="G1249" s="2">
        <v>4595140</v>
      </c>
      <c r="H1249" s="13">
        <v>-2.9962125473431696E-2</v>
      </c>
    </row>
    <row r="1250" spans="1:8" ht="13.5" x14ac:dyDescent="0.25">
      <c r="A1250" s="12"/>
      <c r="B1250" s="11">
        <v>43824</v>
      </c>
      <c r="C1250" s="2">
        <v>30.08</v>
      </c>
      <c r="D1250" s="2">
        <v>25.094999999999999</v>
      </c>
      <c r="E1250" s="2">
        <v>1594</v>
      </c>
      <c r="F1250" s="2">
        <v>1594</v>
      </c>
      <c r="G1250" s="2">
        <v>46876.55</v>
      </c>
      <c r="H1250" s="13">
        <v>-2.9882480284521406E-2</v>
      </c>
    </row>
    <row r="1251" spans="1:8" ht="13.5" x14ac:dyDescent="0.25">
      <c r="A1251" s="12"/>
      <c r="B1251" s="11">
        <v>43825</v>
      </c>
      <c r="C1251" s="2">
        <v>30.5</v>
      </c>
      <c r="D1251" s="2">
        <v>25.843</v>
      </c>
      <c r="E1251" s="2">
        <v>63039</v>
      </c>
      <c r="F1251" s="2">
        <v>63039</v>
      </c>
      <c r="G1251" s="2">
        <v>2017245.125</v>
      </c>
      <c r="H1251" s="13">
        <v>2.9806734409244914E-2</v>
      </c>
    </row>
    <row r="1252" spans="1:8" ht="13.5" x14ac:dyDescent="0.25">
      <c r="A1252" s="12"/>
      <c r="B1252" s="11">
        <v>43826</v>
      </c>
      <c r="C1252" s="2">
        <v>31.87</v>
      </c>
      <c r="D1252" s="2">
        <v>26.202999999999999</v>
      </c>
      <c r="E1252" s="2">
        <v>0</v>
      </c>
      <c r="F1252" s="2">
        <v>0</v>
      </c>
      <c r="G1252" s="2">
        <v>0</v>
      </c>
      <c r="H1252" s="13">
        <v>1.3930271253337439E-2</v>
      </c>
    </row>
    <row r="1253" spans="1:8" ht="13.5" x14ac:dyDescent="0.25">
      <c r="A1253" s="12"/>
      <c r="B1253" s="11">
        <v>43829</v>
      </c>
      <c r="C1253" s="2">
        <v>33.299999999999997</v>
      </c>
      <c r="D1253" s="2">
        <v>27.38</v>
      </c>
      <c r="E1253" s="2">
        <v>0</v>
      </c>
      <c r="F1253" s="2">
        <v>0</v>
      </c>
      <c r="G1253" s="2">
        <v>0</v>
      </c>
      <c r="H1253" s="13">
        <v>4.4918520780063337E-2</v>
      </c>
    </row>
    <row r="1254" spans="1:8" ht="13.5" x14ac:dyDescent="0.25">
      <c r="A1254" s="12"/>
      <c r="B1254" s="11">
        <v>43830</v>
      </c>
      <c r="C1254" s="2">
        <v>32.299999999999997</v>
      </c>
      <c r="D1254" s="2">
        <v>28.609000000000002</v>
      </c>
      <c r="E1254" s="2">
        <v>5</v>
      </c>
      <c r="F1254" s="2">
        <v>5</v>
      </c>
      <c r="G1254" s="2">
        <v>161.5</v>
      </c>
      <c r="H1254" s="13">
        <v>4.4886778670562559E-2</v>
      </c>
    </row>
    <row r="1255" spans="1:8" ht="13.5" x14ac:dyDescent="0.25">
      <c r="A1255" s="12"/>
      <c r="B1255" s="11">
        <v>43832</v>
      </c>
      <c r="C1255" s="2">
        <v>32.299999999999997</v>
      </c>
      <c r="D1255" s="2">
        <v>27.75</v>
      </c>
      <c r="E1255" s="2">
        <v>0</v>
      </c>
      <c r="F1255" s="2">
        <v>0</v>
      </c>
      <c r="G1255" s="2">
        <v>0</v>
      </c>
      <c r="H1255" s="13">
        <v>-3.0025516445873736E-2</v>
      </c>
    </row>
    <row r="1256" spans="1:8" ht="13.5" x14ac:dyDescent="0.25">
      <c r="A1256" s="12"/>
      <c r="B1256" s="11">
        <v>43833</v>
      </c>
      <c r="C1256" s="2">
        <v>30.85</v>
      </c>
      <c r="D1256" s="2">
        <v>27.75</v>
      </c>
      <c r="E1256" s="2">
        <v>1</v>
      </c>
      <c r="F1256" s="2">
        <v>1</v>
      </c>
      <c r="G1256" s="2">
        <v>30.85</v>
      </c>
      <c r="H1256" s="13">
        <v>0</v>
      </c>
    </row>
    <row r="1257" spans="1:8" ht="13.5" x14ac:dyDescent="0.25">
      <c r="A1257" s="12"/>
      <c r="B1257" s="11">
        <v>43836</v>
      </c>
      <c r="C1257" s="2">
        <v>30.85</v>
      </c>
      <c r="D1257" s="2">
        <v>26.504000000000001</v>
      </c>
      <c r="E1257" s="2">
        <v>0</v>
      </c>
      <c r="F1257" s="2">
        <v>0</v>
      </c>
      <c r="G1257" s="2">
        <v>0</v>
      </c>
      <c r="H1257" s="13">
        <v>-4.4900900900900854E-2</v>
      </c>
    </row>
    <row r="1258" spans="1:8" ht="13.5" x14ac:dyDescent="0.25">
      <c r="A1258" s="12"/>
      <c r="B1258" s="11">
        <v>43837</v>
      </c>
      <c r="C1258" s="2">
        <v>29.47</v>
      </c>
      <c r="D1258" s="2">
        <v>26.504000000000001</v>
      </c>
      <c r="E1258" s="2">
        <v>0</v>
      </c>
      <c r="F1258" s="2">
        <v>0</v>
      </c>
      <c r="G1258" s="2">
        <v>0</v>
      </c>
      <c r="H1258" s="13">
        <v>0</v>
      </c>
    </row>
    <row r="1259" spans="1:8" ht="13.5" x14ac:dyDescent="0.25">
      <c r="A1259" s="12"/>
      <c r="B1259" s="11">
        <v>43838</v>
      </c>
      <c r="C1259" s="2">
        <v>29.47</v>
      </c>
      <c r="D1259" s="2">
        <v>25.318999999999999</v>
      </c>
      <c r="E1259" s="2">
        <v>0</v>
      </c>
      <c r="F1259" s="2">
        <v>0</v>
      </c>
      <c r="G1259" s="2">
        <v>0</v>
      </c>
      <c r="H1259" s="13">
        <v>-4.4710232417748345E-2</v>
      </c>
    </row>
    <row r="1260" spans="1:8" ht="13.5" x14ac:dyDescent="0.25">
      <c r="A1260" s="12"/>
      <c r="B1260" s="11">
        <v>43839</v>
      </c>
      <c r="C1260" s="2">
        <v>30.35</v>
      </c>
      <c r="D1260" s="2">
        <v>25.318999999999999</v>
      </c>
      <c r="E1260" s="2">
        <v>0</v>
      </c>
      <c r="F1260" s="2">
        <v>0</v>
      </c>
      <c r="G1260" s="2">
        <v>0</v>
      </c>
      <c r="H1260" s="13">
        <v>0</v>
      </c>
    </row>
    <row r="1261" spans="1:8" ht="13.5" x14ac:dyDescent="0.25">
      <c r="A1261" s="12"/>
      <c r="B1261" s="11">
        <v>43840</v>
      </c>
      <c r="C1261" s="2">
        <v>30.35</v>
      </c>
      <c r="D1261" s="2">
        <v>26.074999999999999</v>
      </c>
      <c r="E1261" s="2">
        <v>0</v>
      </c>
      <c r="F1261" s="2">
        <v>0</v>
      </c>
      <c r="G1261" s="2">
        <v>0</v>
      </c>
      <c r="H1261" s="13">
        <v>2.9858999170583368E-2</v>
      </c>
    </row>
    <row r="1262" spans="1:8" ht="13.5" x14ac:dyDescent="0.25">
      <c r="A1262" s="12"/>
      <c r="B1262" s="11">
        <v>43843</v>
      </c>
      <c r="C1262" s="2">
        <v>28.99</v>
      </c>
      <c r="D1262" s="2">
        <v>26.074999999999999</v>
      </c>
      <c r="E1262" s="2">
        <v>0</v>
      </c>
      <c r="F1262" s="2">
        <v>0</v>
      </c>
      <c r="G1262" s="2">
        <v>0</v>
      </c>
      <c r="H1262" s="13">
        <v>0</v>
      </c>
    </row>
    <row r="1263" spans="1:8" ht="13.5" x14ac:dyDescent="0.25">
      <c r="A1263" s="12"/>
      <c r="B1263" s="11">
        <v>43845</v>
      </c>
      <c r="C1263" s="2">
        <v>30.29</v>
      </c>
      <c r="D1263" s="2">
        <v>24.905999999999999</v>
      </c>
      <c r="E1263" s="2">
        <v>1</v>
      </c>
      <c r="F1263" s="2">
        <v>1</v>
      </c>
      <c r="G1263" s="2">
        <v>27.69</v>
      </c>
      <c r="H1263" s="13">
        <v>-4.4832214765100693E-2</v>
      </c>
    </row>
    <row r="1264" spans="1:8" ht="13.5" x14ac:dyDescent="0.25">
      <c r="A1264" s="12"/>
      <c r="B1264" s="11">
        <v>43846</v>
      </c>
      <c r="C1264" s="2">
        <v>29.39</v>
      </c>
      <c r="D1264" s="2">
        <v>26.023</v>
      </c>
      <c r="E1264" s="2">
        <v>0</v>
      </c>
      <c r="F1264" s="2">
        <v>0</v>
      </c>
      <c r="G1264" s="2">
        <v>0</v>
      </c>
      <c r="H1264" s="13">
        <v>4.4848630852003572E-2</v>
      </c>
    </row>
    <row r="1265" spans="1:8" ht="13.5" x14ac:dyDescent="0.25">
      <c r="A1265" s="12"/>
      <c r="B1265" s="11">
        <v>43847</v>
      </c>
      <c r="C1265" s="2">
        <v>29.39</v>
      </c>
      <c r="D1265" s="2">
        <v>25.25</v>
      </c>
      <c r="E1265" s="2">
        <v>0</v>
      </c>
      <c r="F1265" s="2">
        <v>0</v>
      </c>
      <c r="G1265" s="2">
        <v>0</v>
      </c>
      <c r="H1265" s="13">
        <v>-2.9704492179994609E-2</v>
      </c>
    </row>
    <row r="1266" spans="1:8" ht="13.5" x14ac:dyDescent="0.25">
      <c r="A1266" s="12"/>
      <c r="B1266" s="11">
        <v>43850</v>
      </c>
      <c r="C1266" s="2">
        <v>28.13</v>
      </c>
      <c r="D1266" s="2">
        <v>25.25</v>
      </c>
      <c r="E1266" s="2">
        <v>61</v>
      </c>
      <c r="F1266" s="2">
        <v>61</v>
      </c>
      <c r="G1266" s="2">
        <v>1716.8</v>
      </c>
      <c r="H1266" s="13">
        <v>0</v>
      </c>
    </row>
    <row r="1267" spans="1:8" ht="13.5" x14ac:dyDescent="0.25">
      <c r="A1267" s="12"/>
      <c r="B1267" s="11">
        <v>43851</v>
      </c>
      <c r="C1267" s="2">
        <v>28.13</v>
      </c>
      <c r="D1267" s="2">
        <v>24.167000000000002</v>
      </c>
      <c r="E1267" s="2">
        <v>0</v>
      </c>
      <c r="F1267" s="2">
        <v>0</v>
      </c>
      <c r="G1267" s="2">
        <v>0</v>
      </c>
      <c r="H1267" s="13">
        <v>-4.2891089108910825E-2</v>
      </c>
    </row>
    <row r="1268" spans="1:8" ht="13.5" x14ac:dyDescent="0.25">
      <c r="A1268" s="12"/>
      <c r="B1268" s="11">
        <v>43852</v>
      </c>
      <c r="C1268" s="2">
        <v>28.1</v>
      </c>
      <c r="D1268" s="2">
        <v>24.167000000000002</v>
      </c>
      <c r="E1268" s="2">
        <v>30</v>
      </c>
      <c r="F1268" s="2">
        <v>30</v>
      </c>
      <c r="G1268" s="2">
        <v>843</v>
      </c>
      <c r="H1268" s="13">
        <v>0</v>
      </c>
    </row>
    <row r="1269" spans="1:8" ht="13.5" x14ac:dyDescent="0.25">
      <c r="A1269" s="12"/>
      <c r="B1269" s="11">
        <v>43853</v>
      </c>
      <c r="C1269" s="2">
        <v>28.1</v>
      </c>
      <c r="D1269" s="2">
        <v>24.141999999999999</v>
      </c>
      <c r="E1269" s="2">
        <v>0</v>
      </c>
      <c r="F1269" s="2">
        <v>0</v>
      </c>
      <c r="G1269" s="2">
        <v>0</v>
      </c>
      <c r="H1269" s="13">
        <v>-1.0344684900898799E-3</v>
      </c>
    </row>
    <row r="1270" spans="1:8" ht="13.5" x14ac:dyDescent="0.25">
      <c r="A1270" s="12"/>
      <c r="B1270" s="11">
        <v>43854</v>
      </c>
      <c r="C1270" s="2">
        <v>28.1</v>
      </c>
      <c r="D1270" s="2">
        <v>24.141999999999999</v>
      </c>
      <c r="E1270" s="2">
        <v>0</v>
      </c>
      <c r="F1270" s="2">
        <v>0</v>
      </c>
      <c r="G1270" s="2">
        <v>0</v>
      </c>
      <c r="H1270" s="13">
        <v>0</v>
      </c>
    </row>
    <row r="1271" spans="1:8" ht="13.5" x14ac:dyDescent="0.25">
      <c r="A1271" s="12"/>
      <c r="B1271" s="11">
        <v>43857</v>
      </c>
      <c r="C1271" s="2">
        <v>28.1</v>
      </c>
      <c r="D1271" s="2">
        <v>24.141999999999999</v>
      </c>
      <c r="E1271" s="2">
        <v>0</v>
      </c>
      <c r="F1271" s="2">
        <v>0</v>
      </c>
      <c r="G1271" s="2">
        <v>0</v>
      </c>
      <c r="H1271" s="13">
        <v>0</v>
      </c>
    </row>
    <row r="1272" spans="1:8" ht="13.5" x14ac:dyDescent="0.25">
      <c r="A1272" s="12"/>
      <c r="B1272" s="11">
        <v>43858</v>
      </c>
      <c r="C1272" s="2">
        <v>27.26</v>
      </c>
      <c r="D1272" s="2">
        <v>24.141999999999999</v>
      </c>
      <c r="E1272" s="2">
        <v>1</v>
      </c>
      <c r="F1272" s="2">
        <v>1</v>
      </c>
      <c r="G1272" s="2">
        <v>27.26</v>
      </c>
      <c r="H1272" s="13">
        <v>0</v>
      </c>
    </row>
    <row r="1273" spans="1:8" ht="13.5" x14ac:dyDescent="0.25">
      <c r="A1273" s="12"/>
      <c r="B1273" s="11">
        <v>43859</v>
      </c>
      <c r="C1273" s="2">
        <v>27.26</v>
      </c>
      <c r="D1273" s="2">
        <v>23.42</v>
      </c>
      <c r="E1273" s="2">
        <v>0</v>
      </c>
      <c r="F1273" s="2">
        <v>0</v>
      </c>
      <c r="G1273" s="2">
        <v>0</v>
      </c>
      <c r="H1273" s="13">
        <v>-2.9906387209013244E-2</v>
      </c>
    </row>
    <row r="1274" spans="1:8" ht="13.5" x14ac:dyDescent="0.25">
      <c r="A1274" s="12"/>
      <c r="B1274" s="11">
        <v>43860</v>
      </c>
      <c r="C1274" s="2">
        <v>26.05</v>
      </c>
      <c r="D1274" s="2">
        <v>23.42</v>
      </c>
      <c r="E1274" s="2">
        <v>244</v>
      </c>
      <c r="F1274" s="2">
        <v>244</v>
      </c>
      <c r="G1274" s="2">
        <v>6356.2</v>
      </c>
      <c r="H1274" s="13">
        <v>0</v>
      </c>
    </row>
    <row r="1275" spans="1:8" ht="13.5" x14ac:dyDescent="0.25">
      <c r="A1275" s="12"/>
      <c r="B1275" s="11">
        <v>43861</v>
      </c>
      <c r="C1275" s="2">
        <v>25.3</v>
      </c>
      <c r="D1275" s="2">
        <v>22.38</v>
      </c>
      <c r="E1275" s="2">
        <v>108</v>
      </c>
      <c r="F1275" s="2">
        <v>108</v>
      </c>
      <c r="G1275" s="2">
        <v>2733.1489999999999</v>
      </c>
      <c r="H1275" s="13">
        <v>-4.4406490179334013E-2</v>
      </c>
    </row>
    <row r="1276" spans="1:8" ht="13.5" x14ac:dyDescent="0.25">
      <c r="A1276" s="12"/>
      <c r="B1276" s="11">
        <v>43864</v>
      </c>
      <c r="C1276" s="2">
        <v>25.3</v>
      </c>
      <c r="D1276" s="2">
        <v>21.736000000000001</v>
      </c>
      <c r="E1276" s="2">
        <v>0</v>
      </c>
      <c r="F1276" s="2">
        <v>0</v>
      </c>
      <c r="G1276" s="2">
        <v>0</v>
      </c>
      <c r="H1276" s="13">
        <v>-2.8775692582663021E-2</v>
      </c>
    </row>
    <row r="1277" spans="1:8" ht="13.5" x14ac:dyDescent="0.25">
      <c r="A1277" s="12"/>
      <c r="B1277" s="11">
        <v>43865</v>
      </c>
      <c r="C1277" s="2">
        <v>25.3</v>
      </c>
      <c r="D1277" s="2">
        <v>21.736000000000001</v>
      </c>
      <c r="E1277" s="2">
        <v>0</v>
      </c>
      <c r="F1277" s="2">
        <v>0</v>
      </c>
      <c r="G1277" s="2">
        <v>0</v>
      </c>
      <c r="H1277" s="13">
        <v>0</v>
      </c>
    </row>
    <row r="1278" spans="1:8" ht="13.5" x14ac:dyDescent="0.25">
      <c r="A1278" s="12"/>
      <c r="B1278" s="11">
        <v>43866</v>
      </c>
      <c r="C1278" s="2">
        <v>25.3</v>
      </c>
      <c r="D1278" s="2">
        <v>21.736000000000001</v>
      </c>
      <c r="E1278" s="2">
        <v>0</v>
      </c>
      <c r="F1278" s="2">
        <v>0</v>
      </c>
      <c r="G1278" s="2">
        <v>0</v>
      </c>
      <c r="H1278" s="13">
        <v>0</v>
      </c>
    </row>
    <row r="1279" spans="1:8" ht="13.5" x14ac:dyDescent="0.25">
      <c r="A1279" s="12"/>
      <c r="B1279" s="11">
        <v>43867</v>
      </c>
      <c r="C1279" s="2">
        <v>26</v>
      </c>
      <c r="D1279" s="2">
        <v>21.736000000000001</v>
      </c>
      <c r="E1279" s="2">
        <v>1</v>
      </c>
      <c r="F1279" s="2">
        <v>1</v>
      </c>
      <c r="G1279" s="2">
        <v>26</v>
      </c>
      <c r="H1279" s="13">
        <v>0</v>
      </c>
    </row>
    <row r="1280" spans="1:8" ht="13.5" x14ac:dyDescent="0.25">
      <c r="A1280" s="12"/>
      <c r="B1280" s="11">
        <v>43868</v>
      </c>
      <c r="C1280" s="2">
        <v>26</v>
      </c>
      <c r="D1280" s="2">
        <v>22.337</v>
      </c>
      <c r="E1280" s="2">
        <v>0</v>
      </c>
      <c r="F1280" s="2">
        <v>0</v>
      </c>
      <c r="G1280" s="2">
        <v>0</v>
      </c>
      <c r="H1280" s="13">
        <v>2.7649981597349976E-2</v>
      </c>
    </row>
    <row r="1281" spans="1:8" ht="13.5" x14ac:dyDescent="0.25">
      <c r="A1281" s="12"/>
      <c r="B1281" s="11">
        <v>43871</v>
      </c>
      <c r="C1281" s="2">
        <v>26</v>
      </c>
      <c r="D1281" s="2">
        <v>22.337</v>
      </c>
      <c r="E1281" s="2">
        <v>0</v>
      </c>
      <c r="F1281" s="2">
        <v>0</v>
      </c>
      <c r="G1281" s="2">
        <v>0</v>
      </c>
      <c r="H1281" s="13">
        <v>0</v>
      </c>
    </row>
    <row r="1282" spans="1:8" ht="13.5" x14ac:dyDescent="0.25">
      <c r="A1282" s="12"/>
      <c r="B1282" s="11">
        <v>43872</v>
      </c>
      <c r="C1282" s="2">
        <v>26.78</v>
      </c>
      <c r="D1282" s="2">
        <v>22.337</v>
      </c>
      <c r="E1282" s="2">
        <v>0</v>
      </c>
      <c r="F1282" s="2">
        <v>0</v>
      </c>
      <c r="G1282" s="2">
        <v>0</v>
      </c>
      <c r="H1282" s="13">
        <v>0</v>
      </c>
    </row>
    <row r="1283" spans="1:8" ht="13.5" x14ac:dyDescent="0.25">
      <c r="A1283" s="12"/>
      <c r="B1283" s="11">
        <v>43873</v>
      </c>
      <c r="C1283" s="2">
        <v>27.58</v>
      </c>
      <c r="D1283" s="2">
        <v>23.007000000000001</v>
      </c>
      <c r="E1283" s="2">
        <v>0</v>
      </c>
      <c r="F1283" s="2">
        <v>0</v>
      </c>
      <c r="G1283" s="2">
        <v>0</v>
      </c>
      <c r="H1283" s="13">
        <v>2.9995075435376359E-2</v>
      </c>
    </row>
    <row r="1284" spans="1:8" ht="13.5" x14ac:dyDescent="0.25">
      <c r="A1284" s="12"/>
      <c r="B1284" s="11">
        <v>43874</v>
      </c>
      <c r="C1284" s="2">
        <v>27.58</v>
      </c>
      <c r="D1284" s="2">
        <v>23.695</v>
      </c>
      <c r="E1284" s="2">
        <v>0</v>
      </c>
      <c r="F1284" s="2">
        <v>0</v>
      </c>
      <c r="G1284" s="2">
        <v>0</v>
      </c>
      <c r="H1284" s="13">
        <v>2.9903942278436946E-2</v>
      </c>
    </row>
    <row r="1285" spans="1:8" ht="13.5" x14ac:dyDescent="0.25">
      <c r="A1285" s="12"/>
      <c r="B1285" s="11">
        <v>43875</v>
      </c>
      <c r="C1285" s="2">
        <v>27.58</v>
      </c>
      <c r="D1285" s="2">
        <v>23.695</v>
      </c>
      <c r="E1285" s="2">
        <v>0</v>
      </c>
      <c r="F1285" s="2">
        <v>0</v>
      </c>
      <c r="G1285" s="2">
        <v>0</v>
      </c>
      <c r="H1285" s="13">
        <v>0</v>
      </c>
    </row>
    <row r="1286" spans="1:8" ht="13.5" x14ac:dyDescent="0.25">
      <c r="A1286" s="12"/>
      <c r="B1286" s="11">
        <v>43878</v>
      </c>
      <c r="C1286" s="2">
        <v>27.58</v>
      </c>
      <c r="D1286" s="2">
        <v>23.695</v>
      </c>
      <c r="E1286" s="2">
        <v>0</v>
      </c>
      <c r="F1286" s="2">
        <v>0</v>
      </c>
      <c r="G1286" s="2">
        <v>0</v>
      </c>
      <c r="H1286" s="13">
        <v>0</v>
      </c>
    </row>
    <row r="1287" spans="1:8" ht="13.5" x14ac:dyDescent="0.25">
      <c r="A1287" s="12"/>
      <c r="B1287" s="11">
        <v>43879</v>
      </c>
      <c r="C1287" s="2">
        <v>27.58</v>
      </c>
      <c r="D1287" s="2">
        <v>23.695</v>
      </c>
      <c r="E1287" s="2">
        <v>0</v>
      </c>
      <c r="F1287" s="2">
        <v>0</v>
      </c>
      <c r="G1287" s="2">
        <v>0</v>
      </c>
      <c r="H1287" s="13">
        <v>0</v>
      </c>
    </row>
    <row r="1288" spans="1:8" ht="13.5" x14ac:dyDescent="0.25">
      <c r="A1288" s="12"/>
      <c r="B1288" s="11">
        <v>43880</v>
      </c>
      <c r="C1288" s="2">
        <v>27.58</v>
      </c>
      <c r="D1288" s="2">
        <v>23.695</v>
      </c>
      <c r="E1288" s="2">
        <v>0</v>
      </c>
      <c r="F1288" s="2">
        <v>0</v>
      </c>
      <c r="G1288" s="2">
        <v>0</v>
      </c>
      <c r="H1288" s="13">
        <v>0</v>
      </c>
    </row>
    <row r="1289" spans="1:8" ht="13.5" x14ac:dyDescent="0.25">
      <c r="A1289" s="12"/>
      <c r="B1289" s="11">
        <v>43881</v>
      </c>
      <c r="C1289" s="2">
        <v>27.58</v>
      </c>
      <c r="D1289" s="2">
        <v>23.695</v>
      </c>
      <c r="E1289" s="2">
        <v>130</v>
      </c>
      <c r="F1289" s="2">
        <v>130</v>
      </c>
      <c r="G1289" s="2">
        <v>3585.3989999999999</v>
      </c>
      <c r="H1289" s="13">
        <v>0</v>
      </c>
    </row>
    <row r="1290" spans="1:8" ht="13.5" x14ac:dyDescent="0.25">
      <c r="A1290" s="12"/>
      <c r="B1290" s="11">
        <v>43882</v>
      </c>
      <c r="C1290" s="2">
        <v>27.58</v>
      </c>
      <c r="D1290" s="2">
        <v>23.695</v>
      </c>
      <c r="E1290" s="2">
        <v>0</v>
      </c>
      <c r="F1290" s="2">
        <v>0</v>
      </c>
      <c r="G1290" s="2">
        <v>0</v>
      </c>
      <c r="H1290" s="13">
        <v>0</v>
      </c>
    </row>
    <row r="1291" spans="1:8" ht="13.5" x14ac:dyDescent="0.25">
      <c r="A1291" s="12"/>
      <c r="B1291" s="11">
        <v>43885</v>
      </c>
      <c r="C1291" s="2">
        <v>27.58</v>
      </c>
      <c r="D1291" s="2">
        <v>23.695</v>
      </c>
      <c r="E1291" s="2">
        <v>0</v>
      </c>
      <c r="F1291" s="2">
        <v>0</v>
      </c>
      <c r="G1291" s="2">
        <v>0</v>
      </c>
      <c r="H1291" s="13">
        <v>0</v>
      </c>
    </row>
    <row r="1292" spans="1:8" ht="13.5" x14ac:dyDescent="0.25">
      <c r="A1292" s="12"/>
      <c r="B1292" s="11">
        <v>43886</v>
      </c>
      <c r="C1292" s="2">
        <v>27.58</v>
      </c>
      <c r="D1292" s="2">
        <v>23.695</v>
      </c>
      <c r="E1292" s="2">
        <v>0</v>
      </c>
      <c r="F1292" s="2">
        <v>0</v>
      </c>
      <c r="G1292" s="2">
        <v>0</v>
      </c>
      <c r="H1292" s="13">
        <v>0</v>
      </c>
    </row>
    <row r="1293" spans="1:8" ht="13.5" x14ac:dyDescent="0.25">
      <c r="A1293" s="12"/>
      <c r="B1293" s="11">
        <v>43887</v>
      </c>
      <c r="C1293" s="2">
        <v>27</v>
      </c>
      <c r="D1293" s="2">
        <v>23.695</v>
      </c>
      <c r="E1293" s="2">
        <v>30</v>
      </c>
      <c r="F1293" s="2">
        <v>30</v>
      </c>
      <c r="G1293" s="2">
        <v>810</v>
      </c>
      <c r="H1293" s="13">
        <v>0</v>
      </c>
    </row>
    <row r="1294" spans="1:8" ht="13.5" x14ac:dyDescent="0.25">
      <c r="A1294" s="12"/>
      <c r="B1294" s="11">
        <v>43888</v>
      </c>
      <c r="C1294" s="2">
        <v>27</v>
      </c>
      <c r="D1294" s="2">
        <v>23.196000000000002</v>
      </c>
      <c r="E1294" s="2">
        <v>0</v>
      </c>
      <c r="F1294" s="2">
        <v>0</v>
      </c>
      <c r="G1294" s="2">
        <v>0</v>
      </c>
      <c r="H1294" s="13">
        <v>-2.1059295209959854E-2</v>
      </c>
    </row>
    <row r="1295" spans="1:8" ht="13.5" x14ac:dyDescent="0.25">
      <c r="A1295" s="12"/>
      <c r="B1295" s="11">
        <v>43889</v>
      </c>
      <c r="C1295" s="2">
        <v>27</v>
      </c>
      <c r="D1295" s="2">
        <v>23.196000000000002</v>
      </c>
      <c r="E1295" s="2">
        <v>0</v>
      </c>
      <c r="F1295" s="2">
        <v>0</v>
      </c>
      <c r="G1295" s="2">
        <v>0</v>
      </c>
      <c r="H1295" s="13">
        <v>0</v>
      </c>
    </row>
    <row r="1296" spans="1:8" ht="13.5" x14ac:dyDescent="0.25">
      <c r="A1296" s="12"/>
      <c r="B1296" s="11">
        <v>43892</v>
      </c>
      <c r="C1296" s="2">
        <v>27</v>
      </c>
      <c r="D1296" s="2">
        <v>23.196000000000002</v>
      </c>
      <c r="E1296" s="2">
        <v>0</v>
      </c>
      <c r="F1296" s="2">
        <v>0</v>
      </c>
      <c r="G1296" s="2">
        <v>0</v>
      </c>
      <c r="H1296" s="13">
        <v>0</v>
      </c>
    </row>
    <row r="1297" spans="1:8" ht="13.5" x14ac:dyDescent="0.25">
      <c r="A1297" s="12"/>
      <c r="B1297" s="11">
        <v>43893</v>
      </c>
      <c r="C1297" s="2">
        <v>27</v>
      </c>
      <c r="D1297" s="2">
        <v>23.196000000000002</v>
      </c>
      <c r="E1297" s="2">
        <v>0</v>
      </c>
      <c r="F1297" s="2">
        <v>0</v>
      </c>
      <c r="G1297" s="2">
        <v>0</v>
      </c>
      <c r="H1297" s="13">
        <v>0</v>
      </c>
    </row>
    <row r="1298" spans="1:8" ht="13.5" x14ac:dyDescent="0.25">
      <c r="A1298" s="12"/>
      <c r="B1298" s="11">
        <v>43894</v>
      </c>
      <c r="C1298" s="2">
        <v>27</v>
      </c>
      <c r="D1298" s="2">
        <v>23.196000000000002</v>
      </c>
      <c r="E1298" s="2">
        <v>0</v>
      </c>
      <c r="F1298" s="2">
        <v>0</v>
      </c>
      <c r="G1298" s="2">
        <v>0</v>
      </c>
      <c r="H1298" s="13">
        <v>0</v>
      </c>
    </row>
    <row r="1299" spans="1:8" ht="13.5" x14ac:dyDescent="0.25">
      <c r="A1299" s="12"/>
      <c r="B1299" s="11">
        <v>43895</v>
      </c>
      <c r="C1299" s="2">
        <v>27</v>
      </c>
      <c r="D1299" s="2">
        <v>23.196000000000002</v>
      </c>
      <c r="E1299" s="2">
        <v>0</v>
      </c>
      <c r="F1299" s="2">
        <v>0</v>
      </c>
      <c r="G1299" s="2">
        <v>0</v>
      </c>
      <c r="H1299" s="13">
        <v>0</v>
      </c>
    </row>
    <row r="1300" spans="1:8" ht="13.5" x14ac:dyDescent="0.25">
      <c r="A1300" s="12"/>
      <c r="B1300" s="11">
        <v>43896</v>
      </c>
      <c r="C1300" s="2">
        <v>27</v>
      </c>
      <c r="D1300" s="2">
        <v>23.196000000000002</v>
      </c>
      <c r="E1300" s="2">
        <v>0</v>
      </c>
      <c r="F1300" s="2">
        <v>0</v>
      </c>
      <c r="G1300" s="2">
        <v>0</v>
      </c>
      <c r="H1300" s="13">
        <v>0</v>
      </c>
    </row>
    <row r="1301" spans="1:8" ht="13.5" x14ac:dyDescent="0.25">
      <c r="A1301" s="12"/>
      <c r="B1301" s="11">
        <v>43899</v>
      </c>
      <c r="C1301" s="2">
        <v>27</v>
      </c>
      <c r="D1301" s="2">
        <v>23.196000000000002</v>
      </c>
      <c r="E1301" s="2">
        <v>0</v>
      </c>
      <c r="F1301" s="2">
        <v>0</v>
      </c>
      <c r="G1301" s="2">
        <v>0</v>
      </c>
      <c r="H1301" s="13">
        <v>0</v>
      </c>
    </row>
    <row r="1302" spans="1:8" ht="13.5" x14ac:dyDescent="0.25">
      <c r="A1302" s="12"/>
      <c r="B1302" s="11">
        <v>43900</v>
      </c>
      <c r="C1302" s="2">
        <v>27</v>
      </c>
      <c r="D1302" s="2">
        <v>23.196000000000002</v>
      </c>
      <c r="E1302" s="2">
        <v>0</v>
      </c>
      <c r="F1302" s="2">
        <v>0</v>
      </c>
      <c r="G1302" s="2">
        <v>0</v>
      </c>
      <c r="H1302" s="13">
        <v>0</v>
      </c>
    </row>
    <row r="1303" spans="1:8" ht="13.5" x14ac:dyDescent="0.25">
      <c r="A1303" s="12"/>
      <c r="B1303" s="11">
        <v>43901</v>
      </c>
      <c r="C1303" s="2">
        <v>27</v>
      </c>
      <c r="D1303" s="2">
        <v>23.196000000000002</v>
      </c>
      <c r="E1303" s="2">
        <v>0</v>
      </c>
      <c r="F1303" s="2">
        <v>0</v>
      </c>
      <c r="G1303" s="2">
        <v>0</v>
      </c>
      <c r="H1303" s="13">
        <v>0</v>
      </c>
    </row>
    <row r="1304" spans="1:8" ht="13.5" x14ac:dyDescent="0.25">
      <c r="A1304" s="12"/>
      <c r="B1304" s="11">
        <v>43902</v>
      </c>
      <c r="C1304" s="2">
        <v>27</v>
      </c>
      <c r="D1304" s="2">
        <v>23.196000000000002</v>
      </c>
      <c r="E1304" s="2">
        <v>0</v>
      </c>
      <c r="F1304" s="2">
        <v>0</v>
      </c>
      <c r="G1304" s="2">
        <v>0</v>
      </c>
      <c r="H1304" s="13">
        <v>0</v>
      </c>
    </row>
    <row r="1305" spans="1:8" ht="13.5" x14ac:dyDescent="0.25">
      <c r="A1305" s="12"/>
      <c r="B1305" s="11">
        <v>43903</v>
      </c>
      <c r="C1305" s="2">
        <v>27</v>
      </c>
      <c r="D1305" s="2">
        <v>23.196000000000002</v>
      </c>
      <c r="E1305" s="2">
        <v>0</v>
      </c>
      <c r="F1305" s="2">
        <v>0</v>
      </c>
      <c r="G1305" s="2">
        <v>0</v>
      </c>
      <c r="H1305" s="13">
        <v>0</v>
      </c>
    </row>
    <row r="1306" spans="1:8" ht="13.5" x14ac:dyDescent="0.25">
      <c r="A1306" s="12"/>
      <c r="B1306" s="11">
        <v>43906</v>
      </c>
      <c r="C1306" s="2">
        <v>25.79</v>
      </c>
      <c r="D1306" s="2">
        <v>23.196000000000002</v>
      </c>
      <c r="E1306" s="2">
        <v>4</v>
      </c>
      <c r="F1306" s="2">
        <v>4</v>
      </c>
      <c r="G1306" s="2">
        <v>103.16</v>
      </c>
      <c r="H1306" s="13">
        <v>0</v>
      </c>
    </row>
    <row r="1307" spans="1:8" ht="13.5" x14ac:dyDescent="0.25">
      <c r="A1307" s="12"/>
      <c r="B1307" s="11">
        <v>43907</v>
      </c>
      <c r="C1307" s="2">
        <v>25.79</v>
      </c>
      <c r="D1307" s="2">
        <v>22.157</v>
      </c>
      <c r="E1307" s="2">
        <v>0</v>
      </c>
      <c r="F1307" s="2">
        <v>0</v>
      </c>
      <c r="G1307" s="2">
        <v>0</v>
      </c>
      <c r="H1307" s="13">
        <v>-4.4792205552681555E-2</v>
      </c>
    </row>
    <row r="1308" spans="1:8" ht="13.5" x14ac:dyDescent="0.25">
      <c r="A1308" s="12"/>
      <c r="B1308" s="11">
        <v>43908</v>
      </c>
      <c r="C1308" s="2">
        <v>25.79</v>
      </c>
      <c r="D1308" s="2">
        <v>22.157</v>
      </c>
      <c r="E1308" s="2">
        <v>0</v>
      </c>
      <c r="F1308" s="2">
        <v>0</v>
      </c>
      <c r="G1308" s="2">
        <v>0</v>
      </c>
      <c r="H1308" s="13">
        <v>0</v>
      </c>
    </row>
    <row r="1309" spans="1:8" ht="13.5" x14ac:dyDescent="0.25">
      <c r="A1309" s="12"/>
      <c r="B1309" s="11">
        <v>43909</v>
      </c>
      <c r="C1309" s="2">
        <v>25.79</v>
      </c>
      <c r="D1309" s="2">
        <v>22.157</v>
      </c>
      <c r="E1309" s="2">
        <v>0</v>
      </c>
      <c r="F1309" s="2">
        <v>0</v>
      </c>
      <c r="G1309" s="2">
        <v>0</v>
      </c>
      <c r="H1309" s="13">
        <v>0</v>
      </c>
    </row>
    <row r="1310" spans="1:8" ht="13.5" x14ac:dyDescent="0.25">
      <c r="A1310" s="12"/>
      <c r="B1310" s="11">
        <v>43913</v>
      </c>
      <c r="C1310" s="2">
        <v>25.79</v>
      </c>
      <c r="D1310" s="2">
        <v>22.157</v>
      </c>
      <c r="E1310" s="2">
        <v>0</v>
      </c>
      <c r="F1310" s="2">
        <v>0</v>
      </c>
      <c r="G1310" s="2">
        <v>0</v>
      </c>
      <c r="H1310" s="13">
        <v>0</v>
      </c>
    </row>
    <row r="1311" spans="1:8" ht="13.5" x14ac:dyDescent="0.25">
      <c r="A1311" s="12"/>
      <c r="B1311" s="11">
        <v>43914</v>
      </c>
      <c r="C1311" s="2">
        <v>25.79</v>
      </c>
      <c r="D1311" s="2">
        <v>22.157</v>
      </c>
      <c r="E1311" s="2">
        <v>0</v>
      </c>
      <c r="F1311" s="2">
        <v>0</v>
      </c>
      <c r="G1311" s="2">
        <v>0</v>
      </c>
      <c r="H1311" s="13">
        <v>0</v>
      </c>
    </row>
    <row r="1312" spans="1:8" ht="13.5" x14ac:dyDescent="0.25">
      <c r="A1312" s="12"/>
      <c r="B1312" s="11">
        <v>43915</v>
      </c>
      <c r="C1312" s="2">
        <v>25.79</v>
      </c>
      <c r="D1312" s="2">
        <v>22.157</v>
      </c>
      <c r="E1312" s="2">
        <v>0</v>
      </c>
      <c r="F1312" s="2">
        <v>0</v>
      </c>
      <c r="G1312" s="2">
        <v>0</v>
      </c>
      <c r="H1312" s="13">
        <v>0</v>
      </c>
    </row>
    <row r="1313" spans="1:8" ht="13.5" x14ac:dyDescent="0.25">
      <c r="A1313" s="12"/>
      <c r="B1313" s="11">
        <v>43916</v>
      </c>
      <c r="C1313" s="2">
        <v>26.56</v>
      </c>
      <c r="D1313" s="2">
        <v>22.157</v>
      </c>
      <c r="E1313" s="2">
        <v>0</v>
      </c>
      <c r="F1313" s="2">
        <v>0</v>
      </c>
      <c r="G1313" s="2">
        <v>0</v>
      </c>
      <c r="H1313" s="13">
        <v>0</v>
      </c>
    </row>
    <row r="1314" spans="1:8" ht="13.5" x14ac:dyDescent="0.25">
      <c r="A1314" s="12"/>
      <c r="B1314" s="11">
        <v>43917</v>
      </c>
      <c r="C1314" s="2">
        <v>26.56</v>
      </c>
      <c r="D1314" s="2">
        <v>22.818000000000001</v>
      </c>
      <c r="E1314" s="2">
        <v>0</v>
      </c>
      <c r="F1314" s="2">
        <v>0</v>
      </c>
      <c r="G1314" s="2">
        <v>0</v>
      </c>
      <c r="H1314" s="13">
        <v>2.9832558559371818E-2</v>
      </c>
    </row>
    <row r="1315" spans="1:8" ht="13.5" x14ac:dyDescent="0.25">
      <c r="A1315" s="12"/>
      <c r="B1315" s="11">
        <v>43920</v>
      </c>
      <c r="C1315" s="2">
        <v>26.56</v>
      </c>
      <c r="D1315" s="2">
        <v>22.818000000000001</v>
      </c>
      <c r="E1315" s="2">
        <v>0</v>
      </c>
      <c r="F1315" s="2">
        <v>0</v>
      </c>
      <c r="G1315" s="2">
        <v>0</v>
      </c>
      <c r="H1315" s="13">
        <v>0</v>
      </c>
    </row>
    <row r="1316" spans="1:8" ht="13.5" x14ac:dyDescent="0.25">
      <c r="A1316" s="12"/>
      <c r="B1316" s="11">
        <v>43921</v>
      </c>
      <c r="C1316" s="2">
        <v>26.56</v>
      </c>
      <c r="D1316" s="2">
        <v>22.818000000000001</v>
      </c>
      <c r="E1316" s="2">
        <v>0</v>
      </c>
      <c r="F1316" s="2">
        <v>0</v>
      </c>
      <c r="G1316" s="2">
        <v>0</v>
      </c>
      <c r="H1316" s="13">
        <v>0</v>
      </c>
    </row>
    <row r="1317" spans="1:8" ht="13.5" x14ac:dyDescent="0.25">
      <c r="A1317" s="12"/>
      <c r="B1317" s="11">
        <v>43922</v>
      </c>
      <c r="C1317" s="2">
        <v>26.56</v>
      </c>
      <c r="D1317" s="2">
        <v>22.818000000000001</v>
      </c>
      <c r="E1317" s="2">
        <v>0</v>
      </c>
      <c r="F1317" s="2">
        <v>0</v>
      </c>
      <c r="G1317" s="2">
        <v>0</v>
      </c>
      <c r="H1317" s="13">
        <v>0</v>
      </c>
    </row>
    <row r="1318" spans="1:8" ht="13.5" x14ac:dyDescent="0.25">
      <c r="A1318" s="12"/>
      <c r="B1318" s="11">
        <v>43923</v>
      </c>
      <c r="C1318" s="2">
        <v>26.56</v>
      </c>
      <c r="D1318" s="2">
        <v>22.818000000000001</v>
      </c>
      <c r="E1318" s="2">
        <v>0</v>
      </c>
      <c r="F1318" s="2">
        <v>0</v>
      </c>
      <c r="G1318" s="2">
        <v>0</v>
      </c>
      <c r="H1318" s="13">
        <v>0</v>
      </c>
    </row>
    <row r="1319" spans="1:8" ht="13.5" x14ac:dyDescent="0.25">
      <c r="A1319" s="12"/>
      <c r="B1319" s="11">
        <v>43924</v>
      </c>
      <c r="C1319" s="2">
        <v>26.56</v>
      </c>
      <c r="D1319" s="2">
        <v>22.818000000000001</v>
      </c>
      <c r="E1319" s="2">
        <v>0</v>
      </c>
      <c r="F1319" s="2">
        <v>0</v>
      </c>
      <c r="G1319" s="2">
        <v>0</v>
      </c>
      <c r="H1319" s="13">
        <v>0</v>
      </c>
    </row>
    <row r="1320" spans="1:8" ht="13.5" x14ac:dyDescent="0.25">
      <c r="A1320" s="12"/>
      <c r="B1320" s="11">
        <v>43927</v>
      </c>
      <c r="C1320" s="2">
        <v>26.56</v>
      </c>
      <c r="D1320" s="2">
        <v>22.818000000000001</v>
      </c>
      <c r="E1320" s="2">
        <v>0</v>
      </c>
      <c r="F1320" s="2">
        <v>0</v>
      </c>
      <c r="G1320" s="2">
        <v>0</v>
      </c>
      <c r="H1320" s="13">
        <v>0</v>
      </c>
    </row>
    <row r="1321" spans="1:8" ht="13.5" x14ac:dyDescent="0.25">
      <c r="A1321" s="12"/>
      <c r="B1321" s="11">
        <v>43928</v>
      </c>
      <c r="C1321" s="2">
        <v>26.56</v>
      </c>
      <c r="D1321" s="2">
        <v>22.818000000000001</v>
      </c>
      <c r="E1321" s="2">
        <v>0</v>
      </c>
      <c r="F1321" s="2">
        <v>0</v>
      </c>
      <c r="G1321" s="2">
        <v>0</v>
      </c>
      <c r="H1321" s="13">
        <v>0</v>
      </c>
    </row>
    <row r="1322" spans="1:8" ht="13.5" x14ac:dyDescent="0.25">
      <c r="A1322" s="12"/>
      <c r="B1322" s="11">
        <v>43929</v>
      </c>
      <c r="C1322" s="2">
        <v>26.56</v>
      </c>
      <c r="D1322" s="2">
        <v>22.818000000000001</v>
      </c>
      <c r="E1322" s="2">
        <v>0</v>
      </c>
      <c r="F1322" s="2">
        <v>0</v>
      </c>
      <c r="G1322" s="2">
        <v>0</v>
      </c>
      <c r="H1322" s="13">
        <v>0</v>
      </c>
    </row>
    <row r="1323" spans="1:8" ht="13.5" x14ac:dyDescent="0.25">
      <c r="A1323" s="12"/>
      <c r="B1323" s="11">
        <v>43934</v>
      </c>
      <c r="C1323" s="2">
        <v>26.56</v>
      </c>
      <c r="D1323" s="2">
        <v>22.818000000000001</v>
      </c>
      <c r="E1323" s="2">
        <v>0</v>
      </c>
      <c r="F1323" s="2">
        <v>0</v>
      </c>
      <c r="G1323" s="2">
        <v>0</v>
      </c>
      <c r="H1323" s="13">
        <v>0</v>
      </c>
    </row>
    <row r="1324" spans="1:8" ht="13.5" x14ac:dyDescent="0.25">
      <c r="A1324" s="12"/>
      <c r="B1324" s="11">
        <v>43935</v>
      </c>
      <c r="C1324" s="2">
        <v>26.56</v>
      </c>
      <c r="D1324" s="2">
        <v>22.818000000000001</v>
      </c>
      <c r="E1324" s="2">
        <v>0</v>
      </c>
      <c r="F1324" s="2">
        <v>0</v>
      </c>
      <c r="G1324" s="2">
        <v>0</v>
      </c>
      <c r="H1324" s="13">
        <v>0</v>
      </c>
    </row>
    <row r="1325" spans="1:8" ht="13.5" x14ac:dyDescent="0.25">
      <c r="A1325" s="12"/>
      <c r="B1325" s="11">
        <v>43936</v>
      </c>
      <c r="C1325" s="2">
        <v>26.56</v>
      </c>
      <c r="D1325" s="2">
        <v>22.818000000000001</v>
      </c>
      <c r="E1325" s="2">
        <v>0</v>
      </c>
      <c r="F1325" s="2">
        <v>0</v>
      </c>
      <c r="G1325" s="2">
        <v>0</v>
      </c>
      <c r="H1325" s="13">
        <v>0</v>
      </c>
    </row>
    <row r="1326" spans="1:8" ht="13.5" x14ac:dyDescent="0.25">
      <c r="A1326" s="12"/>
      <c r="B1326" s="11">
        <v>43937</v>
      </c>
      <c r="C1326" s="2">
        <v>26.56</v>
      </c>
      <c r="D1326" s="2">
        <v>22.818000000000001</v>
      </c>
      <c r="E1326" s="2">
        <v>0</v>
      </c>
      <c r="F1326" s="2">
        <v>0</v>
      </c>
      <c r="G1326" s="2">
        <v>0</v>
      </c>
      <c r="H1326" s="13">
        <v>0</v>
      </c>
    </row>
    <row r="1327" spans="1:8" ht="13.5" x14ac:dyDescent="0.25">
      <c r="A1327" s="12"/>
      <c r="B1327" s="11">
        <v>43938</v>
      </c>
      <c r="C1327" s="2">
        <v>26.56</v>
      </c>
      <c r="D1327" s="2">
        <v>22.818000000000001</v>
      </c>
      <c r="E1327" s="2">
        <v>0</v>
      </c>
      <c r="F1327" s="2">
        <v>0</v>
      </c>
      <c r="G1327" s="2">
        <v>0</v>
      </c>
      <c r="H1327" s="13">
        <v>0</v>
      </c>
    </row>
    <row r="1328" spans="1:8" ht="13.5" x14ac:dyDescent="0.25">
      <c r="A1328" s="12"/>
      <c r="B1328" s="11">
        <v>43941</v>
      </c>
      <c r="C1328" s="2">
        <v>26.56</v>
      </c>
      <c r="D1328" s="2">
        <v>22.818000000000001</v>
      </c>
      <c r="E1328" s="2">
        <v>0</v>
      </c>
      <c r="F1328" s="2">
        <v>0</v>
      </c>
      <c r="G1328" s="2">
        <v>0</v>
      </c>
      <c r="H1328" s="13">
        <v>0</v>
      </c>
    </row>
    <row r="1329" spans="1:8" ht="13.5" x14ac:dyDescent="0.25">
      <c r="A1329" s="12"/>
      <c r="B1329" s="11">
        <v>43942</v>
      </c>
      <c r="C1329" s="2">
        <v>26.56</v>
      </c>
      <c r="D1329" s="2">
        <v>22.818000000000001</v>
      </c>
      <c r="E1329" s="2">
        <v>0</v>
      </c>
      <c r="F1329" s="2">
        <v>0</v>
      </c>
      <c r="G1329" s="2">
        <v>0</v>
      </c>
      <c r="H1329" s="13">
        <v>0</v>
      </c>
    </row>
    <row r="1330" spans="1:8" ht="13.5" x14ac:dyDescent="0.25">
      <c r="A1330" s="12"/>
      <c r="B1330" s="11">
        <v>43943</v>
      </c>
      <c r="C1330" s="2">
        <v>26.56</v>
      </c>
      <c r="D1330" s="2">
        <v>22.818000000000001</v>
      </c>
      <c r="E1330" s="2">
        <v>0</v>
      </c>
      <c r="F1330" s="2">
        <v>0</v>
      </c>
      <c r="G1330" s="2">
        <v>0</v>
      </c>
      <c r="H1330" s="13">
        <v>0</v>
      </c>
    </row>
    <row r="1331" spans="1:8" ht="13.5" x14ac:dyDescent="0.25">
      <c r="A1331" s="12"/>
      <c r="B1331" s="11">
        <v>43944</v>
      </c>
      <c r="C1331" s="2">
        <v>26.56</v>
      </c>
      <c r="D1331" s="2">
        <v>22.818000000000001</v>
      </c>
      <c r="E1331" s="2">
        <v>0</v>
      </c>
      <c r="F1331" s="2">
        <v>0</v>
      </c>
      <c r="G1331" s="2">
        <v>0</v>
      </c>
      <c r="H1331" s="13">
        <v>0</v>
      </c>
    </row>
    <row r="1332" spans="1:8" ht="13.5" x14ac:dyDescent="0.25">
      <c r="A1332" s="12"/>
      <c r="B1332" s="11">
        <v>43945</v>
      </c>
      <c r="C1332" s="2">
        <v>26.56</v>
      </c>
      <c r="D1332" s="2">
        <v>22.818000000000001</v>
      </c>
      <c r="E1332" s="2">
        <v>0</v>
      </c>
      <c r="F1332" s="2">
        <v>0</v>
      </c>
      <c r="G1332" s="2">
        <v>0</v>
      </c>
      <c r="H1332" s="13">
        <v>0</v>
      </c>
    </row>
    <row r="1333" spans="1:8" ht="13.5" x14ac:dyDescent="0.25">
      <c r="A1333" s="12"/>
      <c r="B1333" s="11">
        <v>43948</v>
      </c>
      <c r="C1333" s="2">
        <v>26.56</v>
      </c>
      <c r="D1333" s="2">
        <v>22.818000000000001</v>
      </c>
      <c r="E1333" s="2">
        <v>0</v>
      </c>
      <c r="F1333" s="2">
        <v>0</v>
      </c>
      <c r="G1333" s="2">
        <v>0</v>
      </c>
      <c r="H1333" s="13">
        <v>0</v>
      </c>
    </row>
    <row r="1334" spans="1:8" ht="13.5" x14ac:dyDescent="0.25">
      <c r="A1334" s="12"/>
      <c r="B1334" s="11">
        <v>43949</v>
      </c>
      <c r="C1334" s="2">
        <v>26.56</v>
      </c>
      <c r="D1334" s="2">
        <v>22.818000000000001</v>
      </c>
      <c r="E1334" s="2">
        <v>0</v>
      </c>
      <c r="F1334" s="2">
        <v>0</v>
      </c>
      <c r="G1334" s="2">
        <v>0</v>
      </c>
      <c r="H1334" s="13">
        <v>0</v>
      </c>
    </row>
    <row r="1335" spans="1:8" ht="13.5" x14ac:dyDescent="0.25">
      <c r="A1335" s="12"/>
      <c r="B1335" s="11">
        <v>43950</v>
      </c>
      <c r="C1335" s="2">
        <v>26.56</v>
      </c>
      <c r="D1335" s="2">
        <v>22.818000000000001</v>
      </c>
      <c r="E1335" s="2">
        <v>0</v>
      </c>
      <c r="F1335" s="2">
        <v>0</v>
      </c>
      <c r="G1335" s="2">
        <v>0</v>
      </c>
      <c r="H1335" s="13">
        <v>0</v>
      </c>
    </row>
    <row r="1336" spans="1:8" ht="13.5" x14ac:dyDescent="0.25">
      <c r="A1336" s="12"/>
      <c r="B1336" s="11">
        <v>43951</v>
      </c>
      <c r="C1336" s="2">
        <v>26.56</v>
      </c>
      <c r="D1336" s="2">
        <v>22.818000000000001</v>
      </c>
      <c r="E1336" s="2">
        <v>0</v>
      </c>
      <c r="F1336" s="2">
        <v>0</v>
      </c>
      <c r="G1336" s="2">
        <v>0</v>
      </c>
      <c r="H1336" s="13">
        <v>0</v>
      </c>
    </row>
    <row r="1337" spans="1:8" ht="13.5" x14ac:dyDescent="0.25">
      <c r="A1337" s="12"/>
      <c r="B1337" s="11">
        <v>43955</v>
      </c>
      <c r="C1337" s="2">
        <v>26.56</v>
      </c>
      <c r="D1337" s="2">
        <v>22.818000000000001</v>
      </c>
      <c r="E1337" s="2">
        <v>0</v>
      </c>
      <c r="F1337" s="2">
        <v>0</v>
      </c>
      <c r="G1337" s="2">
        <v>0</v>
      </c>
      <c r="H1337" s="13">
        <v>0</v>
      </c>
    </row>
    <row r="1338" spans="1:8" ht="13.5" x14ac:dyDescent="0.25">
      <c r="A1338" s="12"/>
      <c r="B1338" s="11">
        <v>43956</v>
      </c>
      <c r="C1338" s="2">
        <v>26.56</v>
      </c>
      <c r="D1338" s="2">
        <v>22.818000000000001</v>
      </c>
      <c r="E1338" s="2">
        <v>0</v>
      </c>
      <c r="F1338" s="2">
        <v>0</v>
      </c>
      <c r="G1338" s="2">
        <v>0</v>
      </c>
      <c r="H1338" s="13">
        <v>0</v>
      </c>
    </row>
    <row r="1339" spans="1:8" ht="13.5" x14ac:dyDescent="0.25">
      <c r="A1339" s="12"/>
      <c r="B1339" s="11">
        <v>43957</v>
      </c>
      <c r="C1339" s="2">
        <v>27.35</v>
      </c>
      <c r="D1339" s="2">
        <v>22.818000000000001</v>
      </c>
      <c r="E1339" s="2">
        <v>48</v>
      </c>
      <c r="F1339" s="2">
        <v>48</v>
      </c>
      <c r="G1339" s="2">
        <v>1312.8</v>
      </c>
      <c r="H1339" s="13">
        <v>0</v>
      </c>
    </row>
    <row r="1340" spans="1:8" ht="13.5" x14ac:dyDescent="0.25">
      <c r="A1340" s="12"/>
      <c r="B1340" s="11">
        <v>43958</v>
      </c>
      <c r="C1340" s="2">
        <v>28.17</v>
      </c>
      <c r="D1340" s="2">
        <v>23.497</v>
      </c>
      <c r="E1340" s="2">
        <v>50</v>
      </c>
      <c r="F1340" s="2">
        <v>50</v>
      </c>
      <c r="G1340" s="2">
        <v>1408.5</v>
      </c>
      <c r="H1340" s="13">
        <v>2.9757209220790535E-2</v>
      </c>
    </row>
    <row r="1341" spans="1:8" ht="13.5" x14ac:dyDescent="0.25">
      <c r="A1341" s="12"/>
      <c r="B1341" s="11">
        <v>43959</v>
      </c>
      <c r="C1341" s="2">
        <v>29.01</v>
      </c>
      <c r="D1341" s="2">
        <v>24.202000000000002</v>
      </c>
      <c r="E1341" s="2">
        <v>50</v>
      </c>
      <c r="F1341" s="2">
        <v>50</v>
      </c>
      <c r="G1341" s="2">
        <v>1450.5</v>
      </c>
      <c r="H1341" s="13">
        <v>3.000383027620555E-2</v>
      </c>
    </row>
    <row r="1342" spans="1:8" ht="13.5" x14ac:dyDescent="0.25">
      <c r="A1342" s="12"/>
      <c r="B1342" s="11">
        <v>43962</v>
      </c>
      <c r="C1342" s="2">
        <v>28.14</v>
      </c>
      <c r="D1342" s="2">
        <v>24.922999999999998</v>
      </c>
      <c r="E1342" s="2">
        <v>600</v>
      </c>
      <c r="F1342" s="2">
        <v>600</v>
      </c>
      <c r="G1342" s="2">
        <v>16884</v>
      </c>
      <c r="H1342" s="13">
        <v>2.9790926369721367E-2</v>
      </c>
    </row>
    <row r="1343" spans="1:8" ht="13.5" x14ac:dyDescent="0.25">
      <c r="A1343" s="12"/>
      <c r="B1343" s="11">
        <v>43963</v>
      </c>
      <c r="C1343" s="2">
        <v>28</v>
      </c>
      <c r="D1343" s="2">
        <v>24.175999999999998</v>
      </c>
      <c r="E1343" s="2">
        <v>126</v>
      </c>
      <c r="F1343" s="2">
        <v>126</v>
      </c>
      <c r="G1343" s="2">
        <v>3528</v>
      </c>
      <c r="H1343" s="13">
        <v>-2.9972314729366446E-2</v>
      </c>
    </row>
    <row r="1344" spans="1:8" ht="13.5" x14ac:dyDescent="0.25">
      <c r="A1344" s="12"/>
      <c r="B1344" s="11">
        <v>43964</v>
      </c>
      <c r="C1344" s="2">
        <v>27.99</v>
      </c>
      <c r="D1344" s="2">
        <v>24.056000000000001</v>
      </c>
      <c r="E1344" s="2">
        <v>1</v>
      </c>
      <c r="F1344" s="2">
        <v>1</v>
      </c>
      <c r="G1344" s="2">
        <v>27.989000000000001</v>
      </c>
      <c r="H1344" s="13">
        <v>-4.963600264725242E-3</v>
      </c>
    </row>
    <row r="1345" spans="1:8" ht="13.5" x14ac:dyDescent="0.25">
      <c r="A1345" s="12"/>
      <c r="B1345" s="11">
        <v>43965</v>
      </c>
      <c r="C1345" s="2">
        <v>28.82</v>
      </c>
      <c r="D1345" s="2">
        <v>24.047000000000001</v>
      </c>
      <c r="E1345" s="2">
        <v>250</v>
      </c>
      <c r="F1345" s="2">
        <v>250</v>
      </c>
      <c r="G1345" s="2">
        <v>7205</v>
      </c>
      <c r="H1345" s="13">
        <v>-3.7412703691388181E-4</v>
      </c>
    </row>
    <row r="1346" spans="1:8" ht="13.5" x14ac:dyDescent="0.25">
      <c r="A1346" s="12"/>
      <c r="B1346" s="11">
        <v>43966</v>
      </c>
      <c r="C1346" s="2">
        <v>27.96</v>
      </c>
      <c r="D1346" s="2">
        <v>24.76</v>
      </c>
      <c r="E1346" s="2">
        <v>0</v>
      </c>
      <c r="F1346" s="2">
        <v>0</v>
      </c>
      <c r="G1346" s="2">
        <v>0</v>
      </c>
      <c r="H1346" s="13">
        <v>2.9650268224726616E-2</v>
      </c>
    </row>
    <row r="1347" spans="1:8" ht="13.5" x14ac:dyDescent="0.25">
      <c r="A1347" s="12"/>
      <c r="B1347" s="11">
        <v>43969</v>
      </c>
      <c r="C1347" s="2">
        <v>27.13</v>
      </c>
      <c r="D1347" s="2">
        <v>24.021000000000001</v>
      </c>
      <c r="E1347" s="2">
        <v>0</v>
      </c>
      <c r="F1347" s="2">
        <v>0</v>
      </c>
      <c r="G1347" s="2">
        <v>0</v>
      </c>
      <c r="H1347" s="13">
        <v>-2.9846526655896637E-2</v>
      </c>
    </row>
    <row r="1348" spans="1:8" ht="13.5" x14ac:dyDescent="0.25">
      <c r="A1348" s="12"/>
      <c r="B1348" s="11">
        <v>43970</v>
      </c>
      <c r="C1348" s="2">
        <v>26.32</v>
      </c>
      <c r="D1348" s="2">
        <v>23.308</v>
      </c>
      <c r="E1348" s="2">
        <v>2475</v>
      </c>
      <c r="F1348" s="2">
        <v>2475</v>
      </c>
      <c r="G1348" s="2">
        <v>65142</v>
      </c>
      <c r="H1348" s="13">
        <v>-2.9682361267224552E-2</v>
      </c>
    </row>
    <row r="1349" spans="1:8" ht="13.5" x14ac:dyDescent="0.25">
      <c r="A1349" s="12"/>
      <c r="B1349" s="11">
        <v>43971</v>
      </c>
      <c r="C1349" s="2">
        <v>25.54</v>
      </c>
      <c r="D1349" s="2">
        <v>22.611999999999998</v>
      </c>
      <c r="E1349" s="2">
        <v>0</v>
      </c>
      <c r="F1349" s="2">
        <v>0</v>
      </c>
      <c r="G1349" s="2">
        <v>0</v>
      </c>
      <c r="H1349" s="13">
        <v>-2.9860991934099943E-2</v>
      </c>
    </row>
    <row r="1350" spans="1:8" ht="13.5" x14ac:dyDescent="0.25">
      <c r="A1350" s="12"/>
      <c r="B1350" s="11">
        <v>43972</v>
      </c>
      <c r="C1350" s="2">
        <v>24.78</v>
      </c>
      <c r="D1350" s="2">
        <v>21.942</v>
      </c>
      <c r="E1350" s="2">
        <v>5000</v>
      </c>
      <c r="F1350" s="2">
        <v>5000</v>
      </c>
      <c r="G1350" s="2">
        <v>123900</v>
      </c>
      <c r="H1350" s="13">
        <v>-2.9630284804528489E-2</v>
      </c>
    </row>
    <row r="1351" spans="1:8" ht="13.5" x14ac:dyDescent="0.25">
      <c r="A1351" s="12"/>
      <c r="B1351" s="11">
        <v>43973</v>
      </c>
      <c r="C1351" s="2">
        <v>25</v>
      </c>
      <c r="D1351" s="2">
        <v>21.289000000000001</v>
      </c>
      <c r="E1351" s="2">
        <v>528</v>
      </c>
      <c r="F1351" s="2">
        <v>528</v>
      </c>
      <c r="G1351" s="2">
        <v>13200</v>
      </c>
      <c r="H1351" s="13">
        <v>-2.9760277094157263E-2</v>
      </c>
    </row>
    <row r="1352" spans="1:8" ht="13.5" x14ac:dyDescent="0.25">
      <c r="A1352" s="12"/>
      <c r="B1352" s="11">
        <v>43977</v>
      </c>
      <c r="C1352" s="2">
        <v>25</v>
      </c>
      <c r="D1352" s="2">
        <v>21.478000000000002</v>
      </c>
      <c r="E1352" s="2">
        <v>0</v>
      </c>
      <c r="F1352" s="2">
        <v>0</v>
      </c>
      <c r="G1352" s="2">
        <v>0</v>
      </c>
      <c r="H1352" s="13">
        <v>8.877824228474801E-3</v>
      </c>
    </row>
    <row r="1353" spans="1:8" ht="13.5" x14ac:dyDescent="0.25">
      <c r="A1353" s="12"/>
      <c r="B1353" s="11">
        <v>43978</v>
      </c>
      <c r="C1353" s="2">
        <v>25</v>
      </c>
      <c r="D1353" s="2">
        <v>21.478000000000002</v>
      </c>
      <c r="E1353" s="2">
        <v>2522</v>
      </c>
      <c r="F1353" s="2">
        <v>2522</v>
      </c>
      <c r="G1353" s="2">
        <v>63050</v>
      </c>
      <c r="H1353" s="13">
        <v>0</v>
      </c>
    </row>
    <row r="1354" spans="1:8" ht="13.5" x14ac:dyDescent="0.25">
      <c r="A1354" s="12"/>
      <c r="B1354" s="11">
        <v>43979</v>
      </c>
      <c r="C1354" s="2">
        <v>24.25</v>
      </c>
      <c r="D1354" s="2">
        <v>21.478000000000002</v>
      </c>
      <c r="E1354" s="2">
        <v>150</v>
      </c>
      <c r="F1354" s="2">
        <v>150</v>
      </c>
      <c r="G1354" s="2">
        <v>3637.5</v>
      </c>
      <c r="H1354" s="13">
        <v>0</v>
      </c>
    </row>
    <row r="1355" spans="1:8" ht="13.5" x14ac:dyDescent="0.25">
      <c r="A1355" s="12"/>
      <c r="B1355" s="11">
        <v>43980</v>
      </c>
      <c r="C1355" s="2">
        <v>24.25</v>
      </c>
      <c r="D1355" s="2">
        <v>20.834</v>
      </c>
      <c r="E1355" s="2">
        <v>5051</v>
      </c>
      <c r="F1355" s="2">
        <v>5051</v>
      </c>
      <c r="G1355" s="2">
        <v>122486.75</v>
      </c>
      <c r="H1355" s="13">
        <v>-2.9984169848216866E-2</v>
      </c>
    </row>
    <row r="1356" spans="1:8" ht="13.5" x14ac:dyDescent="0.25">
      <c r="A1356" s="12"/>
      <c r="B1356" s="11">
        <v>43983</v>
      </c>
      <c r="C1356" s="2">
        <v>24.25</v>
      </c>
      <c r="D1356" s="2">
        <v>20.834</v>
      </c>
      <c r="E1356" s="2">
        <v>24749</v>
      </c>
      <c r="F1356" s="2">
        <v>24749</v>
      </c>
      <c r="G1356" s="2">
        <v>600163.25</v>
      </c>
      <c r="H1356" s="13">
        <v>0</v>
      </c>
    </row>
    <row r="1357" spans="1:8" ht="13.5" x14ac:dyDescent="0.25">
      <c r="A1357" s="12"/>
      <c r="B1357" s="11">
        <v>43984</v>
      </c>
      <c r="C1357" s="2">
        <v>24.25</v>
      </c>
      <c r="D1357" s="2">
        <v>20.834</v>
      </c>
      <c r="E1357" s="2">
        <v>46825</v>
      </c>
      <c r="F1357" s="2">
        <v>46825</v>
      </c>
      <c r="G1357" s="2">
        <v>1135506.25</v>
      </c>
      <c r="H1357" s="13">
        <v>0</v>
      </c>
    </row>
    <row r="1358" spans="1:8" ht="13.5" x14ac:dyDescent="0.25">
      <c r="A1358" s="12"/>
      <c r="B1358" s="11">
        <v>43985</v>
      </c>
      <c r="C1358" s="2">
        <v>24.97</v>
      </c>
      <c r="D1358" s="2">
        <v>20.834</v>
      </c>
      <c r="E1358" s="2">
        <v>500</v>
      </c>
      <c r="F1358" s="2">
        <v>500</v>
      </c>
      <c r="G1358" s="2">
        <v>12485</v>
      </c>
      <c r="H1358" s="13">
        <v>0</v>
      </c>
    </row>
    <row r="1359" spans="1:8" ht="13.5" x14ac:dyDescent="0.25">
      <c r="A1359" s="12"/>
      <c r="B1359" s="11">
        <v>43986</v>
      </c>
      <c r="C1359" s="2">
        <v>25.71</v>
      </c>
      <c r="D1359" s="2">
        <v>21.452000000000002</v>
      </c>
      <c r="E1359" s="2">
        <v>75</v>
      </c>
      <c r="F1359" s="2">
        <v>75</v>
      </c>
      <c r="G1359" s="2">
        <v>1928.25</v>
      </c>
      <c r="H1359" s="13">
        <v>2.9663050782375064E-2</v>
      </c>
    </row>
    <row r="1360" spans="1:8" ht="13.5" x14ac:dyDescent="0.25">
      <c r="A1360" s="12"/>
      <c r="B1360" s="11">
        <v>43987</v>
      </c>
      <c r="C1360" s="2">
        <v>27.27</v>
      </c>
      <c r="D1360" s="2">
        <v>22.088000000000001</v>
      </c>
      <c r="E1360" s="2">
        <v>128</v>
      </c>
      <c r="F1360" s="2">
        <v>128</v>
      </c>
      <c r="G1360" s="2">
        <v>3469.2289999999998</v>
      </c>
      <c r="H1360" s="13">
        <v>2.9647585306731269E-2</v>
      </c>
    </row>
    <row r="1361" spans="1:8" ht="13.5" x14ac:dyDescent="0.25">
      <c r="A1361" s="12"/>
      <c r="B1361" s="11">
        <v>43990</v>
      </c>
      <c r="C1361" s="2">
        <v>28.08</v>
      </c>
      <c r="D1361" s="2">
        <v>23.428000000000001</v>
      </c>
      <c r="E1361" s="2">
        <v>100</v>
      </c>
      <c r="F1361" s="2">
        <v>100</v>
      </c>
      <c r="G1361" s="2">
        <v>2808</v>
      </c>
      <c r="H1361" s="13">
        <v>6.0666425208257865E-2</v>
      </c>
    </row>
    <row r="1362" spans="1:8" ht="13.5" x14ac:dyDescent="0.25">
      <c r="A1362" s="12"/>
      <c r="B1362" s="11">
        <v>43991</v>
      </c>
      <c r="C1362" s="2">
        <v>28.92</v>
      </c>
      <c r="D1362" s="2">
        <v>24.123999999999999</v>
      </c>
      <c r="E1362" s="2">
        <v>1504</v>
      </c>
      <c r="F1362" s="2">
        <v>1504</v>
      </c>
      <c r="G1362" s="2">
        <v>43495.678999999996</v>
      </c>
      <c r="H1362" s="13">
        <v>2.9708041659552584E-2</v>
      </c>
    </row>
    <row r="1363" spans="1:8" ht="13.5" x14ac:dyDescent="0.25">
      <c r="A1363" s="12"/>
      <c r="B1363" s="11">
        <v>43992</v>
      </c>
      <c r="C1363" s="2">
        <v>28.92</v>
      </c>
      <c r="D1363" s="2">
        <v>24.846</v>
      </c>
      <c r="E1363" s="2">
        <v>0</v>
      </c>
      <c r="F1363" s="2">
        <v>0</v>
      </c>
      <c r="G1363" s="2">
        <v>0</v>
      </c>
      <c r="H1363" s="13">
        <v>2.9928701707842866E-2</v>
      </c>
    </row>
    <row r="1364" spans="1:8" ht="13.5" x14ac:dyDescent="0.25">
      <c r="A1364" s="12"/>
      <c r="B1364" s="11">
        <v>43993</v>
      </c>
      <c r="C1364" s="2">
        <v>30</v>
      </c>
      <c r="D1364" s="2">
        <v>24.846</v>
      </c>
      <c r="E1364" s="2">
        <v>319</v>
      </c>
      <c r="F1364" s="2">
        <v>319</v>
      </c>
      <c r="G1364" s="2">
        <v>9565.82</v>
      </c>
      <c r="H1364" s="13">
        <v>0</v>
      </c>
    </row>
    <row r="1365" spans="1:8" ht="13.5" x14ac:dyDescent="0.25">
      <c r="A1365" s="12"/>
      <c r="B1365" s="11">
        <v>43994</v>
      </c>
      <c r="C1365" s="2">
        <v>30.12</v>
      </c>
      <c r="D1365" s="2">
        <v>25.774000000000001</v>
      </c>
      <c r="E1365" s="2">
        <v>148</v>
      </c>
      <c r="F1365" s="2">
        <v>148</v>
      </c>
      <c r="G1365" s="2">
        <v>4457.759</v>
      </c>
      <c r="H1365" s="13">
        <v>3.7350076471061776E-2</v>
      </c>
    </row>
    <row r="1366" spans="1:8" ht="13.5" x14ac:dyDescent="0.25">
      <c r="A1366" s="12"/>
      <c r="B1366" s="11">
        <v>43997</v>
      </c>
      <c r="C1366" s="2">
        <v>30.9</v>
      </c>
      <c r="D1366" s="2">
        <v>25.876999999999999</v>
      </c>
      <c r="E1366" s="2">
        <v>2850</v>
      </c>
      <c r="F1366" s="2">
        <v>2850</v>
      </c>
      <c r="G1366" s="2">
        <v>85590</v>
      </c>
      <c r="H1366" s="13">
        <v>3.9962753162100561E-3</v>
      </c>
    </row>
    <row r="1367" spans="1:8" ht="13.5" x14ac:dyDescent="0.25">
      <c r="A1367" s="12"/>
      <c r="B1367" s="11">
        <v>43998</v>
      </c>
      <c r="C1367" s="2">
        <v>30.2</v>
      </c>
      <c r="D1367" s="2">
        <v>26.547000000000001</v>
      </c>
      <c r="E1367" s="2">
        <v>983</v>
      </c>
      <c r="F1367" s="2">
        <v>983</v>
      </c>
      <c r="G1367" s="2">
        <v>29580.3</v>
      </c>
      <c r="H1367" s="13">
        <v>2.5891718514511022E-2</v>
      </c>
    </row>
    <row r="1368" spans="1:8" ht="13.5" x14ac:dyDescent="0.25">
      <c r="A1368" s="12"/>
      <c r="B1368" s="11">
        <v>43999</v>
      </c>
      <c r="C1368" s="2">
        <v>31.55</v>
      </c>
      <c r="D1368" s="2">
        <v>25.946000000000002</v>
      </c>
      <c r="E1368" s="2">
        <v>200</v>
      </c>
      <c r="F1368" s="2">
        <v>200</v>
      </c>
      <c r="G1368" s="2">
        <v>6310</v>
      </c>
      <c r="H1368" s="13">
        <v>-2.2639092929521192E-2</v>
      </c>
    </row>
    <row r="1369" spans="1:8" ht="13.5" x14ac:dyDescent="0.25">
      <c r="A1369" s="12"/>
      <c r="B1369" s="11">
        <v>44000</v>
      </c>
      <c r="C1369" s="2">
        <v>32.49</v>
      </c>
      <c r="D1369" s="2">
        <v>27.106000000000002</v>
      </c>
      <c r="E1369" s="2">
        <v>20</v>
      </c>
      <c r="F1369" s="2">
        <v>20</v>
      </c>
      <c r="G1369" s="2">
        <v>649.79899999999998</v>
      </c>
      <c r="H1369" s="13">
        <v>4.4708240191166274E-2</v>
      </c>
    </row>
    <row r="1370" spans="1:8" ht="13.5" x14ac:dyDescent="0.25">
      <c r="A1370" s="12"/>
      <c r="B1370" s="11">
        <v>44001</v>
      </c>
      <c r="C1370" s="2">
        <v>33.4</v>
      </c>
      <c r="D1370" s="2">
        <v>27.913</v>
      </c>
      <c r="E1370" s="2">
        <v>208</v>
      </c>
      <c r="F1370" s="2">
        <v>208</v>
      </c>
      <c r="G1370" s="2">
        <v>6947.2</v>
      </c>
      <c r="H1370" s="13">
        <v>2.9772006197889712E-2</v>
      </c>
    </row>
    <row r="1371" spans="1:8" ht="13.5" x14ac:dyDescent="0.25">
      <c r="A1371" s="12"/>
      <c r="B1371" s="11">
        <v>44004</v>
      </c>
      <c r="C1371" s="2">
        <v>33.4</v>
      </c>
      <c r="D1371" s="2">
        <v>28.695</v>
      </c>
      <c r="E1371" s="2">
        <v>0</v>
      </c>
      <c r="F1371" s="2">
        <v>0</v>
      </c>
      <c r="G1371" s="2">
        <v>0</v>
      </c>
      <c r="H1371" s="13">
        <v>2.8015619962024865E-2</v>
      </c>
    </row>
    <row r="1372" spans="1:8" ht="13.5" x14ac:dyDescent="0.25">
      <c r="A1372" s="12"/>
      <c r="B1372" s="11">
        <v>44005</v>
      </c>
      <c r="C1372" s="2">
        <v>34</v>
      </c>
      <c r="D1372" s="2">
        <v>28.695</v>
      </c>
      <c r="E1372" s="2">
        <v>200</v>
      </c>
      <c r="F1372" s="2">
        <v>200</v>
      </c>
      <c r="G1372" s="2">
        <v>6770</v>
      </c>
      <c r="H1372" s="13">
        <v>0</v>
      </c>
    </row>
    <row r="1373" spans="1:8" ht="13.5" x14ac:dyDescent="0.25">
      <c r="A1373" s="12"/>
      <c r="B1373" s="11">
        <v>44006</v>
      </c>
      <c r="C1373" s="2">
        <v>34.4</v>
      </c>
      <c r="D1373" s="2">
        <v>29.21</v>
      </c>
      <c r="E1373" s="2">
        <v>36</v>
      </c>
      <c r="F1373" s="2">
        <v>36</v>
      </c>
      <c r="G1373" s="2">
        <v>1238.4000000000001</v>
      </c>
      <c r="H1373" s="13">
        <v>1.7947377591914986E-2</v>
      </c>
    </row>
    <row r="1374" spans="1:8" ht="13.5" x14ac:dyDescent="0.25">
      <c r="A1374" s="12"/>
      <c r="B1374" s="11">
        <v>44007</v>
      </c>
      <c r="C1374" s="2">
        <v>34.4</v>
      </c>
      <c r="D1374" s="2">
        <v>29.553999999999998</v>
      </c>
      <c r="E1374" s="2">
        <v>1</v>
      </c>
      <c r="F1374" s="2">
        <v>1</v>
      </c>
      <c r="G1374" s="2">
        <v>34.4</v>
      </c>
      <c r="H1374" s="13">
        <v>1.1776788770968764E-2</v>
      </c>
    </row>
    <row r="1375" spans="1:8" ht="13.5" x14ac:dyDescent="0.25">
      <c r="A1375" s="12"/>
      <c r="B1375" s="11">
        <v>44008</v>
      </c>
      <c r="C1375" s="2">
        <v>34.4</v>
      </c>
      <c r="D1375" s="2">
        <v>29.553999999999998</v>
      </c>
      <c r="E1375" s="2">
        <v>0</v>
      </c>
      <c r="F1375" s="2">
        <v>0</v>
      </c>
      <c r="G1375" s="2">
        <v>0</v>
      </c>
      <c r="H1375" s="13">
        <v>0</v>
      </c>
    </row>
    <row r="1376" spans="1:8" ht="13.5" x14ac:dyDescent="0.25">
      <c r="A1376" s="12"/>
      <c r="B1376" s="11">
        <v>44011</v>
      </c>
      <c r="C1376" s="2">
        <v>35</v>
      </c>
      <c r="D1376" s="2">
        <v>29.553999999999998</v>
      </c>
      <c r="E1376" s="2">
        <v>93</v>
      </c>
      <c r="F1376" s="2">
        <v>93</v>
      </c>
      <c r="G1376" s="2">
        <v>3255</v>
      </c>
      <c r="H1376" s="13">
        <v>0</v>
      </c>
    </row>
    <row r="1377" spans="1:8" ht="13.5" x14ac:dyDescent="0.25">
      <c r="A1377" s="12"/>
      <c r="B1377" s="11">
        <v>44012</v>
      </c>
      <c r="C1377" s="2">
        <v>35</v>
      </c>
      <c r="D1377" s="2">
        <v>30.068999999999999</v>
      </c>
      <c r="E1377" s="2">
        <v>2</v>
      </c>
      <c r="F1377" s="2">
        <v>2</v>
      </c>
      <c r="G1377" s="2">
        <v>70</v>
      </c>
      <c r="H1377" s="13">
        <v>1.7425729173715931E-2</v>
      </c>
    </row>
    <row r="1378" spans="1:8" ht="13.5" x14ac:dyDescent="0.25">
      <c r="A1378" s="12"/>
      <c r="B1378" s="11">
        <v>44013</v>
      </c>
      <c r="C1378" s="2">
        <v>35</v>
      </c>
      <c r="D1378" s="2">
        <v>30.068999999999999</v>
      </c>
      <c r="E1378" s="2">
        <v>6</v>
      </c>
      <c r="F1378" s="2">
        <v>6</v>
      </c>
      <c r="G1378" s="2">
        <v>210</v>
      </c>
      <c r="H1378" s="13">
        <v>0</v>
      </c>
    </row>
    <row r="1379" spans="1:8" ht="13.5" x14ac:dyDescent="0.25">
      <c r="A1379" s="12"/>
      <c r="B1379" s="11">
        <v>44014</v>
      </c>
      <c r="C1379" s="2">
        <v>36.049999999999997</v>
      </c>
      <c r="D1379" s="2">
        <v>30.068999999999999</v>
      </c>
      <c r="E1379" s="2">
        <v>550</v>
      </c>
      <c r="F1379" s="2">
        <v>550</v>
      </c>
      <c r="G1379" s="2">
        <v>19827.5</v>
      </c>
      <c r="H1379" s="13">
        <v>0</v>
      </c>
    </row>
    <row r="1380" spans="1:8" ht="13.5" x14ac:dyDescent="0.25">
      <c r="A1380" s="12"/>
      <c r="B1380" s="11">
        <v>44015</v>
      </c>
      <c r="C1380" s="2">
        <v>37</v>
      </c>
      <c r="D1380" s="2">
        <v>30.972000000000001</v>
      </c>
      <c r="E1380" s="2">
        <v>10</v>
      </c>
      <c r="F1380" s="2">
        <v>10</v>
      </c>
      <c r="G1380" s="2">
        <v>370</v>
      </c>
      <c r="H1380" s="13">
        <v>3.0030928863613766E-2</v>
      </c>
    </row>
    <row r="1381" spans="1:8" ht="13.5" x14ac:dyDescent="0.25">
      <c r="A1381" s="12"/>
      <c r="B1381" s="11">
        <v>44018</v>
      </c>
      <c r="C1381" s="2">
        <v>37.619999999999997</v>
      </c>
      <c r="D1381" s="2">
        <v>31.788</v>
      </c>
      <c r="E1381" s="2">
        <v>277</v>
      </c>
      <c r="F1381" s="2">
        <v>277</v>
      </c>
      <c r="G1381" s="2">
        <v>10420.74</v>
      </c>
      <c r="H1381" s="13">
        <v>2.6346377373111161E-2</v>
      </c>
    </row>
    <row r="1382" spans="1:8" ht="13.5" x14ac:dyDescent="0.25">
      <c r="A1382" s="12"/>
      <c r="B1382" s="11">
        <v>44019</v>
      </c>
      <c r="C1382" s="2">
        <v>39.31</v>
      </c>
      <c r="D1382" s="2">
        <v>33.218000000000004</v>
      </c>
      <c r="E1382" s="2">
        <v>4</v>
      </c>
      <c r="F1382" s="2">
        <v>4</v>
      </c>
      <c r="G1382" s="2">
        <v>157.24</v>
      </c>
      <c r="H1382" s="13">
        <v>4.4985529130489595E-2</v>
      </c>
    </row>
    <row r="1383" spans="1:8" ht="13.5" x14ac:dyDescent="0.25">
      <c r="A1383" s="12"/>
      <c r="B1383" s="11">
        <v>44020</v>
      </c>
      <c r="C1383" s="2">
        <v>39.31</v>
      </c>
      <c r="D1383" s="2">
        <v>34.71</v>
      </c>
      <c r="E1383" s="2">
        <v>0</v>
      </c>
      <c r="F1383" s="2">
        <v>0</v>
      </c>
      <c r="G1383" s="2">
        <v>0</v>
      </c>
      <c r="H1383" s="13">
        <v>4.4915407309290056E-2</v>
      </c>
    </row>
    <row r="1384" spans="1:8" ht="13.5" x14ac:dyDescent="0.25">
      <c r="A1384" s="12"/>
      <c r="B1384" s="11">
        <v>44021</v>
      </c>
      <c r="C1384" s="2">
        <v>39.99</v>
      </c>
      <c r="D1384" s="2">
        <v>34.71</v>
      </c>
      <c r="E1384" s="2">
        <v>205</v>
      </c>
      <c r="F1384" s="2">
        <v>205</v>
      </c>
      <c r="G1384" s="2">
        <v>8197.98</v>
      </c>
      <c r="H1384" s="13">
        <v>0</v>
      </c>
    </row>
    <row r="1385" spans="1:8" ht="13.5" x14ac:dyDescent="0.25">
      <c r="A1385" s="12"/>
      <c r="B1385" s="11">
        <v>44022</v>
      </c>
      <c r="C1385" s="2">
        <v>39.99</v>
      </c>
      <c r="D1385" s="2">
        <v>35.311</v>
      </c>
      <c r="E1385" s="2">
        <v>5</v>
      </c>
      <c r="F1385" s="2">
        <v>5</v>
      </c>
      <c r="G1385" s="2">
        <v>199.94900000000001</v>
      </c>
      <c r="H1385" s="13">
        <v>1.7314894842984704E-2</v>
      </c>
    </row>
    <row r="1386" spans="1:8" ht="13.5" x14ac:dyDescent="0.25">
      <c r="A1386" s="12"/>
      <c r="B1386" s="11">
        <v>44025</v>
      </c>
      <c r="C1386" s="2">
        <v>39.99</v>
      </c>
      <c r="D1386" s="2">
        <v>35.311</v>
      </c>
      <c r="E1386" s="2">
        <v>0</v>
      </c>
      <c r="F1386" s="2">
        <v>0</v>
      </c>
      <c r="G1386" s="2">
        <v>0</v>
      </c>
      <c r="H1386" s="13">
        <v>0</v>
      </c>
    </row>
    <row r="1387" spans="1:8" ht="13.5" x14ac:dyDescent="0.25">
      <c r="A1387" s="12"/>
      <c r="B1387" s="11">
        <v>44026</v>
      </c>
      <c r="C1387" s="2">
        <v>39.99</v>
      </c>
      <c r="D1387" s="2">
        <v>35.311</v>
      </c>
      <c r="E1387" s="2">
        <v>0</v>
      </c>
      <c r="F1387" s="2">
        <v>0</v>
      </c>
      <c r="G1387" s="2">
        <v>0</v>
      </c>
      <c r="H1387" s="13">
        <v>0</v>
      </c>
    </row>
    <row r="1388" spans="1:8" ht="13.5" x14ac:dyDescent="0.25">
      <c r="A1388" s="12"/>
      <c r="B1388" s="11">
        <v>44027</v>
      </c>
      <c r="C1388" s="2">
        <v>39.99</v>
      </c>
      <c r="D1388" s="2">
        <v>35.311</v>
      </c>
      <c r="E1388" s="2">
        <v>0</v>
      </c>
      <c r="F1388" s="2">
        <v>0</v>
      </c>
      <c r="G1388" s="2">
        <v>0</v>
      </c>
      <c r="H1388" s="13">
        <v>0</v>
      </c>
    </row>
    <row r="1389" spans="1:8" ht="13.5" x14ac:dyDescent="0.25">
      <c r="A1389" s="12"/>
      <c r="B1389" s="11">
        <v>44028</v>
      </c>
      <c r="C1389" s="2">
        <v>40</v>
      </c>
      <c r="D1389" s="2">
        <v>35.311</v>
      </c>
      <c r="E1389" s="2">
        <v>200</v>
      </c>
      <c r="F1389" s="2">
        <v>200</v>
      </c>
      <c r="G1389" s="2">
        <v>8000</v>
      </c>
      <c r="H1389" s="13">
        <v>0</v>
      </c>
    </row>
    <row r="1390" spans="1:8" ht="13.5" x14ac:dyDescent="0.25">
      <c r="A1390" s="12"/>
      <c r="B1390" s="11">
        <v>44029</v>
      </c>
      <c r="C1390" s="2">
        <v>40</v>
      </c>
      <c r="D1390" s="2">
        <v>35.32</v>
      </c>
      <c r="E1390" s="2">
        <v>0</v>
      </c>
      <c r="F1390" s="2">
        <v>0</v>
      </c>
      <c r="G1390" s="2">
        <v>0</v>
      </c>
      <c r="H1390" s="13">
        <v>2.5487808331682311E-4</v>
      </c>
    </row>
    <row r="1391" spans="1:8" ht="13.5" x14ac:dyDescent="0.25">
      <c r="A1391" s="12"/>
      <c r="B1391" s="11">
        <v>44032</v>
      </c>
      <c r="C1391" s="2">
        <v>40</v>
      </c>
      <c r="D1391" s="2">
        <v>35.32</v>
      </c>
      <c r="E1391" s="2">
        <v>671</v>
      </c>
      <c r="F1391" s="2">
        <v>671</v>
      </c>
      <c r="G1391" s="2">
        <v>26840</v>
      </c>
      <c r="H1391" s="13">
        <v>0</v>
      </c>
    </row>
    <row r="1392" spans="1:8" ht="13.5" x14ac:dyDescent="0.25">
      <c r="A1392" s="12"/>
      <c r="B1392" s="11">
        <v>44033</v>
      </c>
      <c r="C1392" s="2">
        <v>40</v>
      </c>
      <c r="D1392" s="2">
        <v>35.32</v>
      </c>
      <c r="E1392" s="2">
        <v>0</v>
      </c>
      <c r="F1392" s="2">
        <v>0</v>
      </c>
      <c r="G1392" s="2">
        <v>0</v>
      </c>
      <c r="H1392" s="13">
        <v>0</v>
      </c>
    </row>
    <row r="1393" spans="1:8" ht="13.5" x14ac:dyDescent="0.25">
      <c r="A1393" s="12"/>
      <c r="B1393" s="11">
        <v>44034</v>
      </c>
      <c r="C1393" s="2">
        <v>41</v>
      </c>
      <c r="D1393" s="2">
        <v>35.32</v>
      </c>
      <c r="E1393" s="2">
        <v>500</v>
      </c>
      <c r="F1393" s="2">
        <v>500</v>
      </c>
      <c r="G1393" s="2">
        <v>20500</v>
      </c>
      <c r="H1393" s="13">
        <v>0</v>
      </c>
    </row>
    <row r="1394" spans="1:8" ht="13.5" x14ac:dyDescent="0.25">
      <c r="A1394" s="12"/>
      <c r="B1394" s="11">
        <v>44035</v>
      </c>
      <c r="C1394" s="2">
        <v>41</v>
      </c>
      <c r="D1394" s="2">
        <v>36.203000000000003</v>
      </c>
      <c r="E1394" s="2">
        <v>0</v>
      </c>
      <c r="F1394" s="2">
        <v>0</v>
      </c>
      <c r="G1394" s="2">
        <v>0</v>
      </c>
      <c r="H1394" s="13">
        <v>2.5000000000000074E-2</v>
      </c>
    </row>
    <row r="1395" spans="1:8" ht="13.5" x14ac:dyDescent="0.25">
      <c r="A1395" s="12"/>
      <c r="B1395" s="11">
        <v>44036</v>
      </c>
      <c r="C1395" s="2">
        <v>40</v>
      </c>
      <c r="D1395" s="2">
        <v>36.203000000000003</v>
      </c>
      <c r="E1395" s="2">
        <v>1675</v>
      </c>
      <c r="F1395" s="2">
        <v>1675</v>
      </c>
      <c r="G1395" s="2">
        <v>67000</v>
      </c>
      <c r="H1395" s="13">
        <v>0</v>
      </c>
    </row>
    <row r="1396" spans="1:8" ht="13.5" x14ac:dyDescent="0.25">
      <c r="A1396" s="12"/>
      <c r="B1396" s="11">
        <v>44039</v>
      </c>
      <c r="C1396" s="2">
        <v>40</v>
      </c>
      <c r="D1396" s="2">
        <v>35.32</v>
      </c>
      <c r="E1396" s="2">
        <v>265</v>
      </c>
      <c r="F1396" s="2">
        <v>265</v>
      </c>
      <c r="G1396" s="2">
        <v>10600</v>
      </c>
      <c r="H1396" s="13">
        <v>-2.4390243902439095E-2</v>
      </c>
    </row>
    <row r="1397" spans="1:8" ht="13.5" x14ac:dyDescent="0.25">
      <c r="A1397" s="12"/>
      <c r="B1397" s="11">
        <v>44040</v>
      </c>
      <c r="C1397" s="2">
        <v>41.2</v>
      </c>
      <c r="D1397" s="2">
        <v>35.32</v>
      </c>
      <c r="E1397" s="2">
        <v>0</v>
      </c>
      <c r="F1397" s="2">
        <v>0</v>
      </c>
      <c r="G1397" s="2">
        <v>0</v>
      </c>
      <c r="H1397" s="13">
        <v>0</v>
      </c>
    </row>
    <row r="1398" spans="1:8" ht="13.5" x14ac:dyDescent="0.25">
      <c r="A1398" s="12"/>
      <c r="B1398" s="11">
        <v>44041</v>
      </c>
      <c r="C1398" s="2">
        <v>41.2</v>
      </c>
      <c r="D1398" s="2">
        <v>36.378999999999998</v>
      </c>
      <c r="E1398" s="2">
        <v>0</v>
      </c>
      <c r="F1398" s="2">
        <v>0</v>
      </c>
      <c r="G1398" s="2">
        <v>0</v>
      </c>
      <c r="H1398" s="13">
        <v>2.9983012457531072E-2</v>
      </c>
    </row>
    <row r="1399" spans="1:8" ht="13.5" x14ac:dyDescent="0.25">
      <c r="A1399" s="12"/>
      <c r="B1399" s="11">
        <v>44042</v>
      </c>
      <c r="C1399" s="2">
        <v>41</v>
      </c>
      <c r="D1399" s="2">
        <v>36.378999999999998</v>
      </c>
      <c r="E1399" s="2">
        <v>660</v>
      </c>
      <c r="F1399" s="2">
        <v>660</v>
      </c>
      <c r="G1399" s="2">
        <v>27060</v>
      </c>
      <c r="H1399" s="13">
        <v>0</v>
      </c>
    </row>
    <row r="1400" spans="1:8" ht="13.5" x14ac:dyDescent="0.25">
      <c r="A1400" s="12"/>
      <c r="B1400" s="11">
        <v>44046</v>
      </c>
      <c r="C1400" s="2">
        <v>41</v>
      </c>
      <c r="D1400" s="2">
        <v>36.203000000000003</v>
      </c>
      <c r="E1400" s="2">
        <v>0</v>
      </c>
      <c r="F1400" s="2">
        <v>0</v>
      </c>
      <c r="G1400" s="2">
        <v>0</v>
      </c>
      <c r="H1400" s="13">
        <v>-4.8379559636052352E-3</v>
      </c>
    </row>
    <row r="1401" spans="1:8" ht="13.5" x14ac:dyDescent="0.25">
      <c r="A1401" s="12"/>
      <c r="B1401" s="11">
        <v>44047</v>
      </c>
      <c r="C1401" s="2">
        <v>41</v>
      </c>
      <c r="D1401" s="2">
        <v>36.203000000000003</v>
      </c>
      <c r="E1401" s="2">
        <v>0</v>
      </c>
      <c r="F1401" s="2">
        <v>0</v>
      </c>
      <c r="G1401" s="2">
        <v>0</v>
      </c>
      <c r="H1401" s="13">
        <v>0</v>
      </c>
    </row>
    <row r="1402" spans="1:8" ht="13.5" x14ac:dyDescent="0.25">
      <c r="A1402" s="12"/>
      <c r="B1402" s="11">
        <v>44048</v>
      </c>
      <c r="C1402" s="2">
        <v>41.05</v>
      </c>
      <c r="D1402" s="2">
        <v>36.203000000000003</v>
      </c>
      <c r="E1402" s="2">
        <v>205</v>
      </c>
      <c r="F1402" s="2">
        <v>205</v>
      </c>
      <c r="G1402" s="2">
        <v>8415.25</v>
      </c>
      <c r="H1402" s="13">
        <v>0</v>
      </c>
    </row>
    <row r="1403" spans="1:8" ht="13.5" x14ac:dyDescent="0.25">
      <c r="A1403" s="12"/>
      <c r="B1403" s="11">
        <v>44049</v>
      </c>
      <c r="C1403" s="2">
        <v>42.28</v>
      </c>
      <c r="D1403" s="2">
        <v>36.247</v>
      </c>
      <c r="E1403" s="2">
        <v>50</v>
      </c>
      <c r="F1403" s="2">
        <v>50</v>
      </c>
      <c r="G1403" s="2">
        <v>2114</v>
      </c>
      <c r="H1403" s="13">
        <v>1.215368892080682E-3</v>
      </c>
    </row>
    <row r="1404" spans="1:8" ht="13.5" x14ac:dyDescent="0.25">
      <c r="A1404" s="12"/>
      <c r="B1404" s="11">
        <v>44050</v>
      </c>
      <c r="C1404" s="2">
        <v>42.28</v>
      </c>
      <c r="D1404" s="2">
        <v>37.332999999999998</v>
      </c>
      <c r="E1404" s="2">
        <v>0</v>
      </c>
      <c r="F1404" s="2">
        <v>0</v>
      </c>
      <c r="G1404" s="2">
        <v>0</v>
      </c>
      <c r="H1404" s="13">
        <v>2.9961100228984426E-2</v>
      </c>
    </row>
    <row r="1405" spans="1:8" ht="13.5" x14ac:dyDescent="0.25">
      <c r="A1405" s="12"/>
      <c r="B1405" s="11">
        <v>44053</v>
      </c>
      <c r="C1405" s="2">
        <v>43.5</v>
      </c>
      <c r="D1405" s="2">
        <v>37.332999999999998</v>
      </c>
      <c r="E1405" s="2">
        <v>225</v>
      </c>
      <c r="F1405" s="2">
        <v>225</v>
      </c>
      <c r="G1405" s="2">
        <v>9787.5</v>
      </c>
      <c r="H1405" s="13">
        <v>0</v>
      </c>
    </row>
    <row r="1406" spans="1:8" ht="13.5" x14ac:dyDescent="0.25">
      <c r="A1406" s="12"/>
      <c r="B1406" s="11">
        <v>44054</v>
      </c>
      <c r="C1406" s="2">
        <v>43.54</v>
      </c>
      <c r="D1406" s="2">
        <v>38.409999999999997</v>
      </c>
      <c r="E1406" s="2">
        <v>575</v>
      </c>
      <c r="F1406" s="2">
        <v>575</v>
      </c>
      <c r="G1406" s="2">
        <v>25035.5</v>
      </c>
      <c r="H1406" s="13">
        <v>2.8848471861355859E-2</v>
      </c>
    </row>
    <row r="1407" spans="1:8" ht="13.5" x14ac:dyDescent="0.25">
      <c r="A1407" s="12"/>
      <c r="B1407" s="11">
        <v>44055</v>
      </c>
      <c r="C1407" s="2">
        <v>44.85</v>
      </c>
      <c r="D1407" s="2">
        <v>38.445999999999998</v>
      </c>
      <c r="E1407" s="2">
        <v>2901</v>
      </c>
      <c r="F1407" s="2">
        <v>2901</v>
      </c>
      <c r="G1407" s="2">
        <v>126339.851</v>
      </c>
      <c r="H1407" s="13">
        <v>9.3725592293677086E-4</v>
      </c>
    </row>
    <row r="1408" spans="1:8" ht="13.5" x14ac:dyDescent="0.25">
      <c r="A1408" s="12"/>
      <c r="B1408" s="11">
        <v>44057</v>
      </c>
      <c r="C1408" s="2">
        <v>44.85</v>
      </c>
      <c r="D1408" s="2">
        <v>39.601999999999997</v>
      </c>
      <c r="E1408" s="2">
        <v>0</v>
      </c>
      <c r="F1408" s="2">
        <v>0</v>
      </c>
      <c r="G1408" s="2">
        <v>0</v>
      </c>
      <c r="H1408" s="13">
        <v>3.0068147531602737E-2</v>
      </c>
    </row>
    <row r="1409" spans="1:8" ht="13.5" x14ac:dyDescent="0.25">
      <c r="A1409" s="12"/>
      <c r="B1409" s="11">
        <v>44060</v>
      </c>
      <c r="C1409" s="2">
        <v>44.85</v>
      </c>
      <c r="D1409" s="2">
        <v>39.601999999999997</v>
      </c>
      <c r="E1409" s="2">
        <v>0</v>
      </c>
      <c r="F1409" s="2">
        <v>0</v>
      </c>
      <c r="G1409" s="2">
        <v>0</v>
      </c>
      <c r="H1409" s="13">
        <v>0</v>
      </c>
    </row>
    <row r="1410" spans="1:8" ht="13.5" x14ac:dyDescent="0.25">
      <c r="A1410" s="12"/>
      <c r="B1410" s="11">
        <v>44061</v>
      </c>
      <c r="C1410" s="2">
        <v>44.85</v>
      </c>
      <c r="D1410" s="2">
        <v>39.601999999999997</v>
      </c>
      <c r="E1410" s="2">
        <v>0</v>
      </c>
      <c r="F1410" s="2">
        <v>0</v>
      </c>
      <c r="G1410" s="2">
        <v>0</v>
      </c>
      <c r="H1410" s="13">
        <v>0</v>
      </c>
    </row>
    <row r="1411" spans="1:8" ht="13.5" x14ac:dyDescent="0.25">
      <c r="A1411" s="12"/>
      <c r="B1411" s="11">
        <v>44062</v>
      </c>
      <c r="C1411" s="2">
        <v>44.85</v>
      </c>
      <c r="D1411" s="2">
        <v>39.601999999999997</v>
      </c>
      <c r="E1411" s="2">
        <v>0</v>
      </c>
      <c r="F1411" s="2">
        <v>0</v>
      </c>
      <c r="G1411" s="2">
        <v>0</v>
      </c>
      <c r="H1411" s="13">
        <v>0</v>
      </c>
    </row>
    <row r="1412" spans="1:8" ht="13.5" x14ac:dyDescent="0.25">
      <c r="A1412" s="12"/>
      <c r="B1412" s="11">
        <v>44064</v>
      </c>
      <c r="C1412" s="2">
        <v>44.85</v>
      </c>
      <c r="D1412" s="2">
        <v>39.601999999999997</v>
      </c>
      <c r="E1412" s="2">
        <v>0</v>
      </c>
      <c r="F1412" s="2">
        <v>0</v>
      </c>
      <c r="G1412" s="2">
        <v>0</v>
      </c>
      <c r="H1412" s="13">
        <v>0</v>
      </c>
    </row>
    <row r="1413" spans="1:8" ht="13.5" x14ac:dyDescent="0.25">
      <c r="A1413" s="12"/>
      <c r="B1413" s="11">
        <v>44067</v>
      </c>
      <c r="C1413" s="2">
        <v>45</v>
      </c>
      <c r="D1413" s="2">
        <v>39.601999999999997</v>
      </c>
      <c r="E1413" s="2">
        <v>100</v>
      </c>
      <c r="F1413" s="2">
        <v>100</v>
      </c>
      <c r="G1413" s="2">
        <v>4500</v>
      </c>
      <c r="H1413" s="13">
        <v>0</v>
      </c>
    </row>
    <row r="1414" spans="1:8" ht="13.5" x14ac:dyDescent="0.25">
      <c r="A1414" s="12"/>
      <c r="B1414" s="11">
        <v>44068</v>
      </c>
      <c r="C1414" s="2">
        <v>46.15</v>
      </c>
      <c r="D1414" s="2">
        <v>39.734999999999999</v>
      </c>
      <c r="E1414" s="2">
        <v>1</v>
      </c>
      <c r="F1414" s="2">
        <v>1</v>
      </c>
      <c r="G1414" s="2">
        <v>46.15</v>
      </c>
      <c r="H1414" s="13">
        <v>3.3584162416040271E-3</v>
      </c>
    </row>
    <row r="1415" spans="1:8" ht="13.5" x14ac:dyDescent="0.25">
      <c r="A1415" s="12"/>
      <c r="B1415" s="11">
        <v>44069</v>
      </c>
      <c r="C1415" s="2">
        <v>46.15</v>
      </c>
      <c r="D1415" s="2">
        <v>40.75</v>
      </c>
      <c r="E1415" s="2">
        <v>0</v>
      </c>
      <c r="F1415" s="2">
        <v>0</v>
      </c>
      <c r="G1415" s="2">
        <v>0</v>
      </c>
      <c r="H1415" s="13">
        <v>2.5544230527243E-2</v>
      </c>
    </row>
    <row r="1416" spans="1:8" ht="13.5" x14ac:dyDescent="0.25">
      <c r="A1416" s="12"/>
      <c r="B1416" s="11">
        <v>44070</v>
      </c>
      <c r="C1416" s="2">
        <v>46.15</v>
      </c>
      <c r="D1416" s="2">
        <v>40.75</v>
      </c>
      <c r="E1416" s="2">
        <v>0</v>
      </c>
      <c r="F1416" s="2">
        <v>0</v>
      </c>
      <c r="G1416" s="2">
        <v>0</v>
      </c>
      <c r="H1416" s="13">
        <v>0</v>
      </c>
    </row>
    <row r="1417" spans="1:8" ht="13.5" x14ac:dyDescent="0.25">
      <c r="A1417" s="12"/>
      <c r="B1417" s="11">
        <v>44071</v>
      </c>
      <c r="C1417" s="2">
        <v>46.15</v>
      </c>
      <c r="D1417" s="2">
        <v>40.75</v>
      </c>
      <c r="E1417" s="2">
        <v>0</v>
      </c>
      <c r="F1417" s="2">
        <v>0</v>
      </c>
      <c r="G1417" s="2">
        <v>0</v>
      </c>
      <c r="H1417" s="13">
        <v>0</v>
      </c>
    </row>
    <row r="1418" spans="1:8" ht="13.5" x14ac:dyDescent="0.25">
      <c r="A1418" s="12"/>
      <c r="B1418" s="11">
        <v>44074</v>
      </c>
      <c r="C1418" s="2">
        <v>46</v>
      </c>
      <c r="D1418" s="2">
        <v>40.75</v>
      </c>
      <c r="E1418" s="2">
        <v>500</v>
      </c>
      <c r="F1418" s="2">
        <v>500</v>
      </c>
      <c r="G1418" s="2">
        <v>23000</v>
      </c>
      <c r="H1418" s="13">
        <v>0</v>
      </c>
    </row>
    <row r="1419" spans="1:8" ht="13.5" x14ac:dyDescent="0.25">
      <c r="A1419" s="12"/>
      <c r="B1419" s="11">
        <v>44075</v>
      </c>
      <c r="C1419" s="2">
        <v>46</v>
      </c>
      <c r="D1419" s="2">
        <v>40.618000000000002</v>
      </c>
      <c r="E1419" s="2">
        <v>0</v>
      </c>
      <c r="F1419" s="2">
        <v>0</v>
      </c>
      <c r="G1419" s="2">
        <v>0</v>
      </c>
      <c r="H1419" s="13">
        <v>-3.23926380368093E-3</v>
      </c>
    </row>
    <row r="1420" spans="1:8" ht="13.5" x14ac:dyDescent="0.25">
      <c r="A1420" s="12"/>
      <c r="B1420" s="11">
        <v>44076</v>
      </c>
      <c r="C1420" s="2">
        <v>46</v>
      </c>
      <c r="D1420" s="2">
        <v>40.618000000000002</v>
      </c>
      <c r="E1420" s="2">
        <v>0</v>
      </c>
      <c r="F1420" s="2">
        <v>0</v>
      </c>
      <c r="G1420" s="2">
        <v>0</v>
      </c>
      <c r="H1420" s="13">
        <v>0</v>
      </c>
    </row>
    <row r="1421" spans="1:8" ht="13.5" x14ac:dyDescent="0.25">
      <c r="A1421" s="12"/>
      <c r="B1421" s="11">
        <v>44077</v>
      </c>
      <c r="C1421" s="2">
        <v>47</v>
      </c>
      <c r="D1421" s="2">
        <v>40.618000000000002</v>
      </c>
      <c r="E1421" s="2">
        <v>540</v>
      </c>
      <c r="F1421" s="2">
        <v>540</v>
      </c>
      <c r="G1421" s="2">
        <v>25260</v>
      </c>
      <c r="H1421" s="13">
        <v>0</v>
      </c>
    </row>
    <row r="1422" spans="1:8" ht="13.5" x14ac:dyDescent="0.25">
      <c r="A1422" s="12"/>
      <c r="B1422" s="11">
        <v>44078</v>
      </c>
      <c r="C1422" s="2">
        <v>47</v>
      </c>
      <c r="D1422" s="2">
        <v>41.500999999999998</v>
      </c>
      <c r="E1422" s="2">
        <v>0</v>
      </c>
      <c r="F1422" s="2">
        <v>0</v>
      </c>
      <c r="G1422" s="2">
        <v>0</v>
      </c>
      <c r="H1422" s="13">
        <v>2.1739130434782497E-2</v>
      </c>
    </row>
    <row r="1423" spans="1:8" ht="13.5" x14ac:dyDescent="0.25">
      <c r="A1423" s="12"/>
      <c r="B1423" s="11">
        <v>44081</v>
      </c>
      <c r="C1423" s="2">
        <v>47</v>
      </c>
      <c r="D1423" s="2">
        <v>41.500999999999998</v>
      </c>
      <c r="E1423" s="2">
        <v>0</v>
      </c>
      <c r="F1423" s="2">
        <v>0</v>
      </c>
      <c r="G1423" s="2">
        <v>0</v>
      </c>
      <c r="H1423" s="13">
        <v>0</v>
      </c>
    </row>
    <row r="1424" spans="1:8" ht="13.5" x14ac:dyDescent="0.25">
      <c r="A1424" s="12"/>
      <c r="B1424" s="11">
        <v>44082</v>
      </c>
      <c r="C1424" s="2">
        <v>47</v>
      </c>
      <c r="D1424" s="2">
        <v>41.500999999999998</v>
      </c>
      <c r="E1424" s="2">
        <v>7</v>
      </c>
      <c r="F1424" s="2">
        <v>7</v>
      </c>
      <c r="G1424" s="2">
        <v>329</v>
      </c>
      <c r="H1424" s="13">
        <v>0</v>
      </c>
    </row>
    <row r="1425" spans="1:8" ht="13.5" x14ac:dyDescent="0.25">
      <c r="A1425" s="12"/>
      <c r="B1425" s="11">
        <v>44083</v>
      </c>
      <c r="C1425" s="2">
        <v>48</v>
      </c>
      <c r="D1425" s="2">
        <v>41.500999999999998</v>
      </c>
      <c r="E1425" s="2">
        <v>116</v>
      </c>
      <c r="F1425" s="2">
        <v>116</v>
      </c>
      <c r="G1425" s="2">
        <v>5568</v>
      </c>
      <c r="H1425" s="13">
        <v>0</v>
      </c>
    </row>
    <row r="1426" spans="1:8" ht="13.5" x14ac:dyDescent="0.25">
      <c r="A1426" s="12"/>
      <c r="B1426" s="11">
        <v>44084</v>
      </c>
      <c r="C1426" s="2">
        <v>49</v>
      </c>
      <c r="D1426" s="2">
        <v>42.384</v>
      </c>
      <c r="E1426" s="2">
        <v>745</v>
      </c>
      <c r="F1426" s="2">
        <v>745</v>
      </c>
      <c r="G1426" s="2">
        <v>36316</v>
      </c>
      <c r="H1426" s="13">
        <v>2.1276595744680916E-2</v>
      </c>
    </row>
    <row r="1427" spans="1:8" ht="13.5" x14ac:dyDescent="0.25">
      <c r="A1427" s="12"/>
      <c r="B1427" s="11">
        <v>44085</v>
      </c>
      <c r="C1427" s="2">
        <v>51.39</v>
      </c>
      <c r="D1427" s="2">
        <v>43.267000000000003</v>
      </c>
      <c r="E1427" s="2">
        <v>100</v>
      </c>
      <c r="F1427" s="2">
        <v>100</v>
      </c>
      <c r="G1427" s="2">
        <v>5125.5889999999999</v>
      </c>
      <c r="H1427" s="13">
        <v>2.0833333333333395E-2</v>
      </c>
    </row>
    <row r="1428" spans="1:8" ht="13.5" x14ac:dyDescent="0.25">
      <c r="A1428" s="12"/>
      <c r="B1428" s="11">
        <v>44088</v>
      </c>
      <c r="C1428" s="2">
        <v>52.5</v>
      </c>
      <c r="D1428" s="2">
        <v>45.377000000000002</v>
      </c>
      <c r="E1428" s="2">
        <v>189</v>
      </c>
      <c r="F1428" s="2">
        <v>189</v>
      </c>
      <c r="G1428" s="2">
        <v>9716.0400000000009</v>
      </c>
      <c r="H1428" s="13">
        <v>4.8766958652090492E-2</v>
      </c>
    </row>
    <row r="1429" spans="1:8" ht="13.5" x14ac:dyDescent="0.25">
      <c r="A1429" s="12"/>
      <c r="B1429" s="11">
        <v>44089</v>
      </c>
      <c r="C1429" s="2">
        <v>52.5</v>
      </c>
      <c r="D1429" s="2">
        <v>46.356999999999999</v>
      </c>
      <c r="E1429" s="2">
        <v>0</v>
      </c>
      <c r="F1429" s="2">
        <v>0</v>
      </c>
      <c r="G1429" s="2">
        <v>0</v>
      </c>
      <c r="H1429" s="13">
        <v>2.1596844216232824E-2</v>
      </c>
    </row>
    <row r="1430" spans="1:8" ht="13.5" x14ac:dyDescent="0.25">
      <c r="A1430" s="12"/>
      <c r="B1430" s="11">
        <v>44090</v>
      </c>
      <c r="C1430" s="2">
        <v>52.5</v>
      </c>
      <c r="D1430" s="2">
        <v>46.356999999999999</v>
      </c>
      <c r="E1430" s="2">
        <v>0</v>
      </c>
      <c r="F1430" s="2">
        <v>0</v>
      </c>
      <c r="G1430" s="2">
        <v>0</v>
      </c>
      <c r="H1430" s="13">
        <v>0</v>
      </c>
    </row>
    <row r="1431" spans="1:8" ht="13.5" x14ac:dyDescent="0.25">
      <c r="A1431" s="12"/>
      <c r="B1431" s="11">
        <v>44091</v>
      </c>
      <c r="C1431" s="2">
        <v>52.5</v>
      </c>
      <c r="D1431" s="2">
        <v>46.356999999999999</v>
      </c>
      <c r="E1431" s="2">
        <v>0</v>
      </c>
      <c r="F1431" s="2">
        <v>0</v>
      </c>
      <c r="G1431" s="2">
        <v>0</v>
      </c>
      <c r="H1431" s="13">
        <v>0</v>
      </c>
    </row>
    <row r="1432" spans="1:8" ht="13.5" x14ac:dyDescent="0.25">
      <c r="A1432" s="12"/>
      <c r="B1432" s="11">
        <v>44092</v>
      </c>
      <c r="C1432" s="2">
        <v>52.5</v>
      </c>
      <c r="D1432" s="2">
        <v>46.356999999999999</v>
      </c>
      <c r="E1432" s="2">
        <v>0</v>
      </c>
      <c r="F1432" s="2">
        <v>0</v>
      </c>
      <c r="G1432" s="2">
        <v>0</v>
      </c>
      <c r="H1432" s="13">
        <v>0</v>
      </c>
    </row>
    <row r="1433" spans="1:8" ht="13.5" x14ac:dyDescent="0.25">
      <c r="A1433" s="12"/>
      <c r="B1433" s="11">
        <v>44095</v>
      </c>
      <c r="C1433" s="2">
        <v>54.07</v>
      </c>
      <c r="D1433" s="2">
        <v>46.356999999999999</v>
      </c>
      <c r="E1433" s="2">
        <v>283</v>
      </c>
      <c r="F1433" s="2">
        <v>283</v>
      </c>
      <c r="G1433" s="2">
        <v>14862.209000000001</v>
      </c>
      <c r="H1433" s="13">
        <v>0</v>
      </c>
    </row>
    <row r="1434" spans="1:8" ht="13.5" x14ac:dyDescent="0.25">
      <c r="A1434" s="12"/>
      <c r="B1434" s="11">
        <v>44096</v>
      </c>
      <c r="C1434" s="2">
        <v>53</v>
      </c>
      <c r="D1434" s="2">
        <v>47.743000000000002</v>
      </c>
      <c r="E1434" s="2">
        <v>450</v>
      </c>
      <c r="F1434" s="2">
        <v>450</v>
      </c>
      <c r="G1434" s="2">
        <v>23960</v>
      </c>
      <c r="H1434" s="13">
        <v>2.9898397221563146E-2</v>
      </c>
    </row>
    <row r="1435" spans="1:8" ht="13.5" x14ac:dyDescent="0.25">
      <c r="A1435" s="12"/>
      <c r="B1435" s="11">
        <v>44097</v>
      </c>
      <c r="C1435" s="2">
        <v>56.22</v>
      </c>
      <c r="D1435" s="2">
        <v>46.798999999999999</v>
      </c>
      <c r="E1435" s="2">
        <v>10</v>
      </c>
      <c r="F1435" s="2">
        <v>10</v>
      </c>
      <c r="G1435" s="2">
        <v>554.04899999999998</v>
      </c>
      <c r="H1435" s="13">
        <v>-1.9772532098946496E-2</v>
      </c>
    </row>
    <row r="1436" spans="1:8" ht="13.5" x14ac:dyDescent="0.25">
      <c r="A1436" s="12"/>
      <c r="B1436" s="11">
        <v>44098</v>
      </c>
      <c r="C1436" s="2">
        <v>54.54</v>
      </c>
      <c r="D1436" s="2">
        <v>49.642000000000003</v>
      </c>
      <c r="E1436" s="2">
        <v>0</v>
      </c>
      <c r="F1436" s="2">
        <v>0</v>
      </c>
      <c r="G1436" s="2">
        <v>0</v>
      </c>
      <c r="H1436" s="13">
        <v>6.0749161306865605E-2</v>
      </c>
    </row>
    <row r="1437" spans="1:8" ht="13.5" x14ac:dyDescent="0.25">
      <c r="A1437" s="12"/>
      <c r="B1437" s="11">
        <v>44099</v>
      </c>
      <c r="C1437" s="2">
        <v>56.17</v>
      </c>
      <c r="D1437" s="2">
        <v>48.158000000000001</v>
      </c>
      <c r="E1437" s="2">
        <v>1</v>
      </c>
      <c r="F1437" s="2">
        <v>1</v>
      </c>
      <c r="G1437" s="2">
        <v>56.168999999999997</v>
      </c>
      <c r="H1437" s="13">
        <v>-2.9894041335965547E-2</v>
      </c>
    </row>
    <row r="1438" spans="1:8" ht="13.5" x14ac:dyDescent="0.25">
      <c r="A1438" s="12"/>
      <c r="B1438" s="11">
        <v>44102</v>
      </c>
      <c r="C1438" s="2">
        <v>56.17</v>
      </c>
      <c r="D1438" s="2">
        <v>49.597999999999999</v>
      </c>
      <c r="E1438" s="2">
        <v>152</v>
      </c>
      <c r="F1438" s="2">
        <v>152</v>
      </c>
      <c r="G1438" s="2">
        <v>8293.3389999999999</v>
      </c>
      <c r="H1438" s="13">
        <v>2.9901573985630585E-2</v>
      </c>
    </row>
    <row r="1439" spans="1:8" ht="13.5" x14ac:dyDescent="0.25">
      <c r="A1439" s="12"/>
      <c r="B1439" s="11">
        <v>44103</v>
      </c>
      <c r="C1439" s="2">
        <v>54.54</v>
      </c>
      <c r="D1439" s="2">
        <v>49.597999999999999</v>
      </c>
      <c r="E1439" s="2">
        <v>650</v>
      </c>
      <c r="F1439" s="2">
        <v>650</v>
      </c>
      <c r="G1439" s="2">
        <v>35451</v>
      </c>
      <c r="H1439" s="13">
        <v>0</v>
      </c>
    </row>
    <row r="1440" spans="1:8" ht="13.5" x14ac:dyDescent="0.25">
      <c r="A1440" s="12"/>
      <c r="B1440" s="11">
        <v>44104</v>
      </c>
      <c r="C1440" s="2">
        <v>53</v>
      </c>
      <c r="D1440" s="2">
        <v>48.158000000000001</v>
      </c>
      <c r="E1440" s="2">
        <v>2380</v>
      </c>
      <c r="F1440" s="2">
        <v>2380</v>
      </c>
      <c r="G1440" s="2">
        <v>126725.20299999999</v>
      </c>
      <c r="H1440" s="13">
        <v>-2.9033428767288958E-2</v>
      </c>
    </row>
    <row r="1441" spans="1:8" ht="13.5" x14ac:dyDescent="0.25">
      <c r="A1441" s="12"/>
      <c r="B1441" s="11">
        <v>44105</v>
      </c>
      <c r="C1441" s="2">
        <v>53</v>
      </c>
      <c r="D1441" s="2">
        <v>46.798999999999999</v>
      </c>
      <c r="E1441" s="2">
        <v>0</v>
      </c>
      <c r="F1441" s="2">
        <v>0</v>
      </c>
      <c r="G1441" s="2">
        <v>0</v>
      </c>
      <c r="H1441" s="13">
        <v>-2.8219610448938944E-2</v>
      </c>
    </row>
    <row r="1442" spans="1:8" ht="13.5" x14ac:dyDescent="0.25">
      <c r="A1442" s="12"/>
      <c r="B1442" s="11">
        <v>44106</v>
      </c>
      <c r="C1442" s="2">
        <v>53</v>
      </c>
      <c r="D1442" s="2">
        <v>46.798999999999999</v>
      </c>
      <c r="E1442" s="2">
        <v>0</v>
      </c>
      <c r="F1442" s="2">
        <v>0</v>
      </c>
      <c r="G1442" s="2">
        <v>0</v>
      </c>
      <c r="H1442" s="13">
        <v>0</v>
      </c>
    </row>
    <row r="1443" spans="1:8" ht="13.5" x14ac:dyDescent="0.25">
      <c r="A1443" s="12"/>
      <c r="B1443" s="11">
        <v>44109</v>
      </c>
      <c r="C1443" s="2">
        <v>52</v>
      </c>
      <c r="D1443" s="2">
        <v>46.798999999999999</v>
      </c>
      <c r="E1443" s="2">
        <v>100</v>
      </c>
      <c r="F1443" s="2">
        <v>100</v>
      </c>
      <c r="G1443" s="2">
        <v>5200</v>
      </c>
      <c r="H1443" s="13">
        <v>0</v>
      </c>
    </row>
    <row r="1444" spans="1:8" ht="13.5" x14ac:dyDescent="0.25">
      <c r="A1444" s="12"/>
      <c r="B1444" s="11">
        <v>44110</v>
      </c>
      <c r="C1444" s="2">
        <v>52</v>
      </c>
      <c r="D1444" s="2">
        <v>45.915999999999997</v>
      </c>
      <c r="E1444" s="2">
        <v>0</v>
      </c>
      <c r="F1444" s="2">
        <v>0</v>
      </c>
      <c r="G1444" s="2">
        <v>0</v>
      </c>
      <c r="H1444" s="13">
        <v>-1.8867924528301945E-2</v>
      </c>
    </row>
    <row r="1445" spans="1:8" ht="13.5" x14ac:dyDescent="0.25">
      <c r="A1445" s="12"/>
      <c r="B1445" s="11">
        <v>44111</v>
      </c>
      <c r="C1445" s="2">
        <v>52</v>
      </c>
      <c r="D1445" s="2">
        <v>45.915999999999997</v>
      </c>
      <c r="E1445" s="2">
        <v>0</v>
      </c>
      <c r="F1445" s="2">
        <v>0</v>
      </c>
      <c r="G1445" s="2">
        <v>0</v>
      </c>
      <c r="H1445" s="13">
        <v>0</v>
      </c>
    </row>
    <row r="1446" spans="1:8" ht="13.5" x14ac:dyDescent="0.25">
      <c r="A1446" s="12"/>
      <c r="B1446" s="11">
        <v>44112</v>
      </c>
      <c r="C1446" s="2">
        <v>51</v>
      </c>
      <c r="D1446" s="2">
        <v>45.915999999999997</v>
      </c>
      <c r="E1446" s="2">
        <v>100</v>
      </c>
      <c r="F1446" s="2">
        <v>100</v>
      </c>
      <c r="G1446" s="2">
        <v>5100</v>
      </c>
      <c r="H1446" s="13">
        <v>0</v>
      </c>
    </row>
    <row r="1447" spans="1:8" ht="13.5" x14ac:dyDescent="0.25">
      <c r="A1447" s="12"/>
      <c r="B1447" s="11">
        <v>44113</v>
      </c>
      <c r="C1447" s="2">
        <v>51</v>
      </c>
      <c r="D1447" s="2">
        <v>45.033000000000001</v>
      </c>
      <c r="E1447" s="2">
        <v>0</v>
      </c>
      <c r="F1447" s="2">
        <v>0</v>
      </c>
      <c r="G1447" s="2">
        <v>0</v>
      </c>
      <c r="H1447" s="13">
        <v>-1.9230769230769135E-2</v>
      </c>
    </row>
    <row r="1448" spans="1:8" ht="13.5" x14ac:dyDescent="0.25">
      <c r="A1448" s="12"/>
      <c r="B1448" s="11">
        <v>44116</v>
      </c>
      <c r="C1448" s="2">
        <v>51</v>
      </c>
      <c r="D1448" s="2">
        <v>45.033000000000001</v>
      </c>
      <c r="E1448" s="2">
        <v>0</v>
      </c>
      <c r="F1448" s="2">
        <v>0</v>
      </c>
      <c r="G1448" s="2">
        <v>0</v>
      </c>
      <c r="H1448" s="13">
        <v>0</v>
      </c>
    </row>
    <row r="1449" spans="1:8" ht="13.5" x14ac:dyDescent="0.25">
      <c r="A1449" s="12"/>
      <c r="B1449" s="11">
        <v>44117</v>
      </c>
      <c r="C1449" s="2">
        <v>51</v>
      </c>
      <c r="D1449" s="2">
        <v>45.033000000000001</v>
      </c>
      <c r="E1449" s="2">
        <v>0</v>
      </c>
      <c r="F1449" s="2">
        <v>0</v>
      </c>
      <c r="G1449" s="2">
        <v>0</v>
      </c>
      <c r="H1449" s="13">
        <v>0</v>
      </c>
    </row>
    <row r="1450" spans="1:8" ht="13.5" x14ac:dyDescent="0.25">
      <c r="A1450" s="12"/>
      <c r="B1450" s="11">
        <v>44118</v>
      </c>
      <c r="C1450" s="2">
        <v>50</v>
      </c>
      <c r="D1450" s="2">
        <v>45.033000000000001</v>
      </c>
      <c r="E1450" s="2">
        <v>500</v>
      </c>
      <c r="F1450" s="2">
        <v>500</v>
      </c>
      <c r="G1450" s="2">
        <v>25000</v>
      </c>
      <c r="H1450" s="13">
        <v>0</v>
      </c>
    </row>
    <row r="1451" spans="1:8" ht="13.5" x14ac:dyDescent="0.25">
      <c r="A1451" s="12"/>
      <c r="B1451" s="11">
        <v>44120</v>
      </c>
      <c r="C1451" s="2">
        <v>48.5</v>
      </c>
      <c r="D1451" s="2">
        <v>44.15</v>
      </c>
      <c r="E1451" s="2">
        <v>0</v>
      </c>
      <c r="F1451" s="2">
        <v>0</v>
      </c>
      <c r="G1451" s="2">
        <v>0</v>
      </c>
      <c r="H1451" s="13">
        <v>-1.9607843137254961E-2</v>
      </c>
    </row>
    <row r="1452" spans="1:8" ht="13.5" x14ac:dyDescent="0.25">
      <c r="A1452" s="12"/>
      <c r="B1452" s="11">
        <v>44123</v>
      </c>
      <c r="C1452" s="2">
        <v>50.68</v>
      </c>
      <c r="D1452" s="2">
        <v>42.825000000000003</v>
      </c>
      <c r="E1452" s="2">
        <v>0</v>
      </c>
      <c r="F1452" s="2">
        <v>0</v>
      </c>
      <c r="G1452" s="2">
        <v>0</v>
      </c>
      <c r="H1452" s="13">
        <v>-3.0011325028312476E-2</v>
      </c>
    </row>
    <row r="1453" spans="1:8" ht="13.5" x14ac:dyDescent="0.25">
      <c r="A1453" s="12"/>
      <c r="B1453" s="11">
        <v>44124</v>
      </c>
      <c r="C1453" s="2">
        <v>52.2</v>
      </c>
      <c r="D1453" s="2">
        <v>44.75</v>
      </c>
      <c r="E1453" s="2">
        <v>0</v>
      </c>
      <c r="F1453" s="2">
        <v>0</v>
      </c>
      <c r="G1453" s="2">
        <v>0</v>
      </c>
      <c r="H1453" s="13">
        <v>4.4950379451255039E-2</v>
      </c>
    </row>
    <row r="1454" spans="1:8" ht="13.5" x14ac:dyDescent="0.25">
      <c r="A1454" s="12"/>
      <c r="B1454" s="11">
        <v>44125</v>
      </c>
      <c r="C1454" s="2">
        <v>50.64</v>
      </c>
      <c r="D1454" s="2">
        <v>46.091999999999999</v>
      </c>
      <c r="E1454" s="2">
        <v>1000</v>
      </c>
      <c r="F1454" s="2">
        <v>1000</v>
      </c>
      <c r="G1454" s="2">
        <v>50640</v>
      </c>
      <c r="H1454" s="13">
        <v>2.9988826815642432E-2</v>
      </c>
    </row>
    <row r="1455" spans="1:8" ht="13.5" x14ac:dyDescent="0.25">
      <c r="A1455" s="12"/>
      <c r="B1455" s="11">
        <v>44126</v>
      </c>
      <c r="C1455" s="2">
        <v>50.64</v>
      </c>
      <c r="D1455" s="2">
        <v>44.715000000000003</v>
      </c>
      <c r="E1455" s="2">
        <v>0</v>
      </c>
      <c r="F1455" s="2">
        <v>0</v>
      </c>
      <c r="G1455" s="2">
        <v>0</v>
      </c>
      <c r="H1455" s="13">
        <v>-2.9875032543608335E-2</v>
      </c>
    </row>
    <row r="1456" spans="1:8" ht="13.5" x14ac:dyDescent="0.25">
      <c r="A1456" s="12"/>
      <c r="B1456" s="11">
        <v>44127</v>
      </c>
      <c r="C1456" s="2">
        <v>50.64</v>
      </c>
      <c r="D1456" s="2">
        <v>44.715000000000003</v>
      </c>
      <c r="E1456" s="2">
        <v>0</v>
      </c>
      <c r="F1456" s="2">
        <v>0</v>
      </c>
      <c r="G1456" s="2">
        <v>0</v>
      </c>
      <c r="H1456" s="13">
        <v>0</v>
      </c>
    </row>
    <row r="1457" spans="1:8" ht="13.5" x14ac:dyDescent="0.25">
      <c r="A1457" s="12"/>
      <c r="B1457" s="11">
        <v>44130</v>
      </c>
      <c r="C1457" s="2">
        <v>49.13</v>
      </c>
      <c r="D1457" s="2">
        <v>44.715000000000003</v>
      </c>
      <c r="E1457" s="2">
        <v>7</v>
      </c>
      <c r="F1457" s="2">
        <v>7</v>
      </c>
      <c r="G1457" s="2">
        <v>343.91</v>
      </c>
      <c r="H1457" s="13">
        <v>0</v>
      </c>
    </row>
    <row r="1458" spans="1:8" ht="13.5" x14ac:dyDescent="0.25">
      <c r="A1458" s="12"/>
      <c r="B1458" s="11">
        <v>44131</v>
      </c>
      <c r="C1458" s="2">
        <v>49.13</v>
      </c>
      <c r="D1458" s="2">
        <v>43.381</v>
      </c>
      <c r="E1458" s="2">
        <v>0</v>
      </c>
      <c r="F1458" s="2">
        <v>0</v>
      </c>
      <c r="G1458" s="2">
        <v>0</v>
      </c>
      <c r="H1458" s="13">
        <v>-2.983338924298341E-2</v>
      </c>
    </row>
    <row r="1459" spans="1:8" ht="13.5" x14ac:dyDescent="0.25">
      <c r="A1459" s="12"/>
      <c r="B1459" s="11">
        <v>44132</v>
      </c>
      <c r="C1459" s="2">
        <v>49.13</v>
      </c>
      <c r="D1459" s="2">
        <v>43.381</v>
      </c>
      <c r="E1459" s="2">
        <v>0</v>
      </c>
      <c r="F1459" s="2">
        <v>0</v>
      </c>
      <c r="G1459" s="2">
        <v>0</v>
      </c>
      <c r="H1459" s="13">
        <v>0</v>
      </c>
    </row>
    <row r="1460" spans="1:8" ht="13.5" x14ac:dyDescent="0.25">
      <c r="A1460" s="12"/>
      <c r="B1460" s="11">
        <v>44134</v>
      </c>
      <c r="C1460" s="2">
        <v>49.5</v>
      </c>
      <c r="D1460" s="2">
        <v>43.381</v>
      </c>
      <c r="E1460" s="2">
        <v>10</v>
      </c>
      <c r="F1460" s="2">
        <v>10</v>
      </c>
      <c r="G1460" s="2">
        <v>495</v>
      </c>
      <c r="H1460" s="13">
        <v>0</v>
      </c>
    </row>
    <row r="1461" spans="1:8" ht="13.5" x14ac:dyDescent="0.25">
      <c r="A1461" s="12"/>
      <c r="B1461" s="11">
        <v>44137</v>
      </c>
      <c r="C1461" s="2">
        <v>49.5</v>
      </c>
      <c r="D1461" s="2">
        <v>43.707999999999998</v>
      </c>
      <c r="E1461" s="2">
        <v>0</v>
      </c>
      <c r="F1461" s="2">
        <v>0</v>
      </c>
      <c r="G1461" s="2">
        <v>0</v>
      </c>
      <c r="H1461" s="13">
        <v>7.5378621977362946E-3</v>
      </c>
    </row>
    <row r="1462" spans="1:8" ht="13.5" x14ac:dyDescent="0.25">
      <c r="A1462" s="12"/>
      <c r="B1462" s="11">
        <v>44138</v>
      </c>
      <c r="C1462" s="2">
        <v>49.5</v>
      </c>
      <c r="D1462" s="2">
        <v>43.707999999999998</v>
      </c>
      <c r="E1462" s="2">
        <v>0</v>
      </c>
      <c r="F1462" s="2">
        <v>0</v>
      </c>
      <c r="G1462" s="2">
        <v>0</v>
      </c>
      <c r="H1462" s="13">
        <v>0</v>
      </c>
    </row>
    <row r="1463" spans="1:8" ht="13.5" x14ac:dyDescent="0.25">
      <c r="A1463" s="12"/>
      <c r="B1463" s="11">
        <v>44139</v>
      </c>
      <c r="C1463" s="2">
        <v>49.5</v>
      </c>
      <c r="D1463" s="2">
        <v>43.707999999999998</v>
      </c>
      <c r="E1463" s="2">
        <v>0</v>
      </c>
      <c r="F1463" s="2">
        <v>0</v>
      </c>
      <c r="G1463" s="2">
        <v>0</v>
      </c>
      <c r="H1463" s="13">
        <v>0</v>
      </c>
    </row>
    <row r="1464" spans="1:8" ht="13.5" x14ac:dyDescent="0.25">
      <c r="A1464" s="12"/>
      <c r="B1464" s="11">
        <v>44140</v>
      </c>
      <c r="C1464" s="2">
        <v>48.99</v>
      </c>
      <c r="D1464" s="2">
        <v>43.707999999999998</v>
      </c>
      <c r="E1464" s="2">
        <v>2</v>
      </c>
      <c r="F1464" s="2">
        <v>2</v>
      </c>
      <c r="G1464" s="2">
        <v>97.98</v>
      </c>
      <c r="H1464" s="13">
        <v>0</v>
      </c>
    </row>
    <row r="1465" spans="1:8" ht="13.5" x14ac:dyDescent="0.25">
      <c r="A1465" s="12"/>
      <c r="B1465" s="11">
        <v>44141</v>
      </c>
      <c r="C1465" s="2">
        <v>47.53</v>
      </c>
      <c r="D1465" s="2">
        <v>43.258000000000003</v>
      </c>
      <c r="E1465" s="2">
        <v>250</v>
      </c>
      <c r="F1465" s="2">
        <v>250</v>
      </c>
      <c r="G1465" s="2">
        <v>11882.5</v>
      </c>
      <c r="H1465" s="13">
        <v>-1.0295598059851646E-2</v>
      </c>
    </row>
    <row r="1466" spans="1:8" ht="13.5" x14ac:dyDescent="0.25">
      <c r="A1466" s="12"/>
      <c r="B1466" s="11">
        <v>44144</v>
      </c>
      <c r="C1466" s="2">
        <v>47.53</v>
      </c>
      <c r="D1466" s="2">
        <v>41.969000000000001</v>
      </c>
      <c r="E1466" s="2">
        <v>0</v>
      </c>
      <c r="F1466" s="2">
        <v>0</v>
      </c>
      <c r="G1466" s="2">
        <v>0</v>
      </c>
      <c r="H1466" s="13">
        <v>-2.979795644736237E-2</v>
      </c>
    </row>
    <row r="1467" spans="1:8" ht="13.5" x14ac:dyDescent="0.25">
      <c r="A1467" s="12"/>
      <c r="B1467" s="11">
        <v>44145</v>
      </c>
      <c r="C1467" s="2">
        <v>47.53</v>
      </c>
      <c r="D1467" s="2">
        <v>41.969000000000001</v>
      </c>
      <c r="E1467" s="2">
        <v>0</v>
      </c>
      <c r="F1467" s="2">
        <v>0</v>
      </c>
      <c r="G1467" s="2">
        <v>0</v>
      </c>
      <c r="H1467" s="13">
        <v>0</v>
      </c>
    </row>
    <row r="1468" spans="1:8" ht="13.5" x14ac:dyDescent="0.25">
      <c r="A1468" s="12"/>
      <c r="B1468" s="11">
        <v>44146</v>
      </c>
      <c r="C1468" s="2">
        <v>47.5</v>
      </c>
      <c r="D1468" s="2">
        <v>41.969000000000001</v>
      </c>
      <c r="E1468" s="2">
        <v>112</v>
      </c>
      <c r="F1468" s="2">
        <v>112</v>
      </c>
      <c r="G1468" s="2">
        <v>5320</v>
      </c>
      <c r="H1468" s="13">
        <v>0</v>
      </c>
    </row>
    <row r="1469" spans="1:8" ht="13.5" x14ac:dyDescent="0.25">
      <c r="A1469" s="12"/>
      <c r="B1469" s="11">
        <v>44147</v>
      </c>
      <c r="C1469" s="2">
        <v>47.5</v>
      </c>
      <c r="D1469" s="2">
        <v>41.942</v>
      </c>
      <c r="E1469" s="2">
        <v>680</v>
      </c>
      <c r="F1469" s="2">
        <v>680</v>
      </c>
      <c r="G1469" s="2">
        <v>32300</v>
      </c>
      <c r="H1469" s="13">
        <v>-6.4333198313043017E-4</v>
      </c>
    </row>
    <row r="1470" spans="1:8" ht="13.5" x14ac:dyDescent="0.25">
      <c r="A1470" s="12"/>
      <c r="B1470" s="11">
        <v>44148</v>
      </c>
      <c r="C1470" s="2">
        <v>47.5</v>
      </c>
      <c r="D1470" s="2">
        <v>41.942</v>
      </c>
      <c r="E1470" s="2">
        <v>0</v>
      </c>
      <c r="F1470" s="2">
        <v>0</v>
      </c>
      <c r="G1470" s="2">
        <v>0</v>
      </c>
      <c r="H1470" s="13">
        <v>0</v>
      </c>
    </row>
    <row r="1471" spans="1:8" ht="13.5" x14ac:dyDescent="0.25">
      <c r="A1471" s="12"/>
      <c r="B1471" s="11">
        <v>44151</v>
      </c>
      <c r="C1471" s="2">
        <v>47.5</v>
      </c>
      <c r="D1471" s="2">
        <v>41.942</v>
      </c>
      <c r="E1471" s="2">
        <v>1645</v>
      </c>
      <c r="F1471" s="2">
        <v>1645</v>
      </c>
      <c r="G1471" s="2">
        <v>78137.506999999998</v>
      </c>
      <c r="H1471" s="13">
        <v>0</v>
      </c>
    </row>
    <row r="1472" spans="1:8" ht="13.5" x14ac:dyDescent="0.25">
      <c r="A1472" s="12"/>
      <c r="B1472" s="11">
        <v>44152</v>
      </c>
      <c r="C1472" s="2">
        <v>47.5</v>
      </c>
      <c r="D1472" s="2">
        <v>41.942</v>
      </c>
      <c r="E1472" s="2">
        <v>1507</v>
      </c>
      <c r="F1472" s="2">
        <v>1507</v>
      </c>
      <c r="G1472" s="2">
        <v>71582.491999999998</v>
      </c>
      <c r="H1472" s="13">
        <v>0</v>
      </c>
    </row>
    <row r="1473" spans="1:8" ht="13.5" x14ac:dyDescent="0.25">
      <c r="A1473" s="12"/>
      <c r="B1473" s="11">
        <v>44153</v>
      </c>
      <c r="C1473" s="2">
        <v>47.5</v>
      </c>
      <c r="D1473" s="2">
        <v>41.942</v>
      </c>
      <c r="E1473" s="2">
        <v>3550</v>
      </c>
      <c r="F1473" s="2">
        <v>3550</v>
      </c>
      <c r="G1473" s="2">
        <v>168624.984</v>
      </c>
      <c r="H1473" s="13">
        <v>0</v>
      </c>
    </row>
    <row r="1474" spans="1:8" ht="13.5" x14ac:dyDescent="0.25">
      <c r="A1474" s="12"/>
      <c r="B1474" s="11">
        <v>44154</v>
      </c>
      <c r="C1474" s="2">
        <v>47.5</v>
      </c>
      <c r="D1474" s="2">
        <v>41.942</v>
      </c>
      <c r="E1474" s="2">
        <v>3000</v>
      </c>
      <c r="F1474" s="2">
        <v>3000</v>
      </c>
      <c r="G1474" s="2">
        <v>142500</v>
      </c>
      <c r="H1474" s="13">
        <v>0</v>
      </c>
    </row>
    <row r="1475" spans="1:8" ht="13.5" x14ac:dyDescent="0.25">
      <c r="A1475" s="12"/>
      <c r="B1475" s="11">
        <v>44155</v>
      </c>
      <c r="C1475" s="2">
        <v>47.5</v>
      </c>
      <c r="D1475" s="2">
        <v>41.942</v>
      </c>
      <c r="E1475" s="2">
        <v>3529</v>
      </c>
      <c r="F1475" s="2">
        <v>3529</v>
      </c>
      <c r="G1475" s="2">
        <v>167627.5</v>
      </c>
      <c r="H1475" s="13">
        <v>0</v>
      </c>
    </row>
    <row r="1476" spans="1:8" ht="13.5" x14ac:dyDescent="0.25">
      <c r="A1476" s="12"/>
      <c r="B1476" s="11">
        <v>44158</v>
      </c>
      <c r="C1476" s="2">
        <v>47.5</v>
      </c>
      <c r="D1476" s="2">
        <v>41.942</v>
      </c>
      <c r="E1476" s="2">
        <v>3004</v>
      </c>
      <c r="F1476" s="2">
        <v>3004</v>
      </c>
      <c r="G1476" s="2">
        <v>142690</v>
      </c>
      <c r="H1476" s="13">
        <v>0</v>
      </c>
    </row>
    <row r="1477" spans="1:8" ht="13.5" x14ac:dyDescent="0.25">
      <c r="A1477" s="12"/>
      <c r="B1477" s="11">
        <v>44159</v>
      </c>
      <c r="C1477" s="2">
        <v>47.51</v>
      </c>
      <c r="D1477" s="2">
        <v>41.942</v>
      </c>
      <c r="E1477" s="2">
        <v>4877</v>
      </c>
      <c r="F1477" s="2">
        <v>4877</v>
      </c>
      <c r="G1477" s="2">
        <v>231691.01500000001</v>
      </c>
      <c r="H1477" s="13">
        <v>0</v>
      </c>
    </row>
    <row r="1478" spans="1:8" ht="13.5" x14ac:dyDescent="0.25">
      <c r="A1478" s="12"/>
      <c r="B1478" s="11">
        <v>44160</v>
      </c>
      <c r="C1478" s="2">
        <v>47.5</v>
      </c>
      <c r="D1478" s="2">
        <v>41.951000000000001</v>
      </c>
      <c r="E1478" s="2">
        <v>154</v>
      </c>
      <c r="F1478" s="2">
        <v>154</v>
      </c>
      <c r="G1478" s="2">
        <v>7315.5</v>
      </c>
      <c r="H1478" s="13">
        <v>2.1458204186734875E-4</v>
      </c>
    </row>
    <row r="1479" spans="1:8" ht="13.5" x14ac:dyDescent="0.25">
      <c r="A1479" s="12"/>
      <c r="B1479" s="11">
        <v>44161</v>
      </c>
      <c r="C1479" s="2">
        <v>47.5</v>
      </c>
      <c r="D1479" s="2">
        <v>41.942</v>
      </c>
      <c r="E1479" s="2">
        <v>300</v>
      </c>
      <c r="F1479" s="2">
        <v>300</v>
      </c>
      <c r="G1479" s="2">
        <v>14250</v>
      </c>
      <c r="H1479" s="13">
        <v>-2.145360062930643E-4</v>
      </c>
    </row>
    <row r="1480" spans="1:8" ht="13.5" x14ac:dyDescent="0.25">
      <c r="A1480" s="12"/>
      <c r="B1480" s="11">
        <v>44162</v>
      </c>
      <c r="C1480" s="2">
        <v>47.5</v>
      </c>
      <c r="D1480" s="2">
        <v>41.942</v>
      </c>
      <c r="E1480" s="2">
        <v>0</v>
      </c>
      <c r="F1480" s="2">
        <v>0</v>
      </c>
      <c r="G1480" s="2">
        <v>0</v>
      </c>
      <c r="H1480" s="13">
        <v>0</v>
      </c>
    </row>
    <row r="1481" spans="1:8" ht="13.5" x14ac:dyDescent="0.25">
      <c r="A1481" s="12"/>
      <c r="B1481" s="11">
        <v>44165</v>
      </c>
      <c r="C1481" s="2">
        <v>47.5</v>
      </c>
      <c r="D1481" s="2">
        <v>41.942</v>
      </c>
      <c r="E1481" s="2">
        <v>3000</v>
      </c>
      <c r="F1481" s="2">
        <v>3000</v>
      </c>
      <c r="G1481" s="2">
        <v>142500</v>
      </c>
      <c r="H1481" s="13">
        <v>0</v>
      </c>
    </row>
    <row r="1482" spans="1:8" ht="13.5" x14ac:dyDescent="0.25">
      <c r="A1482" s="12"/>
      <c r="B1482" s="11">
        <v>44166</v>
      </c>
      <c r="C1482" s="2">
        <v>47.5</v>
      </c>
      <c r="D1482" s="2">
        <v>41.942</v>
      </c>
      <c r="E1482" s="2">
        <v>0</v>
      </c>
      <c r="F1482" s="2">
        <v>0</v>
      </c>
      <c r="G1482" s="2">
        <v>0</v>
      </c>
      <c r="H1482" s="13">
        <v>0</v>
      </c>
    </row>
    <row r="1483" spans="1:8" ht="13.5" x14ac:dyDescent="0.25">
      <c r="A1483" s="12"/>
      <c r="B1483" s="11">
        <v>44167</v>
      </c>
      <c r="C1483" s="2">
        <v>47.5</v>
      </c>
      <c r="D1483" s="2">
        <v>41.942</v>
      </c>
      <c r="E1483" s="2">
        <v>3000</v>
      </c>
      <c r="F1483" s="2">
        <v>3000</v>
      </c>
      <c r="G1483" s="2">
        <v>142500</v>
      </c>
      <c r="H1483" s="13">
        <v>0</v>
      </c>
    </row>
    <row r="1484" spans="1:8" ht="13.5" x14ac:dyDescent="0.25">
      <c r="A1484" s="12"/>
      <c r="B1484" s="11">
        <v>44168</v>
      </c>
      <c r="C1484" s="2">
        <v>47.5</v>
      </c>
      <c r="D1484" s="2">
        <v>41.942</v>
      </c>
      <c r="E1484" s="2">
        <v>7500</v>
      </c>
      <c r="F1484" s="2">
        <v>7500</v>
      </c>
      <c r="G1484" s="2">
        <v>356249.96799999999</v>
      </c>
      <c r="H1484" s="13">
        <v>0</v>
      </c>
    </row>
    <row r="1485" spans="1:8" ht="13.5" x14ac:dyDescent="0.25">
      <c r="A1485" s="12"/>
      <c r="B1485" s="11">
        <v>44169</v>
      </c>
      <c r="C1485" s="2">
        <v>47.5</v>
      </c>
      <c r="D1485" s="2">
        <v>41.942</v>
      </c>
      <c r="E1485" s="2">
        <v>0</v>
      </c>
      <c r="F1485" s="2">
        <v>0</v>
      </c>
      <c r="G1485" s="2">
        <v>0</v>
      </c>
      <c r="H1485" s="13">
        <v>0</v>
      </c>
    </row>
    <row r="1486" spans="1:8" ht="13.5" x14ac:dyDescent="0.25">
      <c r="A1486" s="12"/>
      <c r="B1486" s="11">
        <v>44172</v>
      </c>
      <c r="C1486" s="2">
        <v>47.5</v>
      </c>
      <c r="D1486" s="2">
        <v>41.942</v>
      </c>
      <c r="E1486" s="2">
        <v>120</v>
      </c>
      <c r="F1486" s="2">
        <v>120</v>
      </c>
      <c r="G1486" s="2">
        <v>5700</v>
      </c>
      <c r="H1486" s="13">
        <v>0</v>
      </c>
    </row>
    <row r="1487" spans="1:8" ht="13.5" x14ac:dyDescent="0.25">
      <c r="A1487" s="12"/>
      <c r="B1487" s="11">
        <v>44173</v>
      </c>
      <c r="C1487" s="2">
        <v>47.5</v>
      </c>
      <c r="D1487" s="2">
        <v>41.942</v>
      </c>
      <c r="E1487" s="2">
        <v>0</v>
      </c>
      <c r="F1487" s="2">
        <v>0</v>
      </c>
      <c r="G1487" s="2">
        <v>0</v>
      </c>
      <c r="H1487" s="13">
        <v>0</v>
      </c>
    </row>
    <row r="1488" spans="1:8" ht="13.5" x14ac:dyDescent="0.25">
      <c r="A1488" s="12"/>
      <c r="B1488" s="11">
        <v>44174</v>
      </c>
      <c r="C1488" s="2">
        <v>47.51</v>
      </c>
      <c r="D1488" s="2">
        <v>41.942</v>
      </c>
      <c r="E1488" s="2">
        <v>200</v>
      </c>
      <c r="F1488" s="2">
        <v>200</v>
      </c>
      <c r="G1488" s="2">
        <v>9502</v>
      </c>
      <c r="H1488" s="13">
        <v>0</v>
      </c>
    </row>
    <row r="1489" spans="1:8" ht="13.5" x14ac:dyDescent="0.25">
      <c r="A1489" s="12"/>
      <c r="B1489" s="11">
        <v>44175</v>
      </c>
      <c r="C1489" s="2">
        <v>47.51</v>
      </c>
      <c r="D1489" s="2">
        <v>41.951000000000001</v>
      </c>
      <c r="E1489" s="2">
        <v>0</v>
      </c>
      <c r="F1489" s="2">
        <v>0</v>
      </c>
      <c r="G1489" s="2">
        <v>0</v>
      </c>
      <c r="H1489" s="13">
        <v>2.1458204186734875E-4</v>
      </c>
    </row>
    <row r="1490" spans="1:8" ht="13.5" x14ac:dyDescent="0.25">
      <c r="A1490" s="12"/>
      <c r="B1490" s="11">
        <v>44176</v>
      </c>
      <c r="C1490" s="2">
        <v>47.51</v>
      </c>
      <c r="D1490" s="2">
        <v>41.951000000000001</v>
      </c>
      <c r="E1490" s="2">
        <v>200</v>
      </c>
      <c r="F1490" s="2">
        <v>200</v>
      </c>
      <c r="G1490" s="2">
        <v>9502</v>
      </c>
      <c r="H1490" s="13">
        <v>0</v>
      </c>
    </row>
    <row r="1491" spans="1:8" ht="13.5" x14ac:dyDescent="0.25">
      <c r="A1491" s="12"/>
      <c r="B1491" s="11">
        <v>44179</v>
      </c>
      <c r="C1491" s="2">
        <v>47.5</v>
      </c>
      <c r="D1491" s="2">
        <v>41.951000000000001</v>
      </c>
      <c r="E1491" s="2">
        <v>10355</v>
      </c>
      <c r="F1491" s="2">
        <v>10355</v>
      </c>
      <c r="G1491" s="2">
        <v>492062.5</v>
      </c>
      <c r="H1491" s="13">
        <v>0</v>
      </c>
    </row>
    <row r="1492" spans="1:8" ht="13.5" x14ac:dyDescent="0.25">
      <c r="A1492" s="12"/>
      <c r="B1492" s="11">
        <v>44180</v>
      </c>
      <c r="C1492" s="2">
        <v>47.5</v>
      </c>
      <c r="D1492" s="2">
        <v>41.942</v>
      </c>
      <c r="E1492" s="2">
        <v>100</v>
      </c>
      <c r="F1492" s="2">
        <v>100</v>
      </c>
      <c r="G1492" s="2">
        <v>4750</v>
      </c>
      <c r="H1492" s="13">
        <v>-2.145360062930643E-4</v>
      </c>
    </row>
    <row r="1493" spans="1:8" ht="13.5" x14ac:dyDescent="0.25">
      <c r="A1493" s="12"/>
      <c r="B1493" s="11">
        <v>44181</v>
      </c>
      <c r="C1493" s="2">
        <v>47.5</v>
      </c>
      <c r="D1493" s="2">
        <v>41.942</v>
      </c>
      <c r="E1493" s="2">
        <v>10000</v>
      </c>
      <c r="F1493" s="2">
        <v>10000</v>
      </c>
      <c r="G1493" s="2">
        <v>475000</v>
      </c>
      <c r="H1493" s="13">
        <v>0</v>
      </c>
    </row>
    <row r="1494" spans="1:8" ht="13.5" x14ac:dyDescent="0.25">
      <c r="A1494" s="12"/>
      <c r="B1494" s="11">
        <v>44182</v>
      </c>
      <c r="C1494" s="2">
        <v>47.5</v>
      </c>
      <c r="D1494" s="2">
        <v>41.942</v>
      </c>
      <c r="E1494" s="2">
        <v>20</v>
      </c>
      <c r="F1494" s="2">
        <v>20</v>
      </c>
      <c r="G1494" s="2">
        <v>950</v>
      </c>
      <c r="H1494" s="13">
        <v>0</v>
      </c>
    </row>
    <row r="1495" spans="1:8" ht="13.5" x14ac:dyDescent="0.25">
      <c r="A1495" s="12"/>
      <c r="B1495" s="11">
        <v>44183</v>
      </c>
      <c r="C1495" s="2">
        <v>47.5</v>
      </c>
      <c r="D1495" s="2">
        <v>41.942</v>
      </c>
      <c r="E1495" s="2">
        <v>15</v>
      </c>
      <c r="F1495" s="2">
        <v>15</v>
      </c>
      <c r="G1495" s="2">
        <v>712.5</v>
      </c>
      <c r="H1495" s="13">
        <v>0</v>
      </c>
    </row>
    <row r="1496" spans="1:8" ht="13.5" x14ac:dyDescent="0.25">
      <c r="A1496" s="12"/>
      <c r="B1496" s="11">
        <v>44186</v>
      </c>
      <c r="C1496" s="2">
        <v>47.5</v>
      </c>
      <c r="D1496" s="2">
        <v>41.942</v>
      </c>
      <c r="E1496" s="2">
        <v>0</v>
      </c>
      <c r="F1496" s="2">
        <v>0</v>
      </c>
      <c r="G1496" s="2">
        <v>0</v>
      </c>
      <c r="H1496" s="13">
        <v>0</v>
      </c>
    </row>
    <row r="1497" spans="1:8" ht="13.5" x14ac:dyDescent="0.25">
      <c r="A1497" s="12"/>
      <c r="B1497" s="11">
        <v>44187</v>
      </c>
      <c r="C1497" s="2">
        <v>47.5</v>
      </c>
      <c r="D1497" s="2">
        <v>41.942</v>
      </c>
      <c r="E1497" s="2">
        <v>10545</v>
      </c>
      <c r="F1497" s="2">
        <v>10545</v>
      </c>
      <c r="G1497" s="2">
        <v>500887.5</v>
      </c>
      <c r="H1497" s="13">
        <v>0</v>
      </c>
    </row>
    <row r="1498" spans="1:8" ht="13.5" x14ac:dyDescent="0.25">
      <c r="A1498" s="12"/>
      <c r="B1498" s="11">
        <v>44188</v>
      </c>
      <c r="C1498" s="2">
        <v>47.5</v>
      </c>
      <c r="D1498" s="2">
        <v>41.942</v>
      </c>
      <c r="E1498" s="2">
        <v>0</v>
      </c>
      <c r="F1498" s="2">
        <v>0</v>
      </c>
      <c r="G1498" s="2">
        <v>0</v>
      </c>
      <c r="H1498" s="13">
        <v>0</v>
      </c>
    </row>
    <row r="1499" spans="1:8" ht="13.5" x14ac:dyDescent="0.25">
      <c r="A1499" s="12"/>
      <c r="B1499" s="11">
        <v>44189</v>
      </c>
      <c r="C1499" s="2">
        <v>47.5</v>
      </c>
      <c r="D1499" s="2">
        <v>41.942</v>
      </c>
      <c r="E1499" s="2">
        <v>545</v>
      </c>
      <c r="F1499" s="2">
        <v>545</v>
      </c>
      <c r="G1499" s="2">
        <v>25887.5</v>
      </c>
      <c r="H1499" s="13">
        <v>0</v>
      </c>
    </row>
    <row r="1500" spans="1:8" ht="13.5" x14ac:dyDescent="0.25">
      <c r="A1500" s="12"/>
      <c r="B1500" s="11">
        <v>44190</v>
      </c>
      <c r="C1500" s="2">
        <v>47.5</v>
      </c>
      <c r="D1500" s="2">
        <v>41.942</v>
      </c>
      <c r="E1500" s="2">
        <v>0</v>
      </c>
      <c r="F1500" s="2">
        <v>0</v>
      </c>
      <c r="G1500" s="2">
        <v>0</v>
      </c>
      <c r="H1500" s="13">
        <v>0</v>
      </c>
    </row>
    <row r="1501" spans="1:8" ht="13.5" x14ac:dyDescent="0.25">
      <c r="A1501" s="12"/>
      <c r="B1501" s="11">
        <v>44193</v>
      </c>
      <c r="C1501" s="2">
        <v>47.5</v>
      </c>
      <c r="D1501" s="2">
        <v>41.942</v>
      </c>
      <c r="E1501" s="2">
        <v>0</v>
      </c>
      <c r="F1501" s="2">
        <v>0</v>
      </c>
      <c r="G1501" s="2">
        <v>0</v>
      </c>
      <c r="H1501" s="13">
        <v>0</v>
      </c>
    </row>
    <row r="1502" spans="1:8" ht="13.5" x14ac:dyDescent="0.25">
      <c r="A1502" s="12"/>
      <c r="B1502" s="11">
        <v>44194</v>
      </c>
      <c r="C1502" s="2">
        <v>47.5</v>
      </c>
      <c r="D1502" s="2">
        <v>41.942</v>
      </c>
      <c r="E1502" s="2">
        <v>0</v>
      </c>
      <c r="F1502" s="2">
        <v>0</v>
      </c>
      <c r="G1502" s="2">
        <v>0</v>
      </c>
      <c r="H1502" s="13">
        <v>0</v>
      </c>
    </row>
    <row r="1503" spans="1:8" ht="13.5" x14ac:dyDescent="0.25">
      <c r="A1503" s="12"/>
      <c r="B1503" s="11">
        <v>44195</v>
      </c>
      <c r="C1503" s="2">
        <v>47.5</v>
      </c>
      <c r="D1503" s="2">
        <v>41.942</v>
      </c>
      <c r="E1503" s="2">
        <v>0</v>
      </c>
      <c r="F1503" s="2">
        <v>0</v>
      </c>
      <c r="G1503" s="2">
        <v>0</v>
      </c>
      <c r="H1503" s="13">
        <v>0</v>
      </c>
    </row>
    <row r="1504" spans="1:8" ht="13.5" x14ac:dyDescent="0.25">
      <c r="A1504" s="12"/>
      <c r="B1504" s="11">
        <v>44196</v>
      </c>
      <c r="C1504" s="2">
        <v>47.5</v>
      </c>
      <c r="D1504" s="2">
        <v>41.942</v>
      </c>
      <c r="E1504" s="2">
        <v>0</v>
      </c>
      <c r="F1504" s="2">
        <v>0</v>
      </c>
      <c r="G1504" s="2">
        <v>0</v>
      </c>
      <c r="H1504" s="13">
        <v>0</v>
      </c>
    </row>
    <row r="1505" spans="1:8" ht="13.5" x14ac:dyDescent="0.25">
      <c r="A1505" s="12"/>
      <c r="B1505" s="11">
        <v>44200</v>
      </c>
      <c r="C1505" s="2">
        <v>47.5</v>
      </c>
      <c r="D1505" s="2">
        <v>41.942</v>
      </c>
      <c r="E1505" s="2">
        <v>0</v>
      </c>
      <c r="F1505" s="2">
        <v>0</v>
      </c>
      <c r="G1505" s="2">
        <v>0</v>
      </c>
      <c r="H1505" s="13">
        <v>0</v>
      </c>
    </row>
    <row r="1506" spans="1:8" ht="13.5" x14ac:dyDescent="0.25">
      <c r="A1506" s="12"/>
      <c r="B1506" s="11">
        <v>44201</v>
      </c>
      <c r="C1506" s="2">
        <v>47.5</v>
      </c>
      <c r="D1506" s="2">
        <v>41.942</v>
      </c>
      <c r="E1506" s="2">
        <v>0</v>
      </c>
      <c r="F1506" s="2">
        <v>0</v>
      </c>
      <c r="G1506" s="2">
        <v>0</v>
      </c>
      <c r="H1506" s="13">
        <v>0</v>
      </c>
    </row>
    <row r="1507" spans="1:8" ht="13.5" x14ac:dyDescent="0.25">
      <c r="A1507" s="12"/>
      <c r="B1507" s="11">
        <v>44202</v>
      </c>
      <c r="C1507" s="2">
        <v>47.5</v>
      </c>
      <c r="D1507" s="2">
        <v>41.942</v>
      </c>
      <c r="E1507" s="2">
        <v>0</v>
      </c>
      <c r="F1507" s="2">
        <v>0</v>
      </c>
      <c r="G1507" s="2">
        <v>0</v>
      </c>
      <c r="H1507" s="13">
        <v>0</v>
      </c>
    </row>
    <row r="1508" spans="1:8" ht="13.5" x14ac:dyDescent="0.25">
      <c r="A1508" s="12"/>
      <c r="B1508" s="11">
        <v>44203</v>
      </c>
      <c r="C1508" s="2">
        <v>47.5</v>
      </c>
      <c r="D1508" s="2">
        <v>41.942</v>
      </c>
      <c r="E1508" s="2">
        <v>0</v>
      </c>
      <c r="F1508" s="2">
        <v>0</v>
      </c>
      <c r="G1508" s="2">
        <v>0</v>
      </c>
      <c r="H1508" s="13">
        <v>0</v>
      </c>
    </row>
    <row r="1509" spans="1:8" ht="13.5" x14ac:dyDescent="0.25">
      <c r="A1509" s="12"/>
      <c r="B1509" s="11">
        <v>44204</v>
      </c>
      <c r="C1509" s="2">
        <v>47.5</v>
      </c>
      <c r="D1509" s="2">
        <v>41.942</v>
      </c>
      <c r="E1509" s="2">
        <v>6348</v>
      </c>
      <c r="F1509" s="2">
        <v>6348</v>
      </c>
      <c r="G1509" s="2">
        <v>301529.96799999999</v>
      </c>
      <c r="H1509" s="13">
        <v>0</v>
      </c>
    </row>
    <row r="1510" spans="1:8" ht="13.5" x14ac:dyDescent="0.25">
      <c r="A1510" s="12"/>
      <c r="B1510" s="11">
        <v>44207</v>
      </c>
      <c r="C1510" s="2">
        <v>47.5</v>
      </c>
      <c r="D1510" s="2">
        <v>41.942</v>
      </c>
      <c r="E1510" s="2">
        <v>21149</v>
      </c>
      <c r="F1510" s="2">
        <v>21149</v>
      </c>
      <c r="G1510" s="2">
        <v>1004577.5</v>
      </c>
      <c r="H1510" s="13">
        <v>0</v>
      </c>
    </row>
    <row r="1511" spans="1:8" ht="13.5" x14ac:dyDescent="0.25">
      <c r="A1511" s="12"/>
      <c r="B1511" s="11">
        <v>44208</v>
      </c>
      <c r="C1511" s="2">
        <v>47.5</v>
      </c>
      <c r="D1511" s="2">
        <v>41.942</v>
      </c>
      <c r="E1511" s="2">
        <v>0</v>
      </c>
      <c r="F1511" s="2">
        <v>0</v>
      </c>
      <c r="G1511" s="2">
        <v>0</v>
      </c>
      <c r="H1511" s="13">
        <v>0</v>
      </c>
    </row>
    <row r="1512" spans="1:8" ht="13.5" x14ac:dyDescent="0.25">
      <c r="A1512" s="12"/>
      <c r="B1512" s="11">
        <v>44209</v>
      </c>
      <c r="C1512" s="2">
        <v>47.5</v>
      </c>
      <c r="D1512" s="2">
        <v>41.942</v>
      </c>
      <c r="E1512" s="2">
        <v>0</v>
      </c>
      <c r="F1512" s="2">
        <v>0</v>
      </c>
      <c r="G1512" s="2">
        <v>0</v>
      </c>
      <c r="H1512" s="13">
        <v>0</v>
      </c>
    </row>
    <row r="1513" spans="1:8" ht="13.5" x14ac:dyDescent="0.25">
      <c r="A1513" s="12"/>
      <c r="B1513" s="11">
        <v>44211</v>
      </c>
      <c r="C1513" s="2">
        <v>47.5</v>
      </c>
      <c r="D1513" s="2">
        <v>41.942</v>
      </c>
      <c r="E1513" s="2">
        <v>14320</v>
      </c>
      <c r="F1513" s="2">
        <v>14320</v>
      </c>
      <c r="G1513" s="2">
        <v>680200</v>
      </c>
      <c r="H1513" s="13">
        <v>0</v>
      </c>
    </row>
    <row r="1514" spans="1:8" ht="13.5" x14ac:dyDescent="0.25">
      <c r="A1514" s="12"/>
      <c r="B1514" s="11">
        <v>44214</v>
      </c>
      <c r="C1514" s="2">
        <v>47.5</v>
      </c>
      <c r="D1514" s="2">
        <v>41.942</v>
      </c>
      <c r="E1514" s="2">
        <v>0</v>
      </c>
      <c r="F1514" s="2">
        <v>0</v>
      </c>
      <c r="G1514" s="2">
        <v>0</v>
      </c>
      <c r="H1514" s="13">
        <v>0</v>
      </c>
    </row>
    <row r="1515" spans="1:8" ht="13.5" x14ac:dyDescent="0.25">
      <c r="A1515" s="12"/>
      <c r="B1515" s="11">
        <v>44215</v>
      </c>
      <c r="C1515" s="2">
        <v>47.5</v>
      </c>
      <c r="D1515" s="2">
        <v>41.942</v>
      </c>
      <c r="E1515" s="2">
        <v>62680</v>
      </c>
      <c r="F1515" s="2">
        <v>62680</v>
      </c>
      <c r="G1515" s="2">
        <v>3039780</v>
      </c>
      <c r="H1515" s="13">
        <v>0</v>
      </c>
    </row>
    <row r="1516" spans="1:8" ht="13.5" x14ac:dyDescent="0.25">
      <c r="A1516" s="12"/>
      <c r="B1516" s="11">
        <v>44216</v>
      </c>
      <c r="C1516" s="2">
        <v>47.5</v>
      </c>
      <c r="D1516" s="2">
        <v>41.942</v>
      </c>
      <c r="E1516" s="2">
        <v>0</v>
      </c>
      <c r="F1516" s="2">
        <v>0</v>
      </c>
      <c r="G1516" s="2">
        <v>0</v>
      </c>
      <c r="H1516" s="13">
        <v>0</v>
      </c>
    </row>
    <row r="1517" spans="1:8" ht="13.5" x14ac:dyDescent="0.25">
      <c r="A1517" s="12"/>
      <c r="B1517" s="11">
        <v>44217</v>
      </c>
      <c r="C1517" s="2">
        <v>47.5</v>
      </c>
      <c r="D1517" s="2">
        <v>41.942</v>
      </c>
      <c r="E1517" s="2">
        <v>0</v>
      </c>
      <c r="F1517" s="2">
        <v>0</v>
      </c>
      <c r="G1517" s="2">
        <v>0</v>
      </c>
      <c r="H1517" s="13">
        <v>0</v>
      </c>
    </row>
    <row r="1518" spans="1:8" ht="13.5" x14ac:dyDescent="0.25">
      <c r="A1518" s="12"/>
      <c r="B1518" s="11">
        <v>44218</v>
      </c>
      <c r="C1518" s="2">
        <v>47.5</v>
      </c>
      <c r="D1518" s="2">
        <v>41.942</v>
      </c>
      <c r="E1518" s="2">
        <v>0</v>
      </c>
      <c r="F1518" s="2">
        <v>0</v>
      </c>
      <c r="G1518" s="2">
        <v>0</v>
      </c>
      <c r="H1518" s="13">
        <v>0</v>
      </c>
    </row>
    <row r="1519" spans="1:8" ht="13.5" x14ac:dyDescent="0.25">
      <c r="A1519" s="12"/>
      <c r="B1519" s="11">
        <v>44221</v>
      </c>
      <c r="C1519" s="2">
        <v>47.5</v>
      </c>
      <c r="D1519" s="2">
        <v>41.942</v>
      </c>
      <c r="E1519" s="2">
        <v>0</v>
      </c>
      <c r="F1519" s="2">
        <v>0</v>
      </c>
      <c r="G1519" s="2">
        <v>0</v>
      </c>
      <c r="H1519" s="13">
        <v>0</v>
      </c>
    </row>
    <row r="1520" spans="1:8" ht="13.5" x14ac:dyDescent="0.25">
      <c r="A1520" s="12"/>
      <c r="B1520" s="11">
        <v>44222</v>
      </c>
      <c r="C1520" s="2">
        <v>47.5</v>
      </c>
      <c r="D1520" s="2">
        <v>41.942</v>
      </c>
      <c r="E1520" s="2">
        <v>0</v>
      </c>
      <c r="F1520" s="2">
        <v>0</v>
      </c>
      <c r="G1520" s="2">
        <v>0</v>
      </c>
      <c r="H1520" s="13">
        <v>0</v>
      </c>
    </row>
    <row r="1521" spans="1:8" ht="13.5" x14ac:dyDescent="0.25">
      <c r="A1521" s="12"/>
      <c r="B1521" s="11">
        <v>44223</v>
      </c>
      <c r="C1521" s="2">
        <v>47.5</v>
      </c>
      <c r="D1521" s="2">
        <v>41.942</v>
      </c>
      <c r="E1521" s="2">
        <v>0</v>
      </c>
      <c r="F1521" s="2">
        <v>0</v>
      </c>
      <c r="G1521" s="2">
        <v>0</v>
      </c>
      <c r="H1521" s="13">
        <v>0</v>
      </c>
    </row>
    <row r="1522" spans="1:8" ht="13.5" x14ac:dyDescent="0.25">
      <c r="A1522" s="12"/>
      <c r="B1522" s="11">
        <v>44224</v>
      </c>
      <c r="C1522" s="2">
        <v>47.5</v>
      </c>
      <c r="D1522" s="2">
        <v>41.942</v>
      </c>
      <c r="E1522" s="2">
        <v>1</v>
      </c>
      <c r="F1522" s="2">
        <v>1</v>
      </c>
      <c r="G1522" s="2">
        <v>47.5</v>
      </c>
      <c r="H1522" s="13">
        <v>0</v>
      </c>
    </row>
    <row r="1523" spans="1:8" ht="13.5" x14ac:dyDescent="0.25">
      <c r="A1523" s="12"/>
      <c r="B1523" s="11">
        <v>44225</v>
      </c>
      <c r="C1523" s="2">
        <v>48.9</v>
      </c>
      <c r="D1523" s="2">
        <v>41.942</v>
      </c>
      <c r="E1523" s="2">
        <v>1</v>
      </c>
      <c r="F1523" s="2">
        <v>1</v>
      </c>
      <c r="G1523" s="2">
        <v>48.9</v>
      </c>
      <c r="H1523" s="13">
        <v>0</v>
      </c>
    </row>
    <row r="1524" spans="1:8" ht="13.5" x14ac:dyDescent="0.25">
      <c r="A1524" s="12"/>
      <c r="B1524" s="11">
        <v>44228</v>
      </c>
      <c r="C1524" s="2">
        <v>48.9</v>
      </c>
      <c r="D1524" s="2">
        <v>43.177999999999997</v>
      </c>
      <c r="E1524" s="2">
        <v>0</v>
      </c>
      <c r="F1524" s="2">
        <v>0</v>
      </c>
      <c r="G1524" s="2">
        <v>0</v>
      </c>
      <c r="H1524" s="13">
        <v>2.946926708311471E-2</v>
      </c>
    </row>
    <row r="1525" spans="1:8" ht="13.5" x14ac:dyDescent="0.25">
      <c r="A1525" s="12"/>
      <c r="B1525" s="11">
        <v>44229</v>
      </c>
      <c r="C1525" s="2">
        <v>47.5</v>
      </c>
      <c r="D1525" s="2">
        <v>43.177999999999997</v>
      </c>
      <c r="E1525" s="2">
        <v>148</v>
      </c>
      <c r="F1525" s="2">
        <v>148</v>
      </c>
      <c r="G1525" s="2">
        <v>7030</v>
      </c>
      <c r="H1525" s="13">
        <v>0</v>
      </c>
    </row>
    <row r="1526" spans="1:8" ht="13.5" x14ac:dyDescent="0.25">
      <c r="A1526" s="12"/>
      <c r="B1526" s="11">
        <v>44230</v>
      </c>
      <c r="C1526" s="2">
        <v>47.5</v>
      </c>
      <c r="D1526" s="2">
        <v>41.942</v>
      </c>
      <c r="E1526" s="2">
        <v>0</v>
      </c>
      <c r="F1526" s="2">
        <v>0</v>
      </c>
      <c r="G1526" s="2">
        <v>0</v>
      </c>
      <c r="H1526" s="13">
        <v>-2.8625689008291193E-2</v>
      </c>
    </row>
    <row r="1527" spans="1:8" ht="13.5" x14ac:dyDescent="0.25">
      <c r="A1527" s="12"/>
      <c r="B1527" s="11">
        <v>44231</v>
      </c>
      <c r="C1527" s="2">
        <v>47.5</v>
      </c>
      <c r="D1527" s="2">
        <v>41.942</v>
      </c>
      <c r="E1527" s="2">
        <v>139</v>
      </c>
      <c r="F1527" s="2">
        <v>139</v>
      </c>
      <c r="G1527" s="2">
        <v>6602.5</v>
      </c>
      <c r="H1527" s="13">
        <v>0</v>
      </c>
    </row>
    <row r="1528" spans="1:8" ht="13.5" x14ac:dyDescent="0.25">
      <c r="A1528" s="12"/>
      <c r="B1528" s="11">
        <v>44232</v>
      </c>
      <c r="C1528" s="2">
        <v>47.5</v>
      </c>
      <c r="D1528" s="2">
        <v>41.942</v>
      </c>
      <c r="E1528" s="2">
        <v>0</v>
      </c>
      <c r="F1528" s="2">
        <v>0</v>
      </c>
      <c r="G1528" s="2">
        <v>0</v>
      </c>
      <c r="H1528" s="13">
        <v>0</v>
      </c>
    </row>
    <row r="1529" spans="1:8" ht="13.5" x14ac:dyDescent="0.25">
      <c r="A1529" s="12"/>
      <c r="B1529" s="11">
        <v>44235</v>
      </c>
      <c r="C1529" s="2">
        <v>47.5</v>
      </c>
      <c r="D1529" s="2">
        <v>41.942</v>
      </c>
      <c r="E1529" s="2">
        <v>0</v>
      </c>
      <c r="F1529" s="2">
        <v>0</v>
      </c>
      <c r="G1529" s="2">
        <v>0</v>
      </c>
      <c r="H1529" s="13">
        <v>0</v>
      </c>
    </row>
    <row r="1530" spans="1:8" ht="13.5" x14ac:dyDescent="0.25">
      <c r="A1530" s="12"/>
      <c r="B1530" s="11">
        <v>44236</v>
      </c>
      <c r="C1530" s="2">
        <v>47.5</v>
      </c>
      <c r="D1530" s="2">
        <v>41.942</v>
      </c>
      <c r="E1530" s="2">
        <v>0</v>
      </c>
      <c r="F1530" s="2">
        <v>0</v>
      </c>
      <c r="G1530" s="2">
        <v>0</v>
      </c>
      <c r="H1530" s="13">
        <v>0</v>
      </c>
    </row>
    <row r="1531" spans="1:8" ht="13.5" x14ac:dyDescent="0.25">
      <c r="A1531" s="12"/>
      <c r="B1531" s="11">
        <v>44237</v>
      </c>
      <c r="C1531" s="2">
        <v>47.5</v>
      </c>
      <c r="D1531" s="2">
        <v>41.942</v>
      </c>
      <c r="E1531" s="2">
        <v>0</v>
      </c>
      <c r="F1531" s="2">
        <v>0</v>
      </c>
      <c r="G1531" s="2">
        <v>0</v>
      </c>
      <c r="H1531" s="13">
        <v>0</v>
      </c>
    </row>
    <row r="1532" spans="1:8" ht="13.5" x14ac:dyDescent="0.25">
      <c r="A1532" s="12"/>
      <c r="B1532" s="11">
        <v>44238</v>
      </c>
      <c r="C1532" s="2">
        <v>47.5</v>
      </c>
      <c r="D1532" s="2">
        <v>41.942</v>
      </c>
      <c r="E1532" s="2">
        <v>150</v>
      </c>
      <c r="F1532" s="2">
        <v>150</v>
      </c>
      <c r="G1532" s="2">
        <v>7125</v>
      </c>
      <c r="H1532" s="13">
        <v>0</v>
      </c>
    </row>
    <row r="1533" spans="1:8" ht="13.5" x14ac:dyDescent="0.25">
      <c r="A1533" s="12"/>
      <c r="B1533" s="11">
        <v>44239</v>
      </c>
      <c r="C1533" s="2">
        <v>47.5</v>
      </c>
      <c r="D1533" s="2">
        <v>41.942</v>
      </c>
      <c r="E1533" s="2">
        <v>0</v>
      </c>
      <c r="F1533" s="2">
        <v>0</v>
      </c>
      <c r="G1533" s="2">
        <v>0</v>
      </c>
      <c r="H1533" s="13">
        <v>0</v>
      </c>
    </row>
    <row r="1534" spans="1:8" ht="13.5" x14ac:dyDescent="0.25">
      <c r="A1534" s="12"/>
      <c r="B1534" s="11">
        <v>44242</v>
      </c>
      <c r="C1534" s="2">
        <v>47.5</v>
      </c>
      <c r="D1534" s="2">
        <v>41.942</v>
      </c>
      <c r="E1534" s="2">
        <v>0</v>
      </c>
      <c r="F1534" s="2">
        <v>0</v>
      </c>
      <c r="G1534" s="2">
        <v>0</v>
      </c>
      <c r="H1534" s="13">
        <v>0</v>
      </c>
    </row>
    <row r="1535" spans="1:8" ht="13.5" x14ac:dyDescent="0.25">
      <c r="A1535" s="12"/>
      <c r="B1535" s="11">
        <v>44243</v>
      </c>
      <c r="C1535" s="2">
        <v>47.5</v>
      </c>
      <c r="D1535" s="2">
        <v>41.942</v>
      </c>
      <c r="E1535" s="2">
        <v>103</v>
      </c>
      <c r="F1535" s="2">
        <v>103</v>
      </c>
      <c r="G1535" s="2">
        <v>4892.5</v>
      </c>
      <c r="H1535" s="13">
        <v>0</v>
      </c>
    </row>
    <row r="1536" spans="1:8" ht="13.5" x14ac:dyDescent="0.25">
      <c r="A1536" s="12"/>
      <c r="B1536" s="11">
        <v>44244</v>
      </c>
      <c r="C1536" s="2">
        <v>47.5</v>
      </c>
      <c r="D1536" s="2">
        <v>41.942</v>
      </c>
      <c r="E1536" s="2">
        <v>0</v>
      </c>
      <c r="F1536" s="2">
        <v>0</v>
      </c>
      <c r="G1536" s="2">
        <v>0</v>
      </c>
      <c r="H1536" s="13">
        <v>0</v>
      </c>
    </row>
    <row r="1537" spans="1:8" ht="13.5" x14ac:dyDescent="0.25">
      <c r="A1537" s="12"/>
      <c r="B1537" s="11">
        <v>44245</v>
      </c>
      <c r="C1537" s="2">
        <v>47.5</v>
      </c>
      <c r="D1537" s="2">
        <v>41.942</v>
      </c>
      <c r="E1537" s="2">
        <v>0</v>
      </c>
      <c r="F1537" s="2">
        <v>0</v>
      </c>
      <c r="G1537" s="2">
        <v>0</v>
      </c>
      <c r="H1537" s="13">
        <v>0</v>
      </c>
    </row>
    <row r="1538" spans="1:8" ht="13.5" x14ac:dyDescent="0.25">
      <c r="A1538" s="12"/>
      <c r="B1538" s="11">
        <v>44246</v>
      </c>
      <c r="C1538" s="2">
        <v>47.5</v>
      </c>
      <c r="D1538" s="2">
        <v>41.942</v>
      </c>
      <c r="E1538" s="2">
        <v>0</v>
      </c>
      <c r="F1538" s="2">
        <v>0</v>
      </c>
      <c r="G1538" s="2">
        <v>0</v>
      </c>
      <c r="H1538" s="13">
        <v>0</v>
      </c>
    </row>
    <row r="1539" spans="1:8" ht="13.5" x14ac:dyDescent="0.25">
      <c r="A1539" s="12"/>
      <c r="B1539" s="11">
        <v>44249</v>
      </c>
      <c r="C1539" s="2">
        <v>47.5</v>
      </c>
      <c r="D1539" s="2">
        <v>41.942</v>
      </c>
      <c r="E1539" s="2">
        <v>0</v>
      </c>
      <c r="F1539" s="2">
        <v>0</v>
      </c>
      <c r="G1539" s="2">
        <v>0</v>
      </c>
      <c r="H1539" s="13">
        <v>0</v>
      </c>
    </row>
    <row r="1540" spans="1:8" ht="13.5" x14ac:dyDescent="0.25">
      <c r="A1540" s="12"/>
      <c r="B1540" s="11">
        <v>44250</v>
      </c>
      <c r="C1540" s="2">
        <v>47.5</v>
      </c>
      <c r="D1540" s="2">
        <v>41.942</v>
      </c>
      <c r="E1540" s="2">
        <v>0</v>
      </c>
      <c r="F1540" s="2">
        <v>0</v>
      </c>
      <c r="G1540" s="2">
        <v>0</v>
      </c>
      <c r="H1540" s="13">
        <v>0</v>
      </c>
    </row>
    <row r="1541" spans="1:8" ht="13.5" x14ac:dyDescent="0.25">
      <c r="A1541" s="12"/>
      <c r="B1541" s="11">
        <v>44251</v>
      </c>
      <c r="C1541" s="2">
        <v>47.5</v>
      </c>
      <c r="D1541" s="2">
        <v>41.942</v>
      </c>
      <c r="E1541" s="2">
        <v>0</v>
      </c>
      <c r="F1541" s="2">
        <v>0</v>
      </c>
      <c r="G1541" s="2">
        <v>0</v>
      </c>
      <c r="H1541" s="13">
        <v>0</v>
      </c>
    </row>
    <row r="1542" spans="1:8" ht="13.5" x14ac:dyDescent="0.25">
      <c r="A1542" s="12"/>
      <c r="B1542" s="11">
        <v>44252</v>
      </c>
      <c r="C1542" s="2">
        <v>47.5</v>
      </c>
      <c r="D1542" s="2">
        <v>41.942</v>
      </c>
      <c r="E1542" s="2">
        <v>0</v>
      </c>
      <c r="F1542" s="2">
        <v>0</v>
      </c>
      <c r="G1542" s="2">
        <v>0</v>
      </c>
      <c r="H1542" s="13">
        <v>0</v>
      </c>
    </row>
    <row r="1543" spans="1:8" ht="13.5" x14ac:dyDescent="0.25">
      <c r="A1543" s="12"/>
      <c r="B1543" s="11">
        <v>44253</v>
      </c>
      <c r="C1543" s="2">
        <v>47.5</v>
      </c>
      <c r="D1543" s="2">
        <v>41.942</v>
      </c>
      <c r="E1543" s="2">
        <v>0</v>
      </c>
      <c r="F1543" s="2">
        <v>0</v>
      </c>
      <c r="G1543" s="2">
        <v>0</v>
      </c>
      <c r="H1543" s="13">
        <v>0</v>
      </c>
    </row>
    <row r="1544" spans="1:8" ht="13.5" x14ac:dyDescent="0.25">
      <c r="A1544" s="12"/>
      <c r="B1544" s="11">
        <v>44256</v>
      </c>
      <c r="C1544" s="2">
        <v>47.5</v>
      </c>
      <c r="D1544" s="2">
        <v>41.942</v>
      </c>
      <c r="E1544" s="2">
        <v>0</v>
      </c>
      <c r="F1544" s="2">
        <v>0</v>
      </c>
      <c r="G1544" s="2">
        <v>0</v>
      </c>
      <c r="H1544" s="13">
        <v>0</v>
      </c>
    </row>
    <row r="1545" spans="1:8" ht="13.5" x14ac:dyDescent="0.25">
      <c r="A1545" s="12"/>
      <c r="B1545" s="11">
        <v>44257</v>
      </c>
      <c r="C1545" s="2">
        <v>47.5</v>
      </c>
      <c r="D1545" s="2">
        <v>41.942</v>
      </c>
      <c r="E1545" s="2">
        <v>0</v>
      </c>
      <c r="F1545" s="2">
        <v>0</v>
      </c>
      <c r="G1545" s="2">
        <v>0</v>
      </c>
      <c r="H1545" s="13">
        <v>0</v>
      </c>
    </row>
    <row r="1546" spans="1:8" ht="13.5" x14ac:dyDescent="0.25">
      <c r="A1546" s="12"/>
      <c r="B1546" s="11">
        <v>44258</v>
      </c>
      <c r="C1546" s="2">
        <v>47.5</v>
      </c>
      <c r="D1546" s="2">
        <v>41.942</v>
      </c>
      <c r="E1546" s="2">
        <v>0</v>
      </c>
      <c r="F1546" s="2">
        <v>0</v>
      </c>
      <c r="G1546" s="2">
        <v>0</v>
      </c>
      <c r="H1546" s="13">
        <v>0</v>
      </c>
    </row>
    <row r="1547" spans="1:8" ht="13.5" x14ac:dyDescent="0.25">
      <c r="A1547" s="12"/>
      <c r="B1547" s="11">
        <v>44259</v>
      </c>
      <c r="C1547" s="2">
        <v>47.5</v>
      </c>
      <c r="D1547" s="2">
        <v>41.942</v>
      </c>
      <c r="E1547" s="2">
        <v>0</v>
      </c>
      <c r="F1547" s="2">
        <v>0</v>
      </c>
      <c r="G1547" s="2">
        <v>0</v>
      </c>
      <c r="H1547" s="13">
        <v>0</v>
      </c>
    </row>
    <row r="1548" spans="1:8" ht="13.5" x14ac:dyDescent="0.25">
      <c r="A1548" s="12"/>
      <c r="B1548" s="11">
        <v>44260</v>
      </c>
      <c r="C1548" s="2">
        <v>47.5</v>
      </c>
      <c r="D1548" s="2">
        <v>41.942</v>
      </c>
      <c r="E1548" s="2">
        <v>5</v>
      </c>
      <c r="F1548" s="2">
        <v>5</v>
      </c>
      <c r="G1548" s="2">
        <v>237.5</v>
      </c>
      <c r="H1548" s="13">
        <v>0</v>
      </c>
    </row>
    <row r="1549" spans="1:8" ht="13.5" x14ac:dyDescent="0.25">
      <c r="A1549" s="12"/>
      <c r="B1549" s="11">
        <v>44263</v>
      </c>
      <c r="C1549" s="2">
        <v>47.5</v>
      </c>
      <c r="D1549" s="2">
        <v>41.942</v>
      </c>
      <c r="E1549" s="2">
        <v>0</v>
      </c>
      <c r="F1549" s="2">
        <v>0</v>
      </c>
      <c r="G1549" s="2">
        <v>0</v>
      </c>
      <c r="H1549" s="13">
        <v>0</v>
      </c>
    </row>
    <row r="1550" spans="1:8" ht="13.5" x14ac:dyDescent="0.25">
      <c r="A1550" s="12"/>
      <c r="B1550" s="11">
        <v>44264</v>
      </c>
      <c r="C1550" s="2">
        <v>47.5</v>
      </c>
      <c r="D1550" s="2">
        <v>41.942</v>
      </c>
      <c r="E1550" s="2">
        <v>750</v>
      </c>
      <c r="F1550" s="2">
        <v>750</v>
      </c>
      <c r="G1550" s="2">
        <v>35625</v>
      </c>
      <c r="H1550" s="13">
        <v>0</v>
      </c>
    </row>
    <row r="1551" spans="1:8" ht="13.5" x14ac:dyDescent="0.25">
      <c r="A1551" s="12"/>
      <c r="B1551" s="11">
        <v>44265</v>
      </c>
      <c r="C1551" s="2">
        <v>47.5</v>
      </c>
      <c r="D1551" s="2">
        <v>41.942</v>
      </c>
      <c r="E1551" s="2">
        <v>0</v>
      </c>
      <c r="F1551" s="2">
        <v>0</v>
      </c>
      <c r="G1551" s="2">
        <v>0</v>
      </c>
      <c r="H1551" s="13">
        <v>0</v>
      </c>
    </row>
    <row r="1552" spans="1:8" ht="13.5" x14ac:dyDescent="0.25">
      <c r="A1552" s="12"/>
      <c r="B1552" s="11">
        <v>44266</v>
      </c>
      <c r="C1552" s="2">
        <v>47.5</v>
      </c>
      <c r="D1552" s="2">
        <v>41.942</v>
      </c>
      <c r="E1552" s="2">
        <v>0</v>
      </c>
      <c r="F1552" s="2">
        <v>0</v>
      </c>
      <c r="G1552" s="2">
        <v>0</v>
      </c>
      <c r="H1552" s="13">
        <v>0</v>
      </c>
    </row>
    <row r="1553" spans="1:8" ht="13.5" x14ac:dyDescent="0.25">
      <c r="A1553" s="12"/>
      <c r="B1553" s="11">
        <v>44267</v>
      </c>
      <c r="C1553" s="2">
        <v>47.5</v>
      </c>
      <c r="D1553" s="2">
        <v>41.942</v>
      </c>
      <c r="E1553" s="2">
        <v>0</v>
      </c>
      <c r="F1553" s="2">
        <v>0</v>
      </c>
      <c r="G1553" s="2">
        <v>0</v>
      </c>
      <c r="H1553" s="13">
        <v>0</v>
      </c>
    </row>
    <row r="1554" spans="1:8" ht="13.5" x14ac:dyDescent="0.25">
      <c r="A1554" s="12"/>
      <c r="B1554" s="11">
        <v>44270</v>
      </c>
      <c r="C1554" s="2">
        <v>47.5</v>
      </c>
      <c r="D1554" s="2">
        <v>41.942</v>
      </c>
      <c r="E1554" s="2">
        <v>0</v>
      </c>
      <c r="F1554" s="2">
        <v>0</v>
      </c>
      <c r="G1554" s="2">
        <v>0</v>
      </c>
      <c r="H1554" s="13">
        <v>0</v>
      </c>
    </row>
    <row r="1555" spans="1:8" ht="13.5" x14ac:dyDescent="0.25">
      <c r="A1555" s="12"/>
      <c r="B1555" s="11">
        <v>44271</v>
      </c>
      <c r="C1555" s="2">
        <v>47.5</v>
      </c>
      <c r="D1555" s="2">
        <v>41.942</v>
      </c>
      <c r="E1555" s="2">
        <v>0</v>
      </c>
      <c r="F1555" s="2">
        <v>0</v>
      </c>
      <c r="G1555" s="2">
        <v>0</v>
      </c>
      <c r="H1555" s="13">
        <v>0</v>
      </c>
    </row>
    <row r="1556" spans="1:8" ht="13.5" x14ac:dyDescent="0.25">
      <c r="A1556" s="12"/>
      <c r="B1556" s="11">
        <v>44272</v>
      </c>
      <c r="C1556" s="2">
        <v>47.5</v>
      </c>
      <c r="D1556" s="2">
        <v>41.942</v>
      </c>
      <c r="E1556" s="2">
        <v>0</v>
      </c>
      <c r="F1556" s="2">
        <v>0</v>
      </c>
      <c r="G1556" s="2">
        <v>0</v>
      </c>
      <c r="H1556" s="13">
        <v>0</v>
      </c>
    </row>
    <row r="1557" spans="1:8" ht="13.5" x14ac:dyDescent="0.25">
      <c r="A1557" s="12"/>
      <c r="B1557" s="11">
        <v>44273</v>
      </c>
      <c r="C1557" s="2">
        <v>47.5</v>
      </c>
      <c r="D1557" s="2">
        <v>41.942</v>
      </c>
      <c r="E1557" s="2">
        <v>0</v>
      </c>
      <c r="F1557" s="2">
        <v>0</v>
      </c>
      <c r="G1557" s="2">
        <v>0</v>
      </c>
      <c r="H1557" s="13">
        <v>0</v>
      </c>
    </row>
    <row r="1558" spans="1:8" ht="13.5" x14ac:dyDescent="0.25">
      <c r="A1558" s="12"/>
      <c r="B1558" s="11">
        <v>44274</v>
      </c>
      <c r="C1558" s="2">
        <v>47.5</v>
      </c>
      <c r="D1558" s="2">
        <v>41.942</v>
      </c>
      <c r="E1558" s="2">
        <v>0</v>
      </c>
      <c r="F1558" s="2">
        <v>0</v>
      </c>
      <c r="G1558" s="2">
        <v>0</v>
      </c>
      <c r="H1558" s="13">
        <v>0</v>
      </c>
    </row>
    <row r="1559" spans="1:8" ht="13.5" x14ac:dyDescent="0.25">
      <c r="A1559" s="12"/>
      <c r="B1559" s="11">
        <v>44277</v>
      </c>
      <c r="C1559" s="2">
        <v>47.5</v>
      </c>
      <c r="D1559" s="2">
        <v>41.942</v>
      </c>
      <c r="E1559" s="2">
        <v>0</v>
      </c>
      <c r="F1559" s="2">
        <v>0</v>
      </c>
      <c r="G1559" s="2">
        <v>0</v>
      </c>
      <c r="H1559" s="13">
        <v>0</v>
      </c>
    </row>
    <row r="1560" spans="1:8" ht="13.5" x14ac:dyDescent="0.25">
      <c r="A1560" s="12"/>
      <c r="B1560" s="11">
        <v>44278</v>
      </c>
      <c r="C1560" s="2">
        <v>47.5</v>
      </c>
      <c r="D1560" s="2">
        <v>41.942</v>
      </c>
      <c r="E1560" s="2">
        <v>10</v>
      </c>
      <c r="F1560" s="2">
        <v>10</v>
      </c>
      <c r="G1560" s="2">
        <v>475</v>
      </c>
      <c r="H1560" s="13">
        <v>0</v>
      </c>
    </row>
    <row r="1561" spans="1:8" ht="13.5" x14ac:dyDescent="0.25">
      <c r="A1561" s="12"/>
      <c r="B1561" s="11">
        <v>44279</v>
      </c>
      <c r="C1561" s="2">
        <v>47.5</v>
      </c>
      <c r="D1561" s="2">
        <v>41.942</v>
      </c>
      <c r="E1561" s="2">
        <v>0</v>
      </c>
      <c r="F1561" s="2">
        <v>0</v>
      </c>
      <c r="G1561" s="2">
        <v>0</v>
      </c>
      <c r="H1561" s="13">
        <v>0</v>
      </c>
    </row>
    <row r="1562" spans="1:8" ht="13.5" x14ac:dyDescent="0.25">
      <c r="A1562" s="12"/>
      <c r="B1562" s="11">
        <v>44280</v>
      </c>
      <c r="C1562" s="2">
        <v>47.5</v>
      </c>
      <c r="D1562" s="2">
        <v>41.942</v>
      </c>
      <c r="E1562" s="2">
        <v>0</v>
      </c>
      <c r="F1562" s="2">
        <v>0</v>
      </c>
      <c r="G1562" s="2">
        <v>0</v>
      </c>
      <c r="H1562" s="13">
        <v>0</v>
      </c>
    </row>
    <row r="1563" spans="1:8" ht="13.5" x14ac:dyDescent="0.25">
      <c r="A1563" s="12"/>
      <c r="B1563" s="11">
        <v>44281</v>
      </c>
      <c r="C1563" s="2">
        <v>47.5</v>
      </c>
      <c r="D1563" s="2">
        <v>41.942</v>
      </c>
      <c r="E1563" s="2">
        <v>0</v>
      </c>
      <c r="F1563" s="2">
        <v>0</v>
      </c>
      <c r="G1563" s="2">
        <v>0</v>
      </c>
      <c r="H1563" s="13">
        <v>0</v>
      </c>
    </row>
    <row r="1564" spans="1:8" ht="13.5" x14ac:dyDescent="0.25">
      <c r="A1564" s="12"/>
      <c r="B1564" s="11">
        <v>44284</v>
      </c>
      <c r="C1564" s="2">
        <v>47.5</v>
      </c>
      <c r="D1564" s="2">
        <v>41.942</v>
      </c>
      <c r="E1564" s="2">
        <v>0</v>
      </c>
      <c r="F1564" s="2">
        <v>0</v>
      </c>
      <c r="G1564" s="2">
        <v>0</v>
      </c>
      <c r="H1564" s="13">
        <v>0</v>
      </c>
    </row>
    <row r="1565" spans="1:8" ht="13.5" x14ac:dyDescent="0.25">
      <c r="A1565" s="12"/>
      <c r="B1565" s="11">
        <v>44285</v>
      </c>
      <c r="C1565" s="2">
        <v>47.5</v>
      </c>
      <c r="D1565" s="2">
        <v>41.942</v>
      </c>
      <c r="E1565" s="2">
        <v>885550</v>
      </c>
      <c r="F1565" s="2">
        <v>885550</v>
      </c>
      <c r="G1565" s="2">
        <v>42063628</v>
      </c>
      <c r="H1565" s="13">
        <v>0</v>
      </c>
    </row>
    <row r="1566" spans="1:8" ht="13.5" x14ac:dyDescent="0.25">
      <c r="A1566" s="12"/>
      <c r="B1566" s="11">
        <v>44286</v>
      </c>
      <c r="C1566" s="2">
        <v>47.5</v>
      </c>
      <c r="D1566" s="2">
        <v>41.942</v>
      </c>
      <c r="E1566" s="2">
        <v>0</v>
      </c>
      <c r="F1566" s="2">
        <v>0</v>
      </c>
      <c r="G1566" s="2">
        <v>0</v>
      </c>
      <c r="H1566" s="13">
        <v>0</v>
      </c>
    </row>
    <row r="1567" spans="1:8" ht="13.5" x14ac:dyDescent="0.25">
      <c r="A1567" s="12"/>
      <c r="B1567" s="11">
        <v>44287</v>
      </c>
      <c r="C1567" s="2">
        <v>47.5</v>
      </c>
      <c r="D1567" s="2">
        <v>41.942</v>
      </c>
      <c r="E1567" s="2">
        <v>0</v>
      </c>
      <c r="F1567" s="2">
        <v>0</v>
      </c>
      <c r="G1567" s="2">
        <v>0</v>
      </c>
      <c r="H1567" s="13">
        <v>0</v>
      </c>
    </row>
    <row r="1568" spans="1:8" ht="13.5" x14ac:dyDescent="0.25">
      <c r="A1568" s="12"/>
      <c r="B1568" s="11">
        <v>44288</v>
      </c>
      <c r="C1568" s="2">
        <v>47.5</v>
      </c>
      <c r="D1568" s="2">
        <v>41.942</v>
      </c>
      <c r="E1568" s="2">
        <v>0</v>
      </c>
      <c r="F1568" s="2">
        <v>0</v>
      </c>
      <c r="G1568" s="2">
        <v>0</v>
      </c>
      <c r="H1568" s="13">
        <v>0</v>
      </c>
    </row>
    <row r="1569" spans="1:8" ht="13.5" x14ac:dyDescent="0.25">
      <c r="A1569" s="12"/>
      <c r="B1569" s="11">
        <v>44291</v>
      </c>
      <c r="C1569" s="2">
        <v>47.5</v>
      </c>
      <c r="D1569" s="2">
        <v>41.942</v>
      </c>
      <c r="E1569" s="2">
        <v>0</v>
      </c>
      <c r="F1569" s="2">
        <v>0</v>
      </c>
      <c r="G1569" s="2">
        <v>0</v>
      </c>
      <c r="H1569" s="13">
        <v>0</v>
      </c>
    </row>
    <row r="1570" spans="1:8" ht="13.5" x14ac:dyDescent="0.25">
      <c r="A1570" s="12"/>
      <c r="B1570" s="11">
        <v>44292</v>
      </c>
      <c r="C1570" s="2">
        <v>47.5</v>
      </c>
      <c r="D1570" s="2">
        <v>41.942</v>
      </c>
      <c r="E1570" s="2">
        <v>80</v>
      </c>
      <c r="F1570" s="2">
        <v>80</v>
      </c>
      <c r="G1570" s="2">
        <v>3800</v>
      </c>
      <c r="H1570" s="13">
        <v>0</v>
      </c>
    </row>
    <row r="1571" spans="1:8" ht="13.5" x14ac:dyDescent="0.25">
      <c r="A1571" s="12"/>
      <c r="B1571" s="11">
        <v>44293</v>
      </c>
      <c r="C1571" s="2">
        <v>47.5</v>
      </c>
      <c r="D1571" s="2">
        <v>41.942</v>
      </c>
      <c r="E1571" s="2">
        <v>0</v>
      </c>
      <c r="F1571" s="2">
        <v>0</v>
      </c>
      <c r="G1571" s="2">
        <v>0</v>
      </c>
      <c r="H1571" s="13">
        <v>0</v>
      </c>
    </row>
    <row r="1572" spans="1:8" ht="13.5" x14ac:dyDescent="0.25">
      <c r="A1572" s="12"/>
      <c r="B1572" s="11">
        <v>44294</v>
      </c>
      <c r="C1572" s="2">
        <v>47.5</v>
      </c>
      <c r="D1572" s="2">
        <v>41.942</v>
      </c>
      <c r="E1572" s="2">
        <v>0</v>
      </c>
      <c r="F1572" s="2">
        <v>0</v>
      </c>
      <c r="G1572" s="2">
        <v>0</v>
      </c>
      <c r="H1572" s="13">
        <v>0</v>
      </c>
    </row>
    <row r="1573" spans="1:8" ht="13.5" x14ac:dyDescent="0.25">
      <c r="A1573" s="12"/>
      <c r="B1573" s="11">
        <v>44298</v>
      </c>
      <c r="C1573" s="2">
        <v>47.5</v>
      </c>
      <c r="D1573" s="2">
        <v>41.942</v>
      </c>
      <c r="E1573" s="2">
        <v>0</v>
      </c>
      <c r="F1573" s="2">
        <v>0</v>
      </c>
      <c r="G1573" s="2">
        <v>0</v>
      </c>
      <c r="H1573" s="13">
        <v>0</v>
      </c>
    </row>
    <row r="1574" spans="1:8" ht="13.5" x14ac:dyDescent="0.25">
      <c r="A1574" s="12"/>
      <c r="B1574" s="11">
        <v>44299</v>
      </c>
      <c r="C1574" s="2">
        <v>47.5</v>
      </c>
      <c r="D1574" s="2">
        <v>41.942</v>
      </c>
      <c r="E1574" s="2">
        <v>0</v>
      </c>
      <c r="F1574" s="2">
        <v>0</v>
      </c>
      <c r="G1574" s="2">
        <v>0</v>
      </c>
      <c r="H1574" s="13">
        <v>0</v>
      </c>
    </row>
    <row r="1575" spans="1:8" ht="13.5" x14ac:dyDescent="0.25">
      <c r="A1575" s="12"/>
      <c r="B1575" s="11">
        <v>44300</v>
      </c>
      <c r="C1575" s="2">
        <v>46.5</v>
      </c>
      <c r="D1575" s="2">
        <v>41.942</v>
      </c>
      <c r="E1575" s="2">
        <v>0</v>
      </c>
      <c r="F1575" s="2">
        <v>0</v>
      </c>
      <c r="G1575" s="2">
        <v>0</v>
      </c>
      <c r="H1575" s="13">
        <v>0</v>
      </c>
    </row>
    <row r="1576" spans="1:8" ht="13.5" x14ac:dyDescent="0.25">
      <c r="A1576" s="12"/>
      <c r="B1576" s="11">
        <v>44301</v>
      </c>
      <c r="C1576" s="2">
        <v>46.5</v>
      </c>
      <c r="D1576" s="2">
        <v>41.942</v>
      </c>
      <c r="E1576" s="2">
        <v>0</v>
      </c>
      <c r="F1576" s="2">
        <v>0</v>
      </c>
      <c r="G1576" s="2">
        <v>0</v>
      </c>
      <c r="H1576" s="13">
        <v>0</v>
      </c>
    </row>
    <row r="1577" spans="1:8" ht="13.5" x14ac:dyDescent="0.25">
      <c r="A1577" s="12"/>
      <c r="B1577" s="11">
        <v>44302</v>
      </c>
      <c r="C1577" s="2">
        <v>46.5</v>
      </c>
      <c r="D1577" s="2">
        <v>41.942</v>
      </c>
      <c r="E1577" s="2">
        <v>0</v>
      </c>
      <c r="F1577" s="2">
        <v>0</v>
      </c>
      <c r="G1577" s="2">
        <v>0</v>
      </c>
      <c r="H1577" s="13">
        <v>0</v>
      </c>
    </row>
    <row r="1578" spans="1:8" ht="13.5" x14ac:dyDescent="0.25">
      <c r="A1578" s="12"/>
      <c r="B1578" s="11">
        <v>44305</v>
      </c>
      <c r="C1578" s="2">
        <v>46.5</v>
      </c>
      <c r="D1578" s="2">
        <v>41.942</v>
      </c>
      <c r="E1578" s="2">
        <v>0</v>
      </c>
      <c r="F1578" s="2">
        <v>0</v>
      </c>
      <c r="G1578" s="2">
        <v>0</v>
      </c>
      <c r="H1578" s="13">
        <v>0</v>
      </c>
    </row>
    <row r="1579" spans="1:8" ht="13.5" x14ac:dyDescent="0.25">
      <c r="A1579" s="12"/>
      <c r="B1579" s="11">
        <v>44306</v>
      </c>
      <c r="C1579" s="2">
        <v>46.5</v>
      </c>
      <c r="D1579" s="2">
        <v>41.942</v>
      </c>
      <c r="E1579" s="2">
        <v>0</v>
      </c>
      <c r="F1579" s="2">
        <v>0</v>
      </c>
      <c r="G1579" s="2">
        <v>0</v>
      </c>
      <c r="H1579" s="13">
        <v>0</v>
      </c>
    </row>
    <row r="1580" spans="1:8" ht="13.5" x14ac:dyDescent="0.25">
      <c r="A1580" s="12"/>
      <c r="B1580" s="11">
        <v>44307</v>
      </c>
      <c r="C1580" s="2">
        <v>46.5</v>
      </c>
      <c r="D1580" s="2">
        <v>41.942</v>
      </c>
      <c r="E1580" s="2">
        <v>0</v>
      </c>
      <c r="F1580" s="2">
        <v>0</v>
      </c>
      <c r="G1580" s="2">
        <v>0</v>
      </c>
      <c r="H1580" s="13">
        <v>0</v>
      </c>
    </row>
    <row r="1581" spans="1:8" ht="13.5" x14ac:dyDescent="0.25">
      <c r="A1581" s="12"/>
      <c r="B1581" s="11">
        <v>44308</v>
      </c>
      <c r="C1581" s="2">
        <v>46.5</v>
      </c>
      <c r="D1581" s="2">
        <v>41.942</v>
      </c>
      <c r="E1581" s="2">
        <v>0</v>
      </c>
      <c r="F1581" s="2">
        <v>0</v>
      </c>
      <c r="G1581" s="2">
        <v>0</v>
      </c>
      <c r="H1581" s="13">
        <v>0</v>
      </c>
    </row>
    <row r="1582" spans="1:8" ht="13.5" x14ac:dyDescent="0.25">
      <c r="A1582" s="12"/>
      <c r="B1582" s="11">
        <v>44309</v>
      </c>
      <c r="C1582" s="2">
        <v>46.5</v>
      </c>
      <c r="D1582" s="2">
        <v>41.942</v>
      </c>
      <c r="E1582" s="2">
        <v>0</v>
      </c>
      <c r="F1582" s="2">
        <v>0</v>
      </c>
      <c r="G1582" s="2">
        <v>0</v>
      </c>
      <c r="H1582" s="13">
        <v>0</v>
      </c>
    </row>
    <row r="1583" spans="1:8" ht="13.5" x14ac:dyDescent="0.25">
      <c r="A1583" s="12"/>
      <c r="B1583" s="11">
        <v>44312</v>
      </c>
      <c r="C1583" s="2">
        <v>46.5</v>
      </c>
      <c r="D1583" s="2">
        <v>41.942</v>
      </c>
      <c r="E1583" s="2">
        <v>0</v>
      </c>
      <c r="F1583" s="2">
        <v>0</v>
      </c>
      <c r="G1583" s="2">
        <v>0</v>
      </c>
      <c r="H1583" s="13">
        <v>0</v>
      </c>
    </row>
    <row r="1584" spans="1:8" ht="13.5" x14ac:dyDescent="0.25">
      <c r="A1584" s="12"/>
      <c r="B1584" s="11">
        <v>44313</v>
      </c>
      <c r="C1584" s="2">
        <v>46.5</v>
      </c>
      <c r="D1584" s="2">
        <v>41.942</v>
      </c>
      <c r="E1584" s="2">
        <v>0</v>
      </c>
      <c r="F1584" s="2">
        <v>0</v>
      </c>
      <c r="G1584" s="2">
        <v>0</v>
      </c>
      <c r="H1584" s="13">
        <v>0</v>
      </c>
    </row>
    <row r="1585" spans="1:8" ht="13.5" x14ac:dyDescent="0.25">
      <c r="A1585" s="12"/>
      <c r="B1585" s="11">
        <v>44314</v>
      </c>
      <c r="C1585" s="2">
        <v>46.5</v>
      </c>
      <c r="D1585" s="2">
        <v>41.942</v>
      </c>
      <c r="E1585" s="2">
        <v>0</v>
      </c>
      <c r="F1585" s="2">
        <v>0</v>
      </c>
      <c r="G1585" s="2">
        <v>0</v>
      </c>
      <c r="H1585" s="13">
        <v>0</v>
      </c>
    </row>
    <row r="1586" spans="1:8" ht="13.5" x14ac:dyDescent="0.25">
      <c r="A1586" s="12"/>
      <c r="B1586" s="11">
        <v>44315</v>
      </c>
      <c r="C1586" s="2">
        <v>46.5</v>
      </c>
      <c r="D1586" s="2">
        <v>41.942</v>
      </c>
      <c r="E1586" s="2">
        <v>0</v>
      </c>
      <c r="F1586" s="2">
        <v>0</v>
      </c>
      <c r="G1586" s="2">
        <v>0</v>
      </c>
      <c r="H1586" s="13">
        <v>0</v>
      </c>
    </row>
    <row r="1587" spans="1:8" ht="13.5" x14ac:dyDescent="0.25">
      <c r="A1587" s="12"/>
      <c r="B1587" s="11">
        <v>44316</v>
      </c>
      <c r="C1587" s="2">
        <v>46.5</v>
      </c>
      <c r="D1587" s="2">
        <v>41.942</v>
      </c>
      <c r="E1587" s="2">
        <v>0</v>
      </c>
      <c r="F1587" s="2">
        <v>0</v>
      </c>
      <c r="G1587" s="2">
        <v>0</v>
      </c>
      <c r="H1587" s="13">
        <v>0</v>
      </c>
    </row>
    <row r="1588" spans="1:8" ht="13.5" x14ac:dyDescent="0.25">
      <c r="A1588" s="12"/>
      <c r="B1588" s="11">
        <v>44319</v>
      </c>
      <c r="C1588" s="2">
        <v>46.5</v>
      </c>
      <c r="D1588" s="2">
        <v>41.942</v>
      </c>
      <c r="E1588" s="2">
        <v>0</v>
      </c>
      <c r="F1588" s="2">
        <v>0</v>
      </c>
      <c r="G1588" s="2">
        <v>0</v>
      </c>
      <c r="H1588" s="13">
        <v>0</v>
      </c>
    </row>
    <row r="1589" spans="1:8" ht="13.5" x14ac:dyDescent="0.25">
      <c r="A1589" s="12"/>
      <c r="B1589" s="11">
        <v>44320</v>
      </c>
      <c r="C1589" s="2">
        <v>46.5</v>
      </c>
      <c r="D1589" s="2">
        <v>41.942</v>
      </c>
      <c r="E1589" s="2">
        <v>0</v>
      </c>
      <c r="F1589" s="2">
        <v>0</v>
      </c>
      <c r="G1589" s="2">
        <v>0</v>
      </c>
      <c r="H1589" s="13">
        <v>0</v>
      </c>
    </row>
    <row r="1590" spans="1:8" ht="13.5" x14ac:dyDescent="0.25">
      <c r="A1590" s="12"/>
      <c r="B1590" s="11">
        <v>44321</v>
      </c>
      <c r="C1590" s="2">
        <v>46.5</v>
      </c>
      <c r="D1590" s="2">
        <v>41.942</v>
      </c>
      <c r="E1590" s="2">
        <v>0</v>
      </c>
      <c r="F1590" s="2">
        <v>0</v>
      </c>
      <c r="G1590" s="2">
        <v>0</v>
      </c>
      <c r="H1590" s="13">
        <v>0</v>
      </c>
    </row>
    <row r="1591" spans="1:8" ht="13.5" x14ac:dyDescent="0.25">
      <c r="A1591" s="12"/>
      <c r="B1591" s="11">
        <v>44322</v>
      </c>
      <c r="C1591" s="2">
        <v>46.5</v>
      </c>
      <c r="D1591" s="2">
        <v>41.942</v>
      </c>
      <c r="E1591" s="2">
        <v>0</v>
      </c>
      <c r="F1591" s="2">
        <v>0</v>
      </c>
      <c r="G1591" s="2">
        <v>0</v>
      </c>
      <c r="H1591" s="13">
        <v>0</v>
      </c>
    </row>
    <row r="1592" spans="1:8" ht="13.5" x14ac:dyDescent="0.25">
      <c r="A1592" s="12"/>
      <c r="B1592" s="11">
        <v>44323</v>
      </c>
      <c r="C1592" s="2">
        <v>46.5</v>
      </c>
      <c r="D1592" s="2">
        <v>41.942</v>
      </c>
      <c r="E1592" s="2">
        <v>0</v>
      </c>
      <c r="F1592" s="2">
        <v>0</v>
      </c>
      <c r="G1592" s="2">
        <v>0</v>
      </c>
      <c r="H1592" s="13">
        <v>0</v>
      </c>
    </row>
    <row r="1593" spans="1:8" ht="13.5" x14ac:dyDescent="0.25">
      <c r="A1593" s="12"/>
      <c r="B1593" s="11">
        <v>44326</v>
      </c>
      <c r="C1593" s="2">
        <v>46.5</v>
      </c>
      <c r="D1593" s="2">
        <v>41.942</v>
      </c>
      <c r="E1593" s="2">
        <v>0</v>
      </c>
      <c r="F1593" s="2">
        <v>0</v>
      </c>
      <c r="G1593" s="2">
        <v>0</v>
      </c>
      <c r="H1593" s="13">
        <v>0</v>
      </c>
    </row>
    <row r="1594" spans="1:8" ht="13.5" x14ac:dyDescent="0.25">
      <c r="A1594" s="12"/>
      <c r="B1594" s="11">
        <v>44327</v>
      </c>
      <c r="C1594" s="2">
        <v>46.5</v>
      </c>
      <c r="D1594" s="2">
        <v>41.942</v>
      </c>
      <c r="E1594" s="2">
        <v>0</v>
      </c>
      <c r="F1594" s="2">
        <v>0</v>
      </c>
      <c r="G1594" s="2">
        <v>0</v>
      </c>
      <c r="H1594" s="13">
        <v>0</v>
      </c>
    </row>
    <row r="1595" spans="1:8" ht="13.5" x14ac:dyDescent="0.25">
      <c r="A1595" s="12"/>
      <c r="B1595" s="11">
        <v>44333</v>
      </c>
      <c r="C1595" s="2">
        <v>46.5</v>
      </c>
      <c r="D1595" s="2">
        <v>41.942</v>
      </c>
      <c r="E1595" s="2">
        <v>0</v>
      </c>
      <c r="F1595" s="2">
        <v>0</v>
      </c>
      <c r="G1595" s="2">
        <v>0</v>
      </c>
      <c r="H1595" s="13">
        <v>0</v>
      </c>
    </row>
    <row r="1596" spans="1:8" ht="13.5" x14ac:dyDescent="0.25">
      <c r="A1596" s="12"/>
      <c r="B1596" s="11">
        <v>44334</v>
      </c>
      <c r="C1596" s="2">
        <v>46.5</v>
      </c>
      <c r="D1596" s="2">
        <v>41.942</v>
      </c>
      <c r="E1596" s="2">
        <v>0</v>
      </c>
      <c r="F1596" s="2">
        <v>0</v>
      </c>
      <c r="G1596" s="2">
        <v>0</v>
      </c>
      <c r="H1596" s="13">
        <v>0</v>
      </c>
    </row>
    <row r="1597" spans="1:8" ht="13.5" x14ac:dyDescent="0.25">
      <c r="A1597" s="12"/>
      <c r="B1597" s="11">
        <v>44335</v>
      </c>
      <c r="C1597" s="2">
        <v>46.5</v>
      </c>
      <c r="D1597" s="2">
        <v>41.942</v>
      </c>
      <c r="E1597" s="2">
        <v>0</v>
      </c>
      <c r="F1597" s="2">
        <v>0</v>
      </c>
      <c r="G1597" s="2">
        <v>0</v>
      </c>
      <c r="H1597" s="13">
        <v>0</v>
      </c>
    </row>
    <row r="1598" spans="1:8" ht="13.5" x14ac:dyDescent="0.25">
      <c r="A1598" s="12"/>
      <c r="B1598" s="11">
        <v>44336</v>
      </c>
      <c r="C1598" s="2">
        <v>46.5</v>
      </c>
      <c r="D1598" s="2">
        <v>41.942</v>
      </c>
      <c r="E1598" s="2">
        <v>0</v>
      </c>
      <c r="F1598" s="2">
        <v>0</v>
      </c>
      <c r="G1598" s="2">
        <v>0</v>
      </c>
      <c r="H1598" s="13">
        <v>0</v>
      </c>
    </row>
    <row r="1599" spans="1:8" ht="13.5" x14ac:dyDescent="0.25">
      <c r="A1599" s="12"/>
      <c r="B1599" s="11">
        <v>44337</v>
      </c>
      <c r="C1599" s="2">
        <v>46.5</v>
      </c>
      <c r="D1599" s="2">
        <v>41.942</v>
      </c>
      <c r="E1599" s="2">
        <v>0</v>
      </c>
      <c r="F1599" s="2">
        <v>0</v>
      </c>
      <c r="G1599" s="2">
        <v>0</v>
      </c>
      <c r="H1599" s="13">
        <v>0</v>
      </c>
    </row>
    <row r="1600" spans="1:8" ht="13.5" x14ac:dyDescent="0.25">
      <c r="A1600" s="12"/>
      <c r="B1600" s="11">
        <v>44340</v>
      </c>
      <c r="C1600" s="2">
        <v>46.5</v>
      </c>
      <c r="D1600" s="2">
        <v>41.942</v>
      </c>
      <c r="E1600" s="2">
        <v>0</v>
      </c>
      <c r="F1600" s="2">
        <v>0</v>
      </c>
      <c r="G1600" s="2">
        <v>0</v>
      </c>
      <c r="H1600" s="13">
        <v>0</v>
      </c>
    </row>
    <row r="1601" spans="1:8" ht="13.5" x14ac:dyDescent="0.25">
      <c r="A1601" s="12"/>
      <c r="B1601" s="11">
        <v>44341</v>
      </c>
      <c r="C1601" s="2">
        <v>46.5</v>
      </c>
      <c r="D1601" s="2">
        <v>41.942</v>
      </c>
      <c r="E1601" s="2">
        <v>0</v>
      </c>
      <c r="F1601" s="2">
        <v>0</v>
      </c>
      <c r="G1601" s="2">
        <v>0</v>
      </c>
      <c r="H1601" s="13">
        <v>0</v>
      </c>
    </row>
    <row r="1602" spans="1:8" ht="13.5" x14ac:dyDescent="0.25">
      <c r="A1602" s="12"/>
      <c r="B1602" s="11">
        <v>44342</v>
      </c>
      <c r="C1602" s="2">
        <v>46.5</v>
      </c>
      <c r="D1602" s="2">
        <v>41.942</v>
      </c>
      <c r="E1602" s="2">
        <v>0</v>
      </c>
      <c r="F1602" s="2">
        <v>0</v>
      </c>
      <c r="G1602" s="2">
        <v>0</v>
      </c>
      <c r="H1602" s="13">
        <v>0</v>
      </c>
    </row>
    <row r="1603" spans="1:8" ht="13.5" x14ac:dyDescent="0.25">
      <c r="A1603" s="12"/>
      <c r="B1603" s="11">
        <v>44343</v>
      </c>
      <c r="C1603" s="2">
        <v>46.5</v>
      </c>
      <c r="D1603" s="2">
        <v>41.942</v>
      </c>
      <c r="E1603" s="2">
        <v>0</v>
      </c>
      <c r="F1603" s="2">
        <v>0</v>
      </c>
      <c r="G1603" s="2">
        <v>0</v>
      </c>
      <c r="H1603" s="13">
        <v>0</v>
      </c>
    </row>
    <row r="1604" spans="1:8" ht="13.5" x14ac:dyDescent="0.25">
      <c r="A1604" s="12"/>
      <c r="B1604" s="11">
        <v>44344</v>
      </c>
      <c r="C1604" s="2">
        <v>46.5</v>
      </c>
      <c r="D1604" s="2">
        <v>41.942</v>
      </c>
      <c r="E1604" s="2">
        <v>0</v>
      </c>
      <c r="F1604" s="2">
        <v>0</v>
      </c>
      <c r="G1604" s="2">
        <v>0</v>
      </c>
      <c r="H1604" s="13">
        <v>0</v>
      </c>
    </row>
    <row r="1605" spans="1:8" ht="13.5" x14ac:dyDescent="0.25">
      <c r="A1605" s="12"/>
      <c r="B1605" s="11">
        <v>44347</v>
      </c>
      <c r="C1605" s="2">
        <v>46.5</v>
      </c>
      <c r="D1605" s="2">
        <v>41.942</v>
      </c>
      <c r="E1605" s="2">
        <v>0</v>
      </c>
      <c r="F1605" s="2">
        <v>0</v>
      </c>
      <c r="G1605" s="2">
        <v>0</v>
      </c>
      <c r="H1605" s="13">
        <v>0</v>
      </c>
    </row>
    <row r="1606" spans="1:8" ht="13.5" x14ac:dyDescent="0.25">
      <c r="A1606" s="12"/>
      <c r="B1606" s="11">
        <v>44348</v>
      </c>
      <c r="C1606" s="2">
        <v>46.5</v>
      </c>
      <c r="D1606" s="2">
        <v>41.942</v>
      </c>
      <c r="E1606" s="2">
        <v>0</v>
      </c>
      <c r="F1606" s="2">
        <v>0</v>
      </c>
      <c r="G1606" s="2">
        <v>0</v>
      </c>
      <c r="H1606" s="13">
        <v>0</v>
      </c>
    </row>
    <row r="1607" spans="1:8" ht="13.5" x14ac:dyDescent="0.25">
      <c r="A1607" s="12"/>
      <c r="B1607" s="11">
        <v>44349</v>
      </c>
      <c r="C1607" s="2">
        <v>47</v>
      </c>
      <c r="D1607" s="2">
        <v>41.942</v>
      </c>
      <c r="E1607" s="2">
        <v>8</v>
      </c>
      <c r="F1607" s="2">
        <v>8</v>
      </c>
      <c r="G1607" s="2">
        <v>376</v>
      </c>
      <c r="H1607" s="13">
        <v>0</v>
      </c>
    </row>
    <row r="1608" spans="1:8" ht="13.5" x14ac:dyDescent="0.25">
      <c r="A1608" s="12"/>
      <c r="B1608" s="11">
        <v>44350</v>
      </c>
      <c r="C1608" s="2">
        <v>47</v>
      </c>
      <c r="D1608" s="2">
        <v>42.393000000000001</v>
      </c>
      <c r="E1608" s="2">
        <v>0</v>
      </c>
      <c r="F1608" s="2">
        <v>0</v>
      </c>
      <c r="G1608" s="2">
        <v>0</v>
      </c>
      <c r="H1608" s="13">
        <v>1.0752944542463415E-2</v>
      </c>
    </row>
    <row r="1609" spans="1:8" ht="13.5" x14ac:dyDescent="0.25">
      <c r="A1609" s="12"/>
      <c r="B1609" s="11">
        <v>44351</v>
      </c>
      <c r="C1609" s="2">
        <v>47</v>
      </c>
      <c r="D1609" s="2">
        <v>42.393000000000001</v>
      </c>
      <c r="E1609" s="2">
        <v>0</v>
      </c>
      <c r="F1609" s="2">
        <v>0</v>
      </c>
      <c r="G1609" s="2">
        <v>0</v>
      </c>
      <c r="H1609" s="13">
        <v>0</v>
      </c>
    </row>
    <row r="1610" spans="1:8" ht="13.5" x14ac:dyDescent="0.25">
      <c r="A1610" s="12"/>
      <c r="B1610" s="11">
        <v>44354</v>
      </c>
      <c r="C1610" s="2">
        <v>47</v>
      </c>
      <c r="D1610" s="2">
        <v>42.393000000000001</v>
      </c>
      <c r="E1610" s="2">
        <v>0</v>
      </c>
      <c r="F1610" s="2">
        <v>0</v>
      </c>
      <c r="G1610" s="2">
        <v>0</v>
      </c>
      <c r="H1610" s="13">
        <v>0</v>
      </c>
    </row>
    <row r="1611" spans="1:8" ht="13.5" x14ac:dyDescent="0.25">
      <c r="A1611" s="12"/>
      <c r="B1611" s="11">
        <v>44355</v>
      </c>
      <c r="C1611" s="2">
        <v>47</v>
      </c>
      <c r="D1611" s="2">
        <v>42.393000000000001</v>
      </c>
      <c r="E1611" s="2">
        <v>0</v>
      </c>
      <c r="F1611" s="2">
        <v>0</v>
      </c>
      <c r="G1611" s="2">
        <v>0</v>
      </c>
      <c r="H1611" s="13">
        <v>0</v>
      </c>
    </row>
    <row r="1612" spans="1:8" ht="13.5" x14ac:dyDescent="0.25">
      <c r="A1612" s="12"/>
      <c r="B1612" s="11">
        <v>44356</v>
      </c>
      <c r="C1612" s="2">
        <v>47</v>
      </c>
      <c r="D1612" s="2">
        <v>42.393000000000001</v>
      </c>
      <c r="E1612" s="2">
        <v>0</v>
      </c>
      <c r="F1612" s="2">
        <v>0</v>
      </c>
      <c r="G1612" s="2">
        <v>0</v>
      </c>
      <c r="H1612" s="13">
        <v>0</v>
      </c>
    </row>
    <row r="1613" spans="1:8" ht="13.5" x14ac:dyDescent="0.25">
      <c r="A1613" s="12"/>
      <c r="B1613" s="11">
        <v>44357</v>
      </c>
      <c r="C1613" s="2">
        <v>47</v>
      </c>
      <c r="D1613" s="2">
        <v>42.393000000000001</v>
      </c>
      <c r="E1613" s="2">
        <v>0</v>
      </c>
      <c r="F1613" s="2">
        <v>0</v>
      </c>
      <c r="G1613" s="2">
        <v>0</v>
      </c>
      <c r="H1613" s="13">
        <v>0</v>
      </c>
    </row>
    <row r="1614" spans="1:8" ht="13.5" x14ac:dyDescent="0.25">
      <c r="A1614" s="12"/>
      <c r="B1614" s="11">
        <v>44358</v>
      </c>
      <c r="C1614" s="2">
        <v>47</v>
      </c>
      <c r="D1614" s="2">
        <v>42.393000000000001</v>
      </c>
      <c r="E1614" s="2">
        <v>0</v>
      </c>
      <c r="F1614" s="2">
        <v>0</v>
      </c>
      <c r="G1614" s="2">
        <v>0</v>
      </c>
      <c r="H1614" s="13">
        <v>0</v>
      </c>
    </row>
    <row r="1615" spans="1:8" ht="13.5" x14ac:dyDescent="0.25">
      <c r="A1615" s="12"/>
      <c r="B1615" s="11">
        <v>44361</v>
      </c>
      <c r="C1615" s="2">
        <v>47</v>
      </c>
      <c r="D1615" s="2">
        <v>42.393000000000001</v>
      </c>
      <c r="E1615" s="2">
        <v>0</v>
      </c>
      <c r="F1615" s="2">
        <v>0</v>
      </c>
      <c r="G1615" s="2">
        <v>0</v>
      </c>
      <c r="H1615" s="13">
        <v>0</v>
      </c>
    </row>
    <row r="1616" spans="1:8" ht="13.5" x14ac:dyDescent="0.25">
      <c r="A1616" s="12"/>
      <c r="B1616" s="11">
        <v>44362</v>
      </c>
      <c r="C1616" s="2">
        <v>47</v>
      </c>
      <c r="D1616" s="2">
        <v>42.393000000000001</v>
      </c>
      <c r="E1616" s="2">
        <v>0</v>
      </c>
      <c r="F1616" s="2">
        <v>0</v>
      </c>
      <c r="G1616" s="2">
        <v>0</v>
      </c>
      <c r="H1616" s="13">
        <v>0</v>
      </c>
    </row>
    <row r="1617" spans="1:8" ht="13.5" x14ac:dyDescent="0.25">
      <c r="A1617" s="12"/>
      <c r="B1617" s="11">
        <v>44363</v>
      </c>
      <c r="C1617" s="2">
        <v>47</v>
      </c>
      <c r="D1617" s="2">
        <v>42.393000000000001</v>
      </c>
      <c r="E1617" s="2">
        <v>0</v>
      </c>
      <c r="F1617" s="2">
        <v>0</v>
      </c>
      <c r="G1617" s="2">
        <v>0</v>
      </c>
      <c r="H1617" s="13">
        <v>0</v>
      </c>
    </row>
    <row r="1618" spans="1:8" ht="13.5" x14ac:dyDescent="0.25">
      <c r="A1618" s="12"/>
      <c r="B1618" s="11">
        <v>44364</v>
      </c>
      <c r="C1618" s="2">
        <v>47</v>
      </c>
      <c r="D1618" s="2">
        <v>42.393000000000001</v>
      </c>
      <c r="E1618" s="2">
        <v>0</v>
      </c>
      <c r="F1618" s="2">
        <v>0</v>
      </c>
      <c r="G1618" s="2">
        <v>0</v>
      </c>
      <c r="H1618" s="13">
        <v>0</v>
      </c>
    </row>
    <row r="1619" spans="1:8" ht="13.5" x14ac:dyDescent="0.25">
      <c r="A1619" s="12"/>
      <c r="B1619" s="11">
        <v>44365</v>
      </c>
      <c r="C1619" s="2">
        <v>47</v>
      </c>
      <c r="D1619" s="2">
        <v>42.393000000000001</v>
      </c>
      <c r="E1619" s="2">
        <v>0</v>
      </c>
      <c r="F1619" s="2">
        <v>0</v>
      </c>
      <c r="G1619" s="2">
        <v>0</v>
      </c>
      <c r="H1619" s="13">
        <v>0</v>
      </c>
    </row>
    <row r="1620" spans="1:8" ht="13.5" x14ac:dyDescent="0.25">
      <c r="A1620" s="12"/>
      <c r="B1620" s="11">
        <v>44368</v>
      </c>
      <c r="C1620" s="2">
        <v>47</v>
      </c>
      <c r="D1620" s="2">
        <v>42.393000000000001</v>
      </c>
      <c r="E1620" s="2">
        <v>0</v>
      </c>
      <c r="F1620" s="2">
        <v>0</v>
      </c>
      <c r="G1620" s="2">
        <v>0</v>
      </c>
      <c r="H1620" s="13">
        <v>0</v>
      </c>
    </row>
    <row r="1621" spans="1:8" ht="13.5" x14ac:dyDescent="0.25">
      <c r="A1621" s="12"/>
      <c r="B1621" s="11">
        <v>44369</v>
      </c>
      <c r="C1621" s="2">
        <v>47</v>
      </c>
      <c r="D1621" s="2">
        <v>42.393000000000001</v>
      </c>
      <c r="E1621" s="2">
        <v>5</v>
      </c>
      <c r="F1621" s="2">
        <v>5</v>
      </c>
      <c r="G1621" s="2">
        <v>235</v>
      </c>
      <c r="H1621" s="13">
        <v>0</v>
      </c>
    </row>
    <row r="1622" spans="1:8" ht="13.5" x14ac:dyDescent="0.25">
      <c r="A1622" s="12"/>
      <c r="B1622" s="11">
        <v>44370</v>
      </c>
      <c r="C1622" s="2">
        <v>47</v>
      </c>
      <c r="D1622" s="2">
        <v>42.393000000000001</v>
      </c>
      <c r="E1622" s="2">
        <v>0</v>
      </c>
      <c r="F1622" s="2">
        <v>0</v>
      </c>
      <c r="G1622" s="2">
        <v>0</v>
      </c>
      <c r="H1622" s="13">
        <v>0</v>
      </c>
    </row>
    <row r="1623" spans="1:8" ht="13.5" x14ac:dyDescent="0.25">
      <c r="A1623" s="12"/>
      <c r="B1623" s="11">
        <v>44371</v>
      </c>
      <c r="C1623" s="2">
        <v>47</v>
      </c>
      <c r="D1623" s="2">
        <v>42.393000000000001</v>
      </c>
      <c r="E1623" s="2">
        <v>0</v>
      </c>
      <c r="F1623" s="2">
        <v>0</v>
      </c>
      <c r="G1623" s="2">
        <v>0</v>
      </c>
      <c r="H1623" s="13">
        <v>0</v>
      </c>
    </row>
    <row r="1624" spans="1:8" ht="13.5" x14ac:dyDescent="0.25">
      <c r="A1624" s="12"/>
      <c r="B1624" s="11">
        <v>44372</v>
      </c>
      <c r="C1624" s="2">
        <v>47</v>
      </c>
      <c r="D1624" s="2">
        <v>42.393000000000001</v>
      </c>
      <c r="E1624" s="2">
        <v>0</v>
      </c>
      <c r="F1624" s="2">
        <v>0</v>
      </c>
      <c r="G1624" s="2">
        <v>0</v>
      </c>
      <c r="H1624" s="13">
        <v>0</v>
      </c>
    </row>
    <row r="1625" spans="1:8" ht="13.5" x14ac:dyDescent="0.25">
      <c r="A1625" s="12"/>
      <c r="B1625" s="11">
        <v>44375</v>
      </c>
      <c r="C1625" s="2">
        <v>47.5</v>
      </c>
      <c r="D1625" s="2">
        <v>42.393000000000001</v>
      </c>
      <c r="E1625" s="2">
        <v>12</v>
      </c>
      <c r="F1625" s="2">
        <v>12</v>
      </c>
      <c r="G1625" s="2">
        <v>570</v>
      </c>
      <c r="H1625" s="13">
        <v>0</v>
      </c>
    </row>
    <row r="1626" spans="1:8" ht="13.5" x14ac:dyDescent="0.25">
      <c r="A1626" s="12"/>
      <c r="B1626" s="11">
        <v>44376</v>
      </c>
      <c r="C1626" s="2">
        <v>47.5</v>
      </c>
      <c r="D1626" s="2">
        <v>42.844000000000001</v>
      </c>
      <c r="E1626" s="2">
        <v>0</v>
      </c>
      <c r="F1626" s="2">
        <v>0</v>
      </c>
      <c r="G1626" s="2">
        <v>0</v>
      </c>
      <c r="H1626" s="13">
        <v>1.0638548817021689E-2</v>
      </c>
    </row>
    <row r="1627" spans="1:8" ht="13.5" x14ac:dyDescent="0.25">
      <c r="A1627" s="12"/>
      <c r="B1627" s="11">
        <v>44377</v>
      </c>
      <c r="C1627" s="2">
        <v>47.5</v>
      </c>
      <c r="D1627" s="2">
        <v>42.844000000000001</v>
      </c>
      <c r="E1627" s="2">
        <v>0</v>
      </c>
      <c r="F1627" s="2">
        <v>0</v>
      </c>
      <c r="G1627" s="2">
        <v>0</v>
      </c>
      <c r="H1627" s="13">
        <v>0</v>
      </c>
    </row>
    <row r="1628" spans="1:8" ht="13.5" x14ac:dyDescent="0.25">
      <c r="A1628" s="12"/>
      <c r="B1628" s="11">
        <v>44378</v>
      </c>
      <c r="C1628" s="2">
        <v>47.5</v>
      </c>
      <c r="D1628" s="2">
        <v>42.844000000000001</v>
      </c>
      <c r="E1628" s="2">
        <v>0</v>
      </c>
      <c r="F1628" s="2">
        <v>0</v>
      </c>
      <c r="G1628" s="2">
        <v>0</v>
      </c>
      <c r="H1628" s="13">
        <v>0</v>
      </c>
    </row>
    <row r="1629" spans="1:8" ht="13.5" x14ac:dyDescent="0.25">
      <c r="A1629" s="12"/>
      <c r="B1629" s="11">
        <v>44379</v>
      </c>
      <c r="C1629" s="2">
        <v>47.5</v>
      </c>
      <c r="D1629" s="2">
        <v>42.844000000000001</v>
      </c>
      <c r="E1629" s="2">
        <v>0</v>
      </c>
      <c r="F1629" s="2">
        <v>0</v>
      </c>
      <c r="G1629" s="2">
        <v>0</v>
      </c>
      <c r="H1629" s="13">
        <v>0</v>
      </c>
    </row>
    <row r="1630" spans="1:8" ht="13.5" x14ac:dyDescent="0.25">
      <c r="A1630" s="12"/>
      <c r="B1630" s="11">
        <v>44382</v>
      </c>
      <c r="C1630" s="2">
        <v>47.5</v>
      </c>
      <c r="D1630" s="2">
        <v>42.844000000000001</v>
      </c>
      <c r="E1630" s="2">
        <v>0</v>
      </c>
      <c r="F1630" s="2">
        <v>0</v>
      </c>
      <c r="G1630" s="2">
        <v>0</v>
      </c>
      <c r="H1630" s="13">
        <v>0</v>
      </c>
    </row>
    <row r="1631" spans="1:8" ht="13.5" x14ac:dyDescent="0.25">
      <c r="A1631" s="12"/>
      <c r="B1631" s="11">
        <v>44383</v>
      </c>
      <c r="C1631" s="2">
        <v>47.5</v>
      </c>
      <c r="D1631" s="2">
        <v>42.844000000000001</v>
      </c>
      <c r="E1631" s="2">
        <v>0</v>
      </c>
      <c r="F1631" s="2">
        <v>0</v>
      </c>
      <c r="G1631" s="2">
        <v>0</v>
      </c>
      <c r="H1631" s="13">
        <v>0</v>
      </c>
    </row>
    <row r="1632" spans="1:8" ht="13.5" x14ac:dyDescent="0.25">
      <c r="A1632" s="12"/>
      <c r="B1632" s="11">
        <v>44384</v>
      </c>
      <c r="C1632" s="2">
        <v>47.5</v>
      </c>
      <c r="D1632" s="2">
        <v>42.844000000000001</v>
      </c>
      <c r="E1632" s="2">
        <v>0</v>
      </c>
      <c r="F1632" s="2">
        <v>0</v>
      </c>
      <c r="G1632" s="2">
        <v>0</v>
      </c>
      <c r="H1632" s="13">
        <v>0</v>
      </c>
    </row>
    <row r="1633" spans="1:8" ht="13.5" x14ac:dyDescent="0.25">
      <c r="A1633" s="12"/>
      <c r="B1633" s="11">
        <v>44385</v>
      </c>
      <c r="C1633" s="2">
        <v>47.5</v>
      </c>
      <c r="D1633" s="2">
        <v>42.844000000000001</v>
      </c>
      <c r="E1633" s="2">
        <v>0</v>
      </c>
      <c r="F1633" s="2">
        <v>0</v>
      </c>
      <c r="G1633" s="2">
        <v>0</v>
      </c>
      <c r="H1633" s="13">
        <v>0</v>
      </c>
    </row>
    <row r="1634" spans="1:8" ht="13.5" x14ac:dyDescent="0.25">
      <c r="A1634" s="12"/>
      <c r="B1634" s="11">
        <v>44386</v>
      </c>
      <c r="C1634" s="2">
        <v>47.5</v>
      </c>
      <c r="D1634" s="2">
        <v>42.844000000000001</v>
      </c>
      <c r="E1634" s="2">
        <v>0</v>
      </c>
      <c r="F1634" s="2">
        <v>0</v>
      </c>
      <c r="G1634" s="2">
        <v>0</v>
      </c>
      <c r="H1634" s="13">
        <v>0</v>
      </c>
    </row>
    <row r="1635" spans="1:8" ht="13.5" x14ac:dyDescent="0.25">
      <c r="A1635" s="12"/>
      <c r="B1635" s="11">
        <v>44389</v>
      </c>
      <c r="C1635" s="2">
        <v>47.5</v>
      </c>
      <c r="D1635" s="2">
        <v>42.844000000000001</v>
      </c>
      <c r="E1635" s="2">
        <v>0</v>
      </c>
      <c r="F1635" s="2">
        <v>0</v>
      </c>
      <c r="G1635" s="2">
        <v>0</v>
      </c>
      <c r="H1635" s="13">
        <v>0</v>
      </c>
    </row>
    <row r="1636" spans="1:8" ht="13.5" x14ac:dyDescent="0.25">
      <c r="A1636" s="12"/>
      <c r="B1636" s="11">
        <v>44390</v>
      </c>
      <c r="C1636" s="2">
        <v>47.5</v>
      </c>
      <c r="D1636" s="2">
        <v>42.844000000000001</v>
      </c>
      <c r="E1636" s="2">
        <v>0</v>
      </c>
      <c r="F1636" s="2">
        <v>0</v>
      </c>
      <c r="G1636" s="2">
        <v>0</v>
      </c>
      <c r="H1636" s="13">
        <v>0</v>
      </c>
    </row>
    <row r="1637" spans="1:8" ht="13.5" x14ac:dyDescent="0.25">
      <c r="A1637" s="12"/>
      <c r="B1637" s="11">
        <v>44391</v>
      </c>
      <c r="C1637" s="2">
        <v>47.5</v>
      </c>
      <c r="D1637" s="2">
        <v>42.844000000000001</v>
      </c>
      <c r="E1637" s="2">
        <v>0</v>
      </c>
      <c r="F1637" s="2">
        <v>0</v>
      </c>
      <c r="G1637" s="2">
        <v>0</v>
      </c>
      <c r="H1637" s="13">
        <v>0</v>
      </c>
    </row>
    <row r="1638" spans="1:8" ht="13.5" x14ac:dyDescent="0.25">
      <c r="A1638" s="12"/>
      <c r="B1638" s="11">
        <v>44392</v>
      </c>
      <c r="C1638" s="2">
        <v>47.5</v>
      </c>
      <c r="D1638" s="2">
        <v>42.844000000000001</v>
      </c>
      <c r="E1638" s="2">
        <v>0</v>
      </c>
      <c r="F1638" s="2">
        <v>0</v>
      </c>
      <c r="G1638" s="2">
        <v>0</v>
      </c>
      <c r="H1638" s="13">
        <v>0</v>
      </c>
    </row>
    <row r="1639" spans="1:8" ht="13.5" x14ac:dyDescent="0.25">
      <c r="A1639" s="12"/>
      <c r="B1639" s="11">
        <v>44393</v>
      </c>
      <c r="C1639" s="2">
        <v>47.5</v>
      </c>
      <c r="D1639" s="2">
        <v>42.844000000000001</v>
      </c>
      <c r="E1639" s="2">
        <v>0</v>
      </c>
      <c r="F1639" s="2">
        <v>0</v>
      </c>
      <c r="G1639" s="2">
        <v>0</v>
      </c>
      <c r="H1639" s="13">
        <v>0</v>
      </c>
    </row>
    <row r="1640" spans="1:8" ht="13.5" x14ac:dyDescent="0.25">
      <c r="A1640" s="12"/>
      <c r="B1640" s="11">
        <v>44396</v>
      </c>
      <c r="C1640" s="2">
        <v>47.5</v>
      </c>
      <c r="D1640" s="2">
        <v>42.844000000000001</v>
      </c>
      <c r="E1640" s="2">
        <v>0</v>
      </c>
      <c r="F1640" s="2">
        <v>0</v>
      </c>
      <c r="G1640" s="2">
        <v>0</v>
      </c>
      <c r="H1640" s="13">
        <v>0</v>
      </c>
    </row>
    <row r="1641" spans="1:8" ht="13.5" x14ac:dyDescent="0.25">
      <c r="A1641" s="12"/>
      <c r="B1641" s="11">
        <v>44399</v>
      </c>
      <c r="C1641" s="2">
        <v>47.5</v>
      </c>
      <c r="D1641" s="2">
        <v>42.844000000000001</v>
      </c>
      <c r="E1641" s="2">
        <v>0</v>
      </c>
      <c r="F1641" s="2">
        <v>0</v>
      </c>
      <c r="G1641" s="2">
        <v>0</v>
      </c>
      <c r="H1641" s="13">
        <v>0</v>
      </c>
    </row>
    <row r="1642" spans="1:8" ht="13.5" x14ac:dyDescent="0.25">
      <c r="A1642" s="12"/>
      <c r="B1642" s="11">
        <v>44400</v>
      </c>
      <c r="C1642" s="2">
        <v>47.5</v>
      </c>
      <c r="D1642" s="2">
        <v>42.844000000000001</v>
      </c>
      <c r="E1642" s="2">
        <v>0</v>
      </c>
      <c r="F1642" s="2">
        <v>0</v>
      </c>
      <c r="G1642" s="2">
        <v>0</v>
      </c>
      <c r="H1642" s="13">
        <v>0</v>
      </c>
    </row>
    <row r="1643" spans="1:8" ht="13.5" x14ac:dyDescent="0.25">
      <c r="A1643" s="12"/>
      <c r="B1643" s="11">
        <v>44403</v>
      </c>
      <c r="C1643" s="2">
        <v>47.5</v>
      </c>
      <c r="D1643" s="2">
        <v>42.844000000000001</v>
      </c>
      <c r="E1643" s="2">
        <v>0</v>
      </c>
      <c r="F1643" s="2">
        <v>0</v>
      </c>
      <c r="G1643" s="2">
        <v>0</v>
      </c>
      <c r="H1643" s="13">
        <v>0</v>
      </c>
    </row>
    <row r="1644" spans="1:8" ht="13.5" x14ac:dyDescent="0.25">
      <c r="A1644" s="12"/>
      <c r="B1644" s="11">
        <v>44404</v>
      </c>
      <c r="C1644" s="2">
        <v>47.5</v>
      </c>
      <c r="D1644" s="2">
        <v>42.844000000000001</v>
      </c>
      <c r="E1644" s="2">
        <v>0</v>
      </c>
      <c r="F1644" s="2">
        <v>0</v>
      </c>
      <c r="G1644" s="2">
        <v>0</v>
      </c>
      <c r="H1644" s="13">
        <v>0</v>
      </c>
    </row>
    <row r="1645" spans="1:8" ht="13.5" x14ac:dyDescent="0.25">
      <c r="A1645" s="12"/>
      <c r="B1645" s="11">
        <v>44405</v>
      </c>
      <c r="C1645" s="2">
        <v>47.5</v>
      </c>
      <c r="D1645" s="2">
        <v>42.844000000000001</v>
      </c>
      <c r="E1645" s="2">
        <v>0</v>
      </c>
      <c r="F1645" s="2">
        <v>0</v>
      </c>
      <c r="G1645" s="2">
        <v>0</v>
      </c>
      <c r="H1645" s="13">
        <v>0</v>
      </c>
    </row>
    <row r="1646" spans="1:8" ht="13.5" x14ac:dyDescent="0.25">
      <c r="A1646" s="12"/>
      <c r="B1646" s="11">
        <v>44406</v>
      </c>
      <c r="C1646" s="2">
        <v>47.5</v>
      </c>
      <c r="D1646" s="2">
        <v>42.844000000000001</v>
      </c>
      <c r="E1646" s="2">
        <v>0</v>
      </c>
      <c r="F1646" s="2">
        <v>0</v>
      </c>
      <c r="G1646" s="2">
        <v>0</v>
      </c>
      <c r="H1646" s="13">
        <v>0</v>
      </c>
    </row>
    <row r="1647" spans="1:8" ht="13.5" x14ac:dyDescent="0.25">
      <c r="A1647" s="12"/>
      <c r="B1647" s="11">
        <v>44407</v>
      </c>
      <c r="C1647" s="2">
        <v>47.5</v>
      </c>
      <c r="D1647" s="2">
        <v>42.844000000000001</v>
      </c>
      <c r="E1647" s="2">
        <v>0</v>
      </c>
      <c r="F1647" s="2">
        <v>0</v>
      </c>
      <c r="G1647" s="2">
        <v>0</v>
      </c>
      <c r="H1647" s="13">
        <v>0</v>
      </c>
    </row>
    <row r="1648" spans="1:8" ht="13.5" x14ac:dyDescent="0.25">
      <c r="A1648" s="12"/>
      <c r="B1648" s="11">
        <v>44410</v>
      </c>
      <c r="C1648" s="2">
        <v>47.5</v>
      </c>
      <c r="D1648" s="2">
        <v>42.844000000000001</v>
      </c>
      <c r="E1648" s="2">
        <v>0</v>
      </c>
      <c r="F1648" s="2">
        <v>0</v>
      </c>
      <c r="G1648" s="2">
        <v>0</v>
      </c>
      <c r="H1648" s="13">
        <v>0</v>
      </c>
    </row>
    <row r="1649" spans="1:8" ht="13.5" x14ac:dyDescent="0.25">
      <c r="A1649" s="12"/>
      <c r="B1649" s="11">
        <v>44411</v>
      </c>
      <c r="C1649" s="2">
        <v>48</v>
      </c>
      <c r="D1649" s="2">
        <v>42.844000000000001</v>
      </c>
      <c r="E1649" s="2">
        <v>3</v>
      </c>
      <c r="F1649" s="2">
        <v>3</v>
      </c>
      <c r="G1649" s="2">
        <v>144</v>
      </c>
      <c r="H1649" s="13">
        <v>0</v>
      </c>
    </row>
    <row r="1650" spans="1:8" ht="13.5" x14ac:dyDescent="0.25">
      <c r="A1650" s="12"/>
      <c r="B1650" s="11">
        <v>44412</v>
      </c>
      <c r="C1650" s="2">
        <v>48</v>
      </c>
      <c r="D1650" s="2">
        <v>43.295000000000002</v>
      </c>
      <c r="E1650" s="2">
        <v>0</v>
      </c>
      <c r="F1650" s="2">
        <v>0</v>
      </c>
      <c r="G1650" s="2">
        <v>0</v>
      </c>
      <c r="H1650" s="13">
        <v>1.0526561478853527E-2</v>
      </c>
    </row>
    <row r="1651" spans="1:8" ht="13.5" x14ac:dyDescent="0.25">
      <c r="A1651" s="12"/>
      <c r="B1651" s="11">
        <v>44413</v>
      </c>
      <c r="C1651" s="2">
        <v>48</v>
      </c>
      <c r="D1651" s="2">
        <v>43.295000000000002</v>
      </c>
      <c r="E1651" s="2">
        <v>0</v>
      </c>
      <c r="F1651" s="2">
        <v>0</v>
      </c>
      <c r="G1651" s="2">
        <v>0</v>
      </c>
      <c r="H1651" s="13">
        <v>0</v>
      </c>
    </row>
    <row r="1652" spans="1:8" ht="13.5" x14ac:dyDescent="0.25">
      <c r="A1652" s="12"/>
      <c r="B1652" s="11">
        <v>44414</v>
      </c>
      <c r="C1652" s="2">
        <v>48</v>
      </c>
      <c r="D1652" s="2">
        <v>43.295000000000002</v>
      </c>
      <c r="E1652" s="2">
        <v>0</v>
      </c>
      <c r="F1652" s="2">
        <v>0</v>
      </c>
      <c r="G1652" s="2">
        <v>0</v>
      </c>
      <c r="H1652" s="13">
        <v>0</v>
      </c>
    </row>
    <row r="1653" spans="1:8" ht="13.5" x14ac:dyDescent="0.25">
      <c r="A1653" s="12"/>
      <c r="B1653" s="11">
        <v>44417</v>
      </c>
      <c r="C1653" s="2">
        <v>48</v>
      </c>
      <c r="D1653" s="2">
        <v>43.295000000000002</v>
      </c>
      <c r="E1653" s="2">
        <v>0</v>
      </c>
      <c r="F1653" s="2">
        <v>0</v>
      </c>
      <c r="G1653" s="2">
        <v>0</v>
      </c>
      <c r="H1653" s="13">
        <v>0</v>
      </c>
    </row>
    <row r="1654" spans="1:8" ht="13.5" x14ac:dyDescent="0.25">
      <c r="A1654" s="12"/>
      <c r="B1654" s="11">
        <v>44419</v>
      </c>
      <c r="C1654" s="2">
        <v>48</v>
      </c>
      <c r="D1654" s="2">
        <v>43.295000000000002</v>
      </c>
      <c r="E1654" s="2">
        <v>0</v>
      </c>
      <c r="F1654" s="2">
        <v>0</v>
      </c>
      <c r="G1654" s="2">
        <v>0</v>
      </c>
      <c r="H1654" s="13">
        <v>0</v>
      </c>
    </row>
    <row r="1655" spans="1:8" ht="13.5" x14ac:dyDescent="0.25">
      <c r="A1655" s="12"/>
      <c r="B1655" s="11">
        <v>44420</v>
      </c>
      <c r="C1655" s="2">
        <v>48</v>
      </c>
      <c r="D1655" s="2">
        <v>43.295000000000002</v>
      </c>
      <c r="E1655" s="2">
        <v>0</v>
      </c>
      <c r="F1655" s="2">
        <v>0</v>
      </c>
      <c r="G1655" s="2">
        <v>0</v>
      </c>
      <c r="H1655" s="13">
        <v>0</v>
      </c>
    </row>
    <row r="1656" spans="1:8" ht="13.5" x14ac:dyDescent="0.25">
      <c r="A1656" s="12"/>
      <c r="B1656" s="11">
        <v>44424</v>
      </c>
      <c r="C1656" s="2">
        <v>48</v>
      </c>
      <c r="D1656" s="2">
        <v>43.295000000000002</v>
      </c>
      <c r="E1656" s="2">
        <v>0</v>
      </c>
      <c r="F1656" s="2">
        <v>0</v>
      </c>
      <c r="G1656" s="2">
        <v>0</v>
      </c>
      <c r="H1656" s="13">
        <v>0</v>
      </c>
    </row>
    <row r="1657" spans="1:8" ht="13.5" x14ac:dyDescent="0.25">
      <c r="A1657" s="12"/>
      <c r="B1657" s="11">
        <v>44425</v>
      </c>
      <c r="C1657" s="2">
        <v>48</v>
      </c>
      <c r="D1657" s="2">
        <v>43.295000000000002</v>
      </c>
      <c r="E1657" s="2">
        <v>0</v>
      </c>
      <c r="F1657" s="2">
        <v>0</v>
      </c>
      <c r="G1657" s="2">
        <v>0</v>
      </c>
      <c r="H1657" s="13">
        <v>0</v>
      </c>
    </row>
    <row r="1658" spans="1:8" ht="13.5" x14ac:dyDescent="0.25">
      <c r="A1658" s="12"/>
      <c r="B1658" s="11">
        <v>44426</v>
      </c>
      <c r="C1658" s="2">
        <v>48</v>
      </c>
      <c r="D1658" s="2">
        <v>43.295000000000002</v>
      </c>
      <c r="E1658" s="2">
        <v>0</v>
      </c>
      <c r="F1658" s="2">
        <v>0</v>
      </c>
      <c r="G1658" s="2">
        <v>0</v>
      </c>
      <c r="H1658" s="13">
        <v>0</v>
      </c>
    </row>
    <row r="1659" spans="1:8" ht="13.5" x14ac:dyDescent="0.25">
      <c r="A1659" s="12"/>
      <c r="B1659" s="11">
        <v>44427</v>
      </c>
      <c r="C1659" s="2">
        <v>48</v>
      </c>
      <c r="D1659" s="2">
        <v>43.295000000000002</v>
      </c>
      <c r="E1659" s="2">
        <v>0</v>
      </c>
      <c r="F1659" s="2">
        <v>0</v>
      </c>
      <c r="G1659" s="2">
        <v>0</v>
      </c>
      <c r="H1659" s="13">
        <v>0</v>
      </c>
    </row>
    <row r="1660" spans="1:8" ht="13.5" x14ac:dyDescent="0.25">
      <c r="A1660" s="12"/>
      <c r="B1660" s="11">
        <v>44428</v>
      </c>
      <c r="C1660" s="2">
        <v>48</v>
      </c>
      <c r="D1660" s="2">
        <v>43.295000000000002</v>
      </c>
      <c r="E1660" s="2">
        <v>0</v>
      </c>
      <c r="F1660" s="2">
        <v>0</v>
      </c>
      <c r="G1660" s="2">
        <v>0</v>
      </c>
      <c r="H1660" s="13">
        <v>0</v>
      </c>
    </row>
    <row r="1661" spans="1:8" ht="13.5" x14ac:dyDescent="0.25">
      <c r="A1661" s="12"/>
      <c r="B1661" s="11">
        <v>44431</v>
      </c>
      <c r="C1661" s="2">
        <v>48</v>
      </c>
      <c r="D1661" s="2">
        <v>43.295000000000002</v>
      </c>
      <c r="E1661" s="2">
        <v>0</v>
      </c>
      <c r="F1661" s="2">
        <v>0</v>
      </c>
      <c r="G1661" s="2">
        <v>0</v>
      </c>
      <c r="H1661" s="13">
        <v>0</v>
      </c>
    </row>
    <row r="1662" spans="1:8" ht="13.5" x14ac:dyDescent="0.25">
      <c r="A1662" s="12"/>
      <c r="B1662" s="11">
        <v>44432</v>
      </c>
      <c r="C1662" s="2">
        <v>48</v>
      </c>
      <c r="D1662" s="2">
        <v>43.295000000000002</v>
      </c>
      <c r="E1662" s="2">
        <v>30</v>
      </c>
      <c r="F1662" s="2">
        <v>30</v>
      </c>
      <c r="G1662" s="2">
        <v>1440</v>
      </c>
      <c r="H1662" s="13">
        <v>0</v>
      </c>
    </row>
    <row r="1663" spans="1:8" ht="13.5" x14ac:dyDescent="0.25">
      <c r="A1663" s="12"/>
      <c r="B1663" s="11">
        <v>44433</v>
      </c>
      <c r="C1663" s="2">
        <v>48</v>
      </c>
      <c r="D1663" s="2">
        <v>43.295000000000002</v>
      </c>
      <c r="E1663" s="2">
        <v>0</v>
      </c>
      <c r="F1663" s="2">
        <v>0</v>
      </c>
      <c r="G1663" s="2">
        <v>0</v>
      </c>
      <c r="H1663" s="13">
        <v>0</v>
      </c>
    </row>
    <row r="1664" spans="1:8" ht="13.5" x14ac:dyDescent="0.25">
      <c r="A1664" s="12"/>
      <c r="B1664" s="11">
        <v>44434</v>
      </c>
      <c r="C1664" s="2">
        <v>48</v>
      </c>
      <c r="D1664" s="2">
        <v>43.295000000000002</v>
      </c>
      <c r="E1664" s="2">
        <v>0</v>
      </c>
      <c r="F1664" s="2">
        <v>0</v>
      </c>
      <c r="G1664" s="2">
        <v>0</v>
      </c>
      <c r="H1664" s="13">
        <v>0</v>
      </c>
    </row>
    <row r="1665" spans="1:8" ht="13.5" x14ac:dyDescent="0.25">
      <c r="A1665" s="12"/>
      <c r="B1665" s="11">
        <v>44435</v>
      </c>
      <c r="C1665" s="2">
        <v>48</v>
      </c>
      <c r="D1665" s="2">
        <v>43.295000000000002</v>
      </c>
      <c r="E1665" s="2">
        <v>0</v>
      </c>
      <c r="F1665" s="2">
        <v>0</v>
      </c>
      <c r="G1665" s="2">
        <v>0</v>
      </c>
      <c r="H1665" s="13">
        <v>0</v>
      </c>
    </row>
    <row r="1666" spans="1:8" ht="13.5" x14ac:dyDescent="0.25">
      <c r="A1666" s="12"/>
      <c r="B1666" s="11">
        <v>44438</v>
      </c>
      <c r="C1666" s="2">
        <v>48</v>
      </c>
      <c r="D1666" s="2">
        <v>43.295000000000002</v>
      </c>
      <c r="E1666" s="2">
        <v>0</v>
      </c>
      <c r="F1666" s="2">
        <v>0</v>
      </c>
      <c r="G1666" s="2">
        <v>0</v>
      </c>
      <c r="H1666" s="13">
        <v>0</v>
      </c>
    </row>
    <row r="1667" spans="1:8" ht="13.5" x14ac:dyDescent="0.25">
      <c r="A1667" s="12"/>
      <c r="B1667" s="11">
        <v>44439</v>
      </c>
      <c r="C1667" s="2">
        <v>48</v>
      </c>
      <c r="D1667" s="2">
        <v>43.295000000000002</v>
      </c>
      <c r="E1667" s="2">
        <v>0</v>
      </c>
      <c r="F1667" s="2">
        <v>0</v>
      </c>
      <c r="G1667" s="2">
        <v>0</v>
      </c>
      <c r="H1667" s="13">
        <v>0</v>
      </c>
    </row>
    <row r="1668" spans="1:8" ht="13.5" x14ac:dyDescent="0.25">
      <c r="A1668" s="12"/>
      <c r="B1668" s="11">
        <v>44440</v>
      </c>
      <c r="C1668" s="2">
        <v>48</v>
      </c>
      <c r="D1668" s="2">
        <v>43.295000000000002</v>
      </c>
      <c r="E1668" s="2">
        <v>0</v>
      </c>
      <c r="F1668" s="2">
        <v>0</v>
      </c>
      <c r="G1668" s="2">
        <v>0</v>
      </c>
      <c r="H1668" s="13">
        <v>0</v>
      </c>
    </row>
    <row r="1669" spans="1:8" ht="13.5" x14ac:dyDescent="0.25">
      <c r="A1669" s="12"/>
      <c r="B1669" s="11">
        <v>44441</v>
      </c>
      <c r="C1669" s="2">
        <v>48</v>
      </c>
      <c r="D1669" s="2">
        <v>43.295000000000002</v>
      </c>
      <c r="E1669" s="2">
        <v>0</v>
      </c>
      <c r="F1669" s="2">
        <v>0</v>
      </c>
      <c r="G1669" s="2">
        <v>0</v>
      </c>
      <c r="H1669" s="13">
        <v>0</v>
      </c>
    </row>
    <row r="1670" spans="1:8" ht="13.5" x14ac:dyDescent="0.25">
      <c r="A1670" s="12"/>
      <c r="B1670" s="11">
        <v>44442</v>
      </c>
      <c r="C1670" s="2">
        <v>48</v>
      </c>
      <c r="D1670" s="2">
        <v>43.295000000000002</v>
      </c>
      <c r="E1670" s="2">
        <v>0</v>
      </c>
      <c r="F1670" s="2">
        <v>0</v>
      </c>
      <c r="G1670" s="2">
        <v>0</v>
      </c>
      <c r="H1670" s="13">
        <v>0</v>
      </c>
    </row>
    <row r="1671" spans="1:8" ht="13.5" x14ac:dyDescent="0.25">
      <c r="A1671" s="12"/>
      <c r="B1671" s="11">
        <v>44445</v>
      </c>
      <c r="C1671" s="2">
        <v>48</v>
      </c>
      <c r="D1671" s="2">
        <v>43.295000000000002</v>
      </c>
      <c r="E1671" s="2">
        <v>0</v>
      </c>
      <c r="F1671" s="2">
        <v>0</v>
      </c>
      <c r="G1671" s="2">
        <v>0</v>
      </c>
      <c r="H1671" s="13">
        <v>0</v>
      </c>
    </row>
    <row r="1672" spans="1:8" ht="13.5" x14ac:dyDescent="0.25">
      <c r="A1672" s="12"/>
      <c r="B1672" s="11">
        <v>44446</v>
      </c>
      <c r="C1672" s="2">
        <v>48</v>
      </c>
      <c r="D1672" s="2">
        <v>43.295000000000002</v>
      </c>
      <c r="E1672" s="2">
        <v>0</v>
      </c>
      <c r="F1672" s="2">
        <v>0</v>
      </c>
      <c r="G1672" s="2">
        <v>0</v>
      </c>
      <c r="H1672" s="13">
        <v>0</v>
      </c>
    </row>
    <row r="1673" spans="1:8" ht="13.5" x14ac:dyDescent="0.25">
      <c r="A1673" s="12"/>
      <c r="B1673" s="11">
        <v>44447</v>
      </c>
      <c r="C1673" s="2">
        <v>48</v>
      </c>
      <c r="D1673" s="2">
        <v>43.295000000000002</v>
      </c>
      <c r="E1673" s="2">
        <v>0</v>
      </c>
      <c r="F1673" s="2">
        <v>0</v>
      </c>
      <c r="G1673" s="2">
        <v>0</v>
      </c>
      <c r="H1673" s="13">
        <v>0</v>
      </c>
    </row>
    <row r="1674" spans="1:8" ht="13.5" x14ac:dyDescent="0.25">
      <c r="A1674" s="12"/>
      <c r="B1674" s="11">
        <v>44448</v>
      </c>
      <c r="C1674" s="2">
        <v>48</v>
      </c>
      <c r="D1674" s="2">
        <v>43.295000000000002</v>
      </c>
      <c r="E1674" s="2">
        <v>0</v>
      </c>
      <c r="F1674" s="2">
        <v>0</v>
      </c>
      <c r="G1674" s="2">
        <v>0</v>
      </c>
      <c r="H1674" s="13">
        <v>0</v>
      </c>
    </row>
    <row r="1675" spans="1:8" ht="13.5" x14ac:dyDescent="0.25">
      <c r="A1675" s="12"/>
      <c r="B1675" s="11">
        <v>44449</v>
      </c>
      <c r="C1675" s="2">
        <v>48</v>
      </c>
      <c r="D1675" s="2">
        <v>43.295000000000002</v>
      </c>
      <c r="E1675" s="2">
        <v>0</v>
      </c>
      <c r="F1675" s="2">
        <v>0</v>
      </c>
      <c r="G1675" s="2">
        <v>0</v>
      </c>
      <c r="H1675" s="13">
        <v>0</v>
      </c>
    </row>
    <row r="1676" spans="1:8" ht="13.5" x14ac:dyDescent="0.25">
      <c r="A1676" s="12"/>
      <c r="B1676" s="11">
        <v>44452</v>
      </c>
      <c r="C1676" s="2">
        <v>48</v>
      </c>
      <c r="D1676" s="2">
        <v>43.295000000000002</v>
      </c>
      <c r="E1676" s="2">
        <v>0</v>
      </c>
      <c r="F1676" s="2">
        <v>0</v>
      </c>
      <c r="G1676" s="2">
        <v>0</v>
      </c>
      <c r="H1676" s="13">
        <v>0</v>
      </c>
    </row>
    <row r="1677" spans="1:8" ht="13.5" x14ac:dyDescent="0.25">
      <c r="A1677" s="12"/>
      <c r="B1677" s="11">
        <v>44453</v>
      </c>
      <c r="C1677" s="2">
        <v>48</v>
      </c>
      <c r="D1677" s="2">
        <v>43.295000000000002</v>
      </c>
      <c r="E1677" s="2">
        <v>0</v>
      </c>
      <c r="F1677" s="2">
        <v>0</v>
      </c>
      <c r="G1677" s="2">
        <v>0</v>
      </c>
      <c r="H1677" s="13">
        <v>0</v>
      </c>
    </row>
    <row r="1678" spans="1:8" ht="13.5" x14ac:dyDescent="0.25">
      <c r="A1678" s="12"/>
      <c r="B1678" s="11">
        <v>44454</v>
      </c>
      <c r="C1678" s="2">
        <v>48</v>
      </c>
      <c r="D1678" s="2">
        <v>43.295000000000002</v>
      </c>
      <c r="E1678" s="2">
        <v>0</v>
      </c>
      <c r="F1678" s="2">
        <v>0</v>
      </c>
      <c r="G1678" s="2">
        <v>0</v>
      </c>
      <c r="H1678" s="13">
        <v>0</v>
      </c>
    </row>
    <row r="1679" spans="1:8" ht="13.5" x14ac:dyDescent="0.25">
      <c r="A1679" s="12"/>
      <c r="B1679" s="11">
        <v>44455</v>
      </c>
      <c r="C1679" s="2">
        <v>48</v>
      </c>
      <c r="D1679" s="2">
        <v>43.295000000000002</v>
      </c>
      <c r="E1679" s="2">
        <v>0</v>
      </c>
      <c r="F1679" s="2">
        <v>0</v>
      </c>
      <c r="G1679" s="2">
        <v>0</v>
      </c>
      <c r="H1679" s="13">
        <v>0</v>
      </c>
    </row>
    <row r="1680" spans="1:8" ht="13.5" x14ac:dyDescent="0.25">
      <c r="A1680" s="12"/>
      <c r="B1680" s="11">
        <v>44456</v>
      </c>
      <c r="C1680" s="2">
        <v>48</v>
      </c>
      <c r="D1680" s="2">
        <v>43.295000000000002</v>
      </c>
      <c r="E1680" s="2">
        <v>0</v>
      </c>
      <c r="F1680" s="2">
        <v>0</v>
      </c>
      <c r="G1680" s="2">
        <v>0</v>
      </c>
      <c r="H1680" s="13">
        <v>0</v>
      </c>
    </row>
    <row r="1681" spans="1:8" ht="13.5" x14ac:dyDescent="0.25">
      <c r="A1681" s="12"/>
      <c r="B1681" s="11">
        <v>44459</v>
      </c>
      <c r="C1681" s="2">
        <v>48</v>
      </c>
      <c r="D1681" s="2">
        <v>43.295000000000002</v>
      </c>
      <c r="E1681" s="2">
        <v>0</v>
      </c>
      <c r="F1681" s="2">
        <v>0</v>
      </c>
      <c r="G1681" s="2">
        <v>0</v>
      </c>
      <c r="H1681" s="13">
        <v>0</v>
      </c>
    </row>
    <row r="1682" spans="1:8" ht="13.5" x14ac:dyDescent="0.25">
      <c r="A1682" s="12"/>
      <c r="B1682" s="11">
        <v>44460</v>
      </c>
      <c r="C1682" s="2">
        <v>48</v>
      </c>
      <c r="D1682" s="2">
        <v>43.295000000000002</v>
      </c>
      <c r="E1682" s="2">
        <v>0</v>
      </c>
      <c r="F1682" s="2">
        <v>0</v>
      </c>
      <c r="G1682" s="2">
        <v>0</v>
      </c>
      <c r="H1682" s="13">
        <v>0</v>
      </c>
    </row>
    <row r="1683" spans="1:8" ht="13.5" x14ac:dyDescent="0.25">
      <c r="A1683" s="12"/>
      <c r="B1683" s="11">
        <v>44461</v>
      </c>
      <c r="C1683" s="2">
        <v>48</v>
      </c>
      <c r="D1683" s="2">
        <v>43.295000000000002</v>
      </c>
      <c r="E1683" s="2">
        <v>0</v>
      </c>
      <c r="F1683" s="2">
        <v>0</v>
      </c>
      <c r="G1683" s="2">
        <v>0</v>
      </c>
      <c r="H1683" s="13">
        <v>0</v>
      </c>
    </row>
    <row r="1684" spans="1:8" ht="13.5" x14ac:dyDescent="0.25">
      <c r="A1684" s="12"/>
      <c r="B1684" s="11">
        <v>44462</v>
      </c>
      <c r="C1684" s="2">
        <v>48</v>
      </c>
      <c r="D1684" s="2">
        <v>43.295000000000002</v>
      </c>
      <c r="E1684" s="2">
        <v>0</v>
      </c>
      <c r="F1684" s="2">
        <v>0</v>
      </c>
      <c r="G1684" s="2">
        <v>0</v>
      </c>
      <c r="H1684" s="13">
        <v>0</v>
      </c>
    </row>
    <row r="1685" spans="1:8" ht="13.5" x14ac:dyDescent="0.25">
      <c r="A1685" s="12"/>
      <c r="B1685" s="11">
        <v>44463</v>
      </c>
      <c r="C1685" s="2">
        <v>48</v>
      </c>
      <c r="D1685" s="2">
        <v>43.295000000000002</v>
      </c>
      <c r="E1685" s="2">
        <v>0</v>
      </c>
      <c r="F1685" s="2">
        <v>0</v>
      </c>
      <c r="G1685" s="2">
        <v>0</v>
      </c>
      <c r="H1685" s="13">
        <v>0</v>
      </c>
    </row>
    <row r="1686" spans="1:8" ht="13.5" x14ac:dyDescent="0.25">
      <c r="A1686" s="12"/>
      <c r="B1686" s="11">
        <v>44466</v>
      </c>
      <c r="C1686" s="2">
        <v>48</v>
      </c>
      <c r="D1686" s="2">
        <v>43.295000000000002</v>
      </c>
      <c r="E1686" s="2">
        <v>0</v>
      </c>
      <c r="F1686" s="2">
        <v>0</v>
      </c>
      <c r="G1686" s="2">
        <v>0</v>
      </c>
      <c r="H1686" s="13">
        <v>0</v>
      </c>
    </row>
    <row r="1687" spans="1:8" ht="13.5" x14ac:dyDescent="0.25">
      <c r="A1687" s="12"/>
      <c r="B1687" s="11">
        <v>44467</v>
      </c>
      <c r="C1687" s="2">
        <v>48</v>
      </c>
      <c r="D1687" s="2">
        <v>43.295000000000002</v>
      </c>
      <c r="E1687" s="2">
        <v>0</v>
      </c>
      <c r="F1687" s="2">
        <v>0</v>
      </c>
      <c r="G1687" s="2">
        <v>0</v>
      </c>
      <c r="H1687" s="13">
        <v>0</v>
      </c>
    </row>
    <row r="1688" spans="1:8" ht="13.5" x14ac:dyDescent="0.25">
      <c r="A1688" s="12"/>
      <c r="B1688" s="11">
        <v>44468</v>
      </c>
      <c r="C1688" s="2">
        <v>48</v>
      </c>
      <c r="D1688" s="2">
        <v>43.295000000000002</v>
      </c>
      <c r="E1688" s="2">
        <v>0</v>
      </c>
      <c r="F1688" s="2">
        <v>0</v>
      </c>
      <c r="G1688" s="2">
        <v>0</v>
      </c>
      <c r="H1688" s="13">
        <v>0</v>
      </c>
    </row>
    <row r="1689" spans="1:8" ht="13.5" x14ac:dyDescent="0.25">
      <c r="A1689" s="12"/>
      <c r="B1689" s="11">
        <v>44469</v>
      </c>
      <c r="C1689" s="2">
        <v>48</v>
      </c>
      <c r="D1689" s="2">
        <v>43.295000000000002</v>
      </c>
      <c r="E1689" s="2">
        <v>0</v>
      </c>
      <c r="F1689" s="2">
        <v>0</v>
      </c>
      <c r="G1689" s="2">
        <v>0</v>
      </c>
      <c r="H1689" s="13">
        <v>0</v>
      </c>
    </row>
    <row r="1690" spans="1:8" ht="13.5" x14ac:dyDescent="0.25">
      <c r="A1690" s="12"/>
      <c r="B1690" s="11">
        <v>44470</v>
      </c>
      <c r="C1690" s="2">
        <v>48</v>
      </c>
      <c r="D1690" s="2">
        <v>43.295000000000002</v>
      </c>
      <c r="E1690" s="2">
        <v>0</v>
      </c>
      <c r="F1690" s="2">
        <v>0</v>
      </c>
      <c r="G1690" s="2">
        <v>0</v>
      </c>
      <c r="H1690" s="13">
        <v>0</v>
      </c>
    </row>
    <row r="1691" spans="1:8" ht="13.5" x14ac:dyDescent="0.25">
      <c r="A1691" s="12"/>
      <c r="B1691" s="11">
        <v>44473</v>
      </c>
      <c r="C1691" s="2">
        <v>48</v>
      </c>
      <c r="D1691" s="2">
        <v>43.295000000000002</v>
      </c>
      <c r="E1691" s="2">
        <v>0</v>
      </c>
      <c r="F1691" s="2">
        <v>0</v>
      </c>
      <c r="G1691" s="2">
        <v>0</v>
      </c>
      <c r="H1691" s="13">
        <v>0</v>
      </c>
    </row>
    <row r="1692" spans="1:8" ht="13.5" x14ac:dyDescent="0.25">
      <c r="A1692" s="12"/>
      <c r="B1692" s="11">
        <v>44474</v>
      </c>
      <c r="C1692" s="2">
        <v>48</v>
      </c>
      <c r="D1692" s="2">
        <v>43.295000000000002</v>
      </c>
      <c r="E1692" s="2">
        <v>0</v>
      </c>
      <c r="F1692" s="2">
        <v>0</v>
      </c>
      <c r="G1692" s="2">
        <v>0</v>
      </c>
      <c r="H1692" s="13">
        <v>0</v>
      </c>
    </row>
    <row r="1693" spans="1:8" ht="13.5" x14ac:dyDescent="0.25">
      <c r="A1693" s="12"/>
      <c r="B1693" s="11">
        <v>44475</v>
      </c>
      <c r="C1693" s="2">
        <v>48</v>
      </c>
      <c r="D1693" s="2">
        <v>43.295000000000002</v>
      </c>
      <c r="E1693" s="2">
        <v>0</v>
      </c>
      <c r="F1693" s="2">
        <v>0</v>
      </c>
      <c r="G1693" s="2">
        <v>0</v>
      </c>
      <c r="H1693" s="13">
        <v>0</v>
      </c>
    </row>
    <row r="1694" spans="1:8" ht="13.5" x14ac:dyDescent="0.25">
      <c r="A1694" s="12"/>
      <c r="B1694" s="11">
        <v>44476</v>
      </c>
      <c r="C1694" s="2">
        <v>48</v>
      </c>
      <c r="D1694" s="2">
        <v>43.295000000000002</v>
      </c>
      <c r="E1694" s="2">
        <v>0</v>
      </c>
      <c r="F1694" s="2">
        <v>0</v>
      </c>
      <c r="G1694" s="2">
        <v>0</v>
      </c>
      <c r="H1694" s="13">
        <v>0</v>
      </c>
    </row>
    <row r="1695" spans="1:8" ht="13.5" x14ac:dyDescent="0.25">
      <c r="A1695" s="12"/>
      <c r="B1695" s="11">
        <v>44477</v>
      </c>
      <c r="C1695" s="2">
        <v>48</v>
      </c>
      <c r="D1695" s="2">
        <v>43.295000000000002</v>
      </c>
      <c r="E1695" s="2">
        <v>0</v>
      </c>
      <c r="F1695" s="2">
        <v>0</v>
      </c>
      <c r="G1695" s="2">
        <v>0</v>
      </c>
      <c r="H1695" s="13">
        <v>0</v>
      </c>
    </row>
    <row r="1696" spans="1:8" ht="13.5" x14ac:dyDescent="0.25">
      <c r="A1696" s="12"/>
      <c r="B1696" s="11">
        <v>44480</v>
      </c>
      <c r="C1696" s="2">
        <v>48.5</v>
      </c>
      <c r="D1696" s="2">
        <v>43.295000000000002</v>
      </c>
      <c r="E1696" s="2">
        <v>600</v>
      </c>
      <c r="F1696" s="2">
        <v>600</v>
      </c>
      <c r="G1696" s="2">
        <v>29100</v>
      </c>
      <c r="H1696" s="13">
        <v>0</v>
      </c>
    </row>
    <row r="1697" spans="1:8" ht="13.5" x14ac:dyDescent="0.25">
      <c r="A1697" s="12"/>
      <c r="B1697" s="11">
        <v>44481</v>
      </c>
      <c r="C1697" s="2">
        <v>48.5</v>
      </c>
      <c r="D1697" s="2">
        <v>43.295000000000002</v>
      </c>
      <c r="E1697" s="2">
        <v>0</v>
      </c>
      <c r="F1697" s="2">
        <v>0</v>
      </c>
      <c r="G1697" s="2">
        <v>0</v>
      </c>
      <c r="H1697" s="13">
        <v>0</v>
      </c>
    </row>
    <row r="1698" spans="1:8" ht="13.5" x14ac:dyDescent="0.25">
      <c r="A1698" s="12"/>
      <c r="B1698" s="11">
        <v>44482</v>
      </c>
      <c r="C1698" s="2">
        <v>48.5</v>
      </c>
      <c r="D1698" s="2">
        <v>43.746000000000002</v>
      </c>
      <c r="E1698" s="2">
        <v>0</v>
      </c>
      <c r="F1698" s="2">
        <v>0</v>
      </c>
      <c r="G1698" s="2">
        <v>0</v>
      </c>
      <c r="H1698" s="13">
        <v>1.041690726411827E-2</v>
      </c>
    </row>
    <row r="1699" spans="1:8" ht="13.5" x14ac:dyDescent="0.25">
      <c r="A1699" s="12"/>
      <c r="B1699" s="11">
        <v>44483</v>
      </c>
      <c r="C1699" s="2">
        <v>48.5</v>
      </c>
      <c r="D1699" s="2">
        <v>43.746000000000002</v>
      </c>
      <c r="E1699" s="2">
        <v>0</v>
      </c>
      <c r="F1699" s="2">
        <v>0</v>
      </c>
      <c r="G1699" s="2">
        <v>0</v>
      </c>
      <c r="H1699" s="13">
        <v>0</v>
      </c>
    </row>
    <row r="1700" spans="1:8" ht="13.5" x14ac:dyDescent="0.25">
      <c r="A1700" s="12"/>
      <c r="B1700" s="11">
        <v>44488</v>
      </c>
      <c r="C1700" s="2">
        <v>48.5</v>
      </c>
      <c r="D1700" s="2">
        <v>43.746000000000002</v>
      </c>
      <c r="E1700" s="2">
        <v>0</v>
      </c>
      <c r="F1700" s="2">
        <v>0</v>
      </c>
      <c r="G1700" s="2">
        <v>0</v>
      </c>
      <c r="H1700" s="13">
        <v>0</v>
      </c>
    </row>
    <row r="1701" spans="1:8" ht="13.5" x14ac:dyDescent="0.25">
      <c r="A1701" s="12"/>
      <c r="B1701" s="11">
        <v>44489</v>
      </c>
      <c r="C1701" s="2">
        <v>48.5</v>
      </c>
      <c r="D1701" s="2">
        <v>43.746000000000002</v>
      </c>
      <c r="E1701" s="2">
        <v>0</v>
      </c>
      <c r="F1701" s="2">
        <v>0</v>
      </c>
      <c r="G1701" s="2">
        <v>0</v>
      </c>
      <c r="H1701" s="13">
        <v>0</v>
      </c>
    </row>
    <row r="1702" spans="1:8" ht="13.5" x14ac:dyDescent="0.25">
      <c r="A1702" s="12"/>
      <c r="B1702" s="11">
        <v>44490</v>
      </c>
      <c r="C1702" s="2">
        <v>48.5</v>
      </c>
      <c r="D1702" s="2">
        <v>43.746000000000002</v>
      </c>
      <c r="E1702" s="2">
        <v>0</v>
      </c>
      <c r="F1702" s="2">
        <v>0</v>
      </c>
      <c r="G1702" s="2">
        <v>0</v>
      </c>
      <c r="H1702" s="13">
        <v>0</v>
      </c>
    </row>
    <row r="1703" spans="1:8" ht="13.5" x14ac:dyDescent="0.25">
      <c r="A1703" s="12"/>
      <c r="B1703" s="11">
        <v>44491</v>
      </c>
      <c r="C1703" s="2">
        <v>48.5</v>
      </c>
      <c r="D1703" s="2">
        <v>43.746000000000002</v>
      </c>
      <c r="E1703" s="2">
        <v>0</v>
      </c>
      <c r="F1703" s="2">
        <v>0</v>
      </c>
      <c r="G1703" s="2">
        <v>0</v>
      </c>
      <c r="H1703" s="13">
        <v>0</v>
      </c>
    </row>
    <row r="1704" spans="1:8" ht="13.5" x14ac:dyDescent="0.25">
      <c r="A1704" s="12"/>
      <c r="B1704" s="11">
        <v>44494</v>
      </c>
      <c r="C1704" s="2">
        <v>48.5</v>
      </c>
      <c r="D1704" s="2">
        <v>43.746000000000002</v>
      </c>
      <c r="E1704" s="2">
        <v>0</v>
      </c>
      <c r="F1704" s="2">
        <v>0</v>
      </c>
      <c r="G1704" s="2">
        <v>0</v>
      </c>
      <c r="H1704" s="13">
        <v>0</v>
      </c>
    </row>
    <row r="1705" spans="1:8" ht="13.5" x14ac:dyDescent="0.25">
      <c r="A1705" s="12"/>
      <c r="B1705" s="11">
        <v>44495</v>
      </c>
      <c r="C1705" s="2">
        <v>48.5</v>
      </c>
      <c r="D1705" s="2">
        <v>43.746000000000002</v>
      </c>
      <c r="E1705" s="2">
        <v>0</v>
      </c>
      <c r="F1705" s="2">
        <v>0</v>
      </c>
      <c r="G1705" s="2">
        <v>0</v>
      </c>
      <c r="H1705" s="13">
        <v>0</v>
      </c>
    </row>
    <row r="1706" spans="1:8" ht="13.5" x14ac:dyDescent="0.25">
      <c r="A1706" s="12"/>
      <c r="B1706" s="11">
        <v>44496</v>
      </c>
      <c r="C1706" s="2">
        <v>48.5</v>
      </c>
      <c r="D1706" s="2">
        <v>43.746000000000002</v>
      </c>
      <c r="E1706" s="2">
        <v>0</v>
      </c>
      <c r="F1706" s="2">
        <v>0</v>
      </c>
      <c r="G1706" s="2">
        <v>0</v>
      </c>
      <c r="H1706" s="13">
        <v>0</v>
      </c>
    </row>
    <row r="1707" spans="1:8" ht="13.5" x14ac:dyDescent="0.25">
      <c r="A1707" s="12"/>
      <c r="B1707" s="11">
        <v>44497</v>
      </c>
      <c r="C1707" s="2">
        <v>48.5</v>
      </c>
      <c r="D1707" s="2">
        <v>43.746000000000002</v>
      </c>
      <c r="E1707" s="2">
        <v>0</v>
      </c>
      <c r="F1707" s="2">
        <v>0</v>
      </c>
      <c r="G1707" s="2">
        <v>0</v>
      </c>
      <c r="H1707" s="13">
        <v>0</v>
      </c>
    </row>
    <row r="1708" spans="1:8" ht="13.5" x14ac:dyDescent="0.25">
      <c r="A1708" s="12"/>
      <c r="B1708" s="11">
        <v>44498</v>
      </c>
      <c r="C1708" s="2">
        <v>48.5</v>
      </c>
      <c r="D1708" s="2">
        <v>43.746000000000002</v>
      </c>
      <c r="E1708" s="2">
        <v>0</v>
      </c>
      <c r="F1708" s="2">
        <v>0</v>
      </c>
      <c r="G1708" s="2">
        <v>0</v>
      </c>
      <c r="H1708" s="13">
        <v>0</v>
      </c>
    </row>
    <row r="1709" spans="1:8" ht="13.5" x14ac:dyDescent="0.25">
      <c r="A1709" s="12"/>
      <c r="B1709" s="11">
        <v>44501</v>
      </c>
      <c r="C1709" s="2">
        <v>48.5</v>
      </c>
      <c r="D1709" s="2">
        <v>43.746000000000002</v>
      </c>
      <c r="E1709" s="2">
        <v>0</v>
      </c>
      <c r="F1709" s="2">
        <v>0</v>
      </c>
      <c r="G1709" s="2">
        <v>0</v>
      </c>
      <c r="H1709" s="13">
        <v>0</v>
      </c>
    </row>
    <row r="1710" spans="1:8" ht="13.5" x14ac:dyDescent="0.25">
      <c r="A1710" s="12"/>
      <c r="B1710" s="11">
        <v>44502</v>
      </c>
      <c r="C1710" s="2">
        <v>48.5</v>
      </c>
      <c r="D1710" s="2">
        <v>43.746000000000002</v>
      </c>
      <c r="E1710" s="2">
        <v>0</v>
      </c>
      <c r="F1710" s="2">
        <v>0</v>
      </c>
      <c r="G1710" s="2">
        <v>0</v>
      </c>
      <c r="H1710" s="13">
        <v>0</v>
      </c>
    </row>
    <row r="1711" spans="1:8" ht="13.5" x14ac:dyDescent="0.25">
      <c r="A1711" s="12"/>
      <c r="B1711" s="11">
        <v>44503</v>
      </c>
      <c r="C1711" s="2">
        <v>48.5</v>
      </c>
      <c r="D1711" s="2">
        <v>43.746000000000002</v>
      </c>
      <c r="E1711" s="2">
        <v>0</v>
      </c>
      <c r="F1711" s="2">
        <v>0</v>
      </c>
      <c r="G1711" s="2">
        <v>0</v>
      </c>
      <c r="H1711" s="13">
        <v>0</v>
      </c>
    </row>
    <row r="1712" spans="1:8" ht="13.5" x14ac:dyDescent="0.25">
      <c r="A1712" s="12"/>
      <c r="B1712" s="11">
        <v>44504</v>
      </c>
      <c r="C1712" s="2">
        <v>48.5</v>
      </c>
      <c r="D1712" s="2">
        <v>43.746000000000002</v>
      </c>
      <c r="E1712" s="2">
        <v>0</v>
      </c>
      <c r="F1712" s="2">
        <v>0</v>
      </c>
      <c r="G1712" s="2">
        <v>0</v>
      </c>
      <c r="H1712" s="13">
        <v>0</v>
      </c>
    </row>
    <row r="1713" spans="1:8" ht="13.5" x14ac:dyDescent="0.25">
      <c r="A1713" s="12"/>
      <c r="B1713" s="11">
        <v>44505</v>
      </c>
      <c r="C1713" s="2">
        <v>49</v>
      </c>
      <c r="D1713" s="2">
        <v>43.746000000000002</v>
      </c>
      <c r="E1713" s="2">
        <v>15</v>
      </c>
      <c r="F1713" s="2">
        <v>15</v>
      </c>
      <c r="G1713" s="2">
        <v>735</v>
      </c>
      <c r="H1713" s="13">
        <v>0</v>
      </c>
    </row>
    <row r="1714" spans="1:8" ht="13.5" x14ac:dyDescent="0.25">
      <c r="A1714" s="12"/>
      <c r="B1714" s="11">
        <v>44508</v>
      </c>
      <c r="C1714" s="2">
        <v>49</v>
      </c>
      <c r="D1714" s="2">
        <v>43.746000000000002</v>
      </c>
      <c r="E1714" s="2">
        <v>0</v>
      </c>
      <c r="F1714" s="2">
        <v>0</v>
      </c>
      <c r="G1714" s="2">
        <v>0</v>
      </c>
      <c r="H1714" s="13">
        <v>0</v>
      </c>
    </row>
    <row r="1715" spans="1:8" ht="13.5" x14ac:dyDescent="0.25">
      <c r="A1715" s="12"/>
      <c r="B1715" s="11">
        <v>44509</v>
      </c>
      <c r="C1715" s="2">
        <v>49</v>
      </c>
      <c r="D1715" s="2">
        <v>44.197000000000003</v>
      </c>
      <c r="E1715" s="2">
        <v>0</v>
      </c>
      <c r="F1715" s="2">
        <v>0</v>
      </c>
      <c r="G1715" s="2">
        <v>0</v>
      </c>
      <c r="H1715" s="13">
        <v>1.0309514012709745E-2</v>
      </c>
    </row>
    <row r="1716" spans="1:8" ht="13.5" x14ac:dyDescent="0.25">
      <c r="A1716" s="12"/>
      <c r="B1716" s="11">
        <v>44510</v>
      </c>
      <c r="C1716" s="2">
        <v>49</v>
      </c>
      <c r="D1716" s="2">
        <v>44.197000000000003</v>
      </c>
      <c r="E1716" s="2">
        <v>0</v>
      </c>
      <c r="F1716" s="2">
        <v>0</v>
      </c>
      <c r="G1716" s="2">
        <v>0</v>
      </c>
      <c r="H1716" s="13">
        <v>0</v>
      </c>
    </row>
    <row r="1717" spans="1:8" ht="13.5" x14ac:dyDescent="0.25">
      <c r="A1717" s="12"/>
      <c r="B1717" s="11">
        <v>44511</v>
      </c>
      <c r="C1717" s="2">
        <v>49</v>
      </c>
      <c r="D1717" s="2">
        <v>44.197000000000003</v>
      </c>
      <c r="E1717" s="2">
        <v>0</v>
      </c>
      <c r="F1717" s="2">
        <v>0</v>
      </c>
      <c r="G1717" s="2">
        <v>0</v>
      </c>
      <c r="H1717" s="13">
        <v>0</v>
      </c>
    </row>
    <row r="1718" spans="1:8" ht="13.5" x14ac:dyDescent="0.25">
      <c r="A1718" s="12"/>
      <c r="B1718" s="11">
        <v>44512</v>
      </c>
      <c r="C1718" s="2">
        <v>49</v>
      </c>
      <c r="D1718" s="2">
        <v>44.197000000000003</v>
      </c>
      <c r="E1718" s="2">
        <v>0</v>
      </c>
      <c r="F1718" s="2">
        <v>0</v>
      </c>
      <c r="G1718" s="2">
        <v>0</v>
      </c>
      <c r="H1718" s="13">
        <v>0</v>
      </c>
    </row>
    <row r="1719" spans="1:8" ht="13.5" x14ac:dyDescent="0.25">
      <c r="A1719" s="12"/>
      <c r="B1719" s="11">
        <v>44515</v>
      </c>
      <c r="C1719" s="2">
        <v>49</v>
      </c>
      <c r="D1719" s="2">
        <v>44.197000000000003</v>
      </c>
      <c r="E1719" s="2">
        <v>0</v>
      </c>
      <c r="F1719" s="2">
        <v>0</v>
      </c>
      <c r="G1719" s="2">
        <v>0</v>
      </c>
      <c r="H1719" s="13">
        <v>0</v>
      </c>
    </row>
    <row r="1720" spans="1:8" ht="13.5" x14ac:dyDescent="0.25">
      <c r="A1720" s="12"/>
      <c r="B1720" s="11">
        <v>44516</v>
      </c>
      <c r="C1720" s="2">
        <v>49</v>
      </c>
      <c r="D1720" s="2">
        <v>44.197000000000003</v>
      </c>
      <c r="E1720" s="2">
        <v>0</v>
      </c>
      <c r="F1720" s="2">
        <v>0</v>
      </c>
      <c r="G1720" s="2">
        <v>0</v>
      </c>
      <c r="H1720" s="13">
        <v>0</v>
      </c>
    </row>
    <row r="1721" spans="1:8" ht="13.5" x14ac:dyDescent="0.25">
      <c r="A1721" s="12"/>
      <c r="B1721" s="11">
        <v>44517</v>
      </c>
      <c r="C1721" s="2">
        <v>49</v>
      </c>
      <c r="D1721" s="2">
        <v>44.197000000000003</v>
      </c>
      <c r="E1721" s="2">
        <v>0</v>
      </c>
      <c r="F1721" s="2">
        <v>0</v>
      </c>
      <c r="G1721" s="2">
        <v>0</v>
      </c>
      <c r="H1721" s="13">
        <v>0</v>
      </c>
    </row>
    <row r="1722" spans="1:8" ht="13.5" x14ac:dyDescent="0.25">
      <c r="A1722" s="12"/>
      <c r="B1722" s="11">
        <v>44518</v>
      </c>
      <c r="C1722" s="2">
        <v>49</v>
      </c>
      <c r="D1722" s="2">
        <v>44.197000000000003</v>
      </c>
      <c r="E1722" s="2">
        <v>0</v>
      </c>
      <c r="F1722" s="2">
        <v>0</v>
      </c>
      <c r="G1722" s="2">
        <v>0</v>
      </c>
      <c r="H1722" s="13">
        <v>0</v>
      </c>
    </row>
    <row r="1723" spans="1:8" ht="13.5" x14ac:dyDescent="0.25">
      <c r="A1723" s="12"/>
      <c r="B1723" s="11">
        <v>44519</v>
      </c>
      <c r="C1723" s="2">
        <v>49</v>
      </c>
      <c r="D1723" s="2">
        <v>44.197000000000003</v>
      </c>
      <c r="E1723" s="2">
        <v>0</v>
      </c>
      <c r="F1723" s="2">
        <v>0</v>
      </c>
      <c r="G1723" s="2">
        <v>0</v>
      </c>
      <c r="H1723" s="13">
        <v>0</v>
      </c>
    </row>
    <row r="1724" spans="1:8" ht="13.5" x14ac:dyDescent="0.25">
      <c r="A1724" s="12"/>
      <c r="B1724" s="11">
        <v>44522</v>
      </c>
      <c r="C1724" s="2">
        <v>49</v>
      </c>
      <c r="D1724" s="2">
        <v>44.197000000000003</v>
      </c>
      <c r="E1724" s="2">
        <v>0</v>
      </c>
      <c r="F1724" s="2">
        <v>0</v>
      </c>
      <c r="G1724" s="2">
        <v>0</v>
      </c>
      <c r="H1724" s="13">
        <v>0</v>
      </c>
    </row>
    <row r="1725" spans="1:8" ht="13.5" x14ac:dyDescent="0.25">
      <c r="A1725" s="12"/>
      <c r="B1725" s="11">
        <v>44523</v>
      </c>
      <c r="C1725" s="2">
        <v>49</v>
      </c>
      <c r="D1725" s="2">
        <v>44.197000000000003</v>
      </c>
      <c r="E1725" s="2">
        <v>0</v>
      </c>
      <c r="F1725" s="2">
        <v>0</v>
      </c>
      <c r="G1725" s="2">
        <v>0</v>
      </c>
      <c r="H1725" s="13">
        <v>0</v>
      </c>
    </row>
    <row r="1726" spans="1:8" ht="13.5" x14ac:dyDescent="0.25">
      <c r="A1726" s="12"/>
      <c r="B1726" s="11">
        <v>44524</v>
      </c>
      <c r="C1726" s="2">
        <v>49</v>
      </c>
      <c r="D1726" s="2">
        <v>44.197000000000003</v>
      </c>
      <c r="E1726" s="2">
        <v>0</v>
      </c>
      <c r="F1726" s="2">
        <v>0</v>
      </c>
      <c r="G1726" s="2">
        <v>0</v>
      </c>
      <c r="H1726" s="13">
        <v>0</v>
      </c>
    </row>
    <row r="1727" spans="1:8" ht="13.5" x14ac:dyDescent="0.25">
      <c r="A1727" s="12"/>
      <c r="B1727" s="11">
        <v>44525</v>
      </c>
      <c r="C1727" s="2">
        <v>49</v>
      </c>
      <c r="D1727" s="2">
        <v>44.197000000000003</v>
      </c>
      <c r="E1727" s="2">
        <v>0</v>
      </c>
      <c r="F1727" s="2">
        <v>0</v>
      </c>
      <c r="G1727" s="2">
        <v>0</v>
      </c>
      <c r="H1727" s="13">
        <v>0</v>
      </c>
    </row>
    <row r="1728" spans="1:8" ht="13.5" x14ac:dyDescent="0.25">
      <c r="A1728" s="12"/>
      <c r="B1728" s="11">
        <v>44526</v>
      </c>
      <c r="C1728" s="2">
        <v>49</v>
      </c>
      <c r="D1728" s="2">
        <v>44.197000000000003</v>
      </c>
      <c r="E1728" s="2">
        <v>0</v>
      </c>
      <c r="F1728" s="2">
        <v>0</v>
      </c>
      <c r="G1728" s="2">
        <v>0</v>
      </c>
      <c r="H1728" s="13">
        <v>0</v>
      </c>
    </row>
    <row r="1729" spans="1:8" ht="13.5" x14ac:dyDescent="0.25">
      <c r="A1729" s="12"/>
      <c r="B1729" s="11">
        <v>44529</v>
      </c>
      <c r="C1729" s="2">
        <v>49</v>
      </c>
      <c r="D1729" s="2">
        <v>44.197000000000003</v>
      </c>
      <c r="E1729" s="2">
        <v>0</v>
      </c>
      <c r="F1729" s="2">
        <v>0</v>
      </c>
      <c r="G1729" s="2">
        <v>0</v>
      </c>
      <c r="H1729" s="13">
        <v>0</v>
      </c>
    </row>
    <row r="1730" spans="1:8" ht="13.5" x14ac:dyDescent="0.25">
      <c r="A1730" s="12"/>
      <c r="B1730" s="11">
        <v>44530</v>
      </c>
      <c r="C1730" s="2">
        <v>47.5</v>
      </c>
      <c r="D1730" s="2">
        <v>44.197000000000003</v>
      </c>
      <c r="E1730" s="2">
        <v>25</v>
      </c>
      <c r="F1730" s="2">
        <v>25</v>
      </c>
      <c r="G1730" s="2">
        <v>1187.5</v>
      </c>
      <c r="H1730" s="13">
        <v>0</v>
      </c>
    </row>
    <row r="1731" spans="1:8" ht="13.5" x14ac:dyDescent="0.25">
      <c r="A1731" s="12"/>
      <c r="B1731" s="11">
        <v>44531</v>
      </c>
      <c r="C1731" s="2">
        <v>47.5</v>
      </c>
      <c r="D1731" s="2">
        <v>44.197000000000003</v>
      </c>
      <c r="E1731" s="2">
        <v>0</v>
      </c>
      <c r="F1731" s="2">
        <v>0</v>
      </c>
      <c r="G1731" s="2">
        <v>0</v>
      </c>
      <c r="H1731" s="13">
        <v>0</v>
      </c>
    </row>
    <row r="1732" spans="1:8" ht="13.5" x14ac:dyDescent="0.25">
      <c r="A1732" s="12"/>
      <c r="B1732" s="11">
        <v>44532</v>
      </c>
      <c r="C1732" s="2">
        <v>47.5</v>
      </c>
      <c r="D1732" s="2">
        <v>42.844000000000001</v>
      </c>
      <c r="E1732" s="2">
        <v>0</v>
      </c>
      <c r="F1732" s="2">
        <v>0</v>
      </c>
      <c r="G1732" s="2">
        <v>0</v>
      </c>
      <c r="H1732" s="13">
        <v>-3.061293752969662E-2</v>
      </c>
    </row>
    <row r="1733" spans="1:8" ht="13.5" x14ac:dyDescent="0.25">
      <c r="A1733" s="12"/>
      <c r="B1733" s="11">
        <v>44533</v>
      </c>
      <c r="C1733" s="2">
        <v>47.5</v>
      </c>
      <c r="D1733" s="2">
        <v>42.844000000000001</v>
      </c>
      <c r="E1733" s="2">
        <v>0</v>
      </c>
      <c r="F1733" s="2">
        <v>0</v>
      </c>
      <c r="G1733" s="2">
        <v>0</v>
      </c>
      <c r="H1733" s="13">
        <v>0</v>
      </c>
    </row>
    <row r="1734" spans="1:8" ht="13.5" x14ac:dyDescent="0.25">
      <c r="A1734" s="12"/>
      <c r="B1734" s="11">
        <v>44536</v>
      </c>
      <c r="C1734" s="2">
        <v>47.5</v>
      </c>
      <c r="D1734" s="2">
        <v>42.844000000000001</v>
      </c>
      <c r="E1734" s="2">
        <v>0</v>
      </c>
      <c r="F1734" s="2">
        <v>0</v>
      </c>
      <c r="G1734" s="2">
        <v>0</v>
      </c>
      <c r="H1734" s="13">
        <v>0</v>
      </c>
    </row>
    <row r="1735" spans="1:8" ht="13.5" x14ac:dyDescent="0.25">
      <c r="A1735" s="12"/>
      <c r="B1735" s="11">
        <v>44537</v>
      </c>
      <c r="C1735" s="2">
        <v>47.5</v>
      </c>
      <c r="D1735" s="2">
        <v>42.844000000000001</v>
      </c>
      <c r="E1735" s="2">
        <v>10</v>
      </c>
      <c r="F1735" s="2">
        <v>10</v>
      </c>
      <c r="G1735" s="2">
        <v>475</v>
      </c>
      <c r="H1735" s="13">
        <v>0</v>
      </c>
    </row>
    <row r="1736" spans="1:8" ht="13.5" x14ac:dyDescent="0.25">
      <c r="A1736" s="12"/>
      <c r="B1736" s="11">
        <v>44538</v>
      </c>
      <c r="C1736" s="2">
        <v>47.5</v>
      </c>
      <c r="D1736" s="2">
        <v>42.844000000000001</v>
      </c>
      <c r="E1736" s="2">
        <v>0</v>
      </c>
      <c r="F1736" s="2">
        <v>0</v>
      </c>
      <c r="G1736" s="2">
        <v>0</v>
      </c>
      <c r="H1736" s="13">
        <v>0</v>
      </c>
    </row>
    <row r="1737" spans="1:8" ht="13.5" x14ac:dyDescent="0.25">
      <c r="A1737" s="12"/>
      <c r="B1737" s="11">
        <v>44539</v>
      </c>
      <c r="C1737" s="2">
        <v>47.5</v>
      </c>
      <c r="D1737" s="2">
        <v>42.844000000000001</v>
      </c>
      <c r="E1737" s="2">
        <v>0</v>
      </c>
      <c r="F1737" s="2">
        <v>0</v>
      </c>
      <c r="G1737" s="2">
        <v>0</v>
      </c>
      <c r="H1737" s="13">
        <v>0</v>
      </c>
    </row>
    <row r="1738" spans="1:8" ht="13.5" x14ac:dyDescent="0.25">
      <c r="A1738" s="12"/>
      <c r="B1738" s="11">
        <v>44540</v>
      </c>
      <c r="C1738" s="2">
        <v>47.5</v>
      </c>
      <c r="D1738" s="2">
        <v>42.844000000000001</v>
      </c>
      <c r="E1738" s="2">
        <v>0</v>
      </c>
      <c r="F1738" s="2">
        <v>0</v>
      </c>
      <c r="G1738" s="2">
        <v>0</v>
      </c>
      <c r="H1738" s="13">
        <v>0</v>
      </c>
    </row>
    <row r="1739" spans="1:8" ht="13.5" x14ac:dyDescent="0.25">
      <c r="A1739" s="12"/>
      <c r="B1739" s="11">
        <v>44543</v>
      </c>
      <c r="C1739" s="2">
        <v>47.5</v>
      </c>
      <c r="D1739" s="2">
        <v>42.844000000000001</v>
      </c>
      <c r="E1739" s="2">
        <v>0</v>
      </c>
      <c r="F1739" s="2">
        <v>0</v>
      </c>
      <c r="G1739" s="2">
        <v>0</v>
      </c>
      <c r="H1739" s="13">
        <v>0</v>
      </c>
    </row>
    <row r="1740" spans="1:8" ht="13.5" x14ac:dyDescent="0.25">
      <c r="A1740" s="12"/>
      <c r="B1740" s="11">
        <v>44544</v>
      </c>
      <c r="C1740" s="2">
        <v>47.5</v>
      </c>
      <c r="D1740" s="2">
        <v>42.844000000000001</v>
      </c>
      <c r="E1740" s="2">
        <v>0</v>
      </c>
      <c r="F1740" s="2">
        <v>0</v>
      </c>
      <c r="G1740" s="2">
        <v>0</v>
      </c>
      <c r="H1740" s="13">
        <v>0</v>
      </c>
    </row>
    <row r="1741" spans="1:8" ht="13.5" x14ac:dyDescent="0.25">
      <c r="A1741" s="12"/>
      <c r="B1741" s="11">
        <v>44545</v>
      </c>
      <c r="C1741" s="2">
        <v>47.5</v>
      </c>
      <c r="D1741" s="2">
        <v>42.844000000000001</v>
      </c>
      <c r="E1741" s="2">
        <v>0</v>
      </c>
      <c r="F1741" s="2">
        <v>0</v>
      </c>
      <c r="G1741" s="2">
        <v>0</v>
      </c>
      <c r="H1741" s="13">
        <v>0</v>
      </c>
    </row>
    <row r="1742" spans="1:8" ht="13.5" x14ac:dyDescent="0.25">
      <c r="A1742" s="12"/>
      <c r="B1742" s="11">
        <v>44546</v>
      </c>
      <c r="C1742" s="2">
        <v>47.5</v>
      </c>
      <c r="D1742" s="2">
        <v>42.844000000000001</v>
      </c>
      <c r="E1742" s="2">
        <v>0</v>
      </c>
      <c r="F1742" s="2">
        <v>0</v>
      </c>
      <c r="G1742" s="2">
        <v>0</v>
      </c>
      <c r="H1742" s="13">
        <v>0</v>
      </c>
    </row>
    <row r="1743" spans="1:8" ht="13.5" x14ac:dyDescent="0.25">
      <c r="A1743" s="12"/>
      <c r="B1743" s="11">
        <v>44550</v>
      </c>
      <c r="C1743" s="2">
        <v>47.5</v>
      </c>
      <c r="D1743" s="2">
        <v>42.844000000000001</v>
      </c>
      <c r="E1743" s="2">
        <v>0</v>
      </c>
      <c r="F1743" s="2">
        <v>0</v>
      </c>
      <c r="G1743" s="2">
        <v>0</v>
      </c>
      <c r="H1743" s="13">
        <v>0</v>
      </c>
    </row>
    <row r="1744" spans="1:8" ht="13.5" x14ac:dyDescent="0.25">
      <c r="A1744" s="12"/>
      <c r="B1744" s="11">
        <v>44551</v>
      </c>
      <c r="C1744" s="2">
        <v>47.5</v>
      </c>
      <c r="D1744" s="2">
        <v>42.844000000000001</v>
      </c>
      <c r="E1744" s="2">
        <v>0</v>
      </c>
      <c r="F1744" s="2">
        <v>0</v>
      </c>
      <c r="G1744" s="2">
        <v>0</v>
      </c>
      <c r="H1744" s="13">
        <v>0</v>
      </c>
    </row>
    <row r="1745" spans="1:8" ht="13.5" x14ac:dyDescent="0.25">
      <c r="A1745" s="12"/>
      <c r="B1745" s="11">
        <v>44552</v>
      </c>
      <c r="C1745" s="2">
        <v>47.5</v>
      </c>
      <c r="D1745" s="2">
        <v>42.844000000000001</v>
      </c>
      <c r="E1745" s="2">
        <v>0</v>
      </c>
      <c r="F1745" s="2">
        <v>0</v>
      </c>
      <c r="G1745" s="2">
        <v>0</v>
      </c>
      <c r="H1745" s="13">
        <v>0</v>
      </c>
    </row>
    <row r="1746" spans="1:8" ht="13.5" x14ac:dyDescent="0.25">
      <c r="A1746" s="12"/>
      <c r="B1746" s="11">
        <v>44553</v>
      </c>
      <c r="C1746" s="2">
        <v>47.5</v>
      </c>
      <c r="D1746" s="2">
        <v>42.844000000000001</v>
      </c>
      <c r="E1746" s="2">
        <v>0</v>
      </c>
      <c r="F1746" s="2">
        <v>0</v>
      </c>
      <c r="G1746" s="2">
        <v>0</v>
      </c>
      <c r="H1746" s="13">
        <v>0</v>
      </c>
    </row>
    <row r="1747" spans="1:8" ht="13.5" x14ac:dyDescent="0.25">
      <c r="A1747" s="12"/>
      <c r="B1747" s="11">
        <v>44554</v>
      </c>
      <c r="C1747" s="2">
        <v>47.5</v>
      </c>
      <c r="D1747" s="2">
        <v>42.844000000000001</v>
      </c>
      <c r="E1747" s="2">
        <v>0</v>
      </c>
      <c r="F1747" s="2">
        <v>0</v>
      </c>
      <c r="G1747" s="2">
        <v>0</v>
      </c>
      <c r="H1747" s="13">
        <v>0</v>
      </c>
    </row>
    <row r="1748" spans="1:8" ht="13.5" x14ac:dyDescent="0.25">
      <c r="A1748" s="12"/>
      <c r="B1748" s="11">
        <v>44557</v>
      </c>
      <c r="C1748" s="2">
        <v>47.5</v>
      </c>
      <c r="D1748" s="2">
        <v>42.844000000000001</v>
      </c>
      <c r="E1748" s="2">
        <v>0</v>
      </c>
      <c r="F1748" s="2">
        <v>0</v>
      </c>
      <c r="G1748" s="2">
        <v>0</v>
      </c>
      <c r="H1748" s="13">
        <v>0</v>
      </c>
    </row>
    <row r="1749" spans="1:8" ht="13.5" x14ac:dyDescent="0.25">
      <c r="A1749" s="12"/>
      <c r="B1749" s="11">
        <v>44558</v>
      </c>
      <c r="C1749" s="2">
        <v>47.5</v>
      </c>
      <c r="D1749" s="2">
        <v>42.844000000000001</v>
      </c>
      <c r="E1749" s="2">
        <v>0</v>
      </c>
      <c r="F1749" s="2">
        <v>0</v>
      </c>
      <c r="G1749" s="2">
        <v>0</v>
      </c>
      <c r="H1749" s="13">
        <v>0</v>
      </c>
    </row>
    <row r="1750" spans="1:8" ht="13.5" x14ac:dyDescent="0.25">
      <c r="A1750" s="12"/>
      <c r="B1750" s="11">
        <v>44559</v>
      </c>
      <c r="C1750" s="2">
        <v>47.5</v>
      </c>
      <c r="D1750" s="2">
        <v>42.844000000000001</v>
      </c>
      <c r="E1750" s="2">
        <v>0</v>
      </c>
      <c r="F1750" s="2">
        <v>0</v>
      </c>
      <c r="G1750" s="2">
        <v>0</v>
      </c>
      <c r="H1750" s="13">
        <v>0</v>
      </c>
    </row>
    <row r="1751" spans="1:8" ht="13.5" x14ac:dyDescent="0.25">
      <c r="A1751" s="12"/>
      <c r="B1751" s="11">
        <v>44560</v>
      </c>
      <c r="C1751" s="2">
        <v>47.5</v>
      </c>
      <c r="D1751" s="2">
        <v>42.844000000000001</v>
      </c>
      <c r="E1751" s="2">
        <v>0</v>
      </c>
      <c r="F1751" s="2">
        <v>0</v>
      </c>
      <c r="G1751" s="2">
        <v>0</v>
      </c>
      <c r="H1751" s="13">
        <v>0</v>
      </c>
    </row>
    <row r="1752" spans="1:8" ht="13.5" x14ac:dyDescent="0.25">
      <c r="A1752" s="12"/>
      <c r="B1752" s="11">
        <v>44561</v>
      </c>
      <c r="C1752" s="2">
        <v>47.5</v>
      </c>
      <c r="D1752" s="2">
        <v>42.844000000000001</v>
      </c>
      <c r="E1752" s="2">
        <v>0</v>
      </c>
      <c r="F1752" s="2">
        <v>0</v>
      </c>
      <c r="G1752" s="2">
        <v>0</v>
      </c>
      <c r="H1752" s="13">
        <v>0</v>
      </c>
    </row>
    <row r="1753" spans="1:8" ht="13.5" x14ac:dyDescent="0.25">
      <c r="A1753" s="12"/>
      <c r="B1753" s="11">
        <v>44564</v>
      </c>
      <c r="C1753" s="2">
        <v>47.5</v>
      </c>
      <c r="D1753" s="2">
        <v>42.844000000000001</v>
      </c>
      <c r="E1753" s="2">
        <v>1</v>
      </c>
      <c r="F1753" s="2">
        <v>1</v>
      </c>
      <c r="G1753" s="2">
        <v>47.5</v>
      </c>
      <c r="H1753" s="13">
        <v>0</v>
      </c>
    </row>
    <row r="1754" spans="1:8" ht="13.5" x14ac:dyDescent="0.25">
      <c r="A1754" s="12"/>
      <c r="B1754" s="11">
        <v>44565</v>
      </c>
      <c r="C1754" s="2">
        <v>47.5</v>
      </c>
      <c r="D1754" s="2">
        <v>42.844000000000001</v>
      </c>
      <c r="E1754" s="2">
        <v>0</v>
      </c>
      <c r="F1754" s="2">
        <v>0</v>
      </c>
      <c r="G1754" s="2">
        <v>0</v>
      </c>
      <c r="H1754" s="13">
        <v>0</v>
      </c>
    </row>
    <row r="1755" spans="1:8" ht="13.5" x14ac:dyDescent="0.25">
      <c r="A1755" s="12"/>
      <c r="B1755" s="11">
        <v>44566</v>
      </c>
      <c r="C1755" s="2">
        <v>47.5</v>
      </c>
      <c r="D1755" s="2">
        <v>42.844000000000001</v>
      </c>
      <c r="E1755" s="2">
        <v>0</v>
      </c>
      <c r="F1755" s="2">
        <v>0</v>
      </c>
      <c r="G1755" s="2">
        <v>0</v>
      </c>
      <c r="H1755" s="13">
        <v>0</v>
      </c>
    </row>
    <row r="1756" spans="1:8" ht="13.5" x14ac:dyDescent="0.25">
      <c r="A1756" s="12"/>
      <c r="B1756" s="11">
        <v>44567</v>
      </c>
      <c r="C1756" s="2">
        <v>47.5</v>
      </c>
      <c r="D1756" s="2">
        <v>42.844000000000001</v>
      </c>
      <c r="E1756" s="2">
        <v>0</v>
      </c>
      <c r="F1756" s="2">
        <v>0</v>
      </c>
      <c r="G1756" s="2">
        <v>0</v>
      </c>
      <c r="H1756" s="13">
        <v>0</v>
      </c>
    </row>
    <row r="1757" spans="1:8" ht="13.5" x14ac:dyDescent="0.25">
      <c r="A1757" s="12"/>
      <c r="B1757" s="11">
        <v>44568</v>
      </c>
      <c r="C1757" s="2">
        <v>47.5</v>
      </c>
      <c r="D1757" s="2">
        <v>42.844000000000001</v>
      </c>
      <c r="E1757" s="2">
        <v>0</v>
      </c>
      <c r="F1757" s="2">
        <v>0</v>
      </c>
      <c r="G1757" s="2">
        <v>0</v>
      </c>
      <c r="H1757" s="13">
        <v>0</v>
      </c>
    </row>
    <row r="1758" spans="1:8" ht="13.5" x14ac:dyDescent="0.25">
      <c r="A1758" s="12"/>
      <c r="B1758" s="11">
        <v>44571</v>
      </c>
      <c r="C1758" s="2">
        <v>47.5</v>
      </c>
      <c r="D1758" s="2">
        <v>42.844000000000001</v>
      </c>
      <c r="E1758" s="2">
        <v>0</v>
      </c>
      <c r="F1758" s="2">
        <v>0</v>
      </c>
      <c r="G1758" s="2">
        <v>0</v>
      </c>
      <c r="H1758" s="13">
        <v>0</v>
      </c>
    </row>
    <row r="1759" spans="1:8" ht="13.5" x14ac:dyDescent="0.25">
      <c r="A1759" s="12"/>
      <c r="B1759" s="11">
        <v>44572</v>
      </c>
      <c r="C1759" s="2">
        <v>47.5</v>
      </c>
      <c r="D1759" s="2">
        <v>42.844000000000001</v>
      </c>
      <c r="E1759" s="2">
        <v>0</v>
      </c>
      <c r="F1759" s="2">
        <v>0</v>
      </c>
      <c r="G1759" s="2">
        <v>0</v>
      </c>
      <c r="H1759" s="13">
        <v>0</v>
      </c>
    </row>
    <row r="1760" spans="1:8" ht="13.5" x14ac:dyDescent="0.25">
      <c r="A1760" s="12"/>
      <c r="B1760" s="11">
        <v>44573</v>
      </c>
      <c r="C1760" s="2">
        <v>47.5</v>
      </c>
      <c r="D1760" s="2">
        <v>42.844000000000001</v>
      </c>
      <c r="E1760" s="2">
        <v>0</v>
      </c>
      <c r="F1760" s="2">
        <v>0</v>
      </c>
      <c r="G1760" s="2">
        <v>0</v>
      </c>
      <c r="H1760" s="13">
        <v>0</v>
      </c>
    </row>
    <row r="1761" spans="1:8" ht="13.5" x14ac:dyDescent="0.25">
      <c r="A1761" s="12"/>
      <c r="B1761" s="11">
        <v>44574</v>
      </c>
      <c r="C1761" s="2">
        <v>49.01</v>
      </c>
      <c r="D1761" s="2">
        <v>42.844000000000001</v>
      </c>
      <c r="E1761" s="2">
        <v>160</v>
      </c>
      <c r="F1761" s="2">
        <v>160</v>
      </c>
      <c r="G1761" s="2">
        <v>7841.6</v>
      </c>
      <c r="H1761" s="13">
        <v>0</v>
      </c>
    </row>
    <row r="1762" spans="1:8" ht="13.5" x14ac:dyDescent="0.25">
      <c r="A1762" s="12"/>
      <c r="B1762" s="11">
        <v>44575</v>
      </c>
      <c r="C1762" s="2">
        <v>49.01</v>
      </c>
      <c r="D1762" s="2">
        <v>42.844000000000001</v>
      </c>
      <c r="E1762" s="2">
        <v>0</v>
      </c>
      <c r="F1762" s="2">
        <v>0</v>
      </c>
      <c r="G1762" s="2">
        <v>0</v>
      </c>
      <c r="H1762" s="13">
        <v>0</v>
      </c>
    </row>
    <row r="1763" spans="1:8" ht="13.5" x14ac:dyDescent="0.25">
      <c r="A1763" s="12"/>
      <c r="B1763" s="11">
        <v>44578</v>
      </c>
      <c r="C1763" s="2">
        <v>49.01</v>
      </c>
      <c r="D1763" s="2">
        <v>44.206000000000003</v>
      </c>
      <c r="E1763" s="2">
        <v>0</v>
      </c>
      <c r="F1763" s="2">
        <v>0</v>
      </c>
      <c r="G1763" s="2">
        <v>0</v>
      </c>
      <c r="H1763" s="13">
        <v>3.1789748856315983E-2</v>
      </c>
    </row>
    <row r="1764" spans="1:8" ht="13.5" x14ac:dyDescent="0.25">
      <c r="A1764" s="12"/>
      <c r="B1764" s="11">
        <v>44579</v>
      </c>
      <c r="C1764" s="2">
        <v>49.01</v>
      </c>
      <c r="D1764" s="2">
        <v>44.206000000000003</v>
      </c>
      <c r="E1764" s="2">
        <v>0</v>
      </c>
      <c r="F1764" s="2">
        <v>0</v>
      </c>
      <c r="G1764" s="2">
        <v>0</v>
      </c>
      <c r="H1764" s="13">
        <v>0</v>
      </c>
    </row>
    <row r="1765" spans="1:8" ht="13.5" x14ac:dyDescent="0.25">
      <c r="A1765" s="12"/>
      <c r="B1765" s="11">
        <v>44580</v>
      </c>
      <c r="C1765" s="2">
        <v>49.01</v>
      </c>
      <c r="D1765" s="2">
        <v>44.206000000000003</v>
      </c>
      <c r="E1765" s="2">
        <v>0</v>
      </c>
      <c r="F1765" s="2">
        <v>0</v>
      </c>
      <c r="G1765" s="2">
        <v>0</v>
      </c>
      <c r="H1765" s="13">
        <v>0</v>
      </c>
    </row>
    <row r="1766" spans="1:8" ht="13.5" x14ac:dyDescent="0.25">
      <c r="A1766" s="12"/>
      <c r="B1766" s="11">
        <v>44581</v>
      </c>
      <c r="C1766" s="2">
        <v>49.01</v>
      </c>
      <c r="D1766" s="2">
        <v>44.206000000000003</v>
      </c>
      <c r="E1766" s="2">
        <v>0</v>
      </c>
      <c r="F1766" s="2">
        <v>0</v>
      </c>
      <c r="G1766" s="2">
        <v>0</v>
      </c>
      <c r="H1766" s="13">
        <v>0</v>
      </c>
    </row>
    <row r="1767" spans="1:8" ht="13.5" x14ac:dyDescent="0.25">
      <c r="A1767" s="12"/>
      <c r="B1767" s="11">
        <v>44582</v>
      </c>
      <c r="C1767" s="2">
        <v>49.01</v>
      </c>
      <c r="D1767" s="2">
        <v>44.206000000000003</v>
      </c>
      <c r="E1767" s="2">
        <v>0</v>
      </c>
      <c r="F1767" s="2">
        <v>0</v>
      </c>
      <c r="G1767" s="2">
        <v>0</v>
      </c>
      <c r="H1767" s="13">
        <v>0</v>
      </c>
    </row>
    <row r="1768" spans="1:8" ht="13.5" x14ac:dyDescent="0.25">
      <c r="A1768" s="12"/>
      <c r="B1768" s="11">
        <v>44585</v>
      </c>
      <c r="C1768" s="2">
        <v>49.01</v>
      </c>
      <c r="D1768" s="2">
        <v>44.206000000000003</v>
      </c>
      <c r="E1768" s="2">
        <v>0</v>
      </c>
      <c r="F1768" s="2">
        <v>0</v>
      </c>
      <c r="G1768" s="2">
        <v>0</v>
      </c>
      <c r="H1768" s="13">
        <v>0</v>
      </c>
    </row>
    <row r="1769" spans="1:8" ht="13.5" x14ac:dyDescent="0.25">
      <c r="A1769" s="12"/>
      <c r="B1769" s="11">
        <v>44586</v>
      </c>
      <c r="C1769" s="2">
        <v>49.01</v>
      </c>
      <c r="D1769" s="2">
        <v>44.206000000000003</v>
      </c>
      <c r="E1769" s="2">
        <v>0</v>
      </c>
      <c r="F1769" s="2">
        <v>0</v>
      </c>
      <c r="G1769" s="2">
        <v>0</v>
      </c>
      <c r="H1769" s="13">
        <v>0</v>
      </c>
    </row>
    <row r="1770" spans="1:8" ht="13.5" x14ac:dyDescent="0.25">
      <c r="A1770" s="12"/>
      <c r="B1770" s="11">
        <v>44587</v>
      </c>
      <c r="C1770" s="2">
        <v>49.01</v>
      </c>
      <c r="D1770" s="2">
        <v>44.206000000000003</v>
      </c>
      <c r="E1770" s="2">
        <v>0</v>
      </c>
      <c r="F1770" s="2">
        <v>0</v>
      </c>
      <c r="G1770" s="2">
        <v>0</v>
      </c>
      <c r="H1770" s="13">
        <v>0</v>
      </c>
    </row>
    <row r="1771" spans="1:8" ht="13.5" x14ac:dyDescent="0.25">
      <c r="A1771" s="12"/>
      <c r="B1771" s="11">
        <v>44588</v>
      </c>
      <c r="C1771" s="2">
        <v>49.01</v>
      </c>
      <c r="D1771" s="2">
        <v>44.206000000000003</v>
      </c>
      <c r="E1771" s="2">
        <v>0</v>
      </c>
      <c r="F1771" s="2">
        <v>0</v>
      </c>
      <c r="G1771" s="2">
        <v>0</v>
      </c>
      <c r="H1771" s="13">
        <v>0</v>
      </c>
    </row>
    <row r="1772" spans="1:8" ht="13.5" x14ac:dyDescent="0.25">
      <c r="A1772" s="12"/>
      <c r="B1772" s="11">
        <v>44589</v>
      </c>
      <c r="C1772" s="2">
        <v>49.01</v>
      </c>
      <c r="D1772" s="2">
        <v>44.206000000000003</v>
      </c>
      <c r="E1772" s="2">
        <v>0</v>
      </c>
      <c r="F1772" s="2">
        <v>0</v>
      </c>
      <c r="G1772" s="2">
        <v>0</v>
      </c>
      <c r="H1772" s="13">
        <v>0</v>
      </c>
    </row>
    <row r="1773" spans="1:8" ht="13.5" x14ac:dyDescent="0.25">
      <c r="A1773" s="12"/>
      <c r="B1773" s="11">
        <v>44592</v>
      </c>
      <c r="C1773" s="2">
        <v>49.01</v>
      </c>
      <c r="D1773" s="2">
        <v>44.206000000000003</v>
      </c>
      <c r="E1773" s="2">
        <v>0</v>
      </c>
      <c r="F1773" s="2">
        <v>0</v>
      </c>
      <c r="G1773" s="2">
        <v>0</v>
      </c>
      <c r="H1773" s="13">
        <v>0</v>
      </c>
    </row>
    <row r="1774" spans="1:8" ht="13.5" x14ac:dyDescent="0.25">
      <c r="A1774" s="12"/>
      <c r="B1774" s="11">
        <v>44593</v>
      </c>
      <c r="C1774" s="2">
        <v>49.01</v>
      </c>
      <c r="D1774" s="2">
        <v>44.206000000000003</v>
      </c>
      <c r="E1774" s="2">
        <v>0</v>
      </c>
      <c r="F1774" s="2">
        <v>0</v>
      </c>
      <c r="G1774" s="2">
        <v>0</v>
      </c>
      <c r="H1774" s="13">
        <v>0</v>
      </c>
    </row>
    <row r="1775" spans="1:8" ht="13.5" x14ac:dyDescent="0.25">
      <c r="A1775" s="12"/>
      <c r="B1775" s="11">
        <v>44594</v>
      </c>
      <c r="C1775" s="2">
        <v>49.01</v>
      </c>
      <c r="D1775" s="2">
        <v>44.206000000000003</v>
      </c>
      <c r="E1775" s="2">
        <v>0</v>
      </c>
      <c r="F1775" s="2">
        <v>0</v>
      </c>
      <c r="G1775" s="2">
        <v>0</v>
      </c>
      <c r="H1775" s="13">
        <v>0</v>
      </c>
    </row>
    <row r="1776" spans="1:8" ht="13.5" x14ac:dyDescent="0.25">
      <c r="A1776" s="12"/>
      <c r="B1776" s="11">
        <v>44595</v>
      </c>
      <c r="C1776" s="2">
        <v>49.01</v>
      </c>
      <c r="D1776" s="2">
        <v>44.206000000000003</v>
      </c>
      <c r="E1776" s="2">
        <v>0</v>
      </c>
      <c r="F1776" s="2">
        <v>0</v>
      </c>
      <c r="G1776" s="2">
        <v>0</v>
      </c>
      <c r="H1776" s="13">
        <v>0</v>
      </c>
    </row>
    <row r="1777" spans="1:8" ht="13.5" x14ac:dyDescent="0.25">
      <c r="A1777" s="12"/>
      <c r="B1777" s="11">
        <v>44596</v>
      </c>
      <c r="C1777" s="2">
        <v>49.01</v>
      </c>
      <c r="D1777" s="2">
        <v>44.206000000000003</v>
      </c>
      <c r="E1777" s="2">
        <v>0</v>
      </c>
      <c r="F1777" s="2">
        <v>0</v>
      </c>
      <c r="G1777" s="2">
        <v>0</v>
      </c>
      <c r="H1777" s="13">
        <v>0</v>
      </c>
    </row>
    <row r="1778" spans="1:8" ht="13.5" x14ac:dyDescent="0.25">
      <c r="A1778" s="12"/>
      <c r="B1778" s="11">
        <v>44599</v>
      </c>
      <c r="C1778" s="2">
        <v>49.01</v>
      </c>
      <c r="D1778" s="2">
        <v>44.206000000000003</v>
      </c>
      <c r="E1778" s="2">
        <v>0</v>
      </c>
      <c r="F1778" s="2">
        <v>0</v>
      </c>
      <c r="G1778" s="2">
        <v>0</v>
      </c>
      <c r="H1778" s="13">
        <v>0</v>
      </c>
    </row>
    <row r="1779" spans="1:8" ht="13.5" x14ac:dyDescent="0.25">
      <c r="A1779" s="12"/>
      <c r="B1779" s="11">
        <v>44600</v>
      </c>
      <c r="C1779" s="2">
        <v>49.01</v>
      </c>
      <c r="D1779" s="2">
        <v>44.206000000000003</v>
      </c>
      <c r="E1779" s="2">
        <v>0</v>
      </c>
      <c r="F1779" s="2">
        <v>0</v>
      </c>
      <c r="G1779" s="2">
        <v>0</v>
      </c>
      <c r="H1779" s="13">
        <v>0</v>
      </c>
    </row>
    <row r="1780" spans="1:8" ht="13.5" x14ac:dyDescent="0.25">
      <c r="A1780" s="12"/>
      <c r="B1780" s="11">
        <v>44601</v>
      </c>
      <c r="C1780" s="2">
        <v>49.01</v>
      </c>
      <c r="D1780" s="2">
        <v>44.206000000000003</v>
      </c>
      <c r="E1780" s="2">
        <v>0</v>
      </c>
      <c r="F1780" s="2">
        <v>0</v>
      </c>
      <c r="G1780" s="2">
        <v>0</v>
      </c>
      <c r="H1780" s="13">
        <v>0</v>
      </c>
    </row>
    <row r="1781" spans="1:8" ht="13.5" x14ac:dyDescent="0.25">
      <c r="A1781" s="12"/>
      <c r="B1781" s="11">
        <v>44602</v>
      </c>
      <c r="C1781" s="2">
        <v>49.01</v>
      </c>
      <c r="D1781" s="2">
        <v>44.206000000000003</v>
      </c>
      <c r="E1781" s="2">
        <v>0</v>
      </c>
      <c r="F1781" s="2">
        <v>0</v>
      </c>
      <c r="G1781" s="2">
        <v>0</v>
      </c>
      <c r="H1781" s="13">
        <v>0</v>
      </c>
    </row>
    <row r="1782" spans="1:8" ht="13.5" x14ac:dyDescent="0.25">
      <c r="A1782" s="12"/>
      <c r="B1782" s="11">
        <v>44603</v>
      </c>
      <c r="C1782" s="2">
        <v>49.01</v>
      </c>
      <c r="D1782" s="2">
        <v>44.206000000000003</v>
      </c>
      <c r="E1782" s="2">
        <v>0</v>
      </c>
      <c r="F1782" s="2">
        <v>0</v>
      </c>
      <c r="G1782" s="2">
        <v>0</v>
      </c>
      <c r="H1782" s="13">
        <v>0</v>
      </c>
    </row>
    <row r="1783" spans="1:8" ht="13.5" x14ac:dyDescent="0.25">
      <c r="A1783" s="12"/>
      <c r="B1783" s="11">
        <v>44606</v>
      </c>
      <c r="C1783" s="2">
        <v>49.01</v>
      </c>
      <c r="D1783" s="2">
        <v>44.206000000000003</v>
      </c>
      <c r="E1783" s="2">
        <v>0</v>
      </c>
      <c r="F1783" s="2">
        <v>0</v>
      </c>
      <c r="G1783" s="2">
        <v>0</v>
      </c>
      <c r="H1783" s="13">
        <v>0</v>
      </c>
    </row>
    <row r="1784" spans="1:8" ht="13.5" x14ac:dyDescent="0.25">
      <c r="A1784" s="12"/>
      <c r="B1784" s="11">
        <v>44607</v>
      </c>
      <c r="C1784" s="2">
        <v>47.5</v>
      </c>
      <c r="D1784" s="2">
        <v>44.206000000000003</v>
      </c>
      <c r="E1784" s="2">
        <v>17</v>
      </c>
      <c r="F1784" s="2">
        <v>17</v>
      </c>
      <c r="G1784" s="2">
        <v>807.5</v>
      </c>
      <c r="H1784" s="13">
        <v>0</v>
      </c>
    </row>
    <row r="1785" spans="1:8" ht="13.5" x14ac:dyDescent="0.25">
      <c r="A1785" s="12"/>
      <c r="B1785" s="11">
        <v>44608</v>
      </c>
      <c r="C1785" s="2">
        <v>47.5</v>
      </c>
      <c r="D1785" s="2">
        <v>44.206000000000003</v>
      </c>
      <c r="E1785" s="2">
        <v>0</v>
      </c>
      <c r="F1785" s="2">
        <v>0</v>
      </c>
      <c r="G1785" s="2">
        <v>0</v>
      </c>
      <c r="H1785" s="13">
        <v>0</v>
      </c>
    </row>
    <row r="1786" spans="1:8" ht="13.5" x14ac:dyDescent="0.25">
      <c r="A1786" s="12"/>
      <c r="B1786" s="11">
        <v>44609</v>
      </c>
      <c r="C1786" s="2">
        <v>47.5</v>
      </c>
      <c r="D1786" s="2">
        <v>42.844000000000001</v>
      </c>
      <c r="E1786" s="2">
        <v>0</v>
      </c>
      <c r="F1786" s="2">
        <v>0</v>
      </c>
      <c r="G1786" s="2">
        <v>0</v>
      </c>
      <c r="H1786" s="13">
        <v>-3.0810297244717951E-2</v>
      </c>
    </row>
    <row r="1787" spans="1:8" ht="13.5" x14ac:dyDescent="0.25">
      <c r="A1787" s="12"/>
      <c r="B1787" s="11">
        <v>44610</v>
      </c>
      <c r="C1787" s="2">
        <v>47.5</v>
      </c>
      <c r="D1787" s="2">
        <v>42.844000000000001</v>
      </c>
      <c r="E1787" s="2">
        <v>30</v>
      </c>
      <c r="F1787" s="2">
        <v>30</v>
      </c>
      <c r="G1787" s="2">
        <v>1425</v>
      </c>
      <c r="H1787" s="13">
        <v>0</v>
      </c>
    </row>
    <row r="1788" spans="1:8" ht="13.5" x14ac:dyDescent="0.25">
      <c r="A1788" s="12"/>
      <c r="B1788" s="11">
        <v>44613</v>
      </c>
      <c r="C1788" s="2">
        <v>47.5</v>
      </c>
      <c r="D1788" s="2">
        <v>42.844000000000001</v>
      </c>
      <c r="E1788" s="2">
        <v>0</v>
      </c>
      <c r="F1788" s="2">
        <v>0</v>
      </c>
      <c r="G1788" s="2">
        <v>0</v>
      </c>
      <c r="H1788" s="13">
        <v>0</v>
      </c>
    </row>
    <row r="1789" spans="1:8" ht="13.5" x14ac:dyDescent="0.25">
      <c r="A1789" s="12"/>
      <c r="B1789" s="11">
        <v>44614</v>
      </c>
      <c r="C1789" s="2">
        <v>47.5</v>
      </c>
      <c r="D1789" s="2">
        <v>42.844000000000001</v>
      </c>
      <c r="E1789" s="2">
        <v>0</v>
      </c>
      <c r="F1789" s="2">
        <v>0</v>
      </c>
      <c r="G1789" s="2">
        <v>0</v>
      </c>
      <c r="H1789" s="13">
        <v>0</v>
      </c>
    </row>
    <row r="1790" spans="1:8" ht="13.5" x14ac:dyDescent="0.25">
      <c r="A1790" s="12"/>
      <c r="B1790" s="11">
        <v>44615</v>
      </c>
      <c r="C1790" s="2">
        <v>47.5</v>
      </c>
      <c r="D1790" s="2">
        <v>42.844000000000001</v>
      </c>
      <c r="E1790" s="2">
        <v>0</v>
      </c>
      <c r="F1790" s="2">
        <v>0</v>
      </c>
      <c r="G1790" s="2">
        <v>0</v>
      </c>
      <c r="H1790" s="13">
        <v>0</v>
      </c>
    </row>
    <row r="1791" spans="1:8" ht="13.5" x14ac:dyDescent="0.25">
      <c r="A1791" s="12"/>
      <c r="B1791" s="11">
        <v>44616</v>
      </c>
      <c r="C1791" s="2">
        <v>47.5</v>
      </c>
      <c r="D1791" s="2">
        <v>42.844000000000001</v>
      </c>
      <c r="E1791" s="2">
        <v>0</v>
      </c>
      <c r="F1791" s="2">
        <v>0</v>
      </c>
      <c r="G1791" s="2">
        <v>0</v>
      </c>
      <c r="H1791" s="13">
        <v>0</v>
      </c>
    </row>
    <row r="1792" spans="1:8" ht="13.5" x14ac:dyDescent="0.25">
      <c r="A1792" s="12"/>
      <c r="B1792" s="11">
        <v>44617</v>
      </c>
      <c r="C1792" s="2">
        <v>47.5</v>
      </c>
      <c r="D1792" s="2">
        <v>42.844000000000001</v>
      </c>
      <c r="E1792" s="2">
        <v>19</v>
      </c>
      <c r="F1792" s="2">
        <v>19</v>
      </c>
      <c r="G1792" s="2">
        <v>902.5</v>
      </c>
      <c r="H1792" s="13">
        <v>0</v>
      </c>
    </row>
    <row r="1793" spans="1:8" ht="13.5" x14ac:dyDescent="0.25">
      <c r="A1793" s="12"/>
      <c r="B1793" s="11">
        <v>44620</v>
      </c>
      <c r="C1793" s="2">
        <v>47.5</v>
      </c>
      <c r="D1793" s="2">
        <v>42.844000000000001</v>
      </c>
      <c r="E1793" s="2">
        <v>0</v>
      </c>
      <c r="F1793" s="2">
        <v>0</v>
      </c>
      <c r="G1793" s="2">
        <v>0</v>
      </c>
      <c r="H1793" s="13">
        <v>0</v>
      </c>
    </row>
    <row r="1794" spans="1:8" ht="13.5" x14ac:dyDescent="0.25">
      <c r="A1794" s="12"/>
      <c r="B1794" s="11">
        <v>44621</v>
      </c>
      <c r="C1794" s="2">
        <v>47.5</v>
      </c>
      <c r="D1794" s="2">
        <v>42.844000000000001</v>
      </c>
      <c r="E1794" s="2">
        <v>0</v>
      </c>
      <c r="F1794" s="2">
        <v>0</v>
      </c>
      <c r="G1794" s="2">
        <v>0</v>
      </c>
      <c r="H1794" s="13">
        <v>0</v>
      </c>
    </row>
    <row r="1795" spans="1:8" ht="13.5" x14ac:dyDescent="0.25">
      <c r="A1795" s="12"/>
      <c r="B1795" s="11">
        <v>44622</v>
      </c>
      <c r="C1795" s="2">
        <v>47.5</v>
      </c>
      <c r="D1795" s="2">
        <v>42.844000000000001</v>
      </c>
      <c r="E1795" s="2">
        <v>0</v>
      </c>
      <c r="F1795" s="2">
        <v>0</v>
      </c>
      <c r="G1795" s="2">
        <v>0</v>
      </c>
      <c r="H1795" s="13">
        <v>0</v>
      </c>
    </row>
    <row r="1796" spans="1:8" ht="13.5" x14ac:dyDescent="0.25">
      <c r="A1796" s="12"/>
      <c r="B1796" s="11">
        <v>44623</v>
      </c>
      <c r="C1796" s="2">
        <v>47.5</v>
      </c>
      <c r="D1796" s="2">
        <v>42.844000000000001</v>
      </c>
      <c r="E1796" s="2">
        <v>0</v>
      </c>
      <c r="F1796" s="2">
        <v>0</v>
      </c>
      <c r="G1796" s="2">
        <v>0</v>
      </c>
      <c r="H1796" s="13">
        <v>0</v>
      </c>
    </row>
    <row r="1797" spans="1:8" ht="13.5" x14ac:dyDescent="0.25">
      <c r="A1797" s="12"/>
      <c r="B1797" s="11">
        <v>44624</v>
      </c>
      <c r="C1797" s="2">
        <v>47.5</v>
      </c>
      <c r="D1797" s="2">
        <v>42.844000000000001</v>
      </c>
      <c r="E1797" s="2">
        <v>0</v>
      </c>
      <c r="F1797" s="2">
        <v>0</v>
      </c>
      <c r="G1797" s="2">
        <v>0</v>
      </c>
      <c r="H1797" s="13">
        <v>0</v>
      </c>
    </row>
    <row r="1798" spans="1:8" ht="13.5" x14ac:dyDescent="0.25">
      <c r="A1798" s="12"/>
      <c r="B1798" s="11">
        <v>44627</v>
      </c>
      <c r="C1798" s="2">
        <v>47.5</v>
      </c>
      <c r="D1798" s="2">
        <v>42.844000000000001</v>
      </c>
      <c r="E1798" s="2">
        <v>0</v>
      </c>
      <c r="F1798" s="2">
        <v>0</v>
      </c>
      <c r="G1798" s="2">
        <v>0</v>
      </c>
      <c r="H1798" s="13">
        <v>0</v>
      </c>
    </row>
    <row r="1799" spans="1:8" ht="13.5" x14ac:dyDescent="0.25">
      <c r="A1799" s="12"/>
      <c r="B1799" s="11">
        <v>44628</v>
      </c>
      <c r="C1799" s="2">
        <v>47.5</v>
      </c>
      <c r="D1799" s="2">
        <v>42.844000000000001</v>
      </c>
      <c r="E1799" s="2">
        <v>0</v>
      </c>
      <c r="F1799" s="2">
        <v>0</v>
      </c>
      <c r="G1799" s="2">
        <v>0</v>
      </c>
      <c r="H1799" s="13">
        <v>0</v>
      </c>
    </row>
    <row r="1800" spans="1:8" ht="13.5" x14ac:dyDescent="0.25">
      <c r="A1800" s="12"/>
      <c r="B1800" s="11">
        <v>44629</v>
      </c>
      <c r="C1800" s="2">
        <v>47.5</v>
      </c>
      <c r="D1800" s="2">
        <v>42.844000000000001</v>
      </c>
      <c r="E1800" s="2">
        <v>0</v>
      </c>
      <c r="F1800" s="2">
        <v>0</v>
      </c>
      <c r="G1800" s="2">
        <v>0</v>
      </c>
      <c r="H1800" s="13">
        <v>0</v>
      </c>
    </row>
    <row r="1801" spans="1:8" ht="13.5" x14ac:dyDescent="0.25">
      <c r="A1801" s="12"/>
      <c r="B1801" s="11">
        <v>44630</v>
      </c>
      <c r="C1801" s="2">
        <v>47.5</v>
      </c>
      <c r="D1801" s="2">
        <v>42.844000000000001</v>
      </c>
      <c r="E1801" s="2">
        <v>292</v>
      </c>
      <c r="F1801" s="2">
        <v>292</v>
      </c>
      <c r="G1801" s="2">
        <v>13870</v>
      </c>
      <c r="H1801" s="13">
        <v>0</v>
      </c>
    </row>
    <row r="1802" spans="1:8" ht="13.5" x14ac:dyDescent="0.25">
      <c r="A1802" s="12"/>
      <c r="B1802" s="11">
        <v>44631</v>
      </c>
      <c r="C1802" s="2">
        <v>49.63</v>
      </c>
      <c r="D1802" s="2">
        <v>42.844000000000001</v>
      </c>
      <c r="E1802" s="2">
        <v>0</v>
      </c>
      <c r="F1802" s="2">
        <v>0</v>
      </c>
      <c r="G1802" s="2">
        <v>0</v>
      </c>
      <c r="H1802" s="13">
        <v>0</v>
      </c>
    </row>
    <row r="1803" spans="1:8" ht="13.5" x14ac:dyDescent="0.25">
      <c r="A1803" s="12"/>
      <c r="B1803" s="11">
        <v>44634</v>
      </c>
      <c r="C1803" s="2">
        <v>47.5</v>
      </c>
      <c r="D1803" s="2">
        <v>42.844000000000001</v>
      </c>
      <c r="E1803" s="2">
        <v>217</v>
      </c>
      <c r="F1803" s="2">
        <v>217</v>
      </c>
      <c r="G1803" s="2">
        <v>10834.75</v>
      </c>
      <c r="H1803" s="13">
        <v>0</v>
      </c>
    </row>
    <row r="1804" spans="1:8" ht="13.5" x14ac:dyDescent="0.25">
      <c r="A1804" s="12"/>
      <c r="B1804" s="11">
        <v>44635</v>
      </c>
      <c r="C1804" s="2">
        <v>47.5</v>
      </c>
      <c r="D1804" s="2">
        <v>44.765000000000001</v>
      </c>
      <c r="E1804" s="2">
        <v>0</v>
      </c>
      <c r="F1804" s="2">
        <v>0</v>
      </c>
      <c r="G1804" s="2">
        <v>0</v>
      </c>
      <c r="H1804" s="13">
        <v>4.4837083372234139E-2</v>
      </c>
    </row>
    <row r="1805" spans="1:8" ht="13.5" x14ac:dyDescent="0.25">
      <c r="A1805" s="12"/>
      <c r="B1805" s="11">
        <v>44636</v>
      </c>
      <c r="C1805" s="2">
        <v>47.5</v>
      </c>
      <c r="D1805" s="2">
        <v>42.844000000000001</v>
      </c>
      <c r="E1805" s="2">
        <v>0</v>
      </c>
      <c r="F1805" s="2">
        <v>0</v>
      </c>
      <c r="G1805" s="2">
        <v>0</v>
      </c>
      <c r="H1805" s="13">
        <v>-4.291299005919802E-2</v>
      </c>
    </row>
    <row r="1806" spans="1:8" ht="13.5" x14ac:dyDescent="0.25">
      <c r="A1806" s="12"/>
      <c r="B1806" s="11">
        <v>44637</v>
      </c>
      <c r="C1806" s="2">
        <v>47.5</v>
      </c>
      <c r="D1806" s="2">
        <v>42.844000000000001</v>
      </c>
      <c r="E1806" s="2">
        <v>0</v>
      </c>
      <c r="F1806" s="2">
        <v>0</v>
      </c>
      <c r="G1806" s="2">
        <v>0</v>
      </c>
      <c r="H1806" s="13">
        <v>0</v>
      </c>
    </row>
    <row r="1807" spans="1:8" ht="13.5" x14ac:dyDescent="0.25">
      <c r="A1807" s="12"/>
      <c r="B1807" s="11">
        <v>44638</v>
      </c>
      <c r="C1807" s="2">
        <v>47.5</v>
      </c>
      <c r="D1807" s="2">
        <v>42.844000000000001</v>
      </c>
      <c r="E1807" s="2">
        <v>0</v>
      </c>
      <c r="F1807" s="2">
        <v>0</v>
      </c>
      <c r="G1807" s="2">
        <v>0</v>
      </c>
      <c r="H1807" s="13">
        <v>0</v>
      </c>
    </row>
    <row r="1808" spans="1:8" ht="13.5" x14ac:dyDescent="0.25">
      <c r="A1808" s="12"/>
      <c r="B1808" s="11">
        <v>44641</v>
      </c>
      <c r="C1808" s="2">
        <v>47.5</v>
      </c>
      <c r="D1808" s="2">
        <v>42.844000000000001</v>
      </c>
      <c r="E1808" s="2">
        <v>0</v>
      </c>
      <c r="F1808" s="2">
        <v>0</v>
      </c>
      <c r="G1808" s="2">
        <v>0</v>
      </c>
      <c r="H1808" s="13">
        <v>0</v>
      </c>
    </row>
    <row r="1809" spans="1:8" ht="13.5" x14ac:dyDescent="0.25">
      <c r="A1809" s="12"/>
      <c r="B1809" s="11">
        <v>44642</v>
      </c>
      <c r="C1809" s="2">
        <v>47.5</v>
      </c>
      <c r="D1809" s="2">
        <v>42.844000000000001</v>
      </c>
      <c r="E1809" s="2">
        <v>0</v>
      </c>
      <c r="F1809" s="2">
        <v>0</v>
      </c>
      <c r="G1809" s="2">
        <v>0</v>
      </c>
      <c r="H1809" s="13">
        <v>0</v>
      </c>
    </row>
    <row r="1810" spans="1:8" ht="13.5" x14ac:dyDescent="0.25">
      <c r="A1810" s="12"/>
      <c r="B1810" s="11">
        <v>44643</v>
      </c>
      <c r="C1810" s="2">
        <v>47.5</v>
      </c>
      <c r="D1810" s="2">
        <v>42.844000000000001</v>
      </c>
      <c r="E1810" s="2">
        <v>0</v>
      </c>
      <c r="F1810" s="2">
        <v>0</v>
      </c>
      <c r="G1810" s="2">
        <v>0</v>
      </c>
      <c r="H1810" s="13">
        <v>0</v>
      </c>
    </row>
    <row r="1811" spans="1:8" ht="13.5" x14ac:dyDescent="0.25">
      <c r="A1811" s="12"/>
      <c r="B1811" s="11">
        <v>44644</v>
      </c>
      <c r="C1811" s="2">
        <v>47.5</v>
      </c>
      <c r="D1811" s="2">
        <v>42.844000000000001</v>
      </c>
      <c r="E1811" s="2">
        <v>0</v>
      </c>
      <c r="F1811" s="2">
        <v>0</v>
      </c>
      <c r="G1811" s="2">
        <v>0</v>
      </c>
      <c r="H1811" s="13">
        <v>0</v>
      </c>
    </row>
    <row r="1812" spans="1:8" ht="13.5" x14ac:dyDescent="0.25">
      <c r="A1812" s="12"/>
      <c r="B1812" s="11">
        <v>44645</v>
      </c>
      <c r="C1812" s="2">
        <v>47.5</v>
      </c>
      <c r="D1812" s="2">
        <v>42.844000000000001</v>
      </c>
      <c r="E1812" s="2">
        <v>0</v>
      </c>
      <c r="F1812" s="2">
        <v>0</v>
      </c>
      <c r="G1812" s="2">
        <v>0</v>
      </c>
      <c r="H1812" s="13">
        <v>0</v>
      </c>
    </row>
    <row r="1813" spans="1:8" ht="13.5" x14ac:dyDescent="0.25">
      <c r="A1813" s="12"/>
      <c r="B1813" s="11">
        <v>44648</v>
      </c>
      <c r="C1813" s="2">
        <v>47.5</v>
      </c>
      <c r="D1813" s="2">
        <v>42.844000000000001</v>
      </c>
      <c r="E1813" s="2">
        <v>0</v>
      </c>
      <c r="F1813" s="2">
        <v>0</v>
      </c>
      <c r="G1813" s="2">
        <v>0</v>
      </c>
      <c r="H1813" s="13">
        <v>0</v>
      </c>
    </row>
    <row r="1814" spans="1:8" ht="13.5" x14ac:dyDescent="0.25">
      <c r="A1814" s="12"/>
      <c r="B1814" s="11">
        <v>44649</v>
      </c>
      <c r="C1814" s="2">
        <v>47.5</v>
      </c>
      <c r="D1814" s="2">
        <v>42.844000000000001</v>
      </c>
      <c r="E1814" s="2">
        <v>0</v>
      </c>
      <c r="F1814" s="2">
        <v>0</v>
      </c>
      <c r="G1814" s="2">
        <v>0</v>
      </c>
      <c r="H1814" s="13">
        <v>0</v>
      </c>
    </row>
    <row r="1815" spans="1:8" ht="13.5" x14ac:dyDescent="0.25">
      <c r="A1815" s="12"/>
      <c r="B1815" s="11">
        <v>44650</v>
      </c>
      <c r="C1815" s="2">
        <v>47.5</v>
      </c>
      <c r="D1815" s="2">
        <v>42.844000000000001</v>
      </c>
      <c r="E1815" s="2">
        <v>0</v>
      </c>
      <c r="F1815" s="2">
        <v>0</v>
      </c>
      <c r="G1815" s="2">
        <v>0</v>
      </c>
      <c r="H1815" s="13">
        <v>0</v>
      </c>
    </row>
    <row r="1816" spans="1:8" ht="13.5" x14ac:dyDescent="0.25">
      <c r="A1816" s="12"/>
      <c r="B1816" s="11">
        <v>44651</v>
      </c>
      <c r="C1816" s="2">
        <v>47.5</v>
      </c>
      <c r="D1816" s="2">
        <v>42.844000000000001</v>
      </c>
      <c r="E1816" s="2">
        <v>0</v>
      </c>
      <c r="F1816" s="2">
        <v>0</v>
      </c>
      <c r="G1816" s="2">
        <v>0</v>
      </c>
      <c r="H1816" s="13">
        <v>0</v>
      </c>
    </row>
    <row r="1817" spans="1:8" ht="13.5" x14ac:dyDescent="0.25">
      <c r="A1817" s="12"/>
      <c r="B1817" s="11">
        <v>44652</v>
      </c>
      <c r="C1817" s="2">
        <v>47.5</v>
      </c>
      <c r="D1817" s="2">
        <v>42.844000000000001</v>
      </c>
      <c r="E1817" s="2">
        <v>0</v>
      </c>
      <c r="F1817" s="2">
        <v>0</v>
      </c>
      <c r="G1817" s="2">
        <v>0</v>
      </c>
      <c r="H1817" s="13">
        <v>0</v>
      </c>
    </row>
    <row r="1818" spans="1:8" ht="13.5" x14ac:dyDescent="0.25">
      <c r="A1818" s="12"/>
      <c r="B1818" s="11">
        <v>44655</v>
      </c>
      <c r="C1818" s="2">
        <v>47.5</v>
      </c>
      <c r="D1818" s="2">
        <v>42.844000000000001</v>
      </c>
      <c r="E1818" s="2">
        <v>0</v>
      </c>
      <c r="F1818" s="2">
        <v>0</v>
      </c>
      <c r="G1818" s="2">
        <v>0</v>
      </c>
      <c r="H1818" s="13">
        <v>0</v>
      </c>
    </row>
    <row r="1819" spans="1:8" ht="13.5" x14ac:dyDescent="0.25">
      <c r="A1819" s="12"/>
      <c r="B1819" s="11">
        <v>44656</v>
      </c>
      <c r="C1819" s="2">
        <v>46.4</v>
      </c>
      <c r="D1819" s="2">
        <v>42.844000000000001</v>
      </c>
      <c r="E1819" s="2">
        <v>0</v>
      </c>
      <c r="F1819" s="2">
        <v>0</v>
      </c>
      <c r="G1819" s="2">
        <v>0</v>
      </c>
      <c r="H1819" s="13">
        <v>0</v>
      </c>
    </row>
    <row r="1820" spans="1:8" ht="13.5" x14ac:dyDescent="0.25">
      <c r="A1820" s="12"/>
      <c r="B1820" s="11">
        <v>44657</v>
      </c>
      <c r="C1820" s="2">
        <v>46.4</v>
      </c>
      <c r="D1820" s="2">
        <v>42.844000000000001</v>
      </c>
      <c r="E1820" s="2">
        <v>0</v>
      </c>
      <c r="F1820" s="2">
        <v>0</v>
      </c>
      <c r="G1820" s="2">
        <v>0</v>
      </c>
      <c r="H1820" s="13">
        <v>0</v>
      </c>
    </row>
    <row r="1821" spans="1:8" ht="13.5" x14ac:dyDescent="0.25">
      <c r="A1821" s="12"/>
      <c r="B1821" s="11">
        <v>44658</v>
      </c>
      <c r="C1821" s="2">
        <v>46.4</v>
      </c>
      <c r="D1821" s="2">
        <v>42.844000000000001</v>
      </c>
      <c r="E1821" s="2">
        <v>0</v>
      </c>
      <c r="F1821" s="2">
        <v>0</v>
      </c>
      <c r="G1821" s="2">
        <v>0</v>
      </c>
      <c r="H1821" s="13">
        <v>0</v>
      </c>
    </row>
    <row r="1822" spans="1:8" ht="13.5" x14ac:dyDescent="0.25">
      <c r="A1822" s="12"/>
      <c r="B1822" s="11">
        <v>44659</v>
      </c>
      <c r="C1822" s="2">
        <v>47.5</v>
      </c>
      <c r="D1822" s="2">
        <v>42.844000000000001</v>
      </c>
      <c r="E1822" s="2">
        <v>124</v>
      </c>
      <c r="F1822" s="2">
        <v>124</v>
      </c>
      <c r="G1822" s="2">
        <v>5890</v>
      </c>
      <c r="H1822" s="13">
        <v>0</v>
      </c>
    </row>
    <row r="1823" spans="1:8" ht="13.5" x14ac:dyDescent="0.25">
      <c r="A1823" s="12"/>
      <c r="B1823" s="11">
        <v>44662</v>
      </c>
      <c r="C1823" s="2">
        <v>47.5</v>
      </c>
      <c r="D1823" s="2">
        <v>42.844000000000001</v>
      </c>
      <c r="E1823" s="2">
        <v>0</v>
      </c>
      <c r="F1823" s="2">
        <v>0</v>
      </c>
      <c r="G1823" s="2">
        <v>0</v>
      </c>
      <c r="H1823" s="13">
        <v>0</v>
      </c>
    </row>
    <row r="1824" spans="1:8" ht="13.5" x14ac:dyDescent="0.25">
      <c r="A1824" s="12"/>
      <c r="B1824" s="11">
        <v>44663</v>
      </c>
      <c r="C1824" s="2">
        <v>47.5</v>
      </c>
      <c r="D1824" s="2">
        <v>43.86</v>
      </c>
      <c r="E1824" s="2">
        <v>0</v>
      </c>
      <c r="F1824" s="2">
        <v>0</v>
      </c>
      <c r="G1824" s="2">
        <v>0</v>
      </c>
      <c r="H1824" s="13">
        <v>2.3713938941275284E-2</v>
      </c>
    </row>
    <row r="1825" spans="1:8" ht="13.5" x14ac:dyDescent="0.25">
      <c r="A1825" s="12"/>
      <c r="B1825" s="11">
        <v>44664</v>
      </c>
      <c r="C1825" s="2">
        <v>47.5</v>
      </c>
      <c r="D1825" s="2">
        <v>43.86</v>
      </c>
      <c r="E1825" s="2">
        <v>0</v>
      </c>
      <c r="F1825" s="2">
        <v>0</v>
      </c>
      <c r="G1825" s="2">
        <v>0</v>
      </c>
      <c r="H1825" s="13">
        <v>0</v>
      </c>
    </row>
    <row r="1826" spans="1:8" ht="13.5" x14ac:dyDescent="0.25">
      <c r="A1826" s="12"/>
      <c r="B1826" s="11">
        <v>44665</v>
      </c>
      <c r="C1826" s="2">
        <v>47.5</v>
      </c>
      <c r="D1826" s="2">
        <v>43.86</v>
      </c>
      <c r="E1826" s="2">
        <v>0</v>
      </c>
      <c r="F1826" s="2">
        <v>0</v>
      </c>
      <c r="G1826" s="2">
        <v>0</v>
      </c>
      <c r="H1826" s="13">
        <v>0</v>
      </c>
    </row>
    <row r="1827" spans="1:8" ht="13.5" x14ac:dyDescent="0.25">
      <c r="A1827" s="12"/>
      <c r="B1827" s="11">
        <v>44666</v>
      </c>
      <c r="C1827" s="2">
        <v>47.5</v>
      </c>
      <c r="D1827" s="2">
        <v>43.86</v>
      </c>
      <c r="E1827" s="2">
        <v>0</v>
      </c>
      <c r="F1827" s="2">
        <v>0</v>
      </c>
      <c r="G1827" s="2">
        <v>0</v>
      </c>
      <c r="H1827" s="13">
        <v>0</v>
      </c>
    </row>
    <row r="1828" spans="1:8" ht="13.5" x14ac:dyDescent="0.25">
      <c r="A1828" s="12"/>
      <c r="B1828" s="11">
        <v>44669</v>
      </c>
      <c r="C1828" s="2">
        <v>47.5</v>
      </c>
      <c r="D1828" s="2">
        <v>43.86</v>
      </c>
      <c r="E1828" s="2">
        <v>0</v>
      </c>
      <c r="F1828" s="2">
        <v>0</v>
      </c>
      <c r="G1828" s="2">
        <v>0</v>
      </c>
      <c r="H1828" s="13">
        <v>0</v>
      </c>
    </row>
    <row r="1829" spans="1:8" ht="13.5" x14ac:dyDescent="0.25">
      <c r="A1829" s="12"/>
      <c r="B1829" s="11">
        <v>44670</v>
      </c>
      <c r="C1829" s="2">
        <v>47.5</v>
      </c>
      <c r="D1829" s="2">
        <v>43.86</v>
      </c>
      <c r="E1829" s="2">
        <v>0</v>
      </c>
      <c r="F1829" s="2">
        <v>0</v>
      </c>
      <c r="G1829" s="2">
        <v>0</v>
      </c>
      <c r="H1829" s="13">
        <v>0</v>
      </c>
    </row>
    <row r="1830" spans="1:8" ht="13.5" x14ac:dyDescent="0.25">
      <c r="A1830" s="12"/>
      <c r="B1830" s="11">
        <v>44671</v>
      </c>
      <c r="C1830" s="2">
        <v>47.5</v>
      </c>
      <c r="D1830" s="2">
        <v>43.86</v>
      </c>
      <c r="E1830" s="2">
        <v>0</v>
      </c>
      <c r="F1830" s="2">
        <v>0</v>
      </c>
      <c r="G1830" s="2">
        <v>0</v>
      </c>
      <c r="H1830" s="13">
        <v>0</v>
      </c>
    </row>
    <row r="1831" spans="1:8" ht="13.5" x14ac:dyDescent="0.25">
      <c r="A1831" s="12"/>
      <c r="B1831" s="11">
        <v>44672</v>
      </c>
      <c r="C1831" s="2">
        <v>47.5</v>
      </c>
      <c r="D1831" s="2">
        <v>43.86</v>
      </c>
      <c r="E1831" s="2">
        <v>0</v>
      </c>
      <c r="F1831" s="2">
        <v>0</v>
      </c>
      <c r="G1831" s="2">
        <v>0</v>
      </c>
      <c r="H1831" s="13">
        <v>0</v>
      </c>
    </row>
    <row r="1832" spans="1:8" ht="13.5" x14ac:dyDescent="0.25">
      <c r="A1832" s="12"/>
      <c r="B1832" s="11">
        <v>44673</v>
      </c>
      <c r="C1832" s="2">
        <v>47.5</v>
      </c>
      <c r="D1832" s="2">
        <v>43.86</v>
      </c>
      <c r="E1832" s="2">
        <v>0</v>
      </c>
      <c r="F1832" s="2">
        <v>0</v>
      </c>
      <c r="G1832" s="2">
        <v>0</v>
      </c>
      <c r="H1832" s="13">
        <v>0</v>
      </c>
    </row>
    <row r="1833" spans="1:8" ht="13.5" x14ac:dyDescent="0.25">
      <c r="A1833" s="12"/>
      <c r="B1833" s="11">
        <v>44676</v>
      </c>
      <c r="C1833" s="2">
        <v>47.5</v>
      </c>
      <c r="D1833" s="2">
        <v>43.86</v>
      </c>
      <c r="E1833" s="2">
        <v>0</v>
      </c>
      <c r="F1833" s="2">
        <v>0</v>
      </c>
      <c r="G1833" s="2">
        <v>0</v>
      </c>
      <c r="H1833" s="13">
        <v>0</v>
      </c>
    </row>
    <row r="1834" spans="1:8" ht="13.5" x14ac:dyDescent="0.25">
      <c r="A1834" s="12"/>
      <c r="B1834" s="11">
        <v>44677</v>
      </c>
      <c r="C1834" s="2">
        <v>47.5</v>
      </c>
      <c r="D1834" s="2">
        <v>43.86</v>
      </c>
      <c r="E1834" s="2">
        <v>0</v>
      </c>
      <c r="F1834" s="2">
        <v>0</v>
      </c>
      <c r="G1834" s="2">
        <v>0</v>
      </c>
      <c r="H1834" s="13">
        <v>0</v>
      </c>
    </row>
    <row r="1835" spans="1:8" ht="13.5" x14ac:dyDescent="0.25">
      <c r="A1835" s="12"/>
      <c r="B1835" s="11">
        <v>44678</v>
      </c>
      <c r="C1835" s="2">
        <v>47.5</v>
      </c>
      <c r="D1835" s="2">
        <v>43.86</v>
      </c>
      <c r="E1835" s="2">
        <v>0</v>
      </c>
      <c r="F1835" s="2">
        <v>0</v>
      </c>
      <c r="G1835" s="2">
        <v>0</v>
      </c>
      <c r="H1835" s="13">
        <v>0</v>
      </c>
    </row>
    <row r="1836" spans="1:8" ht="13.5" x14ac:dyDescent="0.25">
      <c r="A1836" s="12"/>
      <c r="B1836" s="11">
        <v>44679</v>
      </c>
      <c r="C1836" s="2">
        <v>47.5</v>
      </c>
      <c r="D1836" s="2">
        <v>43.86</v>
      </c>
      <c r="E1836" s="2">
        <v>254</v>
      </c>
      <c r="F1836" s="2">
        <v>254</v>
      </c>
      <c r="G1836" s="2">
        <v>12065</v>
      </c>
      <c r="H1836" s="13">
        <v>0</v>
      </c>
    </row>
    <row r="1837" spans="1:8" ht="13.5" x14ac:dyDescent="0.25">
      <c r="A1837" s="12"/>
      <c r="B1837" s="11">
        <v>44680</v>
      </c>
      <c r="C1837" s="2">
        <v>47.5</v>
      </c>
      <c r="D1837" s="2">
        <v>43.86</v>
      </c>
      <c r="E1837" s="2">
        <v>0</v>
      </c>
      <c r="F1837" s="2">
        <v>0</v>
      </c>
      <c r="G1837" s="2">
        <v>0</v>
      </c>
      <c r="H1837" s="13">
        <v>0</v>
      </c>
    </row>
    <row r="1838" spans="1:8" ht="13.5" x14ac:dyDescent="0.25">
      <c r="A1838" s="12"/>
      <c r="B1838" s="11">
        <v>44685</v>
      </c>
      <c r="C1838" s="2">
        <v>47.5</v>
      </c>
      <c r="D1838" s="2">
        <v>43.86</v>
      </c>
      <c r="E1838" s="2">
        <v>0</v>
      </c>
      <c r="F1838" s="2">
        <v>0</v>
      </c>
      <c r="G1838" s="2">
        <v>0</v>
      </c>
      <c r="H1838" s="13">
        <v>0</v>
      </c>
    </row>
    <row r="1839" spans="1:8" ht="13.5" x14ac:dyDescent="0.25">
      <c r="A1839" s="12"/>
      <c r="B1839" s="11">
        <v>44686</v>
      </c>
      <c r="C1839" s="2">
        <v>47.5</v>
      </c>
      <c r="D1839" s="2">
        <v>43.86</v>
      </c>
      <c r="E1839" s="2">
        <v>0</v>
      </c>
      <c r="F1839" s="2">
        <v>0</v>
      </c>
      <c r="G1839" s="2">
        <v>0</v>
      </c>
      <c r="H1839" s="13">
        <v>0</v>
      </c>
    </row>
    <row r="1840" spans="1:8" ht="13.5" x14ac:dyDescent="0.25">
      <c r="A1840" s="12"/>
      <c r="B1840" s="11">
        <v>44687</v>
      </c>
      <c r="C1840" s="2">
        <v>47.5</v>
      </c>
      <c r="D1840" s="2">
        <v>43.86</v>
      </c>
      <c r="E1840" s="2">
        <v>0</v>
      </c>
      <c r="F1840" s="2">
        <v>0</v>
      </c>
      <c r="G1840" s="2">
        <v>0</v>
      </c>
      <c r="H1840" s="13">
        <v>0</v>
      </c>
    </row>
    <row r="1841" spans="1:8" ht="13.5" x14ac:dyDescent="0.25">
      <c r="A1841" s="12"/>
      <c r="B1841" s="11">
        <v>44690</v>
      </c>
      <c r="C1841" s="2">
        <v>47.5</v>
      </c>
      <c r="D1841" s="2">
        <v>43.86</v>
      </c>
      <c r="E1841" s="2">
        <v>0</v>
      </c>
      <c r="F1841" s="2">
        <v>0</v>
      </c>
      <c r="G1841" s="2">
        <v>0</v>
      </c>
      <c r="H1841" s="13">
        <v>0</v>
      </c>
    </row>
    <row r="1842" spans="1:8" ht="13.5" x14ac:dyDescent="0.25">
      <c r="A1842" s="12"/>
      <c r="B1842" s="11">
        <v>44691</v>
      </c>
      <c r="C1842" s="2">
        <v>47.5</v>
      </c>
      <c r="D1842" s="2">
        <v>43.86</v>
      </c>
      <c r="E1842" s="2">
        <v>0</v>
      </c>
      <c r="F1842" s="2">
        <v>0</v>
      </c>
      <c r="G1842" s="2">
        <v>0</v>
      </c>
      <c r="H1842" s="13">
        <v>0</v>
      </c>
    </row>
    <row r="1843" spans="1:8" ht="13.5" x14ac:dyDescent="0.25">
      <c r="A1843" s="12"/>
      <c r="B1843" s="11">
        <v>44692</v>
      </c>
      <c r="C1843" s="2">
        <v>47.5</v>
      </c>
      <c r="D1843" s="2">
        <v>43.86</v>
      </c>
      <c r="E1843" s="2">
        <v>0</v>
      </c>
      <c r="F1843" s="2">
        <v>0</v>
      </c>
      <c r="G1843" s="2">
        <v>0</v>
      </c>
      <c r="H1843" s="13">
        <v>0</v>
      </c>
    </row>
    <row r="1844" spans="1:8" ht="13.5" x14ac:dyDescent="0.25">
      <c r="A1844" s="12"/>
      <c r="B1844" s="11">
        <v>44693</v>
      </c>
      <c r="C1844" s="2">
        <v>47.5</v>
      </c>
      <c r="D1844" s="2">
        <v>43.86</v>
      </c>
      <c r="E1844" s="2">
        <v>0</v>
      </c>
      <c r="F1844" s="2">
        <v>0</v>
      </c>
      <c r="G1844" s="2">
        <v>0</v>
      </c>
      <c r="H1844" s="13">
        <v>0</v>
      </c>
    </row>
    <row r="1845" spans="1:8" ht="13.5" x14ac:dyDescent="0.25">
      <c r="A1845" s="12"/>
      <c r="B1845" s="11">
        <v>44694</v>
      </c>
      <c r="C1845" s="2">
        <v>47.5</v>
      </c>
      <c r="D1845" s="2">
        <v>43.86</v>
      </c>
      <c r="E1845" s="2">
        <v>0</v>
      </c>
      <c r="F1845" s="2">
        <v>0</v>
      </c>
      <c r="G1845" s="2">
        <v>0</v>
      </c>
      <c r="H1845" s="13">
        <v>0</v>
      </c>
    </row>
    <row r="1846" spans="1:8" ht="13.5" x14ac:dyDescent="0.25">
      <c r="A1846" s="12"/>
      <c r="B1846" s="11">
        <v>44697</v>
      </c>
      <c r="C1846" s="2">
        <v>47.5</v>
      </c>
      <c r="D1846" s="2">
        <v>43.86</v>
      </c>
      <c r="E1846" s="2">
        <v>0</v>
      </c>
      <c r="F1846" s="2">
        <v>0</v>
      </c>
      <c r="G1846" s="2">
        <v>0</v>
      </c>
      <c r="H1846" s="13">
        <v>0</v>
      </c>
    </row>
    <row r="1847" spans="1:8" ht="13.5" x14ac:dyDescent="0.25">
      <c r="A1847" s="12"/>
      <c r="B1847" s="11">
        <v>44698</v>
      </c>
      <c r="C1847" s="2">
        <v>47.5</v>
      </c>
      <c r="D1847" s="2">
        <v>43.86</v>
      </c>
      <c r="E1847" s="2">
        <v>0</v>
      </c>
      <c r="F1847" s="2">
        <v>0</v>
      </c>
      <c r="G1847" s="2">
        <v>0</v>
      </c>
      <c r="H1847" s="13">
        <v>0</v>
      </c>
    </row>
    <row r="1848" spans="1:8" ht="13.5" x14ac:dyDescent="0.25">
      <c r="A1848" s="12"/>
      <c r="B1848" s="11">
        <v>44699</v>
      </c>
      <c r="C1848" s="2">
        <v>47.5</v>
      </c>
      <c r="D1848" s="2">
        <v>43.86</v>
      </c>
      <c r="E1848" s="2">
        <v>0</v>
      </c>
      <c r="F1848" s="2">
        <v>0</v>
      </c>
      <c r="G1848" s="2">
        <v>0</v>
      </c>
      <c r="H1848" s="13">
        <v>0</v>
      </c>
    </row>
    <row r="1849" spans="1:8" ht="13.5" x14ac:dyDescent="0.25">
      <c r="A1849" s="12"/>
      <c r="B1849" s="11">
        <v>44700</v>
      </c>
      <c r="C1849" s="2">
        <v>47.5</v>
      </c>
      <c r="D1849" s="2">
        <v>43.86</v>
      </c>
      <c r="E1849" s="2">
        <v>0</v>
      </c>
      <c r="F1849" s="2">
        <v>0</v>
      </c>
      <c r="G1849" s="2">
        <v>0</v>
      </c>
      <c r="H1849" s="13">
        <v>0</v>
      </c>
    </row>
    <row r="1850" spans="1:8" ht="13.5" x14ac:dyDescent="0.25">
      <c r="A1850" s="12"/>
      <c r="B1850" s="11">
        <v>44701</v>
      </c>
      <c r="C1850" s="2">
        <v>47.5</v>
      </c>
      <c r="D1850" s="2">
        <v>43.86</v>
      </c>
      <c r="E1850" s="2">
        <v>0</v>
      </c>
      <c r="F1850" s="2">
        <v>0</v>
      </c>
      <c r="G1850" s="2">
        <v>0</v>
      </c>
      <c r="H1850" s="13">
        <v>0</v>
      </c>
    </row>
    <row r="1851" spans="1:8" ht="13.5" x14ac:dyDescent="0.25">
      <c r="A1851" s="12"/>
      <c r="B1851" s="11">
        <v>44704</v>
      </c>
      <c r="C1851" s="2">
        <v>47.5</v>
      </c>
      <c r="D1851" s="2">
        <v>43.86</v>
      </c>
      <c r="E1851" s="2">
        <v>0</v>
      </c>
      <c r="F1851" s="2">
        <v>0</v>
      </c>
      <c r="G1851" s="2">
        <v>0</v>
      </c>
      <c r="H1851" s="13">
        <v>0</v>
      </c>
    </row>
    <row r="1852" spans="1:8" ht="13.5" x14ac:dyDescent="0.25">
      <c r="A1852" s="12"/>
      <c r="B1852" s="11">
        <v>44705</v>
      </c>
      <c r="C1852" s="2">
        <v>47.5</v>
      </c>
      <c r="D1852" s="2">
        <v>43.86</v>
      </c>
      <c r="E1852" s="2">
        <v>0</v>
      </c>
      <c r="F1852" s="2">
        <v>0</v>
      </c>
      <c r="G1852" s="2">
        <v>0</v>
      </c>
      <c r="H1852" s="13">
        <v>0</v>
      </c>
    </row>
    <row r="1853" spans="1:8" ht="13.5" x14ac:dyDescent="0.25">
      <c r="A1853" s="12"/>
      <c r="B1853" s="11">
        <v>44706</v>
      </c>
      <c r="C1853" s="2">
        <v>47.5</v>
      </c>
      <c r="D1853" s="2">
        <v>43.86</v>
      </c>
      <c r="E1853" s="2">
        <v>0</v>
      </c>
      <c r="F1853" s="2">
        <v>0</v>
      </c>
      <c r="G1853" s="2">
        <v>0</v>
      </c>
      <c r="H1853" s="13">
        <v>0</v>
      </c>
    </row>
    <row r="1854" spans="1:8" ht="13.5" x14ac:dyDescent="0.25">
      <c r="A1854" s="12"/>
      <c r="B1854" s="11">
        <v>44707</v>
      </c>
      <c r="C1854" s="2">
        <v>47.5</v>
      </c>
      <c r="D1854" s="2">
        <v>43.86</v>
      </c>
      <c r="E1854" s="2">
        <v>0</v>
      </c>
      <c r="F1854" s="2">
        <v>0</v>
      </c>
      <c r="G1854" s="2">
        <v>0</v>
      </c>
      <c r="H1854" s="13">
        <v>0</v>
      </c>
    </row>
    <row r="1855" spans="1:8" ht="13.5" x14ac:dyDescent="0.25">
      <c r="A1855" s="12"/>
      <c r="B1855" s="11">
        <v>44708</v>
      </c>
      <c r="C1855" s="2">
        <v>47.5</v>
      </c>
      <c r="D1855" s="2">
        <v>43.86</v>
      </c>
      <c r="E1855" s="2">
        <v>0</v>
      </c>
      <c r="F1855" s="2">
        <v>0</v>
      </c>
      <c r="G1855" s="2">
        <v>0</v>
      </c>
      <c r="H1855" s="13">
        <v>0</v>
      </c>
    </row>
    <row r="1856" spans="1:8" ht="13.5" x14ac:dyDescent="0.25">
      <c r="A1856" s="12"/>
      <c r="B1856" s="11">
        <v>44711</v>
      </c>
      <c r="C1856" s="2">
        <v>47.5</v>
      </c>
      <c r="D1856" s="2">
        <v>43.86</v>
      </c>
      <c r="E1856" s="2">
        <v>0</v>
      </c>
      <c r="F1856" s="2">
        <v>0</v>
      </c>
      <c r="G1856" s="2">
        <v>0</v>
      </c>
      <c r="H1856" s="13">
        <v>0</v>
      </c>
    </row>
    <row r="1857" spans="1:8" ht="13.5" x14ac:dyDescent="0.25">
      <c r="A1857" s="12"/>
      <c r="B1857" s="11">
        <v>44712</v>
      </c>
      <c r="C1857" s="2">
        <v>47.5</v>
      </c>
      <c r="D1857" s="2">
        <v>43.86</v>
      </c>
      <c r="E1857" s="2">
        <v>0</v>
      </c>
      <c r="F1857" s="2">
        <v>0</v>
      </c>
      <c r="G1857" s="2">
        <v>0</v>
      </c>
      <c r="H1857" s="13">
        <v>0</v>
      </c>
    </row>
    <row r="1858" spans="1:8" ht="13.5" x14ac:dyDescent="0.25">
      <c r="A1858" s="12"/>
      <c r="B1858" s="11">
        <v>44713</v>
      </c>
      <c r="C1858" s="2">
        <v>47.5</v>
      </c>
      <c r="D1858" s="2">
        <v>43.86</v>
      </c>
      <c r="E1858" s="2">
        <v>0</v>
      </c>
      <c r="F1858" s="2">
        <v>0</v>
      </c>
      <c r="G1858" s="2">
        <v>0</v>
      </c>
      <c r="H1858" s="13">
        <v>0</v>
      </c>
    </row>
    <row r="1859" spans="1:8" ht="13.5" x14ac:dyDescent="0.25">
      <c r="A1859" s="12"/>
      <c r="B1859" s="11">
        <v>44714</v>
      </c>
      <c r="C1859" s="2">
        <v>47.5</v>
      </c>
      <c r="D1859" s="2">
        <v>43.86</v>
      </c>
      <c r="E1859" s="2">
        <v>0</v>
      </c>
      <c r="F1859" s="2">
        <v>0</v>
      </c>
      <c r="G1859" s="2">
        <v>0</v>
      </c>
      <c r="H1859" s="13">
        <v>0</v>
      </c>
    </row>
    <row r="1860" spans="1:8" ht="13.5" x14ac:dyDescent="0.25">
      <c r="A1860" s="12"/>
      <c r="B1860" s="11">
        <v>44715</v>
      </c>
      <c r="C1860" s="2">
        <v>47.5</v>
      </c>
      <c r="D1860" s="2">
        <v>43.86</v>
      </c>
      <c r="E1860" s="2">
        <v>0</v>
      </c>
      <c r="F1860" s="2">
        <v>0</v>
      </c>
      <c r="G1860" s="2">
        <v>0</v>
      </c>
      <c r="H1860" s="13">
        <v>0</v>
      </c>
    </row>
    <row r="1861" spans="1:8" ht="13.5" x14ac:dyDescent="0.25">
      <c r="A1861" s="12"/>
      <c r="B1861" s="11">
        <v>44718</v>
      </c>
      <c r="C1861" s="2">
        <v>47.5</v>
      </c>
      <c r="D1861" s="2">
        <v>43.86</v>
      </c>
      <c r="E1861" s="2">
        <v>0</v>
      </c>
      <c r="F1861" s="2">
        <v>0</v>
      </c>
      <c r="G1861" s="2">
        <v>0</v>
      </c>
      <c r="H1861" s="13">
        <v>0</v>
      </c>
    </row>
    <row r="1862" spans="1:8" ht="13.5" x14ac:dyDescent="0.25">
      <c r="A1862" s="12"/>
      <c r="B1862" s="11">
        <v>44719</v>
      </c>
      <c r="C1862" s="2">
        <v>47.5</v>
      </c>
      <c r="D1862" s="2">
        <v>43.86</v>
      </c>
      <c r="E1862" s="2">
        <v>0</v>
      </c>
      <c r="F1862" s="2">
        <v>0</v>
      </c>
      <c r="G1862" s="2">
        <v>0</v>
      </c>
      <c r="H1862" s="13">
        <v>0</v>
      </c>
    </row>
    <row r="1863" spans="1:8" ht="13.5" x14ac:dyDescent="0.25">
      <c r="A1863" s="12"/>
      <c r="B1863" s="11">
        <v>44720</v>
      </c>
      <c r="C1863" s="2">
        <v>47.5</v>
      </c>
      <c r="D1863" s="2">
        <v>43.86</v>
      </c>
      <c r="E1863" s="2">
        <v>0</v>
      </c>
      <c r="F1863" s="2">
        <v>0</v>
      </c>
      <c r="G1863" s="2">
        <v>0</v>
      </c>
      <c r="H1863" s="13">
        <v>0</v>
      </c>
    </row>
    <row r="1864" spans="1:8" ht="13.5" x14ac:dyDescent="0.25">
      <c r="A1864" s="12"/>
      <c r="B1864" s="11">
        <v>44721</v>
      </c>
      <c r="C1864" s="2">
        <v>47.5</v>
      </c>
      <c r="D1864" s="2">
        <v>43.86</v>
      </c>
      <c r="E1864" s="2">
        <v>0</v>
      </c>
      <c r="F1864" s="2">
        <v>0</v>
      </c>
      <c r="G1864" s="2">
        <v>0</v>
      </c>
      <c r="H1864" s="13">
        <v>0</v>
      </c>
    </row>
    <row r="1865" spans="1:8" ht="13.5" x14ac:dyDescent="0.25">
      <c r="A1865" s="12"/>
      <c r="B1865" s="11">
        <v>44722</v>
      </c>
      <c r="C1865" s="2">
        <v>48.5</v>
      </c>
      <c r="D1865" s="2">
        <v>43.86</v>
      </c>
      <c r="E1865" s="2">
        <v>7</v>
      </c>
      <c r="F1865" s="2">
        <v>7</v>
      </c>
      <c r="G1865" s="2">
        <v>339.5</v>
      </c>
      <c r="H1865" s="13">
        <v>0</v>
      </c>
    </row>
    <row r="1866" spans="1:8" ht="13.5" x14ac:dyDescent="0.25">
      <c r="A1866" s="12"/>
      <c r="B1866" s="11">
        <v>44725</v>
      </c>
      <c r="C1866" s="2">
        <v>48.5</v>
      </c>
      <c r="D1866" s="2">
        <v>43.86</v>
      </c>
      <c r="E1866" s="2">
        <v>0</v>
      </c>
      <c r="F1866" s="2">
        <v>0</v>
      </c>
      <c r="G1866" s="2">
        <v>0</v>
      </c>
      <c r="H1866" s="13">
        <v>0</v>
      </c>
    </row>
    <row r="1867" spans="1:8" ht="13.5" x14ac:dyDescent="0.25">
      <c r="A1867" s="12"/>
      <c r="B1867" s="11">
        <v>44726</v>
      </c>
      <c r="C1867" s="2">
        <v>48.5</v>
      </c>
      <c r="D1867" s="2">
        <v>44.783000000000001</v>
      </c>
      <c r="E1867" s="2">
        <v>0</v>
      </c>
      <c r="F1867" s="2">
        <v>0</v>
      </c>
      <c r="G1867" s="2">
        <v>0</v>
      </c>
      <c r="H1867" s="13">
        <v>2.1044231646146872E-2</v>
      </c>
    </row>
    <row r="1868" spans="1:8" ht="13.5" x14ac:dyDescent="0.25">
      <c r="A1868" s="12"/>
      <c r="B1868" s="11">
        <v>44727</v>
      </c>
      <c r="C1868" s="2">
        <v>48.5</v>
      </c>
      <c r="D1868" s="2">
        <v>44.783000000000001</v>
      </c>
      <c r="E1868" s="2">
        <v>0</v>
      </c>
      <c r="F1868" s="2">
        <v>0</v>
      </c>
      <c r="G1868" s="2">
        <v>0</v>
      </c>
      <c r="H1868" s="13">
        <v>0</v>
      </c>
    </row>
    <row r="1869" spans="1:8" ht="13.5" x14ac:dyDescent="0.25">
      <c r="A1869" s="12"/>
      <c r="B1869" s="11">
        <v>44728</v>
      </c>
      <c r="C1869" s="2">
        <v>48.5</v>
      </c>
      <c r="D1869" s="2">
        <v>44.783000000000001</v>
      </c>
      <c r="E1869" s="2">
        <v>0</v>
      </c>
      <c r="F1869" s="2">
        <v>0</v>
      </c>
      <c r="G1869" s="2">
        <v>0</v>
      </c>
      <c r="H1869" s="13">
        <v>0</v>
      </c>
    </row>
    <row r="1870" spans="1:8" ht="13.5" x14ac:dyDescent="0.25">
      <c r="A1870" s="12"/>
      <c r="B1870" s="11">
        <v>44729</v>
      </c>
      <c r="C1870" s="2">
        <v>48.5</v>
      </c>
      <c r="D1870" s="2">
        <v>44.783000000000001</v>
      </c>
      <c r="E1870" s="2">
        <v>0</v>
      </c>
      <c r="F1870" s="2">
        <v>0</v>
      </c>
      <c r="G1870" s="2">
        <v>0</v>
      </c>
      <c r="H1870" s="13">
        <v>0</v>
      </c>
    </row>
    <row r="1871" spans="1:8" ht="13.5" x14ac:dyDescent="0.25">
      <c r="A1871" s="12"/>
      <c r="B1871" s="11">
        <v>44732</v>
      </c>
      <c r="C1871" s="2">
        <v>48.5</v>
      </c>
      <c r="D1871" s="2">
        <v>44.783000000000001</v>
      </c>
      <c r="E1871" s="2">
        <v>0</v>
      </c>
      <c r="F1871" s="2">
        <v>0</v>
      </c>
      <c r="G1871" s="2">
        <v>0</v>
      </c>
      <c r="H1871" s="13">
        <v>0</v>
      </c>
    </row>
    <row r="1872" spans="1:8" ht="13.5" x14ac:dyDescent="0.25">
      <c r="A1872" s="12"/>
      <c r="B1872" s="11">
        <v>44733</v>
      </c>
      <c r="C1872" s="2">
        <v>48.5</v>
      </c>
      <c r="D1872" s="2">
        <v>44.783000000000001</v>
      </c>
      <c r="E1872" s="2">
        <v>0</v>
      </c>
      <c r="F1872" s="2">
        <v>0</v>
      </c>
      <c r="G1872" s="2">
        <v>0</v>
      </c>
      <c r="H1872" s="13">
        <v>0</v>
      </c>
    </row>
    <row r="1873" spans="1:8" ht="13.5" x14ac:dyDescent="0.25">
      <c r="A1873" s="12"/>
      <c r="B1873" s="11">
        <v>44734</v>
      </c>
      <c r="C1873" s="2">
        <v>48.5</v>
      </c>
      <c r="D1873" s="2">
        <v>44.783000000000001</v>
      </c>
      <c r="E1873" s="2">
        <v>0</v>
      </c>
      <c r="F1873" s="2">
        <v>0</v>
      </c>
      <c r="G1873" s="2">
        <v>0</v>
      </c>
      <c r="H1873" s="13">
        <v>0</v>
      </c>
    </row>
    <row r="1874" spans="1:8" ht="13.5" x14ac:dyDescent="0.25">
      <c r="A1874" s="12"/>
      <c r="B1874" s="11">
        <v>44735</v>
      </c>
      <c r="C1874" s="2">
        <v>48.5</v>
      </c>
      <c r="D1874" s="2">
        <v>44.783000000000001</v>
      </c>
      <c r="E1874" s="2">
        <v>0</v>
      </c>
      <c r="F1874" s="2">
        <v>0</v>
      </c>
      <c r="G1874" s="2">
        <v>0</v>
      </c>
      <c r="H1874" s="13">
        <v>0</v>
      </c>
    </row>
    <row r="1875" spans="1:8" ht="13.5" x14ac:dyDescent="0.25">
      <c r="A1875" s="12"/>
      <c r="B1875" s="11">
        <v>44736</v>
      </c>
      <c r="C1875" s="2">
        <v>48.5</v>
      </c>
      <c r="D1875" s="2">
        <v>44.783000000000001</v>
      </c>
      <c r="E1875" s="2">
        <v>0</v>
      </c>
      <c r="F1875" s="2">
        <v>0</v>
      </c>
      <c r="G1875" s="2">
        <v>0</v>
      </c>
      <c r="H1875" s="13">
        <v>0</v>
      </c>
    </row>
    <row r="1876" spans="1:8" ht="13.5" x14ac:dyDescent="0.25">
      <c r="A1876" s="12"/>
      <c r="B1876" s="11">
        <v>44739</v>
      </c>
      <c r="C1876" s="2">
        <v>48.5</v>
      </c>
      <c r="D1876" s="2">
        <v>44.783000000000001</v>
      </c>
      <c r="E1876" s="2">
        <v>0</v>
      </c>
      <c r="F1876" s="2">
        <v>0</v>
      </c>
      <c r="G1876" s="2">
        <v>0</v>
      </c>
      <c r="H1876" s="13">
        <v>0</v>
      </c>
    </row>
    <row r="1877" spans="1:8" ht="13.5" x14ac:dyDescent="0.25">
      <c r="A1877" s="12"/>
      <c r="B1877" s="11">
        <v>44740</v>
      </c>
      <c r="C1877" s="2">
        <v>48.5</v>
      </c>
      <c r="D1877" s="2">
        <v>44.783000000000001</v>
      </c>
      <c r="E1877" s="2">
        <v>0</v>
      </c>
      <c r="F1877" s="2">
        <v>0</v>
      </c>
      <c r="G1877" s="2">
        <v>0</v>
      </c>
      <c r="H1877" s="13">
        <v>0</v>
      </c>
    </row>
    <row r="1878" spans="1:8" ht="13.5" x14ac:dyDescent="0.25">
      <c r="A1878" s="12"/>
      <c r="B1878" s="11">
        <v>44741</v>
      </c>
      <c r="C1878" s="2">
        <v>48.5</v>
      </c>
      <c r="D1878" s="2">
        <v>44.783000000000001</v>
      </c>
      <c r="E1878" s="2">
        <v>0</v>
      </c>
      <c r="F1878" s="2">
        <v>0</v>
      </c>
      <c r="G1878" s="2">
        <v>0</v>
      </c>
      <c r="H1878" s="13">
        <v>0</v>
      </c>
    </row>
    <row r="1879" spans="1:8" ht="13.5" x14ac:dyDescent="0.25">
      <c r="A1879" s="12"/>
      <c r="B1879" s="11">
        <v>44742</v>
      </c>
      <c r="C1879" s="2">
        <v>48.5</v>
      </c>
      <c r="D1879" s="2">
        <v>44.783000000000001</v>
      </c>
      <c r="E1879" s="2">
        <v>0</v>
      </c>
      <c r="F1879" s="2">
        <v>0</v>
      </c>
      <c r="G1879" s="2">
        <v>0</v>
      </c>
      <c r="H1879" s="13">
        <v>0</v>
      </c>
    </row>
    <row r="1880" spans="1:8" ht="13.5" x14ac:dyDescent="0.25">
      <c r="A1880" s="12"/>
      <c r="B1880" s="11">
        <v>44743</v>
      </c>
      <c r="C1880" s="2">
        <v>48.5</v>
      </c>
      <c r="D1880" s="2">
        <v>44.783000000000001</v>
      </c>
      <c r="E1880" s="2">
        <v>0</v>
      </c>
      <c r="F1880" s="2">
        <v>0</v>
      </c>
      <c r="G1880" s="2">
        <v>0</v>
      </c>
      <c r="H1880" s="13">
        <v>0</v>
      </c>
    </row>
    <row r="1881" spans="1:8" ht="13.5" x14ac:dyDescent="0.25">
      <c r="A1881" s="12"/>
      <c r="B1881" s="11">
        <v>44746</v>
      </c>
      <c r="C1881" s="2">
        <v>48.5</v>
      </c>
      <c r="D1881" s="2">
        <v>44.783000000000001</v>
      </c>
      <c r="E1881" s="2">
        <v>0</v>
      </c>
      <c r="F1881" s="2">
        <v>0</v>
      </c>
      <c r="G1881" s="2">
        <v>0</v>
      </c>
      <c r="H1881" s="13">
        <v>0</v>
      </c>
    </row>
    <row r="1882" spans="1:8" ht="13.5" x14ac:dyDescent="0.25">
      <c r="A1882" s="12"/>
      <c r="B1882" s="11">
        <v>44747</v>
      </c>
      <c r="C1882" s="2">
        <v>48.5</v>
      </c>
      <c r="D1882" s="2">
        <v>44.783000000000001</v>
      </c>
      <c r="E1882" s="2">
        <v>0</v>
      </c>
      <c r="F1882" s="2">
        <v>0</v>
      </c>
      <c r="G1882" s="2">
        <v>0</v>
      </c>
      <c r="H1882" s="13">
        <v>0</v>
      </c>
    </row>
    <row r="1883" spans="1:8" ht="13.5" x14ac:dyDescent="0.25">
      <c r="A1883" s="12"/>
      <c r="B1883" s="11">
        <v>44748</v>
      </c>
      <c r="C1883" s="2">
        <v>48.5</v>
      </c>
      <c r="D1883" s="2">
        <v>44.783000000000001</v>
      </c>
      <c r="E1883" s="2">
        <v>0</v>
      </c>
      <c r="F1883" s="2">
        <v>0</v>
      </c>
      <c r="G1883" s="2">
        <v>0</v>
      </c>
      <c r="H1883" s="13">
        <v>0</v>
      </c>
    </row>
    <row r="1884" spans="1:8" ht="13.5" x14ac:dyDescent="0.25">
      <c r="A1884" s="12"/>
      <c r="B1884" s="11">
        <v>44749</v>
      </c>
      <c r="C1884" s="2">
        <v>48.5</v>
      </c>
      <c r="D1884" s="2">
        <v>44.783000000000001</v>
      </c>
      <c r="E1884" s="2">
        <v>0</v>
      </c>
      <c r="F1884" s="2">
        <v>0</v>
      </c>
      <c r="G1884" s="2">
        <v>0</v>
      </c>
      <c r="H1884" s="13">
        <v>0</v>
      </c>
    </row>
    <row r="1885" spans="1:8" ht="13.5" x14ac:dyDescent="0.25">
      <c r="A1885" s="12"/>
      <c r="B1885" s="11">
        <v>44750</v>
      </c>
      <c r="C1885" s="2">
        <v>48.5</v>
      </c>
      <c r="D1885" s="2">
        <v>44.783000000000001</v>
      </c>
      <c r="E1885" s="2">
        <v>0</v>
      </c>
      <c r="F1885" s="2">
        <v>0</v>
      </c>
      <c r="G1885" s="2">
        <v>0</v>
      </c>
      <c r="H1885" s="13">
        <v>0</v>
      </c>
    </row>
    <row r="1886" spans="1:8" ht="13.5" x14ac:dyDescent="0.25">
      <c r="A1886" s="12"/>
      <c r="B1886" s="11">
        <v>44753</v>
      </c>
      <c r="C1886" s="2">
        <v>48.5</v>
      </c>
      <c r="D1886" s="2">
        <v>44.783000000000001</v>
      </c>
      <c r="E1886" s="2">
        <v>0</v>
      </c>
      <c r="F1886" s="2">
        <v>0</v>
      </c>
      <c r="G1886" s="2">
        <v>0</v>
      </c>
      <c r="H1886" s="13">
        <v>0</v>
      </c>
    </row>
    <row r="1887" spans="1:8" ht="13.5" x14ac:dyDescent="0.25">
      <c r="A1887" s="12"/>
      <c r="B1887" s="11">
        <v>44754</v>
      </c>
      <c r="C1887" s="2">
        <v>48.5</v>
      </c>
      <c r="D1887" s="2">
        <v>44.783000000000001</v>
      </c>
      <c r="E1887" s="2">
        <v>0</v>
      </c>
      <c r="F1887" s="2">
        <v>0</v>
      </c>
      <c r="G1887" s="2">
        <v>0</v>
      </c>
      <c r="H1887" s="13">
        <v>0</v>
      </c>
    </row>
    <row r="1888" spans="1:8" ht="13.5" x14ac:dyDescent="0.25">
      <c r="A1888" s="12"/>
      <c r="B1888" s="11">
        <v>44755</v>
      </c>
      <c r="C1888" s="2">
        <v>48.5</v>
      </c>
      <c r="D1888" s="2">
        <v>44.783000000000001</v>
      </c>
      <c r="E1888" s="2">
        <v>0</v>
      </c>
      <c r="F1888" s="2">
        <v>0</v>
      </c>
      <c r="G1888" s="2">
        <v>0</v>
      </c>
      <c r="H1888" s="13">
        <v>0</v>
      </c>
    </row>
    <row r="1889" spans="1:8" ht="13.5" x14ac:dyDescent="0.25">
      <c r="A1889" s="12"/>
      <c r="B1889" s="11">
        <v>44756</v>
      </c>
      <c r="C1889" s="2">
        <v>48.5</v>
      </c>
      <c r="D1889" s="2">
        <v>44.783000000000001</v>
      </c>
      <c r="E1889" s="2">
        <v>0</v>
      </c>
      <c r="F1889" s="2">
        <v>0</v>
      </c>
      <c r="G1889" s="2">
        <v>0</v>
      </c>
      <c r="H1889" s="13">
        <v>0</v>
      </c>
    </row>
    <row r="1890" spans="1:8" ht="13.5" x14ac:dyDescent="0.25">
      <c r="A1890" s="12"/>
      <c r="B1890" s="11">
        <v>44757</v>
      </c>
      <c r="C1890" s="2">
        <v>48.5</v>
      </c>
      <c r="D1890" s="2">
        <v>44.783000000000001</v>
      </c>
      <c r="E1890" s="2">
        <v>0</v>
      </c>
      <c r="F1890" s="2">
        <v>0</v>
      </c>
      <c r="G1890" s="2">
        <v>0</v>
      </c>
      <c r="H1890" s="13">
        <v>0</v>
      </c>
    </row>
    <row r="1891" spans="1:8" ht="13.5" x14ac:dyDescent="0.25">
      <c r="A1891" s="12"/>
      <c r="B1891" s="11">
        <v>44760</v>
      </c>
      <c r="C1891" s="2">
        <v>48.5</v>
      </c>
      <c r="D1891" s="2">
        <v>44.783000000000001</v>
      </c>
      <c r="E1891" s="2">
        <v>0</v>
      </c>
      <c r="F1891" s="2">
        <v>0</v>
      </c>
      <c r="G1891" s="2">
        <v>0</v>
      </c>
      <c r="H1891" s="13">
        <v>0</v>
      </c>
    </row>
    <row r="1892" spans="1:8" ht="13.5" x14ac:dyDescent="0.25">
      <c r="A1892" s="12"/>
      <c r="B1892" s="11">
        <v>44761</v>
      </c>
      <c r="C1892" s="2">
        <v>48.5</v>
      </c>
      <c r="D1892" s="2">
        <v>44.783000000000001</v>
      </c>
      <c r="E1892" s="2">
        <v>0</v>
      </c>
      <c r="F1892" s="2">
        <v>0</v>
      </c>
      <c r="G1892" s="2">
        <v>0</v>
      </c>
      <c r="H1892" s="13">
        <v>0</v>
      </c>
    </row>
    <row r="1893" spans="1:8" ht="13.5" x14ac:dyDescent="0.25">
      <c r="A1893" s="12"/>
      <c r="B1893" s="11">
        <v>44762</v>
      </c>
      <c r="C1893" s="2">
        <v>48.5</v>
      </c>
      <c r="D1893" s="2">
        <v>44.783000000000001</v>
      </c>
      <c r="E1893" s="2">
        <v>0</v>
      </c>
      <c r="F1893" s="2">
        <v>0</v>
      </c>
      <c r="G1893" s="2">
        <v>0</v>
      </c>
      <c r="H1893" s="13">
        <v>0</v>
      </c>
    </row>
    <row r="1894" spans="1:8" ht="13.5" x14ac:dyDescent="0.25">
      <c r="A1894" s="12"/>
      <c r="B1894" s="11">
        <v>44763</v>
      </c>
      <c r="C1894" s="2">
        <v>48.5</v>
      </c>
      <c r="D1894" s="2">
        <v>44.783000000000001</v>
      </c>
      <c r="E1894" s="2">
        <v>0</v>
      </c>
      <c r="F1894" s="2">
        <v>0</v>
      </c>
      <c r="G1894" s="2">
        <v>0</v>
      </c>
      <c r="H1894" s="13">
        <v>0</v>
      </c>
    </row>
    <row r="1895" spans="1:8" ht="13.5" x14ac:dyDescent="0.25">
      <c r="A1895" s="12"/>
      <c r="B1895" s="11">
        <v>44764</v>
      </c>
      <c r="C1895" s="2">
        <v>48.5</v>
      </c>
      <c r="D1895" s="2">
        <v>44.783000000000001</v>
      </c>
      <c r="E1895" s="2">
        <v>0</v>
      </c>
      <c r="F1895" s="2">
        <v>0</v>
      </c>
      <c r="G1895" s="2">
        <v>0</v>
      </c>
      <c r="H1895" s="13">
        <v>0</v>
      </c>
    </row>
    <row r="1896" spans="1:8" ht="13.5" x14ac:dyDescent="0.25">
      <c r="A1896" s="12"/>
      <c r="B1896" s="11">
        <v>44768</v>
      </c>
      <c r="C1896" s="2">
        <v>48.5</v>
      </c>
      <c r="D1896" s="2">
        <v>44.783000000000001</v>
      </c>
      <c r="E1896" s="2">
        <v>0</v>
      </c>
      <c r="F1896" s="2">
        <v>0</v>
      </c>
      <c r="G1896" s="2">
        <v>0</v>
      </c>
      <c r="H1896" s="13">
        <v>0</v>
      </c>
    </row>
    <row r="1897" spans="1:8" ht="13.5" x14ac:dyDescent="0.25">
      <c r="A1897" s="12"/>
      <c r="B1897" s="11">
        <v>44769</v>
      </c>
      <c r="C1897" s="2">
        <v>48.5</v>
      </c>
      <c r="D1897" s="2">
        <v>44.783000000000001</v>
      </c>
      <c r="E1897" s="2">
        <v>0</v>
      </c>
      <c r="F1897" s="2">
        <v>0</v>
      </c>
      <c r="G1897" s="2">
        <v>0</v>
      </c>
      <c r="H1897" s="13">
        <v>0</v>
      </c>
    </row>
    <row r="1898" spans="1:8" ht="13.5" x14ac:dyDescent="0.25">
      <c r="A1898" s="12"/>
      <c r="B1898" s="11">
        <v>44770</v>
      </c>
      <c r="C1898" s="2">
        <v>48.5</v>
      </c>
      <c r="D1898" s="2">
        <v>44.783000000000001</v>
      </c>
      <c r="E1898" s="2">
        <v>0</v>
      </c>
      <c r="F1898" s="2">
        <v>0</v>
      </c>
      <c r="G1898" s="2">
        <v>0</v>
      </c>
      <c r="H1898" s="13">
        <v>0</v>
      </c>
    </row>
    <row r="1899" spans="1:8" ht="13.5" x14ac:dyDescent="0.25">
      <c r="A1899" s="12"/>
      <c r="B1899" s="11">
        <v>44771</v>
      </c>
      <c r="C1899" s="2">
        <v>48.5</v>
      </c>
      <c r="D1899" s="2">
        <v>44.783000000000001</v>
      </c>
      <c r="E1899" s="2">
        <v>43</v>
      </c>
      <c r="F1899" s="2">
        <v>43</v>
      </c>
      <c r="G1899" s="2">
        <v>2085.5</v>
      </c>
      <c r="H1899" s="13">
        <v>0</v>
      </c>
    </row>
    <row r="1900" spans="1:8" ht="13.5" x14ac:dyDescent="0.25">
      <c r="A1900" s="12"/>
      <c r="B1900" s="11">
        <v>44774</v>
      </c>
      <c r="C1900" s="2">
        <v>48.5</v>
      </c>
      <c r="D1900" s="2">
        <v>44.783000000000001</v>
      </c>
      <c r="E1900" s="2">
        <v>0</v>
      </c>
      <c r="F1900" s="2">
        <v>0</v>
      </c>
      <c r="G1900" s="2">
        <v>0</v>
      </c>
      <c r="H1900" s="13">
        <v>0</v>
      </c>
    </row>
    <row r="1901" spans="1:8" ht="13.5" x14ac:dyDescent="0.25">
      <c r="A1901" s="12"/>
      <c r="B1901" s="11">
        <v>44775</v>
      </c>
      <c r="C1901" s="2">
        <v>48.5</v>
      </c>
      <c r="D1901" s="2">
        <v>44.783000000000001</v>
      </c>
      <c r="E1901" s="2">
        <v>0</v>
      </c>
      <c r="F1901" s="2">
        <v>0</v>
      </c>
      <c r="G1901" s="2">
        <v>0</v>
      </c>
      <c r="H1901" s="13">
        <v>0</v>
      </c>
    </row>
    <row r="1902" spans="1:8" ht="13.5" x14ac:dyDescent="0.25">
      <c r="A1902" s="12"/>
      <c r="B1902" s="11">
        <v>44776</v>
      </c>
      <c r="C1902" s="2">
        <v>48.5</v>
      </c>
      <c r="D1902" s="2">
        <v>44.783000000000001</v>
      </c>
      <c r="E1902" s="2">
        <v>0</v>
      </c>
      <c r="F1902" s="2">
        <v>0</v>
      </c>
      <c r="G1902" s="2">
        <v>0</v>
      </c>
      <c r="H1902" s="13">
        <v>0</v>
      </c>
    </row>
    <row r="1903" spans="1:8" ht="13.5" x14ac:dyDescent="0.25">
      <c r="A1903" s="12"/>
      <c r="B1903" s="11">
        <v>44777</v>
      </c>
      <c r="C1903" s="2">
        <v>48.5</v>
      </c>
      <c r="D1903" s="2">
        <v>44.783000000000001</v>
      </c>
      <c r="E1903" s="2">
        <v>0</v>
      </c>
      <c r="F1903" s="2">
        <v>0</v>
      </c>
      <c r="G1903" s="2">
        <v>0</v>
      </c>
      <c r="H1903" s="13">
        <v>0</v>
      </c>
    </row>
    <row r="1904" spans="1:8" ht="13.5" x14ac:dyDescent="0.25">
      <c r="A1904" s="12"/>
      <c r="B1904" s="11">
        <v>44778</v>
      </c>
      <c r="C1904" s="2">
        <v>48.5</v>
      </c>
      <c r="D1904" s="2">
        <v>44.783000000000001</v>
      </c>
      <c r="E1904" s="2">
        <v>0</v>
      </c>
      <c r="F1904" s="2">
        <v>0</v>
      </c>
      <c r="G1904" s="2">
        <v>0</v>
      </c>
      <c r="H1904" s="13">
        <v>0</v>
      </c>
    </row>
    <row r="1905" spans="1:8" ht="13.5" x14ac:dyDescent="0.25">
      <c r="A1905" s="12"/>
      <c r="B1905" s="11">
        <v>44781</v>
      </c>
      <c r="C1905" s="2">
        <v>48.5</v>
      </c>
      <c r="D1905" s="2">
        <v>44.783000000000001</v>
      </c>
      <c r="E1905" s="2">
        <v>0</v>
      </c>
      <c r="F1905" s="2">
        <v>0</v>
      </c>
      <c r="G1905" s="2">
        <v>0</v>
      </c>
      <c r="H1905" s="13">
        <v>0</v>
      </c>
    </row>
    <row r="1906" spans="1:8" ht="13.5" x14ac:dyDescent="0.25">
      <c r="A1906" s="12"/>
      <c r="B1906" s="11">
        <v>44782</v>
      </c>
      <c r="C1906" s="2">
        <v>48.5</v>
      </c>
      <c r="D1906" s="2">
        <v>44.783000000000001</v>
      </c>
      <c r="E1906" s="2">
        <v>0</v>
      </c>
      <c r="F1906" s="2">
        <v>0</v>
      </c>
      <c r="G1906" s="2">
        <v>0</v>
      </c>
      <c r="H1906" s="13">
        <v>0</v>
      </c>
    </row>
    <row r="1907" spans="1:8" ht="13.5" x14ac:dyDescent="0.25">
      <c r="A1907" s="12"/>
      <c r="B1907" s="11">
        <v>44783</v>
      </c>
      <c r="C1907" s="2">
        <v>48.5</v>
      </c>
      <c r="D1907" s="2">
        <v>44.783000000000001</v>
      </c>
      <c r="E1907" s="2">
        <v>0</v>
      </c>
      <c r="F1907" s="2">
        <v>0</v>
      </c>
      <c r="G1907" s="2">
        <v>0</v>
      </c>
      <c r="H1907" s="13">
        <v>0</v>
      </c>
    </row>
    <row r="1908" spans="1:8" ht="13.5" x14ac:dyDescent="0.25">
      <c r="A1908" s="12"/>
      <c r="B1908" s="11">
        <v>44784</v>
      </c>
      <c r="C1908" s="2">
        <v>48.5</v>
      </c>
      <c r="D1908" s="2">
        <v>44.783000000000001</v>
      </c>
      <c r="E1908" s="2">
        <v>0</v>
      </c>
      <c r="F1908" s="2">
        <v>0</v>
      </c>
      <c r="G1908" s="2">
        <v>0</v>
      </c>
      <c r="H1908" s="13">
        <v>0</v>
      </c>
    </row>
    <row r="1909" spans="1:8" ht="13.5" x14ac:dyDescent="0.25">
      <c r="A1909" s="12"/>
      <c r="B1909" s="11">
        <v>44785</v>
      </c>
      <c r="C1909" s="2">
        <v>48.5</v>
      </c>
      <c r="D1909" s="2">
        <v>44.783000000000001</v>
      </c>
      <c r="E1909" s="2">
        <v>12</v>
      </c>
      <c r="F1909" s="2">
        <v>12</v>
      </c>
      <c r="G1909" s="2">
        <v>582</v>
      </c>
      <c r="H1909" s="13">
        <v>0</v>
      </c>
    </row>
    <row r="1910" spans="1:8" ht="13.5" x14ac:dyDescent="0.25">
      <c r="A1910" s="12"/>
      <c r="B1910" s="11">
        <v>44788</v>
      </c>
      <c r="C1910" s="2">
        <v>48.5</v>
      </c>
      <c r="D1910" s="2">
        <v>44.783000000000001</v>
      </c>
      <c r="E1910" s="2">
        <v>0</v>
      </c>
      <c r="F1910" s="2">
        <v>0</v>
      </c>
      <c r="G1910" s="2">
        <v>0</v>
      </c>
      <c r="H1910" s="13">
        <v>0</v>
      </c>
    </row>
    <row r="1911" spans="1:8" ht="13.5" x14ac:dyDescent="0.25">
      <c r="A1911" s="12"/>
      <c r="B1911" s="11">
        <v>44789</v>
      </c>
      <c r="C1911" s="2">
        <v>48.5</v>
      </c>
      <c r="D1911" s="2">
        <v>44.783000000000001</v>
      </c>
      <c r="E1911" s="2">
        <v>0</v>
      </c>
      <c r="F1911" s="2">
        <v>0</v>
      </c>
      <c r="G1911" s="2">
        <v>0</v>
      </c>
      <c r="H1911" s="13">
        <v>0</v>
      </c>
    </row>
    <row r="1912" spans="1:8" ht="13.5" x14ac:dyDescent="0.25">
      <c r="A1912" s="12"/>
      <c r="B1912" s="11">
        <v>44790</v>
      </c>
      <c r="C1912" s="2">
        <v>48.5</v>
      </c>
      <c r="D1912" s="2">
        <v>44.783000000000001</v>
      </c>
      <c r="E1912" s="2">
        <v>0</v>
      </c>
      <c r="F1912" s="2">
        <v>0</v>
      </c>
      <c r="G1912" s="2">
        <v>0</v>
      </c>
      <c r="H1912" s="13">
        <v>0</v>
      </c>
    </row>
    <row r="1913" spans="1:8" ht="13.5" x14ac:dyDescent="0.25">
      <c r="A1913" s="12"/>
      <c r="B1913" s="11">
        <v>44791</v>
      </c>
      <c r="C1913" s="2">
        <v>48.5</v>
      </c>
      <c r="D1913" s="2">
        <v>44.783000000000001</v>
      </c>
      <c r="E1913" s="2">
        <v>30</v>
      </c>
      <c r="F1913" s="2">
        <v>30</v>
      </c>
      <c r="G1913" s="2">
        <v>1455</v>
      </c>
      <c r="H1913" s="13">
        <v>0</v>
      </c>
    </row>
    <row r="1914" spans="1:8" ht="13.5" x14ac:dyDescent="0.25">
      <c r="A1914" s="12"/>
      <c r="B1914" s="11">
        <v>44792</v>
      </c>
      <c r="C1914" s="2">
        <v>48.5</v>
      </c>
      <c r="D1914" s="2">
        <v>44.783000000000001</v>
      </c>
      <c r="E1914" s="2">
        <v>0</v>
      </c>
      <c r="F1914" s="2">
        <v>0</v>
      </c>
      <c r="G1914" s="2">
        <v>0</v>
      </c>
      <c r="H1914" s="13">
        <v>0</v>
      </c>
    </row>
    <row r="1915" spans="1:8" ht="13.5" x14ac:dyDescent="0.25">
      <c r="A1915" s="12"/>
      <c r="B1915" s="11">
        <v>44795</v>
      </c>
      <c r="C1915" s="2">
        <v>48.5</v>
      </c>
      <c r="D1915" s="2">
        <v>44.783000000000001</v>
      </c>
      <c r="E1915" s="2">
        <v>10</v>
      </c>
      <c r="F1915" s="2">
        <v>10</v>
      </c>
      <c r="G1915" s="2">
        <v>485</v>
      </c>
      <c r="H1915" s="13">
        <v>0</v>
      </c>
    </row>
    <row r="1916" spans="1:8" ht="13.5" x14ac:dyDescent="0.25">
      <c r="A1916" s="12"/>
      <c r="B1916" s="11">
        <v>44796</v>
      </c>
      <c r="C1916" s="2">
        <v>48.5</v>
      </c>
      <c r="D1916" s="2">
        <v>44.783000000000001</v>
      </c>
      <c r="E1916" s="2">
        <v>0</v>
      </c>
      <c r="F1916" s="2">
        <v>0</v>
      </c>
      <c r="G1916" s="2">
        <v>0</v>
      </c>
      <c r="H1916" s="13">
        <v>0</v>
      </c>
    </row>
    <row r="1917" spans="1:8" ht="13.5" x14ac:dyDescent="0.25">
      <c r="A1917" s="12"/>
      <c r="B1917" s="11">
        <v>44797</v>
      </c>
      <c r="C1917" s="2">
        <v>48.5</v>
      </c>
      <c r="D1917" s="2">
        <v>44.783000000000001</v>
      </c>
      <c r="E1917" s="2">
        <v>0</v>
      </c>
      <c r="F1917" s="2">
        <v>0</v>
      </c>
      <c r="G1917" s="2">
        <v>0</v>
      </c>
      <c r="H1917" s="13">
        <v>0</v>
      </c>
    </row>
    <row r="1918" spans="1:8" ht="13.5" x14ac:dyDescent="0.25">
      <c r="A1918" s="12"/>
      <c r="B1918" s="11">
        <v>44798</v>
      </c>
      <c r="C1918" s="2">
        <v>48.5</v>
      </c>
      <c r="D1918" s="2">
        <v>44.783000000000001</v>
      </c>
      <c r="E1918" s="2">
        <v>0</v>
      </c>
      <c r="F1918" s="2">
        <v>0</v>
      </c>
      <c r="G1918" s="2">
        <v>0</v>
      </c>
      <c r="H1918" s="13">
        <v>0</v>
      </c>
    </row>
    <row r="1919" spans="1:8" ht="13.5" x14ac:dyDescent="0.25">
      <c r="A1919" s="12"/>
      <c r="B1919" s="11">
        <v>44799</v>
      </c>
      <c r="C1919" s="2">
        <v>48.5</v>
      </c>
      <c r="D1919" s="2">
        <v>44.783000000000001</v>
      </c>
      <c r="E1919" s="2">
        <v>0</v>
      </c>
      <c r="F1919" s="2">
        <v>0</v>
      </c>
      <c r="G1919" s="2">
        <v>0</v>
      </c>
      <c r="H1919" s="13">
        <v>0</v>
      </c>
    </row>
    <row r="1920" spans="1:8" ht="13.5" x14ac:dyDescent="0.25">
      <c r="A1920" s="12"/>
      <c r="B1920" s="11">
        <v>44802</v>
      </c>
      <c r="C1920" s="2">
        <v>48.5</v>
      </c>
      <c r="D1920" s="2">
        <v>44.783000000000001</v>
      </c>
      <c r="E1920" s="2">
        <v>0</v>
      </c>
      <c r="F1920" s="2">
        <v>0</v>
      </c>
      <c r="G1920" s="2">
        <v>0</v>
      </c>
      <c r="H1920" s="13">
        <v>0</v>
      </c>
    </row>
    <row r="1921" spans="1:8" ht="13.5" x14ac:dyDescent="0.25">
      <c r="A1921" s="12"/>
      <c r="B1921" s="11">
        <v>44803</v>
      </c>
      <c r="C1921" s="2">
        <v>48.5</v>
      </c>
      <c r="D1921" s="2">
        <v>44.783000000000001</v>
      </c>
      <c r="E1921" s="2">
        <v>12</v>
      </c>
      <c r="F1921" s="2">
        <v>12</v>
      </c>
      <c r="G1921" s="2">
        <v>582</v>
      </c>
      <c r="H1921" s="13">
        <v>0</v>
      </c>
    </row>
    <row r="1922" spans="1:8" ht="13.5" x14ac:dyDescent="0.25">
      <c r="A1922" s="12"/>
      <c r="B1922" s="11">
        <v>44804</v>
      </c>
      <c r="C1922" s="2">
        <v>48.5</v>
      </c>
      <c r="D1922" s="2">
        <v>44.783000000000001</v>
      </c>
      <c r="E1922" s="2">
        <v>50</v>
      </c>
      <c r="F1922" s="2">
        <v>50</v>
      </c>
      <c r="G1922" s="2">
        <v>2425</v>
      </c>
      <c r="H1922" s="13">
        <v>0</v>
      </c>
    </row>
    <row r="1923" spans="1:8" ht="13.5" x14ac:dyDescent="0.25">
      <c r="A1923" s="12"/>
      <c r="B1923" s="11">
        <v>44805</v>
      </c>
      <c r="C1923" s="2">
        <v>48.5</v>
      </c>
      <c r="D1923" s="2">
        <v>44.783000000000001</v>
      </c>
      <c r="E1923" s="2">
        <v>0</v>
      </c>
      <c r="F1923" s="2">
        <v>0</v>
      </c>
      <c r="G1923" s="2">
        <v>0</v>
      </c>
      <c r="H1923" s="13">
        <v>0</v>
      </c>
    </row>
    <row r="1924" spans="1:8" ht="13.5" x14ac:dyDescent="0.25">
      <c r="A1924" s="12"/>
      <c r="B1924" s="11">
        <v>44806</v>
      </c>
      <c r="C1924" s="2">
        <v>48.5</v>
      </c>
      <c r="D1924" s="2">
        <v>44.783000000000001</v>
      </c>
      <c r="E1924" s="2">
        <v>0</v>
      </c>
      <c r="F1924" s="2">
        <v>0</v>
      </c>
      <c r="G1924" s="2">
        <v>0</v>
      </c>
      <c r="H1924" s="13">
        <v>0</v>
      </c>
    </row>
    <row r="1925" spans="1:8" ht="13.5" x14ac:dyDescent="0.25">
      <c r="A1925" s="12"/>
      <c r="B1925" s="11">
        <v>44809</v>
      </c>
      <c r="C1925" s="2">
        <v>48.5</v>
      </c>
      <c r="D1925" s="2">
        <v>44.783000000000001</v>
      </c>
      <c r="E1925" s="2">
        <v>0</v>
      </c>
      <c r="F1925" s="2">
        <v>0</v>
      </c>
      <c r="G1925" s="2">
        <v>0</v>
      </c>
      <c r="H1925" s="13">
        <v>0</v>
      </c>
    </row>
    <row r="1926" spans="1:8" ht="13.5" x14ac:dyDescent="0.25">
      <c r="A1926" s="12"/>
      <c r="B1926" s="11">
        <v>44810</v>
      </c>
      <c r="C1926" s="2">
        <v>48.5</v>
      </c>
      <c r="D1926" s="2">
        <v>44.783000000000001</v>
      </c>
      <c r="E1926" s="2">
        <v>0</v>
      </c>
      <c r="F1926" s="2">
        <v>0</v>
      </c>
      <c r="G1926" s="2">
        <v>0</v>
      </c>
      <c r="H1926" s="13">
        <v>0</v>
      </c>
    </row>
    <row r="1927" spans="1:8" ht="13.5" x14ac:dyDescent="0.25">
      <c r="A1927" s="12"/>
      <c r="B1927" s="11">
        <v>44811</v>
      </c>
      <c r="C1927" s="2">
        <v>48.5</v>
      </c>
      <c r="D1927" s="2">
        <v>44.783000000000001</v>
      </c>
      <c r="E1927" s="2">
        <v>0</v>
      </c>
      <c r="F1927" s="2">
        <v>0</v>
      </c>
      <c r="G1927" s="2">
        <v>0</v>
      </c>
      <c r="H1927" s="13">
        <v>0</v>
      </c>
    </row>
    <row r="1928" spans="1:8" ht="13.5" x14ac:dyDescent="0.25">
      <c r="A1928" s="12"/>
      <c r="B1928" s="11">
        <v>44812</v>
      </c>
      <c r="C1928" s="2">
        <v>48.5</v>
      </c>
      <c r="D1928" s="2">
        <v>44.783000000000001</v>
      </c>
      <c r="E1928" s="2">
        <v>0</v>
      </c>
      <c r="F1928" s="2">
        <v>0</v>
      </c>
      <c r="G1928" s="2">
        <v>0</v>
      </c>
      <c r="H1928" s="13">
        <v>0</v>
      </c>
    </row>
    <row r="1929" spans="1:8" ht="13.5" x14ac:dyDescent="0.25">
      <c r="A1929" s="12"/>
      <c r="B1929" s="11">
        <v>44813</v>
      </c>
      <c r="C1929" s="2">
        <v>48.5</v>
      </c>
      <c r="D1929" s="2">
        <v>44.783000000000001</v>
      </c>
      <c r="E1929" s="2">
        <v>0</v>
      </c>
      <c r="F1929" s="2">
        <v>0</v>
      </c>
      <c r="G1929" s="2">
        <v>0</v>
      </c>
      <c r="H1929" s="13">
        <v>0</v>
      </c>
    </row>
    <row r="1930" spans="1:8" ht="13.5" x14ac:dyDescent="0.25">
      <c r="A1930" s="12"/>
      <c r="B1930" s="11">
        <v>44816</v>
      </c>
      <c r="C1930" s="2">
        <v>48.5</v>
      </c>
      <c r="D1930" s="2">
        <v>44.783000000000001</v>
      </c>
      <c r="E1930" s="2">
        <v>0</v>
      </c>
      <c r="F1930" s="2">
        <v>0</v>
      </c>
      <c r="G1930" s="2">
        <v>0</v>
      </c>
      <c r="H1930" s="13">
        <v>0</v>
      </c>
    </row>
    <row r="1931" spans="1:8" ht="13.5" x14ac:dyDescent="0.25">
      <c r="A1931" s="12"/>
      <c r="B1931" s="11">
        <v>44817</v>
      </c>
      <c r="C1931" s="2">
        <v>48.5</v>
      </c>
      <c r="D1931" s="2">
        <v>44.783000000000001</v>
      </c>
      <c r="E1931" s="2">
        <v>0</v>
      </c>
      <c r="F1931" s="2">
        <v>0</v>
      </c>
      <c r="G1931" s="2">
        <v>0</v>
      </c>
      <c r="H1931" s="13">
        <v>0</v>
      </c>
    </row>
    <row r="1932" spans="1:8" ht="13.5" x14ac:dyDescent="0.25">
      <c r="A1932" s="12"/>
      <c r="B1932" s="11">
        <v>44818</v>
      </c>
      <c r="C1932" s="2">
        <v>49</v>
      </c>
      <c r="D1932" s="2">
        <v>44.783000000000001</v>
      </c>
      <c r="E1932" s="2">
        <v>12</v>
      </c>
      <c r="F1932" s="2">
        <v>12</v>
      </c>
      <c r="G1932" s="2">
        <v>588</v>
      </c>
      <c r="H1932" s="13">
        <v>0</v>
      </c>
    </row>
    <row r="1933" spans="1:8" ht="13.5" x14ac:dyDescent="0.25">
      <c r="A1933" s="12"/>
      <c r="B1933" s="11">
        <v>44819</v>
      </c>
      <c r="C1933" s="2">
        <v>49</v>
      </c>
      <c r="D1933" s="2">
        <v>44.783000000000001</v>
      </c>
      <c r="E1933" s="2">
        <v>1059</v>
      </c>
      <c r="F1933" s="2">
        <v>1059</v>
      </c>
      <c r="G1933" s="2">
        <v>51891</v>
      </c>
      <c r="H1933" s="13">
        <v>0</v>
      </c>
    </row>
    <row r="1934" spans="1:8" ht="13.5" x14ac:dyDescent="0.25">
      <c r="A1934" s="12"/>
      <c r="B1934" s="11">
        <v>44820</v>
      </c>
      <c r="C1934" s="2">
        <v>49</v>
      </c>
      <c r="D1934" s="2">
        <v>45.244999999999997</v>
      </c>
      <c r="E1934" s="2">
        <v>0</v>
      </c>
      <c r="F1934" s="2">
        <v>0</v>
      </c>
      <c r="G1934" s="2">
        <v>0</v>
      </c>
      <c r="H1934" s="13">
        <v>1.0316414710939333E-2</v>
      </c>
    </row>
    <row r="1935" spans="1:8" ht="13.5" x14ac:dyDescent="0.25">
      <c r="A1935" s="12"/>
      <c r="B1935" s="11">
        <v>44823</v>
      </c>
      <c r="C1935" s="2">
        <v>49</v>
      </c>
      <c r="D1935" s="2">
        <v>45.244999999999997</v>
      </c>
      <c r="E1935" s="2">
        <v>0</v>
      </c>
      <c r="F1935" s="2">
        <v>0</v>
      </c>
      <c r="G1935" s="2">
        <v>0</v>
      </c>
      <c r="H1935" s="13">
        <v>0</v>
      </c>
    </row>
    <row r="1936" spans="1:8" ht="13.5" x14ac:dyDescent="0.25">
      <c r="A1936" s="12"/>
      <c r="B1936" s="11">
        <v>44824</v>
      </c>
      <c r="C1936" s="2">
        <v>49</v>
      </c>
      <c r="D1936" s="2">
        <v>45.244999999999997</v>
      </c>
      <c r="E1936" s="2">
        <v>0</v>
      </c>
      <c r="F1936" s="2">
        <v>0</v>
      </c>
      <c r="G1936" s="2">
        <v>0</v>
      </c>
      <c r="H1936" s="13">
        <v>0</v>
      </c>
    </row>
    <row r="1937" spans="1:8" ht="13.5" x14ac:dyDescent="0.25">
      <c r="A1937" s="12"/>
      <c r="B1937" s="11">
        <v>44825</v>
      </c>
      <c r="C1937" s="2">
        <v>49</v>
      </c>
      <c r="D1937" s="2">
        <v>45.244999999999997</v>
      </c>
      <c r="E1937" s="2">
        <v>6</v>
      </c>
      <c r="F1937" s="2">
        <v>6</v>
      </c>
      <c r="G1937" s="2">
        <v>294</v>
      </c>
      <c r="H1937" s="13">
        <v>0</v>
      </c>
    </row>
    <row r="1938" spans="1:8" ht="13.5" x14ac:dyDescent="0.25">
      <c r="A1938" s="12"/>
      <c r="B1938" s="11">
        <v>44826</v>
      </c>
      <c r="C1938" s="2">
        <v>49</v>
      </c>
      <c r="D1938" s="2">
        <v>45.244999999999997</v>
      </c>
      <c r="E1938" s="2">
        <v>0</v>
      </c>
      <c r="F1938" s="2">
        <v>0</v>
      </c>
      <c r="G1938" s="2">
        <v>0</v>
      </c>
      <c r="H1938" s="13">
        <v>0</v>
      </c>
    </row>
    <row r="1939" spans="1:8" ht="13.5" x14ac:dyDescent="0.25">
      <c r="A1939" s="12"/>
      <c r="B1939" s="11">
        <v>44827</v>
      </c>
      <c r="C1939" s="2">
        <v>49</v>
      </c>
      <c r="D1939" s="2">
        <v>45.244999999999997</v>
      </c>
      <c r="E1939" s="2">
        <v>0</v>
      </c>
      <c r="F1939" s="2">
        <v>0</v>
      </c>
      <c r="G1939" s="2">
        <v>0</v>
      </c>
      <c r="H1939" s="13">
        <v>0</v>
      </c>
    </row>
    <row r="1940" spans="1:8" ht="13.5" x14ac:dyDescent="0.25">
      <c r="A1940" s="12"/>
      <c r="B1940" s="11">
        <v>44830</v>
      </c>
      <c r="C1940" s="2">
        <v>49</v>
      </c>
      <c r="D1940" s="2">
        <v>45.244999999999997</v>
      </c>
      <c r="E1940" s="2">
        <v>0</v>
      </c>
      <c r="F1940" s="2">
        <v>0</v>
      </c>
      <c r="G1940" s="2">
        <v>0</v>
      </c>
      <c r="H1940" s="13">
        <v>0</v>
      </c>
    </row>
    <row r="1941" spans="1:8" ht="13.5" x14ac:dyDescent="0.25">
      <c r="A1941" s="12"/>
      <c r="B1941" s="11">
        <v>44831</v>
      </c>
      <c r="C1941" s="2">
        <v>49</v>
      </c>
      <c r="D1941" s="2">
        <v>45.244999999999997</v>
      </c>
      <c r="E1941" s="2">
        <v>0</v>
      </c>
      <c r="F1941" s="2">
        <v>0</v>
      </c>
      <c r="G1941" s="2">
        <v>0</v>
      </c>
      <c r="H1941" s="13">
        <v>0</v>
      </c>
    </row>
    <row r="1942" spans="1:8" ht="13.5" x14ac:dyDescent="0.25">
      <c r="A1942" s="12"/>
      <c r="B1942" s="11">
        <v>44832</v>
      </c>
      <c r="C1942" s="2">
        <v>49</v>
      </c>
      <c r="D1942" s="2">
        <v>45.244999999999997</v>
      </c>
      <c r="E1942" s="2">
        <v>13</v>
      </c>
      <c r="F1942" s="2">
        <v>13</v>
      </c>
      <c r="G1942" s="2">
        <v>637</v>
      </c>
      <c r="H1942" s="13">
        <v>0</v>
      </c>
    </row>
    <row r="1943" spans="1:8" ht="13.5" x14ac:dyDescent="0.25">
      <c r="A1943" s="12"/>
      <c r="B1943" s="11">
        <v>44833</v>
      </c>
      <c r="C1943" s="2">
        <v>49</v>
      </c>
      <c r="D1943" s="2">
        <v>45.244999999999997</v>
      </c>
      <c r="E1943" s="2">
        <v>0</v>
      </c>
      <c r="F1943" s="2">
        <v>0</v>
      </c>
      <c r="G1943" s="2">
        <v>0</v>
      </c>
      <c r="H1943" s="13">
        <v>0</v>
      </c>
    </row>
    <row r="1944" spans="1:8" ht="13.5" x14ac:dyDescent="0.25">
      <c r="A1944" s="12"/>
      <c r="B1944" s="11">
        <v>44834</v>
      </c>
      <c r="C1944" s="2">
        <v>49</v>
      </c>
      <c r="D1944" s="2">
        <v>45.244999999999997</v>
      </c>
      <c r="E1944" s="2">
        <v>0</v>
      </c>
      <c r="F1944" s="2">
        <v>0</v>
      </c>
      <c r="G1944" s="2">
        <v>0</v>
      </c>
      <c r="H1944" s="13">
        <v>0</v>
      </c>
    </row>
    <row r="1945" spans="1:8" ht="13.5" x14ac:dyDescent="0.25">
      <c r="A1945" s="12"/>
      <c r="B1945" s="11">
        <v>44837</v>
      </c>
      <c r="C1945" s="2">
        <v>49</v>
      </c>
      <c r="D1945" s="2">
        <v>45.244999999999997</v>
      </c>
      <c r="E1945" s="2">
        <v>0</v>
      </c>
      <c r="F1945" s="2">
        <v>0</v>
      </c>
      <c r="G1945" s="2">
        <v>0</v>
      </c>
      <c r="H1945" s="13">
        <v>0</v>
      </c>
    </row>
    <row r="1946" spans="1:8" ht="13.5" x14ac:dyDescent="0.25">
      <c r="A1946" s="12"/>
      <c r="B1946" s="11">
        <v>44838</v>
      </c>
      <c r="C1946" s="2">
        <v>49</v>
      </c>
      <c r="D1946" s="2">
        <v>45.244999999999997</v>
      </c>
      <c r="E1946" s="2">
        <v>6</v>
      </c>
      <c r="F1946" s="2">
        <v>6</v>
      </c>
      <c r="G1946" s="2">
        <v>294</v>
      </c>
      <c r="H1946" s="13">
        <v>0</v>
      </c>
    </row>
    <row r="1947" spans="1:8" ht="13.5" x14ac:dyDescent="0.25">
      <c r="A1947" s="12"/>
      <c r="B1947" s="11">
        <v>44839</v>
      </c>
      <c r="C1947" s="2">
        <v>49</v>
      </c>
      <c r="D1947" s="2">
        <v>45.244999999999997</v>
      </c>
      <c r="E1947" s="2">
        <v>7</v>
      </c>
      <c r="F1947" s="2">
        <v>7</v>
      </c>
      <c r="G1947" s="2">
        <v>343</v>
      </c>
      <c r="H1947" s="13">
        <v>0</v>
      </c>
    </row>
    <row r="1948" spans="1:8" ht="13.5" x14ac:dyDescent="0.25">
      <c r="A1948" s="12"/>
      <c r="B1948" s="11">
        <v>44840</v>
      </c>
      <c r="C1948" s="2">
        <v>49</v>
      </c>
      <c r="D1948" s="2">
        <v>45.244999999999997</v>
      </c>
      <c r="E1948" s="2">
        <v>0</v>
      </c>
      <c r="F1948" s="2">
        <v>0</v>
      </c>
      <c r="G1948" s="2">
        <v>0</v>
      </c>
      <c r="H1948" s="13">
        <v>0</v>
      </c>
    </row>
    <row r="1949" spans="1:8" ht="13.5" x14ac:dyDescent="0.25">
      <c r="A1949" s="12"/>
      <c r="B1949" s="11">
        <v>44841</v>
      </c>
      <c r="C1949" s="2">
        <v>49</v>
      </c>
      <c r="D1949" s="2">
        <v>45.244999999999997</v>
      </c>
      <c r="E1949" s="2">
        <v>0</v>
      </c>
      <c r="F1949" s="2">
        <v>0</v>
      </c>
      <c r="G1949" s="2">
        <v>0</v>
      </c>
      <c r="H1949" s="13">
        <v>0</v>
      </c>
    </row>
    <row r="1950" spans="1:8" ht="13.5" x14ac:dyDescent="0.25">
      <c r="A1950" s="12"/>
      <c r="B1950" s="11">
        <v>44844</v>
      </c>
      <c r="C1950" s="2">
        <v>49</v>
      </c>
      <c r="D1950" s="2">
        <v>45.244999999999997</v>
      </c>
      <c r="E1950" s="2">
        <v>0</v>
      </c>
      <c r="F1950" s="2">
        <v>0</v>
      </c>
      <c r="G1950" s="2">
        <v>0</v>
      </c>
      <c r="H1950" s="13">
        <v>0</v>
      </c>
    </row>
    <row r="1951" spans="1:8" ht="13.5" x14ac:dyDescent="0.25">
      <c r="A1951" s="12"/>
      <c r="B1951" s="11">
        <v>44845</v>
      </c>
      <c r="C1951" s="2">
        <v>49</v>
      </c>
      <c r="D1951" s="2">
        <v>45.244999999999997</v>
      </c>
      <c r="E1951" s="2">
        <v>0</v>
      </c>
      <c r="F1951" s="2">
        <v>0</v>
      </c>
      <c r="G1951" s="2">
        <v>0</v>
      </c>
      <c r="H1951" s="13">
        <v>0</v>
      </c>
    </row>
    <row r="1952" spans="1:8" ht="13.5" x14ac:dyDescent="0.25">
      <c r="A1952" s="12"/>
      <c r="B1952" s="11">
        <v>44846</v>
      </c>
      <c r="C1952" s="2">
        <v>49</v>
      </c>
      <c r="D1952" s="2">
        <v>45.244999999999997</v>
      </c>
      <c r="E1952" s="2">
        <v>25</v>
      </c>
      <c r="F1952" s="2">
        <v>25</v>
      </c>
      <c r="G1952" s="2">
        <v>1225</v>
      </c>
      <c r="H1952" s="13">
        <v>0</v>
      </c>
    </row>
    <row r="1953" spans="1:8" ht="13.5" x14ac:dyDescent="0.25">
      <c r="A1953" s="12"/>
      <c r="B1953" s="11">
        <v>44847</v>
      </c>
      <c r="C1953" s="2">
        <v>49</v>
      </c>
      <c r="D1953" s="2">
        <v>45.244999999999997</v>
      </c>
      <c r="E1953" s="2">
        <v>100</v>
      </c>
      <c r="F1953" s="2">
        <v>100</v>
      </c>
      <c r="G1953" s="2">
        <v>4900</v>
      </c>
      <c r="H1953" s="13">
        <v>0</v>
      </c>
    </row>
    <row r="1954" spans="1:8" ht="13.5" x14ac:dyDescent="0.25">
      <c r="A1954" s="12"/>
      <c r="B1954" s="11">
        <v>44848</v>
      </c>
      <c r="C1954" s="2">
        <v>49</v>
      </c>
      <c r="D1954" s="2">
        <v>45.244999999999997</v>
      </c>
      <c r="E1954" s="2">
        <v>0</v>
      </c>
      <c r="F1954" s="2">
        <v>0</v>
      </c>
      <c r="G1954" s="2">
        <v>0</v>
      </c>
      <c r="H1954" s="13">
        <v>0</v>
      </c>
    </row>
    <row r="1955" spans="1:8" ht="13.5" x14ac:dyDescent="0.25">
      <c r="A1955" s="12"/>
      <c r="B1955" s="11">
        <v>44851</v>
      </c>
      <c r="C1955" s="2">
        <v>50</v>
      </c>
      <c r="D1955" s="2">
        <v>45.244999999999997</v>
      </c>
      <c r="E1955" s="2">
        <v>200</v>
      </c>
      <c r="F1955" s="2">
        <v>200</v>
      </c>
      <c r="G1955" s="2">
        <v>10000</v>
      </c>
      <c r="H1955" s="13">
        <v>0</v>
      </c>
    </row>
    <row r="1956" spans="1:8" ht="13.5" x14ac:dyDescent="0.25">
      <c r="A1956" s="12"/>
      <c r="B1956" s="11">
        <v>44852</v>
      </c>
      <c r="C1956" s="2">
        <v>50</v>
      </c>
      <c r="D1956" s="2">
        <v>45.244999999999997</v>
      </c>
      <c r="E1956" s="2">
        <v>0</v>
      </c>
      <c r="F1956" s="2">
        <v>0</v>
      </c>
      <c r="G1956" s="2">
        <v>0</v>
      </c>
      <c r="H1956" s="13">
        <v>0</v>
      </c>
    </row>
    <row r="1957" spans="1:8" ht="13.5" x14ac:dyDescent="0.25">
      <c r="A1957" s="12"/>
      <c r="B1957" s="11">
        <v>44853</v>
      </c>
      <c r="C1957" s="2">
        <v>50</v>
      </c>
      <c r="D1957" s="2">
        <v>46.167999999999999</v>
      </c>
      <c r="E1957" s="2">
        <v>0</v>
      </c>
      <c r="F1957" s="2">
        <v>0</v>
      </c>
      <c r="G1957" s="2">
        <v>0</v>
      </c>
      <c r="H1957" s="13">
        <v>2.0400044203779465E-2</v>
      </c>
    </row>
    <row r="1958" spans="1:8" ht="13.5" x14ac:dyDescent="0.25">
      <c r="A1958" s="12"/>
      <c r="B1958" s="11">
        <v>44854</v>
      </c>
      <c r="C1958" s="2">
        <v>50</v>
      </c>
      <c r="D1958" s="2">
        <v>46.167999999999999</v>
      </c>
      <c r="E1958" s="2">
        <v>0</v>
      </c>
      <c r="F1958" s="2">
        <v>0</v>
      </c>
      <c r="G1958" s="2">
        <v>0</v>
      </c>
      <c r="H1958" s="13">
        <v>0</v>
      </c>
    </row>
    <row r="1959" spans="1:8" ht="13.5" x14ac:dyDescent="0.25">
      <c r="A1959" s="12"/>
      <c r="B1959" s="11">
        <v>44855</v>
      </c>
      <c r="C1959" s="2">
        <v>50</v>
      </c>
      <c r="D1959" s="2">
        <v>46.167999999999999</v>
      </c>
      <c r="E1959" s="2">
        <v>0</v>
      </c>
      <c r="F1959" s="2">
        <v>0</v>
      </c>
      <c r="G1959" s="2">
        <v>0</v>
      </c>
      <c r="H1959" s="13">
        <v>0</v>
      </c>
    </row>
    <row r="1960" spans="1:8" ht="13.5" x14ac:dyDescent="0.25">
      <c r="A1960" s="12"/>
      <c r="B1960" s="11">
        <v>44858</v>
      </c>
      <c r="C1960" s="2">
        <v>50</v>
      </c>
      <c r="D1960" s="2">
        <v>46.167999999999999</v>
      </c>
      <c r="E1960" s="2">
        <v>0</v>
      </c>
      <c r="F1960" s="2">
        <v>0</v>
      </c>
      <c r="G1960" s="2">
        <v>0</v>
      </c>
      <c r="H1960" s="13">
        <v>0</v>
      </c>
    </row>
    <row r="1961" spans="1:8" ht="13.5" x14ac:dyDescent="0.25">
      <c r="A1961" s="12"/>
      <c r="B1961" s="11">
        <v>44859</v>
      </c>
      <c r="C1961" s="2">
        <v>50</v>
      </c>
      <c r="D1961" s="2">
        <v>46.167999999999999</v>
      </c>
      <c r="E1961" s="2">
        <v>0</v>
      </c>
      <c r="F1961" s="2">
        <v>0</v>
      </c>
      <c r="G1961" s="2">
        <v>0</v>
      </c>
      <c r="H1961" s="13">
        <v>0</v>
      </c>
    </row>
    <row r="1962" spans="1:8" ht="13.5" x14ac:dyDescent="0.25">
      <c r="A1962" s="12"/>
      <c r="B1962" s="11">
        <v>44860</v>
      </c>
      <c r="C1962" s="2">
        <v>50</v>
      </c>
      <c r="D1962" s="2">
        <v>46.167999999999999</v>
      </c>
      <c r="E1962" s="2">
        <v>0</v>
      </c>
      <c r="F1962" s="2">
        <v>0</v>
      </c>
      <c r="G1962" s="2">
        <v>0</v>
      </c>
      <c r="H1962" s="13">
        <v>0</v>
      </c>
    </row>
    <row r="1963" spans="1:8" ht="13.5" x14ac:dyDescent="0.25">
      <c r="A1963" s="12"/>
      <c r="B1963" s="11">
        <v>44861</v>
      </c>
      <c r="C1963" s="2">
        <v>50</v>
      </c>
      <c r="D1963" s="2">
        <v>46.167999999999999</v>
      </c>
      <c r="E1963" s="2">
        <v>0</v>
      </c>
      <c r="F1963" s="2">
        <v>0</v>
      </c>
      <c r="G1963" s="2">
        <v>0</v>
      </c>
      <c r="H1963" s="13">
        <v>0</v>
      </c>
    </row>
    <row r="1964" spans="1:8" ht="13.5" x14ac:dyDescent="0.25">
      <c r="A1964" s="12"/>
      <c r="B1964" s="11">
        <v>44862</v>
      </c>
      <c r="C1964" s="2">
        <v>50</v>
      </c>
      <c r="D1964" s="2">
        <v>46.167999999999999</v>
      </c>
      <c r="E1964" s="2">
        <v>20</v>
      </c>
      <c r="F1964" s="2">
        <v>20</v>
      </c>
      <c r="G1964" s="2">
        <v>1000</v>
      </c>
      <c r="H1964" s="13">
        <v>0</v>
      </c>
    </row>
    <row r="1965" spans="1:8" ht="13.5" x14ac:dyDescent="0.25">
      <c r="A1965" s="12"/>
      <c r="B1965" s="11">
        <v>44865</v>
      </c>
      <c r="C1965" s="2">
        <v>50</v>
      </c>
      <c r="D1965" s="2">
        <v>46.167999999999999</v>
      </c>
      <c r="E1965" s="2">
        <v>0</v>
      </c>
      <c r="F1965" s="2">
        <v>0</v>
      </c>
      <c r="G1965" s="2">
        <v>0</v>
      </c>
      <c r="H1965" s="13">
        <v>0</v>
      </c>
    </row>
    <row r="1966" spans="1:8" ht="13.5" x14ac:dyDescent="0.25">
      <c r="A1966" s="12"/>
      <c r="B1966" s="11">
        <v>44866</v>
      </c>
      <c r="C1966" s="2">
        <v>50</v>
      </c>
      <c r="D1966" s="2">
        <v>46.167999999999999</v>
      </c>
      <c r="E1966" s="2">
        <v>38</v>
      </c>
      <c r="F1966" s="2">
        <v>38</v>
      </c>
      <c r="G1966" s="2">
        <v>1900</v>
      </c>
      <c r="H1966" s="13">
        <v>0</v>
      </c>
    </row>
    <row r="1967" spans="1:8" ht="13.5" x14ac:dyDescent="0.25">
      <c r="A1967" s="12"/>
      <c r="B1967" s="11">
        <v>44867</v>
      </c>
      <c r="C1967" s="2">
        <v>50</v>
      </c>
      <c r="D1967" s="2">
        <v>46.167999999999999</v>
      </c>
      <c r="E1967" s="2">
        <v>0</v>
      </c>
      <c r="F1967" s="2">
        <v>0</v>
      </c>
      <c r="G1967" s="2">
        <v>0</v>
      </c>
      <c r="H1967" s="13">
        <v>0</v>
      </c>
    </row>
    <row r="1968" spans="1:8" ht="13.5" x14ac:dyDescent="0.25">
      <c r="A1968" s="12"/>
      <c r="B1968" s="11">
        <v>44868</v>
      </c>
      <c r="C1968" s="2">
        <v>50</v>
      </c>
      <c r="D1968" s="2">
        <v>46.167999999999999</v>
      </c>
      <c r="E1968" s="2">
        <v>0</v>
      </c>
      <c r="F1968" s="2">
        <v>0</v>
      </c>
      <c r="G1968" s="2">
        <v>0</v>
      </c>
      <c r="H1968" s="13">
        <v>0</v>
      </c>
    </row>
    <row r="1969" spans="1:8" ht="13.5" x14ac:dyDescent="0.25">
      <c r="A1969" s="12"/>
      <c r="B1969" s="11">
        <v>44869</v>
      </c>
      <c r="C1969" s="2">
        <v>50</v>
      </c>
      <c r="D1969" s="2">
        <v>46.167999999999999</v>
      </c>
      <c r="E1969" s="2">
        <v>0</v>
      </c>
      <c r="F1969" s="2">
        <v>0</v>
      </c>
      <c r="G1969" s="2">
        <v>0</v>
      </c>
      <c r="H1969" s="13">
        <v>0</v>
      </c>
    </row>
    <row r="1970" spans="1:8" ht="13.5" x14ac:dyDescent="0.25">
      <c r="A1970" s="12"/>
      <c r="B1970" s="11">
        <v>44872</v>
      </c>
      <c r="C1970" s="2">
        <v>50</v>
      </c>
      <c r="D1970" s="2">
        <v>46.167999999999999</v>
      </c>
      <c r="E1970" s="2">
        <v>0</v>
      </c>
      <c r="F1970" s="2">
        <v>0</v>
      </c>
      <c r="G1970" s="2">
        <v>0</v>
      </c>
      <c r="H1970" s="13">
        <v>0</v>
      </c>
    </row>
    <row r="1971" spans="1:8" ht="13.5" x14ac:dyDescent="0.25">
      <c r="A1971" s="12"/>
      <c r="B1971" s="11">
        <v>44873</v>
      </c>
      <c r="C1971" s="2">
        <v>50</v>
      </c>
      <c r="D1971" s="2">
        <v>46.167999999999999</v>
      </c>
      <c r="E1971" s="2">
        <v>0</v>
      </c>
      <c r="F1971" s="2">
        <v>0</v>
      </c>
      <c r="G1971" s="2">
        <v>0</v>
      </c>
      <c r="H1971" s="13">
        <v>0</v>
      </c>
    </row>
    <row r="1972" spans="1:8" ht="13.5" x14ac:dyDescent="0.25">
      <c r="A1972" s="12"/>
      <c r="B1972" s="11">
        <v>44874</v>
      </c>
      <c r="C1972" s="2">
        <v>50</v>
      </c>
      <c r="D1972" s="2">
        <v>46.167999999999999</v>
      </c>
      <c r="E1972" s="2">
        <v>0</v>
      </c>
      <c r="F1972" s="2">
        <v>0</v>
      </c>
      <c r="G1972" s="2">
        <v>0</v>
      </c>
      <c r="H1972" s="13">
        <v>0</v>
      </c>
    </row>
    <row r="1973" spans="1:8" ht="13.5" x14ac:dyDescent="0.25">
      <c r="A1973" s="12"/>
      <c r="B1973" s="11">
        <v>44875</v>
      </c>
      <c r="C1973" s="2">
        <v>50</v>
      </c>
      <c r="D1973" s="2">
        <v>46.167999999999999</v>
      </c>
      <c r="E1973" s="2">
        <v>0</v>
      </c>
      <c r="F1973" s="2">
        <v>0</v>
      </c>
      <c r="G1973" s="2">
        <v>0</v>
      </c>
      <c r="H1973" s="13">
        <v>0</v>
      </c>
    </row>
    <row r="1974" spans="1:8" ht="13.5" x14ac:dyDescent="0.25">
      <c r="A1974" s="12"/>
      <c r="B1974" s="11">
        <v>44876</v>
      </c>
      <c r="C1974" s="2">
        <v>50</v>
      </c>
      <c r="D1974" s="2">
        <v>46.167999999999999</v>
      </c>
      <c r="E1974" s="2">
        <v>0</v>
      </c>
      <c r="F1974" s="2">
        <v>0</v>
      </c>
      <c r="G1974" s="2">
        <v>0</v>
      </c>
      <c r="H1974" s="13">
        <v>0</v>
      </c>
    </row>
    <row r="1975" spans="1:8" ht="13.5" x14ac:dyDescent="0.25">
      <c r="A1975" s="12"/>
      <c r="B1975" s="11">
        <v>44879</v>
      </c>
      <c r="C1975" s="2">
        <v>50</v>
      </c>
      <c r="D1975" s="2">
        <v>46.167999999999999</v>
      </c>
      <c r="E1975" s="2">
        <v>0</v>
      </c>
      <c r="F1975" s="2">
        <v>0</v>
      </c>
      <c r="G1975" s="2">
        <v>0</v>
      </c>
      <c r="H1975" s="13">
        <v>0</v>
      </c>
    </row>
    <row r="1976" spans="1:8" ht="13.5" x14ac:dyDescent="0.25">
      <c r="A1976" s="12"/>
      <c r="B1976" s="11">
        <v>44880</v>
      </c>
      <c r="C1976" s="2">
        <v>50</v>
      </c>
      <c r="D1976" s="2">
        <v>46.167999999999999</v>
      </c>
      <c r="E1976" s="2">
        <v>0</v>
      </c>
      <c r="F1976" s="2">
        <v>0</v>
      </c>
      <c r="G1976" s="2">
        <v>0</v>
      </c>
      <c r="H1976" s="13">
        <v>0</v>
      </c>
    </row>
    <row r="1977" spans="1:8" ht="13.5" x14ac:dyDescent="0.25">
      <c r="A1977" s="12"/>
      <c r="B1977" s="11">
        <v>44881</v>
      </c>
      <c r="C1977" s="2">
        <v>50</v>
      </c>
      <c r="D1977" s="2">
        <v>46.167999999999999</v>
      </c>
      <c r="E1977" s="2">
        <v>0</v>
      </c>
      <c r="F1977" s="2">
        <v>0</v>
      </c>
      <c r="G1977" s="2">
        <v>0</v>
      </c>
      <c r="H1977" s="13">
        <v>0</v>
      </c>
    </row>
    <row r="1978" spans="1:8" ht="13.5" x14ac:dyDescent="0.25">
      <c r="A1978" s="12"/>
      <c r="B1978" s="11">
        <v>44882</v>
      </c>
      <c r="C1978" s="2">
        <v>50</v>
      </c>
      <c r="D1978" s="2">
        <v>46.167999999999999</v>
      </c>
      <c r="E1978" s="2">
        <v>0</v>
      </c>
      <c r="F1978" s="2">
        <v>0</v>
      </c>
      <c r="G1978" s="2">
        <v>0</v>
      </c>
      <c r="H1978" s="13">
        <v>0</v>
      </c>
    </row>
    <row r="1979" spans="1:8" ht="13.5" x14ac:dyDescent="0.25">
      <c r="A1979" s="12"/>
      <c r="B1979" s="11">
        <v>44883</v>
      </c>
      <c r="C1979" s="2">
        <v>50</v>
      </c>
      <c r="D1979" s="2">
        <v>46.167999999999999</v>
      </c>
      <c r="E1979" s="2">
        <v>0</v>
      </c>
      <c r="F1979" s="2">
        <v>0</v>
      </c>
      <c r="G1979" s="2">
        <v>0</v>
      </c>
      <c r="H1979" s="13">
        <v>0</v>
      </c>
    </row>
    <row r="1980" spans="1:8" ht="13.5" x14ac:dyDescent="0.25">
      <c r="A1980" s="12"/>
      <c r="B1980" s="11">
        <v>44886</v>
      </c>
      <c r="C1980" s="2">
        <v>50</v>
      </c>
      <c r="D1980" s="2">
        <v>46.167999999999999</v>
      </c>
      <c r="E1980" s="2">
        <v>0</v>
      </c>
      <c r="F1980" s="2">
        <v>0</v>
      </c>
      <c r="G1980" s="2">
        <v>0</v>
      </c>
      <c r="H1980" s="13">
        <v>0</v>
      </c>
    </row>
    <row r="1981" spans="1:8" ht="13.5" x14ac:dyDescent="0.25">
      <c r="A1981" s="12"/>
      <c r="B1981" s="11">
        <v>44887</v>
      </c>
      <c r="C1981" s="2">
        <v>50</v>
      </c>
      <c r="D1981" s="2">
        <v>46.167999999999999</v>
      </c>
      <c r="E1981" s="2">
        <v>0</v>
      </c>
      <c r="F1981" s="2">
        <v>0</v>
      </c>
      <c r="G1981" s="2">
        <v>0</v>
      </c>
      <c r="H1981" s="13">
        <v>0</v>
      </c>
    </row>
    <row r="1982" spans="1:8" ht="13.5" x14ac:dyDescent="0.25">
      <c r="A1982" s="12"/>
      <c r="B1982" s="11">
        <v>44888</v>
      </c>
      <c r="C1982" s="2">
        <v>50</v>
      </c>
      <c r="D1982" s="2">
        <v>46.167999999999999</v>
      </c>
      <c r="E1982" s="2">
        <v>0</v>
      </c>
      <c r="F1982" s="2">
        <v>0</v>
      </c>
      <c r="G1982" s="2">
        <v>0</v>
      </c>
      <c r="H1982" s="13">
        <v>0</v>
      </c>
    </row>
    <row r="1983" spans="1:8" ht="13.5" x14ac:dyDescent="0.25">
      <c r="A1983" s="12"/>
      <c r="B1983" s="11">
        <v>44889</v>
      </c>
      <c r="C1983" s="2">
        <v>50</v>
      </c>
      <c r="D1983" s="2">
        <v>46.167999999999999</v>
      </c>
      <c r="E1983" s="2">
        <v>0</v>
      </c>
      <c r="F1983" s="2">
        <v>0</v>
      </c>
      <c r="G1983" s="2">
        <v>0</v>
      </c>
      <c r="H1983" s="13">
        <v>0</v>
      </c>
    </row>
    <row r="1984" spans="1:8" ht="13.5" x14ac:dyDescent="0.25">
      <c r="A1984" s="12"/>
      <c r="B1984" s="11">
        <v>44890</v>
      </c>
      <c r="C1984" s="2">
        <v>50</v>
      </c>
      <c r="D1984" s="2">
        <v>46.167999999999999</v>
      </c>
      <c r="E1984" s="2">
        <v>0</v>
      </c>
      <c r="F1984" s="2">
        <v>0</v>
      </c>
      <c r="G1984" s="2">
        <v>0</v>
      </c>
      <c r="H1984" s="13">
        <v>0</v>
      </c>
    </row>
    <row r="1985" spans="1:8" ht="13.5" x14ac:dyDescent="0.25">
      <c r="A1985" s="12"/>
      <c r="B1985" s="11">
        <v>44893</v>
      </c>
      <c r="C1985" s="2">
        <v>50</v>
      </c>
      <c r="D1985" s="2">
        <v>46.167999999999999</v>
      </c>
      <c r="E1985" s="2">
        <v>0</v>
      </c>
      <c r="F1985" s="2">
        <v>0</v>
      </c>
      <c r="G1985" s="2">
        <v>0</v>
      </c>
      <c r="H1985" s="13">
        <v>0</v>
      </c>
    </row>
    <row r="1986" spans="1:8" ht="13.5" x14ac:dyDescent="0.25">
      <c r="A1986" s="12"/>
      <c r="B1986" s="11">
        <v>44894</v>
      </c>
      <c r="C1986" s="2">
        <v>50</v>
      </c>
      <c r="D1986" s="2">
        <v>46.167999999999999</v>
      </c>
      <c r="E1986" s="2">
        <v>0</v>
      </c>
      <c r="F1986" s="2">
        <v>0</v>
      </c>
      <c r="G1986" s="2">
        <v>0</v>
      </c>
      <c r="H1986" s="13">
        <v>0</v>
      </c>
    </row>
    <row r="1987" spans="1:8" ht="13.5" x14ac:dyDescent="0.25">
      <c r="A1987" s="12"/>
      <c r="B1987" s="11">
        <v>44895</v>
      </c>
      <c r="C1987" s="2">
        <v>50</v>
      </c>
      <c r="D1987" s="2">
        <v>46.167999999999999</v>
      </c>
      <c r="E1987" s="2">
        <v>0</v>
      </c>
      <c r="F1987" s="2">
        <v>0</v>
      </c>
      <c r="G1987" s="2">
        <v>0</v>
      </c>
      <c r="H1987" s="13">
        <v>0</v>
      </c>
    </row>
    <row r="1988" spans="1:8" ht="13.5" x14ac:dyDescent="0.25">
      <c r="A1988" s="12"/>
      <c r="B1988" s="11">
        <v>44896</v>
      </c>
      <c r="C1988" s="2">
        <v>50</v>
      </c>
      <c r="D1988" s="2">
        <v>46.167999999999999</v>
      </c>
      <c r="E1988" s="2">
        <v>0</v>
      </c>
      <c r="F1988" s="2">
        <v>0</v>
      </c>
      <c r="G1988" s="2">
        <v>0</v>
      </c>
      <c r="H1988" s="13">
        <v>0</v>
      </c>
    </row>
    <row r="1989" spans="1:8" ht="13.5" x14ac:dyDescent="0.25">
      <c r="A1989" s="12"/>
      <c r="B1989" s="11">
        <v>44897</v>
      </c>
      <c r="C1989" s="2">
        <v>50</v>
      </c>
      <c r="D1989" s="2">
        <v>46.167999999999999</v>
      </c>
      <c r="E1989" s="2">
        <v>0</v>
      </c>
      <c r="F1989" s="2">
        <v>0</v>
      </c>
      <c r="G1989" s="2">
        <v>0</v>
      </c>
      <c r="H1989" s="13">
        <v>0</v>
      </c>
    </row>
    <row r="1990" spans="1:8" ht="13.5" x14ac:dyDescent="0.25">
      <c r="A1990" s="12"/>
      <c r="B1990" s="11">
        <v>44900</v>
      </c>
      <c r="C1990" s="2">
        <v>50</v>
      </c>
      <c r="D1990" s="2">
        <v>46.167999999999999</v>
      </c>
      <c r="E1990" s="2">
        <v>0</v>
      </c>
      <c r="F1990" s="2">
        <v>0</v>
      </c>
      <c r="G1990" s="2">
        <v>0</v>
      </c>
      <c r="H1990" s="13">
        <v>0</v>
      </c>
    </row>
    <row r="1991" spans="1:8" ht="13.5" x14ac:dyDescent="0.25">
      <c r="A1991" s="12"/>
      <c r="B1991" s="11">
        <v>44901</v>
      </c>
      <c r="C1991" s="2">
        <v>50</v>
      </c>
      <c r="D1991" s="2">
        <v>46.167999999999999</v>
      </c>
      <c r="E1991" s="2">
        <v>0</v>
      </c>
      <c r="F1991" s="2">
        <v>0</v>
      </c>
      <c r="G1991" s="2">
        <v>0</v>
      </c>
      <c r="H1991" s="13">
        <v>0</v>
      </c>
    </row>
    <row r="1992" spans="1:8" ht="13.5" x14ac:dyDescent="0.25">
      <c r="A1992" s="12"/>
      <c r="B1992" s="11">
        <v>44902</v>
      </c>
      <c r="C1992" s="2">
        <v>50</v>
      </c>
      <c r="D1992" s="2">
        <v>46.167999999999999</v>
      </c>
      <c r="E1992" s="2">
        <v>0</v>
      </c>
      <c r="F1992" s="2">
        <v>0</v>
      </c>
      <c r="G1992" s="2">
        <v>0</v>
      </c>
      <c r="H1992" s="13">
        <v>0</v>
      </c>
    </row>
    <row r="1993" spans="1:8" ht="13.5" x14ac:dyDescent="0.25">
      <c r="A1993" s="12"/>
      <c r="B1993" s="11">
        <v>44903</v>
      </c>
      <c r="C1993" s="2">
        <v>50</v>
      </c>
      <c r="D1993" s="2">
        <v>46.167999999999999</v>
      </c>
      <c r="E1993" s="2">
        <v>0</v>
      </c>
      <c r="F1993" s="2">
        <v>0</v>
      </c>
      <c r="G1993" s="2">
        <v>0</v>
      </c>
      <c r="H1993" s="13">
        <v>0</v>
      </c>
    </row>
    <row r="1994" spans="1:8" ht="13.5" x14ac:dyDescent="0.25">
      <c r="A1994" s="12"/>
      <c r="B1994" s="11">
        <v>44904</v>
      </c>
      <c r="C1994" s="2">
        <v>50</v>
      </c>
      <c r="D1994" s="2">
        <v>46.167999999999999</v>
      </c>
      <c r="E1994" s="2">
        <v>0</v>
      </c>
      <c r="F1994" s="2">
        <v>0</v>
      </c>
      <c r="G1994" s="2">
        <v>0</v>
      </c>
      <c r="H1994" s="13">
        <v>0</v>
      </c>
    </row>
    <row r="1995" spans="1:8" ht="13.5" x14ac:dyDescent="0.25">
      <c r="A1995" s="12"/>
      <c r="B1995" s="11">
        <v>44907</v>
      </c>
      <c r="C1995" s="2">
        <v>50.01</v>
      </c>
      <c r="D1995" s="2">
        <v>46.167999999999999</v>
      </c>
      <c r="E1995" s="2">
        <v>1000</v>
      </c>
      <c r="F1995" s="2">
        <v>1000</v>
      </c>
      <c r="G1995" s="2">
        <v>50010</v>
      </c>
      <c r="H1995" s="13">
        <v>0</v>
      </c>
    </row>
    <row r="1996" spans="1:8" ht="13.5" x14ac:dyDescent="0.25">
      <c r="A1996" s="12"/>
      <c r="B1996" s="11">
        <v>44908</v>
      </c>
      <c r="C1996" s="2">
        <v>50.01</v>
      </c>
      <c r="D1996" s="2">
        <v>46.167999999999999</v>
      </c>
      <c r="E1996" s="2">
        <v>0</v>
      </c>
      <c r="F1996" s="2">
        <v>0</v>
      </c>
      <c r="G1996" s="2">
        <v>0</v>
      </c>
      <c r="H1996" s="13">
        <v>0</v>
      </c>
    </row>
    <row r="1997" spans="1:8" ht="13.5" x14ac:dyDescent="0.25">
      <c r="A1997" s="12"/>
      <c r="B1997" s="11">
        <v>44909</v>
      </c>
      <c r="C1997" s="2">
        <v>50.01</v>
      </c>
      <c r="D1997" s="2">
        <v>46.177999999999997</v>
      </c>
      <c r="E1997" s="2">
        <v>0</v>
      </c>
      <c r="F1997" s="2">
        <v>0</v>
      </c>
      <c r="G1997" s="2">
        <v>0</v>
      </c>
      <c r="H1997" s="13">
        <v>2.1660024259222862E-4</v>
      </c>
    </row>
    <row r="1998" spans="1:8" ht="13.5" x14ac:dyDescent="0.25">
      <c r="A1998" s="12"/>
      <c r="B1998" s="11">
        <v>44910</v>
      </c>
      <c r="C1998" s="2">
        <v>50.01</v>
      </c>
      <c r="D1998" s="2">
        <v>46.177999999999997</v>
      </c>
      <c r="E1998" s="2">
        <v>0</v>
      </c>
      <c r="F1998" s="2">
        <v>0</v>
      </c>
      <c r="G1998" s="2">
        <v>0</v>
      </c>
      <c r="H1998" s="13">
        <v>0</v>
      </c>
    </row>
    <row r="1999" spans="1:8" ht="13.5" x14ac:dyDescent="0.25">
      <c r="A1999" s="12"/>
      <c r="B1999" s="11">
        <v>44911</v>
      </c>
      <c r="C1999" s="2">
        <v>50.01</v>
      </c>
      <c r="D1999" s="2">
        <v>46.177999999999997</v>
      </c>
      <c r="E1999" s="2">
        <v>0</v>
      </c>
      <c r="F1999" s="2">
        <v>0</v>
      </c>
      <c r="G1999" s="2">
        <v>0</v>
      </c>
      <c r="H1999" s="13">
        <v>0</v>
      </c>
    </row>
    <row r="2000" spans="1:8" ht="13.5" x14ac:dyDescent="0.25">
      <c r="A2000" s="12"/>
      <c r="B2000" s="11">
        <v>44914</v>
      </c>
      <c r="C2000" s="2">
        <v>50.01</v>
      </c>
      <c r="D2000" s="2">
        <v>46.177999999999997</v>
      </c>
      <c r="E2000" s="2">
        <v>0</v>
      </c>
      <c r="F2000" s="2">
        <v>0</v>
      </c>
      <c r="G2000" s="2">
        <v>0</v>
      </c>
      <c r="H2000" s="13">
        <v>0</v>
      </c>
    </row>
    <row r="2001" spans="1:8" ht="13.5" x14ac:dyDescent="0.25">
      <c r="A2001" s="12"/>
      <c r="B2001" s="11">
        <v>44915</v>
      </c>
      <c r="C2001" s="2">
        <v>50.01</v>
      </c>
      <c r="D2001" s="2">
        <v>46.177999999999997</v>
      </c>
      <c r="E2001" s="2">
        <v>0</v>
      </c>
      <c r="F2001" s="2">
        <v>0</v>
      </c>
      <c r="G2001" s="2">
        <v>0</v>
      </c>
      <c r="H2001" s="13">
        <v>0</v>
      </c>
    </row>
    <row r="2002" spans="1:8" ht="13.5" x14ac:dyDescent="0.25">
      <c r="A2002" s="12"/>
      <c r="B2002" s="11">
        <v>44916</v>
      </c>
      <c r="C2002" s="2">
        <v>50.01</v>
      </c>
      <c r="D2002" s="2">
        <v>46.177999999999997</v>
      </c>
      <c r="E2002" s="2">
        <v>0</v>
      </c>
      <c r="F2002" s="2">
        <v>0</v>
      </c>
      <c r="G2002" s="2">
        <v>0</v>
      </c>
      <c r="H2002" s="13">
        <v>0</v>
      </c>
    </row>
    <row r="2003" spans="1:8" ht="13.5" x14ac:dyDescent="0.25">
      <c r="A2003" s="12"/>
      <c r="B2003" s="11">
        <v>44917</v>
      </c>
      <c r="C2003" s="2">
        <v>50.01</v>
      </c>
      <c r="D2003" s="2">
        <v>46.177999999999997</v>
      </c>
      <c r="E2003" s="2">
        <v>0</v>
      </c>
      <c r="F2003" s="2">
        <v>0</v>
      </c>
      <c r="G2003" s="2">
        <v>0</v>
      </c>
      <c r="H2003" s="13">
        <v>0</v>
      </c>
    </row>
    <row r="2004" spans="1:8" ht="13.5" x14ac:dyDescent="0.25">
      <c r="A2004" s="12"/>
      <c r="B2004" s="11">
        <v>44918</v>
      </c>
      <c r="C2004" s="2">
        <v>50</v>
      </c>
      <c r="D2004" s="2">
        <v>46.177999999999997</v>
      </c>
      <c r="E2004" s="2">
        <v>3</v>
      </c>
      <c r="F2004" s="2">
        <v>3</v>
      </c>
      <c r="G2004" s="2">
        <v>150</v>
      </c>
      <c r="H2004" s="13">
        <v>0</v>
      </c>
    </row>
    <row r="2005" spans="1:8" ht="13.5" x14ac:dyDescent="0.25">
      <c r="A2005" s="12"/>
      <c r="B2005" s="11">
        <v>44921</v>
      </c>
      <c r="C2005" s="2">
        <v>50</v>
      </c>
      <c r="D2005" s="2">
        <v>46.177999999999997</v>
      </c>
      <c r="E2005" s="2">
        <v>15</v>
      </c>
      <c r="F2005" s="2">
        <v>15</v>
      </c>
      <c r="G2005" s="2">
        <v>750</v>
      </c>
      <c r="H2005" s="13">
        <v>0</v>
      </c>
    </row>
    <row r="2006" spans="1:8" ht="13.5" x14ac:dyDescent="0.25">
      <c r="A2006" s="12"/>
      <c r="B2006" s="11">
        <v>44922</v>
      </c>
      <c r="C2006" s="2">
        <v>50</v>
      </c>
      <c r="D2006" s="2">
        <v>46.167999999999999</v>
      </c>
      <c r="E2006" s="2">
        <v>0</v>
      </c>
      <c r="F2006" s="2">
        <v>0</v>
      </c>
      <c r="G2006" s="2">
        <v>0</v>
      </c>
      <c r="H2006" s="13">
        <v>-2.1655333708688144E-4</v>
      </c>
    </row>
    <row r="2007" spans="1:8" ht="13.5" x14ac:dyDescent="0.25">
      <c r="A2007" s="12"/>
      <c r="B2007" s="11">
        <v>44923</v>
      </c>
      <c r="C2007" s="2">
        <v>50</v>
      </c>
      <c r="D2007" s="2">
        <v>46.167999999999999</v>
      </c>
      <c r="E2007" s="2">
        <v>0</v>
      </c>
      <c r="F2007" s="2">
        <v>0</v>
      </c>
      <c r="G2007" s="2">
        <v>0</v>
      </c>
      <c r="H2007" s="13">
        <v>0</v>
      </c>
    </row>
    <row r="2008" spans="1:8" ht="13.5" x14ac:dyDescent="0.25">
      <c r="A2008" s="12"/>
      <c r="B2008" s="11">
        <v>44924</v>
      </c>
      <c r="C2008" s="2">
        <v>50</v>
      </c>
      <c r="D2008" s="2">
        <v>46.167999999999999</v>
      </c>
      <c r="E2008" s="2">
        <v>0</v>
      </c>
      <c r="F2008" s="2">
        <v>0</v>
      </c>
      <c r="G2008" s="2">
        <v>0</v>
      </c>
      <c r="H2008" s="13">
        <v>0</v>
      </c>
    </row>
    <row r="2009" spans="1:8" ht="13.5" x14ac:dyDescent="0.25">
      <c r="A2009" s="12"/>
      <c r="B2009" s="11">
        <v>44925</v>
      </c>
      <c r="C2009" s="2">
        <v>50</v>
      </c>
      <c r="D2009" s="2">
        <v>46.167999999999999</v>
      </c>
      <c r="E2009" s="2">
        <v>0</v>
      </c>
      <c r="F2009" s="2">
        <v>0</v>
      </c>
      <c r="G2009" s="2">
        <v>0</v>
      </c>
      <c r="H2009" s="13">
        <v>0</v>
      </c>
    </row>
    <row r="2010" spans="1:8" ht="13.5" x14ac:dyDescent="0.25">
      <c r="A2010" s="12"/>
      <c r="B2010" s="11">
        <v>44928</v>
      </c>
      <c r="C2010" s="2">
        <v>50</v>
      </c>
      <c r="D2010" s="2">
        <v>46.167999999999999</v>
      </c>
      <c r="E2010" s="2">
        <v>0</v>
      </c>
      <c r="F2010" s="2">
        <v>0</v>
      </c>
      <c r="G2010" s="2">
        <v>0</v>
      </c>
      <c r="H2010" s="13">
        <v>0</v>
      </c>
    </row>
    <row r="2011" spans="1:8" ht="13.5" x14ac:dyDescent="0.25">
      <c r="A2011" s="12"/>
      <c r="B2011" s="11">
        <v>44929</v>
      </c>
      <c r="C2011" s="2">
        <v>50</v>
      </c>
      <c r="D2011" s="2">
        <v>46.167999999999999</v>
      </c>
      <c r="E2011" s="2">
        <v>0</v>
      </c>
      <c r="F2011" s="2">
        <v>0</v>
      </c>
      <c r="G2011" s="2">
        <v>0</v>
      </c>
      <c r="H2011" s="13">
        <v>0</v>
      </c>
    </row>
    <row r="2012" spans="1:8" ht="13.5" x14ac:dyDescent="0.25">
      <c r="A2012" s="12"/>
      <c r="B2012" s="11">
        <v>44930</v>
      </c>
      <c r="C2012" s="2">
        <v>50</v>
      </c>
      <c r="D2012" s="2">
        <v>46.167999999999999</v>
      </c>
      <c r="E2012" s="2">
        <v>0</v>
      </c>
      <c r="F2012" s="2">
        <v>0</v>
      </c>
      <c r="G2012" s="2">
        <v>0</v>
      </c>
      <c r="H2012" s="13">
        <v>0</v>
      </c>
    </row>
    <row r="2013" spans="1:8" ht="13.5" x14ac:dyDescent="0.25">
      <c r="A2013" s="12"/>
      <c r="B2013" s="11">
        <v>44931</v>
      </c>
      <c r="C2013" s="2">
        <v>50</v>
      </c>
      <c r="D2013" s="2">
        <v>46.167999999999999</v>
      </c>
      <c r="E2013" s="2">
        <v>0</v>
      </c>
      <c r="F2013" s="2">
        <v>0</v>
      </c>
      <c r="G2013" s="2">
        <v>0</v>
      </c>
      <c r="H2013" s="13">
        <v>0</v>
      </c>
    </row>
    <row r="2014" spans="1:8" ht="13.5" x14ac:dyDescent="0.25">
      <c r="A2014" s="12"/>
      <c r="B2014" s="11">
        <v>44932</v>
      </c>
      <c r="C2014" s="2">
        <v>50</v>
      </c>
      <c r="D2014" s="2">
        <v>46.167999999999999</v>
      </c>
      <c r="E2014" s="2">
        <v>30</v>
      </c>
      <c r="F2014" s="2">
        <v>30</v>
      </c>
      <c r="G2014" s="2">
        <v>1500</v>
      </c>
      <c r="H2014" s="13">
        <v>0</v>
      </c>
    </row>
    <row r="2015" spans="1:8" ht="13.5" x14ac:dyDescent="0.25">
      <c r="A2015" s="12"/>
      <c r="B2015" s="11">
        <v>44935</v>
      </c>
      <c r="C2015" s="2">
        <v>50</v>
      </c>
      <c r="D2015" s="2">
        <v>46.167999999999999</v>
      </c>
      <c r="E2015" s="2">
        <v>449</v>
      </c>
      <c r="F2015" s="2">
        <v>449</v>
      </c>
      <c r="G2015" s="2">
        <v>22450</v>
      </c>
      <c r="H2015" s="13">
        <v>0</v>
      </c>
    </row>
    <row r="2016" spans="1:8" ht="13.5" x14ac:dyDescent="0.25">
      <c r="A2016" s="12"/>
      <c r="B2016" s="11">
        <v>44936</v>
      </c>
      <c r="C2016" s="2">
        <v>50</v>
      </c>
      <c r="D2016" s="2">
        <v>46.167999999999999</v>
      </c>
      <c r="E2016" s="2">
        <v>0</v>
      </c>
      <c r="F2016" s="2">
        <v>0</v>
      </c>
      <c r="G2016" s="2">
        <v>0</v>
      </c>
      <c r="H2016" s="13">
        <v>0</v>
      </c>
    </row>
    <row r="2017" spans="1:8" ht="13.5" x14ac:dyDescent="0.25">
      <c r="A2017" s="12"/>
      <c r="B2017" s="11">
        <v>44937</v>
      </c>
      <c r="C2017" s="2">
        <v>50</v>
      </c>
      <c r="D2017" s="2">
        <v>46.167999999999999</v>
      </c>
      <c r="E2017" s="2">
        <v>0</v>
      </c>
      <c r="F2017" s="2">
        <v>0</v>
      </c>
      <c r="G2017" s="2">
        <v>0</v>
      </c>
      <c r="H2017" s="13">
        <v>0</v>
      </c>
    </row>
    <row r="2018" spans="1:8" ht="13.5" x14ac:dyDescent="0.25">
      <c r="A2018" s="12"/>
      <c r="B2018" s="11">
        <v>44938</v>
      </c>
      <c r="C2018" s="2">
        <v>50</v>
      </c>
      <c r="D2018" s="2">
        <v>46.167999999999999</v>
      </c>
      <c r="E2018" s="2">
        <v>0</v>
      </c>
      <c r="F2018" s="2">
        <v>0</v>
      </c>
      <c r="G2018" s="2">
        <v>0</v>
      </c>
      <c r="H2018" s="13">
        <v>0</v>
      </c>
    </row>
    <row r="2019" spans="1:8" ht="13.5" x14ac:dyDescent="0.25">
      <c r="A2019" s="12"/>
      <c r="B2019" s="11">
        <v>44939</v>
      </c>
      <c r="C2019" s="2">
        <v>50</v>
      </c>
      <c r="D2019" s="2">
        <v>46.167999999999999</v>
      </c>
      <c r="E2019" s="2">
        <v>0</v>
      </c>
      <c r="F2019" s="2">
        <v>0</v>
      </c>
      <c r="G2019" s="2">
        <v>0</v>
      </c>
      <c r="H2019" s="13">
        <v>0</v>
      </c>
    </row>
    <row r="2020" spans="1:8" ht="13.5" x14ac:dyDescent="0.25">
      <c r="A2020" s="12"/>
      <c r="B2020" s="11">
        <v>44942</v>
      </c>
      <c r="C2020" s="2">
        <v>50</v>
      </c>
      <c r="D2020" s="2">
        <v>46.167999999999999</v>
      </c>
      <c r="E2020" s="2">
        <v>199</v>
      </c>
      <c r="F2020" s="2">
        <v>199</v>
      </c>
      <c r="G2020" s="2">
        <v>9950</v>
      </c>
      <c r="H2020" s="13">
        <v>0</v>
      </c>
    </row>
    <row r="2021" spans="1:8" ht="13.5" x14ac:dyDescent="0.25">
      <c r="A2021" s="12"/>
      <c r="B2021" s="11">
        <v>44943</v>
      </c>
      <c r="C2021" s="2">
        <v>50</v>
      </c>
      <c r="D2021" s="2">
        <v>46.167999999999999</v>
      </c>
      <c r="E2021" s="2">
        <v>0</v>
      </c>
      <c r="F2021" s="2">
        <v>0</v>
      </c>
      <c r="G2021" s="2">
        <v>0</v>
      </c>
      <c r="H2021" s="13">
        <v>0</v>
      </c>
    </row>
    <row r="2022" spans="1:8" ht="13.5" x14ac:dyDescent="0.25">
      <c r="A2022" s="12"/>
      <c r="B2022" s="11">
        <v>44944</v>
      </c>
      <c r="C2022" s="2">
        <v>50</v>
      </c>
      <c r="D2022" s="2">
        <v>46.167999999999999</v>
      </c>
      <c r="E2022" s="2">
        <v>0</v>
      </c>
      <c r="F2022" s="2">
        <v>0</v>
      </c>
      <c r="G2022" s="2">
        <v>0</v>
      </c>
      <c r="H2022" s="13">
        <v>0</v>
      </c>
    </row>
    <row r="2023" spans="1:8" ht="13.5" x14ac:dyDescent="0.25">
      <c r="A2023" s="12"/>
      <c r="B2023" s="11">
        <v>44945</v>
      </c>
      <c r="C2023" s="2">
        <v>50</v>
      </c>
      <c r="D2023" s="2">
        <v>46.167999999999999</v>
      </c>
      <c r="E2023" s="2">
        <v>826</v>
      </c>
      <c r="F2023" s="2">
        <v>826</v>
      </c>
      <c r="G2023" s="2">
        <v>41300</v>
      </c>
      <c r="H2023" s="13">
        <v>0</v>
      </c>
    </row>
    <row r="2024" spans="1:8" ht="13.5" x14ac:dyDescent="0.25">
      <c r="A2024" s="12"/>
      <c r="B2024" s="11">
        <v>44946</v>
      </c>
      <c r="C2024" s="2">
        <v>50</v>
      </c>
      <c r="D2024" s="2">
        <v>46.167999999999999</v>
      </c>
      <c r="E2024" s="2">
        <v>0</v>
      </c>
      <c r="F2024" s="2">
        <v>0</v>
      </c>
      <c r="G2024" s="2">
        <v>0</v>
      </c>
      <c r="H2024" s="13">
        <v>0</v>
      </c>
    </row>
    <row r="2025" spans="1:8" ht="13.5" x14ac:dyDescent="0.25">
      <c r="A2025" s="12"/>
      <c r="B2025" s="11">
        <v>44949</v>
      </c>
      <c r="C2025" s="2">
        <v>50</v>
      </c>
      <c r="D2025" s="2">
        <v>46.167999999999999</v>
      </c>
      <c r="E2025" s="2">
        <v>0</v>
      </c>
      <c r="F2025" s="2">
        <v>0</v>
      </c>
      <c r="G2025" s="2">
        <v>0</v>
      </c>
      <c r="H2025" s="13">
        <v>0</v>
      </c>
    </row>
    <row r="2026" spans="1:8" ht="13.5" x14ac:dyDescent="0.25">
      <c r="A2026" s="12"/>
      <c r="B2026" s="11">
        <v>44950</v>
      </c>
      <c r="C2026" s="2">
        <v>50</v>
      </c>
      <c r="D2026" s="2">
        <v>46.167999999999999</v>
      </c>
      <c r="E2026" s="2">
        <v>0</v>
      </c>
      <c r="F2026" s="2">
        <v>0</v>
      </c>
      <c r="G2026" s="2">
        <v>0</v>
      </c>
      <c r="H2026" s="13">
        <v>0</v>
      </c>
    </row>
    <row r="2027" spans="1:8" ht="13.5" x14ac:dyDescent="0.25">
      <c r="A2027" s="12"/>
      <c r="B2027" s="11">
        <v>44951</v>
      </c>
      <c r="C2027" s="2">
        <v>50</v>
      </c>
      <c r="D2027" s="2">
        <v>46.167999999999999</v>
      </c>
      <c r="E2027" s="2">
        <v>0</v>
      </c>
      <c r="F2027" s="2">
        <v>0</v>
      </c>
      <c r="G2027" s="2">
        <v>0</v>
      </c>
      <c r="H2027" s="13">
        <v>0</v>
      </c>
    </row>
    <row r="2028" spans="1:8" ht="13.5" x14ac:dyDescent="0.25">
      <c r="A2028" s="12"/>
      <c r="B2028" s="11">
        <v>44952</v>
      </c>
      <c r="C2028" s="2">
        <v>50</v>
      </c>
      <c r="D2028" s="2">
        <v>46.167999999999999</v>
      </c>
      <c r="E2028" s="2">
        <v>20</v>
      </c>
      <c r="F2028" s="2">
        <v>20</v>
      </c>
      <c r="G2028" s="2">
        <v>1000</v>
      </c>
      <c r="H2028" s="13">
        <v>0</v>
      </c>
    </row>
    <row r="2029" spans="1:8" ht="13.5" x14ac:dyDescent="0.25">
      <c r="A2029" s="12"/>
      <c r="B2029" s="11">
        <v>44953</v>
      </c>
      <c r="C2029" s="2">
        <v>50</v>
      </c>
      <c r="D2029" s="2">
        <v>46.167999999999999</v>
      </c>
      <c r="E2029" s="2">
        <v>0</v>
      </c>
      <c r="F2029" s="2">
        <v>0</v>
      </c>
      <c r="G2029" s="2">
        <v>0</v>
      </c>
      <c r="H2029" s="13">
        <v>0</v>
      </c>
    </row>
    <row r="2030" spans="1:8" ht="13.5" x14ac:dyDescent="0.25">
      <c r="A2030" s="12"/>
      <c r="B2030" s="11">
        <v>44956</v>
      </c>
      <c r="C2030" s="2">
        <v>50</v>
      </c>
      <c r="D2030" s="2">
        <v>46.167999999999999</v>
      </c>
      <c r="E2030" s="2">
        <v>0</v>
      </c>
      <c r="F2030" s="2">
        <v>0</v>
      </c>
      <c r="G2030" s="2">
        <v>0</v>
      </c>
      <c r="H2030" s="13">
        <v>0</v>
      </c>
    </row>
    <row r="2031" spans="1:8" ht="13.5" x14ac:dyDescent="0.25">
      <c r="A2031" s="12"/>
      <c r="B2031" s="11">
        <v>44957</v>
      </c>
      <c r="C2031" s="2">
        <v>50</v>
      </c>
      <c r="D2031" s="2">
        <v>46.167999999999999</v>
      </c>
      <c r="E2031" s="2">
        <v>0</v>
      </c>
      <c r="F2031" s="2">
        <v>0</v>
      </c>
      <c r="G2031" s="2">
        <v>0</v>
      </c>
      <c r="H2031" s="13">
        <v>0</v>
      </c>
    </row>
    <row r="2032" spans="1:8" ht="13.5" x14ac:dyDescent="0.25">
      <c r="A2032" s="12"/>
      <c r="B2032" s="11">
        <v>44958</v>
      </c>
      <c r="C2032" s="2">
        <v>50</v>
      </c>
      <c r="D2032" s="2">
        <v>46.167999999999999</v>
      </c>
      <c r="E2032" s="2">
        <v>0</v>
      </c>
      <c r="F2032" s="2">
        <v>0</v>
      </c>
      <c r="G2032" s="2">
        <v>0</v>
      </c>
      <c r="H2032" s="13">
        <v>0</v>
      </c>
    </row>
    <row r="2033" spans="1:8" ht="13.5" x14ac:dyDescent="0.25">
      <c r="A2033" s="12"/>
      <c r="B2033" s="11">
        <v>44959</v>
      </c>
      <c r="C2033" s="2">
        <v>50</v>
      </c>
      <c r="D2033" s="2">
        <v>46.167999999999999</v>
      </c>
      <c r="E2033" s="2">
        <v>0</v>
      </c>
      <c r="F2033" s="2">
        <v>0</v>
      </c>
      <c r="G2033" s="2">
        <v>0</v>
      </c>
      <c r="H2033" s="13">
        <v>0</v>
      </c>
    </row>
    <row r="2034" spans="1:8" ht="13.5" x14ac:dyDescent="0.25">
      <c r="A2034" s="12"/>
      <c r="B2034" s="11">
        <v>44960</v>
      </c>
      <c r="C2034" s="2">
        <v>50.01</v>
      </c>
      <c r="D2034" s="2">
        <v>46.167999999999999</v>
      </c>
      <c r="E2034" s="2">
        <v>30</v>
      </c>
      <c r="F2034" s="2">
        <v>30</v>
      </c>
      <c r="G2034" s="2">
        <v>1500.3</v>
      </c>
      <c r="H2034" s="13">
        <v>0</v>
      </c>
    </row>
    <row r="2035" spans="1:8" ht="13.5" x14ac:dyDescent="0.25">
      <c r="A2035" s="12"/>
      <c r="B2035" s="11">
        <v>44963</v>
      </c>
      <c r="C2035" s="2">
        <v>50.01</v>
      </c>
      <c r="D2035" s="2">
        <v>46.167999999999999</v>
      </c>
      <c r="E2035" s="2">
        <v>0</v>
      </c>
      <c r="F2035" s="2">
        <v>0</v>
      </c>
      <c r="G2035" s="2">
        <v>0</v>
      </c>
      <c r="H2035" s="13">
        <v>0</v>
      </c>
    </row>
    <row r="2036" spans="1:8" ht="13.5" x14ac:dyDescent="0.25">
      <c r="A2036" s="12"/>
      <c r="B2036" s="11">
        <v>44964</v>
      </c>
      <c r="C2036" s="2">
        <v>50.01</v>
      </c>
      <c r="D2036" s="2">
        <v>46.177999999999997</v>
      </c>
      <c r="E2036" s="2">
        <v>0</v>
      </c>
      <c r="F2036" s="2">
        <v>0</v>
      </c>
      <c r="G2036" s="2">
        <v>0</v>
      </c>
      <c r="H2036" s="13">
        <v>2.1660024259222862E-4</v>
      </c>
    </row>
    <row r="2037" spans="1:8" ht="13.5" x14ac:dyDescent="0.25">
      <c r="A2037" s="12"/>
      <c r="B2037" s="11">
        <v>44965</v>
      </c>
      <c r="C2037" s="2">
        <v>50.01</v>
      </c>
      <c r="D2037" s="2">
        <v>46.177999999999997</v>
      </c>
      <c r="E2037" s="2">
        <v>0</v>
      </c>
      <c r="F2037" s="2">
        <v>0</v>
      </c>
      <c r="G2037" s="2">
        <v>0</v>
      </c>
      <c r="H2037" s="13">
        <v>0</v>
      </c>
    </row>
    <row r="2038" spans="1:8" ht="13.5" x14ac:dyDescent="0.25">
      <c r="A2038" s="12"/>
      <c r="B2038" s="11">
        <v>44966</v>
      </c>
      <c r="C2038" s="2">
        <v>50.01</v>
      </c>
      <c r="D2038" s="2">
        <v>46.177999999999997</v>
      </c>
      <c r="E2038" s="2">
        <v>0</v>
      </c>
      <c r="F2038" s="2">
        <v>0</v>
      </c>
      <c r="G2038" s="2">
        <v>0</v>
      </c>
      <c r="H2038" s="13">
        <v>0</v>
      </c>
    </row>
    <row r="2039" spans="1:8" ht="13.5" x14ac:dyDescent="0.25">
      <c r="A2039" s="12"/>
      <c r="B2039" s="11">
        <v>44967</v>
      </c>
      <c r="C2039" s="2">
        <v>50.01</v>
      </c>
      <c r="D2039" s="2">
        <v>46.177999999999997</v>
      </c>
      <c r="E2039" s="2">
        <v>0</v>
      </c>
      <c r="F2039" s="2">
        <v>0</v>
      </c>
      <c r="G2039" s="2">
        <v>0</v>
      </c>
      <c r="H2039" s="13">
        <v>0</v>
      </c>
    </row>
    <row r="2040" spans="1:8" ht="13.5" x14ac:dyDescent="0.25">
      <c r="A2040" s="12"/>
      <c r="B2040" s="11">
        <v>44970</v>
      </c>
      <c r="C2040" s="2">
        <v>50.01</v>
      </c>
      <c r="D2040" s="2">
        <v>46.177999999999997</v>
      </c>
      <c r="E2040" s="2">
        <v>0</v>
      </c>
      <c r="F2040" s="2">
        <v>0</v>
      </c>
      <c r="G2040" s="2">
        <v>0</v>
      </c>
      <c r="H2040" s="13">
        <v>0</v>
      </c>
    </row>
    <row r="2041" spans="1:8" ht="13.5" x14ac:dyDescent="0.25">
      <c r="A2041" s="12"/>
      <c r="B2041" s="11">
        <v>44971</v>
      </c>
      <c r="C2041" s="2">
        <v>50.01</v>
      </c>
      <c r="D2041" s="2">
        <v>46.177999999999997</v>
      </c>
      <c r="E2041" s="2">
        <v>0</v>
      </c>
      <c r="F2041" s="2">
        <v>0</v>
      </c>
      <c r="G2041" s="2">
        <v>0</v>
      </c>
      <c r="H2041" s="13">
        <v>0</v>
      </c>
    </row>
    <row r="2042" spans="1:8" ht="13.5" x14ac:dyDescent="0.25">
      <c r="A2042" s="12"/>
      <c r="B2042" s="11">
        <v>44972</v>
      </c>
      <c r="C2042" s="2">
        <v>50.01</v>
      </c>
      <c r="D2042" s="2">
        <v>46.177999999999997</v>
      </c>
      <c r="E2042" s="2">
        <v>0</v>
      </c>
      <c r="F2042" s="2">
        <v>0</v>
      </c>
      <c r="G2042" s="2">
        <v>0</v>
      </c>
      <c r="H2042" s="13">
        <v>0</v>
      </c>
    </row>
    <row r="2043" spans="1:8" ht="13.5" x14ac:dyDescent="0.25">
      <c r="A2043" s="12"/>
      <c r="B2043" s="11">
        <v>44973</v>
      </c>
      <c r="C2043" s="2">
        <v>50.01</v>
      </c>
      <c r="D2043" s="2">
        <v>46.177999999999997</v>
      </c>
      <c r="E2043" s="2">
        <v>0</v>
      </c>
      <c r="F2043" s="2">
        <v>0</v>
      </c>
      <c r="G2043" s="2">
        <v>0</v>
      </c>
      <c r="H2043" s="13">
        <v>0</v>
      </c>
    </row>
    <row r="2044" spans="1:8" ht="13.5" x14ac:dyDescent="0.25">
      <c r="A2044" s="12"/>
      <c r="B2044" s="11">
        <v>44974</v>
      </c>
      <c r="C2044" s="2">
        <v>50.01</v>
      </c>
      <c r="D2044" s="2">
        <v>46.177999999999997</v>
      </c>
      <c r="E2044" s="2">
        <v>0</v>
      </c>
      <c r="F2044" s="2">
        <v>0</v>
      </c>
      <c r="G2044" s="2">
        <v>0</v>
      </c>
      <c r="H2044" s="13">
        <v>0</v>
      </c>
    </row>
    <row r="2045" spans="1:8" ht="13.5" x14ac:dyDescent="0.25">
      <c r="A2045" s="12"/>
      <c r="B2045" s="11">
        <v>44977</v>
      </c>
      <c r="C2045" s="2">
        <v>50.01</v>
      </c>
      <c r="D2045" s="2">
        <v>46.177999999999997</v>
      </c>
      <c r="E2045" s="2">
        <v>0</v>
      </c>
      <c r="F2045" s="2">
        <v>0</v>
      </c>
      <c r="G2045" s="2">
        <v>0</v>
      </c>
      <c r="H2045" s="13">
        <v>0</v>
      </c>
    </row>
    <row r="2046" spans="1:8" ht="13.5" x14ac:dyDescent="0.25">
      <c r="A2046" s="12"/>
      <c r="B2046" s="11">
        <v>44978</v>
      </c>
      <c r="C2046" s="2">
        <v>50.01</v>
      </c>
      <c r="D2046" s="2">
        <v>46.177999999999997</v>
      </c>
      <c r="E2046" s="2">
        <v>0</v>
      </c>
      <c r="F2046" s="2">
        <v>0</v>
      </c>
      <c r="G2046" s="2">
        <v>0</v>
      </c>
      <c r="H2046" s="13">
        <v>0</v>
      </c>
    </row>
    <row r="2047" spans="1:8" ht="13.5" x14ac:dyDescent="0.25">
      <c r="A2047" s="12"/>
      <c r="B2047" s="11">
        <v>44979</v>
      </c>
      <c r="C2047" s="2">
        <v>50.01</v>
      </c>
      <c r="D2047" s="2">
        <v>46.177999999999997</v>
      </c>
      <c r="E2047" s="2">
        <v>0</v>
      </c>
      <c r="F2047" s="2">
        <v>0</v>
      </c>
      <c r="G2047" s="2">
        <v>0</v>
      </c>
      <c r="H2047" s="13">
        <v>0</v>
      </c>
    </row>
    <row r="2048" spans="1:8" ht="13.5" x14ac:dyDescent="0.25">
      <c r="A2048" s="12"/>
      <c r="B2048" s="11">
        <v>44980</v>
      </c>
      <c r="C2048" s="2">
        <v>50.01</v>
      </c>
      <c r="D2048" s="2">
        <v>46.177999999999997</v>
      </c>
      <c r="E2048" s="2">
        <v>0</v>
      </c>
      <c r="F2048" s="2">
        <v>0</v>
      </c>
      <c r="G2048" s="2">
        <v>0</v>
      </c>
      <c r="H2048" s="13">
        <v>0</v>
      </c>
    </row>
    <row r="2049" spans="1:8" ht="13.5" x14ac:dyDescent="0.25">
      <c r="A2049" s="12"/>
      <c r="B2049" s="11">
        <v>44981</v>
      </c>
      <c r="C2049" s="2">
        <v>50.01</v>
      </c>
      <c r="D2049" s="2">
        <v>46.177999999999997</v>
      </c>
      <c r="E2049" s="2">
        <v>0</v>
      </c>
      <c r="F2049" s="2">
        <v>0</v>
      </c>
      <c r="G2049" s="2">
        <v>0</v>
      </c>
      <c r="H2049" s="13">
        <v>0</v>
      </c>
    </row>
    <row r="2050" spans="1:8" ht="13.5" x14ac:dyDescent="0.25">
      <c r="A2050" s="12"/>
      <c r="B2050" s="11">
        <v>44984</v>
      </c>
      <c r="C2050" s="2">
        <v>50.01</v>
      </c>
      <c r="D2050" s="2">
        <v>46.177999999999997</v>
      </c>
      <c r="E2050" s="2">
        <v>0</v>
      </c>
      <c r="F2050" s="2">
        <v>0</v>
      </c>
      <c r="G2050" s="2">
        <v>0</v>
      </c>
      <c r="H2050" s="13">
        <v>0</v>
      </c>
    </row>
    <row r="2051" spans="1:8" ht="13.5" x14ac:dyDescent="0.25">
      <c r="A2051" s="12"/>
      <c r="B2051" s="11">
        <v>44985</v>
      </c>
      <c r="C2051" s="2">
        <v>50.01</v>
      </c>
      <c r="D2051" s="2">
        <v>46.177999999999997</v>
      </c>
      <c r="E2051" s="2">
        <v>0</v>
      </c>
      <c r="F2051" s="2">
        <v>0</v>
      </c>
      <c r="G2051" s="2">
        <v>0</v>
      </c>
      <c r="H2051" s="13">
        <v>0</v>
      </c>
    </row>
    <row r="2052" spans="1:8" ht="13.5" x14ac:dyDescent="0.25">
      <c r="A2052" s="12"/>
      <c r="B2052" s="11">
        <v>44986</v>
      </c>
      <c r="C2052" s="2">
        <v>50</v>
      </c>
      <c r="D2052" s="2">
        <v>46.177999999999997</v>
      </c>
      <c r="E2052" s="2">
        <v>4</v>
      </c>
      <c r="F2052" s="2">
        <v>4</v>
      </c>
      <c r="G2052" s="2">
        <v>200</v>
      </c>
      <c r="H2052" s="13">
        <v>0</v>
      </c>
    </row>
    <row r="2053" spans="1:8" ht="13.5" x14ac:dyDescent="0.25">
      <c r="A2053" s="12"/>
      <c r="B2053" s="11">
        <v>44987</v>
      </c>
      <c r="C2053" s="2">
        <v>50</v>
      </c>
      <c r="D2053" s="2">
        <v>46.177999999999997</v>
      </c>
      <c r="E2053" s="2">
        <v>0</v>
      </c>
      <c r="F2053" s="2">
        <v>0</v>
      </c>
      <c r="G2053" s="2">
        <v>0</v>
      </c>
      <c r="H2053" s="13">
        <v>0</v>
      </c>
    </row>
    <row r="2054" spans="1:8" ht="13.5" x14ac:dyDescent="0.25">
      <c r="A2054" s="12"/>
      <c r="B2054" s="11">
        <v>44988</v>
      </c>
      <c r="C2054" s="2">
        <v>50</v>
      </c>
      <c r="D2054" s="2">
        <v>46.167999999999999</v>
      </c>
      <c r="E2054" s="2">
        <v>0</v>
      </c>
      <c r="F2054" s="2">
        <v>0</v>
      </c>
      <c r="G2054" s="2">
        <v>0</v>
      </c>
      <c r="H2054" s="13">
        <v>-2.1655333708688144E-4</v>
      </c>
    </row>
    <row r="2055" spans="1:8" ht="13.5" x14ac:dyDescent="0.25">
      <c r="A2055" s="12"/>
      <c r="B2055" s="11">
        <v>44991</v>
      </c>
      <c r="C2055" s="2">
        <v>50</v>
      </c>
      <c r="D2055" s="2">
        <v>46.167999999999999</v>
      </c>
      <c r="E2055" s="2">
        <v>0</v>
      </c>
      <c r="F2055" s="2">
        <v>0</v>
      </c>
      <c r="G2055" s="2">
        <v>0</v>
      </c>
      <c r="H2055" s="13">
        <v>0</v>
      </c>
    </row>
    <row r="2056" spans="1:8" ht="13.5" x14ac:dyDescent="0.25">
      <c r="A2056" s="12"/>
      <c r="B2056" s="11">
        <v>44992</v>
      </c>
      <c r="C2056" s="2">
        <v>50</v>
      </c>
      <c r="D2056" s="2">
        <v>46.167999999999999</v>
      </c>
      <c r="E2056" s="2">
        <v>0</v>
      </c>
      <c r="F2056" s="2">
        <v>0</v>
      </c>
      <c r="G2056" s="2">
        <v>0</v>
      </c>
      <c r="H2056" s="13">
        <v>0</v>
      </c>
    </row>
    <row r="2057" spans="1:8" ht="13.5" x14ac:dyDescent="0.25">
      <c r="A2057" s="12"/>
      <c r="B2057" s="11">
        <v>44993</v>
      </c>
      <c r="C2057" s="2">
        <v>50</v>
      </c>
      <c r="D2057" s="2">
        <v>46.167999999999999</v>
      </c>
      <c r="E2057" s="2">
        <v>0</v>
      </c>
      <c r="F2057" s="2">
        <v>0</v>
      </c>
      <c r="G2057" s="2">
        <v>0</v>
      </c>
      <c r="H2057" s="13">
        <v>0</v>
      </c>
    </row>
    <row r="2058" spans="1:8" ht="13.5" x14ac:dyDescent="0.25">
      <c r="A2058" s="12"/>
      <c r="B2058" s="11">
        <v>44994</v>
      </c>
      <c r="C2058" s="2">
        <v>50</v>
      </c>
      <c r="D2058" s="2">
        <v>46.167999999999999</v>
      </c>
      <c r="E2058" s="2">
        <v>0</v>
      </c>
      <c r="F2058" s="2">
        <v>0</v>
      </c>
      <c r="G2058" s="2">
        <v>0</v>
      </c>
      <c r="H2058" s="13">
        <v>0</v>
      </c>
    </row>
    <row r="2059" spans="1:8" ht="13.5" x14ac:dyDescent="0.25">
      <c r="A2059" s="12"/>
      <c r="B2059" s="11">
        <v>44995</v>
      </c>
      <c r="C2059" s="2">
        <v>50</v>
      </c>
      <c r="D2059" s="2">
        <v>46.167999999999999</v>
      </c>
      <c r="E2059" s="2">
        <v>0</v>
      </c>
      <c r="F2059" s="2">
        <v>0</v>
      </c>
      <c r="G2059" s="2">
        <v>0</v>
      </c>
      <c r="H2059" s="13">
        <v>0</v>
      </c>
    </row>
    <row r="2060" spans="1:8" ht="13.5" x14ac:dyDescent="0.25">
      <c r="A2060" s="12"/>
      <c r="B2060" s="11">
        <v>44998</v>
      </c>
      <c r="C2060" s="2">
        <v>50</v>
      </c>
      <c r="D2060" s="2">
        <v>46.167999999999999</v>
      </c>
      <c r="E2060" s="2">
        <v>0</v>
      </c>
      <c r="F2060" s="2">
        <v>0</v>
      </c>
      <c r="G2060" s="2">
        <v>0</v>
      </c>
      <c r="H2060" s="13">
        <v>0</v>
      </c>
    </row>
    <row r="2061" spans="1:8" ht="13.5" x14ac:dyDescent="0.25">
      <c r="A2061" s="12"/>
      <c r="B2061" s="11">
        <v>44999</v>
      </c>
      <c r="C2061" s="2">
        <v>50</v>
      </c>
      <c r="D2061" s="2">
        <v>46.167999999999999</v>
      </c>
      <c r="E2061" s="2">
        <v>0</v>
      </c>
      <c r="F2061" s="2">
        <v>0</v>
      </c>
      <c r="G2061" s="2">
        <v>0</v>
      </c>
      <c r="H2061" s="13">
        <v>0</v>
      </c>
    </row>
    <row r="2062" spans="1:8" ht="13.5" x14ac:dyDescent="0.25">
      <c r="A2062" s="12"/>
      <c r="B2062" s="11">
        <v>45000</v>
      </c>
      <c r="C2062" s="2">
        <v>50</v>
      </c>
      <c r="D2062" s="2">
        <v>46.167999999999999</v>
      </c>
      <c r="E2062" s="2">
        <v>0</v>
      </c>
      <c r="F2062" s="2">
        <v>0</v>
      </c>
      <c r="G2062" s="2">
        <v>0</v>
      </c>
      <c r="H2062" s="13">
        <v>0</v>
      </c>
    </row>
    <row r="2063" spans="1:8" ht="13.5" x14ac:dyDescent="0.25">
      <c r="A2063" s="12"/>
      <c r="B2063" s="11">
        <v>45001</v>
      </c>
      <c r="C2063" s="2">
        <v>50</v>
      </c>
      <c r="D2063" s="2">
        <v>46.167999999999999</v>
      </c>
      <c r="E2063" s="2">
        <v>0</v>
      </c>
      <c r="F2063" s="2">
        <v>0</v>
      </c>
      <c r="G2063" s="2">
        <v>0</v>
      </c>
      <c r="H2063" s="13">
        <v>0</v>
      </c>
    </row>
    <row r="2064" spans="1:8" ht="13.5" x14ac:dyDescent="0.25">
      <c r="A2064" s="12"/>
      <c r="B2064" s="11">
        <v>45002</v>
      </c>
      <c r="C2064" s="2">
        <v>50</v>
      </c>
      <c r="D2064" s="2">
        <v>46.167999999999999</v>
      </c>
      <c r="E2064" s="2">
        <v>0</v>
      </c>
      <c r="F2064" s="2">
        <v>0</v>
      </c>
      <c r="G2064" s="2">
        <v>0</v>
      </c>
      <c r="H2064" s="13">
        <v>0</v>
      </c>
    </row>
    <row r="2065" spans="1:8" ht="13.5" x14ac:dyDescent="0.25">
      <c r="A2065" s="12"/>
      <c r="B2065" s="11">
        <v>45006</v>
      </c>
      <c r="C2065" s="2">
        <v>50</v>
      </c>
      <c r="D2065" s="2">
        <v>46.167999999999999</v>
      </c>
      <c r="E2065" s="2">
        <v>0</v>
      </c>
      <c r="F2065" s="2">
        <v>0</v>
      </c>
      <c r="G2065" s="2">
        <v>0</v>
      </c>
      <c r="H2065" s="13">
        <v>0</v>
      </c>
    </row>
    <row r="2066" spans="1:8" ht="13.5" x14ac:dyDescent="0.25">
      <c r="A2066" s="12"/>
      <c r="B2066" s="11">
        <v>45007</v>
      </c>
      <c r="C2066" s="2">
        <v>50</v>
      </c>
      <c r="D2066" s="2">
        <v>46.167999999999999</v>
      </c>
      <c r="E2066" s="2">
        <v>0</v>
      </c>
      <c r="F2066" s="2">
        <v>0</v>
      </c>
      <c r="G2066" s="2">
        <v>0</v>
      </c>
      <c r="H2066" s="13">
        <v>0</v>
      </c>
    </row>
    <row r="2067" spans="1:8" ht="13.5" x14ac:dyDescent="0.25">
      <c r="A2067" s="12"/>
      <c r="B2067" s="11">
        <v>45008</v>
      </c>
      <c r="C2067" s="2">
        <v>50</v>
      </c>
      <c r="D2067" s="2">
        <v>46.167999999999999</v>
      </c>
      <c r="E2067" s="2">
        <v>0</v>
      </c>
      <c r="F2067" s="2">
        <v>0</v>
      </c>
      <c r="G2067" s="2">
        <v>0</v>
      </c>
      <c r="H2067" s="13">
        <v>0</v>
      </c>
    </row>
    <row r="2068" spans="1:8" ht="13.5" x14ac:dyDescent="0.25">
      <c r="A2068" s="12"/>
      <c r="B2068" s="11">
        <v>45009</v>
      </c>
      <c r="C2068" s="2">
        <v>50</v>
      </c>
      <c r="D2068" s="2">
        <v>46.167999999999999</v>
      </c>
      <c r="E2068" s="2">
        <v>0</v>
      </c>
      <c r="F2068" s="2">
        <v>0</v>
      </c>
      <c r="G2068" s="2">
        <v>0</v>
      </c>
      <c r="H2068" s="13">
        <v>0</v>
      </c>
    </row>
    <row r="2069" spans="1:8" ht="13.5" x14ac:dyDescent="0.25">
      <c r="A2069" s="12"/>
      <c r="B2069" s="11">
        <v>45012</v>
      </c>
      <c r="C2069" s="2">
        <v>50</v>
      </c>
      <c r="D2069" s="2">
        <v>46.167999999999999</v>
      </c>
      <c r="E2069" s="2">
        <v>6</v>
      </c>
      <c r="F2069" s="2">
        <v>6</v>
      </c>
      <c r="G2069" s="2">
        <v>300</v>
      </c>
      <c r="H2069" s="13">
        <v>0</v>
      </c>
    </row>
    <row r="2070" spans="1:8" ht="13.5" x14ac:dyDescent="0.25">
      <c r="A2070" s="12"/>
      <c r="B2070" s="11">
        <v>45013</v>
      </c>
      <c r="C2070" s="2">
        <v>50</v>
      </c>
      <c r="D2070" s="2">
        <v>46.167999999999999</v>
      </c>
      <c r="E2070" s="2">
        <v>0</v>
      </c>
      <c r="F2070" s="2">
        <v>0</v>
      </c>
      <c r="G2070" s="2">
        <v>0</v>
      </c>
      <c r="H2070" s="13">
        <v>0</v>
      </c>
    </row>
    <row r="2071" spans="1:8" ht="13.5" x14ac:dyDescent="0.25">
      <c r="A2071" s="12"/>
      <c r="B2071" s="11">
        <v>45014</v>
      </c>
      <c r="C2071" s="2">
        <v>50</v>
      </c>
      <c r="D2071" s="2">
        <v>46.167999999999999</v>
      </c>
      <c r="E2071" s="2">
        <v>0</v>
      </c>
      <c r="F2071" s="2">
        <v>0</v>
      </c>
      <c r="G2071" s="2">
        <v>0</v>
      </c>
      <c r="H2071" s="13">
        <v>0</v>
      </c>
    </row>
    <row r="2072" spans="1:8" ht="13.5" x14ac:dyDescent="0.25">
      <c r="A2072" s="12"/>
      <c r="B2072" s="11">
        <v>45015</v>
      </c>
      <c r="C2072" s="2">
        <v>50</v>
      </c>
      <c r="D2072" s="2">
        <v>46.167999999999999</v>
      </c>
      <c r="E2072" s="2">
        <v>0</v>
      </c>
      <c r="F2072" s="2">
        <v>0</v>
      </c>
      <c r="G2072" s="2">
        <v>0</v>
      </c>
      <c r="H2072" s="13">
        <v>0</v>
      </c>
    </row>
    <row r="2073" spans="1:8" ht="13.5" x14ac:dyDescent="0.25">
      <c r="A2073" s="12"/>
      <c r="B2073" s="11">
        <v>45016</v>
      </c>
      <c r="C2073" s="2">
        <v>50</v>
      </c>
      <c r="D2073" s="2">
        <v>46.167999999999999</v>
      </c>
      <c r="E2073" s="2">
        <v>0</v>
      </c>
      <c r="F2073" s="2">
        <v>0</v>
      </c>
      <c r="G2073" s="2">
        <v>0</v>
      </c>
      <c r="H2073" s="13">
        <v>0</v>
      </c>
    </row>
    <row r="2074" spans="1:8" ht="13.5" x14ac:dyDescent="0.25">
      <c r="A2074" s="12"/>
      <c r="B2074" s="11">
        <v>45019</v>
      </c>
      <c r="C2074" s="2">
        <v>50</v>
      </c>
      <c r="D2074" s="2">
        <v>46.167999999999999</v>
      </c>
      <c r="E2074" s="2">
        <v>0</v>
      </c>
      <c r="F2074" s="2">
        <v>0</v>
      </c>
      <c r="G2074" s="2">
        <v>0</v>
      </c>
      <c r="H2074" s="13">
        <v>0</v>
      </c>
    </row>
    <row r="2075" spans="1:8" ht="13.5" x14ac:dyDescent="0.25">
      <c r="A2075" s="12"/>
      <c r="B2075" s="11">
        <v>45020</v>
      </c>
      <c r="C2075" s="2">
        <v>50</v>
      </c>
      <c r="D2075" s="2">
        <v>46.167999999999999</v>
      </c>
      <c r="E2075" s="2">
        <v>0</v>
      </c>
      <c r="F2075" s="2">
        <v>0</v>
      </c>
      <c r="G2075" s="2">
        <v>0</v>
      </c>
      <c r="H2075" s="13">
        <v>0</v>
      </c>
    </row>
    <row r="2076" spans="1:8" ht="13.5" x14ac:dyDescent="0.25">
      <c r="A2076" s="12"/>
      <c r="B2076" s="11">
        <v>45021</v>
      </c>
      <c r="C2076" s="2">
        <v>50</v>
      </c>
      <c r="D2076" s="2">
        <v>46.167999999999999</v>
      </c>
      <c r="E2076" s="2">
        <v>0</v>
      </c>
      <c r="F2076" s="2">
        <v>0</v>
      </c>
      <c r="G2076" s="2">
        <v>0</v>
      </c>
      <c r="H2076" s="13">
        <v>0</v>
      </c>
    </row>
    <row r="2077" spans="1:8" ht="13.5" x14ac:dyDescent="0.25">
      <c r="A2077" s="12"/>
      <c r="B2077" s="11">
        <v>45022</v>
      </c>
      <c r="C2077" s="2">
        <v>50</v>
      </c>
      <c r="D2077" s="2">
        <v>46.167999999999999</v>
      </c>
      <c r="E2077" s="2">
        <v>0</v>
      </c>
      <c r="F2077" s="2">
        <v>0</v>
      </c>
      <c r="G2077" s="2">
        <v>0</v>
      </c>
      <c r="H2077" s="13">
        <v>0</v>
      </c>
    </row>
    <row r="2078" spans="1:8" ht="13.5" x14ac:dyDescent="0.25">
      <c r="A2078" s="12"/>
      <c r="B2078" s="11">
        <v>45023</v>
      </c>
      <c r="C2078" s="2">
        <v>50</v>
      </c>
      <c r="D2078" s="2">
        <v>46.167999999999999</v>
      </c>
      <c r="E2078" s="2">
        <v>0</v>
      </c>
      <c r="F2078" s="2">
        <v>0</v>
      </c>
      <c r="G2078" s="2">
        <v>0</v>
      </c>
      <c r="H2078" s="13">
        <v>0</v>
      </c>
    </row>
    <row r="2079" spans="1:8" ht="13.5" x14ac:dyDescent="0.25">
      <c r="A2079" s="12"/>
      <c r="B2079" s="11">
        <v>45026</v>
      </c>
      <c r="C2079" s="2">
        <v>50</v>
      </c>
      <c r="D2079" s="2">
        <v>46.167999999999999</v>
      </c>
      <c r="E2079" s="2">
        <v>0</v>
      </c>
      <c r="F2079" s="2">
        <v>0</v>
      </c>
      <c r="G2079" s="2">
        <v>0</v>
      </c>
      <c r="H2079" s="13">
        <v>0</v>
      </c>
    </row>
    <row r="2080" spans="1:8" ht="13.5" x14ac:dyDescent="0.25">
      <c r="A2080" s="12"/>
      <c r="B2080" s="11">
        <v>45027</v>
      </c>
      <c r="C2080" s="2">
        <v>50</v>
      </c>
      <c r="D2080" s="2">
        <v>46.167999999999999</v>
      </c>
      <c r="E2080" s="2">
        <v>0</v>
      </c>
      <c r="F2080" s="2">
        <v>0</v>
      </c>
      <c r="G2080" s="2">
        <v>0</v>
      </c>
      <c r="H2080" s="13">
        <v>0</v>
      </c>
    </row>
    <row r="2081" spans="1:8" ht="13.5" x14ac:dyDescent="0.25">
      <c r="A2081" s="12"/>
      <c r="B2081" s="11">
        <v>45028</v>
      </c>
      <c r="C2081" s="2">
        <v>50</v>
      </c>
      <c r="D2081" s="2">
        <v>46.167999999999999</v>
      </c>
      <c r="E2081" s="2">
        <v>0</v>
      </c>
      <c r="F2081" s="2">
        <v>0</v>
      </c>
      <c r="G2081" s="2">
        <v>0</v>
      </c>
      <c r="H2081" s="13">
        <v>0</v>
      </c>
    </row>
    <row r="2082" spans="1:8" ht="13.5" x14ac:dyDescent="0.25">
      <c r="A2082" s="12"/>
      <c r="B2082" s="11">
        <v>45029</v>
      </c>
      <c r="C2082" s="2">
        <v>50</v>
      </c>
      <c r="D2082" s="2">
        <v>46.167999999999999</v>
      </c>
      <c r="E2082" s="2">
        <v>0</v>
      </c>
      <c r="F2082" s="2">
        <v>0</v>
      </c>
      <c r="G2082" s="2">
        <v>0</v>
      </c>
      <c r="H2082" s="13">
        <v>0</v>
      </c>
    </row>
    <row r="2083" spans="1:8" ht="13.5" x14ac:dyDescent="0.25">
      <c r="A2083" s="12"/>
      <c r="B2083" s="11">
        <v>45030</v>
      </c>
      <c r="C2083" s="2">
        <v>50</v>
      </c>
      <c r="D2083" s="2">
        <v>46.167999999999999</v>
      </c>
      <c r="E2083" s="2">
        <v>0</v>
      </c>
      <c r="F2083" s="2">
        <v>0</v>
      </c>
      <c r="G2083" s="2">
        <v>0</v>
      </c>
      <c r="H2083" s="13">
        <v>0</v>
      </c>
    </row>
    <row r="2084" spans="1:8" ht="13.5" x14ac:dyDescent="0.25">
      <c r="A2084" s="12"/>
      <c r="B2084" s="11">
        <v>45033</v>
      </c>
      <c r="C2084" s="2">
        <v>50</v>
      </c>
      <c r="D2084" s="2">
        <v>46.167999999999999</v>
      </c>
      <c r="E2084" s="2">
        <v>0</v>
      </c>
      <c r="F2084" s="2">
        <v>0</v>
      </c>
      <c r="G2084" s="2">
        <v>0</v>
      </c>
      <c r="H2084" s="13">
        <v>0</v>
      </c>
    </row>
    <row r="2085" spans="1:8" ht="13.5" x14ac:dyDescent="0.25">
      <c r="A2085" s="12"/>
      <c r="B2085" s="11">
        <v>45034</v>
      </c>
      <c r="C2085" s="2">
        <v>50</v>
      </c>
      <c r="D2085" s="2">
        <v>46.167999999999999</v>
      </c>
      <c r="E2085" s="2">
        <v>0</v>
      </c>
      <c r="F2085" s="2">
        <v>0</v>
      </c>
      <c r="G2085" s="2">
        <v>0</v>
      </c>
      <c r="H2085" s="13">
        <v>0</v>
      </c>
    </row>
    <row r="2086" spans="1:8" ht="13.5" x14ac:dyDescent="0.25">
      <c r="A2086" s="12"/>
      <c r="B2086" s="11">
        <v>45035</v>
      </c>
      <c r="C2086" s="2">
        <v>50</v>
      </c>
      <c r="D2086" s="2">
        <v>46.167999999999999</v>
      </c>
      <c r="E2086" s="2">
        <v>21</v>
      </c>
      <c r="F2086" s="2">
        <v>21</v>
      </c>
      <c r="G2086" s="2">
        <v>1050</v>
      </c>
      <c r="H2086" s="13">
        <v>0</v>
      </c>
    </row>
    <row r="2087" spans="1:8" ht="13.5" x14ac:dyDescent="0.25">
      <c r="A2087" s="12"/>
      <c r="B2087" s="11">
        <v>45036</v>
      </c>
      <c r="C2087" s="2">
        <v>50</v>
      </c>
      <c r="D2087" s="2">
        <v>46.167999999999999</v>
      </c>
      <c r="E2087" s="2">
        <v>0</v>
      </c>
      <c r="F2087" s="2">
        <v>0</v>
      </c>
      <c r="G2087" s="2">
        <v>0</v>
      </c>
      <c r="H2087" s="13">
        <v>0</v>
      </c>
    </row>
    <row r="2088" spans="1:8" ht="13.5" x14ac:dyDescent="0.25">
      <c r="A2088" s="12"/>
      <c r="B2088" s="11">
        <v>45040</v>
      </c>
      <c r="C2088" s="2">
        <v>50</v>
      </c>
      <c r="D2088" s="2">
        <v>46.167999999999999</v>
      </c>
      <c r="E2088" s="2">
        <v>0</v>
      </c>
      <c r="F2088" s="2">
        <v>0</v>
      </c>
      <c r="G2088" s="2">
        <v>0</v>
      </c>
      <c r="H2088" s="13">
        <v>0</v>
      </c>
    </row>
    <row r="2089" spans="1:8" ht="13.5" x14ac:dyDescent="0.25">
      <c r="A2089" s="12"/>
      <c r="B2089" s="11">
        <v>45041</v>
      </c>
      <c r="C2089" s="2">
        <v>50</v>
      </c>
      <c r="D2089" s="2">
        <v>46.167999999999999</v>
      </c>
      <c r="E2089" s="2">
        <v>0</v>
      </c>
      <c r="F2089" s="2">
        <v>0</v>
      </c>
      <c r="G2089" s="2">
        <v>0</v>
      </c>
      <c r="H2089" s="13">
        <v>0</v>
      </c>
    </row>
    <row r="2090" spans="1:8" ht="13.5" x14ac:dyDescent="0.25">
      <c r="A2090" s="12"/>
      <c r="B2090" s="11">
        <v>45042</v>
      </c>
      <c r="C2090" s="2">
        <v>50</v>
      </c>
      <c r="D2090" s="2">
        <v>46.167999999999999</v>
      </c>
      <c r="E2090" s="2">
        <v>0</v>
      </c>
      <c r="F2090" s="2">
        <v>0</v>
      </c>
      <c r="G2090" s="2">
        <v>0</v>
      </c>
      <c r="H2090" s="13">
        <v>0</v>
      </c>
    </row>
    <row r="2091" spans="1:8" ht="13.5" x14ac:dyDescent="0.25">
      <c r="A2091" s="12"/>
      <c r="B2091" s="11">
        <v>45043</v>
      </c>
      <c r="C2091" s="2">
        <v>50</v>
      </c>
      <c r="D2091" s="2">
        <v>46.167999999999999</v>
      </c>
      <c r="E2091" s="2">
        <v>0</v>
      </c>
      <c r="F2091" s="2">
        <v>0</v>
      </c>
      <c r="G2091" s="2">
        <v>0</v>
      </c>
      <c r="H2091" s="13">
        <v>0</v>
      </c>
    </row>
    <row r="2092" spans="1:8" ht="13.5" x14ac:dyDescent="0.25">
      <c r="A2092" s="12"/>
      <c r="B2092" s="11">
        <v>45044</v>
      </c>
      <c r="C2092" s="2">
        <v>50</v>
      </c>
      <c r="D2092" s="2">
        <v>46.167999999999999</v>
      </c>
      <c r="E2092" s="2">
        <v>0</v>
      </c>
      <c r="F2092" s="2">
        <v>0</v>
      </c>
      <c r="G2092" s="2">
        <v>0</v>
      </c>
      <c r="H2092" s="13">
        <v>0</v>
      </c>
    </row>
    <row r="2093" spans="1:8" ht="13.5" x14ac:dyDescent="0.25">
      <c r="A2093" s="12"/>
      <c r="B2093" s="11">
        <v>45048</v>
      </c>
      <c r="C2093" s="2">
        <v>50</v>
      </c>
      <c r="D2093" s="2">
        <v>46.167999999999999</v>
      </c>
      <c r="E2093" s="2">
        <v>0</v>
      </c>
      <c r="F2093" s="2">
        <v>0</v>
      </c>
      <c r="G2093" s="2">
        <v>0</v>
      </c>
      <c r="H2093" s="13">
        <v>0</v>
      </c>
    </row>
    <row r="2094" spans="1:8" ht="13.5" x14ac:dyDescent="0.25">
      <c r="A2094" s="12"/>
      <c r="B2094" s="11">
        <v>45049</v>
      </c>
      <c r="C2094" s="2">
        <v>48.75</v>
      </c>
      <c r="D2094" s="2">
        <v>46.167999999999999</v>
      </c>
      <c r="E2094" s="2">
        <v>0</v>
      </c>
      <c r="F2094" s="2">
        <v>0</v>
      </c>
      <c r="G2094" s="2">
        <v>0</v>
      </c>
      <c r="H2094" s="13">
        <v>0</v>
      </c>
    </row>
    <row r="2095" spans="1:8" ht="13.5" x14ac:dyDescent="0.25">
      <c r="A2095" s="12"/>
      <c r="B2095" s="11">
        <v>45050</v>
      </c>
      <c r="C2095" s="2">
        <v>48.75</v>
      </c>
      <c r="D2095" s="2">
        <v>46.167999999999999</v>
      </c>
      <c r="E2095" s="2">
        <v>0</v>
      </c>
      <c r="F2095" s="2">
        <v>0</v>
      </c>
      <c r="G2095" s="2">
        <v>0</v>
      </c>
      <c r="H2095" s="13">
        <v>0</v>
      </c>
    </row>
    <row r="2096" spans="1:8" ht="13.5" x14ac:dyDescent="0.25">
      <c r="A2096" s="12"/>
      <c r="B2096" s="11">
        <v>45051</v>
      </c>
      <c r="C2096" s="2">
        <v>48.75</v>
      </c>
      <c r="D2096" s="2">
        <v>46.167999999999999</v>
      </c>
      <c r="E2096" s="2">
        <v>0</v>
      </c>
      <c r="F2096" s="2">
        <v>0</v>
      </c>
      <c r="G2096" s="2">
        <v>0</v>
      </c>
      <c r="H2096" s="13">
        <v>0</v>
      </c>
    </row>
    <row r="2097" spans="1:8" ht="13.5" x14ac:dyDescent="0.25">
      <c r="A2097" s="12"/>
      <c r="B2097" s="11">
        <v>45054</v>
      </c>
      <c r="C2097" s="2">
        <v>48.75</v>
      </c>
      <c r="D2097" s="2">
        <v>46.167999999999999</v>
      </c>
      <c r="E2097" s="2">
        <v>0</v>
      </c>
      <c r="F2097" s="2">
        <v>0</v>
      </c>
      <c r="G2097" s="2">
        <v>0</v>
      </c>
      <c r="H2097" s="13">
        <v>0</v>
      </c>
    </row>
    <row r="2098" spans="1:8" ht="13.5" x14ac:dyDescent="0.25">
      <c r="A2098" s="12"/>
      <c r="B2098" s="11">
        <v>45055</v>
      </c>
      <c r="C2098" s="2">
        <v>48.75</v>
      </c>
      <c r="D2098" s="2">
        <v>46.167999999999999</v>
      </c>
      <c r="E2098" s="2">
        <v>0</v>
      </c>
      <c r="F2098" s="2">
        <v>0</v>
      </c>
      <c r="G2098" s="2">
        <v>0</v>
      </c>
      <c r="H2098" s="13">
        <v>0</v>
      </c>
    </row>
    <row r="2099" spans="1:8" ht="13.5" x14ac:dyDescent="0.25">
      <c r="A2099" s="12"/>
      <c r="B2099" s="11">
        <v>45056</v>
      </c>
      <c r="C2099" s="2">
        <v>48.75</v>
      </c>
      <c r="D2099" s="2">
        <v>46.167999999999999</v>
      </c>
      <c r="E2099" s="2">
        <v>0</v>
      </c>
      <c r="F2099" s="2">
        <v>0</v>
      </c>
      <c r="G2099" s="2">
        <v>0</v>
      </c>
      <c r="H2099" s="13">
        <v>0</v>
      </c>
    </row>
    <row r="2100" spans="1:8" ht="13.5" x14ac:dyDescent="0.25">
      <c r="A2100" s="12"/>
      <c r="B2100" s="11">
        <v>45057</v>
      </c>
      <c r="C2100" s="2">
        <v>48.75</v>
      </c>
      <c r="D2100" s="2">
        <v>46.167999999999999</v>
      </c>
      <c r="E2100" s="2">
        <v>528</v>
      </c>
      <c r="F2100" s="2">
        <v>528</v>
      </c>
      <c r="G2100" s="2">
        <v>25740</v>
      </c>
      <c r="H2100" s="13">
        <v>0</v>
      </c>
    </row>
    <row r="2101" spans="1:8" ht="13.5" x14ac:dyDescent="0.25">
      <c r="A2101" s="12"/>
      <c r="B2101" s="11">
        <v>45058</v>
      </c>
      <c r="C2101" s="2">
        <v>48.75</v>
      </c>
      <c r="D2101" s="2">
        <v>46.167999999999999</v>
      </c>
      <c r="E2101" s="2">
        <v>0</v>
      </c>
      <c r="F2101" s="2">
        <v>0</v>
      </c>
      <c r="G2101" s="2">
        <v>0</v>
      </c>
      <c r="H2101" s="13">
        <v>0</v>
      </c>
    </row>
    <row r="2102" spans="1:8" ht="13.5" x14ac:dyDescent="0.25">
      <c r="A2102" s="12"/>
      <c r="B2102" s="11">
        <v>45061</v>
      </c>
      <c r="C2102" s="2">
        <v>48.75</v>
      </c>
      <c r="D2102" s="2">
        <v>46.167999999999999</v>
      </c>
      <c r="E2102" s="2">
        <v>0</v>
      </c>
      <c r="F2102" s="2">
        <v>0</v>
      </c>
      <c r="G2102" s="2">
        <v>0</v>
      </c>
      <c r="H2102" s="13">
        <v>0</v>
      </c>
    </row>
    <row r="2103" spans="1:8" ht="13.5" x14ac:dyDescent="0.25">
      <c r="A2103" s="12"/>
      <c r="B2103" s="11">
        <v>45062</v>
      </c>
      <c r="C2103" s="2">
        <v>48.75</v>
      </c>
      <c r="D2103" s="2">
        <v>46.167999999999999</v>
      </c>
      <c r="E2103" s="2">
        <v>0</v>
      </c>
      <c r="F2103" s="2">
        <v>0</v>
      </c>
      <c r="G2103" s="2">
        <v>0</v>
      </c>
      <c r="H2103" s="13">
        <v>0</v>
      </c>
    </row>
    <row r="2104" spans="1:8" ht="13.5" x14ac:dyDescent="0.25">
      <c r="A2104" s="12"/>
      <c r="B2104" s="11">
        <v>45063</v>
      </c>
      <c r="C2104" s="2">
        <v>48.75</v>
      </c>
      <c r="D2104" s="2">
        <v>46.167999999999999</v>
      </c>
      <c r="E2104" s="2">
        <v>0</v>
      </c>
      <c r="F2104" s="2">
        <v>0</v>
      </c>
      <c r="G2104" s="2">
        <v>0</v>
      </c>
      <c r="H2104" s="13">
        <v>0</v>
      </c>
    </row>
    <row r="2105" spans="1:8" ht="13.5" x14ac:dyDescent="0.25">
      <c r="A2105" s="12"/>
      <c r="B2105" s="11">
        <v>45064</v>
      </c>
      <c r="C2105" s="2">
        <v>48.75</v>
      </c>
      <c r="D2105" s="2">
        <v>46.167999999999999</v>
      </c>
      <c r="E2105" s="2">
        <v>0</v>
      </c>
      <c r="F2105" s="2">
        <v>0</v>
      </c>
      <c r="G2105" s="2">
        <v>0</v>
      </c>
      <c r="H2105" s="13">
        <v>0</v>
      </c>
    </row>
    <row r="2106" spans="1:8" ht="13.5" x14ac:dyDescent="0.25">
      <c r="A2106" s="12"/>
      <c r="B2106" s="11">
        <v>45065</v>
      </c>
      <c r="C2106" s="2">
        <v>48.75</v>
      </c>
      <c r="D2106" s="2">
        <v>46.167999999999999</v>
      </c>
      <c r="E2106" s="2">
        <v>0</v>
      </c>
      <c r="F2106" s="2">
        <v>0</v>
      </c>
      <c r="G2106" s="2">
        <v>0</v>
      </c>
      <c r="H2106" s="13">
        <v>0</v>
      </c>
    </row>
    <row r="2107" spans="1:8" ht="13.5" x14ac:dyDescent="0.25">
      <c r="A2107" s="12"/>
      <c r="B2107" s="11">
        <v>45068</v>
      </c>
      <c r="C2107" s="2">
        <v>48.75</v>
      </c>
      <c r="D2107" s="2">
        <v>46.167999999999999</v>
      </c>
      <c r="E2107" s="2">
        <v>0</v>
      </c>
      <c r="F2107" s="2">
        <v>0</v>
      </c>
      <c r="G2107" s="2">
        <v>0</v>
      </c>
      <c r="H2107" s="13">
        <v>0</v>
      </c>
    </row>
    <row r="2108" spans="1:8" ht="13.5" x14ac:dyDescent="0.25">
      <c r="A2108" s="12"/>
      <c r="B2108" s="11">
        <v>45069</v>
      </c>
      <c r="C2108" s="2">
        <v>48.75</v>
      </c>
      <c r="D2108" s="2">
        <v>46.167999999999999</v>
      </c>
      <c r="E2108" s="2">
        <v>0</v>
      </c>
      <c r="F2108" s="2">
        <v>0</v>
      </c>
      <c r="G2108" s="2">
        <v>0</v>
      </c>
      <c r="H2108" s="13">
        <v>0</v>
      </c>
    </row>
    <row r="2109" spans="1:8" ht="13.5" x14ac:dyDescent="0.25">
      <c r="A2109" s="12"/>
      <c r="B2109" s="11">
        <v>45070</v>
      </c>
      <c r="C2109" s="2">
        <v>48.75</v>
      </c>
      <c r="D2109" s="2">
        <v>46.167999999999999</v>
      </c>
      <c r="E2109" s="2">
        <v>0</v>
      </c>
      <c r="F2109" s="2">
        <v>0</v>
      </c>
      <c r="G2109" s="2">
        <v>0</v>
      </c>
      <c r="H2109" s="13">
        <v>0</v>
      </c>
    </row>
    <row r="2110" spans="1:8" ht="13.5" x14ac:dyDescent="0.25">
      <c r="A2110" s="12"/>
      <c r="B2110" s="11">
        <v>45071</v>
      </c>
      <c r="C2110" s="2">
        <v>48.75</v>
      </c>
      <c r="D2110" s="2">
        <v>46.167999999999999</v>
      </c>
      <c r="E2110" s="2">
        <v>0</v>
      </c>
      <c r="F2110" s="2">
        <v>0</v>
      </c>
      <c r="G2110" s="2">
        <v>0</v>
      </c>
      <c r="H2110" s="13">
        <v>0</v>
      </c>
    </row>
    <row r="2111" spans="1:8" ht="13.5" x14ac:dyDescent="0.25">
      <c r="A2111" s="12"/>
      <c r="B2111" s="11">
        <v>45072</v>
      </c>
      <c r="C2111" s="2">
        <v>48.75</v>
      </c>
      <c r="D2111" s="2">
        <v>46.167999999999999</v>
      </c>
      <c r="E2111" s="2">
        <v>0</v>
      </c>
      <c r="F2111" s="2">
        <v>0</v>
      </c>
      <c r="G2111" s="2">
        <v>0</v>
      </c>
      <c r="H2111" s="13">
        <v>0</v>
      </c>
    </row>
    <row r="2112" spans="1:8" ht="13.5" x14ac:dyDescent="0.25">
      <c r="A2112" s="12"/>
      <c r="B2112" s="11">
        <v>45075</v>
      </c>
      <c r="C2112" s="2">
        <v>48.75</v>
      </c>
      <c r="D2112" s="2">
        <v>46.167999999999999</v>
      </c>
      <c r="E2112" s="2">
        <v>0</v>
      </c>
      <c r="F2112" s="2">
        <v>0</v>
      </c>
      <c r="G2112" s="2">
        <v>0</v>
      </c>
      <c r="H2112" s="13">
        <v>0</v>
      </c>
    </row>
    <row r="2113" spans="1:8" ht="13.5" x14ac:dyDescent="0.25">
      <c r="A2113" s="12"/>
      <c r="B2113" s="11">
        <v>45076</v>
      </c>
      <c r="C2113" s="2">
        <v>48.75</v>
      </c>
      <c r="D2113" s="2">
        <v>46.167999999999999</v>
      </c>
      <c r="E2113" s="2">
        <v>0</v>
      </c>
      <c r="F2113" s="2">
        <v>0</v>
      </c>
      <c r="G2113" s="2">
        <v>0</v>
      </c>
      <c r="H2113" s="13">
        <v>0</v>
      </c>
    </row>
    <row r="2114" spans="1:8" ht="13.5" x14ac:dyDescent="0.25">
      <c r="A2114" s="12"/>
      <c r="B2114" s="11">
        <v>45077</v>
      </c>
      <c r="C2114" s="2">
        <v>48.75</v>
      </c>
      <c r="D2114" s="2">
        <v>46.167999999999999</v>
      </c>
      <c r="E2114" s="2">
        <v>0</v>
      </c>
      <c r="F2114" s="2">
        <v>0</v>
      </c>
      <c r="G2114" s="2">
        <v>0</v>
      </c>
      <c r="H2114" s="13">
        <v>0</v>
      </c>
    </row>
    <row r="2115" spans="1:8" ht="13.5" x14ac:dyDescent="0.25">
      <c r="A2115" s="12"/>
      <c r="B2115" s="11">
        <v>45078</v>
      </c>
      <c r="C2115" s="2">
        <v>48.75</v>
      </c>
      <c r="D2115" s="2">
        <v>46.167999999999999</v>
      </c>
      <c r="E2115" s="2">
        <v>0</v>
      </c>
      <c r="F2115" s="2">
        <v>0</v>
      </c>
      <c r="G2115" s="2">
        <v>0</v>
      </c>
      <c r="H2115" s="13">
        <v>0</v>
      </c>
    </row>
    <row r="2116" spans="1:8" ht="13.5" x14ac:dyDescent="0.25">
      <c r="A2116" s="12"/>
      <c r="B2116" s="11">
        <v>45079</v>
      </c>
      <c r="C2116" s="2">
        <v>48.75</v>
      </c>
      <c r="D2116" s="2">
        <v>46.167999999999999</v>
      </c>
      <c r="E2116" s="2">
        <v>0</v>
      </c>
      <c r="F2116" s="2">
        <v>0</v>
      </c>
      <c r="G2116" s="2">
        <v>0</v>
      </c>
      <c r="H2116" s="13">
        <v>0</v>
      </c>
    </row>
    <row r="2117" spans="1:8" ht="13.5" x14ac:dyDescent="0.25">
      <c r="A2117" s="12"/>
      <c r="B2117" s="11">
        <v>45082</v>
      </c>
      <c r="C2117" s="2">
        <v>48.75</v>
      </c>
      <c r="D2117" s="2">
        <v>46.167999999999999</v>
      </c>
      <c r="E2117" s="2">
        <v>0</v>
      </c>
      <c r="F2117" s="2">
        <v>0</v>
      </c>
      <c r="G2117" s="2">
        <v>0</v>
      </c>
      <c r="H2117" s="13">
        <v>0</v>
      </c>
    </row>
    <row r="2118" spans="1:8" ht="13.5" x14ac:dyDescent="0.25">
      <c r="A2118" s="12"/>
      <c r="B2118" s="11">
        <v>45083</v>
      </c>
      <c r="C2118" s="2">
        <v>48.75</v>
      </c>
      <c r="D2118" s="2">
        <v>46.167999999999999</v>
      </c>
      <c r="E2118" s="2">
        <v>0</v>
      </c>
      <c r="F2118" s="2">
        <v>0</v>
      </c>
      <c r="G2118" s="2">
        <v>0</v>
      </c>
      <c r="H2118" s="13">
        <v>0</v>
      </c>
    </row>
    <row r="2119" spans="1:8" ht="13.5" x14ac:dyDescent="0.25">
      <c r="A2119" s="12"/>
      <c r="B2119" s="11">
        <v>45084</v>
      </c>
      <c r="C2119" s="2">
        <v>48.75</v>
      </c>
      <c r="D2119" s="2">
        <v>46.167999999999999</v>
      </c>
      <c r="E2119" s="2">
        <v>20</v>
      </c>
      <c r="F2119" s="2">
        <v>20</v>
      </c>
      <c r="G2119" s="2">
        <v>975</v>
      </c>
      <c r="H2119" s="13">
        <v>0</v>
      </c>
    </row>
    <row r="2120" spans="1:8" ht="13.5" x14ac:dyDescent="0.25">
      <c r="A2120" s="12"/>
      <c r="B2120" s="11">
        <v>45085</v>
      </c>
      <c r="C2120" s="2">
        <v>48.75</v>
      </c>
      <c r="D2120" s="2">
        <v>46.167999999999999</v>
      </c>
      <c r="E2120" s="2">
        <v>0</v>
      </c>
      <c r="F2120" s="2">
        <v>0</v>
      </c>
      <c r="G2120" s="2">
        <v>0</v>
      </c>
      <c r="H2120" s="13">
        <v>0</v>
      </c>
    </row>
    <row r="2121" spans="1:8" ht="13.5" x14ac:dyDescent="0.25">
      <c r="A2121" s="12"/>
      <c r="B2121" s="11">
        <v>45086</v>
      </c>
      <c r="C2121" s="2">
        <v>48.75</v>
      </c>
      <c r="D2121" s="2">
        <v>46.167999999999999</v>
      </c>
      <c r="E2121" s="2">
        <v>0</v>
      </c>
      <c r="F2121" s="2">
        <v>0</v>
      </c>
      <c r="G2121" s="2">
        <v>0</v>
      </c>
      <c r="H2121" s="13">
        <v>0</v>
      </c>
    </row>
    <row r="2122" spans="1:8" ht="13.5" x14ac:dyDescent="0.25">
      <c r="A2122" s="12"/>
      <c r="B2122" s="11">
        <v>45089</v>
      </c>
      <c r="C2122" s="2">
        <v>48.75</v>
      </c>
      <c r="D2122" s="2">
        <v>46.167999999999999</v>
      </c>
      <c r="E2122" s="2">
        <v>0</v>
      </c>
      <c r="F2122" s="2">
        <v>0</v>
      </c>
      <c r="G2122" s="2">
        <v>0</v>
      </c>
      <c r="H2122" s="13">
        <v>0</v>
      </c>
    </row>
    <row r="2123" spans="1:8" ht="13.5" x14ac:dyDescent="0.25">
      <c r="A2123" s="12"/>
      <c r="B2123" s="11">
        <v>45090</v>
      </c>
      <c r="C2123" s="2">
        <v>48.75</v>
      </c>
      <c r="D2123" s="2">
        <v>46.167999999999999</v>
      </c>
      <c r="E2123" s="2">
        <v>0</v>
      </c>
      <c r="F2123" s="2">
        <v>0</v>
      </c>
      <c r="G2123" s="2">
        <v>0</v>
      </c>
      <c r="H2123" s="13">
        <v>0</v>
      </c>
    </row>
    <row r="2124" spans="1:8" ht="13.5" x14ac:dyDescent="0.25">
      <c r="A2124" s="12"/>
      <c r="B2124" s="11">
        <v>45091</v>
      </c>
      <c r="C2124" s="2">
        <v>48.75</v>
      </c>
      <c r="D2124" s="2">
        <v>46.167999999999999</v>
      </c>
      <c r="E2124" s="2">
        <v>60</v>
      </c>
      <c r="F2124" s="2">
        <v>60</v>
      </c>
      <c r="G2124" s="2">
        <v>2925</v>
      </c>
      <c r="H2124" s="13">
        <v>0</v>
      </c>
    </row>
    <row r="2125" spans="1:8" ht="13.5" x14ac:dyDescent="0.25">
      <c r="A2125" s="12"/>
      <c r="B2125" s="11">
        <v>45092</v>
      </c>
      <c r="C2125" s="2">
        <v>48.75</v>
      </c>
      <c r="D2125" s="2">
        <v>46.167999999999999</v>
      </c>
      <c r="E2125" s="2">
        <v>0</v>
      </c>
      <c r="F2125" s="2">
        <v>0</v>
      </c>
      <c r="G2125" s="2">
        <v>0</v>
      </c>
      <c r="H2125" s="13">
        <v>0</v>
      </c>
    </row>
    <row r="2126" spans="1:8" ht="13.5" x14ac:dyDescent="0.25">
      <c r="A2126" s="12"/>
      <c r="B2126" s="11">
        <v>45093</v>
      </c>
      <c r="C2126" s="2">
        <v>48.75</v>
      </c>
      <c r="D2126" s="2">
        <v>46.167999999999999</v>
      </c>
      <c r="E2126" s="2">
        <v>0</v>
      </c>
      <c r="F2126" s="2">
        <v>0</v>
      </c>
      <c r="G2126" s="2">
        <v>0</v>
      </c>
      <c r="H2126" s="13">
        <v>0</v>
      </c>
    </row>
    <row r="2127" spans="1:8" ht="13.5" x14ac:dyDescent="0.25">
      <c r="A2127" s="12"/>
      <c r="B2127" s="11">
        <v>45096</v>
      </c>
      <c r="C2127" s="2">
        <v>48.75</v>
      </c>
      <c r="D2127" s="2">
        <v>46.167999999999999</v>
      </c>
      <c r="E2127" s="2">
        <v>0</v>
      </c>
      <c r="F2127" s="2">
        <v>0</v>
      </c>
      <c r="G2127" s="2">
        <v>0</v>
      </c>
      <c r="H2127" s="13">
        <v>0</v>
      </c>
    </row>
    <row r="2128" spans="1:8" ht="13.5" x14ac:dyDescent="0.25">
      <c r="A2128" s="12"/>
      <c r="B2128" s="11">
        <v>45097</v>
      </c>
      <c r="C2128" s="2">
        <v>48.75</v>
      </c>
      <c r="D2128" s="2">
        <v>46.167999999999999</v>
      </c>
      <c r="E2128" s="2">
        <v>0</v>
      </c>
      <c r="F2128" s="2">
        <v>0</v>
      </c>
      <c r="G2128" s="2">
        <v>0</v>
      </c>
      <c r="H2128" s="13">
        <v>0</v>
      </c>
    </row>
    <row r="2129" spans="1:8" ht="13.5" x14ac:dyDescent="0.25">
      <c r="A2129" s="12"/>
      <c r="B2129" s="11">
        <v>45098</v>
      </c>
      <c r="C2129" s="2">
        <v>48.75</v>
      </c>
      <c r="D2129" s="2">
        <v>46.167999999999999</v>
      </c>
      <c r="E2129" s="2">
        <v>0</v>
      </c>
      <c r="F2129" s="2">
        <v>0</v>
      </c>
      <c r="G2129" s="2">
        <v>0</v>
      </c>
      <c r="H2129" s="13">
        <v>0</v>
      </c>
    </row>
    <row r="2130" spans="1:8" ht="13.5" x14ac:dyDescent="0.25">
      <c r="A2130" s="12"/>
      <c r="B2130" s="11">
        <v>45099</v>
      </c>
      <c r="C2130" s="2">
        <v>48.75</v>
      </c>
      <c r="D2130" s="2">
        <v>46.167999999999999</v>
      </c>
      <c r="E2130" s="2">
        <v>0</v>
      </c>
      <c r="F2130" s="2">
        <v>0</v>
      </c>
      <c r="G2130" s="2">
        <v>0</v>
      </c>
      <c r="H2130" s="13">
        <v>0</v>
      </c>
    </row>
    <row r="2131" spans="1:8" ht="13.5" x14ac:dyDescent="0.25">
      <c r="A2131" s="12"/>
      <c r="B2131" s="11">
        <v>45100</v>
      </c>
      <c r="C2131" s="2">
        <v>48.75</v>
      </c>
      <c r="D2131" s="2">
        <v>46.167999999999999</v>
      </c>
      <c r="E2131" s="2">
        <v>0</v>
      </c>
      <c r="F2131" s="2">
        <v>0</v>
      </c>
      <c r="G2131" s="2">
        <v>0</v>
      </c>
      <c r="H2131" s="13">
        <v>0</v>
      </c>
    </row>
    <row r="2132" spans="1:8" ht="13.5" x14ac:dyDescent="0.25">
      <c r="A2132" s="12"/>
      <c r="B2132" s="11">
        <v>45103</v>
      </c>
      <c r="C2132" s="2">
        <v>48.75</v>
      </c>
      <c r="D2132" s="2">
        <v>46.167999999999999</v>
      </c>
      <c r="E2132" s="2">
        <v>0</v>
      </c>
      <c r="F2132" s="2">
        <v>0</v>
      </c>
      <c r="G2132" s="2">
        <v>0</v>
      </c>
      <c r="H2132" s="13">
        <v>0</v>
      </c>
    </row>
    <row r="2133" spans="1:8" ht="13.5" x14ac:dyDescent="0.25">
      <c r="A2133" s="12"/>
      <c r="B2133" s="11">
        <v>45104</v>
      </c>
      <c r="C2133" s="2">
        <v>48.75</v>
      </c>
      <c r="D2133" s="2">
        <v>46.167999999999999</v>
      </c>
      <c r="E2133" s="2">
        <v>0</v>
      </c>
      <c r="F2133" s="2">
        <v>0</v>
      </c>
      <c r="G2133" s="2">
        <v>0</v>
      </c>
      <c r="H2133" s="13">
        <v>0</v>
      </c>
    </row>
    <row r="2134" spans="1:8" ht="13.5" x14ac:dyDescent="0.25">
      <c r="A2134" s="12"/>
      <c r="B2134" s="11">
        <v>45107</v>
      </c>
      <c r="C2134" s="2">
        <v>48.75</v>
      </c>
      <c r="D2134" s="2">
        <v>46.167999999999999</v>
      </c>
      <c r="E2134" s="2">
        <v>0</v>
      </c>
      <c r="F2134" s="2">
        <v>0</v>
      </c>
      <c r="G2134" s="2">
        <v>0</v>
      </c>
      <c r="H2134" s="13">
        <v>0</v>
      </c>
    </row>
    <row r="2135" spans="1:8" ht="13.5" x14ac:dyDescent="0.25">
      <c r="A2135" s="12"/>
      <c r="B2135" s="11">
        <v>45110</v>
      </c>
      <c r="C2135" s="2">
        <v>48.75</v>
      </c>
      <c r="D2135" s="2">
        <v>46.167999999999999</v>
      </c>
      <c r="E2135" s="2">
        <v>0</v>
      </c>
      <c r="F2135" s="2">
        <v>0</v>
      </c>
      <c r="G2135" s="2">
        <v>0</v>
      </c>
      <c r="H2135" s="13">
        <v>0</v>
      </c>
    </row>
    <row r="2136" spans="1:8" ht="13.5" x14ac:dyDescent="0.25">
      <c r="A2136" s="12"/>
      <c r="B2136" s="11">
        <v>45111</v>
      </c>
      <c r="C2136" s="2">
        <v>48.75</v>
      </c>
      <c r="D2136" s="2">
        <v>46.167999999999999</v>
      </c>
      <c r="E2136" s="2">
        <v>0</v>
      </c>
      <c r="F2136" s="2">
        <v>0</v>
      </c>
      <c r="G2136" s="2">
        <v>0</v>
      </c>
      <c r="H2136" s="13">
        <v>0</v>
      </c>
    </row>
    <row r="2137" spans="1:8" ht="13.5" x14ac:dyDescent="0.25">
      <c r="A2137" s="12"/>
      <c r="B2137" s="11">
        <v>45112</v>
      </c>
      <c r="C2137" s="2">
        <v>48.75</v>
      </c>
      <c r="D2137" s="2">
        <v>46.167999999999999</v>
      </c>
      <c r="E2137" s="2">
        <v>0</v>
      </c>
      <c r="F2137" s="2">
        <v>0</v>
      </c>
      <c r="G2137" s="2">
        <v>0</v>
      </c>
      <c r="H2137" s="13">
        <v>0</v>
      </c>
    </row>
    <row r="2138" spans="1:8" ht="13.5" x14ac:dyDescent="0.25">
      <c r="A2138" s="12"/>
      <c r="B2138" s="11">
        <v>45113</v>
      </c>
      <c r="C2138" s="2">
        <v>48.75</v>
      </c>
      <c r="D2138" s="2">
        <v>46.167999999999999</v>
      </c>
      <c r="E2138" s="2">
        <v>0</v>
      </c>
      <c r="F2138" s="2">
        <v>0</v>
      </c>
      <c r="G2138" s="2">
        <v>0</v>
      </c>
      <c r="H2138" s="13">
        <v>0</v>
      </c>
    </row>
    <row r="2139" spans="1:8" ht="13.5" x14ac:dyDescent="0.25">
      <c r="A2139" s="12"/>
      <c r="B2139" s="11">
        <v>45114</v>
      </c>
      <c r="C2139" s="2">
        <v>48.75</v>
      </c>
      <c r="D2139" s="2">
        <v>46.167999999999999</v>
      </c>
      <c r="E2139" s="2">
        <v>0</v>
      </c>
      <c r="F2139" s="2">
        <v>0</v>
      </c>
      <c r="G2139" s="2">
        <v>0</v>
      </c>
      <c r="H2139" s="13">
        <v>0</v>
      </c>
    </row>
    <row r="2140" spans="1:8" ht="13.5" x14ac:dyDescent="0.25">
      <c r="A2140" s="12"/>
      <c r="B2140" s="11">
        <v>45117</v>
      </c>
      <c r="C2140" s="2">
        <v>48.75</v>
      </c>
      <c r="D2140" s="2">
        <v>46.167999999999999</v>
      </c>
      <c r="E2140" s="2">
        <v>0</v>
      </c>
      <c r="F2140" s="2">
        <v>0</v>
      </c>
      <c r="G2140" s="2">
        <v>0</v>
      </c>
      <c r="H2140" s="13">
        <v>0</v>
      </c>
    </row>
    <row r="2141" spans="1:8" ht="13.5" x14ac:dyDescent="0.25">
      <c r="A2141" s="12"/>
      <c r="B2141" s="11">
        <v>45118</v>
      </c>
      <c r="C2141" s="2">
        <v>48.75</v>
      </c>
      <c r="D2141" s="2">
        <v>46.167999999999999</v>
      </c>
      <c r="E2141" s="2">
        <v>0</v>
      </c>
      <c r="F2141" s="2">
        <v>0</v>
      </c>
      <c r="G2141" s="2">
        <v>0</v>
      </c>
      <c r="H2141" s="13">
        <v>0</v>
      </c>
    </row>
    <row r="2142" spans="1:8" ht="13.5" x14ac:dyDescent="0.25">
      <c r="A2142" s="12"/>
      <c r="B2142" s="11">
        <v>45119</v>
      </c>
      <c r="C2142" s="2">
        <v>48.75</v>
      </c>
      <c r="D2142" s="2">
        <v>46.167999999999999</v>
      </c>
      <c r="E2142" s="2">
        <v>0</v>
      </c>
      <c r="F2142" s="2">
        <v>0</v>
      </c>
      <c r="G2142" s="2">
        <v>0</v>
      </c>
      <c r="H2142" s="13">
        <v>0</v>
      </c>
    </row>
    <row r="2143" spans="1:8" ht="13.5" x14ac:dyDescent="0.25">
      <c r="A2143" s="12"/>
      <c r="B2143" s="11">
        <v>45120</v>
      </c>
      <c r="C2143" s="2">
        <v>48.75</v>
      </c>
      <c r="D2143" s="2">
        <v>46.167999999999999</v>
      </c>
      <c r="E2143" s="2">
        <v>0</v>
      </c>
      <c r="F2143" s="2">
        <v>0</v>
      </c>
      <c r="G2143" s="2">
        <v>0</v>
      </c>
      <c r="H2143" s="13">
        <v>0</v>
      </c>
    </row>
    <row r="2144" spans="1:8" ht="13.5" x14ac:dyDescent="0.25">
      <c r="A2144" s="12"/>
      <c r="B2144" s="11">
        <v>45121</v>
      </c>
      <c r="C2144" s="2">
        <v>48.75</v>
      </c>
      <c r="D2144" s="2">
        <v>46.167999999999999</v>
      </c>
      <c r="E2144" s="2">
        <v>0</v>
      </c>
      <c r="F2144" s="2">
        <v>0</v>
      </c>
      <c r="G2144" s="2">
        <v>0</v>
      </c>
      <c r="H2144" s="13">
        <v>0</v>
      </c>
    </row>
    <row r="2145" spans="1:8" ht="13.5" x14ac:dyDescent="0.25">
      <c r="A2145" s="12"/>
      <c r="B2145" s="11">
        <v>45124</v>
      </c>
      <c r="C2145" s="2">
        <v>48.75</v>
      </c>
      <c r="D2145" s="2">
        <v>46.167999999999999</v>
      </c>
      <c r="E2145" s="2">
        <v>0</v>
      </c>
      <c r="F2145" s="2">
        <v>0</v>
      </c>
      <c r="G2145" s="2">
        <v>0</v>
      </c>
      <c r="H2145" s="13">
        <v>0</v>
      </c>
    </row>
    <row r="2146" spans="1:8" ht="13.5" x14ac:dyDescent="0.25">
      <c r="A2146" s="12"/>
      <c r="B2146" s="11">
        <v>45125</v>
      </c>
      <c r="C2146" s="2">
        <v>48.75</v>
      </c>
      <c r="D2146" s="2">
        <v>46.167999999999999</v>
      </c>
      <c r="E2146" s="2">
        <v>0</v>
      </c>
      <c r="F2146" s="2">
        <v>0</v>
      </c>
      <c r="G2146" s="2">
        <v>0</v>
      </c>
      <c r="H2146" s="13">
        <v>0</v>
      </c>
    </row>
    <row r="2147" spans="1:8" ht="13.5" x14ac:dyDescent="0.25">
      <c r="A2147" s="12"/>
      <c r="B2147" s="11">
        <v>45127</v>
      </c>
      <c r="C2147" s="2">
        <v>48.75</v>
      </c>
      <c r="D2147" s="2">
        <v>46.167999999999999</v>
      </c>
      <c r="E2147" s="2">
        <v>0</v>
      </c>
      <c r="F2147" s="2">
        <v>0</v>
      </c>
      <c r="G2147" s="2">
        <v>0</v>
      </c>
      <c r="H2147" s="13">
        <v>0</v>
      </c>
    </row>
    <row r="2148" spans="1:8" ht="13.5" x14ac:dyDescent="0.25">
      <c r="A2148" s="12"/>
      <c r="B2148" s="11">
        <v>45128</v>
      </c>
      <c r="C2148" s="2">
        <v>48.75</v>
      </c>
      <c r="D2148" s="2">
        <v>46.167999999999999</v>
      </c>
      <c r="E2148" s="2">
        <v>0</v>
      </c>
      <c r="F2148" s="2">
        <v>0</v>
      </c>
      <c r="G2148" s="2">
        <v>0</v>
      </c>
      <c r="H2148" s="13">
        <v>0</v>
      </c>
    </row>
    <row r="2149" spans="1:8" ht="13.5" x14ac:dyDescent="0.25">
      <c r="A2149" s="12"/>
      <c r="B2149" s="11">
        <v>45131</v>
      </c>
      <c r="C2149" s="2">
        <v>48.75</v>
      </c>
      <c r="D2149" s="2">
        <v>46.167999999999999</v>
      </c>
      <c r="E2149" s="2">
        <v>0</v>
      </c>
      <c r="F2149" s="2">
        <v>0</v>
      </c>
      <c r="G2149" s="2">
        <v>0</v>
      </c>
      <c r="H2149" s="13">
        <v>0</v>
      </c>
    </row>
    <row r="2150" spans="1:8" ht="13.5" x14ac:dyDescent="0.25">
      <c r="A2150" s="12"/>
      <c r="B2150" s="11">
        <v>45133</v>
      </c>
      <c r="C2150" s="2">
        <v>48.75</v>
      </c>
      <c r="D2150" s="2">
        <v>46.167999999999999</v>
      </c>
      <c r="E2150" s="2">
        <v>0</v>
      </c>
      <c r="F2150" s="2">
        <v>0</v>
      </c>
      <c r="G2150" s="2">
        <v>0</v>
      </c>
      <c r="H2150" s="13">
        <v>0</v>
      </c>
    </row>
    <row r="2151" spans="1:8" ht="13.5" x14ac:dyDescent="0.25">
      <c r="A2151" s="12"/>
      <c r="B2151" s="11">
        <v>45134</v>
      </c>
      <c r="C2151" s="2">
        <v>48.75</v>
      </c>
      <c r="D2151" s="2">
        <v>46.167999999999999</v>
      </c>
      <c r="E2151" s="2">
        <v>0</v>
      </c>
      <c r="F2151" s="2">
        <v>0</v>
      </c>
      <c r="G2151" s="2">
        <v>0</v>
      </c>
      <c r="H2151" s="13">
        <v>0</v>
      </c>
    </row>
    <row r="2152" spans="1:8" ht="13.5" x14ac:dyDescent="0.25">
      <c r="A2152" s="12"/>
      <c r="B2152" s="11">
        <v>45135</v>
      </c>
      <c r="C2152" s="2">
        <v>48.75</v>
      </c>
      <c r="D2152" s="2">
        <v>46.167999999999999</v>
      </c>
      <c r="E2152" s="2">
        <v>0</v>
      </c>
      <c r="F2152" s="2">
        <v>0</v>
      </c>
      <c r="G2152" s="2">
        <v>0</v>
      </c>
      <c r="H2152" s="13">
        <v>0</v>
      </c>
    </row>
    <row r="2153" spans="1:8" ht="13.5" x14ac:dyDescent="0.25">
      <c r="A2153" s="12"/>
      <c r="B2153" s="11">
        <v>45138</v>
      </c>
      <c r="C2153" s="2">
        <v>48.75</v>
      </c>
      <c r="D2153" s="2">
        <v>46.167999999999999</v>
      </c>
      <c r="E2153" s="2">
        <v>0</v>
      </c>
      <c r="F2153" s="2">
        <v>0</v>
      </c>
      <c r="G2153" s="2">
        <v>0</v>
      </c>
      <c r="H2153" s="13">
        <v>0</v>
      </c>
    </row>
    <row r="2154" spans="1:8" ht="13.5" x14ac:dyDescent="0.25">
      <c r="A2154" s="12"/>
      <c r="B2154" s="11">
        <v>45139</v>
      </c>
      <c r="C2154" s="2">
        <v>48.75</v>
      </c>
      <c r="D2154" s="2">
        <v>46.167999999999999</v>
      </c>
      <c r="E2154" s="2">
        <v>0</v>
      </c>
      <c r="F2154" s="2">
        <v>0</v>
      </c>
      <c r="G2154" s="2">
        <v>0</v>
      </c>
      <c r="H2154" s="13">
        <v>0</v>
      </c>
    </row>
    <row r="2155" spans="1:8" ht="13.5" x14ac:dyDescent="0.25">
      <c r="A2155" s="12"/>
      <c r="B2155" s="11">
        <v>45140</v>
      </c>
      <c r="C2155" s="2">
        <v>48.75</v>
      </c>
      <c r="D2155" s="2">
        <v>46.167999999999999</v>
      </c>
      <c r="E2155" s="2">
        <v>0</v>
      </c>
      <c r="F2155" s="2">
        <v>0</v>
      </c>
      <c r="G2155" s="2">
        <v>0</v>
      </c>
      <c r="H2155" s="13">
        <v>0</v>
      </c>
    </row>
    <row r="2156" spans="1:8" ht="13.5" x14ac:dyDescent="0.25">
      <c r="A2156" s="12"/>
      <c r="B2156" s="11">
        <v>45141</v>
      </c>
      <c r="C2156" s="2">
        <v>48.75</v>
      </c>
      <c r="D2156" s="2">
        <v>46.167999999999999</v>
      </c>
      <c r="E2156" s="2">
        <v>0</v>
      </c>
      <c r="F2156" s="2">
        <v>0</v>
      </c>
      <c r="G2156" s="2">
        <v>0</v>
      </c>
      <c r="H2156" s="13">
        <v>0</v>
      </c>
    </row>
    <row r="2157" spans="1:8" ht="13.5" x14ac:dyDescent="0.25">
      <c r="A2157" s="12"/>
      <c r="B2157" s="11">
        <v>45142</v>
      </c>
      <c r="C2157" s="2">
        <v>48.75</v>
      </c>
      <c r="D2157" s="2">
        <v>46.167999999999999</v>
      </c>
      <c r="E2157" s="2">
        <v>184</v>
      </c>
      <c r="F2157" s="2">
        <v>184</v>
      </c>
      <c r="G2157" s="2">
        <v>8970</v>
      </c>
      <c r="H2157" s="13">
        <v>0</v>
      </c>
    </row>
    <row r="2158" spans="1:8" ht="13.5" x14ac:dyDescent="0.25">
      <c r="A2158" s="12"/>
      <c r="B2158" s="11">
        <v>45145</v>
      </c>
      <c r="C2158" s="2">
        <v>48.75</v>
      </c>
      <c r="D2158" s="2">
        <v>46.167999999999999</v>
      </c>
      <c r="E2158" s="2">
        <v>10</v>
      </c>
      <c r="F2158" s="2">
        <v>10</v>
      </c>
      <c r="G2158" s="2">
        <v>487.5</v>
      </c>
      <c r="H2158" s="13">
        <v>0</v>
      </c>
    </row>
    <row r="2159" spans="1:8" ht="13.5" x14ac:dyDescent="0.25">
      <c r="A2159" s="12"/>
      <c r="B2159" s="11">
        <v>45146</v>
      </c>
      <c r="C2159" s="2">
        <v>48.75</v>
      </c>
      <c r="D2159" s="2">
        <v>46.167999999999999</v>
      </c>
      <c r="E2159" s="2">
        <v>0</v>
      </c>
      <c r="F2159" s="2">
        <v>0</v>
      </c>
      <c r="G2159" s="2">
        <v>0</v>
      </c>
      <c r="H2159" s="13">
        <v>0</v>
      </c>
    </row>
    <row r="2160" spans="1:8" ht="13.5" x14ac:dyDescent="0.25">
      <c r="A2160" s="12"/>
      <c r="B2160" s="11">
        <v>45147</v>
      </c>
      <c r="C2160" s="2">
        <v>48.75</v>
      </c>
      <c r="D2160" s="2">
        <v>46.167999999999999</v>
      </c>
      <c r="E2160" s="2">
        <v>0</v>
      </c>
      <c r="F2160" s="2">
        <v>0</v>
      </c>
      <c r="G2160" s="2">
        <v>0</v>
      </c>
      <c r="H2160" s="13">
        <v>0</v>
      </c>
    </row>
    <row r="2161" spans="1:8" ht="13.5" x14ac:dyDescent="0.25">
      <c r="A2161" s="12"/>
      <c r="B2161" s="11">
        <v>45148</v>
      </c>
      <c r="C2161" s="2">
        <v>48.75</v>
      </c>
      <c r="D2161" s="2">
        <v>46.167999999999999</v>
      </c>
      <c r="E2161" s="2">
        <v>0</v>
      </c>
      <c r="F2161" s="2">
        <v>0</v>
      </c>
      <c r="G2161" s="2">
        <v>0</v>
      </c>
      <c r="H2161" s="13">
        <v>0</v>
      </c>
    </row>
    <row r="2162" spans="1:8" ht="13.5" x14ac:dyDescent="0.25">
      <c r="A2162" s="12"/>
      <c r="B2162" s="11">
        <v>45149</v>
      </c>
      <c r="C2162" s="2">
        <v>48.75</v>
      </c>
      <c r="D2162" s="2">
        <v>46.167999999999999</v>
      </c>
      <c r="E2162" s="2">
        <v>0</v>
      </c>
      <c r="F2162" s="2">
        <v>0</v>
      </c>
      <c r="G2162" s="2">
        <v>0</v>
      </c>
      <c r="H2162" s="13">
        <v>0</v>
      </c>
    </row>
    <row r="2163" spans="1:8" ht="13.5" x14ac:dyDescent="0.25">
      <c r="A2163" s="12"/>
      <c r="B2163" s="11">
        <v>45152</v>
      </c>
      <c r="C2163" s="2">
        <v>48.75</v>
      </c>
      <c r="D2163" s="2">
        <v>46.167999999999999</v>
      </c>
      <c r="E2163" s="2">
        <v>0</v>
      </c>
      <c r="F2163" s="2">
        <v>0</v>
      </c>
      <c r="G2163" s="2">
        <v>0</v>
      </c>
      <c r="H2163" s="13">
        <v>0</v>
      </c>
    </row>
    <row r="2164" spans="1:8" ht="13.5" x14ac:dyDescent="0.25">
      <c r="A2164" s="12"/>
      <c r="B2164" s="11">
        <v>45153</v>
      </c>
      <c r="C2164" s="2">
        <v>48.75</v>
      </c>
      <c r="D2164" s="2">
        <v>46.167999999999999</v>
      </c>
      <c r="E2164" s="2">
        <v>0</v>
      </c>
      <c r="F2164" s="2">
        <v>0</v>
      </c>
      <c r="G2164" s="2">
        <v>0</v>
      </c>
      <c r="H2164" s="13">
        <v>0</v>
      </c>
    </row>
    <row r="2165" spans="1:8" ht="13.5" x14ac:dyDescent="0.25">
      <c r="A2165" s="12"/>
      <c r="B2165" s="11">
        <v>45154</v>
      </c>
      <c r="C2165" s="2">
        <v>48.75</v>
      </c>
      <c r="D2165" s="2">
        <v>46.167999999999999</v>
      </c>
      <c r="E2165" s="2">
        <v>0</v>
      </c>
      <c r="F2165" s="2">
        <v>0</v>
      </c>
      <c r="G2165" s="2">
        <v>0</v>
      </c>
      <c r="H2165" s="13">
        <v>0</v>
      </c>
    </row>
    <row r="2166" spans="1:8" ht="13.5" x14ac:dyDescent="0.25">
      <c r="A2166" s="12"/>
      <c r="B2166" s="11">
        <v>45155</v>
      </c>
      <c r="C2166" s="2">
        <v>48.75</v>
      </c>
      <c r="D2166" s="2">
        <v>46.167999999999999</v>
      </c>
      <c r="E2166" s="2">
        <v>0</v>
      </c>
      <c r="F2166" s="2">
        <v>0</v>
      </c>
      <c r="G2166" s="2">
        <v>0</v>
      </c>
      <c r="H2166" s="13">
        <v>0</v>
      </c>
    </row>
    <row r="2167" spans="1:8" ht="13.5" x14ac:dyDescent="0.25">
      <c r="A2167" s="12"/>
      <c r="B2167" s="11">
        <v>45156</v>
      </c>
      <c r="C2167" s="2">
        <v>48.75</v>
      </c>
      <c r="D2167" s="2">
        <v>46.167999999999999</v>
      </c>
      <c r="E2167" s="2">
        <v>0</v>
      </c>
      <c r="F2167" s="2">
        <v>0</v>
      </c>
      <c r="G2167" s="2">
        <v>0</v>
      </c>
      <c r="H2167" s="13">
        <v>0</v>
      </c>
    </row>
    <row r="2168" spans="1:8" ht="13.5" x14ac:dyDescent="0.25">
      <c r="A2168" s="12"/>
      <c r="B2168" s="11">
        <v>45159</v>
      </c>
      <c r="C2168" s="2">
        <v>48.75</v>
      </c>
      <c r="D2168" s="2">
        <v>46.167999999999999</v>
      </c>
      <c r="E2168" s="2">
        <v>0</v>
      </c>
      <c r="F2168" s="2">
        <v>0</v>
      </c>
      <c r="G2168" s="2">
        <v>0</v>
      </c>
      <c r="H2168" s="13">
        <v>0</v>
      </c>
    </row>
    <row r="2169" spans="1:8" ht="13.5" x14ac:dyDescent="0.25">
      <c r="A2169" s="12"/>
      <c r="B2169" s="11">
        <v>45160</v>
      </c>
      <c r="C2169" s="2">
        <v>48.75</v>
      </c>
      <c r="D2169" s="2">
        <v>46.167999999999999</v>
      </c>
      <c r="E2169" s="2">
        <v>0</v>
      </c>
      <c r="F2169" s="2">
        <v>0</v>
      </c>
      <c r="G2169" s="2">
        <v>0</v>
      </c>
      <c r="H2169" s="13">
        <v>0</v>
      </c>
    </row>
    <row r="2170" spans="1:8" ht="13.5" x14ac:dyDescent="0.25">
      <c r="A2170" s="12"/>
      <c r="B2170" s="11">
        <v>45161</v>
      </c>
      <c r="C2170" s="2">
        <v>48.75</v>
      </c>
      <c r="D2170" s="2">
        <v>46.167999999999999</v>
      </c>
      <c r="E2170" s="2">
        <v>0</v>
      </c>
      <c r="F2170" s="2">
        <v>0</v>
      </c>
      <c r="G2170" s="2">
        <v>0</v>
      </c>
      <c r="H2170" s="13">
        <v>0</v>
      </c>
    </row>
    <row r="2171" spans="1:8" ht="13.5" x14ac:dyDescent="0.25">
      <c r="A2171" s="12"/>
      <c r="B2171" s="11">
        <v>45162</v>
      </c>
      <c r="C2171" s="2">
        <v>48.75</v>
      </c>
      <c r="D2171" s="2">
        <v>46.167999999999999</v>
      </c>
      <c r="E2171" s="2">
        <v>0</v>
      </c>
      <c r="F2171" s="2">
        <v>0</v>
      </c>
      <c r="G2171" s="2">
        <v>0</v>
      </c>
      <c r="H2171" s="13">
        <v>0</v>
      </c>
    </row>
    <row r="2172" spans="1:8" ht="13.5" x14ac:dyDescent="0.25">
      <c r="A2172" s="12"/>
      <c r="B2172" s="11">
        <v>45163</v>
      </c>
      <c r="C2172" s="2">
        <v>48.75</v>
      </c>
      <c r="D2172" s="2">
        <v>46.167999999999999</v>
      </c>
      <c r="E2172" s="2">
        <v>125</v>
      </c>
      <c r="F2172" s="2">
        <v>125</v>
      </c>
      <c r="G2172" s="2">
        <v>6093.75</v>
      </c>
      <c r="H2172" s="13">
        <v>0</v>
      </c>
    </row>
    <row r="2173" spans="1:8" ht="13.5" x14ac:dyDescent="0.25">
      <c r="A2173" s="12"/>
      <c r="B2173" s="11">
        <v>45166</v>
      </c>
      <c r="C2173" s="2">
        <v>48.75</v>
      </c>
      <c r="D2173" s="2">
        <v>46.167999999999999</v>
      </c>
      <c r="E2173" s="2">
        <v>0</v>
      </c>
      <c r="F2173" s="2">
        <v>0</v>
      </c>
      <c r="G2173" s="2">
        <v>0</v>
      </c>
      <c r="H2173" s="13">
        <v>0</v>
      </c>
    </row>
    <row r="2174" spans="1:8" ht="13.5" x14ac:dyDescent="0.25">
      <c r="A2174" s="12"/>
      <c r="B2174" s="11">
        <v>45167</v>
      </c>
      <c r="C2174" s="2">
        <v>48.75</v>
      </c>
      <c r="D2174" s="2">
        <v>46.167999999999999</v>
      </c>
      <c r="E2174" s="2">
        <v>0</v>
      </c>
      <c r="F2174" s="2">
        <v>0</v>
      </c>
      <c r="G2174" s="2">
        <v>0</v>
      </c>
      <c r="H2174" s="13">
        <v>0</v>
      </c>
    </row>
    <row r="2175" spans="1:8" ht="13.5" x14ac:dyDescent="0.25">
      <c r="A2175" s="12"/>
      <c r="B2175" s="11">
        <v>45168</v>
      </c>
      <c r="C2175" s="2">
        <v>48.75</v>
      </c>
      <c r="D2175" s="2">
        <v>46.167999999999999</v>
      </c>
      <c r="E2175" s="2">
        <v>0</v>
      </c>
      <c r="F2175" s="2">
        <v>0</v>
      </c>
      <c r="G2175" s="2">
        <v>0</v>
      </c>
      <c r="H2175" s="13">
        <v>0</v>
      </c>
    </row>
    <row r="2176" spans="1:8" ht="13.5" x14ac:dyDescent="0.25">
      <c r="A2176" s="12"/>
      <c r="B2176" s="11">
        <v>45169</v>
      </c>
      <c r="C2176" s="2">
        <v>48.75</v>
      </c>
      <c r="D2176" s="2">
        <v>46.167999999999999</v>
      </c>
      <c r="E2176" s="2">
        <v>0</v>
      </c>
      <c r="F2176" s="2">
        <v>0</v>
      </c>
      <c r="G2176" s="2">
        <v>0</v>
      </c>
      <c r="H2176" s="13">
        <v>0</v>
      </c>
    </row>
    <row r="2177" spans="1:8" ht="13.5" x14ac:dyDescent="0.25">
      <c r="A2177" s="12"/>
      <c r="B2177" s="11">
        <v>45170</v>
      </c>
      <c r="C2177" s="2">
        <v>48.75</v>
      </c>
      <c r="D2177" s="2">
        <v>46.167999999999999</v>
      </c>
      <c r="E2177" s="2">
        <v>0</v>
      </c>
      <c r="F2177" s="2">
        <v>0</v>
      </c>
      <c r="G2177" s="2">
        <v>0</v>
      </c>
      <c r="H2177" s="13">
        <v>0</v>
      </c>
    </row>
    <row r="2178" spans="1:8" ht="13.5" x14ac:dyDescent="0.25">
      <c r="A2178" s="12"/>
      <c r="B2178" s="11">
        <v>45173</v>
      </c>
      <c r="C2178" s="2">
        <v>48.75</v>
      </c>
      <c r="D2178" s="2">
        <v>46.167999999999999</v>
      </c>
      <c r="E2178" s="2">
        <v>0</v>
      </c>
      <c r="F2178" s="2">
        <v>0</v>
      </c>
      <c r="G2178" s="2">
        <v>0</v>
      </c>
      <c r="H2178" s="13">
        <v>0</v>
      </c>
    </row>
    <row r="2179" spans="1:8" ht="13.5" x14ac:dyDescent="0.25">
      <c r="A2179" s="12"/>
      <c r="B2179" s="11">
        <v>45174</v>
      </c>
      <c r="C2179" s="2">
        <v>48.75</v>
      </c>
      <c r="D2179" s="2">
        <v>46.167999999999999</v>
      </c>
      <c r="E2179" s="2">
        <v>0</v>
      </c>
      <c r="F2179" s="2">
        <v>0</v>
      </c>
      <c r="G2179" s="2">
        <v>0</v>
      </c>
      <c r="H2179" s="13">
        <v>0</v>
      </c>
    </row>
    <row r="2180" spans="1:8" ht="13.5" x14ac:dyDescent="0.25">
      <c r="A2180" s="12"/>
      <c r="B2180" s="11">
        <v>45175</v>
      </c>
      <c r="C2180" s="2">
        <v>48.75</v>
      </c>
      <c r="D2180" s="2">
        <v>46.167999999999999</v>
      </c>
      <c r="E2180" s="2">
        <v>0</v>
      </c>
      <c r="F2180" s="2">
        <v>0</v>
      </c>
      <c r="G2180" s="2">
        <v>0</v>
      </c>
      <c r="H2180" s="13">
        <v>0</v>
      </c>
    </row>
    <row r="2181" spans="1:8" ht="13.5" x14ac:dyDescent="0.25">
      <c r="A2181" s="12"/>
      <c r="B2181" s="11">
        <v>45176</v>
      </c>
      <c r="C2181" s="2">
        <v>48.75</v>
      </c>
      <c r="D2181" s="2">
        <v>46.167999999999999</v>
      </c>
      <c r="E2181" s="2">
        <v>0</v>
      </c>
      <c r="F2181" s="2">
        <v>0</v>
      </c>
      <c r="G2181" s="2">
        <v>0</v>
      </c>
      <c r="H2181" s="13">
        <v>0</v>
      </c>
    </row>
    <row r="2182" spans="1:8" ht="13.5" x14ac:dyDescent="0.25">
      <c r="A2182" s="12"/>
      <c r="B2182" s="11">
        <v>45177</v>
      </c>
      <c r="C2182" s="2">
        <v>48.75</v>
      </c>
      <c r="D2182" s="2">
        <v>46.167999999999999</v>
      </c>
      <c r="E2182" s="2">
        <v>0</v>
      </c>
      <c r="F2182" s="2">
        <v>0</v>
      </c>
      <c r="G2182" s="2">
        <v>0</v>
      </c>
      <c r="H2182" s="13">
        <v>0</v>
      </c>
    </row>
    <row r="2183" spans="1:8" ht="13.5" x14ac:dyDescent="0.25">
      <c r="A2183" s="12"/>
      <c r="B2183" s="11">
        <v>45180</v>
      </c>
      <c r="C2183" s="2">
        <v>48.75</v>
      </c>
      <c r="D2183" s="2">
        <v>46.167999999999999</v>
      </c>
      <c r="E2183" s="2">
        <v>0</v>
      </c>
      <c r="F2183" s="2">
        <v>0</v>
      </c>
      <c r="G2183" s="2">
        <v>0</v>
      </c>
      <c r="H2183" s="13">
        <v>0</v>
      </c>
    </row>
    <row r="2184" spans="1:8" ht="13.5" x14ac:dyDescent="0.25">
      <c r="A2184" s="12"/>
      <c r="B2184" s="11">
        <v>45181</v>
      </c>
      <c r="C2184" s="2">
        <v>48.75</v>
      </c>
      <c r="D2184" s="2">
        <v>46.167999999999999</v>
      </c>
      <c r="E2184" s="2">
        <v>0</v>
      </c>
      <c r="F2184" s="2">
        <v>0</v>
      </c>
      <c r="G2184" s="2">
        <v>0</v>
      </c>
      <c r="H2184" s="13">
        <v>0</v>
      </c>
    </row>
    <row r="2185" spans="1:8" ht="13.5" x14ac:dyDescent="0.25">
      <c r="A2185" s="12"/>
      <c r="B2185" s="11">
        <v>45182</v>
      </c>
      <c r="C2185" s="2">
        <v>48.75</v>
      </c>
      <c r="D2185" s="2">
        <v>46.167999999999999</v>
      </c>
      <c r="E2185" s="2">
        <v>0</v>
      </c>
      <c r="F2185" s="2">
        <v>0</v>
      </c>
      <c r="G2185" s="2">
        <v>0</v>
      </c>
      <c r="H2185" s="13">
        <v>0</v>
      </c>
    </row>
    <row r="2186" spans="1:8" ht="13.5" x14ac:dyDescent="0.25">
      <c r="A2186" s="12"/>
      <c r="B2186" s="11">
        <v>45183</v>
      </c>
      <c r="C2186" s="2">
        <v>48.75</v>
      </c>
      <c r="D2186" s="2">
        <v>46.167999999999999</v>
      </c>
      <c r="E2186" s="2">
        <v>0</v>
      </c>
      <c r="F2186" s="2">
        <v>0</v>
      </c>
      <c r="G2186" s="2">
        <v>0</v>
      </c>
      <c r="H2186" s="13">
        <v>0</v>
      </c>
    </row>
    <row r="2187" spans="1:8" ht="13.5" x14ac:dyDescent="0.25">
      <c r="A2187" s="12"/>
      <c r="B2187" s="11">
        <v>45184</v>
      </c>
      <c r="C2187" s="2">
        <v>48.75</v>
      </c>
      <c r="D2187" s="2">
        <v>46.167999999999999</v>
      </c>
      <c r="E2187" s="2">
        <v>0</v>
      </c>
      <c r="F2187" s="2">
        <v>0</v>
      </c>
      <c r="G2187" s="2">
        <v>0</v>
      </c>
      <c r="H2187" s="13">
        <v>0</v>
      </c>
    </row>
    <row r="2188" spans="1:8" ht="13.5" x14ac:dyDescent="0.25">
      <c r="A2188" s="12"/>
      <c r="B2188" s="11">
        <v>45187</v>
      </c>
      <c r="C2188" s="2">
        <v>48.75</v>
      </c>
      <c r="D2188" s="2">
        <v>46.167999999999999</v>
      </c>
      <c r="E2188" s="2">
        <v>0</v>
      </c>
      <c r="F2188" s="2">
        <v>0</v>
      </c>
      <c r="G2188" s="2">
        <v>0</v>
      </c>
      <c r="H2188" s="13">
        <v>0</v>
      </c>
    </row>
    <row r="2189" spans="1:8" ht="13.5" x14ac:dyDescent="0.25">
      <c r="A2189" s="12"/>
      <c r="B2189" s="11">
        <v>45188</v>
      </c>
      <c r="C2189" s="2">
        <v>48.75</v>
      </c>
      <c r="D2189" s="2">
        <v>46.167999999999999</v>
      </c>
      <c r="E2189" s="2">
        <v>0</v>
      </c>
      <c r="F2189" s="2">
        <v>0</v>
      </c>
      <c r="G2189" s="2">
        <v>0</v>
      </c>
      <c r="H2189" s="13">
        <v>0</v>
      </c>
    </row>
    <row r="2190" spans="1:8" ht="13.5" x14ac:dyDescent="0.25">
      <c r="A2190" s="12"/>
      <c r="B2190" s="11">
        <v>45189</v>
      </c>
      <c r="C2190" s="2">
        <v>48.75</v>
      </c>
      <c r="D2190" s="2">
        <v>46.167999999999999</v>
      </c>
      <c r="E2190" s="2">
        <v>0</v>
      </c>
      <c r="F2190" s="2">
        <v>0</v>
      </c>
      <c r="G2190" s="2">
        <v>0</v>
      </c>
      <c r="H2190" s="13">
        <v>0</v>
      </c>
    </row>
    <row r="2191" spans="1:8" ht="13.5" x14ac:dyDescent="0.25">
      <c r="A2191" s="12"/>
      <c r="B2191" s="11">
        <v>45190</v>
      </c>
      <c r="C2191" s="2">
        <v>48.75</v>
      </c>
      <c r="D2191" s="2">
        <v>46.167999999999999</v>
      </c>
      <c r="E2191" s="2">
        <v>0</v>
      </c>
      <c r="F2191" s="2">
        <v>0</v>
      </c>
      <c r="G2191" s="2">
        <v>0</v>
      </c>
      <c r="H2191" s="13">
        <v>0</v>
      </c>
    </row>
    <row r="2192" spans="1:8" ht="13.5" x14ac:dyDescent="0.25">
      <c r="A2192" s="12"/>
      <c r="B2192" s="11">
        <v>45191</v>
      </c>
      <c r="C2192" s="2">
        <v>48.75</v>
      </c>
      <c r="D2192" s="2">
        <v>46.167999999999999</v>
      </c>
      <c r="E2192" s="2">
        <v>0</v>
      </c>
      <c r="F2192" s="2">
        <v>0</v>
      </c>
      <c r="G2192" s="2">
        <v>0</v>
      </c>
      <c r="H2192" s="13">
        <v>0</v>
      </c>
    </row>
    <row r="2193" spans="1:8" ht="13.5" x14ac:dyDescent="0.25">
      <c r="A2193" s="12"/>
      <c r="B2193" s="11">
        <v>45194</v>
      </c>
      <c r="C2193" s="2">
        <v>48.75</v>
      </c>
      <c r="D2193" s="2">
        <v>46.167999999999999</v>
      </c>
      <c r="E2193" s="2">
        <v>0</v>
      </c>
      <c r="F2193" s="2">
        <v>0</v>
      </c>
      <c r="G2193" s="2">
        <v>0</v>
      </c>
      <c r="H2193" s="13">
        <v>0</v>
      </c>
    </row>
    <row r="2194" spans="1:8" ht="13.5" x14ac:dyDescent="0.25">
      <c r="A2194" s="12"/>
      <c r="B2194" s="11">
        <v>45195</v>
      </c>
      <c r="C2194" s="2">
        <v>48.75</v>
      </c>
      <c r="D2194" s="2">
        <v>46.167999999999999</v>
      </c>
      <c r="E2194" s="2">
        <v>0</v>
      </c>
      <c r="F2194" s="2">
        <v>0</v>
      </c>
      <c r="G2194" s="2">
        <v>0</v>
      </c>
      <c r="H2194" s="13">
        <v>0</v>
      </c>
    </row>
    <row r="2195" spans="1:8" ht="13.5" x14ac:dyDescent="0.25">
      <c r="A2195" s="12"/>
      <c r="B2195" s="11">
        <v>45197</v>
      </c>
      <c r="C2195" s="2">
        <v>48.75</v>
      </c>
      <c r="D2195" s="2">
        <v>46.167999999999999</v>
      </c>
      <c r="E2195" s="2">
        <v>0</v>
      </c>
      <c r="F2195" s="2">
        <v>0</v>
      </c>
      <c r="G2195" s="2">
        <v>0</v>
      </c>
      <c r="H2195" s="13">
        <v>0</v>
      </c>
    </row>
    <row r="2196" spans="1:8" ht="13.5" x14ac:dyDescent="0.25">
      <c r="A2196" s="12"/>
      <c r="B2196" s="11">
        <v>45198</v>
      </c>
      <c r="C2196" s="2">
        <v>48.75</v>
      </c>
      <c r="D2196" s="2">
        <v>46.167999999999999</v>
      </c>
      <c r="E2196" s="2">
        <v>0</v>
      </c>
      <c r="F2196" s="2">
        <v>0</v>
      </c>
      <c r="G2196" s="2">
        <v>0</v>
      </c>
      <c r="H2196" s="13">
        <v>0</v>
      </c>
    </row>
    <row r="2197" spans="1:8" ht="13.5" x14ac:dyDescent="0.25">
      <c r="A2197" s="12"/>
      <c r="B2197" s="11">
        <v>45201</v>
      </c>
      <c r="C2197" s="2">
        <v>48.75</v>
      </c>
      <c r="D2197" s="2">
        <v>46.167999999999999</v>
      </c>
      <c r="E2197" s="2">
        <v>0</v>
      </c>
      <c r="F2197" s="2">
        <v>0</v>
      </c>
      <c r="G2197" s="2">
        <v>0</v>
      </c>
      <c r="H2197" s="13">
        <v>0</v>
      </c>
    </row>
    <row r="2198" spans="1:8" ht="13.5" x14ac:dyDescent="0.25">
      <c r="A2198" s="12"/>
      <c r="B2198" s="11">
        <v>45202</v>
      </c>
      <c r="C2198" s="2">
        <v>48.75</v>
      </c>
      <c r="D2198" s="2">
        <v>46.167999999999999</v>
      </c>
      <c r="E2198" s="2">
        <v>0</v>
      </c>
      <c r="F2198" s="2">
        <v>0</v>
      </c>
      <c r="G2198" s="2">
        <v>0</v>
      </c>
      <c r="H2198" s="13">
        <v>0</v>
      </c>
    </row>
    <row r="2199" spans="1:8" ht="13.5" x14ac:dyDescent="0.25">
      <c r="A2199" s="12"/>
      <c r="B2199" s="11">
        <v>45203</v>
      </c>
      <c r="C2199" s="2">
        <v>48.75</v>
      </c>
      <c r="D2199" s="2">
        <v>46.167999999999999</v>
      </c>
      <c r="E2199" s="2">
        <v>0</v>
      </c>
      <c r="F2199" s="2">
        <v>0</v>
      </c>
      <c r="G2199" s="2">
        <v>0</v>
      </c>
      <c r="H2199" s="13">
        <v>0</v>
      </c>
    </row>
    <row r="2200" spans="1:8" ht="13.5" x14ac:dyDescent="0.25">
      <c r="A2200" s="12"/>
      <c r="B2200" s="11">
        <v>45204</v>
      </c>
      <c r="C2200" s="2">
        <v>48.75</v>
      </c>
      <c r="D2200" s="2">
        <v>46.167999999999999</v>
      </c>
      <c r="E2200" s="2">
        <v>0</v>
      </c>
      <c r="F2200" s="2">
        <v>0</v>
      </c>
      <c r="G2200" s="2">
        <v>0</v>
      </c>
      <c r="H2200" s="13">
        <v>0</v>
      </c>
    </row>
    <row r="2201" spans="1:8" ht="13.5" x14ac:dyDescent="0.25">
      <c r="A2201" s="12"/>
      <c r="B2201" s="11">
        <v>45205</v>
      </c>
      <c r="C2201" s="2">
        <v>48.75</v>
      </c>
      <c r="D2201" s="2">
        <v>46.167999999999999</v>
      </c>
      <c r="E2201" s="2">
        <v>0</v>
      </c>
      <c r="F2201" s="2">
        <v>0</v>
      </c>
      <c r="G2201" s="2">
        <v>0</v>
      </c>
      <c r="H2201" s="13">
        <v>0</v>
      </c>
    </row>
    <row r="2202" spans="1:8" ht="13.5" x14ac:dyDescent="0.25">
      <c r="A2202" s="12"/>
      <c r="B2202" s="11">
        <v>45208</v>
      </c>
      <c r="C2202" s="2">
        <v>48.75</v>
      </c>
      <c r="D2202" s="2">
        <v>46.167999999999999</v>
      </c>
      <c r="E2202" s="2">
        <v>0</v>
      </c>
      <c r="F2202" s="2">
        <v>0</v>
      </c>
      <c r="G2202" s="2">
        <v>0</v>
      </c>
      <c r="H2202" s="13">
        <v>0</v>
      </c>
    </row>
    <row r="2203" spans="1:8" ht="13.5" x14ac:dyDescent="0.25">
      <c r="A2203" s="12"/>
      <c r="B2203" s="11">
        <v>45209</v>
      </c>
      <c r="C2203" s="2">
        <v>48.75</v>
      </c>
      <c r="D2203" s="2">
        <v>46.167999999999999</v>
      </c>
      <c r="E2203" s="2">
        <v>0</v>
      </c>
      <c r="F2203" s="2">
        <v>0</v>
      </c>
      <c r="G2203" s="2">
        <v>0</v>
      </c>
      <c r="H2203" s="13">
        <v>0</v>
      </c>
    </row>
    <row r="2204" spans="1:8" ht="13.5" x14ac:dyDescent="0.25">
      <c r="A2204" s="12"/>
      <c r="B2204" s="11">
        <v>45210</v>
      </c>
      <c r="C2204" s="2">
        <v>48.75</v>
      </c>
      <c r="D2204" s="2">
        <v>46.167999999999999</v>
      </c>
      <c r="E2204" s="2">
        <v>0</v>
      </c>
      <c r="F2204" s="2">
        <v>0</v>
      </c>
      <c r="G2204" s="2">
        <v>0</v>
      </c>
      <c r="H2204" s="13">
        <v>0</v>
      </c>
    </row>
    <row r="2205" spans="1:8" ht="13.5" x14ac:dyDescent="0.25">
      <c r="A2205" s="12"/>
      <c r="B2205" s="11">
        <v>45211</v>
      </c>
      <c r="C2205" s="2">
        <v>48.75</v>
      </c>
      <c r="D2205" s="2">
        <v>46.167999999999999</v>
      </c>
      <c r="E2205" s="2">
        <v>0</v>
      </c>
      <c r="F2205" s="2">
        <v>0</v>
      </c>
      <c r="G2205" s="2">
        <v>0</v>
      </c>
      <c r="H2205" s="13">
        <v>0</v>
      </c>
    </row>
    <row r="2206" spans="1:8" ht="13.5" x14ac:dyDescent="0.25">
      <c r="A2206" s="12"/>
      <c r="B2206" s="11">
        <v>45212</v>
      </c>
      <c r="C2206" s="2">
        <v>48.75</v>
      </c>
      <c r="D2206" s="2">
        <v>46.167999999999999</v>
      </c>
      <c r="E2206" s="2">
        <v>0</v>
      </c>
      <c r="F2206" s="2">
        <v>0</v>
      </c>
      <c r="G2206" s="2">
        <v>0</v>
      </c>
      <c r="H2206" s="13">
        <v>0</v>
      </c>
    </row>
    <row r="2207" spans="1:8" ht="13.5" x14ac:dyDescent="0.25">
      <c r="A2207" s="12"/>
      <c r="B2207" s="11">
        <v>45215</v>
      </c>
      <c r="C2207" s="2">
        <v>48.75</v>
      </c>
      <c r="D2207" s="2">
        <v>46.167999999999999</v>
      </c>
      <c r="E2207" s="2">
        <v>0</v>
      </c>
      <c r="F2207" s="2">
        <v>0</v>
      </c>
      <c r="G2207" s="2">
        <v>0</v>
      </c>
      <c r="H2207" s="13">
        <v>0</v>
      </c>
    </row>
    <row r="2208" spans="1:8" ht="13.5" x14ac:dyDescent="0.25">
      <c r="A2208" s="12"/>
      <c r="B2208" s="11">
        <v>45216</v>
      </c>
      <c r="C2208" s="2">
        <v>48.75</v>
      </c>
      <c r="D2208" s="2">
        <v>46.167999999999999</v>
      </c>
      <c r="E2208" s="2">
        <v>0</v>
      </c>
      <c r="F2208" s="2">
        <v>0</v>
      </c>
      <c r="G2208" s="2">
        <v>0</v>
      </c>
      <c r="H2208" s="13">
        <v>0</v>
      </c>
    </row>
    <row r="2209" spans="1:8" ht="13.5" x14ac:dyDescent="0.25">
      <c r="A2209" s="12"/>
      <c r="B2209" s="11">
        <v>45217</v>
      </c>
      <c r="C2209" s="2">
        <v>48.75</v>
      </c>
      <c r="D2209" s="2">
        <v>46.167999999999999</v>
      </c>
      <c r="E2209" s="2">
        <v>0</v>
      </c>
      <c r="F2209" s="2">
        <v>0</v>
      </c>
      <c r="G2209" s="2">
        <v>0</v>
      </c>
      <c r="H2209" s="13">
        <v>0</v>
      </c>
    </row>
    <row r="2210" spans="1:8" ht="13.5" x14ac:dyDescent="0.25">
      <c r="A2210" s="12"/>
      <c r="B2210" s="11">
        <v>45218</v>
      </c>
      <c r="C2210" s="2">
        <v>48.75</v>
      </c>
      <c r="D2210" s="2">
        <v>46.167999999999999</v>
      </c>
      <c r="E2210" s="2">
        <v>0</v>
      </c>
      <c r="F2210" s="2">
        <v>0</v>
      </c>
      <c r="G2210" s="2">
        <v>0</v>
      </c>
      <c r="H2210" s="13">
        <v>0</v>
      </c>
    </row>
    <row r="2211" spans="1:8" ht="13.5" x14ac:dyDescent="0.25">
      <c r="A2211" s="12"/>
      <c r="B2211" s="11">
        <v>45219</v>
      </c>
      <c r="C2211" s="2">
        <v>48.75</v>
      </c>
      <c r="D2211" s="2">
        <v>46.167999999999999</v>
      </c>
      <c r="E2211" s="2">
        <v>0</v>
      </c>
      <c r="F2211" s="2">
        <v>0</v>
      </c>
      <c r="G2211" s="2">
        <v>0</v>
      </c>
      <c r="H2211" s="13">
        <v>0</v>
      </c>
    </row>
    <row r="2212" spans="1:8" ht="13.5" x14ac:dyDescent="0.25">
      <c r="A2212" s="12"/>
      <c r="B2212" s="11">
        <v>45222</v>
      </c>
      <c r="C2212" s="2">
        <v>48.75</v>
      </c>
      <c r="D2212" s="2">
        <v>46.167999999999999</v>
      </c>
      <c r="E2212" s="2">
        <v>0</v>
      </c>
      <c r="F2212" s="2">
        <v>0</v>
      </c>
      <c r="G2212" s="2">
        <v>0</v>
      </c>
      <c r="H2212" s="13">
        <v>0</v>
      </c>
    </row>
    <row r="2213" spans="1:8" ht="13.5" x14ac:dyDescent="0.25">
      <c r="A2213" s="12"/>
      <c r="B2213" s="11">
        <v>45223</v>
      </c>
      <c r="C2213" s="2">
        <v>48.75</v>
      </c>
      <c r="D2213" s="2">
        <v>46.167999999999999</v>
      </c>
      <c r="E2213" s="2">
        <v>0</v>
      </c>
      <c r="F2213" s="2">
        <v>0</v>
      </c>
      <c r="G2213" s="2">
        <v>0</v>
      </c>
      <c r="H2213" s="13">
        <v>0</v>
      </c>
    </row>
    <row r="2214" spans="1:8" ht="13.5" x14ac:dyDescent="0.25">
      <c r="A2214" s="12"/>
      <c r="B2214" s="11">
        <v>45224</v>
      </c>
      <c r="C2214" s="2">
        <v>48.75</v>
      </c>
      <c r="D2214" s="2">
        <v>46.167999999999999</v>
      </c>
      <c r="E2214" s="2">
        <v>0</v>
      </c>
      <c r="F2214" s="2">
        <v>0</v>
      </c>
      <c r="G2214" s="2">
        <v>0</v>
      </c>
      <c r="H2214" s="13">
        <v>0</v>
      </c>
    </row>
    <row r="2215" spans="1:8" ht="13.5" x14ac:dyDescent="0.25">
      <c r="A2215" s="12"/>
      <c r="B2215" s="11">
        <v>45225</v>
      </c>
      <c r="C2215" s="2">
        <v>48.75</v>
      </c>
      <c r="D2215" s="2">
        <v>46.167999999999999</v>
      </c>
      <c r="E2215" s="2">
        <v>43</v>
      </c>
      <c r="F2215" s="2">
        <v>43</v>
      </c>
      <c r="G2215" s="2">
        <v>2096.25</v>
      </c>
      <c r="H2215" s="13">
        <v>0</v>
      </c>
    </row>
    <row r="2216" spans="1:8" ht="13.5" x14ac:dyDescent="0.25">
      <c r="A2216" s="12"/>
      <c r="B2216" s="11">
        <v>45226</v>
      </c>
      <c r="C2216" s="2">
        <v>48.75</v>
      </c>
      <c r="D2216" s="2">
        <v>46.167999999999999</v>
      </c>
      <c r="E2216" s="2">
        <v>0</v>
      </c>
      <c r="F2216" s="2">
        <v>0</v>
      </c>
      <c r="G2216" s="2">
        <v>0</v>
      </c>
      <c r="H2216" s="13">
        <v>0</v>
      </c>
    </row>
    <row r="2217" spans="1:8" ht="13.5" x14ac:dyDescent="0.25">
      <c r="A2217" s="12"/>
      <c r="B2217" s="11">
        <v>45229</v>
      </c>
      <c r="C2217" s="2">
        <v>48.75</v>
      </c>
      <c r="D2217" s="2">
        <v>46.167999999999999</v>
      </c>
      <c r="E2217" s="2">
        <v>0</v>
      </c>
      <c r="F2217" s="2">
        <v>0</v>
      </c>
      <c r="G2217" s="2">
        <v>0</v>
      </c>
      <c r="H2217" s="13">
        <v>0</v>
      </c>
    </row>
    <row r="2218" spans="1:8" ht="13.5" x14ac:dyDescent="0.25">
      <c r="A2218" s="12"/>
      <c r="B2218" s="11">
        <v>45230</v>
      </c>
      <c r="C2218" s="2">
        <v>48.75</v>
      </c>
      <c r="D2218" s="2">
        <v>46.167999999999999</v>
      </c>
      <c r="E2218" s="2">
        <v>0</v>
      </c>
      <c r="F2218" s="2">
        <v>0</v>
      </c>
      <c r="G2218" s="2">
        <v>0</v>
      </c>
      <c r="H2218" s="13">
        <v>0</v>
      </c>
    </row>
    <row r="2219" spans="1:8" ht="13.5" x14ac:dyDescent="0.25">
      <c r="A2219" s="12"/>
      <c r="B2219" s="11">
        <v>45231</v>
      </c>
      <c r="C2219" s="2">
        <v>48.75</v>
      </c>
      <c r="D2219" s="2">
        <v>46.167999999999999</v>
      </c>
      <c r="E2219" s="2">
        <v>0</v>
      </c>
      <c r="F2219" s="2">
        <v>0</v>
      </c>
      <c r="G2219" s="2">
        <v>0</v>
      </c>
      <c r="H2219" s="13">
        <v>0</v>
      </c>
    </row>
    <row r="2220" spans="1:8" ht="13.5" x14ac:dyDescent="0.25">
      <c r="A2220" s="12"/>
      <c r="B2220" s="11">
        <v>45232</v>
      </c>
      <c r="C2220" s="2">
        <v>48.75</v>
      </c>
      <c r="D2220" s="2">
        <v>46.167999999999999</v>
      </c>
      <c r="E2220" s="2">
        <v>0</v>
      </c>
      <c r="F2220" s="2">
        <v>0</v>
      </c>
      <c r="G2220" s="2">
        <v>0</v>
      </c>
      <c r="H2220" s="13">
        <v>0</v>
      </c>
    </row>
    <row r="2221" spans="1:8" ht="13.5" x14ac:dyDescent="0.25">
      <c r="A2221" s="12"/>
      <c r="B2221" s="11">
        <v>45233</v>
      </c>
      <c r="C2221" s="2">
        <v>48.75</v>
      </c>
      <c r="D2221" s="2">
        <v>46.167999999999999</v>
      </c>
      <c r="E2221" s="2">
        <v>0</v>
      </c>
      <c r="F2221" s="2">
        <v>0</v>
      </c>
      <c r="G2221" s="2">
        <v>0</v>
      </c>
      <c r="H2221" s="13">
        <v>0</v>
      </c>
    </row>
    <row r="2222" spans="1:8" ht="13.5" x14ac:dyDescent="0.25">
      <c r="A2222" s="12"/>
      <c r="B2222" s="11">
        <v>45236</v>
      </c>
      <c r="C2222" s="2">
        <v>48.75</v>
      </c>
      <c r="D2222" s="2">
        <v>46.167999999999999</v>
      </c>
      <c r="E2222" s="2">
        <v>0</v>
      </c>
      <c r="F2222" s="2">
        <v>0</v>
      </c>
      <c r="G2222" s="2">
        <v>0</v>
      </c>
      <c r="H2222" s="13">
        <v>0</v>
      </c>
    </row>
    <row r="2223" spans="1:8" ht="13.5" x14ac:dyDescent="0.25">
      <c r="A2223" s="12"/>
      <c r="B2223" s="11">
        <v>45237</v>
      </c>
      <c r="C2223" s="2">
        <v>48.75</v>
      </c>
      <c r="D2223" s="2">
        <v>46.167999999999999</v>
      </c>
      <c r="E2223" s="2">
        <v>0</v>
      </c>
      <c r="F2223" s="2">
        <v>0</v>
      </c>
      <c r="G2223" s="2">
        <v>0</v>
      </c>
      <c r="H2223" s="13">
        <v>0</v>
      </c>
    </row>
    <row r="2224" spans="1:8" ht="13.5" x14ac:dyDescent="0.25">
      <c r="A2224" s="12"/>
      <c r="B2224" s="11">
        <v>45238</v>
      </c>
      <c r="C2224" s="2">
        <v>48.75</v>
      </c>
      <c r="D2224" s="2">
        <v>46.167999999999999</v>
      </c>
      <c r="E2224" s="2">
        <v>0</v>
      </c>
      <c r="F2224" s="2">
        <v>0</v>
      </c>
      <c r="G2224" s="2">
        <v>0</v>
      </c>
      <c r="H2224" s="13">
        <v>0</v>
      </c>
    </row>
    <row r="2225" spans="1:8" ht="13.5" x14ac:dyDescent="0.25">
      <c r="A2225" s="12"/>
      <c r="B2225" s="11">
        <v>45239</v>
      </c>
      <c r="C2225" s="2">
        <v>48.75</v>
      </c>
      <c r="D2225" s="2">
        <v>46.167999999999999</v>
      </c>
      <c r="E2225" s="2">
        <v>0</v>
      </c>
      <c r="F2225" s="2">
        <v>0</v>
      </c>
      <c r="G2225" s="2">
        <v>0</v>
      </c>
      <c r="H2225" s="13">
        <v>0</v>
      </c>
    </row>
    <row r="2226" spans="1:8" ht="13.5" x14ac:dyDescent="0.25">
      <c r="A2226" s="12"/>
      <c r="B2226" s="11">
        <v>45240</v>
      </c>
      <c r="C2226" s="2">
        <v>48.75</v>
      </c>
      <c r="D2226" s="2">
        <v>46.167999999999999</v>
      </c>
      <c r="E2226" s="2">
        <v>84</v>
      </c>
      <c r="F2226" s="2">
        <v>84</v>
      </c>
      <c r="G2226" s="2">
        <v>4095</v>
      </c>
      <c r="H2226" s="13">
        <v>0</v>
      </c>
    </row>
    <row r="2227" spans="1:8" ht="13.5" x14ac:dyDescent="0.25">
      <c r="A2227" s="12"/>
      <c r="B2227" s="11">
        <v>45243</v>
      </c>
      <c r="C2227" s="2">
        <v>48.75</v>
      </c>
      <c r="D2227" s="2">
        <v>46.167999999999999</v>
      </c>
      <c r="E2227" s="2">
        <v>0</v>
      </c>
      <c r="F2227" s="2">
        <v>0</v>
      </c>
      <c r="G2227" s="2">
        <v>0</v>
      </c>
      <c r="H2227" s="13">
        <v>0</v>
      </c>
    </row>
    <row r="2228" spans="1:8" ht="13.5" x14ac:dyDescent="0.25">
      <c r="A2228" s="12"/>
      <c r="B2228" s="11">
        <v>45244</v>
      </c>
      <c r="C2228" s="2">
        <v>48.75</v>
      </c>
      <c r="D2228" s="2">
        <v>46.167999999999999</v>
      </c>
      <c r="E2228" s="2">
        <v>17</v>
      </c>
      <c r="F2228" s="2">
        <v>17</v>
      </c>
      <c r="G2228" s="2">
        <v>828.75</v>
      </c>
      <c r="H2228" s="13">
        <v>0</v>
      </c>
    </row>
    <row r="2229" spans="1:8" ht="13.5" x14ac:dyDescent="0.25">
      <c r="A2229" s="12"/>
      <c r="B2229" s="11">
        <v>45245</v>
      </c>
      <c r="C2229" s="2">
        <v>48.75</v>
      </c>
      <c r="D2229" s="2">
        <v>46.167999999999999</v>
      </c>
      <c r="E2229" s="2">
        <v>0</v>
      </c>
      <c r="F2229" s="2">
        <v>0</v>
      </c>
      <c r="G2229" s="2">
        <v>0</v>
      </c>
      <c r="H2229" s="13">
        <v>0</v>
      </c>
    </row>
    <row r="2230" spans="1:8" ht="13.5" x14ac:dyDescent="0.25">
      <c r="A2230" s="12"/>
      <c r="B2230" s="11">
        <v>45246</v>
      </c>
      <c r="C2230" s="2">
        <v>48.75</v>
      </c>
      <c r="D2230" s="2">
        <v>46.167999999999999</v>
      </c>
      <c r="E2230" s="2">
        <v>0</v>
      </c>
      <c r="F2230" s="2">
        <v>0</v>
      </c>
      <c r="G2230" s="2">
        <v>0</v>
      </c>
      <c r="H2230" s="13">
        <v>0</v>
      </c>
    </row>
    <row r="2231" spans="1:8" ht="13.5" x14ac:dyDescent="0.25">
      <c r="A2231" s="12"/>
      <c r="B2231" s="11">
        <v>45247</v>
      </c>
      <c r="C2231" s="2">
        <v>48.75</v>
      </c>
      <c r="D2231" s="2">
        <v>46.167999999999999</v>
      </c>
      <c r="E2231" s="2">
        <v>0</v>
      </c>
      <c r="F2231" s="2">
        <v>0</v>
      </c>
      <c r="G2231" s="2">
        <v>0</v>
      </c>
      <c r="H2231" s="13">
        <v>0</v>
      </c>
    </row>
    <row r="2232" spans="1:8" ht="13.5" x14ac:dyDescent="0.25">
      <c r="A2232" s="12"/>
      <c r="B2232" s="11">
        <v>45250</v>
      </c>
      <c r="C2232" s="2">
        <v>48.75</v>
      </c>
      <c r="D2232" s="2">
        <v>46.167999999999999</v>
      </c>
      <c r="E2232" s="2">
        <v>0</v>
      </c>
      <c r="F2232" s="2">
        <v>0</v>
      </c>
      <c r="G2232" s="2">
        <v>0</v>
      </c>
      <c r="H2232" s="13">
        <v>0</v>
      </c>
    </row>
    <row r="2233" spans="1:8" ht="13.5" x14ac:dyDescent="0.25">
      <c r="A2233" s="12"/>
      <c r="B2233" s="11">
        <v>45251</v>
      </c>
      <c r="C2233" s="2">
        <v>48.75</v>
      </c>
      <c r="D2233" s="2">
        <v>46.167999999999999</v>
      </c>
      <c r="E2233" s="2">
        <v>0</v>
      </c>
      <c r="F2233" s="2">
        <v>0</v>
      </c>
      <c r="G2233" s="2">
        <v>0</v>
      </c>
      <c r="H2233" s="13">
        <v>0</v>
      </c>
    </row>
    <row r="2234" spans="1:8" ht="13.5" x14ac:dyDescent="0.25">
      <c r="A2234" s="12"/>
      <c r="B2234" s="11">
        <v>45252</v>
      </c>
      <c r="C2234" s="2">
        <v>48.75</v>
      </c>
      <c r="D2234" s="2">
        <v>46.167999999999999</v>
      </c>
      <c r="E2234" s="2">
        <v>0</v>
      </c>
      <c r="F2234" s="2">
        <v>0</v>
      </c>
      <c r="G2234" s="2">
        <v>0</v>
      </c>
      <c r="H2234" s="13">
        <v>0</v>
      </c>
    </row>
    <row r="2235" spans="1:8" ht="13.5" x14ac:dyDescent="0.25">
      <c r="A2235" s="12"/>
      <c r="B2235" s="11">
        <v>45253</v>
      </c>
      <c r="C2235" s="2">
        <v>48.75</v>
      </c>
      <c r="D2235" s="2">
        <v>46.167999999999999</v>
      </c>
      <c r="E2235" s="2">
        <v>0</v>
      </c>
      <c r="F2235" s="2">
        <v>0</v>
      </c>
      <c r="G2235" s="2">
        <v>0</v>
      </c>
      <c r="H2235" s="13">
        <v>0</v>
      </c>
    </row>
    <row r="2236" spans="1:8" ht="13.5" x14ac:dyDescent="0.25">
      <c r="A2236" s="12"/>
      <c r="B2236" s="11">
        <v>45254</v>
      </c>
      <c r="C2236" s="2">
        <v>48.75</v>
      </c>
      <c r="D2236" s="2">
        <v>46.167999999999999</v>
      </c>
      <c r="E2236" s="2">
        <v>0</v>
      </c>
      <c r="F2236" s="2">
        <v>0</v>
      </c>
      <c r="G2236" s="2">
        <v>0</v>
      </c>
      <c r="H2236" s="13">
        <v>0</v>
      </c>
    </row>
    <row r="2237" spans="1:8" ht="13.5" x14ac:dyDescent="0.25">
      <c r="A2237" s="12"/>
      <c r="B2237" s="11">
        <v>45257</v>
      </c>
      <c r="C2237" s="2">
        <v>48.75</v>
      </c>
      <c r="D2237" s="2">
        <v>46.167999999999999</v>
      </c>
      <c r="E2237" s="2">
        <v>3</v>
      </c>
      <c r="F2237" s="2">
        <v>3</v>
      </c>
      <c r="G2237" s="2">
        <v>146.25</v>
      </c>
      <c r="H2237" s="13">
        <v>0</v>
      </c>
    </row>
    <row r="2238" spans="1:8" ht="13.5" x14ac:dyDescent="0.25">
      <c r="A2238" s="12"/>
      <c r="B2238" s="11">
        <v>45258</v>
      </c>
      <c r="C2238" s="2">
        <v>48.76</v>
      </c>
      <c r="D2238" s="2">
        <v>46.167999999999999</v>
      </c>
      <c r="E2238" s="2">
        <v>39000</v>
      </c>
      <c r="F2238" s="2">
        <v>39000</v>
      </c>
      <c r="G2238" s="2">
        <v>1901639.875</v>
      </c>
      <c r="H2238" s="13">
        <v>0</v>
      </c>
    </row>
    <row r="2239" spans="1:8" ht="13.5" x14ac:dyDescent="0.25">
      <c r="A2239" s="12"/>
      <c r="B2239" s="11">
        <v>45259</v>
      </c>
      <c r="C2239" s="2">
        <v>48.76</v>
      </c>
      <c r="D2239" s="2">
        <v>46.167999999999999</v>
      </c>
      <c r="E2239" s="2">
        <v>0</v>
      </c>
      <c r="F2239" s="2">
        <v>0</v>
      </c>
      <c r="G2239" s="2">
        <v>0</v>
      </c>
      <c r="H2239" s="13">
        <v>0</v>
      </c>
    </row>
    <row r="2240" spans="1:8" ht="13.5" x14ac:dyDescent="0.25">
      <c r="A2240" s="12"/>
      <c r="B2240" s="11">
        <v>45260</v>
      </c>
      <c r="C2240" s="2">
        <v>48.76</v>
      </c>
      <c r="D2240" s="2">
        <v>46.177999999999997</v>
      </c>
      <c r="E2240" s="2">
        <v>0</v>
      </c>
      <c r="F2240" s="2">
        <v>0</v>
      </c>
      <c r="G2240" s="2">
        <v>0</v>
      </c>
      <c r="H2240" s="13">
        <v>2.1660024259222862E-4</v>
      </c>
    </row>
    <row r="2241" spans="1:8" ht="13.5" x14ac:dyDescent="0.25">
      <c r="A2241" s="12"/>
      <c r="B2241" s="11">
        <v>45261</v>
      </c>
      <c r="C2241" s="2">
        <v>48.76</v>
      </c>
      <c r="D2241" s="2">
        <v>46.177999999999997</v>
      </c>
      <c r="E2241" s="2">
        <v>0</v>
      </c>
      <c r="F2241" s="2">
        <v>0</v>
      </c>
      <c r="G2241" s="2">
        <v>0</v>
      </c>
      <c r="H2241" s="13">
        <v>0</v>
      </c>
    </row>
    <row r="2242" spans="1:8" ht="13.5" x14ac:dyDescent="0.25">
      <c r="A2242" s="12"/>
      <c r="B2242" s="11">
        <v>45264</v>
      </c>
      <c r="C2242" s="2">
        <v>48.76</v>
      </c>
      <c r="D2242" s="2">
        <v>46.177999999999997</v>
      </c>
      <c r="E2242" s="2">
        <v>0</v>
      </c>
      <c r="F2242" s="2">
        <v>0</v>
      </c>
      <c r="G2242" s="2">
        <v>0</v>
      </c>
      <c r="H2242" s="13">
        <v>0</v>
      </c>
    </row>
    <row r="2243" spans="1:8" ht="13.5" x14ac:dyDescent="0.25">
      <c r="A2243" s="12"/>
      <c r="B2243" s="11">
        <v>45265</v>
      </c>
      <c r="C2243" s="2">
        <v>48.76</v>
      </c>
      <c r="D2243" s="2">
        <v>46.177999999999997</v>
      </c>
      <c r="E2243" s="2">
        <v>0</v>
      </c>
      <c r="F2243" s="2">
        <v>0</v>
      </c>
      <c r="G2243" s="2">
        <v>0</v>
      </c>
      <c r="H2243" s="13">
        <v>0</v>
      </c>
    </row>
    <row r="2244" spans="1:8" ht="13.5" x14ac:dyDescent="0.25">
      <c r="A2244" s="12"/>
      <c r="B2244" s="11">
        <v>45266</v>
      </c>
      <c r="C2244" s="2">
        <v>48.76</v>
      </c>
      <c r="D2244" s="2">
        <v>46.177999999999997</v>
      </c>
      <c r="E2244" s="2">
        <v>0</v>
      </c>
      <c r="F2244" s="2">
        <v>0</v>
      </c>
      <c r="G2244" s="2">
        <v>0</v>
      </c>
      <c r="H2244" s="13">
        <v>0</v>
      </c>
    </row>
    <row r="2245" spans="1:8" ht="13.5" x14ac:dyDescent="0.25">
      <c r="A2245" s="12"/>
      <c r="B2245" s="11">
        <v>45267</v>
      </c>
      <c r="C2245" s="2">
        <v>48.76</v>
      </c>
      <c r="D2245" s="2">
        <v>46.177999999999997</v>
      </c>
      <c r="E2245" s="2">
        <v>0</v>
      </c>
      <c r="F2245" s="2">
        <v>0</v>
      </c>
      <c r="G2245" s="2">
        <v>0</v>
      </c>
      <c r="H2245" s="13">
        <v>0</v>
      </c>
    </row>
    <row r="2246" spans="1:8" ht="13.5" x14ac:dyDescent="0.25">
      <c r="A2246" s="12"/>
      <c r="B2246" s="11">
        <v>45268</v>
      </c>
      <c r="C2246" s="2">
        <v>48.76</v>
      </c>
      <c r="D2246" s="2">
        <v>46.177999999999997</v>
      </c>
      <c r="E2246" s="2">
        <v>0</v>
      </c>
      <c r="F2246" s="2">
        <v>0</v>
      </c>
      <c r="G2246" s="2">
        <v>0</v>
      </c>
      <c r="H2246" s="13">
        <v>0</v>
      </c>
    </row>
    <row r="2247" spans="1:8" ht="13.5" x14ac:dyDescent="0.25">
      <c r="A2247" s="12"/>
      <c r="B2247" s="11">
        <v>45271</v>
      </c>
      <c r="C2247" s="2">
        <v>48.76</v>
      </c>
      <c r="D2247" s="2">
        <v>46.177999999999997</v>
      </c>
      <c r="E2247" s="2">
        <v>0</v>
      </c>
      <c r="F2247" s="2">
        <v>0</v>
      </c>
      <c r="G2247" s="2">
        <v>0</v>
      </c>
      <c r="H2247" s="13">
        <v>0</v>
      </c>
    </row>
    <row r="2248" spans="1:8" ht="13.5" x14ac:dyDescent="0.25">
      <c r="A2248" s="12"/>
      <c r="B2248" s="11">
        <v>45272</v>
      </c>
      <c r="C2248" s="2">
        <v>48.76</v>
      </c>
      <c r="D2248" s="2">
        <v>46.177999999999997</v>
      </c>
      <c r="E2248" s="2">
        <v>0</v>
      </c>
      <c r="F2248" s="2">
        <v>0</v>
      </c>
      <c r="G2248" s="2">
        <v>0</v>
      </c>
      <c r="H2248" s="13">
        <v>0</v>
      </c>
    </row>
    <row r="2249" spans="1:8" ht="13.5" x14ac:dyDescent="0.25">
      <c r="A2249" s="12"/>
      <c r="B2249" s="11">
        <v>45273</v>
      </c>
      <c r="C2249" s="2">
        <v>48.76</v>
      </c>
      <c r="D2249" s="2">
        <v>46.177999999999997</v>
      </c>
      <c r="E2249" s="2">
        <v>0</v>
      </c>
      <c r="F2249" s="2">
        <v>0</v>
      </c>
      <c r="G2249" s="2">
        <v>0</v>
      </c>
      <c r="H2249" s="13">
        <v>0</v>
      </c>
    </row>
    <row r="2250" spans="1:8" ht="13.5" x14ac:dyDescent="0.25">
      <c r="A2250" s="12"/>
      <c r="B2250" s="11">
        <v>45274</v>
      </c>
      <c r="C2250" s="2">
        <v>48.76</v>
      </c>
      <c r="D2250" s="2">
        <v>46.177999999999997</v>
      </c>
      <c r="E2250" s="2">
        <v>0</v>
      </c>
      <c r="F2250" s="2">
        <v>0</v>
      </c>
      <c r="G2250" s="2">
        <v>0</v>
      </c>
      <c r="H2250" s="13">
        <v>0</v>
      </c>
    </row>
    <row r="2251" spans="1:8" ht="13.5" x14ac:dyDescent="0.25">
      <c r="A2251" s="12"/>
      <c r="B2251" s="11">
        <v>45275</v>
      </c>
      <c r="C2251" s="2">
        <v>48.75</v>
      </c>
      <c r="D2251" s="2">
        <v>46.177999999999997</v>
      </c>
      <c r="E2251" s="2">
        <v>30</v>
      </c>
      <c r="F2251" s="2">
        <v>30</v>
      </c>
      <c r="G2251" s="2">
        <v>1462.5</v>
      </c>
      <c r="H2251" s="13">
        <v>0</v>
      </c>
    </row>
    <row r="2252" spans="1:8" ht="13.5" x14ac:dyDescent="0.25">
      <c r="A2252" s="12"/>
      <c r="B2252" s="11">
        <v>45278</v>
      </c>
      <c r="C2252" s="2">
        <v>48.75</v>
      </c>
      <c r="D2252" s="2">
        <v>46.177999999999997</v>
      </c>
      <c r="E2252" s="2">
        <v>0</v>
      </c>
      <c r="F2252" s="2">
        <v>0</v>
      </c>
      <c r="G2252" s="2">
        <v>0</v>
      </c>
      <c r="H2252" s="13">
        <v>0</v>
      </c>
    </row>
    <row r="2253" spans="1:8" ht="13.5" x14ac:dyDescent="0.25">
      <c r="A2253" s="12"/>
      <c r="B2253" s="11">
        <v>45279</v>
      </c>
      <c r="C2253" s="2">
        <v>48.75</v>
      </c>
      <c r="D2253" s="2">
        <v>46.167999999999999</v>
      </c>
      <c r="E2253" s="2">
        <v>0</v>
      </c>
      <c r="F2253" s="2">
        <v>0</v>
      </c>
      <c r="G2253" s="2">
        <v>0</v>
      </c>
      <c r="H2253" s="13">
        <v>-2.1655333708688144E-4</v>
      </c>
    </row>
    <row r="2254" spans="1:8" ht="13.5" x14ac:dyDescent="0.25">
      <c r="A2254" s="12"/>
      <c r="B2254" s="11">
        <v>45280</v>
      </c>
      <c r="C2254" s="2">
        <v>48.75</v>
      </c>
      <c r="D2254" s="2">
        <v>46.167999999999999</v>
      </c>
      <c r="E2254" s="2">
        <v>0</v>
      </c>
      <c r="F2254" s="2">
        <v>0</v>
      </c>
      <c r="G2254" s="2">
        <v>0</v>
      </c>
      <c r="H2254" s="13">
        <v>0</v>
      </c>
    </row>
    <row r="2255" spans="1:8" ht="13.5" x14ac:dyDescent="0.25">
      <c r="A2255" s="12"/>
      <c r="B2255" s="11">
        <v>45281</v>
      </c>
      <c r="C2255" s="2">
        <v>48.75</v>
      </c>
      <c r="D2255" s="2">
        <v>46.167999999999999</v>
      </c>
      <c r="E2255" s="2">
        <v>0</v>
      </c>
      <c r="F2255" s="2">
        <v>0</v>
      </c>
      <c r="G2255" s="2">
        <v>0</v>
      </c>
      <c r="H2255" s="13">
        <v>0</v>
      </c>
    </row>
    <row r="2256" spans="1:8" ht="13.5" x14ac:dyDescent="0.25">
      <c r="A2256" s="12"/>
      <c r="B2256" s="11">
        <v>45282</v>
      </c>
      <c r="C2256" s="2">
        <v>48.75</v>
      </c>
      <c r="D2256" s="2">
        <v>46.167999999999999</v>
      </c>
      <c r="E2256" s="2">
        <v>0</v>
      </c>
      <c r="F2256" s="2">
        <v>0</v>
      </c>
      <c r="G2256" s="2">
        <v>0</v>
      </c>
      <c r="H2256" s="13">
        <v>0</v>
      </c>
    </row>
    <row r="2257" spans="1:8" ht="13.5" x14ac:dyDescent="0.25">
      <c r="A2257" s="12"/>
      <c r="B2257" s="11">
        <v>45285</v>
      </c>
      <c r="C2257" s="2">
        <v>48.75</v>
      </c>
      <c r="D2257" s="2">
        <v>46.167999999999999</v>
      </c>
      <c r="E2257" s="2">
        <v>0</v>
      </c>
      <c r="F2257" s="2">
        <v>0</v>
      </c>
      <c r="G2257" s="2">
        <v>0</v>
      </c>
      <c r="H2257" s="13">
        <v>0</v>
      </c>
    </row>
    <row r="2258" spans="1:8" ht="13.5" x14ac:dyDescent="0.25">
      <c r="A2258" s="12"/>
      <c r="B2258" s="11">
        <v>45286</v>
      </c>
      <c r="C2258" s="2">
        <v>48.75</v>
      </c>
      <c r="D2258" s="2">
        <v>46.167999999999999</v>
      </c>
      <c r="E2258" s="2">
        <v>0</v>
      </c>
      <c r="F2258" s="2">
        <v>0</v>
      </c>
      <c r="G2258" s="2">
        <v>0</v>
      </c>
      <c r="H2258" s="13">
        <v>0</v>
      </c>
    </row>
    <row r="2259" spans="1:8" ht="13.5" x14ac:dyDescent="0.25">
      <c r="A2259" s="12"/>
      <c r="B2259" s="11">
        <v>45287</v>
      </c>
      <c r="C2259" s="2">
        <v>48.75</v>
      </c>
      <c r="D2259" s="2">
        <v>46.167999999999999</v>
      </c>
      <c r="E2259" s="2">
        <v>43</v>
      </c>
      <c r="F2259" s="2">
        <v>43</v>
      </c>
      <c r="G2259" s="2">
        <v>2096.25</v>
      </c>
      <c r="H2259" s="13">
        <v>0</v>
      </c>
    </row>
    <row r="2260" spans="1:8" ht="13.5" x14ac:dyDescent="0.25">
      <c r="A2260" s="12"/>
      <c r="B2260" s="11">
        <v>45288</v>
      </c>
      <c r="C2260" s="2">
        <v>48.75</v>
      </c>
      <c r="D2260" s="2">
        <v>46.167999999999999</v>
      </c>
      <c r="E2260" s="2">
        <v>0</v>
      </c>
      <c r="F2260" s="2">
        <v>0</v>
      </c>
      <c r="G2260" s="2">
        <v>0</v>
      </c>
      <c r="H2260" s="13">
        <v>0</v>
      </c>
    </row>
    <row r="2261" spans="1:8" ht="13.5" x14ac:dyDescent="0.25">
      <c r="A2261" s="12"/>
      <c r="B2261" s="11">
        <v>45289</v>
      </c>
      <c r="C2261" s="2">
        <v>48.75</v>
      </c>
      <c r="D2261" s="2">
        <v>46.167999999999999</v>
      </c>
      <c r="E2261" s="2">
        <v>0</v>
      </c>
      <c r="F2261" s="2">
        <v>0</v>
      </c>
      <c r="G2261" s="2">
        <v>0</v>
      </c>
      <c r="H2261" s="13">
        <v>0</v>
      </c>
    </row>
    <row r="2262" spans="1:8" ht="13.5" x14ac:dyDescent="0.25">
      <c r="A2262" s="12"/>
      <c r="B2262" s="11">
        <v>45293</v>
      </c>
      <c r="C2262" s="2">
        <v>48.75</v>
      </c>
      <c r="D2262" s="2">
        <v>46.167999999999999</v>
      </c>
      <c r="E2262" s="2">
        <v>0</v>
      </c>
      <c r="F2262" s="2">
        <v>0</v>
      </c>
      <c r="G2262" s="2">
        <v>0</v>
      </c>
      <c r="H2262" s="13">
        <v>0</v>
      </c>
    </row>
    <row r="2263" spans="1:8" ht="13.5" x14ac:dyDescent="0.25">
      <c r="A2263" s="12"/>
      <c r="B2263" s="11">
        <v>45294</v>
      </c>
      <c r="C2263" s="2">
        <v>48.75</v>
      </c>
      <c r="D2263" s="2">
        <v>46.167999999999999</v>
      </c>
      <c r="E2263" s="2">
        <v>0</v>
      </c>
      <c r="F2263" s="2">
        <v>0</v>
      </c>
      <c r="G2263" s="2">
        <v>0</v>
      </c>
      <c r="H2263" s="13">
        <v>0</v>
      </c>
    </row>
    <row r="2264" spans="1:8" ht="13.5" x14ac:dyDescent="0.25">
      <c r="A2264" s="12"/>
      <c r="B2264" s="11">
        <v>45295</v>
      </c>
      <c r="C2264" s="2">
        <v>48.75</v>
      </c>
      <c r="D2264" s="2">
        <v>46.167999999999999</v>
      </c>
      <c r="E2264" s="2">
        <v>0</v>
      </c>
      <c r="F2264" s="2">
        <v>0</v>
      </c>
      <c r="G2264" s="2">
        <v>0</v>
      </c>
      <c r="H2264" s="13">
        <v>0</v>
      </c>
    </row>
    <row r="2265" spans="1:8" ht="13.5" x14ac:dyDescent="0.25">
      <c r="A2265" s="12"/>
      <c r="B2265" s="11">
        <v>45296</v>
      </c>
      <c r="C2265" s="2">
        <v>48.75</v>
      </c>
      <c r="D2265" s="2">
        <v>46.167999999999999</v>
      </c>
      <c r="E2265" s="2">
        <v>0</v>
      </c>
      <c r="F2265" s="2">
        <v>0</v>
      </c>
      <c r="G2265" s="2">
        <v>0</v>
      </c>
      <c r="H2265" s="13">
        <v>0</v>
      </c>
    </row>
    <row r="2266" spans="1:8" ht="13.5" x14ac:dyDescent="0.25">
      <c r="A2266" s="12"/>
      <c r="B2266" s="11">
        <v>45299</v>
      </c>
      <c r="C2266" s="2">
        <v>48.75</v>
      </c>
      <c r="D2266" s="2">
        <v>46.167999999999999</v>
      </c>
      <c r="E2266" s="2">
        <v>0</v>
      </c>
      <c r="F2266" s="2">
        <v>0</v>
      </c>
      <c r="G2266" s="2">
        <v>0</v>
      </c>
      <c r="H2266" s="13">
        <v>0</v>
      </c>
    </row>
    <row r="2267" spans="1:8" ht="13.5" x14ac:dyDescent="0.25">
      <c r="A2267" s="12"/>
      <c r="B2267" s="11">
        <v>45300</v>
      </c>
      <c r="C2267" s="2">
        <v>48.75</v>
      </c>
      <c r="D2267" s="2">
        <v>46.167999999999999</v>
      </c>
      <c r="E2267" s="2">
        <v>0</v>
      </c>
      <c r="F2267" s="2">
        <v>0</v>
      </c>
      <c r="G2267" s="2">
        <v>0</v>
      </c>
      <c r="H2267" s="13">
        <v>0</v>
      </c>
    </row>
    <row r="2268" spans="1:8" ht="13.5" x14ac:dyDescent="0.25">
      <c r="A2268" s="12"/>
      <c r="B2268" s="11">
        <v>45301</v>
      </c>
      <c r="C2268" s="2">
        <v>48.75</v>
      </c>
      <c r="D2268" s="2">
        <v>46.167999999999999</v>
      </c>
      <c r="E2268" s="2">
        <v>0</v>
      </c>
      <c r="F2268" s="2">
        <v>0</v>
      </c>
      <c r="G2268" s="2">
        <v>0</v>
      </c>
      <c r="H2268" s="13">
        <v>0</v>
      </c>
    </row>
    <row r="2269" spans="1:8" ht="13.5" x14ac:dyDescent="0.25">
      <c r="A2269" s="12"/>
      <c r="B2269" s="11">
        <v>45302</v>
      </c>
      <c r="C2269" s="2">
        <v>48.75</v>
      </c>
      <c r="D2269" s="2">
        <v>46.167999999999999</v>
      </c>
      <c r="E2269" s="2">
        <v>0</v>
      </c>
      <c r="F2269" s="2">
        <v>0</v>
      </c>
      <c r="G2269" s="2">
        <v>0</v>
      </c>
      <c r="H2269" s="13">
        <v>0</v>
      </c>
    </row>
    <row r="2270" spans="1:8" ht="13.5" x14ac:dyDescent="0.25">
      <c r="A2270" s="12"/>
      <c r="B2270" s="11">
        <v>45303</v>
      </c>
      <c r="C2270" s="2">
        <v>48.75</v>
      </c>
      <c r="D2270" s="2">
        <v>46.167999999999999</v>
      </c>
      <c r="E2270" s="2">
        <v>0</v>
      </c>
      <c r="F2270" s="2">
        <v>0</v>
      </c>
      <c r="G2270" s="2">
        <v>0</v>
      </c>
      <c r="H2270" s="13">
        <v>0</v>
      </c>
    </row>
    <row r="2271" spans="1:8" ht="13.5" x14ac:dyDescent="0.25">
      <c r="A2271" s="12"/>
      <c r="B2271" s="11">
        <v>45306</v>
      </c>
      <c r="C2271" s="2">
        <v>48.75</v>
      </c>
      <c r="D2271" s="2">
        <v>46.167999999999999</v>
      </c>
      <c r="E2271" s="2">
        <v>0</v>
      </c>
      <c r="F2271" s="2">
        <v>0</v>
      </c>
      <c r="G2271" s="2">
        <v>0</v>
      </c>
      <c r="H2271" s="13">
        <v>0</v>
      </c>
    </row>
    <row r="2272" spans="1:8" ht="13.5" x14ac:dyDescent="0.25">
      <c r="A2272" s="12"/>
      <c r="B2272" s="11">
        <v>45307</v>
      </c>
      <c r="C2272" s="2">
        <v>48.75</v>
      </c>
      <c r="D2272" s="2">
        <v>46.167999999999999</v>
      </c>
      <c r="E2272" s="2">
        <v>0</v>
      </c>
      <c r="F2272" s="2">
        <v>0</v>
      </c>
      <c r="G2272" s="2">
        <v>0</v>
      </c>
      <c r="H2272" s="13">
        <v>0</v>
      </c>
    </row>
    <row r="2273" spans="1:8" ht="13.5" x14ac:dyDescent="0.25">
      <c r="A2273" s="12"/>
      <c r="B2273" s="11">
        <v>45308</v>
      </c>
      <c r="C2273" s="2">
        <v>48.75</v>
      </c>
      <c r="D2273" s="2">
        <v>46.167999999999999</v>
      </c>
      <c r="E2273" s="2">
        <v>0</v>
      </c>
      <c r="F2273" s="2">
        <v>0</v>
      </c>
      <c r="G2273" s="2">
        <v>0</v>
      </c>
      <c r="H2273" s="13">
        <v>0</v>
      </c>
    </row>
    <row r="2274" spans="1:8" ht="13.5" x14ac:dyDescent="0.25">
      <c r="A2274" s="12"/>
      <c r="B2274" s="11">
        <v>45309</v>
      </c>
      <c r="C2274" s="2">
        <v>48.75</v>
      </c>
      <c r="D2274" s="2">
        <v>46.167999999999999</v>
      </c>
      <c r="E2274" s="2">
        <v>0</v>
      </c>
      <c r="F2274" s="2">
        <v>0</v>
      </c>
      <c r="G2274" s="2">
        <v>0</v>
      </c>
      <c r="H2274" s="13">
        <v>0</v>
      </c>
    </row>
    <row r="2275" spans="1:8" ht="13.5" x14ac:dyDescent="0.25">
      <c r="A2275" s="12"/>
      <c r="B2275" s="11">
        <v>45310</v>
      </c>
      <c r="C2275" s="2">
        <v>48.75</v>
      </c>
      <c r="D2275" s="2">
        <v>46.167999999999999</v>
      </c>
      <c r="E2275" s="2">
        <v>0</v>
      </c>
      <c r="F2275" s="2">
        <v>0</v>
      </c>
      <c r="G2275" s="2">
        <v>0</v>
      </c>
      <c r="H2275" s="13">
        <v>0</v>
      </c>
    </row>
    <row r="2276" spans="1:8" ht="13.5" x14ac:dyDescent="0.25">
      <c r="A2276" s="12"/>
      <c r="B2276" s="11">
        <v>45313</v>
      </c>
      <c r="C2276" s="2">
        <v>48.75</v>
      </c>
      <c r="D2276" s="2">
        <v>46.167999999999999</v>
      </c>
      <c r="E2276" s="2">
        <v>0</v>
      </c>
      <c r="F2276" s="2">
        <v>0</v>
      </c>
      <c r="G2276" s="2">
        <v>0</v>
      </c>
      <c r="H2276" s="13">
        <v>0</v>
      </c>
    </row>
    <row r="2277" spans="1:8" ht="13.5" x14ac:dyDescent="0.25">
      <c r="A2277" s="12"/>
      <c r="B2277" s="11">
        <v>45314</v>
      </c>
      <c r="C2277" s="2">
        <v>48.75</v>
      </c>
      <c r="D2277" s="2">
        <v>46.167999999999999</v>
      </c>
      <c r="E2277" s="2">
        <v>0</v>
      </c>
      <c r="F2277" s="2">
        <v>0</v>
      </c>
      <c r="G2277" s="2">
        <v>0</v>
      </c>
      <c r="H2277" s="13">
        <v>0</v>
      </c>
    </row>
    <row r="2278" spans="1:8" ht="13.5" x14ac:dyDescent="0.25">
      <c r="A2278" s="12"/>
      <c r="B2278" s="11">
        <v>45315</v>
      </c>
      <c r="C2278" s="2">
        <v>48.75</v>
      </c>
      <c r="D2278" s="2">
        <v>46.167999999999999</v>
      </c>
      <c r="E2278" s="2">
        <v>0</v>
      </c>
      <c r="F2278" s="2">
        <v>0</v>
      </c>
      <c r="G2278" s="2">
        <v>0</v>
      </c>
      <c r="H2278" s="13">
        <v>0</v>
      </c>
    </row>
    <row r="2279" spans="1:8" ht="13.5" x14ac:dyDescent="0.25">
      <c r="A2279" s="12"/>
      <c r="B2279" s="11">
        <v>45316</v>
      </c>
      <c r="C2279" s="2">
        <v>48.75</v>
      </c>
      <c r="D2279" s="2">
        <v>46.167999999999999</v>
      </c>
      <c r="E2279" s="2">
        <v>0</v>
      </c>
      <c r="F2279" s="2">
        <v>0</v>
      </c>
      <c r="G2279" s="2">
        <v>0</v>
      </c>
      <c r="H2279" s="13">
        <v>0</v>
      </c>
    </row>
    <row r="2280" spans="1:8" ht="13.5" x14ac:dyDescent="0.25">
      <c r="A2280" s="12"/>
      <c r="B2280" s="11">
        <v>45317</v>
      </c>
      <c r="C2280" s="2">
        <v>48.75</v>
      </c>
      <c r="D2280" s="2">
        <v>46.167999999999999</v>
      </c>
      <c r="E2280" s="2">
        <v>0</v>
      </c>
      <c r="F2280" s="2">
        <v>0</v>
      </c>
      <c r="G2280" s="2">
        <v>0</v>
      </c>
      <c r="H2280" s="13">
        <v>0</v>
      </c>
    </row>
    <row r="2281" spans="1:8" ht="13.5" x14ac:dyDescent="0.25">
      <c r="A2281" s="12"/>
      <c r="B2281" s="11">
        <v>45320</v>
      </c>
      <c r="C2281" s="2">
        <v>48.75</v>
      </c>
      <c r="D2281" s="2">
        <v>46.167999999999999</v>
      </c>
      <c r="E2281" s="2">
        <v>0</v>
      </c>
      <c r="F2281" s="2">
        <v>0</v>
      </c>
      <c r="G2281" s="2">
        <v>0</v>
      </c>
      <c r="H2281" s="13">
        <v>0</v>
      </c>
    </row>
    <row r="2282" spans="1:8" ht="13.5" x14ac:dyDescent="0.25">
      <c r="A2282" s="12"/>
      <c r="B2282" s="11">
        <v>45321</v>
      </c>
      <c r="C2282" s="2">
        <v>48.75</v>
      </c>
      <c r="D2282" s="2">
        <v>46.167999999999999</v>
      </c>
      <c r="E2282" s="2">
        <v>0</v>
      </c>
      <c r="F2282" s="2">
        <v>0</v>
      </c>
      <c r="G2282" s="2">
        <v>0</v>
      </c>
      <c r="H2282" s="13">
        <v>0</v>
      </c>
    </row>
    <row r="2283" spans="1:8" ht="13.5" x14ac:dyDescent="0.25">
      <c r="A2283" s="12"/>
      <c r="B2283" s="11">
        <v>45322</v>
      </c>
      <c r="C2283" s="2">
        <v>48.75</v>
      </c>
      <c r="D2283" s="2">
        <v>46.167999999999999</v>
      </c>
      <c r="E2283" s="2">
        <v>0</v>
      </c>
      <c r="F2283" s="2">
        <v>0</v>
      </c>
      <c r="G2283" s="2">
        <v>0</v>
      </c>
      <c r="H2283" s="13">
        <v>0</v>
      </c>
    </row>
    <row r="2284" spans="1:8" ht="13.5" x14ac:dyDescent="0.25">
      <c r="A2284" s="12"/>
      <c r="B2284" s="11">
        <v>45323</v>
      </c>
      <c r="C2284" s="2">
        <v>48.75</v>
      </c>
      <c r="D2284" s="2">
        <v>46.167999999999999</v>
      </c>
      <c r="E2284" s="2">
        <v>0</v>
      </c>
      <c r="F2284" s="2">
        <v>0</v>
      </c>
      <c r="G2284" s="2">
        <v>0</v>
      </c>
      <c r="H2284" s="13">
        <v>0</v>
      </c>
    </row>
    <row r="2285" spans="1:8" ht="13.5" x14ac:dyDescent="0.25">
      <c r="A2285" s="12"/>
      <c r="B2285" s="11">
        <v>45324</v>
      </c>
      <c r="C2285" s="2">
        <v>48.75</v>
      </c>
      <c r="D2285" s="2">
        <v>46.167999999999999</v>
      </c>
      <c r="E2285" s="2">
        <v>0</v>
      </c>
      <c r="F2285" s="2">
        <v>0</v>
      </c>
      <c r="G2285" s="2">
        <v>0</v>
      </c>
      <c r="H2285" s="13">
        <v>0</v>
      </c>
    </row>
    <row r="2286" spans="1:8" ht="13.5" x14ac:dyDescent="0.25">
      <c r="A2286" s="12"/>
      <c r="B2286" s="11">
        <v>45327</v>
      </c>
      <c r="C2286" s="2">
        <v>48.75</v>
      </c>
      <c r="D2286" s="2">
        <v>46.167999999999999</v>
      </c>
      <c r="E2286" s="2">
        <v>0</v>
      </c>
      <c r="F2286" s="2">
        <v>0</v>
      </c>
      <c r="G2286" s="2">
        <v>0</v>
      </c>
      <c r="H2286" s="13">
        <v>0</v>
      </c>
    </row>
    <row r="2287" spans="1:8" ht="13.5" x14ac:dyDescent="0.25">
      <c r="A2287" s="12"/>
      <c r="B2287" s="11">
        <v>45328</v>
      </c>
      <c r="C2287" s="2">
        <v>48.75</v>
      </c>
      <c r="D2287" s="2">
        <v>46.167999999999999</v>
      </c>
      <c r="E2287" s="2">
        <v>0</v>
      </c>
      <c r="F2287" s="2">
        <v>0</v>
      </c>
      <c r="G2287" s="2">
        <v>0</v>
      </c>
      <c r="H2287" s="13">
        <v>0</v>
      </c>
    </row>
    <row r="2288" spans="1:8" ht="13.5" x14ac:dyDescent="0.25">
      <c r="A2288" s="12"/>
      <c r="B2288" s="11">
        <v>45329</v>
      </c>
      <c r="C2288" s="2">
        <v>48.75</v>
      </c>
      <c r="D2288" s="2">
        <v>46.167999999999999</v>
      </c>
      <c r="E2288" s="2">
        <v>0</v>
      </c>
      <c r="F2288" s="2">
        <v>0</v>
      </c>
      <c r="G2288" s="2">
        <v>0</v>
      </c>
      <c r="H2288" s="13">
        <v>0</v>
      </c>
    </row>
    <row r="2289" spans="1:8" ht="13.5" x14ac:dyDescent="0.25">
      <c r="A2289" s="12"/>
      <c r="B2289" s="11">
        <v>45330</v>
      </c>
      <c r="C2289" s="2">
        <v>48.75</v>
      </c>
      <c r="D2289" s="2">
        <v>46.167999999999999</v>
      </c>
      <c r="E2289" s="2">
        <v>0</v>
      </c>
      <c r="F2289" s="2">
        <v>0</v>
      </c>
      <c r="G2289" s="2">
        <v>0</v>
      </c>
      <c r="H2289" s="13">
        <v>0</v>
      </c>
    </row>
    <row r="2290" spans="1:8" ht="13.5" x14ac:dyDescent="0.25">
      <c r="A2290" s="12"/>
      <c r="B2290" s="11">
        <v>45331</v>
      </c>
      <c r="C2290" s="2">
        <v>48.75</v>
      </c>
      <c r="D2290" s="2">
        <v>46.167999999999999</v>
      </c>
      <c r="E2290" s="2">
        <v>0</v>
      </c>
      <c r="F2290" s="2">
        <v>0</v>
      </c>
      <c r="G2290" s="2">
        <v>0</v>
      </c>
      <c r="H2290" s="13">
        <v>0</v>
      </c>
    </row>
    <row r="2291" spans="1:8" ht="13.5" x14ac:dyDescent="0.25">
      <c r="A2291" s="12"/>
      <c r="B2291" s="11">
        <v>45334</v>
      </c>
      <c r="C2291" s="2">
        <v>48.75</v>
      </c>
      <c r="D2291" s="2">
        <v>46.167999999999999</v>
      </c>
      <c r="E2291" s="2">
        <v>0</v>
      </c>
      <c r="F2291" s="2">
        <v>0</v>
      </c>
      <c r="G2291" s="2">
        <v>0</v>
      </c>
      <c r="H2291" s="13">
        <v>0</v>
      </c>
    </row>
    <row r="2292" spans="1:8" ht="13.5" x14ac:dyDescent="0.25">
      <c r="A2292" s="12"/>
      <c r="B2292" s="11">
        <v>45335</v>
      </c>
      <c r="C2292" s="2">
        <v>48.75</v>
      </c>
      <c r="D2292" s="2">
        <v>46.167999999999999</v>
      </c>
      <c r="E2292" s="2">
        <v>0</v>
      </c>
      <c r="F2292" s="2">
        <v>0</v>
      </c>
      <c r="G2292" s="2">
        <v>0</v>
      </c>
      <c r="H2292" s="13">
        <v>0</v>
      </c>
    </row>
    <row r="2293" spans="1:8" ht="13.5" x14ac:dyDescent="0.25">
      <c r="A2293" s="12"/>
      <c r="B2293" s="11">
        <v>45336</v>
      </c>
      <c r="C2293" s="2">
        <v>48.75</v>
      </c>
      <c r="D2293" s="2">
        <v>46.167999999999999</v>
      </c>
      <c r="E2293" s="2">
        <v>0</v>
      </c>
      <c r="F2293" s="2">
        <v>0</v>
      </c>
      <c r="G2293" s="2">
        <v>0</v>
      </c>
      <c r="H2293" s="13">
        <v>0</v>
      </c>
    </row>
    <row r="2294" spans="1:8" ht="13.5" x14ac:dyDescent="0.25">
      <c r="A2294" s="12"/>
      <c r="B2294" s="11">
        <v>45337</v>
      </c>
      <c r="C2294" s="2">
        <v>48.75</v>
      </c>
      <c r="D2294" s="2">
        <v>46.167999999999999</v>
      </c>
      <c r="E2294" s="2">
        <v>0</v>
      </c>
      <c r="F2294" s="2">
        <v>0</v>
      </c>
      <c r="G2294" s="2">
        <v>0</v>
      </c>
      <c r="H2294" s="13">
        <v>0</v>
      </c>
    </row>
    <row r="2295" spans="1:8" ht="13.5" x14ac:dyDescent="0.25">
      <c r="A2295" s="12"/>
      <c r="B2295" s="11">
        <v>45338</v>
      </c>
      <c r="C2295" s="2">
        <v>48.75</v>
      </c>
      <c r="D2295" s="2">
        <v>46.167999999999999</v>
      </c>
      <c r="E2295" s="2">
        <v>0</v>
      </c>
      <c r="F2295" s="2">
        <v>0</v>
      </c>
      <c r="G2295" s="2">
        <v>0</v>
      </c>
      <c r="H2295" s="13">
        <v>0</v>
      </c>
    </row>
    <row r="2296" spans="1:8" ht="13.5" x14ac:dyDescent="0.25">
      <c r="A2296" s="12"/>
      <c r="B2296" s="11">
        <v>45341</v>
      </c>
      <c r="C2296" s="2">
        <v>48.75</v>
      </c>
      <c r="D2296" s="2">
        <v>46.167999999999999</v>
      </c>
      <c r="E2296" s="2">
        <v>0</v>
      </c>
      <c r="F2296" s="2">
        <v>0</v>
      </c>
      <c r="G2296" s="2">
        <v>0</v>
      </c>
      <c r="H2296" s="13">
        <v>0</v>
      </c>
    </row>
    <row r="2297" spans="1:8" ht="13.5" x14ac:dyDescent="0.25">
      <c r="A2297" s="12"/>
      <c r="B2297" s="11">
        <v>45342</v>
      </c>
      <c r="C2297" s="2">
        <v>48.75</v>
      </c>
      <c r="D2297" s="2">
        <v>46.167999999999999</v>
      </c>
      <c r="E2297" s="2">
        <v>0</v>
      </c>
      <c r="F2297" s="2">
        <v>0</v>
      </c>
      <c r="G2297" s="2">
        <v>0</v>
      </c>
      <c r="H2297" s="13">
        <v>0</v>
      </c>
    </row>
    <row r="2298" spans="1:8" ht="13.5" x14ac:dyDescent="0.25">
      <c r="A2298" s="12"/>
      <c r="B2298" s="11">
        <v>45343</v>
      </c>
      <c r="C2298" s="2">
        <v>48.75</v>
      </c>
      <c r="D2298" s="2">
        <v>46.167999999999999</v>
      </c>
      <c r="E2298" s="2">
        <v>0</v>
      </c>
      <c r="F2298" s="2">
        <v>0</v>
      </c>
      <c r="G2298" s="2">
        <v>0</v>
      </c>
      <c r="H2298" s="13">
        <v>0</v>
      </c>
    </row>
    <row r="2299" spans="1:8" ht="13.5" x14ac:dyDescent="0.25">
      <c r="A2299" s="12"/>
      <c r="B2299" s="11">
        <v>45344</v>
      </c>
      <c r="C2299" s="2">
        <v>48.75</v>
      </c>
      <c r="D2299" s="2">
        <v>46.167999999999999</v>
      </c>
      <c r="E2299" s="2">
        <v>0</v>
      </c>
      <c r="F2299" s="2">
        <v>0</v>
      </c>
      <c r="G2299" s="2">
        <v>0</v>
      </c>
      <c r="H2299" s="13">
        <v>0</v>
      </c>
    </row>
    <row r="2300" spans="1:8" ht="13.5" x14ac:dyDescent="0.25">
      <c r="A2300" s="12"/>
      <c r="B2300" s="11">
        <v>45345</v>
      </c>
      <c r="C2300" s="2">
        <v>48.75</v>
      </c>
      <c r="D2300" s="2">
        <v>46.167999999999999</v>
      </c>
      <c r="E2300" s="2">
        <v>26</v>
      </c>
      <c r="F2300" s="2">
        <v>26</v>
      </c>
      <c r="G2300" s="2">
        <v>1267.5</v>
      </c>
      <c r="H2300" s="13">
        <v>0</v>
      </c>
    </row>
    <row r="2301" spans="1:8" ht="13.5" x14ac:dyDescent="0.25">
      <c r="A2301" s="12"/>
      <c r="B2301" s="11">
        <v>45348</v>
      </c>
      <c r="C2301" s="2">
        <v>48.75</v>
      </c>
      <c r="D2301" s="2">
        <v>46.167999999999999</v>
      </c>
      <c r="E2301" s="2">
        <v>0</v>
      </c>
      <c r="F2301" s="2">
        <v>0</v>
      </c>
      <c r="G2301" s="2">
        <v>0</v>
      </c>
      <c r="H2301" s="13">
        <v>0</v>
      </c>
    </row>
    <row r="2302" spans="1:8" ht="13.5" x14ac:dyDescent="0.25">
      <c r="A2302" s="12"/>
      <c r="B2302" s="11">
        <v>45349</v>
      </c>
      <c r="C2302" s="2">
        <v>48.75</v>
      </c>
      <c r="D2302" s="2">
        <v>46.167999999999999</v>
      </c>
      <c r="E2302" s="2">
        <v>0</v>
      </c>
      <c r="F2302" s="2">
        <v>0</v>
      </c>
      <c r="G2302" s="2">
        <v>0</v>
      </c>
      <c r="H2302" s="13">
        <v>0</v>
      </c>
    </row>
    <row r="2303" spans="1:8" ht="13.5" x14ac:dyDescent="0.25">
      <c r="A2303" s="12"/>
      <c r="B2303" s="11">
        <v>45350</v>
      </c>
      <c r="C2303" s="2">
        <v>48.75</v>
      </c>
      <c r="D2303" s="2">
        <v>46.167999999999999</v>
      </c>
      <c r="E2303" s="2">
        <v>0</v>
      </c>
      <c r="F2303" s="2">
        <v>0</v>
      </c>
      <c r="G2303" s="2">
        <v>0</v>
      </c>
      <c r="H2303" s="13">
        <v>0</v>
      </c>
    </row>
    <row r="2304" spans="1:8" ht="13.5" x14ac:dyDescent="0.25">
      <c r="A2304" s="12"/>
      <c r="B2304" s="11">
        <v>45351</v>
      </c>
      <c r="C2304" s="2">
        <v>48.75</v>
      </c>
      <c r="D2304" s="2">
        <v>46.167999999999999</v>
      </c>
      <c r="E2304" s="2">
        <v>0</v>
      </c>
      <c r="F2304" s="2">
        <v>0</v>
      </c>
      <c r="G2304" s="2">
        <v>0</v>
      </c>
      <c r="H2304" s="13">
        <v>0</v>
      </c>
    </row>
    <row r="2305" spans="1:8" ht="13.5" x14ac:dyDescent="0.25">
      <c r="A2305" s="12"/>
      <c r="B2305" s="11">
        <v>45352</v>
      </c>
      <c r="C2305" s="2">
        <v>48.75</v>
      </c>
      <c r="D2305" s="2">
        <v>46.167999999999999</v>
      </c>
      <c r="E2305" s="2">
        <v>0</v>
      </c>
      <c r="F2305" s="2">
        <v>0</v>
      </c>
      <c r="G2305" s="2">
        <v>0</v>
      </c>
      <c r="H2305" s="13">
        <v>0</v>
      </c>
    </row>
    <row r="2306" spans="1:8" ht="13.5" x14ac:dyDescent="0.25">
      <c r="A2306" s="12"/>
      <c r="B2306" s="11">
        <v>45355</v>
      </c>
      <c r="C2306" s="2">
        <v>48.75</v>
      </c>
      <c r="D2306" s="2">
        <v>46.167999999999999</v>
      </c>
      <c r="E2306" s="2">
        <v>0</v>
      </c>
      <c r="F2306" s="2">
        <v>0</v>
      </c>
      <c r="G2306" s="2">
        <v>0</v>
      </c>
      <c r="H2306" s="13">
        <v>0</v>
      </c>
    </row>
    <row r="2307" spans="1:8" ht="13.5" x14ac:dyDescent="0.25">
      <c r="A2307" s="12"/>
      <c r="B2307" s="11">
        <v>45356</v>
      </c>
      <c r="C2307" s="2">
        <v>48.75</v>
      </c>
      <c r="D2307" s="2">
        <v>46.167999999999999</v>
      </c>
      <c r="E2307" s="2">
        <v>0</v>
      </c>
      <c r="F2307" s="2">
        <v>0</v>
      </c>
      <c r="G2307" s="2">
        <v>0</v>
      </c>
      <c r="H2307" s="13">
        <v>0</v>
      </c>
    </row>
    <row r="2308" spans="1:8" ht="13.5" x14ac:dyDescent="0.25">
      <c r="A2308" s="12"/>
      <c r="B2308" s="11">
        <v>45357</v>
      </c>
      <c r="C2308" s="2">
        <v>48.75</v>
      </c>
      <c r="D2308" s="2">
        <v>46.167999999999999</v>
      </c>
      <c r="E2308" s="2">
        <v>0</v>
      </c>
      <c r="F2308" s="2">
        <v>0</v>
      </c>
      <c r="G2308" s="2">
        <v>0</v>
      </c>
      <c r="H2308" s="13">
        <v>0</v>
      </c>
    </row>
    <row r="2309" spans="1:8" ht="13.5" x14ac:dyDescent="0.25">
      <c r="A2309" s="12"/>
      <c r="B2309" s="11">
        <v>45358</v>
      </c>
      <c r="C2309" s="2">
        <v>48.75</v>
      </c>
      <c r="D2309" s="2">
        <v>46.167999999999999</v>
      </c>
      <c r="E2309" s="2">
        <v>0</v>
      </c>
      <c r="F2309" s="2">
        <v>0</v>
      </c>
      <c r="G2309" s="2">
        <v>0</v>
      </c>
      <c r="H2309" s="13">
        <v>0</v>
      </c>
    </row>
    <row r="2310" spans="1:8" ht="13.5" x14ac:dyDescent="0.25">
      <c r="A2310" s="12"/>
      <c r="B2310" s="11">
        <v>45359</v>
      </c>
      <c r="C2310" s="2">
        <v>48.75</v>
      </c>
      <c r="D2310" s="2">
        <v>46.167999999999999</v>
      </c>
      <c r="E2310" s="2">
        <v>0</v>
      </c>
      <c r="F2310" s="2">
        <v>0</v>
      </c>
      <c r="G2310" s="2">
        <v>0</v>
      </c>
      <c r="H2310" s="13">
        <v>0</v>
      </c>
    </row>
    <row r="2311" spans="1:8" ht="13.5" x14ac:dyDescent="0.25">
      <c r="A2311" s="12"/>
      <c r="B2311" s="11">
        <v>45362</v>
      </c>
      <c r="C2311" s="2">
        <v>48.75</v>
      </c>
      <c r="D2311" s="2">
        <v>46.167999999999999</v>
      </c>
      <c r="E2311" s="2">
        <v>0</v>
      </c>
      <c r="F2311" s="2">
        <v>0</v>
      </c>
      <c r="G2311" s="2">
        <v>0</v>
      </c>
      <c r="H2311" s="13">
        <v>0</v>
      </c>
    </row>
    <row r="2312" spans="1:8" ht="13.5" x14ac:dyDescent="0.25">
      <c r="A2312" s="12"/>
      <c r="B2312" s="11">
        <v>45363</v>
      </c>
      <c r="C2312" s="2">
        <v>48.75</v>
      </c>
      <c r="D2312" s="2">
        <v>46.167999999999999</v>
      </c>
      <c r="E2312" s="2">
        <v>0</v>
      </c>
      <c r="F2312" s="2">
        <v>0</v>
      </c>
      <c r="G2312" s="2">
        <v>0</v>
      </c>
      <c r="H2312" s="13">
        <v>0</v>
      </c>
    </row>
    <row r="2313" spans="1:8" ht="13.5" x14ac:dyDescent="0.25">
      <c r="A2313" s="12"/>
      <c r="B2313" s="11">
        <v>45364</v>
      </c>
      <c r="C2313" s="2">
        <v>48.75</v>
      </c>
      <c r="D2313" s="2">
        <v>46.167999999999999</v>
      </c>
      <c r="E2313" s="2">
        <v>0</v>
      </c>
      <c r="F2313" s="2">
        <v>0</v>
      </c>
      <c r="G2313" s="2">
        <v>0</v>
      </c>
      <c r="H2313" s="13">
        <v>0</v>
      </c>
    </row>
    <row r="2314" spans="1:8" ht="13.5" x14ac:dyDescent="0.25">
      <c r="A2314" s="12"/>
      <c r="B2314" s="11">
        <v>45365</v>
      </c>
      <c r="C2314" s="2">
        <v>48.75</v>
      </c>
      <c r="D2314" s="2">
        <v>46.167999999999999</v>
      </c>
      <c r="E2314" s="2">
        <v>0</v>
      </c>
      <c r="F2314" s="2">
        <v>0</v>
      </c>
      <c r="G2314" s="2">
        <v>0</v>
      </c>
      <c r="H2314" s="13">
        <v>0</v>
      </c>
    </row>
    <row r="2315" spans="1:8" ht="13.5" x14ac:dyDescent="0.25">
      <c r="A2315" s="12"/>
      <c r="B2315" s="11">
        <v>45366</v>
      </c>
      <c r="C2315" s="2">
        <v>48.75</v>
      </c>
      <c r="D2315" s="2">
        <v>46.167999999999999</v>
      </c>
      <c r="E2315" s="2">
        <v>0</v>
      </c>
      <c r="F2315" s="2">
        <v>0</v>
      </c>
      <c r="G2315" s="2">
        <v>0</v>
      </c>
      <c r="H2315" s="13">
        <v>0</v>
      </c>
    </row>
    <row r="2316" spans="1:8" ht="13.5" x14ac:dyDescent="0.25">
      <c r="A2316" s="12"/>
      <c r="B2316" s="11">
        <v>45369</v>
      </c>
      <c r="C2316" s="2">
        <v>48.75</v>
      </c>
      <c r="D2316" s="2">
        <v>46.167999999999999</v>
      </c>
      <c r="E2316" s="2">
        <v>0</v>
      </c>
      <c r="F2316" s="2">
        <v>0</v>
      </c>
      <c r="G2316" s="2">
        <v>0</v>
      </c>
      <c r="H2316" s="13">
        <v>0</v>
      </c>
    </row>
    <row r="2317" spans="1:8" ht="13.5" x14ac:dyDescent="0.25">
      <c r="A2317" s="12"/>
      <c r="B2317" s="11">
        <v>45370</v>
      </c>
      <c r="C2317" s="2">
        <v>48.75</v>
      </c>
      <c r="D2317" s="2">
        <v>46.167999999999999</v>
      </c>
      <c r="E2317" s="2">
        <v>0</v>
      </c>
      <c r="F2317" s="2">
        <v>0</v>
      </c>
      <c r="G2317" s="2">
        <v>0</v>
      </c>
      <c r="H2317" s="13">
        <v>0</v>
      </c>
    </row>
    <row r="2318" spans="1:8" ht="13.5" x14ac:dyDescent="0.25">
      <c r="A2318" s="12"/>
      <c r="B2318" s="11">
        <v>45372</v>
      </c>
      <c r="C2318" s="2">
        <v>48.75</v>
      </c>
      <c r="D2318" s="2">
        <v>46.167999999999999</v>
      </c>
      <c r="E2318" s="2">
        <v>0</v>
      </c>
      <c r="F2318" s="2">
        <v>0</v>
      </c>
      <c r="G2318" s="2">
        <v>0</v>
      </c>
      <c r="H2318" s="13">
        <v>0</v>
      </c>
    </row>
    <row r="2319" spans="1:8" ht="13.5" x14ac:dyDescent="0.25">
      <c r="A2319" s="12"/>
      <c r="B2319" s="11">
        <v>45373</v>
      </c>
      <c r="C2319" s="2">
        <v>48.75</v>
      </c>
      <c r="D2319" s="2">
        <v>46.167999999999999</v>
      </c>
      <c r="E2319" s="2">
        <v>0</v>
      </c>
      <c r="F2319" s="2">
        <v>0</v>
      </c>
      <c r="G2319" s="2">
        <v>0</v>
      </c>
      <c r="H2319" s="13">
        <v>0</v>
      </c>
    </row>
    <row r="2320" spans="1:8" ht="13.5" x14ac:dyDescent="0.25">
      <c r="A2320" s="12"/>
      <c r="B2320" s="11">
        <v>45376</v>
      </c>
      <c r="C2320" s="2">
        <v>48.75</v>
      </c>
      <c r="D2320" s="2">
        <v>46.167999999999999</v>
      </c>
      <c r="E2320" s="2">
        <v>0</v>
      </c>
      <c r="F2320" s="2">
        <v>0</v>
      </c>
      <c r="G2320" s="2">
        <v>0</v>
      </c>
      <c r="H2320" s="13">
        <v>0</v>
      </c>
    </row>
    <row r="2321" spans="1:8" ht="13.5" x14ac:dyDescent="0.25">
      <c r="A2321" s="12"/>
      <c r="B2321" s="11">
        <v>45377</v>
      </c>
      <c r="C2321" s="2">
        <v>48.75</v>
      </c>
      <c r="D2321" s="2">
        <v>46.167999999999999</v>
      </c>
      <c r="E2321" s="2">
        <v>0</v>
      </c>
      <c r="F2321" s="2">
        <v>0</v>
      </c>
      <c r="G2321" s="2">
        <v>0</v>
      </c>
      <c r="H2321" s="13">
        <v>0</v>
      </c>
    </row>
    <row r="2322" spans="1:8" ht="13.5" x14ac:dyDescent="0.25">
      <c r="A2322" s="12"/>
      <c r="B2322" s="11">
        <v>45378</v>
      </c>
      <c r="C2322" s="2">
        <v>48.75</v>
      </c>
      <c r="D2322" s="2">
        <v>46.167999999999999</v>
      </c>
      <c r="E2322" s="2">
        <v>0</v>
      </c>
      <c r="F2322" s="2">
        <v>0</v>
      </c>
      <c r="G2322" s="2">
        <v>0</v>
      </c>
      <c r="H2322" s="13">
        <v>0</v>
      </c>
    </row>
    <row r="2323" spans="1:8" ht="13.5" x14ac:dyDescent="0.25">
      <c r="A2323" s="12"/>
      <c r="B2323" s="11">
        <v>45379</v>
      </c>
      <c r="C2323" s="2">
        <v>48.75</v>
      </c>
      <c r="D2323" s="2">
        <v>46.167999999999999</v>
      </c>
      <c r="E2323" s="2">
        <v>0</v>
      </c>
      <c r="F2323" s="2">
        <v>0</v>
      </c>
      <c r="G2323" s="2">
        <v>0</v>
      </c>
      <c r="H2323" s="13">
        <v>0</v>
      </c>
    </row>
    <row r="2324" spans="1:8" ht="13.5" x14ac:dyDescent="0.25">
      <c r="A2324" s="12"/>
      <c r="B2324" s="11">
        <v>45380</v>
      </c>
      <c r="C2324" s="2">
        <v>48.75</v>
      </c>
      <c r="D2324" s="2">
        <v>46.167999999999999</v>
      </c>
      <c r="E2324" s="2">
        <v>0</v>
      </c>
      <c r="F2324" s="2">
        <v>0</v>
      </c>
      <c r="G2324" s="2">
        <v>0</v>
      </c>
      <c r="H2324" s="13">
        <v>0</v>
      </c>
    </row>
    <row r="2325" spans="1:8" ht="13.5" x14ac:dyDescent="0.25">
      <c r="A2325" s="12"/>
      <c r="B2325" s="11">
        <v>45383</v>
      </c>
      <c r="C2325" s="2">
        <v>48.75</v>
      </c>
      <c r="D2325" s="2">
        <v>46.167999999999999</v>
      </c>
      <c r="E2325" s="2">
        <v>0</v>
      </c>
      <c r="F2325" s="2">
        <v>0</v>
      </c>
      <c r="G2325" s="2">
        <v>0</v>
      </c>
      <c r="H2325" s="13">
        <v>0</v>
      </c>
    </row>
    <row r="2326" spans="1:8" ht="13.5" x14ac:dyDescent="0.25">
      <c r="A2326" s="12"/>
      <c r="B2326" s="11">
        <v>45384</v>
      </c>
      <c r="C2326" s="2">
        <v>48.75</v>
      </c>
      <c r="D2326" s="2">
        <v>46.167999999999999</v>
      </c>
      <c r="E2326" s="2">
        <v>0</v>
      </c>
      <c r="F2326" s="2">
        <v>0</v>
      </c>
      <c r="G2326" s="2">
        <v>0</v>
      </c>
      <c r="H2326" s="13">
        <v>0</v>
      </c>
    </row>
    <row r="2327" spans="1:8" ht="13.5" x14ac:dyDescent="0.25">
      <c r="A2327" s="12"/>
      <c r="B2327" s="11">
        <v>45385</v>
      </c>
      <c r="C2327" s="2">
        <v>48.75</v>
      </c>
      <c r="D2327" s="2">
        <v>46.167999999999999</v>
      </c>
      <c r="E2327" s="2">
        <v>0</v>
      </c>
      <c r="F2327" s="2">
        <v>0</v>
      </c>
      <c r="G2327" s="2">
        <v>0</v>
      </c>
      <c r="H2327" s="13">
        <v>0</v>
      </c>
    </row>
    <row r="2328" spans="1:8" ht="13.5" x14ac:dyDescent="0.25">
      <c r="A2328" s="12"/>
      <c r="B2328" s="11">
        <v>45386</v>
      </c>
      <c r="C2328" s="2">
        <v>48.75</v>
      </c>
      <c r="D2328" s="2">
        <v>46.167999999999999</v>
      </c>
      <c r="E2328" s="2">
        <v>0</v>
      </c>
      <c r="F2328" s="2">
        <v>0</v>
      </c>
      <c r="G2328" s="2">
        <v>0</v>
      </c>
      <c r="H2328" s="13">
        <v>0</v>
      </c>
    </row>
    <row r="2329" spans="1:8" ht="13.5" x14ac:dyDescent="0.25">
      <c r="A2329" s="12"/>
      <c r="B2329" s="11">
        <v>45387</v>
      </c>
      <c r="C2329" s="2">
        <v>48.75</v>
      </c>
      <c r="D2329" s="2">
        <v>46.167999999999999</v>
      </c>
      <c r="E2329" s="2">
        <v>0</v>
      </c>
      <c r="F2329" s="2">
        <v>0</v>
      </c>
      <c r="G2329" s="2">
        <v>0</v>
      </c>
      <c r="H2329" s="13">
        <v>0</v>
      </c>
    </row>
    <row r="2330" spans="1:8" ht="13.5" x14ac:dyDescent="0.25">
      <c r="A2330" s="12"/>
      <c r="B2330" s="11">
        <v>45390</v>
      </c>
      <c r="C2330" s="2">
        <v>48.75</v>
      </c>
      <c r="D2330" s="2">
        <v>46.167999999999999</v>
      </c>
      <c r="E2330" s="2">
        <v>0</v>
      </c>
      <c r="F2330" s="2">
        <v>0</v>
      </c>
      <c r="G2330" s="2">
        <v>0</v>
      </c>
      <c r="H2330" s="13">
        <v>0</v>
      </c>
    </row>
    <row r="2331" spans="1:8" ht="13.5" x14ac:dyDescent="0.25">
      <c r="A2331" s="12"/>
      <c r="B2331" s="11">
        <v>45394</v>
      </c>
      <c r="C2331" s="2">
        <v>48.75</v>
      </c>
      <c r="D2331" s="2">
        <v>46.167999999999999</v>
      </c>
      <c r="E2331" s="2">
        <v>0</v>
      </c>
      <c r="F2331" s="2">
        <v>0</v>
      </c>
      <c r="G2331" s="2">
        <v>0</v>
      </c>
      <c r="H2331" s="13">
        <v>0</v>
      </c>
    </row>
    <row r="2332" spans="1:8" ht="13.5" x14ac:dyDescent="0.25">
      <c r="A2332" s="12"/>
      <c r="B2332" s="11">
        <v>45397</v>
      </c>
      <c r="C2332" s="2">
        <v>48.75</v>
      </c>
      <c r="D2332" s="2">
        <v>46.167999999999999</v>
      </c>
      <c r="E2332" s="2">
        <v>0</v>
      </c>
      <c r="F2332" s="2">
        <v>0</v>
      </c>
      <c r="G2332" s="2">
        <v>0</v>
      </c>
      <c r="H2332" s="13">
        <v>0</v>
      </c>
    </row>
    <row r="2333" spans="1:8" ht="13.5" x14ac:dyDescent="0.25">
      <c r="A2333" s="12"/>
      <c r="B2333" s="11">
        <v>45398</v>
      </c>
      <c r="C2333" s="2">
        <v>48.75</v>
      </c>
      <c r="D2333" s="2">
        <v>46.167999999999999</v>
      </c>
      <c r="E2333" s="2">
        <v>30</v>
      </c>
      <c r="F2333" s="2">
        <v>30</v>
      </c>
      <c r="G2333" s="2">
        <v>1462.5</v>
      </c>
      <c r="H2333" s="13">
        <v>0</v>
      </c>
    </row>
    <row r="2334" spans="1:8" ht="13.5" x14ac:dyDescent="0.25">
      <c r="A2334" s="12"/>
      <c r="B2334" s="11">
        <v>45399</v>
      </c>
      <c r="C2334" s="2">
        <v>48.75</v>
      </c>
      <c r="D2334" s="2">
        <v>46.167999999999999</v>
      </c>
      <c r="E2334" s="2">
        <v>0</v>
      </c>
      <c r="F2334" s="2">
        <v>0</v>
      </c>
      <c r="G2334" s="2">
        <v>0</v>
      </c>
      <c r="H2334" s="13">
        <v>0</v>
      </c>
    </row>
    <row r="2335" spans="1:8" ht="13.5" x14ac:dyDescent="0.25">
      <c r="A2335" s="12"/>
      <c r="B2335" s="11">
        <v>45400</v>
      </c>
      <c r="C2335" s="2">
        <v>48.75</v>
      </c>
      <c r="D2335" s="2">
        <v>46.167999999999999</v>
      </c>
      <c r="E2335" s="2">
        <v>19</v>
      </c>
      <c r="F2335" s="2">
        <v>19</v>
      </c>
      <c r="G2335" s="2">
        <v>926.25</v>
      </c>
      <c r="H2335" s="13">
        <v>0</v>
      </c>
    </row>
    <row r="2336" spans="1:8" ht="13.5" x14ac:dyDescent="0.25">
      <c r="A2336" s="12"/>
      <c r="B2336" s="11">
        <v>45401</v>
      </c>
      <c r="C2336" s="2">
        <v>48.75</v>
      </c>
      <c r="D2336" s="2">
        <v>46.167999999999999</v>
      </c>
      <c r="E2336" s="2">
        <v>0</v>
      </c>
      <c r="F2336" s="2">
        <v>0</v>
      </c>
      <c r="G2336" s="2">
        <v>0</v>
      </c>
      <c r="H2336" s="13">
        <v>0</v>
      </c>
    </row>
    <row r="2337" spans="1:8" ht="13.5" x14ac:dyDescent="0.25">
      <c r="A2337" s="12"/>
      <c r="B2337" s="11">
        <v>45404</v>
      </c>
      <c r="C2337" s="2">
        <v>48.75</v>
      </c>
      <c r="D2337" s="2">
        <v>46.167999999999999</v>
      </c>
      <c r="E2337" s="2">
        <v>0</v>
      </c>
      <c r="F2337" s="2">
        <v>0</v>
      </c>
      <c r="G2337" s="2">
        <v>0</v>
      </c>
      <c r="H2337" s="13">
        <v>0</v>
      </c>
    </row>
    <row r="2338" spans="1:8" ht="13.5" x14ac:dyDescent="0.25">
      <c r="A2338" s="12"/>
      <c r="B2338" s="11">
        <v>45405</v>
      </c>
      <c r="C2338" s="2">
        <v>48.75</v>
      </c>
      <c r="D2338" s="2">
        <v>46.167999999999999</v>
      </c>
      <c r="E2338" s="2">
        <v>0</v>
      </c>
      <c r="F2338" s="2">
        <v>0</v>
      </c>
      <c r="G2338" s="2">
        <v>0</v>
      </c>
      <c r="H2338" s="13">
        <v>0</v>
      </c>
    </row>
    <row r="2339" spans="1:8" ht="13.5" x14ac:dyDescent="0.25">
      <c r="A2339" s="12"/>
      <c r="B2339" s="11">
        <v>45406</v>
      </c>
      <c r="C2339" s="2">
        <v>48.75</v>
      </c>
      <c r="D2339" s="2">
        <v>46.167999999999999</v>
      </c>
      <c r="E2339" s="2">
        <v>0</v>
      </c>
      <c r="F2339" s="2">
        <v>0</v>
      </c>
      <c r="G2339" s="2">
        <v>0</v>
      </c>
      <c r="H2339" s="13">
        <v>0</v>
      </c>
    </row>
    <row r="2340" spans="1:8" ht="13.5" x14ac:dyDescent="0.25">
      <c r="A2340" s="12"/>
      <c r="B2340" s="11">
        <v>45407</v>
      </c>
      <c r="C2340" s="2">
        <v>48.75</v>
      </c>
      <c r="D2340" s="2">
        <v>46.167999999999999</v>
      </c>
      <c r="E2340" s="2">
        <v>0</v>
      </c>
      <c r="F2340" s="2">
        <v>0</v>
      </c>
      <c r="G2340" s="2">
        <v>0</v>
      </c>
      <c r="H2340" s="13">
        <v>0</v>
      </c>
    </row>
    <row r="2341" spans="1:8" ht="13.5" x14ac:dyDescent="0.25">
      <c r="A2341" s="12"/>
      <c r="B2341" s="11">
        <v>45408</v>
      </c>
      <c r="C2341" s="2">
        <v>48.75</v>
      </c>
      <c r="D2341" s="2">
        <v>46.167999999999999</v>
      </c>
      <c r="E2341" s="2">
        <v>0</v>
      </c>
      <c r="F2341" s="2">
        <v>0</v>
      </c>
      <c r="G2341" s="2">
        <v>0</v>
      </c>
      <c r="H2341" s="13">
        <v>0</v>
      </c>
    </row>
    <row r="2342" spans="1:8" ht="13.5" x14ac:dyDescent="0.25">
      <c r="A2342" s="12"/>
      <c r="B2342" s="11">
        <v>45411</v>
      </c>
      <c r="C2342" s="2">
        <v>47.25</v>
      </c>
      <c r="D2342" s="2">
        <v>46.167999999999999</v>
      </c>
      <c r="E2342" s="2">
        <v>0</v>
      </c>
      <c r="F2342" s="2">
        <v>0</v>
      </c>
      <c r="G2342" s="2">
        <v>0</v>
      </c>
      <c r="H2342" s="13">
        <v>0</v>
      </c>
    </row>
    <row r="2343" spans="1:8" ht="13.5" x14ac:dyDescent="0.25">
      <c r="A2343" s="12"/>
      <c r="B2343" s="11">
        <v>45412</v>
      </c>
      <c r="C2343" s="2">
        <v>47.25</v>
      </c>
      <c r="D2343" s="2">
        <v>46.167999999999999</v>
      </c>
      <c r="E2343" s="2">
        <v>0</v>
      </c>
      <c r="F2343" s="2">
        <v>0</v>
      </c>
      <c r="G2343" s="2">
        <v>0</v>
      </c>
      <c r="H2343" s="13">
        <v>0</v>
      </c>
    </row>
    <row r="2344" spans="1:8" ht="13.5" x14ac:dyDescent="0.25">
      <c r="A2344" s="12"/>
      <c r="B2344" s="11">
        <v>45414</v>
      </c>
      <c r="C2344" s="2">
        <v>47.25</v>
      </c>
      <c r="D2344" s="2">
        <v>46.167999999999999</v>
      </c>
      <c r="E2344" s="2">
        <v>0</v>
      </c>
      <c r="F2344" s="2">
        <v>0</v>
      </c>
      <c r="G2344" s="2">
        <v>0</v>
      </c>
      <c r="H2344" s="13">
        <v>0</v>
      </c>
    </row>
    <row r="2345" spans="1:8" ht="13.5" x14ac:dyDescent="0.25">
      <c r="A2345" s="12"/>
      <c r="B2345" s="11">
        <v>45415</v>
      </c>
      <c r="C2345" s="2">
        <v>47.25</v>
      </c>
      <c r="D2345" s="2">
        <v>46.167999999999999</v>
      </c>
      <c r="E2345" s="2">
        <v>0</v>
      </c>
      <c r="F2345" s="2">
        <v>0</v>
      </c>
      <c r="G2345" s="2">
        <v>0</v>
      </c>
      <c r="H2345" s="13">
        <v>0</v>
      </c>
    </row>
    <row r="2346" spans="1:8" ht="13.5" x14ac:dyDescent="0.25">
      <c r="A2346" s="12"/>
      <c r="B2346" s="11">
        <v>45418</v>
      </c>
      <c r="C2346" s="2">
        <v>47.25</v>
      </c>
      <c r="D2346" s="2">
        <v>46.167999999999999</v>
      </c>
      <c r="E2346" s="2">
        <v>0</v>
      </c>
      <c r="F2346" s="2">
        <v>0</v>
      </c>
      <c r="G2346" s="2">
        <v>0</v>
      </c>
      <c r="H2346" s="13">
        <v>0</v>
      </c>
    </row>
    <row r="2347" spans="1:8" ht="13.5" x14ac:dyDescent="0.25">
      <c r="A2347" s="12"/>
      <c r="B2347" s="11">
        <v>45419</v>
      </c>
      <c r="C2347" s="2">
        <v>47.25</v>
      </c>
      <c r="D2347" s="2">
        <v>46.167999999999999</v>
      </c>
      <c r="E2347" s="2">
        <v>0</v>
      </c>
      <c r="F2347" s="2">
        <v>0</v>
      </c>
      <c r="G2347" s="2">
        <v>0</v>
      </c>
      <c r="H2347" s="13">
        <v>0</v>
      </c>
    </row>
    <row r="2348" spans="1:8" ht="13.5" x14ac:dyDescent="0.25">
      <c r="A2348" s="12"/>
      <c r="B2348" s="11">
        <v>45420</v>
      </c>
      <c r="C2348" s="2">
        <v>47.25</v>
      </c>
      <c r="D2348" s="2">
        <v>46.167999999999999</v>
      </c>
      <c r="E2348" s="2">
        <v>0</v>
      </c>
      <c r="F2348" s="2">
        <v>0</v>
      </c>
      <c r="G2348" s="2">
        <v>0</v>
      </c>
      <c r="H2348" s="13">
        <v>0</v>
      </c>
    </row>
    <row r="2349" spans="1:8" ht="13.5" x14ac:dyDescent="0.25">
      <c r="A2349" s="12"/>
      <c r="B2349" s="11">
        <v>45421</v>
      </c>
      <c r="C2349" s="2">
        <v>47.25</v>
      </c>
      <c r="D2349" s="2">
        <v>46.167999999999999</v>
      </c>
      <c r="E2349" s="2">
        <v>0</v>
      </c>
      <c r="F2349" s="2">
        <v>0</v>
      </c>
      <c r="G2349" s="2">
        <v>0</v>
      </c>
      <c r="H2349" s="13">
        <v>0</v>
      </c>
    </row>
    <row r="2350" spans="1:8" ht="13.5" x14ac:dyDescent="0.25">
      <c r="A2350" s="12"/>
      <c r="B2350" s="11">
        <v>45422</v>
      </c>
      <c r="C2350" s="2">
        <v>47.25</v>
      </c>
      <c r="D2350" s="2">
        <v>46.167999999999999</v>
      </c>
      <c r="E2350" s="2">
        <v>0</v>
      </c>
      <c r="F2350" s="2">
        <v>0</v>
      </c>
      <c r="G2350" s="2">
        <v>0</v>
      </c>
      <c r="H2350" s="13">
        <v>0</v>
      </c>
    </row>
    <row r="2351" spans="1:8" ht="13.5" x14ac:dyDescent="0.25">
      <c r="A2351" s="12"/>
      <c r="B2351" s="11">
        <v>45425</v>
      </c>
      <c r="C2351" s="2">
        <v>47.25</v>
      </c>
      <c r="D2351" s="2">
        <v>46.167999999999999</v>
      </c>
      <c r="E2351" s="2">
        <v>0</v>
      </c>
      <c r="F2351" s="2">
        <v>0</v>
      </c>
      <c r="G2351" s="2">
        <v>0</v>
      </c>
      <c r="H2351" s="13">
        <v>0</v>
      </c>
    </row>
    <row r="2352" spans="1:8" ht="13.5" x14ac:dyDescent="0.25">
      <c r="A2352" s="12"/>
      <c r="B2352" s="11">
        <v>45426</v>
      </c>
      <c r="C2352" s="2">
        <v>47.25</v>
      </c>
      <c r="D2352" s="2">
        <v>46.167999999999999</v>
      </c>
      <c r="E2352" s="2">
        <v>0</v>
      </c>
      <c r="F2352" s="2">
        <v>0</v>
      </c>
      <c r="G2352" s="2">
        <v>0</v>
      </c>
      <c r="H2352" s="13">
        <v>0</v>
      </c>
    </row>
    <row r="2353" spans="1:8" ht="13.5" x14ac:dyDescent="0.25">
      <c r="A2353" s="12"/>
      <c r="B2353" s="11">
        <v>45427</v>
      </c>
      <c r="C2353" s="2">
        <v>47.25</v>
      </c>
      <c r="D2353" s="2">
        <v>46.167999999999999</v>
      </c>
      <c r="E2353" s="2">
        <v>0</v>
      </c>
      <c r="F2353" s="2">
        <v>0</v>
      </c>
      <c r="G2353" s="2">
        <v>0</v>
      </c>
      <c r="H2353" s="13">
        <v>0</v>
      </c>
    </row>
    <row r="2354" spans="1:8" ht="13.5" x14ac:dyDescent="0.25">
      <c r="A2354" s="12"/>
      <c r="B2354" s="11">
        <v>45428</v>
      </c>
      <c r="C2354" s="2">
        <v>47.25</v>
      </c>
      <c r="D2354" s="2">
        <v>46.167999999999999</v>
      </c>
      <c r="E2354" s="2">
        <v>0</v>
      </c>
      <c r="F2354" s="2">
        <v>0</v>
      </c>
      <c r="G2354" s="2">
        <v>0</v>
      </c>
      <c r="H2354" s="13">
        <v>0</v>
      </c>
    </row>
    <row r="2355" spans="1:8" ht="13.5" x14ac:dyDescent="0.25">
      <c r="A2355" s="12"/>
      <c r="B2355" s="11">
        <v>45429</v>
      </c>
      <c r="C2355" s="2">
        <v>47.25</v>
      </c>
      <c r="D2355" s="2">
        <v>46.167999999999999</v>
      </c>
      <c r="E2355" s="2">
        <v>0</v>
      </c>
      <c r="F2355" s="2">
        <v>0</v>
      </c>
      <c r="G2355" s="2">
        <v>0</v>
      </c>
      <c r="H2355" s="13">
        <v>0</v>
      </c>
    </row>
    <row r="2356" spans="1:8" ht="13.5" x14ac:dyDescent="0.25">
      <c r="A2356" s="12"/>
      <c r="B2356" s="11">
        <v>45432</v>
      </c>
      <c r="C2356" s="2">
        <v>47.25</v>
      </c>
      <c r="D2356" s="2">
        <v>46.167999999999999</v>
      </c>
      <c r="E2356" s="2">
        <v>0</v>
      </c>
      <c r="F2356" s="2">
        <v>0</v>
      </c>
      <c r="G2356" s="2">
        <v>0</v>
      </c>
      <c r="H2356" s="13">
        <v>0</v>
      </c>
    </row>
    <row r="2357" spans="1:8" ht="13.5" x14ac:dyDescent="0.25">
      <c r="A2357" s="12"/>
      <c r="B2357" s="11">
        <v>45433</v>
      </c>
      <c r="C2357" s="2">
        <v>47</v>
      </c>
      <c r="D2357" s="2">
        <v>46.167999999999999</v>
      </c>
      <c r="E2357" s="2">
        <v>5</v>
      </c>
      <c r="F2357" s="2">
        <v>5</v>
      </c>
      <c r="G2357" s="2">
        <v>235</v>
      </c>
      <c r="H2357" s="13">
        <v>0</v>
      </c>
    </row>
    <row r="2358" spans="1:8" ht="13.5" x14ac:dyDescent="0.25">
      <c r="A2358" s="12"/>
      <c r="B2358" s="11">
        <v>45434</v>
      </c>
      <c r="C2358" s="2">
        <v>47</v>
      </c>
      <c r="D2358" s="2">
        <v>46.167999999999999</v>
      </c>
      <c r="E2358" s="2">
        <v>0</v>
      </c>
      <c r="F2358" s="2">
        <v>0</v>
      </c>
      <c r="G2358" s="2">
        <v>0</v>
      </c>
      <c r="H2358" s="13">
        <v>0</v>
      </c>
    </row>
    <row r="2359" spans="1:8" ht="13.5" x14ac:dyDescent="0.25">
      <c r="A2359" s="12"/>
      <c r="B2359" s="11">
        <v>45435</v>
      </c>
      <c r="C2359" s="2">
        <v>47</v>
      </c>
      <c r="D2359" s="2">
        <v>45.923999999999999</v>
      </c>
      <c r="E2359" s="2">
        <v>0</v>
      </c>
      <c r="F2359" s="2">
        <v>0</v>
      </c>
      <c r="G2359" s="2">
        <v>0</v>
      </c>
      <c r="H2359" s="13">
        <v>-5.2850459192514245E-3</v>
      </c>
    </row>
    <row r="2360" spans="1:8" ht="13.5" x14ac:dyDescent="0.25">
      <c r="A2360" s="12"/>
      <c r="B2360" s="11">
        <v>45436</v>
      </c>
      <c r="C2360" s="2">
        <v>47</v>
      </c>
      <c r="D2360" s="2">
        <v>45.923999999999999</v>
      </c>
      <c r="E2360" s="2">
        <v>0</v>
      </c>
      <c r="F2360" s="2">
        <v>0</v>
      </c>
      <c r="G2360" s="2">
        <v>0</v>
      </c>
      <c r="H2360" s="13">
        <v>0</v>
      </c>
    </row>
    <row r="2361" spans="1:8" ht="13.5" x14ac:dyDescent="0.25">
      <c r="A2361" s="12"/>
      <c r="B2361" s="11">
        <v>45439</v>
      </c>
      <c r="C2361" s="2">
        <v>47</v>
      </c>
      <c r="D2361" s="2">
        <v>45.923999999999999</v>
      </c>
      <c r="E2361" s="2">
        <v>0</v>
      </c>
      <c r="F2361" s="2">
        <v>0</v>
      </c>
      <c r="G2361" s="2">
        <v>0</v>
      </c>
      <c r="H2361" s="13">
        <v>0</v>
      </c>
    </row>
    <row r="2362" spans="1:8" ht="13.5" x14ac:dyDescent="0.25">
      <c r="A2362" s="12"/>
      <c r="B2362" s="11">
        <v>45440</v>
      </c>
      <c r="C2362" s="2">
        <v>47</v>
      </c>
      <c r="D2362" s="2">
        <v>45.923999999999999</v>
      </c>
      <c r="E2362" s="2">
        <v>0</v>
      </c>
      <c r="F2362" s="2">
        <v>0</v>
      </c>
      <c r="G2362" s="2">
        <v>0</v>
      </c>
      <c r="H2362" s="13">
        <v>0</v>
      </c>
    </row>
    <row r="2363" spans="1:8" ht="13.5" x14ac:dyDescent="0.25">
      <c r="A2363" s="12"/>
      <c r="B2363" s="11">
        <v>45441</v>
      </c>
      <c r="C2363" s="2">
        <v>47</v>
      </c>
      <c r="D2363" s="2">
        <v>45.923999999999999</v>
      </c>
      <c r="E2363" s="2">
        <v>35</v>
      </c>
      <c r="F2363" s="2">
        <v>35</v>
      </c>
      <c r="G2363" s="2">
        <v>1645</v>
      </c>
      <c r="H2363" s="13">
        <v>0</v>
      </c>
    </row>
    <row r="2364" spans="1:8" ht="13.5" x14ac:dyDescent="0.25">
      <c r="A2364" s="12"/>
      <c r="B2364" s="11">
        <v>45442</v>
      </c>
      <c r="C2364" s="2">
        <v>47</v>
      </c>
      <c r="D2364" s="2">
        <v>45.923999999999999</v>
      </c>
      <c r="E2364" s="2">
        <v>0</v>
      </c>
      <c r="F2364" s="2">
        <v>0</v>
      </c>
      <c r="G2364" s="2">
        <v>0</v>
      </c>
      <c r="H2364" s="13">
        <v>0</v>
      </c>
    </row>
    <row r="2365" spans="1:8" ht="13.5" x14ac:dyDescent="0.25">
      <c r="A2365" s="12"/>
      <c r="B2365" s="11">
        <v>45443</v>
      </c>
      <c r="C2365" s="2">
        <v>47</v>
      </c>
      <c r="D2365" s="2">
        <v>45.923999999999999</v>
      </c>
      <c r="E2365" s="2">
        <v>0</v>
      </c>
      <c r="F2365" s="2">
        <v>0</v>
      </c>
      <c r="G2365" s="2">
        <v>0</v>
      </c>
      <c r="H2365" s="13">
        <v>0</v>
      </c>
    </row>
    <row r="2366" spans="1:8" ht="13.5" x14ac:dyDescent="0.25">
      <c r="A2366" s="12"/>
      <c r="B2366" s="11">
        <v>45446</v>
      </c>
      <c r="C2366" s="2">
        <v>47</v>
      </c>
      <c r="D2366" s="2">
        <v>45.923999999999999</v>
      </c>
      <c r="E2366" s="2">
        <v>839</v>
      </c>
      <c r="F2366" s="2">
        <v>839</v>
      </c>
      <c r="G2366" s="2">
        <v>39433</v>
      </c>
      <c r="H2366" s="13">
        <v>0</v>
      </c>
    </row>
    <row r="2367" spans="1:8" ht="13.5" x14ac:dyDescent="0.25">
      <c r="A2367" s="12"/>
      <c r="B2367" s="11">
        <v>45447</v>
      </c>
      <c r="C2367" s="2">
        <v>47</v>
      </c>
      <c r="D2367" s="2">
        <v>45.923999999999999</v>
      </c>
      <c r="E2367" s="2">
        <v>0</v>
      </c>
      <c r="F2367" s="2">
        <v>0</v>
      </c>
      <c r="G2367" s="2">
        <v>0</v>
      </c>
      <c r="H2367" s="13">
        <v>0</v>
      </c>
    </row>
    <row r="2368" spans="1:8" ht="13.5" x14ac:dyDescent="0.25">
      <c r="A2368" s="12"/>
      <c r="B2368" s="11">
        <v>45448</v>
      </c>
      <c r="C2368" s="2">
        <v>47</v>
      </c>
      <c r="D2368" s="2">
        <v>45.923999999999999</v>
      </c>
      <c r="E2368" s="2">
        <v>0</v>
      </c>
      <c r="F2368" s="2">
        <v>0</v>
      </c>
      <c r="G2368" s="2">
        <v>0</v>
      </c>
      <c r="H2368" s="13">
        <v>0</v>
      </c>
    </row>
    <row r="2369" spans="1:8" ht="13.5" x14ac:dyDescent="0.25">
      <c r="A2369" s="12"/>
      <c r="B2369" s="11">
        <v>45449</v>
      </c>
      <c r="C2369" s="2">
        <v>47</v>
      </c>
      <c r="D2369" s="2">
        <v>45.923999999999999</v>
      </c>
      <c r="E2369" s="2">
        <v>0</v>
      </c>
      <c r="F2369" s="2">
        <v>0</v>
      </c>
      <c r="G2369" s="2">
        <v>0</v>
      </c>
      <c r="H2369" s="13">
        <v>0</v>
      </c>
    </row>
    <row r="2370" spans="1:8" ht="13.5" x14ac:dyDescent="0.25">
      <c r="A2370" s="12"/>
      <c r="B2370" s="11">
        <v>45450</v>
      </c>
      <c r="C2370" s="2">
        <v>47</v>
      </c>
      <c r="D2370" s="2">
        <v>45.923999999999999</v>
      </c>
      <c r="E2370" s="2">
        <v>0</v>
      </c>
      <c r="F2370" s="2">
        <v>0</v>
      </c>
      <c r="G2370" s="2">
        <v>0</v>
      </c>
      <c r="H2370" s="13">
        <v>0</v>
      </c>
    </row>
    <row r="2371" spans="1:8" ht="13.5" x14ac:dyDescent="0.25">
      <c r="A2371" s="12"/>
      <c r="B2371" s="11">
        <v>45453</v>
      </c>
      <c r="C2371" s="2">
        <v>47</v>
      </c>
      <c r="D2371" s="2">
        <v>45.923999999999999</v>
      </c>
      <c r="E2371" s="2">
        <v>0</v>
      </c>
      <c r="F2371" s="2">
        <v>0</v>
      </c>
      <c r="G2371" s="2">
        <v>0</v>
      </c>
      <c r="H2371" s="13">
        <v>0</v>
      </c>
    </row>
    <row r="2372" spans="1:8" ht="13.5" x14ac:dyDescent="0.25">
      <c r="A2372" s="12"/>
      <c r="B2372" s="11">
        <v>45454</v>
      </c>
      <c r="C2372" s="2">
        <v>47</v>
      </c>
      <c r="D2372" s="2">
        <v>45.923999999999999</v>
      </c>
      <c r="E2372" s="2">
        <v>0</v>
      </c>
      <c r="F2372" s="2">
        <v>0</v>
      </c>
      <c r="G2372" s="2">
        <v>0</v>
      </c>
      <c r="H2372" s="13">
        <v>0</v>
      </c>
    </row>
    <row r="2373" spans="1:8" ht="13.5" x14ac:dyDescent="0.25">
      <c r="A2373" s="12"/>
      <c r="B2373" s="11">
        <v>45455</v>
      </c>
      <c r="C2373" s="2">
        <v>47.25</v>
      </c>
      <c r="D2373" s="2">
        <v>45.923999999999999</v>
      </c>
      <c r="E2373" s="2">
        <v>265</v>
      </c>
      <c r="F2373" s="2">
        <v>265</v>
      </c>
      <c r="G2373" s="2">
        <v>12521.25</v>
      </c>
      <c r="H2373" s="13">
        <v>0</v>
      </c>
    </row>
    <row r="2374" spans="1:8" ht="13.5" x14ac:dyDescent="0.25">
      <c r="A2374" s="12"/>
      <c r="B2374" s="11">
        <v>45456</v>
      </c>
      <c r="C2374" s="2">
        <v>47.25</v>
      </c>
      <c r="D2374" s="2">
        <v>45.923999999999999</v>
      </c>
      <c r="E2374" s="2">
        <v>0</v>
      </c>
      <c r="F2374" s="2">
        <v>0</v>
      </c>
      <c r="G2374" s="2">
        <v>0</v>
      </c>
      <c r="H2374" s="13">
        <v>0</v>
      </c>
    </row>
    <row r="2375" spans="1:8" ht="13.5" x14ac:dyDescent="0.25">
      <c r="A2375" s="12"/>
      <c r="B2375" s="11">
        <v>45457</v>
      </c>
      <c r="C2375" s="2">
        <v>47.25</v>
      </c>
      <c r="D2375" s="2">
        <v>46.167999999999999</v>
      </c>
      <c r="E2375" s="2">
        <v>0</v>
      </c>
      <c r="F2375" s="2">
        <v>0</v>
      </c>
      <c r="G2375" s="2">
        <v>0</v>
      </c>
      <c r="H2375" s="13">
        <v>5.3131260343175632E-3</v>
      </c>
    </row>
    <row r="2376" spans="1:8" ht="13.5" x14ac:dyDescent="0.25">
      <c r="A2376" s="12"/>
      <c r="B2376" s="11">
        <v>45461</v>
      </c>
      <c r="C2376" s="2">
        <v>47.25</v>
      </c>
      <c r="D2376" s="2">
        <v>46.167999999999999</v>
      </c>
      <c r="E2376" s="2">
        <v>0</v>
      </c>
      <c r="F2376" s="2">
        <v>0</v>
      </c>
      <c r="G2376" s="2">
        <v>0</v>
      </c>
      <c r="H2376" s="13">
        <v>0</v>
      </c>
    </row>
    <row r="2377" spans="1:8" ht="13.5" x14ac:dyDescent="0.25">
      <c r="A2377" s="12"/>
      <c r="B2377" s="11">
        <v>45462</v>
      </c>
      <c r="C2377" s="2">
        <v>47.25</v>
      </c>
      <c r="D2377" s="2">
        <v>46.167999999999999</v>
      </c>
      <c r="E2377" s="2">
        <v>19</v>
      </c>
      <c r="F2377" s="2">
        <v>19</v>
      </c>
      <c r="G2377" s="2">
        <v>897.75</v>
      </c>
      <c r="H2377" s="13">
        <v>0</v>
      </c>
    </row>
    <row r="2378" spans="1:8" ht="13.5" x14ac:dyDescent="0.25">
      <c r="A2378" s="12"/>
      <c r="B2378" s="11">
        <v>45463</v>
      </c>
      <c r="C2378" s="2">
        <v>47.25</v>
      </c>
      <c r="D2378" s="2">
        <v>46.167999999999999</v>
      </c>
      <c r="E2378" s="2">
        <v>0</v>
      </c>
      <c r="F2378" s="2">
        <v>0</v>
      </c>
      <c r="G2378" s="2">
        <v>0</v>
      </c>
      <c r="H2378" s="13">
        <v>0</v>
      </c>
    </row>
    <row r="2379" spans="1:8" ht="13.5" x14ac:dyDescent="0.25">
      <c r="A2379" s="12"/>
      <c r="B2379" s="11">
        <v>45464</v>
      </c>
      <c r="C2379" s="2">
        <v>47.25</v>
      </c>
      <c r="D2379" s="2">
        <v>46.167999999999999</v>
      </c>
      <c r="E2379" s="2">
        <v>0</v>
      </c>
      <c r="F2379" s="2">
        <v>0</v>
      </c>
      <c r="G2379" s="2">
        <v>0</v>
      </c>
      <c r="H2379" s="13">
        <v>0</v>
      </c>
    </row>
    <row r="2380" spans="1:8" ht="13.5" x14ac:dyDescent="0.25">
      <c r="A2380" s="12"/>
      <c r="B2380" s="11">
        <v>45467</v>
      </c>
      <c r="C2380" s="2">
        <v>47.25</v>
      </c>
      <c r="D2380" s="2">
        <v>46.167999999999999</v>
      </c>
      <c r="E2380" s="2">
        <v>0</v>
      </c>
      <c r="F2380" s="2">
        <v>0</v>
      </c>
      <c r="G2380" s="2">
        <v>0</v>
      </c>
      <c r="H2380" s="13">
        <v>0</v>
      </c>
    </row>
    <row r="2381" spans="1:8" ht="13.5" x14ac:dyDescent="0.25">
      <c r="A2381" s="12"/>
      <c r="B2381" s="11">
        <v>45468</v>
      </c>
      <c r="C2381" s="2">
        <v>47.25</v>
      </c>
      <c r="D2381" s="2">
        <v>46.167999999999999</v>
      </c>
      <c r="E2381" s="2">
        <v>0</v>
      </c>
      <c r="F2381" s="2">
        <v>0</v>
      </c>
      <c r="G2381" s="2">
        <v>0</v>
      </c>
      <c r="H2381" s="13">
        <v>0</v>
      </c>
    </row>
    <row r="2382" spans="1:8" ht="13.5" x14ac:dyDescent="0.25">
      <c r="A2382" s="12"/>
      <c r="B2382" s="11">
        <v>45469</v>
      </c>
      <c r="C2382" s="2">
        <v>47.25</v>
      </c>
      <c r="D2382" s="2">
        <v>46.167999999999999</v>
      </c>
      <c r="E2382" s="2">
        <v>5</v>
      </c>
      <c r="F2382" s="2">
        <v>5</v>
      </c>
      <c r="G2382" s="2">
        <v>236.25</v>
      </c>
      <c r="H2382" s="13">
        <v>0</v>
      </c>
    </row>
    <row r="2383" spans="1:8" ht="13.5" x14ac:dyDescent="0.25">
      <c r="A2383" s="12"/>
      <c r="B2383" s="11">
        <v>45470</v>
      </c>
      <c r="C2383" s="2">
        <v>47.25</v>
      </c>
      <c r="D2383" s="2">
        <v>46.167999999999999</v>
      </c>
      <c r="E2383" s="2">
        <v>0</v>
      </c>
      <c r="F2383" s="2">
        <v>0</v>
      </c>
      <c r="G2383" s="2">
        <v>0</v>
      </c>
      <c r="H2383" s="13">
        <v>0</v>
      </c>
    </row>
    <row r="2384" spans="1:8" ht="13.5" x14ac:dyDescent="0.25">
      <c r="A2384" s="12"/>
      <c r="B2384" s="11">
        <v>45471</v>
      </c>
      <c r="C2384" s="2">
        <v>47.25</v>
      </c>
      <c r="D2384" s="2">
        <v>46.167999999999999</v>
      </c>
      <c r="E2384" s="2">
        <v>0</v>
      </c>
      <c r="F2384" s="2">
        <v>0</v>
      </c>
      <c r="G2384" s="2">
        <v>0</v>
      </c>
      <c r="H2384" s="13">
        <v>0</v>
      </c>
    </row>
    <row r="2385" spans="1:8" ht="13.5" x14ac:dyDescent="0.25">
      <c r="A2385" s="12"/>
      <c r="B2385" s="11">
        <v>45474</v>
      </c>
      <c r="C2385" s="2">
        <v>47.25</v>
      </c>
      <c r="D2385" s="2">
        <v>46.167999999999999</v>
      </c>
      <c r="E2385" s="2">
        <v>0</v>
      </c>
      <c r="F2385" s="2">
        <v>0</v>
      </c>
      <c r="G2385" s="2">
        <v>0</v>
      </c>
      <c r="H2385" s="13">
        <v>0</v>
      </c>
    </row>
    <row r="2386" spans="1:8" ht="13.5" x14ac:dyDescent="0.25">
      <c r="A2386" s="12"/>
      <c r="B2386" s="11">
        <v>45475</v>
      </c>
      <c r="C2386" s="2">
        <v>47.25</v>
      </c>
      <c r="D2386" s="2">
        <v>46.167999999999999</v>
      </c>
      <c r="E2386" s="2">
        <v>0</v>
      </c>
      <c r="F2386" s="2">
        <v>0</v>
      </c>
      <c r="G2386" s="2">
        <v>0</v>
      </c>
      <c r="H2386" s="13">
        <v>0</v>
      </c>
    </row>
    <row r="2387" spans="1:8" ht="13.5" x14ac:dyDescent="0.25">
      <c r="A2387" s="12"/>
      <c r="B2387" s="11">
        <v>45476</v>
      </c>
      <c r="C2387" s="2">
        <v>47.25</v>
      </c>
      <c r="D2387" s="2">
        <v>46.167999999999999</v>
      </c>
      <c r="E2387" s="2">
        <v>0</v>
      </c>
      <c r="F2387" s="2">
        <v>0</v>
      </c>
      <c r="G2387" s="2">
        <v>0</v>
      </c>
      <c r="H2387" s="13">
        <v>0</v>
      </c>
    </row>
    <row r="2388" spans="1:8" ht="13.5" x14ac:dyDescent="0.25">
      <c r="A2388" s="12"/>
      <c r="B2388" s="11">
        <v>45477</v>
      </c>
      <c r="C2388" s="2">
        <v>47.25</v>
      </c>
      <c r="D2388" s="2">
        <v>46.167999999999999</v>
      </c>
      <c r="E2388" s="2">
        <v>0</v>
      </c>
      <c r="F2388" s="2">
        <v>0</v>
      </c>
      <c r="G2388" s="2">
        <v>0</v>
      </c>
      <c r="H2388" s="13">
        <v>0</v>
      </c>
    </row>
    <row r="2389" spans="1:8" ht="13.5" x14ac:dyDescent="0.25">
      <c r="A2389" s="12"/>
      <c r="B2389" s="11">
        <v>45478</v>
      </c>
      <c r="C2389" s="2">
        <v>47.25</v>
      </c>
      <c r="D2389" s="2">
        <v>46.167999999999999</v>
      </c>
      <c r="E2389" s="2">
        <v>0</v>
      </c>
      <c r="F2389" s="2">
        <v>0</v>
      </c>
      <c r="G2389" s="2">
        <v>0</v>
      </c>
      <c r="H2389" s="13">
        <v>0</v>
      </c>
    </row>
    <row r="2390" spans="1:8" ht="13.5" x14ac:dyDescent="0.25">
      <c r="A2390" s="12"/>
      <c r="B2390" s="11">
        <v>45481</v>
      </c>
      <c r="C2390" s="2">
        <v>47.25</v>
      </c>
      <c r="D2390" s="2">
        <v>46.167999999999999</v>
      </c>
      <c r="E2390" s="2">
        <v>0</v>
      </c>
      <c r="F2390" s="2">
        <v>0</v>
      </c>
      <c r="G2390" s="2">
        <v>0</v>
      </c>
      <c r="H2390" s="13">
        <v>0</v>
      </c>
    </row>
    <row r="2391" spans="1:8" ht="13.5" x14ac:dyDescent="0.25">
      <c r="A2391" s="12"/>
      <c r="B2391" s="11">
        <v>45482</v>
      </c>
      <c r="C2391" s="2">
        <v>47.25</v>
      </c>
      <c r="D2391" s="2">
        <v>46.167999999999999</v>
      </c>
      <c r="E2391" s="2">
        <v>0</v>
      </c>
      <c r="F2391" s="2">
        <v>0</v>
      </c>
      <c r="G2391" s="2">
        <v>0</v>
      </c>
      <c r="H2391" s="13">
        <v>0</v>
      </c>
    </row>
    <row r="2392" spans="1:8" ht="13.5" x14ac:dyDescent="0.25">
      <c r="A2392" s="12"/>
      <c r="B2392" s="11">
        <v>45483</v>
      </c>
      <c r="C2392" s="2">
        <v>47.25</v>
      </c>
      <c r="D2392" s="2">
        <v>46.167999999999999</v>
      </c>
      <c r="E2392" s="2">
        <v>4</v>
      </c>
      <c r="F2392" s="2">
        <v>4</v>
      </c>
      <c r="G2392" s="2">
        <v>189</v>
      </c>
      <c r="H2392" s="13">
        <v>0</v>
      </c>
    </row>
    <row r="2393" spans="1:8" ht="13.5" x14ac:dyDescent="0.25">
      <c r="A2393" s="12"/>
      <c r="B2393" s="11">
        <v>45484</v>
      </c>
      <c r="C2393" s="2">
        <v>47.25</v>
      </c>
      <c r="D2393" s="2">
        <v>46.167999999999999</v>
      </c>
      <c r="E2393" s="2">
        <v>0</v>
      </c>
      <c r="F2393" s="2">
        <v>0</v>
      </c>
      <c r="G2393" s="2">
        <v>0</v>
      </c>
      <c r="H2393" s="13">
        <v>0</v>
      </c>
    </row>
    <row r="2394" spans="1:8" ht="13.5" x14ac:dyDescent="0.25">
      <c r="A2394" s="12"/>
      <c r="B2394" s="11">
        <v>45485</v>
      </c>
      <c r="C2394" s="2">
        <v>47.25</v>
      </c>
      <c r="D2394" s="2">
        <v>46.167999999999999</v>
      </c>
      <c r="E2394" s="2">
        <v>0</v>
      </c>
      <c r="F2394" s="2">
        <v>0</v>
      </c>
      <c r="G2394" s="2">
        <v>0</v>
      </c>
      <c r="H2394" s="13">
        <v>0</v>
      </c>
    </row>
    <row r="2395" spans="1:8" ht="13.5" x14ac:dyDescent="0.25">
      <c r="A2395" s="12"/>
      <c r="B2395" s="11">
        <v>45488</v>
      </c>
      <c r="C2395" s="2">
        <v>47.25</v>
      </c>
      <c r="D2395" s="2">
        <v>46.167999999999999</v>
      </c>
      <c r="E2395" s="2">
        <v>0</v>
      </c>
      <c r="F2395" s="2">
        <v>0</v>
      </c>
      <c r="G2395" s="2">
        <v>0</v>
      </c>
      <c r="H2395" s="13">
        <v>0</v>
      </c>
    </row>
    <row r="2396" spans="1:8" ht="13.5" x14ac:dyDescent="0.25">
      <c r="A2396" s="12"/>
      <c r="B2396" s="11">
        <v>45489</v>
      </c>
      <c r="C2396" s="2">
        <v>47.25</v>
      </c>
      <c r="D2396" s="2">
        <v>46.167999999999999</v>
      </c>
      <c r="E2396" s="2">
        <v>0</v>
      </c>
      <c r="F2396" s="2">
        <v>0</v>
      </c>
      <c r="G2396" s="2">
        <v>0</v>
      </c>
      <c r="H2396" s="13">
        <v>0</v>
      </c>
    </row>
    <row r="2397" spans="1:8" ht="13.5" x14ac:dyDescent="0.25">
      <c r="A2397" s="12"/>
      <c r="B2397" s="11">
        <v>45490</v>
      </c>
      <c r="C2397" s="2">
        <v>47.25</v>
      </c>
      <c r="D2397" s="2">
        <v>46.167999999999999</v>
      </c>
      <c r="E2397" s="2">
        <v>0</v>
      </c>
      <c r="F2397" s="2">
        <v>0</v>
      </c>
      <c r="G2397" s="2">
        <v>0</v>
      </c>
      <c r="H2397" s="13">
        <v>0</v>
      </c>
    </row>
    <row r="2398" spans="1:8" ht="13.5" x14ac:dyDescent="0.25">
      <c r="A2398" s="12"/>
      <c r="B2398" s="11">
        <v>45491</v>
      </c>
      <c r="C2398" s="2">
        <v>47.25</v>
      </c>
      <c r="D2398" s="2">
        <v>46.167999999999999</v>
      </c>
      <c r="E2398" s="2">
        <v>0</v>
      </c>
      <c r="F2398" s="2">
        <v>0</v>
      </c>
      <c r="G2398" s="2">
        <v>0</v>
      </c>
      <c r="H2398" s="13">
        <v>0</v>
      </c>
    </row>
    <row r="2399" spans="1:8" ht="13.5" x14ac:dyDescent="0.25">
      <c r="A2399" s="12"/>
      <c r="B2399" s="11">
        <v>45492</v>
      </c>
      <c r="C2399" s="2">
        <v>47.25</v>
      </c>
      <c r="D2399" s="2">
        <v>46.167999999999999</v>
      </c>
      <c r="E2399" s="2">
        <v>0</v>
      </c>
      <c r="F2399" s="2">
        <v>0</v>
      </c>
      <c r="G2399" s="2">
        <v>0</v>
      </c>
      <c r="H2399" s="13">
        <v>0</v>
      </c>
    </row>
    <row r="2400" spans="1:8" ht="13.5" x14ac:dyDescent="0.25">
      <c r="A2400" s="12"/>
      <c r="B2400" s="11">
        <v>45495</v>
      </c>
      <c r="C2400" s="2">
        <v>47.25</v>
      </c>
      <c r="D2400" s="2">
        <v>46.167999999999999</v>
      </c>
      <c r="E2400" s="2">
        <v>0</v>
      </c>
      <c r="F2400" s="2">
        <v>0</v>
      </c>
      <c r="G2400" s="2">
        <v>0</v>
      </c>
      <c r="H2400" s="13">
        <v>0</v>
      </c>
    </row>
    <row r="2401" spans="1:8" ht="13.5" x14ac:dyDescent="0.25">
      <c r="A2401" s="12"/>
      <c r="B2401" s="11">
        <v>45496</v>
      </c>
      <c r="C2401" s="2">
        <v>47.25</v>
      </c>
      <c r="D2401" s="2">
        <v>46.167999999999999</v>
      </c>
      <c r="E2401" s="2">
        <v>50</v>
      </c>
      <c r="F2401" s="2">
        <v>50</v>
      </c>
      <c r="G2401" s="2">
        <v>2362.5</v>
      </c>
      <c r="H2401" s="13">
        <v>0</v>
      </c>
    </row>
    <row r="2402" spans="1:8" ht="13.5" x14ac:dyDescent="0.25">
      <c r="A2402" s="12"/>
      <c r="B2402" s="11">
        <v>45497</v>
      </c>
      <c r="C2402" s="2">
        <v>47.25</v>
      </c>
      <c r="D2402" s="2">
        <v>46.167999999999999</v>
      </c>
      <c r="E2402" s="2">
        <v>142</v>
      </c>
      <c r="F2402" s="2">
        <v>142</v>
      </c>
      <c r="G2402" s="2">
        <v>6709.5</v>
      </c>
      <c r="H2402" s="13">
        <v>0</v>
      </c>
    </row>
    <row r="2403" spans="1:8" ht="13.5" x14ac:dyDescent="0.25">
      <c r="A2403" s="12"/>
      <c r="B2403" s="11">
        <v>45499</v>
      </c>
      <c r="C2403" s="2">
        <v>47.25</v>
      </c>
      <c r="D2403" s="2">
        <v>46.167999999999999</v>
      </c>
      <c r="E2403" s="2">
        <v>0</v>
      </c>
      <c r="F2403" s="2">
        <v>0</v>
      </c>
      <c r="G2403" s="2">
        <v>0</v>
      </c>
      <c r="H2403" s="13">
        <v>0</v>
      </c>
    </row>
    <row r="2404" spans="1:8" ht="13.5" x14ac:dyDescent="0.25">
      <c r="A2404" s="12"/>
      <c r="B2404" s="11">
        <v>45502</v>
      </c>
      <c r="C2404" s="2">
        <v>47.25</v>
      </c>
      <c r="D2404" s="2">
        <v>46.167999999999999</v>
      </c>
      <c r="E2404" s="2">
        <v>0</v>
      </c>
      <c r="F2404" s="2">
        <v>0</v>
      </c>
      <c r="G2404" s="2">
        <v>0</v>
      </c>
      <c r="H2404" s="13">
        <v>0</v>
      </c>
    </row>
    <row r="2405" spans="1:8" ht="13.5" x14ac:dyDescent="0.25">
      <c r="A2405" s="12"/>
      <c r="B2405" s="11">
        <v>45503</v>
      </c>
      <c r="C2405" s="2">
        <v>47.25</v>
      </c>
      <c r="D2405" s="2">
        <v>46.167999999999999</v>
      </c>
      <c r="E2405" s="2">
        <v>0</v>
      </c>
      <c r="F2405" s="2">
        <v>0</v>
      </c>
      <c r="G2405" s="2">
        <v>0</v>
      </c>
      <c r="H2405" s="13">
        <v>0</v>
      </c>
    </row>
    <row r="2406" spans="1:8" ht="13.5" x14ac:dyDescent="0.25">
      <c r="A2406" s="12"/>
      <c r="B2406" s="11">
        <v>45504</v>
      </c>
      <c r="C2406" s="2">
        <v>47.25</v>
      </c>
      <c r="D2406" s="2">
        <v>46.167999999999999</v>
      </c>
      <c r="E2406" s="2">
        <v>0</v>
      </c>
      <c r="F2406" s="2">
        <v>0</v>
      </c>
      <c r="G2406" s="2">
        <v>0</v>
      </c>
      <c r="H2406" s="13">
        <v>0</v>
      </c>
    </row>
    <row r="2407" spans="1:8" ht="13.5" x14ac:dyDescent="0.25">
      <c r="A2407" s="12"/>
      <c r="B2407" s="11">
        <v>45505</v>
      </c>
      <c r="C2407" s="2">
        <v>47.25</v>
      </c>
      <c r="D2407" s="2">
        <v>46.167999999999999</v>
      </c>
      <c r="E2407" s="2">
        <v>0</v>
      </c>
      <c r="F2407" s="2">
        <v>0</v>
      </c>
      <c r="G2407" s="2">
        <v>0</v>
      </c>
      <c r="H2407" s="13">
        <v>0</v>
      </c>
    </row>
    <row r="2408" spans="1:8" ht="13.5" x14ac:dyDescent="0.25">
      <c r="A2408" s="12"/>
      <c r="B2408" s="11">
        <v>45506</v>
      </c>
      <c r="C2408" s="2">
        <v>47.25</v>
      </c>
      <c r="D2408" s="2">
        <v>46.167999999999999</v>
      </c>
      <c r="E2408" s="2">
        <v>0</v>
      </c>
      <c r="F2408" s="2">
        <v>0</v>
      </c>
      <c r="G2408" s="2">
        <v>0</v>
      </c>
      <c r="H2408" s="13">
        <v>0</v>
      </c>
    </row>
    <row r="2409" spans="1:8" ht="13.5" x14ac:dyDescent="0.25">
      <c r="A2409" s="12"/>
      <c r="B2409" s="11">
        <v>45509</v>
      </c>
      <c r="C2409" s="2">
        <v>47.25</v>
      </c>
      <c r="D2409" s="2">
        <v>46.167999999999999</v>
      </c>
      <c r="E2409" s="2">
        <v>0</v>
      </c>
      <c r="F2409" s="2">
        <v>0</v>
      </c>
      <c r="G2409" s="2">
        <v>0</v>
      </c>
      <c r="H2409" s="13">
        <v>0</v>
      </c>
    </row>
    <row r="2410" spans="1:8" ht="13.5" x14ac:dyDescent="0.25">
      <c r="A2410" s="12"/>
      <c r="B2410" s="11">
        <v>45510</v>
      </c>
      <c r="C2410" s="2">
        <v>47.25</v>
      </c>
      <c r="D2410" s="2">
        <v>46.167999999999999</v>
      </c>
      <c r="E2410" s="2">
        <v>0</v>
      </c>
      <c r="F2410" s="2">
        <v>0</v>
      </c>
      <c r="G2410" s="2">
        <v>0</v>
      </c>
      <c r="H2410" s="13">
        <v>0</v>
      </c>
    </row>
    <row r="2411" spans="1:8" ht="13.5" x14ac:dyDescent="0.25">
      <c r="A2411" s="12"/>
      <c r="B2411" s="11">
        <v>45511</v>
      </c>
      <c r="C2411" s="2">
        <v>47.25</v>
      </c>
      <c r="D2411" s="2">
        <v>46.167999999999999</v>
      </c>
      <c r="E2411" s="2">
        <v>0</v>
      </c>
      <c r="F2411" s="2">
        <v>0</v>
      </c>
      <c r="G2411" s="2">
        <v>0</v>
      </c>
      <c r="H2411" s="13">
        <v>0</v>
      </c>
    </row>
    <row r="2412" spans="1:8" ht="13.5" x14ac:dyDescent="0.25">
      <c r="A2412" s="12"/>
      <c r="B2412" s="11">
        <v>45512</v>
      </c>
      <c r="C2412" s="2">
        <v>47.25</v>
      </c>
      <c r="D2412" s="2">
        <v>46.167999999999999</v>
      </c>
      <c r="E2412" s="2">
        <v>0</v>
      </c>
      <c r="F2412" s="2">
        <v>0</v>
      </c>
      <c r="G2412" s="2">
        <v>0</v>
      </c>
      <c r="H2412" s="13">
        <v>0</v>
      </c>
    </row>
    <row r="2413" spans="1:8" ht="13.5" x14ac:dyDescent="0.25">
      <c r="A2413" s="12"/>
      <c r="B2413" s="11">
        <v>45513</v>
      </c>
      <c r="C2413" s="2">
        <v>47.25</v>
      </c>
      <c r="D2413" s="2">
        <v>46.167999999999999</v>
      </c>
      <c r="E2413" s="2">
        <v>0</v>
      </c>
      <c r="F2413" s="2">
        <v>0</v>
      </c>
      <c r="G2413" s="2">
        <v>0</v>
      </c>
      <c r="H2413" s="13">
        <v>0</v>
      </c>
    </row>
    <row r="2414" spans="1:8" ht="13.5" x14ac:dyDescent="0.25">
      <c r="A2414" s="12"/>
      <c r="B2414" s="11">
        <v>45516</v>
      </c>
      <c r="C2414" s="2">
        <v>47.25</v>
      </c>
      <c r="D2414" s="2">
        <v>46.167999999999999</v>
      </c>
      <c r="E2414" s="2">
        <v>0</v>
      </c>
      <c r="F2414" s="2">
        <v>0</v>
      </c>
      <c r="G2414" s="2">
        <v>0</v>
      </c>
      <c r="H2414" s="13">
        <v>0</v>
      </c>
    </row>
    <row r="2415" spans="1:8" ht="13.5" x14ac:dyDescent="0.25">
      <c r="A2415" s="12"/>
      <c r="B2415" s="11">
        <v>45518</v>
      </c>
      <c r="C2415" s="2">
        <v>47.25</v>
      </c>
      <c r="D2415" s="2">
        <v>46.167999999999999</v>
      </c>
      <c r="E2415" s="2">
        <v>0</v>
      </c>
      <c r="F2415" s="2">
        <v>0</v>
      </c>
      <c r="G2415" s="2">
        <v>0</v>
      </c>
      <c r="H2415" s="13">
        <v>0</v>
      </c>
    </row>
    <row r="2416" spans="1:8" ht="13.5" x14ac:dyDescent="0.25">
      <c r="A2416" s="12"/>
      <c r="B2416" s="11">
        <v>45519</v>
      </c>
      <c r="C2416" s="2">
        <v>47.25</v>
      </c>
      <c r="D2416" s="2">
        <v>46.167999999999999</v>
      </c>
      <c r="E2416" s="2">
        <v>0</v>
      </c>
      <c r="F2416" s="2">
        <v>0</v>
      </c>
      <c r="G2416" s="2">
        <v>0</v>
      </c>
      <c r="H2416" s="13">
        <v>0</v>
      </c>
    </row>
    <row r="2417" spans="1:8" ht="13.5" x14ac:dyDescent="0.25">
      <c r="A2417" s="12"/>
      <c r="B2417" s="11">
        <v>45520</v>
      </c>
      <c r="C2417" s="2">
        <v>47.25</v>
      </c>
      <c r="D2417" s="2">
        <v>46.167999999999999</v>
      </c>
      <c r="E2417" s="2">
        <v>0</v>
      </c>
      <c r="F2417" s="2">
        <v>0</v>
      </c>
      <c r="G2417" s="2">
        <v>0</v>
      </c>
      <c r="H2417" s="13">
        <v>0</v>
      </c>
    </row>
    <row r="2418" spans="1:8" ht="13.5" x14ac:dyDescent="0.25">
      <c r="A2418" s="12"/>
      <c r="B2418" s="11">
        <v>45523</v>
      </c>
      <c r="C2418" s="2">
        <v>47.25</v>
      </c>
      <c r="D2418" s="2">
        <v>46.167999999999999</v>
      </c>
      <c r="E2418" s="2">
        <v>0</v>
      </c>
      <c r="F2418" s="2">
        <v>0</v>
      </c>
      <c r="G2418" s="2">
        <v>0</v>
      </c>
      <c r="H2418" s="13">
        <v>0</v>
      </c>
    </row>
    <row r="2419" spans="1:8" ht="13.5" x14ac:dyDescent="0.25">
      <c r="A2419" s="12"/>
      <c r="B2419" s="11">
        <v>45524</v>
      </c>
      <c r="C2419" s="2">
        <v>47.25</v>
      </c>
      <c r="D2419" s="2">
        <v>46.167999999999999</v>
      </c>
      <c r="E2419" s="2">
        <v>0</v>
      </c>
      <c r="F2419" s="2">
        <v>0</v>
      </c>
      <c r="G2419" s="2">
        <v>0</v>
      </c>
      <c r="H2419" s="13">
        <v>0</v>
      </c>
    </row>
    <row r="2420" spans="1:8" ht="13.5" x14ac:dyDescent="0.25">
      <c r="A2420" s="12"/>
      <c r="B2420" s="11">
        <v>45525</v>
      </c>
      <c r="C2420" s="2">
        <v>47.25</v>
      </c>
      <c r="D2420" s="2">
        <v>46.167999999999999</v>
      </c>
      <c r="E2420" s="2">
        <v>0</v>
      </c>
      <c r="F2420" s="2">
        <v>0</v>
      </c>
      <c r="G2420" s="2">
        <v>0</v>
      </c>
      <c r="H2420" s="13">
        <v>0</v>
      </c>
    </row>
    <row r="2421" spans="1:8" ht="13.5" x14ac:dyDescent="0.25">
      <c r="A2421" s="12"/>
      <c r="B2421" s="11">
        <v>45526</v>
      </c>
      <c r="C2421" s="2">
        <v>47.25</v>
      </c>
      <c r="D2421" s="2">
        <v>46.167999999999999</v>
      </c>
      <c r="E2421" s="2">
        <v>0</v>
      </c>
      <c r="F2421" s="2">
        <v>0</v>
      </c>
      <c r="G2421" s="2">
        <v>0</v>
      </c>
      <c r="H2421" s="13">
        <v>0</v>
      </c>
    </row>
    <row r="2422" spans="1:8" ht="13.5" x14ac:dyDescent="0.25">
      <c r="A2422" s="12"/>
      <c r="B2422" s="11">
        <v>45527</v>
      </c>
      <c r="C2422" s="2">
        <v>47.25</v>
      </c>
      <c r="D2422" s="2">
        <v>46.167999999999999</v>
      </c>
      <c r="E2422" s="2">
        <v>0</v>
      </c>
      <c r="F2422" s="2">
        <v>0</v>
      </c>
      <c r="G2422" s="2">
        <v>0</v>
      </c>
      <c r="H2422" s="13">
        <v>0</v>
      </c>
    </row>
    <row r="2423" spans="1:8" ht="13.5" x14ac:dyDescent="0.25">
      <c r="A2423" s="12"/>
      <c r="B2423" s="11">
        <v>45530</v>
      </c>
      <c r="C2423" s="2">
        <v>47.25</v>
      </c>
      <c r="D2423" s="2">
        <v>46.167999999999999</v>
      </c>
      <c r="E2423" s="2">
        <v>0</v>
      </c>
      <c r="F2423" s="2">
        <v>0</v>
      </c>
      <c r="G2423" s="2">
        <v>0</v>
      </c>
      <c r="H2423" s="13">
        <v>0</v>
      </c>
    </row>
    <row r="2424" spans="1:8" ht="13.5" x14ac:dyDescent="0.25">
      <c r="A2424" s="12"/>
      <c r="B2424" s="11">
        <v>45531</v>
      </c>
      <c r="C2424" s="2">
        <v>47.25</v>
      </c>
      <c r="D2424" s="2">
        <v>46.167999999999999</v>
      </c>
      <c r="E2424" s="2">
        <v>0</v>
      </c>
      <c r="F2424" s="2">
        <v>0</v>
      </c>
      <c r="G2424" s="2">
        <v>0</v>
      </c>
      <c r="H2424" s="13">
        <v>0</v>
      </c>
    </row>
    <row r="2425" spans="1:8" ht="13.5" x14ac:dyDescent="0.25">
      <c r="A2425" s="12"/>
      <c r="B2425" s="11">
        <v>45532</v>
      </c>
      <c r="C2425" s="2">
        <v>47.25</v>
      </c>
      <c r="D2425" s="2">
        <v>46.167999999999999</v>
      </c>
      <c r="E2425" s="2">
        <v>13</v>
      </c>
      <c r="F2425" s="2">
        <v>13</v>
      </c>
      <c r="G2425" s="2">
        <v>614.25</v>
      </c>
      <c r="H2425" s="13">
        <v>0</v>
      </c>
    </row>
    <row r="2426" spans="1:8" ht="13.5" x14ac:dyDescent="0.25">
      <c r="A2426" s="12"/>
      <c r="B2426" s="11">
        <v>45533</v>
      </c>
      <c r="C2426" s="2">
        <v>47.25</v>
      </c>
      <c r="D2426" s="2">
        <v>46.167999999999999</v>
      </c>
      <c r="E2426" s="2">
        <v>0</v>
      </c>
      <c r="F2426" s="2">
        <v>0</v>
      </c>
      <c r="G2426" s="2">
        <v>0</v>
      </c>
      <c r="H2426" s="13">
        <v>0</v>
      </c>
    </row>
    <row r="2427" spans="1:8" ht="13.5" x14ac:dyDescent="0.25">
      <c r="A2427" s="12"/>
      <c r="B2427" s="11">
        <v>45534</v>
      </c>
      <c r="C2427" s="2">
        <v>47.25</v>
      </c>
      <c r="D2427" s="2">
        <v>46.167999999999999</v>
      </c>
      <c r="E2427" s="2">
        <v>0</v>
      </c>
      <c r="F2427" s="2">
        <v>0</v>
      </c>
      <c r="G2427" s="2">
        <v>0</v>
      </c>
      <c r="H2427" s="13">
        <v>0</v>
      </c>
    </row>
    <row r="2428" spans="1:8" ht="13.5" x14ac:dyDescent="0.25">
      <c r="A2428" s="12"/>
      <c r="B2428" s="11">
        <v>45537</v>
      </c>
      <c r="C2428" s="2">
        <v>47.25</v>
      </c>
      <c r="D2428" s="2">
        <v>46.167999999999999</v>
      </c>
      <c r="E2428" s="2">
        <v>0</v>
      </c>
      <c r="F2428" s="2">
        <v>0</v>
      </c>
      <c r="G2428" s="2">
        <v>0</v>
      </c>
      <c r="H2428" s="13">
        <v>0</v>
      </c>
    </row>
    <row r="2429" spans="1:8" ht="13.5" x14ac:dyDescent="0.25">
      <c r="A2429" s="12"/>
      <c r="B2429" s="11">
        <v>45538</v>
      </c>
      <c r="C2429" s="2">
        <v>47.25</v>
      </c>
      <c r="D2429" s="2">
        <v>46.167999999999999</v>
      </c>
      <c r="E2429" s="2">
        <v>0</v>
      </c>
      <c r="F2429" s="2">
        <v>0</v>
      </c>
      <c r="G2429" s="2">
        <v>0</v>
      </c>
      <c r="H2429" s="13">
        <v>0</v>
      </c>
    </row>
    <row r="2430" spans="1:8" ht="13.5" x14ac:dyDescent="0.25">
      <c r="A2430" s="12"/>
      <c r="B2430" s="11">
        <v>45539</v>
      </c>
      <c r="C2430" s="2">
        <v>47.25</v>
      </c>
      <c r="D2430" s="2">
        <v>46.167999999999999</v>
      </c>
      <c r="E2430" s="2">
        <v>0</v>
      </c>
      <c r="F2430" s="2">
        <v>0</v>
      </c>
      <c r="G2430" s="2">
        <v>0</v>
      </c>
      <c r="H2430" s="13">
        <v>0</v>
      </c>
    </row>
    <row r="2431" spans="1:8" ht="13.5" x14ac:dyDescent="0.25">
      <c r="A2431" s="12"/>
      <c r="B2431" s="11">
        <v>45540</v>
      </c>
      <c r="C2431" s="2">
        <v>47.25</v>
      </c>
      <c r="D2431" s="2">
        <v>46.167999999999999</v>
      </c>
      <c r="E2431" s="2">
        <v>0</v>
      </c>
      <c r="F2431" s="2">
        <v>0</v>
      </c>
      <c r="G2431" s="2">
        <v>0</v>
      </c>
      <c r="H2431" s="13">
        <v>0</v>
      </c>
    </row>
    <row r="2432" spans="1:8" ht="13.5" x14ac:dyDescent="0.25">
      <c r="A2432" s="12"/>
      <c r="B2432" s="11">
        <v>45541</v>
      </c>
      <c r="C2432" s="2">
        <v>47.26</v>
      </c>
      <c r="D2432" s="2">
        <v>46.167999999999999</v>
      </c>
      <c r="E2432" s="2">
        <v>514</v>
      </c>
      <c r="F2432" s="2">
        <v>514</v>
      </c>
      <c r="G2432" s="2">
        <v>24291.64</v>
      </c>
      <c r="H2432" s="13">
        <v>0</v>
      </c>
    </row>
    <row r="2433" spans="1:8" ht="13.5" x14ac:dyDescent="0.25">
      <c r="A2433" s="12"/>
      <c r="B2433" s="11">
        <v>45544</v>
      </c>
      <c r="C2433" s="2">
        <v>47.26</v>
      </c>
      <c r="D2433" s="2">
        <v>46.167999999999999</v>
      </c>
      <c r="E2433" s="2">
        <v>0</v>
      </c>
      <c r="F2433" s="2">
        <v>0</v>
      </c>
      <c r="G2433" s="2">
        <v>0</v>
      </c>
      <c r="H2433" s="13">
        <v>0</v>
      </c>
    </row>
    <row r="2434" spans="1:8" ht="13.5" x14ac:dyDescent="0.25">
      <c r="A2434" s="12"/>
      <c r="B2434" s="11">
        <v>45545</v>
      </c>
      <c r="C2434" s="2">
        <v>47.26</v>
      </c>
      <c r="D2434" s="2">
        <v>46.177999999999997</v>
      </c>
      <c r="E2434" s="2">
        <v>0</v>
      </c>
      <c r="F2434" s="2">
        <v>0</v>
      </c>
      <c r="G2434" s="2">
        <v>0</v>
      </c>
      <c r="H2434" s="13">
        <v>2.1660024259222862E-4</v>
      </c>
    </row>
    <row r="2435" spans="1:8" ht="13.5" x14ac:dyDescent="0.25">
      <c r="A2435" s="12"/>
      <c r="B2435" s="11">
        <v>45546</v>
      </c>
      <c r="C2435" s="2">
        <v>47.26</v>
      </c>
      <c r="D2435" s="2">
        <v>46.177999999999997</v>
      </c>
      <c r="E2435" s="2">
        <v>0</v>
      </c>
      <c r="F2435" s="2">
        <v>0</v>
      </c>
      <c r="G2435" s="2">
        <v>0</v>
      </c>
      <c r="H2435" s="13">
        <v>0</v>
      </c>
    </row>
    <row r="2436" spans="1:8" ht="13.5" x14ac:dyDescent="0.25">
      <c r="A2436" s="12"/>
      <c r="B2436" s="11">
        <v>45547</v>
      </c>
      <c r="C2436" s="2">
        <v>47.26</v>
      </c>
      <c r="D2436" s="2">
        <v>46.177999999999997</v>
      </c>
      <c r="E2436" s="2">
        <v>0</v>
      </c>
      <c r="F2436" s="2">
        <v>0</v>
      </c>
      <c r="G2436" s="2">
        <v>0</v>
      </c>
      <c r="H2436" s="13">
        <v>0</v>
      </c>
    </row>
    <row r="2437" spans="1:8" ht="13.5" x14ac:dyDescent="0.25">
      <c r="A2437" s="12"/>
      <c r="B2437" s="11">
        <v>45548</v>
      </c>
      <c r="C2437" s="2">
        <v>47.26</v>
      </c>
      <c r="D2437" s="2">
        <v>46.177999999999997</v>
      </c>
      <c r="E2437" s="2">
        <v>0</v>
      </c>
      <c r="F2437" s="2">
        <v>0</v>
      </c>
      <c r="G2437" s="2">
        <v>0</v>
      </c>
      <c r="H2437" s="13">
        <v>0</v>
      </c>
    </row>
    <row r="2438" spans="1:8" ht="13.5" x14ac:dyDescent="0.25">
      <c r="A2438" s="12"/>
      <c r="B2438" s="11">
        <v>45551</v>
      </c>
      <c r="C2438" s="2">
        <v>47.26</v>
      </c>
      <c r="D2438" s="2">
        <v>46.177999999999997</v>
      </c>
      <c r="E2438" s="2">
        <v>0</v>
      </c>
      <c r="F2438" s="2">
        <v>0</v>
      </c>
      <c r="G2438" s="2">
        <v>0</v>
      </c>
      <c r="H2438" s="13">
        <v>0</v>
      </c>
    </row>
    <row r="2439" spans="1:8" ht="13.5" x14ac:dyDescent="0.25">
      <c r="A2439" s="12"/>
      <c r="B2439" s="11">
        <v>45552</v>
      </c>
      <c r="C2439" s="2">
        <v>47.26</v>
      </c>
      <c r="D2439" s="2">
        <v>46.177999999999997</v>
      </c>
      <c r="E2439" s="2">
        <v>0</v>
      </c>
      <c r="F2439" s="2">
        <v>0</v>
      </c>
      <c r="G2439" s="2">
        <v>0</v>
      </c>
      <c r="H2439" s="13">
        <v>0</v>
      </c>
    </row>
    <row r="2440" spans="1:8" ht="13.5" x14ac:dyDescent="0.25">
      <c r="A2440" s="12"/>
      <c r="B2440" s="11">
        <v>45553</v>
      </c>
      <c r="C2440" s="2">
        <v>47.26</v>
      </c>
      <c r="D2440" s="2">
        <v>46.177999999999997</v>
      </c>
      <c r="E2440" s="2">
        <v>0</v>
      </c>
      <c r="F2440" s="2">
        <v>0</v>
      </c>
      <c r="G2440" s="2">
        <v>0</v>
      </c>
      <c r="H2440" s="13">
        <v>0</v>
      </c>
    </row>
    <row r="2441" spans="1:8" ht="13.5" x14ac:dyDescent="0.25">
      <c r="A2441" s="12"/>
      <c r="B2441" s="11">
        <v>45554</v>
      </c>
      <c r="C2441" s="2">
        <v>47.26</v>
      </c>
      <c r="D2441" s="2">
        <v>46.177999999999997</v>
      </c>
      <c r="E2441" s="2">
        <v>0</v>
      </c>
      <c r="F2441" s="2">
        <v>0</v>
      </c>
      <c r="G2441" s="2">
        <v>0</v>
      </c>
      <c r="H2441" s="13">
        <v>0</v>
      </c>
    </row>
    <row r="2442" spans="1:8" ht="13.5" x14ac:dyDescent="0.25">
      <c r="A2442" s="12"/>
      <c r="B2442" s="11">
        <v>45555</v>
      </c>
      <c r="C2442" s="2">
        <v>47.26</v>
      </c>
      <c r="D2442" s="2">
        <v>46.177999999999997</v>
      </c>
      <c r="E2442" s="2">
        <v>0</v>
      </c>
      <c r="F2442" s="2">
        <v>0</v>
      </c>
      <c r="G2442" s="2">
        <v>0</v>
      </c>
      <c r="H2442" s="13">
        <v>0</v>
      </c>
    </row>
    <row r="2443" spans="1:8" ht="13.5" x14ac:dyDescent="0.25">
      <c r="A2443" s="12"/>
      <c r="B2443" s="11">
        <v>45558</v>
      </c>
      <c r="C2443" s="2">
        <v>47.26</v>
      </c>
      <c r="D2443" s="2">
        <v>46.177999999999997</v>
      </c>
      <c r="E2443" s="2">
        <v>0</v>
      </c>
      <c r="F2443" s="2">
        <v>0</v>
      </c>
      <c r="G2443" s="2">
        <v>0</v>
      </c>
      <c r="H2443" s="13">
        <v>0</v>
      </c>
    </row>
    <row r="2444" spans="1:8" ht="13.5" x14ac:dyDescent="0.25">
      <c r="A2444" s="12"/>
      <c r="B2444" s="11">
        <v>45559</v>
      </c>
      <c r="C2444" s="2">
        <v>47.26</v>
      </c>
      <c r="D2444" s="2">
        <v>46.177999999999997</v>
      </c>
      <c r="E2444" s="2">
        <v>0</v>
      </c>
      <c r="F2444" s="2">
        <v>0</v>
      </c>
      <c r="G2444" s="2">
        <v>0</v>
      </c>
      <c r="H2444" s="13">
        <v>0</v>
      </c>
    </row>
    <row r="2445" spans="1:8" ht="13.5" x14ac:dyDescent="0.25">
      <c r="A2445" s="12"/>
      <c r="B2445" s="11">
        <v>45560</v>
      </c>
      <c r="C2445" s="2">
        <v>47.26</v>
      </c>
      <c r="D2445" s="2">
        <v>46.177999999999997</v>
      </c>
      <c r="E2445" s="2">
        <v>0</v>
      </c>
      <c r="F2445" s="2">
        <v>0</v>
      </c>
      <c r="G2445" s="2">
        <v>0</v>
      </c>
      <c r="H2445" s="13">
        <v>0</v>
      </c>
    </row>
    <row r="2446" spans="1:8" ht="13.5" x14ac:dyDescent="0.25">
      <c r="A2446" s="12"/>
      <c r="B2446" s="11">
        <v>45561</v>
      </c>
      <c r="C2446" s="2">
        <v>49.38</v>
      </c>
      <c r="D2446" s="2">
        <v>46.177999999999997</v>
      </c>
      <c r="E2446" s="2">
        <v>6</v>
      </c>
      <c r="F2446" s="2">
        <v>6</v>
      </c>
      <c r="G2446" s="2">
        <v>296.279</v>
      </c>
      <c r="H2446" s="13">
        <v>0</v>
      </c>
    </row>
    <row r="2447" spans="1:8" ht="13.5" x14ac:dyDescent="0.25">
      <c r="A2447" s="12"/>
      <c r="B2447" s="11">
        <v>45562</v>
      </c>
      <c r="C2447" s="2">
        <v>49.38</v>
      </c>
      <c r="D2447" s="2">
        <v>46.177999999999997</v>
      </c>
      <c r="E2447" s="2">
        <v>0</v>
      </c>
      <c r="F2447" s="2">
        <v>0</v>
      </c>
      <c r="G2447" s="2">
        <v>0</v>
      </c>
      <c r="H2447" s="13">
        <v>0</v>
      </c>
    </row>
    <row r="2448" spans="1:8" ht="13.5" x14ac:dyDescent="0.25">
      <c r="A2448" s="12"/>
      <c r="B2448" s="11">
        <v>45565</v>
      </c>
      <c r="C2448" s="2">
        <v>49.38</v>
      </c>
      <c r="D2448" s="2">
        <v>48.25</v>
      </c>
      <c r="E2448" s="2">
        <v>583</v>
      </c>
      <c r="F2448" s="2">
        <v>583</v>
      </c>
      <c r="G2448" s="2">
        <v>28788.539000000001</v>
      </c>
      <c r="H2448" s="13">
        <v>4.4869851444410823E-2</v>
      </c>
    </row>
    <row r="2449" spans="1:8" ht="13.5" x14ac:dyDescent="0.25">
      <c r="A2449" s="12"/>
      <c r="B2449" s="11">
        <v>45566</v>
      </c>
      <c r="C2449" s="2">
        <v>49.38</v>
      </c>
      <c r="D2449" s="2">
        <v>48.25</v>
      </c>
      <c r="E2449" s="2">
        <v>0</v>
      </c>
      <c r="F2449" s="2">
        <v>0</v>
      </c>
      <c r="G2449" s="2">
        <v>0</v>
      </c>
      <c r="H2449" s="13">
        <v>0</v>
      </c>
    </row>
    <row r="2450" spans="1:8" ht="13.5" x14ac:dyDescent="0.25">
      <c r="A2450" s="12"/>
      <c r="B2450" s="11">
        <v>45567</v>
      </c>
      <c r="C2450" s="2">
        <v>49.38</v>
      </c>
      <c r="D2450" s="2">
        <v>48.25</v>
      </c>
      <c r="E2450" s="2">
        <v>0</v>
      </c>
      <c r="F2450" s="2">
        <v>0</v>
      </c>
      <c r="G2450" s="2">
        <v>0</v>
      </c>
      <c r="H2450" s="13">
        <v>0</v>
      </c>
    </row>
    <row r="2451" spans="1:8" ht="13.5" x14ac:dyDescent="0.25">
      <c r="A2451" s="12"/>
      <c r="B2451" s="11">
        <v>45568</v>
      </c>
      <c r="C2451" s="2">
        <v>49.38</v>
      </c>
      <c r="D2451" s="2">
        <v>48.25</v>
      </c>
      <c r="E2451" s="2">
        <v>0</v>
      </c>
      <c r="F2451" s="2">
        <v>0</v>
      </c>
      <c r="G2451" s="2">
        <v>0</v>
      </c>
      <c r="H2451" s="13">
        <v>0</v>
      </c>
    </row>
    <row r="2452" spans="1:8" ht="13.5" x14ac:dyDescent="0.25">
      <c r="A2452" s="12"/>
      <c r="B2452" s="11">
        <v>45569</v>
      </c>
      <c r="C2452" s="2">
        <v>49.38</v>
      </c>
      <c r="D2452" s="2">
        <v>48.25</v>
      </c>
      <c r="E2452" s="2">
        <v>0</v>
      </c>
      <c r="F2452" s="2">
        <v>0</v>
      </c>
      <c r="G2452" s="2">
        <v>0</v>
      </c>
      <c r="H2452" s="13">
        <v>0</v>
      </c>
    </row>
    <row r="2453" spans="1:8" ht="13.5" x14ac:dyDescent="0.25">
      <c r="A2453" s="12"/>
      <c r="B2453" s="11">
        <v>45572</v>
      </c>
      <c r="C2453" s="2">
        <v>49.38</v>
      </c>
      <c r="D2453" s="2">
        <v>48.25</v>
      </c>
      <c r="E2453" s="2">
        <v>0</v>
      </c>
      <c r="F2453" s="2">
        <v>0</v>
      </c>
      <c r="G2453" s="2">
        <v>0</v>
      </c>
      <c r="H2453" s="13">
        <v>0</v>
      </c>
    </row>
    <row r="2454" spans="1:8" ht="13.5" x14ac:dyDescent="0.25">
      <c r="A2454" s="12"/>
      <c r="B2454" s="11">
        <v>45573</v>
      </c>
      <c r="C2454" s="2">
        <v>49.38</v>
      </c>
      <c r="D2454" s="2">
        <v>48.25</v>
      </c>
      <c r="E2454" s="2">
        <v>0</v>
      </c>
      <c r="F2454" s="2">
        <v>0</v>
      </c>
      <c r="G2454" s="2">
        <v>0</v>
      </c>
      <c r="H2454" s="13">
        <v>0</v>
      </c>
    </row>
    <row r="2455" spans="1:8" ht="13.5" x14ac:dyDescent="0.25">
      <c r="A2455" s="12"/>
      <c r="B2455" s="11">
        <v>45574</v>
      </c>
      <c r="C2455" s="2">
        <v>49.38</v>
      </c>
      <c r="D2455" s="2">
        <v>48.25</v>
      </c>
      <c r="E2455" s="2">
        <v>0</v>
      </c>
      <c r="F2455" s="2">
        <v>0</v>
      </c>
      <c r="G2455" s="2">
        <v>0</v>
      </c>
      <c r="H2455" s="13">
        <v>0</v>
      </c>
    </row>
    <row r="2456" spans="1:8" ht="13.5" x14ac:dyDescent="0.25">
      <c r="A2456" s="12"/>
      <c r="B2456" s="11">
        <v>45575</v>
      </c>
      <c r="C2456" s="2">
        <v>49.38</v>
      </c>
      <c r="D2456" s="2">
        <v>48.25</v>
      </c>
      <c r="E2456" s="2">
        <v>0</v>
      </c>
      <c r="F2456" s="2">
        <v>0</v>
      </c>
      <c r="G2456" s="2">
        <v>0</v>
      </c>
      <c r="H2456" s="13">
        <v>0</v>
      </c>
    </row>
    <row r="2457" spans="1:8" ht="13.5" x14ac:dyDescent="0.25">
      <c r="A2457" s="12"/>
      <c r="B2457" s="11">
        <v>45576</v>
      </c>
      <c r="C2457" s="2">
        <v>49.38</v>
      </c>
      <c r="D2457" s="2">
        <v>48.25</v>
      </c>
      <c r="E2457" s="2">
        <v>0</v>
      </c>
      <c r="F2457" s="2">
        <v>0</v>
      </c>
      <c r="G2457" s="2">
        <v>0</v>
      </c>
      <c r="H2457" s="13">
        <v>0</v>
      </c>
    </row>
    <row r="2458" spans="1:8" ht="13.5" x14ac:dyDescent="0.25">
      <c r="A2458" s="12"/>
      <c r="B2458" s="11">
        <v>45579</v>
      </c>
      <c r="C2458" s="2">
        <v>49.38</v>
      </c>
      <c r="D2458" s="2">
        <v>48.25</v>
      </c>
      <c r="E2458" s="2">
        <v>0</v>
      </c>
      <c r="F2458" s="2">
        <v>0</v>
      </c>
      <c r="G2458" s="2">
        <v>0</v>
      </c>
      <c r="H2458" s="13">
        <v>0</v>
      </c>
    </row>
    <row r="2459" spans="1:8" ht="13.5" x14ac:dyDescent="0.25">
      <c r="A2459" s="12"/>
      <c r="B2459" s="11">
        <v>45581</v>
      </c>
      <c r="C2459" s="2">
        <v>49.38</v>
      </c>
      <c r="D2459" s="2">
        <v>48.25</v>
      </c>
      <c r="E2459" s="2">
        <v>0</v>
      </c>
      <c r="F2459" s="2">
        <v>0</v>
      </c>
      <c r="G2459" s="2">
        <v>0</v>
      </c>
      <c r="H2459" s="13">
        <v>0</v>
      </c>
    </row>
    <row r="2460" spans="1:8" ht="13.5" x14ac:dyDescent="0.25">
      <c r="A2460" s="12"/>
      <c r="B2460" s="11">
        <v>45582</v>
      </c>
      <c r="C2460" s="2">
        <v>47.25</v>
      </c>
      <c r="D2460" s="2">
        <v>48.25</v>
      </c>
      <c r="E2460" s="2"/>
      <c r="F2460" s="2"/>
      <c r="G2460" s="2"/>
      <c r="H2460" s="13">
        <v>0</v>
      </c>
    </row>
    <row r="2461" spans="1:8" ht="13.5" x14ac:dyDescent="0.25">
      <c r="A2461" s="12"/>
      <c r="B2461" s="11">
        <v>45583</v>
      </c>
      <c r="C2461" s="2">
        <v>47.25</v>
      </c>
      <c r="D2461" s="2">
        <v>48.25</v>
      </c>
      <c r="E2461" s="2"/>
      <c r="F2461" s="2"/>
      <c r="G2461" s="2"/>
      <c r="H2461" s="13">
        <v>0</v>
      </c>
    </row>
    <row r="2462" spans="1:8" ht="13.5" x14ac:dyDescent="0.25">
      <c r="A2462" s="12"/>
      <c r="B2462" s="11">
        <v>45586</v>
      </c>
      <c r="C2462" s="2">
        <v>47.25</v>
      </c>
      <c r="D2462" s="2">
        <v>46.167999999999999</v>
      </c>
      <c r="E2462" s="2"/>
      <c r="F2462" s="2"/>
      <c r="G2462" s="2"/>
      <c r="H2462" s="13">
        <v>-4.3150259067357526E-2</v>
      </c>
    </row>
    <row r="2463" spans="1:8" ht="13.5" x14ac:dyDescent="0.25">
      <c r="A2463" s="12"/>
      <c r="B2463" s="11">
        <v>45587</v>
      </c>
      <c r="C2463" s="2">
        <v>47.25</v>
      </c>
      <c r="D2463" s="2">
        <v>46.167999999999999</v>
      </c>
      <c r="E2463" s="2"/>
      <c r="F2463" s="2"/>
      <c r="G2463" s="2"/>
      <c r="H2463" s="13">
        <v>0</v>
      </c>
    </row>
    <row r="2464" spans="1:8" ht="13.5" x14ac:dyDescent="0.25">
      <c r="A2464" s="12"/>
      <c r="B2464" s="11">
        <v>45588</v>
      </c>
      <c r="C2464" s="2">
        <v>47.25</v>
      </c>
      <c r="D2464" s="2">
        <v>46.167999999999999</v>
      </c>
      <c r="E2464" s="2"/>
      <c r="F2464" s="2"/>
      <c r="G2464" s="2"/>
      <c r="H2464" s="13">
        <v>0</v>
      </c>
    </row>
    <row r="2465" spans="1:8" ht="13.5" x14ac:dyDescent="0.25">
      <c r="A2465" s="12"/>
      <c r="B2465" s="11">
        <v>45589</v>
      </c>
      <c r="C2465" s="2">
        <v>47.25</v>
      </c>
      <c r="D2465" s="2">
        <v>46.167999999999999</v>
      </c>
      <c r="E2465" s="2"/>
      <c r="F2465" s="2"/>
      <c r="G2465" s="2"/>
      <c r="H2465" s="13">
        <v>0</v>
      </c>
    </row>
    <row r="2466" spans="1:8" ht="13.5" x14ac:dyDescent="0.25">
      <c r="A2466" s="12"/>
      <c r="B2466" s="11">
        <v>45590</v>
      </c>
      <c r="C2466" s="2">
        <v>47.25</v>
      </c>
      <c r="D2466" s="2">
        <v>46.167999999999999</v>
      </c>
      <c r="E2466" s="2"/>
      <c r="F2466" s="2"/>
      <c r="G2466" s="2"/>
      <c r="H2466" s="13">
        <v>0</v>
      </c>
    </row>
    <row r="2467" spans="1:8" ht="13.5" x14ac:dyDescent="0.25">
      <c r="A2467" s="12"/>
      <c r="B2467" s="11">
        <v>45593</v>
      </c>
      <c r="C2467" s="2">
        <v>47.25</v>
      </c>
      <c r="D2467" s="2">
        <v>46.167999999999999</v>
      </c>
      <c r="E2467" s="2"/>
      <c r="F2467" s="2"/>
      <c r="G2467" s="2"/>
      <c r="H2467" s="13">
        <v>0</v>
      </c>
    </row>
    <row r="2468" spans="1:8" ht="13.5" x14ac:dyDescent="0.25">
      <c r="A2468" s="12"/>
      <c r="B2468" s="11">
        <v>45594</v>
      </c>
      <c r="C2468" s="2">
        <v>47.25</v>
      </c>
      <c r="D2468" s="2">
        <v>46.167999999999999</v>
      </c>
      <c r="E2468" s="2"/>
      <c r="F2468" s="2"/>
      <c r="G2468" s="2"/>
      <c r="H2468" s="13">
        <v>0</v>
      </c>
    </row>
    <row r="2469" spans="1:8" ht="13.5" x14ac:dyDescent="0.25">
      <c r="A2469" s="12"/>
      <c r="B2469" s="11">
        <v>45595</v>
      </c>
      <c r="C2469" s="2">
        <v>47.25</v>
      </c>
      <c r="D2469" s="2">
        <v>46.167999999999999</v>
      </c>
      <c r="E2469" s="2"/>
      <c r="F2469" s="2"/>
      <c r="G2469" s="2"/>
      <c r="H2469" s="13">
        <v>0</v>
      </c>
    </row>
    <row r="2470" spans="1:8" ht="13.5" x14ac:dyDescent="0.25">
      <c r="A2470" s="12"/>
      <c r="B2470" s="11">
        <v>45596</v>
      </c>
      <c r="C2470" s="2">
        <v>47.25</v>
      </c>
      <c r="D2470" s="2">
        <v>46.167999999999999</v>
      </c>
      <c r="E2470" s="2"/>
      <c r="F2470" s="2"/>
      <c r="G2470" s="2"/>
      <c r="H2470" s="13">
        <v>0</v>
      </c>
    </row>
    <row r="2471" spans="1:8" ht="13.5" x14ac:dyDescent="0.25">
      <c r="A2471" s="12"/>
      <c r="B2471" s="11">
        <v>45597</v>
      </c>
      <c r="C2471" s="2">
        <v>47.25</v>
      </c>
      <c r="D2471" s="2">
        <v>46.167999999999999</v>
      </c>
      <c r="E2471" s="2"/>
      <c r="F2471" s="2"/>
      <c r="G2471" s="2"/>
      <c r="H2471" s="13">
        <v>0</v>
      </c>
    </row>
    <row r="2472" spans="1:8" ht="13.5" x14ac:dyDescent="0.25">
      <c r="A2472" s="12"/>
      <c r="B2472" s="11">
        <v>45600</v>
      </c>
      <c r="C2472" s="2">
        <v>47.25</v>
      </c>
      <c r="D2472" s="2">
        <v>46.167999999999999</v>
      </c>
      <c r="E2472" s="2"/>
      <c r="F2472" s="2"/>
      <c r="G2472" s="2"/>
      <c r="H2472" s="13">
        <v>0</v>
      </c>
    </row>
    <row r="2473" spans="1:8" ht="13.5" x14ac:dyDescent="0.25">
      <c r="A2473" s="12"/>
      <c r="B2473" s="11">
        <v>45601</v>
      </c>
      <c r="C2473" s="2">
        <v>47.25</v>
      </c>
      <c r="D2473" s="2">
        <v>46.167999999999999</v>
      </c>
      <c r="E2473" s="2"/>
      <c r="F2473" s="2"/>
      <c r="G2473" s="2"/>
      <c r="H2473" s="13">
        <v>0</v>
      </c>
    </row>
    <row r="2474" spans="1:8" ht="13.5" x14ac:dyDescent="0.25">
      <c r="A2474" s="12"/>
      <c r="B2474" s="11">
        <v>45602</v>
      </c>
      <c r="C2474" s="2">
        <v>47.25</v>
      </c>
      <c r="D2474" s="2">
        <v>46.167999999999999</v>
      </c>
      <c r="E2474" s="2"/>
      <c r="F2474" s="2"/>
      <c r="G2474" s="2"/>
      <c r="H2474" s="13">
        <v>0</v>
      </c>
    </row>
    <row r="2475" spans="1:8" ht="13.5" x14ac:dyDescent="0.25">
      <c r="A2475" s="12"/>
      <c r="B2475" s="11">
        <v>45603</v>
      </c>
      <c r="C2475" s="2">
        <v>47.25</v>
      </c>
      <c r="D2475" s="2">
        <v>46.167999999999999</v>
      </c>
      <c r="E2475" s="2"/>
      <c r="F2475" s="2"/>
      <c r="G2475" s="2"/>
      <c r="H2475" s="13">
        <v>0</v>
      </c>
    </row>
    <row r="2476" spans="1:8" ht="13.5" x14ac:dyDescent="0.25">
      <c r="A2476" s="12"/>
      <c r="B2476" s="11">
        <v>45604</v>
      </c>
      <c r="C2476" s="2">
        <v>47.25</v>
      </c>
      <c r="D2476" s="2">
        <v>46.167999999999999</v>
      </c>
      <c r="E2476" s="2"/>
      <c r="F2476" s="2"/>
      <c r="G2476" s="2"/>
      <c r="H2476" s="13">
        <v>0</v>
      </c>
    </row>
    <row r="2477" spans="1:8" ht="13.5" x14ac:dyDescent="0.25">
      <c r="A2477" s="12"/>
      <c r="B2477" s="11">
        <v>45607</v>
      </c>
      <c r="C2477" s="2">
        <v>47.25</v>
      </c>
      <c r="D2477" s="2">
        <v>46.167999999999999</v>
      </c>
      <c r="E2477" s="2"/>
      <c r="F2477" s="2"/>
      <c r="G2477" s="2"/>
      <c r="H2477" s="13">
        <v>0</v>
      </c>
    </row>
    <row r="2478" spans="1:8" ht="13.5" x14ac:dyDescent="0.25">
      <c r="A2478" s="12"/>
      <c r="B2478" s="11">
        <v>45608</v>
      </c>
      <c r="C2478" s="2">
        <v>47.25</v>
      </c>
      <c r="D2478" s="2">
        <v>46.167999999999999</v>
      </c>
      <c r="E2478" s="2"/>
      <c r="F2478" s="2"/>
      <c r="G2478" s="2"/>
      <c r="H2478" s="13">
        <v>0</v>
      </c>
    </row>
    <row r="2479" spans="1:8" ht="13.5" x14ac:dyDescent="0.25">
      <c r="A2479" s="12"/>
      <c r="B2479" s="11">
        <v>45609</v>
      </c>
      <c r="C2479" s="2">
        <v>47.25</v>
      </c>
      <c r="D2479" s="2">
        <v>46.167999999999999</v>
      </c>
      <c r="E2479" s="2"/>
      <c r="F2479" s="2"/>
      <c r="G2479" s="2"/>
      <c r="H2479" s="13">
        <v>0</v>
      </c>
    </row>
    <row r="2480" spans="1:8" ht="13.5" x14ac:dyDescent="0.25">
      <c r="A2480" s="12"/>
      <c r="B2480" s="11">
        <v>45610</v>
      </c>
      <c r="C2480" s="2">
        <v>47.25</v>
      </c>
      <c r="D2480" s="2">
        <v>46.167999999999999</v>
      </c>
      <c r="E2480" s="2"/>
      <c r="F2480" s="2"/>
      <c r="G2480" s="2"/>
      <c r="H2480" s="13">
        <v>0</v>
      </c>
    </row>
    <row r="2481" spans="1:8" ht="13.5" x14ac:dyDescent="0.25">
      <c r="A2481" s="12"/>
      <c r="B2481" s="11">
        <v>45611</v>
      </c>
      <c r="C2481" s="2">
        <v>50</v>
      </c>
      <c r="D2481" s="2">
        <v>46.167999999999999</v>
      </c>
      <c r="E2481" s="2"/>
      <c r="F2481" s="2"/>
      <c r="G2481" s="2"/>
      <c r="H2481" s="13">
        <v>0</v>
      </c>
    </row>
    <row r="2482" spans="1:8" ht="13.5" x14ac:dyDescent="0.25">
      <c r="A2482" s="12"/>
      <c r="B2482" s="11">
        <v>45614</v>
      </c>
      <c r="C2482" s="2">
        <v>50</v>
      </c>
      <c r="D2482" s="2">
        <v>48.24</v>
      </c>
      <c r="E2482" s="2"/>
      <c r="F2482" s="2"/>
      <c r="G2482" s="2"/>
      <c r="H2482" s="13">
        <v>4.4879570265118754E-2</v>
      </c>
    </row>
    <row r="2483" spans="1:8" ht="13.5" x14ac:dyDescent="0.25">
      <c r="A2483" s="12"/>
      <c r="B2483" s="11">
        <v>45615</v>
      </c>
      <c r="C2483" s="2">
        <v>50</v>
      </c>
      <c r="D2483" s="2">
        <v>48.854999999999997</v>
      </c>
      <c r="E2483" s="2"/>
      <c r="F2483" s="2"/>
      <c r="G2483" s="2"/>
      <c r="H2483" s="13">
        <v>1.2748756218905366E-2</v>
      </c>
    </row>
    <row r="2484" spans="1:8" ht="13.5" x14ac:dyDescent="0.25">
      <c r="A2484" s="12"/>
      <c r="B2484" s="11">
        <v>45616</v>
      </c>
      <c r="C2484" s="2">
        <v>50</v>
      </c>
      <c r="D2484" s="2">
        <v>48.854999999999997</v>
      </c>
      <c r="E2484" s="2"/>
      <c r="F2484" s="2"/>
      <c r="G2484" s="2"/>
      <c r="H2484" s="13">
        <v>0</v>
      </c>
    </row>
    <row r="2485" spans="1:8" ht="13.5" x14ac:dyDescent="0.25">
      <c r="A2485" s="12"/>
      <c r="B2485" s="11">
        <v>45617</v>
      </c>
      <c r="C2485" s="2">
        <v>50</v>
      </c>
      <c r="D2485" s="2">
        <v>48.854999999999997</v>
      </c>
      <c r="E2485" s="2"/>
      <c r="F2485" s="2"/>
      <c r="G2485" s="2"/>
      <c r="H2485" s="13">
        <v>0</v>
      </c>
    </row>
    <row r="2486" spans="1:8" ht="13.5" x14ac:dyDescent="0.25">
      <c r="A2486" s="12"/>
      <c r="B2486" s="11">
        <v>45618</v>
      </c>
      <c r="C2486" s="2">
        <v>50</v>
      </c>
      <c r="D2486" s="2">
        <v>48.854999999999997</v>
      </c>
      <c r="E2486" s="2"/>
      <c r="F2486" s="2"/>
      <c r="G2486" s="2"/>
      <c r="H2486" s="13">
        <v>0</v>
      </c>
    </row>
    <row r="2487" spans="1:8" ht="13.5" x14ac:dyDescent="0.25">
      <c r="A2487" s="12"/>
      <c r="B2487" s="11">
        <v>45621</v>
      </c>
      <c r="C2487" s="2">
        <v>50</v>
      </c>
      <c r="D2487" s="2">
        <v>48.854999999999997</v>
      </c>
      <c r="E2487" s="2"/>
      <c r="F2487" s="2"/>
      <c r="G2487" s="2"/>
      <c r="H2487" s="13">
        <v>0</v>
      </c>
    </row>
    <row r="2488" spans="1:8" ht="13.5" x14ac:dyDescent="0.25">
      <c r="A2488" s="12"/>
      <c r="B2488" s="11">
        <v>45622</v>
      </c>
      <c r="C2488" s="2">
        <v>50</v>
      </c>
      <c r="D2488" s="2">
        <v>48.854999999999997</v>
      </c>
      <c r="E2488" s="2"/>
      <c r="F2488" s="2"/>
      <c r="G2488" s="2"/>
      <c r="H2488" s="13">
        <v>0</v>
      </c>
    </row>
    <row r="2489" spans="1:8" ht="13.5" x14ac:dyDescent="0.25">
      <c r="A2489" s="12"/>
      <c r="B2489" s="11">
        <v>45623</v>
      </c>
      <c r="C2489" s="2">
        <v>50</v>
      </c>
      <c r="D2489" s="2">
        <v>48.854999999999997</v>
      </c>
      <c r="E2489" s="2"/>
      <c r="F2489" s="2"/>
      <c r="G2489" s="2"/>
      <c r="H2489" s="13">
        <v>0</v>
      </c>
    </row>
    <row r="2490" spans="1:8" ht="13.5" x14ac:dyDescent="0.25">
      <c r="A2490" s="12"/>
      <c r="B2490" s="11">
        <v>45624</v>
      </c>
      <c r="C2490" s="2">
        <v>50</v>
      </c>
      <c r="D2490" s="2">
        <v>48.854999999999997</v>
      </c>
      <c r="E2490" s="2"/>
      <c r="F2490" s="2"/>
      <c r="G2490" s="2"/>
      <c r="H2490" s="13">
        <v>0</v>
      </c>
    </row>
    <row r="2491" spans="1:8" ht="13.5" x14ac:dyDescent="0.25">
      <c r="A2491" s="12"/>
      <c r="B2491" s="11">
        <v>45625</v>
      </c>
      <c r="C2491" s="2">
        <v>50</v>
      </c>
      <c r="D2491" s="2">
        <v>48.854999999999997</v>
      </c>
      <c r="E2491" s="2"/>
      <c r="F2491" s="2"/>
      <c r="G2491" s="2"/>
      <c r="H2491" s="13">
        <v>0</v>
      </c>
    </row>
    <row r="2492" spans="1:8" ht="13.5" x14ac:dyDescent="0.25">
      <c r="A2492" s="12"/>
      <c r="B2492" s="11">
        <v>45628</v>
      </c>
      <c r="C2492" s="2">
        <v>50</v>
      </c>
      <c r="D2492" s="2">
        <v>48.854999999999997</v>
      </c>
      <c r="E2492" s="2"/>
      <c r="F2492" s="2"/>
      <c r="G2492" s="2"/>
      <c r="H2492" s="13">
        <v>0</v>
      </c>
    </row>
    <row r="2493" spans="1:8" ht="13.5" x14ac:dyDescent="0.25">
      <c r="A2493" s="12"/>
      <c r="B2493" s="11">
        <v>45629</v>
      </c>
      <c r="C2493" s="2">
        <v>50</v>
      </c>
      <c r="D2493" s="2">
        <v>48.854999999999997</v>
      </c>
      <c r="E2493" s="2"/>
      <c r="F2493" s="2"/>
      <c r="G2493" s="2"/>
      <c r="H2493" s="13">
        <v>0</v>
      </c>
    </row>
    <row r="2494" spans="1:8" ht="13.5" x14ac:dyDescent="0.25">
      <c r="A2494" s="12"/>
      <c r="B2494" s="11">
        <v>45630</v>
      </c>
      <c r="C2494" s="2">
        <v>50</v>
      </c>
      <c r="D2494" s="2">
        <v>48.854999999999997</v>
      </c>
      <c r="E2494" s="2"/>
      <c r="F2494" s="2"/>
      <c r="G2494" s="2"/>
      <c r="H2494" s="13">
        <v>0</v>
      </c>
    </row>
    <row r="2495" spans="1:8" ht="13.5" x14ac:dyDescent="0.25">
      <c r="A2495" s="12"/>
      <c r="B2495" s="11">
        <v>45631</v>
      </c>
      <c r="C2495" s="2">
        <v>50</v>
      </c>
      <c r="D2495" s="2">
        <v>48.854999999999997</v>
      </c>
      <c r="E2495" s="2"/>
      <c r="F2495" s="2"/>
      <c r="G2495" s="2"/>
      <c r="H2495" s="13">
        <v>0</v>
      </c>
    </row>
    <row r="2496" spans="1:8" ht="13.5" x14ac:dyDescent="0.25">
      <c r="A2496" s="12"/>
      <c r="B2496" s="11">
        <v>45632</v>
      </c>
      <c r="C2496" s="2">
        <v>50</v>
      </c>
      <c r="D2496" s="2">
        <v>48.854999999999997</v>
      </c>
      <c r="E2496" s="2"/>
      <c r="F2496" s="2"/>
      <c r="G2496" s="2"/>
      <c r="H2496" s="13">
        <v>0</v>
      </c>
    </row>
    <row r="2497" spans="1:8" ht="13.5" x14ac:dyDescent="0.25">
      <c r="A2497" s="12"/>
      <c r="B2497" s="11">
        <v>45635</v>
      </c>
      <c r="C2497" s="2">
        <v>50</v>
      </c>
      <c r="D2497" s="2">
        <v>48.854999999999997</v>
      </c>
      <c r="E2497" s="2"/>
      <c r="F2497" s="2"/>
      <c r="G2497" s="2"/>
      <c r="H2497" s="13">
        <v>0</v>
      </c>
    </row>
    <row r="2498" spans="1:8" ht="13.5" x14ac:dyDescent="0.25">
      <c r="A2498" s="12"/>
      <c r="B2498" s="11">
        <v>45636</v>
      </c>
      <c r="C2498" s="2">
        <v>49</v>
      </c>
      <c r="D2498" s="2">
        <v>48.854999999999997</v>
      </c>
      <c r="E2498" s="2"/>
      <c r="F2498" s="2"/>
      <c r="G2498" s="2"/>
      <c r="H2498" s="13">
        <v>0</v>
      </c>
    </row>
    <row r="2499" spans="1:8" ht="13.5" x14ac:dyDescent="0.25">
      <c r="A2499" s="12"/>
      <c r="B2499" s="11">
        <v>45637</v>
      </c>
      <c r="C2499" s="2">
        <v>49</v>
      </c>
      <c r="D2499" s="2">
        <v>48.854999999999997</v>
      </c>
      <c r="E2499" s="2"/>
      <c r="F2499" s="2"/>
      <c r="G2499" s="2"/>
      <c r="H2499" s="13">
        <v>0</v>
      </c>
    </row>
    <row r="2500" spans="1:8" ht="13.5" x14ac:dyDescent="0.25">
      <c r="A2500" s="12"/>
      <c r="B2500" s="11">
        <v>45638</v>
      </c>
      <c r="C2500" s="2">
        <v>49</v>
      </c>
      <c r="D2500" s="2">
        <v>47.878</v>
      </c>
      <c r="E2500" s="2"/>
      <c r="F2500" s="2"/>
      <c r="G2500" s="2"/>
      <c r="H2500" s="13">
        <v>-1.9997953126599056E-2</v>
      </c>
    </row>
    <row r="2501" spans="1:8" ht="13.5" x14ac:dyDescent="0.25">
      <c r="A2501" s="12"/>
      <c r="B2501" s="11">
        <v>45639</v>
      </c>
      <c r="C2501" s="2">
        <v>49</v>
      </c>
      <c r="D2501" s="2">
        <v>47.878</v>
      </c>
      <c r="E2501" s="2"/>
      <c r="F2501" s="2"/>
      <c r="G2501" s="2"/>
      <c r="H2501" s="13">
        <v>0</v>
      </c>
    </row>
    <row r="2502" spans="1:8" ht="13.5" x14ac:dyDescent="0.25">
      <c r="A2502" s="12"/>
      <c r="B2502" s="11">
        <v>45642</v>
      </c>
      <c r="C2502" s="2">
        <v>49</v>
      </c>
      <c r="D2502" s="2">
        <v>47.878</v>
      </c>
      <c r="E2502" s="2"/>
      <c r="F2502" s="2"/>
      <c r="G2502" s="2"/>
      <c r="H2502" s="13">
        <v>0</v>
      </c>
    </row>
    <row r="2503" spans="1:8" ht="13.5" x14ac:dyDescent="0.25">
      <c r="A2503" s="12"/>
      <c r="B2503" s="11">
        <v>45644</v>
      </c>
      <c r="C2503" s="2">
        <v>49</v>
      </c>
      <c r="D2503" s="2">
        <v>47.878</v>
      </c>
      <c r="E2503" s="2"/>
      <c r="F2503" s="2"/>
      <c r="G2503" s="2"/>
      <c r="H2503" s="13">
        <v>0</v>
      </c>
    </row>
    <row r="2504" spans="1:8" ht="13.5" x14ac:dyDescent="0.25">
      <c r="A2504" s="12"/>
      <c r="B2504" s="11">
        <v>45645</v>
      </c>
      <c r="C2504" s="2">
        <v>49</v>
      </c>
      <c r="D2504" s="2">
        <v>47.878</v>
      </c>
      <c r="E2504" s="2"/>
      <c r="F2504" s="2"/>
      <c r="G2504" s="2"/>
      <c r="H2504" s="13">
        <v>0</v>
      </c>
    </row>
    <row r="2505" spans="1:8" ht="13.5" x14ac:dyDescent="0.25">
      <c r="A2505" s="12"/>
      <c r="B2505" s="11">
        <v>45646</v>
      </c>
      <c r="C2505" s="2">
        <v>49</v>
      </c>
      <c r="D2505" s="2">
        <v>47.878</v>
      </c>
      <c r="E2505" s="2"/>
      <c r="F2505" s="2"/>
      <c r="G2505" s="2"/>
      <c r="H2505" s="13">
        <v>0</v>
      </c>
    </row>
    <row r="2506" spans="1:8" ht="13.5" x14ac:dyDescent="0.25">
      <c r="A2506" s="12"/>
      <c r="B2506" s="11">
        <v>45649</v>
      </c>
      <c r="C2506" s="2">
        <v>49</v>
      </c>
      <c r="D2506" s="2">
        <v>47.878</v>
      </c>
      <c r="E2506" s="2"/>
      <c r="F2506" s="2"/>
      <c r="G2506" s="2"/>
      <c r="H2506" s="13">
        <v>0</v>
      </c>
    </row>
    <row r="2507" spans="1:8" ht="13.5" x14ac:dyDescent="0.25">
      <c r="A2507" s="12"/>
      <c r="B2507" s="11">
        <v>45650</v>
      </c>
      <c r="C2507" s="2">
        <v>49</v>
      </c>
      <c r="D2507" s="2">
        <v>47.878</v>
      </c>
      <c r="E2507" s="2"/>
      <c r="F2507" s="2"/>
      <c r="G2507" s="2"/>
      <c r="H2507" s="13">
        <v>0</v>
      </c>
    </row>
    <row r="2508" spans="1:8" ht="13.5" x14ac:dyDescent="0.25">
      <c r="A2508" s="12"/>
      <c r="B2508" s="11">
        <v>45651</v>
      </c>
      <c r="C2508" s="2">
        <v>49</v>
      </c>
      <c r="D2508" s="2">
        <v>47.878</v>
      </c>
      <c r="E2508" s="2"/>
      <c r="F2508" s="2"/>
      <c r="G2508" s="2"/>
      <c r="H2508" s="13">
        <v>0</v>
      </c>
    </row>
    <row r="2509" spans="1:8" ht="13.5" x14ac:dyDescent="0.25">
      <c r="A2509" s="12"/>
      <c r="B2509" s="11">
        <v>45652</v>
      </c>
      <c r="C2509" s="2">
        <v>49</v>
      </c>
      <c r="D2509" s="2">
        <v>47.878</v>
      </c>
      <c r="E2509" s="2"/>
      <c r="F2509" s="2"/>
      <c r="G2509" s="2"/>
      <c r="H2509" s="13">
        <v>0</v>
      </c>
    </row>
    <row r="2510" spans="1:8" ht="13.5" x14ac:dyDescent="0.25">
      <c r="A2510" s="12"/>
      <c r="B2510" s="11">
        <v>45653</v>
      </c>
      <c r="C2510" s="2">
        <v>49</v>
      </c>
      <c r="D2510" s="2">
        <v>47.878</v>
      </c>
      <c r="E2510" s="2">
        <v>0</v>
      </c>
      <c r="F2510" s="2">
        <v>0</v>
      </c>
      <c r="G2510" s="14">
        <v>0</v>
      </c>
      <c r="H2510" s="13">
        <v>0</v>
      </c>
    </row>
    <row r="2511" spans="1:8" ht="13.5" x14ac:dyDescent="0.25">
      <c r="A2511" s="12"/>
      <c r="B2511" s="11">
        <v>45656</v>
      </c>
      <c r="C2511" s="2">
        <v>49</v>
      </c>
      <c r="D2511" s="2">
        <v>47.878</v>
      </c>
      <c r="E2511" s="2">
        <v>25</v>
      </c>
      <c r="F2511" s="2">
        <v>25</v>
      </c>
      <c r="G2511" s="14">
        <v>1225</v>
      </c>
      <c r="H2511" s="13">
        <v>0</v>
      </c>
    </row>
    <row r="2512" spans="1:8" ht="13.5" x14ac:dyDescent="0.25">
      <c r="A2512" s="12"/>
      <c r="B2512" s="11">
        <v>45657</v>
      </c>
      <c r="C2512" s="2">
        <v>49</v>
      </c>
      <c r="D2512" s="2">
        <v>47.878</v>
      </c>
      <c r="E2512" s="2">
        <v>0</v>
      </c>
      <c r="F2512" s="2">
        <v>0</v>
      </c>
      <c r="G2512" s="14">
        <v>0</v>
      </c>
      <c r="H2512" s="13">
        <v>0</v>
      </c>
    </row>
    <row r="2513" spans="1:8" ht="13.5" x14ac:dyDescent="0.25">
      <c r="A2513" s="12"/>
      <c r="B2513" s="11">
        <v>45659</v>
      </c>
      <c r="C2513" s="2">
        <v>49</v>
      </c>
      <c r="D2513" s="2">
        <v>47.878</v>
      </c>
      <c r="E2513" s="2">
        <v>0</v>
      </c>
      <c r="F2513" s="2">
        <v>0</v>
      </c>
      <c r="G2513" s="14">
        <v>0</v>
      </c>
      <c r="H2513" s="13">
        <v>0</v>
      </c>
    </row>
    <row r="2514" spans="1:8" ht="13.5" x14ac:dyDescent="0.25">
      <c r="A2514" s="12"/>
      <c r="B2514" s="11">
        <v>45660</v>
      </c>
      <c r="C2514" s="2">
        <v>49</v>
      </c>
      <c r="D2514" s="2">
        <v>47.878</v>
      </c>
      <c r="E2514" s="2">
        <v>0</v>
      </c>
      <c r="F2514" s="2">
        <v>0</v>
      </c>
      <c r="G2514" s="14">
        <v>0</v>
      </c>
      <c r="H2514" s="13">
        <v>0</v>
      </c>
    </row>
    <row r="2515" spans="1:8" ht="13.5" x14ac:dyDescent="0.25">
      <c r="A2515" s="12"/>
      <c r="B2515" s="11">
        <v>45663</v>
      </c>
      <c r="C2515" s="2">
        <v>49</v>
      </c>
      <c r="D2515" s="2">
        <v>47.878</v>
      </c>
      <c r="E2515" s="2">
        <v>0</v>
      </c>
      <c r="F2515" s="2">
        <v>0</v>
      </c>
      <c r="G2515" s="14">
        <v>0</v>
      </c>
      <c r="H2515" s="13">
        <v>0</v>
      </c>
    </row>
    <row r="2516" spans="1:8" ht="13.5" x14ac:dyDescent="0.25">
      <c r="A2516" s="12"/>
      <c r="B2516" s="11">
        <v>45664</v>
      </c>
      <c r="C2516" s="2">
        <v>49</v>
      </c>
      <c r="D2516" s="2">
        <v>47.878</v>
      </c>
      <c r="E2516" s="2">
        <v>0</v>
      </c>
      <c r="F2516" s="2">
        <v>0</v>
      </c>
      <c r="G2516" s="14">
        <v>0</v>
      </c>
      <c r="H2516" s="13">
        <v>0</v>
      </c>
    </row>
    <row r="2517" spans="1:8" ht="13.5" x14ac:dyDescent="0.25">
      <c r="A2517" s="12"/>
      <c r="B2517" s="11">
        <v>45665</v>
      </c>
      <c r="C2517" s="2">
        <v>49</v>
      </c>
      <c r="D2517" s="2">
        <v>47.878</v>
      </c>
      <c r="E2517" s="2">
        <v>0</v>
      </c>
      <c r="F2517" s="2">
        <v>0</v>
      </c>
      <c r="G2517" s="14">
        <v>0</v>
      </c>
      <c r="H2517" s="13">
        <v>0</v>
      </c>
    </row>
    <row r="2518" spans="1:8" ht="13.5" x14ac:dyDescent="0.25">
      <c r="A2518" s="12"/>
      <c r="B2518" s="11">
        <v>45666</v>
      </c>
      <c r="C2518" s="2">
        <v>49</v>
      </c>
      <c r="D2518" s="2">
        <v>47.878</v>
      </c>
      <c r="E2518" s="2">
        <v>0</v>
      </c>
      <c r="F2518" s="2">
        <v>0</v>
      </c>
      <c r="G2518" s="14">
        <v>0</v>
      </c>
      <c r="H2518" s="13">
        <v>0</v>
      </c>
    </row>
    <row r="2519" spans="1:8" ht="13.5" x14ac:dyDescent="0.25">
      <c r="A2519" s="12"/>
      <c r="B2519" s="11">
        <v>45667</v>
      </c>
      <c r="C2519" s="2">
        <v>49</v>
      </c>
      <c r="D2519" s="2">
        <v>47.878</v>
      </c>
      <c r="E2519" s="2">
        <v>0</v>
      </c>
      <c r="F2519" s="2">
        <v>0</v>
      </c>
      <c r="G2519" s="14">
        <v>0</v>
      </c>
      <c r="H2519" s="13">
        <v>0</v>
      </c>
    </row>
    <row r="2520" spans="1:8" ht="13.5" x14ac:dyDescent="0.25">
      <c r="A2520" s="12"/>
      <c r="B2520" s="11">
        <v>45670</v>
      </c>
      <c r="C2520" s="2">
        <v>49</v>
      </c>
      <c r="D2520" s="2">
        <v>47.878</v>
      </c>
      <c r="E2520" s="2">
        <v>0</v>
      </c>
      <c r="F2520" s="2">
        <v>0</v>
      </c>
      <c r="G2520" s="14">
        <v>0</v>
      </c>
      <c r="H2520" s="13">
        <v>0</v>
      </c>
    </row>
    <row r="2521" spans="1:8" ht="13.5" x14ac:dyDescent="0.25">
      <c r="A2521" s="12"/>
      <c r="B2521" s="11">
        <v>45671</v>
      </c>
      <c r="C2521" s="2">
        <v>49</v>
      </c>
      <c r="D2521" s="2">
        <v>47.878</v>
      </c>
      <c r="E2521" s="2">
        <v>0</v>
      </c>
      <c r="F2521" s="2">
        <v>0</v>
      </c>
      <c r="G2521" s="14">
        <v>0</v>
      </c>
      <c r="H2521" s="13">
        <v>0</v>
      </c>
    </row>
    <row r="2522" spans="1:8" ht="13.5" x14ac:dyDescent="0.25">
      <c r="A2522" s="12"/>
      <c r="B2522" s="11">
        <v>45672</v>
      </c>
      <c r="C2522" s="2">
        <v>49</v>
      </c>
      <c r="D2522" s="2">
        <v>47.878</v>
      </c>
      <c r="E2522" s="2">
        <v>0</v>
      </c>
      <c r="F2522" s="2">
        <v>0</v>
      </c>
      <c r="G2522" s="14">
        <v>0</v>
      </c>
      <c r="H2522" s="13">
        <v>0</v>
      </c>
    </row>
    <row r="2523" spans="1:8" ht="13.5" x14ac:dyDescent="0.25">
      <c r="A2523" s="12"/>
      <c r="B2523" s="11">
        <v>45673</v>
      </c>
      <c r="C2523" s="2">
        <v>49</v>
      </c>
      <c r="D2523" s="2">
        <v>47.878</v>
      </c>
      <c r="E2523" s="2">
        <v>0</v>
      </c>
      <c r="F2523" s="2">
        <v>0</v>
      </c>
      <c r="G2523" s="14">
        <v>0</v>
      </c>
      <c r="H2523" s="13">
        <v>0</v>
      </c>
    </row>
    <row r="2524" spans="1:8" ht="13.5" x14ac:dyDescent="0.25">
      <c r="A2524" s="12"/>
      <c r="B2524" s="11">
        <v>45674</v>
      </c>
      <c r="C2524" s="2">
        <v>49</v>
      </c>
      <c r="D2524" s="2">
        <v>47.878</v>
      </c>
      <c r="E2524" s="2">
        <v>0</v>
      </c>
      <c r="F2524" s="2">
        <v>0</v>
      </c>
      <c r="G2524" s="14">
        <v>0</v>
      </c>
      <c r="H2524" s="13">
        <v>0</v>
      </c>
    </row>
    <row r="2525" spans="1:8" ht="13.5" x14ac:dyDescent="0.25">
      <c r="A2525" s="12"/>
      <c r="B2525" s="11">
        <v>45677</v>
      </c>
      <c r="C2525" s="2">
        <v>49</v>
      </c>
      <c r="D2525" s="2">
        <v>47.878</v>
      </c>
      <c r="E2525" s="2">
        <v>0</v>
      </c>
      <c r="F2525" s="2">
        <v>0</v>
      </c>
      <c r="G2525" s="14">
        <v>0</v>
      </c>
      <c r="H2525" s="13">
        <v>0</v>
      </c>
    </row>
    <row r="2526" spans="1:8" ht="13.5" x14ac:dyDescent="0.25">
      <c r="A2526" s="12"/>
      <c r="B2526" s="11">
        <v>45678</v>
      </c>
      <c r="C2526" s="2">
        <v>49</v>
      </c>
      <c r="D2526" s="2">
        <v>47.878</v>
      </c>
      <c r="E2526" s="2">
        <v>0</v>
      </c>
      <c r="F2526" s="2">
        <v>0</v>
      </c>
      <c r="G2526" s="14">
        <v>0</v>
      </c>
      <c r="H2526" s="13">
        <v>0</v>
      </c>
    </row>
    <row r="2527" spans="1:8" ht="13.5" x14ac:dyDescent="0.25">
      <c r="A2527" s="12"/>
      <c r="B2527" s="11">
        <v>45679</v>
      </c>
      <c r="C2527" s="2">
        <v>49</v>
      </c>
      <c r="D2527" s="2">
        <v>47.878</v>
      </c>
      <c r="E2527" s="2">
        <v>0</v>
      </c>
      <c r="F2527" s="2">
        <v>0</v>
      </c>
      <c r="G2527" s="14">
        <v>0</v>
      </c>
      <c r="H2527" s="13">
        <v>0</v>
      </c>
    </row>
    <row r="2528" spans="1:8" ht="13.5" x14ac:dyDescent="0.25">
      <c r="A2528" s="12"/>
      <c r="B2528" s="11">
        <v>45680</v>
      </c>
      <c r="C2528" s="2">
        <v>49</v>
      </c>
      <c r="D2528" s="2">
        <v>47.878</v>
      </c>
      <c r="E2528" s="2">
        <v>0</v>
      </c>
      <c r="F2528" s="2">
        <v>0</v>
      </c>
      <c r="G2528" s="14">
        <v>0</v>
      </c>
      <c r="H2528" s="13">
        <v>0</v>
      </c>
    </row>
    <row r="2529" spans="1:8" ht="13.5" x14ac:dyDescent="0.25">
      <c r="A2529" s="12"/>
      <c r="B2529" s="11">
        <v>45681</v>
      </c>
      <c r="C2529" s="2">
        <v>49</v>
      </c>
      <c r="D2529" s="2">
        <v>47.878</v>
      </c>
      <c r="E2529" s="2">
        <v>0</v>
      </c>
      <c r="F2529" s="2">
        <v>0</v>
      </c>
      <c r="G2529" s="14">
        <v>0</v>
      </c>
      <c r="H2529" s="13">
        <v>0</v>
      </c>
    </row>
    <row r="2530" spans="1:8" ht="13.5" x14ac:dyDescent="0.25">
      <c r="A2530" s="12"/>
      <c r="B2530" s="11">
        <v>45684</v>
      </c>
      <c r="C2530" s="2">
        <v>49</v>
      </c>
      <c r="D2530" s="2">
        <v>47.878</v>
      </c>
      <c r="E2530" s="2">
        <v>0</v>
      </c>
      <c r="F2530" s="2">
        <v>0</v>
      </c>
      <c r="G2530" s="14">
        <v>0</v>
      </c>
      <c r="H2530" s="13">
        <v>0</v>
      </c>
    </row>
    <row r="2531" spans="1:8" ht="13.5" x14ac:dyDescent="0.25">
      <c r="A2531" s="12"/>
      <c r="B2531" s="11">
        <v>45685</v>
      </c>
      <c r="C2531" s="2">
        <v>49</v>
      </c>
      <c r="D2531" s="2">
        <v>47.878</v>
      </c>
      <c r="E2531" s="2">
        <v>0</v>
      </c>
      <c r="F2531" s="2">
        <v>0</v>
      </c>
      <c r="G2531" s="14">
        <v>0</v>
      </c>
      <c r="H2531" s="13">
        <v>0</v>
      </c>
    </row>
    <row r="2532" spans="1:8" ht="13.5" x14ac:dyDescent="0.25">
      <c r="A2532" s="12"/>
      <c r="B2532" s="11">
        <v>45686</v>
      </c>
      <c r="C2532" s="2">
        <v>49</v>
      </c>
      <c r="D2532" s="2">
        <v>47.878</v>
      </c>
      <c r="E2532" s="2">
        <v>0</v>
      </c>
      <c r="F2532" s="2">
        <v>0</v>
      </c>
      <c r="G2532" s="14">
        <v>0</v>
      </c>
      <c r="H2532" s="13">
        <v>0</v>
      </c>
    </row>
    <row r="2533" spans="1:8" ht="13.5" x14ac:dyDescent="0.25">
      <c r="A2533" s="12"/>
      <c r="B2533" s="11">
        <v>45687</v>
      </c>
      <c r="C2533" s="2">
        <v>49</v>
      </c>
      <c r="D2533" s="2">
        <v>47.878</v>
      </c>
      <c r="E2533" s="2">
        <v>0</v>
      </c>
      <c r="F2533" s="2">
        <v>0</v>
      </c>
      <c r="G2533" s="14">
        <v>0</v>
      </c>
      <c r="H2533" s="13">
        <v>0</v>
      </c>
    </row>
    <row r="2534" spans="1:8" ht="13.5" x14ac:dyDescent="0.25">
      <c r="A2534" s="12"/>
      <c r="B2534" s="11">
        <v>45688</v>
      </c>
      <c r="C2534" s="2">
        <v>49</v>
      </c>
      <c r="D2534" s="2">
        <v>47.878</v>
      </c>
      <c r="E2534" s="2">
        <v>0</v>
      </c>
      <c r="F2534" s="2">
        <v>0</v>
      </c>
      <c r="G2534" s="14">
        <v>0</v>
      </c>
      <c r="H2534" s="13">
        <v>0</v>
      </c>
    </row>
    <row r="2535" spans="1:8" ht="13.5" x14ac:dyDescent="0.25">
      <c r="A2535" s="12"/>
      <c r="B2535" s="11">
        <v>45691</v>
      </c>
      <c r="C2535" s="2">
        <v>49</v>
      </c>
      <c r="D2535" s="2">
        <v>47.878</v>
      </c>
      <c r="E2535" s="2">
        <v>0</v>
      </c>
      <c r="F2535" s="2">
        <v>0</v>
      </c>
      <c r="G2535" s="14">
        <v>0</v>
      </c>
      <c r="H2535" s="13">
        <v>0</v>
      </c>
    </row>
    <row r="2536" spans="1:8" ht="13.5" x14ac:dyDescent="0.25">
      <c r="A2536" s="12"/>
      <c r="B2536" s="11">
        <v>45692</v>
      </c>
      <c r="C2536" s="2">
        <v>49</v>
      </c>
      <c r="D2536" s="2">
        <v>47.878</v>
      </c>
      <c r="E2536" s="2">
        <v>0</v>
      </c>
      <c r="F2536" s="2">
        <v>0</v>
      </c>
      <c r="G2536" s="14">
        <v>0</v>
      </c>
      <c r="H2536" s="13">
        <v>0</v>
      </c>
    </row>
    <row r="2537" spans="1:8" ht="13.5" x14ac:dyDescent="0.25">
      <c r="A2537" s="12"/>
      <c r="B2537" s="11">
        <v>45693</v>
      </c>
      <c r="C2537" s="2">
        <v>49</v>
      </c>
      <c r="D2537" s="2">
        <v>47.878</v>
      </c>
      <c r="E2537" s="2">
        <v>0</v>
      </c>
      <c r="F2537" s="2">
        <v>0</v>
      </c>
      <c r="G2537" s="14">
        <v>0</v>
      </c>
      <c r="H2537" s="13">
        <v>0</v>
      </c>
    </row>
    <row r="2538" spans="1:8" ht="13.5" x14ac:dyDescent="0.25">
      <c r="A2538" s="12"/>
      <c r="B2538" s="11">
        <v>45694</v>
      </c>
      <c r="C2538" s="2">
        <v>49</v>
      </c>
      <c r="D2538" s="2">
        <v>47.878</v>
      </c>
      <c r="E2538" s="2">
        <v>0</v>
      </c>
      <c r="F2538" s="2">
        <v>0</v>
      </c>
      <c r="G2538" s="14">
        <v>0</v>
      </c>
      <c r="H2538" s="13">
        <v>0</v>
      </c>
    </row>
    <row r="2539" spans="1:8" ht="13.5" x14ac:dyDescent="0.25">
      <c r="A2539" s="12"/>
      <c r="B2539" s="11">
        <v>45695</v>
      </c>
      <c r="C2539" s="2">
        <v>49</v>
      </c>
      <c r="D2539" s="2">
        <v>47.878</v>
      </c>
      <c r="E2539" s="2">
        <v>0</v>
      </c>
      <c r="F2539" s="2">
        <v>0</v>
      </c>
      <c r="G2539" s="14">
        <v>0</v>
      </c>
      <c r="H2539" s="13">
        <v>0</v>
      </c>
    </row>
    <row r="2540" spans="1:8" ht="13.5" x14ac:dyDescent="0.25">
      <c r="A2540" s="12"/>
      <c r="B2540" s="11">
        <v>45698</v>
      </c>
      <c r="C2540" s="2">
        <v>49</v>
      </c>
      <c r="D2540" s="2">
        <v>47.878</v>
      </c>
      <c r="E2540" s="2">
        <v>0</v>
      </c>
      <c r="F2540" s="2">
        <v>0</v>
      </c>
      <c r="G2540" s="14">
        <v>0</v>
      </c>
      <c r="H2540" s="13">
        <v>0</v>
      </c>
    </row>
    <row r="2541" spans="1:8" ht="13.5" x14ac:dyDescent="0.25">
      <c r="A2541" s="12"/>
      <c r="B2541" s="11">
        <v>45699</v>
      </c>
      <c r="C2541" s="2">
        <v>49</v>
      </c>
      <c r="D2541" s="2">
        <v>47.878</v>
      </c>
      <c r="E2541" s="2">
        <v>0</v>
      </c>
      <c r="F2541" s="2">
        <v>0</v>
      </c>
      <c r="G2541" s="14">
        <v>0</v>
      </c>
      <c r="H2541" s="13">
        <v>0</v>
      </c>
    </row>
    <row r="2542" spans="1:8" ht="13.5" x14ac:dyDescent="0.25">
      <c r="A2542" s="12"/>
      <c r="B2542" s="11">
        <v>45700</v>
      </c>
      <c r="C2542" s="2">
        <v>49</v>
      </c>
      <c r="D2542" s="2">
        <v>47.878</v>
      </c>
      <c r="E2542" s="2">
        <v>0</v>
      </c>
      <c r="F2542" s="2">
        <v>0</v>
      </c>
      <c r="G2542" s="14">
        <v>0</v>
      </c>
      <c r="H2542" s="13">
        <v>0</v>
      </c>
    </row>
    <row r="2543" spans="1:8" ht="13.5" x14ac:dyDescent="0.25">
      <c r="A2543" s="12"/>
      <c r="B2543" s="11">
        <v>45701</v>
      </c>
      <c r="C2543" s="2">
        <v>49</v>
      </c>
      <c r="D2543" s="2">
        <v>47.878</v>
      </c>
      <c r="E2543" s="2">
        <v>0</v>
      </c>
      <c r="F2543" s="2">
        <v>0</v>
      </c>
      <c r="G2543" s="14">
        <v>0</v>
      </c>
      <c r="H2543" s="13">
        <v>0</v>
      </c>
    </row>
    <row r="2544" spans="1:8" ht="13.5" x14ac:dyDescent="0.25">
      <c r="A2544" s="12"/>
      <c r="B2544" s="11">
        <v>45702</v>
      </c>
      <c r="C2544" s="2">
        <v>49</v>
      </c>
      <c r="D2544" s="2">
        <v>47.878</v>
      </c>
      <c r="E2544" s="2">
        <v>0</v>
      </c>
      <c r="F2544" s="2">
        <v>0</v>
      </c>
      <c r="G2544" s="14">
        <v>0</v>
      </c>
      <c r="H2544" s="13">
        <v>0</v>
      </c>
    </row>
    <row r="2545" spans="1:8" ht="13.5" x14ac:dyDescent="0.25">
      <c r="A2545" s="12"/>
      <c r="B2545" s="11">
        <v>45705</v>
      </c>
      <c r="C2545" s="2">
        <v>49</v>
      </c>
      <c r="D2545" s="2">
        <v>47.878</v>
      </c>
      <c r="E2545" s="2">
        <v>0</v>
      </c>
      <c r="F2545" s="2">
        <v>0</v>
      </c>
      <c r="G2545" s="14">
        <v>0</v>
      </c>
      <c r="H2545" s="13">
        <v>0</v>
      </c>
    </row>
    <row r="2546" spans="1:8" ht="13.5" x14ac:dyDescent="0.25">
      <c r="A2546" s="12"/>
      <c r="B2546" s="11">
        <v>45706</v>
      </c>
      <c r="C2546" s="2">
        <v>49</v>
      </c>
      <c r="D2546" s="2">
        <v>47.878</v>
      </c>
      <c r="E2546" s="2">
        <v>0</v>
      </c>
      <c r="F2546" s="2">
        <v>0</v>
      </c>
      <c r="G2546" s="14">
        <v>0</v>
      </c>
      <c r="H2546" s="13">
        <v>0</v>
      </c>
    </row>
    <row r="2547" spans="1:8" ht="13.5" x14ac:dyDescent="0.25">
      <c r="A2547" s="12"/>
      <c r="B2547" s="11">
        <v>45707</v>
      </c>
      <c r="C2547" s="2">
        <v>49</v>
      </c>
      <c r="D2547" s="2">
        <v>47.878</v>
      </c>
      <c r="E2547" s="2">
        <v>0</v>
      </c>
      <c r="F2547" s="2">
        <v>0</v>
      </c>
      <c r="G2547" s="14">
        <v>0</v>
      </c>
      <c r="H2547" s="13">
        <v>0</v>
      </c>
    </row>
    <row r="2548" spans="1:8" ht="13.5" x14ac:dyDescent="0.25">
      <c r="A2548" s="12"/>
      <c r="B2548" s="11">
        <v>45708</v>
      </c>
      <c r="C2548" s="2">
        <v>49</v>
      </c>
      <c r="D2548" s="2">
        <v>47.878</v>
      </c>
      <c r="E2548" s="2">
        <v>0</v>
      </c>
      <c r="F2548" s="2">
        <v>0</v>
      </c>
      <c r="G2548" s="14">
        <v>0</v>
      </c>
      <c r="H2548" s="13">
        <v>0</v>
      </c>
    </row>
    <row r="2549" spans="1:8" ht="13.5" x14ac:dyDescent="0.25">
      <c r="A2549" s="12"/>
      <c r="B2549" s="11">
        <v>45709</v>
      </c>
      <c r="C2549" s="2">
        <v>49</v>
      </c>
      <c r="D2549" s="2">
        <v>47.878</v>
      </c>
      <c r="E2549" s="2">
        <v>0</v>
      </c>
      <c r="F2549" s="2">
        <v>0</v>
      </c>
      <c r="G2549" s="14">
        <v>0</v>
      </c>
      <c r="H2549" s="13">
        <v>0</v>
      </c>
    </row>
    <row r="2550" spans="1:8" ht="13.5" x14ac:dyDescent="0.25">
      <c r="A2550" s="12"/>
      <c r="B2550" s="11">
        <v>45712</v>
      </c>
      <c r="C2550" s="2">
        <v>49</v>
      </c>
      <c r="D2550" s="2">
        <v>47.878</v>
      </c>
      <c r="E2550" s="2">
        <v>0</v>
      </c>
      <c r="F2550" s="2">
        <v>0</v>
      </c>
      <c r="G2550" s="14">
        <v>0</v>
      </c>
      <c r="H2550" s="13">
        <v>0</v>
      </c>
    </row>
    <row r="2551" spans="1:8" ht="13.5" x14ac:dyDescent="0.25">
      <c r="A2551" s="12"/>
      <c r="B2551" s="11">
        <v>45713</v>
      </c>
      <c r="C2551" s="2">
        <v>49</v>
      </c>
      <c r="D2551" s="2">
        <v>47.878</v>
      </c>
      <c r="E2551" s="2">
        <v>0</v>
      </c>
      <c r="F2551" s="2">
        <v>0</v>
      </c>
      <c r="G2551" s="14">
        <v>0</v>
      </c>
      <c r="H2551" s="13">
        <v>0</v>
      </c>
    </row>
    <row r="2552" spans="1:8" ht="13.5" x14ac:dyDescent="0.25">
      <c r="A2552" s="12"/>
      <c r="B2552" s="11">
        <v>45714</v>
      </c>
      <c r="C2552" s="2">
        <v>49</v>
      </c>
      <c r="D2552" s="2">
        <v>47.878</v>
      </c>
      <c r="E2552" s="2">
        <v>0</v>
      </c>
      <c r="F2552" s="2">
        <v>0</v>
      </c>
      <c r="G2552" s="14">
        <v>0</v>
      </c>
      <c r="H2552" s="13">
        <v>0</v>
      </c>
    </row>
    <row r="2553" spans="1:8" ht="13.5" x14ac:dyDescent="0.25">
      <c r="A2553" s="12"/>
      <c r="B2553" s="11">
        <v>45715</v>
      </c>
      <c r="C2553" s="2">
        <v>51.2</v>
      </c>
      <c r="D2553" s="2">
        <v>47.878</v>
      </c>
      <c r="E2553" s="2">
        <v>5</v>
      </c>
      <c r="F2553" s="2">
        <v>5</v>
      </c>
      <c r="G2553" s="14">
        <v>256</v>
      </c>
      <c r="H2553" s="13">
        <v>0</v>
      </c>
    </row>
    <row r="2554" spans="1:8" ht="13.5" x14ac:dyDescent="0.25">
      <c r="A2554" s="12"/>
      <c r="B2554" s="11">
        <v>45716</v>
      </c>
      <c r="C2554" s="2">
        <v>51.2</v>
      </c>
      <c r="D2554" s="2">
        <v>47.878</v>
      </c>
      <c r="E2554" s="2">
        <v>0</v>
      </c>
      <c r="F2554" s="2">
        <v>0</v>
      </c>
      <c r="G2554" s="14">
        <v>0</v>
      </c>
      <c r="H2554" s="13">
        <v>0</v>
      </c>
    </row>
    <row r="2555" spans="1:8" ht="13.5" x14ac:dyDescent="0.25">
      <c r="A2555" s="12"/>
      <c r="B2555" s="11">
        <v>45719</v>
      </c>
      <c r="C2555" s="2">
        <v>51.2</v>
      </c>
      <c r="D2555" s="2">
        <v>50.027999999999999</v>
      </c>
      <c r="E2555" s="2">
        <v>30</v>
      </c>
      <c r="F2555" s="2">
        <v>30</v>
      </c>
      <c r="G2555" s="14">
        <v>1536</v>
      </c>
      <c r="H2555" s="13">
        <v>4.4905802247378723E-2</v>
      </c>
    </row>
    <row r="2556" spans="1:8" ht="13.5" x14ac:dyDescent="0.25">
      <c r="A2556" s="12"/>
      <c r="B2556" s="11">
        <v>45720</v>
      </c>
      <c r="C2556" s="2">
        <v>51.2</v>
      </c>
      <c r="D2556" s="2">
        <v>50.027999999999999</v>
      </c>
      <c r="E2556" s="2">
        <v>0</v>
      </c>
      <c r="F2556" s="2">
        <v>0</v>
      </c>
      <c r="G2556" s="14">
        <v>0</v>
      </c>
      <c r="H2556" s="13">
        <v>0</v>
      </c>
    </row>
    <row r="2557" spans="1:8" ht="13.5" x14ac:dyDescent="0.25">
      <c r="A2557" s="12"/>
      <c r="B2557" s="11">
        <v>45721</v>
      </c>
      <c r="C2557" s="2">
        <v>51.2</v>
      </c>
      <c r="D2557" s="2">
        <v>50.027999999999999</v>
      </c>
      <c r="E2557" s="2">
        <v>0</v>
      </c>
      <c r="F2557" s="2">
        <v>0</v>
      </c>
      <c r="G2557" s="14">
        <v>0</v>
      </c>
      <c r="H2557" s="13">
        <v>0</v>
      </c>
    </row>
    <row r="2558" spans="1:8" ht="13.5" x14ac:dyDescent="0.25">
      <c r="A2558" s="12"/>
      <c r="B2558" s="11">
        <v>45722</v>
      </c>
      <c r="C2558" s="2">
        <v>51.2</v>
      </c>
      <c r="D2558" s="2">
        <v>50.027999999999999</v>
      </c>
      <c r="E2558" s="2">
        <v>0</v>
      </c>
      <c r="F2558" s="2">
        <v>0</v>
      </c>
      <c r="G2558" s="14">
        <v>0</v>
      </c>
      <c r="H2558" s="13">
        <v>0</v>
      </c>
    </row>
    <row r="2559" spans="1:8" ht="13.5" x14ac:dyDescent="0.25">
      <c r="A2559" s="12"/>
      <c r="B2559" s="11">
        <v>45723</v>
      </c>
      <c r="C2559" s="2">
        <v>51.2</v>
      </c>
      <c r="D2559" s="2">
        <v>50.027999999999999</v>
      </c>
      <c r="E2559" s="2">
        <v>0</v>
      </c>
      <c r="F2559" s="2">
        <v>0</v>
      </c>
      <c r="G2559" s="14">
        <v>0</v>
      </c>
      <c r="H2559" s="13">
        <v>0</v>
      </c>
    </row>
    <row r="2560" spans="1:8" ht="13.5" x14ac:dyDescent="0.25">
      <c r="A2560" s="12"/>
      <c r="B2560" s="11">
        <v>45726</v>
      </c>
      <c r="C2560" s="2">
        <v>51.2</v>
      </c>
      <c r="D2560" s="2">
        <v>50.027999999999999</v>
      </c>
      <c r="E2560" s="2">
        <v>0</v>
      </c>
      <c r="F2560" s="2">
        <v>0</v>
      </c>
      <c r="G2560" s="14">
        <v>0</v>
      </c>
      <c r="H2560" s="13">
        <v>0</v>
      </c>
    </row>
    <row r="2561" spans="1:8" ht="13.5" x14ac:dyDescent="0.25">
      <c r="A2561" s="12"/>
      <c r="B2561" s="11">
        <v>45727</v>
      </c>
      <c r="C2561" s="2">
        <v>51.2</v>
      </c>
      <c r="D2561" s="2">
        <v>50.027999999999999</v>
      </c>
      <c r="E2561" s="2">
        <v>0</v>
      </c>
      <c r="F2561" s="2">
        <v>0</v>
      </c>
      <c r="G2561" s="14">
        <v>0</v>
      </c>
      <c r="H2561" s="13">
        <v>0</v>
      </c>
    </row>
    <row r="2562" spans="1:8" ht="13.5" x14ac:dyDescent="0.25">
      <c r="A2562" s="12"/>
      <c r="B2562" s="11">
        <v>45728</v>
      </c>
      <c r="C2562" s="2">
        <v>51.2</v>
      </c>
      <c r="D2562" s="2">
        <v>50.027999999999999</v>
      </c>
      <c r="E2562" s="2">
        <v>0</v>
      </c>
      <c r="F2562" s="2">
        <v>0</v>
      </c>
      <c r="G2562" s="14">
        <v>0</v>
      </c>
      <c r="H2562" s="13">
        <v>0</v>
      </c>
    </row>
    <row r="2563" spans="1:8" ht="13.5" x14ac:dyDescent="0.25">
      <c r="A2563" s="12"/>
      <c r="B2563" s="11">
        <v>45729</v>
      </c>
      <c r="C2563" s="2">
        <v>50</v>
      </c>
      <c r="D2563" s="2">
        <v>50.027999999999999</v>
      </c>
      <c r="E2563" s="2">
        <v>30</v>
      </c>
      <c r="F2563" s="2">
        <v>30</v>
      </c>
      <c r="G2563" s="14">
        <v>1500</v>
      </c>
      <c r="H2563" s="13">
        <v>0</v>
      </c>
    </row>
    <row r="2564" spans="1:8" ht="13.5" x14ac:dyDescent="0.25">
      <c r="A2564" s="12"/>
      <c r="B2564" s="11">
        <v>45730</v>
      </c>
      <c r="C2564" s="2">
        <v>50</v>
      </c>
      <c r="D2564" s="2">
        <v>50.027999999999999</v>
      </c>
      <c r="E2564" s="2">
        <v>0</v>
      </c>
      <c r="F2564" s="2">
        <v>0</v>
      </c>
      <c r="G2564" s="14">
        <v>0</v>
      </c>
      <c r="H2564" s="13">
        <v>0</v>
      </c>
    </row>
    <row r="2565" spans="1:8" ht="13.5" x14ac:dyDescent="0.25">
      <c r="A2565" s="12"/>
      <c r="B2565" s="11">
        <v>45733</v>
      </c>
      <c r="C2565" s="2">
        <v>50</v>
      </c>
      <c r="D2565" s="2">
        <v>48.854999999999997</v>
      </c>
      <c r="E2565" s="2">
        <v>0</v>
      </c>
      <c r="F2565" s="2">
        <v>0</v>
      </c>
      <c r="G2565" s="14">
        <v>0</v>
      </c>
      <c r="H2565" s="13">
        <v>-2.3446869752938391E-2</v>
      </c>
    </row>
    <row r="2566" spans="1:8" ht="13.5" x14ac:dyDescent="0.25">
      <c r="A2566" s="12"/>
      <c r="B2566" s="11">
        <v>45734</v>
      </c>
      <c r="C2566" s="2">
        <v>50</v>
      </c>
      <c r="D2566" s="2">
        <v>48.854999999999997</v>
      </c>
      <c r="E2566" s="2">
        <v>0</v>
      </c>
      <c r="F2566" s="2">
        <v>0</v>
      </c>
      <c r="G2566" s="14">
        <v>0</v>
      </c>
      <c r="H2566" s="13">
        <v>0</v>
      </c>
    </row>
    <row r="2567" spans="1:8" ht="13.5" x14ac:dyDescent="0.25">
      <c r="A2567" s="12"/>
      <c r="B2567" s="11">
        <v>45735</v>
      </c>
      <c r="C2567" s="2">
        <v>50</v>
      </c>
      <c r="D2567" s="2">
        <v>48.854999999999997</v>
      </c>
      <c r="E2567" s="2">
        <v>0</v>
      </c>
      <c r="F2567" s="2">
        <v>0</v>
      </c>
      <c r="G2567" s="14">
        <v>0</v>
      </c>
      <c r="H2567" s="13">
        <v>0</v>
      </c>
    </row>
    <row r="2568" spans="1:8" ht="13.5" x14ac:dyDescent="0.25">
      <c r="A2568" s="12"/>
      <c r="B2568" s="11">
        <v>45737</v>
      </c>
      <c r="C2568" s="2">
        <v>50</v>
      </c>
      <c r="D2568" s="2">
        <v>48.854999999999997</v>
      </c>
      <c r="E2568" s="2">
        <v>0</v>
      </c>
      <c r="F2568" s="2">
        <v>0</v>
      </c>
      <c r="G2568" s="14">
        <v>0</v>
      </c>
      <c r="H2568" s="13">
        <v>0</v>
      </c>
    </row>
    <row r="2569" spans="1:8" ht="13.5" x14ac:dyDescent="0.25">
      <c r="A2569" s="12"/>
      <c r="B2569" s="11">
        <v>45740</v>
      </c>
      <c r="C2569" s="2">
        <v>50</v>
      </c>
      <c r="D2569" s="2">
        <v>48.854999999999997</v>
      </c>
      <c r="E2569" s="2">
        <v>0</v>
      </c>
      <c r="F2569" s="2">
        <v>0</v>
      </c>
      <c r="G2569" s="14">
        <v>0</v>
      </c>
      <c r="H2569" s="13">
        <v>0</v>
      </c>
    </row>
    <row r="2570" spans="1:8" ht="13.5" x14ac:dyDescent="0.25">
      <c r="A2570" s="12"/>
      <c r="B2570" s="11">
        <v>45741</v>
      </c>
      <c r="C2570" s="2">
        <v>50</v>
      </c>
      <c r="D2570" s="2">
        <v>48.854999999999997</v>
      </c>
      <c r="E2570" s="2">
        <v>0</v>
      </c>
      <c r="F2570" s="2">
        <v>0</v>
      </c>
      <c r="G2570" s="14">
        <v>0</v>
      </c>
      <c r="H2570" s="13">
        <v>0</v>
      </c>
    </row>
    <row r="2571" spans="1:8" ht="13.5" x14ac:dyDescent="0.25">
      <c r="A2571" s="12"/>
      <c r="B2571" s="11">
        <v>45742</v>
      </c>
      <c r="C2571" s="2">
        <v>52.25</v>
      </c>
      <c r="D2571" s="2">
        <v>48.854999999999997</v>
      </c>
      <c r="E2571" s="2">
        <v>0</v>
      </c>
      <c r="F2571" s="2">
        <v>0</v>
      </c>
      <c r="G2571" s="14">
        <v>0</v>
      </c>
      <c r="H2571" s="13">
        <v>0</v>
      </c>
    </row>
    <row r="2572" spans="1:8" ht="13.5" x14ac:dyDescent="0.25">
      <c r="A2572" s="12"/>
      <c r="B2572" s="11">
        <v>45743</v>
      </c>
      <c r="C2572" s="2">
        <v>54.6</v>
      </c>
      <c r="D2572" s="2">
        <v>48.854999999999997</v>
      </c>
      <c r="E2572" s="2">
        <v>0</v>
      </c>
      <c r="F2572" s="2">
        <v>0</v>
      </c>
      <c r="G2572" s="14">
        <v>0</v>
      </c>
      <c r="H2572" s="13">
        <v>0</v>
      </c>
    </row>
    <row r="2573" spans="1:8" ht="13.5" x14ac:dyDescent="0.25">
      <c r="A2573" s="12"/>
      <c r="B2573" s="11">
        <v>45744</v>
      </c>
      <c r="C2573" s="2">
        <v>54.6</v>
      </c>
      <c r="D2573" s="2">
        <v>51.054000000000002</v>
      </c>
      <c r="E2573" s="2">
        <v>0</v>
      </c>
      <c r="F2573" s="2">
        <v>0</v>
      </c>
      <c r="G2573" s="14">
        <v>0</v>
      </c>
      <c r="H2573" s="13">
        <v>4.5010746085354728E-2</v>
      </c>
    </row>
    <row r="2574" spans="1:8" ht="13.5" x14ac:dyDescent="0.25">
      <c r="A2574" s="12"/>
      <c r="B2574" s="11">
        <v>45749</v>
      </c>
      <c r="C2574" s="2">
        <v>57</v>
      </c>
      <c r="D2574" s="2">
        <v>53.35</v>
      </c>
      <c r="E2574" s="2">
        <v>3</v>
      </c>
      <c r="F2574" s="2">
        <v>3</v>
      </c>
      <c r="G2574" s="14">
        <v>171</v>
      </c>
      <c r="H2574" s="13">
        <v>4.4971990441493304E-2</v>
      </c>
    </row>
    <row r="2575" spans="1:8" ht="13.5" x14ac:dyDescent="0.25">
      <c r="A2575" s="12"/>
      <c r="B2575" s="11">
        <v>45750</v>
      </c>
      <c r="C2575" s="2">
        <v>57</v>
      </c>
      <c r="D2575" s="2">
        <v>53.35</v>
      </c>
      <c r="E2575" s="2">
        <v>0</v>
      </c>
      <c r="F2575" s="2">
        <v>0</v>
      </c>
      <c r="G2575" s="14">
        <v>0</v>
      </c>
      <c r="H2575" s="13">
        <v>0</v>
      </c>
    </row>
    <row r="2576" spans="1:8" ht="13.5" x14ac:dyDescent="0.25">
      <c r="A2576" s="12"/>
      <c r="B2576" s="11">
        <v>45751</v>
      </c>
      <c r="C2576" s="2">
        <v>57</v>
      </c>
      <c r="D2576" s="2">
        <v>55.695</v>
      </c>
      <c r="E2576" s="2">
        <v>0</v>
      </c>
      <c r="F2576" s="2">
        <v>0</v>
      </c>
      <c r="G2576" s="14">
        <v>0</v>
      </c>
      <c r="H2576" s="13">
        <v>4.3955014058106819E-2</v>
      </c>
    </row>
    <row r="2577" spans="1:8" ht="13.5" x14ac:dyDescent="0.25">
      <c r="A2577" s="12"/>
      <c r="B2577" s="11">
        <v>45754</v>
      </c>
      <c r="C2577" s="2">
        <v>57</v>
      </c>
      <c r="D2577" s="2">
        <v>55.695</v>
      </c>
      <c r="E2577" s="2">
        <v>0</v>
      </c>
      <c r="F2577" s="2">
        <v>0</v>
      </c>
      <c r="G2577" s="14">
        <v>0</v>
      </c>
      <c r="H2577" s="13">
        <v>0</v>
      </c>
    </row>
    <row r="2578" spans="1:8" ht="13.5" x14ac:dyDescent="0.25">
      <c r="A2578" s="12"/>
      <c r="B2578" s="11">
        <v>45755</v>
      </c>
      <c r="C2578" s="2">
        <v>57</v>
      </c>
      <c r="D2578" s="2">
        <v>55.695</v>
      </c>
      <c r="E2578" s="2">
        <v>0</v>
      </c>
      <c r="F2578" s="2">
        <v>0</v>
      </c>
      <c r="G2578" s="14">
        <v>0</v>
      </c>
      <c r="H2578" s="13">
        <v>0</v>
      </c>
    </row>
    <row r="2579" spans="1:8" ht="13.5" x14ac:dyDescent="0.25">
      <c r="A2579" s="12"/>
      <c r="B2579" s="11">
        <v>45757</v>
      </c>
      <c r="C2579" s="2">
        <v>57</v>
      </c>
      <c r="D2579" s="2">
        <v>55.695</v>
      </c>
      <c r="E2579" s="2">
        <v>0</v>
      </c>
      <c r="F2579" s="2">
        <v>0</v>
      </c>
      <c r="G2579" s="14">
        <v>0</v>
      </c>
      <c r="H2579" s="13">
        <v>0</v>
      </c>
    </row>
    <row r="2580" spans="1:8" ht="13.5" x14ac:dyDescent="0.25">
      <c r="A2580" s="12"/>
      <c r="B2580" s="11">
        <v>45758</v>
      </c>
      <c r="C2580" s="2">
        <v>59.56</v>
      </c>
      <c r="D2580" s="2">
        <v>55.695</v>
      </c>
      <c r="E2580" s="2">
        <v>0</v>
      </c>
      <c r="F2580" s="2">
        <v>0</v>
      </c>
      <c r="G2580" s="14">
        <v>0</v>
      </c>
      <c r="H2580" s="13">
        <v>0</v>
      </c>
    </row>
    <row r="2581" spans="1:8" ht="13.5" x14ac:dyDescent="0.25">
      <c r="A2581" s="12"/>
      <c r="B2581" s="11">
        <v>45761</v>
      </c>
      <c r="C2581" s="2">
        <v>62.24</v>
      </c>
      <c r="D2581" s="2">
        <v>55.695</v>
      </c>
      <c r="E2581" s="2">
        <v>0</v>
      </c>
      <c r="F2581" s="2">
        <v>0</v>
      </c>
      <c r="G2581" s="14">
        <v>0</v>
      </c>
      <c r="H2581" s="13">
        <v>0</v>
      </c>
    </row>
    <row r="2582" spans="1:8" ht="13.5" x14ac:dyDescent="0.25">
      <c r="A2582" s="12"/>
      <c r="B2582" s="11">
        <v>45762</v>
      </c>
      <c r="C2582" s="2">
        <v>63.5</v>
      </c>
      <c r="D2582" s="2">
        <v>58.195999999999998</v>
      </c>
      <c r="E2582" s="2">
        <v>230</v>
      </c>
      <c r="F2582" s="2">
        <v>230</v>
      </c>
      <c r="G2582" s="14">
        <v>14605</v>
      </c>
      <c r="H2582" s="13">
        <v>4.4905287727803174E-2</v>
      </c>
    </row>
    <row r="2583" spans="1:8" ht="13.5" x14ac:dyDescent="0.25">
      <c r="A2583" s="12"/>
      <c r="B2583" s="11">
        <v>45763</v>
      </c>
      <c r="C2583" s="2">
        <v>63.5</v>
      </c>
      <c r="D2583" s="2">
        <v>60.814999999999998</v>
      </c>
      <c r="E2583" s="2">
        <v>40</v>
      </c>
      <c r="F2583" s="2">
        <v>40</v>
      </c>
      <c r="G2583" s="14">
        <v>2540</v>
      </c>
      <c r="H2583" s="13">
        <v>4.5003092996082204E-2</v>
      </c>
    </row>
    <row r="2584" spans="1:8" ht="13.5" x14ac:dyDescent="0.25">
      <c r="A2584" s="12"/>
      <c r="B2584" s="11">
        <v>45764</v>
      </c>
      <c r="C2584" s="2">
        <v>60.65</v>
      </c>
      <c r="D2584" s="2">
        <v>62.045999999999999</v>
      </c>
      <c r="E2584" s="2">
        <v>1623</v>
      </c>
      <c r="F2584" s="2">
        <v>1623</v>
      </c>
      <c r="G2584" s="14">
        <v>98434</v>
      </c>
      <c r="H2584" s="13">
        <v>2.0241716681739731E-2</v>
      </c>
    </row>
    <row r="2585" spans="1:8" ht="13.5" x14ac:dyDescent="0.25">
      <c r="A2585" s="12"/>
      <c r="B2585" s="11">
        <v>45765</v>
      </c>
      <c r="C2585" s="2">
        <v>60</v>
      </c>
      <c r="D2585" s="2">
        <v>62.045999999999999</v>
      </c>
      <c r="E2585" s="2">
        <v>30</v>
      </c>
      <c r="F2585" s="2">
        <v>30</v>
      </c>
      <c r="G2585" s="14">
        <v>1800</v>
      </c>
      <c r="H2585" s="13">
        <v>0</v>
      </c>
    </row>
    <row r="2586" spans="1:8" ht="13.5" x14ac:dyDescent="0.25">
      <c r="A2586" s="12"/>
      <c r="B2586" s="11">
        <v>45768</v>
      </c>
      <c r="C2586" s="2">
        <v>60</v>
      </c>
      <c r="D2586" s="2">
        <v>59.261000000000003</v>
      </c>
      <c r="E2586" s="2">
        <v>0</v>
      </c>
      <c r="F2586" s="2">
        <v>0</v>
      </c>
      <c r="G2586" s="14">
        <v>0</v>
      </c>
      <c r="H2586" s="13">
        <v>-4.488605228378939E-2</v>
      </c>
    </row>
    <row r="2587" spans="1:8" ht="13.5" x14ac:dyDescent="0.25">
      <c r="A2587" s="12"/>
      <c r="B2587" s="11">
        <v>45769</v>
      </c>
      <c r="C2587" s="2">
        <v>60</v>
      </c>
      <c r="D2587" s="2">
        <v>58.625999999999998</v>
      </c>
      <c r="E2587" s="2">
        <v>0</v>
      </c>
      <c r="F2587" s="2">
        <v>0</v>
      </c>
      <c r="G2587" s="14">
        <v>0</v>
      </c>
      <c r="H2587" s="13">
        <v>-1.0715310237761852E-2</v>
      </c>
    </row>
    <row r="2588" spans="1:8" ht="13.5" x14ac:dyDescent="0.25">
      <c r="A2588" s="12"/>
      <c r="B2588" s="11">
        <v>45770</v>
      </c>
      <c r="C2588" s="2">
        <v>60</v>
      </c>
      <c r="D2588" s="2">
        <v>58.625999999999998</v>
      </c>
      <c r="E2588" s="2">
        <v>0</v>
      </c>
      <c r="F2588" s="2">
        <v>0</v>
      </c>
      <c r="G2588" s="14">
        <v>0</v>
      </c>
      <c r="H2588" s="13">
        <v>0</v>
      </c>
    </row>
    <row r="2589" spans="1:8" ht="13.5" x14ac:dyDescent="0.25">
      <c r="A2589" s="12"/>
      <c r="B2589" s="11">
        <v>45771</v>
      </c>
      <c r="C2589" s="2">
        <v>60</v>
      </c>
      <c r="D2589" s="2">
        <v>58.625999999999998</v>
      </c>
      <c r="E2589" s="2">
        <v>0</v>
      </c>
      <c r="F2589" s="2">
        <v>0</v>
      </c>
      <c r="G2589" s="14">
        <v>0</v>
      </c>
      <c r="H2589" s="13">
        <v>0</v>
      </c>
    </row>
    <row r="2590" spans="1:8" ht="13.5" x14ac:dyDescent="0.25">
      <c r="A2590" s="12"/>
      <c r="B2590" s="11">
        <v>45772</v>
      </c>
      <c r="C2590" s="2">
        <v>60</v>
      </c>
      <c r="D2590" s="2">
        <v>58.625999999999998</v>
      </c>
      <c r="E2590" s="2">
        <v>0</v>
      </c>
      <c r="F2590" s="2">
        <v>0</v>
      </c>
      <c r="G2590" s="14">
        <v>0</v>
      </c>
      <c r="H2590" s="13">
        <v>0</v>
      </c>
    </row>
    <row r="2591" spans="1:8" ht="13.5" x14ac:dyDescent="0.25">
      <c r="A2591" s="12"/>
      <c r="B2591" s="11">
        <v>45775</v>
      </c>
      <c r="C2591" s="2">
        <v>62.7</v>
      </c>
      <c r="D2591" s="2">
        <v>58.625999999999998</v>
      </c>
      <c r="E2591" s="2">
        <v>0</v>
      </c>
      <c r="F2591" s="2">
        <v>0</v>
      </c>
      <c r="G2591" s="14">
        <v>0</v>
      </c>
      <c r="H2591" s="13">
        <v>0</v>
      </c>
    </row>
    <row r="2592" spans="1:8" ht="13.5" x14ac:dyDescent="0.25">
      <c r="A2592" s="12"/>
      <c r="B2592" s="11">
        <v>45776</v>
      </c>
      <c r="C2592" s="2">
        <v>65.52</v>
      </c>
      <c r="D2592" s="2">
        <v>58.625999999999998</v>
      </c>
      <c r="E2592" s="2">
        <v>0</v>
      </c>
      <c r="F2592" s="2">
        <v>0</v>
      </c>
      <c r="G2592" s="14">
        <v>0</v>
      </c>
      <c r="H2592" s="13">
        <v>0</v>
      </c>
    </row>
    <row r="2593" spans="1:8" ht="13.5" x14ac:dyDescent="0.25">
      <c r="A2593" s="12"/>
      <c r="B2593" s="11">
        <v>45777</v>
      </c>
      <c r="C2593" s="2">
        <v>65.52</v>
      </c>
      <c r="D2593" s="2">
        <v>61.265000000000001</v>
      </c>
      <c r="E2593" s="2">
        <v>0</v>
      </c>
      <c r="F2593" s="2">
        <v>0</v>
      </c>
      <c r="G2593" s="14">
        <v>0</v>
      </c>
      <c r="H2593" s="13">
        <v>4.5014157541022809E-2</v>
      </c>
    </row>
    <row r="2594" spans="1:8" ht="13.5" x14ac:dyDescent="0.25">
      <c r="A2594" s="12"/>
      <c r="B2594" s="11">
        <v>45779</v>
      </c>
      <c r="C2594" s="2">
        <v>64.02</v>
      </c>
      <c r="D2594" s="2">
        <v>64.02</v>
      </c>
      <c r="E2594" s="2">
        <v>0</v>
      </c>
      <c r="F2594" s="2">
        <v>0</v>
      </c>
      <c r="G2594" s="14">
        <v>0</v>
      </c>
      <c r="H2594" s="13">
        <v>4.4968579123479888E-2</v>
      </c>
    </row>
    <row r="2595" spans="1:8" ht="13.5" x14ac:dyDescent="0.25">
      <c r="A2595" s="12"/>
      <c r="B2595" s="11">
        <v>45782</v>
      </c>
      <c r="C2595" s="2">
        <v>64.02</v>
      </c>
      <c r="D2595" s="2">
        <v>64.02</v>
      </c>
      <c r="E2595" s="2">
        <v>0</v>
      </c>
      <c r="F2595" s="2">
        <v>0</v>
      </c>
      <c r="G2595" s="14">
        <v>0</v>
      </c>
      <c r="H2595" s="13">
        <v>0</v>
      </c>
    </row>
    <row r="2596" spans="1:8" ht="13.5" x14ac:dyDescent="0.25">
      <c r="A2596" s="12"/>
      <c r="B2596" s="11">
        <v>45783</v>
      </c>
      <c r="C2596" s="2">
        <v>64.02</v>
      </c>
      <c r="D2596" s="2">
        <v>64.02</v>
      </c>
      <c r="E2596" s="2">
        <v>0</v>
      </c>
      <c r="F2596" s="2">
        <v>0</v>
      </c>
      <c r="G2596" s="14">
        <v>0</v>
      </c>
      <c r="H2596" s="13">
        <v>0</v>
      </c>
    </row>
    <row r="2597" spans="1:8" ht="13.5" x14ac:dyDescent="0.25">
      <c r="A2597" s="12"/>
      <c r="B2597" s="11">
        <v>45784</v>
      </c>
      <c r="C2597" s="2">
        <v>64.02</v>
      </c>
      <c r="D2597" s="2">
        <v>64.02</v>
      </c>
      <c r="E2597" s="2">
        <v>0</v>
      </c>
      <c r="F2597" s="2">
        <v>0</v>
      </c>
      <c r="G2597" s="14">
        <v>0</v>
      </c>
      <c r="H2597" s="13">
        <v>0</v>
      </c>
    </row>
    <row r="2598" spans="1:8" ht="13.5" x14ac:dyDescent="0.25">
      <c r="A2598" s="12"/>
      <c r="B2598" s="11">
        <v>45785</v>
      </c>
      <c r="C2598" s="2">
        <v>65</v>
      </c>
      <c r="D2598" s="2">
        <v>64.02</v>
      </c>
      <c r="E2598" s="2">
        <v>9</v>
      </c>
      <c r="F2598" s="2">
        <v>9</v>
      </c>
      <c r="G2598" s="14">
        <v>585</v>
      </c>
      <c r="H2598" s="13">
        <v>0</v>
      </c>
    </row>
    <row r="2599" spans="1:8" ht="13.5" x14ac:dyDescent="0.25">
      <c r="A2599" s="12"/>
      <c r="B2599" s="11">
        <v>45786</v>
      </c>
      <c r="C2599" s="2">
        <v>62.09</v>
      </c>
      <c r="D2599" s="2">
        <v>64.02</v>
      </c>
      <c r="E2599" s="2">
        <v>69</v>
      </c>
      <c r="F2599" s="2">
        <v>69</v>
      </c>
      <c r="G2599" s="14">
        <v>4284</v>
      </c>
      <c r="H2599" s="13">
        <v>0</v>
      </c>
    </row>
    <row r="2600" spans="1:8" ht="13.5" x14ac:dyDescent="0.25">
      <c r="A2600" s="12"/>
      <c r="B2600" s="11">
        <v>45789</v>
      </c>
      <c r="C2600" s="2">
        <v>62.09</v>
      </c>
      <c r="D2600" s="2">
        <v>65</v>
      </c>
      <c r="E2600" s="2">
        <v>0</v>
      </c>
      <c r="F2600" s="2">
        <v>0</v>
      </c>
      <c r="G2600" s="14">
        <v>0</v>
      </c>
      <c r="H2600" s="13">
        <v>1.5307716338644237E-2</v>
      </c>
    </row>
    <row r="2601" spans="1:8" ht="13.5" x14ac:dyDescent="0.25">
      <c r="A2601" s="12"/>
      <c r="B2601" s="11">
        <v>45790</v>
      </c>
      <c r="C2601" s="2">
        <v>62.09</v>
      </c>
      <c r="D2601" s="2">
        <v>62.09</v>
      </c>
      <c r="E2601" s="2">
        <v>0</v>
      </c>
      <c r="F2601" s="2">
        <v>0</v>
      </c>
      <c r="G2601" s="14">
        <v>0</v>
      </c>
      <c r="H2601" s="13">
        <v>-4.4769230769230714E-2</v>
      </c>
    </row>
    <row r="2602" spans="1:8" ht="13.5" x14ac:dyDescent="0.25">
      <c r="A2602" s="12"/>
      <c r="B2602" s="11">
        <v>45791</v>
      </c>
      <c r="C2602" s="2">
        <v>62.09</v>
      </c>
      <c r="D2602" s="2">
        <v>62.09</v>
      </c>
      <c r="E2602" s="2">
        <v>0</v>
      </c>
      <c r="F2602" s="2">
        <v>0</v>
      </c>
      <c r="G2602" s="14">
        <v>0</v>
      </c>
      <c r="H2602" s="13">
        <v>0</v>
      </c>
    </row>
    <row r="2603" spans="1:8" ht="13.5" x14ac:dyDescent="0.25">
      <c r="A2603" s="12"/>
      <c r="B2603" s="11">
        <v>45792</v>
      </c>
      <c r="C2603" s="2">
        <v>62.09</v>
      </c>
      <c r="D2603" s="2">
        <v>62.09</v>
      </c>
      <c r="E2603" s="2">
        <v>0</v>
      </c>
      <c r="F2603" s="2">
        <v>0</v>
      </c>
      <c r="G2603" s="14">
        <v>0</v>
      </c>
      <c r="H2603" s="13">
        <v>0</v>
      </c>
    </row>
    <row r="2604" spans="1:8" ht="13.5" x14ac:dyDescent="0.25">
      <c r="A2604" s="12"/>
      <c r="B2604" s="11">
        <v>45793</v>
      </c>
      <c r="C2604" s="2">
        <v>62.09</v>
      </c>
      <c r="D2604" s="2">
        <v>62.09</v>
      </c>
      <c r="E2604" s="2">
        <v>0</v>
      </c>
      <c r="F2604" s="2">
        <v>0</v>
      </c>
      <c r="G2604" s="14">
        <v>0</v>
      </c>
      <c r="H2604" s="13">
        <v>0</v>
      </c>
    </row>
    <row r="2605" spans="1:8" ht="13.5" x14ac:dyDescent="0.25">
      <c r="A2605" s="12"/>
      <c r="B2605" s="11">
        <v>45796</v>
      </c>
      <c r="C2605" s="2">
        <v>62.09</v>
      </c>
      <c r="D2605" s="2">
        <v>62.09</v>
      </c>
      <c r="E2605" s="2">
        <v>0</v>
      </c>
      <c r="F2605" s="2">
        <v>0</v>
      </c>
      <c r="G2605" s="14">
        <v>0</v>
      </c>
      <c r="H2605" s="13">
        <v>0</v>
      </c>
    </row>
    <row r="2606" spans="1:8" ht="13.5" x14ac:dyDescent="0.25">
      <c r="A2606" s="12"/>
      <c r="B2606" s="11">
        <v>45797</v>
      </c>
      <c r="C2606" s="2">
        <v>62.09</v>
      </c>
      <c r="D2606" s="2">
        <v>62.09</v>
      </c>
      <c r="E2606" s="2">
        <v>0</v>
      </c>
      <c r="F2606" s="2">
        <v>0</v>
      </c>
      <c r="G2606" s="14">
        <v>0</v>
      </c>
      <c r="H2606" s="13">
        <v>0</v>
      </c>
    </row>
    <row r="2607" spans="1:8" ht="13.5" x14ac:dyDescent="0.25">
      <c r="A2607" s="12"/>
      <c r="B2607" s="11">
        <v>45798</v>
      </c>
      <c r="C2607" s="2">
        <v>62.09</v>
      </c>
      <c r="D2607" s="2">
        <v>62.09</v>
      </c>
      <c r="E2607" s="2">
        <v>0</v>
      </c>
      <c r="F2607" s="2">
        <v>0</v>
      </c>
      <c r="G2607" s="14">
        <v>0</v>
      </c>
      <c r="H2607" s="13">
        <v>0</v>
      </c>
    </row>
    <row r="2608" spans="1:8" ht="13.5" x14ac:dyDescent="0.25">
      <c r="A2608" s="12"/>
      <c r="B2608" s="11">
        <v>45799</v>
      </c>
      <c r="C2608" s="2">
        <v>62.09</v>
      </c>
      <c r="D2608" s="2">
        <v>62.09</v>
      </c>
      <c r="E2608" s="2">
        <v>0</v>
      </c>
      <c r="F2608" s="2">
        <v>0</v>
      </c>
      <c r="G2608" s="14">
        <v>0</v>
      </c>
      <c r="H2608" s="13">
        <v>0</v>
      </c>
    </row>
    <row r="2609" spans="1:8" ht="13.5" x14ac:dyDescent="0.25">
      <c r="A2609" s="12"/>
      <c r="B2609" s="11">
        <v>45800</v>
      </c>
      <c r="C2609" s="2">
        <v>62.09</v>
      </c>
      <c r="D2609" s="2">
        <v>62.09</v>
      </c>
      <c r="E2609" s="2">
        <v>0</v>
      </c>
      <c r="F2609" s="2">
        <v>0</v>
      </c>
      <c r="G2609" s="14">
        <v>0</v>
      </c>
      <c r="H2609" s="13">
        <v>0</v>
      </c>
    </row>
    <row r="2610" spans="1:8" ht="13.5" x14ac:dyDescent="0.25">
      <c r="A2610" s="12"/>
      <c r="B2610" s="11">
        <v>45803</v>
      </c>
      <c r="C2610" s="2">
        <v>62.09</v>
      </c>
      <c r="D2610" s="2">
        <v>62.09</v>
      </c>
      <c r="E2610" s="2">
        <v>0</v>
      </c>
      <c r="F2610" s="2">
        <v>0</v>
      </c>
      <c r="G2610" s="14">
        <v>0</v>
      </c>
      <c r="H2610" s="13">
        <v>0</v>
      </c>
    </row>
    <row r="2611" spans="1:8" ht="13.5" x14ac:dyDescent="0.25">
      <c r="A2611" s="12"/>
      <c r="B2611" s="11">
        <v>45804</v>
      </c>
      <c r="C2611" s="2">
        <v>62.09</v>
      </c>
      <c r="D2611" s="2">
        <v>62.09</v>
      </c>
      <c r="E2611" s="2">
        <v>0</v>
      </c>
      <c r="F2611" s="2">
        <v>0</v>
      </c>
      <c r="G2611" s="14">
        <v>0</v>
      </c>
      <c r="H2611" s="13">
        <v>0</v>
      </c>
    </row>
    <row r="2612" spans="1:8" ht="13.5" x14ac:dyDescent="0.25">
      <c r="A2612" s="12"/>
      <c r="B2612" s="11">
        <v>45805</v>
      </c>
      <c r="C2612" s="2">
        <v>62.09</v>
      </c>
      <c r="D2612" s="2">
        <v>62.09</v>
      </c>
      <c r="E2612" s="2">
        <v>0</v>
      </c>
      <c r="F2612" s="2">
        <v>0</v>
      </c>
      <c r="G2612" s="14">
        <v>0</v>
      </c>
      <c r="H2612" s="13">
        <v>0</v>
      </c>
    </row>
    <row r="2613" spans="1:8" ht="13.5" x14ac:dyDescent="0.25">
      <c r="A2613" s="12"/>
      <c r="B2613" s="11">
        <v>45806</v>
      </c>
      <c r="C2613" s="2">
        <v>62.09</v>
      </c>
      <c r="D2613" s="2">
        <v>62.09</v>
      </c>
      <c r="E2613" s="2">
        <v>0</v>
      </c>
      <c r="F2613" s="2">
        <v>0</v>
      </c>
      <c r="G2613" s="14">
        <v>0</v>
      </c>
      <c r="H2613" s="13">
        <v>0</v>
      </c>
    </row>
    <row r="2614" spans="1:8" ht="13.5" x14ac:dyDescent="0.25">
      <c r="A2614" s="12"/>
      <c r="B2614" s="11">
        <v>45807</v>
      </c>
      <c r="C2614" s="2">
        <v>62.09</v>
      </c>
      <c r="D2614" s="2">
        <v>62.09</v>
      </c>
      <c r="E2614" s="2">
        <v>0</v>
      </c>
      <c r="F2614" s="2">
        <v>0</v>
      </c>
      <c r="G2614" s="14">
        <v>0</v>
      </c>
      <c r="H2614" s="13">
        <v>0</v>
      </c>
    </row>
    <row r="2615" spans="1:8" ht="13.5" x14ac:dyDescent="0.25">
      <c r="A2615" s="12"/>
      <c r="B2615" s="11">
        <v>45810</v>
      </c>
      <c r="C2615" s="2">
        <v>62.09</v>
      </c>
      <c r="D2615" s="2">
        <v>62.09</v>
      </c>
      <c r="E2615" s="2">
        <v>0</v>
      </c>
      <c r="F2615" s="2">
        <v>0</v>
      </c>
      <c r="G2615" s="14">
        <v>0</v>
      </c>
      <c r="H2615" s="13">
        <v>0</v>
      </c>
    </row>
    <row r="2616" spans="1:8" ht="13.5" x14ac:dyDescent="0.25">
      <c r="A2616" s="12"/>
      <c r="B2616" s="11">
        <v>45811</v>
      </c>
      <c r="C2616" s="2">
        <v>62.09</v>
      </c>
      <c r="D2616" s="2">
        <v>62.09</v>
      </c>
      <c r="E2616" s="2">
        <v>0</v>
      </c>
      <c r="F2616" s="2">
        <v>0</v>
      </c>
      <c r="G2616" s="14">
        <v>0</v>
      </c>
      <c r="H2616" s="13">
        <v>0</v>
      </c>
    </row>
    <row r="2617" spans="1:8" ht="13.5" x14ac:dyDescent="0.25">
      <c r="A2617" s="12"/>
      <c r="B2617" s="11">
        <v>45812</v>
      </c>
      <c r="C2617" s="2">
        <v>62.09</v>
      </c>
      <c r="D2617" s="2">
        <v>62.09</v>
      </c>
      <c r="E2617" s="2">
        <v>0</v>
      </c>
      <c r="F2617" s="2">
        <v>0</v>
      </c>
      <c r="G2617" s="14">
        <v>0</v>
      </c>
      <c r="H2617" s="13">
        <v>0</v>
      </c>
    </row>
    <row r="2618" spans="1:8" ht="13.5" x14ac:dyDescent="0.25">
      <c r="A2618" s="12"/>
      <c r="B2618" s="11">
        <v>45813</v>
      </c>
      <c r="C2618" s="2">
        <v>62.09</v>
      </c>
      <c r="D2618" s="2">
        <v>62.09</v>
      </c>
      <c r="E2618" s="2">
        <v>0</v>
      </c>
      <c r="F2618" s="2">
        <v>0</v>
      </c>
      <c r="G2618" s="14">
        <v>0</v>
      </c>
      <c r="H2618" s="13">
        <v>0</v>
      </c>
    </row>
    <row r="2619" spans="1:8" ht="13.5" x14ac:dyDescent="0.25">
      <c r="A2619" s="12"/>
      <c r="B2619" s="11">
        <v>45817</v>
      </c>
      <c r="C2619" s="2">
        <v>62.09</v>
      </c>
      <c r="D2619" s="2">
        <v>62.09</v>
      </c>
      <c r="E2619" s="2">
        <v>0</v>
      </c>
      <c r="F2619" s="2">
        <v>0</v>
      </c>
      <c r="G2619" s="14">
        <v>0</v>
      </c>
      <c r="H2619" s="13">
        <v>0</v>
      </c>
    </row>
    <row r="2620" spans="1:8" ht="13.5" x14ac:dyDescent="0.25">
      <c r="A2620" s="12"/>
      <c r="B2620" s="11">
        <v>45818</v>
      </c>
      <c r="C2620" s="2">
        <v>62.09</v>
      </c>
      <c r="D2620" s="2">
        <v>62.09</v>
      </c>
      <c r="E2620" s="2">
        <v>0</v>
      </c>
      <c r="F2620" s="2">
        <v>0</v>
      </c>
      <c r="G2620" s="14">
        <v>0</v>
      </c>
      <c r="H2620" s="13">
        <v>0</v>
      </c>
    </row>
    <row r="2621" spans="1:8" ht="13.5" x14ac:dyDescent="0.25">
      <c r="A2621" s="12"/>
      <c r="B2621" s="11">
        <v>45819</v>
      </c>
      <c r="C2621" s="2">
        <v>62.09</v>
      </c>
      <c r="D2621" s="2">
        <v>62.09</v>
      </c>
      <c r="E2621" s="2">
        <v>0</v>
      </c>
      <c r="F2621" s="2">
        <v>0</v>
      </c>
      <c r="G2621" s="14">
        <v>0</v>
      </c>
      <c r="H2621" s="13">
        <v>0</v>
      </c>
    </row>
    <row r="2622" spans="1:8" ht="13.5" x14ac:dyDescent="0.25">
      <c r="A2622" s="12"/>
      <c r="B2622" s="11">
        <v>45820</v>
      </c>
      <c r="C2622" s="2">
        <v>62.09</v>
      </c>
      <c r="D2622" s="2">
        <v>62.09</v>
      </c>
      <c r="E2622" s="2">
        <v>0</v>
      </c>
      <c r="F2622" s="2">
        <v>0</v>
      </c>
      <c r="G2622" s="14">
        <v>0</v>
      </c>
      <c r="H2622" s="13">
        <v>0</v>
      </c>
    </row>
    <row r="2623" spans="1:8" ht="13.5" x14ac:dyDescent="0.25">
      <c r="A2623" s="12"/>
      <c r="B2623" s="11">
        <v>45821</v>
      </c>
      <c r="C2623" s="2">
        <v>62.09</v>
      </c>
      <c r="D2623" s="2">
        <v>62.09</v>
      </c>
      <c r="E2623" s="2">
        <v>0</v>
      </c>
      <c r="F2623" s="2">
        <v>0</v>
      </c>
      <c r="G2623" s="14">
        <v>0</v>
      </c>
      <c r="H2623" s="13">
        <v>0</v>
      </c>
    </row>
    <row r="2624" spans="1:8" ht="13.5" x14ac:dyDescent="0.25">
      <c r="A2624" s="12"/>
      <c r="B2624" s="11">
        <v>45824</v>
      </c>
      <c r="C2624" s="2">
        <v>62.09</v>
      </c>
      <c r="D2624" s="2">
        <v>62.09</v>
      </c>
      <c r="E2624" s="2">
        <v>0</v>
      </c>
      <c r="F2624" s="2">
        <v>0</v>
      </c>
      <c r="G2624" s="14">
        <v>0</v>
      </c>
      <c r="H2624" s="13">
        <v>0</v>
      </c>
    </row>
    <row r="2625" spans="1:8" ht="13.5" x14ac:dyDescent="0.25">
      <c r="A2625" s="12"/>
      <c r="B2625" s="11">
        <v>45825</v>
      </c>
      <c r="C2625" s="2">
        <v>62.09</v>
      </c>
      <c r="D2625" s="2">
        <v>62.09</v>
      </c>
      <c r="E2625" s="2">
        <v>0</v>
      </c>
      <c r="F2625" s="2">
        <v>0</v>
      </c>
      <c r="G2625" s="14">
        <v>0</v>
      </c>
      <c r="H2625" s="13">
        <v>0</v>
      </c>
    </row>
    <row r="2626" spans="1:8" ht="13.5" x14ac:dyDescent="0.25">
      <c r="A2626" s="12"/>
      <c r="B2626" s="11">
        <v>45826</v>
      </c>
      <c r="C2626" s="2">
        <v>62.09</v>
      </c>
      <c r="D2626" s="2">
        <v>62.09</v>
      </c>
      <c r="E2626" s="2">
        <v>0</v>
      </c>
      <c r="F2626" s="2">
        <v>0</v>
      </c>
      <c r="G2626" s="14">
        <v>0</v>
      </c>
      <c r="H2626" s="13">
        <v>0</v>
      </c>
    </row>
    <row r="2627" spans="1:8" ht="13.5" x14ac:dyDescent="0.25">
      <c r="A2627" s="12"/>
      <c r="B2627" s="11">
        <v>45827</v>
      </c>
      <c r="C2627" s="2">
        <v>62.09</v>
      </c>
      <c r="D2627" s="2">
        <v>62.09</v>
      </c>
      <c r="E2627" s="2">
        <v>0</v>
      </c>
      <c r="F2627" s="2">
        <v>0</v>
      </c>
      <c r="G2627" s="14">
        <v>0</v>
      </c>
      <c r="H2627" s="13">
        <v>0</v>
      </c>
    </row>
    <row r="2628" spans="1:8" ht="13.5" x14ac:dyDescent="0.25">
      <c r="A2628" s="12"/>
      <c r="B2628" s="11">
        <v>45828</v>
      </c>
      <c r="C2628" s="2">
        <v>62.09</v>
      </c>
      <c r="D2628" s="2">
        <v>62.09</v>
      </c>
      <c r="E2628" s="2">
        <v>0</v>
      </c>
      <c r="F2628" s="2">
        <v>0</v>
      </c>
      <c r="G2628" s="14">
        <v>0</v>
      </c>
      <c r="H2628" s="13">
        <v>0</v>
      </c>
    </row>
    <row r="2629" spans="1:8" ht="13.5" x14ac:dyDescent="0.25">
      <c r="A2629" s="12"/>
      <c r="B2629" s="11">
        <v>45831</v>
      </c>
      <c r="C2629" s="2">
        <v>62.09</v>
      </c>
      <c r="D2629" s="2">
        <v>62.09</v>
      </c>
      <c r="E2629" s="2">
        <v>0</v>
      </c>
      <c r="F2629" s="2">
        <v>0</v>
      </c>
      <c r="G2629" s="14">
        <v>0</v>
      </c>
      <c r="H2629" s="13">
        <v>0</v>
      </c>
    </row>
    <row r="2630" spans="1:8" ht="13.5" x14ac:dyDescent="0.25">
      <c r="A2630" s="12"/>
      <c r="B2630" s="11">
        <v>45832</v>
      </c>
      <c r="C2630" s="2">
        <v>62.09</v>
      </c>
      <c r="D2630" s="2">
        <v>62.09</v>
      </c>
      <c r="E2630" s="2">
        <v>0</v>
      </c>
      <c r="F2630" s="2">
        <v>0</v>
      </c>
      <c r="G2630" s="14">
        <v>0</v>
      </c>
      <c r="H2630" s="13">
        <v>0</v>
      </c>
    </row>
    <row r="2631" spans="1:8" ht="13.5" x14ac:dyDescent="0.25">
      <c r="A2631" s="12"/>
      <c r="B2631" s="11">
        <v>45833</v>
      </c>
      <c r="C2631" s="2">
        <v>62.09</v>
      </c>
      <c r="D2631" s="2">
        <v>62.09</v>
      </c>
      <c r="E2631" s="2">
        <v>0</v>
      </c>
      <c r="F2631" s="2">
        <v>0</v>
      </c>
      <c r="G2631" s="14">
        <v>0</v>
      </c>
      <c r="H2631" s="13">
        <v>0</v>
      </c>
    </row>
    <row r="2632" spans="1:8" ht="13.5" x14ac:dyDescent="0.25">
      <c r="A2632" s="12"/>
      <c r="B2632" s="11">
        <v>45835</v>
      </c>
      <c r="C2632" s="2">
        <v>62.09</v>
      </c>
      <c r="D2632" s="2">
        <v>62.09</v>
      </c>
      <c r="E2632" s="2">
        <v>0</v>
      </c>
      <c r="F2632" s="2">
        <v>0</v>
      </c>
      <c r="G2632" s="14">
        <v>0</v>
      </c>
      <c r="H2632" s="13">
        <v>0</v>
      </c>
    </row>
    <row r="2633" spans="1:8" ht="13.5" x14ac:dyDescent="0.25">
      <c r="A2633" s="12"/>
      <c r="B2633" s="11">
        <v>45838</v>
      </c>
      <c r="C2633" s="2">
        <v>62.09</v>
      </c>
      <c r="D2633" s="2">
        <v>62.09</v>
      </c>
      <c r="E2633" s="2">
        <v>0</v>
      </c>
      <c r="F2633" s="2">
        <v>0</v>
      </c>
      <c r="G2633" s="14">
        <v>0</v>
      </c>
      <c r="H2633" s="13">
        <v>0</v>
      </c>
    </row>
    <row r="2634" spans="1:8" ht="13.5" x14ac:dyDescent="0.25">
      <c r="A2634" s="12"/>
      <c r="B2634" s="11">
        <v>45839</v>
      </c>
      <c r="C2634" s="2">
        <v>62.09</v>
      </c>
      <c r="D2634" s="2">
        <v>62.09</v>
      </c>
      <c r="E2634" s="2">
        <v>0</v>
      </c>
      <c r="F2634" s="2">
        <v>0</v>
      </c>
      <c r="G2634" s="14">
        <v>0</v>
      </c>
      <c r="H2634" s="13">
        <v>0</v>
      </c>
    </row>
    <row r="2635" spans="1:8" ht="13.5" x14ac:dyDescent="0.25">
      <c r="A2635" s="12"/>
      <c r="B2635" s="11">
        <v>45840</v>
      </c>
      <c r="C2635" s="2">
        <v>62.09</v>
      </c>
      <c r="D2635" s="2">
        <v>62.09</v>
      </c>
      <c r="E2635" s="2">
        <v>0</v>
      </c>
      <c r="F2635" s="2">
        <v>0</v>
      </c>
      <c r="G2635" s="14">
        <v>0</v>
      </c>
      <c r="H2635" s="13">
        <v>0</v>
      </c>
    </row>
    <row r="2636" spans="1:8" ht="13.5" x14ac:dyDescent="0.25">
      <c r="A2636" s="12"/>
      <c r="B2636" s="11">
        <v>45841</v>
      </c>
      <c r="C2636" s="2">
        <v>64.849999999999994</v>
      </c>
      <c r="D2636" s="2">
        <v>62.09</v>
      </c>
      <c r="E2636" s="2">
        <v>1</v>
      </c>
      <c r="F2636" s="2">
        <v>1</v>
      </c>
      <c r="G2636" s="14">
        <v>64.849000000000004</v>
      </c>
      <c r="H2636" s="13">
        <v>0</v>
      </c>
    </row>
    <row r="2637" spans="1:8" ht="13.5" x14ac:dyDescent="0.25">
      <c r="A2637" s="12"/>
      <c r="B2637" s="11">
        <v>45842</v>
      </c>
      <c r="C2637" s="2">
        <v>64.849999999999994</v>
      </c>
      <c r="D2637" s="2">
        <v>62.09</v>
      </c>
      <c r="E2637" s="2">
        <v>84</v>
      </c>
      <c r="F2637" s="2">
        <v>84</v>
      </c>
      <c r="G2637" s="14">
        <v>5447</v>
      </c>
      <c r="H2637" s="13">
        <v>0</v>
      </c>
    </row>
    <row r="2638" spans="1:8" ht="13.5" x14ac:dyDescent="0.25">
      <c r="A2638" s="12"/>
      <c r="B2638" s="11">
        <v>45845</v>
      </c>
      <c r="C2638" s="2">
        <v>64.849999999999994</v>
      </c>
      <c r="D2638" s="2">
        <v>64.849999999999994</v>
      </c>
      <c r="E2638" s="2">
        <v>0</v>
      </c>
      <c r="F2638" s="2">
        <v>0</v>
      </c>
      <c r="G2638" s="14">
        <v>0</v>
      </c>
      <c r="H2638" s="13">
        <v>4.445160251248173E-2</v>
      </c>
    </row>
    <row r="2639" spans="1:8" ht="13.5" x14ac:dyDescent="0.25">
      <c r="A2639" s="12"/>
      <c r="B2639" s="11">
        <v>45846</v>
      </c>
      <c r="C2639" s="2">
        <v>64.849999999999994</v>
      </c>
      <c r="D2639" s="2">
        <v>64.849999999999994</v>
      </c>
      <c r="E2639" s="2">
        <v>0</v>
      </c>
      <c r="F2639" s="2">
        <v>0</v>
      </c>
      <c r="G2639" s="14">
        <v>0</v>
      </c>
      <c r="H2639" s="13">
        <v>0</v>
      </c>
    </row>
    <row r="2640" spans="1:8" ht="13.5" x14ac:dyDescent="0.25">
      <c r="A2640" s="12"/>
      <c r="B2640" s="11">
        <v>45847</v>
      </c>
      <c r="C2640" s="2">
        <v>64.849999999999994</v>
      </c>
      <c r="D2640" s="2">
        <v>64.849999999999994</v>
      </c>
      <c r="E2640" s="2">
        <v>0</v>
      </c>
      <c r="F2640" s="2">
        <v>0</v>
      </c>
      <c r="G2640" s="14">
        <v>0</v>
      </c>
      <c r="H2640" s="13">
        <v>0</v>
      </c>
    </row>
    <row r="2641" spans="1:8" ht="13.5" x14ac:dyDescent="0.25">
      <c r="A2641" s="12"/>
      <c r="B2641" s="11">
        <v>45848</v>
      </c>
      <c r="C2641" s="2">
        <v>64.849999999999994</v>
      </c>
      <c r="D2641" s="2">
        <v>64.849999999999994</v>
      </c>
      <c r="E2641" s="2">
        <v>0</v>
      </c>
      <c r="F2641" s="2">
        <v>0</v>
      </c>
      <c r="G2641" s="14">
        <v>0</v>
      </c>
      <c r="H2641" s="13">
        <v>0</v>
      </c>
    </row>
    <row r="2642" spans="1:8" ht="13.5" x14ac:dyDescent="0.25">
      <c r="A2642" s="12"/>
      <c r="B2642" s="11">
        <v>45849</v>
      </c>
      <c r="C2642" s="2">
        <v>64.849999999999994</v>
      </c>
      <c r="D2642" s="2">
        <v>64.849999999999994</v>
      </c>
      <c r="E2642" s="2">
        <v>0</v>
      </c>
      <c r="F2642" s="2">
        <v>0</v>
      </c>
      <c r="G2642" s="14">
        <v>0</v>
      </c>
      <c r="H2642" s="13">
        <v>0</v>
      </c>
    </row>
    <row r="2643" spans="1:8" ht="13.5" x14ac:dyDescent="0.25">
      <c r="A2643" s="12"/>
      <c r="B2643" s="11">
        <v>45852</v>
      </c>
      <c r="C2643" s="2">
        <v>64.849999999999994</v>
      </c>
      <c r="D2643" s="2">
        <v>64.849999999999994</v>
      </c>
      <c r="E2643" s="2">
        <v>4</v>
      </c>
      <c r="F2643" s="2">
        <v>4</v>
      </c>
      <c r="G2643" s="14">
        <v>259.399</v>
      </c>
      <c r="H2643" s="13">
        <v>0</v>
      </c>
    </row>
    <row r="2644" spans="1:8" ht="13.5" x14ac:dyDescent="0.25">
      <c r="A2644" s="12"/>
      <c r="B2644" s="11">
        <v>45853</v>
      </c>
      <c r="C2644" s="2">
        <v>64.849999999999994</v>
      </c>
      <c r="D2644" s="2">
        <v>64.849999999999994</v>
      </c>
      <c r="E2644" s="2">
        <v>0</v>
      </c>
      <c r="F2644" s="2">
        <v>0</v>
      </c>
      <c r="G2644" s="14">
        <v>0</v>
      </c>
      <c r="H2644" s="13">
        <v>0</v>
      </c>
    </row>
    <row r="2645" spans="1:8" ht="13.5" x14ac:dyDescent="0.25">
      <c r="A2645" s="12"/>
      <c r="B2645" s="11">
        <v>45854</v>
      </c>
      <c r="C2645" s="2">
        <v>64.849999999999994</v>
      </c>
      <c r="D2645" s="2">
        <v>64.849999999999994</v>
      </c>
      <c r="E2645" s="2">
        <v>0</v>
      </c>
      <c r="F2645" s="2">
        <v>0</v>
      </c>
      <c r="G2645" s="14">
        <v>0</v>
      </c>
      <c r="H2645" s="13">
        <v>0</v>
      </c>
    </row>
    <row r="2646" spans="1:8" ht="13.5" x14ac:dyDescent="0.25">
      <c r="A2646" s="12"/>
      <c r="B2646" s="11">
        <v>45855</v>
      </c>
      <c r="C2646" s="2">
        <v>64.849999999999994</v>
      </c>
      <c r="D2646" s="2">
        <v>64.849999999999994</v>
      </c>
      <c r="E2646" s="2">
        <v>133</v>
      </c>
      <c r="F2646" s="2">
        <v>133</v>
      </c>
      <c r="G2646" s="14">
        <v>8625</v>
      </c>
      <c r="H2646" s="13">
        <v>0</v>
      </c>
    </row>
    <row r="2647" spans="1:8" ht="13.5" x14ac:dyDescent="0.25">
      <c r="A2647" s="12"/>
      <c r="B2647" s="11">
        <v>45856</v>
      </c>
      <c r="C2647" s="2">
        <v>64.849999999999994</v>
      </c>
      <c r="D2647" s="2">
        <v>64.849999999999994</v>
      </c>
      <c r="E2647" s="2">
        <v>0</v>
      </c>
      <c r="F2647" s="2">
        <v>0</v>
      </c>
      <c r="G2647" s="14">
        <v>0</v>
      </c>
      <c r="H2647" s="13">
        <v>0</v>
      </c>
    </row>
    <row r="2648" spans="1:8" ht="13.5" x14ac:dyDescent="0.25">
      <c r="A2648" s="12"/>
      <c r="B2648" s="11">
        <v>45859</v>
      </c>
      <c r="C2648" s="2">
        <v>64.849999999999994</v>
      </c>
      <c r="D2648" s="2">
        <v>64.849999999999994</v>
      </c>
      <c r="E2648" s="2">
        <v>0</v>
      </c>
      <c r="F2648" s="2">
        <v>0</v>
      </c>
      <c r="G2648" s="14">
        <v>0</v>
      </c>
      <c r="H2648" s="13">
        <v>0</v>
      </c>
    </row>
    <row r="2649" spans="1:8" ht="13.5" x14ac:dyDescent="0.25">
      <c r="A2649" s="12"/>
      <c r="B2649" s="11">
        <v>45860</v>
      </c>
      <c r="C2649" s="2">
        <v>64.849999999999994</v>
      </c>
      <c r="D2649" s="2">
        <v>64.849999999999994</v>
      </c>
      <c r="E2649" s="2">
        <v>0</v>
      </c>
      <c r="F2649" s="2">
        <v>0</v>
      </c>
      <c r="G2649" s="14">
        <v>0</v>
      </c>
      <c r="H2649" s="13">
        <v>0</v>
      </c>
    </row>
    <row r="2650" spans="1:8" ht="13.5" x14ac:dyDescent="0.25">
      <c r="A2650" s="12"/>
      <c r="B2650" s="11">
        <v>45861</v>
      </c>
      <c r="C2650" s="2">
        <v>64.849999999999994</v>
      </c>
      <c r="D2650" s="2">
        <v>64.849999999999994</v>
      </c>
      <c r="E2650" s="2">
        <v>0</v>
      </c>
      <c r="F2650" s="2">
        <v>0</v>
      </c>
      <c r="G2650" s="14">
        <v>0</v>
      </c>
      <c r="H2650" s="13">
        <v>0</v>
      </c>
    </row>
    <row r="2651" spans="1:8" ht="13.5" x14ac:dyDescent="0.25">
      <c r="A2651" s="12"/>
      <c r="B2651" s="11">
        <v>45862</v>
      </c>
      <c r="C2651" s="2">
        <v>64.849999999999994</v>
      </c>
      <c r="D2651" s="2">
        <v>64.849999999999994</v>
      </c>
      <c r="E2651" s="2">
        <v>0</v>
      </c>
      <c r="F2651" s="2">
        <v>0</v>
      </c>
      <c r="G2651" s="14">
        <v>0</v>
      </c>
      <c r="H2651" s="13">
        <v>0</v>
      </c>
    </row>
    <row r="2652" spans="1:8" ht="13.5" x14ac:dyDescent="0.25">
      <c r="A2652" s="12"/>
      <c r="B2652" s="11">
        <v>45866</v>
      </c>
      <c r="C2652" s="2">
        <v>64.849999999999994</v>
      </c>
      <c r="D2652" s="2">
        <v>64.849999999999994</v>
      </c>
      <c r="E2652" s="2">
        <v>0</v>
      </c>
      <c r="F2652" s="2">
        <v>0</v>
      </c>
      <c r="G2652" s="14">
        <v>0</v>
      </c>
      <c r="H2652" s="13">
        <v>0</v>
      </c>
    </row>
    <row r="2653" spans="1:8" ht="13.5" x14ac:dyDescent="0.25">
      <c r="A2653" s="12"/>
      <c r="B2653" s="11">
        <v>45867</v>
      </c>
      <c r="C2653" s="2">
        <v>64.849999999999994</v>
      </c>
      <c r="D2653" s="2">
        <v>64.849999999999994</v>
      </c>
      <c r="E2653" s="2">
        <v>0</v>
      </c>
      <c r="F2653" s="2">
        <v>0</v>
      </c>
      <c r="G2653" s="14">
        <v>0</v>
      </c>
      <c r="H2653" s="13">
        <v>0</v>
      </c>
    </row>
    <row r="2654" spans="1:8" ht="13.5" x14ac:dyDescent="0.25">
      <c r="A2654" s="12"/>
      <c r="B2654" s="11">
        <v>45868</v>
      </c>
      <c r="C2654" s="2">
        <v>64.849999999999994</v>
      </c>
      <c r="D2654" s="2">
        <v>64.849999999999994</v>
      </c>
      <c r="E2654" s="2">
        <v>0</v>
      </c>
      <c r="F2654" s="2">
        <v>0</v>
      </c>
      <c r="G2654" s="14">
        <v>0</v>
      </c>
      <c r="H2654" s="13">
        <v>0</v>
      </c>
    </row>
    <row r="2655" spans="1:8" ht="13.5" x14ac:dyDescent="0.25">
      <c r="A2655" s="12"/>
      <c r="B2655" s="11">
        <v>45869</v>
      </c>
      <c r="C2655" s="2">
        <v>64.849999999999994</v>
      </c>
      <c r="D2655" s="2">
        <v>64.849999999999994</v>
      </c>
      <c r="E2655" s="2">
        <v>0</v>
      </c>
      <c r="F2655" s="2">
        <v>0</v>
      </c>
      <c r="G2655" s="14">
        <v>0</v>
      </c>
      <c r="H2655" s="13">
        <v>0</v>
      </c>
    </row>
    <row r="2656" spans="1:8" ht="13.5" x14ac:dyDescent="0.25">
      <c r="A2656" s="12"/>
      <c r="B2656" s="11">
        <v>45870</v>
      </c>
      <c r="C2656" s="2">
        <v>64.849999999999994</v>
      </c>
      <c r="D2656" s="2">
        <v>64.849999999999994</v>
      </c>
      <c r="E2656" s="2">
        <v>0</v>
      </c>
      <c r="F2656" s="2">
        <v>0</v>
      </c>
      <c r="G2656" s="14">
        <v>0</v>
      </c>
      <c r="H2656" s="13">
        <v>0</v>
      </c>
    </row>
    <row r="2657" spans="1:8" ht="13.5" x14ac:dyDescent="0.25">
      <c r="A2657" s="12"/>
      <c r="B2657" s="11">
        <v>45873</v>
      </c>
      <c r="C2657" s="2">
        <v>64</v>
      </c>
      <c r="D2657" s="2">
        <v>64.849999999999994</v>
      </c>
      <c r="E2657" s="2">
        <v>3</v>
      </c>
      <c r="F2657" s="2">
        <v>3</v>
      </c>
      <c r="G2657" s="14">
        <v>192</v>
      </c>
      <c r="H2657" s="13">
        <v>0</v>
      </c>
    </row>
    <row r="2658" spans="1:8" ht="13.5" x14ac:dyDescent="0.25">
      <c r="A2658" s="12"/>
      <c r="B2658" s="11">
        <v>45874</v>
      </c>
      <c r="C2658" s="2">
        <v>64</v>
      </c>
      <c r="D2658" s="2">
        <v>64.849999999999994</v>
      </c>
      <c r="E2658" s="2">
        <v>1</v>
      </c>
      <c r="F2658" s="2">
        <v>1</v>
      </c>
      <c r="G2658" s="14">
        <v>64</v>
      </c>
      <c r="H2658" s="13">
        <v>0</v>
      </c>
    </row>
    <row r="2659" spans="1:8" ht="13.5" x14ac:dyDescent="0.25">
      <c r="A2659" s="12"/>
      <c r="B2659" s="11">
        <v>45875</v>
      </c>
      <c r="C2659" s="2">
        <v>64</v>
      </c>
      <c r="D2659" s="2">
        <v>64</v>
      </c>
      <c r="E2659" s="2">
        <v>0</v>
      </c>
      <c r="F2659" s="2">
        <v>0</v>
      </c>
      <c r="G2659" s="14">
        <v>0</v>
      </c>
      <c r="H2659" s="13">
        <v>-1.3107170393215026E-2</v>
      </c>
    </row>
    <row r="2660" spans="1:8" ht="13.5" x14ac:dyDescent="0.25">
      <c r="A2660" s="12"/>
      <c r="B2660" s="11">
        <v>45876</v>
      </c>
      <c r="C2660" s="2">
        <v>64</v>
      </c>
      <c r="D2660" s="2">
        <v>64</v>
      </c>
      <c r="E2660" s="2">
        <v>0</v>
      </c>
      <c r="F2660" s="2">
        <v>0</v>
      </c>
      <c r="G2660" s="14">
        <v>0</v>
      </c>
      <c r="H2660" s="13">
        <v>0</v>
      </c>
    </row>
    <row r="2661" spans="1:8" ht="13.5" x14ac:dyDescent="0.25">
      <c r="A2661" s="12"/>
      <c r="B2661" s="11">
        <v>45877</v>
      </c>
      <c r="C2661" s="2">
        <v>64</v>
      </c>
      <c r="D2661" s="2">
        <v>64</v>
      </c>
      <c r="E2661" s="2">
        <v>0</v>
      </c>
      <c r="F2661" s="2">
        <v>0</v>
      </c>
      <c r="G2661" s="14">
        <v>0</v>
      </c>
      <c r="H2661" s="13">
        <v>0</v>
      </c>
    </row>
    <row r="2662" spans="1:8" ht="13.5" x14ac:dyDescent="0.25">
      <c r="A2662" s="12"/>
      <c r="B2662" s="11">
        <v>45880</v>
      </c>
      <c r="C2662" s="2">
        <v>64</v>
      </c>
      <c r="D2662" s="2">
        <v>64</v>
      </c>
      <c r="E2662" s="2">
        <v>57</v>
      </c>
      <c r="F2662" s="2">
        <v>57</v>
      </c>
      <c r="G2662" s="14">
        <v>3648</v>
      </c>
      <c r="H2662" s="13">
        <v>0</v>
      </c>
    </row>
    <row r="2663" spans="1:8" ht="13.5" x14ac:dyDescent="0.25">
      <c r="A2663" s="12"/>
      <c r="B2663" s="11">
        <v>45881</v>
      </c>
      <c r="C2663" s="2">
        <v>64</v>
      </c>
      <c r="D2663" s="2">
        <v>64</v>
      </c>
      <c r="E2663" s="2">
        <v>0</v>
      </c>
      <c r="F2663" s="2">
        <v>0</v>
      </c>
      <c r="G2663" s="14">
        <v>0</v>
      </c>
      <c r="H2663" s="13">
        <v>0</v>
      </c>
    </row>
    <row r="2664" spans="1:8" ht="13.5" x14ac:dyDescent="0.25">
      <c r="A2664" s="12"/>
      <c r="B2664" s="11">
        <v>45883</v>
      </c>
      <c r="C2664" s="2">
        <v>64</v>
      </c>
      <c r="D2664" s="2">
        <v>64</v>
      </c>
      <c r="E2664" s="2">
        <v>0</v>
      </c>
      <c r="F2664" s="2">
        <v>0</v>
      </c>
      <c r="G2664" s="14">
        <v>0</v>
      </c>
      <c r="H2664" s="13">
        <v>0</v>
      </c>
    </row>
    <row r="2665" spans="1:8" ht="13.5" x14ac:dyDescent="0.25">
      <c r="A2665" s="12"/>
      <c r="B2665" s="11">
        <v>45884</v>
      </c>
      <c r="C2665" s="2">
        <v>64</v>
      </c>
      <c r="D2665" s="2">
        <v>64</v>
      </c>
      <c r="E2665" s="2">
        <v>0</v>
      </c>
      <c r="F2665" s="2">
        <v>0</v>
      </c>
      <c r="G2665" s="14">
        <v>0</v>
      </c>
      <c r="H2665" s="13">
        <v>0</v>
      </c>
    </row>
    <row r="2666" spans="1:8" ht="13.5" x14ac:dyDescent="0.25">
      <c r="A2666" s="12"/>
      <c r="B2666" s="11">
        <v>45887</v>
      </c>
      <c r="C2666" s="2">
        <v>64</v>
      </c>
      <c r="D2666" s="2">
        <v>64</v>
      </c>
      <c r="E2666" s="2">
        <v>0</v>
      </c>
      <c r="F2666" s="2">
        <v>0</v>
      </c>
      <c r="G2666" s="14">
        <v>0</v>
      </c>
      <c r="H2666" s="13">
        <v>0</v>
      </c>
    </row>
    <row r="2667" spans="1:8" ht="13.5" x14ac:dyDescent="0.25">
      <c r="A2667" s="12"/>
      <c r="B2667" s="11">
        <v>45888</v>
      </c>
      <c r="C2667" s="2">
        <v>64</v>
      </c>
      <c r="D2667" s="2">
        <v>64</v>
      </c>
      <c r="E2667" s="2">
        <v>0</v>
      </c>
      <c r="F2667" s="2">
        <v>0</v>
      </c>
      <c r="G2667" s="14">
        <v>0</v>
      </c>
      <c r="H2667" s="13">
        <v>0</v>
      </c>
    </row>
    <row r="2668" spans="1:8" ht="13.5" x14ac:dyDescent="0.25">
      <c r="A2668" s="12"/>
      <c r="B2668" s="11">
        <v>45889</v>
      </c>
      <c r="C2668" s="2">
        <v>64</v>
      </c>
      <c r="D2668" s="2">
        <v>64</v>
      </c>
      <c r="E2668" s="2">
        <v>0</v>
      </c>
      <c r="F2668" s="2">
        <v>0</v>
      </c>
      <c r="G2668" s="14">
        <v>0</v>
      </c>
      <c r="H2668" s="13">
        <v>0</v>
      </c>
    </row>
    <row r="2669" spans="1:8" ht="13.5" x14ac:dyDescent="0.25">
      <c r="A2669" s="12"/>
      <c r="B2669" s="11">
        <v>45890</v>
      </c>
      <c r="C2669" s="2">
        <v>64</v>
      </c>
      <c r="D2669" s="2">
        <v>64</v>
      </c>
      <c r="E2669" s="2">
        <v>0</v>
      </c>
      <c r="F2669" s="2">
        <v>0</v>
      </c>
      <c r="G2669" s="14">
        <v>0</v>
      </c>
      <c r="H2669" s="13">
        <v>0</v>
      </c>
    </row>
    <row r="2670" spans="1:8" ht="13.5" x14ac:dyDescent="0.25">
      <c r="A2670" s="12"/>
      <c r="B2670" s="11">
        <v>45891</v>
      </c>
      <c r="C2670" s="2">
        <v>66</v>
      </c>
      <c r="D2670" s="2">
        <v>64</v>
      </c>
      <c r="E2670" s="2">
        <v>5</v>
      </c>
      <c r="F2670" s="2">
        <v>5</v>
      </c>
      <c r="G2670" s="14">
        <v>330</v>
      </c>
      <c r="H2670" s="13">
        <v>0</v>
      </c>
    </row>
    <row r="2671" spans="1:8" ht="13.5" x14ac:dyDescent="0.25">
      <c r="A2671" s="12"/>
      <c r="B2671" s="11">
        <v>45894</v>
      </c>
      <c r="C2671" s="2">
        <v>63.03</v>
      </c>
      <c r="D2671" s="2">
        <v>64</v>
      </c>
      <c r="E2671" s="2">
        <v>0</v>
      </c>
      <c r="F2671" s="2">
        <v>0</v>
      </c>
      <c r="G2671" s="14">
        <v>0</v>
      </c>
      <c r="H2671" s="13">
        <v>0</v>
      </c>
    </row>
    <row r="2672" spans="1:8" ht="13.5" x14ac:dyDescent="0.25">
      <c r="A2672" s="12"/>
      <c r="B2672" s="11">
        <v>45895</v>
      </c>
      <c r="C2672" s="2">
        <v>63.03</v>
      </c>
      <c r="D2672" s="2">
        <v>66</v>
      </c>
      <c r="E2672" s="2">
        <v>5</v>
      </c>
      <c r="F2672" s="2">
        <v>5</v>
      </c>
      <c r="G2672" s="14">
        <v>315.149</v>
      </c>
      <c r="H2672" s="13">
        <v>3.125E-2</v>
      </c>
    </row>
    <row r="2673" spans="1:11" ht="13.5" x14ac:dyDescent="0.25">
      <c r="A2673" s="12"/>
      <c r="B2673" s="11">
        <v>45896</v>
      </c>
      <c r="C2673" s="2">
        <v>63.03</v>
      </c>
      <c r="D2673" s="2">
        <v>63.03</v>
      </c>
      <c r="E2673" s="2">
        <v>0</v>
      </c>
      <c r="F2673" s="2">
        <v>0</v>
      </c>
      <c r="G2673" s="14">
        <v>0</v>
      </c>
      <c r="H2673" s="13">
        <v>-4.4999999999999984E-2</v>
      </c>
    </row>
    <row r="2674" spans="1:11" ht="13.5" x14ac:dyDescent="0.25">
      <c r="A2674" s="12"/>
      <c r="B2674" s="11">
        <v>45897</v>
      </c>
      <c r="C2674" s="2">
        <v>63.03</v>
      </c>
      <c r="D2674" s="2">
        <v>63.03</v>
      </c>
      <c r="E2674" s="2">
        <v>0</v>
      </c>
      <c r="F2674" s="2">
        <v>0</v>
      </c>
      <c r="G2674" s="14">
        <v>0</v>
      </c>
      <c r="H2674" s="13">
        <v>0</v>
      </c>
    </row>
    <row r="2675" spans="1:11" ht="13.5" x14ac:dyDescent="0.25">
      <c r="A2675" s="12"/>
      <c r="B2675" s="11">
        <v>45898</v>
      </c>
      <c r="C2675" s="2">
        <v>63.03</v>
      </c>
      <c r="D2675" s="2">
        <v>63.03</v>
      </c>
      <c r="E2675" s="2">
        <v>0</v>
      </c>
      <c r="F2675" s="2">
        <v>0</v>
      </c>
      <c r="G2675" s="14">
        <v>0</v>
      </c>
      <c r="H2675" s="13">
        <v>0</v>
      </c>
    </row>
    <row r="2676" spans="1:11" ht="13.5" x14ac:dyDescent="0.25">
      <c r="A2676" s="12"/>
      <c r="B2676" s="11">
        <v>45901</v>
      </c>
      <c r="C2676" s="2">
        <v>63.03</v>
      </c>
      <c r="D2676" s="2">
        <v>63.03</v>
      </c>
      <c r="E2676" s="2">
        <v>0</v>
      </c>
      <c r="F2676" s="2">
        <v>0</v>
      </c>
      <c r="G2676" s="14">
        <v>0</v>
      </c>
      <c r="H2676" s="13">
        <v>0</v>
      </c>
    </row>
    <row r="2677" spans="1:11" ht="13.5" x14ac:dyDescent="0.25">
      <c r="A2677" s="12"/>
      <c r="B2677" s="11">
        <v>45902</v>
      </c>
      <c r="C2677" s="2">
        <v>63.03</v>
      </c>
      <c r="D2677" s="2">
        <v>63.03</v>
      </c>
      <c r="E2677" s="2">
        <v>0</v>
      </c>
      <c r="F2677" s="2">
        <v>0</v>
      </c>
      <c r="G2677" s="14">
        <v>0</v>
      </c>
      <c r="H2677" s="13">
        <v>0</v>
      </c>
    </row>
    <row r="2678" spans="1:11" ht="13.5" x14ac:dyDescent="0.25">
      <c r="A2678" s="12"/>
      <c r="B2678" s="11">
        <v>45903</v>
      </c>
      <c r="C2678" s="2">
        <v>63.03</v>
      </c>
      <c r="D2678" s="2">
        <v>63.03</v>
      </c>
      <c r="E2678" s="2">
        <v>0</v>
      </c>
      <c r="F2678" s="2">
        <v>0</v>
      </c>
      <c r="G2678" s="14">
        <v>0</v>
      </c>
      <c r="H2678" s="13">
        <v>0</v>
      </c>
    </row>
    <row r="2679" spans="1:11" ht="13.5" x14ac:dyDescent="0.25">
      <c r="A2679" s="12"/>
      <c r="B2679" s="11">
        <v>45905</v>
      </c>
      <c r="C2679" s="2">
        <v>63.03</v>
      </c>
      <c r="D2679" s="2">
        <v>63.03</v>
      </c>
      <c r="E2679" s="2">
        <v>0</v>
      </c>
      <c r="F2679" s="2">
        <v>0</v>
      </c>
      <c r="G2679" s="14">
        <v>0</v>
      </c>
      <c r="H2679" s="13">
        <v>0</v>
      </c>
    </row>
    <row r="2680" spans="1:11" ht="13.5" x14ac:dyDescent="0.25">
      <c r="A2680" s="12"/>
      <c r="B2680" s="11">
        <v>45908</v>
      </c>
      <c r="C2680" s="2">
        <v>63.03</v>
      </c>
      <c r="D2680" s="2">
        <v>63.03</v>
      </c>
      <c r="E2680" s="2">
        <v>10</v>
      </c>
      <c r="F2680" s="2">
        <v>10</v>
      </c>
      <c r="G2680" s="14">
        <v>630.29899999999998</v>
      </c>
      <c r="H2680" s="13">
        <v>0</v>
      </c>
    </row>
    <row r="2681" spans="1:11" ht="13.5" x14ac:dyDescent="0.25">
      <c r="A2681" s="12"/>
      <c r="B2681" s="11">
        <v>45909</v>
      </c>
      <c r="C2681" s="2">
        <v>63.03</v>
      </c>
      <c r="D2681" s="2">
        <v>63.03</v>
      </c>
      <c r="E2681" s="2">
        <v>0</v>
      </c>
      <c r="F2681" s="2">
        <v>0</v>
      </c>
      <c r="G2681" s="14">
        <v>0</v>
      </c>
      <c r="H2681" s="13">
        <v>0</v>
      </c>
    </row>
    <row r="2682" spans="1:11" ht="13.5" x14ac:dyDescent="0.25">
      <c r="A2682" s="12"/>
      <c r="B2682" s="11">
        <v>45910</v>
      </c>
      <c r="C2682" s="2">
        <v>63.03</v>
      </c>
      <c r="D2682" s="2">
        <v>63.03</v>
      </c>
      <c r="E2682" s="2">
        <v>0</v>
      </c>
      <c r="F2682" s="2">
        <v>0</v>
      </c>
      <c r="G2682" s="14">
        <v>0</v>
      </c>
      <c r="H2682" s="13">
        <v>0</v>
      </c>
    </row>
    <row r="2683" spans="1:11" ht="13.5" x14ac:dyDescent="0.25">
      <c r="A2683" s="12"/>
      <c r="B2683" s="11">
        <v>45911</v>
      </c>
      <c r="C2683" s="2">
        <v>65.8</v>
      </c>
      <c r="D2683" s="2">
        <v>63.03</v>
      </c>
      <c r="E2683" s="2">
        <v>40</v>
      </c>
      <c r="F2683" s="2">
        <v>40</v>
      </c>
      <c r="G2683" s="14">
        <v>2604</v>
      </c>
      <c r="H2683" s="13">
        <v>0</v>
      </c>
    </row>
    <row r="2684" spans="1:11" ht="13.5" x14ac:dyDescent="0.25">
      <c r="A2684" s="12"/>
      <c r="B2684" s="11">
        <v>45912</v>
      </c>
      <c r="C2684" s="2">
        <v>63.05</v>
      </c>
      <c r="D2684" s="2">
        <v>63.03</v>
      </c>
      <c r="E2684" s="2">
        <v>100</v>
      </c>
      <c r="F2684" s="2">
        <v>100</v>
      </c>
      <c r="G2684" s="14">
        <v>6305</v>
      </c>
      <c r="H2684" s="13">
        <v>0</v>
      </c>
    </row>
    <row r="2685" spans="1:11" ht="13.5" x14ac:dyDescent="0.25">
      <c r="A2685" s="12"/>
      <c r="B2685" s="11">
        <v>45915</v>
      </c>
      <c r="C2685" s="2">
        <v>63.05</v>
      </c>
      <c r="D2685" s="2">
        <v>65.8</v>
      </c>
      <c r="E2685" s="2">
        <v>0</v>
      </c>
      <c r="F2685" s="2">
        <v>0</v>
      </c>
      <c r="G2685" s="14">
        <v>0</v>
      </c>
      <c r="H2685" s="13">
        <v>4.3947326669839692E-2</v>
      </c>
      <c r="I2685" s="15" t="s">
        <v>54</v>
      </c>
      <c r="J2685" s="15" t="s">
        <v>55</v>
      </c>
      <c r="K2685" s="15" t="s">
        <v>56</v>
      </c>
    </row>
    <row r="2686" spans="1:11" ht="13.5" x14ac:dyDescent="0.25">
      <c r="A2686" s="12"/>
      <c r="B2686" s="11">
        <v>45916</v>
      </c>
      <c r="C2686" s="2">
        <v>63.05</v>
      </c>
      <c r="D2686" s="2">
        <v>63.05</v>
      </c>
      <c r="E2686" s="2">
        <v>0</v>
      </c>
      <c r="F2686" s="2">
        <v>0</v>
      </c>
      <c r="G2686" s="14">
        <v>0</v>
      </c>
      <c r="H2686" s="13">
        <v>-4.1793313069908813E-2</v>
      </c>
      <c r="I2686" s="15">
        <v>2660000</v>
      </c>
      <c r="J2686" s="16">
        <f>I2686*D2686</f>
        <v>167713000</v>
      </c>
      <c r="K2686" s="17">
        <f>SUM(E2510:E2686)/177</f>
        <v>14.333333333333334</v>
      </c>
    </row>
  </sheetData>
  <mergeCells count="1">
    <mergeCell ref="B2:G2"/>
  </mergeCells>
  <phoneticPr fontId="0" type="noConversion"/>
  <conditionalFormatting sqref="H6:H2686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13.5" x14ac:dyDescent="0.25">
      <c r="A2" s="3">
        <f>TITRES_STAT!B5</f>
        <v>42006</v>
      </c>
      <c r="B2" s="6">
        <f>TITRES_STAT!D5</f>
        <v>19.931999999999999</v>
      </c>
      <c r="C2" s="2"/>
      <c r="D2" s="2"/>
      <c r="E2" s="2"/>
      <c r="F2" s="2"/>
      <c r="G2" s="2"/>
      <c r="H2" s="2"/>
      <c r="I2" s="2"/>
      <c r="J2" s="2" t="s">
        <v>21</v>
      </c>
      <c r="K2" s="2" t="s">
        <v>21</v>
      </c>
    </row>
    <row r="3" spans="1:11" ht="13.5" x14ac:dyDescent="0.25">
      <c r="A3" s="3">
        <f>TITRES_STAT!B6</f>
        <v>42009</v>
      </c>
      <c r="B3" s="6">
        <f>TITRES_STAT!D6</f>
        <v>19.931999999999999</v>
      </c>
      <c r="C3" s="2">
        <f>B3-B2</f>
        <v>0</v>
      </c>
      <c r="D3" s="2"/>
      <c r="E3" s="2"/>
      <c r="F3" s="2"/>
      <c r="G3" s="2"/>
      <c r="H3" s="2"/>
      <c r="I3" s="2"/>
      <c r="J3" s="2" t="s">
        <v>22</v>
      </c>
      <c r="K3" s="2" t="s">
        <v>23</v>
      </c>
    </row>
    <row r="4" spans="1:11" ht="13.5" x14ac:dyDescent="0.25">
      <c r="A4" s="3">
        <f>TITRES_STAT!B7</f>
        <v>42010</v>
      </c>
      <c r="B4" s="6">
        <f>TITRES_STAT!D7</f>
        <v>19.341000000000001</v>
      </c>
      <c r="C4" s="2">
        <f t="shared" ref="C4:C67" si="0">B4-B3</f>
        <v>-0.59099999999999753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19.341000000000001</v>
      </c>
      <c r="C5" s="2">
        <f t="shared" si="0"/>
        <v>0</v>
      </c>
      <c r="D5" s="2">
        <f>AVERAGE(B1:B5)</f>
        <v>19.636499999999998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19.341000000000001</v>
      </c>
      <c r="C6" s="2">
        <f t="shared" si="0"/>
        <v>0</v>
      </c>
      <c r="D6" s="2">
        <f t="shared" ref="D6:D69" si="1">AVERAGE(B2:B6)</f>
        <v>19.577400000000001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19.341000000000001</v>
      </c>
      <c r="C7" s="2">
        <f t="shared" si="0"/>
        <v>0</v>
      </c>
      <c r="D7" s="2">
        <f t="shared" si="1"/>
        <v>19.459199999999999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19.341000000000001</v>
      </c>
      <c r="C8" s="2">
        <f t="shared" si="0"/>
        <v>0</v>
      </c>
      <c r="D8" s="2">
        <f t="shared" si="1"/>
        <v>19.341000000000001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19.341000000000001</v>
      </c>
      <c r="C9" s="2">
        <f t="shared" si="0"/>
        <v>0</v>
      </c>
      <c r="D9" s="2">
        <f t="shared" si="1"/>
        <v>19.341000000000001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19.341000000000001</v>
      </c>
      <c r="C10" s="2">
        <f t="shared" si="0"/>
        <v>0</v>
      </c>
      <c r="D10" s="2">
        <f t="shared" si="1"/>
        <v>19.341000000000001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19.341000000000001</v>
      </c>
      <c r="C11" s="2">
        <f t="shared" si="0"/>
        <v>0</v>
      </c>
      <c r="D11" s="2">
        <f t="shared" si="1"/>
        <v>19.341000000000001</v>
      </c>
      <c r="E11" s="2">
        <f>AVERAGE(B2:B11)</f>
        <v>19.459200000000003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18.795999999999999</v>
      </c>
      <c r="C12" s="2">
        <f t="shared" si="0"/>
        <v>-0.54500000000000171</v>
      </c>
      <c r="D12" s="2">
        <f t="shared" si="1"/>
        <v>19.231999999999999</v>
      </c>
      <c r="E12" s="2">
        <f t="shared" ref="E12:E75" si="2">AVERAGE(B3:B12)</f>
        <v>19.345600000000001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18.234999999999999</v>
      </c>
      <c r="C13" s="2">
        <f t="shared" si="0"/>
        <v>-0.56099999999999994</v>
      </c>
      <c r="D13" s="2">
        <f t="shared" si="1"/>
        <v>19.0108</v>
      </c>
      <c r="E13" s="2">
        <f t="shared" si="2"/>
        <v>19.175900000000002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17.689</v>
      </c>
      <c r="C14" s="2">
        <f t="shared" si="0"/>
        <v>-0.54599999999999937</v>
      </c>
      <c r="D14" s="2">
        <f t="shared" si="1"/>
        <v>18.680399999999999</v>
      </c>
      <c r="E14" s="2">
        <f t="shared" si="2"/>
        <v>19.0107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17.689</v>
      </c>
      <c r="C15" s="2">
        <f t="shared" si="0"/>
        <v>0</v>
      </c>
      <c r="D15" s="2">
        <f t="shared" si="1"/>
        <v>18.350000000000001</v>
      </c>
      <c r="E15" s="2">
        <f t="shared" si="2"/>
        <v>18.845499999999998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17.689</v>
      </c>
      <c r="C16" s="2">
        <f t="shared" si="0"/>
        <v>0</v>
      </c>
      <c r="D16" s="2">
        <f t="shared" si="1"/>
        <v>18.019599999999997</v>
      </c>
      <c r="E16" s="2">
        <f t="shared" si="2"/>
        <v>18.680299999999995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17.158999999999999</v>
      </c>
      <c r="C17" s="2">
        <f t="shared" si="0"/>
        <v>-0.53000000000000114</v>
      </c>
      <c r="D17" s="2">
        <f t="shared" si="1"/>
        <v>17.692199999999996</v>
      </c>
      <c r="E17" s="2">
        <f t="shared" si="2"/>
        <v>18.4621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17.158999999999999</v>
      </c>
      <c r="C18" s="2">
        <f t="shared" si="0"/>
        <v>0</v>
      </c>
      <c r="D18" s="2">
        <f t="shared" si="1"/>
        <v>17.476999999999997</v>
      </c>
      <c r="E18" s="2">
        <f t="shared" si="2"/>
        <v>18.243899999999996</v>
      </c>
      <c r="F18" s="2"/>
      <c r="G18" s="2"/>
      <c r="H18" s="2"/>
      <c r="I18" s="2">
        <f t="array" ref="I18">SUMPRODUCT(B2:B21, (ROW(B2:B21)-ROW(B2)+1)) / (20*21/2)</f>
        <v>17.99215238095238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17.158999999999999</v>
      </c>
      <c r="C19" s="2">
        <f t="shared" si="0"/>
        <v>0</v>
      </c>
      <c r="D19" s="2">
        <f t="shared" si="1"/>
        <v>17.370999999999999</v>
      </c>
      <c r="E19" s="2">
        <f t="shared" si="2"/>
        <v>18.025699999999993</v>
      </c>
      <c r="F19" s="2"/>
      <c r="G19" s="2"/>
      <c r="H19" s="2"/>
      <c r="I19" s="2">
        <f t="array" ref="I19">SUMPRODUCT(B3:B22, (ROW(B3:B22)-ROW(B3)+1)) / (20*21/2)</f>
        <v>17.86212857142857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17.158999999999999</v>
      </c>
      <c r="C20" s="2">
        <f t="shared" si="0"/>
        <v>0</v>
      </c>
      <c r="D20" s="2">
        <f t="shared" si="1"/>
        <v>17.264999999999997</v>
      </c>
      <c r="E20" s="2">
        <f t="shared" si="2"/>
        <v>17.807499999999997</v>
      </c>
      <c r="F20" s="2">
        <f t="shared" ref="F20:F83" si="3">AVERAGE(B1:B20)</f>
        <v>18.596105263157895</v>
      </c>
      <c r="G20" s="2"/>
      <c r="H20" s="2"/>
      <c r="I20" s="2">
        <f t="array" ref="I20">SUMPRODUCT(B4:B23, (ROW(B4:B23)-ROW(B4)+1)) / (20*21/2)</f>
        <v>17.745309523809524</v>
      </c>
      <c r="J20" s="2">
        <f>F20</f>
        <v>18.596105263157895</v>
      </c>
      <c r="K20" s="2"/>
    </row>
    <row r="21" spans="1:11" ht="13.5" x14ac:dyDescent="0.25">
      <c r="A21" s="3">
        <f>TITRES_STAT!B24</f>
        <v>42034</v>
      </c>
      <c r="B21" s="6">
        <f>TITRES_STAT!D24</f>
        <v>17.158999999999999</v>
      </c>
      <c r="C21" s="2">
        <f t="shared" si="0"/>
        <v>0</v>
      </c>
      <c r="D21" s="2">
        <f t="shared" si="1"/>
        <v>17.158999999999999</v>
      </c>
      <c r="E21" s="2">
        <f t="shared" si="2"/>
        <v>17.589299999999994</v>
      </c>
      <c r="F21" s="2">
        <f t="shared" si="3"/>
        <v>18.524250000000002</v>
      </c>
      <c r="G21" s="2"/>
      <c r="H21" s="2"/>
      <c r="I21" s="2">
        <f t="array" ref="I21">SUMPRODUCT(B5:B24, (ROW(B5:B24)-ROW(B5)+1)) / (20*21/2)</f>
        <v>17.593314285714285</v>
      </c>
      <c r="J21" s="2">
        <f t="shared" ref="J21:J84" si="4">$J$4*B21+J20*(1-$J$4)</f>
        <v>18.459238095238096</v>
      </c>
      <c r="K21" s="2"/>
    </row>
    <row r="22" spans="1:11" ht="13.5" x14ac:dyDescent="0.25">
      <c r="A22" s="3">
        <f>TITRES_STAT!B25</f>
        <v>42037</v>
      </c>
      <c r="B22" s="6">
        <f>TITRES_STAT!D25</f>
        <v>17.158999999999999</v>
      </c>
      <c r="C22" s="2">
        <f t="shared" si="0"/>
        <v>0</v>
      </c>
      <c r="D22" s="2">
        <f t="shared" si="1"/>
        <v>17.158999999999999</v>
      </c>
      <c r="E22" s="2">
        <f t="shared" si="2"/>
        <v>17.425599999999996</v>
      </c>
      <c r="F22" s="2">
        <f t="shared" si="3"/>
        <v>18.3856</v>
      </c>
      <c r="G22" s="2"/>
      <c r="H22" s="2"/>
      <c r="I22" s="2">
        <f t="array" ref="I22">SUMPRODUCT(B6:B25, (ROW(B6:B25)-ROW(B6)+1)) / (20*21/2)</f>
        <v>17.502509523809522</v>
      </c>
      <c r="J22" s="2">
        <f t="shared" si="4"/>
        <v>18.335405895691611</v>
      </c>
      <c r="K22" s="2"/>
    </row>
    <row r="23" spans="1:11" ht="13.5" x14ac:dyDescent="0.25">
      <c r="A23" s="3">
        <f>TITRES_STAT!B26</f>
        <v>42038</v>
      </c>
      <c r="B23" s="6">
        <f>TITRES_STAT!D26</f>
        <v>17.158999999999999</v>
      </c>
      <c r="C23" s="2">
        <f t="shared" si="0"/>
        <v>0</v>
      </c>
      <c r="D23" s="2">
        <f t="shared" si="1"/>
        <v>17.158999999999999</v>
      </c>
      <c r="E23" s="2">
        <f t="shared" si="2"/>
        <v>17.317999999999994</v>
      </c>
      <c r="F23" s="2">
        <f t="shared" si="3"/>
        <v>18.246949999999998</v>
      </c>
      <c r="G23" s="2"/>
      <c r="H23" s="2"/>
      <c r="I23" s="2">
        <f t="array" ref="I23">SUMPRODUCT(B7:B26, (ROW(B7:B26)-ROW(B7)+1)) / (20*21/2)</f>
        <v>17.422095238095238</v>
      </c>
      <c r="J23" s="2">
        <f t="shared" si="4"/>
        <v>18.223367238959078</v>
      </c>
      <c r="K23" s="2"/>
    </row>
    <row r="24" spans="1:11" ht="13.5" x14ac:dyDescent="0.25">
      <c r="A24" s="3">
        <f>TITRES_STAT!B27</f>
        <v>42039</v>
      </c>
      <c r="B24" s="6">
        <f>TITRES_STAT!D27</f>
        <v>16.651</v>
      </c>
      <c r="C24" s="2">
        <f t="shared" si="0"/>
        <v>-0.50799999999999912</v>
      </c>
      <c r="D24" s="2">
        <f t="shared" si="1"/>
        <v>17.057399999999998</v>
      </c>
      <c r="E24" s="2">
        <f t="shared" si="2"/>
        <v>17.214199999999998</v>
      </c>
      <c r="F24" s="2">
        <f t="shared" si="3"/>
        <v>18.112449999999999</v>
      </c>
      <c r="G24" s="2"/>
      <c r="H24" s="2"/>
      <c r="I24" s="2">
        <f t="array" ref="I24">SUMPRODUCT(B8:B27, (ROW(B8:B27)-ROW(B8)+1)) / (20*21/2)</f>
        <v>17.303690476190472</v>
      </c>
      <c r="J24" s="2">
        <f t="shared" si="4"/>
        <v>18.073617978105833</v>
      </c>
      <c r="K24" s="2"/>
    </row>
    <row r="25" spans="1:11" ht="13.5" x14ac:dyDescent="0.25">
      <c r="A25" s="3">
        <f>TITRES_STAT!B28</f>
        <v>42040</v>
      </c>
      <c r="B25" s="6">
        <f>TITRES_STAT!D28</f>
        <v>17.158999999999999</v>
      </c>
      <c r="C25" s="2">
        <f t="shared" si="0"/>
        <v>0.50799999999999912</v>
      </c>
      <c r="D25" s="2">
        <f t="shared" si="1"/>
        <v>17.057400000000001</v>
      </c>
      <c r="E25" s="2">
        <f t="shared" si="2"/>
        <v>17.161199999999997</v>
      </c>
      <c r="F25" s="2">
        <f t="shared" si="3"/>
        <v>18.003349999999998</v>
      </c>
      <c r="G25" s="2"/>
      <c r="H25" s="2"/>
      <c r="I25" s="2">
        <f t="array" ref="I25">SUMPRODUCT(B9:B28, (ROW(B9:B28)-ROW(B9)+1)) / (20*21/2)</f>
        <v>17.198095238095238</v>
      </c>
      <c r="J25" s="2">
        <f t="shared" si="4"/>
        <v>17.986511504000514</v>
      </c>
      <c r="K25" s="2"/>
    </row>
    <row r="26" spans="1:11" ht="13.5" x14ac:dyDescent="0.25">
      <c r="A26" s="3">
        <f>TITRES_STAT!B29</f>
        <v>42041</v>
      </c>
      <c r="B26" s="6">
        <f>TITRES_STAT!D29</f>
        <v>17.158999999999999</v>
      </c>
      <c r="C26" s="2">
        <f t="shared" si="0"/>
        <v>0</v>
      </c>
      <c r="D26" s="2">
        <f t="shared" si="1"/>
        <v>17.057399999999994</v>
      </c>
      <c r="E26" s="2">
        <f t="shared" si="2"/>
        <v>17.108199999999997</v>
      </c>
      <c r="F26" s="2">
        <f t="shared" si="3"/>
        <v>17.894249999999996</v>
      </c>
      <c r="G26" s="2"/>
      <c r="H26" s="2"/>
      <c r="I26" s="2">
        <f t="array" ref="I26">SUMPRODUCT(B10:B29, (ROW(B10:B29)-ROW(B10)+1)) / (20*21/2)</f>
        <v>17.1435</v>
      </c>
      <c r="J26" s="2">
        <f t="shared" si="4"/>
        <v>17.907700884571895</v>
      </c>
      <c r="K26" s="2"/>
    </row>
    <row r="27" spans="1:11" ht="13.5" x14ac:dyDescent="0.25">
      <c r="A27" s="3">
        <f>TITRES_STAT!B30</f>
        <v>42044</v>
      </c>
      <c r="B27" s="6">
        <f>TITRES_STAT!D30</f>
        <v>16.651</v>
      </c>
      <c r="C27" s="2">
        <f t="shared" si="0"/>
        <v>-0.50799999999999912</v>
      </c>
      <c r="D27" s="2">
        <f t="shared" si="1"/>
        <v>16.9558</v>
      </c>
      <c r="E27" s="2">
        <f t="shared" si="2"/>
        <v>17.057399999999998</v>
      </c>
      <c r="F27" s="2">
        <f t="shared" si="3"/>
        <v>17.759749999999997</v>
      </c>
      <c r="G27" s="2"/>
      <c r="H27" s="2"/>
      <c r="I27" s="2">
        <f t="array" ref="I27">SUMPRODUCT(B11:B30, (ROW(B11:B30)-ROW(B11)+1)) / (20*21/2)</f>
        <v>17.14675714285714</v>
      </c>
      <c r="J27" s="2">
        <f t="shared" si="4"/>
        <v>17.788015086041238</v>
      </c>
      <c r="K27" s="2"/>
    </row>
    <row r="28" spans="1:11" ht="13.5" x14ac:dyDescent="0.25">
      <c r="A28" s="3">
        <f>TITRES_STAT!B31</f>
        <v>42045</v>
      </c>
      <c r="B28" s="6">
        <f>TITRES_STAT!D31</f>
        <v>16.651</v>
      </c>
      <c r="C28" s="2">
        <f t="shared" si="0"/>
        <v>0</v>
      </c>
      <c r="D28" s="2">
        <f t="shared" si="1"/>
        <v>16.854199999999999</v>
      </c>
      <c r="E28" s="2">
        <f t="shared" si="2"/>
        <v>17.006599999999999</v>
      </c>
      <c r="F28" s="2">
        <f t="shared" si="3"/>
        <v>17.625249999999998</v>
      </c>
      <c r="G28" s="2"/>
      <c r="H28" s="2"/>
      <c r="I28" s="2">
        <f t="array" ref="I28">SUMPRODUCT(B12:B31, (ROW(B12:B31)-ROW(B12)+1)) / (20*21/2)</f>
        <v>17.147709523809525</v>
      </c>
      <c r="J28" s="2">
        <f t="shared" si="4"/>
        <v>17.679727934989693</v>
      </c>
      <c r="K28" s="2"/>
    </row>
    <row r="29" spans="1:11" ht="13.5" x14ac:dyDescent="0.25">
      <c r="A29" s="3">
        <f>TITRES_STAT!B32</f>
        <v>42046</v>
      </c>
      <c r="B29" s="6">
        <f>TITRES_STAT!D32</f>
        <v>17.052</v>
      </c>
      <c r="C29" s="2">
        <f t="shared" si="0"/>
        <v>0.4009999999999998</v>
      </c>
      <c r="D29" s="2">
        <f t="shared" si="1"/>
        <v>16.9344</v>
      </c>
      <c r="E29" s="2">
        <f t="shared" si="2"/>
        <v>16.995899999999999</v>
      </c>
      <c r="F29" s="2">
        <f t="shared" si="3"/>
        <v>17.510799999999996</v>
      </c>
      <c r="G29" s="2"/>
      <c r="H29" s="2"/>
      <c r="I29" s="2">
        <f t="array" ref="I29">SUMPRODUCT(B13:B32, (ROW(B13:B32)-ROW(B13)+1)) / (20*21/2)</f>
        <v>17.115185714285715</v>
      </c>
      <c r="J29" s="2">
        <f t="shared" si="4"/>
        <v>17.619944322133531</v>
      </c>
      <c r="K29" s="2"/>
    </row>
    <row r="30" spans="1:11" ht="13.5" x14ac:dyDescent="0.25">
      <c r="A30" s="3">
        <f>TITRES_STAT!B33</f>
        <v>42047</v>
      </c>
      <c r="B30" s="6">
        <f>TITRES_STAT!D33</f>
        <v>17.545000000000002</v>
      </c>
      <c r="C30" s="2">
        <f t="shared" si="0"/>
        <v>0.4930000000000021</v>
      </c>
      <c r="D30" s="2">
        <f t="shared" si="1"/>
        <v>17.011600000000001</v>
      </c>
      <c r="E30" s="2">
        <f t="shared" si="2"/>
        <v>17.034499999999998</v>
      </c>
      <c r="F30" s="2">
        <f t="shared" si="3"/>
        <v>17.420999999999999</v>
      </c>
      <c r="G30" s="2"/>
      <c r="H30" s="2"/>
      <c r="I30" s="2">
        <f t="array" ref="I30">SUMPRODUCT(B14:B33, (ROW(B14:B33)-ROW(B14)+1)) / (20*21/2)</f>
        <v>17.091290476190476</v>
      </c>
      <c r="J30" s="2">
        <f t="shared" si="4"/>
        <v>17.612806767644624</v>
      </c>
      <c r="K30" s="2"/>
    </row>
    <row r="31" spans="1:11" ht="13.5" x14ac:dyDescent="0.25">
      <c r="A31" s="3">
        <f>TITRES_STAT!B34</f>
        <v>42048</v>
      </c>
      <c r="B31" s="6">
        <f>TITRES_STAT!D34</f>
        <v>17.431000000000001</v>
      </c>
      <c r="C31" s="2">
        <f t="shared" si="0"/>
        <v>-0.11400000000000077</v>
      </c>
      <c r="D31" s="2">
        <f t="shared" si="1"/>
        <v>17.065999999999999</v>
      </c>
      <c r="E31" s="2">
        <f t="shared" si="2"/>
        <v>17.061699999999998</v>
      </c>
      <c r="F31" s="2">
        <f t="shared" si="3"/>
        <v>17.325499999999998</v>
      </c>
      <c r="G31" s="2"/>
      <c r="H31" s="2"/>
      <c r="I31" s="2">
        <f t="array" ref="I31">SUMPRODUCT(B15:B34, (ROW(B15:B34)-ROW(B15)+1)) / (20*21/2)</f>
        <v>17.073352380952379</v>
      </c>
      <c r="J31" s="2">
        <f t="shared" si="4"/>
        <v>17.595491837392757</v>
      </c>
      <c r="K31" s="2"/>
    </row>
    <row r="32" spans="1:11" ht="13.5" x14ac:dyDescent="0.25">
      <c r="A32" s="3">
        <f>TITRES_STAT!B35</f>
        <v>42051</v>
      </c>
      <c r="B32" s="6">
        <f>TITRES_STAT!D35</f>
        <v>16.984000000000002</v>
      </c>
      <c r="C32" s="2">
        <f t="shared" si="0"/>
        <v>-0.44699999999999918</v>
      </c>
      <c r="D32" s="2">
        <f t="shared" si="1"/>
        <v>17.132600000000004</v>
      </c>
      <c r="E32" s="2">
        <f t="shared" si="2"/>
        <v>17.0442</v>
      </c>
      <c r="F32" s="2">
        <f t="shared" si="3"/>
        <v>17.234899999999996</v>
      </c>
      <c r="G32" s="2"/>
      <c r="H32" s="2"/>
      <c r="I32" s="2">
        <f t="array" ref="I32">SUMPRODUCT(B16:B35, (ROW(B16:B35)-ROW(B16)+1)) / (20*21/2)</f>
        <v>17.058771428571433</v>
      </c>
      <c r="J32" s="2">
        <f t="shared" si="4"/>
        <v>17.537254519545826</v>
      </c>
      <c r="K32" s="2"/>
    </row>
    <row r="33" spans="1:11" ht="13.5" x14ac:dyDescent="0.25">
      <c r="A33" s="3">
        <f>TITRES_STAT!B36</f>
        <v>42052</v>
      </c>
      <c r="B33" s="6">
        <f>TITRES_STAT!D36</f>
        <v>16.984000000000002</v>
      </c>
      <c r="C33" s="2">
        <f t="shared" si="0"/>
        <v>0</v>
      </c>
      <c r="D33" s="2">
        <f t="shared" si="1"/>
        <v>17.199200000000001</v>
      </c>
      <c r="E33" s="2">
        <f t="shared" si="2"/>
        <v>17.026700000000002</v>
      </c>
      <c r="F33" s="2">
        <f t="shared" si="3"/>
        <v>17.172349999999998</v>
      </c>
      <c r="G33" s="2"/>
      <c r="H33" s="2"/>
      <c r="I33" s="2">
        <f t="array" ref="I33">SUMPRODUCT(B17:B36, (ROW(B17:B36)-ROW(B17)+1)) / (20*21/2)</f>
        <v>17.046880952380953</v>
      </c>
      <c r="J33" s="2">
        <f t="shared" si="4"/>
        <v>17.484563612922415</v>
      </c>
      <c r="K33" s="2"/>
    </row>
    <row r="34" spans="1:11" ht="13.5" x14ac:dyDescent="0.25">
      <c r="A34" s="3">
        <f>TITRES_STAT!B37</f>
        <v>42053</v>
      </c>
      <c r="B34" s="6">
        <f>TITRES_STAT!D37</f>
        <v>16.984000000000002</v>
      </c>
      <c r="C34" s="2">
        <f t="shared" si="0"/>
        <v>0</v>
      </c>
      <c r="D34" s="2">
        <f t="shared" si="1"/>
        <v>17.185600000000001</v>
      </c>
      <c r="E34" s="2">
        <f t="shared" si="2"/>
        <v>17.060000000000002</v>
      </c>
      <c r="F34" s="2">
        <f t="shared" si="3"/>
        <v>17.137099999999997</v>
      </c>
      <c r="G34" s="2"/>
      <c r="H34" s="2"/>
      <c r="I34" s="2">
        <f t="array" ref="I34">SUMPRODUCT(B18:B37, (ROW(B18:B37)-ROW(B18)+1)) / (20*21/2)</f>
        <v>17.038380952380955</v>
      </c>
      <c r="J34" s="2">
        <f t="shared" si="4"/>
        <v>17.436890887882186</v>
      </c>
      <c r="K34" s="2"/>
    </row>
    <row r="35" spans="1:11" ht="13.5" x14ac:dyDescent="0.25">
      <c r="A35" s="3">
        <f>TITRES_STAT!B38</f>
        <v>42054</v>
      </c>
      <c r="B35" s="6">
        <f>TITRES_STAT!D38</f>
        <v>16.984000000000002</v>
      </c>
      <c r="C35" s="2">
        <f t="shared" si="0"/>
        <v>0</v>
      </c>
      <c r="D35" s="2">
        <f t="shared" si="1"/>
        <v>17.073400000000003</v>
      </c>
      <c r="E35" s="2">
        <f t="shared" si="2"/>
        <v>17.042500000000004</v>
      </c>
      <c r="F35" s="2">
        <f t="shared" si="3"/>
        <v>17.101849999999992</v>
      </c>
      <c r="G35" s="2"/>
      <c r="H35" s="2"/>
      <c r="I35" s="2">
        <f t="array" ref="I35">SUMPRODUCT(B19:B38, (ROW(B19:B38)-ROW(B19)+1)) / (20*21/2)</f>
        <v>16.982366666666667</v>
      </c>
      <c r="J35" s="2">
        <f t="shared" si="4"/>
        <v>17.393758422369597</v>
      </c>
      <c r="K35" s="2"/>
    </row>
    <row r="36" spans="1:11" ht="13.5" x14ac:dyDescent="0.25">
      <c r="A36" s="3">
        <f>TITRES_STAT!B39</f>
        <v>42055</v>
      </c>
      <c r="B36" s="6">
        <f>TITRES_STAT!D39</f>
        <v>16.977</v>
      </c>
      <c r="C36" s="2">
        <f t="shared" si="0"/>
        <v>-7.0000000000014495E-3</v>
      </c>
      <c r="D36" s="2">
        <f t="shared" si="1"/>
        <v>16.982600000000001</v>
      </c>
      <c r="E36" s="2">
        <f t="shared" si="2"/>
        <v>17.024300000000004</v>
      </c>
      <c r="F36" s="2">
        <f t="shared" si="3"/>
        <v>17.066249999999993</v>
      </c>
      <c r="G36" s="2"/>
      <c r="H36" s="2"/>
      <c r="I36" s="2">
        <f t="array" ref="I36">SUMPRODUCT(B20:B39, (ROW(B20:B39)-ROW(B20)+1)) / (20*21/2)</f>
        <v>16.929638095238097</v>
      </c>
      <c r="J36" s="2">
        <f t="shared" si="4"/>
        <v>17.354067144048685</v>
      </c>
      <c r="K36" s="2"/>
    </row>
    <row r="37" spans="1:11" ht="13.5" x14ac:dyDescent="0.25">
      <c r="A37" s="3">
        <f>TITRES_STAT!B40</f>
        <v>42058</v>
      </c>
      <c r="B37" s="6">
        <f>TITRES_STAT!D40</f>
        <v>16.977</v>
      </c>
      <c r="C37" s="2">
        <f t="shared" si="0"/>
        <v>0</v>
      </c>
      <c r="D37" s="2">
        <f t="shared" si="1"/>
        <v>16.981200000000001</v>
      </c>
      <c r="E37" s="2">
        <f t="shared" si="2"/>
        <v>17.056900000000006</v>
      </c>
      <c r="F37" s="2">
        <f t="shared" si="3"/>
        <v>17.057149999999996</v>
      </c>
      <c r="G37" s="2"/>
      <c r="H37" s="2"/>
      <c r="I37" s="2">
        <f t="array" ref="I37">SUMPRODUCT(B21:B40, (ROW(B21:B40)-ROW(B21)+1)) / (20*21/2)</f>
        <v>16.88019523809524</v>
      </c>
      <c r="J37" s="2">
        <f t="shared" si="4"/>
        <v>17.318155987472622</v>
      </c>
      <c r="K37" s="2"/>
    </row>
    <row r="38" spans="1:11" ht="13.5" x14ac:dyDescent="0.25">
      <c r="A38" s="3">
        <f>TITRES_STAT!B41</f>
        <v>42059</v>
      </c>
      <c r="B38" s="6">
        <f>TITRES_STAT!D41</f>
        <v>16.469000000000001</v>
      </c>
      <c r="C38" s="2">
        <f t="shared" si="0"/>
        <v>-0.50799999999999912</v>
      </c>
      <c r="D38" s="2">
        <f t="shared" si="1"/>
        <v>16.878200000000003</v>
      </c>
      <c r="E38" s="2">
        <f t="shared" si="2"/>
        <v>17.038700000000002</v>
      </c>
      <c r="F38" s="2">
        <f t="shared" si="3"/>
        <v>17.022649999999995</v>
      </c>
      <c r="G38" s="2"/>
      <c r="H38" s="2"/>
      <c r="I38" s="2">
        <f t="array" ref="I38">SUMPRODUCT(B22:B41, (ROW(B22:B41)-ROW(B22)+1)) / (20*21/2)</f>
        <v>16.867942857142857</v>
      </c>
      <c r="J38" s="2">
        <f t="shared" si="4"/>
        <v>17.237283988665705</v>
      </c>
      <c r="K38" s="2"/>
    </row>
    <row r="39" spans="1:11" ht="13.5" x14ac:dyDescent="0.25">
      <c r="A39" s="3">
        <f>TITRES_STAT!B42</f>
        <v>42060</v>
      </c>
      <c r="B39" s="6">
        <f>TITRES_STAT!D42</f>
        <v>16.469000000000001</v>
      </c>
      <c r="C39" s="2">
        <f t="shared" si="0"/>
        <v>0</v>
      </c>
      <c r="D39" s="2">
        <f t="shared" si="1"/>
        <v>16.775200000000002</v>
      </c>
      <c r="E39" s="2">
        <f t="shared" si="2"/>
        <v>16.980399999999999</v>
      </c>
      <c r="F39" s="2">
        <f t="shared" si="3"/>
        <v>16.988149999999997</v>
      </c>
      <c r="G39" s="2"/>
      <c r="H39" s="2"/>
      <c r="I39" s="2">
        <f t="array" ref="I39">SUMPRODUCT(B23:B42, (ROW(B23:B42)-ROW(B23)+1)) / (20*21/2)</f>
        <v>16.809661904761906</v>
      </c>
      <c r="J39" s="2">
        <f t="shared" si="4"/>
        <v>17.164114084983257</v>
      </c>
      <c r="K39" s="2"/>
    </row>
    <row r="40" spans="1:11" ht="13.5" x14ac:dyDescent="0.25">
      <c r="A40" s="3">
        <f>TITRES_STAT!B43</f>
        <v>42061</v>
      </c>
      <c r="B40" s="6">
        <f>TITRES_STAT!D43</f>
        <v>16.469000000000001</v>
      </c>
      <c r="C40" s="2">
        <f t="shared" si="0"/>
        <v>0</v>
      </c>
      <c r="D40" s="2">
        <f t="shared" si="1"/>
        <v>16.672199999999997</v>
      </c>
      <c r="E40" s="2">
        <f t="shared" si="2"/>
        <v>16.872800000000002</v>
      </c>
      <c r="F40" s="2">
        <f t="shared" si="3"/>
        <v>16.95365</v>
      </c>
      <c r="G40" s="2"/>
      <c r="H40" s="2"/>
      <c r="I40" s="2">
        <f t="array" ref="I40">SUMPRODUCT(B24:B43, (ROW(B24:B43)-ROW(B24)+1)) / (20*21/2)</f>
        <v>16.722114285714287</v>
      </c>
      <c r="J40" s="2">
        <f t="shared" si="4"/>
        <v>17.097912743556282</v>
      </c>
      <c r="K40" s="2"/>
    </row>
    <row r="41" spans="1:11" ht="13.5" x14ac:dyDescent="0.25">
      <c r="A41" s="3">
        <f>TITRES_STAT!B44</f>
        <v>42062</v>
      </c>
      <c r="B41" s="6">
        <f>TITRES_STAT!D44</f>
        <v>16.824999999999999</v>
      </c>
      <c r="C41" s="2">
        <f t="shared" si="0"/>
        <v>0.3559999999999981</v>
      </c>
      <c r="D41" s="2">
        <f t="shared" si="1"/>
        <v>16.6418</v>
      </c>
      <c r="E41" s="2">
        <f t="shared" si="2"/>
        <v>16.812199999999997</v>
      </c>
      <c r="F41" s="2">
        <f t="shared" si="3"/>
        <v>16.93695</v>
      </c>
      <c r="G41" s="2"/>
      <c r="H41" s="2"/>
      <c r="I41" s="2">
        <f t="array" ref="I41">SUMPRODUCT(B25:B44, (ROW(B25:B44)-ROW(B25)+1)) / (20*21/2)</f>
        <v>16.634485714285717</v>
      </c>
      <c r="J41" s="2">
        <f t="shared" si="4"/>
        <v>17.071921053693778</v>
      </c>
      <c r="K41" s="2"/>
    </row>
    <row r="42" spans="1:11" ht="13.5" x14ac:dyDescent="0.25">
      <c r="A42" s="3">
        <f>TITRES_STAT!B45</f>
        <v>42065</v>
      </c>
      <c r="B42" s="6">
        <f>TITRES_STAT!D45</f>
        <v>16.324999999999999</v>
      </c>
      <c r="C42" s="2">
        <f t="shared" si="0"/>
        <v>-0.5</v>
      </c>
      <c r="D42" s="2">
        <f t="shared" si="1"/>
        <v>16.511400000000002</v>
      </c>
      <c r="E42" s="2">
        <f t="shared" si="2"/>
        <v>16.746299999999998</v>
      </c>
      <c r="F42" s="2">
        <f t="shared" si="3"/>
        <v>16.895250000000001</v>
      </c>
      <c r="G42" s="2"/>
      <c r="H42" s="2"/>
      <c r="I42" s="2">
        <f t="array" ref="I42">SUMPRODUCT(B26:B45, (ROW(B26:B45)-ROW(B26)+1)) / (20*21/2)</f>
        <v>16.618166666666667</v>
      </c>
      <c r="J42" s="2">
        <f t="shared" si="4"/>
        <v>17.000785715246753</v>
      </c>
      <c r="K42" s="2"/>
    </row>
    <row r="43" spans="1:11" ht="13.5" x14ac:dyDescent="0.25">
      <c r="A43" s="3">
        <f>TITRES_STAT!B46</f>
        <v>42066</v>
      </c>
      <c r="B43" s="6">
        <f>TITRES_STAT!D46</f>
        <v>15.976000000000001</v>
      </c>
      <c r="C43" s="2">
        <f t="shared" si="0"/>
        <v>-0.34899999999999842</v>
      </c>
      <c r="D43" s="2">
        <f t="shared" si="1"/>
        <v>16.412800000000001</v>
      </c>
      <c r="E43" s="2">
        <f t="shared" si="2"/>
        <v>16.645499999999998</v>
      </c>
      <c r="F43" s="2">
        <f t="shared" si="3"/>
        <v>16.836100000000002</v>
      </c>
      <c r="G43" s="2"/>
      <c r="H43" s="2"/>
      <c r="I43" s="2">
        <f t="array" ref="I43">SUMPRODUCT(B27:B46, (ROW(B27:B46)-ROW(B27)+1)) / (20*21/2)</f>
        <v>16.572661904761901</v>
      </c>
      <c r="J43" s="2">
        <f t="shared" si="4"/>
        <v>16.903187075699442</v>
      </c>
      <c r="K43" s="2"/>
    </row>
    <row r="44" spans="1:11" ht="13.5" x14ac:dyDescent="0.25">
      <c r="A44" s="3">
        <f>TITRES_STAT!B47</f>
        <v>42067</v>
      </c>
      <c r="B44" s="6">
        <f>TITRES_STAT!D47</f>
        <v>15.916</v>
      </c>
      <c r="C44" s="2">
        <f t="shared" si="0"/>
        <v>-6.0000000000000497E-2</v>
      </c>
      <c r="D44" s="2">
        <f t="shared" si="1"/>
        <v>16.302199999999999</v>
      </c>
      <c r="E44" s="2">
        <f t="shared" si="2"/>
        <v>16.538699999999999</v>
      </c>
      <c r="F44" s="2">
        <f t="shared" si="3"/>
        <v>16.79935</v>
      </c>
      <c r="G44" s="2"/>
      <c r="H44" s="2"/>
      <c r="I44" s="2">
        <f t="array" ref="I44">SUMPRODUCT(B28:B47, (ROW(B28:B47)-ROW(B28)+1)) / (20*21/2)</f>
        <v>16.485080952380954</v>
      </c>
      <c r="J44" s="2">
        <f t="shared" si="4"/>
        <v>16.809169258966161</v>
      </c>
      <c r="K44" s="2"/>
    </row>
    <row r="45" spans="1:11" ht="13.5" x14ac:dyDescent="0.25">
      <c r="A45" s="3">
        <f>TITRES_STAT!B48</f>
        <v>42068</v>
      </c>
      <c r="B45" s="6">
        <f>TITRES_STAT!D48</f>
        <v>16.628</v>
      </c>
      <c r="C45" s="2">
        <f t="shared" si="0"/>
        <v>0.71199999999999974</v>
      </c>
      <c r="D45" s="2">
        <f t="shared" si="1"/>
        <v>16.334</v>
      </c>
      <c r="E45" s="2">
        <f t="shared" si="2"/>
        <v>16.5031</v>
      </c>
      <c r="F45" s="2">
        <f t="shared" si="3"/>
        <v>16.7728</v>
      </c>
      <c r="G45" s="2"/>
      <c r="H45" s="2"/>
      <c r="I45" s="2">
        <f t="array" ref="I45">SUMPRODUCT(B29:B48, (ROW(B29:B48)-ROW(B29)+1)) / (20*21/2)</f>
        <v>16.33502857142857</v>
      </c>
      <c r="J45" s="2">
        <f t="shared" si="4"/>
        <v>16.791915043826528</v>
      </c>
      <c r="K45" s="2"/>
    </row>
    <row r="46" spans="1:11" ht="13.5" x14ac:dyDescent="0.25">
      <c r="A46" s="3">
        <f>TITRES_STAT!B49</f>
        <v>42069</v>
      </c>
      <c r="B46" s="6">
        <f>TITRES_STAT!D49</f>
        <v>16.295000000000002</v>
      </c>
      <c r="C46" s="2">
        <f t="shared" si="0"/>
        <v>-0.33299999999999841</v>
      </c>
      <c r="D46" s="2">
        <f t="shared" si="1"/>
        <v>16.228000000000002</v>
      </c>
      <c r="E46" s="2">
        <f t="shared" si="2"/>
        <v>16.434900000000006</v>
      </c>
      <c r="F46" s="2">
        <f t="shared" si="3"/>
        <v>16.729599999999998</v>
      </c>
      <c r="G46" s="2"/>
      <c r="H46" s="2"/>
      <c r="I46" s="2">
        <f t="array" ref="I46">SUMPRODUCT(B30:B49, (ROW(B30:B49)-ROW(B30)+1)) / (20*21/2)</f>
        <v>16.21401904761905</v>
      </c>
      <c r="J46" s="2">
        <f t="shared" si="4"/>
        <v>16.744589801557332</v>
      </c>
      <c r="K46" s="2"/>
    </row>
    <row r="47" spans="1:11" ht="13.5" x14ac:dyDescent="0.25">
      <c r="A47" s="3">
        <f>TITRES_STAT!B50</f>
        <v>42072</v>
      </c>
      <c r="B47" s="6">
        <f>TITRES_STAT!D50</f>
        <v>15.81</v>
      </c>
      <c r="C47" s="2">
        <f t="shared" si="0"/>
        <v>-0.48500000000000121</v>
      </c>
      <c r="D47" s="2">
        <f t="shared" si="1"/>
        <v>16.125</v>
      </c>
      <c r="E47" s="2">
        <f t="shared" si="2"/>
        <v>16.318200000000001</v>
      </c>
      <c r="F47" s="2">
        <f t="shared" si="3"/>
        <v>16.687550000000002</v>
      </c>
      <c r="G47" s="2"/>
      <c r="H47" s="2"/>
      <c r="I47" s="2">
        <f t="array" ref="I47">SUMPRODUCT(B31:B50, (ROW(B31:B50)-ROW(B31)+1)) / (20*21/2)</f>
        <v>16.054971428571431</v>
      </c>
      <c r="J47" s="2">
        <f t="shared" si="4"/>
        <v>16.655581249028064</v>
      </c>
      <c r="K47" s="2"/>
    </row>
    <row r="48" spans="1:11" ht="13.5" x14ac:dyDescent="0.25">
      <c r="A48" s="3">
        <f>TITRES_STAT!B51</f>
        <v>42073</v>
      </c>
      <c r="B48" s="6">
        <f>TITRES_STAT!D51</f>
        <v>15.112</v>
      </c>
      <c r="C48" s="2">
        <f t="shared" si="0"/>
        <v>-0.6980000000000004</v>
      </c>
      <c r="D48" s="2">
        <f t="shared" si="1"/>
        <v>15.952199999999999</v>
      </c>
      <c r="E48" s="2">
        <f t="shared" si="2"/>
        <v>16.182500000000001</v>
      </c>
      <c r="F48" s="2">
        <f t="shared" si="3"/>
        <v>16.610600000000002</v>
      </c>
      <c r="G48" s="2"/>
      <c r="H48" s="2"/>
      <c r="I48" s="2">
        <f t="array" ref="I48">SUMPRODUCT(B32:B51, (ROW(B32:B51)-ROW(B32)+1)) / (20*21/2)</f>
        <v>15.874066666666664</v>
      </c>
      <c r="J48" s="2">
        <f t="shared" si="4"/>
        <v>16.508573511025389</v>
      </c>
      <c r="K48" s="2"/>
    </row>
    <row r="49" spans="1:11" ht="13.5" x14ac:dyDescent="0.25">
      <c r="A49" s="3">
        <f>TITRES_STAT!B52</f>
        <v>42074</v>
      </c>
      <c r="B49" s="6">
        <f>TITRES_STAT!D52</f>
        <v>15.34</v>
      </c>
      <c r="C49" s="2">
        <f t="shared" si="0"/>
        <v>0.22799999999999976</v>
      </c>
      <c r="D49" s="2">
        <f t="shared" si="1"/>
        <v>15.837</v>
      </c>
      <c r="E49" s="2">
        <f t="shared" si="2"/>
        <v>16.069600000000001</v>
      </c>
      <c r="F49" s="2">
        <f t="shared" si="3"/>
        <v>16.524999999999999</v>
      </c>
      <c r="G49" s="2"/>
      <c r="H49" s="2"/>
      <c r="I49" s="2">
        <f t="array" ref="I49">SUMPRODUCT(B33:B52, (ROW(B33:B52)-ROW(B33)+1)) / (20*21/2)</f>
        <v>15.769257142857144</v>
      </c>
      <c r="J49" s="2">
        <f t="shared" si="4"/>
        <v>16.397280795689639</v>
      </c>
      <c r="K49" s="2"/>
    </row>
    <row r="50" spans="1:11" ht="13.5" x14ac:dyDescent="0.25">
      <c r="A50" s="3">
        <f>TITRES_STAT!B53</f>
        <v>42075</v>
      </c>
      <c r="B50" s="6">
        <f>TITRES_STAT!D53</f>
        <v>14.855</v>
      </c>
      <c r="C50" s="2">
        <f t="shared" si="0"/>
        <v>-0.48499999999999943</v>
      </c>
      <c r="D50" s="2">
        <f t="shared" si="1"/>
        <v>15.482400000000002</v>
      </c>
      <c r="E50" s="2">
        <f t="shared" si="2"/>
        <v>15.908199999999999</v>
      </c>
      <c r="F50" s="2">
        <f t="shared" si="3"/>
        <v>16.390499999999999</v>
      </c>
      <c r="G50" s="2">
        <f t="shared" ref="G50:G113" si="5">AVERAGE(B1:B50)</f>
        <v>17.37716326530613</v>
      </c>
      <c r="H50" s="2"/>
      <c r="I50" s="2">
        <f t="array" ref="I50">SUMPRODUCT(B34:B53, (ROW(B34:B53)-ROW(B34)+1)) / (20*21/2)</f>
        <v>15.689023809523809</v>
      </c>
      <c r="J50" s="2">
        <f t="shared" si="4"/>
        <v>16.250396910385863</v>
      </c>
      <c r="K50" s="2">
        <f>G50</f>
        <v>17.37716326530613</v>
      </c>
    </row>
    <row r="51" spans="1:11" ht="13.5" x14ac:dyDescent="0.25">
      <c r="A51" s="3">
        <f>TITRES_STAT!B54</f>
        <v>42076</v>
      </c>
      <c r="B51" s="6">
        <f>TITRES_STAT!D54</f>
        <v>14.491</v>
      </c>
      <c r="C51" s="2">
        <f t="shared" si="0"/>
        <v>-0.36400000000000077</v>
      </c>
      <c r="D51" s="2">
        <f t="shared" si="1"/>
        <v>15.121600000000001</v>
      </c>
      <c r="E51" s="2">
        <f t="shared" si="2"/>
        <v>15.674799999999999</v>
      </c>
      <c r="F51" s="2">
        <f t="shared" si="3"/>
        <v>16.243500000000001</v>
      </c>
      <c r="G51" s="2">
        <f t="shared" si="5"/>
        <v>17.319440000000007</v>
      </c>
      <c r="H51" s="2"/>
      <c r="I51" s="2">
        <f t="array" ref="I51">SUMPRODUCT(B35:B54, (ROW(B35:B54)-ROW(B35)+1)) / (20*21/2)</f>
        <v>15.616766666666665</v>
      </c>
      <c r="J51" s="2">
        <f t="shared" si="4"/>
        <v>16.082835299872922</v>
      </c>
      <c r="K51" s="2">
        <f t="shared" ref="K51:K114" si="6">$K$4*B51+(1-$K$4)*K50</f>
        <v>17.263980392156871</v>
      </c>
    </row>
    <row r="52" spans="1:11" ht="13.5" x14ac:dyDescent="0.25">
      <c r="A52" s="3">
        <f>TITRES_STAT!B55</f>
        <v>42079</v>
      </c>
      <c r="B52" s="6">
        <f>TITRES_STAT!D55</f>
        <v>15.143000000000001</v>
      </c>
      <c r="C52" s="2">
        <f t="shared" si="0"/>
        <v>0.65200000000000102</v>
      </c>
      <c r="D52" s="2">
        <f t="shared" si="1"/>
        <v>14.988200000000001</v>
      </c>
      <c r="E52" s="2">
        <f t="shared" si="2"/>
        <v>15.5566</v>
      </c>
      <c r="F52" s="2">
        <f t="shared" si="3"/>
        <v>16.151450000000001</v>
      </c>
      <c r="G52" s="2">
        <f t="shared" si="5"/>
        <v>17.22366000000001</v>
      </c>
      <c r="H52" s="2"/>
      <c r="I52" s="2">
        <f t="array" ref="I52">SUMPRODUCT(B36:B55, (ROW(B36:B55)-ROW(B36)+1)) / (20*21/2)</f>
        <v>15.509247619047619</v>
      </c>
      <c r="J52" s="2">
        <f t="shared" si="4"/>
        <v>15.9933271760755</v>
      </c>
      <c r="K52" s="2">
        <f t="shared" si="6"/>
        <v>17.18080469050366</v>
      </c>
    </row>
    <row r="53" spans="1:11" ht="13.5" x14ac:dyDescent="0.25">
      <c r="A53" s="3">
        <f>TITRES_STAT!B56</f>
        <v>42080</v>
      </c>
      <c r="B53" s="6">
        <f>TITRES_STAT!D56</f>
        <v>15.308999999999999</v>
      </c>
      <c r="C53" s="2">
        <f t="shared" si="0"/>
        <v>0.16599999999999859</v>
      </c>
      <c r="D53" s="2">
        <f t="shared" si="1"/>
        <v>15.027600000000001</v>
      </c>
      <c r="E53" s="2">
        <f t="shared" si="2"/>
        <v>15.4899</v>
      </c>
      <c r="F53" s="2">
        <f t="shared" si="3"/>
        <v>16.067699999999999</v>
      </c>
      <c r="G53" s="2">
        <f t="shared" si="5"/>
        <v>17.131200000000007</v>
      </c>
      <c r="H53" s="2"/>
      <c r="I53" s="2">
        <f t="array" ref="I53">SUMPRODUCT(B37:B56, (ROW(B37:B56)-ROW(B37)+1)) / (20*21/2)</f>
        <v>15.433485714285714</v>
      </c>
      <c r="J53" s="2">
        <f t="shared" si="4"/>
        <v>15.928153159306405</v>
      </c>
      <c r="K53" s="2">
        <f t="shared" si="6"/>
        <v>17.107400584993712</v>
      </c>
    </row>
    <row r="54" spans="1:11" ht="13.5" x14ac:dyDescent="0.25">
      <c r="A54" s="3">
        <f>TITRES_STAT!B57</f>
        <v>42081</v>
      </c>
      <c r="B54" s="6">
        <f>TITRES_STAT!D57</f>
        <v>15.308999999999999</v>
      </c>
      <c r="C54" s="2">
        <f t="shared" si="0"/>
        <v>0</v>
      </c>
      <c r="D54" s="2">
        <f t="shared" si="1"/>
        <v>15.0214</v>
      </c>
      <c r="E54" s="2">
        <f t="shared" si="2"/>
        <v>15.4292</v>
      </c>
      <c r="F54" s="2">
        <f t="shared" si="3"/>
        <v>15.983950000000004</v>
      </c>
      <c r="G54" s="2">
        <f t="shared" si="5"/>
        <v>17.050560000000004</v>
      </c>
      <c r="H54" s="2"/>
      <c r="I54" s="2">
        <f t="array" ref="I54">SUMPRODUCT(B38:B57, (ROW(B38:B57)-ROW(B38)+1)) / (20*21/2)</f>
        <v>15.36674761904762</v>
      </c>
      <c r="J54" s="2">
        <f t="shared" si="4"/>
        <v>15.869186191753414</v>
      </c>
      <c r="K54" s="2">
        <f t="shared" si="6"/>
        <v>17.036875071856706</v>
      </c>
    </row>
    <row r="55" spans="1:11" ht="13.5" x14ac:dyDescent="0.25">
      <c r="A55" s="3">
        <f>TITRES_STAT!B58</f>
        <v>42082</v>
      </c>
      <c r="B55" s="6">
        <f>TITRES_STAT!D58</f>
        <v>14.855</v>
      </c>
      <c r="C55" s="2">
        <f t="shared" si="0"/>
        <v>-0.45399999999999885</v>
      </c>
      <c r="D55" s="2">
        <f t="shared" si="1"/>
        <v>15.0214</v>
      </c>
      <c r="E55" s="2">
        <f t="shared" si="2"/>
        <v>15.251900000000001</v>
      </c>
      <c r="F55" s="2">
        <f t="shared" si="3"/>
        <v>15.877500000000003</v>
      </c>
      <c r="G55" s="2">
        <f t="shared" si="5"/>
        <v>16.960840000000005</v>
      </c>
      <c r="H55" s="2"/>
      <c r="I55" s="2">
        <f t="array" ref="I55">SUMPRODUCT(B39:B58, (ROW(B39:B58)-ROW(B39)+1)) / (20*21/2)</f>
        <v>15.309033333333334</v>
      </c>
      <c r="J55" s="2">
        <f t="shared" si="4"/>
        <v>15.772597030634042</v>
      </c>
      <c r="K55" s="2">
        <f t="shared" si="6"/>
        <v>16.9513113435486</v>
      </c>
    </row>
    <row r="56" spans="1:11" ht="13.5" x14ac:dyDescent="0.25">
      <c r="A56" s="3">
        <f>TITRES_STAT!B59</f>
        <v>42086</v>
      </c>
      <c r="B56" s="6">
        <f>TITRES_STAT!D59</f>
        <v>15.082000000000001</v>
      </c>
      <c r="C56" s="2">
        <f t="shared" si="0"/>
        <v>0.22700000000000031</v>
      </c>
      <c r="D56" s="2">
        <f t="shared" si="1"/>
        <v>15.139600000000002</v>
      </c>
      <c r="E56" s="2">
        <f t="shared" si="2"/>
        <v>15.130599999999998</v>
      </c>
      <c r="F56" s="2">
        <f t="shared" si="3"/>
        <v>15.782750000000004</v>
      </c>
      <c r="G56" s="2">
        <f t="shared" si="5"/>
        <v>16.875660000000003</v>
      </c>
      <c r="H56" s="2"/>
      <c r="I56" s="2">
        <f t="array" ref="I56">SUMPRODUCT(B40:B59, (ROW(B40:B59)-ROW(B40)+1)) / (20*21/2)</f>
        <v>15.257923809523808</v>
      </c>
      <c r="J56" s="2">
        <f t="shared" si="4"/>
        <v>15.706825884859372</v>
      </c>
      <c r="K56" s="2">
        <f t="shared" si="6"/>
        <v>16.878005016350617</v>
      </c>
    </row>
    <row r="57" spans="1:11" ht="13.5" x14ac:dyDescent="0.25">
      <c r="A57" s="3">
        <f>TITRES_STAT!B60</f>
        <v>42087</v>
      </c>
      <c r="B57" s="6">
        <f>TITRES_STAT!D60</f>
        <v>15.082000000000001</v>
      </c>
      <c r="C57" s="2">
        <f t="shared" si="0"/>
        <v>0</v>
      </c>
      <c r="D57" s="2">
        <f t="shared" si="1"/>
        <v>15.1274</v>
      </c>
      <c r="E57" s="2">
        <f t="shared" si="2"/>
        <v>15.0578</v>
      </c>
      <c r="F57" s="2">
        <f t="shared" si="3"/>
        <v>15.688000000000002</v>
      </c>
      <c r="G57" s="2">
        <f t="shared" si="5"/>
        <v>16.790480000000002</v>
      </c>
      <c r="H57" s="2"/>
      <c r="I57" s="2">
        <f t="array" ref="I57">SUMPRODUCT(B41:B60, (ROW(B41:B60)-ROW(B41)+1)) / (20*21/2)</f>
        <v>15.213419047619048</v>
      </c>
      <c r="J57" s="2">
        <f t="shared" si="4"/>
        <v>15.647318657729908</v>
      </c>
      <c r="K57" s="2">
        <f t="shared" si="6"/>
        <v>16.807573447081964</v>
      </c>
    </row>
    <row r="58" spans="1:11" ht="13.5" x14ac:dyDescent="0.25">
      <c r="A58" s="3">
        <f>TITRES_STAT!B61</f>
        <v>42088</v>
      </c>
      <c r="B58" s="6">
        <f>TITRES_STAT!D61</f>
        <v>15.082000000000001</v>
      </c>
      <c r="C58" s="2">
        <f t="shared" si="0"/>
        <v>0</v>
      </c>
      <c r="D58" s="2">
        <f t="shared" si="1"/>
        <v>15.081999999999999</v>
      </c>
      <c r="E58" s="2">
        <f t="shared" si="2"/>
        <v>15.0548</v>
      </c>
      <c r="F58" s="2">
        <f t="shared" si="3"/>
        <v>15.618649999999999</v>
      </c>
      <c r="G58" s="2">
        <f t="shared" si="5"/>
        <v>16.705300000000001</v>
      </c>
      <c r="H58" s="2"/>
      <c r="I58" s="2">
        <f t="array" ref="I58">SUMPRODUCT(B42:B61, (ROW(B42:B61)-ROW(B42)+1)) / (20*21/2)</f>
        <v>15.17551904761905</v>
      </c>
      <c r="J58" s="2">
        <f t="shared" si="4"/>
        <v>15.593478785565155</v>
      </c>
      <c r="K58" s="2">
        <f t="shared" si="6"/>
        <v>16.739903900137573</v>
      </c>
    </row>
    <row r="59" spans="1:11" ht="13.5" x14ac:dyDescent="0.25">
      <c r="A59" s="3">
        <f>TITRES_STAT!B62</f>
        <v>42089</v>
      </c>
      <c r="B59" s="6">
        <f>TITRES_STAT!D62</f>
        <v>15.082000000000001</v>
      </c>
      <c r="C59" s="2">
        <f t="shared" si="0"/>
        <v>0</v>
      </c>
      <c r="D59" s="2">
        <f t="shared" si="1"/>
        <v>15.036600000000002</v>
      </c>
      <c r="E59" s="2">
        <f t="shared" si="2"/>
        <v>15.029</v>
      </c>
      <c r="F59" s="2">
        <f t="shared" si="3"/>
        <v>15.549299999999997</v>
      </c>
      <c r="G59" s="2">
        <f t="shared" si="5"/>
        <v>16.62012</v>
      </c>
      <c r="H59" s="2"/>
      <c r="I59" s="2">
        <f t="array" ref="I59">SUMPRODUCT(B43:B62, (ROW(B43:B62)-ROW(B43)+1)) / (20*21/2)</f>
        <v>15.231061904761905</v>
      </c>
      <c r="J59" s="2">
        <f t="shared" si="4"/>
        <v>15.544766520273235</v>
      </c>
      <c r="K59" s="2">
        <f t="shared" si="6"/>
        <v>16.674888060916494</v>
      </c>
    </row>
    <row r="60" spans="1:11" ht="13.5" x14ac:dyDescent="0.25">
      <c r="A60" s="3">
        <f>TITRES_STAT!B63</f>
        <v>42090</v>
      </c>
      <c r="B60" s="6">
        <f>TITRES_STAT!D63</f>
        <v>15.082000000000001</v>
      </c>
      <c r="C60" s="2">
        <f t="shared" si="0"/>
        <v>0</v>
      </c>
      <c r="D60" s="2">
        <f t="shared" si="1"/>
        <v>15.081999999999999</v>
      </c>
      <c r="E60" s="2">
        <f t="shared" si="2"/>
        <v>15.051699999999997</v>
      </c>
      <c r="F60" s="2">
        <f t="shared" si="3"/>
        <v>15.479949999999997</v>
      </c>
      <c r="G60" s="2">
        <f t="shared" si="5"/>
        <v>16.534939999999999</v>
      </c>
      <c r="H60" s="2"/>
      <c r="I60" s="2">
        <f t="array" ref="I60">SUMPRODUCT(B44:B63, (ROW(B44:B63)-ROW(B44)+1)) / (20*21/2)</f>
        <v>15.288266666666667</v>
      </c>
      <c r="J60" s="2">
        <f t="shared" si="4"/>
        <v>15.500693518342452</v>
      </c>
      <c r="K60" s="2">
        <f t="shared" si="6"/>
        <v>16.612421862449182</v>
      </c>
    </row>
    <row r="61" spans="1:11" ht="13.5" x14ac:dyDescent="0.25">
      <c r="A61" s="3">
        <f>TITRES_STAT!B64</f>
        <v>42093</v>
      </c>
      <c r="B61" s="6">
        <f>TITRES_STAT!D64</f>
        <v>15.082000000000001</v>
      </c>
      <c r="C61" s="2">
        <f t="shared" si="0"/>
        <v>0</v>
      </c>
      <c r="D61" s="2">
        <f t="shared" si="1"/>
        <v>15.081999999999999</v>
      </c>
      <c r="E61" s="2">
        <f t="shared" si="2"/>
        <v>15.110799999999998</v>
      </c>
      <c r="F61" s="2">
        <f t="shared" si="3"/>
        <v>15.392799999999998</v>
      </c>
      <c r="G61" s="2">
        <f t="shared" si="5"/>
        <v>16.449759999999998</v>
      </c>
      <c r="H61" s="2"/>
      <c r="I61" s="2">
        <f t="array" ref="I61">SUMPRODUCT(B45:B64, (ROW(B45:B64)-ROW(B45)+1)) / (20*21/2)</f>
        <v>15.375852380952384</v>
      </c>
      <c r="J61" s="2">
        <f t="shared" si="4"/>
        <v>15.46081794516698</v>
      </c>
      <c r="K61" s="2">
        <f t="shared" si="6"/>
        <v>16.552405318823723</v>
      </c>
    </row>
    <row r="62" spans="1:11" ht="13.5" x14ac:dyDescent="0.25">
      <c r="A62" s="3">
        <f>TITRES_STAT!B65</f>
        <v>42094</v>
      </c>
      <c r="B62" s="6">
        <f>TITRES_STAT!D65</f>
        <v>15.976000000000001</v>
      </c>
      <c r="C62" s="2">
        <f t="shared" si="0"/>
        <v>0.89400000000000013</v>
      </c>
      <c r="D62" s="2">
        <f t="shared" si="1"/>
        <v>15.2608</v>
      </c>
      <c r="E62" s="2">
        <f t="shared" si="2"/>
        <v>15.194099999999997</v>
      </c>
      <c r="F62" s="2">
        <f t="shared" si="3"/>
        <v>15.375349999999997</v>
      </c>
      <c r="G62" s="2">
        <f t="shared" si="5"/>
        <v>16.393359999999994</v>
      </c>
      <c r="H62" s="2"/>
      <c r="I62" s="2">
        <f t="array" ref="I62">SUMPRODUCT(B46:B65, (ROW(B46:B65)-ROW(B46)+1)) / (20*21/2)</f>
        <v>15.43991904761905</v>
      </c>
      <c r="J62" s="2">
        <f t="shared" si="4"/>
        <v>15.509882902770125</v>
      </c>
      <c r="K62" s="2">
        <f t="shared" si="6"/>
        <v>16.529801188673773</v>
      </c>
    </row>
    <row r="63" spans="1:11" ht="13.5" x14ac:dyDescent="0.25">
      <c r="A63" s="3">
        <f>TITRES_STAT!B66</f>
        <v>42095</v>
      </c>
      <c r="B63" s="6">
        <f>TITRES_STAT!D66</f>
        <v>15.976000000000001</v>
      </c>
      <c r="C63" s="2">
        <f t="shared" si="0"/>
        <v>0</v>
      </c>
      <c r="D63" s="2">
        <f t="shared" si="1"/>
        <v>15.439600000000002</v>
      </c>
      <c r="E63" s="2">
        <f t="shared" si="2"/>
        <v>15.260799999999998</v>
      </c>
      <c r="F63" s="2">
        <f t="shared" si="3"/>
        <v>15.375349999999997</v>
      </c>
      <c r="G63" s="2">
        <f t="shared" si="5"/>
        <v>16.348179999999996</v>
      </c>
      <c r="H63" s="2"/>
      <c r="I63" s="2">
        <f t="array" ref="I63">SUMPRODUCT(B47:B66, (ROW(B47:B66)-ROW(B47)+1)) / (20*21/2)</f>
        <v>15.492276190476192</v>
      </c>
      <c r="J63" s="2">
        <f t="shared" si="4"/>
        <v>15.554275007268208</v>
      </c>
      <c r="K63" s="2">
        <f t="shared" si="6"/>
        <v>16.508083495000292</v>
      </c>
    </row>
    <row r="64" spans="1:11" ht="13.5" x14ac:dyDescent="0.25">
      <c r="A64" s="3">
        <f>TITRES_STAT!B67</f>
        <v>42096</v>
      </c>
      <c r="B64" s="6">
        <f>TITRES_STAT!D67</f>
        <v>16.295000000000002</v>
      </c>
      <c r="C64" s="2">
        <f t="shared" si="0"/>
        <v>0.31900000000000084</v>
      </c>
      <c r="D64" s="2">
        <f t="shared" si="1"/>
        <v>15.6822</v>
      </c>
      <c r="E64" s="2">
        <f t="shared" si="2"/>
        <v>15.359399999999999</v>
      </c>
      <c r="F64" s="2">
        <f t="shared" si="3"/>
        <v>15.394299999999998</v>
      </c>
      <c r="G64" s="2">
        <f t="shared" si="5"/>
        <v>16.320299999999992</v>
      </c>
      <c r="H64" s="2"/>
      <c r="I64" s="2">
        <f t="array" ref="I64">SUMPRODUCT(B48:B67, (ROW(B48:B67)-ROW(B48)+1)) / (20*21/2)</f>
        <v>15.500914285714286</v>
      </c>
      <c r="J64" s="2">
        <f t="shared" si="4"/>
        <v>15.624820244671236</v>
      </c>
      <c r="K64" s="2">
        <f t="shared" si="6"/>
        <v>16.499727279510086</v>
      </c>
    </row>
    <row r="65" spans="1:11" ht="13.5" x14ac:dyDescent="0.25">
      <c r="A65" s="3">
        <f>TITRES_STAT!B68</f>
        <v>42097</v>
      </c>
      <c r="B65" s="6">
        <f>TITRES_STAT!D68</f>
        <v>16.067</v>
      </c>
      <c r="C65" s="2">
        <f t="shared" si="0"/>
        <v>-0.22800000000000153</v>
      </c>
      <c r="D65" s="2">
        <f t="shared" si="1"/>
        <v>15.879200000000001</v>
      </c>
      <c r="E65" s="2">
        <f t="shared" si="2"/>
        <v>15.480599999999999</v>
      </c>
      <c r="F65" s="2">
        <f t="shared" si="3"/>
        <v>15.366249999999999</v>
      </c>
      <c r="G65" s="2">
        <f t="shared" si="5"/>
        <v>16.287859999999991</v>
      </c>
      <c r="H65" s="2"/>
      <c r="I65" s="2">
        <f t="array" ref="I65">SUMPRODUCT(B49:B68, (ROW(B49:B68)-ROW(B49)+1)) / (20*21/2)</f>
        <v>15.511323809523809</v>
      </c>
      <c r="J65" s="2">
        <f t="shared" si="4"/>
        <v>15.666932602321594</v>
      </c>
      <c r="K65" s="2">
        <f t="shared" si="6"/>
        <v>16.482757582274395</v>
      </c>
    </row>
    <row r="66" spans="1:11" ht="13.5" x14ac:dyDescent="0.25">
      <c r="A66" s="3">
        <f>TITRES_STAT!B69</f>
        <v>42100</v>
      </c>
      <c r="B66" s="6">
        <f>TITRES_STAT!D69</f>
        <v>15.916</v>
      </c>
      <c r="C66" s="2">
        <f t="shared" si="0"/>
        <v>-0.1509999999999998</v>
      </c>
      <c r="D66" s="2">
        <f t="shared" si="1"/>
        <v>16.045999999999999</v>
      </c>
      <c r="E66" s="2">
        <f t="shared" si="2"/>
        <v>15.563999999999998</v>
      </c>
      <c r="F66" s="2">
        <f t="shared" si="3"/>
        <v>15.347299999999999</v>
      </c>
      <c r="G66" s="2">
        <f t="shared" si="5"/>
        <v>16.252399999999994</v>
      </c>
      <c r="H66" s="2"/>
      <c r="I66" s="2">
        <f t="array" ref="I66">SUMPRODUCT(B50:B69, (ROW(B50:B69)-ROW(B50)+1)) / (20*21/2)</f>
        <v>15.60684761904762</v>
      </c>
      <c r="J66" s="2">
        <f t="shared" si="4"/>
        <v>15.690653306862394</v>
      </c>
      <c r="K66" s="2">
        <f t="shared" si="6"/>
        <v>16.460531794734223</v>
      </c>
    </row>
    <row r="67" spans="1:11" ht="13.5" x14ac:dyDescent="0.25">
      <c r="A67" s="3">
        <f>TITRES_STAT!B70</f>
        <v>42101</v>
      </c>
      <c r="B67" s="6">
        <f>TITRES_STAT!D70</f>
        <v>15.438000000000001</v>
      </c>
      <c r="C67" s="2">
        <f t="shared" si="0"/>
        <v>-0.47799999999999976</v>
      </c>
      <c r="D67" s="2">
        <f t="shared" si="1"/>
        <v>15.938400000000001</v>
      </c>
      <c r="E67" s="2">
        <f t="shared" si="2"/>
        <v>15.599599999999999</v>
      </c>
      <c r="F67" s="2">
        <f t="shared" si="3"/>
        <v>15.328699999999998</v>
      </c>
      <c r="G67" s="2">
        <f t="shared" si="5"/>
        <v>16.217979999999997</v>
      </c>
      <c r="H67" s="2"/>
      <c r="I67" s="2">
        <f t="array" ref="I67">SUMPRODUCT(B51:B70, (ROW(B51:B70)-ROW(B51)+1)) / (20*21/2)</f>
        <v>15.790619047619048</v>
      </c>
      <c r="J67" s="2">
        <f t="shared" si="4"/>
        <v>15.666591087161214</v>
      </c>
      <c r="K67" s="2">
        <f t="shared" si="6"/>
        <v>16.420432508666213</v>
      </c>
    </row>
    <row r="68" spans="1:11" ht="13.5" x14ac:dyDescent="0.25">
      <c r="A68" s="3">
        <f>TITRES_STAT!B71</f>
        <v>42102</v>
      </c>
      <c r="B68" s="6">
        <f>TITRES_STAT!D71</f>
        <v>15.438000000000001</v>
      </c>
      <c r="C68" s="2">
        <f t="shared" ref="C68:C131" si="7">B68-B67</f>
        <v>0</v>
      </c>
      <c r="D68" s="2">
        <f t="shared" si="1"/>
        <v>15.830800000000002</v>
      </c>
      <c r="E68" s="2">
        <f t="shared" si="2"/>
        <v>15.635199999999998</v>
      </c>
      <c r="F68" s="2">
        <f t="shared" si="3"/>
        <v>15.344999999999999</v>
      </c>
      <c r="G68" s="2">
        <f t="shared" si="5"/>
        <v>16.183559999999996</v>
      </c>
      <c r="H68" s="2"/>
      <c r="I68" s="2">
        <f t="array" ref="I68">SUMPRODUCT(B52:B71, (ROW(B52:B71)-ROW(B52)+1)) / (20*21/2)</f>
        <v>16.001676190476193</v>
      </c>
      <c r="J68" s="2">
        <f t="shared" si="4"/>
        <v>15.644820507431573</v>
      </c>
      <c r="K68" s="2">
        <f t="shared" si="6"/>
        <v>16.381905743620479</v>
      </c>
    </row>
    <row r="69" spans="1:11" ht="13.5" x14ac:dyDescent="0.25">
      <c r="A69" s="3">
        <f>TITRES_STAT!B72</f>
        <v>42104</v>
      </c>
      <c r="B69" s="6">
        <f>TITRES_STAT!D72</f>
        <v>16.347999999999999</v>
      </c>
      <c r="C69" s="2">
        <f t="shared" si="7"/>
        <v>0.90999999999999837</v>
      </c>
      <c r="D69" s="2">
        <f t="shared" si="1"/>
        <v>15.841399999999998</v>
      </c>
      <c r="E69" s="2">
        <f t="shared" si="2"/>
        <v>15.761799999999999</v>
      </c>
      <c r="F69" s="2">
        <f t="shared" si="3"/>
        <v>15.395399999999999</v>
      </c>
      <c r="G69" s="2">
        <f t="shared" si="5"/>
        <v>16.167339999999996</v>
      </c>
      <c r="H69" s="2"/>
      <c r="I69" s="2">
        <f t="array" ref="I69">SUMPRODUCT(B53:B72, (ROW(B53:B72)-ROW(B53)+1)) / (20*21/2)</f>
        <v>16.197285714285716</v>
      </c>
      <c r="J69" s="2">
        <f t="shared" si="4"/>
        <v>15.711789982914281</v>
      </c>
      <c r="K69" s="2">
        <f t="shared" si="6"/>
        <v>16.380576106615756</v>
      </c>
    </row>
    <row r="70" spans="1:11" ht="13.5" x14ac:dyDescent="0.25">
      <c r="A70" s="3">
        <f>TITRES_STAT!B73</f>
        <v>42107</v>
      </c>
      <c r="B70" s="6">
        <f>TITRES_STAT!D73</f>
        <v>17.324999999999999</v>
      </c>
      <c r="C70" s="2">
        <f t="shared" si="7"/>
        <v>0.97700000000000031</v>
      </c>
      <c r="D70" s="2">
        <f t="shared" ref="D70:D133" si="8">AVERAGE(B66:B70)</f>
        <v>16.093</v>
      </c>
      <c r="E70" s="2">
        <f t="shared" si="2"/>
        <v>15.986099999999999</v>
      </c>
      <c r="F70" s="2">
        <f t="shared" si="3"/>
        <v>15.518899999999997</v>
      </c>
      <c r="G70" s="2">
        <f t="shared" si="5"/>
        <v>16.170659999999998</v>
      </c>
      <c r="H70" s="2"/>
      <c r="I70" s="2">
        <f t="array" ref="I70">SUMPRODUCT(B54:B73, (ROW(B54:B73)-ROW(B54)+1)) / (20*21/2)</f>
        <v>16.380552380952381</v>
      </c>
      <c r="J70" s="2">
        <f t="shared" si="4"/>
        <v>15.86542903216054</v>
      </c>
      <c r="K70" s="2">
        <f t="shared" si="6"/>
        <v>16.417612337728862</v>
      </c>
    </row>
    <row r="71" spans="1:11" ht="13.5" x14ac:dyDescent="0.25">
      <c r="A71" s="3">
        <f>TITRES_STAT!B74</f>
        <v>42108</v>
      </c>
      <c r="B71" s="6">
        <f>TITRES_STAT!D74</f>
        <v>17.734999999999999</v>
      </c>
      <c r="C71" s="2">
        <f t="shared" si="7"/>
        <v>0.41000000000000014</v>
      </c>
      <c r="D71" s="2">
        <f t="shared" si="8"/>
        <v>16.456800000000001</v>
      </c>
      <c r="E71" s="2">
        <f t="shared" si="2"/>
        <v>16.2514</v>
      </c>
      <c r="F71" s="2">
        <f t="shared" si="3"/>
        <v>15.681099999999997</v>
      </c>
      <c r="G71" s="2">
        <f t="shared" si="5"/>
        <v>16.182179999999999</v>
      </c>
      <c r="H71" s="2"/>
      <c r="I71" s="2">
        <f t="array" ref="I71">SUMPRODUCT(B55:B74, (ROW(B55:B74)-ROW(B55)+1)) / (20*21/2)</f>
        <v>16.601123809523813</v>
      </c>
      <c r="J71" s="2">
        <f t="shared" si="4"/>
        <v>16.043483410050012</v>
      </c>
      <c r="K71" s="2">
        <f t="shared" si="6"/>
        <v>16.469274598994399</v>
      </c>
    </row>
    <row r="72" spans="1:11" ht="13.5" x14ac:dyDescent="0.25">
      <c r="A72" s="3">
        <f>TITRES_STAT!B75</f>
        <v>42109</v>
      </c>
      <c r="B72" s="6">
        <f>TITRES_STAT!D75</f>
        <v>17.734999999999999</v>
      </c>
      <c r="C72" s="2">
        <f t="shared" si="7"/>
        <v>0</v>
      </c>
      <c r="D72" s="2">
        <f t="shared" si="8"/>
        <v>16.9162</v>
      </c>
      <c r="E72" s="2">
        <f t="shared" si="2"/>
        <v>16.427300000000002</v>
      </c>
      <c r="F72" s="2">
        <f t="shared" si="3"/>
        <v>15.810700000000001</v>
      </c>
      <c r="G72" s="2">
        <f t="shared" si="5"/>
        <v>16.1937</v>
      </c>
      <c r="H72" s="2"/>
      <c r="I72" s="2">
        <f t="array" ref="I72">SUMPRODUCT(B56:B75, (ROW(B56:B75)-ROW(B56)+1)) / (20*21/2)</f>
        <v>16.807700000000001</v>
      </c>
      <c r="J72" s="2">
        <f t="shared" si="4"/>
        <v>16.204580228140486</v>
      </c>
      <c r="K72" s="2">
        <f t="shared" si="6"/>
        <v>16.518910889229915</v>
      </c>
    </row>
    <row r="73" spans="1:11" ht="13.5" x14ac:dyDescent="0.25">
      <c r="A73" s="3">
        <f>TITRES_STAT!B76</f>
        <v>42110</v>
      </c>
      <c r="B73" s="6">
        <f>TITRES_STAT!D76</f>
        <v>17.734999999999999</v>
      </c>
      <c r="C73" s="2">
        <f t="shared" si="7"/>
        <v>0</v>
      </c>
      <c r="D73" s="2">
        <f t="shared" si="8"/>
        <v>17.375599999999999</v>
      </c>
      <c r="E73" s="2">
        <f t="shared" si="2"/>
        <v>16.603200000000005</v>
      </c>
      <c r="F73" s="2">
        <f t="shared" si="3"/>
        <v>15.931999999999999</v>
      </c>
      <c r="G73" s="2">
        <f t="shared" si="5"/>
        <v>16.205220000000001</v>
      </c>
      <c r="H73" s="2"/>
      <c r="I73" s="2">
        <f t="array" ref="I73">SUMPRODUCT(B57:B76, (ROW(B57:B76)-ROW(B57)+1)) / (20*21/2)</f>
        <v>16.998119047619049</v>
      </c>
      <c r="J73" s="2">
        <f t="shared" si="4"/>
        <v>16.350334492127107</v>
      </c>
      <c r="K73" s="2">
        <f t="shared" si="6"/>
        <v>16.566600658279722</v>
      </c>
    </row>
    <row r="74" spans="1:11" ht="13.5" x14ac:dyDescent="0.25">
      <c r="A74" s="3">
        <f>TITRES_STAT!B77</f>
        <v>42111</v>
      </c>
      <c r="B74" s="6">
        <f>TITRES_STAT!D77</f>
        <v>18.248000000000001</v>
      </c>
      <c r="C74" s="2">
        <f t="shared" si="7"/>
        <v>0.51300000000000168</v>
      </c>
      <c r="D74" s="2">
        <f t="shared" si="8"/>
        <v>17.755600000000001</v>
      </c>
      <c r="E74" s="2">
        <f t="shared" si="2"/>
        <v>16.798500000000001</v>
      </c>
      <c r="F74" s="2">
        <f t="shared" si="3"/>
        <v>16.078949999999999</v>
      </c>
      <c r="G74" s="2">
        <f t="shared" si="5"/>
        <v>16.237160000000003</v>
      </c>
      <c r="H74" s="2"/>
      <c r="I74" s="2">
        <f t="array" ref="I74">SUMPRODUCT(B58:B77, (ROW(B58:B77)-ROW(B58)+1)) / (20*21/2)</f>
        <v>17.095938095238093</v>
      </c>
      <c r="J74" s="2">
        <f t="shared" si="4"/>
        <v>16.531064540495954</v>
      </c>
      <c r="K74" s="2">
        <f t="shared" si="6"/>
        <v>16.632537887366791</v>
      </c>
    </row>
    <row r="75" spans="1:11" ht="13.5" x14ac:dyDescent="0.25">
      <c r="A75" s="3">
        <f>TITRES_STAT!B78</f>
        <v>42114</v>
      </c>
      <c r="B75" s="6">
        <f>TITRES_STAT!D78</f>
        <v>18.248000000000001</v>
      </c>
      <c r="C75" s="2">
        <f t="shared" si="7"/>
        <v>0</v>
      </c>
      <c r="D75" s="2">
        <f t="shared" si="8"/>
        <v>17.940200000000001</v>
      </c>
      <c r="E75" s="2">
        <f t="shared" si="2"/>
        <v>17.0166</v>
      </c>
      <c r="F75" s="2">
        <f t="shared" si="3"/>
        <v>16.2486</v>
      </c>
      <c r="G75" s="2">
        <f t="shared" si="5"/>
        <v>16.258940000000006</v>
      </c>
      <c r="H75" s="2"/>
      <c r="I75" s="2">
        <f t="array" ref="I75">SUMPRODUCT(B59:B78, (ROW(B59:B78)-ROW(B59)+1)) / (20*21/2)</f>
        <v>17.109604761904762</v>
      </c>
      <c r="J75" s="2">
        <f t="shared" si="4"/>
        <v>16.694582203305863</v>
      </c>
      <c r="K75" s="2">
        <f t="shared" si="6"/>
        <v>16.695889342764172</v>
      </c>
    </row>
    <row r="76" spans="1:11" ht="13.5" x14ac:dyDescent="0.25">
      <c r="A76" s="3">
        <f>TITRES_STAT!B79</f>
        <v>42115</v>
      </c>
      <c r="B76" s="6">
        <f>TITRES_STAT!D79</f>
        <v>18.248000000000001</v>
      </c>
      <c r="C76" s="2">
        <f t="shared" si="7"/>
        <v>0</v>
      </c>
      <c r="D76" s="2">
        <f t="shared" si="8"/>
        <v>18.042800000000003</v>
      </c>
      <c r="E76" s="2">
        <f t="shared" ref="E76:E139" si="9">AVERAGE(B67:B76)</f>
        <v>17.2498</v>
      </c>
      <c r="F76" s="2">
        <f t="shared" si="3"/>
        <v>16.4069</v>
      </c>
      <c r="G76" s="2">
        <f t="shared" si="5"/>
        <v>16.280720000000002</v>
      </c>
      <c r="H76" s="2"/>
      <c r="I76" s="2">
        <f t="array" ref="I76">SUMPRODUCT(B60:B79, (ROW(B60:B79)-ROW(B60)+1)) / (20*21/2)</f>
        <v>17.10448095238095</v>
      </c>
      <c r="J76" s="2">
        <f t="shared" si="4"/>
        <v>16.842526755371971</v>
      </c>
      <c r="K76" s="2">
        <f t="shared" si="6"/>
        <v>16.756756427361658</v>
      </c>
    </row>
    <row r="77" spans="1:11" ht="13.5" x14ac:dyDescent="0.25">
      <c r="A77" s="3">
        <f>TITRES_STAT!B80</f>
        <v>42116</v>
      </c>
      <c r="B77" s="6">
        <f>TITRES_STAT!D80</f>
        <v>17.434000000000001</v>
      </c>
      <c r="C77" s="2">
        <f t="shared" si="7"/>
        <v>-0.81400000000000006</v>
      </c>
      <c r="D77" s="2">
        <f t="shared" si="8"/>
        <v>17.982600000000001</v>
      </c>
      <c r="E77" s="2">
        <f t="shared" si="9"/>
        <v>17.449400000000001</v>
      </c>
      <c r="F77" s="2">
        <f t="shared" si="3"/>
        <v>16.5245</v>
      </c>
      <c r="G77" s="2">
        <f t="shared" si="5"/>
        <v>16.296380000000003</v>
      </c>
      <c r="H77" s="2"/>
      <c r="I77" s="2">
        <f t="array" ref="I77">SUMPRODUCT(B61:B80, (ROW(B61:B80)-ROW(B61)+1)) / (20*21/2)</f>
        <v>17.087795238095239</v>
      </c>
      <c r="J77" s="2">
        <f t="shared" si="4"/>
        <v>16.898857540574639</v>
      </c>
      <c r="K77" s="2">
        <f t="shared" si="6"/>
        <v>16.783314998837671</v>
      </c>
    </row>
    <row r="78" spans="1:11" ht="13.5" x14ac:dyDescent="0.25">
      <c r="A78" s="3">
        <f>TITRES_STAT!B81</f>
        <v>42117</v>
      </c>
      <c r="B78" s="6">
        <f>TITRES_STAT!D81</f>
        <v>16.667999999999999</v>
      </c>
      <c r="C78" s="2">
        <f t="shared" si="7"/>
        <v>-0.76600000000000179</v>
      </c>
      <c r="D78" s="2">
        <f t="shared" si="8"/>
        <v>17.769200000000001</v>
      </c>
      <c r="E78" s="2">
        <f t="shared" si="9"/>
        <v>17.572400000000002</v>
      </c>
      <c r="F78" s="2">
        <f t="shared" si="3"/>
        <v>16.6038</v>
      </c>
      <c r="G78" s="2">
        <f t="shared" si="5"/>
        <v>16.296720000000004</v>
      </c>
      <c r="H78" s="2"/>
      <c r="I78" s="2">
        <f t="array" ref="I78">SUMPRODUCT(B62:B81, (ROW(B62:B81)-ROW(B62)+1)) / (20*21/2)</f>
        <v>16.997395238095237</v>
      </c>
      <c r="J78" s="2">
        <f t="shared" si="4"/>
        <v>16.876871108138957</v>
      </c>
      <c r="K78" s="2">
        <f t="shared" si="6"/>
        <v>16.778792842020508</v>
      </c>
    </row>
    <row r="79" spans="1:11" ht="13.5" x14ac:dyDescent="0.25">
      <c r="A79" s="3">
        <f>TITRES_STAT!B82</f>
        <v>42118</v>
      </c>
      <c r="B79" s="6">
        <f>TITRES_STAT!D82</f>
        <v>16.55</v>
      </c>
      <c r="C79" s="2">
        <f t="shared" si="7"/>
        <v>-0.11799999999999855</v>
      </c>
      <c r="D79" s="2">
        <f t="shared" si="8"/>
        <v>17.429600000000001</v>
      </c>
      <c r="E79" s="2">
        <f t="shared" si="9"/>
        <v>17.592600000000004</v>
      </c>
      <c r="F79" s="2">
        <f t="shared" si="3"/>
        <v>16.677200000000003</v>
      </c>
      <c r="G79" s="2">
        <f t="shared" si="5"/>
        <v>16.286680000000004</v>
      </c>
      <c r="H79" s="2"/>
      <c r="I79" s="2">
        <f t="array" ref="I79">SUMPRODUCT(B63:B82, (ROW(B63:B82)-ROW(B63)+1)) / (20*21/2)</f>
        <v>16.858438095238096</v>
      </c>
      <c r="J79" s="2">
        <f t="shared" si="4"/>
        <v>16.845740526411436</v>
      </c>
      <c r="K79" s="2">
        <f t="shared" si="6"/>
        <v>16.769820573705978</v>
      </c>
    </row>
    <row r="80" spans="1:11" ht="13.5" x14ac:dyDescent="0.25">
      <c r="A80" s="3">
        <f>TITRES_STAT!B83</f>
        <v>42121</v>
      </c>
      <c r="B80" s="6">
        <f>TITRES_STAT!D83</f>
        <v>16.501999999999999</v>
      </c>
      <c r="C80" s="2">
        <f t="shared" si="7"/>
        <v>-4.8000000000001819E-2</v>
      </c>
      <c r="D80" s="2">
        <f t="shared" si="8"/>
        <v>17.080400000000001</v>
      </c>
      <c r="E80" s="2">
        <f t="shared" si="9"/>
        <v>17.510300000000004</v>
      </c>
      <c r="F80" s="2">
        <f t="shared" si="3"/>
        <v>16.748200000000004</v>
      </c>
      <c r="G80" s="2">
        <f t="shared" si="5"/>
        <v>16.265820000000001</v>
      </c>
      <c r="H80" s="2"/>
      <c r="I80" s="2">
        <f t="array" ref="I80">SUMPRODUCT(B64:B83, (ROW(B64:B83)-ROW(B64)+1)) / (20*21/2)</f>
        <v>16.722580952380952</v>
      </c>
      <c r="J80" s="2">
        <f t="shared" si="4"/>
        <v>16.813003333419871</v>
      </c>
      <c r="K80" s="2">
        <f t="shared" si="6"/>
        <v>16.759317806109664</v>
      </c>
    </row>
    <row r="81" spans="1:11" ht="13.5" x14ac:dyDescent="0.25">
      <c r="A81" s="3">
        <f>TITRES_STAT!B84</f>
        <v>42122</v>
      </c>
      <c r="B81" s="6">
        <f>TITRES_STAT!D84</f>
        <v>15.798999999999999</v>
      </c>
      <c r="C81" s="2">
        <f t="shared" si="7"/>
        <v>-0.7029999999999994</v>
      </c>
      <c r="D81" s="2">
        <f t="shared" si="8"/>
        <v>16.590600000000002</v>
      </c>
      <c r="E81" s="2">
        <f t="shared" si="9"/>
        <v>17.316700000000004</v>
      </c>
      <c r="F81" s="2">
        <f t="shared" si="3"/>
        <v>16.784050000000001</v>
      </c>
      <c r="G81" s="2">
        <f t="shared" si="5"/>
        <v>16.233180000000001</v>
      </c>
      <c r="H81" s="2"/>
      <c r="I81" s="2">
        <f t="array" ref="I81">SUMPRODUCT(B65:B84, (ROW(B65:B84)-ROW(B65)+1)) / (20*21/2)</f>
        <v>16.589823809523811</v>
      </c>
      <c r="J81" s="2">
        <f t="shared" si="4"/>
        <v>16.716431587379883</v>
      </c>
      <c r="K81" s="2">
        <f t="shared" si="6"/>
        <v>16.721658284301444</v>
      </c>
    </row>
    <row r="82" spans="1:11" ht="13.5" x14ac:dyDescent="0.25">
      <c r="A82" s="3">
        <f>TITRES_STAT!B85</f>
        <v>42123</v>
      </c>
      <c r="B82" s="6">
        <f>TITRES_STAT!D85</f>
        <v>15.324999999999999</v>
      </c>
      <c r="C82" s="2">
        <f t="shared" si="7"/>
        <v>-0.4740000000000002</v>
      </c>
      <c r="D82" s="2">
        <f t="shared" si="8"/>
        <v>16.168800000000001</v>
      </c>
      <c r="E82" s="2">
        <f t="shared" si="9"/>
        <v>17.075700000000001</v>
      </c>
      <c r="F82" s="2">
        <f t="shared" si="3"/>
        <v>16.7515</v>
      </c>
      <c r="G82" s="2">
        <f t="shared" si="5"/>
        <v>16.200000000000003</v>
      </c>
      <c r="H82" s="2"/>
      <c r="I82" s="2">
        <f t="array" ref="I82">SUMPRODUCT(B66:B85, (ROW(B66:B85)-ROW(B66)+1)) / (20*21/2)</f>
        <v>16.461685714285714</v>
      </c>
      <c r="J82" s="2">
        <f t="shared" si="4"/>
        <v>16.583914293343703</v>
      </c>
      <c r="K82" s="2">
        <f t="shared" si="6"/>
        <v>16.666887371191585</v>
      </c>
    </row>
    <row r="83" spans="1:11" ht="13.5" x14ac:dyDescent="0.25">
      <c r="A83" s="3">
        <f>TITRES_STAT!B86</f>
        <v>42124</v>
      </c>
      <c r="B83" s="6">
        <f>TITRES_STAT!D86</f>
        <v>15.324999999999999</v>
      </c>
      <c r="C83" s="2">
        <f t="shared" si="7"/>
        <v>0</v>
      </c>
      <c r="D83" s="2">
        <f t="shared" si="8"/>
        <v>15.900200000000002</v>
      </c>
      <c r="E83" s="2">
        <f t="shared" si="9"/>
        <v>16.834699999999998</v>
      </c>
      <c r="F83" s="2">
        <f t="shared" si="3"/>
        <v>16.71895</v>
      </c>
      <c r="G83" s="2">
        <f t="shared" si="5"/>
        <v>16.166820000000001</v>
      </c>
      <c r="H83" s="2"/>
      <c r="I83" s="2">
        <f t="array" ref="I83">SUMPRODUCT(B67:B86, (ROW(B67:B86)-ROW(B67)+1)) / (20*21/2)</f>
        <v>16.337080952380955</v>
      </c>
      <c r="J83" s="2">
        <f t="shared" si="4"/>
        <v>16.464017693977638</v>
      </c>
      <c r="K83" s="2">
        <f t="shared" si="6"/>
        <v>16.614264337027212</v>
      </c>
    </row>
    <row r="84" spans="1:11" ht="13.5" x14ac:dyDescent="0.25">
      <c r="A84" s="3">
        <f>TITRES_STAT!B87</f>
        <v>42128</v>
      </c>
      <c r="B84" s="6">
        <f>TITRES_STAT!D87</f>
        <v>15.324999999999999</v>
      </c>
      <c r="C84" s="2">
        <f t="shared" si="7"/>
        <v>0</v>
      </c>
      <c r="D84" s="2">
        <f t="shared" si="8"/>
        <v>15.655200000000002</v>
      </c>
      <c r="E84" s="2">
        <f t="shared" si="9"/>
        <v>16.542399999999997</v>
      </c>
      <c r="F84" s="2">
        <f t="shared" ref="F84:F147" si="10">AVERAGE(B65:B84)</f>
        <v>16.670449999999995</v>
      </c>
      <c r="G84" s="2">
        <f t="shared" si="5"/>
        <v>16.133640000000003</v>
      </c>
      <c r="H84" s="2"/>
      <c r="I84" s="2">
        <f t="array" ref="I84">SUMPRODUCT(B68:B87, (ROW(B68:B87)-ROW(B68)+1)) / (20*21/2)</f>
        <v>16.18519523809524</v>
      </c>
      <c r="J84" s="2">
        <f t="shared" si="4"/>
        <v>16.355539818360722</v>
      </c>
      <c r="K84" s="2">
        <f t="shared" si="6"/>
        <v>16.563704951261439</v>
      </c>
    </row>
    <row r="85" spans="1:11" ht="13.5" x14ac:dyDescent="0.25">
      <c r="A85" s="3">
        <f>TITRES_STAT!B88</f>
        <v>42129</v>
      </c>
      <c r="B85" s="6">
        <f>TITRES_STAT!D88</f>
        <v>15.324999999999999</v>
      </c>
      <c r="C85" s="2">
        <f t="shared" si="7"/>
        <v>0</v>
      </c>
      <c r="D85" s="2">
        <f t="shared" si="8"/>
        <v>15.4198</v>
      </c>
      <c r="E85" s="2">
        <f t="shared" si="9"/>
        <v>16.250099999999996</v>
      </c>
      <c r="F85" s="2">
        <f t="shared" si="10"/>
        <v>16.63335</v>
      </c>
      <c r="G85" s="2">
        <f t="shared" si="5"/>
        <v>16.100460000000005</v>
      </c>
      <c r="H85" s="2"/>
      <c r="I85" s="2">
        <f t="array" ref="I85">SUMPRODUCT(B69:B88, (ROW(B69:B88)-ROW(B69)+1)) / (20*21/2)</f>
        <v>16.035352380952379</v>
      </c>
      <c r="J85" s="2">
        <f t="shared" ref="J85:J148" si="11">$J$4*B85+J84*(1-$J$4)</f>
        <v>16.257393168993033</v>
      </c>
      <c r="K85" s="2">
        <f t="shared" si="6"/>
        <v>16.515128286506087</v>
      </c>
    </row>
    <row r="86" spans="1:11" ht="13.5" x14ac:dyDescent="0.25">
      <c r="A86" s="3">
        <f>TITRES_STAT!B89</f>
        <v>42130</v>
      </c>
      <c r="B86" s="6">
        <f>TITRES_STAT!D89</f>
        <v>15.324999999999999</v>
      </c>
      <c r="C86" s="2">
        <f t="shared" si="7"/>
        <v>0</v>
      </c>
      <c r="D86" s="2">
        <f t="shared" si="8"/>
        <v>15.324999999999999</v>
      </c>
      <c r="E86" s="2">
        <f t="shared" si="9"/>
        <v>15.957799999999997</v>
      </c>
      <c r="F86" s="2">
        <f t="shared" si="10"/>
        <v>16.6038</v>
      </c>
      <c r="G86" s="2">
        <f t="shared" si="5"/>
        <v>16.067420000000006</v>
      </c>
      <c r="H86" s="2"/>
      <c r="I86" s="2">
        <f t="array" ref="I86">SUMPRODUCT(B70:B89, (ROW(B70:B89)-ROW(B70)+1)) / (20*21/2)</f>
        <v>15.931171428571428</v>
      </c>
      <c r="J86" s="2">
        <f t="shared" si="11"/>
        <v>16.168593819565125</v>
      </c>
      <c r="K86" s="2">
        <f t="shared" si="6"/>
        <v>16.468456588996045</v>
      </c>
    </row>
    <row r="87" spans="1:11" ht="13.5" x14ac:dyDescent="0.25">
      <c r="A87" s="3">
        <f>TITRES_STAT!B90</f>
        <v>42131</v>
      </c>
      <c r="B87" s="6">
        <f>TITRES_STAT!D90</f>
        <v>15.009</v>
      </c>
      <c r="C87" s="2">
        <f t="shared" si="7"/>
        <v>-0.31599999999999895</v>
      </c>
      <c r="D87" s="2">
        <f t="shared" si="8"/>
        <v>15.261799999999999</v>
      </c>
      <c r="E87" s="2">
        <f t="shared" si="9"/>
        <v>15.715300000000003</v>
      </c>
      <c r="F87" s="2">
        <f t="shared" si="10"/>
        <v>16.582349999999998</v>
      </c>
      <c r="G87" s="2">
        <f t="shared" si="5"/>
        <v>16.028060000000007</v>
      </c>
      <c r="H87" s="2"/>
      <c r="I87" s="2">
        <f t="array" ref="I87">SUMPRODUCT(B71:B90, (ROW(B71:B90)-ROW(B71)+1)) / (20*21/2)</f>
        <v>15.863566666666667</v>
      </c>
      <c r="J87" s="2">
        <f t="shared" si="11"/>
        <v>16.058156312939875</v>
      </c>
      <c r="K87" s="2">
        <f t="shared" si="6"/>
        <v>16.411222997270709</v>
      </c>
    </row>
    <row r="88" spans="1:11" ht="13.5" x14ac:dyDescent="0.25">
      <c r="A88" s="3">
        <f>TITRES_STAT!B91</f>
        <v>42132</v>
      </c>
      <c r="B88" s="6">
        <f>TITRES_STAT!D91</f>
        <v>15.009</v>
      </c>
      <c r="C88" s="2">
        <f t="shared" si="7"/>
        <v>0</v>
      </c>
      <c r="D88" s="2">
        <f t="shared" si="8"/>
        <v>15.198599999999999</v>
      </c>
      <c r="E88" s="2">
        <f t="shared" si="9"/>
        <v>15.549400000000002</v>
      </c>
      <c r="F88" s="2">
        <f t="shared" si="10"/>
        <v>16.5609</v>
      </c>
      <c r="G88" s="2">
        <f t="shared" si="5"/>
        <v>15.998860000000004</v>
      </c>
      <c r="H88" s="2"/>
      <c r="I88" s="2">
        <f t="array" ref="I88">SUMPRODUCT(B72:B91, (ROW(B72:B91)-ROW(B72)+1)) / (20*21/2)</f>
        <v>15.869380952380952</v>
      </c>
      <c r="J88" s="2">
        <f t="shared" si="11"/>
        <v>15.958236664088458</v>
      </c>
      <c r="K88" s="2">
        <f t="shared" si="6"/>
        <v>16.356233860122838</v>
      </c>
    </row>
    <row r="89" spans="1:11" ht="13.5" x14ac:dyDescent="0.25">
      <c r="A89" s="3">
        <f>TITRES_STAT!B92</f>
        <v>42135</v>
      </c>
      <c r="B89" s="6">
        <f>TITRES_STAT!D92</f>
        <v>15.467000000000001</v>
      </c>
      <c r="C89" s="2">
        <f t="shared" si="7"/>
        <v>0.45800000000000018</v>
      </c>
      <c r="D89" s="2">
        <f t="shared" si="8"/>
        <v>15.227</v>
      </c>
      <c r="E89" s="2">
        <f t="shared" si="9"/>
        <v>15.441100000000002</v>
      </c>
      <c r="F89" s="2">
        <f t="shared" si="10"/>
        <v>16.516850000000002</v>
      </c>
      <c r="G89" s="2">
        <f t="shared" si="5"/>
        <v>15.978820000000002</v>
      </c>
      <c r="H89" s="2"/>
      <c r="I89" s="2">
        <f t="array" ref="I89">SUMPRODUCT(B73:B92, (ROW(B73:B92)-ROW(B73)+1)) / (20*21/2)</f>
        <v>15.881828571428567</v>
      </c>
      <c r="J89" s="2">
        <f t="shared" si="11"/>
        <v>15.911452219889558</v>
      </c>
      <c r="K89" s="2">
        <f t="shared" si="6"/>
        <v>16.321361944039591</v>
      </c>
    </row>
    <row r="90" spans="1:11" ht="13.5" x14ac:dyDescent="0.25">
      <c r="A90" s="3">
        <f>TITRES_STAT!B93</f>
        <v>42136</v>
      </c>
      <c r="B90" s="6">
        <f>TITRES_STAT!D93</f>
        <v>15.807</v>
      </c>
      <c r="C90" s="2">
        <f t="shared" si="7"/>
        <v>0.33999999999999986</v>
      </c>
      <c r="D90" s="2">
        <f t="shared" si="8"/>
        <v>15.323400000000001</v>
      </c>
      <c r="E90" s="2">
        <f t="shared" si="9"/>
        <v>15.371600000000001</v>
      </c>
      <c r="F90" s="2">
        <f t="shared" si="10"/>
        <v>16.440950000000001</v>
      </c>
      <c r="G90" s="2">
        <f t="shared" si="5"/>
        <v>15.965580000000005</v>
      </c>
      <c r="H90" s="2"/>
      <c r="I90" s="2">
        <f t="array" ref="I90">SUMPRODUCT(B74:B93, (ROW(B74:B93)-ROW(B74)+1)) / (20*21/2)</f>
        <v>15.90687142857143</v>
      </c>
      <c r="J90" s="2">
        <f t="shared" si="11"/>
        <v>15.901504389423884</v>
      </c>
      <c r="K90" s="2">
        <f t="shared" si="6"/>
        <v>16.301190887410588</v>
      </c>
    </row>
    <row r="91" spans="1:11" ht="13.5" x14ac:dyDescent="0.25">
      <c r="A91" s="3">
        <f>TITRES_STAT!B94</f>
        <v>42137</v>
      </c>
      <c r="B91" s="6">
        <f>TITRES_STAT!D94</f>
        <v>16.501999999999999</v>
      </c>
      <c r="C91" s="2">
        <f t="shared" si="7"/>
        <v>0.69499999999999851</v>
      </c>
      <c r="D91" s="2">
        <f t="shared" si="8"/>
        <v>15.5588</v>
      </c>
      <c r="E91" s="2">
        <f t="shared" si="9"/>
        <v>15.4419</v>
      </c>
      <c r="F91" s="2">
        <f t="shared" si="10"/>
        <v>16.379300000000001</v>
      </c>
      <c r="G91" s="2">
        <f t="shared" si="5"/>
        <v>15.959120000000002</v>
      </c>
      <c r="H91" s="2"/>
      <c r="I91" s="2">
        <f t="array" ref="I91">SUMPRODUCT(B75:B94, (ROW(B75:B94)-ROW(B75)+1)) / (20*21/2)</f>
        <v>15.938171428571426</v>
      </c>
      <c r="J91" s="2">
        <f t="shared" si="11"/>
        <v>15.95869444757399</v>
      </c>
      <c r="K91" s="2">
        <f t="shared" si="6"/>
        <v>16.309065754570959</v>
      </c>
    </row>
    <row r="92" spans="1:11" ht="13.5" x14ac:dyDescent="0.25">
      <c r="A92" s="3">
        <f>TITRES_STAT!B95</f>
        <v>42138</v>
      </c>
      <c r="B92" s="6">
        <f>TITRES_STAT!D95</f>
        <v>16.510000000000002</v>
      </c>
      <c r="C92" s="2">
        <f t="shared" si="7"/>
        <v>8.0000000000026716E-3</v>
      </c>
      <c r="D92" s="2">
        <f t="shared" si="8"/>
        <v>15.859</v>
      </c>
      <c r="E92" s="2">
        <f t="shared" si="9"/>
        <v>15.560399999999998</v>
      </c>
      <c r="F92" s="2">
        <f t="shared" si="10"/>
        <v>16.318049999999999</v>
      </c>
      <c r="G92" s="2">
        <f t="shared" si="5"/>
        <v>15.962820000000001</v>
      </c>
      <c r="H92" s="2"/>
      <c r="I92" s="2">
        <f t="array" ref="I92">SUMPRODUCT(B76:B95, (ROW(B76:B95)-ROW(B76)+1)) / (20*21/2)</f>
        <v>15.929942857142857</v>
      </c>
      <c r="J92" s="2">
        <f t="shared" si="11"/>
        <v>16.011199738281228</v>
      </c>
      <c r="K92" s="2">
        <f t="shared" si="6"/>
        <v>16.31694552890151</v>
      </c>
    </row>
    <row r="93" spans="1:11" ht="13.5" x14ac:dyDescent="0.25">
      <c r="A93" s="3">
        <f>TITRES_STAT!B96</f>
        <v>42139</v>
      </c>
      <c r="B93" s="6">
        <f>TITRES_STAT!D96</f>
        <v>16.581</v>
      </c>
      <c r="C93" s="2">
        <f t="shared" si="7"/>
        <v>7.0999999999997954E-2</v>
      </c>
      <c r="D93" s="2">
        <f t="shared" si="8"/>
        <v>16.173400000000001</v>
      </c>
      <c r="E93" s="2">
        <f t="shared" si="9"/>
        <v>15.685999999999998</v>
      </c>
      <c r="F93" s="2">
        <f t="shared" si="10"/>
        <v>16.260349999999999</v>
      </c>
      <c r="G93" s="2">
        <f t="shared" si="5"/>
        <v>15.974920000000003</v>
      </c>
      <c r="H93" s="2"/>
      <c r="I93" s="2">
        <f t="array" ref="I93">SUMPRODUCT(B77:B96, (ROW(B77:B96)-ROW(B77)+1)) / (20*21/2)</f>
        <v>15.930557142857143</v>
      </c>
      <c r="J93" s="2">
        <f t="shared" si="11"/>
        <v>16.065466429873492</v>
      </c>
      <c r="K93" s="2">
        <f t="shared" si="6"/>
        <v>16.32730060619949</v>
      </c>
    </row>
    <row r="94" spans="1:11" ht="13.5" x14ac:dyDescent="0.25">
      <c r="A94" s="3">
        <f>TITRES_STAT!B97</f>
        <v>42142</v>
      </c>
      <c r="B94" s="6">
        <f>TITRES_STAT!D97</f>
        <v>16.588999999999999</v>
      </c>
      <c r="C94" s="2">
        <f t="shared" si="7"/>
        <v>7.9999999999991189E-3</v>
      </c>
      <c r="D94" s="2">
        <f t="shared" si="8"/>
        <v>16.3978</v>
      </c>
      <c r="E94" s="2">
        <f t="shared" si="9"/>
        <v>15.8124</v>
      </c>
      <c r="F94" s="2">
        <f t="shared" si="10"/>
        <v>16.177399999999999</v>
      </c>
      <c r="G94" s="2">
        <f t="shared" si="5"/>
        <v>15.988380000000001</v>
      </c>
      <c r="H94" s="2"/>
      <c r="I94" s="2">
        <f t="array" ref="I94">SUMPRODUCT(B78:B97, (ROW(B78:B97)-ROW(B78)+1)) / (20*21/2)</f>
        <v>15.986657142857142</v>
      </c>
      <c r="J94" s="2">
        <f t="shared" si="11"/>
        <v>16.115326769885542</v>
      </c>
      <c r="K94" s="2">
        <f t="shared" si="6"/>
        <v>16.337563327525</v>
      </c>
    </row>
    <row r="95" spans="1:11" ht="13.5" x14ac:dyDescent="0.25">
      <c r="A95" s="3">
        <f>TITRES_STAT!B98</f>
        <v>42143</v>
      </c>
      <c r="B95" s="6">
        <f>TITRES_STAT!D98</f>
        <v>16.091000000000001</v>
      </c>
      <c r="C95" s="2">
        <f t="shared" si="7"/>
        <v>-0.49799999999999756</v>
      </c>
      <c r="D95" s="2">
        <f t="shared" si="8"/>
        <v>16.454599999999999</v>
      </c>
      <c r="E95" s="2">
        <f t="shared" si="9"/>
        <v>15.889000000000001</v>
      </c>
      <c r="F95" s="2">
        <f t="shared" si="10"/>
        <v>16.06955</v>
      </c>
      <c r="G95" s="2">
        <f t="shared" si="5"/>
        <v>15.977640000000003</v>
      </c>
      <c r="H95" s="2"/>
      <c r="I95" s="2">
        <f t="array" ref="I95">SUMPRODUCT(B79:B98, (ROW(B79:B98)-ROW(B79)+1)) / (20*21/2)</f>
        <v>16.046966666666666</v>
      </c>
      <c r="J95" s="2">
        <f t="shared" si="11"/>
        <v>16.113009934658347</v>
      </c>
      <c r="K95" s="2">
        <f t="shared" si="6"/>
        <v>16.327894177425982</v>
      </c>
    </row>
    <row r="96" spans="1:11" ht="13.5" x14ac:dyDescent="0.25">
      <c r="A96" s="3">
        <f>TITRES_STAT!B99</f>
        <v>42144</v>
      </c>
      <c r="B96" s="6">
        <f>TITRES_STAT!D99</f>
        <v>16.076000000000001</v>
      </c>
      <c r="C96" s="2">
        <f t="shared" si="7"/>
        <v>-1.5000000000000568E-2</v>
      </c>
      <c r="D96" s="2">
        <f t="shared" si="8"/>
        <v>16.369400000000002</v>
      </c>
      <c r="E96" s="2">
        <f t="shared" si="9"/>
        <v>15.964099999999998</v>
      </c>
      <c r="F96" s="2">
        <f t="shared" si="10"/>
        <v>15.960950000000002</v>
      </c>
      <c r="G96" s="2">
        <f t="shared" si="5"/>
        <v>15.973260000000003</v>
      </c>
      <c r="H96" s="2"/>
      <c r="I96" s="2">
        <f t="array" ref="I96">SUMPRODUCT(B80:B99, (ROW(B80:B99)-ROW(B80)+1)) / (20*21/2)</f>
        <v>16.107838095238098</v>
      </c>
      <c r="J96" s="2">
        <f t="shared" si="11"/>
        <v>16.109485178976598</v>
      </c>
      <c r="K96" s="2">
        <f t="shared" si="6"/>
        <v>16.31801597438967</v>
      </c>
    </row>
    <row r="97" spans="1:11" ht="13.5" x14ac:dyDescent="0.25">
      <c r="A97" s="3">
        <f>TITRES_STAT!B100</f>
        <v>42145</v>
      </c>
      <c r="B97" s="6">
        <f>TITRES_STAT!D100</f>
        <v>16.55</v>
      </c>
      <c r="C97" s="2">
        <f t="shared" si="7"/>
        <v>0.4740000000000002</v>
      </c>
      <c r="D97" s="2">
        <f t="shared" si="8"/>
        <v>16.377400000000002</v>
      </c>
      <c r="E97" s="2">
        <f t="shared" si="9"/>
        <v>16.118200000000002</v>
      </c>
      <c r="F97" s="2">
        <f t="shared" si="10"/>
        <v>15.916750000000004</v>
      </c>
      <c r="G97" s="2">
        <f t="shared" si="5"/>
        <v>15.988060000000003</v>
      </c>
      <c r="H97" s="2"/>
      <c r="I97" s="2">
        <f t="array" ref="I97">SUMPRODUCT(B81:B100, (ROW(B81:B100)-ROW(B81)+1)) / (20*21/2)</f>
        <v>16.168709523809522</v>
      </c>
      <c r="J97" s="2">
        <f t="shared" si="11"/>
        <v>16.151438971455018</v>
      </c>
      <c r="K97" s="2">
        <f t="shared" si="6"/>
        <v>16.327113387158704</v>
      </c>
    </row>
    <row r="98" spans="1:11" ht="13.5" x14ac:dyDescent="0.25">
      <c r="A98" s="3">
        <f>TITRES_STAT!B101</f>
        <v>42146</v>
      </c>
      <c r="B98" s="6">
        <f>TITRES_STAT!D101</f>
        <v>16.55</v>
      </c>
      <c r="C98" s="2">
        <f t="shared" si="7"/>
        <v>0</v>
      </c>
      <c r="D98" s="2">
        <f t="shared" si="8"/>
        <v>16.371199999999998</v>
      </c>
      <c r="E98" s="2">
        <f t="shared" si="9"/>
        <v>16.272300000000001</v>
      </c>
      <c r="F98" s="2">
        <f t="shared" si="10"/>
        <v>15.910850000000002</v>
      </c>
      <c r="G98" s="2">
        <f t="shared" si="5"/>
        <v>16.016820000000006</v>
      </c>
      <c r="H98" s="2"/>
      <c r="I98" s="2">
        <f t="array" ref="I98">SUMPRODUCT(B82:B101, (ROW(B82:B101)-ROW(B82)+1)) / (20*21/2)</f>
        <v>16.233066666666666</v>
      </c>
      <c r="J98" s="2">
        <f t="shared" si="11"/>
        <v>16.18939716464978</v>
      </c>
      <c r="K98" s="2">
        <f t="shared" si="6"/>
        <v>16.335854038642676</v>
      </c>
    </row>
    <row r="99" spans="1:11" ht="13.5" x14ac:dyDescent="0.25">
      <c r="A99" s="3">
        <f>TITRES_STAT!B102</f>
        <v>42149</v>
      </c>
      <c r="B99" s="6">
        <f>TITRES_STAT!D102</f>
        <v>16.55</v>
      </c>
      <c r="C99" s="2">
        <f t="shared" si="7"/>
        <v>0</v>
      </c>
      <c r="D99" s="2">
        <f t="shared" si="8"/>
        <v>16.363399999999999</v>
      </c>
      <c r="E99" s="2">
        <f t="shared" si="9"/>
        <v>16.380600000000005</v>
      </c>
      <c r="F99" s="2">
        <f t="shared" si="10"/>
        <v>15.910850000000002</v>
      </c>
      <c r="G99" s="2">
        <f t="shared" si="5"/>
        <v>16.04102</v>
      </c>
      <c r="H99" s="2"/>
      <c r="I99" s="2">
        <f t="array" ref="I99">SUMPRODUCT(B83:B102, (ROW(B83:B102)-ROW(B83)+1)) / (20*21/2)</f>
        <v>16.293661904761905</v>
      </c>
      <c r="J99" s="2">
        <f t="shared" si="11"/>
        <v>16.22374029182599</v>
      </c>
      <c r="K99" s="2">
        <f t="shared" si="6"/>
        <v>16.344251919480218</v>
      </c>
    </row>
    <row r="100" spans="1:11" ht="13.5" x14ac:dyDescent="0.25">
      <c r="A100" s="3">
        <f>TITRES_STAT!B103</f>
        <v>42150</v>
      </c>
      <c r="B100" s="6">
        <f>TITRES_STAT!D103</f>
        <v>16.55</v>
      </c>
      <c r="C100" s="2">
        <f t="shared" si="7"/>
        <v>0</v>
      </c>
      <c r="D100" s="2">
        <f t="shared" si="8"/>
        <v>16.455199999999998</v>
      </c>
      <c r="E100" s="2">
        <f t="shared" si="9"/>
        <v>16.454900000000002</v>
      </c>
      <c r="F100" s="2">
        <f t="shared" si="10"/>
        <v>15.913250000000001</v>
      </c>
      <c r="G100" s="2">
        <f t="shared" si="5"/>
        <v>16.074919999999999</v>
      </c>
      <c r="H100" s="2"/>
      <c r="I100" s="2">
        <f t="array" ref="I100">SUMPRODUCT(B84:B103, (ROW(B84:B103)-ROW(B84)+1)) / (20*21/2)</f>
        <v>16.348238095238095</v>
      </c>
      <c r="J100" s="2">
        <f t="shared" si="11"/>
        <v>16.254812644985421</v>
      </c>
      <c r="K100" s="2">
        <f t="shared" si="6"/>
        <v>16.352320471657464</v>
      </c>
    </row>
    <row r="101" spans="1:11" ht="13.5" x14ac:dyDescent="0.25">
      <c r="A101" s="3">
        <f>TITRES_STAT!B104</f>
        <v>42151</v>
      </c>
      <c r="B101" s="6">
        <f>TITRES_STAT!D104</f>
        <v>16.588999999999999</v>
      </c>
      <c r="C101" s="2">
        <f t="shared" si="7"/>
        <v>3.8999999999997925E-2</v>
      </c>
      <c r="D101" s="2">
        <f t="shared" si="8"/>
        <v>16.5578</v>
      </c>
      <c r="E101" s="2">
        <f t="shared" si="9"/>
        <v>16.463600000000003</v>
      </c>
      <c r="F101" s="2">
        <f t="shared" si="10"/>
        <v>15.95275</v>
      </c>
      <c r="G101" s="2">
        <f t="shared" si="5"/>
        <v>16.116880000000002</v>
      </c>
      <c r="H101" s="2"/>
      <c r="I101" s="2">
        <f t="array" ref="I101">SUMPRODUCT(B85:B104, (ROW(B85:B104)-ROW(B85)+1)) / (20*21/2)</f>
        <v>16.359938095238096</v>
      </c>
      <c r="J101" s="2">
        <f t="shared" si="11"/>
        <v>16.286640012129666</v>
      </c>
      <c r="K101" s="2">
        <f t="shared" si="6"/>
        <v>16.361602021788546</v>
      </c>
    </row>
    <row r="102" spans="1:11" ht="13.5" x14ac:dyDescent="0.25">
      <c r="A102" s="3">
        <f>TITRES_STAT!B105</f>
        <v>42152</v>
      </c>
      <c r="B102" s="6">
        <f>TITRES_STAT!D105</f>
        <v>16.588999999999999</v>
      </c>
      <c r="C102" s="2">
        <f t="shared" si="7"/>
        <v>0</v>
      </c>
      <c r="D102" s="2">
        <f t="shared" si="8"/>
        <v>16.5656</v>
      </c>
      <c r="E102" s="2">
        <f t="shared" si="9"/>
        <v>16.471499999999999</v>
      </c>
      <c r="F102" s="2">
        <f t="shared" si="10"/>
        <v>16.01595</v>
      </c>
      <c r="G102" s="2">
        <f t="shared" si="5"/>
        <v>16.145799999999998</v>
      </c>
      <c r="H102" s="2"/>
      <c r="I102" s="2">
        <f t="array" ref="I102">SUMPRODUCT(B86:B105, (ROW(B86:B105)-ROW(B86)+1)) / (20*21/2)</f>
        <v>16.367461904761903</v>
      </c>
      <c r="J102" s="2">
        <f t="shared" si="11"/>
        <v>16.315436201450652</v>
      </c>
      <c r="K102" s="2">
        <f t="shared" si="6"/>
        <v>16.370519589561546</v>
      </c>
    </row>
    <row r="103" spans="1:11" ht="13.5" x14ac:dyDescent="0.25">
      <c r="A103" s="3">
        <f>TITRES_STAT!B106</f>
        <v>42153</v>
      </c>
      <c r="B103" s="6">
        <f>TITRES_STAT!D106</f>
        <v>16.588999999999999</v>
      </c>
      <c r="C103" s="2">
        <f t="shared" si="7"/>
        <v>0</v>
      </c>
      <c r="D103" s="2">
        <f t="shared" si="8"/>
        <v>16.573399999999999</v>
      </c>
      <c r="E103" s="2">
        <f t="shared" si="9"/>
        <v>16.472299999999997</v>
      </c>
      <c r="F103" s="2">
        <f t="shared" si="10"/>
        <v>16.079150000000002</v>
      </c>
      <c r="G103" s="2">
        <f t="shared" si="5"/>
        <v>16.171399999999995</v>
      </c>
      <c r="H103" s="2"/>
      <c r="I103" s="2">
        <f t="array" ref="I103">SUMPRODUCT(B87:B106, (ROW(B87:B106)-ROW(B87)+1)) / (20*21/2)</f>
        <v>16.370809523809523</v>
      </c>
      <c r="J103" s="2">
        <f t="shared" si="11"/>
        <v>16.341489896550588</v>
      </c>
      <c r="K103" s="2">
        <f t="shared" si="6"/>
        <v>16.379087448794426</v>
      </c>
    </row>
    <row r="104" spans="1:11" ht="13.5" x14ac:dyDescent="0.25">
      <c r="A104" s="3">
        <f>TITRES_STAT!B107</f>
        <v>42156</v>
      </c>
      <c r="B104" s="6">
        <f>TITRES_STAT!D107</f>
        <v>16.202000000000002</v>
      </c>
      <c r="C104" s="2">
        <f t="shared" si="7"/>
        <v>-0.3869999999999969</v>
      </c>
      <c r="D104" s="2">
        <f t="shared" si="8"/>
        <v>16.503799999999998</v>
      </c>
      <c r="E104" s="2">
        <f t="shared" si="9"/>
        <v>16.433599999999998</v>
      </c>
      <c r="F104" s="2">
        <f t="shared" si="10"/>
        <v>16.123000000000001</v>
      </c>
      <c r="G104" s="2">
        <f t="shared" si="5"/>
        <v>16.189259999999994</v>
      </c>
      <c r="H104" s="2"/>
      <c r="I104" s="2">
        <f t="array" ref="I104">SUMPRODUCT(B88:B107, (ROW(B88:B107)-ROW(B88)+1)) / (20*21/2)</f>
        <v>16.324076190476191</v>
      </c>
      <c r="J104" s="2">
        <f t="shared" si="11"/>
        <v>16.328205144498149</v>
      </c>
      <c r="K104" s="2">
        <f t="shared" si="6"/>
        <v>16.372142842959352</v>
      </c>
    </row>
    <row r="105" spans="1:11" ht="13.5" x14ac:dyDescent="0.25">
      <c r="A105" s="3">
        <f>TITRES_STAT!B108</f>
        <v>42157</v>
      </c>
      <c r="B105" s="6">
        <f>TITRES_STAT!D108</f>
        <v>16.202000000000002</v>
      </c>
      <c r="C105" s="2">
        <f t="shared" si="7"/>
        <v>0</v>
      </c>
      <c r="D105" s="2">
        <f t="shared" si="8"/>
        <v>16.434199999999997</v>
      </c>
      <c r="E105" s="2">
        <f t="shared" si="9"/>
        <v>16.444700000000001</v>
      </c>
      <c r="F105" s="2">
        <f t="shared" si="10"/>
        <v>16.166850000000004</v>
      </c>
      <c r="G105" s="2">
        <f t="shared" si="5"/>
        <v>16.216199999999994</v>
      </c>
      <c r="H105" s="2"/>
      <c r="I105" s="2">
        <f t="array" ref="I105">SUMPRODUCT(B89:B108, (ROW(B89:B108)-ROW(B89)+1)) / (20*21/2)</f>
        <v>16.319099999999999</v>
      </c>
      <c r="J105" s="2">
        <f t="shared" si="11"/>
        <v>16.316185606926897</v>
      </c>
      <c r="K105" s="2">
        <f t="shared" si="6"/>
        <v>16.365470574608004</v>
      </c>
    </row>
    <row r="106" spans="1:11" ht="13.5" x14ac:dyDescent="0.25">
      <c r="A106" s="3">
        <f>TITRES_STAT!B109</f>
        <v>42158</v>
      </c>
      <c r="B106" s="6">
        <f>TITRES_STAT!D109</f>
        <v>16.202000000000002</v>
      </c>
      <c r="C106" s="2">
        <f t="shared" si="7"/>
        <v>0</v>
      </c>
      <c r="D106" s="2">
        <f t="shared" si="8"/>
        <v>16.3568</v>
      </c>
      <c r="E106" s="2">
        <f t="shared" si="9"/>
        <v>16.4573</v>
      </c>
      <c r="F106" s="2">
        <f t="shared" si="10"/>
        <v>16.210699999999999</v>
      </c>
      <c r="G106" s="2">
        <f t="shared" si="5"/>
        <v>16.238599999999991</v>
      </c>
      <c r="H106" s="2"/>
      <c r="I106" s="2">
        <f t="array" ref="I106">SUMPRODUCT(B90:B109, (ROW(B90:B109)-ROW(B90)+1)) / (20*21/2)</f>
        <v>16.308480952380954</v>
      </c>
      <c r="J106" s="2">
        <f t="shared" si="11"/>
        <v>16.305310787219575</v>
      </c>
      <c r="K106" s="2">
        <f t="shared" si="6"/>
        <v>16.359059963839062</v>
      </c>
    </row>
    <row r="107" spans="1:11" ht="13.5" x14ac:dyDescent="0.25">
      <c r="A107" s="3">
        <f>TITRES_STAT!B110</f>
        <v>42159</v>
      </c>
      <c r="B107" s="6">
        <f>TITRES_STAT!D110</f>
        <v>15.72</v>
      </c>
      <c r="C107" s="2">
        <f t="shared" si="7"/>
        <v>-0.48200000000000109</v>
      </c>
      <c r="D107" s="2">
        <f t="shared" si="8"/>
        <v>16.183</v>
      </c>
      <c r="E107" s="2">
        <f t="shared" si="9"/>
        <v>16.374299999999998</v>
      </c>
      <c r="F107" s="2">
        <f t="shared" si="10"/>
        <v>16.246250000000003</v>
      </c>
      <c r="G107" s="2">
        <f t="shared" si="5"/>
        <v>16.251359999999995</v>
      </c>
      <c r="H107" s="2"/>
      <c r="I107" s="2">
        <f t="array" ref="I107">SUMPRODUCT(B91:B110, (ROW(B91:B110)-ROW(B91)+1)) / (20*21/2)</f>
        <v>16.259828571428571</v>
      </c>
      <c r="J107" s="2">
        <f t="shared" si="11"/>
        <v>16.249566902722474</v>
      </c>
      <c r="K107" s="2">
        <f t="shared" si="6"/>
        <v>16.333998788786552</v>
      </c>
    </row>
    <row r="108" spans="1:11" ht="13.5" x14ac:dyDescent="0.25">
      <c r="A108" s="3">
        <f>TITRES_STAT!B111</f>
        <v>42160</v>
      </c>
      <c r="B108" s="6">
        <f>TITRES_STAT!D111</f>
        <v>16.193999999999999</v>
      </c>
      <c r="C108" s="2">
        <f t="shared" si="7"/>
        <v>0.47399999999999842</v>
      </c>
      <c r="D108" s="2">
        <f t="shared" si="8"/>
        <v>16.104000000000003</v>
      </c>
      <c r="E108" s="2">
        <f t="shared" si="9"/>
        <v>16.338699999999996</v>
      </c>
      <c r="F108" s="2">
        <f t="shared" si="10"/>
        <v>16.305500000000002</v>
      </c>
      <c r="G108" s="2">
        <f t="shared" si="5"/>
        <v>16.273599999999991</v>
      </c>
      <c r="H108" s="2"/>
      <c r="I108" s="2">
        <f t="array" ref="I108">SUMPRODUCT(B92:B111, (ROW(B92:B111)-ROW(B92)+1)) / (20*21/2)</f>
        <v>16.245633333333338</v>
      </c>
      <c r="J108" s="2">
        <f t="shared" si="11"/>
        <v>16.244274816748906</v>
      </c>
      <c r="K108" s="2">
        <f t="shared" si="6"/>
        <v>16.328508640206689</v>
      </c>
    </row>
    <row r="109" spans="1:11" ht="13.5" x14ac:dyDescent="0.25">
      <c r="A109" s="3">
        <f>TITRES_STAT!B112</f>
        <v>42163</v>
      </c>
      <c r="B109" s="6">
        <f>TITRES_STAT!D112</f>
        <v>16.193999999999999</v>
      </c>
      <c r="C109" s="2">
        <f t="shared" si="7"/>
        <v>0</v>
      </c>
      <c r="D109" s="2">
        <f t="shared" si="8"/>
        <v>16.102399999999999</v>
      </c>
      <c r="E109" s="2">
        <f t="shared" si="9"/>
        <v>16.303099999999997</v>
      </c>
      <c r="F109" s="2">
        <f t="shared" si="10"/>
        <v>16.341850000000004</v>
      </c>
      <c r="G109" s="2">
        <f t="shared" si="5"/>
        <v>16.295839999999995</v>
      </c>
      <c r="H109" s="2"/>
      <c r="I109" s="2">
        <f t="array" ref="I109">SUMPRODUCT(B93:B112, (ROW(B93:B112)-ROW(B93)+1)) / (20*21/2)</f>
        <v>16.23442857142857</v>
      </c>
      <c r="J109" s="2">
        <f t="shared" si="11"/>
        <v>16.239486738963294</v>
      </c>
      <c r="K109" s="2">
        <f t="shared" si="6"/>
        <v>16.323233791571134</v>
      </c>
    </row>
    <row r="110" spans="1:11" ht="13.5" x14ac:dyDescent="0.25">
      <c r="A110" s="3">
        <f>TITRES_STAT!B113</f>
        <v>42164</v>
      </c>
      <c r="B110" s="6">
        <f>TITRES_STAT!D113</f>
        <v>15.831</v>
      </c>
      <c r="C110" s="2">
        <f t="shared" si="7"/>
        <v>-0.36299999999999955</v>
      </c>
      <c r="D110" s="2">
        <f t="shared" si="8"/>
        <v>16.028200000000002</v>
      </c>
      <c r="E110" s="2">
        <f t="shared" si="9"/>
        <v>16.231199999999994</v>
      </c>
      <c r="F110" s="2">
        <f t="shared" si="10"/>
        <v>16.343050000000005</v>
      </c>
      <c r="G110" s="2">
        <f t="shared" si="5"/>
        <v>16.310819999999996</v>
      </c>
      <c r="H110" s="2"/>
      <c r="I110" s="2">
        <f t="array" ref="I110">SUMPRODUCT(B94:B113, (ROW(B94:B113)-ROW(B94)+1)) / (20*21/2)</f>
        <v>16.260747619047617</v>
      </c>
      <c r="J110" s="2">
        <f t="shared" si="11"/>
        <v>16.200583240014407</v>
      </c>
      <c r="K110" s="2">
        <f t="shared" si="6"/>
        <v>16.303930505627168</v>
      </c>
    </row>
    <row r="111" spans="1:11" ht="13.5" x14ac:dyDescent="0.25">
      <c r="A111" s="3">
        <f>TITRES_STAT!B114</f>
        <v>42165</v>
      </c>
      <c r="B111" s="6">
        <f>TITRES_STAT!D114</f>
        <v>16.193999999999999</v>
      </c>
      <c r="C111" s="2">
        <f t="shared" si="7"/>
        <v>0.36299999999999955</v>
      </c>
      <c r="D111" s="2">
        <f t="shared" si="8"/>
        <v>16.026600000000002</v>
      </c>
      <c r="E111" s="2">
        <f t="shared" si="9"/>
        <v>16.191699999999997</v>
      </c>
      <c r="F111" s="2">
        <f t="shared" si="10"/>
        <v>16.327650000000006</v>
      </c>
      <c r="G111" s="2">
        <f t="shared" si="5"/>
        <v>16.333059999999993</v>
      </c>
      <c r="H111" s="2"/>
      <c r="I111" s="2">
        <f t="array" ref="I111">SUMPRODUCT(B95:B114, (ROW(B95:B114)-ROW(B95)+1)) / (20*21/2)</f>
        <v>16.287028571428571</v>
      </c>
      <c r="J111" s="2">
        <f t="shared" si="11"/>
        <v>16.19995626477494</v>
      </c>
      <c r="K111" s="2">
        <f t="shared" si="6"/>
        <v>16.299619505406493</v>
      </c>
    </row>
    <row r="112" spans="1:11" ht="13.5" x14ac:dyDescent="0.25">
      <c r="A112" s="3">
        <f>TITRES_STAT!B115</f>
        <v>42166</v>
      </c>
      <c r="B112" s="6">
        <f>TITRES_STAT!D115</f>
        <v>16.21</v>
      </c>
      <c r="C112" s="2">
        <f t="shared" si="7"/>
        <v>1.6000000000001791E-2</v>
      </c>
      <c r="D112" s="2">
        <f t="shared" si="8"/>
        <v>16.124599999999997</v>
      </c>
      <c r="E112" s="2">
        <f t="shared" si="9"/>
        <v>16.153799999999997</v>
      </c>
      <c r="F112" s="2">
        <f t="shared" si="10"/>
        <v>16.312650000000001</v>
      </c>
      <c r="G112" s="2">
        <f t="shared" si="5"/>
        <v>16.337739999999993</v>
      </c>
      <c r="H112" s="2"/>
      <c r="I112" s="2">
        <f t="array" ref="I112">SUMPRODUCT(B96:B115, (ROW(B96:B115)-ROW(B96)+1)) / (20*21/2)</f>
        <v>16.313309523809519</v>
      </c>
      <c r="J112" s="2">
        <f t="shared" si="11"/>
        <v>16.20091281098685</v>
      </c>
      <c r="K112" s="2">
        <f t="shared" si="6"/>
        <v>16.296105014998396</v>
      </c>
    </row>
    <row r="113" spans="1:11" ht="13.5" x14ac:dyDescent="0.25">
      <c r="A113" s="3">
        <f>TITRES_STAT!B116</f>
        <v>42167</v>
      </c>
      <c r="B113" s="6">
        <f>TITRES_STAT!D116</f>
        <v>16.588999999999999</v>
      </c>
      <c r="C113" s="2">
        <f t="shared" si="7"/>
        <v>0.37899999999999778</v>
      </c>
      <c r="D113" s="2">
        <f t="shared" si="8"/>
        <v>16.203600000000002</v>
      </c>
      <c r="E113" s="2">
        <f t="shared" si="9"/>
        <v>16.1538</v>
      </c>
      <c r="F113" s="2">
        <f t="shared" si="10"/>
        <v>16.313049999999997</v>
      </c>
      <c r="G113" s="2">
        <f t="shared" si="5"/>
        <v>16.349999999999994</v>
      </c>
      <c r="H113" s="2"/>
      <c r="I113" s="2">
        <f t="array" ref="I113">SUMPRODUCT(B97:B116, (ROW(B97:B116)-ROW(B97)+1)) / (20*21/2)</f>
        <v>16.374076190476188</v>
      </c>
      <c r="J113" s="2">
        <f t="shared" si="11"/>
        <v>16.237873495654767</v>
      </c>
      <c r="K113" s="2">
        <f t="shared" si="6"/>
        <v>16.307591092841598</v>
      </c>
    </row>
    <row r="114" spans="1:11" ht="13.5" x14ac:dyDescent="0.25">
      <c r="A114" s="3">
        <f>TITRES_STAT!B117</f>
        <v>42170</v>
      </c>
      <c r="B114" s="6">
        <f>TITRES_STAT!D117</f>
        <v>16.588999999999999</v>
      </c>
      <c r="C114" s="2">
        <f t="shared" si="7"/>
        <v>0</v>
      </c>
      <c r="D114" s="2">
        <f t="shared" si="8"/>
        <v>16.282599999999999</v>
      </c>
      <c r="E114" s="2">
        <f t="shared" si="9"/>
        <v>16.192500000000003</v>
      </c>
      <c r="F114" s="2">
        <f t="shared" si="10"/>
        <v>16.313049999999997</v>
      </c>
      <c r="G114" s="2">
        <f t="shared" ref="G114:G177" si="12">AVERAGE(B65:B114)</f>
        <v>16.355879999999992</v>
      </c>
      <c r="H114" s="2"/>
      <c r="I114" s="2">
        <f t="array" ref="I114">SUMPRODUCT(B98:B117, (ROW(B98:B117)-ROW(B98)+1)) / (20*21/2)</f>
        <v>16.43055714285714</v>
      </c>
      <c r="J114" s="2">
        <f t="shared" si="11"/>
        <v>16.271314115116219</v>
      </c>
      <c r="K114" s="2">
        <f t="shared" si="6"/>
        <v>16.318626736259574</v>
      </c>
    </row>
    <row r="115" spans="1:11" ht="13.5" x14ac:dyDescent="0.25">
      <c r="A115" s="3">
        <f>TITRES_STAT!B118</f>
        <v>42171</v>
      </c>
      <c r="B115" s="6">
        <f>TITRES_STAT!D118</f>
        <v>16.588999999999999</v>
      </c>
      <c r="C115" s="2">
        <f t="shared" si="7"/>
        <v>0</v>
      </c>
      <c r="D115" s="2">
        <f t="shared" si="8"/>
        <v>16.434199999999997</v>
      </c>
      <c r="E115" s="2">
        <f t="shared" si="9"/>
        <v>16.231200000000001</v>
      </c>
      <c r="F115" s="2">
        <f t="shared" si="10"/>
        <v>16.337949999999999</v>
      </c>
      <c r="G115" s="2">
        <f t="shared" si="12"/>
        <v>16.366319999999991</v>
      </c>
      <c r="H115" s="2"/>
      <c r="I115" s="2">
        <f t="array" ref="I115">SUMPRODUCT(B99:B118, (ROW(B99:B118)-ROW(B99)+1)) / (20*21/2)</f>
        <v>16.485009523809524</v>
      </c>
      <c r="J115" s="2">
        <f t="shared" si="11"/>
        <v>16.30156991367658</v>
      </c>
      <c r="K115" s="2">
        <f t="shared" ref="K115:K178" si="13">$K$4*B115+(1-$K$4)*K114</f>
        <v>16.329229609347436</v>
      </c>
    </row>
    <row r="116" spans="1:11" ht="13.5" x14ac:dyDescent="0.25">
      <c r="A116" s="3">
        <f>TITRES_STAT!B119</f>
        <v>42172</v>
      </c>
      <c r="B116" s="6">
        <f>TITRES_STAT!D119</f>
        <v>16.975999999999999</v>
      </c>
      <c r="C116" s="2">
        <f t="shared" si="7"/>
        <v>0.38700000000000045</v>
      </c>
      <c r="D116" s="2">
        <f t="shared" si="8"/>
        <v>16.590600000000002</v>
      </c>
      <c r="E116" s="2">
        <f t="shared" si="9"/>
        <v>16.308600000000002</v>
      </c>
      <c r="F116" s="2">
        <f t="shared" si="10"/>
        <v>16.382949999999997</v>
      </c>
      <c r="G116" s="2">
        <f t="shared" si="12"/>
        <v>16.387519999999991</v>
      </c>
      <c r="H116" s="2"/>
      <c r="I116" s="2">
        <f t="array" ref="I116">SUMPRODUCT(B100:B119, (ROW(B100:B119)-ROW(B100)+1)) / (20*21/2)</f>
        <v>16.537433333333336</v>
      </c>
      <c r="J116" s="2">
        <f t="shared" si="11"/>
        <v>16.365801350469287</v>
      </c>
      <c r="K116" s="2">
        <f t="shared" si="13"/>
        <v>16.354593154078909</v>
      </c>
    </row>
    <row r="117" spans="1:11" ht="13.5" x14ac:dyDescent="0.25">
      <c r="A117" s="3">
        <f>TITRES_STAT!B120</f>
        <v>42173</v>
      </c>
      <c r="B117" s="6">
        <f>TITRES_STAT!D120</f>
        <v>16.975999999999999</v>
      </c>
      <c r="C117" s="2">
        <f t="shared" si="7"/>
        <v>0</v>
      </c>
      <c r="D117" s="2">
        <f t="shared" si="8"/>
        <v>16.7438</v>
      </c>
      <c r="E117" s="2">
        <f t="shared" si="9"/>
        <v>16.434199999999997</v>
      </c>
      <c r="F117" s="2">
        <f t="shared" si="10"/>
        <v>16.404249999999998</v>
      </c>
      <c r="G117" s="2">
        <f t="shared" si="12"/>
        <v>16.418279999999996</v>
      </c>
      <c r="H117" s="2"/>
      <c r="I117" s="2">
        <f t="array" ref="I117">SUMPRODUCT(B101:B120, (ROW(B101:B120)-ROW(B101)+1)) / (20*21/2)</f>
        <v>16.550971428571426</v>
      </c>
      <c r="J117" s="2">
        <f t="shared" si="11"/>
        <v>16.42391550756745</v>
      </c>
      <c r="K117" s="2">
        <f t="shared" si="13"/>
        <v>16.378962049997384</v>
      </c>
    </row>
    <row r="118" spans="1:11" ht="13.5" x14ac:dyDescent="0.25">
      <c r="A118" s="3">
        <f>TITRES_STAT!B121</f>
        <v>42174</v>
      </c>
      <c r="B118" s="6">
        <f>TITRES_STAT!D121</f>
        <v>16.975999999999999</v>
      </c>
      <c r="C118" s="2">
        <f t="shared" si="7"/>
        <v>0</v>
      </c>
      <c r="D118" s="2">
        <f t="shared" si="8"/>
        <v>16.821199999999997</v>
      </c>
      <c r="E118" s="2">
        <f t="shared" si="9"/>
        <v>16.5124</v>
      </c>
      <c r="F118" s="2">
        <f t="shared" si="10"/>
        <v>16.425549999999994</v>
      </c>
      <c r="G118" s="2">
        <f t="shared" si="12"/>
        <v>16.449039999999997</v>
      </c>
      <c r="H118" s="2"/>
      <c r="I118" s="2">
        <f t="array" ref="I118">SUMPRODUCT(B102:B121, (ROW(B102:B121)-ROW(B102)+1)) / (20*21/2)</f>
        <v>16.56432380952381</v>
      </c>
      <c r="J118" s="2">
        <f t="shared" si="11"/>
        <v>16.476494983037217</v>
      </c>
      <c r="K118" s="2">
        <f t="shared" si="13"/>
        <v>16.402375302938662</v>
      </c>
    </row>
    <row r="119" spans="1:11" ht="13.5" x14ac:dyDescent="0.25">
      <c r="A119" s="3">
        <f>TITRES_STAT!B122</f>
        <v>42177</v>
      </c>
      <c r="B119" s="6">
        <f>TITRES_STAT!D122</f>
        <v>16.975999999999999</v>
      </c>
      <c r="C119" s="2">
        <f t="shared" si="7"/>
        <v>0</v>
      </c>
      <c r="D119" s="2">
        <f t="shared" si="8"/>
        <v>16.898599999999998</v>
      </c>
      <c r="E119" s="2">
        <f t="shared" si="9"/>
        <v>16.590600000000002</v>
      </c>
      <c r="F119" s="2">
        <f t="shared" si="10"/>
        <v>16.446849999999998</v>
      </c>
      <c r="G119" s="2">
        <f t="shared" si="12"/>
        <v>16.461599999999997</v>
      </c>
      <c r="H119" s="2"/>
      <c r="I119" s="2">
        <f t="array" ref="I119">SUMPRODUCT(B103:B122, (ROW(B103:B122)-ROW(B103)+1)) / (20*21/2)</f>
        <v>16.622819047619046</v>
      </c>
      <c r="J119" s="2">
        <f t="shared" si="11"/>
        <v>16.524066889414623</v>
      </c>
      <c r="K119" s="2">
        <f t="shared" si="13"/>
        <v>16.424870389097929</v>
      </c>
    </row>
    <row r="120" spans="1:11" ht="13.5" x14ac:dyDescent="0.25">
      <c r="A120" s="3">
        <f>TITRES_STAT!B123</f>
        <v>42178</v>
      </c>
      <c r="B120" s="6">
        <f>TITRES_STAT!D123</f>
        <v>16.588999999999999</v>
      </c>
      <c r="C120" s="2">
        <f t="shared" si="7"/>
        <v>-0.38700000000000045</v>
      </c>
      <c r="D120" s="2">
        <f t="shared" si="8"/>
        <v>16.898599999999998</v>
      </c>
      <c r="E120" s="2">
        <f t="shared" si="9"/>
        <v>16.666399999999999</v>
      </c>
      <c r="F120" s="2">
        <f t="shared" si="10"/>
        <v>16.448799999999999</v>
      </c>
      <c r="G120" s="2">
        <f t="shared" si="12"/>
        <v>16.446879999999997</v>
      </c>
      <c r="H120" s="2"/>
      <c r="I120" s="2">
        <f t="array" ref="I120">SUMPRODUCT(B104:B123, (ROW(B104:B123)-ROW(B104)+1)) / (20*21/2)</f>
        <v>16.679057142857143</v>
      </c>
      <c r="J120" s="2">
        <f t="shared" si="11"/>
        <v>16.530250995184659</v>
      </c>
      <c r="K120" s="2">
        <f t="shared" si="13"/>
        <v>16.431306844427422</v>
      </c>
    </row>
    <row r="121" spans="1:11" ht="13.5" x14ac:dyDescent="0.25">
      <c r="A121" s="3">
        <f>TITRES_STAT!B124</f>
        <v>42179</v>
      </c>
      <c r="B121" s="6">
        <f>TITRES_STAT!D124</f>
        <v>16.588999999999999</v>
      </c>
      <c r="C121" s="2">
        <f t="shared" si="7"/>
        <v>0</v>
      </c>
      <c r="D121" s="2">
        <f t="shared" si="8"/>
        <v>16.821199999999997</v>
      </c>
      <c r="E121" s="2">
        <f t="shared" si="9"/>
        <v>16.7059</v>
      </c>
      <c r="F121" s="2">
        <f t="shared" si="10"/>
        <v>16.448799999999999</v>
      </c>
      <c r="G121" s="2">
        <f t="shared" si="12"/>
        <v>16.423959999999997</v>
      </c>
      <c r="H121" s="2"/>
      <c r="I121" s="2">
        <f t="array" ref="I121">SUMPRODUCT(B105:B124, (ROW(B105:B124)-ROW(B105)+1)) / (20*21/2)</f>
        <v>16.733038095238097</v>
      </c>
      <c r="J121" s="2">
        <f t="shared" si="11"/>
        <v>16.535846138500407</v>
      </c>
      <c r="K121" s="2">
        <f t="shared" si="13"/>
        <v>16.437490889743994</v>
      </c>
    </row>
    <row r="122" spans="1:11" ht="13.5" x14ac:dyDescent="0.25">
      <c r="A122" s="3">
        <f>TITRES_STAT!B125</f>
        <v>42180</v>
      </c>
      <c r="B122" s="6">
        <f>TITRES_STAT!D125</f>
        <v>17.062999999999999</v>
      </c>
      <c r="C122" s="2">
        <f t="shared" si="7"/>
        <v>0.4740000000000002</v>
      </c>
      <c r="D122" s="2">
        <f t="shared" si="8"/>
        <v>16.8386</v>
      </c>
      <c r="E122" s="2">
        <f t="shared" si="9"/>
        <v>16.791199999999996</v>
      </c>
      <c r="F122" s="2">
        <f t="shared" si="10"/>
        <v>16.472499999999997</v>
      </c>
      <c r="G122" s="2">
        <f t="shared" si="12"/>
        <v>16.410519999999995</v>
      </c>
      <c r="H122" s="2"/>
      <c r="I122" s="2">
        <f t="array" ref="I122">SUMPRODUCT(B106:B125, (ROW(B106:B125)-ROW(B106)+1)) / (20*21/2)</f>
        <v>16.78291904761905</v>
      </c>
      <c r="J122" s="2">
        <f t="shared" si="11"/>
        <v>16.586051268167033</v>
      </c>
      <c r="K122" s="2">
        <f t="shared" si="13"/>
        <v>16.462020658773643</v>
      </c>
    </row>
    <row r="123" spans="1:11" ht="13.5" x14ac:dyDescent="0.25">
      <c r="A123" s="3">
        <f>TITRES_STAT!B126</f>
        <v>42181</v>
      </c>
      <c r="B123" s="6">
        <f>TITRES_STAT!D126</f>
        <v>17.062999999999999</v>
      </c>
      <c r="C123" s="2">
        <f t="shared" si="7"/>
        <v>0</v>
      </c>
      <c r="D123" s="2">
        <f t="shared" si="8"/>
        <v>16.856000000000002</v>
      </c>
      <c r="E123" s="2">
        <f t="shared" si="9"/>
        <v>16.838599999999996</v>
      </c>
      <c r="F123" s="2">
        <f t="shared" si="10"/>
        <v>16.496199999999998</v>
      </c>
      <c r="G123" s="2">
        <f t="shared" si="12"/>
        <v>16.397079999999995</v>
      </c>
      <c r="H123" s="2"/>
      <c r="I123" s="2">
        <f t="array" ref="I123">SUMPRODUCT(B107:B126, (ROW(B107:B126)-ROW(B107)+1)) / (20*21/2)</f>
        <v>16.828700000000001</v>
      </c>
      <c r="J123" s="2">
        <f t="shared" si="11"/>
        <v>16.631474956913031</v>
      </c>
      <c r="K123" s="2">
        <f t="shared" si="13"/>
        <v>16.485588476076639</v>
      </c>
    </row>
    <row r="124" spans="1:11" ht="13.5" x14ac:dyDescent="0.25">
      <c r="A124" s="3">
        <f>TITRES_STAT!B127</f>
        <v>42184</v>
      </c>
      <c r="B124" s="6">
        <f>TITRES_STAT!D127</f>
        <v>17.062999999999999</v>
      </c>
      <c r="C124" s="2">
        <f t="shared" si="7"/>
        <v>0</v>
      </c>
      <c r="D124" s="2">
        <f t="shared" si="8"/>
        <v>16.8734</v>
      </c>
      <c r="E124" s="2">
        <f t="shared" si="9"/>
        <v>16.885999999999996</v>
      </c>
      <c r="F124" s="2">
        <f t="shared" si="10"/>
        <v>16.539249999999999</v>
      </c>
      <c r="G124" s="2">
        <f t="shared" si="12"/>
        <v>16.373379999999994</v>
      </c>
      <c r="H124" s="2"/>
      <c r="I124" s="2">
        <f t="array" ref="I124">SUMPRODUCT(B108:B127, (ROW(B108:B127)-ROW(B108)+1)) / (20*21/2)</f>
        <v>16.870380952380952</v>
      </c>
      <c r="J124" s="2">
        <f t="shared" si="11"/>
        <v>16.67257258006417</v>
      </c>
      <c r="K124" s="2">
        <f t="shared" si="13"/>
        <v>16.508232065250105</v>
      </c>
    </row>
    <row r="125" spans="1:11" ht="13.5" x14ac:dyDescent="0.25">
      <c r="A125" s="3">
        <f>TITRES_STAT!B128</f>
        <v>42185</v>
      </c>
      <c r="B125" s="6">
        <f>TITRES_STAT!D128</f>
        <v>17.062999999999999</v>
      </c>
      <c r="C125" s="2">
        <f t="shared" si="7"/>
        <v>0</v>
      </c>
      <c r="D125" s="2">
        <f t="shared" si="8"/>
        <v>16.968200000000003</v>
      </c>
      <c r="E125" s="2">
        <f t="shared" si="9"/>
        <v>16.933399999999999</v>
      </c>
      <c r="F125" s="2">
        <f t="shared" si="10"/>
        <v>16.582299999999996</v>
      </c>
      <c r="G125" s="2">
        <f t="shared" si="12"/>
        <v>16.349679999999992</v>
      </c>
      <c r="H125" s="2"/>
      <c r="I125" s="2">
        <f t="array" ref="I125">SUMPRODUCT(B109:B128, (ROW(B109:B128)-ROW(B109)+1)) / (20*21/2)</f>
        <v>16.868047619047619</v>
      </c>
      <c r="J125" s="2">
        <f t="shared" si="11"/>
        <v>16.70975614386758</v>
      </c>
      <c r="K125" s="2">
        <f t="shared" si="13"/>
        <v>16.529987670534414</v>
      </c>
    </row>
    <row r="126" spans="1:11" ht="13.5" x14ac:dyDescent="0.25">
      <c r="A126" s="3">
        <f>TITRES_STAT!B129</f>
        <v>42186</v>
      </c>
      <c r="B126" s="6">
        <f>TITRES_STAT!D129</f>
        <v>17.062999999999999</v>
      </c>
      <c r="C126" s="2">
        <f t="shared" si="7"/>
        <v>0</v>
      </c>
      <c r="D126" s="2">
        <f t="shared" si="8"/>
        <v>17.062999999999999</v>
      </c>
      <c r="E126" s="2">
        <f t="shared" si="9"/>
        <v>16.942099999999996</v>
      </c>
      <c r="F126" s="2">
        <f t="shared" si="10"/>
        <v>16.625349999999997</v>
      </c>
      <c r="G126" s="2">
        <f t="shared" si="12"/>
        <v>16.325979999999998</v>
      </c>
      <c r="H126" s="2"/>
      <c r="I126" s="2">
        <f t="array" ref="I126">SUMPRODUCT(B110:B129, (ROW(B110:B129)-ROW(B110)+1)) / (20*21/2)</f>
        <v>16.863457142857143</v>
      </c>
      <c r="J126" s="2">
        <f t="shared" si="11"/>
        <v>16.743398415880193</v>
      </c>
      <c r="K126" s="2">
        <f t="shared" si="13"/>
        <v>16.550890114827183</v>
      </c>
    </row>
    <row r="127" spans="1:11" ht="13.5" x14ac:dyDescent="0.25">
      <c r="A127" s="3">
        <f>TITRES_STAT!B130</f>
        <v>42187</v>
      </c>
      <c r="B127" s="6">
        <f>TITRES_STAT!D130</f>
        <v>17.062999999999999</v>
      </c>
      <c r="C127" s="2">
        <f t="shared" si="7"/>
        <v>0</v>
      </c>
      <c r="D127" s="2">
        <f t="shared" si="8"/>
        <v>17.062999999999999</v>
      </c>
      <c r="E127" s="2">
        <f t="shared" si="9"/>
        <v>16.950799999999997</v>
      </c>
      <c r="F127" s="2">
        <f t="shared" si="10"/>
        <v>16.692499999999995</v>
      </c>
      <c r="G127" s="2">
        <f t="shared" si="12"/>
        <v>16.318559999999998</v>
      </c>
      <c r="H127" s="2"/>
      <c r="I127" s="2">
        <f t="array" ref="I127">SUMPRODUCT(B111:B130, (ROW(B111:B130)-ROW(B111)+1)) / (20*21/2)</f>
        <v>16.856609523809524</v>
      </c>
      <c r="J127" s="2">
        <f t="shared" si="11"/>
        <v>16.773836661986842</v>
      </c>
      <c r="K127" s="2">
        <f t="shared" si="13"/>
        <v>16.570972855422195</v>
      </c>
    </row>
    <row r="128" spans="1:11" ht="13.5" x14ac:dyDescent="0.25">
      <c r="A128" s="3">
        <f>TITRES_STAT!B131</f>
        <v>42188</v>
      </c>
      <c r="B128" s="6">
        <f>TITRES_STAT!D131</f>
        <v>16.667999999999999</v>
      </c>
      <c r="C128" s="2">
        <f t="shared" si="7"/>
        <v>-0.39499999999999957</v>
      </c>
      <c r="D128" s="2">
        <f t="shared" si="8"/>
        <v>16.983999999999998</v>
      </c>
      <c r="E128" s="2">
        <f t="shared" si="9"/>
        <v>16.919999999999998</v>
      </c>
      <c r="F128" s="2">
        <f t="shared" si="10"/>
        <v>16.716199999999997</v>
      </c>
      <c r="G128" s="2">
        <f t="shared" si="12"/>
        <v>16.318559999999994</v>
      </c>
      <c r="H128" s="2"/>
      <c r="I128" s="2">
        <f t="array" ref="I128">SUMPRODUCT(B112:B131, (ROW(B112:B131)-ROW(B112)+1)) / (20*21/2)</f>
        <v>16.845776190476187</v>
      </c>
      <c r="J128" s="2">
        <f t="shared" si="11"/>
        <v>16.763756979892854</v>
      </c>
      <c r="K128" s="2">
        <f t="shared" si="13"/>
        <v>16.574777841484071</v>
      </c>
    </row>
    <row r="129" spans="1:11" ht="13.5" x14ac:dyDescent="0.25">
      <c r="A129" s="3">
        <f>TITRES_STAT!B132</f>
        <v>42191</v>
      </c>
      <c r="B129" s="6">
        <f>TITRES_STAT!D132</f>
        <v>16.667999999999999</v>
      </c>
      <c r="C129" s="2">
        <f t="shared" si="7"/>
        <v>0</v>
      </c>
      <c r="D129" s="2">
        <f t="shared" si="8"/>
        <v>16.905000000000001</v>
      </c>
      <c r="E129" s="2">
        <f t="shared" si="9"/>
        <v>16.889200000000002</v>
      </c>
      <c r="F129" s="2">
        <f t="shared" si="10"/>
        <v>16.739899999999999</v>
      </c>
      <c r="G129" s="2">
        <f t="shared" si="12"/>
        <v>16.320919999999997</v>
      </c>
      <c r="H129" s="2"/>
      <c r="I129" s="2">
        <f t="array" ref="I129">SUMPRODUCT(B113:B132, (ROW(B113:B132)-ROW(B113)+1)) / (20*21/2)</f>
        <v>16.831923809523808</v>
      </c>
      <c r="J129" s="2">
        <f t="shared" si="11"/>
        <v>16.754637267522106</v>
      </c>
      <c r="K129" s="2">
        <f t="shared" si="13"/>
        <v>16.578433612406265</v>
      </c>
    </row>
    <row r="130" spans="1:11" ht="13.5" x14ac:dyDescent="0.25">
      <c r="A130" s="3">
        <f>TITRES_STAT!B133</f>
        <v>42192</v>
      </c>
      <c r="B130" s="6">
        <f>TITRES_STAT!D133</f>
        <v>16.667999999999999</v>
      </c>
      <c r="C130" s="2">
        <f t="shared" si="7"/>
        <v>0</v>
      </c>
      <c r="D130" s="2">
        <f t="shared" si="8"/>
        <v>16.826000000000001</v>
      </c>
      <c r="E130" s="2">
        <f t="shared" si="9"/>
        <v>16.897100000000002</v>
      </c>
      <c r="F130" s="2">
        <f t="shared" si="10"/>
        <v>16.781749999999995</v>
      </c>
      <c r="G130" s="2">
        <f t="shared" si="12"/>
        <v>16.324239999999996</v>
      </c>
      <c r="H130" s="2"/>
      <c r="I130" s="2">
        <f t="array" ref="I130">SUMPRODUCT(B114:B133, (ROW(B114:B133)-ROW(B114)+1)) / (20*21/2)</f>
        <v>16.863357142857144</v>
      </c>
      <c r="J130" s="2">
        <f t="shared" si="11"/>
        <v>16.746386099186665</v>
      </c>
      <c r="K130" s="2">
        <f t="shared" si="13"/>
        <v>16.581946019762881</v>
      </c>
    </row>
    <row r="131" spans="1:11" ht="13.5" x14ac:dyDescent="0.25">
      <c r="A131" s="3">
        <f>TITRES_STAT!B134</f>
        <v>42193</v>
      </c>
      <c r="B131" s="6">
        <f>TITRES_STAT!D134</f>
        <v>16.667999999999999</v>
      </c>
      <c r="C131" s="2">
        <f t="shared" si="7"/>
        <v>0</v>
      </c>
      <c r="D131" s="2">
        <f t="shared" si="8"/>
        <v>16.746999999999996</v>
      </c>
      <c r="E131" s="2">
        <f t="shared" si="9"/>
        <v>16.905000000000001</v>
      </c>
      <c r="F131" s="2">
        <f t="shared" si="10"/>
        <v>16.80545</v>
      </c>
      <c r="G131" s="2">
        <f t="shared" si="12"/>
        <v>16.341619999999999</v>
      </c>
      <c r="H131" s="2"/>
      <c r="I131" s="2">
        <f t="array" ref="I131">SUMPRODUCT(B115:B134, (ROW(B115:B134)-ROW(B115)+1)) / (20*21/2)</f>
        <v>16.892080952380951</v>
      </c>
      <c r="J131" s="2">
        <f t="shared" si="11"/>
        <v>16.738920756406984</v>
      </c>
      <c r="K131" s="2">
        <f t="shared" si="13"/>
        <v>16.585320685654533</v>
      </c>
    </row>
    <row r="132" spans="1:11" ht="13.5" x14ac:dyDescent="0.25">
      <c r="A132" s="3">
        <f>TITRES_STAT!B135</f>
        <v>42194</v>
      </c>
      <c r="B132" s="6">
        <f>TITRES_STAT!D135</f>
        <v>16.66</v>
      </c>
      <c r="C132" s="2">
        <f t="shared" ref="C132:C195" si="14">B132-B131</f>
        <v>-7.9999999999991189E-3</v>
      </c>
      <c r="D132" s="2">
        <f t="shared" si="8"/>
        <v>16.666399999999999</v>
      </c>
      <c r="E132" s="2">
        <f t="shared" si="9"/>
        <v>16.864700000000003</v>
      </c>
      <c r="F132" s="2">
        <f t="shared" si="10"/>
        <v>16.827949999999998</v>
      </c>
      <c r="G132" s="2">
        <f t="shared" si="12"/>
        <v>16.368319999999997</v>
      </c>
      <c r="H132" s="2"/>
      <c r="I132" s="2">
        <f t="array" ref="I132">SUMPRODUCT(B116:B135, (ROW(B116:B135)-ROW(B116)+1)) / (20*21/2)</f>
        <v>16.918095238095237</v>
      </c>
      <c r="J132" s="2">
        <f t="shared" si="11"/>
        <v>16.731404493892033</v>
      </c>
      <c r="K132" s="2">
        <f t="shared" si="13"/>
        <v>16.588249286217103</v>
      </c>
    </row>
    <row r="133" spans="1:11" ht="13.5" x14ac:dyDescent="0.25">
      <c r="A133" s="3">
        <f>TITRES_STAT!B136</f>
        <v>42195</v>
      </c>
      <c r="B133" s="6">
        <f>TITRES_STAT!D136</f>
        <v>17.158000000000001</v>
      </c>
      <c r="C133" s="2">
        <f t="shared" si="14"/>
        <v>0.49800000000000111</v>
      </c>
      <c r="D133" s="2">
        <f t="shared" si="8"/>
        <v>16.764400000000002</v>
      </c>
      <c r="E133" s="2">
        <f t="shared" si="9"/>
        <v>16.874200000000002</v>
      </c>
      <c r="F133" s="2">
        <f t="shared" si="10"/>
        <v>16.856400000000001</v>
      </c>
      <c r="G133" s="2">
        <f t="shared" si="12"/>
        <v>16.404980000000002</v>
      </c>
      <c r="H133" s="2"/>
      <c r="I133" s="2">
        <f t="array" ref="I133">SUMPRODUCT(B117:B136, (ROW(B117:B136)-ROW(B117)+1)) / (20*21/2)</f>
        <v>16.941400000000002</v>
      </c>
      <c r="J133" s="2">
        <f t="shared" si="11"/>
        <v>16.772032637330888</v>
      </c>
      <c r="K133" s="2">
        <f t="shared" si="13"/>
        <v>16.610592451463493</v>
      </c>
    </row>
    <row r="134" spans="1:11" ht="13.5" x14ac:dyDescent="0.25">
      <c r="A134" s="3">
        <f>TITRES_STAT!B137</f>
        <v>42198</v>
      </c>
      <c r="B134" s="6">
        <f>TITRES_STAT!D137</f>
        <v>17.158000000000001</v>
      </c>
      <c r="C134" s="2">
        <f t="shared" si="14"/>
        <v>0</v>
      </c>
      <c r="D134" s="2">
        <f t="shared" ref="D134:D197" si="15">AVERAGE(B130:B134)</f>
        <v>16.862400000000001</v>
      </c>
      <c r="E134" s="2">
        <f t="shared" si="9"/>
        <v>16.883700000000005</v>
      </c>
      <c r="F134" s="2">
        <f t="shared" si="10"/>
        <v>16.88485</v>
      </c>
      <c r="G134" s="2">
        <f t="shared" si="12"/>
        <v>16.44164</v>
      </c>
      <c r="H134" s="2"/>
      <c r="I134" s="2">
        <f t="array" ref="I134">SUMPRODUCT(B118:B137, (ROW(B118:B137)-ROW(B118)+1)) / (20*21/2)</f>
        <v>16.963838095238096</v>
      </c>
      <c r="J134" s="2">
        <f t="shared" si="11"/>
        <v>16.808791433775568</v>
      </c>
      <c r="K134" s="2">
        <f t="shared" si="13"/>
        <v>16.6320594141512</v>
      </c>
    </row>
    <row r="135" spans="1:11" ht="13.5" x14ac:dyDescent="0.25">
      <c r="A135" s="3">
        <f>TITRES_STAT!B138</f>
        <v>42199</v>
      </c>
      <c r="B135" s="6">
        <f>TITRES_STAT!D138</f>
        <v>17.158000000000001</v>
      </c>
      <c r="C135" s="2">
        <f t="shared" si="14"/>
        <v>0</v>
      </c>
      <c r="D135" s="2">
        <f t="shared" si="15"/>
        <v>16.9604</v>
      </c>
      <c r="E135" s="2">
        <f t="shared" si="9"/>
        <v>16.8932</v>
      </c>
      <c r="F135" s="2">
        <f t="shared" si="10"/>
        <v>16.9133</v>
      </c>
      <c r="G135" s="2">
        <f t="shared" si="12"/>
        <v>16.478300000000001</v>
      </c>
      <c r="H135" s="2"/>
      <c r="I135" s="2">
        <f t="array" ref="I135">SUMPRODUCT(B119:B138, (ROW(B119:B138)-ROW(B119)+1)) / (20*21/2)</f>
        <v>17.034266666666667</v>
      </c>
      <c r="J135" s="2">
        <f t="shared" si="11"/>
        <v>16.842049392463608</v>
      </c>
      <c r="K135" s="2">
        <f t="shared" si="13"/>
        <v>16.65268453516488</v>
      </c>
    </row>
    <row r="136" spans="1:11" ht="13.5" x14ac:dyDescent="0.25">
      <c r="A136" s="3">
        <f>TITRES_STAT!B139</f>
        <v>42200</v>
      </c>
      <c r="B136" s="6">
        <f>TITRES_STAT!D139</f>
        <v>17.158000000000001</v>
      </c>
      <c r="C136" s="2">
        <f t="shared" si="14"/>
        <v>0</v>
      </c>
      <c r="D136" s="2">
        <f t="shared" si="15"/>
        <v>17.058399999999999</v>
      </c>
      <c r="E136" s="2">
        <f t="shared" si="9"/>
        <v>16.902699999999999</v>
      </c>
      <c r="F136" s="2">
        <f t="shared" si="10"/>
        <v>16.922400000000003</v>
      </c>
      <c r="G136" s="2">
        <f t="shared" si="12"/>
        <v>16.514959999999999</v>
      </c>
      <c r="H136" s="2"/>
      <c r="I136" s="2">
        <f t="array" ref="I136">SUMPRODUCT(B120:B139, (ROW(B120:B139)-ROW(B120)+1)) / (20*21/2)</f>
        <v>17.101385714285712</v>
      </c>
      <c r="J136" s="2">
        <f t="shared" si="11"/>
        <v>16.872139926514691</v>
      </c>
      <c r="K136" s="2">
        <f t="shared" si="13"/>
        <v>16.672500827903512</v>
      </c>
    </row>
    <row r="137" spans="1:11" ht="13.5" x14ac:dyDescent="0.25">
      <c r="A137" s="3">
        <f>TITRES_STAT!B140</f>
        <v>42201</v>
      </c>
      <c r="B137" s="6">
        <f>TITRES_STAT!D140</f>
        <v>17.158000000000001</v>
      </c>
      <c r="C137" s="2">
        <f t="shared" si="14"/>
        <v>0</v>
      </c>
      <c r="D137" s="2">
        <f t="shared" si="15"/>
        <v>17.158000000000001</v>
      </c>
      <c r="E137" s="2">
        <f t="shared" si="9"/>
        <v>16.912200000000002</v>
      </c>
      <c r="F137" s="2">
        <f t="shared" si="10"/>
        <v>16.931500000000003</v>
      </c>
      <c r="G137" s="2">
        <f t="shared" si="12"/>
        <v>16.557939999999999</v>
      </c>
      <c r="H137" s="2"/>
      <c r="I137" s="2">
        <f t="array" ref="I137">SUMPRODUCT(B121:B140, (ROW(B121:B140)-ROW(B121)+1)) / (20*21/2)</f>
        <v>17.089957142857141</v>
      </c>
      <c r="J137" s="2">
        <f t="shared" si="11"/>
        <v>16.899364695418054</v>
      </c>
      <c r="K137" s="2">
        <f t="shared" si="13"/>
        <v>16.691540011122985</v>
      </c>
    </row>
    <row r="138" spans="1:11" ht="13.5" x14ac:dyDescent="0.25">
      <c r="A138" s="3">
        <f>TITRES_STAT!B141</f>
        <v>42205</v>
      </c>
      <c r="B138" s="6">
        <f>TITRES_STAT!D141</f>
        <v>17.670999999999999</v>
      </c>
      <c r="C138" s="2">
        <f t="shared" si="14"/>
        <v>0.51299999999999812</v>
      </c>
      <c r="D138" s="2">
        <f t="shared" si="15"/>
        <v>17.2606</v>
      </c>
      <c r="E138" s="2">
        <f t="shared" si="9"/>
        <v>17.012499999999999</v>
      </c>
      <c r="F138" s="2">
        <f t="shared" si="10"/>
        <v>16.966250000000002</v>
      </c>
      <c r="G138" s="2">
        <f t="shared" si="12"/>
        <v>16.611180000000004</v>
      </c>
      <c r="H138" s="2"/>
      <c r="I138" s="2">
        <f t="array" ref="I138">SUMPRODUCT(B122:B141, (ROW(B122:B141)-ROW(B122)+1)) / (20*21/2)</f>
        <v>17.077138095238098</v>
      </c>
      <c r="J138" s="2">
        <f t="shared" si="11"/>
        <v>16.972853772044907</v>
      </c>
      <c r="K138" s="2">
        <f t="shared" si="13"/>
        <v>16.729950206765221</v>
      </c>
    </row>
    <row r="139" spans="1:11" ht="13.5" x14ac:dyDescent="0.25">
      <c r="A139" s="3">
        <f>TITRES_STAT!B142</f>
        <v>42206</v>
      </c>
      <c r="B139" s="6">
        <f>TITRES_STAT!D142</f>
        <v>17.670999999999999</v>
      </c>
      <c r="C139" s="2">
        <f t="shared" si="14"/>
        <v>0</v>
      </c>
      <c r="D139" s="2">
        <f t="shared" si="15"/>
        <v>17.363199999999999</v>
      </c>
      <c r="E139" s="2">
        <f t="shared" si="9"/>
        <v>17.1128</v>
      </c>
      <c r="F139" s="2">
        <f t="shared" si="10"/>
        <v>17.001000000000005</v>
      </c>
      <c r="G139" s="2">
        <f t="shared" si="12"/>
        <v>16.655260000000002</v>
      </c>
      <c r="H139" s="2"/>
      <c r="I139" s="2">
        <f t="array" ref="I139">SUMPRODUCT(B123:B142, (ROW(B123:B142)-ROW(B123)+1)) / (20*21/2)</f>
        <v>17.072738095238098</v>
      </c>
      <c r="J139" s="2">
        <f t="shared" si="11"/>
        <v>17.03934388899301</v>
      </c>
      <c r="K139" s="2">
        <f t="shared" si="13"/>
        <v>16.766854120225407</v>
      </c>
    </row>
    <row r="140" spans="1:11" ht="13.5" x14ac:dyDescent="0.25">
      <c r="A140" s="3">
        <f>TITRES_STAT!B143</f>
        <v>42207</v>
      </c>
      <c r="B140" s="6">
        <f>TITRES_STAT!D143</f>
        <v>16.881</v>
      </c>
      <c r="C140" s="2">
        <f t="shared" si="14"/>
        <v>-0.78999999999999915</v>
      </c>
      <c r="D140" s="2">
        <f t="shared" si="15"/>
        <v>17.3078</v>
      </c>
      <c r="E140" s="2">
        <f t="shared" ref="E140:E203" si="16">AVERAGE(B131:B140)</f>
        <v>17.1341</v>
      </c>
      <c r="F140" s="2">
        <f t="shared" si="10"/>
        <v>17.015600000000006</v>
      </c>
      <c r="G140" s="2">
        <f t="shared" si="12"/>
        <v>16.676740000000006</v>
      </c>
      <c r="H140" s="2"/>
      <c r="I140" s="2">
        <f t="array" ref="I140">SUMPRODUCT(B124:B143, (ROW(B124:B143)-ROW(B124)+1)) / (20*21/2)</f>
        <v>17.068714285714286</v>
      </c>
      <c r="J140" s="2">
        <f t="shared" si="11"/>
        <v>17.024263518612724</v>
      </c>
      <c r="K140" s="2">
        <f t="shared" si="13"/>
        <v>16.771330429236176</v>
      </c>
    </row>
    <row r="141" spans="1:11" ht="13.5" x14ac:dyDescent="0.25">
      <c r="A141" s="3">
        <f>TITRES_STAT!B144</f>
        <v>42208</v>
      </c>
      <c r="B141" s="6">
        <f>TITRES_STAT!D144</f>
        <v>16.881</v>
      </c>
      <c r="C141" s="2">
        <f t="shared" si="14"/>
        <v>0</v>
      </c>
      <c r="D141" s="2">
        <f t="shared" si="15"/>
        <v>17.252400000000002</v>
      </c>
      <c r="E141" s="2">
        <f t="shared" si="16"/>
        <v>17.1554</v>
      </c>
      <c r="F141" s="2">
        <f t="shared" si="10"/>
        <v>17.030200000000001</v>
      </c>
      <c r="G141" s="2">
        <f t="shared" si="12"/>
        <v>16.684320000000003</v>
      </c>
      <c r="H141" s="2"/>
      <c r="I141" s="2">
        <f t="array" ref="I141">SUMPRODUCT(B125:B144, (ROW(B125:B144)-ROW(B125)+1)) / (20*21/2)</f>
        <v>16.992876190476188</v>
      </c>
      <c r="J141" s="2">
        <f t="shared" si="11"/>
        <v>17.010619373982941</v>
      </c>
      <c r="K141" s="2">
        <f t="shared" si="13"/>
        <v>16.775631196717111</v>
      </c>
    </row>
    <row r="142" spans="1:11" ht="13.5" x14ac:dyDescent="0.25">
      <c r="A142" s="3">
        <f>TITRES_STAT!B145</f>
        <v>42209</v>
      </c>
      <c r="B142" s="6">
        <f>TITRES_STAT!D145</f>
        <v>16.984000000000002</v>
      </c>
      <c r="C142" s="2">
        <f t="shared" si="14"/>
        <v>0.10300000000000153</v>
      </c>
      <c r="D142" s="2">
        <f t="shared" si="15"/>
        <v>17.217599999999997</v>
      </c>
      <c r="E142" s="2">
        <f t="shared" si="16"/>
        <v>17.187800000000003</v>
      </c>
      <c r="F142" s="2">
        <f t="shared" si="10"/>
        <v>17.026250000000001</v>
      </c>
      <c r="G142" s="2">
        <f t="shared" si="12"/>
        <v>16.693800000000003</v>
      </c>
      <c r="H142" s="2"/>
      <c r="I142" s="2">
        <f t="array" ref="I142">SUMPRODUCT(B126:B145, (ROW(B126:B145)-ROW(B126)+1)) / (20*21/2)</f>
        <v>16.92102380952381</v>
      </c>
      <c r="J142" s="2">
        <f t="shared" si="11"/>
        <v>17.008084195508374</v>
      </c>
      <c r="K142" s="2">
        <f t="shared" si="13"/>
        <v>16.78380252233605</v>
      </c>
    </row>
    <row r="143" spans="1:11" ht="13.5" x14ac:dyDescent="0.25">
      <c r="A143" s="3">
        <f>TITRES_STAT!B146</f>
        <v>42212</v>
      </c>
      <c r="B143" s="6">
        <f>TITRES_STAT!D146</f>
        <v>16.984000000000002</v>
      </c>
      <c r="C143" s="2">
        <f t="shared" si="14"/>
        <v>0</v>
      </c>
      <c r="D143" s="2">
        <f t="shared" si="15"/>
        <v>17.080200000000001</v>
      </c>
      <c r="E143" s="2">
        <f t="shared" si="16"/>
        <v>17.170400000000001</v>
      </c>
      <c r="F143" s="2">
        <f t="shared" si="10"/>
        <v>17.022300000000001</v>
      </c>
      <c r="G143" s="2">
        <f t="shared" si="12"/>
        <v>16.70186</v>
      </c>
      <c r="H143" s="2"/>
      <c r="I143" s="2">
        <f t="array" ref="I143">SUMPRODUCT(B127:B146, (ROW(B127:B146)-ROW(B127)+1)) / (20*21/2)</f>
        <v>16.853157142857143</v>
      </c>
      <c r="J143" s="2">
        <f t="shared" si="11"/>
        <v>17.005790462602814</v>
      </c>
      <c r="K143" s="2">
        <f t="shared" si="13"/>
        <v>16.791653403813068</v>
      </c>
    </row>
    <row r="144" spans="1:11" ht="13.5" x14ac:dyDescent="0.25">
      <c r="A144" s="3">
        <f>TITRES_STAT!B147</f>
        <v>42213</v>
      </c>
      <c r="B144" s="6">
        <f>TITRES_STAT!D147</f>
        <v>16.225999999999999</v>
      </c>
      <c r="C144" s="2">
        <f t="shared" si="14"/>
        <v>-0.75800000000000267</v>
      </c>
      <c r="D144" s="2">
        <f t="shared" si="15"/>
        <v>16.7912</v>
      </c>
      <c r="E144" s="2">
        <f t="shared" si="16"/>
        <v>17.077200000000001</v>
      </c>
      <c r="F144" s="2">
        <f t="shared" si="10"/>
        <v>16.980450000000001</v>
      </c>
      <c r="G144" s="2">
        <f t="shared" si="12"/>
        <v>16.694600000000001</v>
      </c>
      <c r="H144" s="2"/>
      <c r="I144" s="2">
        <f t="array" ref="I144">SUMPRODUCT(B128:B147, (ROW(B128:B147)-ROW(B128)+1)) / (20*21/2)</f>
        <v>16.78927619047619</v>
      </c>
      <c r="J144" s="2">
        <f t="shared" si="11"/>
        <v>16.93152470425969</v>
      </c>
      <c r="K144" s="2">
        <f t="shared" si="13"/>
        <v>16.769470917389029</v>
      </c>
    </row>
    <row r="145" spans="1:11" ht="13.5" x14ac:dyDescent="0.25">
      <c r="A145" s="3">
        <f>TITRES_STAT!B148</f>
        <v>42214</v>
      </c>
      <c r="B145" s="6">
        <f>TITRES_STAT!D148</f>
        <v>16.225999999999999</v>
      </c>
      <c r="C145" s="2">
        <f t="shared" si="14"/>
        <v>0</v>
      </c>
      <c r="D145" s="2">
        <f t="shared" si="15"/>
        <v>16.6602</v>
      </c>
      <c r="E145" s="2">
        <f t="shared" si="16"/>
        <v>16.984000000000002</v>
      </c>
      <c r="F145" s="2">
        <f t="shared" si="10"/>
        <v>16.938600000000001</v>
      </c>
      <c r="G145" s="2">
        <f t="shared" si="12"/>
        <v>16.697300000000002</v>
      </c>
      <c r="H145" s="2"/>
      <c r="I145" s="2">
        <f t="array" ref="I145">SUMPRODUCT(B129:B148, (ROW(B129:B148)-ROW(B129)+1)) / (20*21/2)</f>
        <v>16.72938095238095</v>
      </c>
      <c r="J145" s="2">
        <f t="shared" si="11"/>
        <v>16.864331875282577</v>
      </c>
      <c r="K145" s="2">
        <f t="shared" si="13"/>
        <v>16.74815833239338</v>
      </c>
    </row>
    <row r="146" spans="1:11" ht="13.5" x14ac:dyDescent="0.25">
      <c r="A146" s="3">
        <f>TITRES_STAT!B149</f>
        <v>42215</v>
      </c>
      <c r="B146" s="6">
        <f>TITRES_STAT!D149</f>
        <v>16.225999999999999</v>
      </c>
      <c r="C146" s="2">
        <f t="shared" si="14"/>
        <v>0</v>
      </c>
      <c r="D146" s="2">
        <f t="shared" si="15"/>
        <v>16.529199999999999</v>
      </c>
      <c r="E146" s="2">
        <f t="shared" si="16"/>
        <v>16.890800000000002</v>
      </c>
      <c r="F146" s="2">
        <f t="shared" si="10"/>
        <v>16.896749999999997</v>
      </c>
      <c r="G146" s="2">
        <f t="shared" si="12"/>
        <v>16.700300000000002</v>
      </c>
      <c r="H146" s="2"/>
      <c r="I146" s="2">
        <f t="array" ref="I146">SUMPRODUCT(B130:B149, (ROW(B130:B149)-ROW(B130)+1)) / (20*21/2)</f>
        <v>16.671590476190477</v>
      </c>
      <c r="J146" s="2">
        <f t="shared" si="11"/>
        <v>16.803538363350903</v>
      </c>
      <c r="K146" s="2">
        <f t="shared" si="13"/>
        <v>16.727681535044621</v>
      </c>
    </row>
    <row r="147" spans="1:11" ht="13.5" x14ac:dyDescent="0.25">
      <c r="A147" s="3">
        <f>TITRES_STAT!B150</f>
        <v>42216</v>
      </c>
      <c r="B147" s="6">
        <f>TITRES_STAT!D150</f>
        <v>16.225999999999999</v>
      </c>
      <c r="C147" s="2">
        <f t="shared" si="14"/>
        <v>0</v>
      </c>
      <c r="D147" s="2">
        <f t="shared" si="15"/>
        <v>16.377600000000001</v>
      </c>
      <c r="E147" s="2">
        <f t="shared" si="16"/>
        <v>16.797599999999999</v>
      </c>
      <c r="F147" s="2">
        <f t="shared" si="10"/>
        <v>16.854900000000001</v>
      </c>
      <c r="G147" s="2">
        <f t="shared" si="12"/>
        <v>16.693820000000002</v>
      </c>
      <c r="H147" s="2"/>
      <c r="I147" s="2">
        <f t="array" ref="I147">SUMPRODUCT(B131:B150, (ROW(B131:B150)-ROW(B131)+1)) / (20*21/2)</f>
        <v>16.615904761904762</v>
      </c>
      <c r="J147" s="2">
        <f t="shared" si="11"/>
        <v>16.748534709698436</v>
      </c>
      <c r="K147" s="2">
        <f t="shared" si="13"/>
        <v>16.708007749356597</v>
      </c>
    </row>
    <row r="148" spans="1:11" ht="13.5" x14ac:dyDescent="0.25">
      <c r="A148" s="3">
        <f>TITRES_STAT!B151</f>
        <v>42219</v>
      </c>
      <c r="B148" s="6">
        <f>TITRES_STAT!D151</f>
        <v>16.225999999999999</v>
      </c>
      <c r="C148" s="2">
        <f t="shared" si="14"/>
        <v>0</v>
      </c>
      <c r="D148" s="2">
        <f t="shared" si="15"/>
        <v>16.225999999999999</v>
      </c>
      <c r="E148" s="2">
        <f t="shared" si="16"/>
        <v>16.653100000000002</v>
      </c>
      <c r="F148" s="2">
        <f t="shared" ref="F148:F211" si="17">AVERAGE(B129:B148)</f>
        <v>16.832799999999999</v>
      </c>
      <c r="G148" s="2">
        <f t="shared" si="12"/>
        <v>16.687339999999999</v>
      </c>
      <c r="H148" s="2"/>
      <c r="I148" s="2">
        <f t="array" ref="I148">SUMPRODUCT(B132:B151, (ROW(B132:B151)-ROW(B132)+1)) / (20*21/2)</f>
        <v>16.608228571428572</v>
      </c>
      <c r="J148" s="2">
        <f t="shared" si="11"/>
        <v>16.698769499250965</v>
      </c>
      <c r="K148" s="2">
        <f t="shared" si="13"/>
        <v>16.689105484675949</v>
      </c>
    </row>
    <row r="149" spans="1:11" ht="13.5" x14ac:dyDescent="0.25">
      <c r="A149" s="3">
        <f>TITRES_STAT!B152</f>
        <v>42220</v>
      </c>
      <c r="B149" s="6">
        <f>TITRES_STAT!D152</f>
        <v>16.225999999999999</v>
      </c>
      <c r="C149" s="2">
        <f t="shared" si="14"/>
        <v>0</v>
      </c>
      <c r="D149" s="2">
        <f t="shared" si="15"/>
        <v>16.225999999999999</v>
      </c>
      <c r="E149" s="2">
        <f t="shared" si="16"/>
        <v>16.508600000000001</v>
      </c>
      <c r="F149" s="2">
        <f t="shared" si="17"/>
        <v>16.810700000000001</v>
      </c>
      <c r="G149" s="2">
        <f t="shared" si="12"/>
        <v>16.680859999999999</v>
      </c>
      <c r="H149" s="2"/>
      <c r="I149" s="2">
        <f t="array" ref="I149">SUMPRODUCT(B133:B152, (ROW(B133:B152)-ROW(B133)+1)) / (20*21/2)</f>
        <v>16.600361904761904</v>
      </c>
      <c r="J149" s="2">
        <f t="shared" ref="J149:J212" si="18">$J$4*B149+J148*(1-$J$4)</f>
        <v>16.653743832655636</v>
      </c>
      <c r="K149" s="2">
        <f t="shared" si="13"/>
        <v>16.670944485276895</v>
      </c>
    </row>
    <row r="150" spans="1:11" ht="13.5" x14ac:dyDescent="0.25">
      <c r="A150" s="3">
        <f>TITRES_STAT!B153</f>
        <v>42221</v>
      </c>
      <c r="B150" s="6">
        <f>TITRES_STAT!D153</f>
        <v>16.225999999999999</v>
      </c>
      <c r="C150" s="2">
        <f t="shared" si="14"/>
        <v>0</v>
      </c>
      <c r="D150" s="2">
        <f t="shared" si="15"/>
        <v>16.225999999999999</v>
      </c>
      <c r="E150" s="2">
        <f t="shared" si="16"/>
        <v>16.443099999999998</v>
      </c>
      <c r="F150" s="2">
        <f t="shared" si="17"/>
        <v>16.788600000000002</v>
      </c>
      <c r="G150" s="2">
        <f t="shared" si="12"/>
        <v>16.674379999999999</v>
      </c>
      <c r="H150" s="2"/>
      <c r="I150" s="2">
        <f t="array" ref="I150">SUMPRODUCT(B134:B153, (ROW(B134:B153)-ROW(B134)+1)) / (20*21/2)</f>
        <v>16.592266666666667</v>
      </c>
      <c r="J150" s="2">
        <f t="shared" si="18"/>
        <v>16.613006324783669</v>
      </c>
      <c r="K150" s="2">
        <f t="shared" si="13"/>
        <v>16.653495681932704</v>
      </c>
    </row>
    <row r="151" spans="1:11" ht="13.5" x14ac:dyDescent="0.25">
      <c r="A151" s="3">
        <f>TITRES_STAT!B154</f>
        <v>42222</v>
      </c>
      <c r="B151" s="6">
        <f>TITRES_STAT!D154</f>
        <v>16.707999999999998</v>
      </c>
      <c r="C151" s="2">
        <f t="shared" si="14"/>
        <v>0.48199999999999932</v>
      </c>
      <c r="D151" s="2">
        <f t="shared" si="15"/>
        <v>16.322399999999998</v>
      </c>
      <c r="E151" s="2">
        <f t="shared" si="16"/>
        <v>16.425800000000002</v>
      </c>
      <c r="F151" s="2">
        <f t="shared" si="17"/>
        <v>16.790600000000001</v>
      </c>
      <c r="G151" s="2">
        <f t="shared" si="12"/>
        <v>16.676760000000002</v>
      </c>
      <c r="H151" s="2"/>
      <c r="I151" s="2">
        <f t="array" ref="I151">SUMPRODUCT(B135:B154, (ROW(B135:B154)-ROW(B135)+1)) / (20*21/2)</f>
        <v>16.586314285714288</v>
      </c>
      <c r="J151" s="2">
        <f t="shared" si="18"/>
        <v>16.622053341470938</v>
      </c>
      <c r="K151" s="2">
        <f t="shared" si="13"/>
        <v>16.655633106170637</v>
      </c>
    </row>
    <row r="152" spans="1:11" ht="13.5" x14ac:dyDescent="0.25">
      <c r="A152" s="3">
        <f>TITRES_STAT!B155</f>
        <v>42223</v>
      </c>
      <c r="B152" s="6">
        <f>TITRES_STAT!D155</f>
        <v>16.707999999999998</v>
      </c>
      <c r="C152" s="2">
        <f t="shared" si="14"/>
        <v>0</v>
      </c>
      <c r="D152" s="2">
        <f t="shared" si="15"/>
        <v>16.418799999999997</v>
      </c>
      <c r="E152" s="2">
        <f t="shared" si="16"/>
        <v>16.398199999999999</v>
      </c>
      <c r="F152" s="2">
        <f t="shared" si="17"/>
        <v>16.792999999999999</v>
      </c>
      <c r="G152" s="2">
        <f t="shared" si="12"/>
        <v>16.67914</v>
      </c>
      <c r="H152" s="2"/>
      <c r="I152" s="2">
        <f t="array" ref="I152">SUMPRODUCT(B136:B155, (ROW(B136:B155)-ROW(B136)+1)) / (20*21/2)</f>
        <v>16.582504761904762</v>
      </c>
      <c r="J152" s="2">
        <f t="shared" si="18"/>
        <v>16.630238737521324</v>
      </c>
      <c r="K152" s="2">
        <f t="shared" si="13"/>
        <v>16.657686709850221</v>
      </c>
    </row>
    <row r="153" spans="1:11" ht="13.5" x14ac:dyDescent="0.25">
      <c r="A153" s="3">
        <f>TITRES_STAT!B156</f>
        <v>42226</v>
      </c>
      <c r="B153" s="6">
        <f>TITRES_STAT!D156</f>
        <v>16.707999999999998</v>
      </c>
      <c r="C153" s="2">
        <f t="shared" si="14"/>
        <v>0</v>
      </c>
      <c r="D153" s="2">
        <f t="shared" si="15"/>
        <v>16.5152</v>
      </c>
      <c r="E153" s="2">
        <f t="shared" si="16"/>
        <v>16.3706</v>
      </c>
      <c r="F153" s="2">
        <f t="shared" si="17"/>
        <v>16.770499999999998</v>
      </c>
      <c r="G153" s="2">
        <f t="shared" si="12"/>
        <v>16.681519999999999</v>
      </c>
      <c r="H153" s="2"/>
      <c r="I153" s="2">
        <f t="array" ref="I153">SUMPRODUCT(B137:B156, (ROW(B137:B156)-ROW(B137)+1)) / (20*21/2)</f>
        <v>16.580838095238093</v>
      </c>
      <c r="J153" s="2">
        <f t="shared" si="18"/>
        <v>16.637644572043101</v>
      </c>
      <c r="K153" s="2">
        <f t="shared" si="13"/>
        <v>16.659659780052174</v>
      </c>
    </row>
    <row r="154" spans="1:11" ht="13.5" x14ac:dyDescent="0.25">
      <c r="A154" s="3">
        <f>TITRES_STAT!B157</f>
        <v>42227</v>
      </c>
      <c r="B154" s="6">
        <f>TITRES_STAT!D157</f>
        <v>16.707999999999998</v>
      </c>
      <c r="C154" s="2">
        <f t="shared" si="14"/>
        <v>0</v>
      </c>
      <c r="D154" s="2">
        <f t="shared" si="15"/>
        <v>16.611599999999999</v>
      </c>
      <c r="E154" s="2">
        <f t="shared" si="16"/>
        <v>16.418799999999997</v>
      </c>
      <c r="F154" s="2">
        <f t="shared" si="17"/>
        <v>16.747999999999998</v>
      </c>
      <c r="G154" s="2">
        <f t="shared" si="12"/>
        <v>16.69164</v>
      </c>
      <c r="H154" s="2"/>
      <c r="I154" s="2">
        <f t="array" ref="I154">SUMPRODUCT(B138:B157, (ROW(B138:B157)-ROW(B138)+1)) / (20*21/2)</f>
        <v>16.581314285714285</v>
      </c>
      <c r="J154" s="2">
        <f t="shared" si="18"/>
        <v>16.644345088991376</v>
      </c>
      <c r="K154" s="2">
        <f t="shared" si="13"/>
        <v>16.661555474952088</v>
      </c>
    </row>
    <row r="155" spans="1:11" ht="13.5" x14ac:dyDescent="0.25">
      <c r="A155" s="3">
        <f>TITRES_STAT!B158</f>
        <v>42228</v>
      </c>
      <c r="B155" s="6">
        <f>TITRES_STAT!D158</f>
        <v>16.707999999999998</v>
      </c>
      <c r="C155" s="2">
        <f t="shared" si="14"/>
        <v>0</v>
      </c>
      <c r="D155" s="2">
        <f t="shared" si="15"/>
        <v>16.707999999999998</v>
      </c>
      <c r="E155" s="2">
        <f t="shared" si="16"/>
        <v>16.466999999999999</v>
      </c>
      <c r="F155" s="2">
        <f t="shared" si="17"/>
        <v>16.725499999999993</v>
      </c>
      <c r="G155" s="2">
        <f t="shared" si="12"/>
        <v>16.70176</v>
      </c>
      <c r="H155" s="2"/>
      <c r="I155" s="2">
        <f t="array" ref="I155">SUMPRODUCT(B139:B158, (ROW(B139:B158)-ROW(B139)+1)) / (20*21/2)</f>
        <v>16.536504761904762</v>
      </c>
      <c r="J155" s="2">
        <f t="shared" si="18"/>
        <v>16.650407461468387</v>
      </c>
      <c r="K155" s="2">
        <f t="shared" si="13"/>
        <v>16.663376828875535</v>
      </c>
    </row>
    <row r="156" spans="1:11" ht="13.5" x14ac:dyDescent="0.25">
      <c r="A156" s="3">
        <f>TITRES_STAT!B159</f>
        <v>42230</v>
      </c>
      <c r="B156" s="6">
        <f>TITRES_STAT!D159</f>
        <v>16.707999999999998</v>
      </c>
      <c r="C156" s="2">
        <f t="shared" si="14"/>
        <v>0</v>
      </c>
      <c r="D156" s="2">
        <f t="shared" si="15"/>
        <v>16.707999999999998</v>
      </c>
      <c r="E156" s="2">
        <f t="shared" si="16"/>
        <v>16.5152</v>
      </c>
      <c r="F156" s="2">
        <f t="shared" si="17"/>
        <v>16.702999999999996</v>
      </c>
      <c r="G156" s="2">
        <f t="shared" si="12"/>
        <v>16.711879999999997</v>
      </c>
      <c r="H156" s="2"/>
      <c r="I156" s="2">
        <f t="array" ref="I156">SUMPRODUCT(B140:B159, (ROW(B140:B159)-ROW(B140)+1)) / (20*21/2)</f>
        <v>16.498652380952379</v>
      </c>
      <c r="J156" s="2">
        <f t="shared" si="18"/>
        <v>16.655892465138063</v>
      </c>
      <c r="K156" s="2">
        <f t="shared" si="13"/>
        <v>16.665126757154926</v>
      </c>
    </row>
    <row r="157" spans="1:11" ht="13.5" x14ac:dyDescent="0.25">
      <c r="A157" s="3">
        <f>TITRES_STAT!B160</f>
        <v>42233</v>
      </c>
      <c r="B157" s="6">
        <f>TITRES_STAT!D160</f>
        <v>16.707999999999998</v>
      </c>
      <c r="C157" s="2">
        <f t="shared" si="14"/>
        <v>0</v>
      </c>
      <c r="D157" s="2">
        <f t="shared" si="15"/>
        <v>16.707999999999998</v>
      </c>
      <c r="E157" s="2">
        <f t="shared" si="16"/>
        <v>16.563399999999998</v>
      </c>
      <c r="F157" s="2">
        <f t="shared" si="17"/>
        <v>16.680499999999995</v>
      </c>
      <c r="G157" s="2">
        <f t="shared" si="12"/>
        <v>16.731639999999999</v>
      </c>
      <c r="H157" s="2"/>
      <c r="I157" s="2">
        <f t="array" ref="I157">SUMPRODUCT(B141:B160, (ROW(B141:B160)-ROW(B141)+1)) / (20*21/2)</f>
        <v>16.467757142857145</v>
      </c>
      <c r="J157" s="2">
        <f t="shared" si="18"/>
        <v>16.660855087505865</v>
      </c>
      <c r="K157" s="2">
        <f t="shared" si="13"/>
        <v>16.666808060795908</v>
      </c>
    </row>
    <row r="158" spans="1:11" ht="13.5" x14ac:dyDescent="0.25">
      <c r="A158" s="3">
        <f>TITRES_STAT!B161</f>
        <v>42234</v>
      </c>
      <c r="B158" s="6">
        <f>TITRES_STAT!D161</f>
        <v>16.21</v>
      </c>
      <c r="C158" s="2">
        <f t="shared" si="14"/>
        <v>-0.49799999999999756</v>
      </c>
      <c r="D158" s="2">
        <f t="shared" si="15"/>
        <v>16.6084</v>
      </c>
      <c r="E158" s="2">
        <f t="shared" si="16"/>
        <v>16.561799999999998</v>
      </c>
      <c r="F158" s="2">
        <f t="shared" si="17"/>
        <v>16.607449999999996</v>
      </c>
      <c r="G158" s="2">
        <f t="shared" si="12"/>
        <v>16.731960000000001</v>
      </c>
      <c r="H158" s="2"/>
      <c r="I158" s="2">
        <f t="array" ref="I158">SUMPRODUCT(B142:B161, (ROW(B142:B161)-ROW(B142)+1)) / (20*21/2)</f>
        <v>16.440057142857142</v>
      </c>
      <c r="J158" s="2">
        <f t="shared" si="18"/>
        <v>16.617916507743402</v>
      </c>
      <c r="K158" s="2">
        <f t="shared" si="13"/>
        <v>16.648894019196071</v>
      </c>
    </row>
    <row r="159" spans="1:11" ht="13.5" x14ac:dyDescent="0.25">
      <c r="A159" s="3">
        <f>TITRES_STAT!B162</f>
        <v>42235</v>
      </c>
      <c r="B159" s="6">
        <f>TITRES_STAT!D162</f>
        <v>16.21</v>
      </c>
      <c r="C159" s="2">
        <f t="shared" si="14"/>
        <v>0</v>
      </c>
      <c r="D159" s="2">
        <f t="shared" si="15"/>
        <v>16.508800000000001</v>
      </c>
      <c r="E159" s="2">
        <f t="shared" si="16"/>
        <v>16.560200000000002</v>
      </c>
      <c r="F159" s="2">
        <f t="shared" si="17"/>
        <v>16.534399999999994</v>
      </c>
      <c r="G159" s="2">
        <f t="shared" si="12"/>
        <v>16.732279999999999</v>
      </c>
      <c r="H159" s="2"/>
      <c r="I159" s="2">
        <f t="array" ref="I159">SUMPRODUCT(B143:B162, (ROW(B143:B162)-ROW(B143)+1)) / (20*21/2)</f>
        <v>16.415552380952384</v>
      </c>
      <c r="J159" s="2">
        <f t="shared" si="18"/>
        <v>16.579067316529745</v>
      </c>
      <c r="K159" s="2">
        <f t="shared" si="13"/>
        <v>16.631682489031519</v>
      </c>
    </row>
    <row r="160" spans="1:11" ht="13.5" x14ac:dyDescent="0.25">
      <c r="A160" s="3">
        <f>TITRES_STAT!B163</f>
        <v>42236</v>
      </c>
      <c r="B160" s="6">
        <f>TITRES_STAT!D163</f>
        <v>16.21</v>
      </c>
      <c r="C160" s="2">
        <f t="shared" si="14"/>
        <v>0</v>
      </c>
      <c r="D160" s="2">
        <f t="shared" si="15"/>
        <v>16.409199999999998</v>
      </c>
      <c r="E160" s="2">
        <f t="shared" si="16"/>
        <v>16.558600000000002</v>
      </c>
      <c r="F160" s="2">
        <f t="shared" si="17"/>
        <v>16.500849999999993</v>
      </c>
      <c r="G160" s="2">
        <f t="shared" si="12"/>
        <v>16.73986</v>
      </c>
      <c r="H160" s="2"/>
      <c r="I160" s="2">
        <f t="array" ref="I160">SUMPRODUCT(B144:B163, (ROW(B144:B163)-ROW(B144)+1)) / (20*21/2)</f>
        <v>16.393209523809528</v>
      </c>
      <c r="J160" s="2">
        <f t="shared" si="18"/>
        <v>16.543918048288816</v>
      </c>
      <c r="K160" s="2">
        <f t="shared" si="13"/>
        <v>16.615145920834205</v>
      </c>
    </row>
    <row r="161" spans="1:11" ht="13.5" x14ac:dyDescent="0.25">
      <c r="A161" s="3">
        <f>TITRES_STAT!B164</f>
        <v>42237</v>
      </c>
      <c r="B161" s="6">
        <f>TITRES_STAT!D164</f>
        <v>16.21</v>
      </c>
      <c r="C161" s="2">
        <f t="shared" si="14"/>
        <v>0</v>
      </c>
      <c r="D161" s="2">
        <f t="shared" si="15"/>
        <v>16.3096</v>
      </c>
      <c r="E161" s="2">
        <f t="shared" si="16"/>
        <v>16.508800000000001</v>
      </c>
      <c r="F161" s="2">
        <f t="shared" si="17"/>
        <v>16.467299999999994</v>
      </c>
      <c r="G161" s="2">
        <f t="shared" si="12"/>
        <v>16.740179999999999</v>
      </c>
      <c r="H161" s="2"/>
      <c r="I161" s="2">
        <f t="array" ref="I161">SUMPRODUCT(B145:B164, (ROW(B145:B164)-ROW(B145)+1)) / (20*21/2)</f>
        <v>16.374628571428573</v>
      </c>
      <c r="J161" s="2">
        <f t="shared" si="18"/>
        <v>16.512116329404169</v>
      </c>
      <c r="K161" s="2">
        <f t="shared" si="13"/>
        <v>16.599257845507374</v>
      </c>
    </row>
    <row r="162" spans="1:11" ht="13.5" x14ac:dyDescent="0.25">
      <c r="A162" s="3">
        <f>TITRES_STAT!B165</f>
        <v>42240</v>
      </c>
      <c r="B162" s="6">
        <f>TITRES_STAT!D165</f>
        <v>16.21</v>
      </c>
      <c r="C162" s="2">
        <f t="shared" si="14"/>
        <v>0</v>
      </c>
      <c r="D162" s="2">
        <f t="shared" si="15"/>
        <v>16.21</v>
      </c>
      <c r="E162" s="2">
        <f t="shared" si="16"/>
        <v>16.459000000000003</v>
      </c>
      <c r="F162" s="2">
        <f t="shared" si="17"/>
        <v>16.428599999999996</v>
      </c>
      <c r="G162" s="2">
        <f t="shared" si="12"/>
        <v>16.740179999999999</v>
      </c>
      <c r="H162" s="2"/>
      <c r="I162" s="2">
        <f t="array" ref="I162">SUMPRODUCT(B146:B165, (ROW(B146:B165)-ROW(B146)+1)) / (20*21/2)</f>
        <v>16.356200000000001</v>
      </c>
      <c r="J162" s="2">
        <f t="shared" si="18"/>
        <v>16.483343345651392</v>
      </c>
      <c r="K162" s="2">
        <f t="shared" si="13"/>
        <v>16.583992831958067</v>
      </c>
    </row>
    <row r="163" spans="1:11" ht="13.5" x14ac:dyDescent="0.25">
      <c r="A163" s="3">
        <f>TITRES_STAT!B166</f>
        <v>42241</v>
      </c>
      <c r="B163" s="6">
        <f>TITRES_STAT!D166</f>
        <v>16.193999999999999</v>
      </c>
      <c r="C163" s="2">
        <f t="shared" si="14"/>
        <v>-1.6000000000001791E-2</v>
      </c>
      <c r="D163" s="2">
        <f t="shared" si="15"/>
        <v>16.206800000000001</v>
      </c>
      <c r="E163" s="2">
        <f t="shared" si="16"/>
        <v>16.407600000000002</v>
      </c>
      <c r="F163" s="2">
        <f t="shared" si="17"/>
        <v>16.389099999999996</v>
      </c>
      <c r="G163" s="2">
        <f t="shared" si="12"/>
        <v>16.732279999999999</v>
      </c>
      <c r="H163" s="2"/>
      <c r="I163" s="2">
        <f t="array" ref="I163">SUMPRODUCT(B147:B166, (ROW(B147:B166)-ROW(B147)+1)) / (20*21/2)</f>
        <v>16.300304761904762</v>
      </c>
      <c r="J163" s="2">
        <f t="shared" si="18"/>
        <v>16.455786836541733</v>
      </c>
      <c r="K163" s="2">
        <f t="shared" si="13"/>
        <v>16.568698995410692</v>
      </c>
    </row>
    <row r="164" spans="1:11" ht="13.5" x14ac:dyDescent="0.25">
      <c r="A164" s="3">
        <f>TITRES_STAT!B167</f>
        <v>42242</v>
      </c>
      <c r="B164" s="6">
        <f>TITRES_STAT!D167</f>
        <v>16.193999999999999</v>
      </c>
      <c r="C164" s="2">
        <f t="shared" si="14"/>
        <v>0</v>
      </c>
      <c r="D164" s="2">
        <f t="shared" si="15"/>
        <v>16.203600000000002</v>
      </c>
      <c r="E164" s="2">
        <f t="shared" si="16"/>
        <v>16.356200000000001</v>
      </c>
      <c r="F164" s="2">
        <f t="shared" si="17"/>
        <v>16.387499999999999</v>
      </c>
      <c r="G164" s="2">
        <f t="shared" si="12"/>
        <v>16.724379999999996</v>
      </c>
      <c r="H164" s="2"/>
      <c r="I164" s="2">
        <f t="array" ref="I164">SUMPRODUCT(B148:B167, (ROW(B148:B167)-ROW(B148)+1)) / (20*21/2)</f>
        <v>16.238919047619049</v>
      </c>
      <c r="J164" s="2">
        <f t="shared" si="18"/>
        <v>16.430854756871092</v>
      </c>
      <c r="K164" s="2">
        <f t="shared" si="13"/>
        <v>16.554004917159293</v>
      </c>
    </row>
    <row r="165" spans="1:11" ht="13.5" x14ac:dyDescent="0.25">
      <c r="A165" s="3">
        <f>TITRES_STAT!B168</f>
        <v>42243</v>
      </c>
      <c r="B165" s="6">
        <f>TITRES_STAT!D168</f>
        <v>16.193999999999999</v>
      </c>
      <c r="C165" s="2">
        <f t="shared" si="14"/>
        <v>0</v>
      </c>
      <c r="D165" s="2">
        <f t="shared" si="15"/>
        <v>16.200400000000002</v>
      </c>
      <c r="E165" s="2">
        <f t="shared" si="16"/>
        <v>16.304799999999997</v>
      </c>
      <c r="F165" s="2">
        <f t="shared" si="17"/>
        <v>16.385899999999999</v>
      </c>
      <c r="G165" s="2">
        <f t="shared" si="12"/>
        <v>16.716479999999997</v>
      </c>
      <c r="H165" s="2"/>
      <c r="I165" s="2">
        <f t="array" ref="I165">SUMPRODUCT(B149:B168, (ROW(B149:B168)-ROW(B149)+1)) / (20*21/2)</f>
        <v>16.187466666666666</v>
      </c>
      <c r="J165" s="2">
        <f t="shared" si="18"/>
        <v>16.408297160978606</v>
      </c>
      <c r="K165" s="2">
        <f t="shared" si="13"/>
        <v>16.539887077270695</v>
      </c>
    </row>
    <row r="166" spans="1:11" ht="13.5" x14ac:dyDescent="0.25">
      <c r="A166" s="3">
        <f>TITRES_STAT!B169</f>
        <v>42244</v>
      </c>
      <c r="B166" s="6">
        <f>TITRES_STAT!D169</f>
        <v>15.798999999999999</v>
      </c>
      <c r="C166" s="2">
        <f t="shared" si="14"/>
        <v>-0.39499999999999957</v>
      </c>
      <c r="D166" s="2">
        <f t="shared" si="15"/>
        <v>16.118200000000002</v>
      </c>
      <c r="E166" s="2">
        <f t="shared" si="16"/>
        <v>16.213900000000002</v>
      </c>
      <c r="F166" s="2">
        <f t="shared" si="17"/>
        <v>16.364550000000001</v>
      </c>
      <c r="G166" s="2">
        <f t="shared" si="12"/>
        <v>16.692939999999997</v>
      </c>
      <c r="H166" s="2"/>
      <c r="I166" s="2">
        <f t="array" ref="I166">SUMPRODUCT(B150:B169, (ROW(B150:B169)-ROW(B150)+1)) / (20*21/2)</f>
        <v>16.138047619047619</v>
      </c>
      <c r="J166" s="2">
        <f t="shared" si="18"/>
        <v>16.350268859933024</v>
      </c>
      <c r="K166" s="2">
        <f t="shared" si="13"/>
        <v>16.51083268208361</v>
      </c>
    </row>
    <row r="167" spans="1:11" ht="13.5" x14ac:dyDescent="0.25">
      <c r="A167" s="3">
        <f>TITRES_STAT!B170</f>
        <v>42247</v>
      </c>
      <c r="B167" s="6">
        <f>TITRES_STAT!D170</f>
        <v>15.72</v>
      </c>
      <c r="C167" s="2">
        <f t="shared" si="14"/>
        <v>-7.8999999999998849E-2</v>
      </c>
      <c r="D167" s="2">
        <f t="shared" si="15"/>
        <v>16.020199999999999</v>
      </c>
      <c r="E167" s="2">
        <f t="shared" si="16"/>
        <v>16.115100000000002</v>
      </c>
      <c r="F167" s="2">
        <f t="shared" si="17"/>
        <v>16.339250000000003</v>
      </c>
      <c r="G167" s="2">
        <f t="shared" si="12"/>
        <v>16.667819999999995</v>
      </c>
      <c r="H167" s="2"/>
      <c r="I167" s="2">
        <f t="array" ref="I167">SUMPRODUCT(B151:B170, (ROW(B151:B170)-ROW(B151)+1)) / (20*21/2)</f>
        <v>16.090661904761905</v>
      </c>
      <c r="J167" s="2">
        <f t="shared" si="18"/>
        <v>16.290243254225118</v>
      </c>
      <c r="K167" s="2">
        <f t="shared" si="13"/>
        <v>16.479819635727392</v>
      </c>
    </row>
    <row r="168" spans="1:11" ht="13.5" x14ac:dyDescent="0.25">
      <c r="A168" s="3">
        <f>TITRES_STAT!B171</f>
        <v>42248</v>
      </c>
      <c r="B168" s="6">
        <f>TITRES_STAT!D171</f>
        <v>15.798999999999999</v>
      </c>
      <c r="C168" s="2">
        <f t="shared" si="14"/>
        <v>7.8999999999998849E-2</v>
      </c>
      <c r="D168" s="2">
        <f t="shared" si="15"/>
        <v>15.941199999999998</v>
      </c>
      <c r="E168" s="2">
        <f t="shared" si="16"/>
        <v>16.074000000000002</v>
      </c>
      <c r="F168" s="2">
        <f t="shared" si="17"/>
        <v>16.317900000000002</v>
      </c>
      <c r="G168" s="2">
        <f t="shared" si="12"/>
        <v>16.644279999999995</v>
      </c>
      <c r="H168" s="2"/>
      <c r="I168" s="2">
        <f t="array" ref="I168">SUMPRODUCT(B152:B171, (ROW(B152:B171)-ROW(B152)+1)) / (20*21/2)</f>
        <v>16.045309523809522</v>
      </c>
      <c r="J168" s="2">
        <f t="shared" si="18"/>
        <v>16.243458182394154</v>
      </c>
      <c r="K168" s="2">
        <f t="shared" si="13"/>
        <v>16.453120826483179</v>
      </c>
    </row>
    <row r="169" spans="1:11" ht="13.5" x14ac:dyDescent="0.25">
      <c r="A169" s="3">
        <f>TITRES_STAT!B172</f>
        <v>42249</v>
      </c>
      <c r="B169" s="6">
        <f>TITRES_STAT!D172</f>
        <v>15.798999999999999</v>
      </c>
      <c r="C169" s="2">
        <f t="shared" si="14"/>
        <v>0</v>
      </c>
      <c r="D169" s="2">
        <f t="shared" si="15"/>
        <v>15.862200000000001</v>
      </c>
      <c r="E169" s="2">
        <f t="shared" si="16"/>
        <v>16.032900000000001</v>
      </c>
      <c r="F169" s="2">
        <f t="shared" si="17"/>
        <v>16.29655</v>
      </c>
      <c r="G169" s="2">
        <f t="shared" si="12"/>
        <v>16.620739999999998</v>
      </c>
      <c r="H169" s="2"/>
      <c r="I169" s="2">
        <f t="array" ref="I169">SUMPRODUCT(B153:B172, (ROW(B153:B172)-ROW(B153)+1)) / (20*21/2)</f>
        <v>16.004285714285714</v>
      </c>
      <c r="J169" s="2">
        <f t="shared" si="18"/>
        <v>16.20112883168995</v>
      </c>
      <c r="K169" s="2">
        <f t="shared" si="13"/>
        <v>16.427469029366193</v>
      </c>
    </row>
    <row r="170" spans="1:11" ht="13.5" x14ac:dyDescent="0.25">
      <c r="A170" s="3">
        <f>TITRES_STAT!B173</f>
        <v>42250</v>
      </c>
      <c r="B170" s="6">
        <f>TITRES_STAT!D173</f>
        <v>15.798999999999999</v>
      </c>
      <c r="C170" s="2">
        <f t="shared" si="14"/>
        <v>0</v>
      </c>
      <c r="D170" s="2">
        <f t="shared" si="15"/>
        <v>15.783199999999999</v>
      </c>
      <c r="E170" s="2">
        <f t="shared" si="16"/>
        <v>15.991800000000003</v>
      </c>
      <c r="F170" s="2">
        <f t="shared" si="17"/>
        <v>16.275199999999998</v>
      </c>
      <c r="G170" s="2">
        <f t="shared" si="12"/>
        <v>16.604939999999996</v>
      </c>
      <c r="H170" s="2"/>
      <c r="I170" s="2">
        <f t="array" ref="I170">SUMPRODUCT(B154:B173, (ROW(B154:B173)-ROW(B154)+1)) / (20*21/2)</f>
        <v>15.929971428571427</v>
      </c>
      <c r="J170" s="2">
        <f t="shared" si="18"/>
        <v>16.162830847719476</v>
      </c>
      <c r="K170" s="2">
        <f t="shared" si="13"/>
        <v>16.402823185077324</v>
      </c>
    </row>
    <row r="171" spans="1:11" ht="13.5" x14ac:dyDescent="0.25">
      <c r="A171" s="3">
        <f>TITRES_STAT!B174</f>
        <v>42251</v>
      </c>
      <c r="B171" s="6">
        <f>TITRES_STAT!D174</f>
        <v>15.798999999999999</v>
      </c>
      <c r="C171" s="2">
        <f t="shared" si="14"/>
        <v>0</v>
      </c>
      <c r="D171" s="2">
        <f t="shared" si="15"/>
        <v>15.783199999999999</v>
      </c>
      <c r="E171" s="2">
        <f t="shared" si="16"/>
        <v>15.950700000000003</v>
      </c>
      <c r="F171" s="2">
        <f t="shared" si="17"/>
        <v>16.229749999999996</v>
      </c>
      <c r="G171" s="2">
        <f t="shared" si="12"/>
        <v>16.589139999999997</v>
      </c>
      <c r="H171" s="2"/>
      <c r="I171" s="2">
        <f t="array" ref="I171">SUMPRODUCT(B155:B174, (ROW(B155:B174)-ROW(B155)+1)) / (20*21/2)</f>
        <v>15.861866666666666</v>
      </c>
      <c r="J171" s="2">
        <f t="shared" si="18"/>
        <v>16.128180290793811</v>
      </c>
      <c r="K171" s="2">
        <f t="shared" si="13"/>
        <v>16.379143844486055</v>
      </c>
    </row>
    <row r="172" spans="1:11" ht="13.5" x14ac:dyDescent="0.25">
      <c r="A172" s="3">
        <f>TITRES_STAT!B175</f>
        <v>42254</v>
      </c>
      <c r="B172" s="6">
        <f>TITRES_STAT!D175</f>
        <v>15.798999999999999</v>
      </c>
      <c r="C172" s="2">
        <f t="shared" si="14"/>
        <v>0</v>
      </c>
      <c r="D172" s="2">
        <f t="shared" si="15"/>
        <v>15.799000000000001</v>
      </c>
      <c r="E172" s="2">
        <f t="shared" si="16"/>
        <v>15.909600000000003</v>
      </c>
      <c r="F172" s="2">
        <f t="shared" si="17"/>
        <v>16.184299999999997</v>
      </c>
      <c r="G172" s="2">
        <f t="shared" si="12"/>
        <v>16.563859999999995</v>
      </c>
      <c r="H172" s="2"/>
      <c r="I172" s="2">
        <f t="array" ref="I172">SUMPRODUCT(B156:B175, (ROW(B156:B175)-ROW(B156)+1)) / (20*21/2)</f>
        <v>15.865399999999999</v>
      </c>
      <c r="J172" s="2">
        <f t="shared" si="18"/>
        <v>16.096829786908685</v>
      </c>
      <c r="K172" s="2">
        <f t="shared" si="13"/>
        <v>16.356393105486603</v>
      </c>
    </row>
    <row r="173" spans="1:11" ht="13.5" x14ac:dyDescent="0.25">
      <c r="A173" s="3">
        <f>TITRES_STAT!B176</f>
        <v>42255</v>
      </c>
      <c r="B173" s="6">
        <f>TITRES_STAT!D176</f>
        <v>15.404</v>
      </c>
      <c r="C173" s="2">
        <f t="shared" si="14"/>
        <v>-0.39499999999999957</v>
      </c>
      <c r="D173" s="2">
        <f t="shared" si="15"/>
        <v>15.719999999999999</v>
      </c>
      <c r="E173" s="2">
        <f t="shared" si="16"/>
        <v>15.8306</v>
      </c>
      <c r="F173" s="2">
        <f t="shared" si="17"/>
        <v>16.119099999999996</v>
      </c>
      <c r="G173" s="2">
        <f t="shared" si="12"/>
        <v>16.530679999999997</v>
      </c>
      <c r="H173" s="2"/>
      <c r="I173" s="2">
        <f t="array" ref="I173">SUMPRODUCT(B157:B176, (ROW(B157:B176)-ROW(B157)+1)) / (20*21/2)</f>
        <v>15.871871428571426</v>
      </c>
      <c r="J173" s="2">
        <f t="shared" si="18"/>
        <v>16.030845997679286</v>
      </c>
      <c r="K173" s="2">
        <f t="shared" si="13"/>
        <v>16.319044356251833</v>
      </c>
    </row>
    <row r="174" spans="1:11" ht="13.5" x14ac:dyDescent="0.25">
      <c r="A174" s="3">
        <f>TITRES_STAT!B177</f>
        <v>42256</v>
      </c>
      <c r="B174" s="6">
        <f>TITRES_STAT!D177</f>
        <v>15.404</v>
      </c>
      <c r="C174" s="2">
        <f t="shared" si="14"/>
        <v>0</v>
      </c>
      <c r="D174" s="2">
        <f t="shared" si="15"/>
        <v>15.641</v>
      </c>
      <c r="E174" s="2">
        <f t="shared" si="16"/>
        <v>15.751600000000002</v>
      </c>
      <c r="F174" s="2">
        <f t="shared" si="17"/>
        <v>16.053899999999999</v>
      </c>
      <c r="G174" s="2">
        <f t="shared" si="12"/>
        <v>16.497499999999995</v>
      </c>
      <c r="H174" s="2"/>
      <c r="I174" s="2">
        <f t="array" ref="I174">SUMPRODUCT(B158:B177, (ROW(B158:B177)-ROW(B158)+1)) / (20*21/2)</f>
        <v>15.881280952380953</v>
      </c>
      <c r="J174" s="2">
        <f t="shared" si="18"/>
        <v>15.971146378852687</v>
      </c>
      <c r="K174" s="2">
        <f t="shared" si="13"/>
        <v>16.283160263849801</v>
      </c>
    </row>
    <row r="175" spans="1:11" ht="13.5" x14ac:dyDescent="0.25">
      <c r="A175" s="3">
        <f>TITRES_STAT!B178</f>
        <v>42257</v>
      </c>
      <c r="B175" s="6">
        <f>TITRES_STAT!D178</f>
        <v>16.091000000000001</v>
      </c>
      <c r="C175" s="2">
        <f t="shared" si="14"/>
        <v>0.68700000000000117</v>
      </c>
      <c r="D175" s="2">
        <f t="shared" si="15"/>
        <v>15.699399999999997</v>
      </c>
      <c r="E175" s="2">
        <f t="shared" si="16"/>
        <v>15.741300000000001</v>
      </c>
      <c r="F175" s="2">
        <f t="shared" si="17"/>
        <v>16.023049999999998</v>
      </c>
      <c r="G175" s="2">
        <f t="shared" si="12"/>
        <v>16.478059999999996</v>
      </c>
      <c r="H175" s="2"/>
      <c r="I175" s="2">
        <f t="array" ref="I175">SUMPRODUCT(B159:B178, (ROW(B159:B178)-ROW(B159)+1)) / (20*21/2)</f>
        <v>15.89362857142857</v>
      </c>
      <c r="J175" s="2">
        <f t="shared" si="18"/>
        <v>15.982561009438145</v>
      </c>
      <c r="K175" s="2">
        <f t="shared" si="13"/>
        <v>16.275624567228242</v>
      </c>
    </row>
    <row r="176" spans="1:11" ht="13.5" x14ac:dyDescent="0.25">
      <c r="A176" s="3">
        <f>TITRES_STAT!B179</f>
        <v>42258</v>
      </c>
      <c r="B176" s="6">
        <f>TITRES_STAT!D179</f>
        <v>16.091000000000001</v>
      </c>
      <c r="C176" s="2">
        <f t="shared" si="14"/>
        <v>0</v>
      </c>
      <c r="D176" s="2">
        <f t="shared" si="15"/>
        <v>15.7578</v>
      </c>
      <c r="E176" s="2">
        <f t="shared" si="16"/>
        <v>15.770500000000002</v>
      </c>
      <c r="F176" s="2">
        <f t="shared" si="17"/>
        <v>15.992200000000002</v>
      </c>
      <c r="G176" s="2">
        <f t="shared" si="12"/>
        <v>16.458619999999993</v>
      </c>
      <c r="H176" s="2"/>
      <c r="I176" s="2">
        <f t="array" ref="I176">SUMPRODUCT(B160:B179, (ROW(B160:B179)-ROW(B160)+1)) / (20*21/2)</f>
        <v>15.906542857142858</v>
      </c>
      <c r="J176" s="2">
        <f t="shared" si="18"/>
        <v>15.992888532348799</v>
      </c>
      <c r="K176" s="2">
        <f t="shared" si="13"/>
        <v>16.268384388121252</v>
      </c>
    </row>
    <row r="177" spans="1:11" ht="13.5" x14ac:dyDescent="0.25">
      <c r="A177" s="3">
        <f>TITRES_STAT!B180</f>
        <v>42261</v>
      </c>
      <c r="B177" s="6">
        <f>TITRES_STAT!D180</f>
        <v>16.091000000000001</v>
      </c>
      <c r="C177" s="2">
        <f t="shared" si="14"/>
        <v>0</v>
      </c>
      <c r="D177" s="2">
        <f t="shared" si="15"/>
        <v>15.8162</v>
      </c>
      <c r="E177" s="2">
        <f t="shared" si="16"/>
        <v>15.807600000000003</v>
      </c>
      <c r="F177" s="2">
        <f t="shared" si="17"/>
        <v>15.961350000000005</v>
      </c>
      <c r="G177" s="2">
        <f t="shared" si="12"/>
        <v>16.439179999999997</v>
      </c>
      <c r="H177" s="2"/>
      <c r="I177" s="2">
        <f t="array" ref="I177">SUMPRODUCT(B161:B180, (ROW(B161:B180)-ROW(B161)+1)) / (20*21/2)</f>
        <v>15.920023809523812</v>
      </c>
      <c r="J177" s="2">
        <f t="shared" si="18"/>
        <v>16.002232481648914</v>
      </c>
      <c r="K177" s="2">
        <f t="shared" si="13"/>
        <v>16.261428137606693</v>
      </c>
    </row>
    <row r="178" spans="1:11" ht="13.5" x14ac:dyDescent="0.25">
      <c r="A178" s="3">
        <f>TITRES_STAT!B181</f>
        <v>42262</v>
      </c>
      <c r="B178" s="6">
        <f>TITRES_STAT!D181</f>
        <v>16.091000000000001</v>
      </c>
      <c r="C178" s="2">
        <f t="shared" si="14"/>
        <v>0</v>
      </c>
      <c r="D178" s="2">
        <f t="shared" si="15"/>
        <v>15.9536</v>
      </c>
      <c r="E178" s="2">
        <f t="shared" si="16"/>
        <v>15.836800000000002</v>
      </c>
      <c r="F178" s="2">
        <f t="shared" si="17"/>
        <v>15.955400000000003</v>
      </c>
      <c r="G178" s="2">
        <f t="shared" ref="G178:G241" si="19">AVERAGE(B129:B178)</f>
        <v>16.427639999999993</v>
      </c>
      <c r="H178" s="2"/>
      <c r="I178" s="2">
        <f t="array" ref="I178">SUMPRODUCT(B162:B181, (ROW(B162:B181)-ROW(B162)+1)) / (20*21/2)</f>
        <v>15.93407142857143</v>
      </c>
      <c r="J178" s="2">
        <f t="shared" si="18"/>
        <v>16.010686531015686</v>
      </c>
      <c r="K178" s="2">
        <f t="shared" si="13"/>
        <v>16.254744681229958</v>
      </c>
    </row>
    <row r="179" spans="1:11" ht="13.5" x14ac:dyDescent="0.25">
      <c r="A179" s="3">
        <f>TITRES_STAT!B182</f>
        <v>42263</v>
      </c>
      <c r="B179" s="6">
        <f>TITRES_STAT!D182</f>
        <v>16.091000000000001</v>
      </c>
      <c r="C179" s="2">
        <f t="shared" si="14"/>
        <v>0</v>
      </c>
      <c r="D179" s="2">
        <f t="shared" si="15"/>
        <v>16.091000000000001</v>
      </c>
      <c r="E179" s="2">
        <f t="shared" si="16"/>
        <v>15.866000000000003</v>
      </c>
      <c r="F179" s="2">
        <f t="shared" si="17"/>
        <v>15.949450000000002</v>
      </c>
      <c r="G179" s="2">
        <f t="shared" si="19"/>
        <v>16.416099999999993</v>
      </c>
      <c r="H179" s="2"/>
      <c r="I179" s="2">
        <f t="array" ref="I179">SUMPRODUCT(B163:B182, (ROW(B163:B182)-ROW(B163)+1)) / (20*21/2)</f>
        <v>15.948685714285713</v>
      </c>
      <c r="J179" s="2">
        <f t="shared" si="18"/>
        <v>16.018335432823719</v>
      </c>
      <c r="K179" s="2">
        <f t="shared" ref="K179:K242" si="20">$K$4*B179+(1-$K$4)*K178</f>
        <v>16.248323321181726</v>
      </c>
    </row>
    <row r="180" spans="1:11" ht="13.5" x14ac:dyDescent="0.25">
      <c r="A180" s="3">
        <f>TITRES_STAT!B183</f>
        <v>42264</v>
      </c>
      <c r="B180" s="6">
        <f>TITRES_STAT!D183</f>
        <v>16.091000000000001</v>
      </c>
      <c r="C180" s="2">
        <f t="shared" si="14"/>
        <v>0</v>
      </c>
      <c r="D180" s="2">
        <f t="shared" si="15"/>
        <v>16.091000000000001</v>
      </c>
      <c r="E180" s="2">
        <f t="shared" si="16"/>
        <v>15.895200000000003</v>
      </c>
      <c r="F180" s="2">
        <f t="shared" si="17"/>
        <v>15.943500000000004</v>
      </c>
      <c r="G180" s="2">
        <f t="shared" si="19"/>
        <v>16.404559999999993</v>
      </c>
      <c r="H180" s="2"/>
      <c r="I180" s="2">
        <f t="array" ref="I180">SUMPRODUCT(B164:B183, (ROW(B164:B183)-ROW(B164)+1)) / (20*21/2)</f>
        <v>15.963199999999997</v>
      </c>
      <c r="J180" s="2">
        <f t="shared" si="18"/>
        <v>16.02525586779289</v>
      </c>
      <c r="K180" s="2">
        <f t="shared" si="20"/>
        <v>16.2421537791746</v>
      </c>
    </row>
    <row r="181" spans="1:11" ht="13.5" x14ac:dyDescent="0.25">
      <c r="A181" s="3">
        <f>TITRES_STAT!B184</f>
        <v>42265</v>
      </c>
      <c r="B181" s="6">
        <f>TITRES_STAT!D184</f>
        <v>16.091000000000001</v>
      </c>
      <c r="C181" s="2">
        <f t="shared" si="14"/>
        <v>0</v>
      </c>
      <c r="D181" s="2">
        <f t="shared" si="15"/>
        <v>16.091000000000001</v>
      </c>
      <c r="E181" s="2">
        <f t="shared" si="16"/>
        <v>15.924400000000002</v>
      </c>
      <c r="F181" s="2">
        <f t="shared" si="17"/>
        <v>15.937550000000005</v>
      </c>
      <c r="G181" s="2">
        <f t="shared" si="19"/>
        <v>16.393019999999993</v>
      </c>
      <c r="H181" s="2"/>
      <c r="I181" s="2">
        <f t="array" ref="I181">SUMPRODUCT(B165:B184, (ROW(B165:B184)-ROW(B165)+1)) / (20*21/2)</f>
        <v>15.936047619047621</v>
      </c>
      <c r="J181" s="2">
        <f t="shared" si="18"/>
        <v>16.031517213717375</v>
      </c>
      <c r="K181" s="2">
        <f t="shared" si="20"/>
        <v>16.236226179991284</v>
      </c>
    </row>
    <row r="182" spans="1:11" ht="13.5" x14ac:dyDescent="0.25">
      <c r="A182" s="3">
        <f>TITRES_STAT!B185</f>
        <v>42268</v>
      </c>
      <c r="B182" s="6">
        <f>TITRES_STAT!D185</f>
        <v>16.091000000000001</v>
      </c>
      <c r="C182" s="2">
        <f t="shared" si="14"/>
        <v>0</v>
      </c>
      <c r="D182" s="2">
        <f t="shared" si="15"/>
        <v>16.091000000000001</v>
      </c>
      <c r="E182" s="2">
        <f t="shared" si="16"/>
        <v>15.953600000000003</v>
      </c>
      <c r="F182" s="2">
        <f t="shared" si="17"/>
        <v>15.931600000000003</v>
      </c>
      <c r="G182" s="2">
        <f t="shared" si="19"/>
        <v>16.381639999999994</v>
      </c>
      <c r="H182" s="2"/>
      <c r="I182" s="2">
        <f t="array" ref="I182">SUMPRODUCT(B166:B185, (ROW(B166:B185)-ROW(B166)+1)) / (20*21/2)</f>
        <v>15.955909523809524</v>
      </c>
      <c r="J182" s="2">
        <f t="shared" si="18"/>
        <v>16.037182240982389</v>
      </c>
      <c r="K182" s="2">
        <f t="shared" si="20"/>
        <v>16.230531035677902</v>
      </c>
    </row>
    <row r="183" spans="1:11" ht="13.5" x14ac:dyDescent="0.25">
      <c r="A183" s="3">
        <f>TITRES_STAT!B186</f>
        <v>42269</v>
      </c>
      <c r="B183" s="6">
        <f>TITRES_STAT!D186</f>
        <v>16.084</v>
      </c>
      <c r="C183" s="2">
        <f t="shared" si="14"/>
        <v>-7.0000000000014495E-3</v>
      </c>
      <c r="D183" s="2">
        <f t="shared" si="15"/>
        <v>16.089600000000001</v>
      </c>
      <c r="E183" s="2">
        <f t="shared" si="16"/>
        <v>16.021600000000003</v>
      </c>
      <c r="F183" s="2">
        <f t="shared" si="17"/>
        <v>15.926100000000002</v>
      </c>
      <c r="G183" s="2">
        <f t="shared" si="19"/>
        <v>16.360159999999993</v>
      </c>
      <c r="H183" s="2"/>
      <c r="I183" s="2">
        <f t="array" ref="I183">SUMPRODUCT(B167:B186, (ROW(B167:B186)-ROW(B167)+1)) / (20*21/2)</f>
        <v>15.976185714285712</v>
      </c>
      <c r="J183" s="2">
        <f t="shared" si="18"/>
        <v>16.041641075174542</v>
      </c>
      <c r="K183" s="2">
        <f t="shared" si="20"/>
        <v>16.224784720553281</v>
      </c>
    </row>
    <row r="184" spans="1:11" ht="13.5" x14ac:dyDescent="0.25">
      <c r="A184" s="3">
        <f>TITRES_STAT!B187</f>
        <v>42270</v>
      </c>
      <c r="B184" s="6">
        <f>TITRES_STAT!D187</f>
        <v>15.641</v>
      </c>
      <c r="C184" s="2">
        <f t="shared" si="14"/>
        <v>-0.44299999999999962</v>
      </c>
      <c r="D184" s="2">
        <f t="shared" si="15"/>
        <v>15.999600000000001</v>
      </c>
      <c r="E184" s="2">
        <f t="shared" si="16"/>
        <v>16.045300000000005</v>
      </c>
      <c r="F184" s="2">
        <f t="shared" si="17"/>
        <v>15.898450000000006</v>
      </c>
      <c r="G184" s="2">
        <f t="shared" si="19"/>
        <v>16.329819999999994</v>
      </c>
      <c r="H184" s="2"/>
      <c r="I184" s="2">
        <f t="array" ref="I184">SUMPRODUCT(B168:B187, (ROW(B168:B187)-ROW(B168)+1)) / (20*21/2)</f>
        <v>15.952138095238093</v>
      </c>
      <c r="J184" s="2">
        <f t="shared" si="18"/>
        <v>16.003484782300777</v>
      </c>
      <c r="K184" s="2">
        <f t="shared" si="20"/>
        <v>16.20189120210021</v>
      </c>
    </row>
    <row r="185" spans="1:11" ht="13.5" x14ac:dyDescent="0.25">
      <c r="A185" s="3">
        <f>TITRES_STAT!B188</f>
        <v>42275</v>
      </c>
      <c r="B185" s="6">
        <f>TITRES_STAT!D188</f>
        <v>16.106999999999999</v>
      </c>
      <c r="C185" s="2">
        <f t="shared" si="14"/>
        <v>0.4659999999999993</v>
      </c>
      <c r="D185" s="2">
        <f t="shared" si="15"/>
        <v>16.002800000000001</v>
      </c>
      <c r="E185" s="2">
        <f t="shared" si="16"/>
        <v>16.046900000000001</v>
      </c>
      <c r="F185" s="2">
        <f t="shared" si="17"/>
        <v>15.894100000000003</v>
      </c>
      <c r="G185" s="2">
        <f t="shared" si="19"/>
        <v>16.308799999999991</v>
      </c>
      <c r="H185" s="2"/>
      <c r="I185" s="2">
        <f t="array" ref="I185">SUMPRODUCT(B169:B188, (ROW(B169:B188)-ROW(B169)+1)) / (20*21/2)</f>
        <v>15.972771428571429</v>
      </c>
      <c r="J185" s="2">
        <f t="shared" si="18"/>
        <v>16.013343374462607</v>
      </c>
      <c r="K185" s="2">
        <f t="shared" si="20"/>
        <v>16.198169978488437</v>
      </c>
    </row>
    <row r="186" spans="1:11" ht="13.5" x14ac:dyDescent="0.25">
      <c r="A186" s="3">
        <f>TITRES_STAT!B189</f>
        <v>42276</v>
      </c>
      <c r="B186" s="6">
        <f>TITRES_STAT!D189</f>
        <v>16.106999999999999</v>
      </c>
      <c r="C186" s="2">
        <f t="shared" si="14"/>
        <v>0</v>
      </c>
      <c r="D186" s="2">
        <f t="shared" si="15"/>
        <v>16.006</v>
      </c>
      <c r="E186" s="2">
        <f t="shared" si="16"/>
        <v>16.048500000000001</v>
      </c>
      <c r="F186" s="2">
        <f t="shared" si="17"/>
        <v>15.909500000000003</v>
      </c>
      <c r="G186" s="2">
        <f t="shared" si="19"/>
        <v>16.287779999999994</v>
      </c>
      <c r="H186" s="2"/>
      <c r="I186" s="2">
        <f t="array" ref="I186">SUMPRODUCT(B170:B189, (ROW(B170:B189)-ROW(B170)+1)) / (20*21/2)</f>
        <v>15.99862380952381</v>
      </c>
      <c r="J186" s="2">
        <f t="shared" si="18"/>
        <v>16.022263053085215</v>
      </c>
      <c r="K186" s="2">
        <f t="shared" si="20"/>
        <v>16.19459468521438</v>
      </c>
    </row>
    <row r="187" spans="1:11" ht="13.5" x14ac:dyDescent="0.25">
      <c r="A187" s="3">
        <f>TITRES_STAT!B190</f>
        <v>42277</v>
      </c>
      <c r="B187" s="6">
        <f>TITRES_STAT!D190</f>
        <v>15.657</v>
      </c>
      <c r="C187" s="2">
        <f t="shared" si="14"/>
        <v>-0.44999999999999929</v>
      </c>
      <c r="D187" s="2">
        <f t="shared" si="15"/>
        <v>15.9192</v>
      </c>
      <c r="E187" s="2">
        <f t="shared" si="16"/>
        <v>16.005100000000006</v>
      </c>
      <c r="F187" s="2">
        <f t="shared" si="17"/>
        <v>15.90635</v>
      </c>
      <c r="G187" s="2">
        <f t="shared" si="19"/>
        <v>16.257759999999994</v>
      </c>
      <c r="H187" s="2"/>
      <c r="I187" s="2">
        <f t="array" ref="I187">SUMPRODUCT(B171:B190, (ROW(B171:B190)-ROW(B171)+1)) / (20*21/2)</f>
        <v>16.022595238095239</v>
      </c>
      <c r="J187" s="2">
        <f t="shared" si="18"/>
        <v>15.987476095648528</v>
      </c>
      <c r="K187" s="2">
        <f t="shared" si="20"/>
        <v>16.173512540696169</v>
      </c>
    </row>
    <row r="188" spans="1:11" ht="13.5" x14ac:dyDescent="0.25">
      <c r="A188" s="3">
        <f>TITRES_STAT!B191</f>
        <v>42278</v>
      </c>
      <c r="B188" s="6">
        <f>TITRES_STAT!D191</f>
        <v>16.123000000000001</v>
      </c>
      <c r="C188" s="2">
        <f t="shared" si="14"/>
        <v>0.46600000000000108</v>
      </c>
      <c r="D188" s="2">
        <f t="shared" si="15"/>
        <v>15.927000000000001</v>
      </c>
      <c r="E188" s="2">
        <f t="shared" si="16"/>
        <v>16.008299999999998</v>
      </c>
      <c r="F188" s="2">
        <f t="shared" si="17"/>
        <v>15.922550000000001</v>
      </c>
      <c r="G188" s="2">
        <f t="shared" si="19"/>
        <v>16.226799999999997</v>
      </c>
      <c r="H188" s="2"/>
      <c r="I188" s="2">
        <f t="array" ref="I188">SUMPRODUCT(B172:B191, (ROW(B172:B191)-ROW(B172)+1)) / (20*21/2)</f>
        <v>16.044685714285716</v>
      </c>
      <c r="J188" s="2">
        <f t="shared" si="18"/>
        <v>16.000383134158191</v>
      </c>
      <c r="K188" s="2">
        <f t="shared" si="20"/>
        <v>16.171531656747302</v>
      </c>
    </row>
    <row r="189" spans="1:11" ht="13.5" x14ac:dyDescent="0.25">
      <c r="A189" s="3">
        <f>TITRES_STAT!B192</f>
        <v>42279</v>
      </c>
      <c r="B189" s="6">
        <f>TITRES_STAT!D192</f>
        <v>16.193999999999999</v>
      </c>
      <c r="C189" s="2">
        <f t="shared" si="14"/>
        <v>7.0999999999997954E-2</v>
      </c>
      <c r="D189" s="2">
        <f t="shared" si="15"/>
        <v>16.037600000000001</v>
      </c>
      <c r="E189" s="2">
        <f t="shared" si="16"/>
        <v>16.018599999999999</v>
      </c>
      <c r="F189" s="2">
        <f t="shared" si="17"/>
        <v>15.942300000000003</v>
      </c>
      <c r="G189" s="2">
        <f t="shared" si="19"/>
        <v>16.197259999999993</v>
      </c>
      <c r="H189" s="2"/>
      <c r="I189" s="2">
        <f t="array" ref="I189">SUMPRODUCT(B173:B192, (ROW(B173:B192)-ROW(B173)+1)) / (20*21/2)</f>
        <v>16.064895238095243</v>
      </c>
      <c r="J189" s="2">
        <f t="shared" si="18"/>
        <v>16.018822835666935</v>
      </c>
      <c r="K189" s="2">
        <f t="shared" si="20"/>
        <v>16.172412768247408</v>
      </c>
    </row>
    <row r="190" spans="1:11" ht="13.5" x14ac:dyDescent="0.25">
      <c r="A190" s="3">
        <f>TITRES_STAT!B193</f>
        <v>42282</v>
      </c>
      <c r="B190" s="6">
        <f>TITRES_STAT!D193</f>
        <v>16.193999999999999</v>
      </c>
      <c r="C190" s="2">
        <f t="shared" si="14"/>
        <v>0</v>
      </c>
      <c r="D190" s="2">
        <f t="shared" si="15"/>
        <v>16.055</v>
      </c>
      <c r="E190" s="2">
        <f t="shared" si="16"/>
        <v>16.0289</v>
      </c>
      <c r="F190" s="2">
        <f t="shared" si="17"/>
        <v>15.962050000000001</v>
      </c>
      <c r="G190" s="2">
        <f t="shared" si="19"/>
        <v>16.183519999999994</v>
      </c>
      <c r="H190" s="2"/>
      <c r="I190" s="2">
        <f t="array" ref="I190">SUMPRODUCT(B174:B193, (ROW(B174:B193)-ROW(B174)+1)) / (20*21/2)</f>
        <v>16.129128571428573</v>
      </c>
      <c r="J190" s="2">
        <f t="shared" si="18"/>
        <v>16.035506375127227</v>
      </c>
      <c r="K190" s="2">
        <f t="shared" si="20"/>
        <v>16.173259326355353</v>
      </c>
    </row>
    <row r="191" spans="1:11" ht="13.5" x14ac:dyDescent="0.25">
      <c r="A191" s="3">
        <f>TITRES_STAT!B194</f>
        <v>42283</v>
      </c>
      <c r="B191" s="6">
        <f>TITRES_STAT!D194</f>
        <v>16.193999999999999</v>
      </c>
      <c r="C191" s="2">
        <f t="shared" si="14"/>
        <v>0</v>
      </c>
      <c r="D191" s="2">
        <f t="shared" si="15"/>
        <v>16.072400000000002</v>
      </c>
      <c r="E191" s="2">
        <f t="shared" si="16"/>
        <v>16.039199999999997</v>
      </c>
      <c r="F191" s="2">
        <f t="shared" si="17"/>
        <v>15.981800000000003</v>
      </c>
      <c r="G191" s="2">
        <f t="shared" si="19"/>
        <v>16.169779999999992</v>
      </c>
      <c r="H191" s="2"/>
      <c r="I191" s="2">
        <f t="array" ref="I191">SUMPRODUCT(B175:B194, (ROW(B175:B194)-ROW(B175)+1)) / (20*21/2)</f>
        <v>16.195590476190478</v>
      </c>
      <c r="J191" s="2">
        <f t="shared" si="18"/>
        <v>16.050601006067492</v>
      </c>
      <c r="K191" s="2">
        <f t="shared" si="20"/>
        <v>16.174072686106125</v>
      </c>
    </row>
    <row r="192" spans="1:11" ht="13.5" x14ac:dyDescent="0.25">
      <c r="A192" s="3">
        <f>TITRES_STAT!B195</f>
        <v>42284</v>
      </c>
      <c r="B192" s="6">
        <f>TITRES_STAT!D195</f>
        <v>16.193999999999999</v>
      </c>
      <c r="C192" s="2">
        <f t="shared" si="14"/>
        <v>0</v>
      </c>
      <c r="D192" s="2">
        <f t="shared" si="15"/>
        <v>16.1798</v>
      </c>
      <c r="E192" s="2">
        <f t="shared" si="16"/>
        <v>16.049499999999998</v>
      </c>
      <c r="F192" s="2">
        <f t="shared" si="17"/>
        <v>16.001550000000002</v>
      </c>
      <c r="G192" s="2">
        <f t="shared" si="19"/>
        <v>16.153979999999994</v>
      </c>
      <c r="H192" s="2"/>
      <c r="I192" s="2">
        <f t="array" ref="I192">SUMPRODUCT(B176:B195, (ROW(B176:B195)-ROW(B176)+1)) / (20*21/2)</f>
        <v>16.303009523809521</v>
      </c>
      <c r="J192" s="2">
        <f t="shared" si="18"/>
        <v>16.064258053108684</v>
      </c>
      <c r="K192" s="2">
        <f t="shared" si="20"/>
        <v>16.174854149396083</v>
      </c>
    </row>
    <row r="193" spans="1:11" ht="13.5" x14ac:dyDescent="0.25">
      <c r="A193" s="3">
        <f>TITRES_STAT!B196</f>
        <v>42285</v>
      </c>
      <c r="B193" s="6">
        <f>TITRES_STAT!D196</f>
        <v>16.675999999999998</v>
      </c>
      <c r="C193" s="2">
        <f t="shared" si="14"/>
        <v>0.48199999999999932</v>
      </c>
      <c r="D193" s="2">
        <f t="shared" si="15"/>
        <v>16.290399999999998</v>
      </c>
      <c r="E193" s="2">
        <f t="shared" si="16"/>
        <v>16.108699999999999</v>
      </c>
      <c r="F193" s="2">
        <f t="shared" si="17"/>
        <v>16.065150000000003</v>
      </c>
      <c r="G193" s="2">
        <f t="shared" si="19"/>
        <v>16.147819999999996</v>
      </c>
      <c r="H193" s="2"/>
      <c r="I193" s="2">
        <f t="array" ref="I193">SUMPRODUCT(B177:B196, (ROW(B177:B196)-ROW(B177)+1)) / (20*21/2)</f>
        <v>16.404857142857139</v>
      </c>
      <c r="J193" s="2">
        <f t="shared" si="18"/>
        <v>16.122519190907855</v>
      </c>
      <c r="K193" s="2">
        <f t="shared" si="20"/>
        <v>16.19450692785114</v>
      </c>
    </row>
    <row r="194" spans="1:11" ht="13.5" x14ac:dyDescent="0.25">
      <c r="A194" s="3">
        <f>TITRES_STAT!B197</f>
        <v>42286</v>
      </c>
      <c r="B194" s="6">
        <f>TITRES_STAT!D197</f>
        <v>16.763000000000002</v>
      </c>
      <c r="C194" s="2">
        <f t="shared" si="14"/>
        <v>8.7000000000003297E-2</v>
      </c>
      <c r="D194" s="2">
        <f t="shared" si="15"/>
        <v>16.404199999999999</v>
      </c>
      <c r="E194" s="2">
        <f t="shared" si="16"/>
        <v>16.2209</v>
      </c>
      <c r="F194" s="2">
        <f t="shared" si="17"/>
        <v>16.133100000000002</v>
      </c>
      <c r="G194" s="2">
        <f t="shared" si="19"/>
        <v>16.158559999999994</v>
      </c>
      <c r="H194" s="2"/>
      <c r="I194" s="2">
        <f t="array" ref="I194">SUMPRODUCT(B178:B197, (ROW(B178:B197)-ROW(B178)+1)) / (20*21/2)</f>
        <v>16.513133333333332</v>
      </c>
      <c r="J194" s="2">
        <f t="shared" si="18"/>
        <v>16.183517363202345</v>
      </c>
      <c r="K194" s="2">
        <f t="shared" si="20"/>
        <v>16.216800773817763</v>
      </c>
    </row>
    <row r="195" spans="1:11" ht="13.5" x14ac:dyDescent="0.25">
      <c r="A195" s="3">
        <f>TITRES_STAT!B198</f>
        <v>42289</v>
      </c>
      <c r="B195" s="6">
        <f>TITRES_STAT!D198</f>
        <v>17.260999999999999</v>
      </c>
      <c r="C195" s="2">
        <f t="shared" si="14"/>
        <v>0.49799999999999756</v>
      </c>
      <c r="D195" s="2">
        <f t="shared" si="15"/>
        <v>16.617599999999999</v>
      </c>
      <c r="E195" s="2">
        <f t="shared" si="16"/>
        <v>16.336300000000001</v>
      </c>
      <c r="F195" s="2">
        <f t="shared" si="17"/>
        <v>16.191600000000001</v>
      </c>
      <c r="G195" s="2">
        <f t="shared" si="19"/>
        <v>16.179259999999996</v>
      </c>
      <c r="H195" s="2"/>
      <c r="I195" s="2">
        <f t="array" ref="I195">SUMPRODUCT(B179:B198, (ROW(B179:B198)-ROW(B179)+1)) / (20*21/2)</f>
        <v>16.664857142857141</v>
      </c>
      <c r="J195" s="2">
        <f t="shared" si="18"/>
        <v>16.286134757183074</v>
      </c>
      <c r="K195" s="2">
        <f t="shared" si="20"/>
        <v>16.257749763079811</v>
      </c>
    </row>
    <row r="196" spans="1:11" ht="13.5" x14ac:dyDescent="0.25">
      <c r="A196" s="3">
        <f>TITRES_STAT!B199</f>
        <v>42290</v>
      </c>
      <c r="B196" s="6">
        <f>TITRES_STAT!D199</f>
        <v>17.260999999999999</v>
      </c>
      <c r="C196" s="2">
        <f t="shared" ref="C196:C259" si="21">B196-B195</f>
        <v>0</v>
      </c>
      <c r="D196" s="2">
        <f t="shared" si="15"/>
        <v>16.830999999999996</v>
      </c>
      <c r="E196" s="2">
        <f t="shared" si="16"/>
        <v>16.451699999999999</v>
      </c>
      <c r="F196" s="2">
        <f t="shared" si="17"/>
        <v>16.2501</v>
      </c>
      <c r="G196" s="2">
        <f t="shared" si="19"/>
        <v>16.199959999999997</v>
      </c>
      <c r="H196" s="2"/>
      <c r="I196" s="2">
        <f t="array" ref="I196">SUMPRODUCT(B180:B199, (ROW(B180:B199)-ROW(B180)+1)) / (20*21/2)</f>
        <v>16.756785714285712</v>
      </c>
      <c r="J196" s="2">
        <f t="shared" si="18"/>
        <v>16.378979066022779</v>
      </c>
      <c r="K196" s="2">
        <f t="shared" si="20"/>
        <v>16.297092909625704</v>
      </c>
    </row>
    <row r="197" spans="1:11" ht="13.5" x14ac:dyDescent="0.25">
      <c r="A197" s="3">
        <f>TITRES_STAT!B200</f>
        <v>42293</v>
      </c>
      <c r="B197" s="6">
        <f>TITRES_STAT!D200</f>
        <v>17.387</v>
      </c>
      <c r="C197" s="2">
        <f t="shared" si="21"/>
        <v>0.12600000000000122</v>
      </c>
      <c r="D197" s="2">
        <f t="shared" si="15"/>
        <v>17.069600000000001</v>
      </c>
      <c r="E197" s="2">
        <f t="shared" si="16"/>
        <v>16.624700000000001</v>
      </c>
      <c r="F197" s="2">
        <f t="shared" si="17"/>
        <v>16.314900000000002</v>
      </c>
      <c r="G197" s="2">
        <f t="shared" si="19"/>
        <v>16.223179999999999</v>
      </c>
      <c r="H197" s="2"/>
      <c r="I197" s="2">
        <f t="array" ref="I197">SUMPRODUCT(B181:B200, (ROW(B181:B200)-ROW(B181)+1)) / (20*21/2)</f>
        <v>16.891571428571432</v>
      </c>
      <c r="J197" s="2">
        <f t="shared" si="18"/>
        <v>16.474981059734898</v>
      </c>
      <c r="K197" s="2">
        <f t="shared" si="20"/>
        <v>16.339834364150185</v>
      </c>
    </row>
    <row r="198" spans="1:11" ht="13.5" x14ac:dyDescent="0.25">
      <c r="A198" s="3">
        <f>TITRES_STAT!B201</f>
        <v>42296</v>
      </c>
      <c r="B198" s="6">
        <f>TITRES_STAT!D201</f>
        <v>17.908000000000001</v>
      </c>
      <c r="C198" s="2">
        <f t="shared" si="21"/>
        <v>0.5210000000000008</v>
      </c>
      <c r="D198" s="2">
        <f t="shared" ref="D198:D261" si="22">AVERAGE(B194:B198)</f>
        <v>17.315999999999999</v>
      </c>
      <c r="E198" s="2">
        <f t="shared" si="16"/>
        <v>16.803199999999997</v>
      </c>
      <c r="F198" s="2">
        <f t="shared" si="17"/>
        <v>16.405750000000001</v>
      </c>
      <c r="G198" s="2">
        <f t="shared" si="19"/>
        <v>16.256819999999994</v>
      </c>
      <c r="H198" s="2"/>
      <c r="I198" s="2">
        <f t="array" ref="I198">SUMPRODUCT(B182:B201, (ROW(B182:B201)-ROW(B182)+1)) / (20*21/2)</f>
        <v>17.017814285714287</v>
      </c>
      <c r="J198" s="2">
        <f t="shared" si="18"/>
        <v>16.611459054045859</v>
      </c>
      <c r="K198" s="2">
        <f t="shared" si="20"/>
        <v>16.401331055752138</v>
      </c>
    </row>
    <row r="199" spans="1:11" ht="13.5" x14ac:dyDescent="0.25">
      <c r="A199" s="3">
        <f>TITRES_STAT!B202</f>
        <v>42297</v>
      </c>
      <c r="B199" s="6">
        <f>TITRES_STAT!D202</f>
        <v>17.370999999999999</v>
      </c>
      <c r="C199" s="2">
        <f t="shared" si="21"/>
        <v>-0.53700000000000259</v>
      </c>
      <c r="D199" s="2">
        <f t="shared" si="22"/>
        <v>17.4376</v>
      </c>
      <c r="E199" s="2">
        <f t="shared" si="16"/>
        <v>16.920900000000003</v>
      </c>
      <c r="F199" s="2">
        <f t="shared" si="17"/>
        <v>16.469749999999998</v>
      </c>
      <c r="G199" s="2">
        <f t="shared" si="19"/>
        <v>16.279719999999994</v>
      </c>
      <c r="H199" s="2"/>
      <c r="I199" s="2">
        <f t="array" ref="I199">SUMPRODUCT(B183:B202, (ROW(B183:B202)-ROW(B183)+1)) / (20*21/2)</f>
        <v>17.185895238095238</v>
      </c>
      <c r="J199" s="2">
        <f t="shared" si="18"/>
        <v>16.683796286993871</v>
      </c>
      <c r="K199" s="2">
        <f t="shared" si="20"/>
        <v>16.439357288859899</v>
      </c>
    </row>
    <row r="200" spans="1:11" ht="13.5" x14ac:dyDescent="0.25">
      <c r="A200" s="3">
        <f>TITRES_STAT!B203</f>
        <v>42298</v>
      </c>
      <c r="B200" s="6">
        <f>TITRES_STAT!D203</f>
        <v>17.885000000000002</v>
      </c>
      <c r="C200" s="2">
        <f t="shared" si="21"/>
        <v>0.5140000000000029</v>
      </c>
      <c r="D200" s="2">
        <f t="shared" si="22"/>
        <v>17.5624</v>
      </c>
      <c r="E200" s="2">
        <f t="shared" si="16"/>
        <v>17.09</v>
      </c>
      <c r="F200" s="2">
        <f t="shared" si="17"/>
        <v>16.559449999999998</v>
      </c>
      <c r="G200" s="2">
        <f t="shared" si="19"/>
        <v>16.312899999999996</v>
      </c>
      <c r="H200" s="2"/>
      <c r="I200" s="2">
        <f t="array" ref="I200">SUMPRODUCT(B184:B203, (ROW(B184:B203)-ROW(B184)+1)) / (20*21/2)</f>
        <v>17.343676190476192</v>
      </c>
      <c r="J200" s="2">
        <f t="shared" si="18"/>
        <v>16.798196640613504</v>
      </c>
      <c r="K200" s="2">
        <f t="shared" si="20"/>
        <v>16.496049159885001</v>
      </c>
    </row>
    <row r="201" spans="1:11" ht="13.5" x14ac:dyDescent="0.25">
      <c r="A201" s="3">
        <f>TITRES_STAT!B204</f>
        <v>42299</v>
      </c>
      <c r="B201" s="6">
        <f>TITRES_STAT!D204</f>
        <v>17.885000000000002</v>
      </c>
      <c r="C201" s="2">
        <f t="shared" si="21"/>
        <v>0</v>
      </c>
      <c r="D201" s="2">
        <f t="shared" si="22"/>
        <v>17.687200000000001</v>
      </c>
      <c r="E201" s="2">
        <f t="shared" si="16"/>
        <v>17.259099999999997</v>
      </c>
      <c r="F201" s="2">
        <f t="shared" si="17"/>
        <v>16.649149999999999</v>
      </c>
      <c r="G201" s="2">
        <f t="shared" si="19"/>
        <v>16.336439999999993</v>
      </c>
      <c r="H201" s="2">
        <f>AVERAGE(B2:B201)</f>
        <v>16.612380000000002</v>
      </c>
      <c r="I201" s="2">
        <f t="array" ref="I201">SUMPRODUCT(B185:B204, (ROW(B185:B204)-ROW(B185)+1)) / (20*21/2)</f>
        <v>17.541466666666668</v>
      </c>
      <c r="J201" s="2">
        <f t="shared" si="18"/>
        <v>16.901701722459837</v>
      </c>
      <c r="K201" s="2">
        <f t="shared" si="20"/>
        <v>16.550517820281669</v>
      </c>
    </row>
    <row r="202" spans="1:11" ht="13.5" x14ac:dyDescent="0.25">
      <c r="A202" s="3">
        <f>TITRES_STAT!B205</f>
        <v>42300</v>
      </c>
      <c r="B202" s="6">
        <f>TITRES_STAT!D205</f>
        <v>18.414000000000001</v>
      </c>
      <c r="C202" s="2">
        <f t="shared" si="21"/>
        <v>0.52899999999999991</v>
      </c>
      <c r="D202" s="2">
        <f t="shared" si="22"/>
        <v>17.892600000000002</v>
      </c>
      <c r="E202" s="2">
        <f t="shared" si="16"/>
        <v>17.481099999999998</v>
      </c>
      <c r="F202" s="2">
        <f t="shared" si="17"/>
        <v>16.765299999999996</v>
      </c>
      <c r="G202" s="2">
        <f t="shared" si="19"/>
        <v>16.370559999999998</v>
      </c>
      <c r="H202" s="2">
        <f t="shared" ref="H202:H265" si="23">AVERAGE(B3:B202)</f>
        <v>16.604790000000001</v>
      </c>
      <c r="I202" s="2">
        <f t="array" ref="I202">SUMPRODUCT(B186:B205, (ROW(B186:B205)-ROW(B186)+1)) / (20*21/2)</f>
        <v>17.833266666666663</v>
      </c>
      <c r="J202" s="2">
        <f t="shared" si="18"/>
        <v>17.045730129844614</v>
      </c>
      <c r="K202" s="2">
        <f t="shared" si="20"/>
        <v>16.623595552819644</v>
      </c>
    </row>
    <row r="203" spans="1:11" ht="13.5" x14ac:dyDescent="0.25">
      <c r="A203" s="3">
        <f>TITRES_STAT!B206</f>
        <v>42303</v>
      </c>
      <c r="B203" s="6">
        <f>TITRES_STAT!D206</f>
        <v>18.422000000000001</v>
      </c>
      <c r="C203" s="2">
        <f t="shared" si="21"/>
        <v>7.9999999999991189E-3</v>
      </c>
      <c r="D203" s="2">
        <f t="shared" si="22"/>
        <v>17.9954</v>
      </c>
      <c r="E203" s="2">
        <f t="shared" si="16"/>
        <v>17.6557</v>
      </c>
      <c r="F203" s="2">
        <f t="shared" si="17"/>
        <v>16.882199999999997</v>
      </c>
      <c r="G203" s="2">
        <f t="shared" si="19"/>
        <v>16.40484</v>
      </c>
      <c r="H203" s="2">
        <f t="shared" si="23"/>
        <v>16.597239999999999</v>
      </c>
      <c r="I203" s="2">
        <f t="array" ref="I203">SUMPRODUCT(B187:B206, (ROW(B187:B206)-ROW(B187)+1)) / (20*21/2)</f>
        <v>18.163233333333334</v>
      </c>
      <c r="J203" s="2">
        <f t="shared" si="18"/>
        <v>17.176803450811793</v>
      </c>
      <c r="K203" s="2">
        <f t="shared" si="20"/>
        <v>16.694121217414953</v>
      </c>
    </row>
    <row r="204" spans="1:11" ht="13.5" x14ac:dyDescent="0.25">
      <c r="A204" s="3">
        <f>TITRES_STAT!B207</f>
        <v>42304</v>
      </c>
      <c r="B204" s="6">
        <f>TITRES_STAT!D207</f>
        <v>18.959</v>
      </c>
      <c r="C204" s="2">
        <f t="shared" si="21"/>
        <v>0.53699999999999903</v>
      </c>
      <c r="D204" s="2">
        <f t="shared" si="22"/>
        <v>18.313000000000002</v>
      </c>
      <c r="E204" s="2">
        <f t="shared" ref="E204:E267" si="24">AVERAGE(B195:B204)</f>
        <v>17.875300000000003</v>
      </c>
      <c r="F204" s="2">
        <f t="shared" si="17"/>
        <v>17.048100000000002</v>
      </c>
      <c r="G204" s="2">
        <f t="shared" si="19"/>
        <v>16.449859999999997</v>
      </c>
      <c r="H204" s="2">
        <f t="shared" si="23"/>
        <v>16.595330000000001</v>
      </c>
      <c r="I204" s="2">
        <f t="array" ref="I204">SUMPRODUCT(B188:B207, (ROW(B188:B207)-ROW(B188)+1)) / (20*21/2)</f>
        <v>18.41402857142857</v>
      </c>
      <c r="J204" s="2">
        <f t="shared" si="18"/>
        <v>17.346536455496384</v>
      </c>
      <c r="K204" s="2">
        <f t="shared" si="20"/>
        <v>16.782939993202604</v>
      </c>
    </row>
    <row r="205" spans="1:11" ht="13.5" x14ac:dyDescent="0.25">
      <c r="A205" s="3">
        <f>TITRES_STAT!B208</f>
        <v>42305</v>
      </c>
      <c r="B205" s="6">
        <f>TITRES_STAT!D208</f>
        <v>20.111999999999998</v>
      </c>
      <c r="C205" s="2">
        <f t="shared" si="21"/>
        <v>1.1529999999999987</v>
      </c>
      <c r="D205" s="2">
        <f t="shared" si="22"/>
        <v>18.758400000000002</v>
      </c>
      <c r="E205" s="2">
        <f t="shared" si="24"/>
        <v>18.160400000000003</v>
      </c>
      <c r="F205" s="2">
        <f t="shared" si="17"/>
        <v>17.248350000000002</v>
      </c>
      <c r="G205" s="2">
        <f t="shared" si="19"/>
        <v>16.517939999999999</v>
      </c>
      <c r="H205" s="2">
        <f t="shared" si="23"/>
        <v>16.599184999999999</v>
      </c>
      <c r="I205" s="2">
        <f t="array" ref="I205">SUMPRODUCT(B189:B208, (ROW(B189:B208)-ROW(B189)+1)) / (20*21/2)</f>
        <v>18.639895238095242</v>
      </c>
      <c r="J205" s="2">
        <f t="shared" si="18"/>
        <v>17.609913935925299</v>
      </c>
      <c r="K205" s="2">
        <f t="shared" si="20"/>
        <v>16.913491366018185</v>
      </c>
    </row>
    <row r="206" spans="1:11" ht="13.5" x14ac:dyDescent="0.25">
      <c r="A206" s="3">
        <f>TITRES_STAT!B209</f>
        <v>42306</v>
      </c>
      <c r="B206" s="6">
        <f>TITRES_STAT!D209</f>
        <v>20.713000000000001</v>
      </c>
      <c r="C206" s="2">
        <f t="shared" si="21"/>
        <v>0.60100000000000264</v>
      </c>
      <c r="D206" s="2">
        <f t="shared" si="22"/>
        <v>19.324000000000002</v>
      </c>
      <c r="E206" s="2">
        <f t="shared" si="24"/>
        <v>18.505599999999998</v>
      </c>
      <c r="F206" s="2">
        <f t="shared" si="17"/>
        <v>17.478650000000005</v>
      </c>
      <c r="G206" s="2">
        <f t="shared" si="19"/>
        <v>16.598039999999997</v>
      </c>
      <c r="H206" s="2">
        <f t="shared" si="23"/>
        <v>16.606044999999998</v>
      </c>
      <c r="I206" s="2">
        <f t="array" ref="I206">SUMPRODUCT(B190:B209, (ROW(B190:B209)-ROW(B190)+1)) / (20*21/2)</f>
        <v>18.846952380952381</v>
      </c>
      <c r="J206" s="2">
        <f t="shared" si="18"/>
        <v>17.905445942027651</v>
      </c>
      <c r="K206" s="2">
        <f t="shared" si="20"/>
        <v>17.062491704605705</v>
      </c>
    </row>
    <row r="207" spans="1:11" ht="13.5" x14ac:dyDescent="0.25">
      <c r="A207" s="3">
        <f>TITRES_STAT!B210</f>
        <v>42307</v>
      </c>
      <c r="B207" s="6">
        <f>TITRES_STAT!D210</f>
        <v>20.111999999999998</v>
      </c>
      <c r="C207" s="2">
        <f t="shared" si="21"/>
        <v>-0.60100000000000264</v>
      </c>
      <c r="D207" s="2">
        <f t="shared" si="22"/>
        <v>19.663599999999995</v>
      </c>
      <c r="E207" s="2">
        <f t="shared" si="24"/>
        <v>18.778100000000002</v>
      </c>
      <c r="F207" s="2">
        <f t="shared" si="17"/>
        <v>17.701400000000007</v>
      </c>
      <c r="G207" s="2">
        <f t="shared" si="19"/>
        <v>16.666119999999999</v>
      </c>
      <c r="H207" s="2">
        <f t="shared" si="23"/>
        <v>16.609899999999996</v>
      </c>
      <c r="I207" s="2">
        <f t="array" ref="I207">SUMPRODUCT(B191:B210, (ROW(B191:B210)-ROW(B191)+1)) / (20*21/2)</f>
        <v>19.035538095238095</v>
      </c>
      <c r="J207" s="2">
        <f t="shared" si="18"/>
        <v>18.115593947548827</v>
      </c>
      <c r="K207" s="2">
        <f t="shared" si="20"/>
        <v>17.1820802652094</v>
      </c>
    </row>
    <row r="208" spans="1:11" ht="13.5" x14ac:dyDescent="0.25">
      <c r="A208" s="3">
        <f>TITRES_STAT!B211</f>
        <v>42310</v>
      </c>
      <c r="B208" s="6">
        <f>TITRES_STAT!D211</f>
        <v>20.073</v>
      </c>
      <c r="C208" s="2">
        <f t="shared" si="21"/>
        <v>-3.8999999999997925E-2</v>
      </c>
      <c r="D208" s="2">
        <f t="shared" si="22"/>
        <v>19.9938</v>
      </c>
      <c r="E208" s="2">
        <f t="shared" si="24"/>
        <v>18.994599999999998</v>
      </c>
      <c r="F208" s="2">
        <f t="shared" si="17"/>
        <v>17.898900000000005</v>
      </c>
      <c r="G208" s="2">
        <f t="shared" si="19"/>
        <v>16.743379999999998</v>
      </c>
      <c r="H208" s="2">
        <f t="shared" si="23"/>
        <v>16.613559999999993</v>
      </c>
      <c r="I208" s="2">
        <f t="array" ref="I208">SUMPRODUCT(B192:B211, (ROW(B192:B211)-ROW(B192)+1)) / (20*21/2)</f>
        <v>19.20565238095238</v>
      </c>
      <c r="J208" s="2">
        <f t="shared" si="18"/>
        <v>18.302013571591797</v>
      </c>
      <c r="K208" s="2">
        <f t="shared" si="20"/>
        <v>17.295449666573738</v>
      </c>
    </row>
    <row r="209" spans="1:11" ht="13.5" x14ac:dyDescent="0.25">
      <c r="A209" s="3">
        <f>TITRES_STAT!B212</f>
        <v>42311</v>
      </c>
      <c r="B209" s="6">
        <f>TITRES_STAT!D212</f>
        <v>20.073</v>
      </c>
      <c r="C209" s="2">
        <f t="shared" si="21"/>
        <v>0</v>
      </c>
      <c r="D209" s="2">
        <f t="shared" si="22"/>
        <v>20.2166</v>
      </c>
      <c r="E209" s="2">
        <f t="shared" si="24"/>
        <v>19.264800000000001</v>
      </c>
      <c r="F209" s="2">
        <f t="shared" si="17"/>
        <v>18.092850000000002</v>
      </c>
      <c r="G209" s="2">
        <f t="shared" si="19"/>
        <v>16.820639999999997</v>
      </c>
      <c r="H209" s="2">
        <f t="shared" si="23"/>
        <v>16.617219999999996</v>
      </c>
      <c r="I209" s="2">
        <f t="array" ref="I209">SUMPRODUCT(B193:B212, (ROW(B193:B212)-ROW(B193)+1)) / (20*21/2)</f>
        <v>19.326438095238096</v>
      </c>
      <c r="J209" s="2">
        <f t="shared" si="18"/>
        <v>18.470678945725911</v>
      </c>
      <c r="K209" s="2">
        <f t="shared" si="20"/>
        <v>17.404373209061042</v>
      </c>
    </row>
    <row r="210" spans="1:11" ht="13.5" x14ac:dyDescent="0.25">
      <c r="A210" s="3">
        <f>TITRES_STAT!B213</f>
        <v>42312</v>
      </c>
      <c r="B210" s="6">
        <f>TITRES_STAT!D213</f>
        <v>20.073</v>
      </c>
      <c r="C210" s="2">
        <f t="shared" si="21"/>
        <v>0</v>
      </c>
      <c r="D210" s="2">
        <f t="shared" si="22"/>
        <v>20.208800000000004</v>
      </c>
      <c r="E210" s="2">
        <f t="shared" si="24"/>
        <v>19.483600000000003</v>
      </c>
      <c r="F210" s="2">
        <f t="shared" si="17"/>
        <v>18.286799999999999</v>
      </c>
      <c r="G210" s="2">
        <f t="shared" si="19"/>
        <v>16.8979</v>
      </c>
      <c r="H210" s="2">
        <f t="shared" si="23"/>
        <v>16.620879999999996</v>
      </c>
      <c r="I210" s="2">
        <f t="array" ref="I210">SUMPRODUCT(B194:B213, (ROW(B194:B213)-ROW(B194)+1)) / (20*21/2)</f>
        <v>19.486676190476189</v>
      </c>
      <c r="J210" s="2">
        <f t="shared" si="18"/>
        <v>18.623280950894873</v>
      </c>
      <c r="K210" s="2">
        <f t="shared" si="20"/>
        <v>17.509025240078255</v>
      </c>
    </row>
    <row r="211" spans="1:11" ht="13.5" x14ac:dyDescent="0.25">
      <c r="A211" s="3">
        <f>TITRES_STAT!B214</f>
        <v>42313</v>
      </c>
      <c r="B211" s="6">
        <f>TITRES_STAT!D214</f>
        <v>20.073</v>
      </c>
      <c r="C211" s="2">
        <f t="shared" si="21"/>
        <v>0</v>
      </c>
      <c r="D211" s="2">
        <f t="shared" si="22"/>
        <v>20.0808</v>
      </c>
      <c r="E211" s="2">
        <f t="shared" si="24"/>
        <v>19.702400000000004</v>
      </c>
      <c r="F211" s="2">
        <f t="shared" si="17"/>
        <v>18.480749999999997</v>
      </c>
      <c r="G211" s="2">
        <f t="shared" si="19"/>
        <v>16.975159999999999</v>
      </c>
      <c r="H211" s="2">
        <f t="shared" si="23"/>
        <v>16.624539999999996</v>
      </c>
      <c r="I211" s="2">
        <f t="array" ref="I211">SUMPRODUCT(B195:B214, (ROW(B195:B214)-ROW(B195)+1)) / (20*21/2)</f>
        <v>19.573080952380952</v>
      </c>
      <c r="J211" s="2">
        <f t="shared" si="18"/>
        <v>18.761349431762028</v>
      </c>
      <c r="K211" s="2">
        <f t="shared" si="20"/>
        <v>17.60957326987911</v>
      </c>
    </row>
    <row r="212" spans="1:11" ht="13.5" x14ac:dyDescent="0.25">
      <c r="A212" s="3">
        <f>TITRES_STAT!B215</f>
        <v>42314</v>
      </c>
      <c r="B212" s="6">
        <f>TITRES_STAT!D215</f>
        <v>19.748999999999999</v>
      </c>
      <c r="C212" s="2">
        <f t="shared" si="21"/>
        <v>-0.32400000000000162</v>
      </c>
      <c r="D212" s="2">
        <f t="shared" si="22"/>
        <v>20.008199999999999</v>
      </c>
      <c r="E212" s="2">
        <f t="shared" si="24"/>
        <v>19.835900000000002</v>
      </c>
      <c r="F212" s="2">
        <f t="shared" ref="F212:F275" si="25">AVERAGE(B193:B212)</f>
        <v>18.658499999999997</v>
      </c>
      <c r="G212" s="2">
        <f t="shared" si="19"/>
        <v>17.045939999999995</v>
      </c>
      <c r="H212" s="2">
        <f t="shared" si="23"/>
        <v>16.629304999999992</v>
      </c>
      <c r="I212" s="2">
        <f t="array" ref="I212">SUMPRODUCT(B196:B215, (ROW(B196:B215)-ROW(B196)+1)) / (20*21/2)</f>
        <v>19.646028571428577</v>
      </c>
      <c r="J212" s="2">
        <f t="shared" si="18"/>
        <v>18.855411390641834</v>
      </c>
      <c r="K212" s="2">
        <f t="shared" si="20"/>
        <v>17.69347235733483</v>
      </c>
    </row>
    <row r="213" spans="1:11" ht="13.5" x14ac:dyDescent="0.25">
      <c r="A213" s="3">
        <f>TITRES_STAT!B216</f>
        <v>42317</v>
      </c>
      <c r="B213" s="6">
        <f>TITRES_STAT!D216</f>
        <v>20.341000000000001</v>
      </c>
      <c r="C213" s="2">
        <f t="shared" si="21"/>
        <v>0.5920000000000023</v>
      </c>
      <c r="D213" s="2">
        <f t="shared" si="22"/>
        <v>20.061799999999998</v>
      </c>
      <c r="E213" s="2">
        <f t="shared" si="24"/>
        <v>20.027800000000003</v>
      </c>
      <c r="F213" s="2">
        <f t="shared" si="25"/>
        <v>18.841749999999998</v>
      </c>
      <c r="G213" s="2">
        <f t="shared" si="19"/>
        <v>17.128879999999995</v>
      </c>
      <c r="H213" s="2">
        <f t="shared" si="23"/>
        <v>16.639834999999994</v>
      </c>
      <c r="I213" s="2">
        <f t="array" ref="I213">SUMPRODUCT(B197:B216, (ROW(B197:B216)-ROW(B197)+1)) / (20*21/2)</f>
        <v>19.737185714285715</v>
      </c>
      <c r="J213" s="2">
        <f t="shared" ref="J213:J276" si="26">$J$4*B213+J212*(1-$J$4)</f>
        <v>18.996896020104515</v>
      </c>
      <c r="K213" s="2">
        <f t="shared" si="20"/>
        <v>17.797296970772681</v>
      </c>
    </row>
    <row r="214" spans="1:11" ht="13.5" x14ac:dyDescent="0.25">
      <c r="A214" s="3">
        <f>TITRES_STAT!B217</f>
        <v>42318</v>
      </c>
      <c r="B214" s="6">
        <f>TITRES_STAT!D217</f>
        <v>19.748999999999999</v>
      </c>
      <c r="C214" s="2">
        <f t="shared" si="21"/>
        <v>-0.5920000000000023</v>
      </c>
      <c r="D214" s="2">
        <f t="shared" si="22"/>
        <v>19.996999999999996</v>
      </c>
      <c r="E214" s="2">
        <f t="shared" si="24"/>
        <v>20.1068</v>
      </c>
      <c r="F214" s="2">
        <f t="shared" si="25"/>
        <v>18.991049999999998</v>
      </c>
      <c r="G214" s="2">
        <f t="shared" si="19"/>
        <v>17.19998</v>
      </c>
      <c r="H214" s="2">
        <f t="shared" si="23"/>
        <v>16.650134999999992</v>
      </c>
      <c r="I214" s="2">
        <f t="array" ref="I214">SUMPRODUCT(B198:B217, (ROW(B198:B217)-ROW(B198)+1)) / (20*21/2)</f>
        <v>19.78409523809524</v>
      </c>
      <c r="J214" s="2">
        <f t="shared" si="26"/>
        <v>19.068524970570749</v>
      </c>
      <c r="K214" s="2">
        <f t="shared" si="20"/>
        <v>17.87383434446787</v>
      </c>
    </row>
    <row r="215" spans="1:11" ht="13.5" x14ac:dyDescent="0.25">
      <c r="A215" s="3">
        <f>TITRES_STAT!B218</f>
        <v>42319</v>
      </c>
      <c r="B215" s="6">
        <f>TITRES_STAT!D218</f>
        <v>19.757000000000001</v>
      </c>
      <c r="C215" s="2">
        <f t="shared" si="21"/>
        <v>8.0000000000026716E-3</v>
      </c>
      <c r="D215" s="2">
        <f t="shared" si="22"/>
        <v>19.933800000000002</v>
      </c>
      <c r="E215" s="2">
        <f t="shared" si="24"/>
        <v>20.071300000000001</v>
      </c>
      <c r="F215" s="2">
        <f t="shared" si="25"/>
        <v>19.115850000000002</v>
      </c>
      <c r="G215" s="2">
        <f t="shared" si="19"/>
        <v>17.271239999999995</v>
      </c>
      <c r="H215" s="2">
        <f t="shared" si="23"/>
        <v>16.660474999999995</v>
      </c>
      <c r="I215" s="2">
        <f t="array" ref="I215">SUMPRODUCT(B199:B218, (ROW(B199:B218)-ROW(B199)+1)) / (20*21/2)</f>
        <v>19.818233333333335</v>
      </c>
      <c r="J215" s="2">
        <f t="shared" si="26"/>
        <v>19.134094020992581</v>
      </c>
      <c r="K215" s="2">
        <f t="shared" si="20"/>
        <v>17.947683978018151</v>
      </c>
    </row>
    <row r="216" spans="1:11" ht="13.5" x14ac:dyDescent="0.25">
      <c r="A216" s="3">
        <f>TITRES_STAT!B219</f>
        <v>42320</v>
      </c>
      <c r="B216" s="6">
        <f>TITRES_STAT!D219</f>
        <v>20.073</v>
      </c>
      <c r="C216" s="2">
        <f t="shared" si="21"/>
        <v>0.31599999999999895</v>
      </c>
      <c r="D216" s="2">
        <f t="shared" si="22"/>
        <v>19.933800000000002</v>
      </c>
      <c r="E216" s="2">
        <f t="shared" si="24"/>
        <v>20.007300000000001</v>
      </c>
      <c r="F216" s="2">
        <f t="shared" si="25"/>
        <v>19.256450000000001</v>
      </c>
      <c r="G216" s="2">
        <f t="shared" si="19"/>
        <v>17.356719999999996</v>
      </c>
      <c r="H216" s="2">
        <f t="shared" si="23"/>
        <v>16.672394999999995</v>
      </c>
      <c r="I216" s="2">
        <f t="array" ref="I216">SUMPRODUCT(B200:B219, (ROW(B200:B219)-ROW(B200)+1)) / (20*21/2)</f>
        <v>19.875299999999999</v>
      </c>
      <c r="J216" s="2">
        <f t="shared" si="26"/>
        <v>19.223513638040906</v>
      </c>
      <c r="K216" s="2">
        <f t="shared" si="20"/>
        <v>18.031029704370383</v>
      </c>
    </row>
    <row r="217" spans="1:11" ht="13.5" x14ac:dyDescent="0.25">
      <c r="A217" s="3">
        <f>TITRES_STAT!B220</f>
        <v>42321</v>
      </c>
      <c r="B217" s="6">
        <f>TITRES_STAT!D220</f>
        <v>19.748999999999999</v>
      </c>
      <c r="C217" s="2">
        <f t="shared" si="21"/>
        <v>-0.32400000000000162</v>
      </c>
      <c r="D217" s="2">
        <f t="shared" si="22"/>
        <v>19.933800000000002</v>
      </c>
      <c r="E217" s="2">
        <f t="shared" si="24"/>
        <v>19.971</v>
      </c>
      <c r="F217" s="2">
        <f t="shared" si="25"/>
        <v>19.374550000000006</v>
      </c>
      <c r="G217" s="2">
        <f t="shared" si="19"/>
        <v>17.437299999999997</v>
      </c>
      <c r="H217" s="2">
        <f t="shared" si="23"/>
        <v>16.685344999999998</v>
      </c>
      <c r="I217" s="2">
        <f t="array" ref="I217">SUMPRODUCT(B201:B220, (ROW(B201:B220)-ROW(B201)+1)) / (20*21/2)</f>
        <v>19.934585714285713</v>
      </c>
      <c r="J217" s="2">
        <f t="shared" si="26"/>
        <v>19.273559958227487</v>
      </c>
      <c r="K217" s="2">
        <f t="shared" si="20"/>
        <v>18.09840108851272</v>
      </c>
    </row>
    <row r="218" spans="1:11" ht="13.5" x14ac:dyDescent="0.25">
      <c r="A218" s="3">
        <f>TITRES_STAT!B221</f>
        <v>42324</v>
      </c>
      <c r="B218" s="6">
        <f>TITRES_STAT!D221</f>
        <v>19.733000000000001</v>
      </c>
      <c r="C218" s="2">
        <f t="shared" si="21"/>
        <v>-1.5999999999998238E-2</v>
      </c>
      <c r="D218" s="2">
        <f t="shared" si="22"/>
        <v>19.812200000000001</v>
      </c>
      <c r="E218" s="2">
        <f t="shared" si="24"/>
        <v>19.937000000000001</v>
      </c>
      <c r="F218" s="2">
        <f t="shared" si="25"/>
        <v>19.465800000000005</v>
      </c>
      <c r="G218" s="2">
        <f t="shared" si="19"/>
        <v>17.515979999999999</v>
      </c>
      <c r="H218" s="2">
        <f t="shared" si="23"/>
        <v>16.698214999999998</v>
      </c>
      <c r="I218" s="2">
        <f t="array" ref="I218">SUMPRODUCT(B202:B221, (ROW(B202:B221)-ROW(B202)+1)) / (20*21/2)</f>
        <v>19.982738095238094</v>
      </c>
      <c r="J218" s="2">
        <f t="shared" si="26"/>
        <v>19.317316152682011</v>
      </c>
      <c r="K218" s="2">
        <f t="shared" si="20"/>
        <v>18.162503006610258</v>
      </c>
    </row>
    <row r="219" spans="1:11" ht="13.5" x14ac:dyDescent="0.25">
      <c r="A219" s="3">
        <f>TITRES_STAT!B222</f>
        <v>42325</v>
      </c>
      <c r="B219" s="6">
        <f>TITRES_STAT!D222</f>
        <v>20.065000000000001</v>
      </c>
      <c r="C219" s="2">
        <f t="shared" si="21"/>
        <v>0.33200000000000074</v>
      </c>
      <c r="D219" s="2">
        <f t="shared" si="22"/>
        <v>19.875399999999999</v>
      </c>
      <c r="E219" s="2">
        <f t="shared" si="24"/>
        <v>19.936199999999999</v>
      </c>
      <c r="F219" s="2">
        <f t="shared" si="25"/>
        <v>19.600500000000004</v>
      </c>
      <c r="G219" s="2">
        <f t="shared" si="19"/>
        <v>17.601299999999998</v>
      </c>
      <c r="H219" s="2">
        <f t="shared" si="23"/>
        <v>16.712744999999995</v>
      </c>
      <c r="I219" s="2">
        <f t="array" ref="I219">SUMPRODUCT(B203:B222, (ROW(B203:B222)-ROW(B203)+1)) / (20*21/2)</f>
        <v>19.997185714285717</v>
      </c>
      <c r="J219" s="2">
        <f t="shared" si="26"/>
        <v>19.388524138140866</v>
      </c>
      <c r="K219" s="2">
        <f t="shared" si="20"/>
        <v>18.237110731841227</v>
      </c>
    </row>
    <row r="220" spans="1:11" ht="13.5" x14ac:dyDescent="0.25">
      <c r="A220" s="3">
        <f>TITRES_STAT!B223</f>
        <v>42326</v>
      </c>
      <c r="B220" s="6">
        <f>TITRES_STAT!D223</f>
        <v>20.222999999999999</v>
      </c>
      <c r="C220" s="2">
        <f t="shared" si="21"/>
        <v>0.1579999999999977</v>
      </c>
      <c r="D220" s="2">
        <f t="shared" si="22"/>
        <v>19.968600000000002</v>
      </c>
      <c r="E220" s="2">
        <f t="shared" si="24"/>
        <v>19.9512</v>
      </c>
      <c r="F220" s="2">
        <f t="shared" si="25"/>
        <v>19.717400000000005</v>
      </c>
      <c r="G220" s="2">
        <f t="shared" si="19"/>
        <v>17.689779999999995</v>
      </c>
      <c r="H220" s="2">
        <f t="shared" si="23"/>
        <v>16.728064999999994</v>
      </c>
      <c r="I220" s="2">
        <f t="array" ref="I220">SUMPRODUCT(B204:B223, (ROW(B204:B223)-ROW(B204)+1)) / (20*21/2)</f>
        <v>20.026719047619046</v>
      </c>
      <c r="J220" s="2">
        <f t="shared" si="26"/>
        <v>19.467998029746497</v>
      </c>
      <c r="K220" s="2">
        <f t="shared" si="20"/>
        <v>18.314988742357258</v>
      </c>
    </row>
    <row r="221" spans="1:11" ht="13.5" x14ac:dyDescent="0.25">
      <c r="A221" s="3">
        <f>TITRES_STAT!B224</f>
        <v>42327</v>
      </c>
      <c r="B221" s="6">
        <f>TITRES_STAT!D224</f>
        <v>20.222999999999999</v>
      </c>
      <c r="C221" s="2">
        <f t="shared" si="21"/>
        <v>0</v>
      </c>
      <c r="D221" s="2">
        <f t="shared" si="22"/>
        <v>19.9986</v>
      </c>
      <c r="E221" s="2">
        <f t="shared" si="24"/>
        <v>19.966200000000004</v>
      </c>
      <c r="F221" s="2">
        <f t="shared" si="25"/>
        <v>19.834300000000006</v>
      </c>
      <c r="G221" s="2">
        <f t="shared" si="19"/>
        <v>17.778259999999996</v>
      </c>
      <c r="H221" s="2">
        <f t="shared" si="23"/>
        <v>16.743384999999993</v>
      </c>
      <c r="I221" s="2">
        <f t="array" ref="I221">SUMPRODUCT(B205:B224, (ROW(B205:B224)-ROW(B205)+1)) / (20*21/2)</f>
        <v>20.060438095238094</v>
      </c>
      <c r="J221" s="2">
        <f t="shared" si="26"/>
        <v>19.539902979294446</v>
      </c>
      <c r="K221" s="2">
        <f t="shared" si="20"/>
        <v>18.389812713245206</v>
      </c>
    </row>
    <row r="222" spans="1:11" ht="13.5" x14ac:dyDescent="0.25">
      <c r="A222" s="3">
        <f>TITRES_STAT!B225</f>
        <v>42328</v>
      </c>
      <c r="B222" s="6">
        <f>TITRES_STAT!D225</f>
        <v>19.986000000000001</v>
      </c>
      <c r="C222" s="2">
        <f t="shared" si="21"/>
        <v>-0.23699999999999832</v>
      </c>
      <c r="D222" s="2">
        <f t="shared" si="22"/>
        <v>20.045999999999999</v>
      </c>
      <c r="E222" s="2">
        <f t="shared" si="24"/>
        <v>19.989899999999999</v>
      </c>
      <c r="F222" s="2">
        <f t="shared" si="25"/>
        <v>19.9129</v>
      </c>
      <c r="G222" s="2">
        <f t="shared" si="19"/>
        <v>17.861999999999995</v>
      </c>
      <c r="H222" s="2">
        <f t="shared" si="23"/>
        <v>16.757519999999996</v>
      </c>
      <c r="I222" s="2">
        <f t="array" ref="I222">SUMPRODUCT(B206:B225, (ROW(B206:B225)-ROW(B206)+1)) / (20*21/2)</f>
        <v>20.074738095238093</v>
      </c>
      <c r="J222" s="2">
        <f t="shared" si="26"/>
        <v>19.582388409837829</v>
      </c>
      <c r="K222" s="2">
        <f t="shared" si="20"/>
        <v>18.452408293117941</v>
      </c>
    </row>
    <row r="223" spans="1:11" ht="13.5" x14ac:dyDescent="0.25">
      <c r="A223" s="3">
        <f>TITRES_STAT!B226</f>
        <v>42331</v>
      </c>
      <c r="B223" s="6">
        <f>TITRES_STAT!D226</f>
        <v>20.222999999999999</v>
      </c>
      <c r="C223" s="2">
        <f t="shared" si="21"/>
        <v>0.23699999999999832</v>
      </c>
      <c r="D223" s="2">
        <f t="shared" si="22"/>
        <v>20.143999999999998</v>
      </c>
      <c r="E223" s="2">
        <f t="shared" si="24"/>
        <v>19.978100000000001</v>
      </c>
      <c r="F223" s="2">
        <f t="shared" si="25"/>
        <v>20.002950000000006</v>
      </c>
      <c r="G223" s="2">
        <f t="shared" si="19"/>
        <v>17.958379999999995</v>
      </c>
      <c r="H223" s="2">
        <f t="shared" si="23"/>
        <v>16.772839999999995</v>
      </c>
      <c r="I223" s="2">
        <f t="array" ref="I223">SUMPRODUCT(B207:B226, (ROW(B207:B226)-ROW(B207)+1)) / (20*21/2)</f>
        <v>20.118604761904763</v>
      </c>
      <c r="J223" s="2">
        <f t="shared" si="26"/>
        <v>19.643399037472321</v>
      </c>
      <c r="K223" s="2">
        <f t="shared" si="20"/>
        <v>18.521843262015274</v>
      </c>
    </row>
    <row r="224" spans="1:11" ht="13.5" x14ac:dyDescent="0.25">
      <c r="A224" s="3">
        <f>TITRES_STAT!B227</f>
        <v>42332</v>
      </c>
      <c r="B224" s="6">
        <f>TITRES_STAT!D227</f>
        <v>20.356999999999999</v>
      </c>
      <c r="C224" s="2">
        <f t="shared" si="21"/>
        <v>0.13400000000000034</v>
      </c>
      <c r="D224" s="2">
        <f t="shared" si="22"/>
        <v>20.202400000000001</v>
      </c>
      <c r="E224" s="2">
        <f t="shared" si="24"/>
        <v>20.038899999999998</v>
      </c>
      <c r="F224" s="2">
        <f t="shared" si="25"/>
        <v>20.072850000000006</v>
      </c>
      <c r="G224" s="2">
        <f t="shared" si="19"/>
        <v>18.057439999999996</v>
      </c>
      <c r="H224" s="2">
        <f t="shared" si="23"/>
        <v>16.791369999999993</v>
      </c>
      <c r="I224" s="2">
        <f t="array" ref="I224">SUMPRODUCT(B208:B227, (ROW(B208:B227)-ROW(B208)+1)) / (20*21/2)</f>
        <v>20.17082380952381</v>
      </c>
      <c r="J224" s="2">
        <f t="shared" si="26"/>
        <v>19.711361033903529</v>
      </c>
      <c r="K224" s="2">
        <f t="shared" si="20"/>
        <v>18.593810192916635</v>
      </c>
    </row>
    <row r="225" spans="1:11" ht="13.5" x14ac:dyDescent="0.25">
      <c r="A225" s="3">
        <f>TITRES_STAT!B228</f>
        <v>42333</v>
      </c>
      <c r="B225" s="6">
        <f>TITRES_STAT!D228</f>
        <v>20.222999999999999</v>
      </c>
      <c r="C225" s="2">
        <f t="shared" si="21"/>
        <v>-0.13400000000000034</v>
      </c>
      <c r="D225" s="2">
        <f t="shared" si="22"/>
        <v>20.202400000000001</v>
      </c>
      <c r="E225" s="2">
        <f t="shared" si="24"/>
        <v>20.085499999999996</v>
      </c>
      <c r="F225" s="2">
        <f t="shared" si="25"/>
        <v>20.078400000000002</v>
      </c>
      <c r="G225" s="2">
        <f t="shared" si="19"/>
        <v>18.140079999999994</v>
      </c>
      <c r="H225" s="2">
        <f t="shared" si="23"/>
        <v>16.806689999999993</v>
      </c>
      <c r="I225" s="2">
        <f t="array" ref="I225">SUMPRODUCT(B209:B228, (ROW(B209:B228)-ROW(B209)+1)) / (20*21/2)</f>
        <v>20.213871428571426</v>
      </c>
      <c r="J225" s="2">
        <f t="shared" si="26"/>
        <v>19.760088554484145</v>
      </c>
      <c r="K225" s="2">
        <f t="shared" si="20"/>
        <v>18.657699989272846</v>
      </c>
    </row>
    <row r="226" spans="1:11" ht="13.5" x14ac:dyDescent="0.25">
      <c r="A226" s="3">
        <f>TITRES_STAT!B229</f>
        <v>42334</v>
      </c>
      <c r="B226" s="6">
        <f>TITRES_STAT!D229</f>
        <v>20.539000000000001</v>
      </c>
      <c r="C226" s="2">
        <f t="shared" si="21"/>
        <v>0.3160000000000025</v>
      </c>
      <c r="D226" s="2">
        <f t="shared" si="22"/>
        <v>20.265599999999999</v>
      </c>
      <c r="E226" s="2">
        <f t="shared" si="24"/>
        <v>20.132099999999998</v>
      </c>
      <c r="F226" s="2">
        <f t="shared" si="25"/>
        <v>20.069700000000005</v>
      </c>
      <c r="G226" s="2">
        <f t="shared" si="19"/>
        <v>18.229039999999994</v>
      </c>
      <c r="H226" s="2">
        <f t="shared" si="23"/>
        <v>16.823589999999996</v>
      </c>
      <c r="I226" s="2">
        <f t="array" ref="I226">SUMPRODUCT(B210:B229, (ROW(B210:B229)-ROW(B210)+1)) / (20*21/2)</f>
        <v>20.253899999999998</v>
      </c>
      <c r="J226" s="2">
        <f t="shared" si="26"/>
        <v>19.834270596914227</v>
      </c>
      <c r="K226" s="2">
        <f t="shared" si="20"/>
        <v>18.731476460281755</v>
      </c>
    </row>
    <row r="227" spans="1:11" ht="13.5" x14ac:dyDescent="0.25">
      <c r="A227" s="3">
        <f>TITRES_STAT!B230</f>
        <v>42335</v>
      </c>
      <c r="B227" s="6">
        <f>TITRES_STAT!D230</f>
        <v>20.617999999999999</v>
      </c>
      <c r="C227" s="2">
        <f t="shared" si="21"/>
        <v>7.8999999999997073E-2</v>
      </c>
      <c r="D227" s="2">
        <f t="shared" si="22"/>
        <v>20.391999999999999</v>
      </c>
      <c r="E227" s="2">
        <f t="shared" si="24"/>
        <v>20.219000000000001</v>
      </c>
      <c r="F227" s="2">
        <f t="shared" si="25"/>
        <v>20.094999999999999</v>
      </c>
      <c r="G227" s="2">
        <f t="shared" si="19"/>
        <v>18.319579999999995</v>
      </c>
      <c r="H227" s="2">
        <f t="shared" si="23"/>
        <v>16.843424999999996</v>
      </c>
      <c r="I227" s="2">
        <f t="array" ref="I227">SUMPRODUCT(B211:B230, (ROW(B211:B230)-ROW(B211)+1)) / (20*21/2)</f>
        <v>20.291709523809519</v>
      </c>
      <c r="J227" s="2">
        <f t="shared" si="26"/>
        <v>19.908911492446205</v>
      </c>
      <c r="K227" s="2">
        <f t="shared" si="20"/>
        <v>18.805457775564822</v>
      </c>
    </row>
    <row r="228" spans="1:11" ht="13.5" x14ac:dyDescent="0.25">
      <c r="A228" s="3">
        <f>TITRES_STAT!B231</f>
        <v>42338</v>
      </c>
      <c r="B228" s="6">
        <f>TITRES_STAT!D231</f>
        <v>20.547000000000001</v>
      </c>
      <c r="C228" s="2">
        <f t="shared" si="21"/>
        <v>-7.0999999999997954E-2</v>
      </c>
      <c r="D228" s="2">
        <f t="shared" si="22"/>
        <v>20.456799999999998</v>
      </c>
      <c r="E228" s="2">
        <f t="shared" si="24"/>
        <v>20.3004</v>
      </c>
      <c r="F228" s="2">
        <f t="shared" si="25"/>
        <v>20.1187</v>
      </c>
      <c r="G228" s="2">
        <f t="shared" si="19"/>
        <v>18.408699999999996</v>
      </c>
      <c r="H228" s="2">
        <f t="shared" si="23"/>
        <v>16.862904999999998</v>
      </c>
      <c r="I228" s="2">
        <f t="array" ref="I228">SUMPRODUCT(B212:B231, (ROW(B212:B231)-ROW(B212)+1)) / (20*21/2)</f>
        <v>20.319776190476187</v>
      </c>
      <c r="J228" s="2">
        <f t="shared" si="26"/>
        <v>19.969681826498945</v>
      </c>
      <c r="K228" s="2">
        <f t="shared" si="20"/>
        <v>18.873753549072084</v>
      </c>
    </row>
    <row r="229" spans="1:11" ht="13.5" x14ac:dyDescent="0.25">
      <c r="A229" s="3">
        <f>TITRES_STAT!B232</f>
        <v>42339</v>
      </c>
      <c r="B229" s="6">
        <f>TITRES_STAT!D232</f>
        <v>20.539000000000001</v>
      </c>
      <c r="C229" s="2">
        <f t="shared" si="21"/>
        <v>-7.9999999999991189E-3</v>
      </c>
      <c r="D229" s="2">
        <f t="shared" si="22"/>
        <v>20.493199999999998</v>
      </c>
      <c r="E229" s="2">
        <f t="shared" si="24"/>
        <v>20.347799999999999</v>
      </c>
      <c r="F229" s="2">
        <f t="shared" si="25"/>
        <v>20.142000000000003</v>
      </c>
      <c r="G229" s="2">
        <f t="shared" si="19"/>
        <v>18.497659999999996</v>
      </c>
      <c r="H229" s="2">
        <f t="shared" si="23"/>
        <v>16.880339999999997</v>
      </c>
      <c r="I229" s="2">
        <f t="array" ref="I229">SUMPRODUCT(B213:B232, (ROW(B213:B232)-ROW(B213)+1)) / (20*21/2)</f>
        <v>20.353523809523804</v>
      </c>
      <c r="J229" s="2">
        <f t="shared" si="26"/>
        <v>20.023902604927617</v>
      </c>
      <c r="K229" s="2">
        <f t="shared" si="20"/>
        <v>18.939057331461413</v>
      </c>
    </row>
    <row r="230" spans="1:11" ht="13.5" x14ac:dyDescent="0.25">
      <c r="A230" s="3">
        <f>TITRES_STAT!B233</f>
        <v>42340</v>
      </c>
      <c r="B230" s="6">
        <f>TITRES_STAT!D233</f>
        <v>20.539000000000001</v>
      </c>
      <c r="C230" s="2">
        <f t="shared" si="21"/>
        <v>0</v>
      </c>
      <c r="D230" s="2">
        <f t="shared" si="22"/>
        <v>20.5564</v>
      </c>
      <c r="E230" s="2">
        <f t="shared" si="24"/>
        <v>20.379399999999997</v>
      </c>
      <c r="F230" s="2">
        <f t="shared" si="25"/>
        <v>20.165300000000002</v>
      </c>
      <c r="G230" s="2">
        <f t="shared" si="19"/>
        <v>18.586619999999996</v>
      </c>
      <c r="H230" s="2">
        <f t="shared" si="23"/>
        <v>16.895309999999998</v>
      </c>
      <c r="I230" s="2">
        <f t="array" ref="I230">SUMPRODUCT(B214:B233, (ROW(B214:B233)-ROW(B214)+1)) / (20*21/2)</f>
        <v>20.383509523809522</v>
      </c>
      <c r="J230" s="2">
        <f t="shared" si="26"/>
        <v>20.072959499696413</v>
      </c>
      <c r="K230" s="2">
        <f t="shared" si="20"/>
        <v>19.001800181208022</v>
      </c>
    </row>
    <row r="231" spans="1:11" ht="13.5" x14ac:dyDescent="0.25">
      <c r="A231" s="3">
        <f>TITRES_STAT!B234</f>
        <v>42341</v>
      </c>
      <c r="B231" s="6">
        <f>TITRES_STAT!D234</f>
        <v>20.46</v>
      </c>
      <c r="C231" s="2">
        <f t="shared" si="21"/>
        <v>-7.9000000000000625E-2</v>
      </c>
      <c r="D231" s="2">
        <f t="shared" si="22"/>
        <v>20.540600000000001</v>
      </c>
      <c r="E231" s="2">
        <f t="shared" si="24"/>
        <v>20.403099999999998</v>
      </c>
      <c r="F231" s="2">
        <f t="shared" si="25"/>
        <v>20.184650000000001</v>
      </c>
      <c r="G231" s="2">
        <f t="shared" si="19"/>
        <v>18.673999999999996</v>
      </c>
      <c r="H231" s="2">
        <f t="shared" si="23"/>
        <v>16.910454999999999</v>
      </c>
      <c r="I231" s="2">
        <f t="array" ref="I231">SUMPRODUCT(B215:B234, (ROW(B215:B234)-ROW(B215)+1)) / (20*21/2)</f>
        <v>20.45017142857143</v>
      </c>
      <c r="J231" s="2">
        <f t="shared" si="26"/>
        <v>20.109820499725327</v>
      </c>
      <c r="K231" s="2">
        <f t="shared" si="20"/>
        <v>19.058984487827313</v>
      </c>
    </row>
    <row r="232" spans="1:11" ht="13.5" x14ac:dyDescent="0.25">
      <c r="A232" s="3">
        <f>TITRES_STAT!B235</f>
        <v>42342</v>
      </c>
      <c r="B232" s="6">
        <f>TITRES_STAT!D235</f>
        <v>20.539000000000001</v>
      </c>
      <c r="C232" s="2">
        <f t="shared" si="21"/>
        <v>7.9000000000000625E-2</v>
      </c>
      <c r="D232" s="2">
        <f t="shared" si="22"/>
        <v>20.524800000000003</v>
      </c>
      <c r="E232" s="2">
        <f t="shared" si="24"/>
        <v>20.458400000000001</v>
      </c>
      <c r="F232" s="2">
        <f t="shared" si="25"/>
        <v>20.224149999999998</v>
      </c>
      <c r="G232" s="2">
        <f t="shared" si="19"/>
        <v>18.762959999999996</v>
      </c>
      <c r="H232" s="2">
        <f t="shared" si="23"/>
        <v>16.928229999999999</v>
      </c>
      <c r="I232" s="2">
        <f t="array" ref="I232">SUMPRODUCT(B216:B235, (ROW(B216:B235)-ROW(B216)+1)) / (20*21/2)</f>
        <v>20.511190476190478</v>
      </c>
      <c r="J232" s="2">
        <f t="shared" si="26"/>
        <v>20.150694737846724</v>
      </c>
      <c r="K232" s="2">
        <f t="shared" si="20"/>
        <v>19.117024311834083</v>
      </c>
    </row>
    <row r="233" spans="1:11" ht="13.5" x14ac:dyDescent="0.25">
      <c r="A233" s="3">
        <f>TITRES_STAT!B236</f>
        <v>42345</v>
      </c>
      <c r="B233" s="6">
        <f>TITRES_STAT!D236</f>
        <v>20.539000000000001</v>
      </c>
      <c r="C233" s="2">
        <f t="shared" si="21"/>
        <v>0</v>
      </c>
      <c r="D233" s="2">
        <f t="shared" si="22"/>
        <v>20.523199999999999</v>
      </c>
      <c r="E233" s="2">
        <f t="shared" si="24"/>
        <v>20.49</v>
      </c>
      <c r="F233" s="2">
        <f t="shared" si="25"/>
        <v>20.234049999999996</v>
      </c>
      <c r="G233" s="2">
        <f t="shared" si="19"/>
        <v>18.852059999999994</v>
      </c>
      <c r="H233" s="2">
        <f t="shared" si="23"/>
        <v>16.946005</v>
      </c>
      <c r="I233" s="2">
        <f t="array" ref="I233">SUMPRODUCT(B217:B236, (ROW(B217:B236)-ROW(B217)+1)) / (20*21/2)</f>
        <v>20.686985714285715</v>
      </c>
      <c r="J233" s="2">
        <f t="shared" si="26"/>
        <v>20.18767619138513</v>
      </c>
      <c r="K233" s="2">
        <f t="shared" si="20"/>
        <v>19.172788064311177</v>
      </c>
    </row>
    <row r="234" spans="1:11" ht="13.5" x14ac:dyDescent="0.25">
      <c r="A234" s="3">
        <f>TITRES_STAT!B237</f>
        <v>42346</v>
      </c>
      <c r="B234" s="6">
        <f>TITRES_STAT!D237</f>
        <v>20.934000000000001</v>
      </c>
      <c r="C234" s="2">
        <f t="shared" si="21"/>
        <v>0.39499999999999957</v>
      </c>
      <c r="D234" s="2">
        <f t="shared" si="22"/>
        <v>20.6022</v>
      </c>
      <c r="E234" s="2">
        <f t="shared" si="24"/>
        <v>20.547699999999999</v>
      </c>
      <c r="F234" s="2">
        <f t="shared" si="25"/>
        <v>20.293299999999995</v>
      </c>
      <c r="G234" s="2">
        <f t="shared" si="19"/>
        <v>18.957919999999998</v>
      </c>
      <c r="H234" s="2">
        <f t="shared" si="23"/>
        <v>16.965755000000001</v>
      </c>
      <c r="I234" s="2">
        <f t="array" ref="I234">SUMPRODUCT(B218:B237, (ROW(B218:B237)-ROW(B218)+1)) / (20*21/2)</f>
        <v>20.844376190476193</v>
      </c>
      <c r="J234" s="2">
        <f t="shared" si="26"/>
        <v>20.25875464934845</v>
      </c>
      <c r="K234" s="2">
        <f t="shared" si="20"/>
        <v>19.241855199044071</v>
      </c>
    </row>
    <row r="235" spans="1:11" ht="13.5" x14ac:dyDescent="0.25">
      <c r="A235" s="3">
        <f>TITRES_STAT!B238</f>
        <v>42347</v>
      </c>
      <c r="B235" s="6">
        <f>TITRES_STAT!D238</f>
        <v>20.934000000000001</v>
      </c>
      <c r="C235" s="2">
        <f t="shared" si="21"/>
        <v>0</v>
      </c>
      <c r="D235" s="2">
        <f t="shared" si="22"/>
        <v>20.6812</v>
      </c>
      <c r="E235" s="2">
        <f t="shared" si="24"/>
        <v>20.6188</v>
      </c>
      <c r="F235" s="2">
        <f t="shared" si="25"/>
        <v>20.352149999999998</v>
      </c>
      <c r="G235" s="2">
        <f t="shared" si="19"/>
        <v>19.054459999999995</v>
      </c>
      <c r="H235" s="2">
        <f t="shared" si="23"/>
        <v>16.985505000000003</v>
      </c>
      <c r="I235" s="2">
        <f t="array" ref="I235">SUMPRODUCT(B219:B238, (ROW(B219:B238)-ROW(B219)+1)) / (20*21/2)</f>
        <v>20.990519047619049</v>
      </c>
      <c r="J235" s="2">
        <f t="shared" si="26"/>
        <v>20.323063730362886</v>
      </c>
      <c r="K235" s="2">
        <f t="shared" si="20"/>
        <v>19.308213818689399</v>
      </c>
    </row>
    <row r="236" spans="1:11" ht="13.5" x14ac:dyDescent="0.25">
      <c r="A236" s="3">
        <f>TITRES_STAT!B239</f>
        <v>42348</v>
      </c>
      <c r="B236" s="6">
        <f>TITRES_STAT!D239</f>
        <v>22.198</v>
      </c>
      <c r="C236" s="2">
        <f t="shared" si="21"/>
        <v>1.2639999999999993</v>
      </c>
      <c r="D236" s="2">
        <f t="shared" si="22"/>
        <v>21.0288</v>
      </c>
      <c r="E236" s="2">
        <f t="shared" si="24"/>
        <v>20.784700000000001</v>
      </c>
      <c r="F236" s="2">
        <f t="shared" si="25"/>
        <v>20.458399999999997</v>
      </c>
      <c r="G236" s="2">
        <f t="shared" si="19"/>
        <v>19.176279999999998</v>
      </c>
      <c r="H236" s="2">
        <f t="shared" si="23"/>
        <v>17.011610000000005</v>
      </c>
      <c r="I236" s="2">
        <f t="array" ref="I236">SUMPRODUCT(B220:B239, (ROW(B220:B239)-ROW(B220)+1)) / (20*21/2)</f>
        <v>21.16371904761905</v>
      </c>
      <c r="J236" s="2">
        <f t="shared" si="26"/>
        <v>20.501629089375946</v>
      </c>
      <c r="K236" s="2">
        <f t="shared" si="20"/>
        <v>19.421538766976088</v>
      </c>
    </row>
    <row r="237" spans="1:11" ht="13.5" x14ac:dyDescent="0.25">
      <c r="A237" s="3">
        <f>TITRES_STAT!B240</f>
        <v>42349</v>
      </c>
      <c r="B237" s="6">
        <f>TITRES_STAT!D240</f>
        <v>22.111000000000001</v>
      </c>
      <c r="C237" s="2">
        <f t="shared" si="21"/>
        <v>-8.6999999999999744E-2</v>
      </c>
      <c r="D237" s="2">
        <f t="shared" si="22"/>
        <v>21.3432</v>
      </c>
      <c r="E237" s="2">
        <f t="shared" si="24"/>
        <v>20.934000000000001</v>
      </c>
      <c r="F237" s="2">
        <f t="shared" si="25"/>
        <v>20.576499999999999</v>
      </c>
      <c r="G237" s="2">
        <f t="shared" si="19"/>
        <v>19.305359999999997</v>
      </c>
      <c r="H237" s="2">
        <f t="shared" si="23"/>
        <v>17.037280000000003</v>
      </c>
      <c r="I237" s="2">
        <f t="array" ref="I237">SUMPRODUCT(B221:B240, (ROW(B221:B240)-ROW(B221)+1)) / (20*21/2)</f>
        <v>21.22897142857143</v>
      </c>
      <c r="J237" s="2">
        <f t="shared" si="26"/>
        <v>20.654902509435377</v>
      </c>
      <c r="K237" s="2">
        <f t="shared" si="20"/>
        <v>19.527007834937812</v>
      </c>
    </row>
    <row r="238" spans="1:11" ht="13.5" x14ac:dyDescent="0.25">
      <c r="A238" s="3">
        <f>TITRES_STAT!B241</f>
        <v>42352</v>
      </c>
      <c r="B238" s="6">
        <f>TITRES_STAT!D241</f>
        <v>22.111000000000001</v>
      </c>
      <c r="C238" s="2">
        <f t="shared" si="21"/>
        <v>0</v>
      </c>
      <c r="D238" s="2">
        <f t="shared" si="22"/>
        <v>21.657600000000002</v>
      </c>
      <c r="E238" s="2">
        <f t="shared" si="24"/>
        <v>21.090399999999999</v>
      </c>
      <c r="F238" s="2">
        <f t="shared" si="25"/>
        <v>20.695399999999999</v>
      </c>
      <c r="G238" s="2">
        <f t="shared" si="19"/>
        <v>19.425119999999996</v>
      </c>
      <c r="H238" s="2">
        <f t="shared" si="23"/>
        <v>17.06549</v>
      </c>
      <c r="I238" s="2">
        <f t="array" ref="I238">SUMPRODUCT(B222:B241, (ROW(B222:B241)-ROW(B222)+1)) / (20*21/2)</f>
        <v>21.285842857142857</v>
      </c>
      <c r="J238" s="2">
        <f t="shared" si="26"/>
        <v>20.793578460917722</v>
      </c>
      <c r="K238" s="2">
        <f t="shared" si="20"/>
        <v>19.628340861018685</v>
      </c>
    </row>
    <row r="239" spans="1:11" ht="13.5" x14ac:dyDescent="0.25">
      <c r="A239" s="3">
        <f>TITRES_STAT!B242</f>
        <v>42353</v>
      </c>
      <c r="B239" s="6">
        <f>TITRES_STAT!D242</f>
        <v>22.513999999999999</v>
      </c>
      <c r="C239" s="2">
        <f t="shared" si="21"/>
        <v>0.40299999999999869</v>
      </c>
      <c r="D239" s="2">
        <f t="shared" si="22"/>
        <v>21.973600000000001</v>
      </c>
      <c r="E239" s="2">
        <f t="shared" si="24"/>
        <v>21.2879</v>
      </c>
      <c r="F239" s="2">
        <f t="shared" si="25"/>
        <v>20.81785</v>
      </c>
      <c r="G239" s="2">
        <f t="shared" si="19"/>
        <v>19.551519999999996</v>
      </c>
      <c r="H239" s="2">
        <f t="shared" si="23"/>
        <v>17.095714999999998</v>
      </c>
      <c r="I239" s="2">
        <f t="array" ref="I239">SUMPRODUCT(B223:B242, (ROW(B223:B242)-ROW(B223)+1)) / (20*21/2)</f>
        <v>21.418733333333336</v>
      </c>
      <c r="J239" s="2">
        <f t="shared" si="26"/>
        <v>20.957428131306511</v>
      </c>
      <c r="K239" s="2">
        <f t="shared" si="20"/>
        <v>19.741503964508148</v>
      </c>
    </row>
    <row r="240" spans="1:11" ht="13.5" x14ac:dyDescent="0.25">
      <c r="A240" s="3">
        <f>TITRES_STAT!B243</f>
        <v>42354</v>
      </c>
      <c r="B240" s="6">
        <f>TITRES_STAT!D243</f>
        <v>21.503</v>
      </c>
      <c r="C240" s="2">
        <f t="shared" si="21"/>
        <v>-1.0109999999999992</v>
      </c>
      <c r="D240" s="2">
        <f t="shared" si="22"/>
        <v>22.087399999999999</v>
      </c>
      <c r="E240" s="2">
        <f t="shared" si="24"/>
        <v>21.384300000000003</v>
      </c>
      <c r="F240" s="2">
        <f t="shared" si="25"/>
        <v>20.88185</v>
      </c>
      <c r="G240" s="2">
        <f t="shared" si="19"/>
        <v>19.657699999999998</v>
      </c>
      <c r="H240" s="2">
        <f t="shared" si="23"/>
        <v>17.120885000000001</v>
      </c>
      <c r="I240" s="2">
        <f t="array" ref="I240">SUMPRODUCT(B224:B243, (ROW(B224:B243)-ROW(B224)+1)) / (20*21/2)</f>
        <v>21.519366666666667</v>
      </c>
      <c r="J240" s="2">
        <f t="shared" si="26"/>
        <v>21.009387356896365</v>
      </c>
      <c r="K240" s="2">
        <f t="shared" si="20"/>
        <v>19.81058224040979</v>
      </c>
    </row>
    <row r="241" spans="1:11" ht="13.5" x14ac:dyDescent="0.25">
      <c r="A241" s="3">
        <f>TITRES_STAT!B244</f>
        <v>42355</v>
      </c>
      <c r="B241" s="6">
        <f>TITRES_STAT!D244</f>
        <v>21.478999999999999</v>
      </c>
      <c r="C241" s="2">
        <f t="shared" si="21"/>
        <v>-2.4000000000000909E-2</v>
      </c>
      <c r="D241" s="2">
        <f t="shared" si="22"/>
        <v>21.9436</v>
      </c>
      <c r="E241" s="2">
        <f t="shared" si="24"/>
        <v>21.486200000000004</v>
      </c>
      <c r="F241" s="2">
        <f t="shared" si="25"/>
        <v>20.944649999999999</v>
      </c>
      <c r="G241" s="2">
        <f t="shared" si="19"/>
        <v>19.763399999999997</v>
      </c>
      <c r="H241" s="2">
        <f t="shared" si="23"/>
        <v>17.144155000000001</v>
      </c>
      <c r="I241" s="2">
        <f t="array" ref="I241">SUMPRODUCT(B225:B244, (ROW(B225:B244)-ROW(B225)+1)) / (20*21/2)</f>
        <v>21.573352380952382</v>
      </c>
      <c r="J241" s="2">
        <f t="shared" si="26"/>
        <v>21.054112370525285</v>
      </c>
      <c r="K241" s="2">
        <f t="shared" si="20"/>
        <v>19.876010387844701</v>
      </c>
    </row>
    <row r="242" spans="1:11" ht="13.5" x14ac:dyDescent="0.25">
      <c r="A242" s="3">
        <f>TITRES_STAT!B245</f>
        <v>42356</v>
      </c>
      <c r="B242" s="6">
        <f>TITRES_STAT!D245</f>
        <v>22.34</v>
      </c>
      <c r="C242" s="2">
        <f t="shared" si="21"/>
        <v>0.86100000000000065</v>
      </c>
      <c r="D242" s="2">
        <f t="shared" si="22"/>
        <v>21.9894</v>
      </c>
      <c r="E242" s="2">
        <f t="shared" si="24"/>
        <v>21.6663</v>
      </c>
      <c r="F242" s="2">
        <f t="shared" si="25"/>
        <v>21.062349999999995</v>
      </c>
      <c r="G242" s="2">
        <f t="shared" ref="G242:G305" si="27">AVERAGE(B193:B242)</f>
        <v>19.886319999999998</v>
      </c>
      <c r="H242" s="2">
        <f t="shared" si="23"/>
        <v>17.174230000000005</v>
      </c>
      <c r="I242" s="2">
        <f t="array" ref="I242">SUMPRODUCT(B226:B245, (ROW(B226:B245)-ROW(B226)+1)) / (20*21/2)</f>
        <v>21.658447619047621</v>
      </c>
      <c r="J242" s="2">
        <f t="shared" si="26"/>
        <v>21.176577859046688</v>
      </c>
      <c r="K242" s="2">
        <f t="shared" si="20"/>
        <v>19.972637431458633</v>
      </c>
    </row>
    <row r="243" spans="1:11" ht="13.5" x14ac:dyDescent="0.25">
      <c r="A243" s="3">
        <f>TITRES_STAT!B246</f>
        <v>42359</v>
      </c>
      <c r="B243" s="6">
        <f>TITRES_STAT!D246</f>
        <v>22.119</v>
      </c>
      <c r="C243" s="2">
        <f t="shared" si="21"/>
        <v>-0.22100000000000009</v>
      </c>
      <c r="D243" s="2">
        <f t="shared" si="22"/>
        <v>21.991</v>
      </c>
      <c r="E243" s="2">
        <f t="shared" si="24"/>
        <v>21.824300000000001</v>
      </c>
      <c r="F243" s="2">
        <f t="shared" si="25"/>
        <v>21.157149999999994</v>
      </c>
      <c r="G243" s="2">
        <f t="shared" si="27"/>
        <v>19.995179999999998</v>
      </c>
      <c r="H243" s="2">
        <f t="shared" si="23"/>
        <v>17.204945000000006</v>
      </c>
      <c r="I243" s="2">
        <f t="array" ref="I243">SUMPRODUCT(B227:B246, (ROW(B227:B246)-ROW(B227)+1)) / (20*21/2)</f>
        <v>21.696895238095237</v>
      </c>
      <c r="J243" s="2">
        <f t="shared" si="26"/>
        <v>21.26633234866129</v>
      </c>
      <c r="K243" s="2">
        <f t="shared" ref="K243:K306" si="28">$K$4*B243+(1-$K$4)*K242</f>
        <v>20.056808512577902</v>
      </c>
    </row>
    <row r="244" spans="1:11" ht="13.5" x14ac:dyDescent="0.25">
      <c r="A244" s="3">
        <f>TITRES_STAT!B247</f>
        <v>42360</v>
      </c>
      <c r="B244" s="6">
        <f>TITRES_STAT!D247</f>
        <v>21.724</v>
      </c>
      <c r="C244" s="2">
        <f t="shared" si="21"/>
        <v>-0.39499999999999957</v>
      </c>
      <c r="D244" s="2">
        <f t="shared" si="22"/>
        <v>21.833000000000002</v>
      </c>
      <c r="E244" s="2">
        <f t="shared" si="24"/>
        <v>21.903300000000002</v>
      </c>
      <c r="F244" s="2">
        <f t="shared" si="25"/>
        <v>21.225499999999997</v>
      </c>
      <c r="G244" s="2">
        <f t="shared" si="27"/>
        <v>20.0944</v>
      </c>
      <c r="H244" s="2">
        <f t="shared" si="23"/>
        <v>17.233985000000004</v>
      </c>
      <c r="I244" s="2">
        <f t="array" ref="I244">SUMPRODUCT(B228:B247, (ROW(B228:B247)-ROW(B228)+1)) / (20*21/2)</f>
        <v>21.752271428571429</v>
      </c>
      <c r="J244" s="2">
        <f t="shared" si="26"/>
        <v>21.309919744026882</v>
      </c>
      <c r="K244" s="2">
        <f t="shared" si="28"/>
        <v>20.122188570908179</v>
      </c>
    </row>
    <row r="245" spans="1:11" ht="13.5" x14ac:dyDescent="0.25">
      <c r="A245" s="3">
        <f>TITRES_STAT!B248</f>
        <v>42361</v>
      </c>
      <c r="B245" s="6">
        <f>TITRES_STAT!D248</f>
        <v>22.119</v>
      </c>
      <c r="C245" s="2">
        <f t="shared" si="21"/>
        <v>0.39499999999999957</v>
      </c>
      <c r="D245" s="2">
        <f t="shared" si="22"/>
        <v>21.956200000000003</v>
      </c>
      <c r="E245" s="2">
        <f t="shared" si="24"/>
        <v>22.021799999999999</v>
      </c>
      <c r="F245" s="2">
        <f t="shared" si="25"/>
        <v>21.320299999999996</v>
      </c>
      <c r="G245" s="2">
        <f t="shared" si="27"/>
        <v>20.191560000000003</v>
      </c>
      <c r="H245" s="2">
        <f t="shared" si="23"/>
        <v>17.261440000000007</v>
      </c>
      <c r="I245" s="2">
        <f t="array" ref="I245">SUMPRODUCT(B229:B248, (ROW(B229:B248)-ROW(B229)+1)) / (20*21/2)</f>
        <v>21.778680952380949</v>
      </c>
      <c r="J245" s="2">
        <f t="shared" si="26"/>
        <v>21.38697500650051</v>
      </c>
      <c r="K245" s="2">
        <f t="shared" si="28"/>
        <v>20.2004949014608</v>
      </c>
    </row>
    <row r="246" spans="1:11" ht="13.5" x14ac:dyDescent="0.25">
      <c r="A246" s="3">
        <f>TITRES_STAT!B249</f>
        <v>42363</v>
      </c>
      <c r="B246" s="6">
        <f>TITRES_STAT!D249</f>
        <v>21.724</v>
      </c>
      <c r="C246" s="2">
        <f t="shared" si="21"/>
        <v>-0.39499999999999957</v>
      </c>
      <c r="D246" s="2">
        <f t="shared" si="22"/>
        <v>22.005200000000002</v>
      </c>
      <c r="E246" s="2">
        <f t="shared" si="24"/>
        <v>21.974399999999996</v>
      </c>
      <c r="F246" s="2">
        <f t="shared" si="25"/>
        <v>21.379549999999991</v>
      </c>
      <c r="G246" s="2">
        <f t="shared" si="27"/>
        <v>20.280820000000002</v>
      </c>
      <c r="H246" s="2">
        <f t="shared" si="23"/>
        <v>17.288585000000008</v>
      </c>
      <c r="I246" s="2">
        <f t="array" ref="I246">SUMPRODUCT(B230:B249, (ROW(B230:B249)-ROW(B230)+1)) / (20*21/2)</f>
        <v>21.799485714285723</v>
      </c>
      <c r="J246" s="2">
        <f t="shared" si="26"/>
        <v>21.419072624929033</v>
      </c>
      <c r="K246" s="2">
        <f t="shared" si="28"/>
        <v>20.26024019944273</v>
      </c>
    </row>
    <row r="247" spans="1:11" ht="13.5" x14ac:dyDescent="0.25">
      <c r="A247" s="3">
        <f>TITRES_STAT!B250</f>
        <v>42366</v>
      </c>
      <c r="B247" s="6">
        <f>TITRES_STAT!D250</f>
        <v>21.960999999999999</v>
      </c>
      <c r="C247" s="2">
        <f t="shared" si="21"/>
        <v>0.23699999999999832</v>
      </c>
      <c r="D247" s="2">
        <f t="shared" si="22"/>
        <v>21.929400000000001</v>
      </c>
      <c r="E247" s="2">
        <f t="shared" si="24"/>
        <v>21.959399999999999</v>
      </c>
      <c r="F247" s="2">
        <f t="shared" si="25"/>
        <v>21.446699999999996</v>
      </c>
      <c r="G247" s="2">
        <f t="shared" si="27"/>
        <v>20.372300000000006</v>
      </c>
      <c r="H247" s="2">
        <f t="shared" si="23"/>
        <v>17.319340000000008</v>
      </c>
      <c r="I247" s="2">
        <f t="array" ref="I247">SUMPRODUCT(B231:B250, (ROW(B231:B250)-ROW(B231)+1)) / (20*21/2)</f>
        <v>21.814647619047623</v>
      </c>
      <c r="J247" s="2">
        <f t="shared" si="26"/>
        <v>21.470684755888172</v>
      </c>
      <c r="K247" s="2">
        <f t="shared" si="28"/>
        <v>20.326936662209683</v>
      </c>
    </row>
    <row r="248" spans="1:11" ht="13.5" x14ac:dyDescent="0.25">
      <c r="A248" s="3">
        <f>TITRES_STAT!B251</f>
        <v>42367</v>
      </c>
      <c r="B248" s="6">
        <f>TITRES_STAT!D251</f>
        <v>21.724</v>
      </c>
      <c r="C248" s="2">
        <f t="shared" si="21"/>
        <v>-0.23699999999999832</v>
      </c>
      <c r="D248" s="2">
        <f t="shared" si="22"/>
        <v>21.8504</v>
      </c>
      <c r="E248" s="2">
        <f t="shared" si="24"/>
        <v>21.9207</v>
      </c>
      <c r="F248" s="2">
        <f t="shared" si="25"/>
        <v>21.505549999999992</v>
      </c>
      <c r="G248" s="2">
        <f t="shared" si="27"/>
        <v>20.448620000000009</v>
      </c>
      <c r="H248" s="2">
        <f t="shared" si="23"/>
        <v>17.352400000000006</v>
      </c>
      <c r="I248" s="2">
        <f t="array" ref="I248">SUMPRODUCT(B232:B251, (ROW(B232:B251)-ROW(B232)+1)) / (20*21/2)</f>
        <v>21.82416666666667</v>
      </c>
      <c r="J248" s="2">
        <f t="shared" si="26"/>
        <v>21.494810017232158</v>
      </c>
      <c r="K248" s="2">
        <f t="shared" si="28"/>
        <v>20.381723459770086</v>
      </c>
    </row>
    <row r="249" spans="1:11" ht="13.5" x14ac:dyDescent="0.25">
      <c r="A249" s="3">
        <f>TITRES_STAT!B252</f>
        <v>42368</v>
      </c>
      <c r="B249" s="6">
        <f>TITRES_STAT!D252</f>
        <v>21.724</v>
      </c>
      <c r="C249" s="2">
        <f t="shared" si="21"/>
        <v>0</v>
      </c>
      <c r="D249" s="2">
        <f t="shared" si="22"/>
        <v>21.8504</v>
      </c>
      <c r="E249" s="2">
        <f t="shared" si="24"/>
        <v>21.841699999999996</v>
      </c>
      <c r="F249" s="2">
        <f t="shared" si="25"/>
        <v>21.564799999999995</v>
      </c>
      <c r="G249" s="2">
        <f t="shared" si="27"/>
        <v>20.535680000000006</v>
      </c>
      <c r="H249" s="2">
        <f t="shared" si="23"/>
        <v>17.38432000000001</v>
      </c>
      <c r="I249" s="2">
        <f t="array" ref="I249">SUMPRODUCT(B233:B252, (ROW(B233:B252)-ROW(B233)+1)) / (20*21/2)</f>
        <v>21.827666666666666</v>
      </c>
      <c r="J249" s="2">
        <f t="shared" si="26"/>
        <v>21.51663763463862</v>
      </c>
      <c r="K249" s="2">
        <f t="shared" si="28"/>
        <v>20.434361755465375</v>
      </c>
    </row>
    <row r="250" spans="1:11" ht="13.5" x14ac:dyDescent="0.25">
      <c r="A250" s="3">
        <f>TITRES_STAT!B253</f>
        <v>42369</v>
      </c>
      <c r="B250" s="6">
        <f>TITRES_STAT!D253</f>
        <v>21.724</v>
      </c>
      <c r="C250" s="2">
        <f t="shared" si="21"/>
        <v>0</v>
      </c>
      <c r="D250" s="2">
        <f t="shared" si="22"/>
        <v>21.771400000000003</v>
      </c>
      <c r="E250" s="2">
        <f t="shared" si="24"/>
        <v>21.863799999999998</v>
      </c>
      <c r="F250" s="2">
        <f t="shared" si="25"/>
        <v>21.624049999999993</v>
      </c>
      <c r="G250" s="2">
        <f t="shared" si="27"/>
        <v>20.612460000000009</v>
      </c>
      <c r="H250" s="2">
        <f t="shared" si="23"/>
        <v>17.418665000000011</v>
      </c>
      <c r="I250" s="2">
        <f t="array" ref="I250">SUMPRODUCT(B234:B253, (ROW(B234:B253)-ROW(B234)+1)) / (20*21/2)</f>
        <v>21.825523809523812</v>
      </c>
      <c r="J250" s="2">
        <f t="shared" si="26"/>
        <v>21.536386431339704</v>
      </c>
      <c r="K250" s="2">
        <f t="shared" si="28"/>
        <v>20.484935804270652</v>
      </c>
    </row>
    <row r="251" spans="1:11" ht="13.5" x14ac:dyDescent="0.25">
      <c r="A251" s="3">
        <f>TITRES_STAT!B254</f>
        <v>42373</v>
      </c>
      <c r="B251" s="6">
        <f>TITRES_STAT!D254</f>
        <v>21.724</v>
      </c>
      <c r="C251" s="2">
        <f t="shared" si="21"/>
        <v>0</v>
      </c>
      <c r="D251" s="2">
        <f t="shared" si="22"/>
        <v>21.771400000000003</v>
      </c>
      <c r="E251" s="2">
        <f t="shared" si="24"/>
        <v>21.888299999999997</v>
      </c>
      <c r="F251" s="2">
        <f t="shared" si="25"/>
        <v>21.687249999999999</v>
      </c>
      <c r="G251" s="2">
        <f t="shared" si="27"/>
        <v>20.689240000000009</v>
      </c>
      <c r="H251" s="2">
        <f t="shared" si="23"/>
        <v>17.454830000000012</v>
      </c>
      <c r="I251" s="2">
        <f t="array" ref="I251">SUMPRODUCT(B235:B254, (ROW(B235:B254)-ROW(B235)+1)) / (20*21/2)</f>
        <v>21.817738095238099</v>
      </c>
      <c r="J251" s="2">
        <f t="shared" si="26"/>
        <v>21.554254390259732</v>
      </c>
      <c r="K251" s="2">
        <f t="shared" si="28"/>
        <v>20.53352655704435</v>
      </c>
    </row>
    <row r="252" spans="1:11" ht="13.5" x14ac:dyDescent="0.25">
      <c r="A252" s="3">
        <f>TITRES_STAT!B255</f>
        <v>42374</v>
      </c>
      <c r="B252" s="6">
        <f>TITRES_STAT!D255</f>
        <v>21.724</v>
      </c>
      <c r="C252" s="2">
        <f t="shared" si="21"/>
        <v>0</v>
      </c>
      <c r="D252" s="2">
        <f t="shared" si="22"/>
        <v>21.724</v>
      </c>
      <c r="E252" s="2">
        <f t="shared" si="24"/>
        <v>21.826699999999995</v>
      </c>
      <c r="F252" s="2">
        <f t="shared" si="25"/>
        <v>21.746499999999997</v>
      </c>
      <c r="G252" s="2">
        <f t="shared" si="27"/>
        <v>20.755440000000007</v>
      </c>
      <c r="H252" s="2">
        <f t="shared" si="23"/>
        <v>17.487735000000011</v>
      </c>
      <c r="I252" s="2">
        <f t="array" ref="I252">SUMPRODUCT(B236:B255, (ROW(B236:B255)-ROW(B236)+1)) / (20*21/2)</f>
        <v>21.806190476190473</v>
      </c>
      <c r="J252" s="2">
        <f t="shared" si="26"/>
        <v>21.570420638806425</v>
      </c>
      <c r="K252" s="2">
        <f t="shared" si="28"/>
        <v>20.580211790101433</v>
      </c>
    </row>
    <row r="253" spans="1:11" ht="13.5" x14ac:dyDescent="0.25">
      <c r="A253" s="3">
        <f>TITRES_STAT!B256</f>
        <v>42375</v>
      </c>
      <c r="B253" s="6">
        <f>TITRES_STAT!D256</f>
        <v>21.724</v>
      </c>
      <c r="C253" s="2">
        <f t="shared" si="21"/>
        <v>0</v>
      </c>
      <c r="D253" s="2">
        <f t="shared" si="22"/>
        <v>21.724</v>
      </c>
      <c r="E253" s="2">
        <f t="shared" si="24"/>
        <v>21.787199999999995</v>
      </c>
      <c r="F253" s="2">
        <f t="shared" si="25"/>
        <v>21.805749999999996</v>
      </c>
      <c r="G253" s="2">
        <f t="shared" si="27"/>
        <v>20.821480000000012</v>
      </c>
      <c r="H253" s="2">
        <f t="shared" si="23"/>
        <v>17.51981000000001</v>
      </c>
      <c r="I253" s="2">
        <f t="array" ref="I253">SUMPRODUCT(B237:B256, (ROW(B237:B256)-ROW(B237)+1)) / (20*21/2)</f>
        <v>21.790880952380956</v>
      </c>
      <c r="J253" s="2">
        <f t="shared" si="26"/>
        <v>21.585047244634385</v>
      </c>
      <c r="K253" s="2">
        <f t="shared" si="28"/>
        <v>20.625066229705297</v>
      </c>
    </row>
    <row r="254" spans="1:11" ht="13.5" x14ac:dyDescent="0.25">
      <c r="A254" s="3">
        <f>TITRES_STAT!B257</f>
        <v>42376</v>
      </c>
      <c r="B254" s="6">
        <f>TITRES_STAT!D257</f>
        <v>21.724</v>
      </c>
      <c r="C254" s="2">
        <f t="shared" si="21"/>
        <v>0</v>
      </c>
      <c r="D254" s="2">
        <f t="shared" si="22"/>
        <v>21.724</v>
      </c>
      <c r="E254" s="2">
        <f t="shared" si="24"/>
        <v>21.787199999999995</v>
      </c>
      <c r="F254" s="2">
        <f t="shared" si="25"/>
        <v>21.84525</v>
      </c>
      <c r="G254" s="2">
        <f t="shared" si="27"/>
        <v>20.876780000000011</v>
      </c>
      <c r="H254" s="2">
        <f t="shared" si="23"/>
        <v>17.551885000000013</v>
      </c>
      <c r="I254" s="2">
        <f t="array" ref="I254">SUMPRODUCT(B238:B257, (ROW(B238:B257)-ROW(B238)+1)) / (20*21/2)</f>
        <v>21.777828571428575</v>
      </c>
      <c r="J254" s="2">
        <f t="shared" si="26"/>
        <v>21.598280840383492</v>
      </c>
      <c r="K254" s="2">
        <f t="shared" si="28"/>
        <v>20.668161671677638</v>
      </c>
    </row>
    <row r="255" spans="1:11" ht="13.5" x14ac:dyDescent="0.25">
      <c r="A255" s="3">
        <f>TITRES_STAT!B258</f>
        <v>42377</v>
      </c>
      <c r="B255" s="6">
        <f>TITRES_STAT!D258</f>
        <v>21.724</v>
      </c>
      <c r="C255" s="2">
        <f t="shared" si="21"/>
        <v>0</v>
      </c>
      <c r="D255" s="2">
        <f t="shared" si="22"/>
        <v>21.724</v>
      </c>
      <c r="E255" s="2">
        <f t="shared" si="24"/>
        <v>21.747699999999998</v>
      </c>
      <c r="F255" s="2">
        <f t="shared" si="25"/>
        <v>21.884749999999993</v>
      </c>
      <c r="G255" s="2">
        <f t="shared" si="27"/>
        <v>20.909020000000009</v>
      </c>
      <c r="H255" s="2">
        <f t="shared" si="23"/>
        <v>17.586230000000011</v>
      </c>
      <c r="I255" s="2">
        <f t="array" ref="I255">SUMPRODUCT(B239:B258, (ROW(B239:B258)-ROW(B239)+1)) / (20*21/2)</f>
        <v>21.766619047619045</v>
      </c>
      <c r="J255" s="2">
        <f t="shared" si="26"/>
        <v>21.610254093680304</v>
      </c>
      <c r="K255" s="2">
        <f t="shared" si="28"/>
        <v>20.709567096317731</v>
      </c>
    </row>
    <row r="256" spans="1:11" ht="13.5" x14ac:dyDescent="0.25">
      <c r="A256" s="3">
        <f>TITRES_STAT!B259</f>
        <v>42380</v>
      </c>
      <c r="B256" s="6">
        <f>TITRES_STAT!D259</f>
        <v>21.724</v>
      </c>
      <c r="C256" s="2">
        <f t="shared" si="21"/>
        <v>0</v>
      </c>
      <c r="D256" s="2">
        <f t="shared" si="22"/>
        <v>21.724</v>
      </c>
      <c r="E256" s="2">
        <f t="shared" si="24"/>
        <v>21.747699999999998</v>
      </c>
      <c r="F256" s="2">
        <f t="shared" si="25"/>
        <v>21.861049999999995</v>
      </c>
      <c r="G256" s="2">
        <f t="shared" si="27"/>
        <v>20.929240000000007</v>
      </c>
      <c r="H256" s="2">
        <f t="shared" si="23"/>
        <v>17.619440000000012</v>
      </c>
      <c r="I256" s="2">
        <f t="array" ref="I256">SUMPRODUCT(B240:B259, (ROW(B240:B259)-ROW(B240)+1)) / (20*21/2)</f>
        <v>21.664680952380955</v>
      </c>
      <c r="J256" s="2">
        <f t="shared" si="26"/>
        <v>21.621087037139322</v>
      </c>
      <c r="K256" s="2">
        <f t="shared" si="28"/>
        <v>20.749348778815072</v>
      </c>
    </row>
    <row r="257" spans="1:11" ht="13.5" x14ac:dyDescent="0.25">
      <c r="A257" s="3">
        <f>TITRES_STAT!B260</f>
        <v>42381</v>
      </c>
      <c r="B257" s="6">
        <f>TITRES_STAT!D260</f>
        <v>21.724</v>
      </c>
      <c r="C257" s="2">
        <f t="shared" si="21"/>
        <v>0</v>
      </c>
      <c r="D257" s="2">
        <f t="shared" si="22"/>
        <v>21.724</v>
      </c>
      <c r="E257" s="2">
        <f t="shared" si="24"/>
        <v>21.723999999999997</v>
      </c>
      <c r="F257" s="2">
        <f t="shared" si="25"/>
        <v>21.841699999999996</v>
      </c>
      <c r="G257" s="2">
        <f t="shared" si="27"/>
        <v>20.961480000000009</v>
      </c>
      <c r="H257" s="2">
        <f t="shared" si="23"/>
        <v>17.652650000000012</v>
      </c>
      <c r="I257" s="2">
        <f t="array" ref="I257">SUMPRODUCT(B241:B260, (ROW(B241:B260)-ROW(B241)+1)) / (20*21/2)</f>
        <v>21.482371428571426</v>
      </c>
      <c r="J257" s="2">
        <f t="shared" si="26"/>
        <v>21.630888271697483</v>
      </c>
      <c r="K257" s="2">
        <f t="shared" si="28"/>
        <v>20.787570395332128</v>
      </c>
    </row>
    <row r="258" spans="1:11" ht="13.5" x14ac:dyDescent="0.25">
      <c r="A258" s="3">
        <f>TITRES_STAT!B261</f>
        <v>42382</v>
      </c>
      <c r="B258" s="6">
        <f>TITRES_STAT!D261</f>
        <v>21.724</v>
      </c>
      <c r="C258" s="2">
        <f t="shared" si="21"/>
        <v>0</v>
      </c>
      <c r="D258" s="2">
        <f t="shared" si="22"/>
        <v>21.724</v>
      </c>
      <c r="E258" s="2">
        <f t="shared" si="24"/>
        <v>21.723999999999997</v>
      </c>
      <c r="F258" s="2">
        <f t="shared" si="25"/>
        <v>21.822349999999993</v>
      </c>
      <c r="G258" s="2">
        <f t="shared" si="27"/>
        <v>20.994500000000013</v>
      </c>
      <c r="H258" s="2">
        <f t="shared" si="23"/>
        <v>17.685860000000012</v>
      </c>
      <c r="I258" s="2">
        <f t="array" ref="I258">SUMPRODUCT(B242:B261, (ROW(B242:B261)-ROW(B242)+1)) / (20*21/2)</f>
        <v>21.3916</v>
      </c>
      <c r="J258" s="2">
        <f t="shared" si="26"/>
        <v>21.639756055345345</v>
      </c>
      <c r="K258" s="2">
        <f t="shared" si="28"/>
        <v>20.824293124926946</v>
      </c>
    </row>
    <row r="259" spans="1:11" ht="13.5" x14ac:dyDescent="0.25">
      <c r="A259" s="3">
        <f>TITRES_STAT!B262</f>
        <v>42384</v>
      </c>
      <c r="B259" s="6">
        <f>TITRES_STAT!D262</f>
        <v>20.751999999999999</v>
      </c>
      <c r="C259" s="2">
        <f t="shared" si="21"/>
        <v>-0.97200000000000131</v>
      </c>
      <c r="D259" s="2">
        <f t="shared" si="22"/>
        <v>21.529599999999999</v>
      </c>
      <c r="E259" s="2">
        <f t="shared" si="24"/>
        <v>21.626799999999996</v>
      </c>
      <c r="F259" s="2">
        <f t="shared" si="25"/>
        <v>21.734249999999996</v>
      </c>
      <c r="G259" s="2">
        <f t="shared" si="27"/>
        <v>21.008080000000014</v>
      </c>
      <c r="H259" s="2">
        <f t="shared" si="23"/>
        <v>17.714210000000016</v>
      </c>
      <c r="I259" s="2">
        <f t="array" ref="I259">SUMPRODUCT(B243:B262, (ROW(B243:B262)-ROW(B243)+1)) / (20*21/2)</f>
        <v>21.30455238095238</v>
      </c>
      <c r="J259" s="2">
        <f t="shared" si="26"/>
        <v>21.55520785959817</v>
      </c>
      <c r="K259" s="2">
        <f t="shared" si="28"/>
        <v>20.821458100420006</v>
      </c>
    </row>
    <row r="260" spans="1:11" ht="13.5" x14ac:dyDescent="0.25">
      <c r="A260" s="3">
        <f>TITRES_STAT!B263</f>
        <v>42387</v>
      </c>
      <c r="B260" s="6">
        <f>TITRES_STAT!D263</f>
        <v>19.82</v>
      </c>
      <c r="C260" s="2">
        <f t="shared" ref="C260:C323" si="29">B260-B259</f>
        <v>-0.93199999999999861</v>
      </c>
      <c r="D260" s="2">
        <f t="shared" si="22"/>
        <v>21.148800000000001</v>
      </c>
      <c r="E260" s="2">
        <f t="shared" si="24"/>
        <v>21.436399999999999</v>
      </c>
      <c r="F260" s="2">
        <f t="shared" si="25"/>
        <v>21.650099999999995</v>
      </c>
      <c r="G260" s="2">
        <f t="shared" si="27"/>
        <v>21.003020000000014</v>
      </c>
      <c r="H260" s="2">
        <f t="shared" si="23"/>
        <v>17.737900000000014</v>
      </c>
      <c r="I260" s="2">
        <f t="array" ref="I260">SUMPRODUCT(B244:B263, (ROW(B244:B263)-ROW(B244)+1)) / (20*21/2)</f>
        <v>21.172661904761906</v>
      </c>
      <c r="J260" s="2">
        <f t="shared" si="26"/>
        <v>21.389949968207869</v>
      </c>
      <c r="K260" s="2">
        <f t="shared" si="28"/>
        <v>20.782185233736868</v>
      </c>
    </row>
    <row r="261" spans="1:11" ht="13.5" x14ac:dyDescent="0.25">
      <c r="A261" s="3">
        <f>TITRES_STAT!B264</f>
        <v>42388</v>
      </c>
      <c r="B261" s="6">
        <f>TITRES_STAT!D264</f>
        <v>20.696999999999999</v>
      </c>
      <c r="C261" s="2">
        <f t="shared" si="29"/>
        <v>0.87699999999999889</v>
      </c>
      <c r="D261" s="2">
        <f t="shared" si="22"/>
        <v>20.943400000000004</v>
      </c>
      <c r="E261" s="2">
        <f t="shared" si="24"/>
        <v>21.3337</v>
      </c>
      <c r="F261" s="2">
        <f t="shared" si="25"/>
        <v>21.610999999999997</v>
      </c>
      <c r="G261" s="2">
        <f t="shared" si="27"/>
        <v>21.015500000000017</v>
      </c>
      <c r="H261" s="2">
        <f t="shared" si="23"/>
        <v>17.765975000000015</v>
      </c>
      <c r="I261" s="2">
        <f t="array" ref="I261">SUMPRODUCT(B245:B264, (ROW(B245:B264)-ROW(B245)+1)) / (20*21/2)</f>
        <v>21.050176190476186</v>
      </c>
      <c r="J261" s="2">
        <f t="shared" si="26"/>
        <v>21.323954733140454</v>
      </c>
      <c r="K261" s="2">
        <f t="shared" si="28"/>
        <v>20.778844636335421</v>
      </c>
    </row>
    <row r="262" spans="1:11" ht="13.5" x14ac:dyDescent="0.25">
      <c r="A262" s="3">
        <f>TITRES_STAT!B265</f>
        <v>42389</v>
      </c>
      <c r="B262" s="6">
        <f>TITRES_STAT!D265</f>
        <v>20.696999999999999</v>
      </c>
      <c r="C262" s="2">
        <f t="shared" si="29"/>
        <v>0</v>
      </c>
      <c r="D262" s="2">
        <f t="shared" ref="D262:D325" si="30">AVERAGE(B258:B262)</f>
        <v>20.738</v>
      </c>
      <c r="E262" s="2">
        <f t="shared" si="24"/>
        <v>21.231000000000002</v>
      </c>
      <c r="F262" s="2">
        <f t="shared" si="25"/>
        <v>21.528849999999998</v>
      </c>
      <c r="G262" s="2">
        <f t="shared" si="27"/>
        <v>21.034460000000013</v>
      </c>
      <c r="H262" s="2">
        <f t="shared" si="23"/>
        <v>17.789580000000011</v>
      </c>
      <c r="I262" s="2">
        <f t="array" ref="I262">SUMPRODUCT(B246:B265, (ROW(B246:B265)-ROW(B246)+1)) / (20*21/2)</f>
        <v>20.935214285714288</v>
      </c>
      <c r="J262" s="2">
        <f t="shared" si="26"/>
        <v>21.264244758555652</v>
      </c>
      <c r="K262" s="2">
        <f t="shared" si="28"/>
        <v>20.775635042753638</v>
      </c>
    </row>
    <row r="263" spans="1:11" ht="13.5" x14ac:dyDescent="0.25">
      <c r="A263" s="3">
        <f>TITRES_STAT!B266</f>
        <v>42390</v>
      </c>
      <c r="B263" s="6">
        <f>TITRES_STAT!D266</f>
        <v>20.143999999999998</v>
      </c>
      <c r="C263" s="2">
        <f t="shared" si="29"/>
        <v>-0.55300000000000082</v>
      </c>
      <c r="D263" s="2">
        <f t="shared" si="30"/>
        <v>20.422000000000004</v>
      </c>
      <c r="E263" s="2">
        <f t="shared" si="24"/>
        <v>21.073</v>
      </c>
      <c r="F263" s="2">
        <f t="shared" si="25"/>
        <v>21.430099999999996</v>
      </c>
      <c r="G263" s="2">
        <f t="shared" si="27"/>
        <v>21.030520000000013</v>
      </c>
      <c r="H263" s="2">
        <f t="shared" si="23"/>
        <v>17.810420000000011</v>
      </c>
      <c r="I263" s="2">
        <f t="array" ref="I263">SUMPRODUCT(B247:B266, (ROW(B247:B266)-ROW(B247)+1)) / (20*21/2)</f>
        <v>20.829657142857144</v>
      </c>
      <c r="J263" s="2">
        <f t="shared" si="26"/>
        <v>21.157554781550353</v>
      </c>
      <c r="K263" s="2">
        <f t="shared" si="28"/>
        <v>20.750865041077024</v>
      </c>
    </row>
    <row r="264" spans="1:11" ht="13.5" x14ac:dyDescent="0.25">
      <c r="A264" s="3">
        <f>TITRES_STAT!B267</f>
        <v>42391</v>
      </c>
      <c r="B264" s="6">
        <f>TITRES_STAT!D267</f>
        <v>20.143999999999998</v>
      </c>
      <c r="C264" s="2">
        <f t="shared" si="29"/>
        <v>0</v>
      </c>
      <c r="D264" s="2">
        <f t="shared" si="30"/>
        <v>20.300400000000003</v>
      </c>
      <c r="E264" s="2">
        <f t="shared" si="24"/>
        <v>20.914999999999999</v>
      </c>
      <c r="F264" s="2">
        <f t="shared" si="25"/>
        <v>21.351099999999995</v>
      </c>
      <c r="G264" s="2">
        <f t="shared" si="27"/>
        <v>21.038420000000016</v>
      </c>
      <c r="H264" s="2">
        <f t="shared" si="23"/>
        <v>17.829665000000009</v>
      </c>
      <c r="I264" s="2">
        <f t="array" ref="I264">SUMPRODUCT(B248:B267, (ROW(B248:B267)-ROW(B248)+1)) / (20*21/2)</f>
        <v>20.645814285714287</v>
      </c>
      <c r="J264" s="2">
        <f t="shared" si="26"/>
        <v>21.061025754736033</v>
      </c>
      <c r="K264" s="2">
        <f t="shared" si="28"/>
        <v>20.72706641201518</v>
      </c>
    </row>
    <row r="265" spans="1:11" ht="13.5" x14ac:dyDescent="0.25">
      <c r="A265" s="3">
        <f>TITRES_STAT!B268</f>
        <v>42394</v>
      </c>
      <c r="B265" s="6">
        <f>TITRES_STAT!D268</f>
        <v>20.143999999999998</v>
      </c>
      <c r="C265" s="2">
        <f t="shared" si="29"/>
        <v>0</v>
      </c>
      <c r="D265" s="2">
        <f t="shared" si="30"/>
        <v>20.365199999999998</v>
      </c>
      <c r="E265" s="2">
        <f t="shared" si="24"/>
        <v>20.757000000000001</v>
      </c>
      <c r="F265" s="2">
        <f t="shared" si="25"/>
        <v>21.25235</v>
      </c>
      <c r="G265" s="2">
        <f t="shared" si="27"/>
        <v>21.046160000000015</v>
      </c>
      <c r="H265" s="2">
        <f t="shared" si="23"/>
        <v>17.850050000000007</v>
      </c>
      <c r="I265" s="2">
        <f t="array" ref="I265">SUMPRODUCT(B249:B268, (ROW(B249:B268)-ROW(B249)+1)) / (20*21/2)</f>
        <v>20.502057142857137</v>
      </c>
      <c r="J265" s="2">
        <f t="shared" si="26"/>
        <v>20.973689968570696</v>
      </c>
      <c r="K265" s="2">
        <f t="shared" si="28"/>
        <v>20.704201062524387</v>
      </c>
    </row>
    <row r="266" spans="1:11" ht="13.5" x14ac:dyDescent="0.25">
      <c r="A266" s="3">
        <f>TITRES_STAT!B269</f>
        <v>42395</v>
      </c>
      <c r="B266" s="6">
        <f>TITRES_STAT!D269</f>
        <v>20.143999999999998</v>
      </c>
      <c r="C266" s="2">
        <f t="shared" si="29"/>
        <v>0</v>
      </c>
      <c r="D266" s="2">
        <f t="shared" si="30"/>
        <v>20.2546</v>
      </c>
      <c r="E266" s="2">
        <f t="shared" si="24"/>
        <v>20.599000000000004</v>
      </c>
      <c r="F266" s="2">
        <f t="shared" si="25"/>
        <v>21.173349999999999</v>
      </c>
      <c r="G266" s="2">
        <f t="shared" si="27"/>
        <v>21.047580000000011</v>
      </c>
      <c r="H266" s="2">
        <f t="shared" ref="H266:H329" si="31">AVERAGE(B67:B266)</f>
        <v>17.871190000000009</v>
      </c>
      <c r="I266" s="2">
        <f t="array" ref="I266">SUMPRODUCT(B250:B269, (ROW(B250:B269)-ROW(B250)+1)) / (20*21/2)</f>
        <v>20.396566666666665</v>
      </c>
      <c r="J266" s="2">
        <f t="shared" si="26"/>
        <v>20.894671876325869</v>
      </c>
      <c r="K266" s="2">
        <f t="shared" si="28"/>
        <v>20.682232393405783</v>
      </c>
    </row>
    <row r="267" spans="1:11" ht="13.5" x14ac:dyDescent="0.25">
      <c r="A267" s="3">
        <f>TITRES_STAT!B270</f>
        <v>42396</v>
      </c>
      <c r="B267" s="6">
        <f>TITRES_STAT!D270</f>
        <v>19.242999999999999</v>
      </c>
      <c r="C267" s="2">
        <f t="shared" si="29"/>
        <v>-0.9009999999999998</v>
      </c>
      <c r="D267" s="2">
        <f t="shared" si="30"/>
        <v>19.963799999999999</v>
      </c>
      <c r="E267" s="2">
        <f t="shared" si="24"/>
        <v>20.350900000000003</v>
      </c>
      <c r="F267" s="2">
        <f t="shared" si="25"/>
        <v>21.03745</v>
      </c>
      <c r="G267" s="2">
        <f t="shared" si="27"/>
        <v>21.03746000000001</v>
      </c>
      <c r="H267" s="2">
        <f t="shared" si="31"/>
        <v>17.890215000000008</v>
      </c>
      <c r="I267" s="2">
        <f t="array" ref="I267">SUMPRODUCT(B251:B270, (ROW(B251:B270)-ROW(B251)+1)) / (20*21/2)</f>
        <v>20.300142857142855</v>
      </c>
      <c r="J267" s="2">
        <f t="shared" si="26"/>
        <v>20.737369792866261</v>
      </c>
      <c r="K267" s="2">
        <f t="shared" si="28"/>
        <v>20.625791907389871</v>
      </c>
    </row>
    <row r="268" spans="1:11" ht="13.5" x14ac:dyDescent="0.25">
      <c r="A268" s="3">
        <f>TITRES_STAT!B271</f>
        <v>42397</v>
      </c>
      <c r="B268" s="6">
        <f>TITRES_STAT!D271</f>
        <v>19.527999999999999</v>
      </c>
      <c r="C268" s="2">
        <f t="shared" si="29"/>
        <v>0.28500000000000014</v>
      </c>
      <c r="D268" s="2">
        <f t="shared" si="30"/>
        <v>19.840600000000002</v>
      </c>
      <c r="E268" s="2">
        <f t="shared" ref="E268:E331" si="32">AVERAGE(B259:B268)</f>
        <v>20.131300000000003</v>
      </c>
      <c r="F268" s="2">
        <f t="shared" si="25"/>
        <v>20.92765</v>
      </c>
      <c r="G268" s="2">
        <f t="shared" si="27"/>
        <v>21.033360000000012</v>
      </c>
      <c r="H268" s="2">
        <f t="shared" si="31"/>
        <v>17.910665000000009</v>
      </c>
      <c r="I268" s="2">
        <f t="array" ref="I268">SUMPRODUCT(B252:B271, (ROW(B252:B271)-ROW(B252)+1)) / (20*21/2)</f>
        <v>20.155642857142855</v>
      </c>
      <c r="J268" s="2">
        <f t="shared" si="26"/>
        <v>20.622191717355189</v>
      </c>
      <c r="K268" s="2">
        <f t="shared" si="28"/>
        <v>20.582741244354974</v>
      </c>
    </row>
    <row r="269" spans="1:11" ht="13.5" x14ac:dyDescent="0.25">
      <c r="A269" s="3">
        <f>TITRES_STAT!B272</f>
        <v>42398</v>
      </c>
      <c r="B269" s="6">
        <f>TITRES_STAT!D272</f>
        <v>19.82</v>
      </c>
      <c r="C269" s="2">
        <f t="shared" si="29"/>
        <v>0.29200000000000159</v>
      </c>
      <c r="D269" s="2">
        <f t="shared" si="30"/>
        <v>19.775799999999997</v>
      </c>
      <c r="E269" s="2">
        <f t="shared" si="32"/>
        <v>20.0381</v>
      </c>
      <c r="F269" s="2">
        <f t="shared" si="25"/>
        <v>20.832450000000001</v>
      </c>
      <c r="G269" s="2">
        <f t="shared" si="27"/>
        <v>21.028460000000013</v>
      </c>
      <c r="H269" s="2">
        <f t="shared" si="31"/>
        <v>17.928025000000012</v>
      </c>
      <c r="I269" s="2">
        <f t="array" ref="I269">SUMPRODUCT(B253:B272, (ROW(B253:B272)-ROW(B253)+1)) / (20*21/2)</f>
        <v>20.023066666666669</v>
      </c>
      <c r="J269" s="2">
        <f t="shared" si="26"/>
        <v>20.545792506178504</v>
      </c>
      <c r="K269" s="2">
        <f t="shared" si="28"/>
        <v>20.55282982300772</v>
      </c>
    </row>
    <row r="270" spans="1:11" ht="13.5" x14ac:dyDescent="0.25">
      <c r="A270" s="3">
        <f>TITRES_STAT!B273</f>
        <v>42401</v>
      </c>
      <c r="B270" s="6">
        <f>TITRES_STAT!D273</f>
        <v>19.82</v>
      </c>
      <c r="C270" s="2">
        <f t="shared" si="29"/>
        <v>0</v>
      </c>
      <c r="D270" s="2">
        <f t="shared" si="30"/>
        <v>19.711000000000002</v>
      </c>
      <c r="E270" s="2">
        <f t="shared" si="32"/>
        <v>20.038099999999996</v>
      </c>
      <c r="F270" s="2">
        <f t="shared" si="25"/>
        <v>20.73725</v>
      </c>
      <c r="G270" s="2">
        <f t="shared" si="27"/>
        <v>21.020400000000009</v>
      </c>
      <c r="H270" s="2">
        <f t="shared" si="31"/>
        <v>17.940500000000011</v>
      </c>
      <c r="I270" s="2">
        <f t="array" ref="I270">SUMPRODUCT(B254:B273, (ROW(B254:B273)-ROW(B254)+1)) / (20*21/2)</f>
        <v>19.902414285714283</v>
      </c>
      <c r="J270" s="2">
        <f t="shared" si="26"/>
        <v>20.476669410351981</v>
      </c>
      <c r="K270" s="2">
        <f t="shared" si="28"/>
        <v>20.524091398576044</v>
      </c>
    </row>
    <row r="271" spans="1:11" ht="13.5" x14ac:dyDescent="0.25">
      <c r="A271" s="3">
        <f>TITRES_STAT!B274</f>
        <v>42402</v>
      </c>
      <c r="B271" s="6">
        <f>TITRES_STAT!D274</f>
        <v>19.22</v>
      </c>
      <c r="C271" s="2">
        <f t="shared" si="29"/>
        <v>-0.60000000000000142</v>
      </c>
      <c r="D271" s="2">
        <f t="shared" si="30"/>
        <v>19.526199999999999</v>
      </c>
      <c r="E271" s="2">
        <f t="shared" si="32"/>
        <v>19.890399999999996</v>
      </c>
      <c r="F271" s="2">
        <f t="shared" si="25"/>
        <v>20.61205</v>
      </c>
      <c r="G271" s="2">
        <f t="shared" si="27"/>
        <v>21.000340000000016</v>
      </c>
      <c r="H271" s="2">
        <f t="shared" si="31"/>
        <v>17.947925000000012</v>
      </c>
      <c r="I271" s="2">
        <f t="array" ref="I271">SUMPRODUCT(B255:B274, (ROW(B255:B274)-ROW(B255)+1)) / (20*21/2)</f>
        <v>19.793685714285715</v>
      </c>
      <c r="J271" s="2">
        <f t="shared" si="26"/>
        <v>20.356986609366079</v>
      </c>
      <c r="K271" s="2">
        <f t="shared" si="28"/>
        <v>20.472950559416198</v>
      </c>
    </row>
    <row r="272" spans="1:11" ht="13.5" x14ac:dyDescent="0.25">
      <c r="A272" s="3">
        <f>TITRES_STAT!B275</f>
        <v>42403</v>
      </c>
      <c r="B272" s="6">
        <f>TITRES_STAT!D275</f>
        <v>19.22</v>
      </c>
      <c r="C272" s="2">
        <f t="shared" si="29"/>
        <v>0</v>
      </c>
      <c r="D272" s="2">
        <f t="shared" si="30"/>
        <v>19.521599999999999</v>
      </c>
      <c r="E272" s="2">
        <f t="shared" si="32"/>
        <v>19.742699999999996</v>
      </c>
      <c r="F272" s="2">
        <f t="shared" si="25"/>
        <v>20.486850000000004</v>
      </c>
      <c r="G272" s="2">
        <f t="shared" si="27"/>
        <v>20.985020000000009</v>
      </c>
      <c r="H272" s="2">
        <f t="shared" si="31"/>
        <v>17.955350000000006</v>
      </c>
      <c r="I272" s="2">
        <f t="array" ref="I272">SUMPRODUCT(B256:B275, (ROW(B256:B275)-ROW(B256)+1)) / (20*21/2)</f>
        <v>19.693833333333334</v>
      </c>
      <c r="J272" s="2">
        <f t="shared" si="26"/>
        <v>20.248702170378834</v>
      </c>
      <c r="K272" s="2">
        <f t="shared" si="28"/>
        <v>20.423815243360661</v>
      </c>
    </row>
    <row r="273" spans="1:11" ht="13.5" x14ac:dyDescent="0.25">
      <c r="A273" s="3">
        <f>TITRES_STAT!B276</f>
        <v>42404</v>
      </c>
      <c r="B273" s="6">
        <f>TITRES_STAT!D276</f>
        <v>19.22</v>
      </c>
      <c r="C273" s="2">
        <f t="shared" si="29"/>
        <v>0</v>
      </c>
      <c r="D273" s="2">
        <f t="shared" si="30"/>
        <v>19.46</v>
      </c>
      <c r="E273" s="2">
        <f t="shared" si="32"/>
        <v>19.650299999999998</v>
      </c>
      <c r="F273" s="2">
        <f t="shared" si="25"/>
        <v>20.361650000000004</v>
      </c>
      <c r="G273" s="2">
        <f t="shared" si="27"/>
        <v>20.964960000000008</v>
      </c>
      <c r="H273" s="2">
        <f t="shared" si="31"/>
        <v>17.962775000000008</v>
      </c>
      <c r="I273" s="2">
        <f t="array" ref="I273">SUMPRODUCT(B257:B276, (ROW(B257:B276)-ROW(B257)+1)) / (20*21/2)</f>
        <v>19.606057142857146</v>
      </c>
      <c r="J273" s="2">
        <f t="shared" si="26"/>
        <v>20.15073053510466</v>
      </c>
      <c r="K273" s="2">
        <f t="shared" si="28"/>
        <v>20.376606802444556</v>
      </c>
    </row>
    <row r="274" spans="1:11" ht="13.5" x14ac:dyDescent="0.25">
      <c r="A274" s="3">
        <f>TITRES_STAT!B277</f>
        <v>42405</v>
      </c>
      <c r="B274" s="6">
        <f>TITRES_STAT!D277</f>
        <v>19.22</v>
      </c>
      <c r="C274" s="2">
        <f t="shared" si="29"/>
        <v>0</v>
      </c>
      <c r="D274" s="2">
        <f t="shared" si="30"/>
        <v>19.339999999999996</v>
      </c>
      <c r="E274" s="2">
        <f t="shared" si="32"/>
        <v>19.557899999999997</v>
      </c>
      <c r="F274" s="2">
        <f t="shared" si="25"/>
        <v>20.236450000000008</v>
      </c>
      <c r="G274" s="2">
        <f t="shared" si="27"/>
        <v>20.94222000000001</v>
      </c>
      <c r="H274" s="2">
        <f t="shared" si="31"/>
        <v>17.967635000000008</v>
      </c>
      <c r="I274" s="2">
        <f t="array" ref="I274">SUMPRODUCT(B258:B277, (ROW(B258:B277)-ROW(B258)+1)) / (20*21/2)</f>
        <v>19.530357142857149</v>
      </c>
      <c r="J274" s="2">
        <f t="shared" si="26"/>
        <v>20.062089531761359</v>
      </c>
      <c r="K274" s="2">
        <f t="shared" si="28"/>
        <v>20.331249672936927</v>
      </c>
    </row>
    <row r="275" spans="1:11" ht="13.5" x14ac:dyDescent="0.25">
      <c r="A275" s="3">
        <f>TITRES_STAT!B278</f>
        <v>42408</v>
      </c>
      <c r="B275" s="6">
        <f>TITRES_STAT!D278</f>
        <v>19.187999999999999</v>
      </c>
      <c r="C275" s="2">
        <f t="shared" si="29"/>
        <v>-3.2000000000000028E-2</v>
      </c>
      <c r="D275" s="2">
        <f t="shared" si="30"/>
        <v>19.2136</v>
      </c>
      <c r="E275" s="2">
        <f t="shared" si="32"/>
        <v>19.462299999999999</v>
      </c>
      <c r="F275" s="2">
        <f t="shared" si="25"/>
        <v>20.109650000000006</v>
      </c>
      <c r="G275" s="2">
        <f t="shared" si="27"/>
        <v>20.921520000000015</v>
      </c>
      <c r="H275" s="2">
        <f t="shared" si="31"/>
        <v>17.972335000000008</v>
      </c>
      <c r="I275" s="2">
        <f t="array" ref="I275">SUMPRODUCT(B259:B278, (ROW(B259:B278)-ROW(B259)+1)) / (20*21/2)</f>
        <v>19.46673333333333</v>
      </c>
      <c r="J275" s="2">
        <f t="shared" si="26"/>
        <v>19.978842909688847</v>
      </c>
      <c r="K275" s="2">
        <f t="shared" si="28"/>
        <v>20.286416352429598</v>
      </c>
    </row>
    <row r="276" spans="1:11" ht="13.5" x14ac:dyDescent="0.25">
      <c r="A276" s="3">
        <f>TITRES_STAT!B279</f>
        <v>42409</v>
      </c>
      <c r="B276" s="6">
        <f>TITRES_STAT!D279</f>
        <v>19.187999999999999</v>
      </c>
      <c r="C276" s="2">
        <f t="shared" si="29"/>
        <v>0</v>
      </c>
      <c r="D276" s="2">
        <f t="shared" si="30"/>
        <v>19.2072</v>
      </c>
      <c r="E276" s="2">
        <f t="shared" si="32"/>
        <v>19.366699999999998</v>
      </c>
      <c r="F276" s="2">
        <f t="shared" ref="F276:F339" si="33">AVERAGE(B257:B276)</f>
        <v>19.982850000000003</v>
      </c>
      <c r="G276" s="2">
        <f t="shared" si="27"/>
        <v>20.894500000000011</v>
      </c>
      <c r="H276" s="2">
        <f t="shared" si="31"/>
        <v>17.977035000000008</v>
      </c>
      <c r="I276" s="2">
        <f t="array" ref="I276">SUMPRODUCT(B260:B279, (ROW(B260:B279)-ROW(B260)+1)) / (20*21/2)</f>
        <v>19.360995238095239</v>
      </c>
      <c r="J276" s="2">
        <f t="shared" si="26"/>
        <v>19.903524537337528</v>
      </c>
      <c r="K276" s="2">
        <f t="shared" si="28"/>
        <v>20.243341201353928</v>
      </c>
    </row>
    <row r="277" spans="1:11" ht="13.5" x14ac:dyDescent="0.25">
      <c r="A277" s="3">
        <f>TITRES_STAT!B280</f>
        <v>42410</v>
      </c>
      <c r="B277" s="6">
        <f>TITRES_STAT!D280</f>
        <v>19.187999999999999</v>
      </c>
      <c r="C277" s="2">
        <f t="shared" si="29"/>
        <v>0</v>
      </c>
      <c r="D277" s="2">
        <f t="shared" si="30"/>
        <v>19.200800000000001</v>
      </c>
      <c r="E277" s="2">
        <f t="shared" si="32"/>
        <v>19.361199999999997</v>
      </c>
      <c r="F277" s="2">
        <f t="shared" si="33"/>
        <v>19.856050000000003</v>
      </c>
      <c r="G277" s="2">
        <f t="shared" si="27"/>
        <v>20.865900000000014</v>
      </c>
      <c r="H277" s="2">
        <f t="shared" si="31"/>
        <v>17.985805000000006</v>
      </c>
      <c r="I277" s="2">
        <f t="array" ref="I277">SUMPRODUCT(B261:B280, (ROW(B261:B280)-ROW(B261)+1)) / (20*21/2)</f>
        <v>19.265414285714286</v>
      </c>
      <c r="J277" s="2">
        <f t="shared" ref="J277:J340" si="34">$J$4*B277+J276*(1-$J$4)</f>
        <v>19.83537934330538</v>
      </c>
      <c r="K277" s="2">
        <f t="shared" si="28"/>
        <v>20.201955271889069</v>
      </c>
    </row>
    <row r="278" spans="1:11" ht="13.5" x14ac:dyDescent="0.25">
      <c r="A278" s="3">
        <f>TITRES_STAT!B281</f>
        <v>42411</v>
      </c>
      <c r="B278" s="6">
        <f>TITRES_STAT!D281</f>
        <v>19.187999999999999</v>
      </c>
      <c r="C278" s="2">
        <f t="shared" si="29"/>
        <v>0</v>
      </c>
      <c r="D278" s="2">
        <f t="shared" si="30"/>
        <v>19.194400000000002</v>
      </c>
      <c r="E278" s="2">
        <f t="shared" si="32"/>
        <v>19.327199999999998</v>
      </c>
      <c r="F278" s="2">
        <f t="shared" si="33"/>
        <v>19.72925</v>
      </c>
      <c r="G278" s="2">
        <f t="shared" si="27"/>
        <v>20.838720000000009</v>
      </c>
      <c r="H278" s="2">
        <f t="shared" si="31"/>
        <v>17.998405000000005</v>
      </c>
      <c r="I278" s="2">
        <f t="array" ref="I278">SUMPRODUCT(B262:B281, (ROW(B262:B281)-ROW(B262)+1)) / (20*21/2)</f>
        <v>19.20793333333333</v>
      </c>
      <c r="J278" s="2">
        <f t="shared" si="34"/>
        <v>19.773724167752484</v>
      </c>
      <c r="K278" s="2">
        <f t="shared" si="28"/>
        <v>20.162192320050284</v>
      </c>
    </row>
    <row r="279" spans="1:11" ht="13.5" x14ac:dyDescent="0.25">
      <c r="A279" s="3">
        <f>TITRES_STAT!B282</f>
        <v>42412</v>
      </c>
      <c r="B279" s="6">
        <f>TITRES_STAT!D282</f>
        <v>18.619</v>
      </c>
      <c r="C279" s="2">
        <f t="shared" si="29"/>
        <v>-0.56899999999999906</v>
      </c>
      <c r="D279" s="2">
        <f t="shared" si="30"/>
        <v>19.074199999999998</v>
      </c>
      <c r="E279" s="2">
        <f t="shared" si="32"/>
        <v>19.207099999999997</v>
      </c>
      <c r="F279" s="2">
        <f t="shared" si="33"/>
        <v>19.622599999999998</v>
      </c>
      <c r="G279" s="2">
        <f t="shared" si="27"/>
        <v>20.800320000000006</v>
      </c>
      <c r="H279" s="2">
        <f t="shared" si="31"/>
        <v>18.008750000000006</v>
      </c>
      <c r="I279" s="2">
        <f t="array" ref="I279">SUMPRODUCT(B263:B282, (ROW(B263:B282)-ROW(B263)+1)) / (20*21/2)</f>
        <v>19.158728571428572</v>
      </c>
      <c r="J279" s="2">
        <f t="shared" si="34"/>
        <v>19.663750437490343</v>
      </c>
      <c r="K279" s="2">
        <f t="shared" si="28"/>
        <v>20.101674974165959</v>
      </c>
    </row>
    <row r="280" spans="1:11" ht="13.5" x14ac:dyDescent="0.25">
      <c r="A280" s="3">
        <f>TITRES_STAT!B283</f>
        <v>42415</v>
      </c>
      <c r="B280" s="6">
        <f>TITRES_STAT!D283</f>
        <v>18.619</v>
      </c>
      <c r="C280" s="2">
        <f t="shared" si="29"/>
        <v>0</v>
      </c>
      <c r="D280" s="2">
        <f t="shared" si="30"/>
        <v>18.9604</v>
      </c>
      <c r="E280" s="2">
        <f t="shared" si="32"/>
        <v>19.086999999999996</v>
      </c>
      <c r="F280" s="2">
        <f t="shared" si="33"/>
        <v>19.562549999999998</v>
      </c>
      <c r="G280" s="2">
        <f t="shared" si="27"/>
        <v>20.761920000000003</v>
      </c>
      <c r="H280" s="2">
        <f t="shared" si="31"/>
        <v>18.019335000000009</v>
      </c>
      <c r="I280" s="2">
        <f t="array" ref="I280">SUMPRODUCT(B264:B283, (ROW(B264:B283)-ROW(B264)+1)) / (20*21/2)</f>
        <v>19.117038095238097</v>
      </c>
      <c r="J280" s="2">
        <f t="shared" si="34"/>
        <v>19.564250395824597</v>
      </c>
      <c r="K280" s="2">
        <f t="shared" si="28"/>
        <v>20.043530857532001</v>
      </c>
    </row>
    <row r="281" spans="1:11" ht="13.5" x14ac:dyDescent="0.25">
      <c r="A281" s="3">
        <f>TITRES_STAT!B284</f>
        <v>42416</v>
      </c>
      <c r="B281" s="6">
        <f>TITRES_STAT!D284</f>
        <v>18.959</v>
      </c>
      <c r="C281" s="2">
        <f t="shared" si="29"/>
        <v>0.33999999999999986</v>
      </c>
      <c r="D281" s="2">
        <f t="shared" si="30"/>
        <v>18.9146</v>
      </c>
      <c r="E281" s="2">
        <f t="shared" si="32"/>
        <v>19.0609</v>
      </c>
      <c r="F281" s="2">
        <f t="shared" si="33"/>
        <v>19.475649999999998</v>
      </c>
      <c r="G281" s="2">
        <f t="shared" si="27"/>
        <v>20.73190000000001</v>
      </c>
      <c r="H281" s="2">
        <f t="shared" si="31"/>
        <v>18.035135000000011</v>
      </c>
      <c r="I281" s="2">
        <f t="array" ref="I281">SUMPRODUCT(B265:B284, (ROW(B265:B284)-ROW(B265)+1)) / (20*21/2)</f>
        <v>19.081028571428568</v>
      </c>
      <c r="J281" s="2">
        <f t="shared" si="34"/>
        <v>19.50660750098416</v>
      </c>
      <c r="K281" s="2">
        <f t="shared" si="28"/>
        <v>20.001000235668002</v>
      </c>
    </row>
    <row r="282" spans="1:11" ht="13.5" x14ac:dyDescent="0.25">
      <c r="A282" s="3">
        <f>TITRES_STAT!B285</f>
        <v>42417</v>
      </c>
      <c r="B282" s="6">
        <f>TITRES_STAT!D285</f>
        <v>18.959</v>
      </c>
      <c r="C282" s="2">
        <f t="shared" si="29"/>
        <v>0</v>
      </c>
      <c r="D282" s="2">
        <f t="shared" si="30"/>
        <v>18.8688</v>
      </c>
      <c r="E282" s="2">
        <f t="shared" si="32"/>
        <v>19.034800000000001</v>
      </c>
      <c r="F282" s="2">
        <f t="shared" si="33"/>
        <v>19.388749999999998</v>
      </c>
      <c r="G282" s="2">
        <f t="shared" si="27"/>
        <v>20.700300000000006</v>
      </c>
      <c r="H282" s="2">
        <f t="shared" si="31"/>
        <v>18.053305000000009</v>
      </c>
      <c r="I282" s="2">
        <f t="array" ref="I282">SUMPRODUCT(B266:B285, (ROW(B266:B285)-ROW(B266)+1)) / (20*21/2)</f>
        <v>19.050699999999999</v>
      </c>
      <c r="J282" s="2">
        <f t="shared" si="34"/>
        <v>19.454454405652335</v>
      </c>
      <c r="K282" s="2">
        <f t="shared" si="28"/>
        <v>19.960137481328083</v>
      </c>
    </row>
    <row r="283" spans="1:11" ht="13.5" x14ac:dyDescent="0.25">
      <c r="A283" s="3">
        <f>TITRES_STAT!B286</f>
        <v>42418</v>
      </c>
      <c r="B283" s="6">
        <f>TITRES_STAT!D286</f>
        <v>18.951000000000001</v>
      </c>
      <c r="C283" s="2">
        <f t="shared" si="29"/>
        <v>-7.9999999999991189E-3</v>
      </c>
      <c r="D283" s="2">
        <f t="shared" si="30"/>
        <v>18.821400000000001</v>
      </c>
      <c r="E283" s="2">
        <f t="shared" si="32"/>
        <v>19.007899999999999</v>
      </c>
      <c r="F283" s="2">
        <f t="shared" si="33"/>
        <v>19.3291</v>
      </c>
      <c r="G283" s="2">
        <f t="shared" si="27"/>
        <v>20.668540000000004</v>
      </c>
      <c r="H283" s="2">
        <f t="shared" si="31"/>
        <v>18.071435000000005</v>
      </c>
      <c r="I283" s="2">
        <f t="array" ref="I283">SUMPRODUCT(B267:B286, (ROW(B267:B286)-ROW(B267)+1)) / (20*21/2)</f>
        <v>19.026052380952382</v>
      </c>
      <c r="J283" s="2">
        <f t="shared" si="34"/>
        <v>19.406506367018778</v>
      </c>
      <c r="K283" s="2">
        <f t="shared" si="28"/>
        <v>19.920563462452471</v>
      </c>
    </row>
    <row r="284" spans="1:11" ht="13.5" x14ac:dyDescent="0.25">
      <c r="A284" s="3">
        <f>TITRES_STAT!B287</f>
        <v>42419</v>
      </c>
      <c r="B284" s="6">
        <f>TITRES_STAT!D287</f>
        <v>18.951000000000001</v>
      </c>
      <c r="C284" s="2">
        <f t="shared" si="29"/>
        <v>0</v>
      </c>
      <c r="D284" s="2">
        <f t="shared" si="30"/>
        <v>18.887799999999999</v>
      </c>
      <c r="E284" s="2">
        <f t="shared" si="32"/>
        <v>18.980999999999998</v>
      </c>
      <c r="F284" s="2">
        <f t="shared" si="33"/>
        <v>19.269449999999999</v>
      </c>
      <c r="G284" s="2">
        <f t="shared" si="27"/>
        <v>20.628880000000002</v>
      </c>
      <c r="H284" s="2">
        <f t="shared" si="31"/>
        <v>18.089565000000007</v>
      </c>
      <c r="I284" s="2">
        <f t="array" ref="I284">SUMPRODUCT(B268:B287, (ROW(B268:B287)-ROW(B268)+1)) / (20*21/2)</f>
        <v>19.007085714285715</v>
      </c>
      <c r="J284" s="2">
        <f t="shared" si="34"/>
        <v>19.363124808255083</v>
      </c>
      <c r="K284" s="2">
        <f t="shared" si="28"/>
        <v>19.882541365885707</v>
      </c>
    </row>
    <row r="285" spans="1:11" ht="13.5" x14ac:dyDescent="0.25">
      <c r="A285" s="3">
        <f>TITRES_STAT!B288</f>
        <v>42422</v>
      </c>
      <c r="B285" s="6">
        <f>TITRES_STAT!D288</f>
        <v>18.951000000000001</v>
      </c>
      <c r="C285" s="2">
        <f t="shared" si="29"/>
        <v>0</v>
      </c>
      <c r="D285" s="2">
        <f t="shared" si="30"/>
        <v>18.954199999999997</v>
      </c>
      <c r="E285" s="2">
        <f t="shared" si="32"/>
        <v>18.957299999999996</v>
      </c>
      <c r="F285" s="2">
        <f t="shared" si="33"/>
        <v>19.209800000000001</v>
      </c>
      <c r="G285" s="2">
        <f t="shared" si="27"/>
        <v>20.589220000000001</v>
      </c>
      <c r="H285" s="2">
        <f t="shared" si="31"/>
        <v>18.107695000000007</v>
      </c>
      <c r="I285" s="2">
        <f t="array" ref="I285">SUMPRODUCT(B269:B288, (ROW(B269:B288)-ROW(B269)+1)) / (20*21/2)</f>
        <v>18.98798571428571</v>
      </c>
      <c r="J285" s="2">
        <f t="shared" si="34"/>
        <v>19.323874826516501</v>
      </c>
      <c r="K285" s="2">
        <f t="shared" si="28"/>
        <v>19.846010331929406</v>
      </c>
    </row>
    <row r="286" spans="1:11" ht="13.5" x14ac:dyDescent="0.25">
      <c r="A286" s="3">
        <f>TITRES_STAT!B289</f>
        <v>42423</v>
      </c>
      <c r="B286" s="6">
        <f>TITRES_STAT!D289</f>
        <v>18.951000000000001</v>
      </c>
      <c r="C286" s="2">
        <f t="shared" si="29"/>
        <v>0</v>
      </c>
      <c r="D286" s="2">
        <f t="shared" si="30"/>
        <v>18.9526</v>
      </c>
      <c r="E286" s="2">
        <f t="shared" si="32"/>
        <v>18.933599999999998</v>
      </c>
      <c r="F286" s="2">
        <f t="shared" si="33"/>
        <v>19.150150000000004</v>
      </c>
      <c r="G286" s="2">
        <f t="shared" si="27"/>
        <v>20.524280000000005</v>
      </c>
      <c r="H286" s="2">
        <f t="shared" si="31"/>
        <v>18.125825000000006</v>
      </c>
      <c r="I286" s="2">
        <f t="array" ref="I286">SUMPRODUCT(B270:B289, (ROW(B270:B289)-ROW(B270)+1)) / (20*21/2)</f>
        <v>18.971709523809523</v>
      </c>
      <c r="J286" s="2">
        <f t="shared" si="34"/>
        <v>19.288362938276833</v>
      </c>
      <c r="K286" s="2">
        <f t="shared" si="28"/>
        <v>19.810911887540019</v>
      </c>
    </row>
    <row r="287" spans="1:11" ht="13.5" x14ac:dyDescent="0.25">
      <c r="A287" s="3">
        <f>TITRES_STAT!B290</f>
        <v>42424</v>
      </c>
      <c r="B287" s="6">
        <f>TITRES_STAT!D290</f>
        <v>18.951000000000001</v>
      </c>
      <c r="C287" s="2">
        <f t="shared" si="29"/>
        <v>0</v>
      </c>
      <c r="D287" s="2">
        <f t="shared" si="30"/>
        <v>18.951000000000001</v>
      </c>
      <c r="E287" s="2">
        <f t="shared" si="32"/>
        <v>18.9099</v>
      </c>
      <c r="F287" s="2">
        <f t="shared" si="33"/>
        <v>19.135550000000002</v>
      </c>
      <c r="G287" s="2">
        <f t="shared" si="27"/>
        <v>20.461080000000003</v>
      </c>
      <c r="H287" s="2">
        <f t="shared" si="31"/>
        <v>18.145535000000006</v>
      </c>
      <c r="I287" s="2">
        <f t="array" ref="I287">SUMPRODUCT(B271:B290, (ROW(B271:B290)-ROW(B271)+1)) / (20*21/2)</f>
        <v>18.959647619047615</v>
      </c>
      <c r="J287" s="2">
        <f t="shared" si="34"/>
        <v>19.256233134631419</v>
      </c>
      <c r="K287" s="2">
        <f t="shared" si="28"/>
        <v>19.77718985273453</v>
      </c>
    </row>
    <row r="288" spans="1:11" ht="13.5" x14ac:dyDescent="0.25">
      <c r="A288" s="3">
        <f>TITRES_STAT!B291</f>
        <v>42425</v>
      </c>
      <c r="B288" s="6">
        <f>TITRES_STAT!D291</f>
        <v>18.934999999999999</v>
      </c>
      <c r="C288" s="2">
        <f t="shared" si="29"/>
        <v>-1.6000000000001791E-2</v>
      </c>
      <c r="D288" s="2">
        <f t="shared" si="30"/>
        <v>18.947800000000001</v>
      </c>
      <c r="E288" s="2">
        <f t="shared" si="32"/>
        <v>18.884599999999999</v>
      </c>
      <c r="F288" s="2">
        <f t="shared" si="33"/>
        <v>19.105900000000002</v>
      </c>
      <c r="G288" s="2">
        <f t="shared" si="27"/>
        <v>20.397560000000002</v>
      </c>
      <c r="H288" s="2">
        <f t="shared" si="31"/>
        <v>18.165165000000009</v>
      </c>
      <c r="I288" s="2">
        <f t="array" ref="I288">SUMPRODUCT(B272:B291, (ROW(B272:B291)-ROW(B272)+1)) / (20*21/2)</f>
        <v>19.005228571428571</v>
      </c>
      <c r="J288" s="2">
        <f t="shared" si="34"/>
        <v>19.225639502761762</v>
      </c>
      <c r="K288" s="2">
        <f t="shared" si="28"/>
        <v>19.744162799686116</v>
      </c>
    </row>
    <row r="289" spans="1:11" ht="13.5" x14ac:dyDescent="0.25">
      <c r="A289" s="3">
        <f>TITRES_STAT!B292</f>
        <v>42426</v>
      </c>
      <c r="B289" s="6">
        <f>TITRES_STAT!D292</f>
        <v>18.934999999999999</v>
      </c>
      <c r="C289" s="2">
        <f t="shared" si="29"/>
        <v>0</v>
      </c>
      <c r="D289" s="2">
        <f t="shared" si="30"/>
        <v>18.944600000000001</v>
      </c>
      <c r="E289" s="2">
        <f t="shared" si="32"/>
        <v>18.916199999999996</v>
      </c>
      <c r="F289" s="2">
        <f t="shared" si="33"/>
        <v>19.061650000000004</v>
      </c>
      <c r="G289" s="2">
        <f t="shared" si="27"/>
        <v>20.325980000000001</v>
      </c>
      <c r="H289" s="2">
        <f t="shared" si="31"/>
        <v>18.182505000000006</v>
      </c>
      <c r="I289" s="2">
        <f t="array" ref="I289">SUMPRODUCT(B273:B292, (ROW(B273:B292)-ROW(B273)+1)) / (20*21/2)</f>
        <v>18.990828571428573</v>
      </c>
      <c r="J289" s="2">
        <f t="shared" si="34"/>
        <v>19.197959550117787</v>
      </c>
      <c r="K289" s="2">
        <f t="shared" si="28"/>
        <v>19.71243092518862</v>
      </c>
    </row>
    <row r="290" spans="1:11" ht="13.5" x14ac:dyDescent="0.25">
      <c r="A290" s="3">
        <f>TITRES_STAT!B293</f>
        <v>42429</v>
      </c>
      <c r="B290" s="6">
        <f>TITRES_STAT!D293</f>
        <v>18.934999999999999</v>
      </c>
      <c r="C290" s="2">
        <f t="shared" si="29"/>
        <v>0</v>
      </c>
      <c r="D290" s="2">
        <f t="shared" si="30"/>
        <v>18.941400000000002</v>
      </c>
      <c r="E290" s="2">
        <f t="shared" si="32"/>
        <v>18.947799999999997</v>
      </c>
      <c r="F290" s="2">
        <f t="shared" si="33"/>
        <v>19.017400000000002</v>
      </c>
      <c r="G290" s="2">
        <f t="shared" si="27"/>
        <v>20.274619999999999</v>
      </c>
      <c r="H290" s="2">
        <f t="shared" si="31"/>
        <v>18.198145000000007</v>
      </c>
      <c r="I290" s="2">
        <f t="array" ref="I290">SUMPRODUCT(B274:B293, (ROW(B274:B293)-ROW(B274)+1)) / (20*21/2)</f>
        <v>18.978047619047619</v>
      </c>
      <c r="J290" s="2">
        <f t="shared" si="34"/>
        <v>19.172915783439905</v>
      </c>
      <c r="K290" s="2">
        <f t="shared" si="28"/>
        <v>19.681943437926321</v>
      </c>
    </row>
    <row r="291" spans="1:11" ht="13.5" x14ac:dyDescent="0.25">
      <c r="A291" s="3">
        <f>TITRES_STAT!B294</f>
        <v>42430</v>
      </c>
      <c r="B291" s="6">
        <f>TITRES_STAT!D294</f>
        <v>19.495999999999999</v>
      </c>
      <c r="C291" s="2">
        <f t="shared" si="29"/>
        <v>0.56099999999999994</v>
      </c>
      <c r="D291" s="2">
        <f t="shared" si="30"/>
        <v>19.0504</v>
      </c>
      <c r="E291" s="2">
        <f t="shared" si="32"/>
        <v>19.0015</v>
      </c>
      <c r="F291" s="2">
        <f t="shared" si="33"/>
        <v>19.031200000000002</v>
      </c>
      <c r="G291" s="2">
        <f t="shared" si="27"/>
        <v>20.234960000000001</v>
      </c>
      <c r="H291" s="2">
        <f t="shared" si="31"/>
        <v>18.213115000000009</v>
      </c>
      <c r="I291" s="2">
        <f t="array" ref="I291">SUMPRODUCT(B275:B294, (ROW(B275:B294)-ROW(B275)+1)) / (20*21/2)</f>
        <v>18.966885714285713</v>
      </c>
      <c r="J291" s="2">
        <f t="shared" si="34"/>
        <v>19.20368570882658</v>
      </c>
      <c r="K291" s="2">
        <f t="shared" si="28"/>
        <v>19.6746515383998</v>
      </c>
    </row>
    <row r="292" spans="1:11" ht="13.5" x14ac:dyDescent="0.25">
      <c r="A292" s="3">
        <f>TITRES_STAT!B295</f>
        <v>42431</v>
      </c>
      <c r="B292" s="6">
        <f>TITRES_STAT!D295</f>
        <v>18.88</v>
      </c>
      <c r="C292" s="2">
        <f t="shared" si="29"/>
        <v>-0.61599999999999966</v>
      </c>
      <c r="D292" s="2">
        <f t="shared" si="30"/>
        <v>19.036199999999997</v>
      </c>
      <c r="E292" s="2">
        <f t="shared" si="32"/>
        <v>18.993600000000001</v>
      </c>
      <c r="F292" s="2">
        <f t="shared" si="33"/>
        <v>19.014199999999999</v>
      </c>
      <c r="G292" s="2">
        <f t="shared" si="27"/>
        <v>20.165759999999999</v>
      </c>
      <c r="H292" s="2">
        <f t="shared" si="31"/>
        <v>18.224965000000008</v>
      </c>
      <c r="I292" s="2">
        <f t="array" ref="I292">SUMPRODUCT(B276:B295, (ROW(B276:B295)-ROW(B276)+1)) / (20*21/2)</f>
        <v>18.957342857142855</v>
      </c>
      <c r="J292" s="2">
        <f t="shared" si="34"/>
        <v>19.172858498462144</v>
      </c>
      <c r="K292" s="2">
        <f t="shared" si="28"/>
        <v>19.643488732972358</v>
      </c>
    </row>
    <row r="293" spans="1:11" ht="13.5" x14ac:dyDescent="0.25">
      <c r="A293" s="3">
        <f>TITRES_STAT!B296</f>
        <v>42432</v>
      </c>
      <c r="B293" s="6">
        <f>TITRES_STAT!D296</f>
        <v>18.88</v>
      </c>
      <c r="C293" s="2">
        <f t="shared" si="29"/>
        <v>0</v>
      </c>
      <c r="D293" s="2">
        <f t="shared" si="30"/>
        <v>19.025199999999998</v>
      </c>
      <c r="E293" s="2">
        <f t="shared" si="32"/>
        <v>18.986499999999999</v>
      </c>
      <c r="F293" s="2">
        <f t="shared" si="33"/>
        <v>18.997199999999999</v>
      </c>
      <c r="G293" s="2">
        <f t="shared" si="27"/>
        <v>20.10098</v>
      </c>
      <c r="H293" s="2">
        <f t="shared" si="31"/>
        <v>18.236460000000008</v>
      </c>
      <c r="I293" s="2">
        <f t="array" ref="I293">SUMPRODUCT(B277:B296, (ROW(B277:B296)-ROW(B277)+1)) / (20*21/2)</f>
        <v>18.971838095238095</v>
      </c>
      <c r="J293" s="2">
        <f t="shared" si="34"/>
        <v>19.144967212894322</v>
      </c>
      <c r="K293" s="2">
        <f t="shared" si="28"/>
        <v>19.613547998345993</v>
      </c>
    </row>
    <row r="294" spans="1:11" ht="13.5" x14ac:dyDescent="0.25">
      <c r="A294" s="3">
        <f>TITRES_STAT!B297</f>
        <v>42433</v>
      </c>
      <c r="B294" s="6">
        <f>TITRES_STAT!D297</f>
        <v>18.88</v>
      </c>
      <c r="C294" s="2">
        <f t="shared" si="29"/>
        <v>0</v>
      </c>
      <c r="D294" s="2">
        <f t="shared" si="30"/>
        <v>19.014199999999995</v>
      </c>
      <c r="E294" s="2">
        <f t="shared" si="32"/>
        <v>18.979399999999998</v>
      </c>
      <c r="F294" s="2">
        <f t="shared" si="33"/>
        <v>18.980199999999996</v>
      </c>
      <c r="G294" s="2">
        <f t="shared" si="27"/>
        <v>20.0441</v>
      </c>
      <c r="H294" s="2">
        <f t="shared" si="31"/>
        <v>18.24791500000001</v>
      </c>
      <c r="I294" s="2">
        <f t="array" ref="I294">SUMPRODUCT(B278:B297, (ROW(B278:B297)-ROW(B278)+1)) / (20*21/2)</f>
        <v>18.932480952380953</v>
      </c>
      <c r="J294" s="2">
        <f t="shared" si="34"/>
        <v>19.11973224023772</v>
      </c>
      <c r="K294" s="2">
        <f t="shared" si="28"/>
        <v>19.584781410175562</v>
      </c>
    </row>
    <row r="295" spans="1:11" ht="13.5" x14ac:dyDescent="0.25">
      <c r="A295" s="3">
        <f>TITRES_STAT!B298</f>
        <v>42436</v>
      </c>
      <c r="B295" s="6">
        <f>TITRES_STAT!D298</f>
        <v>18.88</v>
      </c>
      <c r="C295" s="2">
        <f t="shared" si="29"/>
        <v>0</v>
      </c>
      <c r="D295" s="2">
        <f t="shared" si="30"/>
        <v>19.0032</v>
      </c>
      <c r="E295" s="2">
        <f t="shared" si="32"/>
        <v>18.972299999999997</v>
      </c>
      <c r="F295" s="2">
        <f t="shared" si="33"/>
        <v>18.964799999999997</v>
      </c>
      <c r="G295" s="2">
        <f t="shared" si="27"/>
        <v>19.979319999999998</v>
      </c>
      <c r="H295" s="2">
        <f t="shared" si="31"/>
        <v>18.261860000000009</v>
      </c>
      <c r="I295" s="2">
        <f t="array" ref="I295">SUMPRODUCT(B279:B298, (ROW(B279:B298)-ROW(B279)+1)) / (20*21/2)</f>
        <v>18.843504761904761</v>
      </c>
      <c r="J295" s="2">
        <f t="shared" si="34"/>
        <v>19.09690059831032</v>
      </c>
      <c r="K295" s="2">
        <f t="shared" si="28"/>
        <v>19.557142923502013</v>
      </c>
    </row>
    <row r="296" spans="1:11" ht="13.5" x14ac:dyDescent="0.25">
      <c r="A296" s="3">
        <f>TITRES_STAT!B299</f>
        <v>42437</v>
      </c>
      <c r="B296" s="6">
        <f>TITRES_STAT!D299</f>
        <v>19.117000000000001</v>
      </c>
      <c r="C296" s="2">
        <f t="shared" si="29"/>
        <v>0.23700000000000188</v>
      </c>
      <c r="D296" s="2">
        <f t="shared" si="30"/>
        <v>18.927399999999999</v>
      </c>
      <c r="E296" s="2">
        <f t="shared" si="32"/>
        <v>18.988899999999997</v>
      </c>
      <c r="F296" s="2">
        <f t="shared" si="33"/>
        <v>18.96125</v>
      </c>
      <c r="G296" s="2">
        <f t="shared" si="27"/>
        <v>19.927179999999996</v>
      </c>
      <c r="H296" s="2">
        <f t="shared" si="31"/>
        <v>18.277065000000011</v>
      </c>
      <c r="I296" s="2">
        <f t="array" ref="I296">SUMPRODUCT(B280:B299, (ROW(B280:B299)-ROW(B280)+1)) / (20*21/2)</f>
        <v>18.760209523809525</v>
      </c>
      <c r="J296" s="2">
        <f t="shared" si="34"/>
        <v>19.098814827042673</v>
      </c>
      <c r="K296" s="2">
        <f t="shared" si="28"/>
        <v>19.539882416698013</v>
      </c>
    </row>
    <row r="297" spans="1:11" ht="13.5" x14ac:dyDescent="0.25">
      <c r="A297" s="3">
        <f>TITRES_STAT!B300</f>
        <v>42438</v>
      </c>
      <c r="B297" s="6">
        <f>TITRES_STAT!D300</f>
        <v>18.547999999999998</v>
      </c>
      <c r="C297" s="2">
        <f t="shared" si="29"/>
        <v>-0.56900000000000261</v>
      </c>
      <c r="D297" s="2">
        <f t="shared" si="30"/>
        <v>18.861000000000001</v>
      </c>
      <c r="E297" s="2">
        <f t="shared" si="32"/>
        <v>18.948599999999995</v>
      </c>
      <c r="F297" s="2">
        <f t="shared" si="33"/>
        <v>18.92925</v>
      </c>
      <c r="G297" s="2">
        <f t="shared" si="27"/>
        <v>19.858919999999998</v>
      </c>
      <c r="H297" s="2">
        <f t="shared" si="31"/>
        <v>18.287055000000009</v>
      </c>
      <c r="I297" s="2">
        <f t="array" ref="I297">SUMPRODUCT(B281:B300, (ROW(B281:B300)-ROW(B281)+1)) / (20*21/2)</f>
        <v>18.67988571428571</v>
      </c>
      <c r="J297" s="2">
        <f t="shared" si="34"/>
        <v>19.046356272086229</v>
      </c>
      <c r="K297" s="2">
        <f t="shared" si="28"/>
        <v>19.500985067023585</v>
      </c>
    </row>
    <row r="298" spans="1:11" ht="13.5" x14ac:dyDescent="0.25">
      <c r="A298" s="3">
        <f>TITRES_STAT!B301</f>
        <v>42439</v>
      </c>
      <c r="B298" s="6">
        <f>TITRES_STAT!D301</f>
        <v>17.995000000000001</v>
      </c>
      <c r="C298" s="2">
        <f t="shared" si="29"/>
        <v>-0.55299999999999727</v>
      </c>
      <c r="D298" s="2">
        <f t="shared" si="30"/>
        <v>18.684000000000001</v>
      </c>
      <c r="E298" s="2">
        <f t="shared" si="32"/>
        <v>18.854599999999998</v>
      </c>
      <c r="F298" s="2">
        <f t="shared" si="33"/>
        <v>18.869599999999998</v>
      </c>
      <c r="G298" s="2">
        <f t="shared" si="27"/>
        <v>19.784339999999997</v>
      </c>
      <c r="H298" s="2">
        <f t="shared" si="31"/>
        <v>18.294280000000008</v>
      </c>
      <c r="I298" s="2">
        <f t="array" ref="I298">SUMPRODUCT(B282:B301, (ROW(B282:B301)-ROW(B282)+1)) / (20*21/2)</f>
        <v>18.602533333333334</v>
      </c>
      <c r="J298" s="2">
        <f t="shared" si="34"/>
        <v>18.946227103316112</v>
      </c>
      <c r="K298" s="2">
        <f t="shared" si="28"/>
        <v>19.441926829101092</v>
      </c>
    </row>
    <row r="299" spans="1:11" ht="13.5" x14ac:dyDescent="0.25">
      <c r="A299" s="3">
        <f>TITRES_STAT!B302</f>
        <v>42440</v>
      </c>
      <c r="B299" s="6">
        <f>TITRES_STAT!D302</f>
        <v>17.995000000000001</v>
      </c>
      <c r="C299" s="2">
        <f t="shared" si="29"/>
        <v>0</v>
      </c>
      <c r="D299" s="2">
        <f t="shared" si="30"/>
        <v>18.507000000000001</v>
      </c>
      <c r="E299" s="2">
        <f t="shared" si="32"/>
        <v>18.7606</v>
      </c>
      <c r="F299" s="2">
        <f t="shared" si="33"/>
        <v>18.8384</v>
      </c>
      <c r="G299" s="2">
        <f t="shared" si="27"/>
        <v>19.709759999999996</v>
      </c>
      <c r="H299" s="2">
        <f t="shared" si="31"/>
        <v>18.301505000000009</v>
      </c>
      <c r="I299" s="2">
        <f t="array" ref="I299">SUMPRODUCT(B283:B302, (ROW(B283:B302)-ROW(B283)+1)) / (20*21/2)</f>
        <v>18.529771428571429</v>
      </c>
      <c r="J299" s="2">
        <f t="shared" si="34"/>
        <v>18.855634045857435</v>
      </c>
      <c r="K299" s="2">
        <f t="shared" si="28"/>
        <v>19.385184600508893</v>
      </c>
    </row>
    <row r="300" spans="1:11" ht="13.5" x14ac:dyDescent="0.25">
      <c r="A300" s="3">
        <f>TITRES_STAT!B303</f>
        <v>42443</v>
      </c>
      <c r="B300" s="6">
        <f>TITRES_STAT!D303</f>
        <v>17.995000000000001</v>
      </c>
      <c r="C300" s="2">
        <f t="shared" si="29"/>
        <v>0</v>
      </c>
      <c r="D300" s="2">
        <f t="shared" si="30"/>
        <v>18.330000000000002</v>
      </c>
      <c r="E300" s="2">
        <f t="shared" si="32"/>
        <v>18.666599999999999</v>
      </c>
      <c r="F300" s="2">
        <f t="shared" si="33"/>
        <v>18.807200000000002</v>
      </c>
      <c r="G300" s="2">
        <f t="shared" si="27"/>
        <v>19.635179999999998</v>
      </c>
      <c r="H300" s="2">
        <f t="shared" si="31"/>
        <v>18.308730000000008</v>
      </c>
      <c r="I300" s="2">
        <f t="array" ref="I300">SUMPRODUCT(B284:B303, (ROW(B284:B303)-ROW(B284)+1)) / (20*21/2)</f>
        <v>18.461600000000001</v>
      </c>
      <c r="J300" s="2">
        <f t="shared" si="34"/>
        <v>18.773668898632916</v>
      </c>
      <c r="K300" s="2">
        <f t="shared" si="28"/>
        <v>19.330667557351685</v>
      </c>
    </row>
    <row r="301" spans="1:11" ht="13.5" x14ac:dyDescent="0.25">
      <c r="A301" s="3">
        <f>TITRES_STAT!B304</f>
        <v>42444</v>
      </c>
      <c r="B301" s="6">
        <f>TITRES_STAT!D304</f>
        <v>17.995000000000001</v>
      </c>
      <c r="C301" s="2">
        <f t="shared" si="29"/>
        <v>0</v>
      </c>
      <c r="D301" s="2">
        <f t="shared" si="30"/>
        <v>18.105600000000003</v>
      </c>
      <c r="E301" s="2">
        <f t="shared" si="32"/>
        <v>18.516500000000001</v>
      </c>
      <c r="F301" s="2">
        <f t="shared" si="33"/>
        <v>18.759000000000004</v>
      </c>
      <c r="G301" s="2">
        <f t="shared" si="27"/>
        <v>19.560599999999997</v>
      </c>
      <c r="H301" s="2">
        <f t="shared" si="31"/>
        <v>18.315760000000008</v>
      </c>
      <c r="I301" s="2">
        <f t="array" ref="I301">SUMPRODUCT(B285:B304, (ROW(B285:B304)-ROW(B285)+1)) / (20*21/2)</f>
        <v>18.377695238095239</v>
      </c>
      <c r="J301" s="2">
        <f t="shared" si="34"/>
        <v>18.69950995590597</v>
      </c>
      <c r="K301" s="2">
        <f t="shared" si="28"/>
        <v>19.278288437455544</v>
      </c>
    </row>
    <row r="302" spans="1:11" ht="13.5" x14ac:dyDescent="0.25">
      <c r="A302" s="3">
        <f>TITRES_STAT!B305</f>
        <v>42445</v>
      </c>
      <c r="B302" s="6">
        <f>TITRES_STAT!D305</f>
        <v>17.995000000000001</v>
      </c>
      <c r="C302" s="2">
        <f t="shared" si="29"/>
        <v>0</v>
      </c>
      <c r="D302" s="2">
        <f t="shared" si="30"/>
        <v>17.995000000000001</v>
      </c>
      <c r="E302" s="2">
        <f t="shared" si="32"/>
        <v>18.428000000000004</v>
      </c>
      <c r="F302" s="2">
        <f t="shared" si="33"/>
        <v>18.710799999999999</v>
      </c>
      <c r="G302" s="2">
        <f t="shared" si="27"/>
        <v>19.48602</v>
      </c>
      <c r="H302" s="2">
        <f t="shared" si="31"/>
        <v>18.322790000000008</v>
      </c>
      <c r="I302" s="2">
        <f t="array" ref="I302">SUMPRODUCT(B286:B305, (ROW(B286:B305)-ROW(B286)+1)) / (20*21/2)</f>
        <v>18.299357142857144</v>
      </c>
      <c r="J302" s="2">
        <f t="shared" si="34"/>
        <v>18.63241376962921</v>
      </c>
      <c r="K302" s="2">
        <f t="shared" si="28"/>
        <v>19.227963400692584</v>
      </c>
    </row>
    <row r="303" spans="1:11" ht="13.5" x14ac:dyDescent="0.25">
      <c r="A303" s="3">
        <f>TITRES_STAT!B306</f>
        <v>42446</v>
      </c>
      <c r="B303" s="6">
        <f>TITRES_STAT!D306</f>
        <v>17.995000000000001</v>
      </c>
      <c r="C303" s="2">
        <f t="shared" si="29"/>
        <v>0</v>
      </c>
      <c r="D303" s="2">
        <f t="shared" si="30"/>
        <v>17.995000000000001</v>
      </c>
      <c r="E303" s="2">
        <f t="shared" si="32"/>
        <v>18.339500000000001</v>
      </c>
      <c r="F303" s="2">
        <f t="shared" si="33"/>
        <v>18.663</v>
      </c>
      <c r="G303" s="2">
        <f t="shared" si="27"/>
        <v>19.411439999999999</v>
      </c>
      <c r="H303" s="2">
        <f t="shared" si="31"/>
        <v>18.329820000000009</v>
      </c>
      <c r="I303" s="2">
        <f t="array" ref="I303">SUMPRODUCT(B287:B306, (ROW(B287:B306)-ROW(B287)+1)) / (20*21/2)</f>
        <v>18.226585714285715</v>
      </c>
      <c r="J303" s="2">
        <f t="shared" si="34"/>
        <v>18.571707696331188</v>
      </c>
      <c r="K303" s="2">
        <f t="shared" si="28"/>
        <v>19.179611894783072</v>
      </c>
    </row>
    <row r="304" spans="1:11" ht="13.5" x14ac:dyDescent="0.25">
      <c r="A304" s="3">
        <f>TITRES_STAT!B307</f>
        <v>42447</v>
      </c>
      <c r="B304" s="6">
        <f>TITRES_STAT!D307</f>
        <v>17.782</v>
      </c>
      <c r="C304" s="2">
        <f t="shared" si="29"/>
        <v>-0.21300000000000097</v>
      </c>
      <c r="D304" s="2">
        <f t="shared" si="30"/>
        <v>17.952400000000001</v>
      </c>
      <c r="E304" s="2">
        <f t="shared" si="32"/>
        <v>18.229700000000001</v>
      </c>
      <c r="F304" s="2">
        <f t="shared" si="33"/>
        <v>18.604549999999996</v>
      </c>
      <c r="G304" s="2">
        <f t="shared" si="27"/>
        <v>19.332599999999999</v>
      </c>
      <c r="H304" s="2">
        <f t="shared" si="31"/>
        <v>18.337720000000008</v>
      </c>
      <c r="I304" s="2">
        <f t="array" ref="I304">SUMPRODUCT(B288:B307, (ROW(B288:B307)-ROW(B288)+1)) / (20*21/2)</f>
        <v>18.15938095238095</v>
      </c>
      <c r="J304" s="2">
        <f t="shared" si="34"/>
        <v>18.496497439537745</v>
      </c>
      <c r="K304" s="2">
        <f t="shared" si="28"/>
        <v>19.124803585183734</v>
      </c>
    </row>
    <row r="305" spans="1:11" ht="13.5" x14ac:dyDescent="0.25">
      <c r="A305" s="3">
        <f>TITRES_STAT!B308</f>
        <v>42450</v>
      </c>
      <c r="B305" s="6">
        <f>TITRES_STAT!D308</f>
        <v>17.782</v>
      </c>
      <c r="C305" s="2">
        <f t="shared" si="29"/>
        <v>0</v>
      </c>
      <c r="D305" s="2">
        <f t="shared" si="30"/>
        <v>17.909799999999997</v>
      </c>
      <c r="E305" s="2">
        <f t="shared" si="32"/>
        <v>18.119900000000005</v>
      </c>
      <c r="F305" s="2">
        <f t="shared" si="33"/>
        <v>18.546099999999999</v>
      </c>
      <c r="G305" s="2">
        <f t="shared" si="27"/>
        <v>19.25376</v>
      </c>
      <c r="H305" s="2">
        <f t="shared" si="31"/>
        <v>18.345620000000011</v>
      </c>
      <c r="I305" s="2">
        <f t="array" ref="I305">SUMPRODUCT(B289:B308, (ROW(B289:B308)-ROW(B289)+1)) / (20*21/2)</f>
        <v>18.097742857142858</v>
      </c>
      <c r="J305" s="2">
        <f t="shared" si="34"/>
        <v>18.428450064343675</v>
      </c>
      <c r="K305" s="2">
        <f t="shared" si="28"/>
        <v>19.072144621058882</v>
      </c>
    </row>
    <row r="306" spans="1:11" ht="13.5" x14ac:dyDescent="0.25">
      <c r="A306" s="3">
        <f>TITRES_STAT!B309</f>
        <v>42451</v>
      </c>
      <c r="B306" s="6">
        <f>TITRES_STAT!D309</f>
        <v>17.782</v>
      </c>
      <c r="C306" s="2">
        <f t="shared" si="29"/>
        <v>0</v>
      </c>
      <c r="D306" s="2">
        <f t="shared" si="30"/>
        <v>17.8672</v>
      </c>
      <c r="E306" s="2">
        <f t="shared" si="32"/>
        <v>17.986400000000003</v>
      </c>
      <c r="F306" s="2">
        <f t="shared" si="33"/>
        <v>18.487649999999995</v>
      </c>
      <c r="G306" s="2">
        <f t="shared" ref="G306:G369" si="35">AVERAGE(B257:B306)</f>
        <v>19.17492</v>
      </c>
      <c r="H306" s="2">
        <f t="shared" si="31"/>
        <v>18.35352000000001</v>
      </c>
      <c r="I306" s="2">
        <f t="array" ref="I306">SUMPRODUCT(B290:B309, (ROW(B290:B309)-ROW(B290)+1)) / (20*21/2)</f>
        <v>18.04159523809524</v>
      </c>
      <c r="J306" s="2">
        <f t="shared" si="34"/>
        <v>18.366883391549042</v>
      </c>
      <c r="K306" s="2">
        <f t="shared" si="28"/>
        <v>19.021550714350692</v>
      </c>
    </row>
    <row r="307" spans="1:11" ht="13.5" x14ac:dyDescent="0.25">
      <c r="A307" s="3">
        <f>TITRES_STAT!B310</f>
        <v>42452</v>
      </c>
      <c r="B307" s="6">
        <f>TITRES_STAT!D310</f>
        <v>17.782</v>
      </c>
      <c r="C307" s="2">
        <f t="shared" si="29"/>
        <v>0</v>
      </c>
      <c r="D307" s="2">
        <f t="shared" si="30"/>
        <v>17.824599999999997</v>
      </c>
      <c r="E307" s="2">
        <f t="shared" si="32"/>
        <v>17.909800000000004</v>
      </c>
      <c r="F307" s="2">
        <f t="shared" si="33"/>
        <v>18.429199999999994</v>
      </c>
      <c r="G307" s="2">
        <f t="shared" si="35"/>
        <v>19.096080000000004</v>
      </c>
      <c r="H307" s="2">
        <f t="shared" si="31"/>
        <v>18.363830000000011</v>
      </c>
      <c r="I307" s="2">
        <f t="array" ref="I307">SUMPRODUCT(B291:B310, (ROW(B291:B310)-ROW(B291)+1)) / (20*21/2)</f>
        <v>17.990938095238096</v>
      </c>
      <c r="J307" s="2">
        <f t="shared" si="34"/>
        <v>18.311180211401513</v>
      </c>
      <c r="K307" s="2">
        <f t="shared" ref="K307:K370" si="36">$K$4*B307+(1-$K$4)*K306</f>
        <v>18.972940882415372</v>
      </c>
    </row>
    <row r="308" spans="1:11" ht="13.5" x14ac:dyDescent="0.25">
      <c r="A308" s="3">
        <f>TITRES_STAT!B311</f>
        <v>42453</v>
      </c>
      <c r="B308" s="6">
        <f>TITRES_STAT!D311</f>
        <v>17.782</v>
      </c>
      <c r="C308" s="2">
        <f t="shared" si="29"/>
        <v>0</v>
      </c>
      <c r="D308" s="2">
        <f t="shared" si="30"/>
        <v>17.782</v>
      </c>
      <c r="E308" s="2">
        <f t="shared" si="32"/>
        <v>17.888500000000001</v>
      </c>
      <c r="F308" s="2">
        <f t="shared" si="33"/>
        <v>18.371549999999996</v>
      </c>
      <c r="G308" s="2">
        <f t="shared" si="35"/>
        <v>19.017240000000005</v>
      </c>
      <c r="H308" s="2">
        <f t="shared" si="31"/>
        <v>18.371770000000012</v>
      </c>
      <c r="I308" s="2">
        <f t="array" ref="I308">SUMPRODUCT(B292:B311, (ROW(B292:B311)-ROW(B292)+1)) / (20*21/2)</f>
        <v>17.94577142857143</v>
      </c>
      <c r="J308" s="2">
        <f t="shared" si="34"/>
        <v>18.260782096029942</v>
      </c>
      <c r="K308" s="2">
        <f t="shared" si="36"/>
        <v>18.926237318399082</v>
      </c>
    </row>
    <row r="309" spans="1:11" ht="13.5" x14ac:dyDescent="0.25">
      <c r="A309" s="3">
        <f>TITRES_STAT!B312</f>
        <v>42454</v>
      </c>
      <c r="B309" s="6">
        <f>TITRES_STAT!D312</f>
        <v>17.782</v>
      </c>
      <c r="C309" s="2">
        <f t="shared" si="29"/>
        <v>0</v>
      </c>
      <c r="D309" s="2">
        <f t="shared" si="30"/>
        <v>17.782</v>
      </c>
      <c r="E309" s="2">
        <f t="shared" si="32"/>
        <v>17.867200000000004</v>
      </c>
      <c r="F309" s="2">
        <f t="shared" si="33"/>
        <v>18.313899999999997</v>
      </c>
      <c r="G309" s="2">
        <f t="shared" si="35"/>
        <v>18.957840000000004</v>
      </c>
      <c r="H309" s="2">
        <f t="shared" si="31"/>
        <v>18.37971000000001</v>
      </c>
      <c r="I309" s="2">
        <f t="array" ref="I309">SUMPRODUCT(B293:B312, (ROW(B293:B312)-ROW(B293)+1)) / (20*21/2)</f>
        <v>17.908766666666668</v>
      </c>
      <c r="J309" s="2">
        <f t="shared" si="34"/>
        <v>18.21518380116995</v>
      </c>
      <c r="K309" s="2">
        <f t="shared" si="36"/>
        <v>18.881365266697156</v>
      </c>
    </row>
    <row r="310" spans="1:11" ht="13.5" x14ac:dyDescent="0.25">
      <c r="A310" s="3">
        <f>TITRES_STAT!B313</f>
        <v>42457</v>
      </c>
      <c r="B310" s="6">
        <f>TITRES_STAT!D313</f>
        <v>17.782</v>
      </c>
      <c r="C310" s="2">
        <f t="shared" si="29"/>
        <v>0</v>
      </c>
      <c r="D310" s="2">
        <f t="shared" si="30"/>
        <v>17.782</v>
      </c>
      <c r="E310" s="2">
        <f t="shared" si="32"/>
        <v>17.8459</v>
      </c>
      <c r="F310" s="2">
        <f t="shared" si="33"/>
        <v>18.256249999999994</v>
      </c>
      <c r="G310" s="2">
        <f t="shared" si="35"/>
        <v>18.917080000000002</v>
      </c>
      <c r="H310" s="2">
        <f t="shared" si="31"/>
        <v>18.389465000000012</v>
      </c>
      <c r="I310" s="2">
        <f t="array" ref="I310">SUMPRODUCT(B294:B313, (ROW(B294:B313)-ROW(B294)+1)) / (20*21/2)</f>
        <v>17.876990476190478</v>
      </c>
      <c r="J310" s="2">
        <f t="shared" si="34"/>
        <v>18.173928201058526</v>
      </c>
      <c r="K310" s="2">
        <f t="shared" si="36"/>
        <v>18.838252903297267</v>
      </c>
    </row>
    <row r="311" spans="1:11" ht="13.5" x14ac:dyDescent="0.25">
      <c r="A311" s="3">
        <f>TITRES_STAT!B314</f>
        <v>42458</v>
      </c>
      <c r="B311" s="6">
        <f>TITRES_STAT!D314</f>
        <v>17.782</v>
      </c>
      <c r="C311" s="2">
        <f t="shared" si="29"/>
        <v>0</v>
      </c>
      <c r="D311" s="2">
        <f t="shared" si="30"/>
        <v>17.782</v>
      </c>
      <c r="E311" s="2">
        <f t="shared" si="32"/>
        <v>17.8246</v>
      </c>
      <c r="F311" s="2">
        <f t="shared" si="33"/>
        <v>18.170549999999999</v>
      </c>
      <c r="G311" s="2">
        <f t="shared" si="35"/>
        <v>18.858780000000003</v>
      </c>
      <c r="H311" s="2">
        <f t="shared" si="31"/>
        <v>18.397405000000013</v>
      </c>
      <c r="I311" s="2">
        <f t="array" ref="I311">SUMPRODUCT(B295:B314, (ROW(B295:B314)-ROW(B295)+1)) / (20*21/2)</f>
        <v>17.846633333333337</v>
      </c>
      <c r="J311" s="2">
        <f t="shared" si="34"/>
        <v>18.13660170571962</v>
      </c>
      <c r="K311" s="2">
        <f t="shared" si="36"/>
        <v>18.796831220815022</v>
      </c>
    </row>
    <row r="312" spans="1:11" ht="13.5" x14ac:dyDescent="0.25">
      <c r="A312" s="3">
        <f>TITRES_STAT!B315</f>
        <v>42459</v>
      </c>
      <c r="B312" s="6">
        <f>TITRES_STAT!D315</f>
        <v>17.782</v>
      </c>
      <c r="C312" s="2">
        <f t="shared" si="29"/>
        <v>0</v>
      </c>
      <c r="D312" s="2">
        <f t="shared" si="30"/>
        <v>17.782</v>
      </c>
      <c r="E312" s="2">
        <f t="shared" si="32"/>
        <v>17.8033</v>
      </c>
      <c r="F312" s="2">
        <f t="shared" si="33"/>
        <v>18.115649999999999</v>
      </c>
      <c r="G312" s="2">
        <f t="shared" si="35"/>
        <v>18.800480000000007</v>
      </c>
      <c r="H312" s="2">
        <f t="shared" si="31"/>
        <v>18.405265000000011</v>
      </c>
      <c r="I312" s="2">
        <f t="array" ref="I312">SUMPRODUCT(B296:B315, (ROW(B296:B315)-ROW(B296)+1)) / (20*21/2)</f>
        <v>17.821695238095241</v>
      </c>
      <c r="J312" s="2">
        <f t="shared" si="34"/>
        <v>18.102830114698705</v>
      </c>
      <c r="K312" s="2">
        <f t="shared" si="36"/>
        <v>18.757033918037962</v>
      </c>
    </row>
    <row r="313" spans="1:11" ht="13.5" x14ac:dyDescent="0.25">
      <c r="A313" s="3">
        <f>TITRES_STAT!B316</f>
        <v>42460</v>
      </c>
      <c r="B313" s="6">
        <f>TITRES_STAT!D316</f>
        <v>17.782</v>
      </c>
      <c r="C313" s="2">
        <f t="shared" si="29"/>
        <v>0</v>
      </c>
      <c r="D313" s="2">
        <f t="shared" si="30"/>
        <v>17.782</v>
      </c>
      <c r="E313" s="2">
        <f t="shared" si="32"/>
        <v>17.782000000000004</v>
      </c>
      <c r="F313" s="2">
        <f t="shared" si="33"/>
        <v>18.060749999999999</v>
      </c>
      <c r="G313" s="2">
        <f t="shared" si="35"/>
        <v>18.753240000000009</v>
      </c>
      <c r="H313" s="2">
        <f t="shared" si="31"/>
        <v>18.41123000000001</v>
      </c>
      <c r="I313" s="2">
        <f t="array" ref="I313">SUMPRODUCT(B297:B316, (ROW(B297:B316)-ROW(B297)+1)) / (20*21/2)</f>
        <v>17.802176190476192</v>
      </c>
      <c r="J313" s="2">
        <f t="shared" si="34"/>
        <v>18.07227486567978</v>
      </c>
      <c r="K313" s="2">
        <f t="shared" si="36"/>
        <v>18.718797293801178</v>
      </c>
    </row>
    <row r="314" spans="1:11" ht="13.5" x14ac:dyDescent="0.25">
      <c r="A314" s="3">
        <f>TITRES_STAT!B317</f>
        <v>42461</v>
      </c>
      <c r="B314" s="6">
        <f>TITRES_STAT!D317</f>
        <v>17.742000000000001</v>
      </c>
      <c r="C314" s="2">
        <f t="shared" si="29"/>
        <v>-3.9999999999999147E-2</v>
      </c>
      <c r="D314" s="2">
        <f t="shared" si="30"/>
        <v>17.774000000000001</v>
      </c>
      <c r="E314" s="2">
        <f t="shared" si="32"/>
        <v>17.777999999999999</v>
      </c>
      <c r="F314" s="2">
        <f t="shared" si="33"/>
        <v>18.00385</v>
      </c>
      <c r="G314" s="2">
        <f t="shared" si="35"/>
        <v>18.705200000000008</v>
      </c>
      <c r="H314" s="2">
        <f t="shared" si="31"/>
        <v>18.416995000000014</v>
      </c>
      <c r="I314" s="2">
        <f t="array" ref="I314">SUMPRODUCT(B298:B317, (ROW(B298:B317)-ROW(B298)+1)) / (20*21/2)</f>
        <v>17.789204761904763</v>
      </c>
      <c r="J314" s="2">
        <f t="shared" si="34"/>
        <v>18.040820116567421</v>
      </c>
      <c r="K314" s="2">
        <f t="shared" si="36"/>
        <v>18.680491517573682</v>
      </c>
    </row>
    <row r="315" spans="1:11" ht="13.5" x14ac:dyDescent="0.25">
      <c r="A315" s="3">
        <f>TITRES_STAT!B318</f>
        <v>42464</v>
      </c>
      <c r="B315" s="6">
        <f>TITRES_STAT!D318</f>
        <v>17.742000000000001</v>
      </c>
      <c r="C315" s="2">
        <f t="shared" si="29"/>
        <v>0</v>
      </c>
      <c r="D315" s="2">
        <f t="shared" si="30"/>
        <v>17.766000000000002</v>
      </c>
      <c r="E315" s="2">
        <f t="shared" si="32"/>
        <v>17.773999999999997</v>
      </c>
      <c r="F315" s="2">
        <f t="shared" si="33"/>
        <v>17.946950000000005</v>
      </c>
      <c r="G315" s="2">
        <f t="shared" si="35"/>
        <v>18.657160000000008</v>
      </c>
      <c r="H315" s="2">
        <f t="shared" si="31"/>
        <v>18.422760000000011</v>
      </c>
      <c r="I315" s="2">
        <f t="array" ref="I315">SUMPRODUCT(B299:B318, (ROW(B299:B318)-ROW(B299)+1)) / (20*21/2)</f>
        <v>17.830547619047618</v>
      </c>
      <c r="J315" s="2">
        <f t="shared" si="34"/>
        <v>18.012361057846714</v>
      </c>
      <c r="K315" s="2">
        <f t="shared" si="36"/>
        <v>18.643687928649225</v>
      </c>
    </row>
    <row r="316" spans="1:11" ht="13.5" x14ac:dyDescent="0.25">
      <c r="A316" s="3">
        <f>TITRES_STAT!B319</f>
        <v>42465</v>
      </c>
      <c r="B316" s="6">
        <f>TITRES_STAT!D319</f>
        <v>17.742000000000001</v>
      </c>
      <c r="C316" s="2">
        <f t="shared" si="29"/>
        <v>0</v>
      </c>
      <c r="D316" s="2">
        <f t="shared" si="30"/>
        <v>17.758000000000003</v>
      </c>
      <c r="E316" s="2">
        <f t="shared" si="32"/>
        <v>17.769999999999996</v>
      </c>
      <c r="F316" s="2">
        <f t="shared" si="33"/>
        <v>17.878200000000003</v>
      </c>
      <c r="G316" s="2">
        <f t="shared" si="35"/>
        <v>18.609120000000008</v>
      </c>
      <c r="H316" s="2">
        <f t="shared" si="31"/>
        <v>18.426590000000012</v>
      </c>
      <c r="I316" s="2">
        <f t="array" ref="I316">SUMPRODUCT(B300:B319, (ROW(B300:B319)-ROW(B300)+1)) / (20*21/2)</f>
        <v>17.948761904761909</v>
      </c>
      <c r="J316" s="2">
        <f t="shared" si="34"/>
        <v>17.986612385670835</v>
      </c>
      <c r="K316" s="2">
        <f t="shared" si="36"/>
        <v>18.608327617721805</v>
      </c>
    </row>
    <row r="317" spans="1:11" ht="13.5" x14ac:dyDescent="0.25">
      <c r="A317" s="3">
        <f>TITRES_STAT!B320</f>
        <v>42466</v>
      </c>
      <c r="B317" s="6">
        <f>TITRES_STAT!D320</f>
        <v>17.742000000000001</v>
      </c>
      <c r="C317" s="2">
        <f t="shared" si="29"/>
        <v>0</v>
      </c>
      <c r="D317" s="2">
        <f t="shared" si="30"/>
        <v>17.750000000000004</v>
      </c>
      <c r="E317" s="2">
        <f t="shared" si="32"/>
        <v>17.765999999999998</v>
      </c>
      <c r="F317" s="2">
        <f t="shared" si="33"/>
        <v>17.837900000000008</v>
      </c>
      <c r="G317" s="2">
        <f t="shared" si="35"/>
        <v>18.579100000000004</v>
      </c>
      <c r="H317" s="2">
        <f t="shared" si="31"/>
        <v>18.430420000000016</v>
      </c>
      <c r="I317" s="2">
        <f t="array" ref="I317">SUMPRODUCT(B301:B320, (ROW(B301:B320)-ROW(B301)+1)) / (20*21/2)</f>
        <v>18.124223809523809</v>
      </c>
      <c r="J317" s="2">
        <f t="shared" si="34"/>
        <v>17.963315967987896</v>
      </c>
      <c r="K317" s="2">
        <f t="shared" si="36"/>
        <v>18.574353985654284</v>
      </c>
    </row>
    <row r="318" spans="1:11" ht="13.5" x14ac:dyDescent="0.25">
      <c r="A318" s="3">
        <f>TITRES_STAT!B321</f>
        <v>42467</v>
      </c>
      <c r="B318" s="6">
        <f>TITRES_STAT!D321</f>
        <v>18.271999999999998</v>
      </c>
      <c r="C318" s="2">
        <f t="shared" si="29"/>
        <v>0.52999999999999758</v>
      </c>
      <c r="D318" s="2">
        <f t="shared" si="30"/>
        <v>17.848000000000003</v>
      </c>
      <c r="E318" s="2">
        <f t="shared" si="32"/>
        <v>17.814999999999998</v>
      </c>
      <c r="F318" s="2">
        <f t="shared" si="33"/>
        <v>17.851750000000006</v>
      </c>
      <c r="G318" s="2">
        <f t="shared" si="35"/>
        <v>18.553980000000006</v>
      </c>
      <c r="H318" s="2">
        <f t="shared" si="31"/>
        <v>18.436900000000016</v>
      </c>
      <c r="I318" s="2">
        <f t="array" ref="I318">SUMPRODUCT(B302:B321, (ROW(B302:B321)-ROW(B302)+1)) / (20*21/2)</f>
        <v>18.351523809523808</v>
      </c>
      <c r="J318" s="2">
        <f t="shared" si="34"/>
        <v>17.992714447227144</v>
      </c>
      <c r="K318" s="2">
        <f t="shared" si="36"/>
        <v>18.562496966609018</v>
      </c>
    </row>
    <row r="319" spans="1:11" ht="13.5" x14ac:dyDescent="0.25">
      <c r="A319" s="3">
        <f>TITRES_STAT!B322</f>
        <v>42468</v>
      </c>
      <c r="B319" s="6">
        <f>TITRES_STAT!D322</f>
        <v>19.093</v>
      </c>
      <c r="C319" s="2">
        <f t="shared" si="29"/>
        <v>0.82100000000000151</v>
      </c>
      <c r="D319" s="2">
        <f t="shared" si="30"/>
        <v>18.118199999999998</v>
      </c>
      <c r="E319" s="2">
        <f t="shared" si="32"/>
        <v>17.946099999999998</v>
      </c>
      <c r="F319" s="2">
        <f t="shared" si="33"/>
        <v>17.906650000000006</v>
      </c>
      <c r="G319" s="2">
        <f t="shared" si="35"/>
        <v>18.539440000000006</v>
      </c>
      <c r="H319" s="2">
        <f t="shared" si="31"/>
        <v>18.447485000000015</v>
      </c>
      <c r="I319" s="2">
        <f t="array" ref="I319">SUMPRODUCT(B303:B322, (ROW(B303:B322)-ROW(B303)+1)) / (20*21/2)</f>
        <v>18.568985714285716</v>
      </c>
      <c r="J319" s="2">
        <f t="shared" si="34"/>
        <v>18.097503547491225</v>
      </c>
      <c r="K319" s="2">
        <f t="shared" si="36"/>
        <v>18.583301007134153</v>
      </c>
    </row>
    <row r="320" spans="1:11" ht="13.5" x14ac:dyDescent="0.25">
      <c r="A320" s="3">
        <f>TITRES_STAT!B323</f>
        <v>42471</v>
      </c>
      <c r="B320" s="6">
        <f>TITRES_STAT!D323</f>
        <v>19.748999999999999</v>
      </c>
      <c r="C320" s="2">
        <f t="shared" si="29"/>
        <v>0.65599999999999881</v>
      </c>
      <c r="D320" s="2">
        <f t="shared" si="30"/>
        <v>18.519600000000001</v>
      </c>
      <c r="E320" s="2">
        <f t="shared" si="32"/>
        <v>18.142800000000001</v>
      </c>
      <c r="F320" s="2">
        <f t="shared" si="33"/>
        <v>17.994350000000004</v>
      </c>
      <c r="G320" s="2">
        <f t="shared" si="35"/>
        <v>18.538020000000007</v>
      </c>
      <c r="H320" s="2">
        <f t="shared" si="31"/>
        <v>18.463285000000013</v>
      </c>
      <c r="I320" s="2">
        <f t="array" ref="I320">SUMPRODUCT(B304:B323, (ROW(B304:B323)-ROW(B304)+1)) / (20*21/2)</f>
        <v>18.788533333333337</v>
      </c>
      <c r="J320" s="2">
        <f t="shared" si="34"/>
        <v>18.254788923920632</v>
      </c>
      <c r="K320" s="2">
        <f t="shared" si="36"/>
        <v>18.629014693128891</v>
      </c>
    </row>
    <row r="321" spans="1:11" ht="13.5" x14ac:dyDescent="0.25">
      <c r="A321" s="3">
        <f>TITRES_STAT!B324</f>
        <v>42472</v>
      </c>
      <c r="B321" s="6">
        <f>TITRES_STAT!D324</f>
        <v>20.381</v>
      </c>
      <c r="C321" s="2">
        <f t="shared" si="29"/>
        <v>0.63200000000000145</v>
      </c>
      <c r="D321" s="2">
        <f t="shared" si="30"/>
        <v>19.0474</v>
      </c>
      <c r="E321" s="2">
        <f t="shared" si="32"/>
        <v>18.402699999999999</v>
      </c>
      <c r="F321" s="2">
        <f t="shared" si="33"/>
        <v>18.11365</v>
      </c>
      <c r="G321" s="2">
        <f t="shared" si="35"/>
        <v>18.561240000000005</v>
      </c>
      <c r="H321" s="2">
        <f t="shared" si="31"/>
        <v>18.482245000000013</v>
      </c>
      <c r="I321" s="2">
        <f t="array" ref="I321">SUMPRODUCT(B305:B324, (ROW(B305:B324)-ROW(B305)+1)) / (20*21/2)</f>
        <v>19.00425238095238</v>
      </c>
      <c r="J321" s="2">
        <f t="shared" si="34"/>
        <v>18.457285216880571</v>
      </c>
      <c r="K321" s="2">
        <f t="shared" si="36"/>
        <v>18.697719999280697</v>
      </c>
    </row>
    <row r="322" spans="1:11" ht="13.5" x14ac:dyDescent="0.25">
      <c r="A322" s="3">
        <f>TITRES_STAT!B325</f>
        <v>42473</v>
      </c>
      <c r="B322" s="6">
        <f>TITRES_STAT!D325</f>
        <v>20.396999999999998</v>
      </c>
      <c r="C322" s="2">
        <f t="shared" si="29"/>
        <v>1.5999999999998238E-2</v>
      </c>
      <c r="D322" s="2">
        <f t="shared" si="30"/>
        <v>19.578399999999998</v>
      </c>
      <c r="E322" s="2">
        <f t="shared" si="32"/>
        <v>18.664200000000001</v>
      </c>
      <c r="F322" s="2">
        <f t="shared" si="33"/>
        <v>18.233750000000001</v>
      </c>
      <c r="G322" s="2">
        <f t="shared" si="35"/>
        <v>18.584780000000006</v>
      </c>
      <c r="H322" s="2">
        <f t="shared" si="31"/>
        <v>18.498915000000014</v>
      </c>
      <c r="I322" s="2">
        <f t="array" ref="I322">SUMPRODUCT(B306:B325, (ROW(B306:B325)-ROW(B306)+1)) / (20*21/2)</f>
        <v>19.264333333333333</v>
      </c>
      <c r="J322" s="2">
        <f t="shared" si="34"/>
        <v>18.642019958130042</v>
      </c>
      <c r="K322" s="2">
        <f t="shared" si="36"/>
        <v>18.764358430681455</v>
      </c>
    </row>
    <row r="323" spans="1:11" ht="13.5" x14ac:dyDescent="0.25">
      <c r="A323" s="3">
        <f>TITRES_STAT!B326</f>
        <v>42474</v>
      </c>
      <c r="B323" s="6">
        <f>TITRES_STAT!D326</f>
        <v>20.539000000000001</v>
      </c>
      <c r="C323" s="2">
        <f t="shared" si="29"/>
        <v>0.14200000000000301</v>
      </c>
      <c r="D323" s="2">
        <f t="shared" si="30"/>
        <v>20.0318</v>
      </c>
      <c r="E323" s="2">
        <f t="shared" si="32"/>
        <v>18.939900000000002</v>
      </c>
      <c r="F323" s="2">
        <f t="shared" si="33"/>
        <v>18.360949999999999</v>
      </c>
      <c r="G323" s="2">
        <f t="shared" si="35"/>
        <v>18.611160000000005</v>
      </c>
      <c r="H323" s="2">
        <f t="shared" si="31"/>
        <v>18.516295000000017</v>
      </c>
      <c r="I323" s="2">
        <f t="array" ref="I323">SUMPRODUCT(B307:B326, (ROW(B307:B326)-ROW(B307)+1)) / (20*21/2)</f>
        <v>19.578738095238094</v>
      </c>
      <c r="J323" s="2">
        <f t="shared" si="34"/>
        <v>18.82268472402242</v>
      </c>
      <c r="K323" s="2">
        <f t="shared" si="36"/>
        <v>18.833952217713552</v>
      </c>
    </row>
    <row r="324" spans="1:11" ht="13.5" x14ac:dyDescent="0.25">
      <c r="A324" s="3">
        <f>TITRES_STAT!B327</f>
        <v>42475</v>
      </c>
      <c r="B324" s="6">
        <f>TITRES_STAT!D327</f>
        <v>20.626000000000001</v>
      </c>
      <c r="C324" s="2">
        <f t="shared" ref="C324:C387" si="37">B324-B323</f>
        <v>8.6999999999999744E-2</v>
      </c>
      <c r="D324" s="2">
        <f t="shared" si="30"/>
        <v>20.3384</v>
      </c>
      <c r="E324" s="2">
        <f t="shared" si="32"/>
        <v>19.228299999999997</v>
      </c>
      <c r="F324" s="2">
        <f t="shared" si="33"/>
        <v>18.503149999999998</v>
      </c>
      <c r="G324" s="2">
        <f t="shared" si="35"/>
        <v>18.639280000000003</v>
      </c>
      <c r="H324" s="2">
        <f t="shared" si="31"/>
        <v>18.534110000000013</v>
      </c>
      <c r="I324" s="2">
        <f t="array" ref="I324">SUMPRODUCT(B308:B327, (ROW(B308:B327)-ROW(B308)+1)) / (20*21/2)</f>
        <v>19.924309523809526</v>
      </c>
      <c r="J324" s="2">
        <f t="shared" si="34"/>
        <v>18.994429036020286</v>
      </c>
      <c r="K324" s="2">
        <f t="shared" si="36"/>
        <v>18.90422860133263</v>
      </c>
    </row>
    <row r="325" spans="1:11" ht="13.5" x14ac:dyDescent="0.25">
      <c r="A325" s="3">
        <f>TITRES_STAT!B328</f>
        <v>42478</v>
      </c>
      <c r="B325" s="6">
        <f>TITRES_STAT!D328</f>
        <v>21.234000000000002</v>
      </c>
      <c r="C325" s="2">
        <f t="shared" si="37"/>
        <v>0.60800000000000054</v>
      </c>
      <c r="D325" s="2">
        <f t="shared" si="30"/>
        <v>20.635399999999997</v>
      </c>
      <c r="E325" s="2">
        <f t="shared" si="32"/>
        <v>19.577500000000004</v>
      </c>
      <c r="F325" s="2">
        <f t="shared" si="33"/>
        <v>18.675749999999994</v>
      </c>
      <c r="G325" s="2">
        <f t="shared" si="35"/>
        <v>18.680200000000003</v>
      </c>
      <c r="H325" s="2">
        <f t="shared" si="31"/>
        <v>18.554965000000017</v>
      </c>
      <c r="I325" s="2">
        <f t="array" ref="I325">SUMPRODUCT(B309:B328, (ROW(B309:B328)-ROW(B309)+1)) / (20*21/2)</f>
        <v>20.310490476190473</v>
      </c>
      <c r="J325" s="2">
        <f t="shared" si="34"/>
        <v>19.20772150878026</v>
      </c>
      <c r="K325" s="2">
        <f t="shared" si="36"/>
        <v>18.995592185594095</v>
      </c>
    </row>
    <row r="326" spans="1:11" ht="13.5" x14ac:dyDescent="0.25">
      <c r="A326" s="3">
        <f>TITRES_STAT!B329</f>
        <v>42479</v>
      </c>
      <c r="B326" s="6">
        <f>TITRES_STAT!D329</f>
        <v>21.977</v>
      </c>
      <c r="C326" s="2">
        <f t="shared" si="37"/>
        <v>0.74299999999999855</v>
      </c>
      <c r="D326" s="2">
        <f t="shared" ref="D326:D389" si="38">AVERAGE(B322:B326)</f>
        <v>20.954599999999999</v>
      </c>
      <c r="E326" s="2">
        <f t="shared" si="32"/>
        <v>20.001000000000001</v>
      </c>
      <c r="F326" s="2">
        <f t="shared" si="33"/>
        <v>18.88549999999999</v>
      </c>
      <c r="G326" s="2">
        <f t="shared" si="35"/>
        <v>18.735980000000005</v>
      </c>
      <c r="H326" s="2">
        <f t="shared" si="31"/>
        <v>18.579535000000014</v>
      </c>
      <c r="I326" s="2">
        <f t="array" ref="I326">SUMPRODUCT(B310:B329, (ROW(B310:B329)-ROW(B310)+1)) / (20*21/2)</f>
        <v>20.720695238095235</v>
      </c>
      <c r="J326" s="2">
        <f t="shared" si="34"/>
        <v>19.471462317467854</v>
      </c>
      <c r="K326" s="2">
        <f t="shared" si="36"/>
        <v>19.112510139100209</v>
      </c>
    </row>
    <row r="327" spans="1:11" ht="13.5" x14ac:dyDescent="0.25">
      <c r="A327" s="3">
        <f>TITRES_STAT!B330</f>
        <v>42480</v>
      </c>
      <c r="B327" s="6">
        <f>TITRES_STAT!D330</f>
        <v>22.513999999999999</v>
      </c>
      <c r="C327" s="2">
        <f t="shared" si="37"/>
        <v>0.53699999999999903</v>
      </c>
      <c r="D327" s="2">
        <f t="shared" si="38"/>
        <v>21.378</v>
      </c>
      <c r="E327" s="2">
        <f t="shared" si="32"/>
        <v>20.478200000000001</v>
      </c>
      <c r="F327" s="2">
        <f t="shared" si="33"/>
        <v>19.122099999999996</v>
      </c>
      <c r="G327" s="2">
        <f t="shared" si="35"/>
        <v>18.802500000000006</v>
      </c>
      <c r="H327" s="2">
        <f t="shared" si="31"/>
        <v>18.606790000000014</v>
      </c>
      <c r="I327" s="2">
        <f t="array" ref="I327">SUMPRODUCT(B311:B330, (ROW(B311:B330)-ROW(B311)+1)) / (20*21/2)</f>
        <v>21.135009523809522</v>
      </c>
      <c r="J327" s="2">
        <f t="shared" si="34"/>
        <v>19.761227811042346</v>
      </c>
      <c r="K327" s="2">
        <f t="shared" si="36"/>
        <v>19.245901898351182</v>
      </c>
    </row>
    <row r="328" spans="1:11" ht="13.5" x14ac:dyDescent="0.25">
      <c r="A328" s="3">
        <f>TITRES_STAT!B331</f>
        <v>42481</v>
      </c>
      <c r="B328" s="6">
        <f>TITRES_STAT!D331</f>
        <v>23.177</v>
      </c>
      <c r="C328" s="2">
        <f t="shared" si="37"/>
        <v>0.66300000000000026</v>
      </c>
      <c r="D328" s="2">
        <f t="shared" si="38"/>
        <v>21.9056</v>
      </c>
      <c r="E328" s="2">
        <f t="shared" si="32"/>
        <v>20.968700000000002</v>
      </c>
      <c r="F328" s="2">
        <f t="shared" si="33"/>
        <v>19.391849999999998</v>
      </c>
      <c r="G328" s="2">
        <f t="shared" si="35"/>
        <v>18.882280000000002</v>
      </c>
      <c r="H328" s="2">
        <f t="shared" si="31"/>
        <v>18.639335000000013</v>
      </c>
      <c r="I328" s="2">
        <f t="array" ref="I328">SUMPRODUCT(B312:B331, (ROW(B312:B331)-ROW(B312)+1)) / (20*21/2)</f>
        <v>21.487247619047618</v>
      </c>
      <c r="J328" s="2">
        <f t="shared" si="34"/>
        <v>20.086539448085933</v>
      </c>
      <c r="K328" s="2">
        <f t="shared" si="36"/>
        <v>19.400062608219763</v>
      </c>
    </row>
    <row r="329" spans="1:11" ht="13.5" x14ac:dyDescent="0.25">
      <c r="A329" s="3">
        <f>TITRES_STAT!B332</f>
        <v>42482</v>
      </c>
      <c r="B329" s="6">
        <f>TITRES_STAT!D332</f>
        <v>23.699000000000002</v>
      </c>
      <c r="C329" s="2">
        <f t="shared" si="37"/>
        <v>0.52200000000000202</v>
      </c>
      <c r="D329" s="2">
        <f t="shared" si="38"/>
        <v>22.520199999999996</v>
      </c>
      <c r="E329" s="2">
        <f t="shared" si="32"/>
        <v>21.429300000000005</v>
      </c>
      <c r="F329" s="2">
        <f t="shared" si="33"/>
        <v>19.6877</v>
      </c>
      <c r="G329" s="2">
        <f t="shared" si="35"/>
        <v>18.983880000000003</v>
      </c>
      <c r="H329" s="2">
        <f t="shared" si="31"/>
        <v>18.674490000000013</v>
      </c>
      <c r="I329" s="2">
        <f t="array" ref="I329">SUMPRODUCT(B313:B332, (ROW(B313:B332)-ROW(B313)+1)) / (20*21/2)</f>
        <v>21.848928571428573</v>
      </c>
      <c r="J329" s="2">
        <f t="shared" si="34"/>
        <v>20.430583310172988</v>
      </c>
      <c r="K329" s="2">
        <f t="shared" si="36"/>
        <v>19.568648388289574</v>
      </c>
    </row>
    <row r="330" spans="1:11" ht="13.5" x14ac:dyDescent="0.25">
      <c r="A330" s="3">
        <f>TITRES_STAT!B333</f>
        <v>42485</v>
      </c>
      <c r="B330" s="6">
        <f>TITRES_STAT!D333</f>
        <v>24.038</v>
      </c>
      <c r="C330" s="2">
        <f t="shared" si="37"/>
        <v>0.33899999999999864</v>
      </c>
      <c r="D330" s="2">
        <f t="shared" si="38"/>
        <v>23.081</v>
      </c>
      <c r="E330" s="2">
        <f t="shared" si="32"/>
        <v>21.858200000000004</v>
      </c>
      <c r="F330" s="2">
        <f t="shared" si="33"/>
        <v>20.000499999999999</v>
      </c>
      <c r="G330" s="2">
        <f t="shared" si="35"/>
        <v>19.09226</v>
      </c>
      <c r="H330" s="2">
        <f t="shared" ref="H330:H393" si="39">AVERAGE(B131:B330)</f>
        <v>18.711340000000014</v>
      </c>
      <c r="I330" s="2">
        <f t="array" ref="I330">SUMPRODUCT(B314:B333, (ROW(B314:B333)-ROW(B314)+1)) / (20*21/2)</f>
        <v>22.218171428571427</v>
      </c>
      <c r="J330" s="2">
        <f t="shared" si="34"/>
        <v>20.774146804442225</v>
      </c>
      <c r="K330" s="2">
        <f t="shared" si="36"/>
        <v>19.743917078944886</v>
      </c>
    </row>
    <row r="331" spans="1:11" ht="13.5" x14ac:dyDescent="0.25">
      <c r="A331" s="3">
        <f>TITRES_STAT!B334</f>
        <v>42486</v>
      </c>
      <c r="B331" s="6">
        <f>TITRES_STAT!D334</f>
        <v>23.699000000000002</v>
      </c>
      <c r="C331" s="2">
        <f t="shared" si="37"/>
        <v>-0.33899999999999864</v>
      </c>
      <c r="D331" s="2">
        <f t="shared" si="38"/>
        <v>23.4254</v>
      </c>
      <c r="E331" s="2">
        <f t="shared" si="32"/>
        <v>22.190000000000005</v>
      </c>
      <c r="F331" s="2">
        <f t="shared" si="33"/>
        <v>20.29635</v>
      </c>
      <c r="G331" s="2">
        <f t="shared" si="35"/>
        <v>19.187059999999999</v>
      </c>
      <c r="H331" s="2">
        <f t="shared" si="39"/>
        <v>18.746495000000014</v>
      </c>
      <c r="I331" s="2">
        <f t="array" ref="I331">SUMPRODUCT(B315:B334, (ROW(B315:B334)-ROW(B315)+1)) / (20*21/2)</f>
        <v>22.555476190476192</v>
      </c>
      <c r="J331" s="2">
        <f t="shared" si="34"/>
        <v>21.052704251638204</v>
      </c>
      <c r="K331" s="2">
        <f t="shared" si="36"/>
        <v>19.899018369966655</v>
      </c>
    </row>
    <row r="332" spans="1:11" ht="13.5" x14ac:dyDescent="0.25">
      <c r="A332" s="3">
        <f>TITRES_STAT!B335</f>
        <v>42487</v>
      </c>
      <c r="B332" s="6">
        <f>TITRES_STAT!D335</f>
        <v>24.094000000000001</v>
      </c>
      <c r="C332" s="2">
        <f t="shared" si="37"/>
        <v>0.39499999999999957</v>
      </c>
      <c r="D332" s="2">
        <f t="shared" si="38"/>
        <v>23.741399999999999</v>
      </c>
      <c r="E332" s="2">
        <f t="shared" ref="E332:E395" si="40">AVERAGE(B323:B332)</f>
        <v>22.559700000000003</v>
      </c>
      <c r="F332" s="2">
        <f t="shared" si="33"/>
        <v>20.611950000000004</v>
      </c>
      <c r="G332" s="2">
        <f t="shared" si="35"/>
        <v>19.289759999999998</v>
      </c>
      <c r="H332" s="2">
        <f t="shared" si="39"/>
        <v>18.783665000000013</v>
      </c>
      <c r="I332" s="2">
        <f t="array" ref="I332">SUMPRODUCT(B316:B335, (ROW(B316:B335)-ROW(B316)+1)) / (20*21/2)</f>
        <v>22.920842857142858</v>
      </c>
      <c r="J332" s="2">
        <f t="shared" si="34"/>
        <v>21.342351465767901</v>
      </c>
      <c r="K332" s="2">
        <f t="shared" si="36"/>
        <v>20.063527453497375</v>
      </c>
    </row>
    <row r="333" spans="1:11" ht="13.5" x14ac:dyDescent="0.25">
      <c r="A333" s="3">
        <f>TITRES_STAT!B336</f>
        <v>42488</v>
      </c>
      <c r="B333" s="6">
        <f>TITRES_STAT!D336</f>
        <v>24.489000000000001</v>
      </c>
      <c r="C333" s="2">
        <f t="shared" si="37"/>
        <v>0.39499999999999957</v>
      </c>
      <c r="D333" s="2">
        <f t="shared" si="38"/>
        <v>24.003800000000002</v>
      </c>
      <c r="E333" s="2">
        <f t="shared" si="40"/>
        <v>22.954700000000003</v>
      </c>
      <c r="F333" s="2">
        <f t="shared" si="33"/>
        <v>20.947300000000002</v>
      </c>
      <c r="G333" s="2">
        <f t="shared" si="35"/>
        <v>19.400519999999997</v>
      </c>
      <c r="H333" s="2">
        <f t="shared" si="39"/>
        <v>18.820320000000013</v>
      </c>
      <c r="I333" s="2">
        <f t="array" ref="I333">SUMPRODUCT(B317:B336, (ROW(B317:B336)-ROW(B317)+1)) / (20*21/2)</f>
        <v>23.26611904761905</v>
      </c>
      <c r="J333" s="2">
        <f t="shared" si="34"/>
        <v>21.642032278551909</v>
      </c>
      <c r="K333" s="2">
        <f t="shared" si="36"/>
        <v>20.237075396497477</v>
      </c>
    </row>
    <row r="334" spans="1:11" ht="13.5" x14ac:dyDescent="0.25">
      <c r="A334" s="3">
        <f>TITRES_STAT!B337</f>
        <v>42489</v>
      </c>
      <c r="B334" s="6">
        <f>TITRES_STAT!D337</f>
        <v>24.489000000000001</v>
      </c>
      <c r="C334" s="2">
        <f t="shared" si="37"/>
        <v>0</v>
      </c>
      <c r="D334" s="2">
        <f t="shared" si="38"/>
        <v>24.161800000000003</v>
      </c>
      <c r="E334" s="2">
        <f t="shared" si="40"/>
        <v>23.341000000000001</v>
      </c>
      <c r="F334" s="2">
        <f t="shared" si="33"/>
        <v>21.284649999999999</v>
      </c>
      <c r="G334" s="2">
        <f t="shared" si="35"/>
        <v>19.511279999999996</v>
      </c>
      <c r="H334" s="2">
        <f t="shared" si="39"/>
        <v>18.856975000000013</v>
      </c>
      <c r="I334" s="2">
        <f t="array" ref="I334">SUMPRODUCT(B318:B337, (ROW(B318:B337)-ROW(B318)+1)) / (20*21/2)</f>
        <v>23.576933333333333</v>
      </c>
      <c r="J334" s="2">
        <f t="shared" si="34"/>
        <v>21.913172061546966</v>
      </c>
      <c r="K334" s="2">
        <f t="shared" si="36"/>
        <v>20.403817537811303</v>
      </c>
    </row>
    <row r="335" spans="1:11" ht="13.5" x14ac:dyDescent="0.25">
      <c r="A335" s="3">
        <f>TITRES_STAT!B338</f>
        <v>42492</v>
      </c>
      <c r="B335" s="6">
        <f>TITRES_STAT!D338</f>
        <v>25.120999999999999</v>
      </c>
      <c r="C335" s="2">
        <f t="shared" si="37"/>
        <v>0.6319999999999979</v>
      </c>
      <c r="D335" s="2">
        <f t="shared" si="38"/>
        <v>24.378400000000003</v>
      </c>
      <c r="E335" s="2">
        <f t="shared" si="40"/>
        <v>23.729700000000001</v>
      </c>
      <c r="F335" s="2">
        <f t="shared" si="33"/>
        <v>21.653600000000001</v>
      </c>
      <c r="G335" s="2">
        <f t="shared" si="35"/>
        <v>19.634679999999996</v>
      </c>
      <c r="H335" s="2">
        <f t="shared" si="39"/>
        <v>18.896790000000014</v>
      </c>
      <c r="I335" s="2">
        <f t="array" ref="I335">SUMPRODUCT(B319:B338, (ROW(B319:B338)-ROW(B319)+1)) / (20*21/2)</f>
        <v>23.960166666666666</v>
      </c>
      <c r="J335" s="2">
        <f t="shared" si="34"/>
        <v>22.218679484256779</v>
      </c>
      <c r="K335" s="2">
        <f t="shared" si="36"/>
        <v>20.588805085348117</v>
      </c>
    </row>
    <row r="336" spans="1:11" ht="13.5" x14ac:dyDescent="0.25">
      <c r="A336" s="3">
        <f>TITRES_STAT!B339</f>
        <v>42493</v>
      </c>
      <c r="B336" s="6">
        <f>TITRES_STAT!D339</f>
        <v>25.279</v>
      </c>
      <c r="C336" s="2">
        <f t="shared" si="37"/>
        <v>0.15800000000000125</v>
      </c>
      <c r="D336" s="2">
        <f t="shared" si="38"/>
        <v>24.694399999999998</v>
      </c>
      <c r="E336" s="2">
        <f t="shared" si="40"/>
        <v>24.059900000000003</v>
      </c>
      <c r="F336" s="2">
        <f t="shared" si="33"/>
        <v>22.030449999999998</v>
      </c>
      <c r="G336" s="2">
        <f t="shared" si="35"/>
        <v>19.761239999999997</v>
      </c>
      <c r="H336" s="2">
        <f t="shared" si="39"/>
        <v>18.937395000000013</v>
      </c>
      <c r="I336" s="2">
        <f t="array" ref="I336">SUMPRODUCT(B320:B339, (ROW(B320:B339)-ROW(B320)+1)) / (20*21/2)</f>
        <v>24.417400000000001</v>
      </c>
      <c r="J336" s="2">
        <f t="shared" si="34"/>
        <v>22.510138580994226</v>
      </c>
      <c r="K336" s="2">
        <f t="shared" si="36"/>
        <v>20.772734297687407</v>
      </c>
    </row>
    <row r="337" spans="1:11" ht="13.5" x14ac:dyDescent="0.25">
      <c r="A337" s="3">
        <f>TITRES_STAT!B340</f>
        <v>42494</v>
      </c>
      <c r="B337" s="6">
        <f>TITRES_STAT!D340</f>
        <v>25.294</v>
      </c>
      <c r="C337" s="2">
        <f t="shared" si="37"/>
        <v>1.5000000000000568E-2</v>
      </c>
      <c r="D337" s="2">
        <f t="shared" si="38"/>
        <v>24.9344</v>
      </c>
      <c r="E337" s="2">
        <f t="shared" si="40"/>
        <v>24.337900000000001</v>
      </c>
      <c r="F337" s="2">
        <f t="shared" si="33"/>
        <v>22.408049999999996</v>
      </c>
      <c r="G337" s="2">
        <f t="shared" si="35"/>
        <v>19.888099999999998</v>
      </c>
      <c r="H337" s="2">
        <f t="shared" si="39"/>
        <v>18.978075000000011</v>
      </c>
      <c r="I337" s="2">
        <f t="array" ref="I337">SUMPRODUCT(B321:B340, (ROW(B321:B340)-ROW(B321)+1)) / (20*21/2)</f>
        <v>24.952138095238098</v>
      </c>
      <c r="J337" s="2">
        <f t="shared" si="34"/>
        <v>22.77526823994716</v>
      </c>
      <c r="K337" s="2">
        <f t="shared" si="36"/>
        <v>20.950038835032998</v>
      </c>
    </row>
    <row r="338" spans="1:11" ht="13.5" x14ac:dyDescent="0.25">
      <c r="A338" s="3">
        <f>TITRES_STAT!B341</f>
        <v>42495</v>
      </c>
      <c r="B338" s="6">
        <f>TITRES_STAT!D341</f>
        <v>26.431999999999999</v>
      </c>
      <c r="C338" s="2">
        <f t="shared" si="37"/>
        <v>1.1379999999999981</v>
      </c>
      <c r="D338" s="2">
        <f t="shared" si="38"/>
        <v>25.323</v>
      </c>
      <c r="E338" s="2">
        <f t="shared" si="40"/>
        <v>24.663400000000003</v>
      </c>
      <c r="F338" s="2">
        <f t="shared" si="33"/>
        <v>22.816049999999997</v>
      </c>
      <c r="G338" s="2">
        <f t="shared" si="35"/>
        <v>20.038039999999999</v>
      </c>
      <c r="H338" s="2">
        <f t="shared" si="39"/>
        <v>19.02188000000001</v>
      </c>
      <c r="I338" s="2">
        <f t="array" ref="I338">SUMPRODUCT(B322:B341, (ROW(B322:B341)-ROW(B322)+1)) / (20*21/2)</f>
        <v>25.523980952380953</v>
      </c>
      <c r="J338" s="2">
        <f t="shared" si="34"/>
        <v>23.123528407571239</v>
      </c>
      <c r="K338" s="2">
        <f t="shared" si="36"/>
        <v>21.16501770424739</v>
      </c>
    </row>
    <row r="339" spans="1:11" ht="13.5" x14ac:dyDescent="0.25">
      <c r="A339" s="3">
        <f>TITRES_STAT!B342</f>
        <v>42496</v>
      </c>
      <c r="B339" s="6">
        <f>TITRES_STAT!D342</f>
        <v>27.617000000000001</v>
      </c>
      <c r="C339" s="2">
        <f t="shared" si="37"/>
        <v>1.1850000000000023</v>
      </c>
      <c r="D339" s="2">
        <f t="shared" si="38"/>
        <v>25.948599999999999</v>
      </c>
      <c r="E339" s="2">
        <f t="shared" si="40"/>
        <v>25.055199999999999</v>
      </c>
      <c r="F339" s="2">
        <f t="shared" si="33"/>
        <v>23.242249999999999</v>
      </c>
      <c r="G339" s="2">
        <f t="shared" si="35"/>
        <v>20.211679999999998</v>
      </c>
      <c r="H339" s="2">
        <f t="shared" si="39"/>
        <v>19.07161000000001</v>
      </c>
      <c r="I339" s="2">
        <f t="array" ref="I339">SUMPRODUCT(B323:B342, (ROW(B323:B342)-ROW(B323)+1)) / (20*21/2)</f>
        <v>26.178580952380944</v>
      </c>
      <c r="J339" s="2">
        <f t="shared" si="34"/>
        <v>23.551478083040642</v>
      </c>
      <c r="K339" s="2">
        <f t="shared" si="36"/>
        <v>21.418036617806315</v>
      </c>
    </row>
    <row r="340" spans="1:11" ht="13.5" x14ac:dyDescent="0.25">
      <c r="A340" s="3">
        <f>TITRES_STAT!B343</f>
        <v>42499</v>
      </c>
      <c r="B340" s="6">
        <f>TITRES_STAT!D343</f>
        <v>28.856999999999999</v>
      </c>
      <c r="C340" s="2">
        <f t="shared" si="37"/>
        <v>1.2399999999999984</v>
      </c>
      <c r="D340" s="2">
        <f t="shared" si="38"/>
        <v>26.695799999999998</v>
      </c>
      <c r="E340" s="2">
        <f t="shared" si="40"/>
        <v>25.537100000000002</v>
      </c>
      <c r="F340" s="2">
        <f t="shared" ref="F340:F403" si="41">AVERAGE(B321:B340)</f>
        <v>23.697649999999999</v>
      </c>
      <c r="G340" s="2">
        <f t="shared" si="35"/>
        <v>20.410119999999996</v>
      </c>
      <c r="H340" s="2">
        <f t="shared" si="39"/>
        <v>19.131490000000007</v>
      </c>
      <c r="I340" s="2">
        <f t="array" ref="I340">SUMPRODUCT(B324:B343, (ROW(B324:B343)-ROW(B324)+1)) / (20*21/2)</f>
        <v>26.835942857142857</v>
      </c>
      <c r="J340" s="2">
        <f t="shared" si="34"/>
        <v>24.056765884655821</v>
      </c>
      <c r="K340" s="2">
        <f t="shared" si="36"/>
        <v>21.709760672009988</v>
      </c>
    </row>
    <row r="341" spans="1:11" ht="13.5" x14ac:dyDescent="0.25">
      <c r="A341" s="3">
        <f>TITRES_STAT!B344</f>
        <v>42500</v>
      </c>
      <c r="B341" s="6">
        <f>TITRES_STAT!D344</f>
        <v>29.702000000000002</v>
      </c>
      <c r="C341" s="2">
        <f t="shared" si="37"/>
        <v>0.84500000000000242</v>
      </c>
      <c r="D341" s="2">
        <f t="shared" si="38"/>
        <v>27.580400000000004</v>
      </c>
      <c r="E341" s="2">
        <f t="shared" si="40"/>
        <v>26.137399999999996</v>
      </c>
      <c r="F341" s="2">
        <f t="shared" si="41"/>
        <v>24.163699999999999</v>
      </c>
      <c r="G341" s="2">
        <f t="shared" si="35"/>
        <v>20.614239999999999</v>
      </c>
      <c r="H341" s="2">
        <f t="shared" si="39"/>
        <v>19.195595000000012</v>
      </c>
      <c r="I341" s="2">
        <f t="array" ref="I341">SUMPRODUCT(B325:B344, (ROW(B325:B344)-ROW(B325)+1)) / (20*21/2)</f>
        <v>27.350357142857142</v>
      </c>
      <c r="J341" s="2">
        <f t="shared" ref="J341:J404" si="42">$J$4*B341+J340*(1-$J$4)</f>
        <v>24.594407228974315</v>
      </c>
      <c r="K341" s="2">
        <f t="shared" si="36"/>
        <v>22.023181822127246</v>
      </c>
    </row>
    <row r="342" spans="1:11" ht="13.5" x14ac:dyDescent="0.25">
      <c r="A342" s="3">
        <f>TITRES_STAT!B345</f>
        <v>42501</v>
      </c>
      <c r="B342" s="6">
        <f>TITRES_STAT!D345</f>
        <v>31.036999999999999</v>
      </c>
      <c r="C342" s="2">
        <f t="shared" si="37"/>
        <v>1.3349999999999973</v>
      </c>
      <c r="D342" s="2">
        <f t="shared" si="38"/>
        <v>28.729000000000003</v>
      </c>
      <c r="E342" s="2">
        <f t="shared" si="40"/>
        <v>26.831699999999994</v>
      </c>
      <c r="F342" s="2">
        <f t="shared" si="41"/>
        <v>24.695700000000002</v>
      </c>
      <c r="G342" s="2">
        <f t="shared" si="35"/>
        <v>20.857380000000003</v>
      </c>
      <c r="H342" s="2">
        <f t="shared" si="39"/>
        <v>19.265860000000007</v>
      </c>
      <c r="I342" s="2">
        <f t="array" ref="I342">SUMPRODUCT(B326:B345, (ROW(B326:B345)-ROW(B326)+1)) / (20*21/2)</f>
        <v>27.832085714285714</v>
      </c>
      <c r="J342" s="2">
        <f t="shared" si="42"/>
        <v>25.207987492881525</v>
      </c>
      <c r="K342" s="2">
        <f t="shared" si="36"/>
        <v>22.376664887926179</v>
      </c>
    </row>
    <row r="343" spans="1:11" ht="13.5" x14ac:dyDescent="0.25">
      <c r="A343" s="3">
        <f>TITRES_STAT!B346</f>
        <v>42502</v>
      </c>
      <c r="B343" s="6">
        <f>TITRES_STAT!D346</f>
        <v>31.597999999999999</v>
      </c>
      <c r="C343" s="2">
        <f t="shared" si="37"/>
        <v>0.56099999999999994</v>
      </c>
      <c r="D343" s="2">
        <f t="shared" si="38"/>
        <v>29.762199999999996</v>
      </c>
      <c r="E343" s="2">
        <f t="shared" si="40"/>
        <v>27.5426</v>
      </c>
      <c r="F343" s="2">
        <f t="shared" si="41"/>
        <v>25.248650000000005</v>
      </c>
      <c r="G343" s="2">
        <f t="shared" si="35"/>
        <v>21.111740000000005</v>
      </c>
      <c r="H343" s="2">
        <f t="shared" si="39"/>
        <v>19.338930000000005</v>
      </c>
      <c r="I343" s="2">
        <f t="array" ref="I343">SUMPRODUCT(B327:B346, (ROW(B327:B346)-ROW(B327)+1)) / (20*21/2)</f>
        <v>28.343461904761906</v>
      </c>
      <c r="J343" s="2">
        <f t="shared" si="42"/>
        <v>25.816560112607096</v>
      </c>
      <c r="K343" s="2">
        <f t="shared" si="36"/>
        <v>22.738285872713391</v>
      </c>
    </row>
    <row r="344" spans="1:11" ht="13.5" x14ac:dyDescent="0.25">
      <c r="A344" s="3">
        <f>TITRES_STAT!B347</f>
        <v>42503</v>
      </c>
      <c r="B344" s="6">
        <f>TITRES_STAT!D347</f>
        <v>30.65</v>
      </c>
      <c r="C344" s="2">
        <f t="shared" si="37"/>
        <v>-0.9480000000000004</v>
      </c>
      <c r="D344" s="2">
        <f t="shared" si="38"/>
        <v>30.3688</v>
      </c>
      <c r="E344" s="2">
        <f t="shared" si="40"/>
        <v>28.1587</v>
      </c>
      <c r="F344" s="2">
        <f t="shared" si="41"/>
        <v>25.749849999999999</v>
      </c>
      <c r="G344" s="2">
        <f t="shared" si="35"/>
        <v>21.347140000000003</v>
      </c>
      <c r="H344" s="2">
        <f t="shared" si="39"/>
        <v>19.411050000000003</v>
      </c>
      <c r="I344" s="2">
        <f t="array" ref="I344">SUMPRODUCT(B328:B347, (ROW(B328:B347)-ROW(B328)+1)) / (20*21/2)</f>
        <v>28.809023809523808</v>
      </c>
      <c r="J344" s="2">
        <f t="shared" si="42"/>
        <v>26.27688772093023</v>
      </c>
      <c r="K344" s="2">
        <f t="shared" si="36"/>
        <v>23.048549171822671</v>
      </c>
    </row>
    <row r="345" spans="1:11" ht="13.5" x14ac:dyDescent="0.25">
      <c r="A345" s="3">
        <f>TITRES_STAT!B348</f>
        <v>42506</v>
      </c>
      <c r="B345" s="6">
        <f>TITRES_STAT!D348</f>
        <v>30.808</v>
      </c>
      <c r="C345" s="2">
        <f t="shared" si="37"/>
        <v>0.15800000000000125</v>
      </c>
      <c r="D345" s="2">
        <f t="shared" si="38"/>
        <v>30.758999999999997</v>
      </c>
      <c r="E345" s="2">
        <f t="shared" si="40"/>
        <v>28.727399999999996</v>
      </c>
      <c r="F345" s="2">
        <f t="shared" si="41"/>
        <v>26.228550000000002</v>
      </c>
      <c r="G345" s="2">
        <f t="shared" si="35"/>
        <v>21.585700000000003</v>
      </c>
      <c r="H345" s="2">
        <f t="shared" si="39"/>
        <v>19.483960000000003</v>
      </c>
      <c r="I345" s="2">
        <f t="array" ref="I345">SUMPRODUCT(B329:B348, (ROW(B329:B348)-ROW(B329)+1)) / (20*21/2)</f>
        <v>29.231328571428573</v>
      </c>
      <c r="J345" s="2">
        <f t="shared" si="42"/>
        <v>26.708422223698779</v>
      </c>
      <c r="K345" s="2">
        <f t="shared" si="36"/>
        <v>23.352841361162959</v>
      </c>
    </row>
    <row r="346" spans="1:11" ht="13.5" x14ac:dyDescent="0.25">
      <c r="A346" s="3">
        <f>TITRES_STAT!B349</f>
        <v>42507</v>
      </c>
      <c r="B346" s="6">
        <f>TITRES_STAT!D349</f>
        <v>31.597999999999999</v>
      </c>
      <c r="C346" s="2">
        <f t="shared" si="37"/>
        <v>0.78999999999999915</v>
      </c>
      <c r="D346" s="2">
        <f t="shared" si="38"/>
        <v>31.138199999999994</v>
      </c>
      <c r="E346" s="2">
        <f t="shared" si="40"/>
        <v>29.359300000000008</v>
      </c>
      <c r="F346" s="2">
        <f t="shared" si="41"/>
        <v>26.709600000000002</v>
      </c>
      <c r="G346" s="2">
        <f t="shared" si="35"/>
        <v>21.835320000000003</v>
      </c>
      <c r="H346" s="2">
        <f t="shared" si="39"/>
        <v>19.56082</v>
      </c>
      <c r="I346" s="2">
        <f t="array" ref="I346">SUMPRODUCT(B330:B349, (ROW(B330:B349)-ROW(B330)+1)) / (20*21/2)</f>
        <v>29.613533333333333</v>
      </c>
      <c r="J346" s="2">
        <f t="shared" si="42"/>
        <v>27.174096297632229</v>
      </c>
      <c r="K346" s="2">
        <f t="shared" si="36"/>
        <v>23.676180915627157</v>
      </c>
    </row>
    <row r="347" spans="1:11" ht="13.5" x14ac:dyDescent="0.25">
      <c r="A347" s="3">
        <f>TITRES_STAT!B350</f>
        <v>42508</v>
      </c>
      <c r="B347" s="6">
        <f>TITRES_STAT!D350</f>
        <v>31.597999999999999</v>
      </c>
      <c r="C347" s="2">
        <f t="shared" si="37"/>
        <v>0</v>
      </c>
      <c r="D347" s="2">
        <f t="shared" si="38"/>
        <v>31.250400000000003</v>
      </c>
      <c r="E347" s="2">
        <f t="shared" si="40"/>
        <v>29.989699999999999</v>
      </c>
      <c r="F347" s="2">
        <f t="shared" si="41"/>
        <v>27.163800000000002</v>
      </c>
      <c r="G347" s="2">
        <f t="shared" si="35"/>
        <v>22.096320000000002</v>
      </c>
      <c r="H347" s="2">
        <f t="shared" si="39"/>
        <v>19.63768</v>
      </c>
      <c r="I347" s="2">
        <f t="array" ref="I347">SUMPRODUCT(B331:B350, (ROW(B331:B350)-ROW(B331)+1)) / (20*21/2)</f>
        <v>30.035361904761906</v>
      </c>
      <c r="J347" s="2">
        <f t="shared" si="42"/>
        <v>27.595420459762494</v>
      </c>
      <c r="K347" s="2">
        <f t="shared" si="36"/>
        <v>23.986840487563349</v>
      </c>
    </row>
    <row r="348" spans="1:11" ht="13.5" x14ac:dyDescent="0.25">
      <c r="A348" s="3">
        <f>TITRES_STAT!B351</f>
        <v>42509</v>
      </c>
      <c r="B348" s="6">
        <f>TITRES_STAT!D351</f>
        <v>31.597999999999999</v>
      </c>
      <c r="C348" s="2">
        <f t="shared" si="37"/>
        <v>0</v>
      </c>
      <c r="D348" s="2">
        <f t="shared" si="38"/>
        <v>31.250400000000003</v>
      </c>
      <c r="E348" s="2">
        <f t="shared" si="40"/>
        <v>30.5063</v>
      </c>
      <c r="F348" s="2">
        <f t="shared" si="41"/>
        <v>27.584849999999999</v>
      </c>
      <c r="G348" s="2">
        <f t="shared" si="35"/>
        <v>22.368379999999998</v>
      </c>
      <c r="H348" s="2">
        <f t="shared" si="39"/>
        <v>19.71454</v>
      </c>
      <c r="I348" s="2">
        <f t="array" ref="I348">SUMPRODUCT(B332:B351, (ROW(B332:B351)-ROW(B332)+1)) / (20*21/2)</f>
        <v>30.417328571428573</v>
      </c>
      <c r="J348" s="2">
        <f t="shared" si="42"/>
        <v>27.976618511213687</v>
      </c>
      <c r="K348" s="2">
        <f t="shared" si="36"/>
        <v>24.285317331188317</v>
      </c>
    </row>
    <row r="349" spans="1:11" ht="13.5" x14ac:dyDescent="0.25">
      <c r="A349" s="3">
        <f>TITRES_STAT!B352</f>
        <v>42510</v>
      </c>
      <c r="B349" s="6">
        <f>TITRES_STAT!D352</f>
        <v>31.597999999999999</v>
      </c>
      <c r="C349" s="2">
        <f t="shared" si="37"/>
        <v>0</v>
      </c>
      <c r="D349" s="2">
        <f t="shared" si="38"/>
        <v>31.439999999999998</v>
      </c>
      <c r="E349" s="2">
        <f t="shared" si="40"/>
        <v>30.904400000000003</v>
      </c>
      <c r="F349" s="2">
        <f t="shared" si="41"/>
        <v>27.979799999999994</v>
      </c>
      <c r="G349" s="2">
        <f t="shared" si="35"/>
        <v>22.640439999999998</v>
      </c>
      <c r="H349" s="2">
        <f t="shared" si="39"/>
        <v>19.791399999999999</v>
      </c>
      <c r="I349" s="2">
        <f t="array" ref="I349">SUMPRODUCT(B333:B352, (ROW(B333:B352)-ROW(B333)+1)) / (20*21/2)</f>
        <v>30.779342857142854</v>
      </c>
      <c r="J349" s="2">
        <f t="shared" si="42"/>
        <v>28.321511986336194</v>
      </c>
      <c r="K349" s="2">
        <f t="shared" si="36"/>
        <v>24.572089200553481</v>
      </c>
    </row>
    <row r="350" spans="1:11" ht="13.5" x14ac:dyDescent="0.25">
      <c r="A350" s="3">
        <f>TITRES_STAT!B353</f>
        <v>42513</v>
      </c>
      <c r="B350" s="6">
        <f>TITRES_STAT!D353</f>
        <v>32.408999999999999</v>
      </c>
      <c r="C350" s="2">
        <f t="shared" si="37"/>
        <v>0.81099999999999994</v>
      </c>
      <c r="D350" s="2">
        <f t="shared" si="38"/>
        <v>31.760199999999998</v>
      </c>
      <c r="E350" s="2">
        <f t="shared" si="40"/>
        <v>31.259599999999999</v>
      </c>
      <c r="F350" s="2">
        <f t="shared" si="41"/>
        <v>28.398350000000001</v>
      </c>
      <c r="G350" s="2">
        <f t="shared" si="35"/>
        <v>22.928719999999998</v>
      </c>
      <c r="H350" s="2">
        <f t="shared" si="39"/>
        <v>19.872315</v>
      </c>
      <c r="I350" s="2">
        <f t="array" ref="I350">SUMPRODUCT(B334:B353, (ROW(B334:B353)-ROW(B334)+1)) / (20*21/2)</f>
        <v>31.15630476190476</v>
      </c>
      <c r="J350" s="2">
        <f t="shared" si="42"/>
        <v>28.710796559066079</v>
      </c>
      <c r="K350" s="2">
        <f t="shared" si="36"/>
        <v>24.879419035825897</v>
      </c>
    </row>
    <row r="351" spans="1:11" ht="13.5" x14ac:dyDescent="0.25">
      <c r="A351" s="3">
        <f>TITRES_STAT!B354</f>
        <v>42514</v>
      </c>
      <c r="B351" s="6">
        <f>TITRES_STAT!D354</f>
        <v>32.408999999999999</v>
      </c>
      <c r="C351" s="2">
        <f t="shared" si="37"/>
        <v>0</v>
      </c>
      <c r="D351" s="2">
        <f t="shared" si="38"/>
        <v>31.9224</v>
      </c>
      <c r="E351" s="2">
        <f t="shared" si="40"/>
        <v>31.5303</v>
      </c>
      <c r="F351" s="2">
        <f t="shared" si="41"/>
        <v>28.833850000000002</v>
      </c>
      <c r="G351" s="2">
        <f t="shared" si="35"/>
        <v>23.216999999999999</v>
      </c>
      <c r="H351" s="2">
        <f t="shared" si="39"/>
        <v>19.950819999999997</v>
      </c>
      <c r="I351" s="2">
        <f t="array" ref="I351">SUMPRODUCT(B335:B354, (ROW(B335:B354)-ROW(B335)+1)) / (20*21/2)</f>
        <v>31.49169523809524</v>
      </c>
      <c r="J351" s="2">
        <f t="shared" si="42"/>
        <v>29.063006410583593</v>
      </c>
      <c r="K351" s="2">
        <f t="shared" si="36"/>
        <v>25.174696720695472</v>
      </c>
    </row>
    <row r="352" spans="1:11" ht="13.5" x14ac:dyDescent="0.25">
      <c r="A352" s="3">
        <f>TITRES_STAT!B355</f>
        <v>42515</v>
      </c>
      <c r="B352" s="6">
        <f>TITRES_STAT!D355</f>
        <v>32.634999999999998</v>
      </c>
      <c r="C352" s="2">
        <f t="shared" si="37"/>
        <v>0.22599999999999909</v>
      </c>
      <c r="D352" s="2">
        <f t="shared" si="38"/>
        <v>32.129799999999996</v>
      </c>
      <c r="E352" s="2">
        <f t="shared" si="40"/>
        <v>31.690100000000001</v>
      </c>
      <c r="F352" s="2">
        <f t="shared" si="41"/>
        <v>29.260899999999999</v>
      </c>
      <c r="G352" s="2">
        <f t="shared" si="35"/>
        <v>23.509799999999998</v>
      </c>
      <c r="H352" s="2">
        <f t="shared" si="39"/>
        <v>20.030454999999996</v>
      </c>
      <c r="I352" s="2">
        <f t="array" ref="I352">SUMPRODUCT(B336:B355, (ROW(B336:B355)-ROW(B336)+1)) / (20*21/2)</f>
        <v>31.785514285714285</v>
      </c>
      <c r="J352" s="2">
        <f t="shared" si="42"/>
        <v>29.403196276242298</v>
      </c>
      <c r="K352" s="2">
        <f t="shared" si="36"/>
        <v>25.467257633609378</v>
      </c>
    </row>
    <row r="353" spans="1:11" ht="13.5" x14ac:dyDescent="0.25">
      <c r="A353" s="3">
        <f>TITRES_STAT!B356</f>
        <v>42516</v>
      </c>
      <c r="B353" s="6">
        <f>TITRES_STAT!D356</f>
        <v>33.219000000000001</v>
      </c>
      <c r="C353" s="2">
        <f t="shared" si="37"/>
        <v>0.58400000000000318</v>
      </c>
      <c r="D353" s="2">
        <f t="shared" si="38"/>
        <v>32.453999999999994</v>
      </c>
      <c r="E353" s="2">
        <f t="shared" si="40"/>
        <v>31.8522</v>
      </c>
      <c r="F353" s="2">
        <f t="shared" si="41"/>
        <v>29.697400000000005</v>
      </c>
      <c r="G353" s="2">
        <f t="shared" si="35"/>
        <v>23.81428</v>
      </c>
      <c r="H353" s="2">
        <f t="shared" si="39"/>
        <v>20.113009999999999</v>
      </c>
      <c r="I353" s="2">
        <f t="array" ref="I353">SUMPRODUCT(B337:B356, (ROW(B337:B356)-ROW(B337)+1)) / (20*21/2)</f>
        <v>32.040771428571425</v>
      </c>
      <c r="J353" s="2">
        <f t="shared" si="42"/>
        <v>29.766606154695413</v>
      </c>
      <c r="K353" s="2">
        <f t="shared" si="36"/>
        <v>25.77124753033058</v>
      </c>
    </row>
    <row r="354" spans="1:11" ht="13.5" x14ac:dyDescent="0.25">
      <c r="A354" s="3">
        <f>TITRES_STAT!B357</f>
        <v>42517</v>
      </c>
      <c r="B354" s="6">
        <f>TITRES_STAT!D357</f>
        <v>33.219000000000001</v>
      </c>
      <c r="C354" s="2">
        <f t="shared" si="37"/>
        <v>0</v>
      </c>
      <c r="D354" s="2">
        <f t="shared" si="38"/>
        <v>32.778199999999998</v>
      </c>
      <c r="E354" s="2">
        <f t="shared" si="40"/>
        <v>32.109099999999998</v>
      </c>
      <c r="F354" s="2">
        <f t="shared" si="41"/>
        <v>30.133900000000004</v>
      </c>
      <c r="G354" s="2">
        <f t="shared" si="35"/>
        <v>24.12302</v>
      </c>
      <c r="H354" s="2">
        <f t="shared" si="39"/>
        <v>20.195564999999998</v>
      </c>
      <c r="I354" s="2">
        <f t="array" ref="I354">SUMPRODUCT(B338:B357, (ROW(B338:B357)-ROW(B338)+1)) / (20*21/2)</f>
        <v>32.25821904761905</v>
      </c>
      <c r="J354" s="2">
        <f t="shared" si="42"/>
        <v>30.095405568533945</v>
      </c>
      <c r="K354" s="2">
        <f t="shared" si="36"/>
        <v>26.063316254631342</v>
      </c>
    </row>
    <row r="355" spans="1:11" ht="13.5" x14ac:dyDescent="0.25">
      <c r="A355" s="3">
        <f>TITRES_STAT!B358</f>
        <v>42520</v>
      </c>
      <c r="B355" s="6">
        <f>TITRES_STAT!D358</f>
        <v>33.219000000000001</v>
      </c>
      <c r="C355" s="2">
        <f t="shared" si="37"/>
        <v>0</v>
      </c>
      <c r="D355" s="2">
        <f t="shared" si="38"/>
        <v>32.940199999999997</v>
      </c>
      <c r="E355" s="2">
        <f t="shared" si="40"/>
        <v>32.350199999999994</v>
      </c>
      <c r="F355" s="2">
        <f t="shared" si="41"/>
        <v>30.538800000000002</v>
      </c>
      <c r="G355" s="2">
        <f t="shared" si="35"/>
        <v>24.431760000000004</v>
      </c>
      <c r="H355" s="2">
        <f t="shared" si="39"/>
        <v>20.278120000000001</v>
      </c>
      <c r="I355" s="2">
        <f t="array" ref="I355">SUMPRODUCT(B339:B358, (ROW(B339:B358)-ROW(B339)+1)) / (20*21/2)</f>
        <v>32.437928571428571</v>
      </c>
      <c r="J355" s="2">
        <f t="shared" si="42"/>
        <v>30.39289075248309</v>
      </c>
      <c r="K355" s="2">
        <f t="shared" si="36"/>
        <v>26.343931303469329</v>
      </c>
    </row>
    <row r="356" spans="1:11" ht="13.5" x14ac:dyDescent="0.25">
      <c r="A356" s="3">
        <f>TITRES_STAT!B359</f>
        <v>42521</v>
      </c>
      <c r="B356" s="6">
        <f>TITRES_STAT!D359</f>
        <v>33.219000000000001</v>
      </c>
      <c r="C356" s="2">
        <f t="shared" si="37"/>
        <v>0</v>
      </c>
      <c r="D356" s="2">
        <f t="shared" si="38"/>
        <v>33.102199999999996</v>
      </c>
      <c r="E356" s="2">
        <f t="shared" si="40"/>
        <v>32.512299999999996</v>
      </c>
      <c r="F356" s="2">
        <f t="shared" si="41"/>
        <v>30.935800000000011</v>
      </c>
      <c r="G356" s="2">
        <f t="shared" si="35"/>
        <v>24.740500000000001</v>
      </c>
      <c r="H356" s="2">
        <f t="shared" si="39"/>
        <v>20.360675000000001</v>
      </c>
      <c r="I356" s="2">
        <f t="array" ref="I356">SUMPRODUCT(B340:B359, (ROW(B340:B359)-ROW(B340)+1)) / (20*21/2)</f>
        <v>32.585319047619045</v>
      </c>
      <c r="J356" s="2">
        <f t="shared" si="42"/>
        <v>30.662044014151366</v>
      </c>
      <c r="K356" s="2">
        <f t="shared" si="36"/>
        <v>26.61354184058818</v>
      </c>
    </row>
    <row r="357" spans="1:11" ht="13.5" x14ac:dyDescent="0.25">
      <c r="A357" s="3">
        <f>TITRES_STAT!B360</f>
        <v>42522</v>
      </c>
      <c r="B357" s="6">
        <f>TITRES_STAT!D360</f>
        <v>33.219000000000001</v>
      </c>
      <c r="C357" s="2">
        <f t="shared" si="37"/>
        <v>0</v>
      </c>
      <c r="D357" s="2">
        <f t="shared" si="38"/>
        <v>33.219000000000001</v>
      </c>
      <c r="E357" s="2">
        <f t="shared" si="40"/>
        <v>32.674399999999999</v>
      </c>
      <c r="F357" s="2">
        <f t="shared" si="41"/>
        <v>31.33205000000001</v>
      </c>
      <c r="G357" s="2">
        <f t="shared" si="35"/>
        <v>25.049240000000001</v>
      </c>
      <c r="H357" s="2">
        <f t="shared" si="39"/>
        <v>20.443230000000003</v>
      </c>
      <c r="I357" s="2">
        <f t="array" ref="I357">SUMPRODUCT(B341:B360, (ROW(B341:B360)-ROW(B341)+1)) / (20*21/2)</f>
        <v>32.70603333333333</v>
      </c>
      <c r="J357" s="2">
        <f t="shared" si="42"/>
        <v>30.905563631851237</v>
      </c>
      <c r="K357" s="2">
        <f t="shared" si="36"/>
        <v>26.872579415467076</v>
      </c>
    </row>
    <row r="358" spans="1:11" ht="13.5" x14ac:dyDescent="0.25">
      <c r="A358" s="3">
        <f>TITRES_STAT!B361</f>
        <v>42523</v>
      </c>
      <c r="B358" s="6">
        <f>TITRES_STAT!D361</f>
        <v>33.219000000000001</v>
      </c>
      <c r="C358" s="2">
        <f t="shared" si="37"/>
        <v>0</v>
      </c>
      <c r="D358" s="2">
        <f t="shared" si="38"/>
        <v>33.219000000000001</v>
      </c>
      <c r="E358" s="2">
        <f t="shared" si="40"/>
        <v>32.836499999999994</v>
      </c>
      <c r="F358" s="2">
        <f t="shared" si="41"/>
        <v>31.671400000000006</v>
      </c>
      <c r="G358" s="2">
        <f t="shared" si="35"/>
        <v>25.357979999999998</v>
      </c>
      <c r="H358" s="2">
        <f t="shared" si="39"/>
        <v>20.528275000000004</v>
      </c>
      <c r="I358" s="2">
        <f t="array" ref="I358">SUMPRODUCT(B342:B361, (ROW(B342:B361)-ROW(B342)+1)) / (20*21/2)</f>
        <v>32.805976190476194</v>
      </c>
      <c r="J358" s="2">
        <f t="shared" si="42"/>
        <v>31.125890905008262</v>
      </c>
      <c r="K358" s="2">
        <f t="shared" si="36"/>
        <v>27.121458654076211</v>
      </c>
    </row>
    <row r="359" spans="1:11" ht="13.5" x14ac:dyDescent="0.25">
      <c r="A359" s="3">
        <f>TITRES_STAT!B362</f>
        <v>42524</v>
      </c>
      <c r="B359" s="6">
        <f>TITRES_STAT!D362</f>
        <v>33.219000000000001</v>
      </c>
      <c r="C359" s="2">
        <f t="shared" si="37"/>
        <v>0</v>
      </c>
      <c r="D359" s="2">
        <f t="shared" si="38"/>
        <v>33.219000000000001</v>
      </c>
      <c r="E359" s="2">
        <f t="shared" si="40"/>
        <v>32.998599999999996</v>
      </c>
      <c r="F359" s="2">
        <f t="shared" si="41"/>
        <v>31.95150000000001</v>
      </c>
      <c r="G359" s="2">
        <f t="shared" si="35"/>
        <v>25.666720000000002</v>
      </c>
      <c r="H359" s="2">
        <f t="shared" si="39"/>
        <v>20.613320000000002</v>
      </c>
      <c r="I359" s="2">
        <f t="array" ref="I359">SUMPRODUCT(B343:B362, (ROW(B343:B362)-ROW(B343)+1)) / (20*21/2)</f>
        <v>32.88917142857143</v>
      </c>
      <c r="J359" s="2">
        <f t="shared" si="42"/>
        <v>31.325234628340809</v>
      </c>
      <c r="K359" s="2">
        <f t="shared" si="36"/>
        <v>27.360577922543811</v>
      </c>
    </row>
    <row r="360" spans="1:11" ht="13.5" x14ac:dyDescent="0.25">
      <c r="A360" s="3">
        <f>TITRES_STAT!B363</f>
        <v>42527</v>
      </c>
      <c r="B360" s="6">
        <f>TITRES_STAT!D363</f>
        <v>33.219000000000001</v>
      </c>
      <c r="C360" s="2">
        <f t="shared" si="37"/>
        <v>0</v>
      </c>
      <c r="D360" s="2">
        <f t="shared" si="38"/>
        <v>33.219000000000001</v>
      </c>
      <c r="E360" s="2">
        <f t="shared" si="40"/>
        <v>33.079599999999999</v>
      </c>
      <c r="F360" s="2">
        <f t="shared" si="41"/>
        <v>32.16960000000001</v>
      </c>
      <c r="G360" s="2">
        <f t="shared" si="35"/>
        <v>25.975460000000002</v>
      </c>
      <c r="H360" s="2">
        <f t="shared" si="39"/>
        <v>20.698365000000003</v>
      </c>
      <c r="I360" s="2">
        <f t="array" ref="I360">SUMPRODUCT(B344:B363, (ROW(B344:B363)-ROW(B344)+1)) / (20*21/2)</f>
        <v>32.867023809523815</v>
      </c>
      <c r="J360" s="2">
        <f t="shared" si="42"/>
        <v>31.505593235165492</v>
      </c>
      <c r="K360" s="2">
        <f t="shared" si="36"/>
        <v>27.590319964796997</v>
      </c>
    </row>
    <row r="361" spans="1:11" ht="13.5" x14ac:dyDescent="0.25">
      <c r="A361" s="3">
        <f>TITRES_STAT!B364</f>
        <v>42528</v>
      </c>
      <c r="B361" s="6">
        <f>TITRES_STAT!D364</f>
        <v>33.219000000000001</v>
      </c>
      <c r="C361" s="2">
        <f t="shared" si="37"/>
        <v>0</v>
      </c>
      <c r="D361" s="2">
        <f t="shared" si="38"/>
        <v>33.219000000000001</v>
      </c>
      <c r="E361" s="2">
        <f t="shared" si="40"/>
        <v>33.160600000000002</v>
      </c>
      <c r="F361" s="2">
        <f t="shared" si="41"/>
        <v>32.345450000000014</v>
      </c>
      <c r="G361" s="2">
        <f t="shared" si="35"/>
        <v>26.284200000000002</v>
      </c>
      <c r="H361" s="2">
        <f t="shared" si="39"/>
        <v>20.783410000000003</v>
      </c>
      <c r="I361" s="2">
        <f t="array" ref="I361">SUMPRODUCT(B345:B364, (ROW(B345:B364)-ROW(B345)+1)) / (20*21/2)</f>
        <v>32.841904761904757</v>
      </c>
      <c r="J361" s="2">
        <f t="shared" si="42"/>
        <v>31.668774831816396</v>
      </c>
      <c r="K361" s="2">
        <f t="shared" si="36"/>
        <v>27.811052515197115</v>
      </c>
    </row>
    <row r="362" spans="1:11" ht="13.5" x14ac:dyDescent="0.25">
      <c r="A362" s="3">
        <f>TITRES_STAT!B365</f>
        <v>42529</v>
      </c>
      <c r="B362" s="6">
        <f>TITRES_STAT!D365</f>
        <v>33.219000000000001</v>
      </c>
      <c r="C362" s="2">
        <f t="shared" si="37"/>
        <v>0</v>
      </c>
      <c r="D362" s="2">
        <f t="shared" si="38"/>
        <v>33.219000000000001</v>
      </c>
      <c r="E362" s="2">
        <f t="shared" si="40"/>
        <v>33.219000000000001</v>
      </c>
      <c r="F362" s="2">
        <f t="shared" si="41"/>
        <v>32.454550000000012</v>
      </c>
      <c r="G362" s="2">
        <f t="shared" si="35"/>
        <v>26.592940000000002</v>
      </c>
      <c r="H362" s="2">
        <f t="shared" si="39"/>
        <v>20.868455000000004</v>
      </c>
      <c r="I362" s="2">
        <f t="array" ref="I362">SUMPRODUCT(B346:B365, (ROW(B346:B365)-ROW(B346)+1)) / (20*21/2)</f>
        <v>32.803871428571426</v>
      </c>
      <c r="J362" s="2">
        <f t="shared" si="42"/>
        <v>31.816415324024359</v>
      </c>
      <c r="K362" s="2">
        <f t="shared" si="36"/>
        <v>28.023128887150172</v>
      </c>
    </row>
    <row r="363" spans="1:11" ht="13.5" x14ac:dyDescent="0.25">
      <c r="A363" s="3">
        <f>TITRES_STAT!B366</f>
        <v>42530</v>
      </c>
      <c r="B363" s="6">
        <f>TITRES_STAT!D366</f>
        <v>32.222000000000001</v>
      </c>
      <c r="C363" s="2">
        <f t="shared" si="37"/>
        <v>-0.99699999999999989</v>
      </c>
      <c r="D363" s="2">
        <f t="shared" si="38"/>
        <v>33.019600000000004</v>
      </c>
      <c r="E363" s="2">
        <f t="shared" si="40"/>
        <v>33.119299999999996</v>
      </c>
      <c r="F363" s="2">
        <f t="shared" si="41"/>
        <v>32.48575000000001</v>
      </c>
      <c r="G363" s="2">
        <f t="shared" si="35"/>
        <v>26.881740000000004</v>
      </c>
      <c r="H363" s="2">
        <f t="shared" si="39"/>
        <v>20.948595000000001</v>
      </c>
      <c r="I363" s="2">
        <f t="array" ref="I363">SUMPRODUCT(B347:B366, (ROW(B347:B366)-ROW(B347)+1)) / (20*21/2)</f>
        <v>32.782614285714288</v>
      </c>
      <c r="J363" s="2">
        <f t="shared" si="42"/>
        <v>31.855042436022039</v>
      </c>
      <c r="K363" s="2">
        <f t="shared" si="36"/>
        <v>28.187790499418792</v>
      </c>
    </row>
    <row r="364" spans="1:11" ht="13.5" x14ac:dyDescent="0.25">
      <c r="A364" s="3">
        <f>TITRES_STAT!B367</f>
        <v>42531</v>
      </c>
      <c r="B364" s="6">
        <f>TITRES_STAT!D367</f>
        <v>32.222000000000001</v>
      </c>
      <c r="C364" s="2">
        <f t="shared" si="37"/>
        <v>0</v>
      </c>
      <c r="D364" s="2">
        <f t="shared" si="38"/>
        <v>32.820200000000007</v>
      </c>
      <c r="E364" s="2">
        <f t="shared" si="40"/>
        <v>33.019599999999997</v>
      </c>
      <c r="F364" s="2">
        <f t="shared" si="41"/>
        <v>32.564350000000005</v>
      </c>
      <c r="G364" s="2">
        <f t="shared" si="35"/>
        <v>27.171340000000001</v>
      </c>
      <c r="H364" s="2">
        <f t="shared" si="39"/>
        <v>21.028735000000001</v>
      </c>
      <c r="I364" s="2">
        <f t="array" ref="I364">SUMPRODUCT(B348:B367, (ROW(B348:B367)-ROW(B348)+1)) / (20*21/2)</f>
        <v>32.834638095238098</v>
      </c>
      <c r="J364" s="2">
        <f t="shared" si="42"/>
        <v>31.88999077544851</v>
      </c>
      <c r="K364" s="2">
        <f t="shared" si="36"/>
        <v>28.345994793559232</v>
      </c>
    </row>
    <row r="365" spans="1:11" ht="13.5" x14ac:dyDescent="0.25">
      <c r="A365" s="3">
        <f>TITRES_STAT!B368</f>
        <v>42534</v>
      </c>
      <c r="B365" s="6">
        <f>TITRES_STAT!D368</f>
        <v>32.164999999999999</v>
      </c>
      <c r="C365" s="2">
        <f t="shared" si="37"/>
        <v>-5.700000000000216E-2</v>
      </c>
      <c r="D365" s="2">
        <f t="shared" si="38"/>
        <v>32.609400000000001</v>
      </c>
      <c r="E365" s="2">
        <f t="shared" si="40"/>
        <v>32.914200000000001</v>
      </c>
      <c r="F365" s="2">
        <f t="shared" si="41"/>
        <v>32.632199999999997</v>
      </c>
      <c r="G365" s="2">
        <f t="shared" si="35"/>
        <v>27.459800000000001</v>
      </c>
      <c r="H365" s="2">
        <f t="shared" si="39"/>
        <v>21.10859</v>
      </c>
      <c r="I365" s="2">
        <f t="array" ref="I365">SUMPRODUCT(B349:B368, (ROW(B349:B368)-ROW(B349)+1)) / (20*21/2)</f>
        <v>32.87894285714286</v>
      </c>
      <c r="J365" s="2">
        <f t="shared" si="42"/>
        <v>31.916182130167698</v>
      </c>
      <c r="K365" s="2">
        <f t="shared" si="36"/>
        <v>28.495759703615732</v>
      </c>
    </row>
    <row r="366" spans="1:11" ht="13.5" x14ac:dyDescent="0.25">
      <c r="A366" s="3">
        <f>TITRES_STAT!B369</f>
        <v>42535</v>
      </c>
      <c r="B366" s="6">
        <f>TITRES_STAT!D369</f>
        <v>32.408999999999999</v>
      </c>
      <c r="C366" s="2">
        <f t="shared" si="37"/>
        <v>0.24399999999999977</v>
      </c>
      <c r="D366" s="2">
        <f t="shared" si="38"/>
        <v>32.447400000000002</v>
      </c>
      <c r="E366" s="2">
        <f t="shared" si="40"/>
        <v>32.833199999999998</v>
      </c>
      <c r="F366" s="2">
        <f t="shared" si="41"/>
        <v>32.672749999999994</v>
      </c>
      <c r="G366" s="2">
        <f t="shared" si="35"/>
        <v>27.753140000000002</v>
      </c>
      <c r="H366" s="2">
        <f t="shared" si="39"/>
        <v>21.191640000000003</v>
      </c>
      <c r="I366" s="2">
        <f t="array" ref="I366">SUMPRODUCT(B350:B369, (ROW(B350:B369)-ROW(B350)+1)) / (20*21/2)</f>
        <v>32.915528571428574</v>
      </c>
      <c r="J366" s="2">
        <f t="shared" si="42"/>
        <v>31.963117165389821</v>
      </c>
      <c r="K366" s="2">
        <f t="shared" si="36"/>
        <v>28.649220107395511</v>
      </c>
    </row>
    <row r="367" spans="1:11" ht="13.5" x14ac:dyDescent="0.25">
      <c r="A367" s="3">
        <f>TITRES_STAT!B370</f>
        <v>42536</v>
      </c>
      <c r="B367" s="6">
        <f>TITRES_STAT!D370</f>
        <v>33.219000000000001</v>
      </c>
      <c r="C367" s="2">
        <f t="shared" si="37"/>
        <v>0.81000000000000227</v>
      </c>
      <c r="D367" s="2">
        <f t="shared" si="38"/>
        <v>32.447400000000002</v>
      </c>
      <c r="E367" s="2">
        <f t="shared" si="40"/>
        <v>32.833199999999998</v>
      </c>
      <c r="F367" s="2">
        <f t="shared" si="41"/>
        <v>32.753799999999998</v>
      </c>
      <c r="G367" s="2">
        <f t="shared" si="35"/>
        <v>28.062680000000004</v>
      </c>
      <c r="H367" s="2">
        <f t="shared" si="39"/>
        <v>21.279135000000007</v>
      </c>
      <c r="I367" s="2">
        <f t="array" ref="I367">SUMPRODUCT(B351:B370, (ROW(B351:B370)-ROW(B351)+1)) / (20*21/2)</f>
        <v>32.94439523809524</v>
      </c>
      <c r="J367" s="2">
        <f t="shared" si="42"/>
        <v>32.082725054400314</v>
      </c>
      <c r="K367" s="2">
        <f t="shared" si="36"/>
        <v>28.828427162007454</v>
      </c>
    </row>
    <row r="368" spans="1:11" ht="13.5" x14ac:dyDescent="0.25">
      <c r="A368" s="3">
        <f>TITRES_STAT!B371</f>
        <v>42537</v>
      </c>
      <c r="B368" s="6">
        <f>TITRES_STAT!D371</f>
        <v>33.219000000000001</v>
      </c>
      <c r="C368" s="2">
        <f t="shared" si="37"/>
        <v>0</v>
      </c>
      <c r="D368" s="2">
        <f t="shared" si="38"/>
        <v>32.646799999999999</v>
      </c>
      <c r="E368" s="2">
        <f t="shared" si="40"/>
        <v>32.833199999999998</v>
      </c>
      <c r="F368" s="2">
        <f t="shared" si="41"/>
        <v>32.834850000000003</v>
      </c>
      <c r="G368" s="2">
        <f t="shared" si="35"/>
        <v>28.361620000000006</v>
      </c>
      <c r="H368" s="2">
        <f t="shared" si="39"/>
        <v>21.366235000000007</v>
      </c>
      <c r="I368" s="2">
        <f t="array" ref="I368">SUMPRODUCT(B352:B371, (ROW(B352:B371)-ROW(B352)+1)) / (20*21/2)</f>
        <v>32.969404761904762</v>
      </c>
      <c r="J368" s="2">
        <f t="shared" si="42"/>
        <v>32.190941715885998</v>
      </c>
      <c r="K368" s="2">
        <f t="shared" si="36"/>
        <v>29.000606488987557</v>
      </c>
    </row>
    <row r="369" spans="1:11" ht="13.5" x14ac:dyDescent="0.25">
      <c r="A369" s="3">
        <f>TITRES_STAT!B372</f>
        <v>42538</v>
      </c>
      <c r="B369" s="6">
        <f>TITRES_STAT!D372</f>
        <v>33.219000000000001</v>
      </c>
      <c r="C369" s="2">
        <f t="shared" si="37"/>
        <v>0</v>
      </c>
      <c r="D369" s="2">
        <f t="shared" si="38"/>
        <v>32.846199999999996</v>
      </c>
      <c r="E369" s="2">
        <f t="shared" si="40"/>
        <v>32.833199999999998</v>
      </c>
      <c r="F369" s="2">
        <f t="shared" si="41"/>
        <v>32.915900000000008</v>
      </c>
      <c r="G369" s="2">
        <f t="shared" si="35"/>
        <v>28.644140000000007</v>
      </c>
      <c r="H369" s="2">
        <f t="shared" si="39"/>
        <v>21.453335000000006</v>
      </c>
      <c r="I369" s="2">
        <f t="array" ref="I369">SUMPRODUCT(B353:B372, (ROW(B353:B372)-ROW(B353)+1)) / (20*21/2)</f>
        <v>32.990557142857142</v>
      </c>
      <c r="J369" s="2">
        <f t="shared" si="42"/>
        <v>32.288852028658759</v>
      </c>
      <c r="K369" s="2">
        <f t="shared" si="36"/>
        <v>29.166033685497851</v>
      </c>
    </row>
    <row r="370" spans="1:11" ht="13.5" x14ac:dyDescent="0.25">
      <c r="A370" s="3">
        <f>TITRES_STAT!B373</f>
        <v>42541</v>
      </c>
      <c r="B370" s="6">
        <f>TITRES_STAT!D373</f>
        <v>33.219000000000001</v>
      </c>
      <c r="C370" s="2">
        <f t="shared" si="37"/>
        <v>0</v>
      </c>
      <c r="D370" s="2">
        <f t="shared" si="38"/>
        <v>33.057000000000002</v>
      </c>
      <c r="E370" s="2">
        <f t="shared" si="40"/>
        <v>32.833199999999998</v>
      </c>
      <c r="F370" s="2">
        <f t="shared" si="41"/>
        <v>32.956400000000009</v>
      </c>
      <c r="G370" s="2">
        <f t="shared" ref="G370:G433" si="43">AVERAGE(B321:B370)</f>
        <v>28.913540000000008</v>
      </c>
      <c r="H370" s="2">
        <f t="shared" si="39"/>
        <v>21.540435000000006</v>
      </c>
      <c r="I370" s="2">
        <f t="array" ref="I370">SUMPRODUCT(B354:B373, (ROW(B354:B373)-ROW(B354)+1)) / (20*21/2)</f>
        <v>33.008928571428569</v>
      </c>
      <c r="J370" s="2">
        <f t="shared" si="42"/>
        <v>32.377437549738879</v>
      </c>
      <c r="K370" s="2">
        <f t="shared" si="36"/>
        <v>29.324973540968525</v>
      </c>
    </row>
    <row r="371" spans="1:11" ht="13.5" x14ac:dyDescent="0.25">
      <c r="A371" s="3">
        <f>TITRES_STAT!B374</f>
        <v>42542</v>
      </c>
      <c r="B371" s="6">
        <f>TITRES_STAT!D374</f>
        <v>33.219000000000001</v>
      </c>
      <c r="C371" s="2">
        <f t="shared" si="37"/>
        <v>0</v>
      </c>
      <c r="D371" s="2">
        <f t="shared" si="38"/>
        <v>33.219000000000001</v>
      </c>
      <c r="E371" s="2">
        <f t="shared" si="40"/>
        <v>32.833199999999998</v>
      </c>
      <c r="F371" s="2">
        <f t="shared" si="41"/>
        <v>32.996900000000011</v>
      </c>
      <c r="G371" s="2">
        <f t="shared" si="43"/>
        <v>29.170300000000012</v>
      </c>
      <c r="H371" s="2">
        <f t="shared" si="39"/>
        <v>21.627535000000012</v>
      </c>
      <c r="I371" s="2">
        <f t="array" ref="I371">SUMPRODUCT(B355:B374, (ROW(B355:B374)-ROW(B355)+1)) / (20*21/2)</f>
        <v>33.027300000000004</v>
      </c>
      <c r="J371" s="2">
        <f t="shared" si="42"/>
        <v>32.457586354525652</v>
      </c>
      <c r="K371" s="2">
        <f t="shared" ref="K371:K434" si="44">$K$4*B371+(1-$K$4)*K370</f>
        <v>29.477680460930547</v>
      </c>
    </row>
    <row r="372" spans="1:11" ht="13.5" x14ac:dyDescent="0.25">
      <c r="A372" s="3">
        <f>TITRES_STAT!B375</f>
        <v>42543</v>
      </c>
      <c r="B372" s="6">
        <f>TITRES_STAT!D375</f>
        <v>33.219000000000001</v>
      </c>
      <c r="C372" s="2">
        <f t="shared" si="37"/>
        <v>0</v>
      </c>
      <c r="D372" s="2">
        <f t="shared" si="38"/>
        <v>33.219000000000001</v>
      </c>
      <c r="E372" s="2">
        <f t="shared" si="40"/>
        <v>32.833199999999998</v>
      </c>
      <c r="F372" s="2">
        <f t="shared" si="41"/>
        <v>33.026100000000007</v>
      </c>
      <c r="G372" s="2">
        <f t="shared" si="43"/>
        <v>29.426740000000013</v>
      </c>
      <c r="H372" s="2">
        <f t="shared" si="39"/>
        <v>21.714635000000012</v>
      </c>
      <c r="I372" s="2">
        <f t="array" ref="I372">SUMPRODUCT(B356:B375, (ROW(B356:B375)-ROW(B356)+1)) / (20*21/2)</f>
        <v>33.045671428571431</v>
      </c>
      <c r="J372" s="2">
        <f t="shared" si="42"/>
        <v>32.530101939808922</v>
      </c>
      <c r="K372" s="2">
        <f t="shared" si="44"/>
        <v>29.624398874227388</v>
      </c>
    </row>
    <row r="373" spans="1:11" ht="13.5" x14ac:dyDescent="0.25">
      <c r="A373" s="3">
        <f>TITRES_STAT!B376</f>
        <v>42544</v>
      </c>
      <c r="B373" s="6">
        <f>TITRES_STAT!D376</f>
        <v>33.219000000000001</v>
      </c>
      <c r="C373" s="2">
        <f t="shared" si="37"/>
        <v>0</v>
      </c>
      <c r="D373" s="2">
        <f t="shared" si="38"/>
        <v>33.219000000000001</v>
      </c>
      <c r="E373" s="2">
        <f t="shared" si="40"/>
        <v>32.932899999999997</v>
      </c>
      <c r="F373" s="2">
        <f t="shared" si="41"/>
        <v>33.026100000000007</v>
      </c>
      <c r="G373" s="2">
        <f t="shared" si="43"/>
        <v>29.680340000000015</v>
      </c>
      <c r="H373" s="2">
        <f t="shared" si="39"/>
        <v>21.803710000000009</v>
      </c>
      <c r="I373" s="2">
        <f t="array" ref="I373">SUMPRODUCT(B357:B376, (ROW(B357:B376)-ROW(B357)+1)) / (20*21/2)</f>
        <v>33.064042857142859</v>
      </c>
      <c r="J373" s="2">
        <f t="shared" si="42"/>
        <v>32.595711278874738</v>
      </c>
      <c r="K373" s="2">
        <f t="shared" si="44"/>
        <v>29.765363624257688</v>
      </c>
    </row>
    <row r="374" spans="1:11" ht="13.5" x14ac:dyDescent="0.25">
      <c r="A374" s="3">
        <f>TITRES_STAT!B377</f>
        <v>42545</v>
      </c>
      <c r="B374" s="6">
        <f>TITRES_STAT!D377</f>
        <v>33.219000000000001</v>
      </c>
      <c r="C374" s="2">
        <f t="shared" si="37"/>
        <v>0</v>
      </c>
      <c r="D374" s="2">
        <f t="shared" si="38"/>
        <v>33.219000000000001</v>
      </c>
      <c r="E374" s="2">
        <f t="shared" si="40"/>
        <v>33.032599999999995</v>
      </c>
      <c r="F374" s="2">
        <f t="shared" si="41"/>
        <v>33.026100000000007</v>
      </c>
      <c r="G374" s="2">
        <f t="shared" si="43"/>
        <v>29.932200000000012</v>
      </c>
      <c r="H374" s="2">
        <f t="shared" si="39"/>
        <v>21.892785000000007</v>
      </c>
      <c r="I374" s="2">
        <f t="array" ref="I374">SUMPRODUCT(B358:B377, (ROW(B358:B377)-ROW(B358)+1)) / (20*21/2)</f>
        <v>33.082414285714286</v>
      </c>
      <c r="J374" s="2">
        <f t="shared" si="42"/>
        <v>32.655072109458096</v>
      </c>
      <c r="K374" s="2">
        <f t="shared" si="44"/>
        <v>29.900800344875037</v>
      </c>
    </row>
    <row r="375" spans="1:11" ht="13.5" x14ac:dyDescent="0.25">
      <c r="A375" s="3">
        <f>TITRES_STAT!B378</f>
        <v>42548</v>
      </c>
      <c r="B375" s="6">
        <f>TITRES_STAT!D378</f>
        <v>33.219000000000001</v>
      </c>
      <c r="C375" s="2">
        <f t="shared" si="37"/>
        <v>0</v>
      </c>
      <c r="D375" s="2">
        <f t="shared" si="38"/>
        <v>33.219000000000001</v>
      </c>
      <c r="E375" s="2">
        <f t="shared" si="40"/>
        <v>33.137999999999998</v>
      </c>
      <c r="F375" s="2">
        <f t="shared" si="41"/>
        <v>33.026100000000007</v>
      </c>
      <c r="G375" s="2">
        <f t="shared" si="43"/>
        <v>30.171900000000015</v>
      </c>
      <c r="H375" s="2">
        <f t="shared" si="39"/>
        <v>21.978425000000012</v>
      </c>
      <c r="I375" s="2">
        <f t="array" ref="I375">SUMPRODUCT(B359:B378, (ROW(B359:B378)-ROW(B359)+1)) / (20*21/2)</f>
        <v>33.100785714285713</v>
      </c>
      <c r="J375" s="2">
        <f t="shared" si="42"/>
        <v>32.708779527604946</v>
      </c>
      <c r="K375" s="2">
        <f t="shared" si="44"/>
        <v>30.030925821546607</v>
      </c>
    </row>
    <row r="376" spans="1:11" ht="13.5" x14ac:dyDescent="0.25">
      <c r="A376" s="3">
        <f>TITRES_STAT!B379</f>
        <v>42549</v>
      </c>
      <c r="B376" s="6">
        <f>TITRES_STAT!D379</f>
        <v>33.219000000000001</v>
      </c>
      <c r="C376" s="2">
        <f t="shared" si="37"/>
        <v>0</v>
      </c>
      <c r="D376" s="2">
        <f t="shared" si="38"/>
        <v>33.219000000000001</v>
      </c>
      <c r="E376" s="2">
        <f t="shared" si="40"/>
        <v>33.219000000000001</v>
      </c>
      <c r="F376" s="2">
        <f t="shared" si="41"/>
        <v>33.026100000000007</v>
      </c>
      <c r="G376" s="2">
        <f t="shared" si="43"/>
        <v>30.396740000000019</v>
      </c>
      <c r="H376" s="2">
        <f t="shared" si="39"/>
        <v>22.06406500000001</v>
      </c>
      <c r="I376" s="2">
        <f t="array" ref="I376">SUMPRODUCT(B360:B379, (ROW(B360:B379)-ROW(B360)+1)) / (20*21/2)</f>
        <v>33.119157142857141</v>
      </c>
      <c r="J376" s="2">
        <f t="shared" si="42"/>
        <v>32.757371953547334</v>
      </c>
      <c r="K376" s="2">
        <f t="shared" si="44"/>
        <v>30.155948338348704</v>
      </c>
    </row>
    <row r="377" spans="1:11" ht="13.5" x14ac:dyDescent="0.25">
      <c r="A377" s="3">
        <f>TITRES_STAT!B380</f>
        <v>42550</v>
      </c>
      <c r="B377" s="6">
        <f>TITRES_STAT!D380</f>
        <v>33.219000000000001</v>
      </c>
      <c r="C377" s="2">
        <f t="shared" si="37"/>
        <v>0</v>
      </c>
      <c r="D377" s="2">
        <f t="shared" si="38"/>
        <v>33.219000000000001</v>
      </c>
      <c r="E377" s="2">
        <f t="shared" si="40"/>
        <v>33.219000000000001</v>
      </c>
      <c r="F377" s="2">
        <f t="shared" si="41"/>
        <v>33.026100000000007</v>
      </c>
      <c r="G377" s="2">
        <f t="shared" si="43"/>
        <v>30.610840000000021</v>
      </c>
      <c r="H377" s="2">
        <f t="shared" si="39"/>
        <v>22.149705000000012</v>
      </c>
      <c r="I377" s="2">
        <f t="array" ref="I377">SUMPRODUCT(B361:B380, (ROW(B361:B380)-ROW(B361)+1)) / (20*21/2)</f>
        <v>33.137528571428575</v>
      </c>
      <c r="J377" s="2">
        <f t="shared" si="42"/>
        <v>32.801336529399968</v>
      </c>
      <c r="K377" s="2">
        <f t="shared" si="44"/>
        <v>30.276068011354639</v>
      </c>
    </row>
    <row r="378" spans="1:11" ht="13.5" x14ac:dyDescent="0.25">
      <c r="A378" s="3">
        <f>TITRES_STAT!B381</f>
        <v>42551</v>
      </c>
      <c r="B378" s="6">
        <f>TITRES_STAT!D381</f>
        <v>33.219000000000001</v>
      </c>
      <c r="C378" s="2">
        <f t="shared" si="37"/>
        <v>0</v>
      </c>
      <c r="D378" s="2">
        <f t="shared" si="38"/>
        <v>33.219000000000001</v>
      </c>
      <c r="E378" s="2">
        <f t="shared" si="40"/>
        <v>33.219000000000001</v>
      </c>
      <c r="F378" s="2">
        <f t="shared" si="41"/>
        <v>33.026100000000007</v>
      </c>
      <c r="G378" s="2">
        <f t="shared" si="43"/>
        <v>30.811680000000024</v>
      </c>
      <c r="H378" s="2">
        <f t="shared" si="39"/>
        <v>22.235345000000009</v>
      </c>
      <c r="I378" s="2">
        <f t="array" ref="I378">SUMPRODUCT(B362:B381, (ROW(B362:B381)-ROW(B362)+1)) / (20*21/2)</f>
        <v>33.155900000000003</v>
      </c>
      <c r="J378" s="2">
        <f t="shared" si="42"/>
        <v>32.841114002790448</v>
      </c>
      <c r="K378" s="2">
        <f t="shared" si="44"/>
        <v>30.391477108948575</v>
      </c>
    </row>
    <row r="379" spans="1:11" ht="13.5" x14ac:dyDescent="0.25">
      <c r="A379" s="3">
        <f>TITRES_STAT!B382</f>
        <v>42552</v>
      </c>
      <c r="B379" s="6">
        <f>TITRES_STAT!D382</f>
        <v>33.219000000000001</v>
      </c>
      <c r="C379" s="2">
        <f t="shared" si="37"/>
        <v>0</v>
      </c>
      <c r="D379" s="2">
        <f t="shared" si="38"/>
        <v>33.219000000000001</v>
      </c>
      <c r="E379" s="2">
        <f t="shared" si="40"/>
        <v>33.219000000000001</v>
      </c>
      <c r="F379" s="2">
        <f t="shared" si="41"/>
        <v>33.026100000000007</v>
      </c>
      <c r="G379" s="2">
        <f t="shared" si="43"/>
        <v>31.002080000000024</v>
      </c>
      <c r="H379" s="2">
        <f t="shared" si="39"/>
        <v>22.320985000000015</v>
      </c>
      <c r="I379" s="2">
        <f t="array" ref="I379">SUMPRODUCT(B363:B382, (ROW(B363:B382)-ROW(B363)+1)) / (20*21/2)</f>
        <v>33.17427142857143</v>
      </c>
      <c r="J379" s="2">
        <f t="shared" si="42"/>
        <v>32.877103145381838</v>
      </c>
      <c r="K379" s="2">
        <f t="shared" si="44"/>
        <v>30.502360359578045</v>
      </c>
    </row>
    <row r="380" spans="1:11" ht="13.5" x14ac:dyDescent="0.25">
      <c r="A380" s="3">
        <f>TITRES_STAT!B383</f>
        <v>42555</v>
      </c>
      <c r="B380" s="6">
        <f>TITRES_STAT!D383</f>
        <v>33.219000000000001</v>
      </c>
      <c r="C380" s="2">
        <f t="shared" si="37"/>
        <v>0</v>
      </c>
      <c r="D380" s="2">
        <f t="shared" si="38"/>
        <v>33.219000000000001</v>
      </c>
      <c r="E380" s="2">
        <f t="shared" si="40"/>
        <v>33.219000000000001</v>
      </c>
      <c r="F380" s="2">
        <f t="shared" si="41"/>
        <v>33.026100000000007</v>
      </c>
      <c r="G380" s="2">
        <f t="shared" si="43"/>
        <v>31.185700000000026</v>
      </c>
      <c r="H380" s="2">
        <f t="shared" si="39"/>
        <v>22.406625000000012</v>
      </c>
      <c r="I380" s="2">
        <f t="array" ref="I380">SUMPRODUCT(B364:B383, (ROW(B364:B383)-ROW(B364)+1)) / (20*21/2)</f>
        <v>33.192642857142864</v>
      </c>
      <c r="J380" s="2">
        <f t="shared" si="42"/>
        <v>32.909664750583566</v>
      </c>
      <c r="K380" s="2">
        <f t="shared" si="44"/>
        <v>30.608895247437733</v>
      </c>
    </row>
    <row r="381" spans="1:11" ht="13.5" x14ac:dyDescent="0.25">
      <c r="A381" s="3">
        <f>TITRES_STAT!B384</f>
        <v>42559</v>
      </c>
      <c r="B381" s="6">
        <f>TITRES_STAT!D384</f>
        <v>33.219000000000001</v>
      </c>
      <c r="C381" s="2">
        <f t="shared" si="37"/>
        <v>0</v>
      </c>
      <c r="D381" s="2">
        <f t="shared" si="38"/>
        <v>33.219000000000001</v>
      </c>
      <c r="E381" s="2">
        <f t="shared" si="40"/>
        <v>33.219000000000001</v>
      </c>
      <c r="F381" s="2">
        <f t="shared" si="41"/>
        <v>33.026100000000007</v>
      </c>
      <c r="G381" s="2">
        <f t="shared" si="43"/>
        <v>31.376100000000029</v>
      </c>
      <c r="H381" s="2">
        <f t="shared" si="39"/>
        <v>22.49226500000001</v>
      </c>
      <c r="I381" s="2">
        <f t="array" ref="I381">SUMPRODUCT(B365:B384, (ROW(B365:B384)-ROW(B365)+1)) / (20*21/2)</f>
        <v>33.206266666666671</v>
      </c>
      <c r="J381" s="2">
        <f t="shared" si="42"/>
        <v>32.939125250527987</v>
      </c>
      <c r="K381" s="2">
        <f t="shared" si="44"/>
        <v>30.711252296557824</v>
      </c>
    </row>
    <row r="382" spans="1:11" ht="13.5" x14ac:dyDescent="0.25">
      <c r="A382" s="3">
        <f>TITRES_STAT!B385</f>
        <v>42562</v>
      </c>
      <c r="B382" s="6">
        <f>TITRES_STAT!D385</f>
        <v>33.219000000000001</v>
      </c>
      <c r="C382" s="2">
        <f t="shared" si="37"/>
        <v>0</v>
      </c>
      <c r="D382" s="2">
        <f t="shared" si="38"/>
        <v>33.219000000000001</v>
      </c>
      <c r="E382" s="2">
        <f t="shared" si="40"/>
        <v>33.219000000000001</v>
      </c>
      <c r="F382" s="2">
        <f t="shared" si="41"/>
        <v>33.026100000000007</v>
      </c>
      <c r="G382" s="2">
        <f t="shared" si="43"/>
        <v>31.558600000000023</v>
      </c>
      <c r="H382" s="2">
        <f t="shared" si="39"/>
        <v>22.577905000000015</v>
      </c>
      <c r="I382" s="2">
        <f t="array" ref="I382">SUMPRODUCT(B366:B385, (ROW(B366:B385)-ROW(B366)+1)) / (20*21/2)</f>
        <v>33.215142857142858</v>
      </c>
      <c r="J382" s="2">
        <f t="shared" si="42"/>
        <v>32.96577998857294</v>
      </c>
      <c r="K382" s="2">
        <f t="shared" si="44"/>
        <v>30.809595343751635</v>
      </c>
    </row>
    <row r="383" spans="1:11" ht="13.5" x14ac:dyDescent="0.25">
      <c r="A383" s="3">
        <f>TITRES_STAT!B386</f>
        <v>42563</v>
      </c>
      <c r="B383" s="6">
        <f>TITRES_STAT!D386</f>
        <v>33.219000000000001</v>
      </c>
      <c r="C383" s="2">
        <f t="shared" si="37"/>
        <v>0</v>
      </c>
      <c r="D383" s="2">
        <f t="shared" si="38"/>
        <v>33.219000000000001</v>
      </c>
      <c r="E383" s="2">
        <f t="shared" si="40"/>
        <v>33.219000000000001</v>
      </c>
      <c r="F383" s="2">
        <f t="shared" si="41"/>
        <v>33.075950000000006</v>
      </c>
      <c r="G383" s="2">
        <f t="shared" si="43"/>
        <v>31.733200000000025</v>
      </c>
      <c r="H383" s="2">
        <f t="shared" si="39"/>
        <v>22.66358000000001</v>
      </c>
      <c r="I383" s="2">
        <f t="array" ref="I383">SUMPRODUCT(B367:B386, (ROW(B367:B386)-ROW(B367)+1)) / (20*21/2)</f>
        <v>33.219000000000001</v>
      </c>
      <c r="J383" s="2">
        <f t="shared" si="42"/>
        <v>32.989896180137421</v>
      </c>
      <c r="K383" s="2">
        <f t="shared" si="44"/>
        <v>30.904081800859416</v>
      </c>
    </row>
    <row r="384" spans="1:11" ht="13.5" x14ac:dyDescent="0.25">
      <c r="A384" s="3">
        <f>TITRES_STAT!B387</f>
        <v>42564</v>
      </c>
      <c r="B384" s="6">
        <f>TITRES_STAT!D387</f>
        <v>33.219000000000001</v>
      </c>
      <c r="C384" s="2">
        <f t="shared" si="37"/>
        <v>0</v>
      </c>
      <c r="D384" s="2">
        <f t="shared" si="38"/>
        <v>33.219000000000001</v>
      </c>
      <c r="E384" s="2">
        <f t="shared" si="40"/>
        <v>33.219000000000001</v>
      </c>
      <c r="F384" s="2">
        <f t="shared" si="41"/>
        <v>33.125800000000012</v>
      </c>
      <c r="G384" s="2">
        <f t="shared" si="43"/>
        <v>31.907800000000023</v>
      </c>
      <c r="H384" s="2">
        <f t="shared" si="39"/>
        <v>22.751470000000012</v>
      </c>
      <c r="I384" s="2">
        <f t="array" ref="I384">SUMPRODUCT(B368:B387, (ROW(B368:B387)-ROW(B368)+1)) / (20*21/2)</f>
        <v>33.228238095238098</v>
      </c>
      <c r="J384" s="2">
        <f t="shared" si="42"/>
        <v>33.011715591552907</v>
      </c>
      <c r="K384" s="2">
        <f t="shared" si="44"/>
        <v>30.994862906708068</v>
      </c>
    </row>
    <row r="385" spans="1:11" ht="13.5" x14ac:dyDescent="0.25">
      <c r="A385" s="3">
        <f>TITRES_STAT!B388</f>
        <v>42565</v>
      </c>
      <c r="B385" s="6">
        <f>TITRES_STAT!D388</f>
        <v>33.219000000000001</v>
      </c>
      <c r="C385" s="2">
        <f t="shared" si="37"/>
        <v>0</v>
      </c>
      <c r="D385" s="2">
        <f t="shared" si="38"/>
        <v>33.219000000000001</v>
      </c>
      <c r="E385" s="2">
        <f t="shared" si="40"/>
        <v>33.219000000000001</v>
      </c>
      <c r="F385" s="2">
        <f t="shared" si="41"/>
        <v>33.178500000000007</v>
      </c>
      <c r="G385" s="2">
        <f t="shared" si="43"/>
        <v>32.069760000000024</v>
      </c>
      <c r="H385" s="2">
        <f t="shared" si="39"/>
        <v>22.837030000000013</v>
      </c>
      <c r="I385" s="2">
        <f t="array" ref="I385">SUMPRODUCT(B369:B388, (ROW(B369:B388)-ROW(B369)+1)) / (20*21/2)</f>
        <v>33.237014285714288</v>
      </c>
      <c r="J385" s="2">
        <f t="shared" si="42"/>
        <v>33.031456963785963</v>
      </c>
      <c r="K385" s="2">
        <f t="shared" si="44"/>
        <v>31.082083969190105</v>
      </c>
    </row>
    <row r="386" spans="1:11" ht="13.5" x14ac:dyDescent="0.25">
      <c r="A386" s="3">
        <f>TITRES_STAT!B389</f>
        <v>42566</v>
      </c>
      <c r="B386" s="6">
        <f>TITRES_STAT!D389</f>
        <v>33.219000000000001</v>
      </c>
      <c r="C386" s="2">
        <f t="shared" si="37"/>
        <v>0</v>
      </c>
      <c r="D386" s="2">
        <f t="shared" si="38"/>
        <v>33.219000000000001</v>
      </c>
      <c r="E386" s="2">
        <f t="shared" si="40"/>
        <v>33.219000000000001</v>
      </c>
      <c r="F386" s="2">
        <f t="shared" si="41"/>
        <v>33.219000000000008</v>
      </c>
      <c r="G386" s="2">
        <f t="shared" si="43"/>
        <v>32.22856000000003</v>
      </c>
      <c r="H386" s="2">
        <f t="shared" si="39"/>
        <v>22.922590000000014</v>
      </c>
      <c r="I386" s="2">
        <f t="array" ref="I386">SUMPRODUCT(B370:B389, (ROW(B370:B389)-ROW(B370)+1)) / (20*21/2)</f>
        <v>33.245328571428573</v>
      </c>
      <c r="J386" s="2">
        <f t="shared" si="42"/>
        <v>33.04931820533016</v>
      </c>
      <c r="K386" s="2">
        <f t="shared" si="44"/>
        <v>31.165884597849317</v>
      </c>
    </row>
    <row r="387" spans="1:11" ht="13.5" x14ac:dyDescent="0.25">
      <c r="A387" s="3">
        <f>TITRES_STAT!B390</f>
        <v>42569</v>
      </c>
      <c r="B387" s="6">
        <f>TITRES_STAT!D390</f>
        <v>33.316000000000003</v>
      </c>
      <c r="C387" s="2">
        <f t="shared" si="37"/>
        <v>9.7000000000001307E-2</v>
      </c>
      <c r="D387" s="2">
        <f t="shared" si="38"/>
        <v>33.238399999999999</v>
      </c>
      <c r="E387" s="2">
        <f t="shared" si="40"/>
        <v>33.228700000000003</v>
      </c>
      <c r="F387" s="2">
        <f t="shared" si="41"/>
        <v>33.223850000000013</v>
      </c>
      <c r="G387" s="2">
        <f t="shared" si="43"/>
        <v>32.389000000000031</v>
      </c>
      <c r="H387" s="2">
        <f t="shared" si="39"/>
        <v>23.010885000000012</v>
      </c>
      <c r="I387" s="2">
        <f t="array" ref="I387">SUMPRODUCT(B371:B390, (ROW(B371:B390)-ROW(B371)+1)) / (20*21/2)</f>
        <v>33.253180952380959</v>
      </c>
      <c r="J387" s="2">
        <f t="shared" si="42"/>
        <v>33.074716471489197</v>
      </c>
      <c r="K387" s="2">
        <f t="shared" si="44"/>
        <v>31.25020284891405</v>
      </c>
    </row>
    <row r="388" spans="1:11" ht="13.5" x14ac:dyDescent="0.25">
      <c r="A388" s="3">
        <f>TITRES_STAT!B391</f>
        <v>42570</v>
      </c>
      <c r="B388" s="6">
        <f>TITRES_STAT!D391</f>
        <v>33.316000000000003</v>
      </c>
      <c r="C388" s="2">
        <f t="shared" ref="C388:C451" si="45">B388-B387</f>
        <v>0</v>
      </c>
      <c r="D388" s="2">
        <f t="shared" si="38"/>
        <v>33.257800000000003</v>
      </c>
      <c r="E388" s="2">
        <f t="shared" si="40"/>
        <v>33.238399999999999</v>
      </c>
      <c r="F388" s="2">
        <f t="shared" si="41"/>
        <v>33.228700000000011</v>
      </c>
      <c r="G388" s="2">
        <f t="shared" si="43"/>
        <v>32.526680000000027</v>
      </c>
      <c r="H388" s="2">
        <f t="shared" si="39"/>
        <v>23.096850000000014</v>
      </c>
      <c r="I388" s="2">
        <f t="array" ref="I388">SUMPRODUCT(B372:B391, (ROW(B372:B391)-ROW(B372)+1)) / (20*21/2)</f>
        <v>33.260571428571431</v>
      </c>
      <c r="J388" s="2">
        <f t="shared" si="42"/>
        <v>33.097695855156893</v>
      </c>
      <c r="K388" s="2">
        <f t="shared" si="44"/>
        <v>31.331214501897811</v>
      </c>
    </row>
    <row r="389" spans="1:11" ht="13.5" x14ac:dyDescent="0.25">
      <c r="A389" s="3">
        <f>TITRES_STAT!B392</f>
        <v>42571</v>
      </c>
      <c r="B389" s="6">
        <f>TITRES_STAT!D392</f>
        <v>33.316000000000003</v>
      </c>
      <c r="C389" s="2">
        <f t="shared" si="45"/>
        <v>0</v>
      </c>
      <c r="D389" s="2">
        <f t="shared" si="38"/>
        <v>33.277200000000001</v>
      </c>
      <c r="E389" s="2">
        <f t="shared" si="40"/>
        <v>33.248100000000001</v>
      </c>
      <c r="F389" s="2">
        <f t="shared" si="41"/>
        <v>33.233550000000008</v>
      </c>
      <c r="G389" s="2">
        <f t="shared" si="43"/>
        <v>32.640660000000025</v>
      </c>
      <c r="H389" s="2">
        <f t="shared" si="39"/>
        <v>23.18246000000001</v>
      </c>
      <c r="I389" s="2">
        <f t="array" ref="I389">SUMPRODUCT(B373:B392, (ROW(B373:B392)-ROW(B373)+1)) / (20*21/2)</f>
        <v>33.267500000000005</v>
      </c>
      <c r="J389" s="2">
        <f t="shared" si="42"/>
        <v>33.118486726094332</v>
      </c>
      <c r="K389" s="2">
        <f t="shared" si="44"/>
        <v>31.409049227313584</v>
      </c>
    </row>
    <row r="390" spans="1:11" ht="13.5" x14ac:dyDescent="0.25">
      <c r="A390" s="3">
        <f>TITRES_STAT!B393</f>
        <v>42572</v>
      </c>
      <c r="B390" s="6">
        <f>TITRES_STAT!D393</f>
        <v>33.316000000000003</v>
      </c>
      <c r="C390" s="2">
        <f t="shared" si="45"/>
        <v>0</v>
      </c>
      <c r="D390" s="2">
        <f t="shared" ref="D390:D453" si="46">AVERAGE(B386:B390)</f>
        <v>33.296599999999998</v>
      </c>
      <c r="E390" s="2">
        <f t="shared" si="40"/>
        <v>33.25780000000001</v>
      </c>
      <c r="F390" s="2">
        <f t="shared" si="41"/>
        <v>33.238400000000006</v>
      </c>
      <c r="G390" s="2">
        <f t="shared" si="43"/>
        <v>32.729840000000024</v>
      </c>
      <c r="H390" s="2">
        <f t="shared" si="39"/>
        <v>23.268070000000012</v>
      </c>
      <c r="I390" s="2">
        <f t="array" ref="I390">SUMPRODUCT(B374:B393, (ROW(B374:B393)-ROW(B374)+1)) / (20*21/2)</f>
        <v>33.273966666666674</v>
      </c>
      <c r="J390" s="2">
        <f t="shared" si="42"/>
        <v>33.137297514085347</v>
      </c>
      <c r="K390" s="2">
        <f t="shared" si="44"/>
        <v>31.483831610556187</v>
      </c>
    </row>
    <row r="391" spans="1:11" ht="13.5" x14ac:dyDescent="0.25">
      <c r="A391" s="3">
        <f>TITRES_STAT!B394</f>
        <v>42573</v>
      </c>
      <c r="B391" s="6">
        <f>TITRES_STAT!D394</f>
        <v>33.316000000000003</v>
      </c>
      <c r="C391" s="2">
        <f t="shared" si="45"/>
        <v>0</v>
      </c>
      <c r="D391" s="2">
        <f t="shared" si="46"/>
        <v>33.316000000000003</v>
      </c>
      <c r="E391" s="2">
        <f t="shared" si="40"/>
        <v>33.267500000000005</v>
      </c>
      <c r="F391" s="2">
        <f t="shared" si="41"/>
        <v>33.243250000000003</v>
      </c>
      <c r="G391" s="2">
        <f t="shared" si="43"/>
        <v>32.802120000000031</v>
      </c>
      <c r="H391" s="2">
        <f t="shared" si="39"/>
        <v>23.353680000000008</v>
      </c>
      <c r="I391" s="2">
        <f t="array" ref="I391">SUMPRODUCT(B375:B394, (ROW(B375:B394)-ROW(B375)+1)) / (20*21/2)</f>
        <v>33.279971428571429</v>
      </c>
      <c r="J391" s="2">
        <f t="shared" si="42"/>
        <v>33.154316798458169</v>
      </c>
      <c r="K391" s="2">
        <f t="shared" si="44"/>
        <v>31.55568135131869</v>
      </c>
    </row>
    <row r="392" spans="1:11" ht="13.5" x14ac:dyDescent="0.25">
      <c r="A392" s="3">
        <f>TITRES_STAT!B395</f>
        <v>42577</v>
      </c>
      <c r="B392" s="6">
        <f>TITRES_STAT!D395</f>
        <v>33.316000000000003</v>
      </c>
      <c r="C392" s="2">
        <f t="shared" si="45"/>
        <v>0</v>
      </c>
      <c r="D392" s="2">
        <f t="shared" si="46"/>
        <v>33.316000000000003</v>
      </c>
      <c r="E392" s="2">
        <f t="shared" si="40"/>
        <v>33.277200000000008</v>
      </c>
      <c r="F392" s="2">
        <f t="shared" si="41"/>
        <v>33.248100000000008</v>
      </c>
      <c r="G392" s="2">
        <f t="shared" si="43"/>
        <v>32.847700000000025</v>
      </c>
      <c r="H392" s="2">
        <f t="shared" si="39"/>
        <v>23.43929000000001</v>
      </c>
      <c r="I392" s="2">
        <f t="array" ref="I392">SUMPRODUCT(B376:B395, (ROW(B376:B395)-ROW(B376)+1)) / (20*21/2)</f>
        <v>33.285514285714285</v>
      </c>
      <c r="J392" s="2">
        <f t="shared" si="42"/>
        <v>33.169715198605012</v>
      </c>
      <c r="K392" s="2">
        <f t="shared" si="44"/>
        <v>31.624713455188544</v>
      </c>
    </row>
    <row r="393" spans="1:11" ht="13.5" x14ac:dyDescent="0.25">
      <c r="A393" s="3">
        <f>TITRES_STAT!B396</f>
        <v>42578</v>
      </c>
      <c r="B393" s="6">
        <f>TITRES_STAT!D396</f>
        <v>33.316000000000003</v>
      </c>
      <c r="C393" s="2">
        <f t="shared" si="45"/>
        <v>0</v>
      </c>
      <c r="D393" s="2">
        <f t="shared" si="46"/>
        <v>33.316000000000003</v>
      </c>
      <c r="E393" s="2">
        <f t="shared" si="40"/>
        <v>33.286900000000003</v>
      </c>
      <c r="F393" s="2">
        <f t="shared" si="41"/>
        <v>33.252950000000013</v>
      </c>
      <c r="G393" s="2">
        <f t="shared" si="43"/>
        <v>32.882060000000024</v>
      </c>
      <c r="H393" s="2">
        <f t="shared" si="39"/>
        <v>23.522490000000008</v>
      </c>
      <c r="I393" s="2">
        <f t="array" ref="I393">SUMPRODUCT(B377:B396, (ROW(B377:B396)-ROW(B377)+1)) / (20*21/2)</f>
        <v>33.290595238095236</v>
      </c>
      <c r="J393" s="2">
        <f t="shared" si="42"/>
        <v>33.183647084452154</v>
      </c>
      <c r="K393" s="2">
        <f t="shared" si="44"/>
        <v>31.691038417730169</v>
      </c>
    </row>
    <row r="394" spans="1:11" ht="13.5" x14ac:dyDescent="0.25">
      <c r="A394" s="3">
        <f>TITRES_STAT!B397</f>
        <v>42579</v>
      </c>
      <c r="B394" s="6">
        <f>TITRES_STAT!D397</f>
        <v>33.316000000000003</v>
      </c>
      <c r="C394" s="2">
        <f t="shared" si="45"/>
        <v>0</v>
      </c>
      <c r="D394" s="2">
        <f t="shared" si="46"/>
        <v>33.316000000000003</v>
      </c>
      <c r="E394" s="2">
        <f t="shared" si="40"/>
        <v>33.296599999999998</v>
      </c>
      <c r="F394" s="2">
        <f t="shared" si="41"/>
        <v>33.25780000000001</v>
      </c>
      <c r="G394" s="2">
        <f t="shared" si="43"/>
        <v>32.935380000000023</v>
      </c>
      <c r="H394" s="2">
        <f t="shared" ref="H394:H457" si="47">AVERAGE(B195:B394)</f>
        <v>23.605255000000007</v>
      </c>
      <c r="I394" s="2">
        <f t="array" ref="I394">SUMPRODUCT(B378:B397, (ROW(B378:B397)-ROW(B378)+1)) / (20*21/2)</f>
        <v>33.295214285714287</v>
      </c>
      <c r="J394" s="2">
        <f t="shared" si="42"/>
        <v>33.196252124028135</v>
      </c>
      <c r="K394" s="2">
        <f t="shared" si="44"/>
        <v>31.754762401348593</v>
      </c>
    </row>
    <row r="395" spans="1:11" ht="13.5" x14ac:dyDescent="0.25">
      <c r="A395" s="3">
        <f>TITRES_STAT!B398</f>
        <v>42580</v>
      </c>
      <c r="B395" s="6">
        <f>TITRES_STAT!D398</f>
        <v>33.316000000000003</v>
      </c>
      <c r="C395" s="2">
        <f t="shared" si="45"/>
        <v>0</v>
      </c>
      <c r="D395" s="2">
        <f t="shared" si="46"/>
        <v>33.316000000000003</v>
      </c>
      <c r="E395" s="2">
        <f t="shared" si="40"/>
        <v>33.306300000000007</v>
      </c>
      <c r="F395" s="2">
        <f t="shared" si="41"/>
        <v>33.262650000000015</v>
      </c>
      <c r="G395" s="2">
        <f t="shared" si="43"/>
        <v>32.985540000000022</v>
      </c>
      <c r="H395" s="2">
        <f t="shared" si="47"/>
        <v>23.685530000000007</v>
      </c>
      <c r="I395" s="2">
        <f t="array" ref="I395">SUMPRODUCT(B379:B398, (ROW(B379:B398)-ROW(B379)+1)) / (20*21/2)</f>
        <v>33.36727619047619</v>
      </c>
      <c r="J395" s="2">
        <f t="shared" si="42"/>
        <v>33.207656683644501</v>
      </c>
      <c r="K395" s="2">
        <f t="shared" si="44"/>
        <v>31.815987405217275</v>
      </c>
    </row>
    <row r="396" spans="1:11" ht="13.5" x14ac:dyDescent="0.25">
      <c r="A396" s="3">
        <f>TITRES_STAT!B399</f>
        <v>42583</v>
      </c>
      <c r="B396" s="6">
        <f>TITRES_STAT!D399</f>
        <v>33.316000000000003</v>
      </c>
      <c r="C396" s="2">
        <f t="shared" si="45"/>
        <v>0</v>
      </c>
      <c r="D396" s="2">
        <f t="shared" si="46"/>
        <v>33.316000000000003</v>
      </c>
      <c r="E396" s="2">
        <f t="shared" ref="E396:E459" si="48">AVERAGE(B387:B396)</f>
        <v>33.31600000000001</v>
      </c>
      <c r="F396" s="2">
        <f t="shared" si="41"/>
        <v>33.267500000000013</v>
      </c>
      <c r="G396" s="2">
        <f t="shared" si="43"/>
        <v>33.019900000000028</v>
      </c>
      <c r="H396" s="2">
        <f t="shared" si="47"/>
        <v>23.765805000000011</v>
      </c>
      <c r="I396" s="2">
        <f t="array" ref="I396">SUMPRODUCT(B380:B399, (ROW(B380:B399)-ROW(B380)+1)) / (20*21/2)</f>
        <v>33.435480952380956</v>
      </c>
      <c r="J396" s="2">
        <f t="shared" si="42"/>
        <v>33.217975094725979</v>
      </c>
      <c r="K396" s="2">
        <f t="shared" si="44"/>
        <v>31.874811428542088</v>
      </c>
    </row>
    <row r="397" spans="1:11" ht="13.5" x14ac:dyDescent="0.25">
      <c r="A397" s="3">
        <f>TITRES_STAT!B400</f>
        <v>42584</v>
      </c>
      <c r="B397" s="6">
        <f>TITRES_STAT!D400</f>
        <v>33.316000000000003</v>
      </c>
      <c r="C397" s="2">
        <f t="shared" si="45"/>
        <v>0</v>
      </c>
      <c r="D397" s="2">
        <f t="shared" si="46"/>
        <v>33.316000000000003</v>
      </c>
      <c r="E397" s="2">
        <f t="shared" si="48"/>
        <v>33.31600000000001</v>
      </c>
      <c r="F397" s="2">
        <f t="shared" si="41"/>
        <v>33.272350000000017</v>
      </c>
      <c r="G397" s="2">
        <f t="shared" si="43"/>
        <v>33.054260000000021</v>
      </c>
      <c r="H397" s="2">
        <f t="shared" si="47"/>
        <v>23.84545000000001</v>
      </c>
      <c r="I397" s="2">
        <f t="array" ref="I397">SUMPRODUCT(B381:B400, (ROW(B381:B400)-ROW(B381)+1)) / (20*21/2)</f>
        <v>33.499828571428573</v>
      </c>
      <c r="J397" s="2">
        <f t="shared" si="42"/>
        <v>33.227310799990171</v>
      </c>
      <c r="K397" s="2">
        <f t="shared" si="44"/>
        <v>31.93132862742279</v>
      </c>
    </row>
    <row r="398" spans="1:11" ht="13.5" x14ac:dyDescent="0.25">
      <c r="A398" s="3">
        <f>TITRES_STAT!B401</f>
        <v>42585</v>
      </c>
      <c r="B398" s="6">
        <f>TITRES_STAT!D401</f>
        <v>34.029000000000003</v>
      </c>
      <c r="C398" s="2">
        <f t="shared" si="45"/>
        <v>0.71300000000000097</v>
      </c>
      <c r="D398" s="2">
        <f t="shared" si="46"/>
        <v>33.458600000000004</v>
      </c>
      <c r="E398" s="2">
        <f t="shared" si="48"/>
        <v>33.387300000000003</v>
      </c>
      <c r="F398" s="2">
        <f t="shared" si="41"/>
        <v>33.312850000000012</v>
      </c>
      <c r="G398" s="2">
        <f t="shared" si="43"/>
        <v>33.10288000000002</v>
      </c>
      <c r="H398" s="2">
        <f t="shared" si="47"/>
        <v>23.926055000000009</v>
      </c>
      <c r="I398" s="2">
        <f t="array" ref="I398">SUMPRODUCT(B382:B401, (ROW(B382:B401)-ROW(B382)+1)) / (20*21/2)</f>
        <v>33.560319047619053</v>
      </c>
      <c r="J398" s="2">
        <f t="shared" si="42"/>
        <v>33.303662152372063</v>
      </c>
      <c r="K398" s="2">
        <f t="shared" si="44"/>
        <v>32.013590249876799</v>
      </c>
    </row>
    <row r="399" spans="1:11" ht="13.5" x14ac:dyDescent="0.25">
      <c r="A399" s="3">
        <f>TITRES_STAT!B402</f>
        <v>42586</v>
      </c>
      <c r="B399" s="6">
        <f>TITRES_STAT!D402</f>
        <v>34.029000000000003</v>
      </c>
      <c r="C399" s="2">
        <f t="shared" si="45"/>
        <v>0</v>
      </c>
      <c r="D399" s="2">
        <f t="shared" si="46"/>
        <v>33.601199999999999</v>
      </c>
      <c r="E399" s="2">
        <f t="shared" si="48"/>
        <v>33.458600000000004</v>
      </c>
      <c r="F399" s="2">
        <f t="shared" si="41"/>
        <v>33.353350000000013</v>
      </c>
      <c r="G399" s="2">
        <f t="shared" si="43"/>
        <v>33.151500000000027</v>
      </c>
      <c r="H399" s="2">
        <f t="shared" si="47"/>
        <v>24.00934500000001</v>
      </c>
      <c r="I399" s="2">
        <f t="array" ref="I399">SUMPRODUCT(B383:B402, (ROW(B383:B402)-ROW(B383)+1)) / (20*21/2)</f>
        <v>33.616952380952384</v>
      </c>
      <c r="J399" s="2">
        <f t="shared" si="42"/>
        <v>33.372741947384249</v>
      </c>
      <c r="K399" s="2">
        <f t="shared" si="44"/>
        <v>32.09262592635222</v>
      </c>
    </row>
    <row r="400" spans="1:11" ht="13.5" x14ac:dyDescent="0.25">
      <c r="A400" s="3">
        <f>TITRES_STAT!B403</f>
        <v>42587</v>
      </c>
      <c r="B400" s="6">
        <f>TITRES_STAT!D403</f>
        <v>34.029000000000003</v>
      </c>
      <c r="C400" s="2">
        <f t="shared" si="45"/>
        <v>0</v>
      </c>
      <c r="D400" s="2">
        <f t="shared" si="46"/>
        <v>33.7438</v>
      </c>
      <c r="E400" s="2">
        <f t="shared" si="48"/>
        <v>33.529900000000005</v>
      </c>
      <c r="F400" s="2">
        <f t="shared" si="41"/>
        <v>33.393850000000015</v>
      </c>
      <c r="G400" s="2">
        <f t="shared" si="43"/>
        <v>33.183900000000023</v>
      </c>
      <c r="H400" s="2">
        <f t="shared" si="47"/>
        <v>24.090065000000017</v>
      </c>
      <c r="I400" s="2">
        <f t="array" ref="I400">SUMPRODUCT(B384:B403, (ROW(B384:B403)-ROW(B384)+1)) / (20*21/2)</f>
        <v>33.669728571428578</v>
      </c>
      <c r="J400" s="2">
        <f t="shared" si="42"/>
        <v>33.435242714300038</v>
      </c>
      <c r="K400" s="2">
        <f t="shared" si="44"/>
        <v>32.168562164534485</v>
      </c>
    </row>
    <row r="401" spans="1:11" ht="13.5" x14ac:dyDescent="0.25">
      <c r="A401" s="3">
        <f>TITRES_STAT!B404</f>
        <v>42590</v>
      </c>
      <c r="B401" s="6">
        <f>TITRES_STAT!D404</f>
        <v>34.029000000000003</v>
      </c>
      <c r="C401" s="2">
        <f t="shared" si="45"/>
        <v>0</v>
      </c>
      <c r="D401" s="2">
        <f t="shared" si="46"/>
        <v>33.886399999999995</v>
      </c>
      <c r="E401" s="2">
        <f t="shared" si="48"/>
        <v>33.601199999999999</v>
      </c>
      <c r="F401" s="2">
        <f t="shared" si="41"/>
        <v>33.434350000000009</v>
      </c>
      <c r="G401" s="2">
        <f t="shared" si="43"/>
        <v>33.216300000000025</v>
      </c>
      <c r="H401" s="2">
        <f t="shared" si="47"/>
        <v>24.17078500000002</v>
      </c>
      <c r="I401" s="2">
        <f t="array" ref="I401">SUMPRODUCT(B385:B404, (ROW(B385:B404)-ROW(B385)+1)) / (20*21/2)</f>
        <v>33.718647619047623</v>
      </c>
      <c r="J401" s="2">
        <f t="shared" si="42"/>
        <v>33.491791027223847</v>
      </c>
      <c r="K401" s="2">
        <f t="shared" si="44"/>
        <v>32.241520511023332</v>
      </c>
    </row>
    <row r="402" spans="1:11" ht="13.5" x14ac:dyDescent="0.25">
      <c r="A402" s="3">
        <f>TITRES_STAT!B405</f>
        <v>42591</v>
      </c>
      <c r="B402" s="6">
        <f>TITRES_STAT!D405</f>
        <v>34.029000000000003</v>
      </c>
      <c r="C402" s="2">
        <f t="shared" si="45"/>
        <v>0</v>
      </c>
      <c r="D402" s="2">
        <f t="shared" si="46"/>
        <v>34.029000000000003</v>
      </c>
      <c r="E402" s="2">
        <f t="shared" si="48"/>
        <v>33.672499999999999</v>
      </c>
      <c r="F402" s="2">
        <f t="shared" si="41"/>
        <v>33.474850000000011</v>
      </c>
      <c r="G402" s="2">
        <f t="shared" si="43"/>
        <v>33.244180000000021</v>
      </c>
      <c r="H402" s="2">
        <f t="shared" si="47"/>
        <v>24.248860000000018</v>
      </c>
      <c r="I402" s="2">
        <f t="array" ref="I402">SUMPRODUCT(B386:B405, (ROW(B386:B405)-ROW(B386)+1)) / (20*21/2)</f>
        <v>33.763709523809524</v>
      </c>
      <c r="J402" s="2">
        <f t="shared" si="42"/>
        <v>33.542953786535861</v>
      </c>
      <c r="K402" s="2">
        <f t="shared" si="44"/>
        <v>32.311617745885158</v>
      </c>
    </row>
    <row r="403" spans="1:11" ht="13.5" x14ac:dyDescent="0.25">
      <c r="A403" s="3">
        <f>TITRES_STAT!B406</f>
        <v>42592</v>
      </c>
      <c r="B403" s="6">
        <f>TITRES_STAT!D406</f>
        <v>34.029000000000003</v>
      </c>
      <c r="C403" s="2">
        <f t="shared" si="45"/>
        <v>0</v>
      </c>
      <c r="D403" s="2">
        <f t="shared" si="46"/>
        <v>34.029000000000003</v>
      </c>
      <c r="E403" s="2">
        <f t="shared" si="48"/>
        <v>33.7438</v>
      </c>
      <c r="F403" s="2">
        <f t="shared" si="41"/>
        <v>33.515350000000005</v>
      </c>
      <c r="G403" s="2">
        <f t="shared" si="43"/>
        <v>33.260380000000026</v>
      </c>
      <c r="H403" s="2">
        <f t="shared" si="47"/>
        <v>24.326895000000022</v>
      </c>
      <c r="I403" s="2">
        <f t="array" ref="I403">SUMPRODUCT(B387:B406, (ROW(B387:B406)-ROW(B387)+1)) / (20*21/2)</f>
        <v>33.80491428571429</v>
      </c>
      <c r="J403" s="2">
        <f t="shared" si="42"/>
        <v>33.589243902103874</v>
      </c>
      <c r="K403" s="2">
        <f t="shared" si="44"/>
        <v>32.378966069575938</v>
      </c>
    </row>
    <row r="404" spans="1:11" ht="13.5" x14ac:dyDescent="0.25">
      <c r="A404" s="3">
        <f>TITRES_STAT!B407</f>
        <v>42593</v>
      </c>
      <c r="B404" s="6">
        <f>TITRES_STAT!D407</f>
        <v>34.029000000000003</v>
      </c>
      <c r="C404" s="2">
        <f t="shared" si="45"/>
        <v>0</v>
      </c>
      <c r="D404" s="2">
        <f t="shared" si="46"/>
        <v>34.029000000000003</v>
      </c>
      <c r="E404" s="2">
        <f t="shared" si="48"/>
        <v>33.815100000000001</v>
      </c>
      <c r="F404" s="2">
        <f t="shared" ref="F404:F467" si="49">AVERAGE(B385:B404)</f>
        <v>33.555850000000007</v>
      </c>
      <c r="G404" s="2">
        <f t="shared" si="43"/>
        <v>33.276580000000024</v>
      </c>
      <c r="H404" s="2">
        <f t="shared" si="47"/>
        <v>24.402245000000025</v>
      </c>
      <c r="I404" s="2">
        <f t="array" ref="I404">SUMPRODUCT(B388:B407, (ROW(B388:B407)-ROW(B388)+1)) / (20*21/2)</f>
        <v>33.842261904761912</v>
      </c>
      <c r="J404" s="2">
        <f t="shared" si="42"/>
        <v>33.631125435236839</v>
      </c>
      <c r="K404" s="2">
        <f t="shared" si="44"/>
        <v>32.443673282533744</v>
      </c>
    </row>
    <row r="405" spans="1:11" ht="13.5" x14ac:dyDescent="0.25">
      <c r="A405" s="3">
        <f>TITRES_STAT!B408</f>
        <v>42594</v>
      </c>
      <c r="B405" s="6">
        <f>TITRES_STAT!D408</f>
        <v>34.029000000000003</v>
      </c>
      <c r="C405" s="2">
        <f t="shared" si="45"/>
        <v>0</v>
      </c>
      <c r="D405" s="2">
        <f t="shared" si="46"/>
        <v>34.029000000000003</v>
      </c>
      <c r="E405" s="2">
        <f t="shared" si="48"/>
        <v>33.886399999999995</v>
      </c>
      <c r="F405" s="2">
        <f t="shared" si="49"/>
        <v>33.596350000000008</v>
      </c>
      <c r="G405" s="2">
        <f t="shared" si="43"/>
        <v>33.292780000000022</v>
      </c>
      <c r="H405" s="2">
        <f t="shared" si="47"/>
        <v>24.471830000000022</v>
      </c>
      <c r="I405" s="2">
        <f t="array" ref="I405">SUMPRODUCT(B389:B408, (ROW(B389:B408)-ROW(B389)+1)) / (20*21/2)</f>
        <v>33.87621428571429</v>
      </c>
      <c r="J405" s="2">
        <f t="shared" ref="J405:J468" si="50">$J$4*B405+J404*(1-$J$4)</f>
        <v>33.669018250928566</v>
      </c>
      <c r="K405" s="2">
        <f t="shared" si="44"/>
        <v>32.505842957728497</v>
      </c>
    </row>
    <row r="406" spans="1:11" ht="13.5" x14ac:dyDescent="0.25">
      <c r="A406" s="3">
        <f>TITRES_STAT!B409</f>
        <v>42597</v>
      </c>
      <c r="B406" s="6">
        <f>TITRES_STAT!D409</f>
        <v>34.029000000000003</v>
      </c>
      <c r="C406" s="2">
        <f t="shared" si="45"/>
        <v>0</v>
      </c>
      <c r="D406" s="2">
        <f t="shared" si="46"/>
        <v>34.029000000000003</v>
      </c>
      <c r="E406" s="2">
        <f t="shared" si="48"/>
        <v>33.957700000000003</v>
      </c>
      <c r="F406" s="2">
        <f t="shared" si="49"/>
        <v>33.636850000000003</v>
      </c>
      <c r="G406" s="2">
        <f t="shared" si="43"/>
        <v>33.30898000000002</v>
      </c>
      <c r="H406" s="2">
        <f t="shared" si="47"/>
        <v>24.538410000000027</v>
      </c>
      <c r="I406" s="2">
        <f t="array" ref="I406">SUMPRODUCT(B390:B409, (ROW(B390:B409)-ROW(B390)+1)) / (20*21/2)</f>
        <v>33.906771428571432</v>
      </c>
      <c r="J406" s="2">
        <f t="shared" si="50"/>
        <v>33.703302227030605</v>
      </c>
      <c r="K406" s="2">
        <f t="shared" si="44"/>
        <v>32.565574606445026</v>
      </c>
    </row>
    <row r="407" spans="1:11" ht="13.5" x14ac:dyDescent="0.25">
      <c r="A407" s="3">
        <f>TITRES_STAT!B410</f>
        <v>42598</v>
      </c>
      <c r="B407" s="6">
        <f>TITRES_STAT!D410</f>
        <v>34.029000000000003</v>
      </c>
      <c r="C407" s="2">
        <f t="shared" si="45"/>
        <v>0</v>
      </c>
      <c r="D407" s="2">
        <f t="shared" si="46"/>
        <v>34.029000000000003</v>
      </c>
      <c r="E407" s="2">
        <f t="shared" si="48"/>
        <v>34.029000000000003</v>
      </c>
      <c r="F407" s="2">
        <f t="shared" si="49"/>
        <v>33.672499999999999</v>
      </c>
      <c r="G407" s="2">
        <f t="shared" si="43"/>
        <v>33.325180000000017</v>
      </c>
      <c r="H407" s="2">
        <f t="shared" si="47"/>
        <v>24.607995000000027</v>
      </c>
      <c r="I407" s="2">
        <f t="array" ref="I407">SUMPRODUCT(B391:B410, (ROW(B391:B410)-ROW(B391)+1)) / (20*21/2)</f>
        <v>33.933933333333336</v>
      </c>
      <c r="J407" s="2">
        <f t="shared" si="50"/>
        <v>33.734321062551501</v>
      </c>
      <c r="K407" s="2">
        <f t="shared" si="44"/>
        <v>32.622963837564825</v>
      </c>
    </row>
    <row r="408" spans="1:11" ht="13.5" x14ac:dyDescent="0.25">
      <c r="A408" s="3">
        <f>TITRES_STAT!B411</f>
        <v>42599</v>
      </c>
      <c r="B408" s="6">
        <f>TITRES_STAT!D411</f>
        <v>34.029000000000003</v>
      </c>
      <c r="C408" s="2">
        <f t="shared" si="45"/>
        <v>0</v>
      </c>
      <c r="D408" s="2">
        <f t="shared" si="46"/>
        <v>34.029000000000003</v>
      </c>
      <c r="E408" s="2">
        <f t="shared" si="48"/>
        <v>34.029000000000003</v>
      </c>
      <c r="F408" s="2">
        <f t="shared" si="49"/>
        <v>33.708150000000003</v>
      </c>
      <c r="G408" s="2">
        <f t="shared" si="43"/>
        <v>33.341380000000015</v>
      </c>
      <c r="H408" s="2">
        <f t="shared" si="47"/>
        <v>24.677775000000029</v>
      </c>
      <c r="I408" s="2">
        <f t="array" ref="I408">SUMPRODUCT(B392:B411, (ROW(B392:B411)-ROW(B392)+1)) / (20*21/2)</f>
        <v>33.957700000000003</v>
      </c>
      <c r="J408" s="2">
        <f t="shared" si="50"/>
        <v>33.762385723260884</v>
      </c>
      <c r="K408" s="2">
        <f t="shared" si="44"/>
        <v>32.678102510601498</v>
      </c>
    </row>
    <row r="409" spans="1:11" ht="13.5" x14ac:dyDescent="0.25">
      <c r="A409" s="3">
        <f>TITRES_STAT!B412</f>
        <v>42600</v>
      </c>
      <c r="B409" s="6">
        <f>TITRES_STAT!D412</f>
        <v>34.029000000000003</v>
      </c>
      <c r="C409" s="2">
        <f t="shared" si="45"/>
        <v>0</v>
      </c>
      <c r="D409" s="2">
        <f t="shared" si="46"/>
        <v>34.029000000000003</v>
      </c>
      <c r="E409" s="2">
        <f t="shared" si="48"/>
        <v>34.029000000000003</v>
      </c>
      <c r="F409" s="2">
        <f t="shared" si="49"/>
        <v>33.7438</v>
      </c>
      <c r="G409" s="2">
        <f t="shared" si="43"/>
        <v>33.357580000000013</v>
      </c>
      <c r="H409" s="2">
        <f t="shared" si="47"/>
        <v>24.74755500000003</v>
      </c>
      <c r="I409" s="2">
        <f t="array" ref="I409">SUMPRODUCT(B393:B412, (ROW(B393:B412)-ROW(B393)+1)) / (20*21/2)</f>
        <v>33.978071428571432</v>
      </c>
      <c r="J409" s="2">
        <f t="shared" si="50"/>
        <v>33.7877775591408</v>
      </c>
      <c r="K409" s="2">
        <f t="shared" si="44"/>
        <v>32.731078882734771</v>
      </c>
    </row>
    <row r="410" spans="1:11" ht="13.5" x14ac:dyDescent="0.25">
      <c r="A410" s="3">
        <f>TITRES_STAT!B413</f>
        <v>42601</v>
      </c>
      <c r="B410" s="6">
        <f>TITRES_STAT!D413</f>
        <v>34.029000000000003</v>
      </c>
      <c r="C410" s="2">
        <f t="shared" si="45"/>
        <v>0</v>
      </c>
      <c r="D410" s="2">
        <f t="shared" si="46"/>
        <v>34.029000000000003</v>
      </c>
      <c r="E410" s="2">
        <f t="shared" si="48"/>
        <v>34.029000000000003</v>
      </c>
      <c r="F410" s="2">
        <f t="shared" si="49"/>
        <v>33.779450000000004</v>
      </c>
      <c r="G410" s="2">
        <f t="shared" si="43"/>
        <v>33.373780000000018</v>
      </c>
      <c r="H410" s="2">
        <f t="shared" si="47"/>
        <v>24.817335000000035</v>
      </c>
      <c r="I410" s="2">
        <f t="array" ref="I410">SUMPRODUCT(B394:B413, (ROW(B394:B413)-ROW(B394)+1)) / (20*21/2)</f>
        <v>33.995047619047625</v>
      </c>
      <c r="J410" s="2">
        <f t="shared" si="50"/>
        <v>33.810751124936914</v>
      </c>
      <c r="K410" s="2">
        <f t="shared" si="44"/>
        <v>32.781977750078504</v>
      </c>
    </row>
    <row r="411" spans="1:11" ht="13.5" x14ac:dyDescent="0.25">
      <c r="A411" s="3">
        <f>TITRES_STAT!B414</f>
        <v>42604</v>
      </c>
      <c r="B411" s="6">
        <f>TITRES_STAT!D414</f>
        <v>34.029000000000003</v>
      </c>
      <c r="C411" s="2">
        <f t="shared" si="45"/>
        <v>0</v>
      </c>
      <c r="D411" s="2">
        <f t="shared" si="46"/>
        <v>34.029000000000003</v>
      </c>
      <c r="E411" s="2">
        <f t="shared" si="48"/>
        <v>34.029000000000003</v>
      </c>
      <c r="F411" s="2">
        <f t="shared" si="49"/>
        <v>33.815100000000001</v>
      </c>
      <c r="G411" s="2">
        <f t="shared" si="43"/>
        <v>33.389980000000016</v>
      </c>
      <c r="H411" s="2">
        <f t="shared" si="47"/>
        <v>24.887115000000037</v>
      </c>
      <c r="I411" s="2">
        <f t="array" ref="I411">SUMPRODUCT(B395:B414, (ROW(B395:B414)-ROW(B395)+1)) / (20*21/2)</f>
        <v>34.008628571428574</v>
      </c>
      <c r="J411" s="2">
        <f t="shared" si="50"/>
        <v>33.83153673208578</v>
      </c>
      <c r="K411" s="2">
        <f t="shared" si="44"/>
        <v>32.830880583408756</v>
      </c>
    </row>
    <row r="412" spans="1:11" ht="13.5" x14ac:dyDescent="0.25">
      <c r="A412" s="3">
        <f>TITRES_STAT!B415</f>
        <v>42605</v>
      </c>
      <c r="B412" s="6">
        <f>TITRES_STAT!D415</f>
        <v>34.029000000000003</v>
      </c>
      <c r="C412" s="2">
        <f t="shared" si="45"/>
        <v>0</v>
      </c>
      <c r="D412" s="2">
        <f t="shared" si="46"/>
        <v>34.029000000000003</v>
      </c>
      <c r="E412" s="2">
        <f t="shared" si="48"/>
        <v>34.029000000000003</v>
      </c>
      <c r="F412" s="2">
        <f t="shared" si="49"/>
        <v>33.850749999999998</v>
      </c>
      <c r="G412" s="2">
        <f t="shared" si="43"/>
        <v>33.406180000000013</v>
      </c>
      <c r="H412" s="2">
        <f t="shared" si="47"/>
        <v>24.958515000000034</v>
      </c>
      <c r="I412" s="2">
        <f t="array" ref="I412">SUMPRODUCT(B396:B415, (ROW(B396:B415)-ROW(B396)+1)) / (20*21/2)</f>
        <v>34.018814285714292</v>
      </c>
      <c r="J412" s="2">
        <f t="shared" si="50"/>
        <v>33.850342757601418</v>
      </c>
      <c r="K412" s="2">
        <f t="shared" si="44"/>
        <v>32.877865658569199</v>
      </c>
    </row>
    <row r="413" spans="1:11" ht="13.5" x14ac:dyDescent="0.25">
      <c r="A413" s="3">
        <f>TITRES_STAT!B416</f>
        <v>42606</v>
      </c>
      <c r="B413" s="6">
        <f>TITRES_STAT!D416</f>
        <v>34.029000000000003</v>
      </c>
      <c r="C413" s="2">
        <f t="shared" si="45"/>
        <v>0</v>
      </c>
      <c r="D413" s="2">
        <f t="shared" si="46"/>
        <v>34.029000000000003</v>
      </c>
      <c r="E413" s="2">
        <f t="shared" si="48"/>
        <v>34.029000000000003</v>
      </c>
      <c r="F413" s="2">
        <f t="shared" si="49"/>
        <v>33.886399999999995</v>
      </c>
      <c r="G413" s="2">
        <f t="shared" si="43"/>
        <v>33.442320000000009</v>
      </c>
      <c r="H413" s="2">
        <f t="shared" si="47"/>
        <v>25.02695500000004</v>
      </c>
      <c r="I413" s="2">
        <f t="array" ref="I413">SUMPRODUCT(B397:B416, (ROW(B397:B416)-ROW(B397)+1)) / (20*21/2)</f>
        <v>34.025604761904766</v>
      </c>
      <c r="J413" s="2">
        <f t="shared" si="50"/>
        <v>33.867357733067948</v>
      </c>
      <c r="K413" s="2">
        <f t="shared" si="44"/>
        <v>32.923008181762562</v>
      </c>
    </row>
    <row r="414" spans="1:11" ht="13.5" x14ac:dyDescent="0.25">
      <c r="A414" s="3">
        <f>TITRES_STAT!B417</f>
        <v>42607</v>
      </c>
      <c r="B414" s="6">
        <f>TITRES_STAT!D417</f>
        <v>34.029000000000003</v>
      </c>
      <c r="C414" s="2">
        <f t="shared" si="45"/>
        <v>0</v>
      </c>
      <c r="D414" s="2">
        <f t="shared" si="46"/>
        <v>34.029000000000003</v>
      </c>
      <c r="E414" s="2">
        <f t="shared" si="48"/>
        <v>34.029000000000003</v>
      </c>
      <c r="F414" s="2">
        <f t="shared" si="49"/>
        <v>33.922049999999999</v>
      </c>
      <c r="G414" s="2">
        <f t="shared" si="43"/>
        <v>33.478460000000013</v>
      </c>
      <c r="H414" s="2">
        <f t="shared" si="47"/>
        <v>25.098355000000041</v>
      </c>
      <c r="I414" s="2">
        <f t="array" ref="I414">SUMPRODUCT(B398:B417, (ROW(B398:B417)-ROW(B398)+1)) / (20*21/2)</f>
        <v>34.067571428571434</v>
      </c>
      <c r="J414" s="2">
        <f t="shared" si="50"/>
        <v>33.882752234680524</v>
      </c>
      <c r="K414" s="2">
        <f t="shared" si="44"/>
        <v>32.966380409928739</v>
      </c>
    </row>
    <row r="415" spans="1:11" ht="13.5" x14ac:dyDescent="0.25">
      <c r="A415" s="3">
        <f>TITRES_STAT!B418</f>
        <v>42608</v>
      </c>
      <c r="B415" s="6">
        <f>TITRES_STAT!D418</f>
        <v>34.029000000000003</v>
      </c>
      <c r="C415" s="2">
        <f t="shared" si="45"/>
        <v>0</v>
      </c>
      <c r="D415" s="2">
        <f t="shared" si="46"/>
        <v>34.029000000000003</v>
      </c>
      <c r="E415" s="2">
        <f t="shared" si="48"/>
        <v>34.029000000000003</v>
      </c>
      <c r="F415" s="2">
        <f t="shared" si="49"/>
        <v>33.957700000000003</v>
      </c>
      <c r="G415" s="2">
        <f t="shared" si="43"/>
        <v>33.515740000000008</v>
      </c>
      <c r="H415" s="2">
        <f t="shared" si="47"/>
        <v>25.169715000000043</v>
      </c>
      <c r="I415" s="2">
        <f t="array" ref="I415">SUMPRODUCT(B399:B418, (ROW(B399:B418)-ROW(B399)+1)) / (20*21/2)</f>
        <v>34.104214285714292</v>
      </c>
      <c r="J415" s="2">
        <f t="shared" si="50"/>
        <v>33.896680593282376</v>
      </c>
      <c r="K415" s="2">
        <f t="shared" si="44"/>
        <v>33.008051766402119</v>
      </c>
    </row>
    <row r="416" spans="1:11" ht="13.5" x14ac:dyDescent="0.25">
      <c r="A416" s="3">
        <f>TITRES_STAT!B419</f>
        <v>42611</v>
      </c>
      <c r="B416" s="6">
        <f>TITRES_STAT!D419</f>
        <v>34.029000000000003</v>
      </c>
      <c r="C416" s="2">
        <f t="shared" si="45"/>
        <v>0</v>
      </c>
      <c r="D416" s="2">
        <f t="shared" si="46"/>
        <v>34.029000000000003</v>
      </c>
      <c r="E416" s="2">
        <f t="shared" si="48"/>
        <v>34.029000000000003</v>
      </c>
      <c r="F416" s="2">
        <f t="shared" si="49"/>
        <v>33.99335</v>
      </c>
      <c r="G416" s="2">
        <f t="shared" si="43"/>
        <v>33.548140000000011</v>
      </c>
      <c r="H416" s="2">
        <f t="shared" si="47"/>
        <v>25.239495000000048</v>
      </c>
      <c r="I416" s="2">
        <f t="array" ref="I416">SUMPRODUCT(B400:B419, (ROW(B400:B419)-ROW(B400)+1)) / (20*21/2)</f>
        <v>34.138928571428579</v>
      </c>
      <c r="J416" s="2">
        <f t="shared" si="50"/>
        <v>33.909282441541201</v>
      </c>
      <c r="K416" s="2">
        <f t="shared" si="44"/>
        <v>33.04808895203341</v>
      </c>
    </row>
    <row r="417" spans="1:11" ht="13.5" x14ac:dyDescent="0.25">
      <c r="A417" s="3">
        <f>TITRES_STAT!B420</f>
        <v>42612</v>
      </c>
      <c r="B417" s="6">
        <f>TITRES_STAT!D420</f>
        <v>34.433999999999997</v>
      </c>
      <c r="C417" s="2">
        <f t="shared" si="45"/>
        <v>0.40499999999999403</v>
      </c>
      <c r="D417" s="2">
        <f t="shared" si="46"/>
        <v>34.11</v>
      </c>
      <c r="E417" s="2">
        <f t="shared" si="48"/>
        <v>34.069500000000005</v>
      </c>
      <c r="F417" s="2">
        <f t="shared" si="49"/>
        <v>34.049250000000001</v>
      </c>
      <c r="G417" s="2">
        <f t="shared" si="43"/>
        <v>33.572440000000007</v>
      </c>
      <c r="H417" s="2">
        <f t="shared" si="47"/>
        <v>25.312920000000048</v>
      </c>
      <c r="I417" s="2">
        <f t="array" ref="I417">SUMPRODUCT(B401:B420, (ROW(B401:B420)-ROW(B401)+1)) / (20*21/2)</f>
        <v>34.171714285714287</v>
      </c>
      <c r="J417" s="2">
        <f t="shared" si="50"/>
        <v>33.959255542346803</v>
      </c>
      <c r="K417" s="2">
        <f t="shared" si="44"/>
        <v>33.102438404894848</v>
      </c>
    </row>
    <row r="418" spans="1:11" ht="13.5" x14ac:dyDescent="0.25">
      <c r="A418" s="3">
        <f>TITRES_STAT!B421</f>
        <v>42613</v>
      </c>
      <c r="B418" s="6">
        <f>TITRES_STAT!D421</f>
        <v>34.433999999999997</v>
      </c>
      <c r="C418" s="2">
        <f t="shared" si="45"/>
        <v>0</v>
      </c>
      <c r="D418" s="2">
        <f t="shared" si="46"/>
        <v>34.191000000000003</v>
      </c>
      <c r="E418" s="2">
        <f t="shared" si="48"/>
        <v>34.11</v>
      </c>
      <c r="F418" s="2">
        <f t="shared" si="49"/>
        <v>34.069499999999998</v>
      </c>
      <c r="G418" s="2">
        <f t="shared" si="43"/>
        <v>33.596740000000011</v>
      </c>
      <c r="H418" s="2">
        <f t="shared" si="47"/>
        <v>25.386425000000049</v>
      </c>
      <c r="I418" s="2">
        <f t="array" ref="I418">SUMPRODUCT(B402:B421, (ROW(B402:B421)-ROW(B402)+1)) / (20*21/2)</f>
        <v>34.202571428571432</v>
      </c>
      <c r="J418" s="2">
        <f t="shared" si="50"/>
        <v>34.004469300218531</v>
      </c>
      <c r="K418" s="2">
        <f t="shared" si="44"/>
        <v>33.154656506663677</v>
      </c>
    </row>
    <row r="419" spans="1:11" ht="13.5" x14ac:dyDescent="0.25">
      <c r="A419" s="3">
        <f>TITRES_STAT!B422</f>
        <v>42614</v>
      </c>
      <c r="B419" s="6">
        <f>TITRES_STAT!D422</f>
        <v>34.433999999999997</v>
      </c>
      <c r="C419" s="2">
        <f t="shared" si="45"/>
        <v>0</v>
      </c>
      <c r="D419" s="2">
        <f t="shared" si="46"/>
        <v>34.271999999999998</v>
      </c>
      <c r="E419" s="2">
        <f t="shared" si="48"/>
        <v>34.150500000000001</v>
      </c>
      <c r="F419" s="2">
        <f t="shared" si="49"/>
        <v>34.089749999999995</v>
      </c>
      <c r="G419" s="2">
        <f t="shared" si="43"/>
        <v>33.621040000000008</v>
      </c>
      <c r="H419" s="2">
        <f t="shared" si="47"/>
        <v>25.458270000000052</v>
      </c>
      <c r="I419" s="2">
        <f t="array" ref="I419">SUMPRODUCT(B403:B422, (ROW(B403:B422)-ROW(B403)+1)) / (20*21/2)</f>
        <v>34.231499999999997</v>
      </c>
      <c r="J419" s="2">
        <f t="shared" si="50"/>
        <v>34.045376985912</v>
      </c>
      <c r="K419" s="2">
        <f t="shared" si="44"/>
        <v>33.204826839735688</v>
      </c>
    </row>
    <row r="420" spans="1:11" ht="13.5" x14ac:dyDescent="0.25">
      <c r="A420" s="3">
        <f>TITRES_STAT!B423</f>
        <v>42615</v>
      </c>
      <c r="B420" s="6">
        <f>TITRES_STAT!D423</f>
        <v>34.433999999999997</v>
      </c>
      <c r="C420" s="2">
        <f t="shared" si="45"/>
        <v>0</v>
      </c>
      <c r="D420" s="2">
        <f t="shared" si="46"/>
        <v>34.352999999999994</v>
      </c>
      <c r="E420" s="2">
        <f t="shared" si="48"/>
        <v>34.190999999999995</v>
      </c>
      <c r="F420" s="2">
        <f t="shared" si="49"/>
        <v>34.11</v>
      </c>
      <c r="G420" s="2">
        <f t="shared" si="43"/>
        <v>33.645340000000004</v>
      </c>
      <c r="H420" s="2">
        <f t="shared" si="47"/>
        <v>25.52932500000005</v>
      </c>
      <c r="I420" s="2">
        <f t="array" ref="I420">SUMPRODUCT(B404:B423, (ROW(B404:B423)-ROW(B404)+1)) / (20*21/2)</f>
        <v>34.258499999999998</v>
      </c>
      <c r="J420" s="2">
        <f t="shared" si="50"/>
        <v>34.082388701539429</v>
      </c>
      <c r="K420" s="2">
        <f t="shared" si="44"/>
        <v>33.253029708765659</v>
      </c>
    </row>
    <row r="421" spans="1:11" ht="13.5" x14ac:dyDescent="0.25">
      <c r="A421" s="3">
        <f>TITRES_STAT!B424</f>
        <v>42618</v>
      </c>
      <c r="B421" s="6">
        <f>TITRES_STAT!D424</f>
        <v>34.433999999999997</v>
      </c>
      <c r="C421" s="2">
        <f t="shared" si="45"/>
        <v>0</v>
      </c>
      <c r="D421" s="2">
        <f t="shared" si="46"/>
        <v>34.433999999999997</v>
      </c>
      <c r="E421" s="2">
        <f t="shared" si="48"/>
        <v>34.231499999999997</v>
      </c>
      <c r="F421" s="2">
        <f t="shared" si="49"/>
        <v>34.130249999999997</v>
      </c>
      <c r="G421" s="2">
        <f t="shared" si="43"/>
        <v>33.669640000000001</v>
      </c>
      <c r="H421" s="2">
        <f t="shared" si="47"/>
        <v>25.600380000000051</v>
      </c>
      <c r="I421" s="2">
        <f t="array" ref="I421">SUMPRODUCT(B405:B424, (ROW(B405:B424)-ROW(B405)+1)) / (20*21/2)</f>
        <v>34.283571428571427</v>
      </c>
      <c r="J421" s="2">
        <f t="shared" si="50"/>
        <v>34.115875491869005</v>
      </c>
      <c r="K421" s="2">
        <f t="shared" si="44"/>
        <v>33.299342269206221</v>
      </c>
    </row>
    <row r="422" spans="1:11" ht="13.5" x14ac:dyDescent="0.25">
      <c r="A422" s="3">
        <f>TITRES_STAT!B425</f>
        <v>42619</v>
      </c>
      <c r="B422" s="6">
        <f>TITRES_STAT!D425</f>
        <v>34.433999999999997</v>
      </c>
      <c r="C422" s="2">
        <f t="shared" si="45"/>
        <v>0</v>
      </c>
      <c r="D422" s="2">
        <f t="shared" si="46"/>
        <v>34.433999999999997</v>
      </c>
      <c r="E422" s="2">
        <f t="shared" si="48"/>
        <v>34.271999999999991</v>
      </c>
      <c r="F422" s="2">
        <f t="shared" si="49"/>
        <v>34.150499999999994</v>
      </c>
      <c r="G422" s="2">
        <f t="shared" si="43"/>
        <v>33.693940000000005</v>
      </c>
      <c r="H422" s="2">
        <f t="shared" si="47"/>
        <v>25.672620000000052</v>
      </c>
      <c r="I422" s="2">
        <f t="array" ref="I422">SUMPRODUCT(B406:B425, (ROW(B406:B425)-ROW(B406)+1)) / (20*21/2)</f>
        <v>34.306714285714285</v>
      </c>
      <c r="J422" s="2">
        <f t="shared" si="50"/>
        <v>34.146173064071952</v>
      </c>
      <c r="K422" s="2">
        <f t="shared" si="44"/>
        <v>33.343838650805978</v>
      </c>
    </row>
    <row r="423" spans="1:11" ht="13.5" x14ac:dyDescent="0.25">
      <c r="A423" s="3">
        <f>TITRES_STAT!B426</f>
        <v>42620</v>
      </c>
      <c r="B423" s="6">
        <f>TITRES_STAT!D426</f>
        <v>34.433999999999997</v>
      </c>
      <c r="C423" s="2">
        <f t="shared" si="45"/>
        <v>0</v>
      </c>
      <c r="D423" s="2">
        <f t="shared" si="46"/>
        <v>34.433999999999997</v>
      </c>
      <c r="E423" s="2">
        <f t="shared" si="48"/>
        <v>34.3125</v>
      </c>
      <c r="F423" s="2">
        <f t="shared" si="49"/>
        <v>34.170749999999991</v>
      </c>
      <c r="G423" s="2">
        <f t="shared" si="43"/>
        <v>33.718240000000002</v>
      </c>
      <c r="H423" s="2">
        <f t="shared" si="47"/>
        <v>25.743675000000053</v>
      </c>
      <c r="I423" s="2">
        <f t="array" ref="I423">SUMPRODUCT(B407:B426, (ROW(B407:B426)-ROW(B407)+1)) / (20*21/2)</f>
        <v>34.327928571428572</v>
      </c>
      <c r="J423" s="2">
        <f t="shared" si="50"/>
        <v>34.173585153207952</v>
      </c>
      <c r="K423" s="2">
        <f t="shared" si="44"/>
        <v>33.386590076264568</v>
      </c>
    </row>
    <row r="424" spans="1:11" ht="13.5" x14ac:dyDescent="0.25">
      <c r="A424" s="3">
        <f>TITRES_STAT!B427</f>
        <v>42621</v>
      </c>
      <c r="B424" s="6">
        <f>TITRES_STAT!D427</f>
        <v>34.433999999999997</v>
      </c>
      <c r="C424" s="2">
        <f t="shared" si="45"/>
        <v>0</v>
      </c>
      <c r="D424" s="2">
        <f t="shared" si="46"/>
        <v>34.433999999999997</v>
      </c>
      <c r="E424" s="2">
        <f t="shared" si="48"/>
        <v>34.352999999999994</v>
      </c>
      <c r="F424" s="2">
        <f t="shared" si="49"/>
        <v>34.190999999999988</v>
      </c>
      <c r="G424" s="2">
        <f t="shared" si="43"/>
        <v>33.742539999999998</v>
      </c>
      <c r="H424" s="2">
        <f t="shared" si="47"/>
        <v>25.814060000000055</v>
      </c>
      <c r="I424" s="2">
        <f t="array" ref="I424">SUMPRODUCT(B408:B427, (ROW(B408:B427)-ROW(B408)+1)) / (20*21/2)</f>
        <v>34.34721428571428</v>
      </c>
      <c r="J424" s="2">
        <f t="shared" si="50"/>
        <v>34.198386567188145</v>
      </c>
      <c r="K424" s="2">
        <f t="shared" si="44"/>
        <v>33.427664975234585</v>
      </c>
    </row>
    <row r="425" spans="1:11" ht="13.5" x14ac:dyDescent="0.25">
      <c r="A425" s="3">
        <f>TITRES_STAT!B428</f>
        <v>42622</v>
      </c>
      <c r="B425" s="6">
        <f>TITRES_STAT!D428</f>
        <v>34.433999999999997</v>
      </c>
      <c r="C425" s="2">
        <f t="shared" si="45"/>
        <v>0</v>
      </c>
      <c r="D425" s="2">
        <f t="shared" si="46"/>
        <v>34.433999999999997</v>
      </c>
      <c r="E425" s="2">
        <f t="shared" si="48"/>
        <v>34.393499999999996</v>
      </c>
      <c r="F425" s="2">
        <f t="shared" si="49"/>
        <v>34.211249999999993</v>
      </c>
      <c r="G425" s="2">
        <f t="shared" si="43"/>
        <v>33.766840000000002</v>
      </c>
      <c r="H425" s="2">
        <f t="shared" si="47"/>
        <v>25.885115000000052</v>
      </c>
      <c r="I425" s="2">
        <f t="array" ref="I425">SUMPRODUCT(B409:B428, (ROW(B409:B428)-ROW(B409)+1)) / (20*21/2)</f>
        <v>34.364571428571423</v>
      </c>
      <c r="J425" s="2">
        <f t="shared" si="50"/>
        <v>34.220825941741651</v>
      </c>
      <c r="K425" s="2">
        <f t="shared" si="44"/>
        <v>33.467129093852833</v>
      </c>
    </row>
    <row r="426" spans="1:11" ht="13.5" x14ac:dyDescent="0.25">
      <c r="A426" s="3">
        <f>TITRES_STAT!B429</f>
        <v>42627</v>
      </c>
      <c r="B426" s="6">
        <f>TITRES_STAT!D429</f>
        <v>34.433999999999997</v>
      </c>
      <c r="C426" s="2">
        <f t="shared" si="45"/>
        <v>0</v>
      </c>
      <c r="D426" s="2">
        <f t="shared" si="46"/>
        <v>34.433999999999997</v>
      </c>
      <c r="E426" s="2">
        <f t="shared" si="48"/>
        <v>34.43399999999999</v>
      </c>
      <c r="F426" s="2">
        <f t="shared" si="49"/>
        <v>34.23149999999999</v>
      </c>
      <c r="G426" s="2">
        <f t="shared" si="43"/>
        <v>33.791139999999999</v>
      </c>
      <c r="H426" s="2">
        <f t="shared" si="47"/>
        <v>25.954590000000053</v>
      </c>
      <c r="I426" s="2">
        <f t="array" ref="I426">SUMPRODUCT(B410:B429, (ROW(B410:B429)-ROW(B410)+1)) / (20*21/2)</f>
        <v>34.379999999999995</v>
      </c>
      <c r="J426" s="2">
        <f t="shared" si="50"/>
        <v>34.241128233004346</v>
      </c>
      <c r="K426" s="2">
        <f t="shared" si="44"/>
        <v>33.505045599976249</v>
      </c>
    </row>
    <row r="427" spans="1:11" ht="13.5" x14ac:dyDescent="0.25">
      <c r="A427" s="3">
        <f>TITRES_STAT!B430</f>
        <v>42628</v>
      </c>
      <c r="B427" s="6">
        <f>TITRES_STAT!D430</f>
        <v>34.433999999999997</v>
      </c>
      <c r="C427" s="2">
        <f t="shared" si="45"/>
        <v>0</v>
      </c>
      <c r="D427" s="2">
        <f t="shared" si="46"/>
        <v>34.433999999999997</v>
      </c>
      <c r="E427" s="2">
        <f t="shared" si="48"/>
        <v>34.43399999999999</v>
      </c>
      <c r="F427" s="2">
        <f t="shared" si="49"/>
        <v>34.251749999999987</v>
      </c>
      <c r="G427" s="2">
        <f t="shared" si="43"/>
        <v>33.815439999999995</v>
      </c>
      <c r="H427" s="2">
        <f t="shared" si="47"/>
        <v>26.023670000000052</v>
      </c>
      <c r="I427" s="2">
        <f t="array" ref="I427">SUMPRODUCT(B411:B430, (ROW(B411:B430)-ROW(B411)+1)) / (20*21/2)</f>
        <v>34.393500000000003</v>
      </c>
      <c r="J427" s="2">
        <f t="shared" si="50"/>
        <v>34.259496972718217</v>
      </c>
      <c r="K427" s="2">
        <f t="shared" si="44"/>
        <v>33.541475184290903</v>
      </c>
    </row>
    <row r="428" spans="1:11" ht="13.5" x14ac:dyDescent="0.25">
      <c r="A428" s="3">
        <f>TITRES_STAT!B431</f>
        <v>42629</v>
      </c>
      <c r="B428" s="6">
        <f>TITRES_STAT!D431</f>
        <v>34.433999999999997</v>
      </c>
      <c r="C428" s="2">
        <f t="shared" si="45"/>
        <v>0</v>
      </c>
      <c r="D428" s="2">
        <f t="shared" si="46"/>
        <v>34.433999999999997</v>
      </c>
      <c r="E428" s="2">
        <f t="shared" si="48"/>
        <v>34.43399999999999</v>
      </c>
      <c r="F428" s="2">
        <f t="shared" si="49"/>
        <v>34.271999999999984</v>
      </c>
      <c r="G428" s="2">
        <f t="shared" si="43"/>
        <v>33.839739999999999</v>
      </c>
      <c r="H428" s="2">
        <f t="shared" si="47"/>
        <v>26.093105000000051</v>
      </c>
      <c r="I428" s="2">
        <f t="array" ref="I428">SUMPRODUCT(B412:B431, (ROW(B412:B431)-ROW(B412)+1)) / (20*21/2)</f>
        <v>34.405071428571432</v>
      </c>
      <c r="J428" s="2">
        <f t="shared" si="50"/>
        <v>34.276116308649812</v>
      </c>
      <c r="K428" s="2">
        <f t="shared" si="44"/>
        <v>33.576476157455964</v>
      </c>
    </row>
    <row r="429" spans="1:11" ht="13.5" x14ac:dyDescent="0.25">
      <c r="A429" s="3">
        <f>TITRES_STAT!B432</f>
        <v>42632</v>
      </c>
      <c r="B429" s="6">
        <f>TITRES_STAT!D432</f>
        <v>34.433999999999997</v>
      </c>
      <c r="C429" s="2">
        <f t="shared" si="45"/>
        <v>0</v>
      </c>
      <c r="D429" s="2">
        <f t="shared" si="46"/>
        <v>34.433999999999997</v>
      </c>
      <c r="E429" s="2">
        <f t="shared" si="48"/>
        <v>34.43399999999999</v>
      </c>
      <c r="F429" s="2">
        <f t="shared" si="49"/>
        <v>34.292249999999981</v>
      </c>
      <c r="G429" s="2">
        <f t="shared" si="43"/>
        <v>33.864039999999996</v>
      </c>
      <c r="H429" s="2">
        <f t="shared" si="47"/>
        <v>26.162580000000052</v>
      </c>
      <c r="I429" s="2">
        <f t="array" ref="I429">SUMPRODUCT(B413:B432, (ROW(B413:B432)-ROW(B413)+1)) / (20*21/2)</f>
        <v>34.41471428571429</v>
      </c>
      <c r="J429" s="2">
        <f t="shared" si="50"/>
        <v>34.291152850683162</v>
      </c>
      <c r="K429" s="2">
        <f t="shared" si="44"/>
        <v>33.610104543438084</v>
      </c>
    </row>
    <row r="430" spans="1:11" ht="13.5" x14ac:dyDescent="0.25">
      <c r="A430" s="3">
        <f>TITRES_STAT!B433</f>
        <v>42633</v>
      </c>
      <c r="B430" s="6">
        <f>TITRES_STAT!D433</f>
        <v>34.433999999999997</v>
      </c>
      <c r="C430" s="2">
        <f t="shared" si="45"/>
        <v>0</v>
      </c>
      <c r="D430" s="2">
        <f t="shared" si="46"/>
        <v>34.433999999999997</v>
      </c>
      <c r="E430" s="2">
        <f t="shared" si="48"/>
        <v>34.43399999999999</v>
      </c>
      <c r="F430" s="2">
        <f t="shared" si="49"/>
        <v>34.312499999999986</v>
      </c>
      <c r="G430" s="2">
        <f t="shared" si="43"/>
        <v>33.888339999999999</v>
      </c>
      <c r="H430" s="2">
        <f t="shared" si="47"/>
        <v>26.232055000000056</v>
      </c>
      <c r="I430" s="2">
        <f t="array" ref="I430">SUMPRODUCT(B414:B433, (ROW(B414:B433)-ROW(B414)+1)) / (20*21/2)</f>
        <v>34.422428571428568</v>
      </c>
      <c r="J430" s="2">
        <f t="shared" si="50"/>
        <v>34.304757341094287</v>
      </c>
      <c r="K430" s="2">
        <f t="shared" si="44"/>
        <v>33.642414169185606</v>
      </c>
    </row>
    <row r="431" spans="1:11" ht="13.5" x14ac:dyDescent="0.25">
      <c r="A431" s="3">
        <f>TITRES_STAT!B434</f>
        <v>42634</v>
      </c>
      <c r="B431" s="6">
        <f>TITRES_STAT!D434</f>
        <v>34.433999999999997</v>
      </c>
      <c r="C431" s="2">
        <f t="shared" si="45"/>
        <v>0</v>
      </c>
      <c r="D431" s="2">
        <f t="shared" si="46"/>
        <v>34.433999999999997</v>
      </c>
      <c r="E431" s="2">
        <f t="shared" si="48"/>
        <v>34.43399999999999</v>
      </c>
      <c r="F431" s="2">
        <f t="shared" si="49"/>
        <v>34.332749999999983</v>
      </c>
      <c r="G431" s="2">
        <f t="shared" si="43"/>
        <v>33.912639999999996</v>
      </c>
      <c r="H431" s="2">
        <f t="shared" si="47"/>
        <v>26.301925000000054</v>
      </c>
      <c r="I431" s="2">
        <f t="array" ref="I431">SUMPRODUCT(B415:B434, (ROW(B415:B434)-ROW(B415)+1)) / (20*21/2)</f>
        <v>34.428214285714283</v>
      </c>
      <c r="J431" s="2">
        <f t="shared" si="50"/>
        <v>34.317066165751974</v>
      </c>
      <c r="K431" s="2">
        <f t="shared" si="44"/>
        <v>33.673456750786166</v>
      </c>
    </row>
    <row r="432" spans="1:11" ht="13.5" x14ac:dyDescent="0.25">
      <c r="A432" s="3">
        <f>TITRES_STAT!B435</f>
        <v>42635</v>
      </c>
      <c r="B432" s="6">
        <f>TITRES_STAT!D435</f>
        <v>34.433999999999997</v>
      </c>
      <c r="C432" s="2">
        <f t="shared" si="45"/>
        <v>0</v>
      </c>
      <c r="D432" s="2">
        <f t="shared" si="46"/>
        <v>34.433999999999997</v>
      </c>
      <c r="E432" s="2">
        <f t="shared" si="48"/>
        <v>34.43399999999999</v>
      </c>
      <c r="F432" s="2">
        <f t="shared" si="49"/>
        <v>34.35299999999998</v>
      </c>
      <c r="G432" s="2">
        <f t="shared" si="43"/>
        <v>33.936939999999993</v>
      </c>
      <c r="H432" s="2">
        <f t="shared" si="47"/>
        <v>26.371400000000055</v>
      </c>
      <c r="I432" s="2">
        <f t="array" ref="I432">SUMPRODUCT(B416:B435, (ROW(B416:B435)-ROW(B416)+1)) / (20*21/2)</f>
        <v>34.432071428571426</v>
      </c>
      <c r="J432" s="2">
        <f t="shared" si="50"/>
        <v>34.328202721394639</v>
      </c>
      <c r="K432" s="2">
        <f t="shared" si="44"/>
        <v>33.703281976245528</v>
      </c>
    </row>
    <row r="433" spans="1:11" ht="13.5" x14ac:dyDescent="0.25">
      <c r="A433" s="3">
        <f>TITRES_STAT!B436</f>
        <v>42636</v>
      </c>
      <c r="B433" s="6">
        <f>TITRES_STAT!D436</f>
        <v>34.433999999999997</v>
      </c>
      <c r="C433" s="2">
        <f t="shared" si="45"/>
        <v>0</v>
      </c>
      <c r="D433" s="2">
        <f t="shared" si="46"/>
        <v>34.433999999999997</v>
      </c>
      <c r="E433" s="2">
        <f t="shared" si="48"/>
        <v>34.43399999999999</v>
      </c>
      <c r="F433" s="2">
        <f t="shared" si="49"/>
        <v>34.373249999999985</v>
      </c>
      <c r="G433" s="2">
        <f t="shared" si="43"/>
        <v>33.961239999999997</v>
      </c>
      <c r="H433" s="2">
        <f t="shared" si="47"/>
        <v>26.440875000000052</v>
      </c>
      <c r="I433" s="2">
        <f t="array" ref="I433">SUMPRODUCT(B417:B436, (ROW(B417:B436)-ROW(B417)+1)) / (20*21/2)</f>
        <v>34.433999999999997</v>
      </c>
      <c r="J433" s="2">
        <f t="shared" si="50"/>
        <v>34.338278652690384</v>
      </c>
      <c r="K433" s="2">
        <f t="shared" si="44"/>
        <v>33.731937585020212</v>
      </c>
    </row>
    <row r="434" spans="1:11" ht="13.5" x14ac:dyDescent="0.25">
      <c r="A434" s="3">
        <f>TITRES_STAT!B437</f>
        <v>42639</v>
      </c>
      <c r="B434" s="6">
        <f>TITRES_STAT!D437</f>
        <v>34.433999999999997</v>
      </c>
      <c r="C434" s="2">
        <f t="shared" si="45"/>
        <v>0</v>
      </c>
      <c r="D434" s="2">
        <f t="shared" si="46"/>
        <v>34.433999999999997</v>
      </c>
      <c r="E434" s="2">
        <f t="shared" si="48"/>
        <v>34.43399999999999</v>
      </c>
      <c r="F434" s="2">
        <f t="shared" si="49"/>
        <v>34.393499999999982</v>
      </c>
      <c r="G434" s="2">
        <f t="shared" ref="G434:G497" si="51">AVERAGE(B385:B434)</f>
        <v>33.985539999999993</v>
      </c>
      <c r="H434" s="2">
        <f t="shared" si="47"/>
        <v>26.508375000000054</v>
      </c>
      <c r="I434" s="2">
        <f t="array" ref="I434">SUMPRODUCT(B418:B437, (ROW(B418:B437)-ROW(B418)+1)) / (20*21/2)</f>
        <v>34.433999999999997</v>
      </c>
      <c r="J434" s="2">
        <f t="shared" si="50"/>
        <v>34.347394971481776</v>
      </c>
      <c r="K434" s="2">
        <f t="shared" si="44"/>
        <v>33.759469444431183</v>
      </c>
    </row>
    <row r="435" spans="1:11" ht="13.5" x14ac:dyDescent="0.25">
      <c r="A435" s="3">
        <f>TITRES_STAT!B438</f>
        <v>42640</v>
      </c>
      <c r="B435" s="6">
        <f>TITRES_STAT!D438</f>
        <v>34.433999999999997</v>
      </c>
      <c r="C435" s="2">
        <f t="shared" si="45"/>
        <v>0</v>
      </c>
      <c r="D435" s="2">
        <f t="shared" si="46"/>
        <v>34.433999999999997</v>
      </c>
      <c r="E435" s="2">
        <f t="shared" si="48"/>
        <v>34.43399999999999</v>
      </c>
      <c r="F435" s="2">
        <f t="shared" si="49"/>
        <v>34.413749999999979</v>
      </c>
      <c r="G435" s="2">
        <f t="shared" si="51"/>
        <v>34.00983999999999</v>
      </c>
      <c r="H435" s="2">
        <f t="shared" si="47"/>
        <v>26.57587500000005</v>
      </c>
      <c r="I435" s="2">
        <f t="array" ref="I435">SUMPRODUCT(B419:B438, (ROW(B419:B438)-ROW(B419)+1)) / (20*21/2)</f>
        <v>34.433999999999997</v>
      </c>
      <c r="J435" s="2">
        <f t="shared" si="50"/>
        <v>34.355643069435892</v>
      </c>
      <c r="K435" s="2">
        <f t="shared" ref="K435:K498" si="52">$K$4*B435+(1-$K$4)*K434</f>
        <v>33.785921623080938</v>
      </c>
    </row>
    <row r="436" spans="1:11" ht="13.5" x14ac:dyDescent="0.25">
      <c r="A436" s="3">
        <f>TITRES_STAT!B439</f>
        <v>42641</v>
      </c>
      <c r="B436" s="6">
        <f>TITRES_STAT!D439</f>
        <v>34.433999999999997</v>
      </c>
      <c r="C436" s="2">
        <f t="shared" si="45"/>
        <v>0</v>
      </c>
      <c r="D436" s="2">
        <f t="shared" si="46"/>
        <v>34.433999999999997</v>
      </c>
      <c r="E436" s="2">
        <f t="shared" si="48"/>
        <v>34.43399999999999</v>
      </c>
      <c r="F436" s="2">
        <f t="shared" si="49"/>
        <v>34.433999999999983</v>
      </c>
      <c r="G436" s="2">
        <f t="shared" si="51"/>
        <v>34.034139999999987</v>
      </c>
      <c r="H436" s="2">
        <f t="shared" si="47"/>
        <v>26.63705500000005</v>
      </c>
      <c r="I436" s="2">
        <f t="array" ref="I436">SUMPRODUCT(B420:B439, (ROW(B420:B439)-ROW(B420)+1)) / (20*21/2)</f>
        <v>34.433999999999997</v>
      </c>
      <c r="J436" s="2">
        <f t="shared" si="50"/>
        <v>34.363105634251518</v>
      </c>
      <c r="K436" s="2">
        <f t="shared" si="52"/>
        <v>33.811336461391484</v>
      </c>
    </row>
    <row r="437" spans="1:11" ht="13.5" x14ac:dyDescent="0.25">
      <c r="A437" s="3">
        <f>TITRES_STAT!B440</f>
        <v>42642</v>
      </c>
      <c r="B437" s="6">
        <f>TITRES_STAT!D440</f>
        <v>34.433999999999997</v>
      </c>
      <c r="C437" s="2">
        <f t="shared" si="45"/>
        <v>0</v>
      </c>
      <c r="D437" s="2">
        <f t="shared" si="46"/>
        <v>34.433999999999997</v>
      </c>
      <c r="E437" s="2">
        <f t="shared" si="48"/>
        <v>34.43399999999999</v>
      </c>
      <c r="F437" s="2">
        <f t="shared" si="49"/>
        <v>34.433999999999983</v>
      </c>
      <c r="G437" s="2">
        <f t="shared" si="51"/>
        <v>34.056499999999986</v>
      </c>
      <c r="H437" s="2">
        <f t="shared" si="47"/>
        <v>26.698670000000053</v>
      </c>
      <c r="I437" s="2">
        <f t="array" ref="I437">SUMPRODUCT(B421:B440, (ROW(B421:B440)-ROW(B421)+1)) / (20*21/2)</f>
        <v>34.433999999999997</v>
      </c>
      <c r="J437" s="2">
        <f t="shared" si="50"/>
        <v>34.369857478608516</v>
      </c>
      <c r="K437" s="2">
        <f t="shared" si="52"/>
        <v>33.835754639376127</v>
      </c>
    </row>
    <row r="438" spans="1:11" ht="13.5" x14ac:dyDescent="0.25">
      <c r="A438" s="3">
        <f>TITRES_STAT!B441</f>
        <v>42643</v>
      </c>
      <c r="B438" s="6">
        <f>TITRES_STAT!D441</f>
        <v>34.433999999999997</v>
      </c>
      <c r="C438" s="2">
        <f t="shared" si="45"/>
        <v>0</v>
      </c>
      <c r="D438" s="2">
        <f t="shared" si="46"/>
        <v>34.433999999999997</v>
      </c>
      <c r="E438" s="2">
        <f t="shared" si="48"/>
        <v>34.43399999999999</v>
      </c>
      <c r="F438" s="2">
        <f t="shared" si="49"/>
        <v>34.433999999999983</v>
      </c>
      <c r="G438" s="2">
        <f t="shared" si="51"/>
        <v>34.078859999999985</v>
      </c>
      <c r="H438" s="2">
        <f t="shared" si="47"/>
        <v>26.760285000000053</v>
      </c>
      <c r="I438" s="2">
        <f t="array" ref="I438">SUMPRODUCT(B422:B441, (ROW(B422:B441)-ROW(B422)+1)) / (20*21/2)</f>
        <v>34.433999999999997</v>
      </c>
      <c r="J438" s="2">
        <f t="shared" si="50"/>
        <v>34.375966290169607</v>
      </c>
      <c r="K438" s="2">
        <f t="shared" si="52"/>
        <v>33.859215241753532</v>
      </c>
    </row>
    <row r="439" spans="1:11" ht="13.5" x14ac:dyDescent="0.25">
      <c r="A439" s="3">
        <f>TITRES_STAT!B442</f>
        <v>42647</v>
      </c>
      <c r="B439" s="6">
        <f>TITRES_STAT!D442</f>
        <v>34.433999999999997</v>
      </c>
      <c r="C439" s="2">
        <f t="shared" si="45"/>
        <v>0</v>
      </c>
      <c r="D439" s="2">
        <f t="shared" si="46"/>
        <v>34.433999999999997</v>
      </c>
      <c r="E439" s="2">
        <f t="shared" si="48"/>
        <v>34.43399999999999</v>
      </c>
      <c r="F439" s="2">
        <f t="shared" si="49"/>
        <v>34.433999999999983</v>
      </c>
      <c r="G439" s="2">
        <f t="shared" si="51"/>
        <v>34.101219999999984</v>
      </c>
      <c r="H439" s="2">
        <f t="shared" si="47"/>
        <v>26.819885000000049</v>
      </c>
      <c r="I439" s="2">
        <f t="array" ref="I439">SUMPRODUCT(B423:B442, (ROW(B423:B442)-ROW(B423)+1)) / (20*21/2)</f>
        <v>34.453333333333326</v>
      </c>
      <c r="J439" s="2">
        <f t="shared" si="50"/>
        <v>34.381493310153452</v>
      </c>
      <c r="K439" s="2">
        <f t="shared" si="52"/>
        <v>33.881755820508296</v>
      </c>
    </row>
    <row r="440" spans="1:11" ht="13.5" x14ac:dyDescent="0.25">
      <c r="A440" s="3">
        <f>TITRES_STAT!B443</f>
        <v>42648</v>
      </c>
      <c r="B440" s="6">
        <f>TITRES_STAT!D443</f>
        <v>34.433999999999997</v>
      </c>
      <c r="C440" s="2">
        <f t="shared" si="45"/>
        <v>0</v>
      </c>
      <c r="D440" s="2">
        <f t="shared" si="46"/>
        <v>34.433999999999997</v>
      </c>
      <c r="E440" s="2">
        <f t="shared" si="48"/>
        <v>34.43399999999999</v>
      </c>
      <c r="F440" s="2">
        <f t="shared" si="49"/>
        <v>34.433999999999983</v>
      </c>
      <c r="G440" s="2">
        <f t="shared" si="51"/>
        <v>34.12357999999999</v>
      </c>
      <c r="H440" s="2">
        <f t="shared" si="47"/>
        <v>26.884540000000051</v>
      </c>
      <c r="I440" s="2">
        <f t="array" ref="I440">SUMPRODUCT(B424:B443, (ROW(B424:B443)-ROW(B424)+1)) / (20*21/2)</f>
        <v>34.471699999999991</v>
      </c>
      <c r="J440" s="2">
        <f t="shared" si="50"/>
        <v>34.386493947281693</v>
      </c>
      <c r="K440" s="2">
        <f t="shared" si="52"/>
        <v>33.903412454998161</v>
      </c>
    </row>
    <row r="441" spans="1:11" ht="13.5" x14ac:dyDescent="0.25">
      <c r="A441" s="3">
        <f>TITRES_STAT!B444</f>
        <v>42649</v>
      </c>
      <c r="B441" s="6">
        <f>TITRES_STAT!D444</f>
        <v>34.433999999999997</v>
      </c>
      <c r="C441" s="2">
        <f t="shared" si="45"/>
        <v>0</v>
      </c>
      <c r="D441" s="2">
        <f t="shared" si="46"/>
        <v>34.433999999999997</v>
      </c>
      <c r="E441" s="2">
        <f t="shared" si="48"/>
        <v>34.43399999999999</v>
      </c>
      <c r="F441" s="2">
        <f t="shared" si="49"/>
        <v>34.433999999999983</v>
      </c>
      <c r="G441" s="2">
        <f t="shared" si="51"/>
        <v>34.145939999999989</v>
      </c>
      <c r="H441" s="2">
        <f t="shared" si="47"/>
        <v>26.949315000000048</v>
      </c>
      <c r="I441" s="2">
        <f t="array" ref="I441">SUMPRODUCT(B425:B444, (ROW(B425:B444)-ROW(B425)+1)) / (20*21/2)</f>
        <v>34.489099999999993</v>
      </c>
      <c r="J441" s="2">
        <f t="shared" si="50"/>
        <v>34.391018333254863</v>
      </c>
      <c r="K441" s="2">
        <f t="shared" si="52"/>
        <v>33.924219809704113</v>
      </c>
    </row>
    <row r="442" spans="1:11" ht="13.5" x14ac:dyDescent="0.25">
      <c r="A442" s="3">
        <f>TITRES_STAT!B445</f>
        <v>42650</v>
      </c>
      <c r="B442" s="6">
        <f>TITRES_STAT!D445</f>
        <v>34.637</v>
      </c>
      <c r="C442" s="2">
        <f t="shared" si="45"/>
        <v>0.20300000000000296</v>
      </c>
      <c r="D442" s="2">
        <f t="shared" si="46"/>
        <v>34.474599999999995</v>
      </c>
      <c r="E442" s="2">
        <f t="shared" si="48"/>
        <v>34.454299999999996</v>
      </c>
      <c r="F442" s="2">
        <f t="shared" si="49"/>
        <v>34.444149999999979</v>
      </c>
      <c r="G442" s="2">
        <f t="shared" si="51"/>
        <v>34.172359999999983</v>
      </c>
      <c r="H442" s="2">
        <f t="shared" si="47"/>
        <v>27.010800000000046</v>
      </c>
      <c r="I442" s="2">
        <f t="array" ref="I442">SUMPRODUCT(B426:B445, (ROW(B426:B445)-ROW(B426)+1)) / (20*21/2)</f>
        <v>34.505533333333332</v>
      </c>
      <c r="J442" s="2">
        <f t="shared" si="50"/>
        <v>34.414445158659163</v>
      </c>
      <c r="K442" s="2">
        <f t="shared" si="52"/>
        <v>33.952171974029447</v>
      </c>
    </row>
    <row r="443" spans="1:11" ht="13.5" x14ac:dyDescent="0.25">
      <c r="A443" s="3">
        <f>TITRES_STAT!B446</f>
        <v>42653</v>
      </c>
      <c r="B443" s="6">
        <f>TITRES_STAT!D446</f>
        <v>34.637</v>
      </c>
      <c r="C443" s="2">
        <f t="shared" si="45"/>
        <v>0</v>
      </c>
      <c r="D443" s="2">
        <f t="shared" si="46"/>
        <v>34.5152</v>
      </c>
      <c r="E443" s="2">
        <f t="shared" si="48"/>
        <v>34.474599999999995</v>
      </c>
      <c r="F443" s="2">
        <f t="shared" si="49"/>
        <v>34.454299999999975</v>
      </c>
      <c r="G443" s="2">
        <f t="shared" si="51"/>
        <v>34.198779999999985</v>
      </c>
      <c r="H443" s="2">
        <f t="shared" si="47"/>
        <v>27.073390000000039</v>
      </c>
      <c r="I443" s="2">
        <f t="array" ref="I443">SUMPRODUCT(B427:B446, (ROW(B427:B446)-ROW(B427)+1)) / (20*21/2)</f>
        <v>34.521000000000001</v>
      </c>
      <c r="J443" s="2">
        <f t="shared" si="50"/>
        <v>34.435640857834478</v>
      </c>
      <c r="K443" s="2">
        <f t="shared" si="52"/>
        <v>33.979027975047906</v>
      </c>
    </row>
    <row r="444" spans="1:11" ht="13.5" x14ac:dyDescent="0.25">
      <c r="A444" s="3">
        <f>TITRES_STAT!B447</f>
        <v>42654</v>
      </c>
      <c r="B444" s="6">
        <f>TITRES_STAT!D447</f>
        <v>34.637</v>
      </c>
      <c r="C444" s="2">
        <f t="shared" si="45"/>
        <v>0</v>
      </c>
      <c r="D444" s="2">
        <f t="shared" si="46"/>
        <v>34.555799999999998</v>
      </c>
      <c r="E444" s="2">
        <f t="shared" si="48"/>
        <v>34.494899999999994</v>
      </c>
      <c r="F444" s="2">
        <f t="shared" si="49"/>
        <v>34.464449999999978</v>
      </c>
      <c r="G444" s="2">
        <f t="shared" si="51"/>
        <v>34.22519999999998</v>
      </c>
      <c r="H444" s="2">
        <f t="shared" si="47"/>
        <v>27.137955000000037</v>
      </c>
      <c r="I444" s="2">
        <f t="array" ref="I444">SUMPRODUCT(B428:B447, (ROW(B428:B447)-ROW(B428)+1)) / (20*21/2)</f>
        <v>34.535499999999999</v>
      </c>
      <c r="J444" s="2">
        <f t="shared" si="50"/>
        <v>34.454817918993101</v>
      </c>
      <c r="K444" s="2">
        <f t="shared" si="52"/>
        <v>34.004830799555833</v>
      </c>
    </row>
    <row r="445" spans="1:11" ht="13.5" x14ac:dyDescent="0.25">
      <c r="A445" s="3">
        <f>TITRES_STAT!B448</f>
        <v>42655</v>
      </c>
      <c r="B445" s="6">
        <f>TITRES_STAT!D448</f>
        <v>34.637</v>
      </c>
      <c r="C445" s="2">
        <f t="shared" si="45"/>
        <v>0</v>
      </c>
      <c r="D445" s="2">
        <f t="shared" si="46"/>
        <v>34.596400000000003</v>
      </c>
      <c r="E445" s="2">
        <f t="shared" si="48"/>
        <v>34.5152</v>
      </c>
      <c r="F445" s="2">
        <f t="shared" si="49"/>
        <v>34.474599999999974</v>
      </c>
      <c r="G445" s="2">
        <f t="shared" si="51"/>
        <v>34.251619999999981</v>
      </c>
      <c r="H445" s="2">
        <f t="shared" si="47"/>
        <v>27.200545000000037</v>
      </c>
      <c r="I445" s="2">
        <f t="array" ref="I445">SUMPRODUCT(B429:B448, (ROW(B429:B448)-ROW(B429)+1)) / (20*21/2)</f>
        <v>34.549033333333334</v>
      </c>
      <c r="J445" s="2">
        <f t="shared" si="50"/>
        <v>34.472168593374711</v>
      </c>
      <c r="K445" s="2">
        <f t="shared" si="52"/>
        <v>34.029621748592859</v>
      </c>
    </row>
    <row r="446" spans="1:11" ht="13.5" x14ac:dyDescent="0.25">
      <c r="A446" s="3">
        <f>TITRES_STAT!B449</f>
        <v>42656</v>
      </c>
      <c r="B446" s="6">
        <f>TITRES_STAT!D449</f>
        <v>34.637</v>
      </c>
      <c r="C446" s="2">
        <f t="shared" si="45"/>
        <v>0</v>
      </c>
      <c r="D446" s="2">
        <f t="shared" si="46"/>
        <v>34.637</v>
      </c>
      <c r="E446" s="2">
        <f t="shared" si="48"/>
        <v>34.535499999999999</v>
      </c>
      <c r="F446" s="2">
        <f t="shared" si="49"/>
        <v>34.484749999999977</v>
      </c>
      <c r="G446" s="2">
        <f t="shared" si="51"/>
        <v>34.278039999999976</v>
      </c>
      <c r="H446" s="2">
        <f t="shared" si="47"/>
        <v>27.265110000000032</v>
      </c>
      <c r="I446" s="2">
        <f t="array" ref="I446">SUMPRODUCT(B430:B449, (ROW(B430:B449)-ROW(B430)+1)) / (20*21/2)</f>
        <v>34.561599999999999</v>
      </c>
      <c r="J446" s="2">
        <f t="shared" si="50"/>
        <v>34.487866822577118</v>
      </c>
      <c r="K446" s="2">
        <f t="shared" si="52"/>
        <v>34.053440503550007</v>
      </c>
    </row>
    <row r="447" spans="1:11" ht="13.5" x14ac:dyDescent="0.25">
      <c r="A447" s="3">
        <f>TITRES_STAT!B450</f>
        <v>42657</v>
      </c>
      <c r="B447" s="6">
        <f>TITRES_STAT!D450</f>
        <v>34.637</v>
      </c>
      <c r="C447" s="2">
        <f t="shared" si="45"/>
        <v>0</v>
      </c>
      <c r="D447" s="2">
        <f t="shared" si="46"/>
        <v>34.637</v>
      </c>
      <c r="E447" s="2">
        <f t="shared" si="48"/>
        <v>34.555799999999998</v>
      </c>
      <c r="F447" s="2">
        <f t="shared" si="49"/>
        <v>34.494899999999973</v>
      </c>
      <c r="G447" s="2">
        <f t="shared" si="51"/>
        <v>34.304459999999978</v>
      </c>
      <c r="H447" s="2">
        <f t="shared" si="47"/>
        <v>27.328490000000031</v>
      </c>
      <c r="I447" s="2">
        <f t="array" ref="I447">SUMPRODUCT(B431:B450, (ROW(B431:B450)-ROW(B431)+1)) / (20*21/2)</f>
        <v>34.591676190476186</v>
      </c>
      <c r="J447" s="2">
        <f t="shared" si="50"/>
        <v>34.502069982331676</v>
      </c>
      <c r="K447" s="2">
        <f t="shared" si="52"/>
        <v>34.076325189685306</v>
      </c>
    </row>
    <row r="448" spans="1:11" ht="13.5" x14ac:dyDescent="0.25">
      <c r="A448" s="3">
        <f>TITRES_STAT!B451</f>
        <v>42660</v>
      </c>
      <c r="B448" s="6">
        <f>TITRES_STAT!D451</f>
        <v>34.637</v>
      </c>
      <c r="C448" s="2">
        <f t="shared" si="45"/>
        <v>0</v>
      </c>
      <c r="D448" s="2">
        <f t="shared" si="46"/>
        <v>34.637</v>
      </c>
      <c r="E448" s="2">
        <f t="shared" si="48"/>
        <v>34.576099999999997</v>
      </c>
      <c r="F448" s="2">
        <f t="shared" si="49"/>
        <v>34.505049999999983</v>
      </c>
      <c r="G448" s="2">
        <f t="shared" si="51"/>
        <v>34.316619999999979</v>
      </c>
      <c r="H448" s="2">
        <f t="shared" si="47"/>
        <v>27.393055000000032</v>
      </c>
      <c r="I448" s="2">
        <f t="array" ref="I448">SUMPRODUCT(B432:B451, (ROW(B432:B451)-ROW(B432)+1)) / (20*21/2)</f>
        <v>34.620623809523806</v>
      </c>
      <c r="J448" s="2">
        <f t="shared" si="50"/>
        <v>34.514920460204848</v>
      </c>
      <c r="K448" s="2">
        <f t="shared" si="52"/>
        <v>34.098312437148628</v>
      </c>
    </row>
    <row r="449" spans="1:11" ht="13.5" x14ac:dyDescent="0.25">
      <c r="A449" s="3">
        <f>TITRES_STAT!B452</f>
        <v>42661</v>
      </c>
      <c r="B449" s="6">
        <f>TITRES_STAT!D452</f>
        <v>34.637</v>
      </c>
      <c r="C449" s="2">
        <f t="shared" si="45"/>
        <v>0</v>
      </c>
      <c r="D449" s="2">
        <f t="shared" si="46"/>
        <v>34.637</v>
      </c>
      <c r="E449" s="2">
        <f t="shared" si="48"/>
        <v>34.596400000000003</v>
      </c>
      <c r="F449" s="2">
        <f t="shared" si="49"/>
        <v>34.515199999999979</v>
      </c>
      <c r="G449" s="2">
        <f t="shared" si="51"/>
        <v>34.328779999999981</v>
      </c>
      <c r="H449" s="2">
        <f t="shared" si="47"/>
        <v>27.457620000000023</v>
      </c>
      <c r="I449" s="2">
        <f t="array" ref="I449">SUMPRODUCT(B433:B452, (ROW(B433:B452)-ROW(B433)+1)) / (20*21/2)</f>
        <v>34.609071428571426</v>
      </c>
      <c r="J449" s="2">
        <f t="shared" si="50"/>
        <v>34.52654708304248</v>
      </c>
      <c r="K449" s="2">
        <f t="shared" si="52"/>
        <v>34.119437439613392</v>
      </c>
    </row>
    <row r="450" spans="1:11" ht="13.5" x14ac:dyDescent="0.25">
      <c r="A450" s="3">
        <f>TITRES_STAT!B453</f>
        <v>42662</v>
      </c>
      <c r="B450" s="6">
        <f>TITRES_STAT!D453</f>
        <v>34.831000000000003</v>
      </c>
      <c r="C450" s="2">
        <f t="shared" si="45"/>
        <v>0.19400000000000261</v>
      </c>
      <c r="D450" s="2">
        <f t="shared" si="46"/>
        <v>34.675800000000002</v>
      </c>
      <c r="E450" s="2">
        <f t="shared" si="48"/>
        <v>34.636100000000006</v>
      </c>
      <c r="F450" s="2">
        <f t="shared" si="49"/>
        <v>34.535049999999984</v>
      </c>
      <c r="G450" s="2">
        <f t="shared" si="51"/>
        <v>34.344819999999977</v>
      </c>
      <c r="H450" s="2">
        <f t="shared" si="47"/>
        <v>27.523155000000024</v>
      </c>
      <c r="I450" s="2">
        <f t="array" ref="I450">SUMPRODUCT(B434:B453, (ROW(B434:B453)-ROW(B434)+1)) / (20*21/2)</f>
        <v>34.597519047619052</v>
      </c>
      <c r="J450" s="2">
        <f t="shared" si="50"/>
        <v>34.555542598943198</v>
      </c>
      <c r="K450" s="2">
        <f t="shared" si="52"/>
        <v>34.147341853746198</v>
      </c>
    </row>
    <row r="451" spans="1:11" ht="13.5" x14ac:dyDescent="0.25">
      <c r="A451" s="3">
        <f>TITRES_STAT!B454</f>
        <v>42663</v>
      </c>
      <c r="B451" s="6">
        <f>TITRES_STAT!D454</f>
        <v>34.838999999999999</v>
      </c>
      <c r="C451" s="2">
        <f t="shared" si="45"/>
        <v>7.9999999999955662E-3</v>
      </c>
      <c r="D451" s="2">
        <f t="shared" si="46"/>
        <v>34.716200000000001</v>
      </c>
      <c r="E451" s="2">
        <f t="shared" si="48"/>
        <v>34.676600000000001</v>
      </c>
      <c r="F451" s="2">
        <f t="shared" si="49"/>
        <v>34.555299999999988</v>
      </c>
      <c r="G451" s="2">
        <f t="shared" si="51"/>
        <v>34.361019999999975</v>
      </c>
      <c r="H451" s="2">
        <f t="shared" si="47"/>
        <v>27.588730000000027</v>
      </c>
      <c r="I451" s="2">
        <f t="array" ref="I451">SUMPRODUCT(B435:B454, (ROW(B435:B454)-ROW(B435)+1)) / (20*21/2)</f>
        <v>34.585966666666671</v>
      </c>
      <c r="J451" s="2">
        <f t="shared" si="50"/>
        <v>34.582538541900988</v>
      </c>
      <c r="K451" s="2">
        <f t="shared" si="52"/>
        <v>34.174465702618896</v>
      </c>
    </row>
    <row r="452" spans="1:11" ht="13.5" x14ac:dyDescent="0.25">
      <c r="A452" s="3">
        <f>TITRES_STAT!B455</f>
        <v>42664</v>
      </c>
      <c r="B452" s="6">
        <f>TITRES_STAT!D455</f>
        <v>34.433999999999997</v>
      </c>
      <c r="C452" s="2">
        <f t="shared" ref="C452:C515" si="53">B452-B451</f>
        <v>-0.40500000000000114</v>
      </c>
      <c r="D452" s="2">
        <f t="shared" si="46"/>
        <v>34.675600000000003</v>
      </c>
      <c r="E452" s="2">
        <f t="shared" si="48"/>
        <v>34.656300000000002</v>
      </c>
      <c r="F452" s="2">
        <f t="shared" si="49"/>
        <v>34.555300000000003</v>
      </c>
      <c r="G452" s="2">
        <f t="shared" si="51"/>
        <v>34.369119999999974</v>
      </c>
      <c r="H452" s="2">
        <f t="shared" si="47"/>
        <v>27.652280000000022</v>
      </c>
      <c r="I452" s="2">
        <f t="array" ref="I452">SUMPRODUCT(B436:B455, (ROW(B436:B455)-ROW(B436)+1)) / (20*21/2)</f>
        <v>34.574414285714283</v>
      </c>
      <c r="J452" s="2">
        <f t="shared" si="50"/>
        <v>34.568392014100894</v>
      </c>
      <c r="K452" s="2">
        <f t="shared" si="52"/>
        <v>34.184643518202463</v>
      </c>
    </row>
    <row r="453" spans="1:11" ht="13.5" x14ac:dyDescent="0.25">
      <c r="A453" s="3">
        <f>TITRES_STAT!B456</f>
        <v>42667</v>
      </c>
      <c r="B453" s="6">
        <f>TITRES_STAT!D456</f>
        <v>34.433999999999997</v>
      </c>
      <c r="C453" s="2">
        <f t="shared" si="53"/>
        <v>0</v>
      </c>
      <c r="D453" s="2">
        <f t="shared" si="46"/>
        <v>34.634999999999998</v>
      </c>
      <c r="E453" s="2">
        <f t="shared" si="48"/>
        <v>34.636000000000003</v>
      </c>
      <c r="F453" s="2">
        <f t="shared" si="49"/>
        <v>34.555300000000003</v>
      </c>
      <c r="G453" s="2">
        <f t="shared" si="51"/>
        <v>34.377219999999973</v>
      </c>
      <c r="H453" s="2">
        <f t="shared" si="47"/>
        <v>27.715830000000029</v>
      </c>
      <c r="I453" s="2">
        <f t="array" ref="I453">SUMPRODUCT(B437:B456, (ROW(B437:B456)-ROW(B437)+1)) / (20*21/2)</f>
        <v>34.562861904761903</v>
      </c>
      <c r="J453" s="2">
        <f t="shared" si="50"/>
        <v>34.555592774662713</v>
      </c>
      <c r="K453" s="2">
        <f t="shared" si="52"/>
        <v>34.194422203763146</v>
      </c>
    </row>
    <row r="454" spans="1:11" ht="13.5" x14ac:dyDescent="0.25">
      <c r="A454" s="3">
        <f>TITRES_STAT!B457</f>
        <v>42668</v>
      </c>
      <c r="B454" s="6">
        <f>TITRES_STAT!D457</f>
        <v>34.433999999999997</v>
      </c>
      <c r="C454" s="2">
        <f t="shared" si="53"/>
        <v>0</v>
      </c>
      <c r="D454" s="2">
        <f t="shared" ref="D454:D517" si="54">AVERAGE(B450:B454)</f>
        <v>34.5944</v>
      </c>
      <c r="E454" s="2">
        <f t="shared" si="48"/>
        <v>34.61569999999999</v>
      </c>
      <c r="F454" s="2">
        <f t="shared" si="49"/>
        <v>34.555300000000003</v>
      </c>
      <c r="G454" s="2">
        <f t="shared" si="51"/>
        <v>34.385319999999972</v>
      </c>
      <c r="H454" s="2">
        <f t="shared" si="47"/>
        <v>27.779380000000025</v>
      </c>
      <c r="I454" s="2">
        <f t="array" ref="I454">SUMPRODUCT(B438:B457, (ROW(B438:B457)-ROW(B438)+1)) / (20*21/2)</f>
        <v>34.551309523809522</v>
      </c>
      <c r="J454" s="2">
        <f t="shared" si="50"/>
        <v>34.544012510409118</v>
      </c>
      <c r="K454" s="2">
        <f t="shared" si="52"/>
        <v>34.203817411458708</v>
      </c>
    </row>
    <row r="455" spans="1:11" ht="13.5" x14ac:dyDescent="0.25">
      <c r="A455" s="3">
        <f>TITRES_STAT!B458</f>
        <v>42669</v>
      </c>
      <c r="B455" s="6">
        <f>TITRES_STAT!D458</f>
        <v>34.433999999999997</v>
      </c>
      <c r="C455" s="2">
        <f t="shared" si="53"/>
        <v>0</v>
      </c>
      <c r="D455" s="2">
        <f t="shared" si="54"/>
        <v>34.515000000000001</v>
      </c>
      <c r="E455" s="2">
        <f t="shared" si="48"/>
        <v>34.595399999999998</v>
      </c>
      <c r="F455" s="2">
        <f t="shared" si="49"/>
        <v>34.555299999999988</v>
      </c>
      <c r="G455" s="2">
        <f t="shared" si="51"/>
        <v>34.393419999999971</v>
      </c>
      <c r="H455" s="2">
        <f t="shared" si="47"/>
        <v>27.842930000000024</v>
      </c>
      <c r="I455" s="2">
        <f t="array" ref="I455">SUMPRODUCT(B439:B458, (ROW(B439:B458)-ROW(B439)+1)) / (20*21/2)</f>
        <v>34.539757142857141</v>
      </c>
      <c r="J455" s="2">
        <f t="shared" si="50"/>
        <v>34.533535128465388</v>
      </c>
      <c r="K455" s="2">
        <f t="shared" si="52"/>
        <v>34.212844179636797</v>
      </c>
    </row>
    <row r="456" spans="1:11" ht="13.5" x14ac:dyDescent="0.25">
      <c r="A456" s="3">
        <f>TITRES_STAT!B459</f>
        <v>42670</v>
      </c>
      <c r="B456" s="6">
        <f>TITRES_STAT!D459</f>
        <v>34.433999999999997</v>
      </c>
      <c r="C456" s="2">
        <f t="shared" si="53"/>
        <v>0</v>
      </c>
      <c r="D456" s="2">
        <f t="shared" si="54"/>
        <v>34.433999999999997</v>
      </c>
      <c r="E456" s="2">
        <f t="shared" si="48"/>
        <v>34.575099999999999</v>
      </c>
      <c r="F456" s="2">
        <f t="shared" si="49"/>
        <v>34.555299999999995</v>
      </c>
      <c r="G456" s="2">
        <f t="shared" si="51"/>
        <v>34.401519999999977</v>
      </c>
      <c r="H456" s="2">
        <f t="shared" si="47"/>
        <v>27.90648000000003</v>
      </c>
      <c r="I456" s="2">
        <f t="array" ref="I456">SUMPRODUCT(B440:B459, (ROW(B440:B459)-ROW(B440)+1)) / (20*21/2)</f>
        <v>34.528204761904767</v>
      </c>
      <c r="J456" s="2">
        <f t="shared" si="50"/>
        <v>34.524055592421064</v>
      </c>
      <c r="K456" s="2">
        <f t="shared" si="52"/>
        <v>34.221516956905937</v>
      </c>
    </row>
    <row r="457" spans="1:11" ht="13.5" x14ac:dyDescent="0.25">
      <c r="A457" s="3">
        <f>TITRES_STAT!B460</f>
        <v>42671</v>
      </c>
      <c r="B457" s="6">
        <f>TITRES_STAT!D460</f>
        <v>34.433999999999997</v>
      </c>
      <c r="C457" s="2">
        <f t="shared" si="53"/>
        <v>0</v>
      </c>
      <c r="D457" s="2">
        <f t="shared" si="54"/>
        <v>34.433999999999997</v>
      </c>
      <c r="E457" s="2">
        <f t="shared" si="48"/>
        <v>34.5548</v>
      </c>
      <c r="F457" s="2">
        <f t="shared" si="49"/>
        <v>34.555299999999995</v>
      </c>
      <c r="G457" s="2">
        <f t="shared" si="51"/>
        <v>34.409619999999975</v>
      </c>
      <c r="H457" s="2">
        <f t="shared" si="47"/>
        <v>27.970030000000023</v>
      </c>
      <c r="I457" s="2">
        <f t="array" ref="I457">SUMPRODUCT(B441:B460, (ROW(B441:B460)-ROW(B441)+1)) / (20*21/2)</f>
        <v>34.51665238095238</v>
      </c>
      <c r="J457" s="2">
        <f t="shared" si="50"/>
        <v>34.515478869333343</v>
      </c>
      <c r="K457" s="2">
        <f t="shared" si="52"/>
        <v>34.229849625262567</v>
      </c>
    </row>
    <row r="458" spans="1:11" ht="13.5" x14ac:dyDescent="0.25">
      <c r="A458" s="3">
        <f>TITRES_STAT!B461</f>
        <v>42674</v>
      </c>
      <c r="B458" s="6">
        <f>TITRES_STAT!D461</f>
        <v>34.433999999999997</v>
      </c>
      <c r="C458" s="2">
        <f t="shared" si="53"/>
        <v>0</v>
      </c>
      <c r="D458" s="2">
        <f t="shared" si="54"/>
        <v>34.433999999999997</v>
      </c>
      <c r="E458" s="2">
        <f t="shared" si="48"/>
        <v>34.534499999999994</v>
      </c>
      <c r="F458" s="2">
        <f t="shared" si="49"/>
        <v>34.555299999999988</v>
      </c>
      <c r="G458" s="2">
        <f t="shared" si="51"/>
        <v>34.417719999999974</v>
      </c>
      <c r="H458" s="2">
        <f t="shared" ref="H458:H521" si="55">AVERAGE(B259:B458)</f>
        <v>28.033580000000025</v>
      </c>
      <c r="I458" s="2">
        <f t="array" ref="I458">SUMPRODUCT(B442:B461, (ROW(B442:B461)-ROW(B442)+1)) / (20*21/2)</f>
        <v>34.505099999999999</v>
      </c>
      <c r="J458" s="2">
        <f t="shared" si="50"/>
        <v>34.507718977015877</v>
      </c>
      <c r="K458" s="2">
        <f t="shared" si="52"/>
        <v>34.237855522311094</v>
      </c>
    </row>
    <row r="459" spans="1:11" ht="13.5" x14ac:dyDescent="0.25">
      <c r="A459" s="3">
        <f>TITRES_STAT!B462</f>
        <v>42675</v>
      </c>
      <c r="B459" s="6">
        <f>TITRES_STAT!D462</f>
        <v>34.433999999999997</v>
      </c>
      <c r="C459" s="2">
        <f t="shared" si="53"/>
        <v>0</v>
      </c>
      <c r="D459" s="2">
        <f t="shared" si="54"/>
        <v>34.433999999999997</v>
      </c>
      <c r="E459" s="2">
        <f t="shared" si="48"/>
        <v>34.514199999999995</v>
      </c>
      <c r="F459" s="2">
        <f t="shared" si="49"/>
        <v>34.555299999999988</v>
      </c>
      <c r="G459" s="2">
        <f t="shared" si="51"/>
        <v>34.425819999999973</v>
      </c>
      <c r="H459" s="2">
        <f t="shared" si="55"/>
        <v>28.101990000000029</v>
      </c>
      <c r="I459" s="2">
        <f t="array" ref="I459">SUMPRODUCT(B443:B462, (ROW(B443:B462)-ROW(B443)+1)) / (20*21/2)</f>
        <v>34.493547619047618</v>
      </c>
      <c r="J459" s="2">
        <f t="shared" si="50"/>
        <v>34.500698122061983</v>
      </c>
      <c r="K459" s="2">
        <f t="shared" si="52"/>
        <v>34.24554746261262</v>
      </c>
    </row>
    <row r="460" spans="1:11" ht="13.5" x14ac:dyDescent="0.25">
      <c r="A460" s="3">
        <f>TITRES_STAT!B463</f>
        <v>42676</v>
      </c>
      <c r="B460" s="6">
        <f>TITRES_STAT!D463</f>
        <v>34.433999999999997</v>
      </c>
      <c r="C460" s="2">
        <f t="shared" si="53"/>
        <v>0</v>
      </c>
      <c r="D460" s="2">
        <f t="shared" si="54"/>
        <v>34.433999999999997</v>
      </c>
      <c r="E460" s="2">
        <f t="shared" ref="E460:E523" si="56">AVERAGE(B451:B460)</f>
        <v>34.474499999999992</v>
      </c>
      <c r="F460" s="2">
        <f t="shared" si="49"/>
        <v>34.555299999999988</v>
      </c>
      <c r="G460" s="2">
        <f t="shared" si="51"/>
        <v>34.433919999999972</v>
      </c>
      <c r="H460" s="2">
        <f t="shared" si="55"/>
        <v>28.175060000000027</v>
      </c>
      <c r="I460" s="2">
        <f t="array" ref="I460">SUMPRODUCT(B444:B463, (ROW(B444:B463)-ROW(B444)+1)) / (20*21/2)</f>
        <v>34.482961904761908</v>
      </c>
      <c r="J460" s="2">
        <f t="shared" si="50"/>
        <v>34.494345919960843</v>
      </c>
      <c r="K460" s="2">
        <f t="shared" si="52"/>
        <v>34.252937758196438</v>
      </c>
    </row>
    <row r="461" spans="1:11" ht="13.5" x14ac:dyDescent="0.25">
      <c r="A461" s="3">
        <f>TITRES_STAT!B464</f>
        <v>42677</v>
      </c>
      <c r="B461" s="6">
        <f>TITRES_STAT!D464</f>
        <v>34.433999999999997</v>
      </c>
      <c r="C461" s="2">
        <f t="shared" si="53"/>
        <v>0</v>
      </c>
      <c r="D461" s="2">
        <f t="shared" si="54"/>
        <v>34.433999999999997</v>
      </c>
      <c r="E461" s="2">
        <f t="shared" si="56"/>
        <v>34.43399999999999</v>
      </c>
      <c r="F461" s="2">
        <f t="shared" si="49"/>
        <v>34.555299999999988</v>
      </c>
      <c r="G461" s="2">
        <f t="shared" si="51"/>
        <v>34.442019999999971</v>
      </c>
      <c r="H461" s="2">
        <f t="shared" si="55"/>
        <v>28.243745000000025</v>
      </c>
      <c r="I461" s="2">
        <f t="array" ref="I461">SUMPRODUCT(B445:B464, (ROW(B445:B464)-ROW(B445)+1)) / (20*21/2)</f>
        <v>34.47334285714286</v>
      </c>
      <c r="J461" s="2">
        <f t="shared" si="50"/>
        <v>34.488598689488377</v>
      </c>
      <c r="K461" s="2">
        <f t="shared" si="52"/>
        <v>34.260038238267164</v>
      </c>
    </row>
    <row r="462" spans="1:11" ht="13.5" x14ac:dyDescent="0.25">
      <c r="A462" s="3">
        <f>TITRES_STAT!B465</f>
        <v>42678</v>
      </c>
      <c r="B462" s="6">
        <f>TITRES_STAT!D465</f>
        <v>34.433999999999997</v>
      </c>
      <c r="C462" s="2">
        <f t="shared" si="53"/>
        <v>0</v>
      </c>
      <c r="D462" s="2">
        <f t="shared" si="54"/>
        <v>34.433999999999997</v>
      </c>
      <c r="E462" s="2">
        <f t="shared" si="56"/>
        <v>34.43399999999999</v>
      </c>
      <c r="F462" s="2">
        <f t="shared" si="49"/>
        <v>34.545149999999985</v>
      </c>
      <c r="G462" s="2">
        <f t="shared" si="51"/>
        <v>34.45011999999997</v>
      </c>
      <c r="H462" s="2">
        <f t="shared" si="55"/>
        <v>28.312430000000028</v>
      </c>
      <c r="I462" s="2">
        <f t="array" ref="I462">SUMPRODUCT(B446:B465, (ROW(B446:B465)-ROW(B446)+1)) / (20*21/2)</f>
        <v>34.464690476190469</v>
      </c>
      <c r="J462" s="2">
        <f t="shared" si="50"/>
        <v>34.483398814299008</v>
      </c>
      <c r="K462" s="2">
        <f t="shared" si="52"/>
        <v>34.266860268139041</v>
      </c>
    </row>
    <row r="463" spans="1:11" ht="13.5" x14ac:dyDescent="0.25">
      <c r="A463" s="3">
        <f>TITRES_STAT!B466</f>
        <v>42681</v>
      </c>
      <c r="B463" s="6">
        <f>TITRES_STAT!D466</f>
        <v>34.433999999999997</v>
      </c>
      <c r="C463" s="2">
        <f t="shared" si="53"/>
        <v>0</v>
      </c>
      <c r="D463" s="2">
        <f t="shared" si="54"/>
        <v>34.433999999999997</v>
      </c>
      <c r="E463" s="2">
        <f t="shared" si="56"/>
        <v>34.43399999999999</v>
      </c>
      <c r="F463" s="2">
        <f t="shared" si="49"/>
        <v>34.534999999999982</v>
      </c>
      <c r="G463" s="2">
        <f t="shared" si="51"/>
        <v>34.458219999999969</v>
      </c>
      <c r="H463" s="2">
        <f t="shared" si="55"/>
        <v>28.383880000000026</v>
      </c>
      <c r="I463" s="2">
        <f t="array" ref="I463">SUMPRODUCT(B447:B466, (ROW(B447:B466)-ROW(B447)+1)) / (20*21/2)</f>
        <v>34.457004761904763</v>
      </c>
      <c r="J463" s="2">
        <f t="shared" si="50"/>
        <v>34.478694165318146</v>
      </c>
      <c r="K463" s="2">
        <f t="shared" si="52"/>
        <v>34.273414767427703</v>
      </c>
    </row>
    <row r="464" spans="1:11" ht="13.5" x14ac:dyDescent="0.25">
      <c r="A464" s="3">
        <f>TITRES_STAT!B467</f>
        <v>42682</v>
      </c>
      <c r="B464" s="6">
        <f>TITRES_STAT!D467</f>
        <v>34.433999999999997</v>
      </c>
      <c r="C464" s="2">
        <f t="shared" si="53"/>
        <v>0</v>
      </c>
      <c r="D464" s="2">
        <f t="shared" si="54"/>
        <v>34.433999999999997</v>
      </c>
      <c r="E464" s="2">
        <f t="shared" si="56"/>
        <v>34.43399999999999</v>
      </c>
      <c r="F464" s="2">
        <f t="shared" si="49"/>
        <v>34.524849999999979</v>
      </c>
      <c r="G464" s="2">
        <f t="shared" si="51"/>
        <v>34.466319999999968</v>
      </c>
      <c r="H464" s="2">
        <f t="shared" si="55"/>
        <v>28.455330000000025</v>
      </c>
      <c r="I464" s="2">
        <f t="array" ref="I464">SUMPRODUCT(B448:B467, (ROW(B448:B467)-ROW(B448)+1)) / (20*21/2)</f>
        <v>34.450285714285712</v>
      </c>
      <c r="J464" s="2">
        <f t="shared" si="50"/>
        <v>34.474437578144986</v>
      </c>
      <c r="K464" s="2">
        <f t="shared" si="52"/>
        <v>34.279712227528577</v>
      </c>
    </row>
    <row r="465" spans="1:11" ht="13.5" x14ac:dyDescent="0.25">
      <c r="A465" s="3">
        <f>TITRES_STAT!B468</f>
        <v>42683</v>
      </c>
      <c r="B465" s="6">
        <f>TITRES_STAT!D468</f>
        <v>34.433999999999997</v>
      </c>
      <c r="C465" s="2">
        <f t="shared" si="53"/>
        <v>0</v>
      </c>
      <c r="D465" s="2">
        <f t="shared" si="54"/>
        <v>34.433999999999997</v>
      </c>
      <c r="E465" s="2">
        <f t="shared" si="56"/>
        <v>34.43399999999999</v>
      </c>
      <c r="F465" s="2">
        <f t="shared" si="49"/>
        <v>34.514699999999984</v>
      </c>
      <c r="G465" s="2">
        <f t="shared" si="51"/>
        <v>34.474419999999967</v>
      </c>
      <c r="H465" s="2">
        <f t="shared" si="55"/>
        <v>28.526780000000027</v>
      </c>
      <c r="I465" s="2">
        <f t="array" ref="I465">SUMPRODUCT(B449:B468, (ROW(B449:B468)-ROW(B449)+1)) / (20*21/2)</f>
        <v>34.444533333333325</v>
      </c>
      <c r="J465" s="2">
        <f t="shared" si="50"/>
        <v>34.470586380226415</v>
      </c>
      <c r="K465" s="2">
        <f t="shared" si="52"/>
        <v>34.285762728409807</v>
      </c>
    </row>
    <row r="466" spans="1:11" ht="13.5" x14ac:dyDescent="0.25">
      <c r="A466" s="3">
        <f>TITRES_STAT!B469</f>
        <v>42684</v>
      </c>
      <c r="B466" s="6">
        <f>TITRES_STAT!D469</f>
        <v>34.433999999999997</v>
      </c>
      <c r="C466" s="2">
        <f t="shared" si="53"/>
        <v>0</v>
      </c>
      <c r="D466" s="2">
        <f t="shared" si="54"/>
        <v>34.433999999999997</v>
      </c>
      <c r="E466" s="2">
        <f t="shared" si="56"/>
        <v>34.43399999999999</v>
      </c>
      <c r="F466" s="2">
        <f t="shared" si="49"/>
        <v>34.504549999999981</v>
      </c>
      <c r="G466" s="2">
        <f t="shared" si="51"/>
        <v>34.482519999999965</v>
      </c>
      <c r="H466" s="2">
        <f t="shared" si="55"/>
        <v>28.598230000000029</v>
      </c>
      <c r="I466" s="2">
        <f t="array" ref="I466">SUMPRODUCT(B450:B469, (ROW(B450:B469)-ROW(B450)+1)) / (20*21/2)</f>
        <v>34.439747619047616</v>
      </c>
      <c r="J466" s="2">
        <f t="shared" si="50"/>
        <v>34.467101963061992</v>
      </c>
      <c r="K466" s="2">
        <f t="shared" si="52"/>
        <v>34.291575954746676</v>
      </c>
    </row>
    <row r="467" spans="1:11" ht="13.5" x14ac:dyDescent="0.25">
      <c r="A467" s="3">
        <f>TITRES_STAT!B470</f>
        <v>42685</v>
      </c>
      <c r="B467" s="6">
        <f>TITRES_STAT!D470</f>
        <v>34.433999999999997</v>
      </c>
      <c r="C467" s="2">
        <f t="shared" si="53"/>
        <v>0</v>
      </c>
      <c r="D467" s="2">
        <f t="shared" si="54"/>
        <v>34.433999999999997</v>
      </c>
      <c r="E467" s="2">
        <f t="shared" si="56"/>
        <v>34.43399999999999</v>
      </c>
      <c r="F467" s="2">
        <f t="shared" si="49"/>
        <v>34.494399999999985</v>
      </c>
      <c r="G467" s="2">
        <f t="shared" si="51"/>
        <v>34.482519999999965</v>
      </c>
      <c r="H467" s="2">
        <f t="shared" si="55"/>
        <v>28.67418500000003</v>
      </c>
      <c r="I467" s="2">
        <f t="array" ref="I467">SUMPRODUCT(B451:B470, (ROW(B451:B470)-ROW(B451)+1)) / (20*21/2)</f>
        <v>34.435928571428569</v>
      </c>
      <c r="J467" s="2">
        <f t="shared" si="50"/>
        <v>34.463949395151324</v>
      </c>
      <c r="K467" s="2">
        <f t="shared" si="52"/>
        <v>34.297161211423273</v>
      </c>
    </row>
    <row r="468" spans="1:11" ht="13.5" x14ac:dyDescent="0.25">
      <c r="A468" s="3">
        <f>TITRES_STAT!B471</f>
        <v>42688</v>
      </c>
      <c r="B468" s="6">
        <f>TITRES_STAT!D471</f>
        <v>34.433999999999997</v>
      </c>
      <c r="C468" s="2">
        <f t="shared" si="53"/>
        <v>0</v>
      </c>
      <c r="D468" s="2">
        <f t="shared" si="54"/>
        <v>34.433999999999997</v>
      </c>
      <c r="E468" s="2">
        <f t="shared" si="56"/>
        <v>34.43399999999999</v>
      </c>
      <c r="F468" s="2">
        <f t="shared" ref="F468:F531" si="57">AVERAGE(B449:B468)</f>
        <v>34.484249999999982</v>
      </c>
      <c r="G468" s="2">
        <f t="shared" si="51"/>
        <v>34.482519999999965</v>
      </c>
      <c r="H468" s="2">
        <f t="shared" si="55"/>
        <v>28.748715000000029</v>
      </c>
      <c r="I468" s="2">
        <f t="array" ref="I468">SUMPRODUCT(B452:B471, (ROW(B452:B471)-ROW(B452)+1)) / (20*21/2)</f>
        <v>34.433999999999997</v>
      </c>
      <c r="J468" s="2">
        <f t="shared" si="50"/>
        <v>34.461097071803579</v>
      </c>
      <c r="K468" s="2">
        <f t="shared" si="52"/>
        <v>34.302527438426281</v>
      </c>
    </row>
    <row r="469" spans="1:11" ht="13.5" x14ac:dyDescent="0.25">
      <c r="A469" s="3">
        <f>TITRES_STAT!B472</f>
        <v>42689</v>
      </c>
      <c r="B469" s="6">
        <f>TITRES_STAT!D472</f>
        <v>34.433999999999997</v>
      </c>
      <c r="C469" s="2">
        <f t="shared" si="53"/>
        <v>0</v>
      </c>
      <c r="D469" s="2">
        <f t="shared" si="54"/>
        <v>34.433999999999997</v>
      </c>
      <c r="E469" s="2">
        <f t="shared" si="56"/>
        <v>34.43399999999999</v>
      </c>
      <c r="F469" s="2">
        <f t="shared" si="57"/>
        <v>34.474099999999979</v>
      </c>
      <c r="G469" s="2">
        <f t="shared" si="51"/>
        <v>34.482519999999965</v>
      </c>
      <c r="H469" s="2">
        <f t="shared" si="55"/>
        <v>28.82178500000003</v>
      </c>
      <c r="I469" s="2">
        <f t="array" ref="I469">SUMPRODUCT(B453:B472, (ROW(B453:B472)-ROW(B453)+1)) / (20*21/2)</f>
        <v>34.433999999999997</v>
      </c>
      <c r="J469" s="2">
        <f t="shared" ref="J469:J532" si="58">$J$4*B469+J468*(1-$J$4)</f>
        <v>34.458516398298471</v>
      </c>
      <c r="K469" s="2">
        <f t="shared" si="52"/>
        <v>34.307683225154662</v>
      </c>
    </row>
    <row r="470" spans="1:11" ht="13.5" x14ac:dyDescent="0.25">
      <c r="A470" s="3">
        <f>TITRES_STAT!B473</f>
        <v>42690</v>
      </c>
      <c r="B470" s="6">
        <f>TITRES_STAT!D473</f>
        <v>34.433999999999997</v>
      </c>
      <c r="C470" s="2">
        <f t="shared" si="53"/>
        <v>0</v>
      </c>
      <c r="D470" s="2">
        <f t="shared" si="54"/>
        <v>34.433999999999997</v>
      </c>
      <c r="E470" s="2">
        <f t="shared" si="56"/>
        <v>34.43399999999999</v>
      </c>
      <c r="F470" s="2">
        <f t="shared" si="57"/>
        <v>34.454249999999981</v>
      </c>
      <c r="G470" s="2">
        <f t="shared" si="51"/>
        <v>34.482519999999965</v>
      </c>
      <c r="H470" s="2">
        <f t="shared" si="55"/>
        <v>28.894855000000035</v>
      </c>
      <c r="I470" s="2">
        <f t="array" ref="I470">SUMPRODUCT(B454:B473, (ROW(B454:B473)-ROW(B454)+1)) / (20*21/2)</f>
        <v>34.433999999999997</v>
      </c>
      <c r="J470" s="2">
        <f t="shared" si="58"/>
        <v>34.456181503222425</v>
      </c>
      <c r="K470" s="2">
        <f t="shared" si="52"/>
        <v>34.312636824168202</v>
      </c>
    </row>
    <row r="471" spans="1:11" ht="13.5" x14ac:dyDescent="0.25">
      <c r="A471" s="3">
        <f>TITRES_STAT!B474</f>
        <v>42691</v>
      </c>
      <c r="B471" s="6">
        <f>TITRES_STAT!D474</f>
        <v>34.433999999999997</v>
      </c>
      <c r="C471" s="2">
        <f t="shared" si="53"/>
        <v>0</v>
      </c>
      <c r="D471" s="2">
        <f t="shared" si="54"/>
        <v>34.433999999999997</v>
      </c>
      <c r="E471" s="2">
        <f t="shared" si="56"/>
        <v>34.43399999999999</v>
      </c>
      <c r="F471" s="2">
        <f t="shared" si="57"/>
        <v>34.433999999999983</v>
      </c>
      <c r="G471" s="2">
        <f t="shared" si="51"/>
        <v>34.482519999999973</v>
      </c>
      <c r="H471" s="2">
        <f t="shared" si="55"/>
        <v>28.970925000000033</v>
      </c>
      <c r="I471" s="2">
        <f t="array" ref="I471">SUMPRODUCT(B455:B474, (ROW(B455:B474)-ROW(B455)+1)) / (20*21/2)</f>
        <v>34.433999999999997</v>
      </c>
      <c r="J471" s="2">
        <f t="shared" si="58"/>
        <v>34.454068979106005</v>
      </c>
      <c r="K471" s="2">
        <f t="shared" si="52"/>
        <v>34.317396164396897</v>
      </c>
    </row>
    <row r="472" spans="1:11" ht="13.5" x14ac:dyDescent="0.25">
      <c r="A472" s="3">
        <f>TITRES_STAT!B475</f>
        <v>42692</v>
      </c>
      <c r="B472" s="6">
        <f>TITRES_STAT!D475</f>
        <v>34.433999999999997</v>
      </c>
      <c r="C472" s="2">
        <f t="shared" si="53"/>
        <v>0</v>
      </c>
      <c r="D472" s="2">
        <f t="shared" si="54"/>
        <v>34.433999999999997</v>
      </c>
      <c r="E472" s="2">
        <f t="shared" si="56"/>
        <v>34.43399999999999</v>
      </c>
      <c r="F472" s="2">
        <f t="shared" si="57"/>
        <v>34.433999999999983</v>
      </c>
      <c r="G472" s="2">
        <f t="shared" si="51"/>
        <v>34.482519999999973</v>
      </c>
      <c r="H472" s="2">
        <f t="shared" si="55"/>
        <v>29.046995000000035</v>
      </c>
      <c r="I472" s="2">
        <f t="array" ref="I472">SUMPRODUCT(B456:B475, (ROW(B456:B475)-ROW(B456)+1)) / (20*21/2)</f>
        <v>34.433999999999997</v>
      </c>
      <c r="J472" s="2">
        <f t="shared" si="58"/>
        <v>34.452157647762576</v>
      </c>
      <c r="K472" s="2">
        <f t="shared" si="52"/>
        <v>34.321968863832311</v>
      </c>
    </row>
    <row r="473" spans="1:11" ht="13.5" x14ac:dyDescent="0.25">
      <c r="A473" s="3">
        <f>TITRES_STAT!B476</f>
        <v>42695</v>
      </c>
      <c r="B473" s="6">
        <f>TITRES_STAT!D476</f>
        <v>34.433999999999997</v>
      </c>
      <c r="C473" s="2">
        <f t="shared" si="53"/>
        <v>0</v>
      </c>
      <c r="D473" s="2">
        <f t="shared" si="54"/>
        <v>34.433999999999997</v>
      </c>
      <c r="E473" s="2">
        <f t="shared" si="56"/>
        <v>34.43399999999999</v>
      </c>
      <c r="F473" s="2">
        <f t="shared" si="57"/>
        <v>34.433999999999983</v>
      </c>
      <c r="G473" s="2">
        <f t="shared" si="51"/>
        <v>34.482519999999973</v>
      </c>
      <c r="H473" s="2">
        <f t="shared" si="55"/>
        <v>29.12306500000004</v>
      </c>
      <c r="I473" s="2">
        <f t="array" ref="I473">SUMPRODUCT(B457:B476, (ROW(B457:B476)-ROW(B457)+1)) / (20*21/2)</f>
        <v>34.433999999999997</v>
      </c>
      <c r="J473" s="2">
        <f t="shared" si="58"/>
        <v>34.450428347975659</v>
      </c>
      <c r="K473" s="2">
        <f t="shared" si="52"/>
        <v>34.326362241721235</v>
      </c>
    </row>
    <row r="474" spans="1:11" ht="13.5" x14ac:dyDescent="0.25">
      <c r="A474" s="3">
        <f>TITRES_STAT!B477</f>
        <v>42696</v>
      </c>
      <c r="B474" s="6">
        <f>TITRES_STAT!D477</f>
        <v>34.433999999999997</v>
      </c>
      <c r="C474" s="2">
        <f t="shared" si="53"/>
        <v>0</v>
      </c>
      <c r="D474" s="2">
        <f t="shared" si="54"/>
        <v>34.433999999999997</v>
      </c>
      <c r="E474" s="2">
        <f t="shared" si="56"/>
        <v>34.43399999999999</v>
      </c>
      <c r="F474" s="2">
        <f t="shared" si="57"/>
        <v>34.433999999999983</v>
      </c>
      <c r="G474" s="2">
        <f t="shared" si="51"/>
        <v>34.482519999999973</v>
      </c>
      <c r="H474" s="2">
        <f t="shared" si="55"/>
        <v>29.199135000000037</v>
      </c>
      <c r="I474" s="2">
        <f t="array" ref="I474">SUMPRODUCT(B458:B477, (ROW(B458:B477)-ROW(B458)+1)) / (20*21/2)</f>
        <v>34.433999999999997</v>
      </c>
      <c r="J474" s="2">
        <f t="shared" si="58"/>
        <v>34.448863743406548</v>
      </c>
      <c r="K474" s="2">
        <f t="shared" si="52"/>
        <v>34.330583330281186</v>
      </c>
    </row>
    <row r="475" spans="1:11" ht="13.5" x14ac:dyDescent="0.25">
      <c r="A475" s="3">
        <f>TITRES_STAT!B478</f>
        <v>42697</v>
      </c>
      <c r="B475" s="6">
        <f>TITRES_STAT!D478</f>
        <v>34.433999999999997</v>
      </c>
      <c r="C475" s="2">
        <f t="shared" si="53"/>
        <v>0</v>
      </c>
      <c r="D475" s="2">
        <f t="shared" si="54"/>
        <v>34.433999999999997</v>
      </c>
      <c r="E475" s="2">
        <f t="shared" si="56"/>
        <v>34.43399999999999</v>
      </c>
      <c r="F475" s="2">
        <f t="shared" si="57"/>
        <v>34.433999999999983</v>
      </c>
      <c r="G475" s="2">
        <f t="shared" si="51"/>
        <v>34.482519999999973</v>
      </c>
      <c r="H475" s="2">
        <f t="shared" si="55"/>
        <v>29.275365000000036</v>
      </c>
      <c r="I475" s="2">
        <f t="array" ref="I475">SUMPRODUCT(B459:B478, (ROW(B459:B478)-ROW(B459)+1)) / (20*21/2)</f>
        <v>34.433999999999997</v>
      </c>
      <c r="J475" s="2">
        <f t="shared" si="58"/>
        <v>34.447448148796397</v>
      </c>
      <c r="K475" s="2">
        <f t="shared" si="52"/>
        <v>34.33463888595643</v>
      </c>
    </row>
    <row r="476" spans="1:11" ht="13.5" x14ac:dyDescent="0.25">
      <c r="A476" s="3">
        <f>TITRES_STAT!B479</f>
        <v>42698</v>
      </c>
      <c r="B476" s="6">
        <f>TITRES_STAT!D479</f>
        <v>34.433999999999997</v>
      </c>
      <c r="C476" s="2">
        <f t="shared" si="53"/>
        <v>0</v>
      </c>
      <c r="D476" s="2">
        <f t="shared" si="54"/>
        <v>34.433999999999997</v>
      </c>
      <c r="E476" s="2">
        <f t="shared" si="56"/>
        <v>34.43399999999999</v>
      </c>
      <c r="F476" s="2">
        <f t="shared" si="57"/>
        <v>34.433999999999983</v>
      </c>
      <c r="G476" s="2">
        <f t="shared" si="51"/>
        <v>34.482519999999973</v>
      </c>
      <c r="H476" s="2">
        <f t="shared" si="55"/>
        <v>29.351595000000039</v>
      </c>
      <c r="I476" s="2">
        <f t="array" ref="I476">SUMPRODUCT(B460:B479, (ROW(B460:B479)-ROW(B460)+1)) / (20*21/2)</f>
        <v>34.433999999999997</v>
      </c>
      <c r="J476" s="2">
        <f t="shared" si="58"/>
        <v>34.446167372720545</v>
      </c>
      <c r="K476" s="2">
        <f t="shared" si="52"/>
        <v>34.338535400232644</v>
      </c>
    </row>
    <row r="477" spans="1:11" ht="13.5" x14ac:dyDescent="0.25">
      <c r="A477" s="3">
        <f>TITRES_STAT!B480</f>
        <v>42699</v>
      </c>
      <c r="B477" s="6">
        <f>TITRES_STAT!D480</f>
        <v>34.433999999999997</v>
      </c>
      <c r="C477" s="2">
        <f t="shared" si="53"/>
        <v>0</v>
      </c>
      <c r="D477" s="2">
        <f t="shared" si="54"/>
        <v>34.433999999999997</v>
      </c>
      <c r="E477" s="2">
        <f t="shared" si="56"/>
        <v>34.43399999999999</v>
      </c>
      <c r="F477" s="2">
        <f t="shared" si="57"/>
        <v>34.433999999999983</v>
      </c>
      <c r="G477" s="2">
        <f t="shared" si="51"/>
        <v>34.482519999999973</v>
      </c>
      <c r="H477" s="2">
        <f t="shared" si="55"/>
        <v>29.427825000000038</v>
      </c>
      <c r="I477" s="2">
        <f t="array" ref="I477">SUMPRODUCT(B461:B480, (ROW(B461:B480)-ROW(B461)+1)) / (20*21/2)</f>
        <v>34.433999999999997</v>
      </c>
      <c r="J477" s="2">
        <f t="shared" si="58"/>
        <v>34.445008575318589</v>
      </c>
      <c r="K477" s="2">
        <f t="shared" si="52"/>
        <v>34.342279110027441</v>
      </c>
    </row>
    <row r="478" spans="1:11" ht="13.5" x14ac:dyDescent="0.25">
      <c r="A478" s="3">
        <f>TITRES_STAT!B481</f>
        <v>42702</v>
      </c>
      <c r="B478" s="6">
        <f>TITRES_STAT!D481</f>
        <v>34.433999999999997</v>
      </c>
      <c r="C478" s="2">
        <f t="shared" si="53"/>
        <v>0</v>
      </c>
      <c r="D478" s="2">
        <f t="shared" si="54"/>
        <v>34.433999999999997</v>
      </c>
      <c r="E478" s="2">
        <f t="shared" si="56"/>
        <v>34.43399999999999</v>
      </c>
      <c r="F478" s="2">
        <f t="shared" si="57"/>
        <v>34.433999999999983</v>
      </c>
      <c r="G478" s="2">
        <f t="shared" si="51"/>
        <v>34.48251999999998</v>
      </c>
      <c r="H478" s="2">
        <f t="shared" si="55"/>
        <v>29.50405500000004</v>
      </c>
      <c r="I478" s="2">
        <f t="array" ref="I478">SUMPRODUCT(B462:B481, (ROW(B462:B481)-ROW(B462)+1)) / (20*21/2)</f>
        <v>34.433999999999997</v>
      </c>
      <c r="J478" s="2">
        <f t="shared" si="58"/>
        <v>34.44396013957396</v>
      </c>
      <c r="K478" s="2">
        <f t="shared" si="52"/>
        <v>34.345876007673418</v>
      </c>
    </row>
    <row r="479" spans="1:11" ht="13.5" x14ac:dyDescent="0.25">
      <c r="A479" s="3">
        <f>TITRES_STAT!B482</f>
        <v>42703</v>
      </c>
      <c r="B479" s="6">
        <f>TITRES_STAT!D482</f>
        <v>34.433999999999997</v>
      </c>
      <c r="C479" s="2">
        <f t="shared" si="53"/>
        <v>0</v>
      </c>
      <c r="D479" s="2">
        <f t="shared" si="54"/>
        <v>34.433999999999997</v>
      </c>
      <c r="E479" s="2">
        <f t="shared" si="56"/>
        <v>34.43399999999999</v>
      </c>
      <c r="F479" s="2">
        <f t="shared" si="57"/>
        <v>34.433999999999983</v>
      </c>
      <c r="G479" s="2">
        <f t="shared" si="51"/>
        <v>34.48251999999998</v>
      </c>
      <c r="H479" s="2">
        <f t="shared" si="55"/>
        <v>29.583130000000036</v>
      </c>
      <c r="I479" s="2">
        <f t="array" ref="I479">SUMPRODUCT(B463:B482, (ROW(B463:B482)-ROW(B463)+1)) / (20*21/2)</f>
        <v>34.433999999999997</v>
      </c>
      <c r="J479" s="2">
        <f t="shared" si="58"/>
        <v>34.443011554852632</v>
      </c>
      <c r="K479" s="2">
        <f t="shared" si="52"/>
        <v>34.349331850509749</v>
      </c>
    </row>
    <row r="480" spans="1:11" ht="13.5" x14ac:dyDescent="0.25">
      <c r="A480" s="3">
        <f>TITRES_STAT!B483</f>
        <v>42704</v>
      </c>
      <c r="B480" s="6">
        <f>TITRES_STAT!D483</f>
        <v>34.433999999999997</v>
      </c>
      <c r="C480" s="2">
        <f t="shared" si="53"/>
        <v>0</v>
      </c>
      <c r="D480" s="2">
        <f t="shared" si="54"/>
        <v>34.433999999999997</v>
      </c>
      <c r="E480" s="2">
        <f t="shared" si="56"/>
        <v>34.43399999999999</v>
      </c>
      <c r="F480" s="2">
        <f t="shared" si="57"/>
        <v>34.433999999999983</v>
      </c>
      <c r="G480" s="2">
        <f t="shared" si="51"/>
        <v>34.48251999999998</v>
      </c>
      <c r="H480" s="2">
        <f t="shared" si="55"/>
        <v>29.662205000000039</v>
      </c>
      <c r="I480" s="2">
        <f t="array" ref="I480">SUMPRODUCT(B464:B483, (ROW(B464:B483)-ROW(B464)+1)) / (20*21/2)</f>
        <v>34.433999999999997</v>
      </c>
      <c r="J480" s="2">
        <f t="shared" si="58"/>
        <v>34.442153311533332</v>
      </c>
      <c r="K480" s="2">
        <f t="shared" si="52"/>
        <v>34.352652170097599</v>
      </c>
    </row>
    <row r="481" spans="1:11" ht="13.5" x14ac:dyDescent="0.25">
      <c r="A481" s="3">
        <f>TITRES_STAT!B484</f>
        <v>42705</v>
      </c>
      <c r="B481" s="6">
        <f>TITRES_STAT!D484</f>
        <v>34.433999999999997</v>
      </c>
      <c r="C481" s="2">
        <f t="shared" si="53"/>
        <v>0</v>
      </c>
      <c r="D481" s="2">
        <f t="shared" si="54"/>
        <v>34.433999999999997</v>
      </c>
      <c r="E481" s="2">
        <f t="shared" si="56"/>
        <v>34.43399999999999</v>
      </c>
      <c r="F481" s="2">
        <f t="shared" si="57"/>
        <v>34.433999999999983</v>
      </c>
      <c r="G481" s="2">
        <f t="shared" si="51"/>
        <v>34.48251999999998</v>
      </c>
      <c r="H481" s="2">
        <f t="shared" si="55"/>
        <v>29.739580000000036</v>
      </c>
      <c r="I481" s="2">
        <f t="array" ref="I481">SUMPRODUCT(B465:B484, (ROW(B465:B484)-ROW(B465)+1)) / (20*21/2)</f>
        <v>34.433999999999997</v>
      </c>
      <c r="J481" s="2">
        <f t="shared" si="58"/>
        <v>34.441376805673016</v>
      </c>
      <c r="K481" s="2">
        <f t="shared" si="52"/>
        <v>34.35584228107416</v>
      </c>
    </row>
    <row r="482" spans="1:11" ht="13.5" x14ac:dyDescent="0.25">
      <c r="A482" s="3">
        <f>TITRES_STAT!B485</f>
        <v>42706</v>
      </c>
      <c r="B482" s="6">
        <f>TITRES_STAT!D485</f>
        <v>34.433999999999997</v>
      </c>
      <c r="C482" s="2">
        <f t="shared" si="53"/>
        <v>0</v>
      </c>
      <c r="D482" s="2">
        <f t="shared" si="54"/>
        <v>34.433999999999997</v>
      </c>
      <c r="E482" s="2">
        <f t="shared" si="56"/>
        <v>34.43399999999999</v>
      </c>
      <c r="F482" s="2">
        <f t="shared" si="57"/>
        <v>34.433999999999983</v>
      </c>
      <c r="G482" s="2">
        <f t="shared" si="51"/>
        <v>34.48251999999998</v>
      </c>
      <c r="H482" s="2">
        <f t="shared" si="55"/>
        <v>29.816955000000039</v>
      </c>
      <c r="I482" s="2">
        <f t="array" ref="I482">SUMPRODUCT(B466:B485, (ROW(B466:B485)-ROW(B466)+1)) / (20*21/2)</f>
        <v>34.433999999999997</v>
      </c>
      <c r="J482" s="2">
        <f t="shared" si="58"/>
        <v>34.440674252751776</v>
      </c>
      <c r="K482" s="2">
        <f t="shared" si="52"/>
        <v>34.358907289659484</v>
      </c>
    </row>
    <row r="483" spans="1:11" ht="13.5" x14ac:dyDescent="0.25">
      <c r="A483" s="3">
        <f>TITRES_STAT!B486</f>
        <v>42709</v>
      </c>
      <c r="B483" s="6">
        <f>TITRES_STAT!D486</f>
        <v>34.433999999999997</v>
      </c>
      <c r="C483" s="2">
        <f t="shared" si="53"/>
        <v>0</v>
      </c>
      <c r="D483" s="2">
        <f t="shared" si="54"/>
        <v>34.433999999999997</v>
      </c>
      <c r="E483" s="2">
        <f t="shared" si="56"/>
        <v>34.43399999999999</v>
      </c>
      <c r="F483" s="2">
        <f t="shared" si="57"/>
        <v>34.433999999999983</v>
      </c>
      <c r="G483" s="2">
        <f t="shared" si="51"/>
        <v>34.48251999999998</v>
      </c>
      <c r="H483" s="2">
        <f t="shared" si="55"/>
        <v>29.894370000000041</v>
      </c>
      <c r="I483" s="2">
        <f t="array" ref="I483">SUMPRODUCT(B467:B486, (ROW(B467:B486)-ROW(B467)+1)) / (20*21/2)</f>
        <v>34.433999999999997</v>
      </c>
      <c r="J483" s="2">
        <f t="shared" si="58"/>
        <v>34.440038609632559</v>
      </c>
      <c r="K483" s="2">
        <f t="shared" si="52"/>
        <v>34.361852101829697</v>
      </c>
    </row>
    <row r="484" spans="1:11" ht="13.5" x14ac:dyDescent="0.25">
      <c r="A484" s="3">
        <f>TITRES_STAT!B487</f>
        <v>42710</v>
      </c>
      <c r="B484" s="6">
        <f>TITRES_STAT!D487</f>
        <v>34.433999999999997</v>
      </c>
      <c r="C484" s="2">
        <f t="shared" si="53"/>
        <v>0</v>
      </c>
      <c r="D484" s="2">
        <f t="shared" si="54"/>
        <v>34.433999999999997</v>
      </c>
      <c r="E484" s="2">
        <f t="shared" si="56"/>
        <v>34.43399999999999</v>
      </c>
      <c r="F484" s="2">
        <f t="shared" si="57"/>
        <v>34.433999999999983</v>
      </c>
      <c r="G484" s="2">
        <f t="shared" si="51"/>
        <v>34.48251999999998</v>
      </c>
      <c r="H484" s="2">
        <f t="shared" si="55"/>
        <v>29.97178500000004</v>
      </c>
      <c r="I484" s="2">
        <f t="array" ref="I484">SUMPRODUCT(B468:B487, (ROW(B468:B487)-ROW(B468)+1)) / (20*21/2)</f>
        <v>34.433999999999997</v>
      </c>
      <c r="J484" s="2">
        <f t="shared" si="58"/>
        <v>34.439463503953263</v>
      </c>
      <c r="K484" s="2">
        <f t="shared" si="52"/>
        <v>34.364681431169707</v>
      </c>
    </row>
    <row r="485" spans="1:11" ht="13.5" x14ac:dyDescent="0.25">
      <c r="A485" s="3">
        <f>TITRES_STAT!B488</f>
        <v>42711</v>
      </c>
      <c r="B485" s="6">
        <f>TITRES_STAT!D488</f>
        <v>34.433999999999997</v>
      </c>
      <c r="C485" s="2">
        <f t="shared" si="53"/>
        <v>0</v>
      </c>
      <c r="D485" s="2">
        <f t="shared" si="54"/>
        <v>34.433999999999997</v>
      </c>
      <c r="E485" s="2">
        <f t="shared" si="56"/>
        <v>34.43399999999999</v>
      </c>
      <c r="F485" s="2">
        <f t="shared" si="57"/>
        <v>34.433999999999983</v>
      </c>
      <c r="G485" s="2">
        <f t="shared" si="51"/>
        <v>34.48251999999998</v>
      </c>
      <c r="H485" s="2">
        <f t="shared" si="55"/>
        <v>30.049200000000042</v>
      </c>
      <c r="I485" s="2">
        <f t="array" ref="I485">SUMPRODUCT(B469:B488, (ROW(B469:B488)-ROW(B469)+1)) / (20*21/2)</f>
        <v>34.433999999999997</v>
      </c>
      <c r="J485" s="2">
        <f t="shared" si="58"/>
        <v>34.438943170243427</v>
      </c>
      <c r="K485" s="2">
        <f t="shared" si="52"/>
        <v>34.36739980641795</v>
      </c>
    </row>
    <row r="486" spans="1:11" ht="13.5" x14ac:dyDescent="0.25">
      <c r="A486" s="3">
        <f>TITRES_STAT!B489</f>
        <v>42712</v>
      </c>
      <c r="B486" s="6">
        <f>TITRES_STAT!D489</f>
        <v>34.433999999999997</v>
      </c>
      <c r="C486" s="2">
        <f t="shared" si="53"/>
        <v>0</v>
      </c>
      <c r="D486" s="2">
        <f t="shared" si="54"/>
        <v>34.433999999999997</v>
      </c>
      <c r="E486" s="2">
        <f t="shared" si="56"/>
        <v>34.43399999999999</v>
      </c>
      <c r="F486" s="2">
        <f t="shared" si="57"/>
        <v>34.433999999999983</v>
      </c>
      <c r="G486" s="2">
        <f t="shared" si="51"/>
        <v>34.48251999999998</v>
      </c>
      <c r="H486" s="2">
        <f t="shared" si="55"/>
        <v>30.126615000000044</v>
      </c>
      <c r="I486" s="2">
        <f t="array" ref="I486">SUMPRODUCT(B470:B489, (ROW(B470:B489)-ROW(B470)+1)) / (20*21/2)</f>
        <v>34.433999999999997</v>
      </c>
      <c r="J486" s="2">
        <f t="shared" si="58"/>
        <v>34.438472392125</v>
      </c>
      <c r="K486" s="2">
        <f t="shared" si="52"/>
        <v>34.370011578715285</v>
      </c>
    </row>
    <row r="487" spans="1:11" ht="13.5" x14ac:dyDescent="0.25">
      <c r="A487" s="3">
        <f>TITRES_STAT!B490</f>
        <v>42713</v>
      </c>
      <c r="B487" s="6">
        <f>TITRES_STAT!D490</f>
        <v>34.433999999999997</v>
      </c>
      <c r="C487" s="2">
        <f t="shared" si="53"/>
        <v>0</v>
      </c>
      <c r="D487" s="2">
        <f t="shared" si="54"/>
        <v>34.433999999999997</v>
      </c>
      <c r="E487" s="2">
        <f t="shared" si="56"/>
        <v>34.43399999999999</v>
      </c>
      <c r="F487" s="2">
        <f t="shared" si="57"/>
        <v>34.433999999999983</v>
      </c>
      <c r="G487" s="2">
        <f t="shared" si="51"/>
        <v>34.48251999999998</v>
      </c>
      <c r="H487" s="2">
        <f t="shared" si="55"/>
        <v>30.204030000000042</v>
      </c>
      <c r="I487" s="2">
        <f t="array" ref="I487">SUMPRODUCT(B471:B490, (ROW(B471:B490)-ROW(B471)+1)) / (20*21/2)</f>
        <v>34.433999999999997</v>
      </c>
      <c r="J487" s="2">
        <f t="shared" si="58"/>
        <v>34.438046450017858</v>
      </c>
      <c r="K487" s="2">
        <f t="shared" si="52"/>
        <v>34.372520928569585</v>
      </c>
    </row>
    <row r="488" spans="1:11" ht="13.5" x14ac:dyDescent="0.25">
      <c r="A488" s="3">
        <f>TITRES_STAT!B491</f>
        <v>42717</v>
      </c>
      <c r="B488" s="6">
        <f>TITRES_STAT!D491</f>
        <v>34.433999999999997</v>
      </c>
      <c r="C488" s="2">
        <f t="shared" si="53"/>
        <v>0</v>
      </c>
      <c r="D488" s="2">
        <f t="shared" si="54"/>
        <v>34.433999999999997</v>
      </c>
      <c r="E488" s="2">
        <f t="shared" si="56"/>
        <v>34.43399999999999</v>
      </c>
      <c r="F488" s="2">
        <f t="shared" si="57"/>
        <v>34.433999999999983</v>
      </c>
      <c r="G488" s="2">
        <f t="shared" si="51"/>
        <v>34.48251999999998</v>
      </c>
      <c r="H488" s="2">
        <f t="shared" si="55"/>
        <v>30.281525000000048</v>
      </c>
      <c r="I488" s="2">
        <f t="array" ref="I488">SUMPRODUCT(B472:B491, (ROW(B472:B491)-ROW(B472)+1)) / (20*21/2)</f>
        <v>34.433999999999997</v>
      </c>
      <c r="J488" s="2">
        <f t="shared" si="58"/>
        <v>34.43766107382568</v>
      </c>
      <c r="K488" s="2">
        <f t="shared" si="52"/>
        <v>34.374931872547243</v>
      </c>
    </row>
    <row r="489" spans="1:11" ht="13.5" x14ac:dyDescent="0.25">
      <c r="A489" s="3">
        <f>TITRES_STAT!B492</f>
        <v>42718</v>
      </c>
      <c r="B489" s="6">
        <f>TITRES_STAT!D492</f>
        <v>34.433999999999997</v>
      </c>
      <c r="C489" s="2">
        <f t="shared" si="53"/>
        <v>0</v>
      </c>
      <c r="D489" s="2">
        <f t="shared" si="54"/>
        <v>34.433999999999997</v>
      </c>
      <c r="E489" s="2">
        <f t="shared" si="56"/>
        <v>34.43399999999999</v>
      </c>
      <c r="F489" s="2">
        <f t="shared" si="57"/>
        <v>34.433999999999983</v>
      </c>
      <c r="G489" s="2">
        <f t="shared" si="51"/>
        <v>34.48251999999998</v>
      </c>
      <c r="H489" s="2">
        <f t="shared" si="55"/>
        <v>30.359020000000047</v>
      </c>
      <c r="I489" s="2">
        <f t="array" ref="I489">SUMPRODUCT(B473:B492, (ROW(B473:B492)-ROW(B473)+1)) / (20*21/2)</f>
        <v>34.433999999999997</v>
      </c>
      <c r="J489" s="2">
        <f t="shared" si="58"/>
        <v>34.437312400127993</v>
      </c>
      <c r="K489" s="2">
        <f t="shared" si="52"/>
        <v>34.37724826970225</v>
      </c>
    </row>
    <row r="490" spans="1:11" ht="13.5" x14ac:dyDescent="0.25">
      <c r="A490" s="3">
        <f>TITRES_STAT!B493</f>
        <v>42719</v>
      </c>
      <c r="B490" s="6">
        <f>TITRES_STAT!D493</f>
        <v>34.433999999999997</v>
      </c>
      <c r="C490" s="2">
        <f t="shared" si="53"/>
        <v>0</v>
      </c>
      <c r="D490" s="2">
        <f t="shared" si="54"/>
        <v>34.433999999999997</v>
      </c>
      <c r="E490" s="2">
        <f t="shared" si="56"/>
        <v>34.43399999999999</v>
      </c>
      <c r="F490" s="2">
        <f t="shared" si="57"/>
        <v>34.433999999999983</v>
      </c>
      <c r="G490" s="2">
        <f t="shared" si="51"/>
        <v>34.48251999999998</v>
      </c>
      <c r="H490" s="2">
        <f t="shared" si="55"/>
        <v>30.436515000000046</v>
      </c>
      <c r="I490" s="2">
        <f t="array" ref="I490">SUMPRODUCT(B474:B493, (ROW(B474:B493)-ROW(B474)+1)) / (20*21/2)</f>
        <v>34.433999999999997</v>
      </c>
      <c r="J490" s="2">
        <f t="shared" si="58"/>
        <v>34.436996933449137</v>
      </c>
      <c r="K490" s="2">
        <f t="shared" si="52"/>
        <v>34.379473827753138</v>
      </c>
    </row>
    <row r="491" spans="1:11" ht="13.5" x14ac:dyDescent="0.25">
      <c r="A491" s="3">
        <f>TITRES_STAT!B494</f>
        <v>42720</v>
      </c>
      <c r="B491" s="6">
        <f>TITRES_STAT!D494</f>
        <v>34.433999999999997</v>
      </c>
      <c r="C491" s="2">
        <f t="shared" si="53"/>
        <v>0</v>
      </c>
      <c r="D491" s="2">
        <f t="shared" si="54"/>
        <v>34.433999999999997</v>
      </c>
      <c r="E491" s="2">
        <f t="shared" si="56"/>
        <v>34.43399999999999</v>
      </c>
      <c r="F491" s="2">
        <f t="shared" si="57"/>
        <v>34.433999999999983</v>
      </c>
      <c r="G491" s="2">
        <f t="shared" si="51"/>
        <v>34.48251999999998</v>
      </c>
      <c r="H491" s="2">
        <f t="shared" si="55"/>
        <v>30.51120500000005</v>
      </c>
      <c r="I491" s="2">
        <f t="array" ref="I491">SUMPRODUCT(B475:B494, (ROW(B475:B494)-ROW(B475)+1)) / (20*21/2)</f>
        <v>34.433999999999997</v>
      </c>
      <c r="J491" s="2">
        <f t="shared" si="58"/>
        <v>34.436711511215883</v>
      </c>
      <c r="K491" s="2">
        <f t="shared" si="52"/>
        <v>34.381612109017716</v>
      </c>
    </row>
    <row r="492" spans="1:11" ht="13.5" x14ac:dyDescent="0.25">
      <c r="A492" s="3">
        <f>TITRES_STAT!B495</f>
        <v>42723</v>
      </c>
      <c r="B492" s="6">
        <f>TITRES_STAT!D495</f>
        <v>34.433999999999997</v>
      </c>
      <c r="C492" s="2">
        <f t="shared" si="53"/>
        <v>0</v>
      </c>
      <c r="D492" s="2">
        <f t="shared" si="54"/>
        <v>34.433999999999997</v>
      </c>
      <c r="E492" s="2">
        <f t="shared" si="56"/>
        <v>34.43399999999999</v>
      </c>
      <c r="F492" s="2">
        <f t="shared" si="57"/>
        <v>34.433999999999983</v>
      </c>
      <c r="G492" s="2">
        <f t="shared" si="51"/>
        <v>34.478459999999977</v>
      </c>
      <c r="H492" s="2">
        <f t="shared" si="55"/>
        <v>30.588975000000051</v>
      </c>
      <c r="I492" s="2">
        <f t="array" ref="I492">SUMPRODUCT(B476:B495, (ROW(B476:B495)-ROW(B476)+1)) / (20*21/2)</f>
        <v>34.433999999999997</v>
      </c>
      <c r="J492" s="2">
        <f t="shared" si="58"/>
        <v>34.436453272052461</v>
      </c>
      <c r="K492" s="2">
        <f t="shared" si="52"/>
        <v>34.383666536115058</v>
      </c>
    </row>
    <row r="493" spans="1:11" ht="13.5" x14ac:dyDescent="0.25">
      <c r="A493" s="3">
        <f>TITRES_STAT!B496</f>
        <v>42724</v>
      </c>
      <c r="B493" s="6">
        <f>TITRES_STAT!D496</f>
        <v>34.433999999999997</v>
      </c>
      <c r="C493" s="2">
        <f t="shared" si="53"/>
        <v>0</v>
      </c>
      <c r="D493" s="2">
        <f t="shared" si="54"/>
        <v>34.433999999999997</v>
      </c>
      <c r="E493" s="2">
        <f t="shared" si="56"/>
        <v>34.43399999999999</v>
      </c>
      <c r="F493" s="2">
        <f t="shared" si="57"/>
        <v>34.433999999999983</v>
      </c>
      <c r="G493" s="2">
        <f t="shared" si="51"/>
        <v>34.474399999999974</v>
      </c>
      <c r="H493" s="2">
        <f t="shared" si="55"/>
        <v>30.666745000000052</v>
      </c>
      <c r="I493" s="2">
        <f t="array" ref="I493">SUMPRODUCT(B477:B496, (ROW(B477:B496)-ROW(B477)+1)) / (20*21/2)</f>
        <v>34.433999999999997</v>
      </c>
      <c r="J493" s="2">
        <f t="shared" si="58"/>
        <v>34.436219627095085</v>
      </c>
      <c r="K493" s="2">
        <f t="shared" si="52"/>
        <v>34.385640397443879</v>
      </c>
    </row>
    <row r="494" spans="1:11" ht="13.5" x14ac:dyDescent="0.25">
      <c r="A494" s="3">
        <f>TITRES_STAT!B497</f>
        <v>42725</v>
      </c>
      <c r="B494" s="6">
        <f>TITRES_STAT!D497</f>
        <v>34.433999999999997</v>
      </c>
      <c r="C494" s="2">
        <f t="shared" si="53"/>
        <v>0</v>
      </c>
      <c r="D494" s="2">
        <f t="shared" si="54"/>
        <v>34.433999999999997</v>
      </c>
      <c r="E494" s="2">
        <f t="shared" si="56"/>
        <v>34.43399999999999</v>
      </c>
      <c r="F494" s="2">
        <f t="shared" si="57"/>
        <v>34.433999999999983</v>
      </c>
      <c r="G494" s="2">
        <f t="shared" si="51"/>
        <v>34.470339999999972</v>
      </c>
      <c r="H494" s="2">
        <f t="shared" si="55"/>
        <v>30.74451500000005</v>
      </c>
      <c r="I494" s="2">
        <f t="array" ref="I494">SUMPRODUCT(B478:B497, (ROW(B478:B497)-ROW(B478)+1)) / (20*21/2)</f>
        <v>34.433999999999997</v>
      </c>
      <c r="J494" s="2">
        <f t="shared" si="58"/>
        <v>34.436008234038411</v>
      </c>
      <c r="K494" s="2">
        <f t="shared" si="52"/>
        <v>34.387536852446075</v>
      </c>
    </row>
    <row r="495" spans="1:11" ht="13.5" x14ac:dyDescent="0.25">
      <c r="A495" s="3">
        <f>TITRES_STAT!B498</f>
        <v>42726</v>
      </c>
      <c r="B495" s="6">
        <f>TITRES_STAT!D498</f>
        <v>34.433999999999997</v>
      </c>
      <c r="C495" s="2">
        <f t="shared" si="53"/>
        <v>0</v>
      </c>
      <c r="D495" s="2">
        <f t="shared" si="54"/>
        <v>34.433999999999997</v>
      </c>
      <c r="E495" s="2">
        <f t="shared" si="56"/>
        <v>34.43399999999999</v>
      </c>
      <c r="F495" s="2">
        <f t="shared" si="57"/>
        <v>34.433999999999983</v>
      </c>
      <c r="G495" s="2">
        <f t="shared" si="51"/>
        <v>34.466279999999976</v>
      </c>
      <c r="H495" s="2">
        <f t="shared" si="55"/>
        <v>30.822285000000051</v>
      </c>
      <c r="I495" s="2">
        <f t="array" ref="I495">SUMPRODUCT(B479:B498, (ROW(B479:B498)-ROW(B479)+1)) / (20*21/2)</f>
        <v>34.433999999999997</v>
      </c>
      <c r="J495" s="2">
        <f t="shared" si="58"/>
        <v>34.4358169736538</v>
      </c>
      <c r="K495" s="2">
        <f t="shared" si="52"/>
        <v>34.389358936663875</v>
      </c>
    </row>
    <row r="496" spans="1:11" ht="13.5" x14ac:dyDescent="0.25">
      <c r="A496" s="3">
        <f>TITRES_STAT!B499</f>
        <v>42727</v>
      </c>
      <c r="B496" s="6">
        <f>TITRES_STAT!D499</f>
        <v>34.433999999999997</v>
      </c>
      <c r="C496" s="2">
        <f t="shared" si="53"/>
        <v>0</v>
      </c>
      <c r="D496" s="2">
        <f t="shared" si="54"/>
        <v>34.433999999999997</v>
      </c>
      <c r="E496" s="2">
        <f t="shared" si="56"/>
        <v>34.43399999999999</v>
      </c>
      <c r="F496" s="2">
        <f t="shared" si="57"/>
        <v>34.433999999999983</v>
      </c>
      <c r="G496" s="2">
        <f t="shared" si="51"/>
        <v>34.462219999999974</v>
      </c>
      <c r="H496" s="2">
        <f t="shared" si="55"/>
        <v>30.898870000000052</v>
      </c>
      <c r="I496" s="2">
        <f t="array" ref="I496">SUMPRODUCT(B480:B499, (ROW(B480:B499)-ROW(B480)+1)) / (20*21/2)</f>
        <v>34.433999999999997</v>
      </c>
      <c r="J496" s="2">
        <f t="shared" si="58"/>
        <v>34.435643928543911</v>
      </c>
      <c r="K496" s="2">
        <f t="shared" si="52"/>
        <v>34.391109566598622</v>
      </c>
    </row>
    <row r="497" spans="1:11" ht="13.5" x14ac:dyDescent="0.25">
      <c r="A497" s="3">
        <f>TITRES_STAT!B500</f>
        <v>42730</v>
      </c>
      <c r="B497" s="6">
        <f>TITRES_STAT!D500</f>
        <v>34.433999999999997</v>
      </c>
      <c r="C497" s="2">
        <f t="shared" si="53"/>
        <v>0</v>
      </c>
      <c r="D497" s="2">
        <f t="shared" si="54"/>
        <v>34.433999999999997</v>
      </c>
      <c r="E497" s="2">
        <f t="shared" si="56"/>
        <v>34.43399999999999</v>
      </c>
      <c r="F497" s="2">
        <f t="shared" si="57"/>
        <v>34.433999999999983</v>
      </c>
      <c r="G497" s="2">
        <f t="shared" si="51"/>
        <v>34.458159999999978</v>
      </c>
      <c r="H497" s="2">
        <f t="shared" si="55"/>
        <v>30.978300000000054</v>
      </c>
      <c r="I497" s="2">
        <f t="array" ref="I497">SUMPRODUCT(B481:B500, (ROW(B481:B500)-ROW(B481)+1)) / (20*21/2)</f>
        <v>34.335999999999999</v>
      </c>
      <c r="J497" s="2">
        <f t="shared" si="58"/>
        <v>34.435487363920679</v>
      </c>
      <c r="K497" s="2">
        <f t="shared" si="52"/>
        <v>34.392791544379065</v>
      </c>
    </row>
    <row r="498" spans="1:11" ht="13.5" x14ac:dyDescent="0.25">
      <c r="A498" s="3">
        <f>TITRES_STAT!B501</f>
        <v>42731</v>
      </c>
      <c r="B498" s="6">
        <f>TITRES_STAT!D501</f>
        <v>34.433999999999997</v>
      </c>
      <c r="C498" s="2">
        <f t="shared" si="53"/>
        <v>0</v>
      </c>
      <c r="D498" s="2">
        <f t="shared" si="54"/>
        <v>34.433999999999997</v>
      </c>
      <c r="E498" s="2">
        <f t="shared" si="56"/>
        <v>34.43399999999999</v>
      </c>
      <c r="F498" s="2">
        <f t="shared" si="57"/>
        <v>34.433999999999983</v>
      </c>
      <c r="G498" s="2">
        <f t="shared" ref="G498:G561" si="59">AVERAGE(B449:B498)</f>
        <v>34.454099999999976</v>
      </c>
      <c r="H498" s="2">
        <f t="shared" si="55"/>
        <v>31.060495000000056</v>
      </c>
      <c r="I498" s="2">
        <f t="array" ref="I498">SUMPRODUCT(B482:B501, (ROW(B482:B501)-ROW(B482)+1)) / (20*21/2)</f>
        <v>34.148042857142855</v>
      </c>
      <c r="J498" s="2">
        <f t="shared" si="58"/>
        <v>34.435345710213944</v>
      </c>
      <c r="K498" s="2">
        <f t="shared" si="52"/>
        <v>34.394407562246549</v>
      </c>
    </row>
    <row r="499" spans="1:11" ht="13.5" x14ac:dyDescent="0.25">
      <c r="A499" s="3">
        <f>TITRES_STAT!B502</f>
        <v>42732</v>
      </c>
      <c r="B499" s="6">
        <f>TITRES_STAT!D502</f>
        <v>34.433999999999997</v>
      </c>
      <c r="C499" s="2">
        <f t="shared" si="53"/>
        <v>0</v>
      </c>
      <c r="D499" s="2">
        <f t="shared" si="54"/>
        <v>34.433999999999997</v>
      </c>
      <c r="E499" s="2">
        <f t="shared" si="56"/>
        <v>34.43399999999999</v>
      </c>
      <c r="F499" s="2">
        <f t="shared" si="57"/>
        <v>34.433999999999983</v>
      </c>
      <c r="G499" s="2">
        <f t="shared" si="59"/>
        <v>34.450039999999973</v>
      </c>
      <c r="H499" s="2">
        <f t="shared" si="55"/>
        <v>31.142690000000059</v>
      </c>
      <c r="I499" s="2">
        <f t="array" ref="I499">SUMPRODUCT(B483:B502, (ROW(B483:B502)-ROW(B483)+1)) / (20*21/2)</f>
        <v>33.969728571428568</v>
      </c>
      <c r="J499" s="2">
        <f t="shared" si="58"/>
        <v>34.435217547336421</v>
      </c>
      <c r="K499" s="2">
        <f t="shared" ref="K499:K562" si="60">$K$4*B499+(1-$K$4)*K498</f>
        <v>34.395960206864331</v>
      </c>
    </row>
    <row r="500" spans="1:11" ht="13.5" x14ac:dyDescent="0.25">
      <c r="A500" s="3">
        <f>TITRES_STAT!B503</f>
        <v>42733</v>
      </c>
      <c r="B500" s="6">
        <f>TITRES_STAT!D503</f>
        <v>33.405000000000001</v>
      </c>
      <c r="C500" s="2">
        <f t="shared" si="53"/>
        <v>-1.0289999999999964</v>
      </c>
      <c r="D500" s="2">
        <f t="shared" si="54"/>
        <v>34.228200000000001</v>
      </c>
      <c r="E500" s="2">
        <f t="shared" si="56"/>
        <v>34.331099999999992</v>
      </c>
      <c r="F500" s="2">
        <f t="shared" si="57"/>
        <v>34.382549999999981</v>
      </c>
      <c r="G500" s="2">
        <f t="shared" si="59"/>
        <v>34.421519999999973</v>
      </c>
      <c r="H500" s="2">
        <f t="shared" si="55"/>
        <v>31.219740000000055</v>
      </c>
      <c r="I500" s="2">
        <f t="array" ref="I500">SUMPRODUCT(B484:B503, (ROW(B484:B503)-ROW(B484)+1)) / (20*21/2)</f>
        <v>33.80105714285714</v>
      </c>
      <c r="J500" s="2">
        <f t="shared" si="58"/>
        <v>34.33710159044724</v>
      </c>
      <c r="K500" s="2">
        <f t="shared" si="60"/>
        <v>34.357099022281417</v>
      </c>
    </row>
    <row r="501" spans="1:11" ht="13.5" x14ac:dyDescent="0.25">
      <c r="A501" s="3">
        <f>TITRES_STAT!B504</f>
        <v>42734</v>
      </c>
      <c r="B501" s="6">
        <f>TITRES_STAT!D504</f>
        <v>32.408999999999999</v>
      </c>
      <c r="C501" s="2">
        <f t="shared" si="53"/>
        <v>-0.99600000000000222</v>
      </c>
      <c r="D501" s="2">
        <f t="shared" si="54"/>
        <v>33.8232</v>
      </c>
      <c r="E501" s="2">
        <f t="shared" si="56"/>
        <v>34.128599999999992</v>
      </c>
      <c r="F501" s="2">
        <f t="shared" si="57"/>
        <v>34.28129999999998</v>
      </c>
      <c r="G501" s="2">
        <f t="shared" si="59"/>
        <v>34.372919999999979</v>
      </c>
      <c r="H501" s="2">
        <f t="shared" si="55"/>
        <v>31.291810000000051</v>
      </c>
      <c r="I501" s="2">
        <f t="array" ref="I501">SUMPRODUCT(B485:B504, (ROW(B485:B504)-ROW(B485)+1)) / (20*21/2)</f>
        <v>33.734599999999993</v>
      </c>
      <c r="J501" s="2">
        <f t="shared" si="58"/>
        <v>34.153472867547507</v>
      </c>
      <c r="K501" s="2">
        <f t="shared" si="60"/>
        <v>34.280702982191947</v>
      </c>
    </row>
    <row r="502" spans="1:11" ht="13.5" x14ac:dyDescent="0.25">
      <c r="A502" s="3">
        <f>TITRES_STAT!B505</f>
        <v>42737</v>
      </c>
      <c r="B502" s="6">
        <f>TITRES_STAT!D505</f>
        <v>32.408999999999999</v>
      </c>
      <c r="C502" s="2">
        <f t="shared" si="53"/>
        <v>0</v>
      </c>
      <c r="D502" s="2">
        <f t="shared" si="54"/>
        <v>33.418199999999999</v>
      </c>
      <c r="E502" s="2">
        <f t="shared" si="56"/>
        <v>33.926099999999998</v>
      </c>
      <c r="F502" s="2">
        <f t="shared" si="57"/>
        <v>34.18004999999998</v>
      </c>
      <c r="G502" s="2">
        <f t="shared" si="59"/>
        <v>34.332419999999978</v>
      </c>
      <c r="H502" s="2">
        <f t="shared" si="55"/>
        <v>31.363880000000048</v>
      </c>
      <c r="I502" s="2">
        <f t="array" ref="I502">SUMPRODUCT(B486:B505, (ROW(B486:B505)-ROW(B486)+1)) / (20*21/2)</f>
        <v>33.673157142857143</v>
      </c>
      <c r="J502" s="2">
        <f t="shared" si="58"/>
        <v>33.987332594447743</v>
      </c>
      <c r="K502" s="2">
        <f t="shared" si="60"/>
        <v>34.207302865243243</v>
      </c>
    </row>
    <row r="503" spans="1:11" ht="13.5" x14ac:dyDescent="0.25">
      <c r="A503" s="3">
        <f>TITRES_STAT!B506</f>
        <v>42738</v>
      </c>
      <c r="B503" s="6">
        <f>TITRES_STAT!D506</f>
        <v>32.408999999999999</v>
      </c>
      <c r="C503" s="2">
        <f t="shared" si="53"/>
        <v>0</v>
      </c>
      <c r="D503" s="2">
        <f t="shared" si="54"/>
        <v>33.013199999999998</v>
      </c>
      <c r="E503" s="2">
        <f t="shared" si="56"/>
        <v>33.723599999999998</v>
      </c>
      <c r="F503" s="2">
        <f t="shared" si="57"/>
        <v>34.078799999999987</v>
      </c>
      <c r="G503" s="2">
        <f t="shared" si="59"/>
        <v>34.291919999999983</v>
      </c>
      <c r="H503" s="2">
        <f t="shared" si="55"/>
        <v>31.435950000000048</v>
      </c>
      <c r="I503" s="2">
        <f t="array" ref="I503">SUMPRODUCT(B487:B506, (ROW(B487:B506)-ROW(B487)+1)) / (20*21/2)</f>
        <v>33.616728571428574</v>
      </c>
      <c r="J503" s="2">
        <f t="shared" si="58"/>
        <v>33.837015204500339</v>
      </c>
      <c r="K503" s="2">
        <f t="shared" si="60"/>
        <v>34.136781184253309</v>
      </c>
    </row>
    <row r="504" spans="1:11" ht="13.5" x14ac:dyDescent="0.25">
      <c r="A504" s="3">
        <f>TITRES_STAT!B507</f>
        <v>42739</v>
      </c>
      <c r="B504" s="6">
        <f>TITRES_STAT!D507</f>
        <v>33.381</v>
      </c>
      <c r="C504" s="2">
        <f t="shared" si="53"/>
        <v>0.97200000000000131</v>
      </c>
      <c r="D504" s="2">
        <f t="shared" si="54"/>
        <v>32.802599999999998</v>
      </c>
      <c r="E504" s="2">
        <f t="shared" si="56"/>
        <v>33.618299999999998</v>
      </c>
      <c r="F504" s="2">
        <f t="shared" si="57"/>
        <v>34.026149999999987</v>
      </c>
      <c r="G504" s="2">
        <f t="shared" si="59"/>
        <v>34.270859999999985</v>
      </c>
      <c r="H504" s="2">
        <f t="shared" si="55"/>
        <v>31.513945000000049</v>
      </c>
      <c r="I504" s="2">
        <f t="array" ref="I504">SUMPRODUCT(B488:B507, (ROW(B488:B507)-ROW(B488)+1)) / (20*21/2)</f>
        <v>33.56531428571428</v>
      </c>
      <c r="J504" s="2">
        <f t="shared" si="58"/>
        <v>33.793585185024114</v>
      </c>
      <c r="K504" s="2">
        <f t="shared" si="60"/>
        <v>34.107142706439454</v>
      </c>
    </row>
    <row r="505" spans="1:11" ht="13.5" x14ac:dyDescent="0.25">
      <c r="A505" s="3">
        <f>TITRES_STAT!B508</f>
        <v>42740</v>
      </c>
      <c r="B505" s="6">
        <f>TITRES_STAT!D508</f>
        <v>33.381</v>
      </c>
      <c r="C505" s="2">
        <f t="shared" si="53"/>
        <v>0</v>
      </c>
      <c r="D505" s="2">
        <f t="shared" si="54"/>
        <v>32.797800000000002</v>
      </c>
      <c r="E505" s="2">
        <f t="shared" si="56"/>
        <v>33.512999999999998</v>
      </c>
      <c r="F505" s="2">
        <f t="shared" si="57"/>
        <v>33.973499999999987</v>
      </c>
      <c r="G505" s="2">
        <f t="shared" si="59"/>
        <v>34.249799999999986</v>
      </c>
      <c r="H505" s="2">
        <f t="shared" si="55"/>
        <v>31.591940000000054</v>
      </c>
      <c r="I505" s="2">
        <f t="array" ref="I505">SUMPRODUCT(B489:B508, (ROW(B489:B508)-ROW(B489)+1)) / (20*21/2)</f>
        <v>33.579866666666668</v>
      </c>
      <c r="J505" s="2">
        <f t="shared" si="58"/>
        <v>33.754291357878955</v>
      </c>
      <c r="K505" s="2">
        <f t="shared" si="60"/>
        <v>34.078666521873203</v>
      </c>
    </row>
    <row r="506" spans="1:11" ht="13.5" x14ac:dyDescent="0.25">
      <c r="A506" s="3">
        <f>TITRES_STAT!B509</f>
        <v>42741</v>
      </c>
      <c r="B506" s="6">
        <f>TITRES_STAT!D509</f>
        <v>33.381</v>
      </c>
      <c r="C506" s="2">
        <f t="shared" si="53"/>
        <v>0</v>
      </c>
      <c r="D506" s="2">
        <f t="shared" si="54"/>
        <v>32.992199999999997</v>
      </c>
      <c r="E506" s="2">
        <f t="shared" si="56"/>
        <v>33.407699999999991</v>
      </c>
      <c r="F506" s="2">
        <f t="shared" si="57"/>
        <v>33.920849999999987</v>
      </c>
      <c r="G506" s="2">
        <f t="shared" si="59"/>
        <v>34.228739999999988</v>
      </c>
      <c r="H506" s="2">
        <f t="shared" si="55"/>
        <v>31.669935000000056</v>
      </c>
      <c r="I506" s="2">
        <f t="array" ref="I506">SUMPRODUCT(B490:B509, (ROW(B490:B509)-ROW(B490)+1)) / (20*21/2)</f>
        <v>33.596385714285717</v>
      </c>
      <c r="J506" s="2">
        <f t="shared" si="58"/>
        <v>33.71873979998572</v>
      </c>
      <c r="K506" s="2">
        <f t="shared" si="60"/>
        <v>34.051307050427198</v>
      </c>
    </row>
    <row r="507" spans="1:11" ht="13.5" x14ac:dyDescent="0.25">
      <c r="A507" s="3">
        <f>TITRES_STAT!B510</f>
        <v>42744</v>
      </c>
      <c r="B507" s="6">
        <f>TITRES_STAT!D510</f>
        <v>33.381</v>
      </c>
      <c r="C507" s="2">
        <f t="shared" si="53"/>
        <v>0</v>
      </c>
      <c r="D507" s="2">
        <f t="shared" si="54"/>
        <v>33.186599999999999</v>
      </c>
      <c r="E507" s="2">
        <f t="shared" si="56"/>
        <v>33.302399999999992</v>
      </c>
      <c r="F507" s="2">
        <f t="shared" si="57"/>
        <v>33.868199999999987</v>
      </c>
      <c r="G507" s="2">
        <f t="shared" si="59"/>
        <v>34.207679999999989</v>
      </c>
      <c r="H507" s="2">
        <f t="shared" si="55"/>
        <v>31.747930000000057</v>
      </c>
      <c r="I507" s="2">
        <f t="array" ref="I507">SUMPRODUCT(B491:B510, (ROW(B491:B510)-ROW(B491)+1)) / (20*21/2)</f>
        <v>33.614871428571426</v>
      </c>
      <c r="J507" s="2">
        <f t="shared" si="58"/>
        <v>33.686574104748985</v>
      </c>
      <c r="K507" s="2">
        <f t="shared" si="60"/>
        <v>34.025020499430056</v>
      </c>
    </row>
    <row r="508" spans="1:11" ht="13.5" x14ac:dyDescent="0.25">
      <c r="A508" s="3">
        <f>TITRES_STAT!B511</f>
        <v>42745</v>
      </c>
      <c r="B508" s="6">
        <f>TITRES_STAT!D511</f>
        <v>34.021000000000001</v>
      </c>
      <c r="C508" s="2">
        <f t="shared" si="53"/>
        <v>0.64000000000000057</v>
      </c>
      <c r="D508" s="2">
        <f t="shared" si="54"/>
        <v>33.509</v>
      </c>
      <c r="E508" s="2">
        <f t="shared" si="56"/>
        <v>33.261099999999992</v>
      </c>
      <c r="F508" s="2">
        <f t="shared" si="57"/>
        <v>33.847549999999984</v>
      </c>
      <c r="G508" s="2">
        <f t="shared" si="59"/>
        <v>34.199419999999989</v>
      </c>
      <c r="H508" s="2">
        <f t="shared" si="55"/>
        <v>31.829125000000055</v>
      </c>
      <c r="I508" s="2">
        <f t="array" ref="I508">SUMPRODUCT(B492:B511, (ROW(B492:B511)-ROW(B492)+1)) / (20*21/2)</f>
        <v>33.635323809523811</v>
      </c>
      <c r="J508" s="2">
        <f t="shared" si="58"/>
        <v>33.718424190010985</v>
      </c>
      <c r="K508" s="2">
        <f t="shared" si="60"/>
        <v>34.024862832785743</v>
      </c>
    </row>
    <row r="509" spans="1:11" ht="13.5" x14ac:dyDescent="0.25">
      <c r="A509" s="3">
        <f>TITRES_STAT!B512</f>
        <v>42746</v>
      </c>
      <c r="B509" s="6">
        <f>TITRES_STAT!D512</f>
        <v>34.021000000000001</v>
      </c>
      <c r="C509" s="2">
        <f t="shared" si="53"/>
        <v>0</v>
      </c>
      <c r="D509" s="2">
        <f t="shared" si="54"/>
        <v>33.637</v>
      </c>
      <c r="E509" s="2">
        <f t="shared" si="56"/>
        <v>33.219799999999999</v>
      </c>
      <c r="F509" s="2">
        <f t="shared" si="57"/>
        <v>33.826899999999981</v>
      </c>
      <c r="G509" s="2">
        <f t="shared" si="59"/>
        <v>34.191159999999989</v>
      </c>
      <c r="H509" s="2">
        <f t="shared" si="55"/>
        <v>31.910320000000056</v>
      </c>
      <c r="I509" s="2">
        <f t="array" ref="I509">SUMPRODUCT(B493:B512, (ROW(B493:B512)-ROW(B493)+1)) / (20*21/2)</f>
        <v>33.657742857142857</v>
      </c>
      <c r="J509" s="2">
        <f t="shared" si="58"/>
        <v>33.747240933819462</v>
      </c>
      <c r="K509" s="2">
        <f t="shared" si="60"/>
        <v>34.02471134914709</v>
      </c>
    </row>
    <row r="510" spans="1:11" ht="13.5" x14ac:dyDescent="0.25">
      <c r="A510" s="3">
        <f>TITRES_STAT!B513</f>
        <v>42747</v>
      </c>
      <c r="B510" s="6">
        <f>TITRES_STAT!D513</f>
        <v>34.021000000000001</v>
      </c>
      <c r="C510" s="2">
        <f t="shared" si="53"/>
        <v>0</v>
      </c>
      <c r="D510" s="2">
        <f t="shared" si="54"/>
        <v>33.765000000000001</v>
      </c>
      <c r="E510" s="2">
        <f t="shared" si="56"/>
        <v>33.281400000000005</v>
      </c>
      <c r="F510" s="2">
        <f t="shared" si="57"/>
        <v>33.806249999999984</v>
      </c>
      <c r="G510" s="2">
        <f t="shared" si="59"/>
        <v>34.182899999999989</v>
      </c>
      <c r="H510" s="2">
        <f t="shared" si="55"/>
        <v>31.991515000000053</v>
      </c>
      <c r="I510" s="2">
        <f t="array" ref="I510">SUMPRODUCT(B494:B513, (ROW(B494:B513)-ROW(B494)+1)) / (20*21/2)</f>
        <v>33.682128571428571</v>
      </c>
      <c r="J510" s="2">
        <f t="shared" si="58"/>
        <v>33.77331322583666</v>
      </c>
      <c r="K510" s="2">
        <f t="shared" si="60"/>
        <v>34.024565806043285</v>
      </c>
    </row>
    <row r="511" spans="1:11" ht="13.5" x14ac:dyDescent="0.25">
      <c r="A511" s="3">
        <f>TITRES_STAT!B514</f>
        <v>42748</v>
      </c>
      <c r="B511" s="6">
        <f>TITRES_STAT!D514</f>
        <v>34.021000000000001</v>
      </c>
      <c r="C511" s="2">
        <f t="shared" si="53"/>
        <v>0</v>
      </c>
      <c r="D511" s="2">
        <f t="shared" si="54"/>
        <v>33.893000000000008</v>
      </c>
      <c r="E511" s="2">
        <f t="shared" si="56"/>
        <v>33.442600000000006</v>
      </c>
      <c r="F511" s="2">
        <f t="shared" si="57"/>
        <v>33.785599999999981</v>
      </c>
      <c r="G511" s="2">
        <f t="shared" si="59"/>
        <v>34.174639999999989</v>
      </c>
      <c r="H511" s="2">
        <f t="shared" si="55"/>
        <v>32.072710000000058</v>
      </c>
      <c r="I511" s="2">
        <f t="array" ref="I511">SUMPRODUCT(B495:B514, (ROW(B495:B514)-ROW(B495)+1)) / (20*21/2)</f>
        <v>33.563433333333336</v>
      </c>
      <c r="J511" s="2">
        <f t="shared" si="58"/>
        <v>33.796902442423644</v>
      </c>
      <c r="K511" s="2">
        <f t="shared" si="60"/>
        <v>34.024425970512176</v>
      </c>
    </row>
    <row r="512" spans="1:11" ht="13.5" x14ac:dyDescent="0.25">
      <c r="A512" s="3">
        <f>TITRES_STAT!B515</f>
        <v>42751</v>
      </c>
      <c r="B512" s="6">
        <f>TITRES_STAT!D515</f>
        <v>34.021000000000001</v>
      </c>
      <c r="C512" s="2">
        <f t="shared" si="53"/>
        <v>0</v>
      </c>
      <c r="D512" s="2">
        <f t="shared" si="54"/>
        <v>34.021000000000001</v>
      </c>
      <c r="E512" s="2">
        <f t="shared" si="56"/>
        <v>33.603800000000007</v>
      </c>
      <c r="F512" s="2">
        <f t="shared" si="57"/>
        <v>33.764949999999985</v>
      </c>
      <c r="G512" s="2">
        <f t="shared" si="59"/>
        <v>34.16637999999999</v>
      </c>
      <c r="H512" s="2">
        <f t="shared" si="55"/>
        <v>32.153905000000051</v>
      </c>
      <c r="I512" s="2">
        <f t="array" ref="I512">SUMPRODUCT(B496:B515, (ROW(B496:B515)-ROW(B496)+1)) / (20*21/2)</f>
        <v>33.453957142857142</v>
      </c>
      <c r="J512" s="2">
        <f t="shared" si="58"/>
        <v>33.818245066954724</v>
      </c>
      <c r="K512" s="2">
        <f t="shared" si="60"/>
        <v>34.024291618727382</v>
      </c>
    </row>
    <row r="513" spans="1:11" ht="13.5" x14ac:dyDescent="0.25">
      <c r="A513" s="3">
        <f>TITRES_STAT!B516</f>
        <v>42752</v>
      </c>
      <c r="B513" s="6">
        <f>TITRES_STAT!D516</f>
        <v>34.021000000000001</v>
      </c>
      <c r="C513" s="2">
        <f t="shared" si="53"/>
        <v>0</v>
      </c>
      <c r="D513" s="2">
        <f t="shared" si="54"/>
        <v>34.021000000000001</v>
      </c>
      <c r="E513" s="2">
        <f t="shared" si="56"/>
        <v>33.765000000000008</v>
      </c>
      <c r="F513" s="2">
        <f t="shared" si="57"/>
        <v>33.744299999999988</v>
      </c>
      <c r="G513" s="2">
        <f t="shared" si="59"/>
        <v>34.15811999999999</v>
      </c>
      <c r="H513" s="2">
        <f t="shared" si="55"/>
        <v>32.23510000000006</v>
      </c>
      <c r="I513" s="2">
        <f t="array" ref="I513">SUMPRODUCT(B497:B516, (ROW(B497:B516)-ROW(B497)+1)) / (20*21/2)</f>
        <v>33.353700000000003</v>
      </c>
      <c r="J513" s="2">
        <f t="shared" si="58"/>
        <v>33.837555060578083</v>
      </c>
      <c r="K513" s="2">
        <f t="shared" si="60"/>
        <v>34.024162535640031</v>
      </c>
    </row>
    <row r="514" spans="1:11" ht="13.5" x14ac:dyDescent="0.25">
      <c r="A514" s="3">
        <f>TITRES_STAT!B517</f>
        <v>42753</v>
      </c>
      <c r="B514" s="6">
        <f>TITRES_STAT!D517</f>
        <v>32.497999999999998</v>
      </c>
      <c r="C514" s="2">
        <f t="shared" si="53"/>
        <v>-1.5230000000000032</v>
      </c>
      <c r="D514" s="2">
        <f t="shared" si="54"/>
        <v>33.7164</v>
      </c>
      <c r="E514" s="2">
        <f t="shared" si="56"/>
        <v>33.676700000000004</v>
      </c>
      <c r="F514" s="2">
        <f t="shared" si="57"/>
        <v>33.647499999999994</v>
      </c>
      <c r="G514" s="2">
        <f t="shared" si="59"/>
        <v>34.119399999999992</v>
      </c>
      <c r="H514" s="2">
        <f t="shared" si="55"/>
        <v>32.308880000000052</v>
      </c>
      <c r="I514" s="2">
        <f t="array" ref="I514">SUMPRODUCT(B498:B517, (ROW(B498:B517)-ROW(B498)+1)) / (20*21/2)</f>
        <v>33.262661904761906</v>
      </c>
      <c r="J514" s="2">
        <f t="shared" si="58"/>
        <v>33.709978388142076</v>
      </c>
      <c r="K514" s="2">
        <f t="shared" si="60"/>
        <v>33.964313024438461</v>
      </c>
    </row>
    <row r="515" spans="1:11" ht="13.5" x14ac:dyDescent="0.25">
      <c r="A515" s="3">
        <f>TITRES_STAT!B518</f>
        <v>42754</v>
      </c>
      <c r="B515" s="6">
        <f>TITRES_STAT!D518</f>
        <v>32.497999999999998</v>
      </c>
      <c r="C515" s="2">
        <f t="shared" si="53"/>
        <v>0</v>
      </c>
      <c r="D515" s="2">
        <f t="shared" si="54"/>
        <v>33.411799999999999</v>
      </c>
      <c r="E515" s="2">
        <f t="shared" si="56"/>
        <v>33.5884</v>
      </c>
      <c r="F515" s="2">
        <f t="shared" si="57"/>
        <v>33.550699999999999</v>
      </c>
      <c r="G515" s="2">
        <f t="shared" si="59"/>
        <v>34.080679999999994</v>
      </c>
      <c r="H515" s="2">
        <f t="shared" si="55"/>
        <v>32.382660000000051</v>
      </c>
      <c r="I515" s="2">
        <f t="array" ref="I515">SUMPRODUCT(B499:B518, (ROW(B499:B518)-ROW(B499)+1)) / (20*21/2)</f>
        <v>33.180842857142856</v>
      </c>
      <c r="J515" s="2">
        <f t="shared" si="58"/>
        <v>33.59455187498569</v>
      </c>
      <c r="K515" s="2">
        <f t="shared" si="60"/>
        <v>33.906810552891855</v>
      </c>
    </row>
    <row r="516" spans="1:11" ht="13.5" x14ac:dyDescent="0.25">
      <c r="A516" s="3">
        <f>TITRES_STAT!B519</f>
        <v>42755</v>
      </c>
      <c r="B516" s="6">
        <f>TITRES_STAT!D519</f>
        <v>32.497999999999998</v>
      </c>
      <c r="C516" s="2">
        <f t="shared" ref="C516:C579" si="61">B516-B515</f>
        <v>0</v>
      </c>
      <c r="D516" s="2">
        <f t="shared" si="54"/>
        <v>33.107199999999992</v>
      </c>
      <c r="E516" s="2">
        <f t="shared" si="56"/>
        <v>33.500100000000003</v>
      </c>
      <c r="F516" s="2">
        <f t="shared" si="57"/>
        <v>33.453899999999997</v>
      </c>
      <c r="G516" s="2">
        <f t="shared" si="59"/>
        <v>34.041959999999996</v>
      </c>
      <c r="H516" s="2">
        <f t="shared" si="55"/>
        <v>32.45644000000005</v>
      </c>
      <c r="I516" s="2">
        <f t="array" ref="I516">SUMPRODUCT(B500:B519, (ROW(B500:B519)-ROW(B500)+1)) / (20*21/2)</f>
        <v>33.108242857142862</v>
      </c>
      <c r="J516" s="2">
        <f t="shared" si="58"/>
        <v>33.490118363082289</v>
      </c>
      <c r="K516" s="2">
        <f t="shared" si="60"/>
        <v>33.851563080229425</v>
      </c>
    </row>
    <row r="517" spans="1:11" ht="13.5" x14ac:dyDescent="0.25">
      <c r="A517" s="3">
        <f>TITRES_STAT!B520</f>
        <v>42758</v>
      </c>
      <c r="B517" s="6">
        <f>TITRES_STAT!D520</f>
        <v>32.497999999999998</v>
      </c>
      <c r="C517" s="2">
        <f t="shared" si="61"/>
        <v>0</v>
      </c>
      <c r="D517" s="2">
        <f t="shared" si="54"/>
        <v>32.802599999999998</v>
      </c>
      <c r="E517" s="2">
        <f t="shared" si="56"/>
        <v>33.411799999999999</v>
      </c>
      <c r="F517" s="2">
        <f t="shared" si="57"/>
        <v>33.35710000000001</v>
      </c>
      <c r="G517" s="2">
        <f t="shared" si="59"/>
        <v>34.003239999999998</v>
      </c>
      <c r="H517" s="2">
        <f t="shared" si="55"/>
        <v>32.530220000000057</v>
      </c>
      <c r="I517" s="2">
        <f t="array" ref="I517">SUMPRODUCT(B501:B520, (ROW(B501:B520)-ROW(B501)+1)) / (20*21/2)</f>
        <v>33.044861904761909</v>
      </c>
      <c r="J517" s="2">
        <f t="shared" si="58"/>
        <v>33.395630899931597</v>
      </c>
      <c r="K517" s="2">
        <f t="shared" si="60"/>
        <v>33.798482175122388</v>
      </c>
    </row>
    <row r="518" spans="1:11" ht="13.5" x14ac:dyDescent="0.25">
      <c r="A518" s="3">
        <f>TITRES_STAT!B521</f>
        <v>42759</v>
      </c>
      <c r="B518" s="6">
        <f>TITRES_STAT!D521</f>
        <v>32.497999999999998</v>
      </c>
      <c r="C518" s="2">
        <f t="shared" si="61"/>
        <v>0</v>
      </c>
      <c r="D518" s="2">
        <f t="shared" ref="D518:D581" si="62">AVERAGE(B514:B518)</f>
        <v>32.497999999999998</v>
      </c>
      <c r="E518" s="2">
        <f t="shared" si="56"/>
        <v>33.259499999999996</v>
      </c>
      <c r="F518" s="2">
        <f t="shared" si="57"/>
        <v>33.260300000000015</v>
      </c>
      <c r="G518" s="2">
        <f t="shared" si="59"/>
        <v>33.96452</v>
      </c>
      <c r="H518" s="2">
        <f t="shared" si="55"/>
        <v>32.601350000000053</v>
      </c>
      <c r="I518" s="2">
        <f t="array" ref="I518">SUMPRODUCT(B502:B521, (ROW(B502:B521)-ROW(B502)+1)) / (20*21/2)</f>
        <v>32.985800000000005</v>
      </c>
      <c r="J518" s="2">
        <f t="shared" si="58"/>
        <v>33.310142242795251</v>
      </c>
      <c r="K518" s="2">
        <f t="shared" si="60"/>
        <v>33.747482874137198</v>
      </c>
    </row>
    <row r="519" spans="1:11" ht="13.5" x14ac:dyDescent="0.25">
      <c r="A519" s="3">
        <f>TITRES_STAT!B522</f>
        <v>42760</v>
      </c>
      <c r="B519" s="6">
        <f>TITRES_STAT!D522</f>
        <v>32.497999999999998</v>
      </c>
      <c r="C519" s="2">
        <f t="shared" si="61"/>
        <v>0</v>
      </c>
      <c r="D519" s="2">
        <f t="shared" si="62"/>
        <v>32.497999999999998</v>
      </c>
      <c r="E519" s="2">
        <f t="shared" si="56"/>
        <v>33.107199999999992</v>
      </c>
      <c r="F519" s="2">
        <f t="shared" si="57"/>
        <v>33.163500000000013</v>
      </c>
      <c r="G519" s="2">
        <f t="shared" si="59"/>
        <v>33.925800000000002</v>
      </c>
      <c r="H519" s="2">
        <f t="shared" si="55"/>
        <v>32.668375000000054</v>
      </c>
      <c r="I519" s="2">
        <f t="array" ref="I519">SUMPRODUCT(B503:B522, (ROW(B503:B522)-ROW(B503)+1)) / (20*21/2)</f>
        <v>32.926314285714291</v>
      </c>
      <c r="J519" s="2">
        <f t="shared" si="58"/>
        <v>33.232795362529039</v>
      </c>
      <c r="K519" s="2">
        <f t="shared" si="60"/>
        <v>33.698483545739663</v>
      </c>
    </row>
    <row r="520" spans="1:11" ht="13.5" x14ac:dyDescent="0.25">
      <c r="A520" s="3">
        <f>TITRES_STAT!B523</f>
        <v>42761</v>
      </c>
      <c r="B520" s="6">
        <f>TITRES_STAT!D523</f>
        <v>32.497999999999998</v>
      </c>
      <c r="C520" s="2">
        <f t="shared" si="61"/>
        <v>0</v>
      </c>
      <c r="D520" s="2">
        <f t="shared" si="62"/>
        <v>32.497999999999998</v>
      </c>
      <c r="E520" s="2">
        <f t="shared" si="56"/>
        <v>32.954899999999995</v>
      </c>
      <c r="F520" s="2">
        <f t="shared" si="57"/>
        <v>33.118150000000014</v>
      </c>
      <c r="G520" s="2">
        <f t="shared" si="59"/>
        <v>33.887079999999997</v>
      </c>
      <c r="H520" s="2">
        <f t="shared" si="55"/>
        <v>32.732120000000052</v>
      </c>
      <c r="I520" s="2">
        <f t="array" ref="I520">SUMPRODUCT(B504:B523, (ROW(B504:B523)-ROW(B504)+1)) / (20*21/2)</f>
        <v>32.866404761904768</v>
      </c>
      <c r="J520" s="2">
        <f t="shared" si="58"/>
        <v>33.162814851811987</v>
      </c>
      <c r="K520" s="2">
        <f t="shared" si="60"/>
        <v>33.651405759632226</v>
      </c>
    </row>
    <row r="521" spans="1:11" ht="13.5" x14ac:dyDescent="0.25">
      <c r="A521" s="3">
        <f>TITRES_STAT!B524</f>
        <v>42762</v>
      </c>
      <c r="B521" s="6">
        <f>TITRES_STAT!D524</f>
        <v>32.497999999999998</v>
      </c>
      <c r="C521" s="2">
        <f t="shared" si="61"/>
        <v>0</v>
      </c>
      <c r="D521" s="2">
        <f t="shared" si="62"/>
        <v>32.497999999999998</v>
      </c>
      <c r="E521" s="2">
        <f t="shared" si="56"/>
        <v>32.802599999999998</v>
      </c>
      <c r="F521" s="2">
        <f t="shared" si="57"/>
        <v>33.122600000000013</v>
      </c>
      <c r="G521" s="2">
        <f t="shared" si="59"/>
        <v>33.84836</v>
      </c>
      <c r="H521" s="2">
        <f t="shared" si="55"/>
        <v>32.792705000000048</v>
      </c>
      <c r="I521" s="2">
        <f t="array" ref="I521">SUMPRODUCT(B505:B524, (ROW(B505:B524)-ROW(B505)+1)) / (20*21/2)</f>
        <v>32.713404761904762</v>
      </c>
      <c r="J521" s="2">
        <f t="shared" si="58"/>
        <v>33.099499151639414</v>
      </c>
      <c r="K521" s="2">
        <f t="shared" si="60"/>
        <v>33.606174161215272</v>
      </c>
    </row>
    <row r="522" spans="1:11" ht="13.5" x14ac:dyDescent="0.25">
      <c r="A522" s="3">
        <f>TITRES_STAT!B525</f>
        <v>42765</v>
      </c>
      <c r="B522" s="6">
        <f>TITRES_STAT!D525</f>
        <v>32.497999999999998</v>
      </c>
      <c r="C522" s="2">
        <f t="shared" si="61"/>
        <v>0</v>
      </c>
      <c r="D522" s="2">
        <f t="shared" si="62"/>
        <v>32.497999999999998</v>
      </c>
      <c r="E522" s="2">
        <f t="shared" si="56"/>
        <v>32.650299999999994</v>
      </c>
      <c r="F522" s="2">
        <f t="shared" si="57"/>
        <v>33.127050000000011</v>
      </c>
      <c r="G522" s="2">
        <f t="shared" si="59"/>
        <v>33.809640000000002</v>
      </c>
      <c r="H522" s="2">
        <f t="shared" ref="H522:H585" si="63">AVERAGE(B323:B522)</f>
        <v>32.853210000000047</v>
      </c>
      <c r="I522" s="2">
        <f t="array" ref="I522">SUMPRODUCT(B506:B525, (ROW(B506:B525)-ROW(B506)+1)) / (20*21/2)</f>
        <v>32.569242857142861</v>
      </c>
      <c r="J522" s="2">
        <f t="shared" si="58"/>
        <v>33.042213518149943</v>
      </c>
      <c r="K522" s="2">
        <f t="shared" si="60"/>
        <v>33.562716350971534</v>
      </c>
    </row>
    <row r="523" spans="1:11" ht="13.5" x14ac:dyDescent="0.25">
      <c r="A523" s="3">
        <f>TITRES_STAT!B526</f>
        <v>42766</v>
      </c>
      <c r="B523" s="6">
        <f>TITRES_STAT!D526</f>
        <v>32.497999999999998</v>
      </c>
      <c r="C523" s="2">
        <f t="shared" si="61"/>
        <v>0</v>
      </c>
      <c r="D523" s="2">
        <f t="shared" si="62"/>
        <v>32.497999999999998</v>
      </c>
      <c r="E523" s="2">
        <f t="shared" si="56"/>
        <v>32.497999999999998</v>
      </c>
      <c r="F523" s="2">
        <f t="shared" si="57"/>
        <v>33.13150000000001</v>
      </c>
      <c r="G523" s="2">
        <f t="shared" si="59"/>
        <v>33.770920000000004</v>
      </c>
      <c r="H523" s="2">
        <f t="shared" si="63"/>
        <v>32.913005000000048</v>
      </c>
      <c r="I523" s="2">
        <f t="array" ref="I523">SUMPRODUCT(B507:B526, (ROW(B507:B526)-ROW(B507)+1)) / (20*21/2)</f>
        <v>32.298966666666665</v>
      </c>
      <c r="J523" s="2">
        <f t="shared" si="58"/>
        <v>32.990383659278521</v>
      </c>
      <c r="K523" s="2">
        <f t="shared" si="60"/>
        <v>33.520962768580496</v>
      </c>
    </row>
    <row r="524" spans="1:11" ht="13.5" x14ac:dyDescent="0.25">
      <c r="A524" s="3">
        <f>TITRES_STAT!B527</f>
        <v>42767</v>
      </c>
      <c r="B524" s="6">
        <f>TITRES_STAT!D527</f>
        <v>31.524999999999999</v>
      </c>
      <c r="C524" s="2">
        <f t="shared" si="61"/>
        <v>-0.97299999999999898</v>
      </c>
      <c r="D524" s="2">
        <f t="shared" si="62"/>
        <v>32.303399999999996</v>
      </c>
      <c r="E524" s="2">
        <f t="shared" ref="E524:E587" si="64">AVERAGE(B515:B524)</f>
        <v>32.400699999999993</v>
      </c>
      <c r="F524" s="2">
        <f t="shared" si="57"/>
        <v>33.038700000000006</v>
      </c>
      <c r="G524" s="2">
        <f t="shared" si="59"/>
        <v>33.712739999999997</v>
      </c>
      <c r="H524" s="2">
        <f t="shared" si="63"/>
        <v>32.967500000000051</v>
      </c>
      <c r="I524" s="2">
        <f t="array" ref="I524">SUMPRODUCT(B508:B527, (ROW(B508:B527)-ROW(B508)+1)) / (20*21/2)</f>
        <v>32.129895238095237</v>
      </c>
      <c r="J524" s="2">
        <f t="shared" si="58"/>
        <v>32.850823310775802</v>
      </c>
      <c r="K524" s="2">
        <f t="shared" si="60"/>
        <v>33.442689718832241</v>
      </c>
    </row>
    <row r="525" spans="1:11" ht="13.5" x14ac:dyDescent="0.25">
      <c r="A525" s="3">
        <f>TITRES_STAT!B528</f>
        <v>42768</v>
      </c>
      <c r="B525" s="6">
        <f>TITRES_STAT!D528</f>
        <v>31.524999999999999</v>
      </c>
      <c r="C525" s="2">
        <f t="shared" si="61"/>
        <v>0</v>
      </c>
      <c r="D525" s="2">
        <f t="shared" si="62"/>
        <v>32.108800000000002</v>
      </c>
      <c r="E525" s="2">
        <f t="shared" si="64"/>
        <v>32.303399999999996</v>
      </c>
      <c r="F525" s="2">
        <f t="shared" si="57"/>
        <v>32.945900000000002</v>
      </c>
      <c r="G525" s="2">
        <f t="shared" si="59"/>
        <v>33.654559999999996</v>
      </c>
      <c r="H525" s="2">
        <f t="shared" si="63"/>
        <v>33.018955000000048</v>
      </c>
      <c r="I525" s="2">
        <f t="array" ref="I525">SUMPRODUCT(B509:B528, (ROW(B509:B528)-ROW(B509)+1)) / (20*21/2)</f>
        <v>31.97212857142857</v>
      </c>
      <c r="J525" s="2">
        <f t="shared" si="58"/>
        <v>32.724554424035247</v>
      </c>
      <c r="K525" s="2">
        <f t="shared" si="60"/>
        <v>33.367486200446663</v>
      </c>
    </row>
    <row r="526" spans="1:11" ht="13.5" x14ac:dyDescent="0.25">
      <c r="A526" s="3">
        <f>TITRES_STAT!B529</f>
        <v>42769</v>
      </c>
      <c r="B526" s="6">
        <f>TITRES_STAT!D529</f>
        <v>30.108000000000001</v>
      </c>
      <c r="C526" s="2">
        <f t="shared" si="61"/>
        <v>-1.416999999999998</v>
      </c>
      <c r="D526" s="2">
        <f t="shared" si="62"/>
        <v>31.630800000000001</v>
      </c>
      <c r="E526" s="2">
        <f t="shared" si="64"/>
        <v>32.064399999999992</v>
      </c>
      <c r="F526" s="2">
        <f t="shared" si="57"/>
        <v>32.782249999999998</v>
      </c>
      <c r="G526" s="2">
        <f t="shared" si="59"/>
        <v>33.568039999999996</v>
      </c>
      <c r="H526" s="2">
        <f t="shared" si="63"/>
        <v>33.059610000000049</v>
      </c>
      <c r="I526" s="2">
        <f t="array" ref="I526">SUMPRODUCT(B510:B529, (ROW(B510:B529)-ROW(B510)+1)) / (20*21/2)</f>
        <v>31.828714285714288</v>
      </c>
      <c r="J526" s="2">
        <f t="shared" si="58"/>
        <v>32.475358764603321</v>
      </c>
      <c r="K526" s="2">
        <f t="shared" si="60"/>
        <v>33.239663212193854</v>
      </c>
    </row>
    <row r="527" spans="1:11" ht="13.5" x14ac:dyDescent="0.25">
      <c r="A527" s="3">
        <f>TITRES_STAT!B530</f>
        <v>42772</v>
      </c>
      <c r="B527" s="6">
        <f>TITRES_STAT!D530</f>
        <v>31.007000000000001</v>
      </c>
      <c r="C527" s="2">
        <f t="shared" si="61"/>
        <v>0.89900000000000091</v>
      </c>
      <c r="D527" s="2">
        <f t="shared" si="62"/>
        <v>31.332600000000003</v>
      </c>
      <c r="E527" s="2">
        <f t="shared" si="64"/>
        <v>31.915299999999995</v>
      </c>
      <c r="F527" s="2">
        <f t="shared" si="57"/>
        <v>32.663549999999994</v>
      </c>
      <c r="G527" s="2">
        <f t="shared" si="59"/>
        <v>33.499499999999998</v>
      </c>
      <c r="H527" s="2">
        <f t="shared" si="63"/>
        <v>33.102075000000049</v>
      </c>
      <c r="I527" s="2">
        <f t="array" ref="I527">SUMPRODUCT(B511:B530, (ROW(B511:B530)-ROW(B511)+1)) / (20*21/2)</f>
        <v>31.699652380952379</v>
      </c>
      <c r="J527" s="2">
        <f t="shared" si="58"/>
        <v>32.335515072736335</v>
      </c>
      <c r="K527" s="2">
        <f t="shared" si="60"/>
        <v>33.15210779210782</v>
      </c>
    </row>
    <row r="528" spans="1:11" ht="13.5" x14ac:dyDescent="0.25">
      <c r="A528" s="3">
        <f>TITRES_STAT!B531</f>
        <v>42773</v>
      </c>
      <c r="B528" s="6">
        <f>TITRES_STAT!D531</f>
        <v>31.007000000000001</v>
      </c>
      <c r="C528" s="2">
        <f t="shared" si="61"/>
        <v>0</v>
      </c>
      <c r="D528" s="2">
        <f t="shared" si="62"/>
        <v>31.034399999999998</v>
      </c>
      <c r="E528" s="2">
        <f t="shared" si="64"/>
        <v>31.766199999999998</v>
      </c>
      <c r="F528" s="2">
        <f t="shared" si="57"/>
        <v>32.512849999999986</v>
      </c>
      <c r="G528" s="2">
        <f t="shared" si="59"/>
        <v>33.430959999999999</v>
      </c>
      <c r="H528" s="2">
        <f t="shared" si="63"/>
        <v>33.141225000000048</v>
      </c>
      <c r="I528" s="2">
        <f t="array" ref="I528">SUMPRODUCT(B512:B531, (ROW(B512:B531)-ROW(B512)+1)) / (20*21/2)</f>
        <v>31.584942857142856</v>
      </c>
      <c r="J528" s="2">
        <f t="shared" si="58"/>
        <v>32.208989827713829</v>
      </c>
      <c r="K528" s="2">
        <f t="shared" si="60"/>
        <v>33.067985917907514</v>
      </c>
    </row>
    <row r="529" spans="1:11" ht="13.5" x14ac:dyDescent="0.25">
      <c r="A529" s="3">
        <f>TITRES_STAT!B532</f>
        <v>42774</v>
      </c>
      <c r="B529" s="6">
        <f>TITRES_STAT!D532</f>
        <v>31.007000000000001</v>
      </c>
      <c r="C529" s="2">
        <f t="shared" si="61"/>
        <v>0</v>
      </c>
      <c r="D529" s="2">
        <f t="shared" si="62"/>
        <v>30.930799999999998</v>
      </c>
      <c r="E529" s="2">
        <f t="shared" si="64"/>
        <v>31.617100000000001</v>
      </c>
      <c r="F529" s="2">
        <f t="shared" si="57"/>
        <v>32.362149999999986</v>
      </c>
      <c r="G529" s="2">
        <f t="shared" si="59"/>
        <v>33.36242</v>
      </c>
      <c r="H529" s="2">
        <f t="shared" si="63"/>
        <v>33.177765000000043</v>
      </c>
      <c r="I529" s="2">
        <f t="array" ref="I529">SUMPRODUCT(B513:B532, (ROW(B513:B532)-ROW(B513)+1)) / (20*21/2)</f>
        <v>31.396585714285713</v>
      </c>
      <c r="J529" s="2">
        <f t="shared" si="58"/>
        <v>32.094514606026799</v>
      </c>
      <c r="K529" s="2">
        <f t="shared" si="60"/>
        <v>32.98716294073467</v>
      </c>
    </row>
    <row r="530" spans="1:11" ht="13.5" x14ac:dyDescent="0.25">
      <c r="A530" s="3">
        <f>TITRES_STAT!B533</f>
        <v>42775</v>
      </c>
      <c r="B530" s="6">
        <f>TITRES_STAT!D533</f>
        <v>31.007000000000001</v>
      </c>
      <c r="C530" s="2">
        <f t="shared" si="61"/>
        <v>0</v>
      </c>
      <c r="D530" s="2">
        <f t="shared" si="62"/>
        <v>30.827199999999998</v>
      </c>
      <c r="E530" s="2">
        <f t="shared" si="64"/>
        <v>31.468</v>
      </c>
      <c r="F530" s="2">
        <f t="shared" si="57"/>
        <v>32.211449999999985</v>
      </c>
      <c r="G530" s="2">
        <f t="shared" si="59"/>
        <v>33.293880000000001</v>
      </c>
      <c r="H530" s="2">
        <f t="shared" si="63"/>
        <v>33.212610000000048</v>
      </c>
      <c r="I530" s="2">
        <f t="array" ref="I530">SUMPRODUCT(B514:B533, (ROW(B514:B533)-ROW(B514)+1)) / (20*21/2)</f>
        <v>31.226980952380952</v>
      </c>
      <c r="J530" s="2">
        <f t="shared" si="58"/>
        <v>31.990941786405202</v>
      </c>
      <c r="K530" s="2">
        <f t="shared" si="60"/>
        <v>32.909509492078406</v>
      </c>
    </row>
    <row r="531" spans="1:11" ht="13.5" x14ac:dyDescent="0.25">
      <c r="A531" s="3">
        <f>TITRES_STAT!B534</f>
        <v>42776</v>
      </c>
      <c r="B531" s="6">
        <f>TITRES_STAT!D534</f>
        <v>31.007000000000001</v>
      </c>
      <c r="C531" s="2">
        <f t="shared" si="61"/>
        <v>0</v>
      </c>
      <c r="D531" s="2">
        <f t="shared" si="62"/>
        <v>31.006999999999998</v>
      </c>
      <c r="E531" s="2">
        <f t="shared" si="64"/>
        <v>31.318900000000003</v>
      </c>
      <c r="F531" s="2">
        <f t="shared" si="57"/>
        <v>32.060749999999985</v>
      </c>
      <c r="G531" s="2">
        <f t="shared" si="59"/>
        <v>33.225340000000003</v>
      </c>
      <c r="H531" s="2">
        <f t="shared" si="63"/>
        <v>33.249150000000043</v>
      </c>
      <c r="I531" s="2">
        <f t="array" ref="I531">SUMPRODUCT(B515:B534, (ROW(B515:B534)-ROW(B515)+1)) / (20*21/2)</f>
        <v>30.947271428571426</v>
      </c>
      <c r="J531" s="2">
        <f t="shared" si="58"/>
        <v>31.897233044842803</v>
      </c>
      <c r="K531" s="2">
        <f t="shared" si="60"/>
        <v>32.83490127670278</v>
      </c>
    </row>
    <row r="532" spans="1:11" ht="13.5" x14ac:dyDescent="0.25">
      <c r="A532" s="3">
        <f>TITRES_STAT!B535</f>
        <v>42779</v>
      </c>
      <c r="B532" s="6">
        <f>TITRES_STAT!D535</f>
        <v>30.082999999999998</v>
      </c>
      <c r="C532" s="2">
        <f t="shared" si="61"/>
        <v>-0.92400000000000304</v>
      </c>
      <c r="D532" s="2">
        <f t="shared" si="62"/>
        <v>30.822199999999999</v>
      </c>
      <c r="E532" s="2">
        <f t="shared" si="64"/>
        <v>31.077400000000001</v>
      </c>
      <c r="F532" s="2">
        <f t="shared" ref="F532:F595" si="65">AVERAGE(B513:B532)</f>
        <v>31.863849999999985</v>
      </c>
      <c r="G532" s="2">
        <f t="shared" si="59"/>
        <v>33.138320000000007</v>
      </c>
      <c r="H532" s="2">
        <f t="shared" si="63"/>
        <v>33.279095000000041</v>
      </c>
      <c r="I532" s="2">
        <f t="array" ref="I532">SUMPRODUCT(B516:B535, (ROW(B516:B535)-ROW(B516)+1)) / (20*21/2)</f>
        <v>30.562838095238092</v>
      </c>
      <c r="J532" s="2">
        <f t="shared" si="58"/>
        <v>31.724448945333965</v>
      </c>
      <c r="K532" s="2">
        <f t="shared" si="60"/>
        <v>32.72698357957718</v>
      </c>
    </row>
    <row r="533" spans="1:11" ht="13.5" x14ac:dyDescent="0.25">
      <c r="A533" s="3">
        <f>TITRES_STAT!B536</f>
        <v>42780</v>
      </c>
      <c r="B533" s="6">
        <f>TITRES_STAT!D536</f>
        <v>30.082999999999998</v>
      </c>
      <c r="C533" s="2">
        <f t="shared" si="61"/>
        <v>0</v>
      </c>
      <c r="D533" s="2">
        <f t="shared" si="62"/>
        <v>30.637400000000003</v>
      </c>
      <c r="E533" s="2">
        <f t="shared" si="64"/>
        <v>30.835900000000002</v>
      </c>
      <c r="F533" s="2">
        <f t="shared" si="65"/>
        <v>31.666949999999993</v>
      </c>
      <c r="G533" s="2">
        <f t="shared" si="59"/>
        <v>33.051300000000005</v>
      </c>
      <c r="H533" s="2">
        <f t="shared" si="63"/>
        <v>33.307065000000037</v>
      </c>
      <c r="I533" s="2">
        <f t="array" ref="I533">SUMPRODUCT(B517:B536, (ROW(B517:B536)-ROW(B517)+1)) / (20*21/2)</f>
        <v>30.124576190476191</v>
      </c>
      <c r="J533" s="2">
        <f t="shared" ref="J533:J596" si="66">$J$4*B533+J532*(1-$J$4)</f>
        <v>31.568120474349779</v>
      </c>
      <c r="K533" s="2">
        <f t="shared" si="60"/>
        <v>32.623297949005526</v>
      </c>
    </row>
    <row r="534" spans="1:11" ht="13.5" x14ac:dyDescent="0.25">
      <c r="A534" s="3">
        <f>TITRES_STAT!B537</f>
        <v>42781</v>
      </c>
      <c r="B534" s="6">
        <f>TITRES_STAT!D537</f>
        <v>28.73</v>
      </c>
      <c r="C534" s="2">
        <f t="shared" si="61"/>
        <v>-1.352999999999998</v>
      </c>
      <c r="D534" s="2">
        <f t="shared" si="62"/>
        <v>30.181999999999999</v>
      </c>
      <c r="E534" s="2">
        <f t="shared" si="64"/>
        <v>30.556400000000004</v>
      </c>
      <c r="F534" s="2">
        <f t="shared" si="65"/>
        <v>31.478549999999995</v>
      </c>
      <c r="G534" s="2">
        <f t="shared" si="59"/>
        <v>32.937220000000003</v>
      </c>
      <c r="H534" s="2">
        <f t="shared" si="63"/>
        <v>33.328270000000039</v>
      </c>
      <c r="I534" s="2">
        <f t="array" ref="I534">SUMPRODUCT(B518:B537, (ROW(B518:B537)-ROW(B518)+1)) / (20*21/2)</f>
        <v>29.725047619047615</v>
      </c>
      <c r="J534" s="2">
        <f t="shared" si="66"/>
        <v>31.297823286316468</v>
      </c>
      <c r="K534" s="2">
        <f t="shared" si="60"/>
        <v>32.470619598064133</v>
      </c>
    </row>
    <row r="535" spans="1:11" ht="13.5" x14ac:dyDescent="0.25">
      <c r="A535" s="3">
        <f>TITRES_STAT!B538</f>
        <v>42782</v>
      </c>
      <c r="B535" s="6">
        <f>TITRES_STAT!D538</f>
        <v>27.442</v>
      </c>
      <c r="C535" s="2">
        <f t="shared" si="61"/>
        <v>-1.2880000000000003</v>
      </c>
      <c r="D535" s="2">
        <f t="shared" si="62"/>
        <v>29.469000000000001</v>
      </c>
      <c r="E535" s="2">
        <f t="shared" si="64"/>
        <v>30.148099999999999</v>
      </c>
      <c r="F535" s="2">
        <f t="shared" si="65"/>
        <v>31.225749999999998</v>
      </c>
      <c r="G535" s="2">
        <f t="shared" si="59"/>
        <v>32.797380000000004</v>
      </c>
      <c r="H535" s="2">
        <f t="shared" si="63"/>
        <v>33.339875000000035</v>
      </c>
      <c r="I535" s="2">
        <f t="array" ref="I535">SUMPRODUCT(B519:B538, (ROW(B519:B538)-ROW(B519)+1)) / (20*21/2)</f>
        <v>29.414666666666662</v>
      </c>
      <c r="J535" s="2">
        <f t="shared" si="66"/>
        <v>30.930602020952996</v>
      </c>
      <c r="K535" s="2">
        <f t="shared" si="60"/>
        <v>32.2734188295126</v>
      </c>
    </row>
    <row r="536" spans="1:11" ht="13.5" x14ac:dyDescent="0.25">
      <c r="A536" s="3">
        <f>TITRES_STAT!B539</f>
        <v>42783</v>
      </c>
      <c r="B536" s="6">
        <f>TITRES_STAT!D539</f>
        <v>26.623999999999999</v>
      </c>
      <c r="C536" s="2">
        <f t="shared" si="61"/>
        <v>-0.81800000000000139</v>
      </c>
      <c r="D536" s="2">
        <f t="shared" si="62"/>
        <v>28.592399999999998</v>
      </c>
      <c r="E536" s="2">
        <f t="shared" si="64"/>
        <v>29.799700000000001</v>
      </c>
      <c r="F536" s="2">
        <f t="shared" si="65"/>
        <v>30.932049999999997</v>
      </c>
      <c r="G536" s="2">
        <f t="shared" si="59"/>
        <v>32.641180000000006</v>
      </c>
      <c r="H536" s="2">
        <f t="shared" si="63"/>
        <v>33.346600000000038</v>
      </c>
      <c r="I536" s="2">
        <f t="array" ref="I536">SUMPRODUCT(B520:B539, (ROW(B520:B539)-ROW(B520)+1)) / (20*21/2)</f>
        <v>29.134061904761896</v>
      </c>
      <c r="J536" s="2">
        <f t="shared" si="66"/>
        <v>30.5204494475289</v>
      </c>
      <c r="K536" s="2">
        <f t="shared" si="60"/>
        <v>32.051872993061124</v>
      </c>
    </row>
    <row r="537" spans="1:11" ht="13.5" x14ac:dyDescent="0.25">
      <c r="A537" s="3">
        <f>TITRES_STAT!B540</f>
        <v>42786</v>
      </c>
      <c r="B537" s="6">
        <f>TITRES_STAT!D540</f>
        <v>26.736999999999998</v>
      </c>
      <c r="C537" s="2">
        <f t="shared" si="61"/>
        <v>0.11299999999999955</v>
      </c>
      <c r="D537" s="2">
        <f t="shared" si="62"/>
        <v>27.923199999999998</v>
      </c>
      <c r="E537" s="2">
        <f t="shared" si="64"/>
        <v>29.372700000000002</v>
      </c>
      <c r="F537" s="2">
        <f t="shared" si="65"/>
        <v>30.643999999999998</v>
      </c>
      <c r="G537" s="2">
        <f t="shared" si="59"/>
        <v>32.487240000000014</v>
      </c>
      <c r="H537" s="2">
        <f t="shared" si="63"/>
        <v>33.35381500000004</v>
      </c>
      <c r="I537" s="2">
        <f t="array" ref="I537">SUMPRODUCT(B521:B540, (ROW(B521:B540)-ROW(B521)+1)) / (20*21/2)</f>
        <v>28.877533333333339</v>
      </c>
      <c r="J537" s="2">
        <f t="shared" si="66"/>
        <v>30.160120928716623</v>
      </c>
      <c r="K537" s="2">
        <f t="shared" si="60"/>
        <v>31.843446601176375</v>
      </c>
    </row>
    <row r="538" spans="1:11" ht="13.5" x14ac:dyDescent="0.25">
      <c r="A538" s="3">
        <f>TITRES_STAT!B541</f>
        <v>42787</v>
      </c>
      <c r="B538" s="6">
        <f>TITRES_STAT!D541</f>
        <v>27.385000000000002</v>
      </c>
      <c r="C538" s="2">
        <f t="shared" si="61"/>
        <v>0.64800000000000324</v>
      </c>
      <c r="D538" s="2">
        <f t="shared" si="62"/>
        <v>27.383599999999994</v>
      </c>
      <c r="E538" s="2">
        <f t="shared" si="64"/>
        <v>29.0105</v>
      </c>
      <c r="F538" s="2">
        <f t="shared" si="65"/>
        <v>30.388349999999996</v>
      </c>
      <c r="G538" s="2">
        <f t="shared" si="59"/>
        <v>32.346260000000008</v>
      </c>
      <c r="H538" s="2">
        <f t="shared" si="63"/>
        <v>33.358580000000039</v>
      </c>
      <c r="I538" s="2">
        <f t="array" ref="I538">SUMPRODUCT(B522:B541, (ROW(B522:B541)-ROW(B522)+1)) / (20*21/2)</f>
        <v>28.645080952380955</v>
      </c>
      <c r="J538" s="2">
        <f t="shared" si="66"/>
        <v>29.895823697410279</v>
      </c>
      <c r="K538" s="2">
        <f t="shared" si="60"/>
        <v>31.66860555799299</v>
      </c>
    </row>
    <row r="539" spans="1:11" ht="13.5" x14ac:dyDescent="0.25">
      <c r="A539" s="3">
        <f>TITRES_STAT!B542</f>
        <v>42788</v>
      </c>
      <c r="B539" s="6">
        <f>TITRES_STAT!D542</f>
        <v>27.442</v>
      </c>
      <c r="C539" s="2">
        <f t="shared" si="61"/>
        <v>5.6999999999998607E-2</v>
      </c>
      <c r="D539" s="2">
        <f t="shared" si="62"/>
        <v>27.125999999999998</v>
      </c>
      <c r="E539" s="2">
        <f t="shared" si="64"/>
        <v>28.654000000000003</v>
      </c>
      <c r="F539" s="2">
        <f t="shared" si="65"/>
        <v>30.135550000000002</v>
      </c>
      <c r="G539" s="2">
        <f t="shared" si="59"/>
        <v>32.206420000000008</v>
      </c>
      <c r="H539" s="2">
        <f t="shared" si="63"/>
        <v>33.357705000000038</v>
      </c>
      <c r="I539" s="2">
        <f t="array" ref="I539">SUMPRODUCT(B523:B542, (ROW(B523:B542)-ROW(B523)+1)) / (20*21/2)</f>
        <v>28.43670476190476</v>
      </c>
      <c r="J539" s="2">
        <f t="shared" si="66"/>
        <v>29.662126202418822</v>
      </c>
      <c r="K539" s="2">
        <f t="shared" si="60"/>
        <v>31.502856320424637</v>
      </c>
    </row>
    <row r="540" spans="1:11" ht="13.5" x14ac:dyDescent="0.25">
      <c r="A540" s="3">
        <f>TITRES_STAT!B543</f>
        <v>42789</v>
      </c>
      <c r="B540" s="6">
        <f>TITRES_STAT!D543</f>
        <v>27.442</v>
      </c>
      <c r="C540" s="2">
        <f t="shared" si="61"/>
        <v>0</v>
      </c>
      <c r="D540" s="2">
        <f t="shared" si="62"/>
        <v>27.125999999999998</v>
      </c>
      <c r="E540" s="2">
        <f t="shared" si="64"/>
        <v>28.297499999999996</v>
      </c>
      <c r="F540" s="2">
        <f t="shared" si="65"/>
        <v>29.882749999999998</v>
      </c>
      <c r="G540" s="2">
        <f t="shared" si="59"/>
        <v>32.066580000000016</v>
      </c>
      <c r="H540" s="2">
        <f t="shared" si="63"/>
        <v>33.350630000000038</v>
      </c>
      <c r="I540" s="2">
        <f t="array" ref="I540">SUMPRODUCT(B524:B543, (ROW(B524:B543)-ROW(B524)+1)) / (20*21/2)</f>
        <v>28.174500000000002</v>
      </c>
      <c r="J540" s="2">
        <f t="shared" si="66"/>
        <v>29.450685611712267</v>
      </c>
      <c r="K540" s="2">
        <f t="shared" si="60"/>
        <v>31.343607052957005</v>
      </c>
    </row>
    <row r="541" spans="1:11" ht="13.5" x14ac:dyDescent="0.25">
      <c r="A541" s="3">
        <f>TITRES_STAT!B544</f>
        <v>42790</v>
      </c>
      <c r="B541" s="6">
        <f>TITRES_STAT!D544</f>
        <v>27.442</v>
      </c>
      <c r="C541" s="2">
        <f t="shared" si="61"/>
        <v>0</v>
      </c>
      <c r="D541" s="2">
        <f t="shared" si="62"/>
        <v>27.2896</v>
      </c>
      <c r="E541" s="2">
        <f t="shared" si="64"/>
        <v>27.940999999999995</v>
      </c>
      <c r="F541" s="2">
        <f t="shared" si="65"/>
        <v>29.629950000000001</v>
      </c>
      <c r="G541" s="2">
        <f t="shared" si="59"/>
        <v>31.926740000000013</v>
      </c>
      <c r="H541" s="2">
        <f t="shared" si="63"/>
        <v>33.339330000000039</v>
      </c>
      <c r="I541" s="2">
        <f t="array" ref="I541">SUMPRODUCT(B525:B544, (ROW(B525:B544)-ROW(B525)+1)) / (20*21/2)</f>
        <v>27.940266666666666</v>
      </c>
      <c r="J541" s="2">
        <f t="shared" si="66"/>
        <v>29.259382220120621</v>
      </c>
      <c r="K541" s="2">
        <f t="shared" si="60"/>
        <v>31.190602854801828</v>
      </c>
    </row>
    <row r="542" spans="1:11" ht="13.5" x14ac:dyDescent="0.25">
      <c r="A542" s="3">
        <f>TITRES_STAT!B545</f>
        <v>42793</v>
      </c>
      <c r="B542" s="6">
        <f>TITRES_STAT!D545</f>
        <v>27.442</v>
      </c>
      <c r="C542" s="2">
        <f t="shared" si="61"/>
        <v>0</v>
      </c>
      <c r="D542" s="2">
        <f t="shared" si="62"/>
        <v>27.430600000000005</v>
      </c>
      <c r="E542" s="2">
        <f t="shared" si="64"/>
        <v>27.6769</v>
      </c>
      <c r="F542" s="2">
        <f t="shared" si="65"/>
        <v>29.37715</v>
      </c>
      <c r="G542" s="2">
        <f t="shared" si="59"/>
        <v>31.786900000000013</v>
      </c>
      <c r="H542" s="2">
        <f t="shared" si="63"/>
        <v>33.32135500000004</v>
      </c>
      <c r="I542" s="2">
        <f t="array" ref="I542">SUMPRODUCT(B526:B545, (ROW(B526:B545)-ROW(B526)+1)) / (20*21/2)</f>
        <v>27.729371428571426</v>
      </c>
      <c r="J542" s="2">
        <f t="shared" si="66"/>
        <v>29.086298199156751</v>
      </c>
      <c r="K542" s="2">
        <f t="shared" si="60"/>
        <v>31.043598821280188</v>
      </c>
    </row>
    <row r="543" spans="1:11" ht="13.5" x14ac:dyDescent="0.25">
      <c r="A543" s="3">
        <f>TITRES_STAT!B546</f>
        <v>42794</v>
      </c>
      <c r="B543" s="6">
        <f>TITRES_STAT!D546</f>
        <v>26.623999999999999</v>
      </c>
      <c r="C543" s="2">
        <f t="shared" si="61"/>
        <v>-0.81800000000000139</v>
      </c>
      <c r="D543" s="2">
        <f t="shared" si="62"/>
        <v>27.278399999999998</v>
      </c>
      <c r="E543" s="2">
        <f t="shared" si="64"/>
        <v>27.331</v>
      </c>
      <c r="F543" s="2">
        <f t="shared" si="65"/>
        <v>29.083450000000006</v>
      </c>
      <c r="G543" s="2">
        <f t="shared" si="59"/>
        <v>31.630700000000019</v>
      </c>
      <c r="H543" s="2">
        <f t="shared" si="63"/>
        <v>33.29648500000004</v>
      </c>
      <c r="I543" s="2">
        <f t="array" ref="I543">SUMPRODUCT(B527:B546, (ROW(B527:B546)-ROW(B527)+1)) / (20*21/2)</f>
        <v>27.541814285714288</v>
      </c>
      <c r="J543" s="2">
        <f t="shared" si="66"/>
        <v>28.851793608760868</v>
      </c>
      <c r="K543" s="2">
        <f t="shared" si="60"/>
        <v>30.870281220445669</v>
      </c>
    </row>
    <row r="544" spans="1:11" ht="13.5" x14ac:dyDescent="0.25">
      <c r="A544" s="3">
        <f>TITRES_STAT!B547</f>
        <v>42795</v>
      </c>
      <c r="B544" s="6">
        <f>TITRES_STAT!D547</f>
        <v>26.623999999999999</v>
      </c>
      <c r="C544" s="2">
        <f t="shared" si="61"/>
        <v>0</v>
      </c>
      <c r="D544" s="2">
        <f t="shared" si="62"/>
        <v>27.114799999999995</v>
      </c>
      <c r="E544" s="2">
        <f t="shared" si="64"/>
        <v>27.1204</v>
      </c>
      <c r="F544" s="2">
        <f t="shared" si="65"/>
        <v>28.838400000000007</v>
      </c>
      <c r="G544" s="2">
        <f t="shared" si="59"/>
        <v>31.474500000000017</v>
      </c>
      <c r="H544" s="2">
        <f t="shared" si="63"/>
        <v>33.276355000000038</v>
      </c>
      <c r="I544" s="2">
        <f t="array" ref="I544">SUMPRODUCT(B528:B547, (ROW(B528:B547)-ROW(B528)+1)) / (20*21/2)</f>
        <v>27.370847619047623</v>
      </c>
      <c r="J544" s="2">
        <f t="shared" si="66"/>
        <v>28.639622788878881</v>
      </c>
      <c r="K544" s="2">
        <f t="shared" si="60"/>
        <v>30.703760388271327</v>
      </c>
    </row>
    <row r="545" spans="1:11" ht="13.5" x14ac:dyDescent="0.25">
      <c r="A545" s="3">
        <f>TITRES_STAT!B548</f>
        <v>42796</v>
      </c>
      <c r="B545" s="6">
        <f>TITRES_STAT!D548</f>
        <v>26.623999999999999</v>
      </c>
      <c r="C545" s="2">
        <f t="shared" si="61"/>
        <v>0</v>
      </c>
      <c r="D545" s="2">
        <f t="shared" si="62"/>
        <v>26.9512</v>
      </c>
      <c r="E545" s="2">
        <f t="shared" si="64"/>
        <v>27.038600000000002</v>
      </c>
      <c r="F545" s="2">
        <f t="shared" si="65"/>
        <v>28.593350000000004</v>
      </c>
      <c r="G545" s="2">
        <f t="shared" si="59"/>
        <v>31.318300000000022</v>
      </c>
      <c r="H545" s="2">
        <f t="shared" si="63"/>
        <v>33.255435000000034</v>
      </c>
      <c r="I545" s="2">
        <f t="array" ref="I545">SUMPRODUCT(B529:B548, (ROW(B529:B548)-ROW(B529)+1)) / (20*21/2)</f>
        <v>27.14513333333333</v>
      </c>
      <c r="J545" s="2">
        <f t="shared" si="66"/>
        <v>28.447658713747558</v>
      </c>
      <c r="K545" s="2">
        <f t="shared" si="60"/>
        <v>30.543769784809705</v>
      </c>
    </row>
    <row r="546" spans="1:11" ht="13.5" x14ac:dyDescent="0.25">
      <c r="A546" s="3">
        <f>TITRES_STAT!B549</f>
        <v>42797</v>
      </c>
      <c r="B546" s="6">
        <f>TITRES_STAT!D549</f>
        <v>26.623999999999999</v>
      </c>
      <c r="C546" s="2">
        <f t="shared" si="61"/>
        <v>0</v>
      </c>
      <c r="D546" s="2">
        <f t="shared" si="62"/>
        <v>26.787599999999998</v>
      </c>
      <c r="E546" s="2">
        <f t="shared" si="64"/>
        <v>27.038600000000002</v>
      </c>
      <c r="F546" s="2">
        <f t="shared" si="65"/>
        <v>28.419150000000009</v>
      </c>
      <c r="G546" s="2">
        <f t="shared" si="59"/>
        <v>31.162100000000013</v>
      </c>
      <c r="H546" s="2">
        <f t="shared" si="63"/>
        <v>33.230565000000034</v>
      </c>
      <c r="I546" s="2">
        <f t="array" ref="I546">SUMPRODUCT(B530:B549, (ROW(B530:B549)-ROW(B530)+1)) / (20*21/2)</f>
        <v>27.054357142857146</v>
      </c>
      <c r="J546" s="2">
        <f t="shared" si="66"/>
        <v>28.273976931485883</v>
      </c>
      <c r="K546" s="2">
        <f t="shared" si="60"/>
        <v>30.390053322660304</v>
      </c>
    </row>
    <row r="547" spans="1:11" ht="13.5" x14ac:dyDescent="0.25">
      <c r="A547" s="3">
        <f>TITRES_STAT!B550</f>
        <v>42800</v>
      </c>
      <c r="B547" s="6">
        <f>TITRES_STAT!D550</f>
        <v>26.623999999999999</v>
      </c>
      <c r="C547" s="2">
        <f t="shared" si="61"/>
        <v>0</v>
      </c>
      <c r="D547" s="2">
        <f t="shared" si="62"/>
        <v>26.624000000000002</v>
      </c>
      <c r="E547" s="2">
        <f t="shared" si="64"/>
        <v>27.027300000000004</v>
      </c>
      <c r="F547" s="2">
        <f t="shared" si="65"/>
        <v>28.200000000000006</v>
      </c>
      <c r="G547" s="2">
        <f t="shared" si="59"/>
        <v>31.005900000000015</v>
      </c>
      <c r="H547" s="2">
        <f t="shared" si="63"/>
        <v>33.205695000000034</v>
      </c>
      <c r="I547" s="2">
        <f t="array" ref="I547">SUMPRODUCT(B531:B550, (ROW(B531:B550)-ROW(B531)+1)) / (20*21/2)</f>
        <v>27.097671428571427</v>
      </c>
      <c r="J547" s="2">
        <f t="shared" si="66"/>
        <v>28.116836271344368</v>
      </c>
      <c r="K547" s="2">
        <f t="shared" si="60"/>
        <v>30.242364957065782</v>
      </c>
    </row>
    <row r="548" spans="1:11" ht="13.5" x14ac:dyDescent="0.25">
      <c r="A548" s="3">
        <f>TITRES_STAT!B551</f>
        <v>42801</v>
      </c>
      <c r="B548" s="6">
        <f>TITRES_STAT!D551</f>
        <v>25.83</v>
      </c>
      <c r="C548" s="2">
        <f t="shared" si="61"/>
        <v>-0.79400000000000048</v>
      </c>
      <c r="D548" s="2">
        <f t="shared" si="62"/>
        <v>26.465199999999999</v>
      </c>
      <c r="E548" s="2">
        <f t="shared" si="64"/>
        <v>26.871799999999997</v>
      </c>
      <c r="F548" s="2">
        <f t="shared" si="65"/>
        <v>27.941150000000011</v>
      </c>
      <c r="G548" s="2">
        <f t="shared" si="59"/>
        <v>30.833820000000014</v>
      </c>
      <c r="H548" s="2">
        <f t="shared" si="63"/>
        <v>33.176855000000032</v>
      </c>
      <c r="I548" s="2">
        <f t="array" ref="I548">SUMPRODUCT(B532:B551, (ROW(B532:B551)-ROW(B532)+1)) / (20*21/2)</f>
        <v>27.193042857142853</v>
      </c>
      <c r="J548" s="2">
        <f t="shared" si="66"/>
        <v>27.899042340740145</v>
      </c>
      <c r="K548" s="2">
        <f t="shared" si="60"/>
        <v>30.069331037180849</v>
      </c>
    </row>
    <row r="549" spans="1:11" ht="13.5" x14ac:dyDescent="0.25">
      <c r="A549" s="3">
        <f>TITRES_STAT!B552</f>
        <v>42802</v>
      </c>
      <c r="B549" s="6">
        <f>TITRES_STAT!D552</f>
        <v>26.988</v>
      </c>
      <c r="C549" s="2">
        <f t="shared" si="61"/>
        <v>1.1580000000000013</v>
      </c>
      <c r="D549" s="2">
        <f t="shared" si="62"/>
        <v>26.538</v>
      </c>
      <c r="E549" s="2">
        <f t="shared" si="64"/>
        <v>26.826399999999996</v>
      </c>
      <c r="F549" s="2">
        <f t="shared" si="65"/>
        <v>27.740200000000005</v>
      </c>
      <c r="G549" s="2">
        <f t="shared" si="59"/>
        <v>30.684900000000013</v>
      </c>
      <c r="H549" s="2">
        <f t="shared" si="63"/>
        <v>33.153805000000034</v>
      </c>
      <c r="I549" s="2">
        <f t="array" ref="I549">SUMPRODUCT(B533:B552, (ROW(B533:B552)-ROW(B533)+1)) / (20*21/2)</f>
        <v>27.299871428571429</v>
      </c>
      <c r="J549" s="2">
        <f t="shared" si="66"/>
        <v>27.812276403526798</v>
      </c>
      <c r="K549" s="2">
        <f t="shared" si="60"/>
        <v>29.948494525918854</v>
      </c>
    </row>
    <row r="550" spans="1:11" ht="13.5" x14ac:dyDescent="0.25">
      <c r="A550" s="3">
        <f>TITRES_STAT!B553</f>
        <v>42803</v>
      </c>
      <c r="B550" s="6">
        <f>TITRES_STAT!D553</f>
        <v>28.195</v>
      </c>
      <c r="C550" s="2">
        <f t="shared" si="61"/>
        <v>1.2070000000000007</v>
      </c>
      <c r="D550" s="2">
        <f t="shared" si="62"/>
        <v>26.8522</v>
      </c>
      <c r="E550" s="2">
        <f t="shared" si="64"/>
        <v>26.901699999999998</v>
      </c>
      <c r="F550" s="2">
        <f t="shared" si="65"/>
        <v>27.599600000000002</v>
      </c>
      <c r="G550" s="2">
        <f t="shared" si="59"/>
        <v>30.580700000000007</v>
      </c>
      <c r="H550" s="2">
        <f t="shared" si="63"/>
        <v>33.132735000000032</v>
      </c>
      <c r="I550" s="2">
        <f t="array" ref="I550">SUMPRODUCT(B534:B553, (ROW(B534:B553)-ROW(B534)+1)) / (20*21/2)</f>
        <v>27.41375714285714</v>
      </c>
      <c r="J550" s="2">
        <f t="shared" si="66"/>
        <v>27.848726269857579</v>
      </c>
      <c r="K550" s="2">
        <f t="shared" si="60"/>
        <v>29.879730034706348</v>
      </c>
    </row>
    <row r="551" spans="1:11" ht="13.5" x14ac:dyDescent="0.25">
      <c r="A551" s="3">
        <f>TITRES_STAT!B554</f>
        <v>42804</v>
      </c>
      <c r="B551" s="6">
        <f>TITRES_STAT!D554</f>
        <v>28.600999999999999</v>
      </c>
      <c r="C551" s="2">
        <f t="shared" si="61"/>
        <v>0.40599999999999881</v>
      </c>
      <c r="D551" s="2">
        <f t="shared" si="62"/>
        <v>27.247599999999998</v>
      </c>
      <c r="E551" s="2">
        <f t="shared" si="64"/>
        <v>27.017599999999998</v>
      </c>
      <c r="F551" s="2">
        <f t="shared" si="65"/>
        <v>27.479300000000006</v>
      </c>
      <c r="G551" s="2">
        <f t="shared" si="59"/>
        <v>30.504540000000006</v>
      </c>
      <c r="H551" s="2">
        <f t="shared" si="63"/>
        <v>33.113695000000028</v>
      </c>
      <c r="I551" s="2">
        <f t="array" ref="I551">SUMPRODUCT(B535:B554, (ROW(B535:B554)-ROW(B535)+1)) / (20*21/2)</f>
        <v>27.534700000000001</v>
      </c>
      <c r="J551" s="2">
        <f t="shared" si="66"/>
        <v>27.920371387014001</v>
      </c>
      <c r="K551" s="2">
        <f t="shared" si="60"/>
        <v>29.829583758835511</v>
      </c>
    </row>
    <row r="552" spans="1:11" ht="13.5" x14ac:dyDescent="0.25">
      <c r="A552" s="3">
        <f>TITRES_STAT!B555</f>
        <v>42807</v>
      </c>
      <c r="B552" s="6">
        <f>TITRES_STAT!D555</f>
        <v>28.600999999999999</v>
      </c>
      <c r="C552" s="2">
        <f t="shared" si="61"/>
        <v>0</v>
      </c>
      <c r="D552" s="2">
        <f t="shared" si="62"/>
        <v>27.643000000000001</v>
      </c>
      <c r="E552" s="2">
        <f t="shared" si="64"/>
        <v>27.133499999999998</v>
      </c>
      <c r="F552" s="2">
        <f t="shared" si="65"/>
        <v>27.405200000000008</v>
      </c>
      <c r="G552" s="2">
        <f t="shared" si="59"/>
        <v>30.428380000000008</v>
      </c>
      <c r="H552" s="2">
        <f t="shared" si="63"/>
        <v>33.093525000000028</v>
      </c>
      <c r="I552" s="2">
        <f t="array" ref="I552">SUMPRODUCT(B536:B555, (ROW(B536:B555)-ROW(B536)+1)) / (20*21/2)</f>
        <v>27.656257142857143</v>
      </c>
      <c r="J552" s="2">
        <f t="shared" si="66"/>
        <v>27.985193159679334</v>
      </c>
      <c r="K552" s="2">
        <f t="shared" si="60"/>
        <v>29.78140400358706</v>
      </c>
    </row>
    <row r="553" spans="1:11" ht="13.5" x14ac:dyDescent="0.25">
      <c r="A553" s="3">
        <f>TITRES_STAT!B556</f>
        <v>42808</v>
      </c>
      <c r="B553" s="6">
        <f>TITRES_STAT!D556</f>
        <v>28.600999999999999</v>
      </c>
      <c r="C553" s="2">
        <f t="shared" si="61"/>
        <v>0</v>
      </c>
      <c r="D553" s="2">
        <f t="shared" si="62"/>
        <v>28.197199999999999</v>
      </c>
      <c r="E553" s="2">
        <f t="shared" si="64"/>
        <v>27.331200000000003</v>
      </c>
      <c r="F553" s="2">
        <f t="shared" si="65"/>
        <v>27.331100000000003</v>
      </c>
      <c r="G553" s="2">
        <f t="shared" si="59"/>
        <v>30.352220000000006</v>
      </c>
      <c r="H553" s="2">
        <f t="shared" si="63"/>
        <v>33.070435000000025</v>
      </c>
      <c r="I553" s="2">
        <f t="array" ref="I553">SUMPRODUCT(B537:B556, (ROW(B537:B556)-ROW(B537)+1)) / (20*21/2)</f>
        <v>27.772295238095232</v>
      </c>
      <c r="J553" s="2">
        <f t="shared" si="66"/>
        <v>28.043841430186063</v>
      </c>
      <c r="K553" s="2">
        <f t="shared" si="60"/>
        <v>29.735113650505216</v>
      </c>
    </row>
    <row r="554" spans="1:11" ht="13.5" x14ac:dyDescent="0.25">
      <c r="A554" s="3">
        <f>TITRES_STAT!B557</f>
        <v>42809</v>
      </c>
      <c r="B554" s="6">
        <f>TITRES_STAT!D557</f>
        <v>28.600999999999999</v>
      </c>
      <c r="C554" s="2">
        <f t="shared" si="61"/>
        <v>0</v>
      </c>
      <c r="D554" s="2">
        <f t="shared" si="62"/>
        <v>28.519799999999996</v>
      </c>
      <c r="E554" s="2">
        <f t="shared" si="64"/>
        <v>27.5289</v>
      </c>
      <c r="F554" s="2">
        <f t="shared" si="65"/>
        <v>27.324650000000002</v>
      </c>
      <c r="G554" s="2">
        <f t="shared" si="59"/>
        <v>30.256620000000002</v>
      </c>
      <c r="H554" s="2">
        <f t="shared" si="63"/>
        <v>33.047345000000021</v>
      </c>
      <c r="I554" s="2">
        <f t="array" ref="I554">SUMPRODUCT(B538:B557, (ROW(B538:B557)-ROW(B538)+1)) / (20*21/2)</f>
        <v>27.87891904761905</v>
      </c>
      <c r="J554" s="2">
        <f t="shared" si="66"/>
        <v>28.096904151120725</v>
      </c>
      <c r="K554" s="2">
        <f t="shared" si="60"/>
        <v>29.690638605387367</v>
      </c>
    </row>
    <row r="555" spans="1:11" ht="13.5" x14ac:dyDescent="0.25">
      <c r="A555" s="3">
        <f>TITRES_STAT!B558</f>
        <v>42810</v>
      </c>
      <c r="B555" s="6">
        <f>TITRES_STAT!D558</f>
        <v>28.600999999999999</v>
      </c>
      <c r="C555" s="2">
        <f t="shared" si="61"/>
        <v>0</v>
      </c>
      <c r="D555" s="2">
        <f t="shared" si="62"/>
        <v>28.600999999999999</v>
      </c>
      <c r="E555" s="2">
        <f t="shared" si="64"/>
        <v>27.726599999999998</v>
      </c>
      <c r="F555" s="2">
        <f t="shared" si="65"/>
        <v>27.382600000000004</v>
      </c>
      <c r="G555" s="2">
        <f t="shared" si="59"/>
        <v>30.161020000000008</v>
      </c>
      <c r="H555" s="2">
        <f t="shared" si="63"/>
        <v>33.024255000000018</v>
      </c>
      <c r="I555" s="2">
        <f t="array" ref="I555">SUMPRODUCT(B539:B558, (ROW(B539:B558)-ROW(B539)+1)) / (20*21/2)</f>
        <v>27.97666666666667</v>
      </c>
      <c r="J555" s="2">
        <f t="shared" si="66"/>
        <v>28.14491327958542</v>
      </c>
      <c r="K555" s="2">
        <f t="shared" si="60"/>
        <v>29.647907679685904</v>
      </c>
    </row>
    <row r="556" spans="1:11" ht="13.5" x14ac:dyDescent="0.25">
      <c r="A556" s="3">
        <f>TITRES_STAT!B559</f>
        <v>42811</v>
      </c>
      <c r="B556" s="6">
        <f>TITRES_STAT!D559</f>
        <v>28.600999999999999</v>
      </c>
      <c r="C556" s="2">
        <f t="shared" si="61"/>
        <v>0</v>
      </c>
      <c r="D556" s="2">
        <f t="shared" si="62"/>
        <v>28.600999999999999</v>
      </c>
      <c r="E556" s="2">
        <f t="shared" si="64"/>
        <v>27.924299999999999</v>
      </c>
      <c r="F556" s="2">
        <f t="shared" si="65"/>
        <v>27.481450000000002</v>
      </c>
      <c r="G556" s="2">
        <f t="shared" si="59"/>
        <v>30.065420000000003</v>
      </c>
      <c r="H556" s="2">
        <f t="shared" si="63"/>
        <v>33.001165000000022</v>
      </c>
      <c r="I556" s="2">
        <f t="array" ref="I556">SUMPRODUCT(B540:B559, (ROW(B540:B559)-ROW(B540)+1)) / (20*21/2)</f>
        <v>28.06862380952381</v>
      </c>
      <c r="J556" s="2">
        <f t="shared" si="66"/>
        <v>28.188350110101094</v>
      </c>
      <c r="K556" s="2">
        <f t="shared" si="60"/>
        <v>29.606852476560967</v>
      </c>
    </row>
    <row r="557" spans="1:11" ht="13.5" x14ac:dyDescent="0.25">
      <c r="A557" s="3">
        <f>TITRES_STAT!B560</f>
        <v>42815</v>
      </c>
      <c r="B557" s="6">
        <f>TITRES_STAT!D560</f>
        <v>28.600999999999999</v>
      </c>
      <c r="C557" s="2">
        <f t="shared" si="61"/>
        <v>0</v>
      </c>
      <c r="D557" s="2">
        <f t="shared" si="62"/>
        <v>28.600999999999999</v>
      </c>
      <c r="E557" s="2">
        <f t="shared" si="64"/>
        <v>28.122000000000003</v>
      </c>
      <c r="F557" s="2">
        <f t="shared" si="65"/>
        <v>27.574650000000002</v>
      </c>
      <c r="G557" s="2">
        <f t="shared" si="59"/>
        <v>29.969820000000009</v>
      </c>
      <c r="H557" s="2">
        <f t="shared" si="63"/>
        <v>32.978075000000018</v>
      </c>
      <c r="I557" s="2">
        <f t="array" ref="I557">SUMPRODUCT(B541:B560, (ROW(B541:B560)-ROW(B541)+1)) / (20*21/2)</f>
        <v>28.155061904761904</v>
      </c>
      <c r="J557" s="2">
        <f t="shared" si="66"/>
        <v>28.227650099615275</v>
      </c>
      <c r="K557" s="2">
        <f t="shared" si="60"/>
        <v>29.567407281401714</v>
      </c>
    </row>
    <row r="558" spans="1:11" ht="13.5" x14ac:dyDescent="0.25">
      <c r="A558" s="3">
        <f>TITRES_STAT!B561</f>
        <v>42816</v>
      </c>
      <c r="B558" s="6">
        <f>TITRES_STAT!D561</f>
        <v>28.600999999999999</v>
      </c>
      <c r="C558" s="2">
        <f t="shared" si="61"/>
        <v>0</v>
      </c>
      <c r="D558" s="2">
        <f t="shared" si="62"/>
        <v>28.600999999999999</v>
      </c>
      <c r="E558" s="2">
        <f t="shared" si="64"/>
        <v>28.399099999999997</v>
      </c>
      <c r="F558" s="2">
        <f t="shared" si="65"/>
        <v>27.635449999999999</v>
      </c>
      <c r="G558" s="2">
        <f t="shared" si="59"/>
        <v>29.861420000000006</v>
      </c>
      <c r="H558" s="2">
        <f t="shared" si="63"/>
        <v>32.954985000000008</v>
      </c>
      <c r="I558" s="2">
        <f t="array" ref="I558">SUMPRODUCT(B542:B561, (ROW(B542:B561)-ROW(B542)+1)) / (20*21/2)</f>
        <v>28.235980952380956</v>
      </c>
      <c r="J558" s="2">
        <f t="shared" si="66"/>
        <v>28.263207232985248</v>
      </c>
      <c r="K558" s="2">
        <f t="shared" si="60"/>
        <v>29.529508956640864</v>
      </c>
    </row>
    <row r="559" spans="1:11" ht="13.5" x14ac:dyDescent="0.25">
      <c r="A559" s="3">
        <f>TITRES_STAT!B562</f>
        <v>42817</v>
      </c>
      <c r="B559" s="6">
        <f>TITRES_STAT!D562</f>
        <v>28.600999999999999</v>
      </c>
      <c r="C559" s="2">
        <f t="shared" si="61"/>
        <v>0</v>
      </c>
      <c r="D559" s="2">
        <f t="shared" si="62"/>
        <v>28.600999999999999</v>
      </c>
      <c r="E559" s="2">
        <f t="shared" si="64"/>
        <v>28.560399999999998</v>
      </c>
      <c r="F559" s="2">
        <f t="shared" si="65"/>
        <v>27.693399999999997</v>
      </c>
      <c r="G559" s="2">
        <f t="shared" si="59"/>
        <v>29.753020000000006</v>
      </c>
      <c r="H559" s="2">
        <f t="shared" si="63"/>
        <v>32.931895000000011</v>
      </c>
      <c r="I559" s="2">
        <f t="array" ref="I559">SUMPRODUCT(B543:B562, (ROW(B543:B562)-ROW(B543)+1)) / (20*21/2)</f>
        <v>28.311380952380951</v>
      </c>
      <c r="J559" s="2">
        <f t="shared" si="66"/>
        <v>28.29537797270094</v>
      </c>
      <c r="K559" s="2">
        <f t="shared" si="60"/>
        <v>29.493096840694164</v>
      </c>
    </row>
    <row r="560" spans="1:11" ht="13.5" x14ac:dyDescent="0.25">
      <c r="A560" s="3">
        <f>TITRES_STAT!B563</f>
        <v>42818</v>
      </c>
      <c r="B560" s="6">
        <f>TITRES_STAT!D563</f>
        <v>28.600999999999999</v>
      </c>
      <c r="C560" s="2">
        <f t="shared" si="61"/>
        <v>0</v>
      </c>
      <c r="D560" s="2">
        <f t="shared" si="62"/>
        <v>28.600999999999999</v>
      </c>
      <c r="E560" s="2">
        <f t="shared" si="64"/>
        <v>28.600999999999999</v>
      </c>
      <c r="F560" s="2">
        <f t="shared" si="65"/>
        <v>27.751349999999995</v>
      </c>
      <c r="G560" s="2">
        <f t="shared" si="59"/>
        <v>29.644620000000014</v>
      </c>
      <c r="H560" s="2">
        <f t="shared" si="63"/>
        <v>32.908805000000008</v>
      </c>
      <c r="I560" s="2">
        <f t="array" ref="I560">SUMPRODUCT(B544:B563, (ROW(B544:B563)-ROW(B544)+1)) / (20*21/2)</f>
        <v>28.381261904761907</v>
      </c>
      <c r="J560" s="2">
        <f t="shared" si="66"/>
        <v>28.324484832443709</v>
      </c>
      <c r="K560" s="2">
        <f t="shared" si="60"/>
        <v>29.458112650863022</v>
      </c>
    </row>
    <row r="561" spans="1:11" ht="13.5" x14ac:dyDescent="0.25">
      <c r="A561" s="3">
        <f>TITRES_STAT!B564</f>
        <v>42821</v>
      </c>
      <c r="B561" s="6">
        <f>TITRES_STAT!D564</f>
        <v>28.600999999999999</v>
      </c>
      <c r="C561" s="2">
        <f t="shared" si="61"/>
        <v>0</v>
      </c>
      <c r="D561" s="2">
        <f t="shared" si="62"/>
        <v>28.600999999999999</v>
      </c>
      <c r="E561" s="2">
        <f t="shared" si="64"/>
        <v>28.600999999999999</v>
      </c>
      <c r="F561" s="2">
        <f t="shared" si="65"/>
        <v>27.8093</v>
      </c>
      <c r="G561" s="2">
        <f t="shared" si="59"/>
        <v>29.536220000000011</v>
      </c>
      <c r="H561" s="2">
        <f t="shared" si="63"/>
        <v>32.885715000000005</v>
      </c>
      <c r="I561" s="2">
        <f t="array" ref="I561">SUMPRODUCT(B545:B564, (ROW(B545:B564)-ROW(B545)+1)) / (20*21/2)</f>
        <v>28.441728571428577</v>
      </c>
      <c r="J561" s="2">
        <f t="shared" si="66"/>
        <v>28.350819610306214</v>
      </c>
      <c r="K561" s="2">
        <f t="shared" si="60"/>
        <v>29.424500390044866</v>
      </c>
    </row>
    <row r="562" spans="1:11" ht="13.5" x14ac:dyDescent="0.25">
      <c r="A562" s="3">
        <f>TITRES_STAT!B565</f>
        <v>42822</v>
      </c>
      <c r="B562" s="6">
        <f>TITRES_STAT!D565</f>
        <v>28.600999999999999</v>
      </c>
      <c r="C562" s="2">
        <f t="shared" si="61"/>
        <v>0</v>
      </c>
      <c r="D562" s="2">
        <f t="shared" si="62"/>
        <v>28.600999999999999</v>
      </c>
      <c r="E562" s="2">
        <f t="shared" si="64"/>
        <v>28.600999999999999</v>
      </c>
      <c r="F562" s="2">
        <f t="shared" si="65"/>
        <v>27.867249999999995</v>
      </c>
      <c r="G562" s="2">
        <f t="shared" ref="G562:G625" si="67">AVERAGE(B513:B562)</f>
        <v>29.427820000000018</v>
      </c>
      <c r="H562" s="2">
        <f t="shared" si="63"/>
        <v>32.862625000000001</v>
      </c>
      <c r="I562" s="2">
        <f t="array" ref="I562">SUMPRODUCT(B546:B565, (ROW(B546:B565)-ROW(B546)+1)) / (20*21/2)</f>
        <v>28.492780952380954</v>
      </c>
      <c r="J562" s="2">
        <f t="shared" si="66"/>
        <v>28.374646314086576</v>
      </c>
      <c r="K562" s="2">
        <f t="shared" si="60"/>
        <v>29.392206257101932</v>
      </c>
    </row>
    <row r="563" spans="1:11" ht="13.5" x14ac:dyDescent="0.25">
      <c r="A563" s="3">
        <f>TITRES_STAT!B566</f>
        <v>42823</v>
      </c>
      <c r="B563" s="6">
        <f>TITRES_STAT!D566</f>
        <v>28.600999999999999</v>
      </c>
      <c r="C563" s="2">
        <f t="shared" si="61"/>
        <v>0</v>
      </c>
      <c r="D563" s="2">
        <f t="shared" si="62"/>
        <v>28.600999999999999</v>
      </c>
      <c r="E563" s="2">
        <f t="shared" si="64"/>
        <v>28.600999999999999</v>
      </c>
      <c r="F563" s="2">
        <f t="shared" si="65"/>
        <v>27.966100000000001</v>
      </c>
      <c r="G563" s="2">
        <f t="shared" si="67"/>
        <v>29.319420000000026</v>
      </c>
      <c r="H563" s="2">
        <f t="shared" si="63"/>
        <v>32.844519999999996</v>
      </c>
      <c r="I563" s="2">
        <f t="array" ref="I563">SUMPRODUCT(B547:B566, (ROW(B547:B566)-ROW(B547)+1)) / (20*21/2)</f>
        <v>28.41241904761905</v>
      </c>
      <c r="J563" s="2">
        <f t="shared" si="66"/>
        <v>28.396203807983092</v>
      </c>
      <c r="K563" s="2">
        <f t="shared" ref="K563:K626" si="68">$K$4*B563+(1-$K$4)*K562</f>
        <v>29.361178560744996</v>
      </c>
    </row>
    <row r="564" spans="1:11" ht="13.5" x14ac:dyDescent="0.25">
      <c r="A564" s="3">
        <f>TITRES_STAT!B567</f>
        <v>42824</v>
      </c>
      <c r="B564" s="6">
        <f>TITRES_STAT!D567</f>
        <v>28.600999999999999</v>
      </c>
      <c r="C564" s="2">
        <f t="shared" si="61"/>
        <v>0</v>
      </c>
      <c r="D564" s="2">
        <f t="shared" si="62"/>
        <v>28.600999999999999</v>
      </c>
      <c r="E564" s="2">
        <f t="shared" si="64"/>
        <v>28.600999999999999</v>
      </c>
      <c r="F564" s="2">
        <f t="shared" si="65"/>
        <v>28.06495</v>
      </c>
      <c r="G564" s="2">
        <f t="shared" si="67"/>
        <v>29.241480000000028</v>
      </c>
      <c r="H564" s="2">
        <f t="shared" si="63"/>
        <v>32.82641499999999</v>
      </c>
      <c r="I564" s="2">
        <f t="array" ref="I564">SUMPRODUCT(B548:B567, (ROW(B548:B567)-ROW(B548)+1)) / (20*21/2)</f>
        <v>28.328742857142856</v>
      </c>
      <c r="J564" s="2">
        <f t="shared" si="66"/>
        <v>28.415708207222799</v>
      </c>
      <c r="K564" s="2">
        <f t="shared" si="68"/>
        <v>29.331367636794212</v>
      </c>
    </row>
    <row r="565" spans="1:11" ht="13.5" x14ac:dyDescent="0.25">
      <c r="A565" s="3">
        <f>TITRES_STAT!B568</f>
        <v>42825</v>
      </c>
      <c r="B565" s="6">
        <f>TITRES_STAT!D568</f>
        <v>28.600999999999999</v>
      </c>
      <c r="C565" s="2">
        <f t="shared" si="61"/>
        <v>0</v>
      </c>
      <c r="D565" s="2">
        <f t="shared" si="62"/>
        <v>28.600999999999999</v>
      </c>
      <c r="E565" s="2">
        <f t="shared" si="64"/>
        <v>28.600999999999999</v>
      </c>
      <c r="F565" s="2">
        <f t="shared" si="65"/>
        <v>28.163799999999998</v>
      </c>
      <c r="G565" s="2">
        <f t="shared" si="67"/>
        <v>29.16354000000003</v>
      </c>
      <c r="H565" s="2">
        <f t="shared" si="63"/>
        <v>32.80859499999999</v>
      </c>
      <c r="I565" s="2">
        <f t="array" ref="I565">SUMPRODUCT(B549:B568, (ROW(B549:B568)-ROW(B549)+1)) / (20*21/2)</f>
        <v>28.241752380952381</v>
      </c>
      <c r="J565" s="2">
        <f t="shared" si="66"/>
        <v>28.433355044630151</v>
      </c>
      <c r="K565" s="2">
        <f t="shared" si="68"/>
        <v>29.302725768684635</v>
      </c>
    </row>
    <row r="566" spans="1:11" ht="13.5" x14ac:dyDescent="0.25">
      <c r="A566" s="3">
        <f>TITRES_STAT!B569</f>
        <v>42828</v>
      </c>
      <c r="B566" s="6">
        <f>TITRES_STAT!D569</f>
        <v>27.32</v>
      </c>
      <c r="C566" s="2">
        <f t="shared" si="61"/>
        <v>-1.2809999999999988</v>
      </c>
      <c r="D566" s="2">
        <f t="shared" si="62"/>
        <v>28.344799999999999</v>
      </c>
      <c r="E566" s="2">
        <f t="shared" si="64"/>
        <v>28.472899999999999</v>
      </c>
      <c r="F566" s="2">
        <f t="shared" si="65"/>
        <v>28.198600000000006</v>
      </c>
      <c r="G566" s="2">
        <f t="shared" si="67"/>
        <v>29.059980000000028</v>
      </c>
      <c r="H566" s="2">
        <f t="shared" si="63"/>
        <v>32.783149999999985</v>
      </c>
      <c r="I566" s="2">
        <f t="array" ref="I566">SUMPRODUCT(B550:B569, (ROW(B550:B569)-ROW(B550)+1)) / (20*21/2)</f>
        <v>28.147666666666666</v>
      </c>
      <c r="J566" s="2">
        <f t="shared" si="66"/>
        <v>28.327321230855851</v>
      </c>
      <c r="K566" s="2">
        <f t="shared" si="68"/>
        <v>29.224971816971511</v>
      </c>
    </row>
    <row r="567" spans="1:11" ht="13.5" x14ac:dyDescent="0.25">
      <c r="A567" s="3">
        <f>TITRES_STAT!B570</f>
        <v>42829</v>
      </c>
      <c r="B567" s="6">
        <f>TITRES_STAT!D570</f>
        <v>27.32</v>
      </c>
      <c r="C567" s="2">
        <f t="shared" si="61"/>
        <v>0</v>
      </c>
      <c r="D567" s="2">
        <f t="shared" si="62"/>
        <v>28.088599999999996</v>
      </c>
      <c r="E567" s="2">
        <f t="shared" si="64"/>
        <v>28.344799999999999</v>
      </c>
      <c r="F567" s="2">
        <f t="shared" si="65"/>
        <v>28.233400000000007</v>
      </c>
      <c r="G567" s="2">
        <f t="shared" si="67"/>
        <v>28.956420000000026</v>
      </c>
      <c r="H567" s="2">
        <f t="shared" si="63"/>
        <v>32.753654999999988</v>
      </c>
      <c r="I567" s="2">
        <f t="array" ref="I567">SUMPRODUCT(B551:B570, (ROW(B551:B570)-ROW(B551)+1)) / (20*21/2)</f>
        <v>27.974095238095241</v>
      </c>
      <c r="J567" s="2">
        <f t="shared" si="66"/>
        <v>28.231385875536247</v>
      </c>
      <c r="K567" s="2">
        <f t="shared" si="68"/>
        <v>29.150267039835374</v>
      </c>
    </row>
    <row r="568" spans="1:11" ht="13.5" x14ac:dyDescent="0.25">
      <c r="A568" s="3">
        <f>TITRES_STAT!B571</f>
        <v>42830</v>
      </c>
      <c r="B568" s="6">
        <f>TITRES_STAT!D571</f>
        <v>27.32</v>
      </c>
      <c r="C568" s="2">
        <f t="shared" si="61"/>
        <v>0</v>
      </c>
      <c r="D568" s="2">
        <f t="shared" si="62"/>
        <v>27.832399999999996</v>
      </c>
      <c r="E568" s="2">
        <f t="shared" si="64"/>
        <v>28.216699999999996</v>
      </c>
      <c r="F568" s="2">
        <f t="shared" si="65"/>
        <v>28.3079</v>
      </c>
      <c r="G568" s="2">
        <f t="shared" si="67"/>
        <v>28.852860000000025</v>
      </c>
      <c r="H568" s="2">
        <f t="shared" si="63"/>
        <v>32.724159999999983</v>
      </c>
      <c r="I568" s="2">
        <f t="array" ref="I568">SUMPRODUCT(B552:B571, (ROW(B552:B571)-ROW(B552)+1)) / (20*21/2)</f>
        <v>27.808585714285712</v>
      </c>
      <c r="J568" s="2">
        <f t="shared" si="66"/>
        <v>28.144587220723274</v>
      </c>
      <c r="K568" s="2">
        <f t="shared" si="68"/>
        <v>29.078491861802615</v>
      </c>
    </row>
    <row r="569" spans="1:11" ht="13.5" x14ac:dyDescent="0.25">
      <c r="A569" s="3">
        <f>TITRES_STAT!B572</f>
        <v>42831</v>
      </c>
      <c r="B569" s="6">
        <f>TITRES_STAT!D572</f>
        <v>27.32</v>
      </c>
      <c r="C569" s="2">
        <f t="shared" si="61"/>
        <v>0</v>
      </c>
      <c r="D569" s="2">
        <f t="shared" si="62"/>
        <v>27.5762</v>
      </c>
      <c r="E569" s="2">
        <f t="shared" si="64"/>
        <v>28.088599999999996</v>
      </c>
      <c r="F569" s="2">
        <f t="shared" si="65"/>
        <v>28.3245</v>
      </c>
      <c r="G569" s="2">
        <f t="shared" si="67"/>
        <v>28.749300000000019</v>
      </c>
      <c r="H569" s="2">
        <f t="shared" si="63"/>
        <v>32.694664999999979</v>
      </c>
      <c r="I569" s="2">
        <f t="array" ref="I569">SUMPRODUCT(B553:B572, (ROW(B553:B572)-ROW(B553)+1)) / (20*21/2)</f>
        <v>27.653071428571426</v>
      </c>
      <c r="J569" s="2">
        <f t="shared" si="66"/>
        <v>28.066055104463917</v>
      </c>
      <c r="K569" s="2">
        <f t="shared" si="68"/>
        <v>29.009531396633886</v>
      </c>
    </row>
    <row r="570" spans="1:11" ht="13.5" x14ac:dyDescent="0.25">
      <c r="A570" s="3">
        <f>TITRES_STAT!B573</f>
        <v>42832</v>
      </c>
      <c r="B570" s="6">
        <f>TITRES_STAT!D573</f>
        <v>26.501999999999999</v>
      </c>
      <c r="C570" s="2">
        <f t="shared" si="61"/>
        <v>-0.81800000000000139</v>
      </c>
      <c r="D570" s="2">
        <f t="shared" si="62"/>
        <v>27.156400000000001</v>
      </c>
      <c r="E570" s="2">
        <f t="shared" si="64"/>
        <v>27.878699999999998</v>
      </c>
      <c r="F570" s="2">
        <f t="shared" si="65"/>
        <v>28.239849999999997</v>
      </c>
      <c r="G570" s="2">
        <f t="shared" si="67"/>
        <v>28.629380000000019</v>
      </c>
      <c r="H570" s="2">
        <f t="shared" si="63"/>
        <v>32.661079999999984</v>
      </c>
      <c r="I570" s="2">
        <f t="array" ref="I570">SUMPRODUCT(B554:B573, (ROW(B554:B573)-ROW(B554)+1)) / (20*21/2)</f>
        <v>27.583171428571426</v>
      </c>
      <c r="J570" s="2">
        <f t="shared" si="66"/>
        <v>27.917097475467354</v>
      </c>
      <c r="K570" s="2">
        <f t="shared" si="68"/>
        <v>28.911196832060011</v>
      </c>
    </row>
    <row r="571" spans="1:11" ht="13.5" x14ac:dyDescent="0.25">
      <c r="A571" s="3">
        <f>TITRES_STAT!B574</f>
        <v>42835</v>
      </c>
      <c r="B571" s="6">
        <f>TITRES_STAT!D574</f>
        <v>26.501999999999999</v>
      </c>
      <c r="C571" s="2">
        <f t="shared" si="61"/>
        <v>0</v>
      </c>
      <c r="D571" s="2">
        <f t="shared" si="62"/>
        <v>26.992799999999999</v>
      </c>
      <c r="E571" s="2">
        <f t="shared" si="64"/>
        <v>27.668799999999997</v>
      </c>
      <c r="F571" s="2">
        <f t="shared" si="65"/>
        <v>28.134899999999995</v>
      </c>
      <c r="G571" s="2">
        <f t="shared" si="67"/>
        <v>28.509460000000018</v>
      </c>
      <c r="H571" s="2">
        <f t="shared" si="63"/>
        <v>32.627494999999982</v>
      </c>
      <c r="I571" s="2">
        <f t="array" ref="I571">SUMPRODUCT(B555:B574, (ROW(B555:B574)-ROW(B555)+1)) / (20*21/2)</f>
        <v>27.519485714285718</v>
      </c>
      <c r="J571" s="2">
        <f t="shared" si="66"/>
        <v>27.782326287327606</v>
      </c>
      <c r="K571" s="2">
        <f t="shared" si="68"/>
        <v>28.816718524920404</v>
      </c>
    </row>
    <row r="572" spans="1:11" ht="13.5" x14ac:dyDescent="0.25">
      <c r="A572" s="3">
        <f>TITRES_STAT!B575</f>
        <v>42836</v>
      </c>
      <c r="B572" s="6">
        <f>TITRES_STAT!D575</f>
        <v>26.501999999999999</v>
      </c>
      <c r="C572" s="2">
        <f t="shared" si="61"/>
        <v>0</v>
      </c>
      <c r="D572" s="2">
        <f t="shared" si="62"/>
        <v>26.829199999999997</v>
      </c>
      <c r="E572" s="2">
        <f t="shared" si="64"/>
        <v>27.4589</v>
      </c>
      <c r="F572" s="2">
        <f t="shared" si="65"/>
        <v>28.029949999999996</v>
      </c>
      <c r="G572" s="2">
        <f t="shared" si="67"/>
        <v>28.389540000000014</v>
      </c>
      <c r="H572" s="2">
        <f t="shared" si="63"/>
        <v>32.59390999999998</v>
      </c>
      <c r="I572" s="2">
        <f t="array" ref="I572">SUMPRODUCT(B556:B575, (ROW(B556:B575)-ROW(B556)+1)) / (20*21/2)</f>
        <v>27.345538095238091</v>
      </c>
      <c r="J572" s="2">
        <f t="shared" si="66"/>
        <v>27.660390450439262</v>
      </c>
      <c r="K572" s="2">
        <f t="shared" si="68"/>
        <v>28.72594524943333</v>
      </c>
    </row>
    <row r="573" spans="1:11" ht="13.5" x14ac:dyDescent="0.25">
      <c r="A573" s="3">
        <f>TITRES_STAT!B576</f>
        <v>42837</v>
      </c>
      <c r="B573" s="6">
        <f>TITRES_STAT!D576</f>
        <v>27.295999999999999</v>
      </c>
      <c r="C573" s="2">
        <f t="shared" si="61"/>
        <v>0.79400000000000048</v>
      </c>
      <c r="D573" s="2">
        <f t="shared" si="62"/>
        <v>26.824399999999997</v>
      </c>
      <c r="E573" s="2">
        <f t="shared" si="64"/>
        <v>27.328399999999998</v>
      </c>
      <c r="F573" s="2">
        <f t="shared" si="65"/>
        <v>27.964700000000001</v>
      </c>
      <c r="G573" s="2">
        <f t="shared" si="67"/>
        <v>28.285500000000006</v>
      </c>
      <c r="H573" s="2">
        <f t="shared" si="63"/>
        <v>32.564294999999987</v>
      </c>
      <c r="I573" s="2">
        <f t="array" ref="I573">SUMPRODUCT(B557:B576, (ROW(B557:B576)-ROW(B557)+1)) / (20*21/2)</f>
        <v>27.183628571428571</v>
      </c>
      <c r="J573" s="2">
        <f t="shared" si="66"/>
        <v>27.625686598016475</v>
      </c>
      <c r="K573" s="2">
        <f t="shared" si="68"/>
        <v>28.669868965141827</v>
      </c>
    </row>
    <row r="574" spans="1:11" ht="13.5" x14ac:dyDescent="0.25">
      <c r="A574" s="3">
        <f>TITRES_STAT!B577</f>
        <v>42838</v>
      </c>
      <c r="B574" s="6">
        <f>TITRES_STAT!D577</f>
        <v>27.295999999999999</v>
      </c>
      <c r="C574" s="2">
        <f t="shared" si="61"/>
        <v>0</v>
      </c>
      <c r="D574" s="2">
        <f t="shared" si="62"/>
        <v>26.819599999999998</v>
      </c>
      <c r="E574" s="2">
        <f t="shared" si="64"/>
        <v>27.197900000000004</v>
      </c>
      <c r="F574" s="2">
        <f t="shared" si="65"/>
        <v>27.899450000000002</v>
      </c>
      <c r="G574" s="2">
        <f t="shared" si="67"/>
        <v>28.200920000000007</v>
      </c>
      <c r="H574" s="2">
        <f t="shared" si="63"/>
        <v>32.534679999999987</v>
      </c>
      <c r="I574" s="2">
        <f t="array" ref="I574">SUMPRODUCT(B558:B577, (ROW(B558:B577)-ROW(B558)+1)) / (20*21/2)</f>
        <v>27.033757142857141</v>
      </c>
      <c r="J574" s="2">
        <f t="shared" si="66"/>
        <v>27.594287874395857</v>
      </c>
      <c r="K574" s="2">
        <f t="shared" si="68"/>
        <v>28.615991750822541</v>
      </c>
    </row>
    <row r="575" spans="1:11" ht="13.5" x14ac:dyDescent="0.25">
      <c r="A575" s="3">
        <f>TITRES_STAT!B578</f>
        <v>42839</v>
      </c>
      <c r="B575" s="6">
        <f>TITRES_STAT!D578</f>
        <v>26.073</v>
      </c>
      <c r="C575" s="2">
        <f t="shared" si="61"/>
        <v>-1.222999999999999</v>
      </c>
      <c r="D575" s="2">
        <f t="shared" si="62"/>
        <v>26.733800000000002</v>
      </c>
      <c r="E575" s="2">
        <f t="shared" si="64"/>
        <v>26.945100000000004</v>
      </c>
      <c r="F575" s="2">
        <f t="shared" si="65"/>
        <v>27.773050000000001</v>
      </c>
      <c r="G575" s="2">
        <f t="shared" si="67"/>
        <v>28.091880000000007</v>
      </c>
      <c r="H575" s="2">
        <f t="shared" si="63"/>
        <v>32.498949999999986</v>
      </c>
      <c r="I575" s="2">
        <f t="array" ref="I575">SUMPRODUCT(B559:B578, (ROW(B559:B578)-ROW(B559)+1)) / (20*21/2)</f>
        <v>26.821828571428572</v>
      </c>
      <c r="J575" s="2">
        <f t="shared" si="66"/>
        <v>27.449403314929583</v>
      </c>
      <c r="K575" s="2">
        <f t="shared" si="68"/>
        <v>28.516266584123617</v>
      </c>
    </row>
    <row r="576" spans="1:11" ht="13.5" x14ac:dyDescent="0.25">
      <c r="A576" s="3">
        <f>TITRES_STAT!B579</f>
        <v>42842</v>
      </c>
      <c r="B576" s="6">
        <f>TITRES_STAT!D579</f>
        <v>26.073</v>
      </c>
      <c r="C576" s="2">
        <f t="shared" si="61"/>
        <v>0</v>
      </c>
      <c r="D576" s="2">
        <f t="shared" si="62"/>
        <v>26.648000000000003</v>
      </c>
      <c r="E576" s="2">
        <f t="shared" si="64"/>
        <v>26.820399999999999</v>
      </c>
      <c r="F576" s="2">
        <f t="shared" si="65"/>
        <v>27.646650000000001</v>
      </c>
      <c r="G576" s="2">
        <f t="shared" si="67"/>
        <v>28.011180000000003</v>
      </c>
      <c r="H576" s="2">
        <f t="shared" si="63"/>
        <v>32.463219999999986</v>
      </c>
      <c r="I576" s="2">
        <f t="array" ref="I576">SUMPRODUCT(B560:B579, (ROW(B560:B579)-ROW(B560)+1)) / (20*21/2)</f>
        <v>26.553833333333333</v>
      </c>
      <c r="J576" s="2">
        <f t="shared" si="66"/>
        <v>27.318317284936292</v>
      </c>
      <c r="K576" s="2">
        <f t="shared" si="68"/>
        <v>28.420452208275631</v>
      </c>
    </row>
    <row r="577" spans="1:11" ht="13.5" x14ac:dyDescent="0.25">
      <c r="A577" s="3">
        <f>TITRES_STAT!B580</f>
        <v>42843</v>
      </c>
      <c r="B577" s="6">
        <f>TITRES_STAT!D580</f>
        <v>26.073</v>
      </c>
      <c r="C577" s="2">
        <f t="shared" si="61"/>
        <v>0</v>
      </c>
      <c r="D577" s="2">
        <f t="shared" si="62"/>
        <v>26.562200000000001</v>
      </c>
      <c r="E577" s="2">
        <f t="shared" si="64"/>
        <v>26.695699999999999</v>
      </c>
      <c r="F577" s="2">
        <f t="shared" si="65"/>
        <v>27.520249999999997</v>
      </c>
      <c r="G577" s="2">
        <f t="shared" si="67"/>
        <v>27.912500000000005</v>
      </c>
      <c r="H577" s="2">
        <f t="shared" si="63"/>
        <v>32.427489999999985</v>
      </c>
      <c r="I577" s="2">
        <f t="array" ref="I577">SUMPRODUCT(B561:B580, (ROW(B561:B580)-ROW(B561)+1)) / (20*21/2)</f>
        <v>26.410123809523807</v>
      </c>
      <c r="J577" s="2">
        <f t="shared" si="66"/>
        <v>27.199715638751883</v>
      </c>
      <c r="K577" s="2">
        <f t="shared" si="68"/>
        <v>28.32839525893149</v>
      </c>
    </row>
    <row r="578" spans="1:11" ht="13.5" x14ac:dyDescent="0.25">
      <c r="A578" s="3">
        <f>TITRES_STAT!B581</f>
        <v>42844</v>
      </c>
      <c r="B578" s="6">
        <f>TITRES_STAT!D581</f>
        <v>25.295000000000002</v>
      </c>
      <c r="C578" s="2">
        <f t="shared" si="61"/>
        <v>-0.77799999999999869</v>
      </c>
      <c r="D578" s="2">
        <f t="shared" si="62"/>
        <v>26.161999999999999</v>
      </c>
      <c r="E578" s="2">
        <f t="shared" si="64"/>
        <v>26.493200000000002</v>
      </c>
      <c r="F578" s="2">
        <f t="shared" si="65"/>
        <v>27.354949999999995</v>
      </c>
      <c r="G578" s="2">
        <f t="shared" si="67"/>
        <v>27.798260000000006</v>
      </c>
      <c r="H578" s="2">
        <f t="shared" si="63"/>
        <v>32.387869999999985</v>
      </c>
      <c r="I578" s="2">
        <f t="array" ref="I578">SUMPRODUCT(B562:B581, (ROW(B562:B581)-ROW(B562)+1)) / (20*21/2)</f>
        <v>26.353071428571429</v>
      </c>
      <c r="J578" s="2">
        <f t="shared" si="66"/>
        <v>27.018314149346942</v>
      </c>
      <c r="K578" s="2">
        <f t="shared" si="68"/>
        <v>28.20943858211065</v>
      </c>
    </row>
    <row r="579" spans="1:11" ht="13.5" x14ac:dyDescent="0.25">
      <c r="A579" s="3">
        <f>TITRES_STAT!B582</f>
        <v>42845</v>
      </c>
      <c r="B579" s="6">
        <f>TITRES_STAT!D582</f>
        <v>24.541</v>
      </c>
      <c r="C579" s="2">
        <f t="shared" si="61"/>
        <v>-0.75400000000000134</v>
      </c>
      <c r="D579" s="2">
        <f t="shared" si="62"/>
        <v>25.611000000000001</v>
      </c>
      <c r="E579" s="2">
        <f t="shared" si="64"/>
        <v>26.215300000000003</v>
      </c>
      <c r="F579" s="2">
        <f t="shared" si="65"/>
        <v>27.151949999999999</v>
      </c>
      <c r="G579" s="2">
        <f t="shared" si="67"/>
        <v>27.668940000000003</v>
      </c>
      <c r="H579" s="2">
        <f t="shared" si="63"/>
        <v>32.344479999999983</v>
      </c>
      <c r="I579" s="2">
        <f t="array" ref="I579">SUMPRODUCT(B563:B582, (ROW(B563:B582)-ROW(B563)+1)) / (20*21/2)</f>
        <v>26.458476190476183</v>
      </c>
      <c r="J579" s="2">
        <f t="shared" si="66"/>
        <v>26.782379468456757</v>
      </c>
      <c r="K579" s="2">
        <f t="shared" si="68"/>
        <v>28.06557824555729</v>
      </c>
    </row>
    <row r="580" spans="1:11" ht="13.5" x14ac:dyDescent="0.25">
      <c r="A580" s="3">
        <f>TITRES_STAT!B583</f>
        <v>42846</v>
      </c>
      <c r="B580" s="6">
        <f>TITRES_STAT!D583</f>
        <v>25.643000000000001</v>
      </c>
      <c r="C580" s="2">
        <f t="shared" ref="C580:C643" si="69">B580-B579</f>
        <v>1.1020000000000003</v>
      </c>
      <c r="D580" s="2">
        <f t="shared" si="62"/>
        <v>25.524999999999999</v>
      </c>
      <c r="E580" s="2">
        <f t="shared" si="64"/>
        <v>26.129399999999997</v>
      </c>
      <c r="F580" s="2">
        <f t="shared" si="65"/>
        <v>27.004049999999999</v>
      </c>
      <c r="G580" s="2">
        <f t="shared" si="67"/>
        <v>27.561660000000007</v>
      </c>
      <c r="H580" s="2">
        <f t="shared" si="63"/>
        <v>32.306599999999982</v>
      </c>
      <c r="I580" s="2">
        <f t="array" ref="I580">SUMPRODUCT(B564:B583, (ROW(B564:B583)-ROW(B564)+1)) / (20*21/2)</f>
        <v>26.566738095238101</v>
      </c>
      <c r="J580" s="2">
        <f t="shared" si="66"/>
        <v>26.673867138127541</v>
      </c>
      <c r="K580" s="2">
        <f t="shared" si="68"/>
        <v>27.970575177104063</v>
      </c>
    </row>
    <row r="581" spans="1:11" ht="13.5" x14ac:dyDescent="0.25">
      <c r="A581" s="3">
        <f>TITRES_STAT!B584</f>
        <v>42849</v>
      </c>
      <c r="B581" s="6">
        <f>TITRES_STAT!D584</f>
        <v>26.405000000000001</v>
      </c>
      <c r="C581" s="2">
        <f t="shared" si="69"/>
        <v>0.76200000000000045</v>
      </c>
      <c r="D581" s="2">
        <f t="shared" si="62"/>
        <v>25.5914</v>
      </c>
      <c r="E581" s="2">
        <f t="shared" si="64"/>
        <v>26.119700000000002</v>
      </c>
      <c r="F581" s="2">
        <f t="shared" si="65"/>
        <v>26.894249999999992</v>
      </c>
      <c r="G581" s="2">
        <f t="shared" si="67"/>
        <v>27.46962000000001</v>
      </c>
      <c r="H581" s="2">
        <f t="shared" si="63"/>
        <v>32.272529999999982</v>
      </c>
      <c r="I581" s="2">
        <f t="array" ref="I581">SUMPRODUCT(B565:B584, (ROW(B565:B584)-ROW(B565)+1)) / (20*21/2)</f>
        <v>26.677857142857146</v>
      </c>
      <c r="J581" s="2">
        <f t="shared" si="66"/>
        <v>26.648260744020156</v>
      </c>
      <c r="K581" s="2">
        <f t="shared" si="68"/>
        <v>27.90918007211959</v>
      </c>
    </row>
    <row r="582" spans="1:11" ht="13.5" x14ac:dyDescent="0.25">
      <c r="A582" s="3">
        <f>TITRES_STAT!B585</f>
        <v>42850</v>
      </c>
      <c r="B582" s="6">
        <f>TITRES_STAT!D585</f>
        <v>28.001000000000001</v>
      </c>
      <c r="C582" s="2">
        <f t="shared" si="69"/>
        <v>1.5960000000000001</v>
      </c>
      <c r="D582" s="2">
        <f t="shared" ref="D582:D645" si="70">AVERAGE(B578:B582)</f>
        <v>25.976999999999997</v>
      </c>
      <c r="E582" s="2">
        <f t="shared" si="64"/>
        <v>26.269599999999997</v>
      </c>
      <c r="F582" s="2">
        <f t="shared" si="65"/>
        <v>26.864249999999991</v>
      </c>
      <c r="G582" s="2">
        <f t="shared" si="67"/>
        <v>27.427980000000012</v>
      </c>
      <c r="H582" s="2">
        <f t="shared" si="63"/>
        <v>32.246439999999986</v>
      </c>
      <c r="I582" s="2">
        <f t="array" ref="I582">SUMPRODUCT(B566:B585, (ROW(B566:B585)-ROW(B566)+1)) / (20*21/2)</f>
        <v>26.791833333333333</v>
      </c>
      <c r="J582" s="2">
        <f t="shared" si="66"/>
        <v>26.777093054113475</v>
      </c>
      <c r="K582" s="2">
        <f t="shared" si="68"/>
        <v>27.912780853605096</v>
      </c>
    </row>
    <row r="583" spans="1:11" ht="13.5" x14ac:dyDescent="0.25">
      <c r="A583" s="3">
        <f>TITRES_STAT!B586</f>
        <v>42851</v>
      </c>
      <c r="B583" s="6">
        <f>TITRES_STAT!D586</f>
        <v>28.001000000000001</v>
      </c>
      <c r="C583" s="2">
        <f t="shared" si="69"/>
        <v>0</v>
      </c>
      <c r="D583" s="2">
        <f t="shared" si="70"/>
        <v>26.5182</v>
      </c>
      <c r="E583" s="2">
        <f t="shared" si="64"/>
        <v>26.3401</v>
      </c>
      <c r="F583" s="2">
        <f t="shared" si="65"/>
        <v>26.83424999999999</v>
      </c>
      <c r="G583" s="2">
        <f t="shared" si="67"/>
        <v>27.386340000000008</v>
      </c>
      <c r="H583" s="2">
        <f t="shared" si="63"/>
        <v>32.220349999999989</v>
      </c>
      <c r="I583" s="2">
        <f t="array" ref="I583">SUMPRODUCT(B567:B586, (ROW(B567:B586)-ROW(B567)+1)) / (20*21/2)</f>
        <v>26.908666666666665</v>
      </c>
      <c r="J583" s="2">
        <f t="shared" si="66"/>
        <v>26.893655620388383</v>
      </c>
      <c r="K583" s="2">
        <f t="shared" si="68"/>
        <v>27.916240427973523</v>
      </c>
    </row>
    <row r="584" spans="1:11" ht="13.5" x14ac:dyDescent="0.25">
      <c r="A584" s="3">
        <f>TITRES_STAT!B587</f>
        <v>42852</v>
      </c>
      <c r="B584" s="6">
        <f>TITRES_STAT!D587</f>
        <v>28.001000000000001</v>
      </c>
      <c r="C584" s="2">
        <f t="shared" si="69"/>
        <v>0</v>
      </c>
      <c r="D584" s="2">
        <f t="shared" si="70"/>
        <v>27.210200000000004</v>
      </c>
      <c r="E584" s="2">
        <f t="shared" si="64"/>
        <v>26.410599999999999</v>
      </c>
      <c r="F584" s="2">
        <f t="shared" si="65"/>
        <v>26.804249999999996</v>
      </c>
      <c r="G584" s="2">
        <f t="shared" si="67"/>
        <v>27.371760000000009</v>
      </c>
      <c r="H584" s="2">
        <f t="shared" si="63"/>
        <v>32.194259999999993</v>
      </c>
      <c r="I584" s="2">
        <f t="array" ref="I584">SUMPRODUCT(B568:B587, (ROW(B568:B587)-ROW(B568)+1)) / (20*21/2)</f>
        <v>27.141876190476193</v>
      </c>
      <c r="J584" s="2">
        <f t="shared" si="66"/>
        <v>26.999116989875205</v>
      </c>
      <c r="K584" s="2">
        <f t="shared" si="68"/>
        <v>27.919564332758878</v>
      </c>
    </row>
    <row r="585" spans="1:11" ht="13.5" x14ac:dyDescent="0.25">
      <c r="A585" s="3">
        <f>TITRES_STAT!B588</f>
        <v>42853</v>
      </c>
      <c r="B585" s="6">
        <f>TITRES_STAT!D588</f>
        <v>28.001000000000001</v>
      </c>
      <c r="C585" s="2">
        <f t="shared" si="69"/>
        <v>0</v>
      </c>
      <c r="D585" s="2">
        <f t="shared" si="70"/>
        <v>27.681800000000003</v>
      </c>
      <c r="E585" s="2">
        <f t="shared" si="64"/>
        <v>26.603400000000001</v>
      </c>
      <c r="F585" s="2">
        <f t="shared" si="65"/>
        <v>26.774249999999995</v>
      </c>
      <c r="G585" s="2">
        <f t="shared" si="67"/>
        <v>27.382940000000008</v>
      </c>
      <c r="H585" s="2">
        <f t="shared" si="63"/>
        <v>32.168169999999989</v>
      </c>
      <c r="I585" s="2">
        <f t="array" ref="I585">SUMPRODUCT(B569:B588, (ROW(B569:B588)-ROW(B569)+1)) / (20*21/2)</f>
        <v>27.490814285714286</v>
      </c>
      <c r="J585" s="2">
        <f t="shared" si="66"/>
        <v>27.094534419410902</v>
      </c>
      <c r="K585" s="2">
        <f t="shared" si="68"/>
        <v>27.92275788833696</v>
      </c>
    </row>
    <row r="586" spans="1:11" ht="13.5" x14ac:dyDescent="0.25">
      <c r="A586" s="3">
        <f>TITRES_STAT!B589</f>
        <v>42857</v>
      </c>
      <c r="B586" s="6">
        <f>TITRES_STAT!D589</f>
        <v>28.001000000000001</v>
      </c>
      <c r="C586" s="2">
        <f t="shared" si="69"/>
        <v>0</v>
      </c>
      <c r="D586" s="2">
        <f t="shared" si="70"/>
        <v>28.000999999999998</v>
      </c>
      <c r="E586" s="2">
        <f t="shared" si="64"/>
        <v>26.796199999999999</v>
      </c>
      <c r="F586" s="2">
        <f t="shared" si="65"/>
        <v>26.808299999999992</v>
      </c>
      <c r="G586" s="2">
        <f t="shared" si="67"/>
        <v>27.410480000000007</v>
      </c>
      <c r="H586" s="2">
        <f t="shared" ref="H586:H649" si="71">AVERAGE(B387:B586)</f>
        <v>32.142079999999986</v>
      </c>
      <c r="I586" s="2">
        <f t="array" ref="I586">SUMPRODUCT(B570:B589, (ROW(B570:B589)-ROW(B570)+1)) / (20*21/2)</f>
        <v>27.953900000000001</v>
      </c>
      <c r="J586" s="2">
        <f t="shared" si="66"/>
        <v>27.180864474705103</v>
      </c>
      <c r="K586" s="2">
        <f t="shared" si="68"/>
        <v>27.925826206441393</v>
      </c>
    </row>
    <row r="587" spans="1:11" ht="13.5" x14ac:dyDescent="0.25">
      <c r="A587" s="3">
        <f>TITRES_STAT!B590</f>
        <v>42858</v>
      </c>
      <c r="B587" s="6">
        <f>TITRES_STAT!D590</f>
        <v>29.257000000000001</v>
      </c>
      <c r="C587" s="2">
        <f t="shared" si="69"/>
        <v>1.2560000000000002</v>
      </c>
      <c r="D587" s="2">
        <f t="shared" si="70"/>
        <v>28.252199999999998</v>
      </c>
      <c r="E587" s="2">
        <f t="shared" si="64"/>
        <v>27.114600000000003</v>
      </c>
      <c r="F587" s="2">
        <f t="shared" si="65"/>
        <v>26.905149999999992</v>
      </c>
      <c r="G587" s="2">
        <f t="shared" si="67"/>
        <v>27.460880000000007</v>
      </c>
      <c r="H587" s="2">
        <f t="shared" si="71"/>
        <v>32.121784999999974</v>
      </c>
      <c r="I587" s="2">
        <f t="array" ref="I587">SUMPRODUCT(B571:B590, (ROW(B571:B590)-ROW(B571)+1)) / (20*21/2)</f>
        <v>28.395033333333334</v>
      </c>
      <c r="J587" s="2">
        <f t="shared" si="66"/>
        <v>27.378591667590332</v>
      </c>
      <c r="K587" s="2">
        <f t="shared" si="68"/>
        <v>27.978029100306436</v>
      </c>
    </row>
    <row r="588" spans="1:11" ht="13.5" x14ac:dyDescent="0.25">
      <c r="A588" s="3">
        <f>TITRES_STAT!B591</f>
        <v>42859</v>
      </c>
      <c r="B588" s="6">
        <f>TITRES_STAT!D591</f>
        <v>30.568999999999999</v>
      </c>
      <c r="C588" s="2">
        <f t="shared" si="69"/>
        <v>1.3119999999999976</v>
      </c>
      <c r="D588" s="2">
        <f t="shared" si="70"/>
        <v>28.765800000000002</v>
      </c>
      <c r="E588" s="2">
        <f t="shared" ref="E588:E651" si="72">AVERAGE(B579:B588)</f>
        <v>27.642000000000003</v>
      </c>
      <c r="F588" s="2">
        <f t="shared" si="65"/>
        <v>27.067599999999992</v>
      </c>
      <c r="G588" s="2">
        <f t="shared" si="67"/>
        <v>27.524560000000001</v>
      </c>
      <c r="H588" s="2">
        <f t="shared" si="71"/>
        <v>32.108049999999977</v>
      </c>
      <c r="I588" s="2">
        <f t="array" ref="I588">SUMPRODUCT(B572:B591, (ROW(B572:B591)-ROW(B572)+1)) / (20*21/2)</f>
        <v>28.81031904761905</v>
      </c>
      <c r="J588" s="2">
        <f t="shared" si="66"/>
        <v>27.682440080200774</v>
      </c>
      <c r="K588" s="2">
        <f t="shared" si="68"/>
        <v>28.079635802255204</v>
      </c>
    </row>
    <row r="589" spans="1:11" ht="13.5" x14ac:dyDescent="0.25">
      <c r="A589" s="3">
        <f>TITRES_STAT!B592</f>
        <v>42860</v>
      </c>
      <c r="B589" s="6">
        <f>TITRES_STAT!D592</f>
        <v>31.93</v>
      </c>
      <c r="C589" s="2">
        <f t="shared" si="69"/>
        <v>1.3610000000000007</v>
      </c>
      <c r="D589" s="2">
        <f t="shared" si="70"/>
        <v>29.551600000000001</v>
      </c>
      <c r="E589" s="2">
        <f t="shared" si="72"/>
        <v>28.380900000000004</v>
      </c>
      <c r="F589" s="2">
        <f t="shared" si="65"/>
        <v>27.298099999999994</v>
      </c>
      <c r="G589" s="2">
        <f t="shared" si="67"/>
        <v>27.614320000000003</v>
      </c>
      <c r="H589" s="2">
        <f t="shared" si="71"/>
        <v>32.10111999999998</v>
      </c>
      <c r="I589" s="2">
        <f t="array" ref="I589">SUMPRODUCT(B573:B592, (ROW(B573:B592)-ROW(B573)+1)) / (20*21/2)</f>
        <v>29.278995238095238</v>
      </c>
      <c r="J589" s="2">
        <f t="shared" si="66"/>
        <v>28.086969596372128</v>
      </c>
      <c r="K589" s="2">
        <f t="shared" si="68"/>
        <v>28.23063047667657</v>
      </c>
    </row>
    <row r="590" spans="1:11" ht="13.5" x14ac:dyDescent="0.25">
      <c r="A590" s="3">
        <f>TITRES_STAT!B593</f>
        <v>42863</v>
      </c>
      <c r="B590" s="6">
        <f>TITRES_STAT!D593</f>
        <v>31.93</v>
      </c>
      <c r="C590" s="2">
        <f t="shared" si="69"/>
        <v>0</v>
      </c>
      <c r="D590" s="2">
        <f t="shared" si="70"/>
        <v>30.337400000000002</v>
      </c>
      <c r="E590" s="2">
        <f t="shared" si="72"/>
        <v>29.009599999999999</v>
      </c>
      <c r="F590" s="2">
        <f t="shared" si="65"/>
        <v>27.569499999999987</v>
      </c>
      <c r="G590" s="2">
        <f t="shared" si="67"/>
        <v>27.704079999999998</v>
      </c>
      <c r="H590" s="2">
        <f t="shared" si="71"/>
        <v>32.094189999999983</v>
      </c>
      <c r="I590" s="2">
        <f t="array" ref="I590">SUMPRODUCT(B574:B593, (ROW(B574:B593)-ROW(B574)+1)) / (20*21/2)</f>
        <v>29.7178619047619</v>
      </c>
      <c r="J590" s="2">
        <f t="shared" si="66"/>
        <v>28.452972491955734</v>
      </c>
      <c r="K590" s="2">
        <f t="shared" si="68"/>
        <v>28.375703791316706</v>
      </c>
    </row>
    <row r="591" spans="1:11" ht="13.5" x14ac:dyDescent="0.25">
      <c r="A591" s="3">
        <f>TITRES_STAT!B594</f>
        <v>42864</v>
      </c>
      <c r="B591" s="6">
        <f>TITRES_STAT!D594</f>
        <v>31.93</v>
      </c>
      <c r="C591" s="2">
        <f t="shared" si="69"/>
        <v>0</v>
      </c>
      <c r="D591" s="2">
        <f t="shared" si="70"/>
        <v>31.123200000000004</v>
      </c>
      <c r="E591" s="2">
        <f t="shared" si="72"/>
        <v>29.562099999999997</v>
      </c>
      <c r="F591" s="2">
        <f t="shared" si="65"/>
        <v>27.840899999999994</v>
      </c>
      <c r="G591" s="2">
        <f t="shared" si="67"/>
        <v>27.793840000000003</v>
      </c>
      <c r="H591" s="2">
        <f t="shared" si="71"/>
        <v>32.087259999999986</v>
      </c>
      <c r="I591" s="2">
        <f t="array" ref="I591">SUMPRODUCT(B575:B594, (ROW(B575:B594)-ROW(B575)+1)) / (20*21/2)</f>
        <v>30.130700000000001</v>
      </c>
      <c r="J591" s="2">
        <f t="shared" si="66"/>
        <v>28.78411796891233</v>
      </c>
      <c r="K591" s="2">
        <f t="shared" si="68"/>
        <v>28.515087956363111</v>
      </c>
    </row>
    <row r="592" spans="1:11" ht="13.5" x14ac:dyDescent="0.25">
      <c r="A592" s="3">
        <f>TITRES_STAT!B595</f>
        <v>42865</v>
      </c>
      <c r="B592" s="6">
        <f>TITRES_STAT!D595</f>
        <v>32.762</v>
      </c>
      <c r="C592" s="2">
        <f t="shared" si="69"/>
        <v>0.83200000000000074</v>
      </c>
      <c r="D592" s="2">
        <f t="shared" si="70"/>
        <v>31.824200000000001</v>
      </c>
      <c r="E592" s="2">
        <f t="shared" si="72"/>
        <v>30.0382</v>
      </c>
      <c r="F592" s="2">
        <f t="shared" si="65"/>
        <v>28.1539</v>
      </c>
      <c r="G592" s="2">
        <f t="shared" si="67"/>
        <v>27.90024</v>
      </c>
      <c r="H592" s="2">
        <f t="shared" si="71"/>
        <v>32.084489999999988</v>
      </c>
      <c r="I592" s="2">
        <f t="array" ref="I592">SUMPRODUCT(B576:B595, (ROW(B576:B595)-ROW(B576)+1)) / (20*21/2)</f>
        <v>30.517509523809522</v>
      </c>
      <c r="J592" s="2">
        <f t="shared" si="66"/>
        <v>29.162963876634965</v>
      </c>
      <c r="K592" s="2">
        <f t="shared" si="68"/>
        <v>28.681633526701816</v>
      </c>
    </row>
    <row r="593" spans="1:11" ht="13.5" x14ac:dyDescent="0.25">
      <c r="A593" s="3">
        <f>TITRES_STAT!B596</f>
        <v>42866</v>
      </c>
      <c r="B593" s="6">
        <f>TITRES_STAT!D596</f>
        <v>32.762</v>
      </c>
      <c r="C593" s="2">
        <f t="shared" si="69"/>
        <v>0</v>
      </c>
      <c r="D593" s="2">
        <f t="shared" si="70"/>
        <v>32.262799999999999</v>
      </c>
      <c r="E593" s="2">
        <f t="shared" si="72"/>
        <v>30.514300000000002</v>
      </c>
      <c r="F593" s="2">
        <f t="shared" si="65"/>
        <v>28.427199999999992</v>
      </c>
      <c r="G593" s="2">
        <f t="shared" si="67"/>
        <v>28.023000000000003</v>
      </c>
      <c r="H593" s="2">
        <f t="shared" si="71"/>
        <v>32.08171999999999</v>
      </c>
      <c r="I593" s="2">
        <f t="array" ref="I593">SUMPRODUCT(B577:B596, (ROW(B577:B596)-ROW(B577)+1)) / (20*21/2)</f>
        <v>30.872466666666664</v>
      </c>
      <c r="J593" s="2">
        <f t="shared" si="66"/>
        <v>29.505729221717349</v>
      </c>
      <c r="K593" s="2">
        <f t="shared" si="68"/>
        <v>28.841647898203703</v>
      </c>
    </row>
    <row r="594" spans="1:11" ht="13.5" x14ac:dyDescent="0.25">
      <c r="A594" s="3">
        <f>TITRES_STAT!B597</f>
        <v>42867</v>
      </c>
      <c r="B594" s="6">
        <f>TITRES_STAT!D597</f>
        <v>32.762</v>
      </c>
      <c r="C594" s="2">
        <f t="shared" si="69"/>
        <v>0</v>
      </c>
      <c r="D594" s="2">
        <f t="shared" si="70"/>
        <v>32.429200000000002</v>
      </c>
      <c r="E594" s="2">
        <f t="shared" si="72"/>
        <v>30.990400000000005</v>
      </c>
      <c r="F594" s="2">
        <f t="shared" si="65"/>
        <v>28.700499999999998</v>
      </c>
      <c r="G594" s="2">
        <f t="shared" si="67"/>
        <v>28.145759999999999</v>
      </c>
      <c r="H594" s="2">
        <f t="shared" si="71"/>
        <v>32.078949999999985</v>
      </c>
      <c r="I594" s="2">
        <f t="array" ref="I594">SUMPRODUCT(B578:B597, (ROW(B578:B597)-ROW(B578)+1)) / (20*21/2)</f>
        <v>31.195571428571427</v>
      </c>
      <c r="J594" s="2">
        <f t="shared" si="66"/>
        <v>29.81585024822046</v>
      </c>
      <c r="K594" s="2">
        <f t="shared" si="68"/>
        <v>28.995387196313366</v>
      </c>
    </row>
    <row r="595" spans="1:11" ht="13.5" x14ac:dyDescent="0.25">
      <c r="A595" s="3">
        <f>TITRES_STAT!B598</f>
        <v>42870</v>
      </c>
      <c r="B595" s="6">
        <f>TITRES_STAT!D598</f>
        <v>32.762</v>
      </c>
      <c r="C595" s="2">
        <f t="shared" si="69"/>
        <v>0</v>
      </c>
      <c r="D595" s="2">
        <f t="shared" si="70"/>
        <v>32.595600000000005</v>
      </c>
      <c r="E595" s="2">
        <f t="shared" si="72"/>
        <v>31.466500000000003</v>
      </c>
      <c r="F595" s="2">
        <f t="shared" si="65"/>
        <v>29.034949999999991</v>
      </c>
      <c r="G595" s="2">
        <f t="shared" si="67"/>
        <v>28.268519999999999</v>
      </c>
      <c r="H595" s="2">
        <f t="shared" si="71"/>
        <v>32.076179999999987</v>
      </c>
      <c r="I595" s="2">
        <f t="array" ref="I595">SUMPRODUCT(B579:B598, (ROW(B579:B598)-ROW(B579)+1)) / (20*21/2)</f>
        <v>31.486823809523809</v>
      </c>
      <c r="J595" s="2">
        <f t="shared" si="66"/>
        <v>30.096435938866133</v>
      </c>
      <c r="K595" s="2">
        <f t="shared" si="68"/>
        <v>29.143097502340297</v>
      </c>
    </row>
    <row r="596" spans="1:11" ht="13.5" x14ac:dyDescent="0.25">
      <c r="A596" s="3">
        <f>TITRES_STAT!B599</f>
        <v>42871</v>
      </c>
      <c r="B596" s="6">
        <f>TITRES_STAT!D599</f>
        <v>32.762</v>
      </c>
      <c r="C596" s="2">
        <f t="shared" si="69"/>
        <v>0</v>
      </c>
      <c r="D596" s="2">
        <f t="shared" si="70"/>
        <v>32.762</v>
      </c>
      <c r="E596" s="2">
        <f t="shared" si="72"/>
        <v>31.942599999999999</v>
      </c>
      <c r="F596" s="2">
        <f t="shared" ref="F596:F659" si="73">AVERAGE(B577:B596)</f>
        <v>29.369399999999995</v>
      </c>
      <c r="G596" s="2">
        <f t="shared" si="67"/>
        <v>28.391280000000002</v>
      </c>
      <c r="H596" s="2">
        <f t="shared" si="71"/>
        <v>32.073409999999988</v>
      </c>
      <c r="I596" s="2">
        <f t="array" ref="I596">SUMPRODUCT(B580:B599, (ROW(B580:B599)-ROW(B580)+1)) / (20*21/2)</f>
        <v>31.742519047619048</v>
      </c>
      <c r="J596" s="2">
        <f t="shared" si="66"/>
        <v>30.350299182783644</v>
      </c>
      <c r="K596" s="2">
        <f t="shared" si="68"/>
        <v>29.285015247346557</v>
      </c>
    </row>
    <row r="597" spans="1:11" ht="13.5" x14ac:dyDescent="0.25">
      <c r="A597" s="3">
        <f>TITRES_STAT!B600</f>
        <v>42872</v>
      </c>
      <c r="B597" s="6">
        <f>TITRES_STAT!D600</f>
        <v>32.762</v>
      </c>
      <c r="C597" s="2">
        <f t="shared" si="69"/>
        <v>0</v>
      </c>
      <c r="D597" s="2">
        <f t="shared" si="70"/>
        <v>32.762</v>
      </c>
      <c r="E597" s="2">
        <f t="shared" si="72"/>
        <v>32.293100000000003</v>
      </c>
      <c r="F597" s="2">
        <f t="shared" si="73"/>
        <v>29.703849999999999</v>
      </c>
      <c r="G597" s="2">
        <f t="shared" si="67"/>
        <v>28.514040000000001</v>
      </c>
      <c r="H597" s="2">
        <f t="shared" si="71"/>
        <v>32.07063999999999</v>
      </c>
      <c r="I597" s="2">
        <f t="array" ref="I597">SUMPRODUCT(B581:B600, (ROW(B581:B600)-ROW(B581)+1)) / (20*21/2)</f>
        <v>31.959066666666665</v>
      </c>
      <c r="J597" s="2">
        <f t="shared" ref="J597:J660" si="74">$J$4*B597+J596*(1-$J$4)</f>
        <v>30.579984974899489</v>
      </c>
      <c r="K597" s="2">
        <f t="shared" si="68"/>
        <v>29.42136759058787</v>
      </c>
    </row>
    <row r="598" spans="1:11" ht="13.5" x14ac:dyDescent="0.25">
      <c r="A598" s="3">
        <f>TITRES_STAT!B601</f>
        <v>42873</v>
      </c>
      <c r="B598" s="6">
        <f>TITRES_STAT!D601</f>
        <v>32.762</v>
      </c>
      <c r="C598" s="2">
        <f t="shared" si="69"/>
        <v>0</v>
      </c>
      <c r="D598" s="2">
        <f t="shared" si="70"/>
        <v>32.762</v>
      </c>
      <c r="E598" s="2">
        <f t="shared" si="72"/>
        <v>32.5124</v>
      </c>
      <c r="F598" s="2">
        <f t="shared" si="73"/>
        <v>30.077199999999994</v>
      </c>
      <c r="G598" s="2">
        <f t="shared" si="67"/>
        <v>28.652679999999997</v>
      </c>
      <c r="H598" s="2">
        <f t="shared" si="71"/>
        <v>32.064304999999983</v>
      </c>
      <c r="I598" s="2">
        <f t="array" ref="I598">SUMPRODUCT(B582:B601, (ROW(B582:B601)-ROW(B582)+1)) / (20*21/2)</f>
        <v>32.141714285714279</v>
      </c>
      <c r="J598" s="2">
        <f t="shared" si="74"/>
        <v>30.787795929670967</v>
      </c>
      <c r="K598" s="2">
        <f t="shared" si="68"/>
        <v>29.552372783113839</v>
      </c>
    </row>
    <row r="599" spans="1:11" ht="13.5" x14ac:dyDescent="0.25">
      <c r="A599" s="3">
        <f>TITRES_STAT!B602</f>
        <v>42874</v>
      </c>
      <c r="B599" s="6">
        <f>TITRES_STAT!D602</f>
        <v>32.762</v>
      </c>
      <c r="C599" s="2">
        <f t="shared" si="69"/>
        <v>0</v>
      </c>
      <c r="D599" s="2">
        <f t="shared" si="70"/>
        <v>32.762</v>
      </c>
      <c r="E599" s="2">
        <f t="shared" si="72"/>
        <v>32.595600000000005</v>
      </c>
      <c r="F599" s="2">
        <f t="shared" si="73"/>
        <v>30.488249999999994</v>
      </c>
      <c r="G599" s="2">
        <f t="shared" si="67"/>
        <v>28.768159999999988</v>
      </c>
      <c r="H599" s="2">
        <f t="shared" si="71"/>
        <v>32.057969999999983</v>
      </c>
      <c r="I599" s="2">
        <f t="array" ref="I599">SUMPRODUCT(B583:B602, (ROW(B583:B602)-ROW(B583)+1)) / (20*21/2)</f>
        <v>32.294090476190476</v>
      </c>
      <c r="J599" s="2">
        <f t="shared" si="74"/>
        <v>30.975815364940399</v>
      </c>
      <c r="K599" s="2">
        <f t="shared" si="68"/>
        <v>29.678240517109373</v>
      </c>
    </row>
    <row r="600" spans="1:11" ht="13.5" x14ac:dyDescent="0.25">
      <c r="A600" s="3">
        <f>TITRES_STAT!B603</f>
        <v>42877</v>
      </c>
      <c r="B600" s="6">
        <f>TITRES_STAT!D603</f>
        <v>32.762</v>
      </c>
      <c r="C600" s="2">
        <f t="shared" si="69"/>
        <v>0</v>
      </c>
      <c r="D600" s="2">
        <f t="shared" si="70"/>
        <v>32.762</v>
      </c>
      <c r="E600" s="2">
        <f t="shared" si="72"/>
        <v>32.678800000000003</v>
      </c>
      <c r="F600" s="2">
        <f t="shared" si="73"/>
        <v>30.84419999999999</v>
      </c>
      <c r="G600" s="2">
        <f t="shared" si="67"/>
        <v>28.85949999999999</v>
      </c>
      <c r="H600" s="2">
        <f t="shared" si="71"/>
        <v>32.05163499999999</v>
      </c>
      <c r="I600" s="2">
        <f t="array" ref="I600">SUMPRODUCT(B584:B603, (ROW(B584:B603)-ROW(B584)+1)) / (20*21/2)</f>
        <v>32.423795238095238</v>
      </c>
      <c r="J600" s="2">
        <f t="shared" si="74"/>
        <v>31.145928187327026</v>
      </c>
      <c r="K600" s="2">
        <f t="shared" si="68"/>
        <v>29.799172261536455</v>
      </c>
    </row>
    <row r="601" spans="1:11" ht="13.5" x14ac:dyDescent="0.25">
      <c r="A601" s="3">
        <f>TITRES_STAT!B604</f>
        <v>42878</v>
      </c>
      <c r="B601" s="6">
        <f>TITRES_STAT!D604</f>
        <v>32.762</v>
      </c>
      <c r="C601" s="2">
        <f t="shared" si="69"/>
        <v>0</v>
      </c>
      <c r="D601" s="2">
        <f t="shared" si="70"/>
        <v>32.762</v>
      </c>
      <c r="E601" s="2">
        <f t="shared" si="72"/>
        <v>32.762</v>
      </c>
      <c r="F601" s="2">
        <f t="shared" si="73"/>
        <v>31.162049999999986</v>
      </c>
      <c r="G601" s="2">
        <f t="shared" si="67"/>
        <v>28.942719999999987</v>
      </c>
      <c r="H601" s="2">
        <f t="shared" si="71"/>
        <v>32.04529999999999</v>
      </c>
      <c r="I601" s="2">
        <f t="array" ref="I601">SUMPRODUCT(B585:B604, (ROW(B585:B604)-ROW(B585)+1)) / (20*21/2)</f>
        <v>32.530828571428572</v>
      </c>
      <c r="J601" s="2">
        <f t="shared" si="74"/>
        <v>31.299839788533976</v>
      </c>
      <c r="K601" s="2">
        <f t="shared" si="68"/>
        <v>29.915361584613457</v>
      </c>
    </row>
    <row r="602" spans="1:11" ht="13.5" x14ac:dyDescent="0.25">
      <c r="A602" s="3">
        <f>TITRES_STAT!B605</f>
        <v>42879</v>
      </c>
      <c r="B602" s="6">
        <f>TITRES_STAT!D605</f>
        <v>32.762</v>
      </c>
      <c r="C602" s="2">
        <f t="shared" si="69"/>
        <v>0</v>
      </c>
      <c r="D602" s="2">
        <f t="shared" si="70"/>
        <v>32.762</v>
      </c>
      <c r="E602" s="2">
        <f t="shared" si="72"/>
        <v>32.762</v>
      </c>
      <c r="F602" s="2">
        <f t="shared" si="73"/>
        <v>31.400099999999998</v>
      </c>
      <c r="G602" s="2">
        <f t="shared" si="67"/>
        <v>29.025939999999988</v>
      </c>
      <c r="H602" s="2">
        <f t="shared" si="71"/>
        <v>32.038964999999983</v>
      </c>
      <c r="I602" s="2">
        <f t="array" ref="I602">SUMPRODUCT(B586:B605, (ROW(B586:B605)-ROW(B586)+1)) / (20*21/2)</f>
        <v>32.615190476190477</v>
      </c>
      <c r="J602" s="2">
        <f t="shared" si="74"/>
        <v>31.439093142006932</v>
      </c>
      <c r="K602" s="2">
        <f t="shared" si="68"/>
        <v>30.026994463648222</v>
      </c>
    </row>
    <row r="603" spans="1:11" ht="13.5" x14ac:dyDescent="0.25">
      <c r="A603" s="3">
        <f>TITRES_STAT!B606</f>
        <v>42880</v>
      </c>
      <c r="B603" s="6">
        <f>TITRES_STAT!D606</f>
        <v>32.762</v>
      </c>
      <c r="C603" s="2">
        <f t="shared" si="69"/>
        <v>0</v>
      </c>
      <c r="D603" s="2">
        <f t="shared" si="70"/>
        <v>32.762</v>
      </c>
      <c r="E603" s="2">
        <f t="shared" si="72"/>
        <v>32.762</v>
      </c>
      <c r="F603" s="2">
        <f t="shared" si="73"/>
        <v>31.638149999999996</v>
      </c>
      <c r="G603" s="2">
        <f t="shared" si="67"/>
        <v>29.109159999999985</v>
      </c>
      <c r="H603" s="2">
        <f t="shared" si="71"/>
        <v>32.032629999999983</v>
      </c>
      <c r="I603" s="2">
        <f t="array" ref="I603">SUMPRODUCT(B587:B606, (ROW(B587:B606)-ROW(B587)+1)) / (20*21/2)</f>
        <v>32.676880952380948</v>
      </c>
      <c r="J603" s="2">
        <f t="shared" si="74"/>
        <v>31.565084271339607</v>
      </c>
      <c r="K603" s="2">
        <f t="shared" si="68"/>
        <v>30.134249582720841</v>
      </c>
    </row>
    <row r="604" spans="1:11" ht="13.5" x14ac:dyDescent="0.25">
      <c r="A604" s="3">
        <f>TITRES_STAT!B607</f>
        <v>42881</v>
      </c>
      <c r="B604" s="6">
        <f>TITRES_STAT!D607</f>
        <v>32.762</v>
      </c>
      <c r="C604" s="2">
        <f t="shared" si="69"/>
        <v>0</v>
      </c>
      <c r="D604" s="2">
        <f t="shared" si="70"/>
        <v>32.762</v>
      </c>
      <c r="E604" s="2">
        <f t="shared" si="72"/>
        <v>32.762</v>
      </c>
      <c r="F604" s="2">
        <f t="shared" si="73"/>
        <v>31.876199999999994</v>
      </c>
      <c r="G604" s="2">
        <f t="shared" si="67"/>
        <v>29.192379999999979</v>
      </c>
      <c r="H604" s="2">
        <f t="shared" si="71"/>
        <v>32.026294999999983</v>
      </c>
      <c r="I604" s="2">
        <f t="array" ref="I604">SUMPRODUCT(B588:B607, (ROW(B588:B607)-ROW(B588)+1)) / (20*21/2)</f>
        <v>32.715899999999998</v>
      </c>
      <c r="J604" s="2">
        <f t="shared" si="74"/>
        <v>31.67907624549774</v>
      </c>
      <c r="K604" s="2">
        <f t="shared" si="68"/>
        <v>30.23729861869257</v>
      </c>
    </row>
    <row r="605" spans="1:11" ht="13.5" x14ac:dyDescent="0.25">
      <c r="A605" s="3">
        <f>TITRES_STAT!B608</f>
        <v>42884</v>
      </c>
      <c r="B605" s="6">
        <f>TITRES_STAT!D608</f>
        <v>32.762</v>
      </c>
      <c r="C605" s="2">
        <f t="shared" si="69"/>
        <v>0</v>
      </c>
      <c r="D605" s="2">
        <f t="shared" si="70"/>
        <v>32.762</v>
      </c>
      <c r="E605" s="2">
        <f t="shared" si="72"/>
        <v>32.762</v>
      </c>
      <c r="F605" s="2">
        <f t="shared" si="73"/>
        <v>32.114249999999991</v>
      </c>
      <c r="G605" s="2">
        <f t="shared" si="67"/>
        <v>29.275599999999976</v>
      </c>
      <c r="H605" s="2">
        <f t="shared" si="71"/>
        <v>32.01995999999999</v>
      </c>
      <c r="I605" s="2">
        <f t="array" ref="I605">SUMPRODUCT(B589:B608, (ROW(B589:B608)-ROW(B589)+1)) / (20*21/2)</f>
        <v>32.738228571428571</v>
      </c>
      <c r="J605" s="2">
        <f t="shared" si="74"/>
        <v>31.782211841164621</v>
      </c>
      <c r="K605" s="2">
        <f t="shared" si="68"/>
        <v>30.336306515998743</v>
      </c>
    </row>
    <row r="606" spans="1:11" ht="13.5" x14ac:dyDescent="0.25">
      <c r="A606" s="3">
        <f>TITRES_STAT!B609</f>
        <v>42885</v>
      </c>
      <c r="B606" s="6">
        <f>TITRES_STAT!D609</f>
        <v>32.762</v>
      </c>
      <c r="C606" s="2">
        <f t="shared" si="69"/>
        <v>0</v>
      </c>
      <c r="D606" s="2">
        <f t="shared" si="70"/>
        <v>32.762</v>
      </c>
      <c r="E606" s="2">
        <f t="shared" si="72"/>
        <v>32.762</v>
      </c>
      <c r="F606" s="2">
        <f t="shared" si="73"/>
        <v>32.352299999999993</v>
      </c>
      <c r="G606" s="2">
        <f t="shared" si="67"/>
        <v>29.358819999999977</v>
      </c>
      <c r="H606" s="2">
        <f t="shared" si="71"/>
        <v>32.013624999999983</v>
      </c>
      <c r="I606" s="2">
        <f t="array" ref="I606">SUMPRODUCT(B590:B609, (ROW(B590:B609)-ROW(B590)+1)) / (20*21/2)</f>
        <v>32.75011428571429</v>
      </c>
      <c r="J606" s="2">
        <f t="shared" si="74"/>
        <v>31.875524999148944</v>
      </c>
      <c r="K606" s="2">
        <f t="shared" si="68"/>
        <v>30.43143175066546</v>
      </c>
    </row>
    <row r="607" spans="1:11" ht="13.5" x14ac:dyDescent="0.25">
      <c r="A607" s="3">
        <f>TITRES_STAT!B610</f>
        <v>42886</v>
      </c>
      <c r="B607" s="6">
        <f>TITRES_STAT!D610</f>
        <v>32.762</v>
      </c>
      <c r="C607" s="2">
        <f t="shared" si="69"/>
        <v>0</v>
      </c>
      <c r="D607" s="2">
        <f t="shared" si="70"/>
        <v>32.762</v>
      </c>
      <c r="E607" s="2">
        <f t="shared" si="72"/>
        <v>32.762</v>
      </c>
      <c r="F607" s="2">
        <f t="shared" si="73"/>
        <v>32.527549999999998</v>
      </c>
      <c r="G607" s="2">
        <f t="shared" si="67"/>
        <v>29.442039999999974</v>
      </c>
      <c r="H607" s="2">
        <f t="shared" si="71"/>
        <v>32.007289999999983</v>
      </c>
      <c r="I607" s="2">
        <f t="array" ref="I607">SUMPRODUCT(B591:B610, (ROW(B591:B610)-ROW(B591)+1)) / (20*21/2)</f>
        <v>32.758038095238099</v>
      </c>
      <c r="J607" s="2">
        <f t="shared" si="74"/>
        <v>31.959951189706189</v>
      </c>
      <c r="K607" s="2">
        <f t="shared" si="68"/>
        <v>30.522826583972702</v>
      </c>
    </row>
    <row r="608" spans="1:11" ht="13.5" x14ac:dyDescent="0.25">
      <c r="A608" s="3">
        <f>TITRES_STAT!B611</f>
        <v>42887</v>
      </c>
      <c r="B608" s="6">
        <f>TITRES_STAT!D611</f>
        <v>32.762</v>
      </c>
      <c r="C608" s="2">
        <f t="shared" si="69"/>
        <v>0</v>
      </c>
      <c r="D608" s="2">
        <f t="shared" si="70"/>
        <v>32.762</v>
      </c>
      <c r="E608" s="2">
        <f t="shared" si="72"/>
        <v>32.762</v>
      </c>
      <c r="F608" s="2">
        <f t="shared" si="73"/>
        <v>32.637199999999993</v>
      </c>
      <c r="G608" s="2">
        <f t="shared" si="67"/>
        <v>29.525259999999975</v>
      </c>
      <c r="H608" s="2">
        <f t="shared" si="71"/>
        <v>32.000954999999983</v>
      </c>
      <c r="I608" s="2">
        <f t="array" ref="I608">SUMPRODUCT(B592:B611, (ROW(B592:B611)-ROW(B592)+1)) / (20*21/2)</f>
        <v>32.762</v>
      </c>
      <c r="J608" s="2">
        <f t="shared" si="74"/>
        <v>32.036336790686548</v>
      </c>
      <c r="K608" s="2">
        <f t="shared" si="68"/>
        <v>30.610637306169849</v>
      </c>
    </row>
    <row r="609" spans="1:11" ht="13.5" x14ac:dyDescent="0.25">
      <c r="A609" s="3">
        <f>TITRES_STAT!B612</f>
        <v>42888</v>
      </c>
      <c r="B609" s="6">
        <f>TITRES_STAT!D612</f>
        <v>32.762</v>
      </c>
      <c r="C609" s="2">
        <f t="shared" si="69"/>
        <v>0</v>
      </c>
      <c r="D609" s="2">
        <f t="shared" si="70"/>
        <v>32.762</v>
      </c>
      <c r="E609" s="2">
        <f t="shared" si="72"/>
        <v>32.762</v>
      </c>
      <c r="F609" s="2">
        <f t="shared" si="73"/>
        <v>32.678799999999988</v>
      </c>
      <c r="G609" s="2">
        <f t="shared" si="67"/>
        <v>29.608479999999972</v>
      </c>
      <c r="H609" s="2">
        <f t="shared" si="71"/>
        <v>31.994619999999987</v>
      </c>
      <c r="I609" s="2">
        <f t="array" ref="I609">SUMPRODUCT(B593:B612, (ROW(B593:B612)-ROW(B593)+1)) / (20*21/2)</f>
        <v>32.762</v>
      </c>
      <c r="J609" s="2">
        <f t="shared" si="74"/>
        <v>32.105447572525925</v>
      </c>
      <c r="K609" s="2">
        <f t="shared" si="68"/>
        <v>30.695004470633776</v>
      </c>
    </row>
    <row r="610" spans="1:11" ht="13.5" x14ac:dyDescent="0.25">
      <c r="A610" s="3">
        <f>TITRES_STAT!B613</f>
        <v>42891</v>
      </c>
      <c r="B610" s="6">
        <f>TITRES_STAT!D613</f>
        <v>32.762</v>
      </c>
      <c r="C610" s="2">
        <f t="shared" si="69"/>
        <v>0</v>
      </c>
      <c r="D610" s="2">
        <f t="shared" si="70"/>
        <v>32.762</v>
      </c>
      <c r="E610" s="2">
        <f t="shared" si="72"/>
        <v>32.762</v>
      </c>
      <c r="F610" s="2">
        <f t="shared" si="73"/>
        <v>32.720399999999998</v>
      </c>
      <c r="G610" s="2">
        <f t="shared" si="67"/>
        <v>29.691699999999972</v>
      </c>
      <c r="H610" s="2">
        <f t="shared" si="71"/>
        <v>31.988284999999983</v>
      </c>
      <c r="I610" s="2">
        <f t="array" ref="I610">SUMPRODUCT(B594:B613, (ROW(B594:B613)-ROW(B594)+1)) / (20*21/2)</f>
        <v>32.762</v>
      </c>
      <c r="J610" s="2">
        <f t="shared" si="74"/>
        <v>32.167976375142501</v>
      </c>
      <c r="K610" s="2">
        <f t="shared" si="68"/>
        <v>30.77606311884422</v>
      </c>
    </row>
    <row r="611" spans="1:11" ht="13.5" x14ac:dyDescent="0.25">
      <c r="A611" s="3">
        <f>TITRES_STAT!B614</f>
        <v>42892</v>
      </c>
      <c r="B611" s="6">
        <f>TITRES_STAT!D614</f>
        <v>32.762</v>
      </c>
      <c r="C611" s="2">
        <f t="shared" si="69"/>
        <v>0</v>
      </c>
      <c r="D611" s="2">
        <f t="shared" si="70"/>
        <v>32.762</v>
      </c>
      <c r="E611" s="2">
        <f t="shared" si="72"/>
        <v>32.762</v>
      </c>
      <c r="F611" s="2">
        <f t="shared" si="73"/>
        <v>32.761999999999986</v>
      </c>
      <c r="G611" s="2">
        <f t="shared" si="67"/>
        <v>29.77491999999997</v>
      </c>
      <c r="H611" s="2">
        <f t="shared" si="71"/>
        <v>31.981949999999983</v>
      </c>
      <c r="I611" s="2">
        <f t="array" ref="I611">SUMPRODUCT(B595:B614, (ROW(B595:B614)-ROW(B595)+1)) / (20*21/2)</f>
        <v>32.668571428571425</v>
      </c>
      <c r="J611" s="2">
        <f t="shared" si="74"/>
        <v>32.224550053700355</v>
      </c>
      <c r="K611" s="2">
        <f t="shared" si="68"/>
        <v>30.853942996536603</v>
      </c>
    </row>
    <row r="612" spans="1:11" ht="13.5" x14ac:dyDescent="0.25">
      <c r="A612" s="3">
        <f>TITRES_STAT!B615</f>
        <v>42893</v>
      </c>
      <c r="B612" s="6">
        <f>TITRES_STAT!D615</f>
        <v>32.762</v>
      </c>
      <c r="C612" s="2">
        <f t="shared" si="69"/>
        <v>0</v>
      </c>
      <c r="D612" s="2">
        <f t="shared" si="70"/>
        <v>32.762</v>
      </c>
      <c r="E612" s="2">
        <f t="shared" si="72"/>
        <v>32.762</v>
      </c>
      <c r="F612" s="2">
        <f t="shared" si="73"/>
        <v>32.761999999999986</v>
      </c>
      <c r="G612" s="2">
        <f t="shared" si="67"/>
        <v>29.858139999999967</v>
      </c>
      <c r="H612" s="2">
        <f t="shared" si="71"/>
        <v>31.975614999999983</v>
      </c>
      <c r="I612" s="2">
        <f t="array" ref="I612">SUMPRODUCT(B596:B615, (ROW(B596:B615)-ROW(B596)+1)) / (20*21/2)</f>
        <v>32.443623809523807</v>
      </c>
      <c r="J612" s="2">
        <f t="shared" si="74"/>
        <v>32.275735762871747</v>
      </c>
      <c r="K612" s="2">
        <f t="shared" si="68"/>
        <v>30.928768761378308</v>
      </c>
    </row>
    <row r="613" spans="1:11" ht="13.5" x14ac:dyDescent="0.25">
      <c r="A613" s="3">
        <f>TITRES_STAT!B616</f>
        <v>42894</v>
      </c>
      <c r="B613" s="6">
        <f>TITRES_STAT!D616</f>
        <v>32.762</v>
      </c>
      <c r="C613" s="2">
        <f t="shared" si="69"/>
        <v>0</v>
      </c>
      <c r="D613" s="2">
        <f t="shared" si="70"/>
        <v>32.762</v>
      </c>
      <c r="E613" s="2">
        <f t="shared" si="72"/>
        <v>32.762</v>
      </c>
      <c r="F613" s="2">
        <f t="shared" si="73"/>
        <v>32.761999999999986</v>
      </c>
      <c r="G613" s="2">
        <f t="shared" si="67"/>
        <v>29.941359999999968</v>
      </c>
      <c r="H613" s="2">
        <f t="shared" si="71"/>
        <v>31.969279999999983</v>
      </c>
      <c r="I613" s="2">
        <f t="array" ref="I613">SUMPRODUCT(B597:B616, (ROW(B597:B616)-ROW(B597)+1)) / (20*21/2)</f>
        <v>32.230157142857138</v>
      </c>
      <c r="J613" s="2">
        <f t="shared" si="74"/>
        <v>32.322046642598245</v>
      </c>
      <c r="K613" s="2">
        <f t="shared" si="68"/>
        <v>31.000660182500731</v>
      </c>
    </row>
    <row r="614" spans="1:11" ht="13.5" x14ac:dyDescent="0.25">
      <c r="A614" s="3">
        <f>TITRES_STAT!B617</f>
        <v>42895</v>
      </c>
      <c r="B614" s="6">
        <f>TITRES_STAT!D617</f>
        <v>31.780999999999999</v>
      </c>
      <c r="C614" s="2">
        <f t="shared" si="69"/>
        <v>-0.98100000000000165</v>
      </c>
      <c r="D614" s="2">
        <f t="shared" si="70"/>
        <v>32.565800000000003</v>
      </c>
      <c r="E614" s="2">
        <f t="shared" si="72"/>
        <v>32.663899999999998</v>
      </c>
      <c r="F614" s="2">
        <f t="shared" si="73"/>
        <v>32.712949999999992</v>
      </c>
      <c r="G614" s="2">
        <f t="shared" si="67"/>
        <v>30.004959999999969</v>
      </c>
      <c r="H614" s="2">
        <f t="shared" si="71"/>
        <v>31.958039999999983</v>
      </c>
      <c r="I614" s="2">
        <f t="array" ref="I614">SUMPRODUCT(B598:B617, (ROW(B598:B617)-ROW(B598)+1)) / (20*21/2)</f>
        <v>32.028171428571426</v>
      </c>
      <c r="J614" s="2">
        <f t="shared" si="74"/>
        <v>32.27051839092222</v>
      </c>
      <c r="K614" s="2">
        <f t="shared" si="68"/>
        <v>31.031261743971292</v>
      </c>
    </row>
    <row r="615" spans="1:11" ht="13.5" x14ac:dyDescent="0.25">
      <c r="A615" s="3">
        <f>TITRES_STAT!B618</f>
        <v>42898</v>
      </c>
      <c r="B615" s="6">
        <f>TITRES_STAT!D618</f>
        <v>30.350999999999999</v>
      </c>
      <c r="C615" s="2">
        <f t="shared" si="69"/>
        <v>-1.4299999999999997</v>
      </c>
      <c r="D615" s="2">
        <f t="shared" si="70"/>
        <v>32.083600000000004</v>
      </c>
      <c r="E615" s="2">
        <f t="shared" si="72"/>
        <v>32.422800000000002</v>
      </c>
      <c r="F615" s="2">
        <f t="shared" si="73"/>
        <v>32.592399999999991</v>
      </c>
      <c r="G615" s="2">
        <f t="shared" si="67"/>
        <v>30.039959999999965</v>
      </c>
      <c r="H615" s="2">
        <f t="shared" si="71"/>
        <v>31.939649999999979</v>
      </c>
      <c r="I615" s="2">
        <f t="array" ref="I615">SUMPRODUCT(B599:B618, (ROW(B599:B618)-ROW(B599)+1)) / (20*21/2)</f>
        <v>31.837666666666667</v>
      </c>
      <c r="J615" s="2">
        <f t="shared" si="74"/>
        <v>32.087707115596295</v>
      </c>
      <c r="K615" s="2">
        <f t="shared" si="68"/>
        <v>31.004584812835162</v>
      </c>
    </row>
    <row r="616" spans="1:11" ht="13.5" x14ac:dyDescent="0.25">
      <c r="A616" s="3">
        <f>TITRES_STAT!B619</f>
        <v>42899</v>
      </c>
      <c r="B616" s="6">
        <f>TITRES_STAT!D619</f>
        <v>30.350999999999999</v>
      </c>
      <c r="C616" s="2">
        <f t="shared" si="69"/>
        <v>0</v>
      </c>
      <c r="D616" s="2">
        <f t="shared" si="70"/>
        <v>31.601400000000002</v>
      </c>
      <c r="E616" s="2">
        <f t="shared" si="72"/>
        <v>32.181699999999999</v>
      </c>
      <c r="F616" s="2">
        <f t="shared" si="73"/>
        <v>32.471849999999996</v>
      </c>
      <c r="G616" s="2">
        <f t="shared" si="67"/>
        <v>30.100579999999972</v>
      </c>
      <c r="H616" s="2">
        <f t="shared" si="71"/>
        <v>31.921259999999975</v>
      </c>
      <c r="I616" s="2">
        <f t="array" ref="I616">SUMPRODUCT(B600:B619, (ROW(B600:B619)-ROW(B600)+1)) / (20*21/2)</f>
        <v>31.737023809523809</v>
      </c>
      <c r="J616" s="2">
        <f t="shared" si="74"/>
        <v>31.922306437920454</v>
      </c>
      <c r="K616" s="2">
        <f t="shared" si="68"/>
        <v>30.978954035861236</v>
      </c>
    </row>
    <row r="617" spans="1:11" ht="13.5" x14ac:dyDescent="0.25">
      <c r="A617" s="3">
        <f>TITRES_STAT!B620</f>
        <v>42900</v>
      </c>
      <c r="B617" s="6">
        <f>TITRES_STAT!D620</f>
        <v>30.350999999999999</v>
      </c>
      <c r="C617" s="2">
        <f t="shared" si="69"/>
        <v>0</v>
      </c>
      <c r="D617" s="2">
        <f t="shared" si="70"/>
        <v>31.119199999999999</v>
      </c>
      <c r="E617" s="2">
        <f t="shared" si="72"/>
        <v>31.9406</v>
      </c>
      <c r="F617" s="2">
        <f t="shared" si="73"/>
        <v>32.351299999999995</v>
      </c>
      <c r="G617" s="2">
        <f t="shared" si="67"/>
        <v>30.161199999999972</v>
      </c>
      <c r="H617" s="2">
        <f t="shared" si="71"/>
        <v>31.900844999999972</v>
      </c>
      <c r="I617" s="2">
        <f t="array" ref="I617">SUMPRODUCT(B601:B620, (ROW(B601:B620)-ROW(B601)+1)) / (20*21/2)</f>
        <v>31.643942857142854</v>
      </c>
      <c r="J617" s="2">
        <f t="shared" si="74"/>
        <v>31.772658205737553</v>
      </c>
      <c r="K617" s="2">
        <f t="shared" si="68"/>
        <v>30.954328387396089</v>
      </c>
    </row>
    <row r="618" spans="1:11" ht="13.5" x14ac:dyDescent="0.25">
      <c r="A618" s="3">
        <f>TITRES_STAT!B621</f>
        <v>42901</v>
      </c>
      <c r="B618" s="6">
        <f>TITRES_STAT!D621</f>
        <v>30.350999999999999</v>
      </c>
      <c r="C618" s="2">
        <f t="shared" si="69"/>
        <v>0</v>
      </c>
      <c r="D618" s="2">
        <f t="shared" si="70"/>
        <v>30.637</v>
      </c>
      <c r="E618" s="2">
        <f t="shared" si="72"/>
        <v>31.6995</v>
      </c>
      <c r="F618" s="2">
        <f t="shared" si="73"/>
        <v>32.23075</v>
      </c>
      <c r="G618" s="2">
        <f t="shared" si="67"/>
        <v>30.22181999999998</v>
      </c>
      <c r="H618" s="2">
        <f t="shared" si="71"/>
        <v>31.880429999999969</v>
      </c>
      <c r="I618" s="2">
        <f t="array" ref="I618">SUMPRODUCT(B602:B621, (ROW(B602:B621)-ROW(B602)+1)) / (20*21/2)</f>
        <v>31.558423809523802</v>
      </c>
      <c r="J618" s="2">
        <f t="shared" si="74"/>
        <v>31.637262186143499</v>
      </c>
      <c r="K618" s="2">
        <f t="shared" si="68"/>
        <v>30.930668450635459</v>
      </c>
    </row>
    <row r="619" spans="1:11" ht="13.5" x14ac:dyDescent="0.25">
      <c r="A619" s="3">
        <f>TITRES_STAT!B622</f>
        <v>42902</v>
      </c>
      <c r="B619" s="6">
        <f>TITRES_STAT!D622</f>
        <v>31.173999999999999</v>
      </c>
      <c r="C619" s="2">
        <f t="shared" si="69"/>
        <v>0.8230000000000004</v>
      </c>
      <c r="D619" s="2">
        <f t="shared" si="70"/>
        <v>30.515599999999999</v>
      </c>
      <c r="E619" s="2">
        <f t="shared" si="72"/>
        <v>31.540699999999998</v>
      </c>
      <c r="F619" s="2">
        <f t="shared" si="73"/>
        <v>32.151349999999994</v>
      </c>
      <c r="G619" s="2">
        <f t="shared" si="67"/>
        <v>30.298899999999975</v>
      </c>
      <c r="H619" s="2">
        <f t="shared" si="71"/>
        <v>31.864129999999967</v>
      </c>
      <c r="I619" s="2">
        <f t="array" ref="I619">SUMPRODUCT(B603:B622, (ROW(B603:B622)-ROW(B603)+1)) / (20*21/2)</f>
        <v>31.391799999999989</v>
      </c>
      <c r="J619" s="2">
        <f t="shared" si="74"/>
        <v>31.593141977939357</v>
      </c>
      <c r="K619" s="2">
        <f t="shared" si="68"/>
        <v>30.940210864336031</v>
      </c>
    </row>
    <row r="620" spans="1:11" ht="13.5" x14ac:dyDescent="0.25">
      <c r="A620" s="3">
        <f>TITRES_STAT!B623</f>
        <v>42905</v>
      </c>
      <c r="B620" s="6">
        <f>TITRES_STAT!D623</f>
        <v>31.173999999999999</v>
      </c>
      <c r="C620" s="2">
        <f t="shared" si="69"/>
        <v>0</v>
      </c>
      <c r="D620" s="2">
        <f t="shared" si="70"/>
        <v>30.680200000000003</v>
      </c>
      <c r="E620" s="2">
        <f t="shared" si="72"/>
        <v>31.381899999999995</v>
      </c>
      <c r="F620" s="2">
        <f t="shared" si="73"/>
        <v>32.071950000000001</v>
      </c>
      <c r="G620" s="2">
        <f t="shared" si="67"/>
        <v>30.392339999999976</v>
      </c>
      <c r="H620" s="2">
        <f t="shared" si="71"/>
        <v>31.847829999999973</v>
      </c>
      <c r="I620" s="2">
        <f t="array" ref="I620">SUMPRODUCT(B604:B623, (ROW(B604:B623)-ROW(B604)+1)) / (20*21/2)</f>
        <v>31.323457142857141</v>
      </c>
      <c r="J620" s="2">
        <f t="shared" si="74"/>
        <v>31.553223694326086</v>
      </c>
      <c r="K620" s="2">
        <f t="shared" si="68"/>
        <v>30.949379065734618</v>
      </c>
    </row>
    <row r="621" spans="1:11" ht="13.5" x14ac:dyDescent="0.25">
      <c r="A621" s="3">
        <f>TITRES_STAT!B624</f>
        <v>42906</v>
      </c>
      <c r="B621" s="6">
        <f>TITRES_STAT!D624</f>
        <v>31.173999999999999</v>
      </c>
      <c r="C621" s="2">
        <f t="shared" si="69"/>
        <v>0</v>
      </c>
      <c r="D621" s="2">
        <f t="shared" si="70"/>
        <v>30.844800000000003</v>
      </c>
      <c r="E621" s="2">
        <f t="shared" si="72"/>
        <v>31.223099999999999</v>
      </c>
      <c r="F621" s="2">
        <f t="shared" si="73"/>
        <v>31.992550000000001</v>
      </c>
      <c r="G621" s="2">
        <f t="shared" si="67"/>
        <v>30.485779999999977</v>
      </c>
      <c r="H621" s="2">
        <f t="shared" si="71"/>
        <v>31.831529999999972</v>
      </c>
      <c r="I621" s="2">
        <f t="array" ref="I621">SUMPRODUCT(B605:B624, (ROW(B605:B624)-ROW(B605)+1)) / (20*21/2)</f>
        <v>31.262795238095237</v>
      </c>
      <c r="J621" s="2">
        <f t="shared" si="74"/>
        <v>31.517107152009316</v>
      </c>
      <c r="K621" s="2">
        <f t="shared" si="68"/>
        <v>30.958187729823457</v>
      </c>
    </row>
    <row r="622" spans="1:11" ht="13.5" x14ac:dyDescent="0.25">
      <c r="A622" s="3">
        <f>TITRES_STAT!B625</f>
        <v>42907</v>
      </c>
      <c r="B622" s="6">
        <f>TITRES_STAT!D625</f>
        <v>30.242999999999999</v>
      </c>
      <c r="C622" s="2">
        <f t="shared" si="69"/>
        <v>-0.93100000000000094</v>
      </c>
      <c r="D622" s="2">
        <f t="shared" si="70"/>
        <v>30.823199999999996</v>
      </c>
      <c r="E622" s="2">
        <f t="shared" si="72"/>
        <v>30.9712</v>
      </c>
      <c r="F622" s="2">
        <f t="shared" si="73"/>
        <v>31.866599999999998</v>
      </c>
      <c r="G622" s="2">
        <f t="shared" si="67"/>
        <v>30.560599999999976</v>
      </c>
      <c r="H622" s="2">
        <f t="shared" si="71"/>
        <v>31.810574999999972</v>
      </c>
      <c r="I622" s="2">
        <f t="array" ref="I622">SUMPRODUCT(B606:B625, (ROW(B606:B625)-ROW(B606)+1)) / (20*21/2)</f>
        <v>31.209814285714284</v>
      </c>
      <c r="J622" s="2">
        <f t="shared" si="74"/>
        <v>31.395763613722714</v>
      </c>
      <c r="K622" s="2">
        <f t="shared" si="68"/>
        <v>30.930141152183321</v>
      </c>
    </row>
    <row r="623" spans="1:11" ht="13.5" x14ac:dyDescent="0.25">
      <c r="A623" s="3">
        <f>TITRES_STAT!B626</f>
        <v>42908</v>
      </c>
      <c r="B623" s="6">
        <f>TITRES_STAT!D626</f>
        <v>31.149000000000001</v>
      </c>
      <c r="C623" s="2">
        <f t="shared" si="69"/>
        <v>0.90600000000000236</v>
      </c>
      <c r="D623" s="2">
        <f t="shared" si="70"/>
        <v>30.982799999999997</v>
      </c>
      <c r="E623" s="2">
        <f t="shared" si="72"/>
        <v>30.809900000000006</v>
      </c>
      <c r="F623" s="2">
        <f t="shared" si="73"/>
        <v>31.785950000000003</v>
      </c>
      <c r="G623" s="2">
        <f t="shared" si="67"/>
        <v>30.637659999999979</v>
      </c>
      <c r="H623" s="2">
        <f t="shared" si="71"/>
        <v>31.794149999999973</v>
      </c>
      <c r="I623" s="2">
        <f t="array" ref="I623">SUMPRODUCT(B607:B626, (ROW(B607:B626)-ROW(B607)+1)) / (20*21/2)</f>
        <v>31.075847619047622</v>
      </c>
      <c r="J623" s="2">
        <f t="shared" si="74"/>
        <v>31.372262317177693</v>
      </c>
      <c r="K623" s="2">
        <f t="shared" si="68"/>
        <v>30.938723852097702</v>
      </c>
    </row>
    <row r="624" spans="1:11" ht="13.5" x14ac:dyDescent="0.25">
      <c r="A624" s="3">
        <f>TITRES_STAT!B627</f>
        <v>42909</v>
      </c>
      <c r="B624" s="6">
        <f>TITRES_STAT!D627</f>
        <v>31.149000000000001</v>
      </c>
      <c r="C624" s="2">
        <f t="shared" si="69"/>
        <v>0</v>
      </c>
      <c r="D624" s="2">
        <f t="shared" si="70"/>
        <v>30.977800000000002</v>
      </c>
      <c r="E624" s="2">
        <f t="shared" si="72"/>
        <v>30.746699999999997</v>
      </c>
      <c r="F624" s="2">
        <f t="shared" si="73"/>
        <v>31.705300000000001</v>
      </c>
      <c r="G624" s="2">
        <f t="shared" si="67"/>
        <v>30.714719999999978</v>
      </c>
      <c r="H624" s="2">
        <f t="shared" si="71"/>
        <v>31.777724999999972</v>
      </c>
      <c r="I624" s="2">
        <f t="array" ref="I624">SUMPRODUCT(B608:B627, (ROW(B608:B627)-ROW(B608)+1)) / (20*21/2)</f>
        <v>30.953995238095242</v>
      </c>
      <c r="J624" s="2">
        <f t="shared" si="74"/>
        <v>31.350999239351246</v>
      </c>
      <c r="K624" s="2">
        <f t="shared" si="68"/>
        <v>30.946969975544853</v>
      </c>
    </row>
    <row r="625" spans="1:11" ht="13.5" x14ac:dyDescent="0.25">
      <c r="A625" s="3">
        <f>TITRES_STAT!B628</f>
        <v>42914</v>
      </c>
      <c r="B625" s="6">
        <f>TITRES_STAT!D628</f>
        <v>31.149000000000001</v>
      </c>
      <c r="C625" s="2">
        <f t="shared" si="69"/>
        <v>0</v>
      </c>
      <c r="D625" s="2">
        <f t="shared" si="70"/>
        <v>30.972799999999999</v>
      </c>
      <c r="E625" s="2">
        <f t="shared" si="72"/>
        <v>30.826499999999999</v>
      </c>
      <c r="F625" s="2">
        <f t="shared" si="73"/>
        <v>31.624649999999995</v>
      </c>
      <c r="G625" s="2">
        <f t="shared" si="67"/>
        <v>30.816239999999972</v>
      </c>
      <c r="H625" s="2">
        <f t="shared" si="71"/>
        <v>31.761299999999974</v>
      </c>
      <c r="I625" s="2">
        <f t="array" ref="I625">SUMPRODUCT(B609:B628, (ROW(B609:B628)-ROW(B609)+1)) / (20*21/2)</f>
        <v>30.844257142857142</v>
      </c>
      <c r="J625" s="2">
        <f t="shared" si="74"/>
        <v>31.33176121655589</v>
      </c>
      <c r="K625" s="2">
        <f t="shared" si="68"/>
        <v>30.954892721601919</v>
      </c>
    </row>
    <row r="626" spans="1:11" ht="13.5" x14ac:dyDescent="0.25">
      <c r="A626" s="3">
        <f>TITRES_STAT!B629</f>
        <v>42915</v>
      </c>
      <c r="B626" s="6">
        <f>TITRES_STAT!D629</f>
        <v>30.218</v>
      </c>
      <c r="C626" s="2">
        <f t="shared" si="69"/>
        <v>-0.93100000000000094</v>
      </c>
      <c r="D626" s="2">
        <f t="shared" si="70"/>
        <v>30.781599999999997</v>
      </c>
      <c r="E626" s="2">
        <f t="shared" si="72"/>
        <v>30.813200000000002</v>
      </c>
      <c r="F626" s="2">
        <f t="shared" si="73"/>
        <v>31.497449999999997</v>
      </c>
      <c r="G626" s="2">
        <f t="shared" ref="G626:G689" si="75">AVERAGE(B577:B626)</f>
        <v>30.899139999999974</v>
      </c>
      <c r="H626" s="2">
        <f t="shared" si="71"/>
        <v>31.740219999999972</v>
      </c>
      <c r="I626" s="2">
        <f t="array" ref="I626">SUMPRODUCT(B610:B629, (ROW(B610:B629)-ROW(B610)+1)) / (20*21/2)</f>
        <v>30.746633333333332</v>
      </c>
      <c r="J626" s="2">
        <f t="shared" si="74"/>
        <v>31.225688719741044</v>
      </c>
      <c r="K626" s="2">
        <f t="shared" si="68"/>
        <v>30.925994967813612</v>
      </c>
    </row>
    <row r="627" spans="1:11" ht="13.5" x14ac:dyDescent="0.25">
      <c r="A627" s="3">
        <f>TITRES_STAT!B630</f>
        <v>42916</v>
      </c>
      <c r="B627" s="6">
        <f>TITRES_STAT!D630</f>
        <v>30.218</v>
      </c>
      <c r="C627" s="2">
        <f t="shared" si="69"/>
        <v>0</v>
      </c>
      <c r="D627" s="2">
        <f t="shared" si="70"/>
        <v>30.776600000000002</v>
      </c>
      <c r="E627" s="2">
        <f t="shared" si="72"/>
        <v>30.799900000000001</v>
      </c>
      <c r="F627" s="2">
        <f t="shared" si="73"/>
        <v>31.370249999999992</v>
      </c>
      <c r="G627" s="2">
        <f t="shared" si="75"/>
        <v>30.98203999999998</v>
      </c>
      <c r="H627" s="2">
        <f t="shared" si="71"/>
        <v>31.719139999999975</v>
      </c>
      <c r="I627" s="2">
        <f t="array" ref="I627">SUMPRODUCT(B611:B630, (ROW(B611:B630)-ROW(B611)+1)) / (20*21/2)</f>
        <v>30.661123809523811</v>
      </c>
      <c r="J627" s="2">
        <f t="shared" si="74"/>
        <v>31.129718365479992</v>
      </c>
      <c r="K627" s="2">
        <f t="shared" ref="K627:K690" si="76">$K$4*B627+(1-$K$4)*K626</f>
        <v>30.898230459271904</v>
      </c>
    </row>
    <row r="628" spans="1:11" ht="13.5" x14ac:dyDescent="0.25">
      <c r="A628" s="3">
        <f>TITRES_STAT!B631</f>
        <v>42919</v>
      </c>
      <c r="B628" s="6">
        <f>TITRES_STAT!D631</f>
        <v>30.218</v>
      </c>
      <c r="C628" s="2">
        <f t="shared" si="69"/>
        <v>0</v>
      </c>
      <c r="D628" s="2">
        <f t="shared" si="70"/>
        <v>30.590399999999999</v>
      </c>
      <c r="E628" s="2">
        <f t="shared" si="72"/>
        <v>30.7866</v>
      </c>
      <c r="F628" s="2">
        <f t="shared" si="73"/>
        <v>31.24304999999999</v>
      </c>
      <c r="G628" s="2">
        <f t="shared" si="75"/>
        <v>31.080499999999979</v>
      </c>
      <c r="H628" s="2">
        <f t="shared" si="71"/>
        <v>31.698059999999977</v>
      </c>
      <c r="I628" s="2">
        <f t="array" ref="I628">SUMPRODUCT(B612:B631, (ROW(B612:B631)-ROW(B612)+1)) / (20*21/2)</f>
        <v>30.58772857142857</v>
      </c>
      <c r="J628" s="2">
        <f t="shared" si="74"/>
        <v>31.042888044958087</v>
      </c>
      <c r="K628" s="2">
        <f t="shared" si="76"/>
        <v>30.871554754986732</v>
      </c>
    </row>
    <row r="629" spans="1:11" ht="13.5" x14ac:dyDescent="0.25">
      <c r="A629" s="3">
        <f>TITRES_STAT!B632</f>
        <v>42920</v>
      </c>
      <c r="B629" s="6">
        <f>TITRES_STAT!D632</f>
        <v>30.218</v>
      </c>
      <c r="C629" s="2">
        <f t="shared" si="69"/>
        <v>0</v>
      </c>
      <c r="D629" s="2">
        <f t="shared" si="70"/>
        <v>30.404200000000003</v>
      </c>
      <c r="E629" s="2">
        <f t="shared" si="72"/>
        <v>30.691000000000003</v>
      </c>
      <c r="F629" s="2">
        <f t="shared" si="73"/>
        <v>31.115849999999988</v>
      </c>
      <c r="G629" s="2">
        <f t="shared" si="75"/>
        <v>31.194039999999987</v>
      </c>
      <c r="H629" s="2">
        <f t="shared" si="71"/>
        <v>31.676979999999975</v>
      </c>
      <c r="I629" s="2">
        <f t="array" ref="I629">SUMPRODUCT(B613:B632, (ROW(B613:B632)-ROW(B613)+1)) / (20*21/2)</f>
        <v>30.526447619047619</v>
      </c>
      <c r="J629" s="2">
        <f t="shared" si="74"/>
        <v>30.964327278771602</v>
      </c>
      <c r="K629" s="2">
        <f t="shared" si="76"/>
        <v>30.84592515675196</v>
      </c>
    </row>
    <row r="630" spans="1:11" ht="13.5" x14ac:dyDescent="0.25">
      <c r="A630" s="3">
        <f>TITRES_STAT!B633</f>
        <v>42921</v>
      </c>
      <c r="B630" s="6">
        <f>TITRES_STAT!D633</f>
        <v>30.218</v>
      </c>
      <c r="C630" s="2">
        <f t="shared" si="69"/>
        <v>0</v>
      </c>
      <c r="D630" s="2">
        <f t="shared" si="70"/>
        <v>30.218</v>
      </c>
      <c r="E630" s="2">
        <f t="shared" si="72"/>
        <v>30.595400000000001</v>
      </c>
      <c r="F630" s="2">
        <f t="shared" si="73"/>
        <v>30.988649999999989</v>
      </c>
      <c r="G630" s="2">
        <f t="shared" si="75"/>
        <v>31.285539999999987</v>
      </c>
      <c r="H630" s="2">
        <f t="shared" si="71"/>
        <v>31.655899999999978</v>
      </c>
      <c r="I630" s="2">
        <f t="array" ref="I630">SUMPRODUCT(B614:B633, (ROW(B614:B633)-ROW(B614)+1)) / (20*21/2)</f>
        <v>30.477280952380948</v>
      </c>
      <c r="J630" s="2">
        <f t="shared" si="74"/>
        <v>30.893248490317166</v>
      </c>
      <c r="K630" s="2">
        <f t="shared" si="76"/>
        <v>30.821300640800903</v>
      </c>
    </row>
    <row r="631" spans="1:11" ht="13.5" x14ac:dyDescent="0.25">
      <c r="A631" s="3">
        <f>TITRES_STAT!B634</f>
        <v>42922</v>
      </c>
      <c r="B631" s="6">
        <f>TITRES_STAT!D634</f>
        <v>30.218</v>
      </c>
      <c r="C631" s="2">
        <f t="shared" si="69"/>
        <v>0</v>
      </c>
      <c r="D631" s="2">
        <f t="shared" si="70"/>
        <v>30.218</v>
      </c>
      <c r="E631" s="2">
        <f t="shared" si="72"/>
        <v>30.4998</v>
      </c>
      <c r="F631" s="2">
        <f t="shared" si="73"/>
        <v>30.861449999999998</v>
      </c>
      <c r="G631" s="2">
        <f t="shared" si="75"/>
        <v>31.361799999999985</v>
      </c>
      <c r="H631" s="2">
        <f t="shared" si="71"/>
        <v>31.634819999999976</v>
      </c>
      <c r="I631" s="2">
        <f t="array" ref="I631">SUMPRODUCT(B615:B634, (ROW(B615:B634)-ROW(B615)+1)) / (20*21/2)</f>
        <v>30.44022857142857</v>
      </c>
      <c r="J631" s="2">
        <f t="shared" si="74"/>
        <v>30.82893911028696</v>
      </c>
      <c r="K631" s="2">
        <f t="shared" si="76"/>
        <v>30.797641792142045</v>
      </c>
    </row>
    <row r="632" spans="1:11" ht="13.5" x14ac:dyDescent="0.25">
      <c r="A632" s="3">
        <f>TITRES_STAT!B635</f>
        <v>42923</v>
      </c>
      <c r="B632" s="6">
        <f>TITRES_STAT!D635</f>
        <v>30.218</v>
      </c>
      <c r="C632" s="2">
        <f t="shared" si="69"/>
        <v>0</v>
      </c>
      <c r="D632" s="2">
        <f t="shared" si="70"/>
        <v>30.218</v>
      </c>
      <c r="E632" s="2">
        <f t="shared" si="72"/>
        <v>30.497300000000003</v>
      </c>
      <c r="F632" s="2">
        <f t="shared" si="73"/>
        <v>30.734249999999996</v>
      </c>
      <c r="G632" s="2">
        <f t="shared" si="75"/>
        <v>31.40613999999999</v>
      </c>
      <c r="H632" s="2">
        <f t="shared" si="71"/>
        <v>31.613739999999979</v>
      </c>
      <c r="I632" s="2">
        <f t="array" ref="I632">SUMPRODUCT(B616:B635, (ROW(B616:B635)-ROW(B616)+1)) / (20*21/2)</f>
        <v>30.410619047619047</v>
      </c>
      <c r="J632" s="2">
        <f t="shared" si="74"/>
        <v>30.770754433116775</v>
      </c>
      <c r="K632" s="2">
        <f t="shared" si="76"/>
        <v>30.77491074146981</v>
      </c>
    </row>
    <row r="633" spans="1:11" ht="13.5" x14ac:dyDescent="0.25">
      <c r="A633" s="3">
        <f>TITRES_STAT!B636</f>
        <v>42926</v>
      </c>
      <c r="B633" s="6">
        <f>TITRES_STAT!D636</f>
        <v>30.218</v>
      </c>
      <c r="C633" s="2">
        <f t="shared" si="69"/>
        <v>0</v>
      </c>
      <c r="D633" s="2">
        <f t="shared" si="70"/>
        <v>30.218</v>
      </c>
      <c r="E633" s="2">
        <f t="shared" si="72"/>
        <v>30.404199999999996</v>
      </c>
      <c r="F633" s="2">
        <f t="shared" si="73"/>
        <v>30.607049999999997</v>
      </c>
      <c r="G633" s="2">
        <f t="shared" si="75"/>
        <v>31.450479999999988</v>
      </c>
      <c r="H633" s="2">
        <f t="shared" si="71"/>
        <v>31.592659999999981</v>
      </c>
      <c r="I633" s="2">
        <f t="array" ref="I633">SUMPRODUCT(B617:B636, (ROW(B617:B636)-ROW(B617)+1)) / (20*21/2)</f>
        <v>30.381642857142854</v>
      </c>
      <c r="J633" s="2">
        <f t="shared" si="74"/>
        <v>30.71811115377232</v>
      </c>
      <c r="K633" s="2">
        <f t="shared" si="76"/>
        <v>30.753071104549427</v>
      </c>
    </row>
    <row r="634" spans="1:11" ht="13.5" x14ac:dyDescent="0.25">
      <c r="A634" s="3">
        <f>TITRES_STAT!B637</f>
        <v>42927</v>
      </c>
      <c r="B634" s="6">
        <f>TITRES_STAT!D637</f>
        <v>30.218</v>
      </c>
      <c r="C634" s="2">
        <f t="shared" si="69"/>
        <v>0</v>
      </c>
      <c r="D634" s="2">
        <f t="shared" si="70"/>
        <v>30.218</v>
      </c>
      <c r="E634" s="2">
        <f t="shared" si="72"/>
        <v>30.3111</v>
      </c>
      <c r="F634" s="2">
        <f t="shared" si="73"/>
        <v>30.5289</v>
      </c>
      <c r="G634" s="2">
        <f t="shared" si="75"/>
        <v>31.494819999999994</v>
      </c>
      <c r="H634" s="2">
        <f t="shared" si="71"/>
        <v>31.571579999999987</v>
      </c>
      <c r="I634" s="2">
        <f t="array" ref="I634">SUMPRODUCT(B618:B637, (ROW(B618:B637)-ROW(B618)+1)) / (20*21/2)</f>
        <v>30.36520476190476</v>
      </c>
      <c r="J634" s="2">
        <f t="shared" si="74"/>
        <v>30.670481520079719</v>
      </c>
      <c r="K634" s="2">
        <f t="shared" si="76"/>
        <v>30.732087923978863</v>
      </c>
    </row>
    <row r="635" spans="1:11" ht="13.5" x14ac:dyDescent="0.25">
      <c r="A635" s="3">
        <f>TITRES_STAT!B638</f>
        <v>42928</v>
      </c>
      <c r="B635" s="6">
        <f>TITRES_STAT!D638</f>
        <v>30.218</v>
      </c>
      <c r="C635" s="2">
        <f t="shared" si="69"/>
        <v>0</v>
      </c>
      <c r="D635" s="2">
        <f t="shared" si="70"/>
        <v>30.218</v>
      </c>
      <c r="E635" s="2">
        <f t="shared" si="72"/>
        <v>30.218</v>
      </c>
      <c r="F635" s="2">
        <f t="shared" si="73"/>
        <v>30.522249999999996</v>
      </c>
      <c r="G635" s="2">
        <f t="shared" si="75"/>
        <v>31.539159999999992</v>
      </c>
      <c r="H635" s="2">
        <f t="shared" si="71"/>
        <v>31.550499999999985</v>
      </c>
      <c r="I635" s="2">
        <f t="array" ref="I635">SUMPRODUCT(B619:B638, (ROW(B619:B638)-ROW(B619)+1)) / (20*21/2)</f>
        <v>30.348804761904759</v>
      </c>
      <c r="J635" s="2">
        <f t="shared" si="74"/>
        <v>30.627388041976889</v>
      </c>
      <c r="K635" s="2">
        <f t="shared" si="76"/>
        <v>30.711927613234597</v>
      </c>
    </row>
    <row r="636" spans="1:11" ht="13.5" x14ac:dyDescent="0.25">
      <c r="A636" s="3">
        <f>TITRES_STAT!B639</f>
        <v>42929</v>
      </c>
      <c r="B636" s="6">
        <f>TITRES_STAT!D639</f>
        <v>30.218</v>
      </c>
      <c r="C636" s="2">
        <f t="shared" si="69"/>
        <v>0</v>
      </c>
      <c r="D636" s="2">
        <f t="shared" si="70"/>
        <v>30.218</v>
      </c>
      <c r="E636" s="2">
        <f t="shared" si="72"/>
        <v>30.218</v>
      </c>
      <c r="F636" s="2">
        <f t="shared" si="73"/>
        <v>30.515599999999999</v>
      </c>
      <c r="G636" s="2">
        <f t="shared" si="75"/>
        <v>31.583500000000001</v>
      </c>
      <c r="H636" s="2">
        <f t="shared" si="71"/>
        <v>31.529419999999988</v>
      </c>
      <c r="I636" s="2">
        <f t="array" ref="I636">SUMPRODUCT(B620:B639, (ROW(B620:B639)-ROW(B620)+1)) / (20*21/2)</f>
        <v>30.332442857142855</v>
      </c>
      <c r="J636" s="2">
        <f t="shared" si="74"/>
        <v>30.588398704645758</v>
      </c>
      <c r="K636" s="2">
        <f t="shared" si="76"/>
        <v>30.692557902911673</v>
      </c>
    </row>
    <row r="637" spans="1:11" ht="13.5" x14ac:dyDescent="0.25">
      <c r="A637" s="3">
        <f>TITRES_STAT!B640</f>
        <v>42930</v>
      </c>
      <c r="B637" s="6">
        <f>TITRES_STAT!D640</f>
        <v>30.343</v>
      </c>
      <c r="C637" s="2">
        <f t="shared" si="69"/>
        <v>0.125</v>
      </c>
      <c r="D637" s="2">
        <f t="shared" si="70"/>
        <v>30.243000000000002</v>
      </c>
      <c r="E637" s="2">
        <f t="shared" si="72"/>
        <v>30.230499999999999</v>
      </c>
      <c r="F637" s="2">
        <f t="shared" si="73"/>
        <v>30.5152</v>
      </c>
      <c r="G637" s="2">
        <f t="shared" si="75"/>
        <v>31.605219999999999</v>
      </c>
      <c r="H637" s="2">
        <f t="shared" si="71"/>
        <v>31.508964999999986</v>
      </c>
      <c r="I637" s="2">
        <f t="array" ref="I637">SUMPRODUCT(B621:B640, (ROW(B621:B640)-ROW(B621)+1)) / (20*21/2)</f>
        <v>30.320038095238093</v>
      </c>
      <c r="J637" s="2">
        <f t="shared" si="74"/>
        <v>30.565027399441401</v>
      </c>
      <c r="K637" s="2">
        <f t="shared" si="76"/>
        <v>30.678849749856315</v>
      </c>
    </row>
    <row r="638" spans="1:11" ht="13.5" x14ac:dyDescent="0.25">
      <c r="A638" s="3">
        <f>TITRES_STAT!B641</f>
        <v>42933</v>
      </c>
      <c r="B638" s="6">
        <f>TITRES_STAT!D641</f>
        <v>30.343</v>
      </c>
      <c r="C638" s="2">
        <f t="shared" si="69"/>
        <v>0</v>
      </c>
      <c r="D638" s="2">
        <f t="shared" si="70"/>
        <v>30.268000000000001</v>
      </c>
      <c r="E638" s="2">
        <f t="shared" si="72"/>
        <v>30.243000000000002</v>
      </c>
      <c r="F638" s="2">
        <f t="shared" si="73"/>
        <v>30.514799999999997</v>
      </c>
      <c r="G638" s="2">
        <f t="shared" si="75"/>
        <v>31.600700000000003</v>
      </c>
      <c r="H638" s="2">
        <f t="shared" si="71"/>
        <v>31.488509999999987</v>
      </c>
      <c r="I638" s="2">
        <f t="array" ref="I638">SUMPRODUCT(B622:B641, (ROW(B622:B641)-ROW(B622)+1)) / (20*21/2)</f>
        <v>30.311590476190474</v>
      </c>
      <c r="J638" s="2">
        <f t="shared" si="74"/>
        <v>30.543881932827937</v>
      </c>
      <c r="K638" s="2">
        <f t="shared" si="76"/>
        <v>30.665679171430579</v>
      </c>
    </row>
    <row r="639" spans="1:11" ht="13.5" x14ac:dyDescent="0.25">
      <c r="A639" s="3">
        <f>TITRES_STAT!B642</f>
        <v>42934</v>
      </c>
      <c r="B639" s="6">
        <f>TITRES_STAT!D642</f>
        <v>30.343</v>
      </c>
      <c r="C639" s="2">
        <f t="shared" si="69"/>
        <v>0</v>
      </c>
      <c r="D639" s="2">
        <f t="shared" si="70"/>
        <v>30.292999999999999</v>
      </c>
      <c r="E639" s="2">
        <f t="shared" si="72"/>
        <v>30.255500000000001</v>
      </c>
      <c r="F639" s="2">
        <f t="shared" si="73"/>
        <v>30.47325</v>
      </c>
      <c r="G639" s="2">
        <f t="shared" si="75"/>
        <v>31.568960000000008</v>
      </c>
      <c r="H639" s="2">
        <f t="shared" si="71"/>
        <v>31.468054999999985</v>
      </c>
      <c r="I639" s="2">
        <f t="array" ref="I639">SUMPRODUCT(B623:B642, (ROW(B623:B642)-ROW(B623)+1)) / (20*21/2)</f>
        <v>30.307099999999998</v>
      </c>
      <c r="J639" s="2">
        <f t="shared" si="74"/>
        <v>30.52475032017766</v>
      </c>
      <c r="K639" s="2">
        <f t="shared" si="76"/>
        <v>30.65302508627644</v>
      </c>
    </row>
    <row r="640" spans="1:11" ht="13.5" x14ac:dyDescent="0.25">
      <c r="A640" s="3">
        <f>TITRES_STAT!B643</f>
        <v>42935</v>
      </c>
      <c r="B640" s="6">
        <f>TITRES_STAT!D643</f>
        <v>30.343</v>
      </c>
      <c r="C640" s="2">
        <f t="shared" si="69"/>
        <v>0</v>
      </c>
      <c r="D640" s="2">
        <f t="shared" si="70"/>
        <v>30.318000000000001</v>
      </c>
      <c r="E640" s="2">
        <f t="shared" si="72"/>
        <v>30.268000000000001</v>
      </c>
      <c r="F640" s="2">
        <f t="shared" si="73"/>
        <v>30.431699999999999</v>
      </c>
      <c r="G640" s="2">
        <f t="shared" si="75"/>
        <v>31.537220000000012</v>
      </c>
      <c r="H640" s="2">
        <f t="shared" si="71"/>
        <v>31.447599999999987</v>
      </c>
      <c r="I640" s="2">
        <f t="array" ref="I640">SUMPRODUCT(B624:B643, (ROW(B624:B643)-ROW(B624)+1)) / (20*21/2)</f>
        <v>30.30213333333333</v>
      </c>
      <c r="J640" s="2">
        <f t="shared" si="74"/>
        <v>30.507440765875028</v>
      </c>
      <c r="K640" s="2">
        <f t="shared" si="76"/>
        <v>30.640867239755796</v>
      </c>
    </row>
    <row r="641" spans="1:11" ht="13.5" x14ac:dyDescent="0.25">
      <c r="A641" s="3">
        <f>TITRES_STAT!B644</f>
        <v>42936</v>
      </c>
      <c r="B641" s="6">
        <f>TITRES_STAT!D644</f>
        <v>30.343</v>
      </c>
      <c r="C641" s="2">
        <f t="shared" si="69"/>
        <v>0</v>
      </c>
      <c r="D641" s="2">
        <f t="shared" si="70"/>
        <v>30.343</v>
      </c>
      <c r="E641" s="2">
        <f t="shared" si="72"/>
        <v>30.2805</v>
      </c>
      <c r="F641" s="2">
        <f t="shared" si="73"/>
        <v>30.390149999999998</v>
      </c>
      <c r="G641" s="2">
        <f t="shared" si="75"/>
        <v>31.505480000000016</v>
      </c>
      <c r="H641" s="2">
        <f t="shared" si="71"/>
        <v>31.427144999999985</v>
      </c>
      <c r="I641" s="2">
        <f t="array" ref="I641">SUMPRODUCT(B625:B644, (ROW(B625:B644)-ROW(B625)+1)) / (20*21/2)</f>
        <v>30.30100476190476</v>
      </c>
      <c r="J641" s="2">
        <f t="shared" si="74"/>
        <v>30.4917797405536</v>
      </c>
      <c r="K641" s="2">
        <f t="shared" si="76"/>
        <v>30.62918617153008</v>
      </c>
    </row>
    <row r="642" spans="1:11" ht="13.5" x14ac:dyDescent="0.25">
      <c r="A642" s="3">
        <f>TITRES_STAT!B645</f>
        <v>42937</v>
      </c>
      <c r="B642" s="6">
        <f>TITRES_STAT!D645</f>
        <v>30.343</v>
      </c>
      <c r="C642" s="2">
        <f t="shared" si="69"/>
        <v>0</v>
      </c>
      <c r="D642" s="2">
        <f t="shared" si="70"/>
        <v>30.343</v>
      </c>
      <c r="E642" s="2">
        <f t="shared" si="72"/>
        <v>30.292999999999999</v>
      </c>
      <c r="F642" s="2">
        <f t="shared" si="73"/>
        <v>30.395150000000001</v>
      </c>
      <c r="G642" s="2">
        <f t="shared" si="75"/>
        <v>31.457100000000015</v>
      </c>
      <c r="H642" s="2">
        <f t="shared" si="71"/>
        <v>31.405674999999988</v>
      </c>
      <c r="I642" s="2">
        <f t="array" ref="I642">SUMPRODUCT(B626:B645, (ROW(B626:B645)-ROW(B626)+1)) / (20*21/2)</f>
        <v>30.303714285714285</v>
      </c>
      <c r="J642" s="2">
        <f t="shared" si="74"/>
        <v>30.477610241453259</v>
      </c>
      <c r="K642" s="2">
        <f t="shared" si="76"/>
        <v>30.617963184411252</v>
      </c>
    </row>
    <row r="643" spans="1:11" ht="13.5" x14ac:dyDescent="0.25">
      <c r="A643" s="3">
        <f>TITRES_STAT!B646</f>
        <v>42940</v>
      </c>
      <c r="B643" s="6">
        <f>TITRES_STAT!D646</f>
        <v>30.343</v>
      </c>
      <c r="C643" s="2">
        <f t="shared" si="69"/>
        <v>0</v>
      </c>
      <c r="D643" s="2">
        <f t="shared" si="70"/>
        <v>30.343</v>
      </c>
      <c r="E643" s="2">
        <f t="shared" si="72"/>
        <v>30.305500000000002</v>
      </c>
      <c r="F643" s="2">
        <f t="shared" si="73"/>
        <v>30.354849999999999</v>
      </c>
      <c r="G643" s="2">
        <f t="shared" si="75"/>
        <v>31.40872000000002</v>
      </c>
      <c r="H643" s="2">
        <f t="shared" si="71"/>
        <v>31.384204999999984</v>
      </c>
      <c r="I643" s="2">
        <f t="array" ref="I643">SUMPRODUCT(B627:B646, (ROW(B627:B646)-ROW(B627)+1)) / (20*21/2)</f>
        <v>30.310261904761905</v>
      </c>
      <c r="J643" s="2">
        <f t="shared" si="74"/>
        <v>30.464790218457711</v>
      </c>
      <c r="K643" s="2">
        <f t="shared" si="76"/>
        <v>30.607180314434341</v>
      </c>
    </row>
    <row r="644" spans="1:11" ht="13.5" x14ac:dyDescent="0.25">
      <c r="A644" s="3">
        <f>TITRES_STAT!B647</f>
        <v>42942</v>
      </c>
      <c r="B644" s="6">
        <f>TITRES_STAT!D647</f>
        <v>30.343</v>
      </c>
      <c r="C644" s="2">
        <f t="shared" ref="C644:C707" si="77">B644-B643</f>
        <v>0</v>
      </c>
      <c r="D644" s="2">
        <f t="shared" si="70"/>
        <v>30.343</v>
      </c>
      <c r="E644" s="2">
        <f t="shared" si="72"/>
        <v>30.318000000000001</v>
      </c>
      <c r="F644" s="2">
        <f t="shared" si="73"/>
        <v>30.314549999999997</v>
      </c>
      <c r="G644" s="2">
        <f t="shared" si="75"/>
        <v>31.360340000000019</v>
      </c>
      <c r="H644" s="2">
        <f t="shared" si="71"/>
        <v>31.362734999999979</v>
      </c>
      <c r="I644" s="2">
        <f t="array" ref="I644">SUMPRODUCT(B628:B647, (ROW(B628:B647)-ROW(B628)+1)) / (20*21/2)</f>
        <v>30.316214285714285</v>
      </c>
      <c r="J644" s="2">
        <f t="shared" si="74"/>
        <v>30.45319115003317</v>
      </c>
      <c r="K644" s="2">
        <f t="shared" si="76"/>
        <v>30.596820302103584</v>
      </c>
    </row>
    <row r="645" spans="1:11" ht="13.5" x14ac:dyDescent="0.25">
      <c r="A645" s="3">
        <f>TITRES_STAT!B648</f>
        <v>42943</v>
      </c>
      <c r="B645" s="6">
        <f>TITRES_STAT!D648</f>
        <v>30.343</v>
      </c>
      <c r="C645" s="2">
        <f t="shared" si="77"/>
        <v>0</v>
      </c>
      <c r="D645" s="2">
        <f t="shared" si="70"/>
        <v>30.343</v>
      </c>
      <c r="E645" s="2">
        <f t="shared" si="72"/>
        <v>30.330500000000001</v>
      </c>
      <c r="F645" s="2">
        <f t="shared" si="73"/>
        <v>30.274250000000002</v>
      </c>
      <c r="G645" s="2">
        <f t="shared" si="75"/>
        <v>31.31196000000002</v>
      </c>
      <c r="H645" s="2">
        <f t="shared" si="71"/>
        <v>31.341264999999975</v>
      </c>
      <c r="I645" s="2">
        <f t="array" ref="I645">SUMPRODUCT(B629:B648, (ROW(B629:B648)-ROW(B629)+1)) / (20*21/2)</f>
        <v>30.321571428571428</v>
      </c>
      <c r="J645" s="2">
        <f t="shared" si="74"/>
        <v>30.442696754791918</v>
      </c>
      <c r="K645" s="2">
        <f t="shared" si="76"/>
        <v>30.58686656476619</v>
      </c>
    </row>
    <row r="646" spans="1:11" ht="13.5" x14ac:dyDescent="0.25">
      <c r="A646" s="3">
        <f>TITRES_STAT!B649</f>
        <v>42944</v>
      </c>
      <c r="B646" s="6">
        <f>TITRES_STAT!D649</f>
        <v>30.343</v>
      </c>
      <c r="C646" s="2">
        <f t="shared" si="77"/>
        <v>0</v>
      </c>
      <c r="D646" s="2">
        <f t="shared" ref="D646:D709" si="78">AVERAGE(B642:B646)</f>
        <v>30.343</v>
      </c>
      <c r="E646" s="2">
        <f t="shared" si="72"/>
        <v>30.343</v>
      </c>
      <c r="F646" s="2">
        <f t="shared" si="73"/>
        <v>30.2805</v>
      </c>
      <c r="G646" s="2">
        <f t="shared" si="75"/>
        <v>31.263580000000019</v>
      </c>
      <c r="H646" s="2">
        <f t="shared" si="71"/>
        <v>31.319794999999978</v>
      </c>
      <c r="I646" s="2">
        <f t="array" ref="I646">SUMPRODUCT(B630:B649, (ROW(B630:B649)-ROW(B630)+1)) / (20*21/2)</f>
        <v>30.326333333333331</v>
      </c>
      <c r="J646" s="2">
        <f t="shared" si="74"/>
        <v>30.433201825764119</v>
      </c>
      <c r="K646" s="2">
        <f t="shared" si="76"/>
        <v>30.577303170069477</v>
      </c>
    </row>
    <row r="647" spans="1:11" ht="13.5" x14ac:dyDescent="0.25">
      <c r="A647" s="3">
        <f>TITRES_STAT!B650</f>
        <v>42947</v>
      </c>
      <c r="B647" s="6">
        <f>TITRES_STAT!D650</f>
        <v>30.343</v>
      </c>
      <c r="C647" s="2">
        <f t="shared" si="77"/>
        <v>0</v>
      </c>
      <c r="D647" s="2">
        <f t="shared" si="78"/>
        <v>30.343</v>
      </c>
      <c r="E647" s="2">
        <f t="shared" si="72"/>
        <v>30.343</v>
      </c>
      <c r="F647" s="2">
        <f t="shared" si="73"/>
        <v>30.286750000000001</v>
      </c>
      <c r="G647" s="2">
        <f t="shared" si="75"/>
        <v>31.215200000000024</v>
      </c>
      <c r="H647" s="2">
        <f t="shared" si="71"/>
        <v>31.298324999999974</v>
      </c>
      <c r="I647" s="2">
        <f t="array" ref="I647">SUMPRODUCT(B631:B650, (ROW(B631:B650)-ROW(B631)+1)) / (20*21/2)</f>
        <v>30.330499999999997</v>
      </c>
      <c r="J647" s="2">
        <f t="shared" si="74"/>
        <v>30.424611175691346</v>
      </c>
      <c r="K647" s="2">
        <f t="shared" si="76"/>
        <v>30.568114810458912</v>
      </c>
    </row>
    <row r="648" spans="1:11" ht="13.5" x14ac:dyDescent="0.25">
      <c r="A648" s="3">
        <f>TITRES_STAT!B651</f>
        <v>42948</v>
      </c>
      <c r="B648" s="6">
        <f>TITRES_STAT!D651</f>
        <v>30.343</v>
      </c>
      <c r="C648" s="2">
        <f t="shared" si="77"/>
        <v>0</v>
      </c>
      <c r="D648" s="2">
        <f t="shared" si="78"/>
        <v>30.343</v>
      </c>
      <c r="E648" s="2">
        <f t="shared" si="72"/>
        <v>30.343</v>
      </c>
      <c r="F648" s="2">
        <f t="shared" si="73"/>
        <v>30.292999999999999</v>
      </c>
      <c r="G648" s="2">
        <f t="shared" si="75"/>
        <v>31.166820000000019</v>
      </c>
      <c r="H648" s="2">
        <f t="shared" si="71"/>
        <v>31.276854999999969</v>
      </c>
      <c r="I648" s="2">
        <f t="array" ref="I648">SUMPRODUCT(B632:B651, (ROW(B632:B651)-ROW(B632)+1)) / (20*21/2)</f>
        <v>30.334071428571427</v>
      </c>
      <c r="J648" s="2">
        <f t="shared" si="74"/>
        <v>30.416838682768361</v>
      </c>
      <c r="K648" s="2">
        <f t="shared" si="76"/>
        <v>30.55928677867621</v>
      </c>
    </row>
    <row r="649" spans="1:11" ht="13.5" x14ac:dyDescent="0.25">
      <c r="A649" s="3">
        <f>TITRES_STAT!B652</f>
        <v>42949</v>
      </c>
      <c r="B649" s="6">
        <f>TITRES_STAT!D652</f>
        <v>30.343</v>
      </c>
      <c r="C649" s="2">
        <f t="shared" si="77"/>
        <v>0</v>
      </c>
      <c r="D649" s="2">
        <f t="shared" si="78"/>
        <v>30.343</v>
      </c>
      <c r="E649" s="2">
        <f t="shared" si="72"/>
        <v>30.343</v>
      </c>
      <c r="F649" s="2">
        <f t="shared" si="73"/>
        <v>30.299250000000001</v>
      </c>
      <c r="G649" s="2">
        <f t="shared" si="75"/>
        <v>31.118440000000017</v>
      </c>
      <c r="H649" s="2">
        <f t="shared" si="71"/>
        <v>31.255384999999968</v>
      </c>
      <c r="I649" s="2">
        <f t="array" ref="I649">SUMPRODUCT(B633:B652, (ROW(B633:B652)-ROW(B633)+1)) / (20*21/2)</f>
        <v>30.337047619047617</v>
      </c>
      <c r="J649" s="2">
        <f t="shared" si="74"/>
        <v>30.409806427266613</v>
      </c>
      <c r="K649" s="2">
        <f t="shared" si="76"/>
        <v>30.550804944218321</v>
      </c>
    </row>
    <row r="650" spans="1:11" ht="13.5" x14ac:dyDescent="0.25">
      <c r="A650" s="3">
        <f>TITRES_STAT!B653</f>
        <v>42950</v>
      </c>
      <c r="B650" s="6">
        <f>TITRES_STAT!D653</f>
        <v>30.343</v>
      </c>
      <c r="C650" s="2">
        <f t="shared" si="77"/>
        <v>0</v>
      </c>
      <c r="D650" s="2">
        <f t="shared" si="78"/>
        <v>30.343</v>
      </c>
      <c r="E650" s="2">
        <f t="shared" si="72"/>
        <v>30.343</v>
      </c>
      <c r="F650" s="2">
        <f t="shared" si="73"/>
        <v>30.305500000000002</v>
      </c>
      <c r="G650" s="2">
        <f t="shared" si="75"/>
        <v>31.070060000000023</v>
      </c>
      <c r="H650" s="2">
        <f t="shared" ref="H650:H713" si="79">AVERAGE(B451:B650)</f>
        <v>31.232944999999969</v>
      </c>
      <c r="I650" s="2">
        <f t="array" ref="I650">SUMPRODUCT(B634:B653, (ROW(B634:B653)-ROW(B634)+1)) / (20*21/2)</f>
        <v>30.33942857142857</v>
      </c>
      <c r="J650" s="2">
        <f t="shared" si="74"/>
        <v>30.40344391038408</v>
      </c>
      <c r="K650" s="2">
        <f t="shared" si="76"/>
        <v>30.542655730719563</v>
      </c>
    </row>
    <row r="651" spans="1:11" ht="13.5" x14ac:dyDescent="0.25">
      <c r="A651" s="3">
        <f>TITRES_STAT!B654</f>
        <v>42951</v>
      </c>
      <c r="B651" s="6">
        <f>TITRES_STAT!D654</f>
        <v>30.343</v>
      </c>
      <c r="C651" s="2">
        <f t="shared" si="77"/>
        <v>0</v>
      </c>
      <c r="D651" s="2">
        <f t="shared" si="78"/>
        <v>30.343</v>
      </c>
      <c r="E651" s="2">
        <f t="shared" si="72"/>
        <v>30.343</v>
      </c>
      <c r="F651" s="2">
        <f t="shared" si="73"/>
        <v>30.31175</v>
      </c>
      <c r="G651" s="2">
        <f t="shared" si="75"/>
        <v>31.021680000000018</v>
      </c>
      <c r="H651" s="2">
        <f t="shared" si="79"/>
        <v>31.210464999999967</v>
      </c>
      <c r="I651" s="2">
        <f t="array" ref="I651">SUMPRODUCT(B635:B654, (ROW(B635:B654)-ROW(B635)+1)) / (20*21/2)</f>
        <v>30.341214285714283</v>
      </c>
      <c r="J651" s="2">
        <f t="shared" si="74"/>
        <v>30.397687347490361</v>
      </c>
      <c r="K651" s="2">
        <f t="shared" si="76"/>
        <v>30.534826094220758</v>
      </c>
    </row>
    <row r="652" spans="1:11" ht="13.5" x14ac:dyDescent="0.25">
      <c r="A652" s="3">
        <f>TITRES_STAT!B655</f>
        <v>42954</v>
      </c>
      <c r="B652" s="6">
        <f>TITRES_STAT!D655</f>
        <v>30.343</v>
      </c>
      <c r="C652" s="2">
        <f t="shared" si="77"/>
        <v>0</v>
      </c>
      <c r="D652" s="2">
        <f t="shared" si="78"/>
        <v>30.343</v>
      </c>
      <c r="E652" s="2">
        <f t="shared" ref="E652:E715" si="80">AVERAGE(B643:B652)</f>
        <v>30.343</v>
      </c>
      <c r="F652" s="2">
        <f t="shared" si="73"/>
        <v>30.318000000000001</v>
      </c>
      <c r="G652" s="2">
        <f t="shared" si="75"/>
        <v>30.973300000000016</v>
      </c>
      <c r="H652" s="2">
        <f t="shared" si="79"/>
        <v>31.190009999999965</v>
      </c>
      <c r="I652" s="2">
        <f t="array" ref="I652">SUMPRODUCT(B636:B655, (ROW(B636:B655)-ROW(B636)+1)) / (20*21/2)</f>
        <v>30.256119047619048</v>
      </c>
      <c r="J652" s="2">
        <f t="shared" si="74"/>
        <v>30.392479028681755</v>
      </c>
      <c r="K652" s="2">
        <f t="shared" si="76"/>
        <v>30.527303502290533</v>
      </c>
    </row>
    <row r="653" spans="1:11" ht="13.5" x14ac:dyDescent="0.25">
      <c r="A653" s="3">
        <f>TITRES_STAT!B656</f>
        <v>42955</v>
      </c>
      <c r="B653" s="6">
        <f>TITRES_STAT!D656</f>
        <v>30.343</v>
      </c>
      <c r="C653" s="2">
        <f t="shared" si="77"/>
        <v>0</v>
      </c>
      <c r="D653" s="2">
        <f t="shared" si="78"/>
        <v>30.343</v>
      </c>
      <c r="E653" s="2">
        <f t="shared" si="80"/>
        <v>30.343</v>
      </c>
      <c r="F653" s="2">
        <f t="shared" si="73"/>
        <v>30.324249999999999</v>
      </c>
      <c r="G653" s="2">
        <f t="shared" si="75"/>
        <v>30.924920000000022</v>
      </c>
      <c r="H653" s="2">
        <f t="shared" si="79"/>
        <v>31.169554999999963</v>
      </c>
      <c r="I653" s="2">
        <f t="array" ref="I653">SUMPRODUCT(B637:B656, (ROW(B637:B656)-ROW(B637)+1)) / (20*21/2)</f>
        <v>30.09074285714286</v>
      </c>
      <c r="J653" s="2">
        <f t="shared" si="74"/>
        <v>30.387766740235875</v>
      </c>
      <c r="K653" s="2">
        <f t="shared" si="76"/>
        <v>30.520075913965414</v>
      </c>
    </row>
    <row r="654" spans="1:11" ht="13.5" x14ac:dyDescent="0.25">
      <c r="A654" s="3">
        <f>TITRES_STAT!B657</f>
        <v>42956</v>
      </c>
      <c r="B654" s="6">
        <f>TITRES_STAT!D657</f>
        <v>30.343</v>
      </c>
      <c r="C654" s="2">
        <f t="shared" si="77"/>
        <v>0</v>
      </c>
      <c r="D654" s="2">
        <f t="shared" si="78"/>
        <v>30.343</v>
      </c>
      <c r="E654" s="2">
        <f t="shared" si="80"/>
        <v>30.343</v>
      </c>
      <c r="F654" s="2">
        <f t="shared" si="73"/>
        <v>30.330500000000001</v>
      </c>
      <c r="G654" s="2">
        <f t="shared" si="75"/>
        <v>30.87654000000002</v>
      </c>
      <c r="H654" s="2">
        <f t="shared" si="79"/>
        <v>31.149099999999962</v>
      </c>
      <c r="I654" s="2">
        <f t="array" ref="I654">SUMPRODUCT(B638:B657, (ROW(B638:B657)-ROW(B638)+1)) / (20*21/2)</f>
        <v>29.811380952380954</v>
      </c>
      <c r="J654" s="2">
        <f t="shared" si="74"/>
        <v>30.383503241165794</v>
      </c>
      <c r="K654" s="2">
        <f t="shared" si="76"/>
        <v>30.513131760476575</v>
      </c>
    </row>
    <row r="655" spans="1:11" ht="13.5" x14ac:dyDescent="0.25">
      <c r="A655" s="3">
        <f>TITRES_STAT!B658</f>
        <v>42957</v>
      </c>
      <c r="B655" s="6">
        <f>TITRES_STAT!D658</f>
        <v>29.437000000000001</v>
      </c>
      <c r="C655" s="2">
        <f t="shared" si="77"/>
        <v>-0.90599999999999881</v>
      </c>
      <c r="D655" s="2">
        <f t="shared" si="78"/>
        <v>30.161799999999999</v>
      </c>
      <c r="E655" s="2">
        <f t="shared" si="80"/>
        <v>30.252400000000002</v>
      </c>
      <c r="F655" s="2">
        <f t="shared" si="73"/>
        <v>30.291450000000005</v>
      </c>
      <c r="G655" s="2">
        <f t="shared" si="75"/>
        <v>30.810040000000011</v>
      </c>
      <c r="H655" s="2">
        <f t="shared" si="79"/>
        <v>31.124114999999964</v>
      </c>
      <c r="I655" s="2">
        <f t="array" ref="I655">SUMPRODUCT(B639:B658, (ROW(B639:B658)-ROW(B639)+1)) / (20*21/2)</f>
        <v>29.546628571428574</v>
      </c>
      <c r="J655" s="2">
        <f t="shared" si="74"/>
        <v>30.29336007534048</v>
      </c>
      <c r="K655" s="2">
        <f t="shared" si="76"/>
        <v>30.470930514967691</v>
      </c>
    </row>
    <row r="656" spans="1:11" ht="13.5" x14ac:dyDescent="0.25">
      <c r="A656" s="3">
        <f>TITRES_STAT!B659</f>
        <v>42958</v>
      </c>
      <c r="B656" s="6">
        <f>TITRES_STAT!D659</f>
        <v>28.555</v>
      </c>
      <c r="C656" s="2">
        <f t="shared" si="77"/>
        <v>-0.88200000000000145</v>
      </c>
      <c r="D656" s="2">
        <f t="shared" si="78"/>
        <v>29.804199999999998</v>
      </c>
      <c r="E656" s="2">
        <f t="shared" si="80"/>
        <v>30.073599999999999</v>
      </c>
      <c r="F656" s="2">
        <f t="shared" si="73"/>
        <v>30.208300000000001</v>
      </c>
      <c r="G656" s="2">
        <f t="shared" si="75"/>
        <v>30.72590000000001</v>
      </c>
      <c r="H656" s="2">
        <f t="shared" si="79"/>
        <v>31.09471999999996</v>
      </c>
      <c r="I656" s="2">
        <f t="array" ref="I656">SUMPRODUCT(B640:B659, (ROW(B640:B659)-ROW(B640)+1)) / (20*21/2)</f>
        <v>29.296485714285716</v>
      </c>
      <c r="J656" s="2">
        <f t="shared" si="74"/>
        <v>30.127801972927102</v>
      </c>
      <c r="K656" s="2">
        <f t="shared" si="76"/>
        <v>30.395795984968959</v>
      </c>
    </row>
    <row r="657" spans="1:11" ht="13.5" x14ac:dyDescent="0.25">
      <c r="A657" s="3">
        <f>TITRES_STAT!B660</f>
        <v>42961</v>
      </c>
      <c r="B657" s="6">
        <f>TITRES_STAT!D660</f>
        <v>27.274999999999999</v>
      </c>
      <c r="C657" s="2">
        <f t="shared" si="77"/>
        <v>-1.2800000000000011</v>
      </c>
      <c r="D657" s="2">
        <f t="shared" si="78"/>
        <v>29.1906</v>
      </c>
      <c r="E657" s="2">
        <f t="shared" si="80"/>
        <v>29.766799999999996</v>
      </c>
      <c r="F657" s="2">
        <f t="shared" si="73"/>
        <v>30.054900000000004</v>
      </c>
      <c r="G657" s="2">
        <f t="shared" si="75"/>
        <v>30.616160000000008</v>
      </c>
      <c r="H657" s="2">
        <f t="shared" si="79"/>
        <v>31.058924999999959</v>
      </c>
      <c r="I657" s="2">
        <f t="array" ref="I657">SUMPRODUCT(B641:B660, (ROW(B641:B660)-ROW(B641)+1)) / (20*21/2)</f>
        <v>29.060952380952383</v>
      </c>
      <c r="J657" s="2">
        <f t="shared" si="74"/>
        <v>29.856106546934047</v>
      </c>
      <c r="K657" s="2">
        <f t="shared" si="76"/>
        <v>30.273411828695668</v>
      </c>
    </row>
    <row r="658" spans="1:11" ht="13.5" x14ac:dyDescent="0.25">
      <c r="A658" s="3">
        <f>TITRES_STAT!B661</f>
        <v>42962</v>
      </c>
      <c r="B658" s="6">
        <f>TITRES_STAT!D661</f>
        <v>27.274999999999999</v>
      </c>
      <c r="C658" s="2">
        <f t="shared" si="77"/>
        <v>0</v>
      </c>
      <c r="D658" s="2">
        <f t="shared" si="78"/>
        <v>28.577000000000005</v>
      </c>
      <c r="E658" s="2">
        <f t="shared" si="80"/>
        <v>29.459999999999997</v>
      </c>
      <c r="F658" s="2">
        <f t="shared" si="73"/>
        <v>29.901499999999999</v>
      </c>
      <c r="G658" s="2">
        <f t="shared" si="75"/>
        <v>30.506420000000006</v>
      </c>
      <c r="H658" s="2">
        <f t="shared" si="79"/>
        <v>31.023129999999956</v>
      </c>
      <c r="I658" s="2">
        <f t="array" ref="I658">SUMPRODUCT(B642:B661, (ROW(B642:B661)-ROW(B642)+1)) / (20*21/2)</f>
        <v>28.840028571428572</v>
      </c>
      <c r="J658" s="2">
        <f t="shared" si="74"/>
        <v>29.61028687579747</v>
      </c>
      <c r="K658" s="2">
        <f t="shared" si="76"/>
        <v>30.155827051099759</v>
      </c>
    </row>
    <row r="659" spans="1:11" ht="13.5" x14ac:dyDescent="0.25">
      <c r="A659" s="3">
        <f>TITRES_STAT!B662</f>
        <v>42963</v>
      </c>
      <c r="B659" s="6">
        <f>TITRES_STAT!D662</f>
        <v>27.274999999999999</v>
      </c>
      <c r="C659" s="2">
        <f t="shared" si="77"/>
        <v>0</v>
      </c>
      <c r="D659" s="2">
        <f t="shared" si="78"/>
        <v>27.9634</v>
      </c>
      <c r="E659" s="2">
        <f t="shared" si="80"/>
        <v>29.153199999999998</v>
      </c>
      <c r="F659" s="2">
        <f t="shared" si="73"/>
        <v>29.748100000000001</v>
      </c>
      <c r="G659" s="2">
        <f t="shared" si="75"/>
        <v>30.396680000000007</v>
      </c>
      <c r="H659" s="2">
        <f t="shared" si="79"/>
        <v>30.987334999999952</v>
      </c>
      <c r="I659" s="2">
        <f t="array" ref="I659">SUMPRODUCT(B643:B662, (ROW(B643:B662)-ROW(B643)+1)) / (20*21/2)</f>
        <v>28.633714285714284</v>
      </c>
      <c r="J659" s="2">
        <f t="shared" si="74"/>
        <v>29.387878601911996</v>
      </c>
      <c r="K659" s="2">
        <f t="shared" si="76"/>
        <v>30.04285344125271</v>
      </c>
    </row>
    <row r="660" spans="1:11" ht="13.5" x14ac:dyDescent="0.25">
      <c r="A660" s="3">
        <f>TITRES_STAT!B663</f>
        <v>42964</v>
      </c>
      <c r="B660" s="6">
        <f>TITRES_STAT!D663</f>
        <v>27.274999999999999</v>
      </c>
      <c r="C660" s="2">
        <f t="shared" si="77"/>
        <v>0</v>
      </c>
      <c r="D660" s="2">
        <f t="shared" si="78"/>
        <v>27.530999999999999</v>
      </c>
      <c r="E660" s="2">
        <f t="shared" si="80"/>
        <v>28.846399999999999</v>
      </c>
      <c r="F660" s="2">
        <f t="shared" ref="F660:F723" si="81">AVERAGE(B641:B660)</f>
        <v>29.5947</v>
      </c>
      <c r="G660" s="2">
        <f t="shared" si="75"/>
        <v>30.286940000000008</v>
      </c>
      <c r="H660" s="2">
        <f t="shared" si="79"/>
        <v>30.951539999999955</v>
      </c>
      <c r="I660" s="2">
        <f t="array" ref="I660">SUMPRODUCT(B644:B663, (ROW(B644:B663)-ROW(B644)+1)) / (20*21/2)</f>
        <v>28.442009523809524</v>
      </c>
      <c r="J660" s="2">
        <f t="shared" si="74"/>
        <v>29.186652068396569</v>
      </c>
      <c r="K660" s="2">
        <f t="shared" si="76"/>
        <v>29.934310169046721</v>
      </c>
    </row>
    <row r="661" spans="1:11" ht="13.5" x14ac:dyDescent="0.25">
      <c r="A661" s="3">
        <f>TITRES_STAT!B664</f>
        <v>42965</v>
      </c>
      <c r="B661" s="6">
        <f>TITRES_STAT!D664</f>
        <v>27.274999999999999</v>
      </c>
      <c r="C661" s="2">
        <f t="shared" si="77"/>
        <v>0</v>
      </c>
      <c r="D661" s="2">
        <f t="shared" si="78"/>
        <v>27.274999999999999</v>
      </c>
      <c r="E661" s="2">
        <f t="shared" si="80"/>
        <v>28.539599999999997</v>
      </c>
      <c r="F661" s="2">
        <f t="shared" si="81"/>
        <v>29.441300000000002</v>
      </c>
      <c r="G661" s="2">
        <f t="shared" si="75"/>
        <v>30.177200000000013</v>
      </c>
      <c r="H661" s="2">
        <f t="shared" si="79"/>
        <v>30.915744999999955</v>
      </c>
      <c r="I661" s="2">
        <f t="array" ref="I661">SUMPRODUCT(B645:B664, (ROW(B645:B664)-ROW(B645)+1)) / (20*21/2)</f>
        <v>28.342533333333332</v>
      </c>
      <c r="J661" s="2">
        <f t="shared" ref="J661:J724" si="82">$J$4*B661+J660*(1-$J$4)</f>
        <v>29.004589966644517</v>
      </c>
      <c r="K661" s="2">
        <f t="shared" si="76"/>
        <v>29.830023495750773</v>
      </c>
    </row>
    <row r="662" spans="1:11" ht="13.5" x14ac:dyDescent="0.25">
      <c r="A662" s="3">
        <f>TITRES_STAT!B665</f>
        <v>42968</v>
      </c>
      <c r="B662" s="6">
        <f>TITRES_STAT!D665</f>
        <v>27.274999999999999</v>
      </c>
      <c r="C662" s="2">
        <f t="shared" si="77"/>
        <v>0</v>
      </c>
      <c r="D662" s="2">
        <f t="shared" si="78"/>
        <v>27.274999999999999</v>
      </c>
      <c r="E662" s="2">
        <f t="shared" si="80"/>
        <v>28.232800000000005</v>
      </c>
      <c r="F662" s="2">
        <f t="shared" si="81"/>
        <v>29.287899999999997</v>
      </c>
      <c r="G662" s="2">
        <f t="shared" si="75"/>
        <v>30.067460000000011</v>
      </c>
      <c r="H662" s="2">
        <f t="shared" si="79"/>
        <v>30.879949999999955</v>
      </c>
      <c r="I662" s="2">
        <f t="array" ref="I662">SUMPRODUCT(B646:B665, (ROW(B646:B665)-ROW(B646)+1)) / (20*21/2)</f>
        <v>28.253785714285716</v>
      </c>
      <c r="J662" s="2">
        <f t="shared" si="82"/>
        <v>28.839867112678373</v>
      </c>
      <c r="K662" s="2">
        <f t="shared" si="76"/>
        <v>29.729826495917411</v>
      </c>
    </row>
    <row r="663" spans="1:11" ht="13.5" x14ac:dyDescent="0.25">
      <c r="A663" s="3">
        <f>TITRES_STAT!B666</f>
        <v>42969</v>
      </c>
      <c r="B663" s="6">
        <f>TITRES_STAT!D666</f>
        <v>27.274999999999999</v>
      </c>
      <c r="C663" s="2">
        <f t="shared" si="77"/>
        <v>0</v>
      </c>
      <c r="D663" s="2">
        <f t="shared" si="78"/>
        <v>27.274999999999999</v>
      </c>
      <c r="E663" s="2">
        <f t="shared" si="80"/>
        <v>27.926000000000005</v>
      </c>
      <c r="F663" s="2">
        <f t="shared" si="81"/>
        <v>29.134499999999996</v>
      </c>
      <c r="G663" s="2">
        <f t="shared" si="75"/>
        <v>29.957720000000013</v>
      </c>
      <c r="H663" s="2">
        <f t="shared" si="79"/>
        <v>30.844154999999954</v>
      </c>
      <c r="I663" s="2">
        <f t="array" ref="I663">SUMPRODUCT(B647:B666, (ROW(B647:B666)-ROW(B647)+1)) / (20*21/2)</f>
        <v>28.255671428571429</v>
      </c>
      <c r="J663" s="2">
        <f t="shared" si="82"/>
        <v>28.690832149566148</v>
      </c>
      <c r="K663" s="2">
        <f t="shared" si="76"/>
        <v>29.63355879019516</v>
      </c>
    </row>
    <row r="664" spans="1:11" ht="13.5" x14ac:dyDescent="0.25">
      <c r="A664" s="3">
        <f>TITRES_STAT!B667</f>
        <v>42970</v>
      </c>
      <c r="B664" s="6">
        <f>TITRES_STAT!D667</f>
        <v>28.09</v>
      </c>
      <c r="C664" s="2">
        <f t="shared" si="77"/>
        <v>0.81500000000000128</v>
      </c>
      <c r="D664" s="2">
        <f t="shared" si="78"/>
        <v>27.437999999999999</v>
      </c>
      <c r="E664" s="2">
        <f t="shared" si="80"/>
        <v>27.700700000000001</v>
      </c>
      <c r="F664" s="2">
        <f t="shared" si="81"/>
        <v>29.021849999999993</v>
      </c>
      <c r="G664" s="2">
        <f t="shared" si="75"/>
        <v>29.883900000000008</v>
      </c>
      <c r="H664" s="2">
        <f t="shared" si="79"/>
        <v>30.812434999999958</v>
      </c>
      <c r="I664" s="2">
        <f t="array" ref="I664">SUMPRODUCT(B648:B667, (ROW(B648:B667)-ROW(B648)+1)) / (20*21/2)</f>
        <v>28.264290476190475</v>
      </c>
      <c r="J664" s="2">
        <f t="shared" si="82"/>
        <v>28.63361004008366</v>
      </c>
      <c r="K664" s="2">
        <f t="shared" si="76"/>
        <v>29.573027072932604</v>
      </c>
    </row>
    <row r="665" spans="1:11" ht="13.5" x14ac:dyDescent="0.25">
      <c r="A665" s="3">
        <f>TITRES_STAT!B668</f>
        <v>42971</v>
      </c>
      <c r="B665" s="6">
        <f>TITRES_STAT!D668</f>
        <v>28.09</v>
      </c>
      <c r="C665" s="2">
        <f t="shared" si="77"/>
        <v>0</v>
      </c>
      <c r="D665" s="2">
        <f t="shared" si="78"/>
        <v>27.600999999999999</v>
      </c>
      <c r="E665" s="2">
        <f t="shared" si="80"/>
        <v>27.566000000000003</v>
      </c>
      <c r="F665" s="2">
        <f t="shared" si="81"/>
        <v>28.909199999999998</v>
      </c>
      <c r="G665" s="2">
        <f t="shared" si="75"/>
        <v>29.838680000000004</v>
      </c>
      <c r="H665" s="2">
        <f t="shared" si="79"/>
        <v>30.780714999999965</v>
      </c>
      <c r="I665" s="2">
        <f t="array" ref="I665">SUMPRODUCT(B649:B668, (ROW(B649:B668)-ROW(B649)+1)) / (20*21/2)</f>
        <v>28.27964285714285</v>
      </c>
      <c r="J665" s="2">
        <f t="shared" si="82"/>
        <v>28.581837655313791</v>
      </c>
      <c r="K665" s="2">
        <f t="shared" si="76"/>
        <v>29.514869148503873</v>
      </c>
    </row>
    <row r="666" spans="1:11" ht="13.5" x14ac:dyDescent="0.25">
      <c r="A666" s="3">
        <f>TITRES_STAT!B669</f>
        <v>42972</v>
      </c>
      <c r="B666" s="6">
        <f>TITRES_STAT!D669</f>
        <v>28.928999999999998</v>
      </c>
      <c r="C666" s="2">
        <f t="shared" si="77"/>
        <v>0.83899999999999864</v>
      </c>
      <c r="D666" s="2">
        <f t="shared" si="78"/>
        <v>27.931799999999999</v>
      </c>
      <c r="E666" s="2">
        <f t="shared" si="80"/>
        <v>27.603400000000001</v>
      </c>
      <c r="F666" s="2">
        <f t="shared" si="81"/>
        <v>28.838499999999993</v>
      </c>
      <c r="G666" s="2">
        <f t="shared" si="75"/>
        <v>29.810240000000007</v>
      </c>
      <c r="H666" s="2">
        <f t="shared" si="79"/>
        <v>30.753189999999964</v>
      </c>
      <c r="I666" s="2">
        <f t="array" ref="I666">SUMPRODUCT(B650:B669, (ROW(B650:B669)-ROW(B650)+1)) / (20*21/2)</f>
        <v>28.301728571428569</v>
      </c>
      <c r="J666" s="2">
        <f t="shared" si="82"/>
        <v>28.614900735760099</v>
      </c>
      <c r="K666" s="2">
        <f t="shared" si="76"/>
        <v>29.491893887778232</v>
      </c>
    </row>
    <row r="667" spans="1:11" ht="13.5" x14ac:dyDescent="0.25">
      <c r="A667" s="3">
        <f>TITRES_STAT!B670</f>
        <v>42975</v>
      </c>
      <c r="B667" s="6">
        <f>TITRES_STAT!D670</f>
        <v>28.928999999999998</v>
      </c>
      <c r="C667" s="2">
        <f t="shared" si="77"/>
        <v>0</v>
      </c>
      <c r="D667" s="2">
        <f t="shared" si="78"/>
        <v>28.262599999999999</v>
      </c>
      <c r="E667" s="2">
        <f t="shared" si="80"/>
        <v>27.768799999999999</v>
      </c>
      <c r="F667" s="2">
        <f t="shared" si="81"/>
        <v>28.767799999999987</v>
      </c>
      <c r="G667" s="2">
        <f t="shared" si="75"/>
        <v>29.781800000000008</v>
      </c>
      <c r="H667" s="2">
        <f t="shared" si="79"/>
        <v>30.725664999999967</v>
      </c>
      <c r="I667" s="2">
        <f t="array" ref="I667">SUMPRODUCT(B651:B670, (ROW(B651:B670)-ROW(B651)+1)) / (20*21/2)</f>
        <v>28.330547619047614</v>
      </c>
      <c r="J667" s="2">
        <f t="shared" si="82"/>
        <v>28.644814951401994</v>
      </c>
      <c r="K667" s="2">
        <f t="shared" si="76"/>
        <v>29.469819617669284</v>
      </c>
    </row>
    <row r="668" spans="1:11" ht="13.5" x14ac:dyDescent="0.25">
      <c r="A668" s="3">
        <f>TITRES_STAT!B671</f>
        <v>42976</v>
      </c>
      <c r="B668" s="6">
        <f>TITRES_STAT!D671</f>
        <v>28.928999999999998</v>
      </c>
      <c r="C668" s="2">
        <f t="shared" si="77"/>
        <v>0</v>
      </c>
      <c r="D668" s="2">
        <f t="shared" si="78"/>
        <v>28.593399999999995</v>
      </c>
      <c r="E668" s="2">
        <f t="shared" si="80"/>
        <v>27.934199999999997</v>
      </c>
      <c r="F668" s="2">
        <f t="shared" si="81"/>
        <v>28.697099999999988</v>
      </c>
      <c r="G668" s="2">
        <f t="shared" si="75"/>
        <v>29.753360000000008</v>
      </c>
      <c r="H668" s="2">
        <f t="shared" si="79"/>
        <v>30.69813999999997</v>
      </c>
      <c r="I668" s="2">
        <f t="array" ref="I668">SUMPRODUCT(B652:B671, (ROW(B652:B671)-ROW(B652)+1)) / (20*21/2)</f>
        <v>28.366099999999996</v>
      </c>
      <c r="J668" s="2">
        <f t="shared" si="82"/>
        <v>28.671880194125613</v>
      </c>
      <c r="K668" s="2">
        <f t="shared" si="76"/>
        <v>29.448611005211667</v>
      </c>
    </row>
    <row r="669" spans="1:11" ht="13.5" x14ac:dyDescent="0.25">
      <c r="A669" s="3">
        <f>TITRES_STAT!B672</f>
        <v>42977</v>
      </c>
      <c r="B669" s="6">
        <f>TITRES_STAT!D672</f>
        <v>28.928999999999998</v>
      </c>
      <c r="C669" s="2">
        <f t="shared" si="77"/>
        <v>0</v>
      </c>
      <c r="D669" s="2">
        <f t="shared" si="78"/>
        <v>28.761199999999995</v>
      </c>
      <c r="E669" s="2">
        <f t="shared" si="80"/>
        <v>28.099599999999999</v>
      </c>
      <c r="F669" s="2">
        <f t="shared" si="81"/>
        <v>28.62639999999999</v>
      </c>
      <c r="G669" s="2">
        <f t="shared" si="75"/>
        <v>29.708460000000009</v>
      </c>
      <c r="H669" s="2">
        <f t="shared" si="79"/>
        <v>30.67061499999997</v>
      </c>
      <c r="I669" s="2">
        <f t="array" ref="I669">SUMPRODUCT(B653:B672, (ROW(B653:B672)-ROW(B653)+1)) / (20*21/2)</f>
        <v>28.408385714285711</v>
      </c>
      <c r="J669" s="2">
        <f t="shared" si="82"/>
        <v>28.696367794685077</v>
      </c>
      <c r="K669" s="2">
        <f t="shared" si="76"/>
        <v>29.428234103046506</v>
      </c>
    </row>
    <row r="670" spans="1:11" ht="13.5" x14ac:dyDescent="0.25">
      <c r="A670" s="3">
        <f>TITRES_STAT!B673</f>
        <v>42978</v>
      </c>
      <c r="B670" s="6">
        <f>TITRES_STAT!D673</f>
        <v>28.928999999999998</v>
      </c>
      <c r="C670" s="2">
        <f t="shared" si="77"/>
        <v>0</v>
      </c>
      <c r="D670" s="2">
        <f t="shared" si="78"/>
        <v>28.928999999999995</v>
      </c>
      <c r="E670" s="2">
        <f t="shared" si="80"/>
        <v>28.264999999999997</v>
      </c>
      <c r="F670" s="2">
        <f t="shared" si="81"/>
        <v>28.555699999999991</v>
      </c>
      <c r="G670" s="2">
        <f t="shared" si="75"/>
        <v>29.663560000000007</v>
      </c>
      <c r="H670" s="2">
        <f t="shared" si="79"/>
        <v>30.643089999999976</v>
      </c>
      <c r="I670" s="2">
        <f t="array" ref="I670">SUMPRODUCT(B654:B673, (ROW(B654:B673)-ROW(B654)+1)) / (20*21/2)</f>
        <v>28.457404761904758</v>
      </c>
      <c r="J670" s="2">
        <f t="shared" si="82"/>
        <v>28.71852324281031</v>
      </c>
      <c r="K670" s="2">
        <f t="shared" si="76"/>
        <v>29.408656295083901</v>
      </c>
    </row>
    <row r="671" spans="1:11" ht="13.5" x14ac:dyDescent="0.25">
      <c r="A671" s="3">
        <f>TITRES_STAT!B674</f>
        <v>42982</v>
      </c>
      <c r="B671" s="6">
        <f>TITRES_STAT!D674</f>
        <v>28.928999999999998</v>
      </c>
      <c r="C671" s="2">
        <f t="shared" si="77"/>
        <v>0</v>
      </c>
      <c r="D671" s="2">
        <f t="shared" si="78"/>
        <v>28.928999999999995</v>
      </c>
      <c r="E671" s="2">
        <f t="shared" si="80"/>
        <v>28.430399999999999</v>
      </c>
      <c r="F671" s="2">
        <f t="shared" si="81"/>
        <v>28.484999999999985</v>
      </c>
      <c r="G671" s="2">
        <f t="shared" si="75"/>
        <v>29.618660000000009</v>
      </c>
      <c r="H671" s="2">
        <f t="shared" si="79"/>
        <v>30.615564999999979</v>
      </c>
      <c r="I671" s="2">
        <f t="array" ref="I671">SUMPRODUCT(B655:B674, (ROW(B655:B674)-ROW(B655)+1)) / (20*21/2)</f>
        <v>28.513157142857139</v>
      </c>
      <c r="J671" s="2">
        <f t="shared" si="82"/>
        <v>28.738568648256948</v>
      </c>
      <c r="K671" s="2">
        <f t="shared" si="76"/>
        <v>29.389846244296301</v>
      </c>
    </row>
    <row r="672" spans="1:11" ht="13.5" x14ac:dyDescent="0.25">
      <c r="A672" s="3">
        <f>TITRES_STAT!B675</f>
        <v>42983</v>
      </c>
      <c r="B672" s="6">
        <f>TITRES_STAT!D675</f>
        <v>28.928999999999998</v>
      </c>
      <c r="C672" s="2">
        <f t="shared" si="77"/>
        <v>0</v>
      </c>
      <c r="D672" s="2">
        <f t="shared" si="78"/>
        <v>28.928999999999995</v>
      </c>
      <c r="E672" s="2">
        <f t="shared" si="80"/>
        <v>28.595799999999997</v>
      </c>
      <c r="F672" s="2">
        <f t="shared" si="81"/>
        <v>28.41429999999999</v>
      </c>
      <c r="G672" s="2">
        <f t="shared" si="75"/>
        <v>29.592380000000013</v>
      </c>
      <c r="H672" s="2">
        <f t="shared" si="79"/>
        <v>30.588039999999978</v>
      </c>
      <c r="I672" s="2">
        <f t="array" ref="I672">SUMPRODUCT(B656:B675, (ROW(B656:B675)-ROW(B656)+1)) / (20*21/2)</f>
        <v>28.575642857142853</v>
      </c>
      <c r="J672" s="2">
        <f t="shared" si="82"/>
        <v>28.756704967470572</v>
      </c>
      <c r="K672" s="2">
        <f t="shared" si="76"/>
        <v>29.371773842559193</v>
      </c>
    </row>
    <row r="673" spans="1:11" ht="13.5" x14ac:dyDescent="0.25">
      <c r="A673" s="3">
        <f>TITRES_STAT!B676</f>
        <v>42984</v>
      </c>
      <c r="B673" s="6">
        <f>TITRES_STAT!D676</f>
        <v>28.928999999999998</v>
      </c>
      <c r="C673" s="2">
        <f t="shared" si="77"/>
        <v>0</v>
      </c>
      <c r="D673" s="2">
        <f t="shared" si="78"/>
        <v>28.928999999999995</v>
      </c>
      <c r="E673" s="2">
        <f t="shared" si="80"/>
        <v>28.761199999999995</v>
      </c>
      <c r="F673" s="2">
        <f t="shared" si="81"/>
        <v>28.343599999999991</v>
      </c>
      <c r="G673" s="2">
        <f t="shared" si="75"/>
        <v>29.54798000000001</v>
      </c>
      <c r="H673" s="2">
        <f t="shared" si="79"/>
        <v>30.560514999999981</v>
      </c>
      <c r="I673" s="2">
        <f t="array" ref="I673">SUMPRODUCT(B657:B676, (ROW(B657:B676)-ROW(B657)+1)) / (20*21/2)</f>
        <v>28.640547619047616</v>
      </c>
      <c r="J673" s="2">
        <f t="shared" si="82"/>
        <v>28.773114018187663</v>
      </c>
      <c r="K673" s="2">
        <f t="shared" si="76"/>
        <v>29.354410162458834</v>
      </c>
    </row>
    <row r="674" spans="1:11" ht="13.5" x14ac:dyDescent="0.25">
      <c r="A674" s="3">
        <f>TITRES_STAT!B677</f>
        <v>42985</v>
      </c>
      <c r="B674" s="6">
        <f>TITRES_STAT!D677</f>
        <v>28.928999999999998</v>
      </c>
      <c r="C674" s="2">
        <f t="shared" si="77"/>
        <v>0</v>
      </c>
      <c r="D674" s="2">
        <f t="shared" si="78"/>
        <v>28.928999999999995</v>
      </c>
      <c r="E674" s="2">
        <f t="shared" si="80"/>
        <v>28.845099999999995</v>
      </c>
      <c r="F674" s="2">
        <f t="shared" si="81"/>
        <v>28.272899999999986</v>
      </c>
      <c r="G674" s="2">
        <f t="shared" si="75"/>
        <v>29.50358000000001</v>
      </c>
      <c r="H674" s="2">
        <f t="shared" si="79"/>
        <v>30.532989999999987</v>
      </c>
      <c r="I674" s="2">
        <f t="array" ref="I674">SUMPRODUCT(B658:B677, (ROW(B658:B677)-ROW(B658)+1)) / (20*21/2)</f>
        <v>28.703671428571429</v>
      </c>
      <c r="J674" s="2">
        <f t="shared" si="82"/>
        <v>28.78796030216979</v>
      </c>
      <c r="K674" s="2">
        <f t="shared" si="76"/>
        <v>29.337727410989864</v>
      </c>
    </row>
    <row r="675" spans="1:11" ht="13.5" x14ac:dyDescent="0.25">
      <c r="A675" s="3">
        <f>TITRES_STAT!B678</f>
        <v>42986</v>
      </c>
      <c r="B675" s="6">
        <f>TITRES_STAT!D678</f>
        <v>28.928999999999998</v>
      </c>
      <c r="C675" s="2">
        <f t="shared" si="77"/>
        <v>0</v>
      </c>
      <c r="D675" s="2">
        <f t="shared" si="78"/>
        <v>28.928999999999995</v>
      </c>
      <c r="E675" s="2">
        <f t="shared" si="80"/>
        <v>28.928999999999995</v>
      </c>
      <c r="F675" s="2">
        <f t="shared" si="81"/>
        <v>28.247499999999992</v>
      </c>
      <c r="G675" s="2">
        <f t="shared" si="75"/>
        <v>29.459180000000011</v>
      </c>
      <c r="H675" s="2">
        <f t="shared" si="79"/>
        <v>30.50546499999999</v>
      </c>
      <c r="I675" s="2">
        <f t="array" ref="I675">SUMPRODUCT(B659:B678, (ROW(B659:B678)-ROW(B659)+1)) / (20*21/2)</f>
        <v>28.758919047619045</v>
      </c>
      <c r="J675" s="2">
        <f t="shared" si="82"/>
        <v>28.801392654344095</v>
      </c>
      <c r="K675" s="2">
        <f t="shared" si="76"/>
        <v>29.321698885068695</v>
      </c>
    </row>
    <row r="676" spans="1:11" ht="13.5" x14ac:dyDescent="0.25">
      <c r="A676" s="3">
        <f>TITRES_STAT!B679</f>
        <v>42989</v>
      </c>
      <c r="B676" s="6">
        <f>TITRES_STAT!D679</f>
        <v>28.928999999999998</v>
      </c>
      <c r="C676" s="2">
        <f t="shared" si="77"/>
        <v>0</v>
      </c>
      <c r="D676" s="2">
        <f t="shared" si="78"/>
        <v>28.928999999999995</v>
      </c>
      <c r="E676" s="2">
        <f t="shared" si="80"/>
        <v>28.928999999999995</v>
      </c>
      <c r="F676" s="2">
        <f t="shared" si="81"/>
        <v>28.266199999999987</v>
      </c>
      <c r="G676" s="2">
        <f t="shared" si="75"/>
        <v>29.43340000000001</v>
      </c>
      <c r="H676" s="2">
        <f t="shared" si="79"/>
        <v>30.47793999999999</v>
      </c>
      <c r="I676" s="2">
        <f t="array" ref="I676">SUMPRODUCT(B660:B679, (ROW(B660:B679)-ROW(B660)+1)) / (20*21/2)</f>
        <v>28.806290476190476</v>
      </c>
      <c r="J676" s="2">
        <f t="shared" si="82"/>
        <v>28.813545734882752</v>
      </c>
      <c r="K676" s="2">
        <f t="shared" si="76"/>
        <v>29.306298928791495</v>
      </c>
    </row>
    <row r="677" spans="1:11" ht="13.5" x14ac:dyDescent="0.25">
      <c r="A677" s="3">
        <f>TITRES_STAT!B680</f>
        <v>42990</v>
      </c>
      <c r="B677" s="6">
        <f>TITRES_STAT!D680</f>
        <v>28.928999999999998</v>
      </c>
      <c r="C677" s="2">
        <f t="shared" si="77"/>
        <v>0</v>
      </c>
      <c r="D677" s="2">
        <f t="shared" si="78"/>
        <v>28.928999999999995</v>
      </c>
      <c r="E677" s="2">
        <f t="shared" si="80"/>
        <v>28.928999999999995</v>
      </c>
      <c r="F677" s="2">
        <f t="shared" si="81"/>
        <v>28.348899999999986</v>
      </c>
      <c r="G677" s="2">
        <f t="shared" si="75"/>
        <v>29.407620000000012</v>
      </c>
      <c r="H677" s="2">
        <f t="shared" si="79"/>
        <v>30.450414999999992</v>
      </c>
      <c r="I677" s="2">
        <f t="array" ref="I677">SUMPRODUCT(B661:B680, (ROW(B661:B680)-ROW(B661)+1)) / (20*21/2)</f>
        <v>28.845785714285714</v>
      </c>
      <c r="J677" s="2">
        <f t="shared" si="82"/>
        <v>28.824541379179632</v>
      </c>
      <c r="K677" s="2">
        <f t="shared" si="76"/>
        <v>29.291502892368303</v>
      </c>
    </row>
    <row r="678" spans="1:11" ht="13.5" x14ac:dyDescent="0.25">
      <c r="A678" s="3">
        <f>TITRES_STAT!B681</f>
        <v>42991</v>
      </c>
      <c r="B678" s="6">
        <f>TITRES_STAT!D681</f>
        <v>28.928999999999998</v>
      </c>
      <c r="C678" s="2">
        <f t="shared" si="77"/>
        <v>0</v>
      </c>
      <c r="D678" s="2">
        <f t="shared" si="78"/>
        <v>28.928999999999995</v>
      </c>
      <c r="E678" s="2">
        <f t="shared" si="80"/>
        <v>28.928999999999995</v>
      </c>
      <c r="F678" s="2">
        <f t="shared" si="81"/>
        <v>28.431599999999985</v>
      </c>
      <c r="G678" s="2">
        <f t="shared" si="75"/>
        <v>29.381840000000011</v>
      </c>
      <c r="H678" s="2">
        <f t="shared" si="79"/>
        <v>30.422889999999999</v>
      </c>
      <c r="I678" s="2">
        <f t="array" ref="I678">SUMPRODUCT(B662:B681, (ROW(B662:B681)-ROW(B662)+1)) / (20*21/2)</f>
        <v>28.877404761904756</v>
      </c>
      <c r="J678" s="2">
        <f t="shared" si="82"/>
        <v>28.834489819257762</v>
      </c>
      <c r="K678" s="2">
        <f t="shared" si="76"/>
        <v>29.277287092667589</v>
      </c>
    </row>
    <row r="679" spans="1:11" ht="13.5" x14ac:dyDescent="0.25">
      <c r="A679" s="3">
        <f>TITRES_STAT!B682</f>
        <v>42992</v>
      </c>
      <c r="B679" s="6">
        <f>TITRES_STAT!D682</f>
        <v>28.928999999999998</v>
      </c>
      <c r="C679" s="2">
        <f t="shared" si="77"/>
        <v>0</v>
      </c>
      <c r="D679" s="2">
        <f t="shared" si="78"/>
        <v>28.928999999999995</v>
      </c>
      <c r="E679" s="2">
        <f t="shared" si="80"/>
        <v>28.928999999999995</v>
      </c>
      <c r="F679" s="2">
        <f t="shared" si="81"/>
        <v>28.514299999999984</v>
      </c>
      <c r="G679" s="2">
        <f t="shared" si="75"/>
        <v>29.356060000000017</v>
      </c>
      <c r="H679" s="2">
        <f t="shared" si="79"/>
        <v>30.395365000000002</v>
      </c>
      <c r="I679" s="2">
        <f t="array" ref="I679">SUMPRODUCT(B663:B682, (ROW(B663:B682)-ROW(B663)+1)) / (20*21/2)</f>
        <v>28.90114761904762</v>
      </c>
      <c r="J679" s="2">
        <f t="shared" si="82"/>
        <v>28.843490788852261</v>
      </c>
      <c r="K679" s="2">
        <f t="shared" si="76"/>
        <v>29.263628775308078</v>
      </c>
    </row>
    <row r="680" spans="1:11" ht="13.5" x14ac:dyDescent="0.25">
      <c r="A680" s="3">
        <f>TITRES_STAT!B683</f>
        <v>42993</v>
      </c>
      <c r="B680" s="6">
        <f>TITRES_STAT!D683</f>
        <v>28.928999999999998</v>
      </c>
      <c r="C680" s="2">
        <f t="shared" si="77"/>
        <v>0</v>
      </c>
      <c r="D680" s="2">
        <f t="shared" si="78"/>
        <v>28.928999999999995</v>
      </c>
      <c r="E680" s="2">
        <f t="shared" si="80"/>
        <v>28.928999999999995</v>
      </c>
      <c r="F680" s="2">
        <f t="shared" si="81"/>
        <v>28.596999999999987</v>
      </c>
      <c r="G680" s="2">
        <f t="shared" si="75"/>
        <v>29.33028000000002</v>
      </c>
      <c r="H680" s="2">
        <f t="shared" si="79"/>
        <v>30.367840000000005</v>
      </c>
      <c r="I680" s="2">
        <f t="array" ref="I680">SUMPRODUCT(B664:B683, (ROW(B664:B683)-ROW(B664)+1)) / (20*21/2)</f>
        <v>28.917014285714284</v>
      </c>
      <c r="J680" s="2">
        <f t="shared" si="82"/>
        <v>28.851634523247284</v>
      </c>
      <c r="K680" s="2">
        <f t="shared" si="76"/>
        <v>29.250506078237176</v>
      </c>
    </row>
    <row r="681" spans="1:11" ht="13.5" x14ac:dyDescent="0.25">
      <c r="A681" s="3">
        <f>TITRES_STAT!B684</f>
        <v>42996</v>
      </c>
      <c r="B681" s="6">
        <f>TITRES_STAT!D684</f>
        <v>28.928999999999998</v>
      </c>
      <c r="C681" s="2">
        <f t="shared" si="77"/>
        <v>0</v>
      </c>
      <c r="D681" s="2">
        <f t="shared" si="78"/>
        <v>28.928999999999995</v>
      </c>
      <c r="E681" s="2">
        <f t="shared" si="80"/>
        <v>28.928999999999995</v>
      </c>
      <c r="F681" s="2">
        <f t="shared" si="81"/>
        <v>28.679699999999986</v>
      </c>
      <c r="G681" s="2">
        <f t="shared" si="75"/>
        <v>29.304500000000022</v>
      </c>
      <c r="H681" s="2">
        <f t="shared" si="79"/>
        <v>30.340315000000011</v>
      </c>
      <c r="I681" s="2">
        <f t="array" ref="I681">SUMPRODUCT(B665:B684, (ROW(B665:B684)-ROW(B665)+1)) / (20*21/2)</f>
        <v>28.925004761904759</v>
      </c>
      <c r="J681" s="2">
        <f t="shared" si="82"/>
        <v>28.859002663890401</v>
      </c>
      <c r="K681" s="2">
        <f t="shared" si="76"/>
        <v>29.237897996737683</v>
      </c>
    </row>
    <row r="682" spans="1:11" ht="13.5" x14ac:dyDescent="0.25">
      <c r="A682" s="3">
        <f>TITRES_STAT!B685</f>
        <v>42997</v>
      </c>
      <c r="B682" s="6">
        <f>TITRES_STAT!D685</f>
        <v>28.928999999999998</v>
      </c>
      <c r="C682" s="2">
        <f t="shared" si="77"/>
        <v>0</v>
      </c>
      <c r="D682" s="2">
        <f t="shared" si="78"/>
        <v>28.928999999999995</v>
      </c>
      <c r="E682" s="2">
        <f t="shared" si="80"/>
        <v>28.928999999999995</v>
      </c>
      <c r="F682" s="2">
        <f t="shared" si="81"/>
        <v>28.762399999999985</v>
      </c>
      <c r="G682" s="2">
        <f t="shared" si="75"/>
        <v>29.278720000000021</v>
      </c>
      <c r="H682" s="2">
        <f t="shared" si="79"/>
        <v>30.312790000000014</v>
      </c>
      <c r="I682" s="2">
        <f t="array" ref="I682">SUMPRODUCT(B666:B685, (ROW(B666:B685)-ROW(B666)+1)) / (20*21/2)</f>
        <v>28.928999999999995</v>
      </c>
      <c r="J682" s="2">
        <f t="shared" si="82"/>
        <v>28.865669076853219</v>
      </c>
      <c r="K682" s="2">
        <f t="shared" si="76"/>
        <v>29.225784349806794</v>
      </c>
    </row>
    <row r="683" spans="1:11" ht="13.5" x14ac:dyDescent="0.25">
      <c r="A683" s="3">
        <f>TITRES_STAT!B686</f>
        <v>42998</v>
      </c>
      <c r="B683" s="6">
        <f>TITRES_STAT!D686</f>
        <v>28.928999999999998</v>
      </c>
      <c r="C683" s="2">
        <f t="shared" si="77"/>
        <v>0</v>
      </c>
      <c r="D683" s="2">
        <f t="shared" si="78"/>
        <v>28.928999999999995</v>
      </c>
      <c r="E683" s="2">
        <f t="shared" si="80"/>
        <v>28.928999999999995</v>
      </c>
      <c r="F683" s="2">
        <f t="shared" si="81"/>
        <v>28.845099999999984</v>
      </c>
      <c r="G683" s="2">
        <f t="shared" si="75"/>
        <v>29.25294000000002</v>
      </c>
      <c r="H683" s="2">
        <f t="shared" si="79"/>
        <v>30.285265000000013</v>
      </c>
      <c r="I683" s="2">
        <f t="array" ref="I683">SUMPRODUCT(B667:B686, (ROW(B667:B686)-ROW(B667)+1)) / (20*21/2)</f>
        <v>28.928999999999995</v>
      </c>
      <c r="J683" s="2">
        <f t="shared" si="82"/>
        <v>28.871700593343391</v>
      </c>
      <c r="K683" s="2">
        <f t="shared" si="76"/>
        <v>29.214145747853589</v>
      </c>
    </row>
    <row r="684" spans="1:11" ht="13.5" x14ac:dyDescent="0.25">
      <c r="A684" s="3">
        <f>TITRES_STAT!B687</f>
        <v>43000</v>
      </c>
      <c r="B684" s="6">
        <f>TITRES_STAT!D687</f>
        <v>28.928999999999998</v>
      </c>
      <c r="C684" s="2">
        <f t="shared" si="77"/>
        <v>0</v>
      </c>
      <c r="D684" s="2">
        <f t="shared" si="78"/>
        <v>28.928999999999995</v>
      </c>
      <c r="E684" s="2">
        <f t="shared" si="80"/>
        <v>28.928999999999995</v>
      </c>
      <c r="F684" s="2">
        <f t="shared" si="81"/>
        <v>28.887049999999988</v>
      </c>
      <c r="G684" s="2">
        <f t="shared" si="75"/>
        <v>29.227160000000023</v>
      </c>
      <c r="H684" s="2">
        <f t="shared" si="79"/>
        <v>30.257740000000016</v>
      </c>
      <c r="I684" s="2">
        <f t="array" ref="I684">SUMPRODUCT(B668:B687, (ROW(B668:B687)-ROW(B668)+1)) / (20*21/2)</f>
        <v>28.928999999999995</v>
      </c>
      <c r="J684" s="2">
        <f t="shared" si="82"/>
        <v>28.877157679691638</v>
      </c>
      <c r="K684" s="2">
        <f t="shared" si="76"/>
        <v>29.202963561663253</v>
      </c>
    </row>
    <row r="685" spans="1:11" ht="13.5" x14ac:dyDescent="0.25">
      <c r="A685" s="3">
        <f>TITRES_STAT!B688</f>
        <v>43003</v>
      </c>
      <c r="B685" s="6">
        <f>TITRES_STAT!D688</f>
        <v>28.928999999999998</v>
      </c>
      <c r="C685" s="2">
        <f t="shared" si="77"/>
        <v>0</v>
      </c>
      <c r="D685" s="2">
        <f t="shared" si="78"/>
        <v>28.928999999999995</v>
      </c>
      <c r="E685" s="2">
        <f t="shared" si="80"/>
        <v>28.928999999999995</v>
      </c>
      <c r="F685" s="2">
        <f t="shared" si="81"/>
        <v>28.928999999999984</v>
      </c>
      <c r="G685" s="2">
        <f t="shared" si="75"/>
        <v>29.201380000000022</v>
      </c>
      <c r="H685" s="2">
        <f t="shared" si="79"/>
        <v>30.230215000000022</v>
      </c>
      <c r="I685" s="2">
        <f t="array" ref="I685">SUMPRODUCT(B669:B688, (ROW(B669:B688)-ROW(B669)+1)) / (20*21/2)</f>
        <v>28.928999999999995</v>
      </c>
      <c r="J685" s="2">
        <f t="shared" si="82"/>
        <v>28.88209504353053</v>
      </c>
      <c r="K685" s="2">
        <f t="shared" si="76"/>
        <v>29.192219892578422</v>
      </c>
    </row>
    <row r="686" spans="1:11" ht="13.5" x14ac:dyDescent="0.25">
      <c r="A686" s="3">
        <f>TITRES_STAT!B689</f>
        <v>43004</v>
      </c>
      <c r="B686" s="6">
        <f>TITRES_STAT!D689</f>
        <v>28.928999999999998</v>
      </c>
      <c r="C686" s="2">
        <f t="shared" si="77"/>
        <v>0</v>
      </c>
      <c r="D686" s="2">
        <f t="shared" si="78"/>
        <v>28.928999999999995</v>
      </c>
      <c r="E686" s="2">
        <f t="shared" si="80"/>
        <v>28.928999999999995</v>
      </c>
      <c r="F686" s="2">
        <f t="shared" si="81"/>
        <v>28.928999999999984</v>
      </c>
      <c r="G686" s="2">
        <f t="shared" si="75"/>
        <v>29.175600000000021</v>
      </c>
      <c r="H686" s="2">
        <f t="shared" si="79"/>
        <v>30.202690000000022</v>
      </c>
      <c r="I686" s="2">
        <f t="array" ref="I686">SUMPRODUCT(B670:B689, (ROW(B670:B689)-ROW(B670)+1)) / (20*21/2)</f>
        <v>28.928999999999995</v>
      </c>
      <c r="J686" s="2">
        <f t="shared" si="82"/>
        <v>28.88656218224191</v>
      </c>
      <c r="K686" s="2">
        <f t="shared" si="76"/>
        <v>29.181897543849857</v>
      </c>
    </row>
    <row r="687" spans="1:11" ht="13.5" x14ac:dyDescent="0.25">
      <c r="A687" s="3">
        <f>TITRES_STAT!B690</f>
        <v>43005</v>
      </c>
      <c r="B687" s="6">
        <f>TITRES_STAT!D690</f>
        <v>28.928999999999998</v>
      </c>
      <c r="C687" s="2">
        <f t="shared" si="77"/>
        <v>0</v>
      </c>
      <c r="D687" s="2">
        <f t="shared" si="78"/>
        <v>28.928999999999995</v>
      </c>
      <c r="E687" s="2">
        <f t="shared" si="80"/>
        <v>28.928999999999995</v>
      </c>
      <c r="F687" s="2">
        <f t="shared" si="81"/>
        <v>28.928999999999984</v>
      </c>
      <c r="G687" s="2">
        <f t="shared" si="75"/>
        <v>29.147320000000022</v>
      </c>
      <c r="H687" s="2">
        <f t="shared" si="79"/>
        <v>30.175165000000021</v>
      </c>
      <c r="I687" s="2">
        <f t="array" ref="I687">SUMPRODUCT(B671:B690, (ROW(B671:B690)-ROW(B671)+1)) / (20*21/2)</f>
        <v>28.928999999999995</v>
      </c>
      <c r="J687" s="2">
        <f t="shared" si="82"/>
        <v>28.890603879171252</v>
      </c>
      <c r="K687" s="2">
        <f t="shared" si="76"/>
        <v>29.17197999311065</v>
      </c>
    </row>
    <row r="688" spans="1:11" ht="13.5" x14ac:dyDescent="0.25">
      <c r="A688" s="3">
        <f>TITRES_STAT!B691</f>
        <v>43006</v>
      </c>
      <c r="B688" s="6">
        <f>TITRES_STAT!D691</f>
        <v>28.928999999999998</v>
      </c>
      <c r="C688" s="2">
        <f t="shared" si="77"/>
        <v>0</v>
      </c>
      <c r="D688" s="2">
        <f t="shared" si="78"/>
        <v>28.928999999999995</v>
      </c>
      <c r="E688" s="2">
        <f t="shared" si="80"/>
        <v>28.928999999999995</v>
      </c>
      <c r="F688" s="2">
        <f t="shared" si="81"/>
        <v>28.928999999999984</v>
      </c>
      <c r="G688" s="2">
        <f t="shared" si="75"/>
        <v>29.11904000000002</v>
      </c>
      <c r="H688" s="2">
        <f t="shared" si="79"/>
        <v>30.147640000000013</v>
      </c>
      <c r="I688" s="2">
        <f t="array" ref="I688">SUMPRODUCT(B672:B691, (ROW(B672:B691)-ROW(B672)+1)) / (20*21/2)</f>
        <v>28.928999999999995</v>
      </c>
      <c r="J688" s="2">
        <f t="shared" si="82"/>
        <v>28.894260652583515</v>
      </c>
      <c r="K688" s="2">
        <f t="shared" si="76"/>
        <v>29.162451365929844</v>
      </c>
    </row>
    <row r="689" spans="1:11" ht="13.5" x14ac:dyDescent="0.25">
      <c r="A689" s="3">
        <f>TITRES_STAT!B692</f>
        <v>43007</v>
      </c>
      <c r="B689" s="6">
        <f>TITRES_STAT!D692</f>
        <v>28.928999999999998</v>
      </c>
      <c r="C689" s="2">
        <f t="shared" si="77"/>
        <v>0</v>
      </c>
      <c r="D689" s="2">
        <f t="shared" si="78"/>
        <v>28.928999999999995</v>
      </c>
      <c r="E689" s="2">
        <f t="shared" si="80"/>
        <v>28.928999999999995</v>
      </c>
      <c r="F689" s="2">
        <f t="shared" si="81"/>
        <v>28.928999999999984</v>
      </c>
      <c r="G689" s="2">
        <f t="shared" si="75"/>
        <v>29.090760000000017</v>
      </c>
      <c r="H689" s="2">
        <f t="shared" si="79"/>
        <v>30.120115000000013</v>
      </c>
      <c r="I689" s="2">
        <f t="array" ref="I689">SUMPRODUCT(B673:B692, (ROW(B673:B692)-ROW(B673)+1)) / (20*21/2)</f>
        <v>28.928999999999995</v>
      </c>
      <c r="J689" s="2">
        <f t="shared" si="82"/>
        <v>28.897569161861277</v>
      </c>
      <c r="K689" s="2">
        <f t="shared" si="76"/>
        <v>29.153296410403186</v>
      </c>
    </row>
    <row r="690" spans="1:11" ht="13.5" x14ac:dyDescent="0.25">
      <c r="A690" s="3">
        <f>TITRES_STAT!B693</f>
        <v>43010</v>
      </c>
      <c r="B690" s="6">
        <f>TITRES_STAT!D693</f>
        <v>28.928999999999998</v>
      </c>
      <c r="C690" s="2">
        <f t="shared" si="77"/>
        <v>0</v>
      </c>
      <c r="D690" s="2">
        <f t="shared" si="78"/>
        <v>28.928999999999995</v>
      </c>
      <c r="E690" s="2">
        <f t="shared" si="80"/>
        <v>28.928999999999995</v>
      </c>
      <c r="F690" s="2">
        <f t="shared" si="81"/>
        <v>28.928999999999984</v>
      </c>
      <c r="G690" s="2">
        <f t="shared" ref="G690:G753" si="83">AVERAGE(B641:B690)</f>
        <v>29.062480000000019</v>
      </c>
      <c r="H690" s="2">
        <f t="shared" si="79"/>
        <v>30.092590000000015</v>
      </c>
      <c r="I690" s="2">
        <f t="array" ref="I690">SUMPRODUCT(B674:B693, (ROW(B674:B693)-ROW(B674)+1)) / (20*21/2)</f>
        <v>28.928999999999995</v>
      </c>
      <c r="J690" s="2">
        <f t="shared" si="82"/>
        <v>28.900562575017346</v>
      </c>
      <c r="K690" s="2">
        <f t="shared" si="76"/>
        <v>29.144500472740319</v>
      </c>
    </row>
    <row r="691" spans="1:11" ht="13.5" x14ac:dyDescent="0.25">
      <c r="A691" s="3">
        <f>TITRES_STAT!B694</f>
        <v>43011</v>
      </c>
      <c r="B691" s="6">
        <f>TITRES_STAT!D694</f>
        <v>28.928999999999998</v>
      </c>
      <c r="C691" s="2">
        <f t="shared" si="77"/>
        <v>0</v>
      </c>
      <c r="D691" s="2">
        <f t="shared" si="78"/>
        <v>28.928999999999995</v>
      </c>
      <c r="E691" s="2">
        <f t="shared" si="80"/>
        <v>28.928999999999995</v>
      </c>
      <c r="F691" s="2">
        <f t="shared" si="81"/>
        <v>28.928999999999984</v>
      </c>
      <c r="G691" s="2">
        <f t="shared" si="83"/>
        <v>29.03420000000002</v>
      </c>
      <c r="H691" s="2">
        <f t="shared" si="79"/>
        <v>30.065065000000015</v>
      </c>
      <c r="I691" s="2">
        <f t="array" ref="I691">SUMPRODUCT(B675:B694, (ROW(B675:B694)-ROW(B675)+1)) / (20*21/2)</f>
        <v>28.928999999999995</v>
      </c>
      <c r="J691" s="2">
        <f t="shared" si="82"/>
        <v>28.90327090120617</v>
      </c>
      <c r="K691" s="2">
        <f t="shared" ref="K691:K754" si="84">$K$4*B691+(1-$K$4)*K690</f>
        <v>29.136049473809329</v>
      </c>
    </row>
    <row r="692" spans="1:11" ht="13.5" x14ac:dyDescent="0.25">
      <c r="A692" s="3">
        <f>TITRES_STAT!B695</f>
        <v>43012</v>
      </c>
      <c r="B692" s="6">
        <f>TITRES_STAT!D695</f>
        <v>28.928999999999998</v>
      </c>
      <c r="C692" s="2">
        <f t="shared" si="77"/>
        <v>0</v>
      </c>
      <c r="D692" s="2">
        <f t="shared" si="78"/>
        <v>28.928999999999995</v>
      </c>
      <c r="E692" s="2">
        <f t="shared" si="80"/>
        <v>28.928999999999995</v>
      </c>
      <c r="F692" s="2">
        <f t="shared" si="81"/>
        <v>28.928999999999984</v>
      </c>
      <c r="G692" s="2">
        <f t="shared" si="83"/>
        <v>29.005920000000017</v>
      </c>
      <c r="H692" s="2">
        <f t="shared" si="79"/>
        <v>30.037540000000014</v>
      </c>
      <c r="I692" s="2">
        <f t="array" ref="I692">SUMPRODUCT(B676:B695, (ROW(B676:B695)-ROW(B676)+1)) / (20*21/2)</f>
        <v>28.846714285714285</v>
      </c>
      <c r="J692" s="2">
        <f t="shared" si="82"/>
        <v>28.905721291567488</v>
      </c>
      <c r="K692" s="2">
        <f t="shared" si="84"/>
        <v>29.127929886601123</v>
      </c>
    </row>
    <row r="693" spans="1:11" ht="13.5" x14ac:dyDescent="0.25">
      <c r="A693" s="3">
        <f>TITRES_STAT!B696</f>
        <v>43013</v>
      </c>
      <c r="B693" s="6">
        <f>TITRES_STAT!D696</f>
        <v>28.928999999999998</v>
      </c>
      <c r="C693" s="2">
        <f t="shared" si="77"/>
        <v>0</v>
      </c>
      <c r="D693" s="2">
        <f t="shared" si="78"/>
        <v>28.928999999999995</v>
      </c>
      <c r="E693" s="2">
        <f t="shared" si="80"/>
        <v>28.928999999999995</v>
      </c>
      <c r="F693" s="2">
        <f t="shared" si="81"/>
        <v>28.928999999999984</v>
      </c>
      <c r="G693" s="2">
        <f t="shared" si="83"/>
        <v>28.977640000000019</v>
      </c>
      <c r="H693" s="2">
        <f t="shared" si="79"/>
        <v>30.010015000000017</v>
      </c>
      <c r="I693" s="2">
        <f t="array" ref="I693">SUMPRODUCT(B677:B696, (ROW(B677:B696)-ROW(B677)+1)) / (20*21/2)</f>
        <v>28.768542857142855</v>
      </c>
      <c r="J693" s="2">
        <f t="shared" si="82"/>
        <v>28.907938311418203</v>
      </c>
      <c r="K693" s="2">
        <f t="shared" si="84"/>
        <v>29.12012871457755</v>
      </c>
    </row>
    <row r="694" spans="1:11" ht="13.5" x14ac:dyDescent="0.25">
      <c r="A694" s="3">
        <f>TITRES_STAT!B697</f>
        <v>43014</v>
      </c>
      <c r="B694" s="6">
        <f>TITRES_STAT!D697</f>
        <v>28.928999999999998</v>
      </c>
      <c r="C694" s="2">
        <f t="shared" si="77"/>
        <v>0</v>
      </c>
      <c r="D694" s="2">
        <f t="shared" si="78"/>
        <v>28.928999999999995</v>
      </c>
      <c r="E694" s="2">
        <f t="shared" si="80"/>
        <v>28.928999999999995</v>
      </c>
      <c r="F694" s="2">
        <f t="shared" si="81"/>
        <v>28.928999999999984</v>
      </c>
      <c r="G694" s="2">
        <f t="shared" si="83"/>
        <v>28.949360000000016</v>
      </c>
      <c r="H694" s="2">
        <f t="shared" si="79"/>
        <v>29.982490000000016</v>
      </c>
      <c r="I694" s="2">
        <f t="array" ref="I694">SUMPRODUCT(B678:B697, (ROW(B678:B697)-ROW(B678)+1)) / (20*21/2)</f>
        <v>28.694485714285712</v>
      </c>
      <c r="J694" s="2">
        <f t="shared" si="82"/>
        <v>28.90994418652123</v>
      </c>
      <c r="K694" s="2">
        <f t="shared" si="84"/>
        <v>29.11263347086863</v>
      </c>
    </row>
    <row r="695" spans="1:11" ht="13.5" x14ac:dyDescent="0.25">
      <c r="A695" s="3">
        <f>TITRES_STAT!B698</f>
        <v>43017</v>
      </c>
      <c r="B695" s="6">
        <f>TITRES_STAT!D698</f>
        <v>28.065000000000001</v>
      </c>
      <c r="C695" s="2">
        <f t="shared" si="77"/>
        <v>-0.86399999999999721</v>
      </c>
      <c r="D695" s="2">
        <f t="shared" si="78"/>
        <v>28.7562</v>
      </c>
      <c r="E695" s="2">
        <f t="shared" si="80"/>
        <v>28.842599999999997</v>
      </c>
      <c r="F695" s="2">
        <f t="shared" si="81"/>
        <v>28.885799999999989</v>
      </c>
      <c r="G695" s="2">
        <f t="shared" si="83"/>
        <v>28.903800000000015</v>
      </c>
      <c r="H695" s="2">
        <f t="shared" si="79"/>
        <v>29.950645000000012</v>
      </c>
      <c r="I695" s="2">
        <f t="array" ref="I695">SUMPRODUCT(B679:B698, (ROW(B679:B698)-ROW(B679)+1)) / (20*21/2)</f>
        <v>28.624542857142856</v>
      </c>
      <c r="J695" s="2">
        <f t="shared" si="82"/>
        <v>28.829473311614446</v>
      </c>
      <c r="K695" s="2">
        <f t="shared" si="84"/>
        <v>29.071549805344372</v>
      </c>
    </row>
    <row r="696" spans="1:11" ht="13.5" x14ac:dyDescent="0.25">
      <c r="A696" s="3">
        <f>TITRES_STAT!B699</f>
        <v>43018</v>
      </c>
      <c r="B696" s="6">
        <f>TITRES_STAT!D699</f>
        <v>28.065000000000001</v>
      </c>
      <c r="C696" s="2">
        <f t="shared" si="77"/>
        <v>0</v>
      </c>
      <c r="D696" s="2">
        <f t="shared" si="78"/>
        <v>28.583400000000001</v>
      </c>
      <c r="E696" s="2">
        <f t="shared" si="80"/>
        <v>28.7562</v>
      </c>
      <c r="F696" s="2">
        <f t="shared" si="81"/>
        <v>28.842599999999994</v>
      </c>
      <c r="G696" s="2">
        <f t="shared" si="83"/>
        <v>28.858240000000013</v>
      </c>
      <c r="H696" s="2">
        <f t="shared" si="79"/>
        <v>29.918800000000012</v>
      </c>
      <c r="I696" s="2">
        <f t="array" ref="I696">SUMPRODUCT(B680:B699, (ROW(B680:B699)-ROW(B680)+1)) / (20*21/2)</f>
        <v>28.558714285714284</v>
      </c>
      <c r="J696" s="2">
        <f t="shared" si="82"/>
        <v>28.75666632955593</v>
      </c>
      <c r="K696" s="2">
        <f t="shared" si="84"/>
        <v>29.032077263958321</v>
      </c>
    </row>
    <row r="697" spans="1:11" ht="13.5" x14ac:dyDescent="0.25">
      <c r="A697" s="3">
        <f>TITRES_STAT!B700</f>
        <v>43019</v>
      </c>
      <c r="B697" s="6">
        <f>TITRES_STAT!D700</f>
        <v>28.065000000000001</v>
      </c>
      <c r="C697" s="2">
        <f t="shared" si="77"/>
        <v>0</v>
      </c>
      <c r="D697" s="2">
        <f t="shared" si="78"/>
        <v>28.410599999999999</v>
      </c>
      <c r="E697" s="2">
        <f t="shared" si="80"/>
        <v>28.669799999999999</v>
      </c>
      <c r="F697" s="2">
        <f t="shared" si="81"/>
        <v>28.799399999999999</v>
      </c>
      <c r="G697" s="2">
        <f t="shared" si="83"/>
        <v>28.812680000000011</v>
      </c>
      <c r="H697" s="2">
        <f t="shared" si="79"/>
        <v>29.886955000000007</v>
      </c>
      <c r="I697" s="2">
        <f t="array" ref="I697">SUMPRODUCT(B681:B700, (ROW(B681:B700)-ROW(B681)+1)) / (20*21/2)</f>
        <v>28.496999999999996</v>
      </c>
      <c r="J697" s="2">
        <f t="shared" si="82"/>
        <v>28.690793345788698</v>
      </c>
      <c r="K697" s="2">
        <f t="shared" si="84"/>
        <v>28.994152665371722</v>
      </c>
    </row>
    <row r="698" spans="1:11" ht="13.5" x14ac:dyDescent="0.25">
      <c r="A698" s="3">
        <f>TITRES_STAT!B701</f>
        <v>43020</v>
      </c>
      <c r="B698" s="6">
        <f>TITRES_STAT!D701</f>
        <v>28.065000000000001</v>
      </c>
      <c r="C698" s="2">
        <f t="shared" si="77"/>
        <v>0</v>
      </c>
      <c r="D698" s="2">
        <f t="shared" si="78"/>
        <v>28.2378</v>
      </c>
      <c r="E698" s="2">
        <f t="shared" si="80"/>
        <v>28.583400000000001</v>
      </c>
      <c r="F698" s="2">
        <f t="shared" si="81"/>
        <v>28.756199999999996</v>
      </c>
      <c r="G698" s="2">
        <f t="shared" si="83"/>
        <v>28.767120000000009</v>
      </c>
      <c r="H698" s="2">
        <f t="shared" si="79"/>
        <v>29.85511000000001</v>
      </c>
      <c r="I698" s="2">
        <f t="array" ref="I698">SUMPRODUCT(B682:B701, (ROW(B682:B701)-ROW(B682)+1)) / (20*21/2)</f>
        <v>28.439399999999996</v>
      </c>
      <c r="J698" s="2">
        <f t="shared" si="82"/>
        <v>28.631193979523108</v>
      </c>
      <c r="K698" s="2">
        <f t="shared" si="84"/>
        <v>28.957715305945381</v>
      </c>
    </row>
    <row r="699" spans="1:11" ht="13.5" x14ac:dyDescent="0.25">
      <c r="A699" s="3">
        <f>TITRES_STAT!B702</f>
        <v>43021</v>
      </c>
      <c r="B699" s="6">
        <f>TITRES_STAT!D702</f>
        <v>28.065000000000001</v>
      </c>
      <c r="C699" s="2">
        <f t="shared" si="77"/>
        <v>0</v>
      </c>
      <c r="D699" s="2">
        <f t="shared" si="78"/>
        <v>28.065000000000005</v>
      </c>
      <c r="E699" s="2">
        <f t="shared" si="80"/>
        <v>28.496999999999996</v>
      </c>
      <c r="F699" s="2">
        <f t="shared" si="81"/>
        <v>28.713000000000001</v>
      </c>
      <c r="G699" s="2">
        <f t="shared" si="83"/>
        <v>28.721560000000007</v>
      </c>
      <c r="H699" s="2">
        <f t="shared" si="79"/>
        <v>29.823265000000003</v>
      </c>
      <c r="I699" s="2">
        <f t="array" ref="I699">SUMPRODUCT(B683:B702, (ROW(B683:B702)-ROW(B683)+1)) / (20*21/2)</f>
        <v>28.385914285714282</v>
      </c>
      <c r="J699" s="2">
        <f t="shared" si="82"/>
        <v>28.577270743378051</v>
      </c>
      <c r="K699" s="2">
        <f t="shared" si="84"/>
        <v>28.922706862574977</v>
      </c>
    </row>
    <row r="700" spans="1:11" ht="13.5" x14ac:dyDescent="0.25">
      <c r="A700" s="3">
        <f>TITRES_STAT!B703</f>
        <v>43024</v>
      </c>
      <c r="B700" s="6">
        <f>TITRES_STAT!D703</f>
        <v>28.065000000000001</v>
      </c>
      <c r="C700" s="2">
        <f t="shared" si="77"/>
        <v>0</v>
      </c>
      <c r="D700" s="2">
        <f t="shared" si="78"/>
        <v>28.065000000000005</v>
      </c>
      <c r="E700" s="2">
        <f t="shared" si="80"/>
        <v>28.410599999999999</v>
      </c>
      <c r="F700" s="2">
        <f t="shared" si="81"/>
        <v>28.669799999999999</v>
      </c>
      <c r="G700" s="2">
        <f t="shared" si="83"/>
        <v>28.676000000000009</v>
      </c>
      <c r="H700" s="2">
        <f t="shared" si="79"/>
        <v>29.796564999999998</v>
      </c>
      <c r="I700" s="2">
        <f t="array" ref="I700">SUMPRODUCT(B684:B703, (ROW(B684:B703)-ROW(B684)+1)) / (20*21/2)</f>
        <v>28.336542857142856</v>
      </c>
      <c r="J700" s="2">
        <f t="shared" si="82"/>
        <v>28.528483053532522</v>
      </c>
      <c r="K700" s="2">
        <f t="shared" si="84"/>
        <v>28.889071299336745</v>
      </c>
    </row>
    <row r="701" spans="1:11" ht="13.5" x14ac:dyDescent="0.25">
      <c r="A701" s="3">
        <f>TITRES_STAT!B704</f>
        <v>43025</v>
      </c>
      <c r="B701" s="6">
        <f>TITRES_STAT!D704</f>
        <v>28.065000000000001</v>
      </c>
      <c r="C701" s="2">
        <f t="shared" si="77"/>
        <v>0</v>
      </c>
      <c r="D701" s="2">
        <f t="shared" si="78"/>
        <v>28.065000000000005</v>
      </c>
      <c r="E701" s="2">
        <f t="shared" si="80"/>
        <v>28.324200000000001</v>
      </c>
      <c r="F701" s="2">
        <f t="shared" si="81"/>
        <v>28.626600000000003</v>
      </c>
      <c r="G701" s="2">
        <f t="shared" si="83"/>
        <v>28.630440000000007</v>
      </c>
      <c r="H701" s="2">
        <f t="shared" si="79"/>
        <v>29.774844999999996</v>
      </c>
      <c r="I701" s="2">
        <f t="array" ref="I701">SUMPRODUCT(B685:B704, (ROW(B685:B704)-ROW(B685)+1)) / (20*21/2)</f>
        <v>28.291285714285713</v>
      </c>
      <c r="J701" s="2">
        <f t="shared" si="82"/>
        <v>28.48434181033895</v>
      </c>
      <c r="K701" s="2">
        <f t="shared" si="84"/>
        <v>28.85675477779413</v>
      </c>
    </row>
    <row r="702" spans="1:11" ht="13.5" x14ac:dyDescent="0.25">
      <c r="A702" s="3">
        <f>TITRES_STAT!B705</f>
        <v>43026</v>
      </c>
      <c r="B702" s="6">
        <f>TITRES_STAT!D705</f>
        <v>28.065000000000001</v>
      </c>
      <c r="C702" s="2">
        <f t="shared" si="77"/>
        <v>0</v>
      </c>
      <c r="D702" s="2">
        <f t="shared" si="78"/>
        <v>28.065000000000005</v>
      </c>
      <c r="E702" s="2">
        <f t="shared" si="80"/>
        <v>28.2378</v>
      </c>
      <c r="F702" s="2">
        <f t="shared" si="81"/>
        <v>28.583400000000001</v>
      </c>
      <c r="G702" s="2">
        <f t="shared" si="83"/>
        <v>28.584880000000009</v>
      </c>
      <c r="H702" s="2">
        <f t="shared" si="79"/>
        <v>29.75312499999999</v>
      </c>
      <c r="I702" s="2">
        <f t="array" ref="I702">SUMPRODUCT(B686:B705, (ROW(B686:B705)-ROW(B686)+1)) / (20*21/2)</f>
        <v>28.229571428571425</v>
      </c>
      <c r="J702" s="2">
        <f t="shared" si="82"/>
        <v>28.444404495068575</v>
      </c>
      <c r="K702" s="2">
        <f t="shared" si="84"/>
        <v>28.825705570821814</v>
      </c>
    </row>
    <row r="703" spans="1:11" ht="13.5" x14ac:dyDescent="0.25">
      <c r="A703" s="3">
        <f>TITRES_STAT!B706</f>
        <v>43027</v>
      </c>
      <c r="B703" s="6">
        <f>TITRES_STAT!D706</f>
        <v>28.065000000000001</v>
      </c>
      <c r="C703" s="2">
        <f t="shared" si="77"/>
        <v>0</v>
      </c>
      <c r="D703" s="2">
        <f t="shared" si="78"/>
        <v>28.065000000000005</v>
      </c>
      <c r="E703" s="2">
        <f t="shared" si="80"/>
        <v>28.151400000000002</v>
      </c>
      <c r="F703" s="2">
        <f t="shared" si="81"/>
        <v>28.540200000000006</v>
      </c>
      <c r="G703" s="2">
        <f t="shared" si="83"/>
        <v>28.539320000000007</v>
      </c>
      <c r="H703" s="2">
        <f t="shared" si="79"/>
        <v>29.731404999999992</v>
      </c>
      <c r="I703" s="2">
        <f t="array" ref="I703">SUMPRODUCT(B687:B706, (ROW(B687:B706)-ROW(B687)+1)) / (20*21/2)</f>
        <v>28.188809523809525</v>
      </c>
      <c r="J703" s="2">
        <f t="shared" si="82"/>
        <v>28.408270733633472</v>
      </c>
      <c r="K703" s="2">
        <f t="shared" si="84"/>
        <v>28.795873979809194</v>
      </c>
    </row>
    <row r="704" spans="1:11" ht="13.5" x14ac:dyDescent="0.25">
      <c r="A704" s="3">
        <f>TITRES_STAT!B707</f>
        <v>43028</v>
      </c>
      <c r="B704" s="6">
        <f>TITRES_STAT!D707</f>
        <v>28.065000000000001</v>
      </c>
      <c r="C704" s="2">
        <f t="shared" si="77"/>
        <v>0</v>
      </c>
      <c r="D704" s="2">
        <f t="shared" si="78"/>
        <v>28.065000000000005</v>
      </c>
      <c r="E704" s="2">
        <f t="shared" si="80"/>
        <v>28.065000000000005</v>
      </c>
      <c r="F704" s="2">
        <f t="shared" si="81"/>
        <v>28.497000000000003</v>
      </c>
      <c r="G704" s="2">
        <f t="shared" si="83"/>
        <v>28.493760000000005</v>
      </c>
      <c r="H704" s="2">
        <f t="shared" si="79"/>
        <v>29.704824999999985</v>
      </c>
      <c r="I704" s="2">
        <f t="array" ref="I704">SUMPRODUCT(B688:B707, (ROW(B688:B707)-ROW(B688)+1)) / (20*21/2)</f>
        <v>28.1524</v>
      </c>
      <c r="J704" s="2">
        <f t="shared" si="82"/>
        <v>28.375578282811237</v>
      </c>
      <c r="K704" s="2">
        <f t="shared" si="84"/>
        <v>28.767212255110795</v>
      </c>
    </row>
    <row r="705" spans="1:11" ht="13.5" x14ac:dyDescent="0.25">
      <c r="A705" s="3">
        <f>TITRES_STAT!B708</f>
        <v>43031</v>
      </c>
      <c r="B705" s="6">
        <f>TITRES_STAT!D708</f>
        <v>27.849</v>
      </c>
      <c r="C705" s="2">
        <f t="shared" si="77"/>
        <v>-0.21600000000000108</v>
      </c>
      <c r="D705" s="2">
        <f t="shared" si="78"/>
        <v>28.021800000000002</v>
      </c>
      <c r="E705" s="2">
        <f t="shared" si="80"/>
        <v>28.043400000000002</v>
      </c>
      <c r="F705" s="2">
        <f t="shared" si="81"/>
        <v>28.443000000000005</v>
      </c>
      <c r="G705" s="2">
        <f t="shared" si="83"/>
        <v>28.462000000000003</v>
      </c>
      <c r="H705" s="2">
        <f t="shared" si="79"/>
        <v>29.677164999999992</v>
      </c>
      <c r="I705" s="2">
        <f t="array" ref="I705">SUMPRODUCT(B689:B708, (ROW(B689:B708)-ROW(B689)+1)) / (20*21/2)</f>
        <v>28.120342857142855</v>
      </c>
      <c r="J705" s="2">
        <f t="shared" si="82"/>
        <v>28.325427970162547</v>
      </c>
      <c r="K705" s="2">
        <f t="shared" si="84"/>
        <v>28.731203931380961</v>
      </c>
    </row>
    <row r="706" spans="1:11" ht="13.5" x14ac:dyDescent="0.25">
      <c r="A706" s="3">
        <f>TITRES_STAT!B709</f>
        <v>43032</v>
      </c>
      <c r="B706" s="6">
        <f>TITRES_STAT!D709</f>
        <v>28.015000000000001</v>
      </c>
      <c r="C706" s="2">
        <f t="shared" si="77"/>
        <v>0.16600000000000037</v>
      </c>
      <c r="D706" s="2">
        <f t="shared" si="78"/>
        <v>28.011800000000004</v>
      </c>
      <c r="E706" s="2">
        <f t="shared" si="80"/>
        <v>28.038400000000003</v>
      </c>
      <c r="F706" s="2">
        <f t="shared" si="81"/>
        <v>28.397300000000001</v>
      </c>
      <c r="G706" s="2">
        <f t="shared" si="83"/>
        <v>28.451200000000004</v>
      </c>
      <c r="H706" s="2">
        <f t="shared" si="79"/>
        <v>29.650334999999991</v>
      </c>
      <c r="I706" s="2">
        <f t="array" ref="I706">SUMPRODUCT(B690:B709, (ROW(B690:B709)-ROW(B690)+1)) / (20*21/2)</f>
        <v>28.09263809523809</v>
      </c>
      <c r="J706" s="2">
        <f t="shared" si="82"/>
        <v>28.295863401575637</v>
      </c>
      <c r="K706" s="2">
        <f t="shared" si="84"/>
        <v>28.703117502699353</v>
      </c>
    </row>
    <row r="707" spans="1:11" ht="13.5" x14ac:dyDescent="0.25">
      <c r="A707" s="3">
        <f>TITRES_STAT!B710</f>
        <v>43033</v>
      </c>
      <c r="B707" s="6">
        <f>TITRES_STAT!D710</f>
        <v>28.015000000000001</v>
      </c>
      <c r="C707" s="2">
        <f t="shared" si="77"/>
        <v>0</v>
      </c>
      <c r="D707" s="2">
        <f t="shared" si="78"/>
        <v>28.001800000000003</v>
      </c>
      <c r="E707" s="2">
        <f t="shared" si="80"/>
        <v>28.0334</v>
      </c>
      <c r="F707" s="2">
        <f t="shared" si="81"/>
        <v>28.351599999999998</v>
      </c>
      <c r="G707" s="2">
        <f t="shared" si="83"/>
        <v>28.466000000000005</v>
      </c>
      <c r="H707" s="2">
        <f t="shared" si="79"/>
        <v>29.623504999999994</v>
      </c>
      <c r="I707" s="2">
        <f t="array" ref="I707">SUMPRODUCT(B691:B710, (ROW(B691:B710)-ROW(B691)+1)) / (20*21/2)</f>
        <v>28.069285714285716</v>
      </c>
      <c r="J707" s="2">
        <f t="shared" si="82"/>
        <v>28.269114506187481</v>
      </c>
      <c r="K707" s="2">
        <f t="shared" si="84"/>
        <v>28.676132502593497</v>
      </c>
    </row>
    <row r="708" spans="1:11" ht="13.5" x14ac:dyDescent="0.25">
      <c r="A708" s="3">
        <f>TITRES_STAT!B711</f>
        <v>43034</v>
      </c>
      <c r="B708" s="6">
        <f>TITRES_STAT!D711</f>
        <v>28.015000000000001</v>
      </c>
      <c r="C708" s="2">
        <f t="shared" ref="C708:C771" si="85">B708-B707</f>
        <v>0</v>
      </c>
      <c r="D708" s="2">
        <f t="shared" si="78"/>
        <v>27.991800000000001</v>
      </c>
      <c r="E708" s="2">
        <f t="shared" si="80"/>
        <v>28.028399999999998</v>
      </c>
      <c r="F708" s="2">
        <f t="shared" si="81"/>
        <v>28.305899999999998</v>
      </c>
      <c r="G708" s="2">
        <f t="shared" si="83"/>
        <v>28.480800000000002</v>
      </c>
      <c r="H708" s="2">
        <f t="shared" si="79"/>
        <v>29.593474999999994</v>
      </c>
      <c r="I708" s="2">
        <f t="array" ref="I708">SUMPRODUCT(B692:B711, (ROW(B692:B711)-ROW(B692)+1)) / (20*21/2)</f>
        <v>28.050285714285717</v>
      </c>
      <c r="J708" s="2">
        <f t="shared" si="82"/>
        <v>28.244913124645816</v>
      </c>
      <c r="K708" s="2">
        <f t="shared" si="84"/>
        <v>28.650205737785907</v>
      </c>
    </row>
    <row r="709" spans="1:11" ht="13.5" x14ac:dyDescent="0.25">
      <c r="A709" s="3">
        <f>TITRES_STAT!B712</f>
        <v>43035</v>
      </c>
      <c r="B709" s="6">
        <f>TITRES_STAT!D712</f>
        <v>28.015000000000001</v>
      </c>
      <c r="C709" s="2">
        <f t="shared" si="85"/>
        <v>0</v>
      </c>
      <c r="D709" s="2">
        <f t="shared" si="78"/>
        <v>27.9818</v>
      </c>
      <c r="E709" s="2">
        <f t="shared" si="80"/>
        <v>28.023399999999999</v>
      </c>
      <c r="F709" s="2">
        <f t="shared" si="81"/>
        <v>28.260199999999998</v>
      </c>
      <c r="G709" s="2">
        <f t="shared" si="83"/>
        <v>28.495600000000003</v>
      </c>
      <c r="H709" s="2">
        <f t="shared" si="79"/>
        <v>29.563444999999998</v>
      </c>
      <c r="I709" s="2">
        <f t="array" ref="I709">SUMPRODUCT(B693:B712, (ROW(B693:B712)-ROW(B693)+1)) / (20*21/2)</f>
        <v>28.035638095238092</v>
      </c>
      <c r="J709" s="2">
        <f t="shared" si="82"/>
        <v>28.223016636584308</v>
      </c>
      <c r="K709" s="2">
        <f t="shared" si="84"/>
        <v>28.625295708853127</v>
      </c>
    </row>
    <row r="710" spans="1:11" ht="13.5" x14ac:dyDescent="0.25">
      <c r="A710" s="3">
        <f>TITRES_STAT!B713</f>
        <v>43038</v>
      </c>
      <c r="B710" s="6">
        <f>TITRES_STAT!D713</f>
        <v>28.015000000000001</v>
      </c>
      <c r="C710" s="2">
        <f t="shared" si="85"/>
        <v>0</v>
      </c>
      <c r="D710" s="2">
        <f t="shared" ref="D710:D773" si="86">AVERAGE(B706:B710)</f>
        <v>28.014999999999997</v>
      </c>
      <c r="E710" s="2">
        <f t="shared" si="80"/>
        <v>28.018399999999996</v>
      </c>
      <c r="F710" s="2">
        <f t="shared" si="81"/>
        <v>28.214499999999997</v>
      </c>
      <c r="G710" s="2">
        <f t="shared" si="83"/>
        <v>28.510400000000004</v>
      </c>
      <c r="H710" s="2">
        <f t="shared" si="79"/>
        <v>29.533415000000002</v>
      </c>
      <c r="I710" s="2">
        <f t="array" ref="I710">SUMPRODUCT(B694:B713, (ROW(B694:B713)-ROW(B694)+1)) / (20*21/2)</f>
        <v>28.025342857142864</v>
      </c>
      <c r="J710" s="2">
        <f t="shared" si="82"/>
        <v>28.203205528338184</v>
      </c>
      <c r="K710" s="2">
        <f t="shared" si="84"/>
        <v>28.601362543800064</v>
      </c>
    </row>
    <row r="711" spans="1:11" ht="13.5" x14ac:dyDescent="0.25">
      <c r="A711" s="3">
        <f>TITRES_STAT!B714</f>
        <v>43039</v>
      </c>
      <c r="B711" s="6">
        <f>TITRES_STAT!D714</f>
        <v>28.015000000000001</v>
      </c>
      <c r="C711" s="2">
        <f t="shared" si="85"/>
        <v>0</v>
      </c>
      <c r="D711" s="2">
        <f t="shared" si="86"/>
        <v>28.014999999999997</v>
      </c>
      <c r="E711" s="2">
        <f t="shared" si="80"/>
        <v>28.013399999999997</v>
      </c>
      <c r="F711" s="2">
        <f t="shared" si="81"/>
        <v>28.168799999999997</v>
      </c>
      <c r="G711" s="2">
        <f t="shared" si="83"/>
        <v>28.525200000000009</v>
      </c>
      <c r="H711" s="2">
        <f t="shared" si="79"/>
        <v>29.503384999999998</v>
      </c>
      <c r="I711" s="2">
        <f t="array" ref="I711">SUMPRODUCT(B695:B714, (ROW(B695:B714)-ROW(B695)+1)) / (20*21/2)</f>
        <v>28.019399999999997</v>
      </c>
      <c r="J711" s="2">
        <f t="shared" si="82"/>
        <v>28.185281192305975</v>
      </c>
      <c r="K711" s="2">
        <f t="shared" si="84"/>
        <v>28.578367934239278</v>
      </c>
    </row>
    <row r="712" spans="1:11" ht="13.5" x14ac:dyDescent="0.25">
      <c r="A712" s="3">
        <f>TITRES_STAT!B715</f>
        <v>43040</v>
      </c>
      <c r="B712" s="6">
        <f>TITRES_STAT!D715</f>
        <v>28.015000000000001</v>
      </c>
      <c r="C712" s="2">
        <f t="shared" si="85"/>
        <v>0</v>
      </c>
      <c r="D712" s="2">
        <f t="shared" si="86"/>
        <v>28.014999999999997</v>
      </c>
      <c r="E712" s="2">
        <f t="shared" si="80"/>
        <v>28.008399999999995</v>
      </c>
      <c r="F712" s="2">
        <f t="shared" si="81"/>
        <v>28.123099999999994</v>
      </c>
      <c r="G712" s="2">
        <f t="shared" si="83"/>
        <v>28.54000000000001</v>
      </c>
      <c r="H712" s="2">
        <f t="shared" si="79"/>
        <v>29.473354999999998</v>
      </c>
      <c r="I712" s="2">
        <f t="array" ref="I712">SUMPRODUCT(B696:B715, (ROW(B696:B715)-ROW(B696)+1)) / (20*21/2)</f>
        <v>28.017809523809529</v>
      </c>
      <c r="J712" s="2">
        <f t="shared" si="82"/>
        <v>28.169063935895881</v>
      </c>
      <c r="K712" s="2">
        <f t="shared" si="84"/>
        <v>28.556275074073032</v>
      </c>
    </row>
    <row r="713" spans="1:11" ht="13.5" x14ac:dyDescent="0.25">
      <c r="A713" s="3">
        <f>TITRES_STAT!B716</f>
        <v>43041</v>
      </c>
      <c r="B713" s="6">
        <f>TITRES_STAT!D716</f>
        <v>28.015000000000001</v>
      </c>
      <c r="C713" s="2">
        <f t="shared" si="85"/>
        <v>0</v>
      </c>
      <c r="D713" s="2">
        <f t="shared" si="86"/>
        <v>28.014999999999997</v>
      </c>
      <c r="E713" s="2">
        <f t="shared" si="80"/>
        <v>28.003399999999992</v>
      </c>
      <c r="F713" s="2">
        <f t="shared" si="81"/>
        <v>28.077399999999994</v>
      </c>
      <c r="G713" s="2">
        <f t="shared" si="83"/>
        <v>28.554800000000014</v>
      </c>
      <c r="H713" s="2">
        <f t="shared" si="79"/>
        <v>29.443325000000002</v>
      </c>
      <c r="I713" s="2">
        <f t="array" ref="I713">SUMPRODUCT(B697:B716, (ROW(B697:B716)-ROW(B697)+1)) / (20*21/2)</f>
        <v>28.016457142857139</v>
      </c>
      <c r="J713" s="2">
        <f t="shared" si="82"/>
        <v>28.154391180096273</v>
      </c>
      <c r="K713" s="2">
        <f t="shared" si="84"/>
        <v>28.535048600579973</v>
      </c>
    </row>
    <row r="714" spans="1:11" ht="13.5" x14ac:dyDescent="0.25">
      <c r="A714" s="3">
        <f>TITRES_STAT!B717</f>
        <v>43042</v>
      </c>
      <c r="B714" s="6">
        <f>TITRES_STAT!D717</f>
        <v>28.015000000000001</v>
      </c>
      <c r="C714" s="2">
        <f t="shared" si="85"/>
        <v>0</v>
      </c>
      <c r="D714" s="2">
        <f t="shared" si="86"/>
        <v>28.014999999999997</v>
      </c>
      <c r="E714" s="2">
        <f t="shared" si="80"/>
        <v>27.998399999999993</v>
      </c>
      <c r="F714" s="2">
        <f t="shared" si="81"/>
        <v>28.031699999999994</v>
      </c>
      <c r="G714" s="2">
        <f t="shared" si="83"/>
        <v>28.553300000000018</v>
      </c>
      <c r="H714" s="2">
        <f t="shared" ref="H714:H777" si="87">AVERAGE(B515:B714)</f>
        <v>29.420909999999999</v>
      </c>
      <c r="I714" s="2">
        <f t="array" ref="I714">SUMPRODUCT(B698:B717, (ROW(B698:B717)-ROW(B698)+1)) / (20*21/2)</f>
        <v>28.015342857142862</v>
      </c>
      <c r="J714" s="2">
        <f t="shared" si="82"/>
        <v>28.141115829610911</v>
      </c>
      <c r="K714" s="2">
        <f t="shared" si="84"/>
        <v>28.514654537812131</v>
      </c>
    </row>
    <row r="715" spans="1:11" ht="13.5" x14ac:dyDescent="0.25">
      <c r="A715" s="3">
        <f>TITRES_STAT!B718</f>
        <v>43045</v>
      </c>
      <c r="B715" s="6">
        <f>TITRES_STAT!D718</f>
        <v>28.015000000000001</v>
      </c>
      <c r="C715" s="2">
        <f t="shared" si="85"/>
        <v>0</v>
      </c>
      <c r="D715" s="2">
        <f t="shared" si="86"/>
        <v>28.014999999999997</v>
      </c>
      <c r="E715" s="2">
        <f t="shared" si="80"/>
        <v>28.014999999999993</v>
      </c>
      <c r="F715" s="2">
        <f t="shared" si="81"/>
        <v>28.029199999999996</v>
      </c>
      <c r="G715" s="2">
        <f t="shared" si="83"/>
        <v>28.551800000000018</v>
      </c>
      <c r="H715" s="2">
        <f t="shared" si="87"/>
        <v>29.398495000000004</v>
      </c>
      <c r="I715" s="2">
        <f t="array" ref="I715">SUMPRODUCT(B699:B718, (ROW(B699:B718)-ROW(B699)+1)) / (20*21/2)</f>
        <v>28.038180952380948</v>
      </c>
      <c r="J715" s="2">
        <f t="shared" si="82"/>
        <v>28.129104798219394</v>
      </c>
      <c r="K715" s="2">
        <f t="shared" si="84"/>
        <v>28.495060242211654</v>
      </c>
    </row>
    <row r="716" spans="1:11" ht="13.5" x14ac:dyDescent="0.25">
      <c r="A716" s="3">
        <f>TITRES_STAT!B719</f>
        <v>43046</v>
      </c>
      <c r="B716" s="6">
        <f>TITRES_STAT!D719</f>
        <v>28.015000000000001</v>
      </c>
      <c r="C716" s="2">
        <f t="shared" si="85"/>
        <v>0</v>
      </c>
      <c r="D716" s="2">
        <f t="shared" si="86"/>
        <v>28.014999999999997</v>
      </c>
      <c r="E716" s="2">
        <f t="shared" ref="E716:E779" si="88">AVERAGE(B707:B716)</f>
        <v>28.014999999999993</v>
      </c>
      <c r="F716" s="2">
        <f t="shared" si="81"/>
        <v>28.026699999999995</v>
      </c>
      <c r="G716" s="2">
        <f t="shared" si="83"/>
        <v>28.533520000000021</v>
      </c>
      <c r="H716" s="2">
        <f t="shared" si="87"/>
        <v>29.376080000000002</v>
      </c>
      <c r="I716" s="2">
        <f t="array" ref="I716">SUMPRODUCT(B700:B719, (ROW(B700:B719)-ROW(B700)+1)) / (20*21/2)</f>
        <v>28.060071428571423</v>
      </c>
      <c r="J716" s="2">
        <f t="shared" si="82"/>
        <v>28.118237674579451</v>
      </c>
      <c r="K716" s="2">
        <f t="shared" si="84"/>
        <v>28.476234350360215</v>
      </c>
    </row>
    <row r="717" spans="1:11" ht="13.5" x14ac:dyDescent="0.25">
      <c r="A717" s="3">
        <f>TITRES_STAT!B720</f>
        <v>43047</v>
      </c>
      <c r="B717" s="6">
        <f>TITRES_STAT!D720</f>
        <v>28.015000000000001</v>
      </c>
      <c r="C717" s="2">
        <f t="shared" si="85"/>
        <v>0</v>
      </c>
      <c r="D717" s="2">
        <f t="shared" si="86"/>
        <v>28.014999999999997</v>
      </c>
      <c r="E717" s="2">
        <f t="shared" si="88"/>
        <v>28.014999999999993</v>
      </c>
      <c r="F717" s="2">
        <f t="shared" si="81"/>
        <v>28.024199999999997</v>
      </c>
      <c r="G717" s="2">
        <f t="shared" si="83"/>
        <v>28.51524000000002</v>
      </c>
      <c r="H717" s="2">
        <f t="shared" si="87"/>
        <v>29.353665000000007</v>
      </c>
      <c r="I717" s="2">
        <f t="array" ref="I717">SUMPRODUCT(B701:B720, (ROW(B701:B720)-ROW(B701)+1)) / (20*21/2)</f>
        <v>28.081014285714286</v>
      </c>
      <c r="J717" s="2">
        <f t="shared" si="82"/>
        <v>28.108405515095694</v>
      </c>
      <c r="K717" s="2">
        <f t="shared" si="84"/>
        <v>28.458146728777461</v>
      </c>
    </row>
    <row r="718" spans="1:11" ht="13.5" x14ac:dyDescent="0.25">
      <c r="A718" s="3">
        <f>TITRES_STAT!B721</f>
        <v>43048</v>
      </c>
      <c r="B718" s="6">
        <f>TITRES_STAT!D721</f>
        <v>28.263999999999999</v>
      </c>
      <c r="C718" s="2">
        <f t="shared" si="85"/>
        <v>0.24899999999999878</v>
      </c>
      <c r="D718" s="2">
        <f t="shared" si="86"/>
        <v>28.064800000000002</v>
      </c>
      <c r="E718" s="2">
        <f t="shared" si="88"/>
        <v>28.039899999999996</v>
      </c>
      <c r="F718" s="2">
        <f t="shared" si="81"/>
        <v>28.034149999999993</v>
      </c>
      <c r="G718" s="2">
        <f t="shared" si="83"/>
        <v>28.501940000000022</v>
      </c>
      <c r="H718" s="2">
        <f t="shared" si="87"/>
        <v>29.332495000000005</v>
      </c>
      <c r="I718" s="2">
        <f t="array" ref="I718">SUMPRODUCT(B702:B721, (ROW(B702:B721)-ROW(B702)+1)) / (20*21/2)</f>
        <v>28.101009523809527</v>
      </c>
      <c r="J718" s="2">
        <f t="shared" si="82"/>
        <v>28.123224037467534</v>
      </c>
      <c r="K718" s="2">
        <f t="shared" si="84"/>
        <v>28.450533131570502</v>
      </c>
    </row>
    <row r="719" spans="1:11" ht="13.5" x14ac:dyDescent="0.25">
      <c r="A719" s="3">
        <f>TITRES_STAT!B722</f>
        <v>43049</v>
      </c>
      <c r="B719" s="6">
        <f>TITRES_STAT!D722</f>
        <v>28.263999999999999</v>
      </c>
      <c r="C719" s="2">
        <f t="shared" si="85"/>
        <v>0</v>
      </c>
      <c r="D719" s="2">
        <f t="shared" si="86"/>
        <v>28.114600000000003</v>
      </c>
      <c r="E719" s="2">
        <f t="shared" si="88"/>
        <v>28.064799999999998</v>
      </c>
      <c r="F719" s="2">
        <f t="shared" si="81"/>
        <v>28.044099999999993</v>
      </c>
      <c r="G719" s="2">
        <f t="shared" si="83"/>
        <v>28.488640000000022</v>
      </c>
      <c r="H719" s="2">
        <f t="shared" si="87"/>
        <v>29.311325000000007</v>
      </c>
      <c r="I719" s="2">
        <f t="array" ref="I719">SUMPRODUCT(B703:B722, (ROW(B703:B722)-ROW(B703)+1)) / (20*21/2)</f>
        <v>28.135961904761903</v>
      </c>
      <c r="J719" s="2">
        <f t="shared" si="82"/>
        <v>28.136631271994435</v>
      </c>
      <c r="K719" s="2">
        <f t="shared" si="84"/>
        <v>28.443218106803034</v>
      </c>
    </row>
    <row r="720" spans="1:11" ht="13.5" x14ac:dyDescent="0.25">
      <c r="A720" s="3">
        <f>TITRES_STAT!B723</f>
        <v>43052</v>
      </c>
      <c r="B720" s="6">
        <f>TITRES_STAT!D723</f>
        <v>28.263999999999999</v>
      </c>
      <c r="C720" s="2">
        <f t="shared" si="85"/>
        <v>0</v>
      </c>
      <c r="D720" s="2">
        <f t="shared" si="86"/>
        <v>28.164400000000001</v>
      </c>
      <c r="E720" s="2">
        <f t="shared" si="88"/>
        <v>28.089700000000001</v>
      </c>
      <c r="F720" s="2">
        <f t="shared" si="81"/>
        <v>28.054049999999997</v>
      </c>
      <c r="G720" s="2">
        <f t="shared" si="83"/>
        <v>28.475340000000021</v>
      </c>
      <c r="H720" s="2">
        <f t="shared" si="87"/>
        <v>29.290155000000009</v>
      </c>
      <c r="I720" s="2">
        <f t="array" ref="I720">SUMPRODUCT(B704:B723, (ROW(B704:B723)-ROW(B704)+1)) / (20*21/2)</f>
        <v>28.169171428571431</v>
      </c>
      <c r="J720" s="2">
        <f t="shared" si="82"/>
        <v>28.148761627042585</v>
      </c>
      <c r="K720" s="2">
        <f t="shared" si="84"/>
        <v>28.436189945751934</v>
      </c>
    </row>
    <row r="721" spans="1:11" ht="13.5" x14ac:dyDescent="0.25">
      <c r="A721" s="3">
        <f>TITRES_STAT!B724</f>
        <v>43053</v>
      </c>
      <c r="B721" s="6">
        <f>TITRES_STAT!D724</f>
        <v>28.263999999999999</v>
      </c>
      <c r="C721" s="2">
        <f t="shared" si="85"/>
        <v>0</v>
      </c>
      <c r="D721" s="2">
        <f t="shared" si="86"/>
        <v>28.214199999999998</v>
      </c>
      <c r="E721" s="2">
        <f t="shared" si="88"/>
        <v>28.114600000000003</v>
      </c>
      <c r="F721" s="2">
        <f t="shared" si="81"/>
        <v>28.063999999999993</v>
      </c>
      <c r="G721" s="2">
        <f t="shared" si="83"/>
        <v>28.462040000000016</v>
      </c>
      <c r="H721" s="2">
        <f t="shared" si="87"/>
        <v>29.268985000000011</v>
      </c>
      <c r="I721" s="2">
        <f t="array" ref="I721">SUMPRODUCT(B705:B724, (ROW(B705:B724)-ROW(B705)+1)) / (20*21/2)</f>
        <v>28.200638095238094</v>
      </c>
      <c r="J721" s="2">
        <f t="shared" si="82"/>
        <v>28.159736710181388</v>
      </c>
      <c r="K721" s="2">
        <f t="shared" si="84"/>
        <v>28.429437398859701</v>
      </c>
    </row>
    <row r="722" spans="1:11" ht="13.5" x14ac:dyDescent="0.25">
      <c r="A722" s="3">
        <f>TITRES_STAT!B725</f>
        <v>43054</v>
      </c>
      <c r="B722" s="6">
        <f>TITRES_STAT!D725</f>
        <v>28.431000000000001</v>
      </c>
      <c r="C722" s="2">
        <f t="shared" si="85"/>
        <v>0.16700000000000159</v>
      </c>
      <c r="D722" s="2">
        <f t="shared" si="86"/>
        <v>28.2974</v>
      </c>
      <c r="E722" s="2">
        <f t="shared" si="88"/>
        <v>28.156200000000002</v>
      </c>
      <c r="F722" s="2">
        <f t="shared" si="81"/>
        <v>28.082299999999996</v>
      </c>
      <c r="G722" s="2">
        <f t="shared" si="83"/>
        <v>28.452080000000013</v>
      </c>
      <c r="H722" s="2">
        <f t="shared" si="87"/>
        <v>29.248650000000012</v>
      </c>
      <c r="I722" s="2">
        <f t="array" ref="I722">SUMPRODUCT(B706:B725, (ROW(B706:B725)-ROW(B706)+1)) / (20*21/2)</f>
        <v>28.230361904761907</v>
      </c>
      <c r="J722" s="2">
        <f t="shared" si="82"/>
        <v>28.185571309211731</v>
      </c>
      <c r="K722" s="2">
        <f t="shared" si="84"/>
        <v>28.42949867733579</v>
      </c>
    </row>
    <row r="723" spans="1:11" ht="13.5" x14ac:dyDescent="0.25">
      <c r="A723" s="3">
        <f>TITRES_STAT!B726</f>
        <v>43055</v>
      </c>
      <c r="B723" s="6">
        <f>TITRES_STAT!D726</f>
        <v>28.431000000000001</v>
      </c>
      <c r="C723" s="2">
        <f t="shared" si="85"/>
        <v>0</v>
      </c>
      <c r="D723" s="2">
        <f t="shared" si="86"/>
        <v>28.3308</v>
      </c>
      <c r="E723" s="2">
        <f t="shared" si="88"/>
        <v>28.197800000000008</v>
      </c>
      <c r="F723" s="2">
        <f t="shared" si="81"/>
        <v>28.100599999999996</v>
      </c>
      <c r="G723" s="2">
        <f t="shared" si="83"/>
        <v>28.442120000000013</v>
      </c>
      <c r="H723" s="2">
        <f t="shared" si="87"/>
        <v>29.228315000000006</v>
      </c>
      <c r="I723" s="2">
        <f t="array" ref="I723">SUMPRODUCT(B707:B726, (ROW(B707:B726)-ROW(B707)+1)) / (20*21/2)</f>
        <v>28.257314285714287</v>
      </c>
      <c r="J723" s="2">
        <f t="shared" si="82"/>
        <v>28.208945470239186</v>
      </c>
      <c r="K723" s="2">
        <f t="shared" si="84"/>
        <v>28.429557552734387</v>
      </c>
    </row>
    <row r="724" spans="1:11" ht="13.5" x14ac:dyDescent="0.25">
      <c r="A724" s="3">
        <f>TITRES_STAT!B727</f>
        <v>43056</v>
      </c>
      <c r="B724" s="6">
        <f>TITRES_STAT!D727</f>
        <v>28.431000000000001</v>
      </c>
      <c r="C724" s="2">
        <f t="shared" si="85"/>
        <v>0</v>
      </c>
      <c r="D724" s="2">
        <f t="shared" si="86"/>
        <v>28.3642</v>
      </c>
      <c r="E724" s="2">
        <f t="shared" si="88"/>
        <v>28.239400000000007</v>
      </c>
      <c r="F724" s="2">
        <f t="shared" ref="F724:F787" si="89">AVERAGE(B705:B724)</f>
        <v>28.118899999999996</v>
      </c>
      <c r="G724" s="2">
        <f t="shared" si="83"/>
        <v>28.432160000000014</v>
      </c>
      <c r="H724" s="2">
        <f t="shared" si="87"/>
        <v>29.212845000000005</v>
      </c>
      <c r="I724" s="2">
        <f t="array" ref="I724">SUMPRODUCT(B708:B727, (ROW(B708:B727)-ROW(B708)+1)) / (20*21/2)</f>
        <v>28.282285714285713</v>
      </c>
      <c r="J724" s="2">
        <f t="shared" si="82"/>
        <v>28.230093520692598</v>
      </c>
      <c r="K724" s="2">
        <f t="shared" si="84"/>
        <v>28.429614119293824</v>
      </c>
    </row>
    <row r="725" spans="1:11" ht="13.5" x14ac:dyDescent="0.25">
      <c r="A725" s="3">
        <f>TITRES_STAT!B728</f>
        <v>43059</v>
      </c>
      <c r="B725" s="6">
        <f>TITRES_STAT!D728</f>
        <v>28.431000000000001</v>
      </c>
      <c r="C725" s="2">
        <f t="shared" si="85"/>
        <v>0</v>
      </c>
      <c r="D725" s="2">
        <f t="shared" si="86"/>
        <v>28.397600000000001</v>
      </c>
      <c r="E725" s="2">
        <f t="shared" si="88"/>
        <v>28.281000000000006</v>
      </c>
      <c r="F725" s="2">
        <f t="shared" si="89"/>
        <v>28.147999999999996</v>
      </c>
      <c r="G725" s="2">
        <f t="shared" si="83"/>
        <v>28.422200000000011</v>
      </c>
      <c r="H725" s="2">
        <f t="shared" si="87"/>
        <v>29.197375000000001</v>
      </c>
      <c r="I725" s="2">
        <f t="array" ref="I725">SUMPRODUCT(B709:B728, (ROW(B709:B728)-ROW(B709)+1)) / (20*21/2)</f>
        <v>28.305276190476196</v>
      </c>
      <c r="J725" s="2">
        <f t="shared" ref="J725:J788" si="90">$J$4*B725+J724*(1-$J$4)</f>
        <v>28.249227471102827</v>
      </c>
      <c r="K725" s="2">
        <f t="shared" si="84"/>
        <v>28.429668467556812</v>
      </c>
    </row>
    <row r="726" spans="1:11" ht="13.5" x14ac:dyDescent="0.25">
      <c r="A726" s="3">
        <f>TITRES_STAT!B729</f>
        <v>43060</v>
      </c>
      <c r="B726" s="6">
        <f>TITRES_STAT!D729</f>
        <v>28.431000000000001</v>
      </c>
      <c r="C726" s="2">
        <f t="shared" si="85"/>
        <v>0</v>
      </c>
      <c r="D726" s="2">
        <f t="shared" si="86"/>
        <v>28.431000000000001</v>
      </c>
      <c r="E726" s="2">
        <f t="shared" si="88"/>
        <v>28.322600000000005</v>
      </c>
      <c r="F726" s="2">
        <f t="shared" si="89"/>
        <v>28.168799999999997</v>
      </c>
      <c r="G726" s="2">
        <f t="shared" si="83"/>
        <v>28.412240000000011</v>
      </c>
      <c r="H726" s="2">
        <f t="shared" si="87"/>
        <v>29.18899</v>
      </c>
      <c r="I726" s="2">
        <f t="array" ref="I726">SUMPRODUCT(B710:B729, (ROW(B710:B729)-ROW(B710)+1)) / (20*21/2)</f>
        <v>28.326285714285717</v>
      </c>
      <c r="J726" s="2">
        <f t="shared" si="90"/>
        <v>28.266539140521605</v>
      </c>
      <c r="K726" s="2">
        <f t="shared" si="84"/>
        <v>28.42972068451537</v>
      </c>
    </row>
    <row r="727" spans="1:11" ht="13.5" x14ac:dyDescent="0.25">
      <c r="A727" s="3">
        <f>TITRES_STAT!B730</f>
        <v>43061</v>
      </c>
      <c r="B727" s="6">
        <f>TITRES_STAT!D730</f>
        <v>28.431000000000001</v>
      </c>
      <c r="C727" s="2">
        <f t="shared" si="85"/>
        <v>0</v>
      </c>
      <c r="D727" s="2">
        <f t="shared" si="86"/>
        <v>28.431000000000001</v>
      </c>
      <c r="E727" s="2">
        <f t="shared" si="88"/>
        <v>28.364200000000004</v>
      </c>
      <c r="F727" s="2">
        <f t="shared" si="89"/>
        <v>28.189599999999995</v>
      </c>
      <c r="G727" s="2">
        <f t="shared" si="83"/>
        <v>28.402280000000008</v>
      </c>
      <c r="H727" s="2">
        <f t="shared" si="87"/>
        <v>29.176109999999994</v>
      </c>
      <c r="I727" s="2">
        <f t="array" ref="I727">SUMPRODUCT(B711:B730, (ROW(B711:B730)-ROW(B711)+1)) / (20*21/2)</f>
        <v>28.329409523809527</v>
      </c>
      <c r="J727" s="2">
        <f t="shared" si="90"/>
        <v>28.282202079519546</v>
      </c>
      <c r="K727" s="2">
        <f t="shared" si="84"/>
        <v>28.42977085375006</v>
      </c>
    </row>
    <row r="728" spans="1:11" ht="13.5" x14ac:dyDescent="0.25">
      <c r="A728" s="3">
        <f>TITRES_STAT!B731</f>
        <v>43062</v>
      </c>
      <c r="B728" s="6">
        <f>TITRES_STAT!D731</f>
        <v>28.431000000000001</v>
      </c>
      <c r="C728" s="2">
        <f t="shared" si="85"/>
        <v>0</v>
      </c>
      <c r="D728" s="2">
        <f t="shared" si="86"/>
        <v>28.431000000000001</v>
      </c>
      <c r="E728" s="2">
        <f t="shared" si="88"/>
        <v>28.380900000000004</v>
      </c>
      <c r="F728" s="2">
        <f t="shared" si="89"/>
        <v>28.2104</v>
      </c>
      <c r="G728" s="2">
        <f t="shared" si="83"/>
        <v>28.392320000000005</v>
      </c>
      <c r="H728" s="2">
        <f t="shared" si="87"/>
        <v>29.163229999999988</v>
      </c>
      <c r="I728" s="2">
        <f t="array" ref="I728">SUMPRODUCT(B712:B731, (ROW(B712:B731)-ROW(B712)+1)) / (20*21/2)</f>
        <v>28.331347619047616</v>
      </c>
      <c r="J728" s="2">
        <f t="shared" si="90"/>
        <v>28.296373310041496</v>
      </c>
      <c r="K728" s="2">
        <f t="shared" si="84"/>
        <v>28.429819055563783</v>
      </c>
    </row>
    <row r="729" spans="1:11" ht="13.5" x14ac:dyDescent="0.25">
      <c r="A729" s="3">
        <f>TITRES_STAT!B732</f>
        <v>43063</v>
      </c>
      <c r="B729" s="6">
        <f>TITRES_STAT!D732</f>
        <v>28.431000000000001</v>
      </c>
      <c r="C729" s="2">
        <f t="shared" si="85"/>
        <v>0</v>
      </c>
      <c r="D729" s="2">
        <f t="shared" si="86"/>
        <v>28.431000000000001</v>
      </c>
      <c r="E729" s="2">
        <f t="shared" si="88"/>
        <v>28.397600000000004</v>
      </c>
      <c r="F729" s="2">
        <f t="shared" si="89"/>
        <v>28.231199999999994</v>
      </c>
      <c r="G729" s="2">
        <f t="shared" si="83"/>
        <v>28.382360000000002</v>
      </c>
      <c r="H729" s="2">
        <f t="shared" si="87"/>
        <v>29.150349999999989</v>
      </c>
      <c r="I729" s="2">
        <f t="array" ref="I729">SUMPRODUCT(B713:B732, (ROW(B713:B732)-ROW(B713)+1)) / (20*21/2)</f>
        <v>28.332100000000001</v>
      </c>
      <c r="J729" s="2">
        <f t="shared" si="90"/>
        <v>28.309194899561351</v>
      </c>
      <c r="K729" s="2">
        <f t="shared" si="84"/>
        <v>28.429865367110303</v>
      </c>
    </row>
    <row r="730" spans="1:11" ht="13.5" x14ac:dyDescent="0.25">
      <c r="A730" s="3">
        <f>TITRES_STAT!B733</f>
        <v>43066</v>
      </c>
      <c r="B730" s="6">
        <f>TITRES_STAT!D733</f>
        <v>28.263999999999999</v>
      </c>
      <c r="C730" s="2">
        <f t="shared" si="85"/>
        <v>-0.16700000000000159</v>
      </c>
      <c r="D730" s="2">
        <f t="shared" si="86"/>
        <v>28.397600000000001</v>
      </c>
      <c r="E730" s="2">
        <f t="shared" si="88"/>
        <v>28.397600000000004</v>
      </c>
      <c r="F730" s="2">
        <f t="shared" si="89"/>
        <v>28.243649999999995</v>
      </c>
      <c r="G730" s="2">
        <f t="shared" si="83"/>
        <v>28.369060000000001</v>
      </c>
      <c r="H730" s="2">
        <f t="shared" si="87"/>
        <v>29.136634999999988</v>
      </c>
      <c r="I730" s="2">
        <f t="array" ref="I730">SUMPRODUCT(B714:B733, (ROW(B714:B733)-ROW(B714)+1)) / (20*21/2)</f>
        <v>28.331666666666671</v>
      </c>
      <c r="J730" s="2">
        <f t="shared" si="90"/>
        <v>28.304890623412653</v>
      </c>
      <c r="K730" s="2">
        <f t="shared" si="84"/>
        <v>28.423360842909901</v>
      </c>
    </row>
    <row r="731" spans="1:11" ht="13.5" x14ac:dyDescent="0.25">
      <c r="A731" s="3">
        <f>TITRES_STAT!B734</f>
        <v>43067</v>
      </c>
      <c r="B731" s="6">
        <f>TITRES_STAT!D734</f>
        <v>28.263999999999999</v>
      </c>
      <c r="C731" s="2">
        <f t="shared" si="85"/>
        <v>0</v>
      </c>
      <c r="D731" s="2">
        <f t="shared" si="86"/>
        <v>28.3642</v>
      </c>
      <c r="E731" s="2">
        <f t="shared" si="88"/>
        <v>28.397600000000004</v>
      </c>
      <c r="F731" s="2">
        <f t="shared" si="89"/>
        <v>28.256099999999993</v>
      </c>
      <c r="G731" s="2">
        <f t="shared" si="83"/>
        <v>28.355759999999997</v>
      </c>
      <c r="H731" s="2">
        <f t="shared" si="87"/>
        <v>29.12291999999999</v>
      </c>
      <c r="I731" s="2">
        <f t="array" ref="I731">SUMPRODUCT(B715:B734, (ROW(B715:B734)-ROW(B715)+1)) / (20*21/2)</f>
        <v>28.330047619047622</v>
      </c>
      <c r="J731" s="2">
        <f t="shared" si="90"/>
        <v>28.300996278325734</v>
      </c>
      <c r="K731" s="2">
        <f t="shared" si="84"/>
        <v>28.417111398089904</v>
      </c>
    </row>
    <row r="732" spans="1:11" ht="13.5" x14ac:dyDescent="0.25">
      <c r="A732" s="3">
        <f>TITRES_STAT!B735</f>
        <v>43068</v>
      </c>
      <c r="B732" s="6">
        <f>TITRES_STAT!D735</f>
        <v>28.263999999999999</v>
      </c>
      <c r="C732" s="2">
        <f t="shared" si="85"/>
        <v>0</v>
      </c>
      <c r="D732" s="2">
        <f t="shared" si="86"/>
        <v>28.3308</v>
      </c>
      <c r="E732" s="2">
        <f t="shared" si="88"/>
        <v>28.380900000000004</v>
      </c>
      <c r="F732" s="2">
        <f t="shared" si="89"/>
        <v>28.268549999999994</v>
      </c>
      <c r="G732" s="2">
        <f t="shared" si="83"/>
        <v>28.342459999999996</v>
      </c>
      <c r="H732" s="2">
        <f t="shared" si="87"/>
        <v>29.113824999999988</v>
      </c>
      <c r="I732" s="2">
        <f t="array" ref="I732">SUMPRODUCT(B716:B735, (ROW(B716:B735)-ROW(B716)+1)) / (20*21/2)</f>
        <v>28.32724285714286</v>
      </c>
      <c r="J732" s="2">
        <f t="shared" si="90"/>
        <v>28.297472823247094</v>
      </c>
      <c r="K732" s="2">
        <f t="shared" si="84"/>
        <v>28.411107029537359</v>
      </c>
    </row>
    <row r="733" spans="1:11" ht="13.5" x14ac:dyDescent="0.25">
      <c r="A733" s="3">
        <f>TITRES_STAT!B736</f>
        <v>43069</v>
      </c>
      <c r="B733" s="6">
        <f>TITRES_STAT!D736</f>
        <v>28.263999999999999</v>
      </c>
      <c r="C733" s="2">
        <f t="shared" si="85"/>
        <v>0</v>
      </c>
      <c r="D733" s="2">
        <f t="shared" si="86"/>
        <v>28.2974</v>
      </c>
      <c r="E733" s="2">
        <f t="shared" si="88"/>
        <v>28.364200000000004</v>
      </c>
      <c r="F733" s="2">
        <f t="shared" si="89"/>
        <v>28.280999999999999</v>
      </c>
      <c r="G733" s="2">
        <f t="shared" si="83"/>
        <v>28.329159999999998</v>
      </c>
      <c r="H733" s="2">
        <f t="shared" si="87"/>
        <v>29.104729999999986</v>
      </c>
      <c r="I733" s="2">
        <f t="array" ref="I733">SUMPRODUCT(B717:B736, (ROW(B717:B736)-ROW(B717)+1)) / (20*21/2)</f>
        <v>28.323252380952379</v>
      </c>
      <c r="J733" s="2">
        <f t="shared" si="90"/>
        <v>28.2942849353188</v>
      </c>
      <c r="K733" s="2">
        <f t="shared" si="84"/>
        <v>28.405338126418247</v>
      </c>
    </row>
    <row r="734" spans="1:11" ht="13.5" x14ac:dyDescent="0.25">
      <c r="A734" s="3">
        <f>TITRES_STAT!B737</f>
        <v>43073</v>
      </c>
      <c r="B734" s="6">
        <f>TITRES_STAT!D737</f>
        <v>28.263999999999999</v>
      </c>
      <c r="C734" s="2">
        <f t="shared" si="85"/>
        <v>0</v>
      </c>
      <c r="D734" s="2">
        <f t="shared" si="86"/>
        <v>28.263999999999999</v>
      </c>
      <c r="E734" s="2">
        <f t="shared" si="88"/>
        <v>28.347500000000004</v>
      </c>
      <c r="F734" s="2">
        <f t="shared" si="89"/>
        <v>28.29345</v>
      </c>
      <c r="G734" s="2">
        <f t="shared" si="83"/>
        <v>28.315859999999994</v>
      </c>
      <c r="H734" s="2">
        <f t="shared" si="87"/>
        <v>29.102399999999989</v>
      </c>
      <c r="I734" s="2">
        <f t="array" ref="I734">SUMPRODUCT(B718:B737, (ROW(B718:B737)-ROW(B718)+1)) / (20*21/2)</f>
        <v>28.318076190476191</v>
      </c>
      <c r="J734" s="2">
        <f t="shared" si="90"/>
        <v>28.29140065576463</v>
      </c>
      <c r="K734" s="2">
        <f t="shared" si="84"/>
        <v>28.399795454794003</v>
      </c>
    </row>
    <row r="735" spans="1:11" ht="13.5" x14ac:dyDescent="0.25">
      <c r="A735" s="3">
        <f>TITRES_STAT!B738</f>
        <v>43074</v>
      </c>
      <c r="B735" s="6">
        <f>TITRES_STAT!D738</f>
        <v>28.263999999999999</v>
      </c>
      <c r="C735" s="2">
        <f t="shared" si="85"/>
        <v>0</v>
      </c>
      <c r="D735" s="2">
        <f t="shared" si="86"/>
        <v>28.263999999999999</v>
      </c>
      <c r="E735" s="2">
        <f t="shared" si="88"/>
        <v>28.330800000000004</v>
      </c>
      <c r="F735" s="2">
        <f t="shared" si="89"/>
        <v>28.305900000000001</v>
      </c>
      <c r="G735" s="2">
        <f t="shared" si="83"/>
        <v>28.302559999999993</v>
      </c>
      <c r="H735" s="2">
        <f t="shared" si="87"/>
        <v>29.106509999999986</v>
      </c>
      <c r="I735" s="2">
        <f t="array" ref="I735">SUMPRODUCT(B719:B738, (ROW(B719:B738)-ROW(B719)+1)) / (20*21/2)</f>
        <v>28.311714285714285</v>
      </c>
      <c r="J735" s="2">
        <f t="shared" si="90"/>
        <v>28.288791069501332</v>
      </c>
      <c r="K735" s="2">
        <f t="shared" si="84"/>
        <v>28.394470142841296</v>
      </c>
    </row>
    <row r="736" spans="1:11" ht="13.5" x14ac:dyDescent="0.25">
      <c r="A736" s="3">
        <f>TITRES_STAT!B739</f>
        <v>43075</v>
      </c>
      <c r="B736" s="6">
        <f>TITRES_STAT!D739</f>
        <v>28.263999999999999</v>
      </c>
      <c r="C736" s="2">
        <f t="shared" si="85"/>
        <v>0</v>
      </c>
      <c r="D736" s="2">
        <f t="shared" si="86"/>
        <v>28.263999999999999</v>
      </c>
      <c r="E736" s="2">
        <f t="shared" si="88"/>
        <v>28.314100000000003</v>
      </c>
      <c r="F736" s="2">
        <f t="shared" si="89"/>
        <v>28.318350000000002</v>
      </c>
      <c r="G736" s="2">
        <f t="shared" si="83"/>
        <v>28.289259999999992</v>
      </c>
      <c r="H736" s="2">
        <f t="shared" si="87"/>
        <v>29.114709999999988</v>
      </c>
      <c r="I736" s="2">
        <f t="array" ref="I736">SUMPRODUCT(B720:B739, (ROW(B720:B739)-ROW(B720)+1)) / (20*21/2)</f>
        <v>28.305352380952382</v>
      </c>
      <c r="J736" s="2">
        <f t="shared" si="90"/>
        <v>28.286430015263111</v>
      </c>
      <c r="K736" s="2">
        <f t="shared" si="84"/>
        <v>28.389353666651441</v>
      </c>
    </row>
    <row r="737" spans="1:11" ht="13.5" x14ac:dyDescent="0.25">
      <c r="A737" s="3">
        <f>TITRES_STAT!B740</f>
        <v>43076</v>
      </c>
      <c r="B737" s="6">
        <f>TITRES_STAT!D740</f>
        <v>28.263999999999999</v>
      </c>
      <c r="C737" s="2">
        <f t="shared" si="85"/>
        <v>0</v>
      </c>
      <c r="D737" s="2">
        <f t="shared" si="86"/>
        <v>28.263999999999999</v>
      </c>
      <c r="E737" s="2">
        <f t="shared" si="88"/>
        <v>28.297400000000003</v>
      </c>
      <c r="F737" s="2">
        <f t="shared" si="89"/>
        <v>28.330800000000004</v>
      </c>
      <c r="G737" s="2">
        <f t="shared" si="83"/>
        <v>28.275959999999987</v>
      </c>
      <c r="H737" s="2">
        <f t="shared" si="87"/>
        <v>29.122344999999985</v>
      </c>
      <c r="I737" s="2">
        <f t="array" ref="I737">SUMPRODUCT(B721:B740, (ROW(B721:B740)-ROW(B721)+1)) / (20*21/2)</f>
        <v>28.259466666666672</v>
      </c>
      <c r="J737" s="2">
        <f t="shared" si="90"/>
        <v>28.284293823333293</v>
      </c>
      <c r="K737" s="2">
        <f t="shared" si="84"/>
        <v>28.384437836586681</v>
      </c>
    </row>
    <row r="738" spans="1:11" ht="13.5" x14ac:dyDescent="0.25">
      <c r="A738" s="3">
        <f>TITRES_STAT!B741</f>
        <v>43077</v>
      </c>
      <c r="B738" s="6">
        <f>TITRES_STAT!D741</f>
        <v>28.263999999999999</v>
      </c>
      <c r="C738" s="2">
        <f t="shared" si="85"/>
        <v>0</v>
      </c>
      <c r="D738" s="2">
        <f t="shared" si="86"/>
        <v>28.263999999999999</v>
      </c>
      <c r="E738" s="2">
        <f t="shared" si="88"/>
        <v>28.280700000000003</v>
      </c>
      <c r="F738" s="2">
        <f t="shared" si="89"/>
        <v>28.330800000000004</v>
      </c>
      <c r="G738" s="2">
        <f t="shared" si="83"/>
        <v>28.262659999999983</v>
      </c>
      <c r="H738" s="2">
        <f t="shared" si="87"/>
        <v>29.126739999999987</v>
      </c>
      <c r="I738" s="2">
        <f t="array" ref="I738">SUMPRODUCT(B722:B741, (ROW(B722:B741)-ROW(B722)+1)) / (20*21/2)</f>
        <v>28.215557142857151</v>
      </c>
      <c r="J738" s="2">
        <f t="shared" si="90"/>
        <v>28.282361078253931</v>
      </c>
      <c r="K738" s="2">
        <f t="shared" si="84"/>
        <v>28.379714784171519</v>
      </c>
    </row>
    <row r="739" spans="1:11" ht="13.5" x14ac:dyDescent="0.25">
      <c r="A739" s="3">
        <f>TITRES_STAT!B742</f>
        <v>43080</v>
      </c>
      <c r="B739" s="6">
        <f>TITRES_STAT!D742</f>
        <v>28.263999999999999</v>
      </c>
      <c r="C739" s="2">
        <f t="shared" si="85"/>
        <v>0</v>
      </c>
      <c r="D739" s="2">
        <f t="shared" si="86"/>
        <v>28.263999999999999</v>
      </c>
      <c r="E739" s="2">
        <f t="shared" si="88"/>
        <v>28.264000000000003</v>
      </c>
      <c r="F739" s="2">
        <f t="shared" si="89"/>
        <v>28.330800000000004</v>
      </c>
      <c r="G739" s="2">
        <f t="shared" si="83"/>
        <v>28.249359999999982</v>
      </c>
      <c r="H739" s="2">
        <f t="shared" si="87"/>
        <v>29.130849999999981</v>
      </c>
      <c r="I739" s="2">
        <f t="array" ref="I739">SUMPRODUCT(B723:B742, (ROW(B723:B742)-ROW(B723)+1)) / (20*21/2)</f>
        <v>28.173623809523814</v>
      </c>
      <c r="J739" s="2">
        <f t="shared" si="90"/>
        <v>28.280612404134509</v>
      </c>
      <c r="K739" s="2">
        <f t="shared" si="84"/>
        <v>28.375176949498126</v>
      </c>
    </row>
    <row r="740" spans="1:11" ht="13.5" x14ac:dyDescent="0.25">
      <c r="A740" s="3">
        <f>TITRES_STAT!B743</f>
        <v>43081</v>
      </c>
      <c r="B740" s="6">
        <f>TITRES_STAT!D743</f>
        <v>27.849</v>
      </c>
      <c r="C740" s="2">
        <f t="shared" si="85"/>
        <v>-0.41499999999999915</v>
      </c>
      <c r="D740" s="2">
        <f t="shared" si="86"/>
        <v>28.181000000000001</v>
      </c>
      <c r="E740" s="2">
        <f t="shared" si="88"/>
        <v>28.222500000000004</v>
      </c>
      <c r="F740" s="2">
        <f t="shared" si="89"/>
        <v>28.310050000000007</v>
      </c>
      <c r="G740" s="2">
        <f t="shared" si="83"/>
        <v>28.227759999999979</v>
      </c>
      <c r="H740" s="2">
        <f t="shared" si="87"/>
        <v>29.132884999999984</v>
      </c>
      <c r="I740" s="2">
        <f t="array" ref="I740">SUMPRODUCT(B724:B743, (ROW(B724:B743)-ROW(B724)+1)) / (20*21/2)</f>
        <v>28.13446190476191</v>
      </c>
      <c r="J740" s="2">
        <f t="shared" si="90"/>
        <v>28.239506460883604</v>
      </c>
      <c r="K740" s="2">
        <f t="shared" si="84"/>
        <v>28.354542559321729</v>
      </c>
    </row>
    <row r="741" spans="1:11" ht="13.5" x14ac:dyDescent="0.25">
      <c r="A741" s="3">
        <f>TITRES_STAT!B744</f>
        <v>43082</v>
      </c>
      <c r="B741" s="6">
        <f>TITRES_STAT!D744</f>
        <v>27.849</v>
      </c>
      <c r="C741" s="2">
        <f t="shared" si="85"/>
        <v>0</v>
      </c>
      <c r="D741" s="2">
        <f t="shared" si="86"/>
        <v>28.098000000000003</v>
      </c>
      <c r="E741" s="2">
        <f t="shared" si="88"/>
        <v>28.181000000000001</v>
      </c>
      <c r="F741" s="2">
        <f t="shared" si="89"/>
        <v>28.289300000000008</v>
      </c>
      <c r="G741" s="2">
        <f t="shared" si="83"/>
        <v>28.206159999999983</v>
      </c>
      <c r="H741" s="2">
        <f t="shared" si="87"/>
        <v>29.134919999999983</v>
      </c>
      <c r="I741" s="2">
        <f t="array" ref="I741">SUMPRODUCT(B725:B744, (ROW(B725:B744)-ROW(B725)+1)) / (20*21/2)</f>
        <v>28.098071428571433</v>
      </c>
      <c r="J741" s="2">
        <f t="shared" si="90"/>
        <v>28.202315369370879</v>
      </c>
      <c r="K741" s="2">
        <f t="shared" si="84"/>
        <v>28.334717360916958</v>
      </c>
    </row>
    <row r="742" spans="1:11" ht="13.5" x14ac:dyDescent="0.25">
      <c r="A742" s="3">
        <f>TITRES_STAT!B745</f>
        <v>43083</v>
      </c>
      <c r="B742" s="6">
        <f>TITRES_STAT!D745</f>
        <v>27.849</v>
      </c>
      <c r="C742" s="2">
        <f t="shared" si="85"/>
        <v>0</v>
      </c>
      <c r="D742" s="2">
        <f t="shared" si="86"/>
        <v>28.014999999999997</v>
      </c>
      <c r="E742" s="2">
        <f t="shared" si="88"/>
        <v>28.139499999999998</v>
      </c>
      <c r="F742" s="2">
        <f t="shared" si="89"/>
        <v>28.260200000000008</v>
      </c>
      <c r="G742" s="2">
        <f t="shared" si="83"/>
        <v>28.18455999999998</v>
      </c>
      <c r="H742" s="2">
        <f t="shared" si="87"/>
        <v>29.136954999999986</v>
      </c>
      <c r="I742" s="2">
        <f t="array" ref="I742">SUMPRODUCT(B726:B745, (ROW(B726:B745)-ROW(B726)+1)) / (20*21/2)</f>
        <v>28.064452380952382</v>
      </c>
      <c r="J742" s="2">
        <f t="shared" si="90"/>
        <v>28.168666286573654</v>
      </c>
      <c r="K742" s="2">
        <f t="shared" si="84"/>
        <v>28.315669621273159</v>
      </c>
    </row>
    <row r="743" spans="1:11" ht="13.5" x14ac:dyDescent="0.25">
      <c r="A743" s="3">
        <f>TITRES_STAT!B746</f>
        <v>43084</v>
      </c>
      <c r="B743" s="6">
        <f>TITRES_STAT!D746</f>
        <v>27.849</v>
      </c>
      <c r="C743" s="2">
        <f t="shared" si="85"/>
        <v>0</v>
      </c>
      <c r="D743" s="2">
        <f t="shared" si="86"/>
        <v>27.931999999999999</v>
      </c>
      <c r="E743" s="2">
        <f t="shared" si="88"/>
        <v>28.097999999999995</v>
      </c>
      <c r="F743" s="2">
        <f t="shared" si="89"/>
        <v>28.231100000000009</v>
      </c>
      <c r="G743" s="2">
        <f t="shared" si="83"/>
        <v>28.16295999999998</v>
      </c>
      <c r="H743" s="2">
        <f t="shared" si="87"/>
        <v>29.143079999999983</v>
      </c>
      <c r="I743" s="2">
        <f t="array" ref="I743">SUMPRODUCT(B727:B746, (ROW(B727:B746)-ROW(B727)+1)) / (20*21/2)</f>
        <v>28.033604761904765</v>
      </c>
      <c r="J743" s="2">
        <f t="shared" si="90"/>
        <v>28.138221878328544</v>
      </c>
      <c r="K743" s="2">
        <f t="shared" si="84"/>
        <v>28.297368851811466</v>
      </c>
    </row>
    <row r="744" spans="1:11" ht="13.5" x14ac:dyDescent="0.25">
      <c r="A744" s="3">
        <f>TITRES_STAT!B747</f>
        <v>43087</v>
      </c>
      <c r="B744" s="6">
        <f>TITRES_STAT!D747</f>
        <v>27.849</v>
      </c>
      <c r="C744" s="2">
        <f t="shared" si="85"/>
        <v>0</v>
      </c>
      <c r="D744" s="2">
        <f t="shared" si="86"/>
        <v>27.849</v>
      </c>
      <c r="E744" s="2">
        <f t="shared" si="88"/>
        <v>28.056499999999993</v>
      </c>
      <c r="F744" s="2">
        <f t="shared" si="89"/>
        <v>28.202000000000005</v>
      </c>
      <c r="G744" s="2">
        <f t="shared" si="83"/>
        <v>28.141359999999981</v>
      </c>
      <c r="H744" s="2">
        <f t="shared" si="87"/>
        <v>29.149204999999984</v>
      </c>
      <c r="I744" s="2">
        <f t="array" ref="I744">SUMPRODUCT(B728:B747, (ROW(B728:B747)-ROW(B728)+1)) / (20*21/2)</f>
        <v>28.00552857142857</v>
      </c>
      <c r="J744" s="2">
        <f t="shared" si="90"/>
        <v>28.110676937535349</v>
      </c>
      <c r="K744" s="2">
        <f t="shared" si="84"/>
        <v>28.279785759583568</v>
      </c>
    </row>
    <row r="745" spans="1:11" ht="13.5" x14ac:dyDescent="0.25">
      <c r="A745" s="3">
        <f>TITRES_STAT!B748</f>
        <v>43088</v>
      </c>
      <c r="B745" s="6">
        <f>TITRES_STAT!D748</f>
        <v>27.849</v>
      </c>
      <c r="C745" s="2">
        <f t="shared" si="85"/>
        <v>0</v>
      </c>
      <c r="D745" s="2">
        <f t="shared" si="86"/>
        <v>27.849</v>
      </c>
      <c r="E745" s="2">
        <f t="shared" si="88"/>
        <v>28.014999999999997</v>
      </c>
      <c r="F745" s="2">
        <f t="shared" si="89"/>
        <v>28.172900000000006</v>
      </c>
      <c r="G745" s="2">
        <f t="shared" si="83"/>
        <v>28.137039999999985</v>
      </c>
      <c r="H745" s="2">
        <f t="shared" si="87"/>
        <v>29.155329999999985</v>
      </c>
      <c r="I745" s="2">
        <f t="array" ref="I745">SUMPRODUCT(B729:B748, (ROW(B729:B748)-ROW(B729)+1)) / (20*21/2)</f>
        <v>27.980223809523807</v>
      </c>
      <c r="J745" s="2">
        <f t="shared" si="90"/>
        <v>28.085755324436743</v>
      </c>
      <c r="K745" s="2">
        <f t="shared" si="84"/>
        <v>28.262892200384215</v>
      </c>
    </row>
    <row r="746" spans="1:11" ht="13.5" x14ac:dyDescent="0.25">
      <c r="A746" s="3">
        <f>TITRES_STAT!B749</f>
        <v>43089</v>
      </c>
      <c r="B746" s="6">
        <f>TITRES_STAT!D749</f>
        <v>27.849</v>
      </c>
      <c r="C746" s="2">
        <f t="shared" si="85"/>
        <v>0</v>
      </c>
      <c r="D746" s="2">
        <f t="shared" si="86"/>
        <v>27.849</v>
      </c>
      <c r="E746" s="2">
        <f t="shared" si="88"/>
        <v>27.973499999999994</v>
      </c>
      <c r="F746" s="2">
        <f t="shared" si="89"/>
        <v>28.143800000000006</v>
      </c>
      <c r="G746" s="2">
        <f t="shared" si="83"/>
        <v>28.132719999999981</v>
      </c>
      <c r="H746" s="2">
        <f t="shared" si="87"/>
        <v>29.161454999999986</v>
      </c>
      <c r="I746" s="2">
        <f t="array" ref="I746">SUMPRODUCT(B730:B749, (ROW(B730:B749)-ROW(B730)+1)) / (20*21/2)</f>
        <v>27.957690476190475</v>
      </c>
      <c r="J746" s="2">
        <f t="shared" si="90"/>
        <v>28.06320719829991</v>
      </c>
      <c r="K746" s="2">
        <f t="shared" si="84"/>
        <v>28.246661133702482</v>
      </c>
    </row>
    <row r="747" spans="1:11" ht="13.5" x14ac:dyDescent="0.25">
      <c r="A747" s="3">
        <f>TITRES_STAT!B750</f>
        <v>43090</v>
      </c>
      <c r="B747" s="6">
        <f>TITRES_STAT!D750</f>
        <v>27.849</v>
      </c>
      <c r="C747" s="2">
        <f t="shared" si="85"/>
        <v>0</v>
      </c>
      <c r="D747" s="2">
        <f t="shared" si="86"/>
        <v>27.849</v>
      </c>
      <c r="E747" s="2">
        <f t="shared" si="88"/>
        <v>27.931999999999995</v>
      </c>
      <c r="F747" s="2">
        <f t="shared" si="89"/>
        <v>28.114700000000006</v>
      </c>
      <c r="G747" s="2">
        <f t="shared" si="83"/>
        <v>28.128399999999985</v>
      </c>
      <c r="H747" s="2">
        <f t="shared" si="87"/>
        <v>29.167579999999983</v>
      </c>
      <c r="I747" s="2">
        <f t="array" ref="I747">SUMPRODUCT(B731:B750, (ROW(B731:B750)-ROW(B731)+1)) / (20*21/2)</f>
        <v>27.937928571428571</v>
      </c>
      <c r="J747" s="2">
        <f t="shared" si="90"/>
        <v>28.042806512747539</v>
      </c>
      <c r="K747" s="2">
        <f t="shared" si="84"/>
        <v>28.231066579439641</v>
      </c>
    </row>
    <row r="748" spans="1:11" ht="13.5" x14ac:dyDescent="0.25">
      <c r="A748" s="3">
        <f>TITRES_STAT!B751</f>
        <v>43091</v>
      </c>
      <c r="B748" s="6">
        <f>TITRES_STAT!D751</f>
        <v>27.849</v>
      </c>
      <c r="C748" s="2">
        <f t="shared" si="85"/>
        <v>0</v>
      </c>
      <c r="D748" s="2">
        <f t="shared" si="86"/>
        <v>27.849</v>
      </c>
      <c r="E748" s="2">
        <f t="shared" si="88"/>
        <v>27.890499999999996</v>
      </c>
      <c r="F748" s="2">
        <f t="shared" si="89"/>
        <v>28.085599999999999</v>
      </c>
      <c r="G748" s="2">
        <f t="shared" si="83"/>
        <v>28.124079999999985</v>
      </c>
      <c r="H748" s="2">
        <f t="shared" si="87"/>
        <v>29.177674999999986</v>
      </c>
      <c r="I748" s="2">
        <f t="array" ref="I748">SUMPRODUCT(B732:B751, (ROW(B732:B751)-ROW(B732)+1)) / (20*21/2)</f>
        <v>27.920142857142856</v>
      </c>
      <c r="J748" s="2">
        <f t="shared" si="90"/>
        <v>28.024348749628725</v>
      </c>
      <c r="K748" s="2">
        <f t="shared" si="84"/>
        <v>28.216083576324362</v>
      </c>
    </row>
    <row r="749" spans="1:11" ht="13.5" x14ac:dyDescent="0.25">
      <c r="A749" s="3">
        <f>TITRES_STAT!B752</f>
        <v>43094</v>
      </c>
      <c r="B749" s="6">
        <f>TITRES_STAT!D752</f>
        <v>27.849</v>
      </c>
      <c r="C749" s="2">
        <f t="shared" si="85"/>
        <v>0</v>
      </c>
      <c r="D749" s="2">
        <f t="shared" si="86"/>
        <v>27.849</v>
      </c>
      <c r="E749" s="2">
        <f t="shared" si="88"/>
        <v>27.848999999999997</v>
      </c>
      <c r="F749" s="2">
        <f t="shared" si="89"/>
        <v>28.0565</v>
      </c>
      <c r="G749" s="2">
        <f t="shared" si="83"/>
        <v>28.119759999999982</v>
      </c>
      <c r="H749" s="2">
        <f t="shared" si="87"/>
        <v>29.181979999999985</v>
      </c>
      <c r="I749" s="2">
        <f t="array" ref="I749">SUMPRODUCT(B733:B752, (ROW(B733:B752)-ROW(B733)+1)) / (20*21/2)</f>
        <v>27.904333333333334</v>
      </c>
      <c r="J749" s="2">
        <f t="shared" si="90"/>
        <v>28.007648868711705</v>
      </c>
      <c r="K749" s="2">
        <f t="shared" si="84"/>
        <v>28.201688141958702</v>
      </c>
    </row>
    <row r="750" spans="1:11" ht="13.5" x14ac:dyDescent="0.25">
      <c r="A750" s="3">
        <f>TITRES_STAT!B753</f>
        <v>43095</v>
      </c>
      <c r="B750" s="6">
        <f>TITRES_STAT!D753</f>
        <v>27.849</v>
      </c>
      <c r="C750" s="2">
        <f t="shared" si="85"/>
        <v>0</v>
      </c>
      <c r="D750" s="2">
        <f t="shared" si="86"/>
        <v>27.849</v>
      </c>
      <c r="E750" s="2">
        <f t="shared" si="88"/>
        <v>27.848999999999997</v>
      </c>
      <c r="F750" s="2">
        <f t="shared" si="89"/>
        <v>28.03575</v>
      </c>
      <c r="G750" s="2">
        <f t="shared" si="83"/>
        <v>28.115439999999985</v>
      </c>
      <c r="H750" s="2">
        <f t="shared" si="87"/>
        <v>29.180249999999987</v>
      </c>
      <c r="I750" s="2">
        <f t="array" ref="I750">SUMPRODUCT(B734:B753, (ROW(B734:B753)-ROW(B734)+1)) / (20*21/2)</f>
        <v>27.890499999999996</v>
      </c>
      <c r="J750" s="2">
        <f t="shared" si="90"/>
        <v>27.992539452643925</v>
      </c>
      <c r="K750" s="2">
        <f t="shared" si="84"/>
        <v>28.187857234430911</v>
      </c>
    </row>
    <row r="751" spans="1:11" ht="13.5" x14ac:dyDescent="0.25">
      <c r="A751" s="3">
        <f>TITRES_STAT!B754</f>
        <v>43096</v>
      </c>
      <c r="B751" s="6">
        <f>TITRES_STAT!D754</f>
        <v>27.849</v>
      </c>
      <c r="C751" s="2">
        <f t="shared" si="85"/>
        <v>0</v>
      </c>
      <c r="D751" s="2">
        <f t="shared" si="86"/>
        <v>27.849</v>
      </c>
      <c r="E751" s="2">
        <f t="shared" si="88"/>
        <v>27.848999999999997</v>
      </c>
      <c r="F751" s="2">
        <f t="shared" si="89"/>
        <v>28.014999999999997</v>
      </c>
      <c r="G751" s="2">
        <f t="shared" si="83"/>
        <v>28.111119999999985</v>
      </c>
      <c r="H751" s="2">
        <f t="shared" si="87"/>
        <v>29.176489999999987</v>
      </c>
      <c r="I751" s="2">
        <f t="array" ref="I751">SUMPRODUCT(B735:B754, (ROW(B735:B754)-ROW(B735)+1)) / (20*21/2)</f>
        <v>27.878642857142854</v>
      </c>
      <c r="J751" s="2">
        <f t="shared" si="90"/>
        <v>27.978869028582597</v>
      </c>
      <c r="K751" s="2">
        <f t="shared" si="84"/>
        <v>28.174568715433622</v>
      </c>
    </row>
    <row r="752" spans="1:11" ht="13.5" x14ac:dyDescent="0.25">
      <c r="A752" s="3">
        <f>TITRES_STAT!B755</f>
        <v>43097</v>
      </c>
      <c r="B752" s="6">
        <f>TITRES_STAT!D755</f>
        <v>27.849</v>
      </c>
      <c r="C752" s="2">
        <f t="shared" si="85"/>
        <v>0</v>
      </c>
      <c r="D752" s="2">
        <f t="shared" si="86"/>
        <v>27.849</v>
      </c>
      <c r="E752" s="2">
        <f t="shared" si="88"/>
        <v>27.848999999999997</v>
      </c>
      <c r="F752" s="2">
        <f t="shared" si="89"/>
        <v>27.994250000000001</v>
      </c>
      <c r="G752" s="2">
        <f t="shared" si="83"/>
        <v>28.106799999999989</v>
      </c>
      <c r="H752" s="2">
        <f t="shared" si="87"/>
        <v>29.172729999999987</v>
      </c>
      <c r="I752" s="2">
        <f t="array" ref="I752">SUMPRODUCT(B736:B755, (ROW(B736:B755)-ROW(B736)+1)) / (20*21/2)</f>
        <v>27.868761904761907</v>
      </c>
      <c r="J752" s="2">
        <f t="shared" si="90"/>
        <v>27.96650054966997</v>
      </c>
      <c r="K752" s="2">
        <f t="shared" si="84"/>
        <v>28.161801314828384</v>
      </c>
    </row>
    <row r="753" spans="1:11" ht="13.5" x14ac:dyDescent="0.25">
      <c r="A753" s="3">
        <f>TITRES_STAT!B756</f>
        <v>43098</v>
      </c>
      <c r="B753" s="6">
        <f>TITRES_STAT!D756</f>
        <v>27.849</v>
      </c>
      <c r="C753" s="2">
        <f t="shared" si="85"/>
        <v>0</v>
      </c>
      <c r="D753" s="2">
        <f t="shared" si="86"/>
        <v>27.849</v>
      </c>
      <c r="E753" s="2">
        <f t="shared" si="88"/>
        <v>27.848999999999997</v>
      </c>
      <c r="F753" s="2">
        <f t="shared" si="89"/>
        <v>27.973499999999994</v>
      </c>
      <c r="G753" s="2">
        <f t="shared" si="83"/>
        <v>28.102479999999986</v>
      </c>
      <c r="H753" s="2">
        <f t="shared" si="87"/>
        <v>29.168969999999991</v>
      </c>
      <c r="I753" s="2">
        <f t="array" ref="I753">SUMPRODUCT(B737:B756, (ROW(B737:B756)-ROW(B737)+1)) / (20*21/2)</f>
        <v>27.860857142857146</v>
      </c>
      <c r="J753" s="2">
        <f t="shared" si="90"/>
        <v>27.955310021129971</v>
      </c>
      <c r="K753" s="2">
        <f t="shared" si="84"/>
        <v>28.149534596599821</v>
      </c>
    </row>
    <row r="754" spans="1:11" ht="13.5" x14ac:dyDescent="0.25">
      <c r="A754" s="3">
        <f>TITRES_STAT!B757</f>
        <v>43102</v>
      </c>
      <c r="B754" s="6">
        <f>TITRES_STAT!D757</f>
        <v>27.849</v>
      </c>
      <c r="C754" s="2">
        <f t="shared" si="85"/>
        <v>0</v>
      </c>
      <c r="D754" s="2">
        <f t="shared" si="86"/>
        <v>27.849</v>
      </c>
      <c r="E754" s="2">
        <f t="shared" si="88"/>
        <v>27.848999999999997</v>
      </c>
      <c r="F754" s="2">
        <f t="shared" si="89"/>
        <v>27.952749999999998</v>
      </c>
      <c r="G754" s="2">
        <f t="shared" ref="G754:G817" si="91">AVERAGE(B705:B754)</f>
        <v>28.098159999999989</v>
      </c>
      <c r="H754" s="2">
        <f t="shared" si="87"/>
        <v>29.165209999999988</v>
      </c>
      <c r="I754" s="2">
        <f t="array" ref="I754">SUMPRODUCT(B738:B757, (ROW(B738:B757)-ROW(B738)+1)) / (20*21/2)</f>
        <v>27.77569047619048</v>
      </c>
      <c r="J754" s="2">
        <f t="shared" si="90"/>
        <v>27.945185257212831</v>
      </c>
      <c r="K754" s="2">
        <f t="shared" si="84"/>
        <v>28.137748926144926</v>
      </c>
    </row>
    <row r="755" spans="1:11" ht="13.5" x14ac:dyDescent="0.25">
      <c r="A755" s="3">
        <f>TITRES_STAT!B758</f>
        <v>43103</v>
      </c>
      <c r="B755" s="6">
        <f>TITRES_STAT!D758</f>
        <v>27.849</v>
      </c>
      <c r="C755" s="2">
        <f t="shared" si="85"/>
        <v>0</v>
      </c>
      <c r="D755" s="2">
        <f t="shared" si="86"/>
        <v>27.849</v>
      </c>
      <c r="E755" s="2">
        <f t="shared" si="88"/>
        <v>27.848999999999997</v>
      </c>
      <c r="F755" s="2">
        <f t="shared" si="89"/>
        <v>27.931999999999999</v>
      </c>
      <c r="G755" s="2">
        <f t="shared" si="91"/>
        <v>28.098159999999989</v>
      </c>
      <c r="H755" s="2">
        <f t="shared" si="87"/>
        <v>29.161449999999991</v>
      </c>
      <c r="I755" s="2">
        <f t="array" ref="I755">SUMPRODUCT(B739:B758, (ROW(B739:B758)-ROW(B739)+1)) / (20*21/2)</f>
        <v>27.696461904761907</v>
      </c>
      <c r="J755" s="2">
        <f t="shared" si="90"/>
        <v>27.936024756525896</v>
      </c>
      <c r="K755" s="2">
        <f t="shared" ref="K755:K818" si="92">$K$4*B755+(1-$K$4)*K754</f>
        <v>28.126425438845128</v>
      </c>
    </row>
    <row r="756" spans="1:11" ht="13.5" x14ac:dyDescent="0.25">
      <c r="A756" s="3">
        <f>TITRES_STAT!B759</f>
        <v>43104</v>
      </c>
      <c r="B756" s="6">
        <f>TITRES_STAT!D759</f>
        <v>27.849</v>
      </c>
      <c r="C756" s="2">
        <f t="shared" si="85"/>
        <v>0</v>
      </c>
      <c r="D756" s="2">
        <f t="shared" si="86"/>
        <v>27.849</v>
      </c>
      <c r="E756" s="2">
        <f t="shared" si="88"/>
        <v>27.848999999999997</v>
      </c>
      <c r="F756" s="2">
        <f t="shared" si="89"/>
        <v>27.911249999999995</v>
      </c>
      <c r="G756" s="2">
        <f t="shared" si="91"/>
        <v>28.094839999999991</v>
      </c>
      <c r="H756" s="2">
        <f t="shared" si="87"/>
        <v>29.157689999999992</v>
      </c>
      <c r="I756" s="2">
        <f t="array" ref="I756">SUMPRODUCT(B740:B759, (ROW(B740:B759)-ROW(B740)+1)) / (20*21/2)</f>
        <v>27.623171428571425</v>
      </c>
      <c r="J756" s="2">
        <f t="shared" si="90"/>
        <v>27.927736684475811</v>
      </c>
      <c r="K756" s="2">
        <f t="shared" si="92"/>
        <v>28.115546009870812</v>
      </c>
    </row>
    <row r="757" spans="1:11" ht="13.5" x14ac:dyDescent="0.25">
      <c r="A757" s="3">
        <f>TITRES_STAT!B760</f>
        <v>43105</v>
      </c>
      <c r="B757" s="6">
        <f>TITRES_STAT!D760</f>
        <v>27.016999999999999</v>
      </c>
      <c r="C757" s="2">
        <f t="shared" si="85"/>
        <v>-0.83200000000000074</v>
      </c>
      <c r="D757" s="2">
        <f t="shared" si="86"/>
        <v>27.682600000000001</v>
      </c>
      <c r="E757" s="2">
        <f t="shared" si="88"/>
        <v>27.765799999999995</v>
      </c>
      <c r="F757" s="2">
        <f t="shared" si="89"/>
        <v>27.848899999999997</v>
      </c>
      <c r="G757" s="2">
        <f t="shared" si="91"/>
        <v>28.07487999999999</v>
      </c>
      <c r="H757" s="2">
        <f t="shared" si="87"/>
        <v>29.149769999999993</v>
      </c>
      <c r="I757" s="2">
        <f t="array" ref="I757">SUMPRODUCT(B741:B760, (ROW(B741:B760)-ROW(B741)+1)) / (20*21/2)</f>
        <v>27.479057142857144</v>
      </c>
      <c r="J757" s="2">
        <f t="shared" si="90"/>
        <v>27.840999857382876</v>
      </c>
      <c r="K757" s="2">
        <f t="shared" si="92"/>
        <v>28.072465774189606</v>
      </c>
    </row>
    <row r="758" spans="1:11" ht="13.5" x14ac:dyDescent="0.25">
      <c r="A758" s="3">
        <f>TITRES_STAT!B761</f>
        <v>43108</v>
      </c>
      <c r="B758" s="6">
        <f>TITRES_STAT!D761</f>
        <v>27.016999999999999</v>
      </c>
      <c r="C758" s="2">
        <f t="shared" si="85"/>
        <v>0</v>
      </c>
      <c r="D758" s="2">
        <f t="shared" si="86"/>
        <v>27.516199999999998</v>
      </c>
      <c r="E758" s="2">
        <f t="shared" si="88"/>
        <v>27.682599999999997</v>
      </c>
      <c r="F758" s="2">
        <f t="shared" si="89"/>
        <v>27.786549999999998</v>
      </c>
      <c r="G758" s="2">
        <f t="shared" si="91"/>
        <v>28.054919999999992</v>
      </c>
      <c r="H758" s="2">
        <f t="shared" si="87"/>
        <v>29.141849999999998</v>
      </c>
      <c r="I758" s="2">
        <f t="array" ref="I758">SUMPRODUCT(B742:B761, (ROW(B742:B761)-ROW(B742)+1)) / (20*21/2)</f>
        <v>27.342742857142856</v>
      </c>
      <c r="J758" s="2">
        <f t="shared" si="90"/>
        <v>27.762523680489267</v>
      </c>
      <c r="K758" s="2">
        <f t="shared" si="92"/>
        <v>28.031074959515504</v>
      </c>
    </row>
    <row r="759" spans="1:11" ht="13.5" x14ac:dyDescent="0.25">
      <c r="A759" s="3">
        <f>TITRES_STAT!B762</f>
        <v>43109</v>
      </c>
      <c r="B759" s="6">
        <f>TITRES_STAT!D762</f>
        <v>27.016999999999999</v>
      </c>
      <c r="C759" s="2">
        <f t="shared" si="85"/>
        <v>0</v>
      </c>
      <c r="D759" s="2">
        <f t="shared" si="86"/>
        <v>27.349799999999998</v>
      </c>
      <c r="E759" s="2">
        <f t="shared" si="88"/>
        <v>27.599399999999996</v>
      </c>
      <c r="F759" s="2">
        <f t="shared" si="89"/>
        <v>27.724199999999996</v>
      </c>
      <c r="G759" s="2">
        <f t="shared" si="91"/>
        <v>28.034959999999998</v>
      </c>
      <c r="H759" s="2">
        <f t="shared" si="87"/>
        <v>29.133929999999999</v>
      </c>
      <c r="I759" s="2">
        <f t="array" ref="I759">SUMPRODUCT(B743:B762, (ROW(B743:B762)-ROW(B743)+1)) / (20*21/2)</f>
        <v>27.290990476190473</v>
      </c>
      <c r="J759" s="2">
        <f t="shared" si="90"/>
        <v>27.691521425204574</v>
      </c>
      <c r="K759" s="2">
        <f t="shared" si="92"/>
        <v>27.99130731404431</v>
      </c>
    </row>
    <row r="760" spans="1:11" ht="13.5" x14ac:dyDescent="0.25">
      <c r="A760" s="3">
        <f>TITRES_STAT!B763</f>
        <v>43110</v>
      </c>
      <c r="B760" s="6">
        <f>TITRES_STAT!D763</f>
        <v>26.210999999999999</v>
      </c>
      <c r="C760" s="2">
        <f t="shared" si="85"/>
        <v>-0.80600000000000094</v>
      </c>
      <c r="D760" s="2">
        <f t="shared" si="86"/>
        <v>27.022199999999998</v>
      </c>
      <c r="E760" s="2">
        <f t="shared" si="88"/>
        <v>27.435600000000001</v>
      </c>
      <c r="F760" s="2">
        <f t="shared" si="89"/>
        <v>27.642299999999995</v>
      </c>
      <c r="G760" s="2">
        <f t="shared" si="91"/>
        <v>27.99888</v>
      </c>
      <c r="H760" s="2">
        <f t="shared" si="87"/>
        <v>29.121980000000004</v>
      </c>
      <c r="I760" s="2">
        <f t="array" ref="I760">SUMPRODUCT(B744:B763, (ROW(B744:B763)-ROW(B744)+1)) / (20*21/2)</f>
        <v>27.243199999999995</v>
      </c>
      <c r="J760" s="2">
        <f t="shared" si="90"/>
        <v>27.550519384708902</v>
      </c>
      <c r="K760" s="2">
        <f t="shared" si="92"/>
        <v>27.921491340944534</v>
      </c>
    </row>
    <row r="761" spans="1:11" ht="13.5" x14ac:dyDescent="0.25">
      <c r="A761" s="3">
        <f>TITRES_STAT!B764</f>
        <v>43111</v>
      </c>
      <c r="B761" s="6">
        <f>TITRES_STAT!D764</f>
        <v>26.210999999999999</v>
      </c>
      <c r="C761" s="2">
        <f t="shared" si="85"/>
        <v>0</v>
      </c>
      <c r="D761" s="2">
        <f t="shared" si="86"/>
        <v>26.694600000000001</v>
      </c>
      <c r="E761" s="2">
        <f t="shared" si="88"/>
        <v>27.271800000000002</v>
      </c>
      <c r="F761" s="2">
        <f t="shared" si="89"/>
        <v>27.560399999999994</v>
      </c>
      <c r="G761" s="2">
        <f t="shared" si="91"/>
        <v>27.962799999999998</v>
      </c>
      <c r="H761" s="2">
        <f t="shared" si="87"/>
        <v>29.110030000000005</v>
      </c>
      <c r="I761" s="2">
        <f t="array" ref="I761">SUMPRODUCT(B745:B764, (ROW(B745:B764)-ROW(B745)+1)) / (20*21/2)</f>
        <v>27.200228571428568</v>
      </c>
      <c r="J761" s="2">
        <f t="shared" si="90"/>
        <v>27.422946109974724</v>
      </c>
      <c r="K761" s="2">
        <f t="shared" si="92"/>
        <v>27.854413249142787</v>
      </c>
    </row>
    <row r="762" spans="1:11" ht="13.5" x14ac:dyDescent="0.25">
      <c r="A762" s="3">
        <f>TITRES_STAT!B765</f>
        <v>43112</v>
      </c>
      <c r="B762" s="6">
        <f>TITRES_STAT!D765</f>
        <v>27.016999999999999</v>
      </c>
      <c r="C762" s="2">
        <f t="shared" si="85"/>
        <v>0.80600000000000094</v>
      </c>
      <c r="D762" s="2">
        <f t="shared" si="86"/>
        <v>26.694600000000001</v>
      </c>
      <c r="E762" s="2">
        <f t="shared" si="88"/>
        <v>27.188600000000001</v>
      </c>
      <c r="F762" s="2">
        <f t="shared" si="89"/>
        <v>27.518799999999999</v>
      </c>
      <c r="G762" s="2">
        <f t="shared" si="91"/>
        <v>27.94284</v>
      </c>
      <c r="H762" s="2">
        <f t="shared" si="87"/>
        <v>29.10211000000001</v>
      </c>
      <c r="I762" s="2">
        <f t="array" ref="I762">SUMPRODUCT(B746:B765, (ROW(B746:B765)-ROW(B746)+1)) / (20*21/2)</f>
        <v>27.160319047619041</v>
      </c>
      <c r="J762" s="2">
        <f t="shared" si="90"/>
        <v>27.384284575691417</v>
      </c>
      <c r="K762" s="2">
        <f t="shared" si="92"/>
        <v>27.821573513882289</v>
      </c>
    </row>
    <row r="763" spans="1:11" ht="13.5" x14ac:dyDescent="0.25">
      <c r="A763" s="3">
        <f>TITRES_STAT!B766</f>
        <v>43115</v>
      </c>
      <c r="B763" s="6">
        <f>TITRES_STAT!D766</f>
        <v>27.016999999999999</v>
      </c>
      <c r="C763" s="2">
        <f t="shared" si="85"/>
        <v>0</v>
      </c>
      <c r="D763" s="2">
        <f t="shared" si="86"/>
        <v>26.694599999999998</v>
      </c>
      <c r="E763" s="2">
        <f t="shared" si="88"/>
        <v>27.105399999999996</v>
      </c>
      <c r="F763" s="2">
        <f t="shared" si="89"/>
        <v>27.4772</v>
      </c>
      <c r="G763" s="2">
        <f t="shared" si="91"/>
        <v>27.92288000000001</v>
      </c>
      <c r="H763" s="2">
        <f t="shared" si="87"/>
        <v>29.094190000000012</v>
      </c>
      <c r="I763" s="2">
        <f t="array" ref="I763">SUMPRODUCT(B747:B766, (ROW(B747:B766)-ROW(B747)+1)) / (20*21/2)</f>
        <v>27.124371428571429</v>
      </c>
      <c r="J763" s="2">
        <f t="shared" si="90"/>
        <v>27.349305092292234</v>
      </c>
      <c r="K763" s="2">
        <f t="shared" si="92"/>
        <v>27.790021611377103</v>
      </c>
    </row>
    <row r="764" spans="1:11" ht="13.5" x14ac:dyDescent="0.25">
      <c r="A764" s="3">
        <f>TITRES_STAT!B767</f>
        <v>43116</v>
      </c>
      <c r="B764" s="6">
        <f>TITRES_STAT!D767</f>
        <v>27.026</v>
      </c>
      <c r="C764" s="2">
        <f t="shared" si="85"/>
        <v>9.0000000000003411E-3</v>
      </c>
      <c r="D764" s="2">
        <f t="shared" si="86"/>
        <v>26.696400000000001</v>
      </c>
      <c r="E764" s="2">
        <f t="shared" si="88"/>
        <v>27.023099999999999</v>
      </c>
      <c r="F764" s="2">
        <f t="shared" si="89"/>
        <v>27.436049999999994</v>
      </c>
      <c r="G764" s="2">
        <f t="shared" si="91"/>
        <v>27.903100000000013</v>
      </c>
      <c r="H764" s="2">
        <f t="shared" si="87"/>
        <v>29.086315000000013</v>
      </c>
      <c r="I764" s="2">
        <f t="array" ref="I764">SUMPRODUCT(B748:B767, (ROW(B748:B767)-ROW(B748)+1)) / (20*21/2)</f>
        <v>27.092385714285715</v>
      </c>
      <c r="J764" s="2">
        <f t="shared" si="90"/>
        <v>27.318514131121542</v>
      </c>
      <c r="K764" s="2">
        <f t="shared" si="92"/>
        <v>27.760059979558392</v>
      </c>
    </row>
    <row r="765" spans="1:11" ht="13.5" x14ac:dyDescent="0.25">
      <c r="A765" s="3">
        <f>TITRES_STAT!B768</f>
        <v>43117</v>
      </c>
      <c r="B765" s="6">
        <f>TITRES_STAT!D768</f>
        <v>27.016999999999999</v>
      </c>
      <c r="C765" s="2">
        <f t="shared" si="85"/>
        <v>-9.0000000000003411E-3</v>
      </c>
      <c r="D765" s="2">
        <f t="shared" si="86"/>
        <v>26.857599999999998</v>
      </c>
      <c r="E765" s="2">
        <f t="shared" si="88"/>
        <v>26.939900000000002</v>
      </c>
      <c r="F765" s="2">
        <f t="shared" si="89"/>
        <v>27.394449999999999</v>
      </c>
      <c r="G765" s="2">
        <f t="shared" si="91"/>
        <v>27.883140000000015</v>
      </c>
      <c r="H765" s="2">
        <f t="shared" si="87"/>
        <v>29.078395000000018</v>
      </c>
      <c r="I765" s="2">
        <f t="array" ref="I765">SUMPRODUCT(B749:B768, (ROW(B749:B768)-ROW(B749)+1)) / (20*21/2)</f>
        <v>27.064361904761906</v>
      </c>
      <c r="J765" s="2">
        <f t="shared" si="90"/>
        <v>27.289798499586155</v>
      </c>
      <c r="K765" s="2">
        <f t="shared" si="92"/>
        <v>27.730920372516888</v>
      </c>
    </row>
    <row r="766" spans="1:11" ht="13.5" x14ac:dyDescent="0.25">
      <c r="A766" s="3">
        <f>TITRES_STAT!B769</f>
        <v>43118</v>
      </c>
      <c r="B766" s="6">
        <f>TITRES_STAT!D769</f>
        <v>27.016999999999999</v>
      </c>
      <c r="C766" s="2">
        <f t="shared" si="85"/>
        <v>0</v>
      </c>
      <c r="D766" s="2">
        <f t="shared" si="86"/>
        <v>27.018799999999999</v>
      </c>
      <c r="E766" s="2">
        <f t="shared" si="88"/>
        <v>26.8567</v>
      </c>
      <c r="F766" s="2">
        <f t="shared" si="89"/>
        <v>27.35285</v>
      </c>
      <c r="G766" s="2">
        <f t="shared" si="91"/>
        <v>27.863180000000021</v>
      </c>
      <c r="H766" s="2">
        <f t="shared" si="87"/>
        <v>29.07688000000002</v>
      </c>
      <c r="I766" s="2">
        <f t="array" ref="I766">SUMPRODUCT(B750:B769, (ROW(B750:B769)-ROW(B750)+1)) / (20*21/2)</f>
        <v>27.155919047619044</v>
      </c>
      <c r="J766" s="2">
        <f t="shared" si="90"/>
        <v>27.263817690101757</v>
      </c>
      <c r="K766" s="2">
        <f t="shared" si="92"/>
        <v>27.702923495163287</v>
      </c>
    </row>
    <row r="767" spans="1:11" ht="13.5" x14ac:dyDescent="0.25">
      <c r="A767" s="3">
        <f>TITRES_STAT!B770</f>
        <v>43119</v>
      </c>
      <c r="B767" s="6">
        <f>TITRES_STAT!D770</f>
        <v>27.016999999999999</v>
      </c>
      <c r="C767" s="2">
        <f t="shared" si="85"/>
        <v>0</v>
      </c>
      <c r="D767" s="2">
        <f t="shared" si="86"/>
        <v>27.018799999999999</v>
      </c>
      <c r="E767" s="2">
        <f t="shared" si="88"/>
        <v>26.8567</v>
      </c>
      <c r="F767" s="2">
        <f t="shared" si="89"/>
        <v>27.311250000000001</v>
      </c>
      <c r="G767" s="2">
        <f t="shared" si="91"/>
        <v>27.843220000000024</v>
      </c>
      <c r="H767" s="2">
        <f t="shared" si="87"/>
        <v>29.075365000000019</v>
      </c>
      <c r="I767" s="2">
        <f t="array" ref="I767">SUMPRODUCT(B751:B770, (ROW(B751:B770)-ROW(B751)+1)) / (20*21/2)</f>
        <v>27.245657142857141</v>
      </c>
      <c r="J767" s="2">
        <f t="shared" si="90"/>
        <v>27.240311243425399</v>
      </c>
      <c r="K767" s="2">
        <f t="shared" si="92"/>
        <v>27.676024534568651</v>
      </c>
    </row>
    <row r="768" spans="1:11" ht="13.5" x14ac:dyDescent="0.25">
      <c r="A768" s="3">
        <f>TITRES_STAT!B771</f>
        <v>43122</v>
      </c>
      <c r="B768" s="6">
        <f>TITRES_STAT!D771</f>
        <v>27.016999999999999</v>
      </c>
      <c r="C768" s="2">
        <f t="shared" si="85"/>
        <v>0</v>
      </c>
      <c r="D768" s="2">
        <f t="shared" si="86"/>
        <v>27.018799999999999</v>
      </c>
      <c r="E768" s="2">
        <f t="shared" si="88"/>
        <v>26.8567</v>
      </c>
      <c r="F768" s="2">
        <f t="shared" si="89"/>
        <v>27.269650000000002</v>
      </c>
      <c r="G768" s="2">
        <f t="shared" si="91"/>
        <v>27.818280000000026</v>
      </c>
      <c r="H768" s="2">
        <f t="shared" si="87"/>
        <v>29.073850000000014</v>
      </c>
      <c r="I768" s="2">
        <f t="array" ref="I768">SUMPRODUCT(B752:B771, (ROW(B752:B771)-ROW(B752)+1)) / (20*21/2)</f>
        <v>27.333576190476194</v>
      </c>
      <c r="J768" s="2">
        <f t="shared" si="90"/>
        <v>27.219043505956311</v>
      </c>
      <c r="K768" s="2">
        <f t="shared" si="92"/>
        <v>27.650180435173802</v>
      </c>
    </row>
    <row r="769" spans="1:11" ht="13.5" x14ac:dyDescent="0.25">
      <c r="A769" s="3">
        <f>TITRES_STAT!B772</f>
        <v>43123</v>
      </c>
      <c r="B769" s="6">
        <f>TITRES_STAT!D772</f>
        <v>28.231000000000002</v>
      </c>
      <c r="C769" s="2">
        <f t="shared" si="85"/>
        <v>1.2140000000000022</v>
      </c>
      <c r="D769" s="2">
        <f t="shared" si="86"/>
        <v>27.259800000000002</v>
      </c>
      <c r="E769" s="2">
        <f t="shared" si="88"/>
        <v>26.978100000000001</v>
      </c>
      <c r="F769" s="2">
        <f t="shared" si="89"/>
        <v>27.28875</v>
      </c>
      <c r="G769" s="2">
        <f t="shared" si="91"/>
        <v>27.81762000000003</v>
      </c>
      <c r="H769" s="2">
        <f t="shared" si="87"/>
        <v>29.078405000000018</v>
      </c>
      <c r="I769" s="2">
        <f t="array" ref="I769">SUMPRODUCT(B753:B772, (ROW(B753:B772)-ROW(B753)+1)) / (20*21/2)</f>
        <v>27.422819047619051</v>
      </c>
      <c r="J769" s="2">
        <f t="shared" si="90"/>
        <v>27.315420314912853</v>
      </c>
      <c r="K769" s="2">
        <f t="shared" si="92"/>
        <v>27.672957673010124</v>
      </c>
    </row>
    <row r="770" spans="1:11" ht="13.5" x14ac:dyDescent="0.25">
      <c r="A770" s="3">
        <f>TITRES_STAT!B773</f>
        <v>43124</v>
      </c>
      <c r="B770" s="6">
        <f>TITRES_STAT!D773</f>
        <v>28.231000000000002</v>
      </c>
      <c r="C770" s="2">
        <f t="shared" si="85"/>
        <v>0</v>
      </c>
      <c r="D770" s="2">
        <f t="shared" si="86"/>
        <v>27.502600000000001</v>
      </c>
      <c r="E770" s="2">
        <f t="shared" si="88"/>
        <v>27.180099999999999</v>
      </c>
      <c r="F770" s="2">
        <f t="shared" si="89"/>
        <v>27.307850000000002</v>
      </c>
      <c r="G770" s="2">
        <f t="shared" si="91"/>
        <v>27.816960000000027</v>
      </c>
      <c r="H770" s="2">
        <f t="shared" si="87"/>
        <v>29.087050000000012</v>
      </c>
      <c r="I770" s="2">
        <f t="array" ref="I770">SUMPRODUCT(B754:B773, (ROW(B754:B773)-ROW(B754)+1)) / (20*21/2)</f>
        <v>27.510085714285712</v>
      </c>
      <c r="J770" s="2">
        <f t="shared" si="90"/>
        <v>27.402618380159247</v>
      </c>
      <c r="K770" s="2">
        <f t="shared" si="92"/>
        <v>27.694841685833257</v>
      </c>
    </row>
    <row r="771" spans="1:11" ht="13.5" x14ac:dyDescent="0.25">
      <c r="A771" s="3">
        <f>TITRES_STAT!B774</f>
        <v>43125</v>
      </c>
      <c r="B771" s="6">
        <f>TITRES_STAT!D774</f>
        <v>28.231000000000002</v>
      </c>
      <c r="C771" s="2">
        <f t="shared" si="85"/>
        <v>0</v>
      </c>
      <c r="D771" s="2">
        <f t="shared" si="86"/>
        <v>27.7454</v>
      </c>
      <c r="E771" s="2">
        <f t="shared" si="88"/>
        <v>27.382099999999998</v>
      </c>
      <c r="F771" s="2">
        <f t="shared" si="89"/>
        <v>27.32695</v>
      </c>
      <c r="G771" s="2">
        <f t="shared" si="91"/>
        <v>27.816300000000027</v>
      </c>
      <c r="H771" s="2">
        <f t="shared" si="87"/>
        <v>29.09569500000001</v>
      </c>
      <c r="I771" s="2">
        <f t="array" ref="I771">SUMPRODUCT(B755:B774, (ROW(B755:B774)-ROW(B755)+1)) / (20*21/2)</f>
        <v>27.595376190476188</v>
      </c>
      <c r="J771" s="2">
        <f t="shared" si="90"/>
        <v>27.481511867763128</v>
      </c>
      <c r="K771" s="2">
        <f t="shared" si="92"/>
        <v>27.715867502075088</v>
      </c>
    </row>
    <row r="772" spans="1:11" ht="13.5" x14ac:dyDescent="0.25">
      <c r="A772" s="3">
        <f>TITRES_STAT!B775</f>
        <v>43126</v>
      </c>
      <c r="B772" s="6">
        <f>TITRES_STAT!D775</f>
        <v>28.263999999999999</v>
      </c>
      <c r="C772" s="2">
        <f t="shared" ref="C772:C835" si="93">B772-B771</f>
        <v>3.2999999999997698E-2</v>
      </c>
      <c r="D772" s="2">
        <f t="shared" si="86"/>
        <v>27.994800000000005</v>
      </c>
      <c r="E772" s="2">
        <f t="shared" si="88"/>
        <v>27.506799999999998</v>
      </c>
      <c r="F772" s="2">
        <f t="shared" si="89"/>
        <v>27.347700000000003</v>
      </c>
      <c r="G772" s="2">
        <f t="shared" si="91"/>
        <v>27.812960000000025</v>
      </c>
      <c r="H772" s="2">
        <f t="shared" si="87"/>
        <v>29.104505000000007</v>
      </c>
      <c r="I772" s="2">
        <f t="array" ref="I772">SUMPRODUCT(B756:B775, (ROW(B756:B775)-ROW(B756)+1)) / (20*21/2)</f>
        <v>27.678690476190475</v>
      </c>
      <c r="J772" s="2">
        <f t="shared" si="90"/>
        <v>27.556034547023785</v>
      </c>
      <c r="K772" s="2">
        <f t="shared" si="92"/>
        <v>27.737362894150575</v>
      </c>
    </row>
    <row r="773" spans="1:11" ht="13.5" x14ac:dyDescent="0.25">
      <c r="A773" s="3">
        <f>TITRES_STAT!B776</f>
        <v>43129</v>
      </c>
      <c r="B773" s="6">
        <f>TITRES_STAT!D776</f>
        <v>28.263999999999999</v>
      </c>
      <c r="C773" s="2">
        <f t="shared" si="93"/>
        <v>0</v>
      </c>
      <c r="D773" s="2">
        <f t="shared" si="86"/>
        <v>28.244199999999999</v>
      </c>
      <c r="E773" s="2">
        <f t="shared" si="88"/>
        <v>27.631499999999999</v>
      </c>
      <c r="F773" s="2">
        <f t="shared" si="89"/>
        <v>27.368449999999996</v>
      </c>
      <c r="G773" s="2">
        <f t="shared" si="91"/>
        <v>27.809620000000024</v>
      </c>
      <c r="H773" s="2">
        <f t="shared" si="87"/>
        <v>29.109345000000012</v>
      </c>
      <c r="I773" s="2">
        <f t="array" ref="I773">SUMPRODUCT(B757:B776, (ROW(B757:B776)-ROW(B757)+1)) / (20*21/2)</f>
        <v>27.760028571428574</v>
      </c>
      <c r="J773" s="2">
        <f t="shared" si="90"/>
        <v>27.623459828259616</v>
      </c>
      <c r="K773" s="2">
        <f t="shared" si="92"/>
        <v>27.758015329674084</v>
      </c>
    </row>
    <row r="774" spans="1:11" ht="13.5" x14ac:dyDescent="0.25">
      <c r="A774" s="3">
        <f>TITRES_STAT!B777</f>
        <v>43130</v>
      </c>
      <c r="B774" s="6">
        <f>TITRES_STAT!D777</f>
        <v>28.263999999999999</v>
      </c>
      <c r="C774" s="2">
        <f t="shared" si="93"/>
        <v>0</v>
      </c>
      <c r="D774" s="2">
        <f t="shared" ref="D774:D837" si="94">AVERAGE(B770:B774)</f>
        <v>28.250799999999998</v>
      </c>
      <c r="E774" s="2">
        <f t="shared" si="88"/>
        <v>27.755299999999998</v>
      </c>
      <c r="F774" s="2">
        <f t="shared" si="89"/>
        <v>27.389199999999999</v>
      </c>
      <c r="G774" s="2">
        <f t="shared" si="91"/>
        <v>27.806280000000015</v>
      </c>
      <c r="H774" s="2">
        <f t="shared" si="87"/>
        <v>29.11418500000001</v>
      </c>
      <c r="I774" s="2">
        <f t="array" ref="I774">SUMPRODUCT(B758:B777, (ROW(B758:B777)-ROW(B758)+1)) / (20*21/2)</f>
        <v>27.839390476190477</v>
      </c>
      <c r="J774" s="2">
        <f t="shared" si="90"/>
        <v>27.684463654139655</v>
      </c>
      <c r="K774" s="2">
        <f t="shared" si="92"/>
        <v>27.777857865765299</v>
      </c>
    </row>
    <row r="775" spans="1:11" ht="13.5" x14ac:dyDescent="0.25">
      <c r="A775" s="3">
        <f>TITRES_STAT!B778</f>
        <v>43131</v>
      </c>
      <c r="B775" s="6">
        <f>TITRES_STAT!D778</f>
        <v>28.263999999999999</v>
      </c>
      <c r="C775" s="2">
        <f t="shared" si="93"/>
        <v>0</v>
      </c>
      <c r="D775" s="2">
        <f t="shared" si="94"/>
        <v>28.257400000000001</v>
      </c>
      <c r="E775" s="2">
        <f t="shared" si="88"/>
        <v>27.880000000000003</v>
      </c>
      <c r="F775" s="2">
        <f t="shared" si="89"/>
        <v>27.409949999999998</v>
      </c>
      <c r="G775" s="2">
        <f t="shared" si="91"/>
        <v>27.802940000000014</v>
      </c>
      <c r="H775" s="2">
        <f t="shared" si="87"/>
        <v>29.125140000000009</v>
      </c>
      <c r="I775" s="2">
        <f t="array" ref="I775">SUMPRODUCT(B759:B778, (ROW(B759:B778)-ROW(B759)+1)) / (20*21/2)</f>
        <v>27.912814285714283</v>
      </c>
      <c r="J775" s="2">
        <f t="shared" si="90"/>
        <v>27.739657591840643</v>
      </c>
      <c r="K775" s="2">
        <f t="shared" si="92"/>
        <v>27.796922263186268</v>
      </c>
    </row>
    <row r="776" spans="1:11" ht="13.5" x14ac:dyDescent="0.25">
      <c r="A776" s="3">
        <f>TITRES_STAT!B779</f>
        <v>43132</v>
      </c>
      <c r="B776" s="6">
        <f>TITRES_STAT!D779</f>
        <v>28.263999999999999</v>
      </c>
      <c r="C776" s="2">
        <f t="shared" si="93"/>
        <v>0</v>
      </c>
      <c r="D776" s="2">
        <f t="shared" si="94"/>
        <v>28.263999999999999</v>
      </c>
      <c r="E776" s="2">
        <f t="shared" si="88"/>
        <v>28.004700000000003</v>
      </c>
      <c r="F776" s="2">
        <f t="shared" si="89"/>
        <v>27.430700000000002</v>
      </c>
      <c r="G776" s="2">
        <f t="shared" si="91"/>
        <v>27.799600000000009</v>
      </c>
      <c r="H776" s="2">
        <f t="shared" si="87"/>
        <v>29.136095000000008</v>
      </c>
      <c r="I776" s="2">
        <f t="array" ref="I776">SUMPRODUCT(B760:B779, (ROW(B760:B779)-ROW(B760)+1)) / (20*21/2)</f>
        <v>27.9803</v>
      </c>
      <c r="J776" s="2">
        <f t="shared" si="90"/>
        <v>27.789594964046298</v>
      </c>
      <c r="K776" s="2">
        <f t="shared" si="92"/>
        <v>27.815239037178966</v>
      </c>
    </row>
    <row r="777" spans="1:11" ht="13.5" x14ac:dyDescent="0.25">
      <c r="A777" s="3">
        <f>TITRES_STAT!B780</f>
        <v>43133</v>
      </c>
      <c r="B777" s="6">
        <f>TITRES_STAT!D780</f>
        <v>28.263999999999999</v>
      </c>
      <c r="C777" s="2">
        <f t="shared" si="93"/>
        <v>0</v>
      </c>
      <c r="D777" s="2">
        <f t="shared" si="94"/>
        <v>28.263999999999999</v>
      </c>
      <c r="E777" s="2">
        <f t="shared" si="88"/>
        <v>28.129400000000004</v>
      </c>
      <c r="F777" s="2">
        <f t="shared" si="89"/>
        <v>27.49305</v>
      </c>
      <c r="G777" s="2">
        <f t="shared" si="91"/>
        <v>27.796260000000007</v>
      </c>
      <c r="H777" s="2">
        <f t="shared" si="87"/>
        <v>29.147050000000007</v>
      </c>
      <c r="I777" s="2">
        <f t="array" ref="I777">SUMPRODUCT(B761:B780, (ROW(B761:B780)-ROW(B761)+1)) / (20*21/2)</f>
        <v>28.041847619047623</v>
      </c>
      <c r="J777" s="2">
        <f t="shared" si="90"/>
        <v>27.834776396041889</v>
      </c>
      <c r="K777" s="2">
        <f t="shared" si="92"/>
        <v>27.832837506309204</v>
      </c>
    </row>
    <row r="778" spans="1:11" ht="13.5" x14ac:dyDescent="0.25">
      <c r="A778" s="3">
        <f>TITRES_STAT!B781</f>
        <v>43136</v>
      </c>
      <c r="B778" s="6">
        <f>TITRES_STAT!D781</f>
        <v>28.263999999999999</v>
      </c>
      <c r="C778" s="2">
        <f t="shared" si="93"/>
        <v>0</v>
      </c>
      <c r="D778" s="2">
        <f t="shared" si="94"/>
        <v>28.263999999999999</v>
      </c>
      <c r="E778" s="2">
        <f t="shared" si="88"/>
        <v>28.254100000000005</v>
      </c>
      <c r="F778" s="2">
        <f t="shared" si="89"/>
        <v>27.555400000000002</v>
      </c>
      <c r="G778" s="2">
        <f t="shared" si="91"/>
        <v>27.792919999999999</v>
      </c>
      <c r="H778" s="2">
        <f t="shared" ref="H778:H841" si="95">AVERAGE(B579:B778)</f>
        <v>29.161895000000008</v>
      </c>
      <c r="I778" s="2">
        <f t="array" ref="I778">SUMPRODUCT(B762:B781, (ROW(B762:B781)-ROW(B762)+1)) / (20*21/2)</f>
        <v>28.093619047619047</v>
      </c>
      <c r="J778" s="2">
        <f t="shared" si="90"/>
        <v>27.875654834514091</v>
      </c>
      <c r="K778" s="2">
        <f t="shared" si="92"/>
        <v>27.849745839395119</v>
      </c>
    </row>
    <row r="779" spans="1:11" ht="13.5" x14ac:dyDescent="0.25">
      <c r="A779" s="3">
        <f>TITRES_STAT!B782</f>
        <v>43137</v>
      </c>
      <c r="B779" s="6">
        <f>TITRES_STAT!D782</f>
        <v>28.263999999999999</v>
      </c>
      <c r="C779" s="2">
        <f t="shared" si="93"/>
        <v>0</v>
      </c>
      <c r="D779" s="2">
        <f t="shared" si="94"/>
        <v>28.263999999999999</v>
      </c>
      <c r="E779" s="2">
        <f t="shared" si="88"/>
        <v>28.257400000000001</v>
      </c>
      <c r="F779" s="2">
        <f t="shared" si="89"/>
        <v>27.617750000000001</v>
      </c>
      <c r="G779" s="2">
        <f t="shared" si="91"/>
        <v>27.789579999999997</v>
      </c>
      <c r="H779" s="2">
        <f t="shared" si="95"/>
        <v>29.180510000000009</v>
      </c>
      <c r="I779" s="2">
        <f t="array" ref="I779">SUMPRODUCT(B763:B782, (ROW(B763:B782)-ROW(B763)+1)) / (20*21/2)</f>
        <v>28.135614285714286</v>
      </c>
      <c r="J779" s="2">
        <f t="shared" si="90"/>
        <v>27.912640088369894</v>
      </c>
      <c r="K779" s="2">
        <f t="shared" si="92"/>
        <v>27.865991100595313</v>
      </c>
    </row>
    <row r="780" spans="1:11" ht="13.5" x14ac:dyDescent="0.25">
      <c r="A780" s="3">
        <f>TITRES_STAT!B783</f>
        <v>43138</v>
      </c>
      <c r="B780" s="6">
        <f>TITRES_STAT!D783</f>
        <v>28.263999999999999</v>
      </c>
      <c r="C780" s="2">
        <f t="shared" si="93"/>
        <v>0</v>
      </c>
      <c r="D780" s="2">
        <f t="shared" si="94"/>
        <v>28.263999999999999</v>
      </c>
      <c r="E780" s="2">
        <f t="shared" ref="E780:E843" si="96">AVERAGE(B771:B780)</f>
        <v>28.260700000000003</v>
      </c>
      <c r="F780" s="2">
        <f t="shared" si="89"/>
        <v>27.720400000000001</v>
      </c>
      <c r="G780" s="2">
        <f t="shared" si="91"/>
        <v>27.789579999999997</v>
      </c>
      <c r="H780" s="2">
        <f t="shared" si="95"/>
        <v>29.193615000000008</v>
      </c>
      <c r="I780" s="2">
        <f t="array" ref="I780">SUMPRODUCT(B764:B783, (ROW(B764:B783)-ROW(B764)+1)) / (20*21/2)</f>
        <v>28.171671428571429</v>
      </c>
      <c r="J780" s="2">
        <f t="shared" si="90"/>
        <v>27.946102937096573</v>
      </c>
      <c r="K780" s="2">
        <f t="shared" si="92"/>
        <v>27.881599292728829</v>
      </c>
    </row>
    <row r="781" spans="1:11" ht="13.5" x14ac:dyDescent="0.25">
      <c r="A781" s="3">
        <f>TITRES_STAT!B784</f>
        <v>43139</v>
      </c>
      <c r="B781" s="6">
        <f>TITRES_STAT!D784</f>
        <v>28.263999999999999</v>
      </c>
      <c r="C781" s="2">
        <f t="shared" si="93"/>
        <v>0</v>
      </c>
      <c r="D781" s="2">
        <f t="shared" si="94"/>
        <v>28.263999999999999</v>
      </c>
      <c r="E781" s="2">
        <f t="shared" si="96"/>
        <v>28.264000000000003</v>
      </c>
      <c r="F781" s="2">
        <f t="shared" si="89"/>
        <v>27.823050000000002</v>
      </c>
      <c r="G781" s="2">
        <f t="shared" si="91"/>
        <v>27.78957999999999</v>
      </c>
      <c r="H781" s="2">
        <f t="shared" si="95"/>
        <v>29.20291000000001</v>
      </c>
      <c r="I781" s="2">
        <f t="array" ref="I781">SUMPRODUCT(B765:B784, (ROW(B765:B784)-ROW(B765)+1)) / (20*21/2)</f>
        <v>28.201790476190478</v>
      </c>
      <c r="J781" s="2">
        <f t="shared" si="90"/>
        <v>27.976378847849283</v>
      </c>
      <c r="K781" s="2">
        <f t="shared" si="92"/>
        <v>27.896595398896327</v>
      </c>
    </row>
    <row r="782" spans="1:11" ht="13.5" x14ac:dyDescent="0.25">
      <c r="A782" s="3">
        <f>TITRES_STAT!B785</f>
        <v>43140</v>
      </c>
      <c r="B782" s="6">
        <f>TITRES_STAT!D785</f>
        <v>28.263999999999999</v>
      </c>
      <c r="C782" s="2">
        <f t="shared" si="93"/>
        <v>0</v>
      </c>
      <c r="D782" s="2">
        <f t="shared" si="94"/>
        <v>28.263999999999999</v>
      </c>
      <c r="E782" s="2">
        <f t="shared" si="96"/>
        <v>28.264000000000003</v>
      </c>
      <c r="F782" s="2">
        <f t="shared" si="89"/>
        <v>27.885400000000004</v>
      </c>
      <c r="G782" s="2">
        <f t="shared" si="91"/>
        <v>27.78957999999999</v>
      </c>
      <c r="H782" s="2">
        <f t="shared" si="95"/>
        <v>29.204225000000012</v>
      </c>
      <c r="I782" s="2">
        <f t="array" ref="I782">SUMPRODUCT(B766:B785, (ROW(B766:B785)-ROW(B766)+1)) / (20*21/2)</f>
        <v>28.226014285714289</v>
      </c>
      <c r="J782" s="2">
        <f t="shared" si="90"/>
        <v>28.003771338530303</v>
      </c>
      <c r="K782" s="2">
        <f t="shared" si="92"/>
        <v>27.911003422469022</v>
      </c>
    </row>
    <row r="783" spans="1:11" ht="13.5" x14ac:dyDescent="0.25">
      <c r="A783" s="3">
        <f>TITRES_STAT!B786</f>
        <v>43143</v>
      </c>
      <c r="B783" s="6">
        <f>TITRES_STAT!D786</f>
        <v>28.263999999999999</v>
      </c>
      <c r="C783" s="2">
        <f t="shared" si="93"/>
        <v>0</v>
      </c>
      <c r="D783" s="2">
        <f t="shared" si="94"/>
        <v>28.263999999999999</v>
      </c>
      <c r="E783" s="2">
        <f t="shared" si="96"/>
        <v>28.264000000000003</v>
      </c>
      <c r="F783" s="2">
        <f t="shared" si="89"/>
        <v>27.947750000000003</v>
      </c>
      <c r="G783" s="2">
        <f t="shared" si="91"/>
        <v>27.789579999999987</v>
      </c>
      <c r="H783" s="2">
        <f t="shared" si="95"/>
        <v>29.205540000000013</v>
      </c>
      <c r="I783" s="2">
        <f t="array" ref="I783">SUMPRODUCT(B767:B786, (ROW(B767:B786)-ROW(B767)+1)) / (20*21/2)</f>
        <v>28.244299999999999</v>
      </c>
      <c r="J783" s="2">
        <f t="shared" si="90"/>
        <v>28.028555020575038</v>
      </c>
      <c r="K783" s="2">
        <f t="shared" si="92"/>
        <v>27.924846425509454</v>
      </c>
    </row>
    <row r="784" spans="1:11" ht="13.5" x14ac:dyDescent="0.25">
      <c r="A784" s="3">
        <f>TITRES_STAT!B787</f>
        <v>43144</v>
      </c>
      <c r="B784" s="6">
        <f>TITRES_STAT!D787</f>
        <v>28.263999999999999</v>
      </c>
      <c r="C784" s="2">
        <f t="shared" si="93"/>
        <v>0</v>
      </c>
      <c r="D784" s="2">
        <f t="shared" si="94"/>
        <v>28.263999999999999</v>
      </c>
      <c r="E784" s="2">
        <f t="shared" si="96"/>
        <v>28.264000000000003</v>
      </c>
      <c r="F784" s="2">
        <f t="shared" si="89"/>
        <v>28.009650000000004</v>
      </c>
      <c r="G784" s="2">
        <f t="shared" si="91"/>
        <v>27.789579999999983</v>
      </c>
      <c r="H784" s="2">
        <f t="shared" si="95"/>
        <v>29.206855000000019</v>
      </c>
      <c r="I784" s="2">
        <f t="array" ref="I784">SUMPRODUCT(B768:B787, (ROW(B768:B787)-ROW(B768)+1)) / (20*21/2)</f>
        <v>28.256647619047623</v>
      </c>
      <c r="J784" s="2">
        <f t="shared" si="90"/>
        <v>28.050978351948846</v>
      </c>
      <c r="K784" s="2">
        <f t="shared" si="92"/>
        <v>27.938146565685553</v>
      </c>
    </row>
    <row r="785" spans="1:11" ht="13.5" x14ac:dyDescent="0.25">
      <c r="A785" s="3">
        <f>TITRES_STAT!B788</f>
        <v>43145</v>
      </c>
      <c r="B785" s="6">
        <f>TITRES_STAT!D788</f>
        <v>28.263999999999999</v>
      </c>
      <c r="C785" s="2">
        <f t="shared" si="93"/>
        <v>0</v>
      </c>
      <c r="D785" s="2">
        <f t="shared" si="94"/>
        <v>28.263999999999999</v>
      </c>
      <c r="E785" s="2">
        <f t="shared" si="96"/>
        <v>28.264000000000003</v>
      </c>
      <c r="F785" s="2">
        <f t="shared" si="89"/>
        <v>28.072000000000003</v>
      </c>
      <c r="G785" s="2">
        <f t="shared" si="91"/>
        <v>27.789579999999983</v>
      </c>
      <c r="H785" s="2">
        <f t="shared" si="95"/>
        <v>29.208170000000024</v>
      </c>
      <c r="I785" s="2">
        <f t="array" ref="I785">SUMPRODUCT(B769:B788, (ROW(B769:B788)-ROW(B769)+1)) / (20*21/2)</f>
        <v>28.263057142857143</v>
      </c>
      <c r="J785" s="2">
        <f t="shared" si="90"/>
        <v>28.07126612795372</v>
      </c>
      <c r="K785" s="2">
        <f t="shared" si="92"/>
        <v>27.950925131737101</v>
      </c>
    </row>
    <row r="786" spans="1:11" ht="13.5" x14ac:dyDescent="0.25">
      <c r="A786" s="3">
        <f>TITRES_STAT!B789</f>
        <v>43146</v>
      </c>
      <c r="B786" s="6">
        <f>TITRES_STAT!D789</f>
        <v>28.263999999999999</v>
      </c>
      <c r="C786" s="2">
        <f t="shared" si="93"/>
        <v>0</v>
      </c>
      <c r="D786" s="2">
        <f t="shared" si="94"/>
        <v>28.263999999999999</v>
      </c>
      <c r="E786" s="2">
        <f t="shared" si="96"/>
        <v>28.264000000000003</v>
      </c>
      <c r="F786" s="2">
        <f t="shared" si="89"/>
        <v>28.134350000000005</v>
      </c>
      <c r="G786" s="2">
        <f t="shared" si="91"/>
        <v>27.789579999999983</v>
      </c>
      <c r="H786" s="2">
        <f t="shared" si="95"/>
        <v>29.209485000000026</v>
      </c>
      <c r="I786" s="2">
        <f t="array" ref="I786">SUMPRODUCT(B770:B789, (ROW(B770:B789)-ROW(B770)+1)) / (20*21/2)</f>
        <v>28.263528571428573</v>
      </c>
      <c r="J786" s="2">
        <f t="shared" si="90"/>
        <v>28.089621734815271</v>
      </c>
      <c r="K786" s="2">
        <f t="shared" si="92"/>
        <v>27.963202577551332</v>
      </c>
    </row>
    <row r="787" spans="1:11" ht="13.5" x14ac:dyDescent="0.25">
      <c r="A787" s="3">
        <f>TITRES_STAT!B790</f>
        <v>43147</v>
      </c>
      <c r="B787" s="6">
        <f>TITRES_STAT!D790</f>
        <v>28.263999999999999</v>
      </c>
      <c r="C787" s="2">
        <f t="shared" si="93"/>
        <v>0</v>
      </c>
      <c r="D787" s="2">
        <f t="shared" si="94"/>
        <v>28.263999999999999</v>
      </c>
      <c r="E787" s="2">
        <f t="shared" si="96"/>
        <v>28.264000000000003</v>
      </c>
      <c r="F787" s="2">
        <f t="shared" si="89"/>
        <v>28.196700000000003</v>
      </c>
      <c r="G787" s="2">
        <f t="shared" si="91"/>
        <v>27.789579999999983</v>
      </c>
      <c r="H787" s="2">
        <f t="shared" si="95"/>
        <v>29.204520000000031</v>
      </c>
      <c r="I787" s="2">
        <f t="array" ref="I787">SUMPRODUCT(B771:B790, (ROW(B771:B790)-ROW(B771)+1)) / (20*21/2)</f>
        <v>28.142795238095239</v>
      </c>
      <c r="J787" s="2">
        <f t="shared" si="90"/>
        <v>28.106229188642388</v>
      </c>
      <c r="K787" s="2">
        <f t="shared" si="92"/>
        <v>27.97499855490226</v>
      </c>
    </row>
    <row r="788" spans="1:11" ht="13.5" x14ac:dyDescent="0.25">
      <c r="A788" s="3">
        <f>TITRES_STAT!B791</f>
        <v>43150</v>
      </c>
      <c r="B788" s="6">
        <f>TITRES_STAT!D791</f>
        <v>28.263999999999999</v>
      </c>
      <c r="C788" s="2">
        <f t="shared" si="93"/>
        <v>0</v>
      </c>
      <c r="D788" s="2">
        <f t="shared" si="94"/>
        <v>28.263999999999999</v>
      </c>
      <c r="E788" s="2">
        <f t="shared" si="96"/>
        <v>28.264000000000003</v>
      </c>
      <c r="F788" s="2">
        <f t="shared" ref="F788:F851" si="97">AVERAGE(B769:B788)</f>
        <v>28.259050000000009</v>
      </c>
      <c r="G788" s="2">
        <f t="shared" si="91"/>
        <v>27.789579999999983</v>
      </c>
      <c r="H788" s="2">
        <f t="shared" si="95"/>
        <v>29.192995000000032</v>
      </c>
      <c r="I788" s="2">
        <f t="array" ref="I788">SUMPRODUCT(B772:B791, (ROW(B772:B791)-ROW(B772)+1)) / (20*21/2)</f>
        <v>27.951100000000007</v>
      </c>
      <c r="J788" s="2">
        <f t="shared" si="90"/>
        <v>28.121254980200256</v>
      </c>
      <c r="K788" s="2">
        <f t="shared" si="92"/>
        <v>27.986331944906095</v>
      </c>
    </row>
    <row r="789" spans="1:11" ht="13.5" x14ac:dyDescent="0.25">
      <c r="A789" s="3">
        <f>TITRES_STAT!B792</f>
        <v>43151</v>
      </c>
      <c r="B789" s="6">
        <f>TITRES_STAT!D792</f>
        <v>28.263999999999999</v>
      </c>
      <c r="C789" s="2">
        <f t="shared" si="93"/>
        <v>0</v>
      </c>
      <c r="D789" s="2">
        <f t="shared" si="94"/>
        <v>28.263999999999999</v>
      </c>
      <c r="E789" s="2">
        <f t="shared" si="96"/>
        <v>28.264000000000003</v>
      </c>
      <c r="F789" s="2">
        <f t="shared" si="97"/>
        <v>28.260700000000003</v>
      </c>
      <c r="G789" s="2">
        <f t="shared" si="91"/>
        <v>27.78957999999998</v>
      </c>
      <c r="H789" s="2">
        <f t="shared" si="95"/>
        <v>29.17466500000004</v>
      </c>
      <c r="I789" s="2">
        <f t="array" ref="I789">SUMPRODUCT(B773:B792, (ROW(B773:B792)-ROW(B773)+1)) / (20*21/2)</f>
        <v>27.76914285714286</v>
      </c>
      <c r="J789" s="2">
        <f t="shared" ref="J789:J852" si="98">$J$4*B789+J788*(1-$J$4)</f>
        <v>28.13484974399071</v>
      </c>
      <c r="K789" s="2">
        <f t="shared" si="92"/>
        <v>27.99722088824311</v>
      </c>
    </row>
    <row r="790" spans="1:11" ht="13.5" x14ac:dyDescent="0.25">
      <c r="A790" s="3">
        <f>TITRES_STAT!B793</f>
        <v>43152</v>
      </c>
      <c r="B790" s="6">
        <f>TITRES_STAT!D793</f>
        <v>26.992999999999999</v>
      </c>
      <c r="C790" s="2">
        <f t="shared" si="93"/>
        <v>-1.2710000000000008</v>
      </c>
      <c r="D790" s="2">
        <f t="shared" si="94"/>
        <v>28.009800000000002</v>
      </c>
      <c r="E790" s="2">
        <f t="shared" si="96"/>
        <v>28.136900000000004</v>
      </c>
      <c r="F790" s="2">
        <f t="shared" si="97"/>
        <v>28.198800000000006</v>
      </c>
      <c r="G790" s="2">
        <f t="shared" si="91"/>
        <v>27.772459999999977</v>
      </c>
      <c r="H790" s="2">
        <f t="shared" si="95"/>
        <v>29.149980000000046</v>
      </c>
      <c r="I790" s="2">
        <f t="array" ref="I790">SUMPRODUCT(B774:B793, (ROW(B774:B793)-ROW(B774)+1)) / (20*21/2)</f>
        <v>27.523461904761909</v>
      </c>
      <c r="J790" s="2">
        <f t="shared" si="98"/>
        <v>28.026102149324927</v>
      </c>
      <c r="K790" s="2">
        <f t="shared" si="92"/>
        <v>27.957839676939457</v>
      </c>
    </row>
    <row r="791" spans="1:11" ht="13.5" x14ac:dyDescent="0.25">
      <c r="A791" s="3">
        <f>TITRES_STAT!B794</f>
        <v>43153</v>
      </c>
      <c r="B791" s="6">
        <f>TITRES_STAT!D794</f>
        <v>26.186</v>
      </c>
      <c r="C791" s="2">
        <f t="shared" si="93"/>
        <v>-0.80699999999999861</v>
      </c>
      <c r="D791" s="2">
        <f t="shared" si="94"/>
        <v>27.594200000000001</v>
      </c>
      <c r="E791" s="2">
        <f t="shared" si="96"/>
        <v>27.929099999999998</v>
      </c>
      <c r="F791" s="2">
        <f t="shared" si="97"/>
        <v>28.096550000000008</v>
      </c>
      <c r="G791" s="2">
        <f t="shared" si="91"/>
        <v>27.739199999999979</v>
      </c>
      <c r="H791" s="2">
        <f t="shared" si="95"/>
        <v>29.121260000000049</v>
      </c>
      <c r="I791" s="2">
        <f t="array" ref="I791">SUMPRODUCT(B775:B794, (ROW(B775:B794)-ROW(B775)+1)) / (20*21/2)</f>
        <v>27.291357142857144</v>
      </c>
      <c r="J791" s="2">
        <f t="shared" si="98"/>
        <v>27.850854325579697</v>
      </c>
      <c r="K791" s="2">
        <f t="shared" si="92"/>
        <v>27.888355768039872</v>
      </c>
    </row>
    <row r="792" spans="1:11" ht="13.5" x14ac:dyDescent="0.25">
      <c r="A792" s="3">
        <f>TITRES_STAT!B795</f>
        <v>43154</v>
      </c>
      <c r="B792" s="6">
        <f>TITRES_STAT!D795</f>
        <v>26.186</v>
      </c>
      <c r="C792" s="2">
        <f t="shared" si="93"/>
        <v>0</v>
      </c>
      <c r="D792" s="2">
        <f t="shared" si="94"/>
        <v>27.178599999999999</v>
      </c>
      <c r="E792" s="2">
        <f t="shared" si="96"/>
        <v>27.721300000000003</v>
      </c>
      <c r="F792" s="2">
        <f t="shared" si="97"/>
        <v>27.992650000000008</v>
      </c>
      <c r="G792" s="2">
        <f t="shared" si="91"/>
        <v>27.705939999999984</v>
      </c>
      <c r="H792" s="2">
        <f t="shared" si="95"/>
        <v>29.088380000000043</v>
      </c>
      <c r="I792" s="2">
        <f t="array" ref="I792">SUMPRODUCT(B776:B795, (ROW(B776:B795)-ROW(B776)+1)) / (20*21/2)</f>
        <v>27.072828571428577</v>
      </c>
      <c r="J792" s="2">
        <f t="shared" si="98"/>
        <v>27.692296770762582</v>
      </c>
      <c r="K792" s="2">
        <f t="shared" si="92"/>
        <v>27.821596718312822</v>
      </c>
    </row>
    <row r="793" spans="1:11" ht="13.5" x14ac:dyDescent="0.25">
      <c r="A793" s="3">
        <f>TITRES_STAT!B796</f>
        <v>43157</v>
      </c>
      <c r="B793" s="6">
        <f>TITRES_STAT!D796</f>
        <v>25.413</v>
      </c>
      <c r="C793" s="2">
        <f t="shared" si="93"/>
        <v>-0.77299999999999969</v>
      </c>
      <c r="D793" s="2">
        <f t="shared" si="94"/>
        <v>26.6084</v>
      </c>
      <c r="E793" s="2">
        <f t="shared" si="96"/>
        <v>27.436200000000003</v>
      </c>
      <c r="F793" s="2">
        <f t="shared" si="97"/>
        <v>27.850100000000005</v>
      </c>
      <c r="G793" s="2">
        <f t="shared" si="91"/>
        <v>27.657219999999985</v>
      </c>
      <c r="H793" s="2">
        <f t="shared" si="95"/>
        <v>29.051635000000044</v>
      </c>
      <c r="I793" s="2">
        <f t="array" ref="I793">SUMPRODUCT(B777:B796, (ROW(B777:B796)-ROW(B777)+1)) / (20*21/2)</f>
        <v>26.867876190476196</v>
      </c>
      <c r="J793" s="2">
        <f t="shared" si="98"/>
        <v>27.475220887832812</v>
      </c>
      <c r="K793" s="2">
        <f t="shared" si="92"/>
        <v>27.727141945045656</v>
      </c>
    </row>
    <row r="794" spans="1:11" ht="13.5" x14ac:dyDescent="0.25">
      <c r="A794" s="3">
        <f>TITRES_STAT!B797</f>
        <v>43158</v>
      </c>
      <c r="B794" s="6">
        <f>TITRES_STAT!D797</f>
        <v>25.413</v>
      </c>
      <c r="C794" s="2">
        <f t="shared" si="93"/>
        <v>0</v>
      </c>
      <c r="D794" s="2">
        <f t="shared" si="94"/>
        <v>26.0382</v>
      </c>
      <c r="E794" s="2">
        <f t="shared" si="96"/>
        <v>27.151100000000003</v>
      </c>
      <c r="F794" s="2">
        <f t="shared" si="97"/>
        <v>27.707550000000005</v>
      </c>
      <c r="G794" s="2">
        <f t="shared" si="91"/>
        <v>27.608499999999982</v>
      </c>
      <c r="H794" s="2">
        <f t="shared" si="95"/>
        <v>29.01489000000004</v>
      </c>
      <c r="I794" s="2">
        <f t="array" ref="I794">SUMPRODUCT(B778:B797, (ROW(B778:B797)-ROW(B778)+1)) / (20*21/2)</f>
        <v>26.604500000000002</v>
      </c>
      <c r="J794" s="2">
        <f t="shared" si="98"/>
        <v>27.278818898515404</v>
      </c>
      <c r="K794" s="2">
        <f t="shared" si="92"/>
        <v>27.636391280534063</v>
      </c>
    </row>
    <row r="795" spans="1:11" ht="13.5" x14ac:dyDescent="0.25">
      <c r="A795" s="3">
        <f>TITRES_STAT!B798</f>
        <v>43159</v>
      </c>
      <c r="B795" s="6">
        <f>TITRES_STAT!D798</f>
        <v>25.413</v>
      </c>
      <c r="C795" s="2">
        <f t="shared" si="93"/>
        <v>0</v>
      </c>
      <c r="D795" s="2">
        <f t="shared" si="94"/>
        <v>25.722199999999997</v>
      </c>
      <c r="E795" s="2">
        <f t="shared" si="96"/>
        <v>26.866000000000003</v>
      </c>
      <c r="F795" s="2">
        <f t="shared" si="97"/>
        <v>27.565000000000005</v>
      </c>
      <c r="G795" s="2">
        <f t="shared" si="91"/>
        <v>27.559779999999986</v>
      </c>
      <c r="H795" s="2">
        <f t="shared" si="95"/>
        <v>28.978145000000037</v>
      </c>
      <c r="I795" s="2">
        <f t="array" ref="I795">SUMPRODUCT(B779:B798, (ROW(B779:B798)-ROW(B779)+1)) / (20*21/2)</f>
        <v>26.358300000000007</v>
      </c>
      <c r="J795" s="2">
        <f t="shared" si="98"/>
        <v>27.101121860561555</v>
      </c>
      <c r="K795" s="2">
        <f t="shared" si="92"/>
        <v>27.54919946561116</v>
      </c>
    </row>
    <row r="796" spans="1:11" ht="13.5" x14ac:dyDescent="0.25">
      <c r="A796" s="3">
        <f>TITRES_STAT!B799</f>
        <v>43160</v>
      </c>
      <c r="B796" s="6">
        <f>TITRES_STAT!D799</f>
        <v>25.413</v>
      </c>
      <c r="C796" s="2">
        <f t="shared" si="93"/>
        <v>0</v>
      </c>
      <c r="D796" s="2">
        <f t="shared" si="94"/>
        <v>25.567599999999999</v>
      </c>
      <c r="E796" s="2">
        <f t="shared" si="96"/>
        <v>26.580900000000003</v>
      </c>
      <c r="F796" s="2">
        <f t="shared" si="97"/>
        <v>27.422450000000005</v>
      </c>
      <c r="G796" s="2">
        <f t="shared" si="91"/>
        <v>27.51105999999999</v>
      </c>
      <c r="H796" s="2">
        <f t="shared" si="95"/>
        <v>28.941400000000034</v>
      </c>
      <c r="I796" s="2">
        <f t="array" ref="I796">SUMPRODUCT(B780:B799, (ROW(B780:B799)-ROW(B780)+1)) / (20*21/2)</f>
        <v>26.129276190476201</v>
      </c>
      <c r="J796" s="2">
        <f t="shared" si="98"/>
        <v>26.940348350031883</v>
      </c>
      <c r="K796" s="2">
        <f t="shared" si="92"/>
        <v>27.465426937547981</v>
      </c>
    </row>
    <row r="797" spans="1:11" ht="13.5" x14ac:dyDescent="0.25">
      <c r="A797" s="3">
        <f>TITRES_STAT!B800</f>
        <v>43161</v>
      </c>
      <c r="B797" s="6">
        <f>TITRES_STAT!D800</f>
        <v>24.657</v>
      </c>
      <c r="C797" s="2">
        <f t="shared" si="93"/>
        <v>-0.75600000000000023</v>
      </c>
      <c r="D797" s="2">
        <f t="shared" si="94"/>
        <v>25.261800000000001</v>
      </c>
      <c r="E797" s="2">
        <f t="shared" si="96"/>
        <v>26.220200000000006</v>
      </c>
      <c r="F797" s="2">
        <f t="shared" si="97"/>
        <v>27.242100000000004</v>
      </c>
      <c r="G797" s="2">
        <f t="shared" si="91"/>
        <v>27.447219999999987</v>
      </c>
      <c r="H797" s="2">
        <f t="shared" si="95"/>
        <v>28.900875000000038</v>
      </c>
      <c r="I797" s="2">
        <f t="array" ref="I797">SUMPRODUCT(B781:B800, (ROW(B781:B800)-ROW(B781)+1)) / (20*21/2)</f>
        <v>25.917428571428577</v>
      </c>
      <c r="J797" s="2">
        <f t="shared" si="98"/>
        <v>26.722886602409801</v>
      </c>
      <c r="K797" s="2">
        <f t="shared" si="92"/>
        <v>27.355292547840218</v>
      </c>
    </row>
    <row r="798" spans="1:11" ht="13.5" x14ac:dyDescent="0.25">
      <c r="A798" s="3">
        <f>TITRES_STAT!B801</f>
        <v>43164</v>
      </c>
      <c r="B798" s="6">
        <f>TITRES_STAT!D801</f>
        <v>24.657</v>
      </c>
      <c r="C798" s="2">
        <f t="shared" si="93"/>
        <v>0</v>
      </c>
      <c r="D798" s="2">
        <f t="shared" si="94"/>
        <v>25.110599999999998</v>
      </c>
      <c r="E798" s="2">
        <f t="shared" si="96"/>
        <v>25.859500000000004</v>
      </c>
      <c r="F798" s="2">
        <f t="shared" si="97"/>
        <v>27.061750000000007</v>
      </c>
      <c r="G798" s="2">
        <f t="shared" si="91"/>
        <v>27.383379999999988</v>
      </c>
      <c r="H798" s="2">
        <f t="shared" si="95"/>
        <v>28.860350000000036</v>
      </c>
      <c r="I798" s="2">
        <f t="array" ref="I798">SUMPRODUCT(B782:B801, (ROW(B782:B801)-ROW(B782)+1)) / (20*21/2)</f>
        <v>25.722757142857148</v>
      </c>
      <c r="J798" s="2">
        <f t="shared" si="98"/>
        <v>26.526135497418394</v>
      </c>
      <c r="K798" s="2">
        <f t="shared" si="92"/>
        <v>27.24947715380727</v>
      </c>
    </row>
    <row r="799" spans="1:11" ht="13.5" x14ac:dyDescent="0.25">
      <c r="A799" s="3">
        <f>TITRES_STAT!B802</f>
        <v>43165</v>
      </c>
      <c r="B799" s="6">
        <f>TITRES_STAT!D802</f>
        <v>24.657</v>
      </c>
      <c r="C799" s="2">
        <f t="shared" si="93"/>
        <v>0</v>
      </c>
      <c r="D799" s="2">
        <f t="shared" si="94"/>
        <v>24.959399999999999</v>
      </c>
      <c r="E799" s="2">
        <f t="shared" si="96"/>
        <v>25.498800000000006</v>
      </c>
      <c r="F799" s="2">
        <f t="shared" si="97"/>
        <v>26.881400000000003</v>
      </c>
      <c r="G799" s="2">
        <f t="shared" si="91"/>
        <v>27.319539999999989</v>
      </c>
      <c r="H799" s="2">
        <f t="shared" si="95"/>
        <v>28.819825000000034</v>
      </c>
      <c r="I799" s="2">
        <f t="array" ref="I799">SUMPRODUCT(B783:B802, (ROW(B783:B802)-ROW(B783)+1)) / (20*21/2)</f>
        <v>25.545261904761908</v>
      </c>
      <c r="J799" s="2">
        <f t="shared" si="98"/>
        <v>26.34812259290236</v>
      </c>
      <c r="K799" s="2">
        <f t="shared" si="92"/>
        <v>27.14781138306973</v>
      </c>
    </row>
    <row r="800" spans="1:11" ht="13.5" x14ac:dyDescent="0.25">
      <c r="A800" s="3">
        <f>TITRES_STAT!B803</f>
        <v>43166</v>
      </c>
      <c r="B800" s="6">
        <f>TITRES_STAT!D803</f>
        <v>24.657</v>
      </c>
      <c r="C800" s="2">
        <f t="shared" si="93"/>
        <v>0</v>
      </c>
      <c r="D800" s="2">
        <f t="shared" si="94"/>
        <v>24.808199999999999</v>
      </c>
      <c r="E800" s="2">
        <f t="shared" si="96"/>
        <v>25.265200000000004</v>
      </c>
      <c r="F800" s="2">
        <f t="shared" si="97"/>
        <v>26.701049999999999</v>
      </c>
      <c r="G800" s="2">
        <f t="shared" si="91"/>
        <v>27.255699999999987</v>
      </c>
      <c r="H800" s="2">
        <f t="shared" si="95"/>
        <v>28.779300000000035</v>
      </c>
      <c r="I800" s="2">
        <f t="array" ref="I800">SUMPRODUCT(B784:B803, (ROW(B784:B803)-ROW(B784)+1)) / (20*21/2)</f>
        <v>25.37141904761905</v>
      </c>
      <c r="J800" s="2">
        <f t="shared" si="98"/>
        <v>26.187063298340231</v>
      </c>
      <c r="K800" s="2">
        <f t="shared" si="92"/>
        <v>27.05013250530229</v>
      </c>
    </row>
    <row r="801" spans="1:11" ht="13.5" x14ac:dyDescent="0.25">
      <c r="A801" s="3">
        <f>TITRES_STAT!B804</f>
        <v>43167</v>
      </c>
      <c r="B801" s="6">
        <f>TITRES_STAT!D804</f>
        <v>24.657</v>
      </c>
      <c r="C801" s="2">
        <f t="shared" si="93"/>
        <v>0</v>
      </c>
      <c r="D801" s="2">
        <f t="shared" si="94"/>
        <v>24.657</v>
      </c>
      <c r="E801" s="2">
        <f t="shared" si="96"/>
        <v>25.112300000000005</v>
      </c>
      <c r="F801" s="2">
        <f t="shared" si="97"/>
        <v>26.520699999999998</v>
      </c>
      <c r="G801" s="2">
        <f t="shared" si="91"/>
        <v>27.191859999999988</v>
      </c>
      <c r="H801" s="2">
        <f t="shared" si="95"/>
        <v>28.738775000000032</v>
      </c>
      <c r="I801" s="2">
        <f t="array" ref="I801">SUMPRODUCT(B785:B804, (ROW(B785:B804)-ROW(B785)+1)) / (20*21/2)</f>
        <v>25.215428571428575</v>
      </c>
      <c r="J801" s="2">
        <f t="shared" si="98"/>
        <v>26.041342984212591</v>
      </c>
      <c r="K801" s="2">
        <f t="shared" si="92"/>
        <v>26.956284171761023</v>
      </c>
    </row>
    <row r="802" spans="1:11" ht="13.5" x14ac:dyDescent="0.25">
      <c r="A802" s="3">
        <f>TITRES_STAT!B805</f>
        <v>43168</v>
      </c>
      <c r="B802" s="6">
        <f>TITRES_STAT!D805</f>
        <v>24.657</v>
      </c>
      <c r="C802" s="2">
        <f t="shared" si="93"/>
        <v>0</v>
      </c>
      <c r="D802" s="2">
        <f t="shared" si="94"/>
        <v>24.657</v>
      </c>
      <c r="E802" s="2">
        <f t="shared" si="96"/>
        <v>24.959400000000006</v>
      </c>
      <c r="F802" s="2">
        <f t="shared" si="97"/>
        <v>26.340350000000001</v>
      </c>
      <c r="G802" s="2">
        <f t="shared" si="91"/>
        <v>27.128019999999992</v>
      </c>
      <c r="H802" s="2">
        <f t="shared" si="95"/>
        <v>28.698250000000034</v>
      </c>
      <c r="I802" s="2">
        <f t="array" ref="I802">SUMPRODUCT(B786:B805, (ROW(B786:B805)-ROW(B786)+1)) / (20*21/2)</f>
        <v>25.090814285714291</v>
      </c>
      <c r="J802" s="2">
        <f t="shared" si="98"/>
        <v>25.909500795239964</v>
      </c>
      <c r="K802" s="2">
        <f t="shared" si="92"/>
        <v>26.866116165025296</v>
      </c>
    </row>
    <row r="803" spans="1:11" ht="13.5" x14ac:dyDescent="0.25">
      <c r="A803" s="3">
        <f>TITRES_STAT!B806</f>
        <v>43171</v>
      </c>
      <c r="B803" s="6">
        <f>TITRES_STAT!D806</f>
        <v>24.515000000000001</v>
      </c>
      <c r="C803" s="2">
        <f t="shared" si="93"/>
        <v>-0.14199999999999946</v>
      </c>
      <c r="D803" s="2">
        <f t="shared" si="94"/>
        <v>24.628599999999999</v>
      </c>
      <c r="E803" s="2">
        <f t="shared" si="96"/>
        <v>24.869600000000002</v>
      </c>
      <c r="F803" s="2">
        <f t="shared" si="97"/>
        <v>26.152899999999999</v>
      </c>
      <c r="G803" s="2">
        <f t="shared" si="91"/>
        <v>27.061339999999991</v>
      </c>
      <c r="H803" s="2">
        <f t="shared" si="95"/>
        <v>28.657015000000037</v>
      </c>
      <c r="I803" s="2">
        <f t="array" ref="I803">SUMPRODUCT(B787:B806, (ROW(B787:B806)-ROW(B787)+1)) / (20*21/2)</f>
        <v>24.983376190476196</v>
      </c>
      <c r="J803" s="2">
        <f t="shared" si="98"/>
        <v>25.776691195693299</v>
      </c>
      <c r="K803" s="2">
        <f t="shared" si="92"/>
        <v>26.773915531102737</v>
      </c>
    </row>
    <row r="804" spans="1:11" ht="13.5" x14ac:dyDescent="0.25">
      <c r="A804" s="3">
        <f>TITRES_STAT!B807</f>
        <v>43172</v>
      </c>
      <c r="B804" s="6">
        <f>TITRES_STAT!D807</f>
        <v>24.515000000000001</v>
      </c>
      <c r="C804" s="2">
        <f t="shared" si="93"/>
        <v>0</v>
      </c>
      <c r="D804" s="2">
        <f t="shared" si="94"/>
        <v>24.600200000000001</v>
      </c>
      <c r="E804" s="2">
        <f t="shared" si="96"/>
        <v>24.779800000000002</v>
      </c>
      <c r="F804" s="2">
        <f t="shared" si="97"/>
        <v>25.965449999999997</v>
      </c>
      <c r="G804" s="2">
        <f t="shared" si="91"/>
        <v>26.99466</v>
      </c>
      <c r="H804" s="2">
        <f t="shared" si="95"/>
        <v>28.615780000000036</v>
      </c>
      <c r="I804" s="2">
        <f t="array" ref="I804">SUMPRODUCT(B788:B807, (ROW(B788:B807)-ROW(B788)+1)) / (20*21/2)</f>
        <v>24.89311428571429</v>
      </c>
      <c r="J804" s="2">
        <f t="shared" si="98"/>
        <v>25.656530129436796</v>
      </c>
      <c r="K804" s="2">
        <f t="shared" si="92"/>
        <v>26.685330608314395</v>
      </c>
    </row>
    <row r="805" spans="1:11" ht="13.5" x14ac:dyDescent="0.25">
      <c r="A805" s="3">
        <f>TITRES_STAT!B808</f>
        <v>43173</v>
      </c>
      <c r="B805" s="6">
        <f>TITRES_STAT!D808</f>
        <v>24.657</v>
      </c>
      <c r="C805" s="2">
        <f t="shared" si="93"/>
        <v>0.14199999999999946</v>
      </c>
      <c r="D805" s="2">
        <f t="shared" si="94"/>
        <v>24.600200000000001</v>
      </c>
      <c r="E805" s="2">
        <f t="shared" si="96"/>
        <v>24.7042</v>
      </c>
      <c r="F805" s="2">
        <f t="shared" si="97"/>
        <v>25.785099999999993</v>
      </c>
      <c r="G805" s="2">
        <f t="shared" si="91"/>
        <v>26.930819999999997</v>
      </c>
      <c r="H805" s="2">
        <f t="shared" si="95"/>
        <v>28.575255000000038</v>
      </c>
      <c r="I805" s="2">
        <f t="array" ref="I805">SUMPRODUCT(B789:B808, (ROW(B789:B808)-ROW(B789)+1)) / (20*21/2)</f>
        <v>24.820028571428573</v>
      </c>
      <c r="J805" s="2">
        <f t="shared" si="98"/>
        <v>25.561336783776149</v>
      </c>
      <c r="K805" s="2">
        <f t="shared" si="92"/>
        <v>26.605788231517753</v>
      </c>
    </row>
    <row r="806" spans="1:11" ht="13.5" x14ac:dyDescent="0.25">
      <c r="A806" s="3">
        <f>TITRES_STAT!B809</f>
        <v>43174</v>
      </c>
      <c r="B806" s="6">
        <f>TITRES_STAT!D809</f>
        <v>24.657</v>
      </c>
      <c r="C806" s="2">
        <f t="shared" si="93"/>
        <v>0</v>
      </c>
      <c r="D806" s="2">
        <f t="shared" si="94"/>
        <v>24.600199999999997</v>
      </c>
      <c r="E806" s="2">
        <f t="shared" si="96"/>
        <v>24.628599999999999</v>
      </c>
      <c r="F806" s="2">
        <f t="shared" si="97"/>
        <v>25.604749999999996</v>
      </c>
      <c r="G806" s="2">
        <f t="shared" si="91"/>
        <v>26.866979999999998</v>
      </c>
      <c r="H806" s="2">
        <f t="shared" si="95"/>
        <v>28.534730000000035</v>
      </c>
      <c r="I806" s="2">
        <f t="array" ref="I806">SUMPRODUCT(B790:B809, (ROW(B790:B809)-ROW(B790)+1)) / (20*21/2)</f>
        <v>24.764119047619051</v>
      </c>
      <c r="J806" s="2">
        <f t="shared" si="98"/>
        <v>25.475209471035566</v>
      </c>
      <c r="K806" s="2">
        <f t="shared" si="92"/>
        <v>26.529365163615097</v>
      </c>
    </row>
    <row r="807" spans="1:11" ht="13.5" x14ac:dyDescent="0.25">
      <c r="A807" s="3">
        <f>TITRES_STAT!B810</f>
        <v>43175</v>
      </c>
      <c r="B807" s="6">
        <f>TITRES_STAT!D810</f>
        <v>24.657</v>
      </c>
      <c r="C807" s="2">
        <f t="shared" si="93"/>
        <v>0</v>
      </c>
      <c r="D807" s="2">
        <f t="shared" si="94"/>
        <v>24.600199999999997</v>
      </c>
      <c r="E807" s="2">
        <f t="shared" si="96"/>
        <v>24.628600000000002</v>
      </c>
      <c r="F807" s="2">
        <f t="shared" si="97"/>
        <v>25.424399999999995</v>
      </c>
      <c r="G807" s="2">
        <f t="shared" si="91"/>
        <v>26.819779999999994</v>
      </c>
      <c r="H807" s="2">
        <f t="shared" si="95"/>
        <v>28.494205000000036</v>
      </c>
      <c r="I807" s="2">
        <f t="array" ref="I807">SUMPRODUCT(B791:B810, (ROW(B791:B810)-ROW(B791)+1)) / (20*21/2)</f>
        <v>24.725385714285718</v>
      </c>
      <c r="J807" s="2">
        <f t="shared" si="98"/>
        <v>25.39728475950837</v>
      </c>
      <c r="K807" s="2">
        <f t="shared" si="92"/>
        <v>26.455939078767447</v>
      </c>
    </row>
    <row r="808" spans="1:11" ht="13.5" x14ac:dyDescent="0.25">
      <c r="A808" s="3">
        <f>TITRES_STAT!B811</f>
        <v>43178</v>
      </c>
      <c r="B808" s="6">
        <f>TITRES_STAT!D811</f>
        <v>24.657</v>
      </c>
      <c r="C808" s="2">
        <f t="shared" si="93"/>
        <v>0</v>
      </c>
      <c r="D808" s="2">
        <f t="shared" si="94"/>
        <v>24.628599999999999</v>
      </c>
      <c r="E808" s="2">
        <f t="shared" si="96"/>
        <v>24.628600000000006</v>
      </c>
      <c r="F808" s="2">
        <f t="shared" si="97"/>
        <v>25.244049999999994</v>
      </c>
      <c r="G808" s="2">
        <f t="shared" si="91"/>
        <v>26.772579999999994</v>
      </c>
      <c r="H808" s="2">
        <f t="shared" si="95"/>
        <v>28.453680000000034</v>
      </c>
      <c r="I808" s="2">
        <f t="array" ref="I808">SUMPRODUCT(B792:B811, (ROW(B792:B811)-ROW(B792)+1)) / (20*21/2)</f>
        <v>24.697776190476191</v>
      </c>
      <c r="J808" s="2">
        <f t="shared" si="98"/>
        <v>25.326781449079004</v>
      </c>
      <c r="K808" s="2">
        <f t="shared" si="92"/>
        <v>26.385392448227549</v>
      </c>
    </row>
    <row r="809" spans="1:11" ht="13.5" x14ac:dyDescent="0.25">
      <c r="A809" s="3">
        <f>TITRES_STAT!B812</f>
        <v>43180</v>
      </c>
      <c r="B809" s="6">
        <f>TITRES_STAT!D812</f>
        <v>24.657</v>
      </c>
      <c r="C809" s="2">
        <f t="shared" si="93"/>
        <v>0</v>
      </c>
      <c r="D809" s="2">
        <f t="shared" si="94"/>
        <v>24.657</v>
      </c>
      <c r="E809" s="2">
        <f t="shared" si="96"/>
        <v>24.628600000000006</v>
      </c>
      <c r="F809" s="2">
        <f t="shared" si="97"/>
        <v>25.063699999999994</v>
      </c>
      <c r="G809" s="2">
        <f t="shared" si="91"/>
        <v>26.725379999999994</v>
      </c>
      <c r="H809" s="2">
        <f t="shared" si="95"/>
        <v>28.413155000000039</v>
      </c>
      <c r="I809" s="2">
        <f t="array" ref="I809">SUMPRODUCT(B793:B812, (ROW(B793:B812)-ROW(B793)+1)) / (20*21/2)</f>
        <v>24.677447619047619</v>
      </c>
      <c r="J809" s="2">
        <f t="shared" si="98"/>
        <v>25.262992739642911</v>
      </c>
      <c r="K809" s="2">
        <f t="shared" si="92"/>
        <v>26.317612352218624</v>
      </c>
    </row>
    <row r="810" spans="1:11" ht="13.5" x14ac:dyDescent="0.25">
      <c r="A810" s="3">
        <f>TITRES_STAT!B813</f>
        <v>43181</v>
      </c>
      <c r="B810" s="6">
        <f>TITRES_STAT!D813</f>
        <v>24.657</v>
      </c>
      <c r="C810" s="2">
        <f t="shared" si="93"/>
        <v>0</v>
      </c>
      <c r="D810" s="2">
        <f t="shared" si="94"/>
        <v>24.657</v>
      </c>
      <c r="E810" s="2">
        <f t="shared" si="96"/>
        <v>24.628600000000006</v>
      </c>
      <c r="F810" s="2">
        <f t="shared" si="97"/>
        <v>24.946899999999992</v>
      </c>
      <c r="G810" s="2">
        <f t="shared" si="91"/>
        <v>26.694299999999995</v>
      </c>
      <c r="H810" s="2">
        <f t="shared" si="95"/>
        <v>28.372630000000036</v>
      </c>
      <c r="I810" s="2">
        <f t="array" ref="I810">SUMPRODUCT(B794:B813, (ROW(B794:B813)-ROW(B794)+1)) / (20*21/2)</f>
        <v>24.664400000000001</v>
      </c>
      <c r="J810" s="2">
        <f t="shared" si="98"/>
        <v>25.205279145391206</v>
      </c>
      <c r="K810" s="2">
        <f t="shared" si="92"/>
        <v>26.252490299190445</v>
      </c>
    </row>
    <row r="811" spans="1:11" ht="13.5" x14ac:dyDescent="0.25">
      <c r="A811" s="3">
        <f>TITRES_STAT!B814</f>
        <v>43182</v>
      </c>
      <c r="B811" s="6">
        <f>TITRES_STAT!D814</f>
        <v>24.657</v>
      </c>
      <c r="C811" s="2">
        <f t="shared" si="93"/>
        <v>0</v>
      </c>
      <c r="D811" s="2">
        <f t="shared" si="94"/>
        <v>24.657</v>
      </c>
      <c r="E811" s="2">
        <f t="shared" si="96"/>
        <v>24.628600000000002</v>
      </c>
      <c r="F811" s="2">
        <f t="shared" si="97"/>
        <v>24.870449999999995</v>
      </c>
      <c r="G811" s="2">
        <f t="shared" si="91"/>
        <v>26.663219999999995</v>
      </c>
      <c r="H811" s="2">
        <f t="shared" si="95"/>
        <v>28.332105000000038</v>
      </c>
      <c r="I811" s="2">
        <f t="array" ref="I811">SUMPRODUCT(B795:B814, (ROW(B795:B814)-ROW(B795)+1)) / (20*21/2)</f>
        <v>24.654952380952381</v>
      </c>
      <c r="J811" s="2">
        <f t="shared" si="98"/>
        <v>25.153062083925377</v>
      </c>
      <c r="K811" s="2">
        <f t="shared" si="92"/>
        <v>26.189922052163368</v>
      </c>
    </row>
    <row r="812" spans="1:11" ht="13.5" x14ac:dyDescent="0.25">
      <c r="A812" s="3">
        <f>TITRES_STAT!B815</f>
        <v>43185</v>
      </c>
      <c r="B812" s="6">
        <f>TITRES_STAT!D815</f>
        <v>24.657</v>
      </c>
      <c r="C812" s="2">
        <f t="shared" si="93"/>
        <v>0</v>
      </c>
      <c r="D812" s="2">
        <f t="shared" si="94"/>
        <v>24.657</v>
      </c>
      <c r="E812" s="2">
        <f t="shared" si="96"/>
        <v>24.628600000000002</v>
      </c>
      <c r="F812" s="2">
        <f t="shared" si="97"/>
        <v>24.793999999999993</v>
      </c>
      <c r="G812" s="2">
        <f t="shared" si="91"/>
        <v>26.616019999999999</v>
      </c>
      <c r="H812" s="2">
        <f t="shared" si="95"/>
        <v>28.291580000000039</v>
      </c>
      <c r="I812" s="2">
        <f t="array" ref="I812">SUMPRODUCT(B796:B815, (ROW(B796:B815)-ROW(B796)+1)) / (20*21/2)</f>
        <v>24.649104761904766</v>
      </c>
      <c r="J812" s="2">
        <f t="shared" si="98"/>
        <v>25.105818075932486</v>
      </c>
      <c r="K812" s="2">
        <f t="shared" si="92"/>
        <v>26.129807461882454</v>
      </c>
    </row>
    <row r="813" spans="1:11" ht="13.5" x14ac:dyDescent="0.25">
      <c r="A813" s="3">
        <f>TITRES_STAT!B816</f>
        <v>43186</v>
      </c>
      <c r="B813" s="6">
        <f>TITRES_STAT!D816</f>
        <v>24.657</v>
      </c>
      <c r="C813" s="2">
        <f t="shared" si="93"/>
        <v>0</v>
      </c>
      <c r="D813" s="2">
        <f t="shared" si="94"/>
        <v>24.657</v>
      </c>
      <c r="E813" s="2">
        <f t="shared" si="96"/>
        <v>24.642800000000001</v>
      </c>
      <c r="F813" s="2">
        <f t="shared" si="97"/>
        <v>24.756199999999993</v>
      </c>
      <c r="G813" s="2">
        <f t="shared" si="91"/>
        <v>26.568819999999995</v>
      </c>
      <c r="H813" s="2">
        <f t="shared" si="95"/>
        <v>28.251055000000036</v>
      </c>
      <c r="I813" s="2">
        <f t="array" ref="I813">SUMPRODUCT(B797:B816, (ROW(B797:B816)-ROW(B797)+1)) / (20*21/2)</f>
        <v>24.646857142857147</v>
      </c>
      <c r="J813" s="2">
        <f t="shared" si="98"/>
        <v>25.063073497272249</v>
      </c>
      <c r="K813" s="2">
        <f t="shared" si="92"/>
        <v>26.072050306514516</v>
      </c>
    </row>
    <row r="814" spans="1:11" ht="13.5" x14ac:dyDescent="0.25">
      <c r="A814" s="3">
        <f>TITRES_STAT!B817</f>
        <v>43187</v>
      </c>
      <c r="B814" s="6">
        <f>TITRES_STAT!D817</f>
        <v>24.657</v>
      </c>
      <c r="C814" s="2">
        <f t="shared" si="93"/>
        <v>0</v>
      </c>
      <c r="D814" s="2">
        <f t="shared" si="94"/>
        <v>24.657</v>
      </c>
      <c r="E814" s="2">
        <f t="shared" si="96"/>
        <v>24.657000000000004</v>
      </c>
      <c r="F814" s="2">
        <f t="shared" si="97"/>
        <v>24.718399999999992</v>
      </c>
      <c r="G814" s="2">
        <f t="shared" si="91"/>
        <v>26.521439999999998</v>
      </c>
      <c r="H814" s="2">
        <f t="shared" si="95"/>
        <v>28.215435000000038</v>
      </c>
      <c r="I814" s="2">
        <f t="array" ref="I814">SUMPRODUCT(B798:B817, (ROW(B798:B817)-ROW(B798)+1)) / (20*21/2)</f>
        <v>24.648209523809527</v>
      </c>
      <c r="J814" s="2">
        <f t="shared" si="98"/>
        <v>25.02439983086537</v>
      </c>
      <c r="K814" s="2">
        <f t="shared" si="92"/>
        <v>26.016558137631595</v>
      </c>
    </row>
    <row r="815" spans="1:11" ht="13.5" x14ac:dyDescent="0.25">
      <c r="A815" s="3">
        <f>TITRES_STAT!B818</f>
        <v>43188</v>
      </c>
      <c r="B815" s="6">
        <f>TITRES_STAT!D818</f>
        <v>24.657</v>
      </c>
      <c r="C815" s="2">
        <f t="shared" si="93"/>
        <v>0</v>
      </c>
      <c r="D815" s="2">
        <f t="shared" si="94"/>
        <v>24.657</v>
      </c>
      <c r="E815" s="2">
        <f t="shared" si="96"/>
        <v>24.657000000000004</v>
      </c>
      <c r="F815" s="2">
        <f t="shared" si="97"/>
        <v>24.680599999999991</v>
      </c>
      <c r="G815" s="2">
        <f t="shared" si="91"/>
        <v>26.474239999999995</v>
      </c>
      <c r="H815" s="2">
        <f t="shared" si="95"/>
        <v>28.18696500000004</v>
      </c>
      <c r="I815" s="2">
        <f t="array" ref="I815">SUMPRODUCT(B799:B818, (ROW(B799:B818)-ROW(B799)+1)) / (20*21/2)</f>
        <v>24.746133333333333</v>
      </c>
      <c r="J815" s="2">
        <f t="shared" si="98"/>
        <v>24.989409370782955</v>
      </c>
      <c r="K815" s="2">
        <f t="shared" si="92"/>
        <v>25.963242132234278</v>
      </c>
    </row>
    <row r="816" spans="1:11" ht="13.5" x14ac:dyDescent="0.25">
      <c r="A816" s="3">
        <f>TITRES_STAT!B819</f>
        <v>43189</v>
      </c>
      <c r="B816" s="6">
        <f>TITRES_STAT!D819</f>
        <v>24.657</v>
      </c>
      <c r="C816" s="2">
        <f t="shared" si="93"/>
        <v>0</v>
      </c>
      <c r="D816" s="2">
        <f t="shared" si="94"/>
        <v>24.657</v>
      </c>
      <c r="E816" s="2">
        <f t="shared" si="96"/>
        <v>24.657000000000004</v>
      </c>
      <c r="F816" s="2">
        <f t="shared" si="97"/>
        <v>24.64279999999999</v>
      </c>
      <c r="G816" s="2">
        <f t="shared" si="91"/>
        <v>26.427039999999991</v>
      </c>
      <c r="H816" s="2">
        <f t="shared" si="95"/>
        <v>28.158495000000045</v>
      </c>
      <c r="I816" s="2">
        <f t="array" ref="I816">SUMPRODUCT(B800:B819, (ROW(B800:B819)-ROW(B800)+1)) / (20*21/2)</f>
        <v>24.839228571428567</v>
      </c>
      <c r="J816" s="2">
        <f t="shared" si="98"/>
        <v>24.957751335470295</v>
      </c>
      <c r="K816" s="2">
        <f t="shared" si="92"/>
        <v>25.912016950578032</v>
      </c>
    </row>
    <row r="817" spans="1:11" ht="13.5" x14ac:dyDescent="0.25">
      <c r="A817" s="3">
        <f>TITRES_STAT!B820</f>
        <v>43192</v>
      </c>
      <c r="B817" s="6">
        <f>TITRES_STAT!D820</f>
        <v>24.657</v>
      </c>
      <c r="C817" s="2">
        <f t="shared" si="93"/>
        <v>0</v>
      </c>
      <c r="D817" s="2">
        <f t="shared" si="94"/>
        <v>24.657</v>
      </c>
      <c r="E817" s="2">
        <f t="shared" si="96"/>
        <v>24.657000000000004</v>
      </c>
      <c r="F817" s="2">
        <f t="shared" si="97"/>
        <v>24.642799999999994</v>
      </c>
      <c r="G817" s="2">
        <f t="shared" si="91"/>
        <v>26.379839999999994</v>
      </c>
      <c r="H817" s="2">
        <f t="shared" si="95"/>
        <v>28.130025000000042</v>
      </c>
      <c r="I817" s="2">
        <f t="array" ref="I817">SUMPRODUCT(B801:B820, (ROW(B801:B820)-ROW(B801)+1)) / (20*21/2)</f>
        <v>24.927495238095236</v>
      </c>
      <c r="J817" s="2">
        <f t="shared" si="98"/>
        <v>24.929108351139792</v>
      </c>
      <c r="K817" s="2">
        <f t="shared" si="92"/>
        <v>25.862800599574971</v>
      </c>
    </row>
    <row r="818" spans="1:11" ht="13.5" x14ac:dyDescent="0.25">
      <c r="A818" s="3">
        <f>TITRES_STAT!B821</f>
        <v>43193</v>
      </c>
      <c r="B818" s="6">
        <f>TITRES_STAT!D821</f>
        <v>25.670999999999999</v>
      </c>
      <c r="C818" s="2">
        <f t="shared" si="93"/>
        <v>1.0139999999999993</v>
      </c>
      <c r="D818" s="2">
        <f t="shared" si="94"/>
        <v>24.8598</v>
      </c>
      <c r="E818" s="2">
        <f t="shared" si="96"/>
        <v>24.758400000000002</v>
      </c>
      <c r="F818" s="2">
        <f t="shared" si="97"/>
        <v>24.693499999999993</v>
      </c>
      <c r="G818" s="2">
        <f t="shared" ref="G818:G881" si="99">AVERAGE(B769:B818)</f>
        <v>26.352919999999997</v>
      </c>
      <c r="H818" s="2">
        <f t="shared" si="95"/>
        <v>28.10662500000004</v>
      </c>
      <c r="I818" s="2">
        <f t="array" ref="I818">SUMPRODUCT(B802:B821, (ROW(B802:B821)-ROW(B802)+1)) / (20*21/2)</f>
        <v>25.010933333333334</v>
      </c>
      <c r="J818" s="2">
        <f t="shared" si="98"/>
        <v>24.999764698650289</v>
      </c>
      <c r="K818" s="2">
        <f t="shared" si="92"/>
        <v>25.855279007434774</v>
      </c>
    </row>
    <row r="819" spans="1:11" ht="13.5" x14ac:dyDescent="0.25">
      <c r="A819" s="3">
        <f>TITRES_STAT!B822</f>
        <v>43194</v>
      </c>
      <c r="B819" s="6">
        <f>TITRES_STAT!D822</f>
        <v>25.670999999999999</v>
      </c>
      <c r="C819" s="2">
        <f t="shared" si="93"/>
        <v>0</v>
      </c>
      <c r="D819" s="2">
        <f t="shared" si="94"/>
        <v>25.062599999999996</v>
      </c>
      <c r="E819" s="2">
        <f t="shared" si="96"/>
        <v>24.8598</v>
      </c>
      <c r="F819" s="2">
        <f t="shared" si="97"/>
        <v>24.744199999999996</v>
      </c>
      <c r="G819" s="2">
        <f t="shared" si="99"/>
        <v>26.30172</v>
      </c>
      <c r="H819" s="2">
        <f t="shared" si="95"/>
        <v>28.079110000000043</v>
      </c>
      <c r="I819" s="2">
        <f t="array" ref="I819">SUMPRODUCT(B803:B822, (ROW(B803:B822)-ROW(B803)+1)) / (20*21/2)</f>
        <v>25.089542857142856</v>
      </c>
      <c r="J819" s="2">
        <f t="shared" si="98"/>
        <v>25.063691870207403</v>
      </c>
      <c r="K819" s="2">
        <f t="shared" ref="K819:K882" si="100">$K$4*B819+(1-$K$4)*K818</f>
        <v>25.848052379692234</v>
      </c>
    </row>
    <row r="820" spans="1:11" ht="13.5" x14ac:dyDescent="0.25">
      <c r="A820" s="3">
        <f>TITRES_STAT!B823</f>
        <v>43195</v>
      </c>
      <c r="B820" s="6">
        <f>TITRES_STAT!D823</f>
        <v>25.670999999999999</v>
      </c>
      <c r="C820" s="2">
        <f t="shared" si="93"/>
        <v>0</v>
      </c>
      <c r="D820" s="2">
        <f t="shared" si="94"/>
        <v>25.2654</v>
      </c>
      <c r="E820" s="2">
        <f t="shared" si="96"/>
        <v>24.961199999999998</v>
      </c>
      <c r="F820" s="2">
        <f t="shared" si="97"/>
        <v>24.794899999999995</v>
      </c>
      <c r="G820" s="2">
        <f t="shared" si="99"/>
        <v>26.250520000000002</v>
      </c>
      <c r="H820" s="2">
        <f t="shared" si="95"/>
        <v>28.051595000000042</v>
      </c>
      <c r="I820" s="2">
        <f t="array" ref="I820">SUMPRODUCT(B804:B823, (ROW(B804:B823)-ROW(B804)+1)) / (20*21/2)</f>
        <v>25.16332380952381</v>
      </c>
      <c r="J820" s="2">
        <f t="shared" si="98"/>
        <v>25.12153073971146</v>
      </c>
      <c r="K820" s="2">
        <f t="shared" si="100"/>
        <v>25.841109149116072</v>
      </c>
    </row>
    <row r="821" spans="1:11" ht="13.5" x14ac:dyDescent="0.25">
      <c r="A821" s="3">
        <f>TITRES_STAT!B824</f>
        <v>43196</v>
      </c>
      <c r="B821" s="6">
        <f>TITRES_STAT!D824</f>
        <v>25.670999999999999</v>
      </c>
      <c r="C821" s="2">
        <f t="shared" si="93"/>
        <v>0</v>
      </c>
      <c r="D821" s="2">
        <f t="shared" si="94"/>
        <v>25.468199999999996</v>
      </c>
      <c r="E821" s="2">
        <f t="shared" si="96"/>
        <v>25.062599999999996</v>
      </c>
      <c r="F821" s="2">
        <f t="shared" si="97"/>
        <v>24.845599999999997</v>
      </c>
      <c r="G821" s="2">
        <f t="shared" si="99"/>
        <v>26.199320000000007</v>
      </c>
      <c r="H821" s="2">
        <f t="shared" si="95"/>
        <v>28.024080000000044</v>
      </c>
      <c r="I821" s="2">
        <f t="array" ref="I821">SUMPRODUCT(B805:B824, (ROW(B805:B824)-ROW(B805)+1)) / (20*21/2)</f>
        <v>25.2316</v>
      </c>
      <c r="J821" s="2">
        <f t="shared" si="98"/>
        <v>25.173861145453223</v>
      </c>
      <c r="K821" s="2">
        <f t="shared" si="100"/>
        <v>25.83443820209191</v>
      </c>
    </row>
    <row r="822" spans="1:11" ht="13.5" x14ac:dyDescent="0.25">
      <c r="A822" s="3">
        <f>TITRES_STAT!B825</f>
        <v>43200</v>
      </c>
      <c r="B822" s="6">
        <f>TITRES_STAT!D825</f>
        <v>25.670999999999999</v>
      </c>
      <c r="C822" s="2">
        <f t="shared" si="93"/>
        <v>0</v>
      </c>
      <c r="D822" s="2">
        <f t="shared" si="94"/>
        <v>25.670999999999999</v>
      </c>
      <c r="E822" s="2">
        <f t="shared" si="96"/>
        <v>25.163999999999994</v>
      </c>
      <c r="F822" s="2">
        <f t="shared" si="97"/>
        <v>24.896299999999997</v>
      </c>
      <c r="G822" s="2">
        <f t="shared" si="99"/>
        <v>26.147460000000009</v>
      </c>
      <c r="H822" s="2">
        <f t="shared" si="95"/>
        <v>28.001220000000043</v>
      </c>
      <c r="I822" s="2">
        <f t="array" ref="I822">SUMPRODUCT(B806:B825, (ROW(B806:B825)-ROW(B806)+1)) / (20*21/2)</f>
        <v>25.294371428571431</v>
      </c>
      <c r="J822" s="2">
        <f t="shared" si="98"/>
        <v>25.221207703029105</v>
      </c>
      <c r="K822" s="2">
        <f t="shared" si="100"/>
        <v>25.828028860833406</v>
      </c>
    </row>
    <row r="823" spans="1:11" ht="13.5" x14ac:dyDescent="0.25">
      <c r="A823" s="3">
        <f>TITRES_STAT!B826</f>
        <v>43201</v>
      </c>
      <c r="B823" s="6">
        <f>TITRES_STAT!D826</f>
        <v>25.670999999999999</v>
      </c>
      <c r="C823" s="2">
        <f t="shared" si="93"/>
        <v>0</v>
      </c>
      <c r="D823" s="2">
        <f t="shared" si="94"/>
        <v>25.670999999999999</v>
      </c>
      <c r="E823" s="2">
        <f t="shared" si="96"/>
        <v>25.265399999999996</v>
      </c>
      <c r="F823" s="2">
        <f t="shared" si="97"/>
        <v>24.954099999999997</v>
      </c>
      <c r="G823" s="2">
        <f t="shared" si="99"/>
        <v>26.095600000000008</v>
      </c>
      <c r="H823" s="2">
        <f t="shared" si="95"/>
        <v>27.973830000000042</v>
      </c>
      <c r="I823" s="2">
        <f t="array" ref="I823">SUMPRODUCT(B807:B826, (ROW(B807:B826)-ROW(B807)+1)) / (20*21/2)</f>
        <v>25.352314285714286</v>
      </c>
      <c r="J823" s="2">
        <f t="shared" si="98"/>
        <v>25.26404506464538</v>
      </c>
      <c r="K823" s="2">
        <f t="shared" si="100"/>
        <v>25.821870866290922</v>
      </c>
    </row>
    <row r="824" spans="1:11" ht="13.5" x14ac:dyDescent="0.25">
      <c r="A824" s="3">
        <f>TITRES_STAT!B827</f>
        <v>43202</v>
      </c>
      <c r="B824" s="6">
        <f>TITRES_STAT!D827</f>
        <v>25.670999999999999</v>
      </c>
      <c r="C824" s="2">
        <f t="shared" si="93"/>
        <v>0</v>
      </c>
      <c r="D824" s="2">
        <f t="shared" si="94"/>
        <v>25.670999999999999</v>
      </c>
      <c r="E824" s="2">
        <f t="shared" si="96"/>
        <v>25.366799999999994</v>
      </c>
      <c r="F824" s="2">
        <f t="shared" si="97"/>
        <v>25.011899999999997</v>
      </c>
      <c r="G824" s="2">
        <f t="shared" si="99"/>
        <v>26.043740000000017</v>
      </c>
      <c r="H824" s="2">
        <f t="shared" si="95"/>
        <v>27.946440000000049</v>
      </c>
      <c r="I824" s="2">
        <f t="array" ref="I824">SUMPRODUCT(B808:B827, (ROW(B808:B827)-ROW(B808)+1)) / (20*21/2)</f>
        <v>25.405428571428573</v>
      </c>
      <c r="J824" s="2">
        <f t="shared" si="98"/>
        <v>25.302802677536295</v>
      </c>
      <c r="K824" s="2">
        <f t="shared" si="100"/>
        <v>25.815954361730498</v>
      </c>
    </row>
    <row r="825" spans="1:11" ht="13.5" x14ac:dyDescent="0.25">
      <c r="A825" s="3">
        <f>TITRES_STAT!B828</f>
        <v>43203</v>
      </c>
      <c r="B825" s="6">
        <f>TITRES_STAT!D828</f>
        <v>25.670999999999999</v>
      </c>
      <c r="C825" s="2">
        <f t="shared" si="93"/>
        <v>0</v>
      </c>
      <c r="D825" s="2">
        <f t="shared" si="94"/>
        <v>25.670999999999999</v>
      </c>
      <c r="E825" s="2">
        <f t="shared" si="96"/>
        <v>25.468199999999996</v>
      </c>
      <c r="F825" s="2">
        <f t="shared" si="97"/>
        <v>25.062599999999996</v>
      </c>
      <c r="G825" s="2">
        <f t="shared" si="99"/>
        <v>25.99188000000002</v>
      </c>
      <c r="H825" s="2">
        <f t="shared" si="95"/>
        <v>27.919050000000048</v>
      </c>
      <c r="I825" s="2">
        <f t="array" ref="I825">SUMPRODUCT(B809:B828, (ROW(B809:B828)-ROW(B809)+1)) / (20*21/2)</f>
        <v>25.380857142857142</v>
      </c>
      <c r="J825" s="2">
        <f t="shared" si="98"/>
        <v>25.337869089199504</v>
      </c>
      <c r="K825" s="2">
        <f t="shared" si="100"/>
        <v>25.810269876956752</v>
      </c>
    </row>
    <row r="826" spans="1:11" ht="13.5" x14ac:dyDescent="0.25">
      <c r="A826" s="3">
        <f>TITRES_STAT!B829</f>
        <v>43206</v>
      </c>
      <c r="B826" s="6">
        <f>TITRES_STAT!D829</f>
        <v>25.670999999999999</v>
      </c>
      <c r="C826" s="2">
        <f t="shared" si="93"/>
        <v>0</v>
      </c>
      <c r="D826" s="2">
        <f t="shared" si="94"/>
        <v>25.670999999999999</v>
      </c>
      <c r="E826" s="2">
        <f t="shared" si="96"/>
        <v>25.569599999999994</v>
      </c>
      <c r="F826" s="2">
        <f t="shared" si="97"/>
        <v>25.113299999999999</v>
      </c>
      <c r="G826" s="2">
        <f t="shared" si="99"/>
        <v>25.940020000000022</v>
      </c>
      <c r="H826" s="2">
        <f t="shared" si="95"/>
        <v>27.896315000000051</v>
      </c>
      <c r="I826" s="2">
        <f t="array" ref="I826">SUMPRODUCT(B810:B829, (ROW(B810:B829)-ROW(B810)+1)) / (20*21/2)</f>
        <v>25.427957142857142</v>
      </c>
      <c r="J826" s="2">
        <f t="shared" si="98"/>
        <v>25.369595842609076</v>
      </c>
      <c r="K826" s="2">
        <f t="shared" si="100"/>
        <v>25.804808313154524</v>
      </c>
    </row>
    <row r="827" spans="1:11" ht="13.5" x14ac:dyDescent="0.25">
      <c r="A827" s="3">
        <f>TITRES_STAT!B830</f>
        <v>43207</v>
      </c>
      <c r="B827" s="6">
        <f>TITRES_STAT!D830</f>
        <v>25.670999999999999</v>
      </c>
      <c r="C827" s="2">
        <f t="shared" si="93"/>
        <v>0</v>
      </c>
      <c r="D827" s="2">
        <f t="shared" si="94"/>
        <v>25.670999999999999</v>
      </c>
      <c r="E827" s="2">
        <f t="shared" si="96"/>
        <v>25.670999999999999</v>
      </c>
      <c r="F827" s="2">
        <f t="shared" si="97"/>
        <v>25.163999999999998</v>
      </c>
      <c r="G827" s="2">
        <f t="shared" si="99"/>
        <v>25.888160000000024</v>
      </c>
      <c r="H827" s="2">
        <f t="shared" si="95"/>
        <v>27.87358000000005</v>
      </c>
      <c r="I827" s="2">
        <f t="array" ref="I827">SUMPRODUCT(B811:B830, (ROW(B811:B830)-ROW(B811)+1)) / (20*21/2)</f>
        <v>25.470228571428571</v>
      </c>
      <c r="J827" s="2">
        <f t="shared" si="98"/>
        <v>25.398301000455831</v>
      </c>
      <c r="K827" s="2">
        <f t="shared" si="100"/>
        <v>25.799560928324937</v>
      </c>
    </row>
    <row r="828" spans="1:11" ht="13.5" x14ac:dyDescent="0.25">
      <c r="A828" s="3">
        <f>TITRES_STAT!B831</f>
        <v>43208</v>
      </c>
      <c r="B828" s="6">
        <f>TITRES_STAT!D831</f>
        <v>24.905999999999999</v>
      </c>
      <c r="C828" s="2">
        <f t="shared" si="93"/>
        <v>-0.76500000000000057</v>
      </c>
      <c r="D828" s="2">
        <f t="shared" si="94"/>
        <v>25.518000000000001</v>
      </c>
      <c r="E828" s="2">
        <f t="shared" si="96"/>
        <v>25.594499999999996</v>
      </c>
      <c r="F828" s="2">
        <f t="shared" si="97"/>
        <v>25.176449999999999</v>
      </c>
      <c r="G828" s="2">
        <f t="shared" si="99"/>
        <v>25.821000000000023</v>
      </c>
      <c r="H828" s="2">
        <f t="shared" si="95"/>
        <v>27.847020000000054</v>
      </c>
      <c r="I828" s="2">
        <f t="array" ref="I828">SUMPRODUCT(B812:B831, (ROW(B812:B831)-ROW(B812)+1)) / (20*21/2)</f>
        <v>25.507671428571427</v>
      </c>
      <c r="J828" s="2">
        <f t="shared" si="98"/>
        <v>25.351415190888609</v>
      </c>
      <c r="K828" s="2">
        <f t="shared" si="100"/>
        <v>25.764519323292589</v>
      </c>
    </row>
    <row r="829" spans="1:11" ht="13.5" x14ac:dyDescent="0.25">
      <c r="A829" s="3">
        <f>TITRES_STAT!B832</f>
        <v>43209</v>
      </c>
      <c r="B829" s="6">
        <f>TITRES_STAT!D832</f>
        <v>25.670999999999999</v>
      </c>
      <c r="C829" s="2">
        <f t="shared" si="93"/>
        <v>0.76500000000000057</v>
      </c>
      <c r="D829" s="2">
        <f t="shared" si="94"/>
        <v>25.518000000000001</v>
      </c>
      <c r="E829" s="2">
        <f t="shared" si="96"/>
        <v>25.594499999999996</v>
      </c>
      <c r="F829" s="2">
        <f t="shared" si="97"/>
        <v>25.227149999999998</v>
      </c>
      <c r="G829" s="2">
        <f t="shared" si="99"/>
        <v>25.769140000000021</v>
      </c>
      <c r="H829" s="2">
        <f t="shared" si="95"/>
        <v>27.824285000000053</v>
      </c>
      <c r="I829" s="2">
        <f t="array" ref="I829">SUMPRODUCT(B813:B832, (ROW(B813:B832)-ROW(B813)+1)) / (20*21/2)</f>
        <v>25.540285714285716</v>
      </c>
      <c r="J829" s="2">
        <f t="shared" si="98"/>
        <v>25.381851839375408</v>
      </c>
      <c r="K829" s="2">
        <f t="shared" si="100"/>
        <v>25.760851898849744</v>
      </c>
    </row>
    <row r="830" spans="1:11" ht="13.5" x14ac:dyDescent="0.25">
      <c r="A830" s="3">
        <f>TITRES_STAT!B833</f>
        <v>43210</v>
      </c>
      <c r="B830" s="6">
        <f>TITRES_STAT!D833</f>
        <v>25.670999999999999</v>
      </c>
      <c r="C830" s="2">
        <f t="shared" si="93"/>
        <v>0</v>
      </c>
      <c r="D830" s="2">
        <f t="shared" si="94"/>
        <v>25.517999999999994</v>
      </c>
      <c r="E830" s="2">
        <f t="shared" si="96"/>
        <v>25.594499999999996</v>
      </c>
      <c r="F830" s="2">
        <f t="shared" si="97"/>
        <v>25.277849999999997</v>
      </c>
      <c r="G830" s="2">
        <f t="shared" si="99"/>
        <v>25.71728000000002</v>
      </c>
      <c r="H830" s="2">
        <f t="shared" si="95"/>
        <v>27.801550000000056</v>
      </c>
      <c r="I830" s="2">
        <f t="array" ref="I830">SUMPRODUCT(B814:B833, (ROW(B814:B833)-ROW(B814)+1)) / (20*21/2)</f>
        <v>25.568071428571429</v>
      </c>
      <c r="J830" s="2">
        <f t="shared" si="98"/>
        <v>25.409389759434891</v>
      </c>
      <c r="K830" s="2">
        <f t="shared" si="100"/>
        <v>25.757328294973284</v>
      </c>
    </row>
    <row r="831" spans="1:11" ht="13.5" x14ac:dyDescent="0.25">
      <c r="A831" s="3">
        <f>TITRES_STAT!B834</f>
        <v>43213</v>
      </c>
      <c r="B831" s="6">
        <f>TITRES_STAT!D834</f>
        <v>25.670999999999999</v>
      </c>
      <c r="C831" s="2">
        <f t="shared" si="93"/>
        <v>0</v>
      </c>
      <c r="D831" s="2">
        <f t="shared" si="94"/>
        <v>25.517999999999994</v>
      </c>
      <c r="E831" s="2">
        <f t="shared" si="96"/>
        <v>25.594499999999996</v>
      </c>
      <c r="F831" s="2">
        <f t="shared" si="97"/>
        <v>25.328549999999996</v>
      </c>
      <c r="G831" s="2">
        <f t="shared" si="99"/>
        <v>25.665420000000022</v>
      </c>
      <c r="H831" s="2">
        <f t="shared" si="95"/>
        <v>27.778815000000058</v>
      </c>
      <c r="I831" s="2">
        <f t="array" ref="I831">SUMPRODUCT(B815:B834, (ROW(B815:B834)-ROW(B815)+1)) / (20*21/2)</f>
        <v>25.59102857142857</v>
      </c>
      <c r="J831" s="2">
        <f t="shared" si="98"/>
        <v>25.434305020441091</v>
      </c>
      <c r="K831" s="2">
        <f t="shared" si="100"/>
        <v>25.753942871641001</v>
      </c>
    </row>
    <row r="832" spans="1:11" ht="13.5" x14ac:dyDescent="0.25">
      <c r="A832" s="3">
        <f>TITRES_STAT!B835</f>
        <v>43214</v>
      </c>
      <c r="B832" s="6">
        <f>TITRES_STAT!D835</f>
        <v>25.670999999999999</v>
      </c>
      <c r="C832" s="2">
        <f t="shared" si="93"/>
        <v>0</v>
      </c>
      <c r="D832" s="2">
        <f t="shared" si="94"/>
        <v>25.517999999999994</v>
      </c>
      <c r="E832" s="2">
        <f t="shared" si="96"/>
        <v>25.594499999999996</v>
      </c>
      <c r="F832" s="2">
        <f t="shared" si="97"/>
        <v>25.379249999999995</v>
      </c>
      <c r="G832" s="2">
        <f t="shared" si="99"/>
        <v>25.613560000000021</v>
      </c>
      <c r="H832" s="2">
        <f t="shared" si="95"/>
        <v>27.756080000000061</v>
      </c>
      <c r="I832" s="2">
        <f t="array" ref="I832">SUMPRODUCT(B816:B835, (ROW(B816:B835)-ROW(B816)+1)) / (20*21/2)</f>
        <v>25.609157142857143</v>
      </c>
      <c r="J832" s="2">
        <f t="shared" si="98"/>
        <v>25.456847399446701</v>
      </c>
      <c r="K832" s="2">
        <f t="shared" si="100"/>
        <v>25.750690210008024</v>
      </c>
    </row>
    <row r="833" spans="1:11" ht="13.5" x14ac:dyDescent="0.25">
      <c r="A833" s="3">
        <f>TITRES_STAT!B836</f>
        <v>43215</v>
      </c>
      <c r="B833" s="6">
        <f>TITRES_STAT!D836</f>
        <v>25.670999999999999</v>
      </c>
      <c r="C833" s="2">
        <f t="shared" si="93"/>
        <v>0</v>
      </c>
      <c r="D833" s="2">
        <f t="shared" si="94"/>
        <v>25.670999999999999</v>
      </c>
      <c r="E833" s="2">
        <f t="shared" si="96"/>
        <v>25.594499999999996</v>
      </c>
      <c r="F833" s="2">
        <f t="shared" si="97"/>
        <v>25.429949999999998</v>
      </c>
      <c r="G833" s="2">
        <f t="shared" si="99"/>
        <v>25.561700000000023</v>
      </c>
      <c r="H833" s="2">
        <f t="shared" si="95"/>
        <v>27.733345000000057</v>
      </c>
      <c r="I833" s="2">
        <f t="array" ref="I833">SUMPRODUCT(B817:B836, (ROW(B817:B836)-ROW(B817)+1)) / (20*21/2)</f>
        <v>25.62245714285714</v>
      </c>
      <c r="J833" s="2">
        <f t="shared" si="98"/>
        <v>25.477242885213681</v>
      </c>
      <c r="K833" s="2">
        <f t="shared" si="100"/>
        <v>25.747565103733201</v>
      </c>
    </row>
    <row r="834" spans="1:11" ht="13.5" x14ac:dyDescent="0.25">
      <c r="A834" s="3">
        <f>TITRES_STAT!B837</f>
        <v>43216</v>
      </c>
      <c r="B834" s="6">
        <f>TITRES_STAT!D837</f>
        <v>25.670999999999999</v>
      </c>
      <c r="C834" s="2">
        <f t="shared" si="93"/>
        <v>0</v>
      </c>
      <c r="D834" s="2">
        <f t="shared" si="94"/>
        <v>25.670999999999999</v>
      </c>
      <c r="E834" s="2">
        <f t="shared" si="96"/>
        <v>25.594499999999996</v>
      </c>
      <c r="F834" s="2">
        <f t="shared" si="97"/>
        <v>25.480649999999994</v>
      </c>
      <c r="G834" s="2">
        <f t="shared" si="99"/>
        <v>25.509840000000022</v>
      </c>
      <c r="H834" s="2">
        <f t="shared" si="95"/>
        <v>27.710610000000059</v>
      </c>
      <c r="I834" s="2">
        <f t="array" ref="I834">SUMPRODUCT(B818:B837, (ROW(B818:B837)-ROW(B818)+1)) / (20*21/2)</f>
        <v>25.630928571428569</v>
      </c>
      <c r="J834" s="2">
        <f t="shared" si="98"/>
        <v>25.495695943764758</v>
      </c>
      <c r="K834" s="2">
        <f t="shared" si="100"/>
        <v>25.744562550645625</v>
      </c>
    </row>
    <row r="835" spans="1:11" ht="13.5" x14ac:dyDescent="0.25">
      <c r="A835" s="3">
        <f>TITRES_STAT!B838</f>
        <v>43217</v>
      </c>
      <c r="B835" s="6">
        <f>TITRES_STAT!D838</f>
        <v>25.670999999999999</v>
      </c>
      <c r="C835" s="2">
        <f t="shared" si="93"/>
        <v>0</v>
      </c>
      <c r="D835" s="2">
        <f t="shared" si="94"/>
        <v>25.670999999999999</v>
      </c>
      <c r="E835" s="2">
        <f t="shared" si="96"/>
        <v>25.594499999999993</v>
      </c>
      <c r="F835" s="2">
        <f t="shared" si="97"/>
        <v>25.531349999999996</v>
      </c>
      <c r="G835" s="2">
        <f t="shared" si="99"/>
        <v>25.45798000000002</v>
      </c>
      <c r="H835" s="2">
        <f t="shared" si="95"/>
        <v>27.687875000000062</v>
      </c>
      <c r="I835" s="2">
        <f t="array" ref="I835">SUMPRODUCT(B819:B838, (ROW(B819:B838)-ROW(B819)+1)) / (20*21/2)</f>
        <v>25.63457142857143</v>
      </c>
      <c r="J835" s="2">
        <f t="shared" si="98"/>
        <v>25.512391568168113</v>
      </c>
      <c r="K835" s="2">
        <f t="shared" si="100"/>
        <v>25.741677744737956</v>
      </c>
    </row>
    <row r="836" spans="1:11" ht="13.5" x14ac:dyDescent="0.25">
      <c r="A836" s="3">
        <f>TITRES_STAT!B839</f>
        <v>43220</v>
      </c>
      <c r="B836" s="6">
        <f>TITRES_STAT!D839</f>
        <v>25.670999999999999</v>
      </c>
      <c r="C836" s="2">
        <f t="shared" ref="C836:C899" si="101">B836-B835</f>
        <v>0</v>
      </c>
      <c r="D836" s="2">
        <f t="shared" si="94"/>
        <v>25.670999999999999</v>
      </c>
      <c r="E836" s="2">
        <f t="shared" si="96"/>
        <v>25.594499999999993</v>
      </c>
      <c r="F836" s="2">
        <f t="shared" si="97"/>
        <v>25.582049999999995</v>
      </c>
      <c r="G836" s="2">
        <f t="shared" si="99"/>
        <v>25.406120000000023</v>
      </c>
      <c r="H836" s="2">
        <f t="shared" si="95"/>
        <v>27.665140000000065</v>
      </c>
      <c r="I836" s="2">
        <f t="array" ref="I836">SUMPRODUCT(B820:B839, (ROW(B820:B839)-ROW(B820)+1)) / (20*21/2)</f>
        <v>25.638214285714287</v>
      </c>
      <c r="J836" s="2">
        <f t="shared" si="98"/>
        <v>25.527497133104482</v>
      </c>
      <c r="K836" s="2">
        <f t="shared" si="100"/>
        <v>25.738906068473725</v>
      </c>
    </row>
    <row r="837" spans="1:11" ht="13.5" x14ac:dyDescent="0.25">
      <c r="A837" s="3">
        <f>TITRES_STAT!B840</f>
        <v>43222</v>
      </c>
      <c r="B837" s="6">
        <f>TITRES_STAT!D840</f>
        <v>25.670999999999999</v>
      </c>
      <c r="C837" s="2">
        <f t="shared" si="101"/>
        <v>0</v>
      </c>
      <c r="D837" s="2">
        <f t="shared" si="94"/>
        <v>25.670999999999999</v>
      </c>
      <c r="E837" s="2">
        <f t="shared" si="96"/>
        <v>25.594499999999993</v>
      </c>
      <c r="F837" s="2">
        <f t="shared" si="97"/>
        <v>25.632749999999998</v>
      </c>
      <c r="G837" s="2">
        <f t="shared" si="99"/>
        <v>25.354260000000021</v>
      </c>
      <c r="H837" s="2">
        <f t="shared" si="95"/>
        <v>27.641780000000068</v>
      </c>
      <c r="I837" s="2">
        <f t="array" ref="I837">SUMPRODUCT(B821:B840, (ROW(B821:B840)-ROW(B821)+1)) / (20*21/2)</f>
        <v>25.569857142857142</v>
      </c>
      <c r="J837" s="2">
        <f t="shared" si="98"/>
        <v>25.541164072808815</v>
      </c>
      <c r="K837" s="2">
        <f t="shared" si="100"/>
        <v>25.736243085396325</v>
      </c>
    </row>
    <row r="838" spans="1:11" ht="13.5" x14ac:dyDescent="0.25">
      <c r="A838" s="3">
        <f>TITRES_STAT!B841</f>
        <v>43223</v>
      </c>
      <c r="B838" s="6">
        <f>TITRES_STAT!D841</f>
        <v>25.670999999999999</v>
      </c>
      <c r="C838" s="2">
        <f t="shared" si="101"/>
        <v>0</v>
      </c>
      <c r="D838" s="2">
        <f t="shared" ref="D838:D901" si="102">AVERAGE(B834:B838)</f>
        <v>25.670999999999999</v>
      </c>
      <c r="E838" s="2">
        <f t="shared" si="96"/>
        <v>25.670999999999999</v>
      </c>
      <c r="F838" s="2">
        <f t="shared" si="97"/>
        <v>25.632749999999998</v>
      </c>
      <c r="G838" s="2">
        <f t="shared" si="99"/>
        <v>25.30240000000002</v>
      </c>
      <c r="H838" s="2">
        <f t="shared" si="95"/>
        <v>27.618420000000068</v>
      </c>
      <c r="I838" s="2">
        <f t="array" ref="I838">SUMPRODUCT(B822:B841, (ROW(B822:B841)-ROW(B822)+1)) / (20*21/2)</f>
        <v>25.505100000000002</v>
      </c>
      <c r="J838" s="2">
        <f t="shared" si="98"/>
        <v>25.553529399207974</v>
      </c>
      <c r="K838" s="2">
        <f t="shared" si="100"/>
        <v>25.733684533027841</v>
      </c>
    </row>
    <row r="839" spans="1:11" ht="13.5" x14ac:dyDescent="0.25">
      <c r="A839" s="3">
        <f>TITRES_STAT!B842</f>
        <v>43224</v>
      </c>
      <c r="B839" s="6">
        <f>TITRES_STAT!D842</f>
        <v>25.670999999999999</v>
      </c>
      <c r="C839" s="2">
        <f t="shared" si="101"/>
        <v>0</v>
      </c>
      <c r="D839" s="2">
        <f t="shared" si="102"/>
        <v>25.670999999999999</v>
      </c>
      <c r="E839" s="2">
        <f t="shared" si="96"/>
        <v>25.670999999999999</v>
      </c>
      <c r="F839" s="2">
        <f t="shared" si="97"/>
        <v>25.632749999999998</v>
      </c>
      <c r="G839" s="2">
        <f t="shared" si="99"/>
        <v>25.250540000000022</v>
      </c>
      <c r="H839" s="2">
        <f t="shared" si="95"/>
        <v>27.595060000000071</v>
      </c>
      <c r="I839" s="2">
        <f t="array" ref="I839">SUMPRODUCT(B823:B842, (ROW(B823:B842)-ROW(B823)+1)) / (20*21/2)</f>
        <v>25.337561904761905</v>
      </c>
      <c r="J839" s="2">
        <f t="shared" si="98"/>
        <v>25.56471707547388</v>
      </c>
      <c r="K839" s="2">
        <f t="shared" si="100"/>
        <v>25.73122631604636</v>
      </c>
    </row>
    <row r="840" spans="1:11" ht="13.5" x14ac:dyDescent="0.25">
      <c r="A840" s="3">
        <f>TITRES_STAT!B843</f>
        <v>43227</v>
      </c>
      <c r="B840" s="6">
        <f>TITRES_STAT!D843</f>
        <v>24.914999999999999</v>
      </c>
      <c r="C840" s="2">
        <f t="shared" si="101"/>
        <v>-0.75600000000000023</v>
      </c>
      <c r="D840" s="2">
        <f t="shared" si="102"/>
        <v>25.519799999999996</v>
      </c>
      <c r="E840" s="2">
        <f t="shared" si="96"/>
        <v>25.595399999999994</v>
      </c>
      <c r="F840" s="2">
        <f t="shared" si="97"/>
        <v>25.594949999999997</v>
      </c>
      <c r="G840" s="2">
        <f t="shared" si="99"/>
        <v>25.208980000000018</v>
      </c>
      <c r="H840" s="2">
        <f t="shared" si="95"/>
        <v>27.567920000000072</v>
      </c>
      <c r="I840" s="2">
        <f t="array" ref="I840">SUMPRODUCT(B824:B843, (ROW(B824:B843)-ROW(B824)+1)) / (20*21/2)</f>
        <v>25.111038095238097</v>
      </c>
      <c r="J840" s="2">
        <f t="shared" si="98"/>
        <v>25.50283925876208</v>
      </c>
      <c r="K840" s="2">
        <f t="shared" si="100"/>
        <v>25.699217440907287</v>
      </c>
    </row>
    <row r="841" spans="1:11" ht="13.5" x14ac:dyDescent="0.25">
      <c r="A841" s="3">
        <f>TITRES_STAT!B844</f>
        <v>43228</v>
      </c>
      <c r="B841" s="6">
        <f>TITRES_STAT!D844</f>
        <v>24.914999999999999</v>
      </c>
      <c r="C841" s="2">
        <f t="shared" si="101"/>
        <v>0</v>
      </c>
      <c r="D841" s="2">
        <f t="shared" si="102"/>
        <v>25.368599999999997</v>
      </c>
      <c r="E841" s="2">
        <f t="shared" si="96"/>
        <v>25.519799999999996</v>
      </c>
      <c r="F841" s="2">
        <f t="shared" si="97"/>
        <v>25.55715</v>
      </c>
      <c r="G841" s="2">
        <f t="shared" si="99"/>
        <v>25.183560000000021</v>
      </c>
      <c r="H841" s="2">
        <f t="shared" si="95"/>
        <v>27.540780000000073</v>
      </c>
      <c r="I841" s="2">
        <f t="array" ref="I841">SUMPRODUCT(B825:B844, (ROW(B825:B844)-ROW(B825)+1)) / (20*21/2)</f>
        <v>24.831304761904761</v>
      </c>
      <c r="J841" s="2">
        <f t="shared" si="98"/>
        <v>25.446854567451407</v>
      </c>
      <c r="K841" s="2">
        <f t="shared" si="100"/>
        <v>25.668463815773666</v>
      </c>
    </row>
    <row r="842" spans="1:11" ht="13.5" x14ac:dyDescent="0.25">
      <c r="A842" s="3">
        <f>TITRES_STAT!B845</f>
        <v>43229</v>
      </c>
      <c r="B842" s="6">
        <f>TITRES_STAT!D845</f>
        <v>23.797999999999998</v>
      </c>
      <c r="C842" s="2">
        <f t="shared" si="101"/>
        <v>-1.1170000000000009</v>
      </c>
      <c r="D842" s="2">
        <f t="shared" si="102"/>
        <v>24.994</v>
      </c>
      <c r="E842" s="2">
        <f t="shared" si="96"/>
        <v>25.332499999999996</v>
      </c>
      <c r="F842" s="2">
        <f t="shared" si="97"/>
        <v>25.4635</v>
      </c>
      <c r="G842" s="2">
        <f t="shared" si="99"/>
        <v>25.135800000000017</v>
      </c>
      <c r="H842" s="2">
        <f t="shared" ref="H842:H905" si="103">AVERAGE(B643:B842)</f>
        <v>27.508055000000073</v>
      </c>
      <c r="I842" s="2">
        <f t="array" ref="I842">SUMPRODUCT(B826:B845, (ROW(B826:B845)-ROW(B826)+1)) / (20*21/2)</f>
        <v>24.567161904761896</v>
      </c>
      <c r="J842" s="2">
        <f t="shared" si="98"/>
        <v>25.289820799122701</v>
      </c>
      <c r="K842" s="2">
        <f t="shared" si="100"/>
        <v>25.595112293586464</v>
      </c>
    </row>
    <row r="843" spans="1:11" ht="13.5" x14ac:dyDescent="0.25">
      <c r="A843" s="3">
        <f>TITRES_STAT!B846</f>
        <v>43230</v>
      </c>
      <c r="B843" s="6">
        <f>TITRES_STAT!D846</f>
        <v>23.085000000000001</v>
      </c>
      <c r="C843" s="2">
        <f t="shared" si="101"/>
        <v>-0.71299999999999741</v>
      </c>
      <c r="D843" s="2">
        <f t="shared" si="102"/>
        <v>24.476800000000004</v>
      </c>
      <c r="E843" s="2">
        <f t="shared" si="96"/>
        <v>25.073899999999998</v>
      </c>
      <c r="F843" s="2">
        <f t="shared" si="97"/>
        <v>25.334199999999999</v>
      </c>
      <c r="G843" s="2">
        <f t="shared" si="99"/>
        <v>25.089240000000018</v>
      </c>
      <c r="H843" s="2">
        <f t="shared" si="103"/>
        <v>27.471765000000072</v>
      </c>
      <c r="I843" s="2">
        <f t="array" ref="I843">SUMPRODUCT(B827:B846, (ROW(B827:B846)-ROW(B827)+1)) / (20*21/2)</f>
        <v>24.318609523809521</v>
      </c>
      <c r="J843" s="2">
        <f t="shared" si="98"/>
        <v>25.079837865872918</v>
      </c>
      <c r="K843" s="2">
        <f t="shared" si="100"/>
        <v>25.496676517367387</v>
      </c>
    </row>
    <row r="844" spans="1:11" ht="13.5" x14ac:dyDescent="0.25">
      <c r="A844" s="3">
        <f>TITRES_STAT!B847</f>
        <v>43231</v>
      </c>
      <c r="B844" s="6">
        <f>TITRES_STAT!D847</f>
        <v>22.396999999999998</v>
      </c>
      <c r="C844" s="2">
        <f t="shared" si="101"/>
        <v>-0.68800000000000239</v>
      </c>
      <c r="D844" s="2">
        <f t="shared" si="102"/>
        <v>23.821999999999996</v>
      </c>
      <c r="E844" s="2">
        <f t="shared" ref="E844:E907" si="104">AVERAGE(B835:B844)</f>
        <v>24.746499999999997</v>
      </c>
      <c r="F844" s="2">
        <f t="shared" si="97"/>
        <v>25.170499999999997</v>
      </c>
      <c r="G844" s="2">
        <f t="shared" si="99"/>
        <v>25.028920000000017</v>
      </c>
      <c r="H844" s="2">
        <f t="shared" si="103"/>
        <v>27.432035000000074</v>
      </c>
      <c r="I844" s="2">
        <f t="array" ref="I844">SUMPRODUCT(B828:B847, (ROW(B828:B847)-ROW(B828)+1)) / (20*21/2)</f>
        <v>24.085647619047613</v>
      </c>
      <c r="J844" s="2">
        <f t="shared" si="98"/>
        <v>24.824329497694546</v>
      </c>
      <c r="K844" s="2">
        <f t="shared" si="100"/>
        <v>25.375120575509843</v>
      </c>
    </row>
    <row r="845" spans="1:11" ht="13.5" x14ac:dyDescent="0.25">
      <c r="A845" s="3">
        <f>TITRES_STAT!B848</f>
        <v>43234</v>
      </c>
      <c r="B845" s="6">
        <f>TITRES_STAT!D848</f>
        <v>22.396999999999998</v>
      </c>
      <c r="C845" s="2">
        <f t="shared" si="101"/>
        <v>0</v>
      </c>
      <c r="D845" s="2">
        <f t="shared" si="102"/>
        <v>23.318399999999997</v>
      </c>
      <c r="E845" s="2">
        <f t="shared" si="104"/>
        <v>24.419099999999997</v>
      </c>
      <c r="F845" s="2">
        <f t="shared" si="97"/>
        <v>25.006799999999995</v>
      </c>
      <c r="G845" s="2">
        <f t="shared" si="99"/>
        <v>24.968600000000016</v>
      </c>
      <c r="H845" s="2">
        <f t="shared" si="103"/>
        <v>27.392305000000075</v>
      </c>
      <c r="I845" s="2">
        <f t="array" ref="I845">SUMPRODUCT(B829:B848, (ROW(B829:B848)-ROW(B829)+1)) / (20*21/2)</f>
        <v>23.868276190476184</v>
      </c>
      <c r="J845" s="2">
        <f t="shared" si="98"/>
        <v>24.593155259818875</v>
      </c>
      <c r="K845" s="2">
        <f t="shared" si="100"/>
        <v>25.258331533332985</v>
      </c>
    </row>
    <row r="846" spans="1:11" ht="13.5" x14ac:dyDescent="0.25">
      <c r="A846" s="3">
        <f>TITRES_STAT!B849</f>
        <v>43235</v>
      </c>
      <c r="B846" s="6">
        <f>TITRES_STAT!D849</f>
        <v>22.396999999999998</v>
      </c>
      <c r="C846" s="2">
        <f t="shared" si="101"/>
        <v>0</v>
      </c>
      <c r="D846" s="2">
        <f t="shared" si="102"/>
        <v>22.814799999999998</v>
      </c>
      <c r="E846" s="2">
        <f t="shared" si="104"/>
        <v>24.091699999999996</v>
      </c>
      <c r="F846" s="2">
        <f t="shared" si="97"/>
        <v>24.843099999999996</v>
      </c>
      <c r="G846" s="2">
        <f t="shared" si="99"/>
        <v>24.908280000000008</v>
      </c>
      <c r="H846" s="2">
        <f t="shared" si="103"/>
        <v>27.352575000000069</v>
      </c>
      <c r="I846" s="2">
        <f t="array" ref="I846">SUMPRODUCT(B830:B849, (ROW(B830:B849)-ROW(B830)+1)) / (20*21/2)</f>
        <v>23.662852380952376</v>
      </c>
      <c r="J846" s="2">
        <f t="shared" si="98"/>
        <v>24.383997616026601</v>
      </c>
      <c r="K846" s="2">
        <f t="shared" si="100"/>
        <v>25.146122453594437</v>
      </c>
    </row>
    <row r="847" spans="1:11" ht="13.5" x14ac:dyDescent="0.25">
      <c r="A847" s="3">
        <f>TITRES_STAT!B850</f>
        <v>43236</v>
      </c>
      <c r="B847" s="6">
        <f>TITRES_STAT!D850</f>
        <v>22.396999999999998</v>
      </c>
      <c r="C847" s="2">
        <f t="shared" si="101"/>
        <v>0</v>
      </c>
      <c r="D847" s="2">
        <f t="shared" si="102"/>
        <v>22.534599999999994</v>
      </c>
      <c r="E847" s="2">
        <f t="shared" si="104"/>
        <v>23.764299999999999</v>
      </c>
      <c r="F847" s="2">
        <f t="shared" si="97"/>
        <v>24.679399999999994</v>
      </c>
      <c r="G847" s="2">
        <f t="shared" si="99"/>
        <v>24.863080000000011</v>
      </c>
      <c r="H847" s="2">
        <f t="shared" si="103"/>
        <v>27.312845000000074</v>
      </c>
      <c r="I847" s="2">
        <f t="array" ref="I847">SUMPRODUCT(B831:B850, (ROW(B831:B850)-ROW(B831)+1)) / (20*21/2)</f>
        <v>23.473019047619044</v>
      </c>
      <c r="J847" s="2">
        <f t="shared" si="98"/>
        <v>24.194759747833594</v>
      </c>
      <c r="K847" s="2">
        <f t="shared" si="100"/>
        <v>25.038313729924067</v>
      </c>
    </row>
    <row r="848" spans="1:11" ht="13.5" x14ac:dyDescent="0.25">
      <c r="A848" s="3">
        <f>TITRES_STAT!B851</f>
        <v>43237</v>
      </c>
      <c r="B848" s="6">
        <f>TITRES_STAT!D851</f>
        <v>22.396999999999998</v>
      </c>
      <c r="C848" s="2">
        <f t="shared" si="101"/>
        <v>0</v>
      </c>
      <c r="D848" s="2">
        <f t="shared" si="102"/>
        <v>22.396999999999998</v>
      </c>
      <c r="E848" s="2">
        <f t="shared" si="104"/>
        <v>23.436899999999998</v>
      </c>
      <c r="F848" s="2">
        <f t="shared" si="97"/>
        <v>24.553949999999997</v>
      </c>
      <c r="G848" s="2">
        <f t="shared" si="99"/>
        <v>24.817880000000009</v>
      </c>
      <c r="H848" s="2">
        <f t="shared" si="103"/>
        <v>27.273115000000075</v>
      </c>
      <c r="I848" s="2">
        <f t="array" ref="I848">SUMPRODUCT(B832:B851, (ROW(B832:B851)-ROW(B832)+1)) / (20*21/2)</f>
        <v>23.298776190476183</v>
      </c>
      <c r="J848" s="2">
        <f t="shared" si="98"/>
        <v>24.023544533754205</v>
      </c>
      <c r="K848" s="2">
        <f t="shared" si="100"/>
        <v>24.934732799338807</v>
      </c>
    </row>
    <row r="849" spans="1:11" ht="13.5" x14ac:dyDescent="0.25">
      <c r="A849" s="3">
        <f>TITRES_STAT!B852</f>
        <v>43238</v>
      </c>
      <c r="B849" s="6">
        <f>TITRES_STAT!D852</f>
        <v>22.396999999999998</v>
      </c>
      <c r="C849" s="2">
        <f t="shared" si="101"/>
        <v>0</v>
      </c>
      <c r="D849" s="2">
        <f t="shared" si="102"/>
        <v>22.396999999999998</v>
      </c>
      <c r="E849" s="2">
        <f t="shared" si="104"/>
        <v>23.109499999999993</v>
      </c>
      <c r="F849" s="2">
        <f t="shared" si="97"/>
        <v>24.390249999999998</v>
      </c>
      <c r="G849" s="2">
        <f t="shared" si="99"/>
        <v>24.772680000000008</v>
      </c>
      <c r="H849" s="2">
        <f t="shared" si="103"/>
        <v>27.233385000000077</v>
      </c>
      <c r="I849" s="2">
        <f t="array" ref="I849">SUMPRODUCT(B833:B852, (ROW(B833:B852)-ROW(B833)+1)) / (20*21/2)</f>
        <v>23.140123809523804</v>
      </c>
      <c r="J849" s="2">
        <f t="shared" si="98"/>
        <v>23.868635530539521</v>
      </c>
      <c r="K849" s="2">
        <f t="shared" si="100"/>
        <v>24.835213866031403</v>
      </c>
    </row>
    <row r="850" spans="1:11" ht="13.5" x14ac:dyDescent="0.25">
      <c r="A850" s="3">
        <f>TITRES_STAT!B853</f>
        <v>43241</v>
      </c>
      <c r="B850" s="6">
        <f>TITRES_STAT!D853</f>
        <v>22.396999999999998</v>
      </c>
      <c r="C850" s="2">
        <f t="shared" si="101"/>
        <v>0</v>
      </c>
      <c r="D850" s="2">
        <f t="shared" si="102"/>
        <v>22.396999999999998</v>
      </c>
      <c r="E850" s="2">
        <f t="shared" si="104"/>
        <v>22.857699999999994</v>
      </c>
      <c r="F850" s="2">
        <f t="shared" si="97"/>
        <v>24.226549999999996</v>
      </c>
      <c r="G850" s="2">
        <f t="shared" si="99"/>
        <v>24.727480000000003</v>
      </c>
      <c r="H850" s="2">
        <f t="shared" si="103"/>
        <v>27.193655000000078</v>
      </c>
      <c r="I850" s="2">
        <f t="array" ref="I850">SUMPRODUCT(B834:B853, (ROW(B834:B853)-ROW(B834)+1)) / (20*21/2)</f>
        <v>22.9970619047619</v>
      </c>
      <c r="J850" s="2">
        <f t="shared" si="98"/>
        <v>23.728479765726235</v>
      </c>
      <c r="K850" s="2">
        <f t="shared" si="100"/>
        <v>24.739597635990954</v>
      </c>
    </row>
    <row r="851" spans="1:11" ht="13.5" x14ac:dyDescent="0.25">
      <c r="A851" s="3">
        <f>TITRES_STAT!B854</f>
        <v>43242</v>
      </c>
      <c r="B851" s="6">
        <f>TITRES_STAT!D854</f>
        <v>22.396999999999998</v>
      </c>
      <c r="C851" s="2">
        <f t="shared" si="101"/>
        <v>0</v>
      </c>
      <c r="D851" s="2">
        <f t="shared" si="102"/>
        <v>22.396999999999998</v>
      </c>
      <c r="E851" s="2">
        <f t="shared" si="104"/>
        <v>22.605899999999995</v>
      </c>
      <c r="F851" s="2">
        <f t="shared" si="97"/>
        <v>24.06284999999999</v>
      </c>
      <c r="G851" s="2">
        <f t="shared" si="99"/>
        <v>24.682280000000002</v>
      </c>
      <c r="H851" s="2">
        <f t="shared" si="103"/>
        <v>27.153925000000072</v>
      </c>
      <c r="I851" s="2">
        <f t="array" ref="I851">SUMPRODUCT(B835:B854, (ROW(B835:B854)-ROW(B835)+1)) / (20*21/2)</f>
        <v>22.869590476190471</v>
      </c>
      <c r="J851" s="2">
        <f t="shared" si="98"/>
        <v>23.601672168990405</v>
      </c>
      <c r="K851" s="2">
        <f t="shared" si="100"/>
        <v>24.647731062030523</v>
      </c>
    </row>
    <row r="852" spans="1:11" ht="13.5" x14ac:dyDescent="0.25">
      <c r="A852" s="3">
        <f>TITRES_STAT!B855</f>
        <v>43243</v>
      </c>
      <c r="B852" s="6">
        <f>TITRES_STAT!D855</f>
        <v>22.396999999999998</v>
      </c>
      <c r="C852" s="2">
        <f t="shared" si="101"/>
        <v>0</v>
      </c>
      <c r="D852" s="2">
        <f t="shared" si="102"/>
        <v>22.396999999999998</v>
      </c>
      <c r="E852" s="2">
        <f t="shared" si="104"/>
        <v>22.465799999999994</v>
      </c>
      <c r="F852" s="2">
        <f t="shared" ref="F852:F915" si="105">AVERAGE(B833:B852)</f>
        <v>23.899149999999995</v>
      </c>
      <c r="G852" s="2">
        <f t="shared" si="99"/>
        <v>24.637080000000001</v>
      </c>
      <c r="H852" s="2">
        <f t="shared" si="103"/>
        <v>27.114195000000073</v>
      </c>
      <c r="I852" s="2">
        <f t="array" ref="I852">SUMPRODUCT(B836:B855, (ROW(B836:B855)-ROW(B836)+1)) / (20*21/2)</f>
        <v>22.768376190476189</v>
      </c>
      <c r="J852" s="2">
        <f t="shared" si="98"/>
        <v>23.486941486229416</v>
      </c>
      <c r="K852" s="2">
        <f t="shared" si="100"/>
        <v>24.559467098813638</v>
      </c>
    </row>
    <row r="853" spans="1:11" ht="13.5" x14ac:dyDescent="0.25">
      <c r="A853" s="3">
        <f>TITRES_STAT!B856</f>
        <v>43244</v>
      </c>
      <c r="B853" s="6">
        <f>TITRES_STAT!D856</f>
        <v>22.396999999999998</v>
      </c>
      <c r="C853" s="2">
        <f t="shared" si="101"/>
        <v>0</v>
      </c>
      <c r="D853" s="2">
        <f t="shared" si="102"/>
        <v>22.396999999999998</v>
      </c>
      <c r="E853" s="2">
        <f t="shared" si="104"/>
        <v>22.396999999999995</v>
      </c>
      <c r="F853" s="2">
        <f t="shared" si="105"/>
        <v>23.735449999999993</v>
      </c>
      <c r="G853" s="2">
        <f t="shared" si="99"/>
        <v>24.594719999999999</v>
      </c>
      <c r="H853" s="2">
        <f t="shared" si="103"/>
        <v>27.074465000000075</v>
      </c>
      <c r="I853" s="2">
        <f t="array" ref="I853">SUMPRODUCT(B837:B856, (ROW(B837:B856)-ROW(B837)+1)) / (20*21/2)</f>
        <v>22.68221904761905</v>
      </c>
      <c r="J853" s="2">
        <f t="shared" ref="J853:J916" si="106">$J$4*B853+J852*(1-$J$4)</f>
        <v>23.38313753515995</v>
      </c>
      <c r="K853" s="2">
        <f t="shared" si="100"/>
        <v>24.474664467487614</v>
      </c>
    </row>
    <row r="854" spans="1:11" ht="13.5" x14ac:dyDescent="0.25">
      <c r="A854" s="3">
        <f>TITRES_STAT!B857</f>
        <v>43245</v>
      </c>
      <c r="B854" s="6">
        <f>TITRES_STAT!D857</f>
        <v>22.396999999999998</v>
      </c>
      <c r="C854" s="2">
        <f t="shared" si="101"/>
        <v>0</v>
      </c>
      <c r="D854" s="2">
        <f t="shared" si="102"/>
        <v>22.396999999999998</v>
      </c>
      <c r="E854" s="2">
        <f t="shared" si="104"/>
        <v>22.396999999999995</v>
      </c>
      <c r="F854" s="2">
        <f t="shared" si="105"/>
        <v>23.571749999999994</v>
      </c>
      <c r="G854" s="2">
        <f t="shared" si="99"/>
        <v>24.55236</v>
      </c>
      <c r="H854" s="2">
        <f t="shared" si="103"/>
        <v>27.034735000000072</v>
      </c>
      <c r="I854" s="2">
        <f t="array" ref="I854">SUMPRODUCT(B838:B857, (ROW(B838:B857)-ROW(B838)+1)) / (20*21/2)</f>
        <v>22.611119047619049</v>
      </c>
      <c r="J854" s="2">
        <f t="shared" si="106"/>
        <v>23.289219674668526</v>
      </c>
      <c r="K854" s="2">
        <f t="shared" si="100"/>
        <v>24.393187429546924</v>
      </c>
    </row>
    <row r="855" spans="1:11" ht="13.5" x14ac:dyDescent="0.25">
      <c r="A855" s="3">
        <f>TITRES_STAT!B858</f>
        <v>43248</v>
      </c>
      <c r="B855" s="6">
        <f>TITRES_STAT!D858</f>
        <v>22.509</v>
      </c>
      <c r="C855" s="2">
        <f t="shared" si="101"/>
        <v>0.11200000000000188</v>
      </c>
      <c r="D855" s="2">
        <f t="shared" si="102"/>
        <v>22.4194</v>
      </c>
      <c r="E855" s="2">
        <f t="shared" si="104"/>
        <v>22.408199999999994</v>
      </c>
      <c r="F855" s="2">
        <f t="shared" si="105"/>
        <v>23.413649999999997</v>
      </c>
      <c r="G855" s="2">
        <f t="shared" si="99"/>
        <v>24.509400000000007</v>
      </c>
      <c r="H855" s="2">
        <f t="shared" si="103"/>
        <v>27.000095000000069</v>
      </c>
      <c r="I855" s="2">
        <f t="array" ref="I855">SUMPRODUCT(B839:B858, (ROW(B839:B858)-ROW(B839)+1)) / (20*21/2)</f>
        <v>22.555076190476193</v>
      </c>
      <c r="J855" s="2">
        <f t="shared" si="106"/>
        <v>23.214913038985809</v>
      </c>
      <c r="K855" s="2">
        <f t="shared" si="100"/>
        <v>24.319297726427436</v>
      </c>
    </row>
    <row r="856" spans="1:11" ht="13.5" x14ac:dyDescent="0.25">
      <c r="A856" s="3">
        <f>TITRES_STAT!B859</f>
        <v>43249</v>
      </c>
      <c r="B856" s="6">
        <f>TITRES_STAT!D859</f>
        <v>22.509</v>
      </c>
      <c r="C856" s="2">
        <f t="shared" si="101"/>
        <v>0</v>
      </c>
      <c r="D856" s="2">
        <f t="shared" si="102"/>
        <v>22.441800000000001</v>
      </c>
      <c r="E856" s="2">
        <f t="shared" si="104"/>
        <v>22.419399999999996</v>
      </c>
      <c r="F856" s="2">
        <f t="shared" si="105"/>
        <v>23.255549999999996</v>
      </c>
      <c r="G856" s="2">
        <f t="shared" si="99"/>
        <v>24.466440000000006</v>
      </c>
      <c r="H856" s="2">
        <f t="shared" si="103"/>
        <v>26.969865000000073</v>
      </c>
      <c r="I856" s="2">
        <f t="array" ref="I856">SUMPRODUCT(B840:B859, (ROW(B840:B859)-ROW(B840)+1)) / (20*21/2)</f>
        <v>22.514090476190479</v>
      </c>
      <c r="J856" s="2">
        <f t="shared" si="106"/>
        <v>23.147683225749066</v>
      </c>
      <c r="K856" s="2">
        <f t="shared" si="100"/>
        <v>24.248305658724398</v>
      </c>
    </row>
    <row r="857" spans="1:11" ht="13.5" x14ac:dyDescent="0.25">
      <c r="A857" s="3">
        <f>TITRES_STAT!B860</f>
        <v>43250</v>
      </c>
      <c r="B857" s="6">
        <f>TITRES_STAT!D860</f>
        <v>22.509</v>
      </c>
      <c r="C857" s="2">
        <f t="shared" si="101"/>
        <v>0</v>
      </c>
      <c r="D857" s="2">
        <f t="shared" si="102"/>
        <v>22.464199999999998</v>
      </c>
      <c r="E857" s="2">
        <f t="shared" si="104"/>
        <v>22.430599999999998</v>
      </c>
      <c r="F857" s="2">
        <f t="shared" si="105"/>
        <v>23.097449999999998</v>
      </c>
      <c r="G857" s="2">
        <f t="shared" si="99"/>
        <v>24.423480000000009</v>
      </c>
      <c r="H857" s="2">
        <f t="shared" si="103"/>
        <v>26.946035000000066</v>
      </c>
      <c r="I857" s="2">
        <f t="array" ref="I857">SUMPRODUCT(B841:B860, (ROW(B841:B860)-ROW(B841)+1)) / (20*21/2)</f>
        <v>22.48816190476191</v>
      </c>
      <c r="J857" s="2">
        <f t="shared" si="106"/>
        <v>23.086856251868202</v>
      </c>
      <c r="K857" s="2">
        <f t="shared" si="100"/>
        <v>24.180097593676383</v>
      </c>
    </row>
    <row r="858" spans="1:11" ht="13.5" x14ac:dyDescent="0.25">
      <c r="A858" s="3">
        <f>TITRES_STAT!B861</f>
        <v>43251</v>
      </c>
      <c r="B858" s="6">
        <f>TITRES_STAT!D861</f>
        <v>22.509</v>
      </c>
      <c r="C858" s="2">
        <f t="shared" si="101"/>
        <v>0</v>
      </c>
      <c r="D858" s="2">
        <f t="shared" si="102"/>
        <v>22.486599999999999</v>
      </c>
      <c r="E858" s="2">
        <f t="shared" si="104"/>
        <v>22.441800000000001</v>
      </c>
      <c r="F858" s="2">
        <f t="shared" si="105"/>
        <v>22.939349999999997</v>
      </c>
      <c r="G858" s="2">
        <f t="shared" si="99"/>
        <v>24.380520000000011</v>
      </c>
      <c r="H858" s="2">
        <f t="shared" si="103"/>
        <v>26.922205000000062</v>
      </c>
      <c r="I858" s="2">
        <f t="array" ref="I858">SUMPRODUCT(B842:B861, (ROW(B842:B861)-ROW(B842)+1)) / (20*21/2)</f>
        <v>22.473690476190484</v>
      </c>
      <c r="J858" s="2">
        <f t="shared" si="106"/>
        <v>23.031822323118849</v>
      </c>
      <c r="K858" s="2">
        <f t="shared" si="100"/>
        <v>24.11456435470868</v>
      </c>
    </row>
    <row r="859" spans="1:11" ht="13.5" x14ac:dyDescent="0.25">
      <c r="A859" s="3">
        <f>TITRES_STAT!B862</f>
        <v>43252</v>
      </c>
      <c r="B859" s="6">
        <f>TITRES_STAT!D862</f>
        <v>22.509</v>
      </c>
      <c r="C859" s="2">
        <f t="shared" si="101"/>
        <v>0</v>
      </c>
      <c r="D859" s="2">
        <f t="shared" si="102"/>
        <v>22.509</v>
      </c>
      <c r="E859" s="2">
        <f t="shared" si="104"/>
        <v>22.453000000000003</v>
      </c>
      <c r="F859" s="2">
        <f t="shared" si="105"/>
        <v>22.78125</v>
      </c>
      <c r="G859" s="2">
        <f t="shared" si="99"/>
        <v>24.337560000000011</v>
      </c>
      <c r="H859" s="2">
        <f t="shared" si="103"/>
        <v>26.898375000000065</v>
      </c>
      <c r="I859" s="2">
        <f t="array" ref="I859">SUMPRODUCT(B843:B862, (ROW(B843:B862)-ROW(B843)+1)) / (20*21/2)</f>
        <v>22.470676190476198</v>
      </c>
      <c r="J859" s="2">
        <f t="shared" si="106"/>
        <v>22.982029720917055</v>
      </c>
      <c r="K859" s="2">
        <f t="shared" si="100"/>
        <v>24.05160104668089</v>
      </c>
    </row>
    <row r="860" spans="1:11" ht="13.5" x14ac:dyDescent="0.25">
      <c r="A860" s="3">
        <f>TITRES_STAT!B863</f>
        <v>43255</v>
      </c>
      <c r="B860" s="6">
        <f>TITRES_STAT!D863</f>
        <v>22.509</v>
      </c>
      <c r="C860" s="2">
        <f t="shared" si="101"/>
        <v>0</v>
      </c>
      <c r="D860" s="2">
        <f t="shared" si="102"/>
        <v>22.509</v>
      </c>
      <c r="E860" s="2">
        <f t="shared" si="104"/>
        <v>22.464200000000005</v>
      </c>
      <c r="F860" s="2">
        <f t="shared" si="105"/>
        <v>22.66095</v>
      </c>
      <c r="G860" s="2">
        <f t="shared" si="99"/>
        <v>24.294600000000013</v>
      </c>
      <c r="H860" s="2">
        <f t="shared" si="103"/>
        <v>26.874545000000062</v>
      </c>
      <c r="I860" s="2">
        <f t="array" ref="I860">SUMPRODUCT(B844:B863, (ROW(B844:B863)-ROW(B844)+1)) / (20*21/2)</f>
        <v>22.473800000000008</v>
      </c>
      <c r="J860" s="2">
        <f t="shared" si="106"/>
        <v>22.936979271305905</v>
      </c>
      <c r="K860" s="2">
        <f t="shared" si="100"/>
        <v>23.99110688798752</v>
      </c>
    </row>
    <row r="861" spans="1:11" ht="13.5" x14ac:dyDescent="0.25">
      <c r="A861" s="3">
        <f>TITRES_STAT!B864</f>
        <v>43256</v>
      </c>
      <c r="B861" s="6">
        <f>TITRES_STAT!D864</f>
        <v>22.509</v>
      </c>
      <c r="C861" s="2">
        <f t="shared" si="101"/>
        <v>0</v>
      </c>
      <c r="D861" s="2">
        <f t="shared" si="102"/>
        <v>22.509</v>
      </c>
      <c r="E861" s="2">
        <f t="shared" si="104"/>
        <v>22.475400000000008</v>
      </c>
      <c r="F861" s="2">
        <f t="shared" si="105"/>
        <v>22.540650000000003</v>
      </c>
      <c r="G861" s="2">
        <f t="shared" si="99"/>
        <v>24.251640000000016</v>
      </c>
      <c r="H861" s="2">
        <f t="shared" si="103"/>
        <v>26.850715000000058</v>
      </c>
      <c r="I861" s="2">
        <f t="array" ref="I861">SUMPRODUCT(B845:B864, (ROW(B845:B864)-ROW(B845)+1)) / (20*21/2)</f>
        <v>22.479666666666674</v>
      </c>
      <c r="J861" s="2">
        <f t="shared" si="106"/>
        <v>22.896219340705343</v>
      </c>
      <c r="K861" s="2">
        <f t="shared" si="100"/>
        <v>23.932985049242912</v>
      </c>
    </row>
    <row r="862" spans="1:11" ht="13.5" x14ac:dyDescent="0.25">
      <c r="A862" s="3">
        <f>TITRES_STAT!B865</f>
        <v>43257</v>
      </c>
      <c r="B862" s="6">
        <f>TITRES_STAT!D865</f>
        <v>22.509</v>
      </c>
      <c r="C862" s="2">
        <f t="shared" si="101"/>
        <v>0</v>
      </c>
      <c r="D862" s="2">
        <f t="shared" si="102"/>
        <v>22.509</v>
      </c>
      <c r="E862" s="2">
        <f t="shared" si="104"/>
        <v>22.486600000000003</v>
      </c>
      <c r="F862" s="2">
        <f t="shared" si="105"/>
        <v>22.476200000000002</v>
      </c>
      <c r="G862" s="2">
        <f t="shared" si="99"/>
        <v>24.208680000000019</v>
      </c>
      <c r="H862" s="2">
        <f t="shared" si="103"/>
        <v>26.826885000000061</v>
      </c>
      <c r="I862" s="2">
        <f t="array" ref="I862">SUMPRODUCT(B846:B865, (ROW(B846:B865)-ROW(B846)+1)) / (20*21/2)</f>
        <v>22.485000000000007</v>
      </c>
      <c r="J862" s="2">
        <f t="shared" si="106"/>
        <v>22.859341308257214</v>
      </c>
      <c r="K862" s="2">
        <f t="shared" si="100"/>
        <v>23.877142498292208</v>
      </c>
    </row>
    <row r="863" spans="1:11" ht="13.5" x14ac:dyDescent="0.25">
      <c r="A863" s="3">
        <f>TITRES_STAT!B866</f>
        <v>43258</v>
      </c>
      <c r="B863" s="6">
        <f>TITRES_STAT!D866</f>
        <v>22.509</v>
      </c>
      <c r="C863" s="2">
        <f t="shared" si="101"/>
        <v>0</v>
      </c>
      <c r="D863" s="2">
        <f t="shared" si="102"/>
        <v>22.509</v>
      </c>
      <c r="E863" s="2">
        <f t="shared" si="104"/>
        <v>22.497800000000005</v>
      </c>
      <c r="F863" s="2">
        <f t="shared" si="105"/>
        <v>22.447400000000002</v>
      </c>
      <c r="G863" s="2">
        <f t="shared" si="99"/>
        <v>24.165720000000015</v>
      </c>
      <c r="H863" s="2">
        <f t="shared" si="103"/>
        <v>26.803055000000057</v>
      </c>
      <c r="I863" s="2">
        <f t="array" ref="I863">SUMPRODUCT(B847:B866, (ROW(B847:B866)-ROW(B847)+1)) / (20*21/2)</f>
        <v>22.489800000000006</v>
      </c>
      <c r="J863" s="2">
        <f t="shared" si="106"/>
        <v>22.825975469375575</v>
      </c>
      <c r="K863" s="2">
        <f t="shared" si="100"/>
        <v>23.823489851300359</v>
      </c>
    </row>
    <row r="864" spans="1:11" ht="13.5" x14ac:dyDescent="0.25">
      <c r="A864" s="3">
        <f>TITRES_STAT!B867</f>
        <v>43259</v>
      </c>
      <c r="B864" s="6">
        <f>TITRES_STAT!D867</f>
        <v>22.509</v>
      </c>
      <c r="C864" s="2">
        <f t="shared" si="101"/>
        <v>0</v>
      </c>
      <c r="D864" s="2">
        <f t="shared" si="102"/>
        <v>22.509</v>
      </c>
      <c r="E864" s="2">
        <f t="shared" si="104"/>
        <v>22.509000000000004</v>
      </c>
      <c r="F864" s="2">
        <f t="shared" si="105"/>
        <v>22.453000000000003</v>
      </c>
      <c r="G864" s="2">
        <f t="shared" si="99"/>
        <v>24.122760000000014</v>
      </c>
      <c r="H864" s="2">
        <f t="shared" si="103"/>
        <v>26.775150000000057</v>
      </c>
      <c r="I864" s="2">
        <f t="array" ref="I864">SUMPRODUCT(B848:B867, (ROW(B848:B867)-ROW(B848)+1)) / (20*21/2)</f>
        <v>22.494066666666672</v>
      </c>
      <c r="J864" s="2">
        <f t="shared" si="106"/>
        <v>22.795787329435043</v>
      </c>
      <c r="K864" s="2">
        <f t="shared" si="100"/>
        <v>23.771941229680738</v>
      </c>
    </row>
    <row r="865" spans="1:11" ht="13.5" x14ac:dyDescent="0.25">
      <c r="A865" s="3">
        <f>TITRES_STAT!B868</f>
        <v>43262</v>
      </c>
      <c r="B865" s="6">
        <f>TITRES_STAT!D868</f>
        <v>22.509</v>
      </c>
      <c r="C865" s="2">
        <f t="shared" si="101"/>
        <v>0</v>
      </c>
      <c r="D865" s="2">
        <f t="shared" si="102"/>
        <v>22.509</v>
      </c>
      <c r="E865" s="2">
        <f t="shared" si="104"/>
        <v>22.509000000000004</v>
      </c>
      <c r="F865" s="2">
        <f t="shared" si="105"/>
        <v>22.458600000000004</v>
      </c>
      <c r="G865" s="2">
        <f t="shared" si="99"/>
        <v>24.079800000000013</v>
      </c>
      <c r="H865" s="2">
        <f t="shared" si="103"/>
        <v>26.747245000000056</v>
      </c>
      <c r="I865" s="2">
        <f t="array" ref="I865">SUMPRODUCT(B849:B868, (ROW(B849:B868)-ROW(B849)+1)) / (20*21/2)</f>
        <v>22.497800000000005</v>
      </c>
      <c r="J865" s="2">
        <f t="shared" si="106"/>
        <v>22.76847425044123</v>
      </c>
      <c r="K865" s="2">
        <f t="shared" si="100"/>
        <v>23.722414122634436</v>
      </c>
    </row>
    <row r="866" spans="1:11" ht="13.5" x14ac:dyDescent="0.25">
      <c r="A866" s="3">
        <f>TITRES_STAT!B869</f>
        <v>43263</v>
      </c>
      <c r="B866" s="6">
        <f>TITRES_STAT!D869</f>
        <v>22.509</v>
      </c>
      <c r="C866" s="2">
        <f t="shared" si="101"/>
        <v>0</v>
      </c>
      <c r="D866" s="2">
        <f t="shared" si="102"/>
        <v>22.509</v>
      </c>
      <c r="E866" s="2">
        <f t="shared" si="104"/>
        <v>22.509000000000004</v>
      </c>
      <c r="F866" s="2">
        <f t="shared" si="105"/>
        <v>22.464200000000005</v>
      </c>
      <c r="G866" s="2">
        <f t="shared" si="99"/>
        <v>24.036840000000012</v>
      </c>
      <c r="H866" s="2">
        <f t="shared" si="103"/>
        <v>26.715145000000057</v>
      </c>
      <c r="I866" s="2">
        <f t="array" ref="I866">SUMPRODUCT(B850:B869, (ROW(B850:B869)-ROW(B850)+1)) / (20*21/2)</f>
        <v>22.501000000000005</v>
      </c>
      <c r="J866" s="2">
        <f t="shared" si="106"/>
        <v>22.743762417065874</v>
      </c>
      <c r="K866" s="2">
        <f t="shared" si="100"/>
        <v>23.674829255080144</v>
      </c>
    </row>
    <row r="867" spans="1:11" ht="13.5" x14ac:dyDescent="0.25">
      <c r="A867" s="3">
        <f>TITRES_STAT!B870</f>
        <v>43264</v>
      </c>
      <c r="B867" s="6">
        <f>TITRES_STAT!D870</f>
        <v>22.509</v>
      </c>
      <c r="C867" s="2">
        <f t="shared" si="101"/>
        <v>0</v>
      </c>
      <c r="D867" s="2">
        <f t="shared" si="102"/>
        <v>22.509</v>
      </c>
      <c r="E867" s="2">
        <f t="shared" si="104"/>
        <v>22.509000000000004</v>
      </c>
      <c r="F867" s="2">
        <f t="shared" si="105"/>
        <v>22.469800000000006</v>
      </c>
      <c r="G867" s="2">
        <f t="shared" si="99"/>
        <v>23.993880000000011</v>
      </c>
      <c r="H867" s="2">
        <f t="shared" si="103"/>
        <v>26.683045000000057</v>
      </c>
      <c r="I867" s="2">
        <f t="array" ref="I867">SUMPRODUCT(B851:B870, (ROW(B851:B870)-ROW(B851)+1)) / (20*21/2)</f>
        <v>22.503666666666675</v>
      </c>
      <c r="J867" s="2">
        <f t="shared" si="106"/>
        <v>22.72140409163103</v>
      </c>
      <c r="K867" s="2">
        <f t="shared" si="100"/>
        <v>23.629110460763275</v>
      </c>
    </row>
    <row r="868" spans="1:11" ht="13.5" x14ac:dyDescent="0.25">
      <c r="A868" s="3">
        <f>TITRES_STAT!B871</f>
        <v>43265</v>
      </c>
      <c r="B868" s="6">
        <f>TITRES_STAT!D871</f>
        <v>22.509</v>
      </c>
      <c r="C868" s="2">
        <f t="shared" si="101"/>
        <v>0</v>
      </c>
      <c r="D868" s="2">
        <f t="shared" si="102"/>
        <v>22.509</v>
      </c>
      <c r="E868" s="2">
        <f t="shared" si="104"/>
        <v>22.509000000000004</v>
      </c>
      <c r="F868" s="2">
        <f t="shared" si="105"/>
        <v>22.475400000000008</v>
      </c>
      <c r="G868" s="2">
        <f t="shared" si="99"/>
        <v>23.930640000000011</v>
      </c>
      <c r="H868" s="2">
        <f t="shared" si="103"/>
        <v>26.650945000000057</v>
      </c>
      <c r="I868" s="2">
        <f t="array" ref="I868">SUMPRODUCT(B852:B871, (ROW(B852:B871)-ROW(B852)+1)) / (20*21/2)</f>
        <v>22.505800000000008</v>
      </c>
      <c r="J868" s="2">
        <f t="shared" si="106"/>
        <v>22.70117513052331</v>
      </c>
      <c r="K868" s="2">
        <f t="shared" si="100"/>
        <v>23.585184560341187</v>
      </c>
    </row>
    <row r="869" spans="1:11" ht="13.5" x14ac:dyDescent="0.25">
      <c r="A869" s="3">
        <f>TITRES_STAT!B872</f>
        <v>43269</v>
      </c>
      <c r="B869" s="6">
        <f>TITRES_STAT!D872</f>
        <v>22.509</v>
      </c>
      <c r="C869" s="2">
        <f t="shared" si="101"/>
        <v>0</v>
      </c>
      <c r="D869" s="2">
        <f t="shared" si="102"/>
        <v>22.509</v>
      </c>
      <c r="E869" s="2">
        <f t="shared" si="104"/>
        <v>22.509000000000004</v>
      </c>
      <c r="F869" s="2">
        <f t="shared" si="105"/>
        <v>22.481000000000009</v>
      </c>
      <c r="G869" s="2">
        <f t="shared" si="99"/>
        <v>23.867400000000011</v>
      </c>
      <c r="H869" s="2">
        <f t="shared" si="103"/>
        <v>26.618845000000057</v>
      </c>
      <c r="I869" s="2">
        <f t="array" ref="I869">SUMPRODUCT(B853:B872, (ROW(B853:B872)-ROW(B853)+1)) / (20*21/2)</f>
        <v>22.507400000000004</v>
      </c>
      <c r="J869" s="2">
        <f t="shared" si="106"/>
        <v>22.682872737140137</v>
      </c>
      <c r="K869" s="2">
        <f t="shared" si="100"/>
        <v>23.542981244249376</v>
      </c>
    </row>
    <row r="870" spans="1:11" ht="13.5" x14ac:dyDescent="0.25">
      <c r="A870" s="3">
        <f>TITRES_STAT!B873</f>
        <v>43270</v>
      </c>
      <c r="B870" s="6">
        <f>TITRES_STAT!D873</f>
        <v>22.509</v>
      </c>
      <c r="C870" s="2">
        <f t="shared" si="101"/>
        <v>0</v>
      </c>
      <c r="D870" s="2">
        <f t="shared" si="102"/>
        <v>22.509</v>
      </c>
      <c r="E870" s="2">
        <f t="shared" si="104"/>
        <v>22.509000000000004</v>
      </c>
      <c r="F870" s="2">
        <f t="shared" si="105"/>
        <v>22.48660000000001</v>
      </c>
      <c r="G870" s="2">
        <f t="shared" si="99"/>
        <v>23.804160000000014</v>
      </c>
      <c r="H870" s="2">
        <f t="shared" si="103"/>
        <v>26.58674500000005</v>
      </c>
      <c r="I870" s="2">
        <f t="array" ref="I870">SUMPRODUCT(B854:B873, (ROW(B854:B873)-ROW(B854)+1)) / (20*21/2)</f>
        <v>22.508466666666671</v>
      </c>
      <c r="J870" s="2">
        <f t="shared" si="106"/>
        <v>22.666313428841075</v>
      </c>
      <c r="K870" s="2">
        <f t="shared" si="100"/>
        <v>23.502432960161165</v>
      </c>
    </row>
    <row r="871" spans="1:11" ht="13.5" x14ac:dyDescent="0.25">
      <c r="A871" s="3">
        <f>TITRES_STAT!B874</f>
        <v>43271</v>
      </c>
      <c r="B871" s="6">
        <f>TITRES_STAT!D874</f>
        <v>22.509</v>
      </c>
      <c r="C871" s="2">
        <f t="shared" si="101"/>
        <v>0</v>
      </c>
      <c r="D871" s="2">
        <f t="shared" si="102"/>
        <v>22.509</v>
      </c>
      <c r="E871" s="2">
        <f t="shared" si="104"/>
        <v>22.509000000000004</v>
      </c>
      <c r="F871" s="2">
        <f t="shared" si="105"/>
        <v>22.492200000000011</v>
      </c>
      <c r="G871" s="2">
        <f t="shared" si="99"/>
        <v>23.740920000000013</v>
      </c>
      <c r="H871" s="2">
        <f t="shared" si="103"/>
        <v>26.554645000000047</v>
      </c>
      <c r="I871" s="2">
        <f t="array" ref="I871">SUMPRODUCT(B855:B874, (ROW(B855:B874)-ROW(B855)+1)) / (20*21/2)</f>
        <v>22.509000000000007</v>
      </c>
      <c r="J871" s="2">
        <f t="shared" si="106"/>
        <v>22.651331197522879</v>
      </c>
      <c r="K871" s="2">
        <f t="shared" si="100"/>
        <v>23.463474804860727</v>
      </c>
    </row>
    <row r="872" spans="1:11" ht="13.5" x14ac:dyDescent="0.25">
      <c r="A872" s="3">
        <f>TITRES_STAT!B875</f>
        <v>43272</v>
      </c>
      <c r="B872" s="6">
        <f>TITRES_STAT!D875</f>
        <v>22.509</v>
      </c>
      <c r="C872" s="2">
        <f t="shared" si="101"/>
        <v>0</v>
      </c>
      <c r="D872" s="2">
        <f t="shared" si="102"/>
        <v>22.509</v>
      </c>
      <c r="E872" s="2">
        <f t="shared" si="104"/>
        <v>22.509000000000004</v>
      </c>
      <c r="F872" s="2">
        <f t="shared" si="105"/>
        <v>22.497800000000009</v>
      </c>
      <c r="G872" s="2">
        <f t="shared" si="99"/>
        <v>23.677680000000013</v>
      </c>
      <c r="H872" s="2">
        <f t="shared" si="103"/>
        <v>26.52254500000004</v>
      </c>
      <c r="I872" s="2">
        <f t="array" ref="I872">SUMPRODUCT(B856:B875, (ROW(B856:B875)-ROW(B856)+1)) / (20*21/2)</f>
        <v>22.509000000000007</v>
      </c>
      <c r="J872" s="2">
        <f t="shared" si="106"/>
        <v>22.637775845377842</v>
      </c>
      <c r="K872" s="2">
        <f t="shared" si="100"/>
        <v>23.426044420356384</v>
      </c>
    </row>
    <row r="873" spans="1:11" ht="13.5" x14ac:dyDescent="0.25">
      <c r="A873" s="3">
        <f>TITRES_STAT!B876</f>
        <v>43273</v>
      </c>
      <c r="B873" s="6">
        <f>TITRES_STAT!D876</f>
        <v>22.509</v>
      </c>
      <c r="C873" s="2">
        <f t="shared" si="101"/>
        <v>0</v>
      </c>
      <c r="D873" s="2">
        <f t="shared" si="102"/>
        <v>22.509</v>
      </c>
      <c r="E873" s="2">
        <f t="shared" si="104"/>
        <v>22.509000000000004</v>
      </c>
      <c r="F873" s="2">
        <f t="shared" si="105"/>
        <v>22.50340000000001</v>
      </c>
      <c r="G873" s="2">
        <f t="shared" si="99"/>
        <v>23.614440000000013</v>
      </c>
      <c r="H873" s="2">
        <f t="shared" si="103"/>
        <v>26.490445000000037</v>
      </c>
      <c r="I873" s="2">
        <f t="array" ref="I873">SUMPRODUCT(B857:B876, (ROW(B857:B876)-ROW(B857)+1)) / (20*21/2)</f>
        <v>22.509000000000007</v>
      </c>
      <c r="J873" s="2">
        <f t="shared" si="106"/>
        <v>22.625511479151381</v>
      </c>
      <c r="K873" s="2">
        <f t="shared" si="100"/>
        <v>23.390081894067897</v>
      </c>
    </row>
    <row r="874" spans="1:11" ht="13.5" x14ac:dyDescent="0.25">
      <c r="A874" s="3">
        <f>TITRES_STAT!B877</f>
        <v>43276</v>
      </c>
      <c r="B874" s="6">
        <f>TITRES_STAT!D877</f>
        <v>22.509</v>
      </c>
      <c r="C874" s="2">
        <f t="shared" si="101"/>
        <v>0</v>
      </c>
      <c r="D874" s="2">
        <f t="shared" si="102"/>
        <v>22.509</v>
      </c>
      <c r="E874" s="2">
        <f t="shared" si="104"/>
        <v>22.509000000000004</v>
      </c>
      <c r="F874" s="2">
        <f t="shared" si="105"/>
        <v>22.509000000000007</v>
      </c>
      <c r="G874" s="2">
        <f t="shared" si="99"/>
        <v>23.551200000000012</v>
      </c>
      <c r="H874" s="2">
        <f t="shared" si="103"/>
        <v>26.45834500000003</v>
      </c>
      <c r="I874" s="2">
        <f t="array" ref="I874">SUMPRODUCT(B858:B877, (ROW(B858:B877)-ROW(B858)+1)) / (20*21/2)</f>
        <v>22.492619047619051</v>
      </c>
      <c r="J874" s="2">
        <f t="shared" si="106"/>
        <v>22.61441514780363</v>
      </c>
      <c r="K874" s="2">
        <f t="shared" si="100"/>
        <v>23.355529662927982</v>
      </c>
    </row>
    <row r="875" spans="1:11" ht="13.5" x14ac:dyDescent="0.25">
      <c r="A875" s="3">
        <f>TITRES_STAT!B878</f>
        <v>43277</v>
      </c>
      <c r="B875" s="6">
        <f>TITRES_STAT!D878</f>
        <v>22.509</v>
      </c>
      <c r="C875" s="2">
        <f t="shared" si="101"/>
        <v>0</v>
      </c>
      <c r="D875" s="2">
        <f t="shared" si="102"/>
        <v>22.509</v>
      </c>
      <c r="E875" s="2">
        <f t="shared" si="104"/>
        <v>22.509000000000004</v>
      </c>
      <c r="F875" s="2">
        <f t="shared" si="105"/>
        <v>22.509000000000007</v>
      </c>
      <c r="G875" s="2">
        <f t="shared" si="99"/>
        <v>23.487960000000012</v>
      </c>
      <c r="H875" s="2">
        <f t="shared" si="103"/>
        <v>26.42624500000003</v>
      </c>
      <c r="I875" s="2">
        <f t="array" ref="I875">SUMPRODUCT(B859:B878, (ROW(B859:B878)-ROW(B859)+1)) / (20*21/2)</f>
        <v>22.477057142857145</v>
      </c>
      <c r="J875" s="2">
        <f t="shared" si="106"/>
        <v>22.604375609917568</v>
      </c>
      <c r="K875" s="2">
        <f t="shared" si="100"/>
        <v>23.322332421244532</v>
      </c>
    </row>
    <row r="876" spans="1:11" ht="13.5" x14ac:dyDescent="0.25">
      <c r="A876" s="3">
        <f>TITRES_STAT!B879</f>
        <v>43278</v>
      </c>
      <c r="B876" s="6">
        <f>TITRES_STAT!D879</f>
        <v>22.509</v>
      </c>
      <c r="C876" s="2">
        <f t="shared" si="101"/>
        <v>0</v>
      </c>
      <c r="D876" s="2">
        <f t="shared" si="102"/>
        <v>22.509</v>
      </c>
      <c r="E876" s="2">
        <f t="shared" si="104"/>
        <v>22.509000000000004</v>
      </c>
      <c r="F876" s="2">
        <f t="shared" si="105"/>
        <v>22.509000000000007</v>
      </c>
      <c r="G876" s="2">
        <f t="shared" si="99"/>
        <v>23.424720000000011</v>
      </c>
      <c r="H876" s="2">
        <f t="shared" si="103"/>
        <v>26.394145000000027</v>
      </c>
      <c r="I876" s="2">
        <f t="array" ref="I876">SUMPRODUCT(B860:B879, (ROW(B860:B879)-ROW(B860)+1)) / (20*21/2)</f>
        <v>22.462314285714285</v>
      </c>
      <c r="J876" s="2">
        <f t="shared" si="106"/>
        <v>22.595292218496848</v>
      </c>
      <c r="K876" s="2">
        <f t="shared" si="100"/>
        <v>23.290437032176118</v>
      </c>
    </row>
    <row r="877" spans="1:11" ht="13.5" x14ac:dyDescent="0.25">
      <c r="A877" s="3">
        <f>TITRES_STAT!B880</f>
        <v>43279</v>
      </c>
      <c r="B877" s="6">
        <f>TITRES_STAT!D880</f>
        <v>22.337</v>
      </c>
      <c r="C877" s="2">
        <f t="shared" si="101"/>
        <v>-0.1720000000000006</v>
      </c>
      <c r="D877" s="2">
        <f t="shared" si="102"/>
        <v>22.474600000000002</v>
      </c>
      <c r="E877" s="2">
        <f t="shared" si="104"/>
        <v>22.491800000000001</v>
      </c>
      <c r="F877" s="2">
        <f t="shared" si="105"/>
        <v>22.500400000000006</v>
      </c>
      <c r="G877" s="2">
        <f t="shared" si="99"/>
        <v>23.35804000000001</v>
      </c>
      <c r="H877" s="2">
        <f t="shared" si="103"/>
        <v>26.361185000000024</v>
      </c>
      <c r="I877" s="2">
        <f t="array" ref="I877">SUMPRODUCT(B861:B880, (ROW(B861:B880)-ROW(B861)+1)) / (20*21/2)</f>
        <v>22.448390476190472</v>
      </c>
      <c r="J877" s="2">
        <f t="shared" si="106"/>
        <v>22.570692959592385</v>
      </c>
      <c r="K877" s="2">
        <f t="shared" si="100"/>
        <v>23.2530473446398</v>
      </c>
    </row>
    <row r="878" spans="1:11" ht="13.5" x14ac:dyDescent="0.25">
      <c r="A878" s="3">
        <f>TITRES_STAT!B881</f>
        <v>43280</v>
      </c>
      <c r="B878" s="6">
        <f>TITRES_STAT!D881</f>
        <v>22.337</v>
      </c>
      <c r="C878" s="2">
        <f t="shared" si="101"/>
        <v>0</v>
      </c>
      <c r="D878" s="2">
        <f t="shared" si="102"/>
        <v>22.440200000000001</v>
      </c>
      <c r="E878" s="2">
        <f t="shared" si="104"/>
        <v>22.474599999999999</v>
      </c>
      <c r="F878" s="2">
        <f t="shared" si="105"/>
        <v>22.491800000000005</v>
      </c>
      <c r="G878" s="2">
        <f t="shared" si="99"/>
        <v>23.306660000000011</v>
      </c>
      <c r="H878" s="2">
        <f t="shared" si="103"/>
        <v>26.328225000000025</v>
      </c>
      <c r="I878" s="2">
        <f t="array" ref="I878">SUMPRODUCT(B862:B881, (ROW(B862:B881)-ROW(B862)+1)) / (20*21/2)</f>
        <v>22.435285714285708</v>
      </c>
      <c r="J878" s="2">
        <f t="shared" si="106"/>
        <v>22.548436487250253</v>
      </c>
      <c r="K878" s="2">
        <f t="shared" si="100"/>
        <v>23.21712391935981</v>
      </c>
    </row>
    <row r="879" spans="1:11" ht="13.5" x14ac:dyDescent="0.25">
      <c r="A879" s="3">
        <f>TITRES_STAT!B882</f>
        <v>43283</v>
      </c>
      <c r="B879" s="6">
        <f>TITRES_STAT!D882</f>
        <v>22.337</v>
      </c>
      <c r="C879" s="2">
        <f t="shared" si="101"/>
        <v>0</v>
      </c>
      <c r="D879" s="2">
        <f t="shared" si="102"/>
        <v>22.405800000000003</v>
      </c>
      <c r="E879" s="2">
        <f t="shared" si="104"/>
        <v>22.457399999999996</v>
      </c>
      <c r="F879" s="2">
        <f t="shared" si="105"/>
        <v>22.483200000000004</v>
      </c>
      <c r="G879" s="2">
        <f t="shared" si="99"/>
        <v>23.239980000000006</v>
      </c>
      <c r="H879" s="2">
        <f t="shared" si="103"/>
        <v>26.295265000000022</v>
      </c>
      <c r="I879" s="2">
        <f t="array" ref="I879">SUMPRODUCT(B863:B882, (ROW(B863:B882)-ROW(B863)+1)) / (20*21/2)</f>
        <v>22.422999999999995</v>
      </c>
      <c r="J879" s="2">
        <f t="shared" si="106"/>
        <v>22.528299678940705</v>
      </c>
      <c r="K879" s="2">
        <f t="shared" si="100"/>
        <v>23.182609255855507</v>
      </c>
    </row>
    <row r="880" spans="1:11" ht="13.5" x14ac:dyDescent="0.25">
      <c r="A880" s="3">
        <f>TITRES_STAT!B883</f>
        <v>43284</v>
      </c>
      <c r="B880" s="6">
        <f>TITRES_STAT!D883</f>
        <v>22.337</v>
      </c>
      <c r="C880" s="2">
        <f t="shared" si="101"/>
        <v>0</v>
      </c>
      <c r="D880" s="2">
        <f t="shared" si="102"/>
        <v>22.371400000000001</v>
      </c>
      <c r="E880" s="2">
        <f t="shared" si="104"/>
        <v>22.440199999999997</v>
      </c>
      <c r="F880" s="2">
        <f t="shared" si="105"/>
        <v>22.474600000000002</v>
      </c>
      <c r="G880" s="2">
        <f t="shared" si="99"/>
        <v>23.173300000000005</v>
      </c>
      <c r="H880" s="2">
        <f t="shared" si="103"/>
        <v>26.262305000000019</v>
      </c>
      <c r="I880" s="2">
        <f t="array" ref="I880">SUMPRODUCT(B864:B883, (ROW(B864:B883)-ROW(B864)+1)) / (20*21/2)</f>
        <v>22.411533333333328</v>
      </c>
      <c r="J880" s="2">
        <f t="shared" si="106"/>
        <v>22.510080661898733</v>
      </c>
      <c r="K880" s="2">
        <f t="shared" si="100"/>
        <v>23.149448108567057</v>
      </c>
    </row>
    <row r="881" spans="1:11" ht="13.5" x14ac:dyDescent="0.25">
      <c r="A881" s="3">
        <f>TITRES_STAT!B884</f>
        <v>43285</v>
      </c>
      <c r="B881" s="6">
        <f>TITRES_STAT!D884</f>
        <v>22.337</v>
      </c>
      <c r="C881" s="2">
        <f t="shared" si="101"/>
        <v>0</v>
      </c>
      <c r="D881" s="2">
        <f t="shared" si="102"/>
        <v>22.337</v>
      </c>
      <c r="E881" s="2">
        <f t="shared" si="104"/>
        <v>22.422999999999995</v>
      </c>
      <c r="F881" s="2">
        <f t="shared" si="105"/>
        <v>22.466000000000001</v>
      </c>
      <c r="G881" s="2">
        <f t="shared" si="99"/>
        <v>23.106620000000003</v>
      </c>
      <c r="H881" s="2">
        <f t="shared" si="103"/>
        <v>26.229345000000016</v>
      </c>
      <c r="I881" s="2">
        <f t="array" ref="I881">SUMPRODUCT(B865:B884, (ROW(B865:B884)-ROW(B865)+1)) / (20*21/2)</f>
        <v>22.400885714285707</v>
      </c>
      <c r="J881" s="2">
        <f t="shared" si="106"/>
        <v>22.493596789336948</v>
      </c>
      <c r="K881" s="2">
        <f t="shared" si="100"/>
        <v>23.117587398427172</v>
      </c>
    </row>
    <row r="882" spans="1:11" ht="13.5" x14ac:dyDescent="0.25">
      <c r="A882" s="3">
        <f>TITRES_STAT!B885</f>
        <v>43286</v>
      </c>
      <c r="B882" s="6">
        <f>TITRES_STAT!D885</f>
        <v>22.337</v>
      </c>
      <c r="C882" s="2">
        <f t="shared" si="101"/>
        <v>0</v>
      </c>
      <c r="D882" s="2">
        <f t="shared" si="102"/>
        <v>22.337</v>
      </c>
      <c r="E882" s="2">
        <f t="shared" si="104"/>
        <v>22.405799999999996</v>
      </c>
      <c r="F882" s="2">
        <f t="shared" si="105"/>
        <v>22.4574</v>
      </c>
      <c r="G882" s="2">
        <f t="shared" ref="G882:G945" si="107">AVERAGE(B833:B882)</f>
        <v>23.039940000000005</v>
      </c>
      <c r="H882" s="2">
        <f t="shared" si="103"/>
        <v>26.196385000000014</v>
      </c>
      <c r="I882" s="2">
        <f t="array" ref="I882">SUMPRODUCT(B866:B885, (ROW(B866:B885)-ROW(B866)+1)) / (20*21/2)</f>
        <v>22.391057142857136</v>
      </c>
      <c r="J882" s="2">
        <f t="shared" si="106"/>
        <v>22.478682809400095</v>
      </c>
      <c r="K882" s="2">
        <f t="shared" si="100"/>
        <v>23.086976127900616</v>
      </c>
    </row>
    <row r="883" spans="1:11" ht="13.5" x14ac:dyDescent="0.25">
      <c r="A883" s="3">
        <f>TITRES_STAT!B886</f>
        <v>43287</v>
      </c>
      <c r="B883" s="6">
        <f>TITRES_STAT!D886</f>
        <v>22.337</v>
      </c>
      <c r="C883" s="2">
        <f t="shared" si="101"/>
        <v>0</v>
      </c>
      <c r="D883" s="2">
        <f t="shared" si="102"/>
        <v>22.337</v>
      </c>
      <c r="E883" s="2">
        <f t="shared" si="104"/>
        <v>22.388599999999997</v>
      </c>
      <c r="F883" s="2">
        <f t="shared" si="105"/>
        <v>22.448799999999999</v>
      </c>
      <c r="G883" s="2">
        <f t="shared" si="107"/>
        <v>22.973260000000003</v>
      </c>
      <c r="H883" s="2">
        <f t="shared" si="103"/>
        <v>26.163425000000014</v>
      </c>
      <c r="I883" s="2">
        <f t="array" ref="I883">SUMPRODUCT(B867:B886, (ROW(B867:B886)-ROW(B867)+1)) / (20*21/2)</f>
        <v>22.383761904761901</v>
      </c>
      <c r="J883" s="2">
        <f t="shared" si="106"/>
        <v>22.465189208504846</v>
      </c>
      <c r="K883" s="2">
        <f t="shared" ref="K883:K946" si="108">$K$4*B883+(1-$K$4)*K882</f>
        <v>23.057565299355495</v>
      </c>
    </row>
    <row r="884" spans="1:11" ht="13.5" x14ac:dyDescent="0.25">
      <c r="A884" s="3">
        <f>TITRES_STAT!B887</f>
        <v>43290</v>
      </c>
      <c r="B884" s="6">
        <f>TITRES_STAT!D887</f>
        <v>22.337</v>
      </c>
      <c r="C884" s="2">
        <f t="shared" si="101"/>
        <v>0</v>
      </c>
      <c r="D884" s="2">
        <f t="shared" si="102"/>
        <v>22.337</v>
      </c>
      <c r="E884" s="2">
        <f t="shared" si="104"/>
        <v>22.371399999999998</v>
      </c>
      <c r="F884" s="2">
        <f t="shared" si="105"/>
        <v>22.440199999999997</v>
      </c>
      <c r="G884" s="2">
        <f t="shared" si="107"/>
        <v>22.906580000000005</v>
      </c>
      <c r="H884" s="2">
        <f t="shared" si="103"/>
        <v>26.130465000000012</v>
      </c>
      <c r="I884" s="2">
        <f t="array" ref="I884">SUMPRODUCT(B868:B887, (ROW(B868:B887)-ROW(B868)+1)) / (20*21/2)</f>
        <v>22.377199999999998</v>
      </c>
      <c r="J884" s="2">
        <f t="shared" si="106"/>
        <v>22.452980712456764</v>
      </c>
      <c r="K884" s="2">
        <f t="shared" si="108"/>
        <v>23.029307836635674</v>
      </c>
    </row>
    <row r="885" spans="1:11" ht="13.5" x14ac:dyDescent="0.25">
      <c r="A885" s="3">
        <f>TITRES_STAT!B888</f>
        <v>43291</v>
      </c>
      <c r="B885" s="6">
        <f>TITRES_STAT!D888</f>
        <v>22.337</v>
      </c>
      <c r="C885" s="2">
        <f t="shared" si="101"/>
        <v>0</v>
      </c>
      <c r="D885" s="2">
        <f t="shared" si="102"/>
        <v>22.337</v>
      </c>
      <c r="E885" s="2">
        <f t="shared" si="104"/>
        <v>22.354199999999999</v>
      </c>
      <c r="F885" s="2">
        <f t="shared" si="105"/>
        <v>22.431599999999996</v>
      </c>
      <c r="G885" s="2">
        <f t="shared" si="107"/>
        <v>22.839900000000004</v>
      </c>
      <c r="H885" s="2">
        <f t="shared" si="103"/>
        <v>26.097505000000016</v>
      </c>
      <c r="I885" s="2">
        <f t="array" ref="I885">SUMPRODUCT(B869:B888, (ROW(B869:B888)-ROW(B869)+1)) / (20*21/2)</f>
        <v>22.371371428571425</v>
      </c>
      <c r="J885" s="2">
        <f t="shared" si="106"/>
        <v>22.441934930318023</v>
      </c>
      <c r="K885" s="2">
        <f t="shared" si="108"/>
        <v>23.002158509708785</v>
      </c>
    </row>
    <row r="886" spans="1:11" ht="13.5" x14ac:dyDescent="0.25">
      <c r="A886" s="3">
        <f>TITRES_STAT!B889</f>
        <v>43292</v>
      </c>
      <c r="B886" s="6">
        <f>TITRES_STAT!D889</f>
        <v>22.355</v>
      </c>
      <c r="C886" s="2">
        <f t="shared" si="101"/>
        <v>1.8000000000000682E-2</v>
      </c>
      <c r="D886" s="2">
        <f t="shared" si="102"/>
        <v>22.340600000000002</v>
      </c>
      <c r="E886" s="2">
        <f t="shared" si="104"/>
        <v>22.338799999999996</v>
      </c>
      <c r="F886" s="2">
        <f t="shared" si="105"/>
        <v>22.423899999999996</v>
      </c>
      <c r="G886" s="2">
        <f t="shared" si="107"/>
        <v>22.773580000000003</v>
      </c>
      <c r="H886" s="2">
        <f t="shared" si="103"/>
        <v>26.064635000000013</v>
      </c>
      <c r="I886" s="2">
        <f t="array" ref="I886">SUMPRODUCT(B870:B889, (ROW(B870:B889)-ROW(B870)+1)) / (20*21/2)</f>
        <v>22.366276190476189</v>
      </c>
      <c r="J886" s="2">
        <f t="shared" si="106"/>
        <v>22.433655413144876</v>
      </c>
      <c r="K886" s="2">
        <f t="shared" si="108"/>
        <v>22.976779744622164</v>
      </c>
    </row>
    <row r="887" spans="1:11" ht="13.5" x14ac:dyDescent="0.25">
      <c r="A887" s="3">
        <f>TITRES_STAT!B890</f>
        <v>43293</v>
      </c>
      <c r="B887" s="6">
        <f>TITRES_STAT!D890</f>
        <v>22.355</v>
      </c>
      <c r="C887" s="2">
        <f t="shared" si="101"/>
        <v>0</v>
      </c>
      <c r="D887" s="2">
        <f t="shared" si="102"/>
        <v>22.344200000000001</v>
      </c>
      <c r="E887" s="2">
        <f t="shared" si="104"/>
        <v>22.340599999999995</v>
      </c>
      <c r="F887" s="2">
        <f t="shared" si="105"/>
        <v>22.416199999999996</v>
      </c>
      <c r="G887" s="2">
        <f t="shared" si="107"/>
        <v>22.707260000000005</v>
      </c>
      <c r="H887" s="2">
        <f t="shared" si="103"/>
        <v>26.031765000000011</v>
      </c>
      <c r="I887" s="2">
        <f t="array" ref="I887">SUMPRODUCT(B871:B890, (ROW(B871:B890)-ROW(B871)+1)) / (20*21/2)</f>
        <v>22.361914285714285</v>
      </c>
      <c r="J887" s="2">
        <f t="shared" si="106"/>
        <v>22.426164421416793</v>
      </c>
      <c r="K887" s="2">
        <f t="shared" si="108"/>
        <v>22.952396225225215</v>
      </c>
    </row>
    <row r="888" spans="1:11" ht="13.5" x14ac:dyDescent="0.25">
      <c r="A888" s="3">
        <f>TITRES_STAT!B891</f>
        <v>43294</v>
      </c>
      <c r="B888" s="6">
        <f>TITRES_STAT!D891</f>
        <v>22.355</v>
      </c>
      <c r="C888" s="2">
        <f t="shared" si="101"/>
        <v>0</v>
      </c>
      <c r="D888" s="2">
        <f t="shared" si="102"/>
        <v>22.347799999999999</v>
      </c>
      <c r="E888" s="2">
        <f t="shared" si="104"/>
        <v>22.342399999999994</v>
      </c>
      <c r="F888" s="2">
        <f t="shared" si="105"/>
        <v>22.408499999999997</v>
      </c>
      <c r="G888" s="2">
        <f t="shared" si="107"/>
        <v>22.640940000000004</v>
      </c>
      <c r="H888" s="2">
        <f t="shared" si="103"/>
        <v>25.998895000000008</v>
      </c>
      <c r="I888" s="2">
        <f t="array" ref="I888">SUMPRODUCT(B872:B891, (ROW(B872:B891)-ROW(B872)+1)) / (20*21/2)</f>
        <v>22.358285714285714</v>
      </c>
      <c r="J888" s="2">
        <f t="shared" si="106"/>
        <v>22.419386857472336</v>
      </c>
      <c r="K888" s="2">
        <f t="shared" si="108"/>
        <v>22.928968922275207</v>
      </c>
    </row>
    <row r="889" spans="1:11" ht="13.5" x14ac:dyDescent="0.25">
      <c r="A889" s="3">
        <f>TITRES_STAT!B892</f>
        <v>43297</v>
      </c>
      <c r="B889" s="6">
        <f>TITRES_STAT!D892</f>
        <v>22.355</v>
      </c>
      <c r="C889" s="2">
        <f t="shared" si="101"/>
        <v>0</v>
      </c>
      <c r="D889" s="2">
        <f t="shared" si="102"/>
        <v>22.351400000000002</v>
      </c>
      <c r="E889" s="2">
        <f t="shared" si="104"/>
        <v>22.344199999999994</v>
      </c>
      <c r="F889" s="2">
        <f t="shared" si="105"/>
        <v>22.400799999999997</v>
      </c>
      <c r="G889" s="2">
        <f t="shared" si="107"/>
        <v>22.574620000000003</v>
      </c>
      <c r="H889" s="2">
        <f t="shared" si="103"/>
        <v>25.966025000000005</v>
      </c>
      <c r="I889" s="2">
        <f t="array" ref="I889">SUMPRODUCT(B873:B892, (ROW(B873:B892)-ROW(B873)+1)) / (20*21/2)</f>
        <v>22.355390476190475</v>
      </c>
      <c r="J889" s="2">
        <f t="shared" si="106"/>
        <v>22.413254775808305</v>
      </c>
      <c r="K889" s="2">
        <f t="shared" si="108"/>
        <v>22.906460337087942</v>
      </c>
    </row>
    <row r="890" spans="1:11" ht="13.5" x14ac:dyDescent="0.25">
      <c r="A890" s="3">
        <f>TITRES_STAT!B893</f>
        <v>43298</v>
      </c>
      <c r="B890" s="6">
        <f>TITRES_STAT!D893</f>
        <v>22.355</v>
      </c>
      <c r="C890" s="2">
        <f t="shared" si="101"/>
        <v>0</v>
      </c>
      <c r="D890" s="2">
        <f t="shared" si="102"/>
        <v>22.355</v>
      </c>
      <c r="E890" s="2">
        <f t="shared" si="104"/>
        <v>22.345999999999997</v>
      </c>
      <c r="F890" s="2">
        <f t="shared" si="105"/>
        <v>22.3931</v>
      </c>
      <c r="G890" s="2">
        <f t="shared" si="107"/>
        <v>22.523420000000002</v>
      </c>
      <c r="H890" s="2">
        <f t="shared" si="103"/>
        <v>25.933155000000006</v>
      </c>
      <c r="I890" s="2">
        <f t="array" ref="I890">SUMPRODUCT(B874:B893, (ROW(B874:B893)-ROW(B874)+1)) / (20*21/2)</f>
        <v>22.448942857142853</v>
      </c>
      <c r="J890" s="2">
        <f t="shared" si="106"/>
        <v>22.4077067019218</v>
      </c>
      <c r="K890" s="2">
        <f t="shared" si="108"/>
        <v>22.884834441515867</v>
      </c>
    </row>
    <row r="891" spans="1:11" ht="13.5" x14ac:dyDescent="0.25">
      <c r="A891" s="3">
        <f>TITRES_STAT!B894</f>
        <v>43299</v>
      </c>
      <c r="B891" s="6">
        <f>TITRES_STAT!D894</f>
        <v>22.355</v>
      </c>
      <c r="C891" s="2">
        <f t="shared" si="101"/>
        <v>0</v>
      </c>
      <c r="D891" s="2">
        <f t="shared" si="102"/>
        <v>22.355</v>
      </c>
      <c r="E891" s="2">
        <f t="shared" si="104"/>
        <v>22.347799999999996</v>
      </c>
      <c r="F891" s="2">
        <f t="shared" si="105"/>
        <v>22.385400000000001</v>
      </c>
      <c r="G891" s="2">
        <f t="shared" si="107"/>
        <v>22.472220000000004</v>
      </c>
      <c r="H891" s="2">
        <f t="shared" si="103"/>
        <v>25.900285000000004</v>
      </c>
      <c r="I891" s="2">
        <f t="array" ref="I891">SUMPRODUCT(B875:B894, (ROW(B875:B894)-ROW(B875)+1)) / (20*21/2)</f>
        <v>22.571966666666665</v>
      </c>
      <c r="J891" s="2">
        <f t="shared" si="106"/>
        <v>22.402687016024487</v>
      </c>
      <c r="K891" s="2">
        <f t="shared" si="108"/>
        <v>22.86405662027995</v>
      </c>
    </row>
    <row r="892" spans="1:11" ht="13.5" x14ac:dyDescent="0.25">
      <c r="A892" s="3">
        <f>TITRES_STAT!B895</f>
        <v>43300</v>
      </c>
      <c r="B892" s="6">
        <f>TITRES_STAT!D895</f>
        <v>22.355</v>
      </c>
      <c r="C892" s="2">
        <f t="shared" si="101"/>
        <v>0</v>
      </c>
      <c r="D892" s="2">
        <f t="shared" si="102"/>
        <v>22.355</v>
      </c>
      <c r="E892" s="2">
        <f t="shared" si="104"/>
        <v>22.349599999999995</v>
      </c>
      <c r="F892" s="2">
        <f t="shared" si="105"/>
        <v>22.377700000000004</v>
      </c>
      <c r="G892" s="2">
        <f t="shared" si="107"/>
        <v>22.443360000000002</v>
      </c>
      <c r="H892" s="2">
        <f t="shared" si="103"/>
        <v>25.867415000000001</v>
      </c>
      <c r="I892" s="2">
        <f t="array" ref="I892">SUMPRODUCT(B876:B895, (ROW(B876:B895)-ROW(B876)+1)) / (20*21/2)</f>
        <v>22.681071428571428</v>
      </c>
      <c r="J892" s="2">
        <f t="shared" si="106"/>
        <v>22.398145395450726</v>
      </c>
      <c r="K892" s="2">
        <f t="shared" si="108"/>
        <v>22.844093615563089</v>
      </c>
    </row>
    <row r="893" spans="1:11" ht="13.5" x14ac:dyDescent="0.25">
      <c r="A893" s="3">
        <f>TITRES_STAT!B896</f>
        <v>43301</v>
      </c>
      <c r="B893" s="6">
        <f>TITRES_STAT!D896</f>
        <v>23.36</v>
      </c>
      <c r="C893" s="2">
        <f t="shared" si="101"/>
        <v>1.004999999999999</v>
      </c>
      <c r="D893" s="2">
        <f t="shared" si="102"/>
        <v>22.556000000000001</v>
      </c>
      <c r="E893" s="2">
        <f t="shared" si="104"/>
        <v>22.451899999999995</v>
      </c>
      <c r="F893" s="2">
        <f t="shared" si="105"/>
        <v>22.420250000000003</v>
      </c>
      <c r="G893" s="2">
        <f t="shared" si="107"/>
        <v>22.44886</v>
      </c>
      <c r="H893" s="2">
        <f t="shared" si="103"/>
        <v>25.839570000000002</v>
      </c>
      <c r="I893" s="2">
        <f t="array" ref="I893">SUMPRODUCT(B877:B896, (ROW(B877:B896)-ROW(B877)+1)) / (20*21/2)</f>
        <v>22.784857142857142</v>
      </c>
      <c r="J893" s="2">
        <f t="shared" si="106"/>
        <v>22.48975059588399</v>
      </c>
      <c r="K893" s="2">
        <f t="shared" si="108"/>
        <v>22.864325238482188</v>
      </c>
    </row>
    <row r="894" spans="1:11" ht="13.5" x14ac:dyDescent="0.25">
      <c r="A894" s="3">
        <f>TITRES_STAT!B897</f>
        <v>43304</v>
      </c>
      <c r="B894" s="6">
        <f>TITRES_STAT!D897</f>
        <v>23.712</v>
      </c>
      <c r="C894" s="2">
        <f t="shared" si="101"/>
        <v>0.35200000000000031</v>
      </c>
      <c r="D894" s="2">
        <f t="shared" si="102"/>
        <v>22.827400000000001</v>
      </c>
      <c r="E894" s="2">
        <f t="shared" si="104"/>
        <v>22.589399999999994</v>
      </c>
      <c r="F894" s="2">
        <f t="shared" si="105"/>
        <v>22.480400000000003</v>
      </c>
      <c r="G894" s="2">
        <f t="shared" si="107"/>
        <v>22.475160000000002</v>
      </c>
      <c r="H894" s="2">
        <f t="shared" si="103"/>
        <v>25.813485000000004</v>
      </c>
      <c r="I894" s="2">
        <f t="array" ref="I894">SUMPRODUCT(B878:B897, (ROW(B878:B897)-ROW(B878)+1)) / (20*21/2)</f>
        <v>22.883323809523809</v>
      </c>
      <c r="J894" s="2">
        <f t="shared" si="106"/>
        <v>22.606155301037894</v>
      </c>
      <c r="K894" s="2">
        <f t="shared" si="108"/>
        <v>22.897567385992691</v>
      </c>
    </row>
    <row r="895" spans="1:11" ht="13.5" x14ac:dyDescent="0.25">
      <c r="A895" s="3">
        <f>TITRES_STAT!B898</f>
        <v>43305</v>
      </c>
      <c r="B895" s="6">
        <f>TITRES_STAT!D898</f>
        <v>23.626000000000001</v>
      </c>
      <c r="C895" s="2">
        <f t="shared" si="101"/>
        <v>-8.5999999999998522E-2</v>
      </c>
      <c r="D895" s="2">
        <f t="shared" si="102"/>
        <v>23.081600000000002</v>
      </c>
      <c r="E895" s="2">
        <f t="shared" si="104"/>
        <v>22.718299999999996</v>
      </c>
      <c r="F895" s="2">
        <f t="shared" si="105"/>
        <v>22.536250000000003</v>
      </c>
      <c r="G895" s="2">
        <f t="shared" si="107"/>
        <v>22.499740000000003</v>
      </c>
      <c r="H895" s="2">
        <f t="shared" si="103"/>
        <v>25.791290000000007</v>
      </c>
      <c r="I895" s="2">
        <f t="array" ref="I895">SUMPRODUCT(B879:B898, (ROW(B879:B898)-ROW(B879)+1)) / (20*21/2)</f>
        <v>22.877461904761901</v>
      </c>
      <c r="J895" s="2">
        <f t="shared" si="106"/>
        <v>22.703283367605714</v>
      </c>
      <c r="K895" s="2">
        <f t="shared" si="108"/>
        <v>22.926133370855723</v>
      </c>
    </row>
    <row r="896" spans="1:11" ht="13.5" x14ac:dyDescent="0.25">
      <c r="A896" s="3">
        <f>TITRES_STAT!B899</f>
        <v>43307</v>
      </c>
      <c r="B896" s="6">
        <f>TITRES_STAT!D899</f>
        <v>23.626000000000001</v>
      </c>
      <c r="C896" s="2">
        <f t="shared" si="101"/>
        <v>0</v>
      </c>
      <c r="D896" s="2">
        <f t="shared" si="102"/>
        <v>23.335800000000003</v>
      </c>
      <c r="E896" s="2">
        <f t="shared" si="104"/>
        <v>22.845400000000001</v>
      </c>
      <c r="F896" s="2">
        <f t="shared" si="105"/>
        <v>22.592099999999999</v>
      </c>
      <c r="G896" s="2">
        <f t="shared" si="107"/>
        <v>22.524320000000003</v>
      </c>
      <c r="H896" s="2">
        <f t="shared" si="103"/>
        <v>25.769095000000007</v>
      </c>
      <c r="I896" s="2">
        <f t="array" ref="I896">SUMPRODUCT(B880:B899, (ROW(B880:B899)-ROW(B880)+1)) / (20*21/2)</f>
        <v>22.870371428571424</v>
      </c>
      <c r="J896" s="2">
        <f t="shared" si="106"/>
        <v>22.791161142119456</v>
      </c>
      <c r="K896" s="2">
        <f t="shared" si="108"/>
        <v>22.953579121018244</v>
      </c>
    </row>
    <row r="897" spans="1:11" ht="13.5" x14ac:dyDescent="0.25">
      <c r="A897" s="3">
        <f>TITRES_STAT!B900</f>
        <v>43308</v>
      </c>
      <c r="B897" s="6">
        <f>TITRES_STAT!D900</f>
        <v>23.626000000000001</v>
      </c>
      <c r="C897" s="2">
        <f t="shared" si="101"/>
        <v>0</v>
      </c>
      <c r="D897" s="2">
        <f t="shared" si="102"/>
        <v>23.590000000000003</v>
      </c>
      <c r="E897" s="2">
        <f t="shared" si="104"/>
        <v>22.9725</v>
      </c>
      <c r="F897" s="2">
        <f t="shared" si="105"/>
        <v>22.656549999999996</v>
      </c>
      <c r="G897" s="2">
        <f t="shared" si="107"/>
        <v>22.548900000000003</v>
      </c>
      <c r="H897" s="2">
        <f t="shared" si="103"/>
        <v>25.746900000000011</v>
      </c>
      <c r="I897" s="2">
        <f t="array" ref="I897">SUMPRODUCT(B881:B900, (ROW(B881:B900)-ROW(B881)+1)) / (20*21/2)</f>
        <v>22.862052380952381</v>
      </c>
      <c r="J897" s="2">
        <f t="shared" si="106"/>
        <v>22.870669604774747</v>
      </c>
      <c r="K897" s="2">
        <f t="shared" si="108"/>
        <v>22.979948567252823</v>
      </c>
    </row>
    <row r="898" spans="1:11" ht="13.5" x14ac:dyDescent="0.25">
      <c r="A898" s="3">
        <f>TITRES_STAT!B901</f>
        <v>43311</v>
      </c>
      <c r="B898" s="6">
        <f>TITRES_STAT!D901</f>
        <v>22.594999999999999</v>
      </c>
      <c r="C898" s="2">
        <f t="shared" si="101"/>
        <v>-1.0310000000000024</v>
      </c>
      <c r="D898" s="2">
        <f t="shared" si="102"/>
        <v>23.437000000000001</v>
      </c>
      <c r="E898" s="2">
        <f t="shared" si="104"/>
        <v>22.996500000000001</v>
      </c>
      <c r="F898" s="2">
        <f t="shared" si="105"/>
        <v>22.669449999999994</v>
      </c>
      <c r="G898" s="2">
        <f t="shared" si="107"/>
        <v>22.552860000000006</v>
      </c>
      <c r="H898" s="2">
        <f t="shared" si="103"/>
        <v>25.719550000000009</v>
      </c>
      <c r="I898" s="2">
        <f t="array" ref="I898">SUMPRODUCT(B882:B901, (ROW(B882:B901)-ROW(B882)+1)) / (20*21/2)</f>
        <v>22.852504761904761</v>
      </c>
      <c r="J898" s="2">
        <f t="shared" si="106"/>
        <v>22.844415356700964</v>
      </c>
      <c r="K898" s="2">
        <f t="shared" si="108"/>
        <v>22.964852545007616</v>
      </c>
    </row>
    <row r="899" spans="1:11" ht="13.5" x14ac:dyDescent="0.25">
      <c r="A899" s="3">
        <f>TITRES_STAT!B902</f>
        <v>43312</v>
      </c>
      <c r="B899" s="6">
        <f>TITRES_STAT!D902</f>
        <v>22.594999999999999</v>
      </c>
      <c r="C899" s="2">
        <f t="shared" si="101"/>
        <v>0</v>
      </c>
      <c r="D899" s="2">
        <f t="shared" si="102"/>
        <v>23.2136</v>
      </c>
      <c r="E899" s="2">
        <f t="shared" si="104"/>
        <v>23.020500000000002</v>
      </c>
      <c r="F899" s="2">
        <f t="shared" si="105"/>
        <v>22.682349999999996</v>
      </c>
      <c r="G899" s="2">
        <f t="shared" si="107"/>
        <v>22.556820000000005</v>
      </c>
      <c r="H899" s="2">
        <f t="shared" si="103"/>
        <v>25.69220000000001</v>
      </c>
      <c r="I899" s="2">
        <f t="array" ref="I899">SUMPRODUCT(B883:B902, (ROW(B883:B902)-ROW(B883)+1)) / (20*21/2)</f>
        <v>22.905538095238096</v>
      </c>
      <c r="J899" s="2">
        <f t="shared" si="106"/>
        <v>22.820661513205636</v>
      </c>
      <c r="K899" s="2">
        <f t="shared" si="108"/>
        <v>22.950348523634769</v>
      </c>
    </row>
    <row r="900" spans="1:11" ht="13.5" x14ac:dyDescent="0.25">
      <c r="A900" s="3">
        <f>TITRES_STAT!B903</f>
        <v>43313</v>
      </c>
      <c r="B900" s="6">
        <f>TITRES_STAT!D903</f>
        <v>22.594999999999999</v>
      </c>
      <c r="C900" s="2">
        <f t="shared" ref="C900:C963" si="109">B900-B899</f>
        <v>0</v>
      </c>
      <c r="D900" s="2">
        <f t="shared" si="102"/>
        <v>23.007400000000001</v>
      </c>
      <c r="E900" s="2">
        <f t="shared" si="104"/>
        <v>23.044499999999999</v>
      </c>
      <c r="F900" s="2">
        <f t="shared" si="105"/>
        <v>22.695249999999998</v>
      </c>
      <c r="G900" s="2">
        <f t="shared" si="107"/>
        <v>22.560780000000008</v>
      </c>
      <c r="H900" s="2">
        <f t="shared" si="103"/>
        <v>25.664850000000012</v>
      </c>
      <c r="I900" s="2">
        <f t="array" ref="I900">SUMPRODUCT(B884:B903, (ROW(B884:B903)-ROW(B884)+1)) / (20*21/2)</f>
        <v>22.954152380952383</v>
      </c>
      <c r="J900" s="2">
        <f t="shared" si="106"/>
        <v>22.799169940519384</v>
      </c>
      <c r="K900" s="2">
        <f t="shared" si="108"/>
        <v>22.936413287413799</v>
      </c>
    </row>
    <row r="901" spans="1:11" ht="13.5" x14ac:dyDescent="0.25">
      <c r="A901" s="3">
        <f>TITRES_STAT!B904</f>
        <v>43314</v>
      </c>
      <c r="B901" s="6">
        <f>TITRES_STAT!D904</f>
        <v>22.594999999999999</v>
      </c>
      <c r="C901" s="2">
        <f t="shared" si="109"/>
        <v>0</v>
      </c>
      <c r="D901" s="2">
        <f t="shared" si="102"/>
        <v>22.801200000000001</v>
      </c>
      <c r="E901" s="2">
        <f t="shared" si="104"/>
        <v>23.0685</v>
      </c>
      <c r="F901" s="2">
        <f t="shared" si="105"/>
        <v>22.708149999999996</v>
      </c>
      <c r="G901" s="2">
        <f t="shared" si="107"/>
        <v>22.564740000000008</v>
      </c>
      <c r="H901" s="2">
        <f t="shared" si="103"/>
        <v>25.63750000000001</v>
      </c>
      <c r="I901" s="2">
        <f t="array" ref="I901">SUMPRODUCT(B885:B904, (ROW(B885:B904)-ROW(B885)+1)) / (20*21/2)</f>
        <v>22.998347619047621</v>
      </c>
      <c r="J901" s="2">
        <f t="shared" si="106"/>
        <v>22.779725184279442</v>
      </c>
      <c r="K901" s="2">
        <f t="shared" si="108"/>
        <v>22.923024531044632</v>
      </c>
    </row>
    <row r="902" spans="1:11" ht="13.5" x14ac:dyDescent="0.25">
      <c r="A902" s="3">
        <f>TITRES_STAT!B905</f>
        <v>43315</v>
      </c>
      <c r="B902" s="6">
        <f>TITRES_STAT!D905</f>
        <v>23.265000000000001</v>
      </c>
      <c r="C902" s="2">
        <f t="shared" si="109"/>
        <v>0.67000000000000171</v>
      </c>
      <c r="D902" s="2">
        <f t="shared" ref="D902:D965" si="110">AVERAGE(B898:B902)</f>
        <v>22.728999999999999</v>
      </c>
      <c r="E902" s="2">
        <f t="shared" si="104"/>
        <v>23.159500000000001</v>
      </c>
      <c r="F902" s="2">
        <f t="shared" si="105"/>
        <v>22.754549999999995</v>
      </c>
      <c r="G902" s="2">
        <f t="shared" si="107"/>
        <v>22.582100000000004</v>
      </c>
      <c r="H902" s="2">
        <f t="shared" si="103"/>
        <v>25.613500000000013</v>
      </c>
      <c r="I902" s="2">
        <f t="array" ref="I902">SUMPRODUCT(B886:B905, (ROW(B886:B905)-ROW(B886)+1)) / (20*21/2)</f>
        <v>23.03812380952381</v>
      </c>
      <c r="J902" s="2">
        <f t="shared" si="106"/>
        <v>22.825941833395685</v>
      </c>
      <c r="K902" s="2">
        <f t="shared" si="108"/>
        <v>22.936435333748765</v>
      </c>
    </row>
    <row r="903" spans="1:11" ht="13.5" x14ac:dyDescent="0.25">
      <c r="A903" s="3">
        <f>TITRES_STAT!B906</f>
        <v>43318</v>
      </c>
      <c r="B903" s="6">
        <f>TITRES_STAT!D906</f>
        <v>23.265000000000001</v>
      </c>
      <c r="C903" s="2">
        <f t="shared" si="109"/>
        <v>0</v>
      </c>
      <c r="D903" s="2">
        <f t="shared" si="110"/>
        <v>22.863</v>
      </c>
      <c r="E903" s="2">
        <f t="shared" si="104"/>
        <v>23.15</v>
      </c>
      <c r="F903" s="2">
        <f t="shared" si="105"/>
        <v>22.800949999999993</v>
      </c>
      <c r="G903" s="2">
        <f t="shared" si="107"/>
        <v>22.599460000000008</v>
      </c>
      <c r="H903" s="2">
        <f t="shared" si="103"/>
        <v>25.589500000000012</v>
      </c>
      <c r="I903" s="2">
        <f t="array" ref="I903">SUMPRODUCT(B887:B906, (ROW(B887:B906)-ROW(B887)+1)) / (20*21/2)</f>
        <v>23.073480952380955</v>
      </c>
      <c r="J903" s="2">
        <f t="shared" si="106"/>
        <v>22.867756896881808</v>
      </c>
      <c r="K903" s="2">
        <f t="shared" si="108"/>
        <v>22.949320222621363</v>
      </c>
    </row>
    <row r="904" spans="1:11" ht="13.5" x14ac:dyDescent="0.25">
      <c r="A904" s="3">
        <f>TITRES_STAT!B907</f>
        <v>43319</v>
      </c>
      <c r="B904" s="6">
        <f>TITRES_STAT!D907</f>
        <v>23.265000000000001</v>
      </c>
      <c r="C904" s="2">
        <f t="shared" si="109"/>
        <v>0</v>
      </c>
      <c r="D904" s="2">
        <f t="shared" si="110"/>
        <v>22.997</v>
      </c>
      <c r="E904" s="2">
        <f t="shared" si="104"/>
        <v>23.1053</v>
      </c>
      <c r="F904" s="2">
        <f t="shared" si="105"/>
        <v>22.847349999999999</v>
      </c>
      <c r="G904" s="2">
        <f t="shared" si="107"/>
        <v>22.616820000000011</v>
      </c>
      <c r="H904" s="2">
        <f t="shared" si="103"/>
        <v>25.565500000000011</v>
      </c>
      <c r="I904" s="2">
        <f t="array" ref="I904">SUMPRODUCT(B888:B907, (ROW(B888:B907)-ROW(B888)+1)) / (20*21/2)</f>
        <v>23.104504761904767</v>
      </c>
      <c r="J904" s="2">
        <f t="shared" si="106"/>
        <v>22.905589573369255</v>
      </c>
      <c r="K904" s="2">
        <f t="shared" si="108"/>
        <v>22.961699821734253</v>
      </c>
    </row>
    <row r="905" spans="1:11" ht="13.5" x14ac:dyDescent="0.25">
      <c r="A905" s="3">
        <f>TITRES_STAT!B908</f>
        <v>43320</v>
      </c>
      <c r="B905" s="6">
        <f>TITRES_STAT!D908</f>
        <v>23.265000000000001</v>
      </c>
      <c r="C905" s="2">
        <f t="shared" si="109"/>
        <v>0</v>
      </c>
      <c r="D905" s="2">
        <f t="shared" si="110"/>
        <v>23.131</v>
      </c>
      <c r="E905" s="2">
        <f t="shared" si="104"/>
        <v>23.069199999999995</v>
      </c>
      <c r="F905" s="2">
        <f t="shared" si="105"/>
        <v>22.893750000000001</v>
      </c>
      <c r="G905" s="2">
        <f t="shared" si="107"/>
        <v>22.631940000000014</v>
      </c>
      <c r="H905" s="2">
        <f t="shared" si="103"/>
        <v>25.542580000000012</v>
      </c>
      <c r="I905" s="2">
        <f t="array" ref="I905">SUMPRODUCT(B889:B908, (ROW(B889:B908)-ROW(B889)+1)) / (20*21/2)</f>
        <v>23.131195238095245</v>
      </c>
      <c r="J905" s="2">
        <f t="shared" si="106"/>
        <v>22.939819137810279</v>
      </c>
      <c r="K905" s="2">
        <f t="shared" si="108"/>
        <v>22.973593946372127</v>
      </c>
    </row>
    <row r="906" spans="1:11" ht="13.5" x14ac:dyDescent="0.25">
      <c r="A906" s="3">
        <f>TITRES_STAT!B909</f>
        <v>43321</v>
      </c>
      <c r="B906" s="6">
        <f>TITRES_STAT!D909</f>
        <v>23.265000000000001</v>
      </c>
      <c r="C906" s="2">
        <f t="shared" si="109"/>
        <v>0</v>
      </c>
      <c r="D906" s="2">
        <f t="shared" si="110"/>
        <v>23.265000000000001</v>
      </c>
      <c r="E906" s="2">
        <f t="shared" si="104"/>
        <v>23.033099999999997</v>
      </c>
      <c r="F906" s="2">
        <f t="shared" si="105"/>
        <v>22.939249999999998</v>
      </c>
      <c r="G906" s="2">
        <f t="shared" si="107"/>
        <v>22.647060000000014</v>
      </c>
      <c r="H906" s="2">
        <f t="shared" ref="H906:H969" si="111">AVERAGE(B707:B906)</f>
        <v>25.518830000000015</v>
      </c>
      <c r="I906" s="2">
        <f t="array" ref="I906">SUMPRODUCT(B890:B909, (ROW(B890:B909)-ROW(B890)+1)) / (20*21/2)</f>
        <v>23.153552380952387</v>
      </c>
      <c r="J906" s="2">
        <f t="shared" si="106"/>
        <v>22.97078874373311</v>
      </c>
      <c r="K906" s="2">
        <f t="shared" si="108"/>
        <v>22.985021634749693</v>
      </c>
    </row>
    <row r="907" spans="1:11" ht="13.5" x14ac:dyDescent="0.25">
      <c r="A907" s="3">
        <f>TITRES_STAT!B910</f>
        <v>43322</v>
      </c>
      <c r="B907" s="6">
        <f>TITRES_STAT!D910</f>
        <v>23.265000000000001</v>
      </c>
      <c r="C907" s="2">
        <f t="shared" si="109"/>
        <v>0</v>
      </c>
      <c r="D907" s="2">
        <f t="shared" si="110"/>
        <v>23.265000000000001</v>
      </c>
      <c r="E907" s="2">
        <f t="shared" si="104"/>
        <v>22.996999999999996</v>
      </c>
      <c r="F907" s="2">
        <f t="shared" si="105"/>
        <v>22.984749999999998</v>
      </c>
      <c r="G907" s="2">
        <f t="shared" si="107"/>
        <v>22.662180000000014</v>
      </c>
      <c r="H907" s="2">
        <f t="shared" si="111"/>
        <v>25.495080000000016</v>
      </c>
      <c r="I907" s="2">
        <f t="array" ref="I907">SUMPRODUCT(B891:B910, (ROW(B891:B910)-ROW(B891)+1)) / (20*21/2)</f>
        <v>23.171576190476195</v>
      </c>
      <c r="J907" s="2">
        <f t="shared" si="106"/>
        <v>22.998808863377572</v>
      </c>
      <c r="K907" s="2">
        <f t="shared" si="108"/>
        <v>22.996001178485002</v>
      </c>
    </row>
    <row r="908" spans="1:11" ht="13.5" x14ac:dyDescent="0.25">
      <c r="A908" s="3">
        <f>TITRES_STAT!B911</f>
        <v>43326</v>
      </c>
      <c r="B908" s="6">
        <f>TITRES_STAT!D911</f>
        <v>23.265000000000001</v>
      </c>
      <c r="C908" s="2">
        <f t="shared" si="109"/>
        <v>0</v>
      </c>
      <c r="D908" s="2">
        <f t="shared" si="110"/>
        <v>23.265000000000001</v>
      </c>
      <c r="E908" s="2">
        <f t="shared" ref="E908:E971" si="112">AVERAGE(B899:B908)</f>
        <v>23.063999999999993</v>
      </c>
      <c r="F908" s="2">
        <f t="shared" si="105"/>
        <v>23.030249999999995</v>
      </c>
      <c r="G908" s="2">
        <f t="shared" si="107"/>
        <v>22.677300000000013</v>
      </c>
      <c r="H908" s="2">
        <f t="shared" si="111"/>
        <v>25.471330000000016</v>
      </c>
      <c r="I908" s="2">
        <f t="array" ref="I908">SUMPRODUCT(B892:B911, (ROW(B892:B911)-ROW(B892)+1)) / (20*21/2)</f>
        <v>23.185266666666671</v>
      </c>
      <c r="J908" s="2">
        <f t="shared" si="106"/>
        <v>23.024160400198756</v>
      </c>
      <c r="K908" s="2">
        <f t="shared" si="108"/>
        <v>23.00655015187775</v>
      </c>
    </row>
    <row r="909" spans="1:11" ht="13.5" x14ac:dyDescent="0.25">
      <c r="A909" s="3">
        <f>TITRES_STAT!B912</f>
        <v>43327</v>
      </c>
      <c r="B909" s="6">
        <f>TITRES_STAT!D912</f>
        <v>23.265000000000001</v>
      </c>
      <c r="C909" s="2">
        <f t="shared" si="109"/>
        <v>0</v>
      </c>
      <c r="D909" s="2">
        <f t="shared" si="110"/>
        <v>23.265000000000001</v>
      </c>
      <c r="E909" s="2">
        <f t="shared" si="112"/>
        <v>23.130999999999993</v>
      </c>
      <c r="F909" s="2">
        <f t="shared" si="105"/>
        <v>23.075749999999992</v>
      </c>
      <c r="G909" s="2">
        <f t="shared" si="107"/>
        <v>22.692420000000013</v>
      </c>
      <c r="H909" s="2">
        <f t="shared" si="111"/>
        <v>25.447580000000016</v>
      </c>
      <c r="I909" s="2">
        <f t="array" ref="I909">SUMPRODUCT(B893:B912, (ROW(B893:B912)-ROW(B893)+1)) / (20*21/2)</f>
        <v>23.188052380952385</v>
      </c>
      <c r="J909" s="2">
        <f t="shared" si="106"/>
        <v>23.047097504941732</v>
      </c>
      <c r="K909" s="2">
        <f t="shared" si="108"/>
        <v>23.01668544003941</v>
      </c>
    </row>
    <row r="910" spans="1:11" ht="13.5" x14ac:dyDescent="0.25">
      <c r="A910" s="3">
        <f>TITRES_STAT!B913</f>
        <v>43328</v>
      </c>
      <c r="B910" s="6">
        <f>TITRES_STAT!D913</f>
        <v>23.265000000000001</v>
      </c>
      <c r="C910" s="2">
        <f t="shared" si="109"/>
        <v>0</v>
      </c>
      <c r="D910" s="2">
        <f t="shared" si="110"/>
        <v>23.265000000000001</v>
      </c>
      <c r="E910" s="2">
        <f t="shared" si="112"/>
        <v>23.197999999999997</v>
      </c>
      <c r="F910" s="2">
        <f t="shared" si="105"/>
        <v>23.121249999999996</v>
      </c>
      <c r="G910" s="2">
        <f t="shared" si="107"/>
        <v>22.707540000000012</v>
      </c>
      <c r="H910" s="2">
        <f t="shared" si="111"/>
        <v>25.423830000000017</v>
      </c>
      <c r="I910" s="2">
        <f t="array" ref="I910">SUMPRODUCT(B894:B913, (ROW(B894:B913)-ROW(B894)+1)) / (20*21/2)</f>
        <v>23.186833333333333</v>
      </c>
      <c r="J910" s="2">
        <f t="shared" si="106"/>
        <v>23.06785012351871</v>
      </c>
      <c r="K910" s="2">
        <f t="shared" si="108"/>
        <v>23.026423265920219</v>
      </c>
    </row>
    <row r="911" spans="1:11" ht="13.5" x14ac:dyDescent="0.25">
      <c r="A911" s="3">
        <f>TITRES_STAT!B914</f>
        <v>43329</v>
      </c>
      <c r="B911" s="6">
        <f>TITRES_STAT!D914</f>
        <v>23.265000000000001</v>
      </c>
      <c r="C911" s="2">
        <f t="shared" si="109"/>
        <v>0</v>
      </c>
      <c r="D911" s="2">
        <f t="shared" si="110"/>
        <v>23.265000000000001</v>
      </c>
      <c r="E911" s="2">
        <f t="shared" si="112"/>
        <v>23.264999999999997</v>
      </c>
      <c r="F911" s="2">
        <f t="shared" si="105"/>
        <v>23.166749999999993</v>
      </c>
      <c r="G911" s="2">
        <f t="shared" si="107"/>
        <v>22.722660000000008</v>
      </c>
      <c r="H911" s="2">
        <f t="shared" si="111"/>
        <v>25.400080000000017</v>
      </c>
      <c r="I911" s="2">
        <f t="array" ref="I911">SUMPRODUCT(B895:B914, (ROW(B895:B914)-ROW(B895)+1)) / (20*21/2)</f>
        <v>23.186395238095244</v>
      </c>
      <c r="J911" s="2">
        <f t="shared" si="106"/>
        <v>23.086626302231213</v>
      </c>
      <c r="K911" s="2">
        <f t="shared" si="108"/>
        <v>23.035779216276289</v>
      </c>
    </row>
    <row r="912" spans="1:11" ht="13.5" x14ac:dyDescent="0.25">
      <c r="A912" s="3">
        <f>TITRES_STAT!B915</f>
        <v>43332</v>
      </c>
      <c r="B912" s="6">
        <f>TITRES_STAT!D915</f>
        <v>23.196000000000002</v>
      </c>
      <c r="C912" s="2">
        <f t="shared" si="109"/>
        <v>-6.8999999999999062E-2</v>
      </c>
      <c r="D912" s="2">
        <f t="shared" si="110"/>
        <v>23.251200000000001</v>
      </c>
      <c r="E912" s="2">
        <f t="shared" si="112"/>
        <v>23.258099999999999</v>
      </c>
      <c r="F912" s="2">
        <f t="shared" si="105"/>
        <v>23.208799999999997</v>
      </c>
      <c r="G912" s="2">
        <f t="shared" si="107"/>
        <v>22.736400000000007</v>
      </c>
      <c r="H912" s="2">
        <f t="shared" si="111"/>
        <v>25.375985000000018</v>
      </c>
      <c r="I912" s="2">
        <f t="array" ref="I912">SUMPRODUCT(B896:B915, (ROW(B896:B915)-ROW(B896)+1)) / (20*21/2)</f>
        <v>23.131176190476189</v>
      </c>
      <c r="J912" s="2">
        <f t="shared" si="106"/>
        <v>23.097042844875862</v>
      </c>
      <c r="K912" s="2">
        <f t="shared" si="108"/>
        <v>23.042062384265456</v>
      </c>
    </row>
    <row r="913" spans="1:11" ht="13.5" x14ac:dyDescent="0.25">
      <c r="A913" s="3">
        <f>TITRES_STAT!B916</f>
        <v>43335</v>
      </c>
      <c r="B913" s="6">
        <f>TITRES_STAT!D916</f>
        <v>23.196000000000002</v>
      </c>
      <c r="C913" s="2">
        <f t="shared" si="109"/>
        <v>0</v>
      </c>
      <c r="D913" s="2">
        <f t="shared" si="110"/>
        <v>23.237400000000001</v>
      </c>
      <c r="E913" s="2">
        <f t="shared" si="112"/>
        <v>23.251200000000001</v>
      </c>
      <c r="F913" s="2">
        <f t="shared" si="105"/>
        <v>23.200599999999998</v>
      </c>
      <c r="G913" s="2">
        <f t="shared" si="107"/>
        <v>22.750140000000002</v>
      </c>
      <c r="H913" s="2">
        <f t="shared" si="111"/>
        <v>25.351890000000015</v>
      </c>
      <c r="I913" s="2">
        <f t="array" ref="I913">SUMPRODUCT(B897:B916, (ROW(B897:B916)-ROW(B897)+1)) / (20*21/2)</f>
        <v>23.080866666666665</v>
      </c>
      <c r="J913" s="2">
        <f t="shared" si="106"/>
        <v>23.106467335840065</v>
      </c>
      <c r="K913" s="2">
        <f t="shared" si="108"/>
        <v>23.048099153509948</v>
      </c>
    </row>
    <row r="914" spans="1:11" ht="13.5" x14ac:dyDescent="0.25">
      <c r="A914" s="3">
        <f>TITRES_STAT!B917</f>
        <v>43336</v>
      </c>
      <c r="B914" s="6">
        <f>TITRES_STAT!D917</f>
        <v>23.196000000000002</v>
      </c>
      <c r="C914" s="2">
        <f t="shared" si="109"/>
        <v>0</v>
      </c>
      <c r="D914" s="2">
        <f t="shared" si="110"/>
        <v>23.223599999999998</v>
      </c>
      <c r="E914" s="2">
        <f t="shared" si="112"/>
        <v>23.244300000000003</v>
      </c>
      <c r="F914" s="2">
        <f t="shared" si="105"/>
        <v>23.174799999999998</v>
      </c>
      <c r="G914" s="2">
        <f t="shared" si="107"/>
        <v>22.76388</v>
      </c>
      <c r="H914" s="2">
        <f t="shared" si="111"/>
        <v>25.327795000000016</v>
      </c>
      <c r="I914" s="2">
        <f t="array" ref="I914">SUMPRODUCT(B898:B917, (ROW(B898:B917)-ROW(B898)+1)) / (20*21/2)</f>
        <v>23.035466666666665</v>
      </c>
      <c r="J914" s="2">
        <f t="shared" si="106"/>
        <v>23.114994256236251</v>
      </c>
      <c r="K914" s="2">
        <f t="shared" si="108"/>
        <v>23.053899186705639</v>
      </c>
    </row>
    <row r="915" spans="1:11" ht="13.5" x14ac:dyDescent="0.25">
      <c r="A915" s="3">
        <f>TITRES_STAT!B918</f>
        <v>43339</v>
      </c>
      <c r="B915" s="6">
        <f>TITRES_STAT!D918</f>
        <v>22.594999999999999</v>
      </c>
      <c r="C915" s="2">
        <f t="shared" si="109"/>
        <v>-0.60100000000000264</v>
      </c>
      <c r="D915" s="2">
        <f t="shared" si="110"/>
        <v>23.089599999999997</v>
      </c>
      <c r="E915" s="2">
        <f t="shared" si="112"/>
        <v>23.177299999999999</v>
      </c>
      <c r="F915" s="2">
        <f t="shared" si="105"/>
        <v>23.123249999999995</v>
      </c>
      <c r="G915" s="2">
        <f t="shared" si="107"/>
        <v>22.765599999999996</v>
      </c>
      <c r="H915" s="2">
        <f t="shared" si="111"/>
        <v>25.300695000000019</v>
      </c>
      <c r="I915" s="2">
        <f t="array" ref="I915">SUMPRODUCT(B899:B918, (ROW(B899:B918)-ROW(B899)+1)) / (20*21/2)</f>
        <v>22.994976190476194</v>
      </c>
      <c r="J915" s="2">
        <f t="shared" si="106"/>
        <v>23.065470993737563</v>
      </c>
      <c r="K915" s="2">
        <f t="shared" si="108"/>
        <v>23.035903140168163</v>
      </c>
    </row>
    <row r="916" spans="1:11" ht="13.5" x14ac:dyDescent="0.25">
      <c r="A916" s="3">
        <f>TITRES_STAT!B919</f>
        <v>43340</v>
      </c>
      <c r="B916" s="6">
        <f>TITRES_STAT!D919</f>
        <v>22.594999999999999</v>
      </c>
      <c r="C916" s="2">
        <f t="shared" si="109"/>
        <v>0</v>
      </c>
      <c r="D916" s="2">
        <f t="shared" si="110"/>
        <v>22.9556</v>
      </c>
      <c r="E916" s="2">
        <f t="shared" si="112"/>
        <v>23.110300000000002</v>
      </c>
      <c r="F916" s="2">
        <f t="shared" ref="F916:F979" si="113">AVERAGE(B897:B916)</f>
        <v>23.0717</v>
      </c>
      <c r="G916" s="2">
        <f t="shared" si="107"/>
        <v>22.767319999999994</v>
      </c>
      <c r="H916" s="2">
        <f t="shared" si="111"/>
        <v>25.273595000000018</v>
      </c>
      <c r="I916" s="2">
        <f t="array" ref="I916">SUMPRODUCT(B900:B919, (ROW(B900:B919)-ROW(B900)+1)) / (20*21/2)</f>
        <v>22.954485714285713</v>
      </c>
      <c r="J916" s="2">
        <f t="shared" si="106"/>
        <v>23.020664232429226</v>
      </c>
      <c r="K916" s="2">
        <f t="shared" si="108"/>
        <v>23.018612820945883</v>
      </c>
    </row>
    <row r="917" spans="1:11" ht="13.5" x14ac:dyDescent="0.25">
      <c r="A917" s="3">
        <f>TITRES_STAT!B920</f>
        <v>43341</v>
      </c>
      <c r="B917" s="6">
        <f>TITRES_STAT!D920</f>
        <v>22.594999999999999</v>
      </c>
      <c r="C917" s="2">
        <f t="shared" si="109"/>
        <v>0</v>
      </c>
      <c r="D917" s="2">
        <f t="shared" si="110"/>
        <v>22.8354</v>
      </c>
      <c r="E917" s="2">
        <f t="shared" si="112"/>
        <v>23.043299999999999</v>
      </c>
      <c r="F917" s="2">
        <f t="shared" si="113"/>
        <v>23.020150000000001</v>
      </c>
      <c r="G917" s="2">
        <f t="shared" si="107"/>
        <v>22.769039999999997</v>
      </c>
      <c r="H917" s="2">
        <f t="shared" si="111"/>
        <v>25.246495000000017</v>
      </c>
      <c r="I917" s="2">
        <f t="array" ref="I917">SUMPRODUCT(B901:B920, (ROW(B901:B920)-ROW(B901)+1)) / (20*21/2)</f>
        <v>22.913995238095239</v>
      </c>
      <c r="J917" s="2">
        <f t="shared" ref="J917:J980" si="114">$J$4*B917+J916*(1-$J$4)</f>
        <v>22.980124781721678</v>
      </c>
      <c r="K917" s="2">
        <f t="shared" si="108"/>
        <v>23.002000553457812</v>
      </c>
    </row>
    <row r="918" spans="1:11" ht="13.5" x14ac:dyDescent="0.25">
      <c r="A918" s="3">
        <f>TITRES_STAT!B921</f>
        <v>43342</v>
      </c>
      <c r="B918" s="6">
        <f>TITRES_STAT!D921</f>
        <v>22.594999999999999</v>
      </c>
      <c r="C918" s="2">
        <f t="shared" si="109"/>
        <v>0</v>
      </c>
      <c r="D918" s="2">
        <f t="shared" si="110"/>
        <v>22.715199999999999</v>
      </c>
      <c r="E918" s="2">
        <f t="shared" si="112"/>
        <v>22.976300000000002</v>
      </c>
      <c r="F918" s="2">
        <f t="shared" si="113"/>
        <v>23.020150000000001</v>
      </c>
      <c r="G918" s="2">
        <f t="shared" si="107"/>
        <v>22.770759999999999</v>
      </c>
      <c r="H918" s="2">
        <f t="shared" si="111"/>
        <v>25.218150000000019</v>
      </c>
      <c r="I918" s="2">
        <f t="array" ref="I918">SUMPRODUCT(B902:B921, (ROW(B902:B921)-ROW(B902)+1)) / (20*21/2)</f>
        <v>22.865314285714291</v>
      </c>
      <c r="J918" s="2">
        <f t="shared" si="114"/>
        <v>22.943446231081516</v>
      </c>
      <c r="K918" s="2">
        <f t="shared" si="108"/>
        <v>22.986039747439861</v>
      </c>
    </row>
    <row r="919" spans="1:11" ht="13.5" x14ac:dyDescent="0.25">
      <c r="A919" s="3">
        <f>TITRES_STAT!B922</f>
        <v>43343</v>
      </c>
      <c r="B919" s="6">
        <f>TITRES_STAT!D922</f>
        <v>22.594999999999999</v>
      </c>
      <c r="C919" s="2">
        <f t="shared" si="109"/>
        <v>0</v>
      </c>
      <c r="D919" s="2">
        <f t="shared" si="110"/>
        <v>22.594999999999999</v>
      </c>
      <c r="E919" s="2">
        <f t="shared" si="112"/>
        <v>22.909299999999998</v>
      </c>
      <c r="F919" s="2">
        <f t="shared" si="113"/>
        <v>23.020150000000008</v>
      </c>
      <c r="G919" s="2">
        <f t="shared" si="107"/>
        <v>22.772480000000002</v>
      </c>
      <c r="H919" s="2">
        <f t="shared" si="111"/>
        <v>25.189805000000021</v>
      </c>
      <c r="I919" s="2">
        <f t="array" ref="I919">SUMPRODUCT(B903:B922, (ROW(B903:B922)-ROW(B903)+1)) / (20*21/2)</f>
        <v>22.817042857142859</v>
      </c>
      <c r="J919" s="2">
        <f t="shared" si="114"/>
        <v>22.91026087574042</v>
      </c>
      <c r="K919" s="2">
        <f t="shared" si="108"/>
        <v>22.970704855383396</v>
      </c>
    </row>
    <row r="920" spans="1:11" ht="13.5" x14ac:dyDescent="0.25">
      <c r="A920" s="3">
        <f>TITRES_STAT!B923</f>
        <v>43346</v>
      </c>
      <c r="B920" s="6">
        <f>TITRES_STAT!D923</f>
        <v>22.594999999999999</v>
      </c>
      <c r="C920" s="2">
        <f t="shared" si="109"/>
        <v>0</v>
      </c>
      <c r="D920" s="2">
        <f t="shared" si="110"/>
        <v>22.594999999999999</v>
      </c>
      <c r="E920" s="2">
        <f t="shared" si="112"/>
        <v>22.842300000000002</v>
      </c>
      <c r="F920" s="2">
        <f t="shared" si="113"/>
        <v>23.020150000000008</v>
      </c>
      <c r="G920" s="2">
        <f t="shared" si="107"/>
        <v>22.7742</v>
      </c>
      <c r="H920" s="2">
        <f t="shared" si="111"/>
        <v>25.161460000000016</v>
      </c>
      <c r="I920" s="2">
        <f t="array" ref="I920">SUMPRODUCT(B904:B923, (ROW(B904:B923)-ROW(B904)+1)) / (20*21/2)</f>
        <v>22.756847619047623</v>
      </c>
      <c r="J920" s="2">
        <f t="shared" si="114"/>
        <v>22.88023603043181</v>
      </c>
      <c r="K920" s="2">
        <f t="shared" si="108"/>
        <v>22.955971331642871</v>
      </c>
    </row>
    <row r="921" spans="1:11" ht="13.5" x14ac:dyDescent="0.25">
      <c r="A921" s="3">
        <f>TITRES_STAT!B924</f>
        <v>43347</v>
      </c>
      <c r="B921" s="6">
        <f>TITRES_STAT!D924</f>
        <v>22.509</v>
      </c>
      <c r="C921" s="2">
        <f t="shared" si="109"/>
        <v>-8.5999999999998522E-2</v>
      </c>
      <c r="D921" s="2">
        <f t="shared" si="110"/>
        <v>22.5778</v>
      </c>
      <c r="E921" s="2">
        <f t="shared" si="112"/>
        <v>22.766699999999997</v>
      </c>
      <c r="F921" s="2">
        <f t="shared" si="113"/>
        <v>23.015850000000007</v>
      </c>
      <c r="G921" s="2">
        <f t="shared" si="107"/>
        <v>22.774200000000004</v>
      </c>
      <c r="H921" s="2">
        <f t="shared" si="111"/>
        <v>25.132685000000016</v>
      </c>
      <c r="I921" s="2">
        <f t="array" ref="I921">SUMPRODUCT(B905:B924, (ROW(B905:B924)-ROW(B905)+1)) / (20*21/2)</f>
        <v>22.716552380952379</v>
      </c>
      <c r="J921" s="2">
        <f t="shared" si="114"/>
        <v>22.844880218009731</v>
      </c>
      <c r="K921" s="2">
        <f t="shared" si="108"/>
        <v>22.938443044127464</v>
      </c>
    </row>
    <row r="922" spans="1:11" ht="13.5" x14ac:dyDescent="0.25">
      <c r="A922" s="3">
        <f>TITRES_STAT!B925</f>
        <v>43348</v>
      </c>
      <c r="B922" s="6">
        <f>TITRES_STAT!D925</f>
        <v>22.509</v>
      </c>
      <c r="C922" s="2">
        <f t="shared" si="109"/>
        <v>0</v>
      </c>
      <c r="D922" s="2">
        <f t="shared" si="110"/>
        <v>22.560600000000001</v>
      </c>
      <c r="E922" s="2">
        <f t="shared" si="112"/>
        <v>22.698</v>
      </c>
      <c r="F922" s="2">
        <f t="shared" si="113"/>
        <v>22.978050000000007</v>
      </c>
      <c r="G922" s="2">
        <f t="shared" si="107"/>
        <v>22.774200000000004</v>
      </c>
      <c r="H922" s="2">
        <f t="shared" si="111"/>
        <v>25.103075000000011</v>
      </c>
      <c r="I922" s="2">
        <f t="array" ref="I922">SUMPRODUCT(B906:B925, (ROW(B906:B925)-ROW(B906)+1)) / (20*21/2)</f>
        <v>22.679857142857148</v>
      </c>
      <c r="J922" s="2">
        <f t="shared" si="114"/>
        <v>22.812891625818327</v>
      </c>
      <c r="K922" s="2">
        <f t="shared" si="108"/>
        <v>22.921602140436192</v>
      </c>
    </row>
    <row r="923" spans="1:11" ht="13.5" x14ac:dyDescent="0.25">
      <c r="A923" s="3">
        <f>TITRES_STAT!B926</f>
        <v>43349</v>
      </c>
      <c r="B923" s="6">
        <f>TITRES_STAT!D926</f>
        <v>22.346</v>
      </c>
      <c r="C923" s="2">
        <f t="shared" si="109"/>
        <v>-0.16300000000000026</v>
      </c>
      <c r="D923" s="2">
        <f t="shared" si="110"/>
        <v>22.5108</v>
      </c>
      <c r="E923" s="2">
        <f t="shared" si="112"/>
        <v>22.613</v>
      </c>
      <c r="F923" s="2">
        <f t="shared" si="113"/>
        <v>22.932100000000009</v>
      </c>
      <c r="G923" s="2">
        <f t="shared" si="107"/>
        <v>22.770940000000007</v>
      </c>
      <c r="H923" s="2">
        <f t="shared" si="111"/>
        <v>25.072650000000007</v>
      </c>
      <c r="I923" s="2">
        <f t="array" ref="I923">SUMPRODUCT(B907:B926, (ROW(B907:B926)-ROW(B907)+1)) / (20*21/2)</f>
        <v>22.710571428571431</v>
      </c>
      <c r="J923" s="2">
        <f t="shared" si="114"/>
        <v>22.768425756692771</v>
      </c>
      <c r="K923" s="2">
        <f t="shared" si="108"/>
        <v>22.899029507477909</v>
      </c>
    </row>
    <row r="924" spans="1:11" ht="13.5" x14ac:dyDescent="0.25">
      <c r="A924" s="3">
        <f>TITRES_STAT!B927</f>
        <v>43350</v>
      </c>
      <c r="B924" s="6">
        <f>TITRES_STAT!D927</f>
        <v>22.509</v>
      </c>
      <c r="C924" s="2">
        <f t="shared" si="109"/>
        <v>0.16300000000000026</v>
      </c>
      <c r="D924" s="2">
        <f t="shared" si="110"/>
        <v>22.493600000000001</v>
      </c>
      <c r="E924" s="2">
        <f t="shared" si="112"/>
        <v>22.544300000000003</v>
      </c>
      <c r="F924" s="2">
        <f t="shared" si="113"/>
        <v>22.894300000000008</v>
      </c>
      <c r="G924" s="2">
        <f t="shared" si="107"/>
        <v>22.770940000000007</v>
      </c>
      <c r="H924" s="2">
        <f t="shared" si="111"/>
        <v>25.043039999999998</v>
      </c>
      <c r="I924" s="2">
        <f t="array" ref="I924">SUMPRODUCT(B908:B927, (ROW(B908:B927)-ROW(B908)+1)) / (20*21/2)</f>
        <v>22.741695238095243</v>
      </c>
      <c r="J924" s="2">
        <f t="shared" si="114"/>
        <v>22.743718541769649</v>
      </c>
      <c r="K924" s="2">
        <f t="shared" si="108"/>
        <v>22.883734232674854</v>
      </c>
    </row>
    <row r="925" spans="1:11" ht="13.5" x14ac:dyDescent="0.25">
      <c r="A925" s="3">
        <f>TITRES_STAT!B928</f>
        <v>43353</v>
      </c>
      <c r="B925" s="6">
        <f>TITRES_STAT!D928</f>
        <v>22.509</v>
      </c>
      <c r="C925" s="2">
        <f t="shared" si="109"/>
        <v>0</v>
      </c>
      <c r="D925" s="2">
        <f t="shared" si="110"/>
        <v>22.476400000000002</v>
      </c>
      <c r="E925" s="2">
        <f t="shared" si="112"/>
        <v>22.535700000000002</v>
      </c>
      <c r="F925" s="2">
        <f t="shared" si="113"/>
        <v>22.856500000000004</v>
      </c>
      <c r="G925" s="2">
        <f t="shared" si="107"/>
        <v>22.770940000000007</v>
      </c>
      <c r="H925" s="2">
        <f t="shared" si="111"/>
        <v>25.01343</v>
      </c>
      <c r="I925" s="2">
        <f t="array" ref="I925">SUMPRODUCT(B909:B928, (ROW(B909:B928)-ROW(B909)+1)) / (20*21/2)</f>
        <v>22.773228571428572</v>
      </c>
      <c r="J925" s="2">
        <f t="shared" si="114"/>
        <v>22.721364394934444</v>
      </c>
      <c r="K925" s="2">
        <f t="shared" si="108"/>
        <v>22.869038772569958</v>
      </c>
    </row>
    <row r="926" spans="1:11" ht="13.5" x14ac:dyDescent="0.25">
      <c r="A926" s="3">
        <f>TITRES_STAT!B929</f>
        <v>43355</v>
      </c>
      <c r="B926" s="6">
        <f>TITRES_STAT!D929</f>
        <v>23.178999999999998</v>
      </c>
      <c r="C926" s="2">
        <f t="shared" si="109"/>
        <v>0.66999999999999815</v>
      </c>
      <c r="D926" s="2">
        <f t="shared" si="110"/>
        <v>22.610400000000002</v>
      </c>
      <c r="E926" s="2">
        <f t="shared" si="112"/>
        <v>22.594100000000001</v>
      </c>
      <c r="F926" s="2">
        <f t="shared" si="113"/>
        <v>22.852200000000003</v>
      </c>
      <c r="G926" s="2">
        <f t="shared" si="107"/>
        <v>22.784340000000007</v>
      </c>
      <c r="H926" s="2">
        <f t="shared" si="111"/>
        <v>24.987169999999995</v>
      </c>
      <c r="I926" s="2">
        <f t="array" ref="I926">SUMPRODUCT(B910:B929, (ROW(B910:B929)-ROW(B910)+1)) / (20*21/2)</f>
        <v>22.870695238095241</v>
      </c>
      <c r="J926" s="2">
        <f t="shared" si="114"/>
        <v>22.764948738274022</v>
      </c>
      <c r="K926" s="2">
        <f t="shared" si="108"/>
        <v>22.881194114822119</v>
      </c>
    </row>
    <row r="927" spans="1:11" ht="13.5" x14ac:dyDescent="0.25">
      <c r="A927" s="3">
        <f>TITRES_STAT!B930</f>
        <v>43356</v>
      </c>
      <c r="B927" s="6">
        <f>TITRES_STAT!D930</f>
        <v>23.178999999999998</v>
      </c>
      <c r="C927" s="2">
        <f t="shared" si="109"/>
        <v>0</v>
      </c>
      <c r="D927" s="2">
        <f t="shared" si="110"/>
        <v>22.744400000000002</v>
      </c>
      <c r="E927" s="2">
        <f t="shared" si="112"/>
        <v>22.652500000000003</v>
      </c>
      <c r="F927" s="2">
        <f t="shared" si="113"/>
        <v>22.847899999999999</v>
      </c>
      <c r="G927" s="2">
        <f t="shared" si="107"/>
        <v>22.801180000000002</v>
      </c>
      <c r="H927" s="2">
        <f t="shared" si="111"/>
        <v>24.960909999999998</v>
      </c>
      <c r="I927" s="2">
        <f t="array" ref="I927">SUMPRODUCT(B911:B930, (ROW(B911:B930)-ROW(B911)+1)) / (20*21/2)</f>
        <v>22.965295238095241</v>
      </c>
      <c r="J927" s="2">
        <f t="shared" si="114"/>
        <v>22.804382191771733</v>
      </c>
      <c r="K927" s="2">
        <f t="shared" si="108"/>
        <v>22.892872776985957</v>
      </c>
    </row>
    <row r="928" spans="1:11" ht="13.5" x14ac:dyDescent="0.25">
      <c r="A928" s="3">
        <f>TITRES_STAT!B931</f>
        <v>43357</v>
      </c>
      <c r="B928" s="6">
        <f>TITRES_STAT!D931</f>
        <v>23.178999999999998</v>
      </c>
      <c r="C928" s="2">
        <f t="shared" si="109"/>
        <v>0</v>
      </c>
      <c r="D928" s="2">
        <f t="shared" si="110"/>
        <v>22.911000000000001</v>
      </c>
      <c r="E928" s="2">
        <f t="shared" si="112"/>
        <v>22.710900000000002</v>
      </c>
      <c r="F928" s="2">
        <f t="shared" si="113"/>
        <v>22.843599999999999</v>
      </c>
      <c r="G928" s="2">
        <f t="shared" si="107"/>
        <v>22.818020000000004</v>
      </c>
      <c r="H928" s="2">
        <f t="shared" si="111"/>
        <v>24.934650000000001</v>
      </c>
      <c r="I928" s="2">
        <f t="array" ref="I928">SUMPRODUCT(B912:B931, (ROW(B912:B931)-ROW(B912)+1)) / (20*21/2)</f>
        <v>23.057028571428575</v>
      </c>
      <c r="J928" s="2">
        <f t="shared" si="114"/>
        <v>22.840060078269662</v>
      </c>
      <c r="K928" s="2">
        <f t="shared" si="108"/>
        <v>22.904093452398275</v>
      </c>
    </row>
    <row r="929" spans="1:11" ht="13.5" x14ac:dyDescent="0.25">
      <c r="A929" s="3">
        <f>TITRES_STAT!B932</f>
        <v>43360</v>
      </c>
      <c r="B929" s="6">
        <f>TITRES_STAT!D932</f>
        <v>23.867000000000001</v>
      </c>
      <c r="C929" s="2">
        <f t="shared" si="109"/>
        <v>0.68800000000000239</v>
      </c>
      <c r="D929" s="2">
        <f t="shared" si="110"/>
        <v>23.182600000000001</v>
      </c>
      <c r="E929" s="2">
        <f t="shared" si="112"/>
        <v>22.838100000000001</v>
      </c>
      <c r="F929" s="2">
        <f t="shared" si="113"/>
        <v>22.873699999999999</v>
      </c>
      <c r="G929" s="2">
        <f t="shared" si="107"/>
        <v>22.848620000000004</v>
      </c>
      <c r="H929" s="2">
        <f t="shared" si="111"/>
        <v>24.911830000000009</v>
      </c>
      <c r="I929" s="2">
        <f t="array" ref="I929">SUMPRODUCT(B913:B932, (ROW(B913:B932)-ROW(B913)+1)) / (20*21/2)</f>
        <v>23.145895238095239</v>
      </c>
      <c r="J929" s="2">
        <f t="shared" si="114"/>
        <v>22.937863880339219</v>
      </c>
      <c r="K929" s="2">
        <f t="shared" si="108"/>
        <v>22.941854493480694</v>
      </c>
    </row>
    <row r="930" spans="1:11" ht="13.5" x14ac:dyDescent="0.25">
      <c r="A930" s="3">
        <f>TITRES_STAT!B933</f>
        <v>43361</v>
      </c>
      <c r="B930" s="6">
        <f>TITRES_STAT!D933</f>
        <v>23.867000000000001</v>
      </c>
      <c r="C930" s="2">
        <f t="shared" si="109"/>
        <v>0</v>
      </c>
      <c r="D930" s="2">
        <f t="shared" si="110"/>
        <v>23.4542</v>
      </c>
      <c r="E930" s="2">
        <f t="shared" si="112"/>
        <v>22.965299999999999</v>
      </c>
      <c r="F930" s="2">
        <f t="shared" si="113"/>
        <v>22.9038</v>
      </c>
      <c r="G930" s="2">
        <f t="shared" si="107"/>
        <v>22.879220000000004</v>
      </c>
      <c r="H930" s="2">
        <f t="shared" si="111"/>
        <v>24.889845000000008</v>
      </c>
      <c r="I930" s="2">
        <f t="array" ref="I930">SUMPRODUCT(B914:B933, (ROW(B914:B933)-ROW(B914)+1)) / (20*21/2)</f>
        <v>23.229090476190475</v>
      </c>
      <c r="J930" s="2">
        <f t="shared" si="114"/>
        <v>23.026353034592628</v>
      </c>
      <c r="K930" s="2">
        <f t="shared" si="108"/>
        <v>22.978134709422626</v>
      </c>
    </row>
    <row r="931" spans="1:11" ht="13.5" x14ac:dyDescent="0.25">
      <c r="A931" s="3">
        <f>TITRES_STAT!B934</f>
        <v>43362</v>
      </c>
      <c r="B931" s="6">
        <f>TITRES_STAT!D934</f>
        <v>23.867000000000001</v>
      </c>
      <c r="C931" s="2">
        <f t="shared" si="109"/>
        <v>0</v>
      </c>
      <c r="D931" s="2">
        <f t="shared" si="110"/>
        <v>23.591799999999999</v>
      </c>
      <c r="E931" s="2">
        <f t="shared" si="112"/>
        <v>23.101099999999995</v>
      </c>
      <c r="F931" s="2">
        <f t="shared" si="113"/>
        <v>22.933900000000001</v>
      </c>
      <c r="G931" s="2">
        <f t="shared" si="107"/>
        <v>22.909820000000003</v>
      </c>
      <c r="H931" s="2">
        <f t="shared" si="111"/>
        <v>24.867860000000011</v>
      </c>
      <c r="I931" s="2">
        <f t="array" ref="I931">SUMPRODUCT(B915:B934, (ROW(B915:B934)-ROW(B915)+1)) / (20*21/2)</f>
        <v>23.309214285714283</v>
      </c>
      <c r="J931" s="2">
        <f t="shared" si="114"/>
        <v>23.106414650345712</v>
      </c>
      <c r="K931" s="2">
        <f t="shared" si="108"/>
        <v>23.01299217179821</v>
      </c>
    </row>
    <row r="932" spans="1:11" ht="13.5" x14ac:dyDescent="0.25">
      <c r="A932" s="3">
        <f>TITRES_STAT!B935</f>
        <v>43363</v>
      </c>
      <c r="B932" s="6">
        <f>TITRES_STAT!D935</f>
        <v>23.867000000000001</v>
      </c>
      <c r="C932" s="2">
        <f t="shared" si="109"/>
        <v>0</v>
      </c>
      <c r="D932" s="2">
        <f t="shared" si="110"/>
        <v>23.729400000000002</v>
      </c>
      <c r="E932" s="2">
        <f t="shared" si="112"/>
        <v>23.236899999999999</v>
      </c>
      <c r="F932" s="2">
        <f t="shared" si="113"/>
        <v>22.967450000000003</v>
      </c>
      <c r="G932" s="2">
        <f t="shared" si="107"/>
        <v>22.94042</v>
      </c>
      <c r="H932" s="2">
        <f t="shared" si="111"/>
        <v>24.84587500000001</v>
      </c>
      <c r="I932" s="2">
        <f t="array" ref="I932">SUMPRODUCT(B916:B935, (ROW(B916:B935)-ROW(B916)+1)) / (20*21/2)</f>
        <v>23.386266666666668</v>
      </c>
      <c r="J932" s="2">
        <f t="shared" si="114"/>
        <v>23.17885135031279</v>
      </c>
      <c r="K932" s="2">
        <f t="shared" si="108"/>
        <v>23.046482674864947</v>
      </c>
    </row>
    <row r="933" spans="1:11" ht="13.5" x14ac:dyDescent="0.25">
      <c r="A933" s="3">
        <f>TITRES_STAT!B936</f>
        <v>43364</v>
      </c>
      <c r="B933" s="6">
        <f>TITRES_STAT!D936</f>
        <v>23.841000000000001</v>
      </c>
      <c r="C933" s="2">
        <f t="shared" si="109"/>
        <v>-2.5999999999999801E-2</v>
      </c>
      <c r="D933" s="2">
        <f t="shared" si="110"/>
        <v>23.861799999999999</v>
      </c>
      <c r="E933" s="2">
        <f t="shared" si="112"/>
        <v>23.386399999999998</v>
      </c>
      <c r="F933" s="2">
        <f t="shared" si="113"/>
        <v>22.999700000000001</v>
      </c>
      <c r="G933" s="2">
        <f t="shared" si="107"/>
        <v>22.970499999999998</v>
      </c>
      <c r="H933" s="2">
        <f t="shared" si="111"/>
        <v>24.823760000000011</v>
      </c>
      <c r="I933" s="2">
        <f t="array" ref="I933">SUMPRODUCT(B917:B936, (ROW(B917:B936)-ROW(B917)+1)) / (20*21/2)</f>
        <v>23.355861904761905</v>
      </c>
      <c r="J933" s="2">
        <f t="shared" si="114"/>
        <v>23.241913126473477</v>
      </c>
      <c r="K933" s="2">
        <f t="shared" si="108"/>
        <v>23.077640217027106</v>
      </c>
    </row>
    <row r="934" spans="1:11" ht="13.5" x14ac:dyDescent="0.25">
      <c r="A934" s="3">
        <f>TITRES_STAT!B937</f>
        <v>43367</v>
      </c>
      <c r="B934" s="6">
        <f>TITRES_STAT!D937</f>
        <v>23.841000000000001</v>
      </c>
      <c r="C934" s="2">
        <f t="shared" si="109"/>
        <v>0</v>
      </c>
      <c r="D934" s="2">
        <f t="shared" si="110"/>
        <v>23.856600000000004</v>
      </c>
      <c r="E934" s="2">
        <f t="shared" si="112"/>
        <v>23.519600000000001</v>
      </c>
      <c r="F934" s="2">
        <f t="shared" si="113"/>
        <v>23.031950000000002</v>
      </c>
      <c r="G934" s="2">
        <f t="shared" si="107"/>
        <v>23.000579999999996</v>
      </c>
      <c r="H934" s="2">
        <f t="shared" si="111"/>
        <v>24.801645000000008</v>
      </c>
      <c r="I934" s="2">
        <f t="array" ref="I934">SUMPRODUCT(B918:B937, (ROW(B918:B937)-ROW(B918)+1)) / (20*21/2)</f>
        <v>23.299266666666668</v>
      </c>
      <c r="J934" s="2">
        <f t="shared" si="114"/>
        <v>23.298969019190292</v>
      </c>
      <c r="K934" s="2">
        <f t="shared" si="108"/>
        <v>23.107575894790749</v>
      </c>
    </row>
    <row r="935" spans="1:11" ht="13.5" x14ac:dyDescent="0.25">
      <c r="A935" s="3">
        <f>TITRES_STAT!B938</f>
        <v>43368</v>
      </c>
      <c r="B935" s="6">
        <f>TITRES_STAT!D938</f>
        <v>23.841000000000001</v>
      </c>
      <c r="C935" s="2">
        <f t="shared" si="109"/>
        <v>0</v>
      </c>
      <c r="D935" s="2">
        <f t="shared" si="110"/>
        <v>23.851400000000002</v>
      </c>
      <c r="E935" s="2">
        <f t="shared" si="112"/>
        <v>23.652800000000003</v>
      </c>
      <c r="F935" s="2">
        <f t="shared" si="113"/>
        <v>23.094250000000006</v>
      </c>
      <c r="G935" s="2">
        <f t="shared" si="107"/>
        <v>23.030659999999994</v>
      </c>
      <c r="H935" s="2">
        <f t="shared" si="111"/>
        <v>24.779530000000008</v>
      </c>
      <c r="I935" s="2">
        <f t="array" ref="I935">SUMPRODUCT(B919:B938, (ROW(B919:B938)-ROW(B919)+1)) / (20*21/2)</f>
        <v>23.243080952380954</v>
      </c>
      <c r="J935" s="2">
        <f t="shared" si="114"/>
        <v>23.350591017362646</v>
      </c>
      <c r="K935" s="2">
        <f t="shared" si="108"/>
        <v>23.136337624406799</v>
      </c>
    </row>
    <row r="936" spans="1:11" ht="13.5" x14ac:dyDescent="0.25">
      <c r="A936" s="3">
        <f>TITRES_STAT!B939</f>
        <v>43369</v>
      </c>
      <c r="B936" s="6">
        <f>TITRES_STAT!D939</f>
        <v>22.774999999999999</v>
      </c>
      <c r="C936" s="2">
        <f t="shared" si="109"/>
        <v>-1.0660000000000025</v>
      </c>
      <c r="D936" s="2">
        <f t="shared" si="110"/>
        <v>23.633000000000003</v>
      </c>
      <c r="E936" s="2">
        <f t="shared" si="112"/>
        <v>23.612400000000001</v>
      </c>
      <c r="F936" s="2">
        <f t="shared" si="113"/>
        <v>23.103250000000003</v>
      </c>
      <c r="G936" s="2">
        <f t="shared" si="107"/>
        <v>23.039059999999996</v>
      </c>
      <c r="H936" s="2">
        <f t="shared" si="111"/>
        <v>24.752085000000001</v>
      </c>
      <c r="I936" s="2">
        <f t="array" ref="I936">SUMPRODUCT(B920:B939, (ROW(B920:B939)-ROW(B920)+1)) / (20*21/2)</f>
        <v>23.187304761904766</v>
      </c>
      <c r="J936" s="2">
        <f t="shared" si="114"/>
        <v>23.29577282523287</v>
      </c>
      <c r="K936" s="2">
        <f t="shared" si="108"/>
        <v>23.122167521488887</v>
      </c>
    </row>
    <row r="937" spans="1:11" ht="13.5" x14ac:dyDescent="0.25">
      <c r="A937" s="3">
        <f>TITRES_STAT!B940</f>
        <v>43370</v>
      </c>
      <c r="B937" s="6">
        <f>TITRES_STAT!D940</f>
        <v>22.509</v>
      </c>
      <c r="C937" s="2">
        <f t="shared" si="109"/>
        <v>-0.26599999999999824</v>
      </c>
      <c r="D937" s="2">
        <f t="shared" si="110"/>
        <v>23.3614</v>
      </c>
      <c r="E937" s="2">
        <f t="shared" si="112"/>
        <v>23.545400000000001</v>
      </c>
      <c r="F937" s="2">
        <f t="shared" si="113"/>
        <v>23.098950000000006</v>
      </c>
      <c r="G937" s="2">
        <f t="shared" si="107"/>
        <v>23.042139999999996</v>
      </c>
      <c r="H937" s="2">
        <f t="shared" si="111"/>
        <v>24.723310000000001</v>
      </c>
      <c r="I937" s="2">
        <f t="array" ref="I937">SUMPRODUCT(B921:B940, (ROW(B921:B940)-ROW(B921)+1)) / (20*21/2)</f>
        <v>23.131938095238102</v>
      </c>
      <c r="J937" s="2">
        <f t="shared" si="114"/>
        <v>23.220842079972595</v>
      </c>
      <c r="K937" s="2">
        <f t="shared" si="108"/>
        <v>23.098121736332459</v>
      </c>
    </row>
    <row r="938" spans="1:11" ht="13.5" x14ac:dyDescent="0.25">
      <c r="A938" s="3">
        <f>TITRES_STAT!B941</f>
        <v>43371</v>
      </c>
      <c r="B938" s="6">
        <f>TITRES_STAT!D941</f>
        <v>22.509</v>
      </c>
      <c r="C938" s="2">
        <f t="shared" si="109"/>
        <v>0</v>
      </c>
      <c r="D938" s="2">
        <f t="shared" si="110"/>
        <v>23.094999999999999</v>
      </c>
      <c r="E938" s="2">
        <f t="shared" si="112"/>
        <v>23.478400000000004</v>
      </c>
      <c r="F938" s="2">
        <f t="shared" si="113"/>
        <v>23.094650000000005</v>
      </c>
      <c r="G938" s="2">
        <f t="shared" si="107"/>
        <v>23.045219999999993</v>
      </c>
      <c r="H938" s="2">
        <f t="shared" si="111"/>
        <v>24.694534999999995</v>
      </c>
      <c r="I938" s="2">
        <f t="array" ref="I938">SUMPRODUCT(B922:B941, (ROW(B922:B941)-ROW(B922)+1)) / (20*21/2)</f>
        <v>23.076980952380957</v>
      </c>
      <c r="J938" s="2">
        <f t="shared" si="114"/>
        <v>23.153047596165681</v>
      </c>
      <c r="K938" s="2">
        <f t="shared" si="108"/>
        <v>23.075018923142952</v>
      </c>
    </row>
    <row r="939" spans="1:11" ht="13.5" x14ac:dyDescent="0.25">
      <c r="A939" s="3">
        <f>TITRES_STAT!B942</f>
        <v>43374</v>
      </c>
      <c r="B939" s="6">
        <f>TITRES_STAT!D942</f>
        <v>22.509</v>
      </c>
      <c r="C939" s="2">
        <f t="shared" si="109"/>
        <v>0</v>
      </c>
      <c r="D939" s="2">
        <f t="shared" si="110"/>
        <v>22.828600000000002</v>
      </c>
      <c r="E939" s="2">
        <f t="shared" si="112"/>
        <v>23.342600000000004</v>
      </c>
      <c r="F939" s="2">
        <f t="shared" si="113"/>
        <v>23.090350000000004</v>
      </c>
      <c r="G939" s="2">
        <f t="shared" si="107"/>
        <v>23.048299999999998</v>
      </c>
      <c r="H939" s="2">
        <f t="shared" si="111"/>
        <v>24.665759999999992</v>
      </c>
      <c r="I939" s="2">
        <f t="array" ref="I939">SUMPRODUCT(B923:B942, (ROW(B923:B942)-ROW(B923)+1)) / (20*21/2)</f>
        <v>23.022023809523812</v>
      </c>
      <c r="J939" s="2">
        <f t="shared" si="114"/>
        <v>23.091709729864188</v>
      </c>
      <c r="K939" s="2">
        <f t="shared" si="108"/>
        <v>23.052822102627541</v>
      </c>
    </row>
    <row r="940" spans="1:11" ht="13.5" x14ac:dyDescent="0.25">
      <c r="A940" s="3">
        <f>TITRES_STAT!B943</f>
        <v>43375</v>
      </c>
      <c r="B940" s="6">
        <f>TITRES_STAT!D943</f>
        <v>22.509</v>
      </c>
      <c r="C940" s="2">
        <f t="shared" si="109"/>
        <v>0</v>
      </c>
      <c r="D940" s="2">
        <f t="shared" si="110"/>
        <v>22.562200000000001</v>
      </c>
      <c r="E940" s="2">
        <f t="shared" si="112"/>
        <v>23.206800000000005</v>
      </c>
      <c r="F940" s="2">
        <f t="shared" si="113"/>
        <v>23.086050000000004</v>
      </c>
      <c r="G940" s="2">
        <f t="shared" si="107"/>
        <v>23.051379999999998</v>
      </c>
      <c r="H940" s="2">
        <f t="shared" si="111"/>
        <v>24.63905999999999</v>
      </c>
      <c r="I940" s="2">
        <f t="array" ref="I940">SUMPRODUCT(B924:B943, (ROW(B924:B943)-ROW(B924)+1)) / (20*21/2)</f>
        <v>22.967066666666675</v>
      </c>
      <c r="J940" s="2">
        <f t="shared" si="114"/>
        <v>23.036213565115219</v>
      </c>
      <c r="K940" s="2">
        <f t="shared" si="108"/>
        <v>23.031495745661754</v>
      </c>
    </row>
    <row r="941" spans="1:11" ht="13.5" x14ac:dyDescent="0.25">
      <c r="A941" s="3">
        <f>TITRES_STAT!B944</f>
        <v>43376</v>
      </c>
      <c r="B941" s="6">
        <f>TITRES_STAT!D944</f>
        <v>22.509</v>
      </c>
      <c r="C941" s="2">
        <f t="shared" si="109"/>
        <v>0</v>
      </c>
      <c r="D941" s="2">
        <f t="shared" si="110"/>
        <v>22.509</v>
      </c>
      <c r="E941" s="2">
        <f t="shared" si="112"/>
        <v>23.071000000000009</v>
      </c>
      <c r="F941" s="2">
        <f t="shared" si="113"/>
        <v>23.08605</v>
      </c>
      <c r="G941" s="2">
        <f t="shared" si="107"/>
        <v>23.054459999999999</v>
      </c>
      <c r="H941" s="2">
        <f t="shared" si="111"/>
        <v>24.612359999999985</v>
      </c>
      <c r="I941" s="2">
        <f t="array" ref="I941">SUMPRODUCT(B925:B944, (ROW(B925:B944)-ROW(B925)+1)) / (20*21/2)</f>
        <v>22.911333333333342</v>
      </c>
      <c r="J941" s="2">
        <f t="shared" si="114"/>
        <v>22.986002749389961</v>
      </c>
      <c r="K941" s="2">
        <f t="shared" si="108"/>
        <v>23.011005716420115</v>
      </c>
    </row>
    <row r="942" spans="1:11" ht="13.5" x14ac:dyDescent="0.25">
      <c r="A942" s="3">
        <f>TITRES_STAT!B945</f>
        <v>43377</v>
      </c>
      <c r="B942" s="6">
        <f>TITRES_STAT!D945</f>
        <v>22.509</v>
      </c>
      <c r="C942" s="2">
        <f t="shared" si="109"/>
        <v>0</v>
      </c>
      <c r="D942" s="2">
        <f t="shared" si="110"/>
        <v>22.509</v>
      </c>
      <c r="E942" s="2">
        <f t="shared" si="112"/>
        <v>22.935200000000002</v>
      </c>
      <c r="F942" s="2">
        <f t="shared" si="113"/>
        <v>23.086050000000004</v>
      </c>
      <c r="G942" s="2">
        <f t="shared" si="107"/>
        <v>23.057539999999999</v>
      </c>
      <c r="H942" s="2">
        <f t="shared" si="111"/>
        <v>24.585659999999983</v>
      </c>
      <c r="I942" s="2">
        <f t="array" ref="I942">SUMPRODUCT(B926:B945, (ROW(B926:B945)-ROW(B926)+1)) / (20*21/2)</f>
        <v>22.83921904761905</v>
      </c>
      <c r="J942" s="2">
        <f t="shared" si="114"/>
        <v>22.940573916114726</v>
      </c>
      <c r="K942" s="2">
        <f t="shared" si="108"/>
        <v>22.991319217736972</v>
      </c>
    </row>
    <row r="943" spans="1:11" ht="13.5" x14ac:dyDescent="0.25">
      <c r="A943" s="3">
        <f>TITRES_STAT!B946</f>
        <v>43378</v>
      </c>
      <c r="B943" s="6">
        <f>TITRES_STAT!D946</f>
        <v>22.509</v>
      </c>
      <c r="C943" s="2">
        <f t="shared" si="109"/>
        <v>0</v>
      </c>
      <c r="D943" s="2">
        <f t="shared" si="110"/>
        <v>22.509</v>
      </c>
      <c r="E943" s="2">
        <f t="shared" si="112"/>
        <v>22.802000000000003</v>
      </c>
      <c r="F943" s="2">
        <f t="shared" si="113"/>
        <v>23.094200000000004</v>
      </c>
      <c r="G943" s="2">
        <f t="shared" si="107"/>
        <v>23.040520000000001</v>
      </c>
      <c r="H943" s="2">
        <f t="shared" si="111"/>
        <v>24.558959999999985</v>
      </c>
      <c r="I943" s="2">
        <f t="array" ref="I943">SUMPRODUCT(B927:B946, (ROW(B927:B946)-ROW(B927)+1)) / (20*21/2)</f>
        <v>22.767923809523815</v>
      </c>
      <c r="J943" s="2">
        <f t="shared" si="114"/>
        <v>22.899471638389514</v>
      </c>
      <c r="K943" s="2">
        <f t="shared" si="108"/>
        <v>22.972404738610031</v>
      </c>
    </row>
    <row r="944" spans="1:11" ht="13.5" x14ac:dyDescent="0.25">
      <c r="A944" s="3">
        <f>TITRES_STAT!B947</f>
        <v>43381</v>
      </c>
      <c r="B944" s="6">
        <f>TITRES_STAT!D947</f>
        <v>22.509</v>
      </c>
      <c r="C944" s="2">
        <f t="shared" si="109"/>
        <v>0</v>
      </c>
      <c r="D944" s="2">
        <f t="shared" si="110"/>
        <v>22.509</v>
      </c>
      <c r="E944" s="2">
        <f t="shared" si="112"/>
        <v>22.668800000000005</v>
      </c>
      <c r="F944" s="2">
        <f t="shared" si="113"/>
        <v>23.094200000000004</v>
      </c>
      <c r="G944" s="2">
        <f t="shared" si="107"/>
        <v>23.016460000000002</v>
      </c>
      <c r="H944" s="2">
        <f t="shared" si="111"/>
        <v>24.532259999999983</v>
      </c>
      <c r="I944" s="2">
        <f t="array" ref="I944">SUMPRODUCT(B928:B947, (ROW(B928:B947)-ROW(B928)+1)) / (20*21/2)</f>
        <v>22.700638095238094</v>
      </c>
      <c r="J944" s="2">
        <f t="shared" si="114"/>
        <v>22.862283863304796</v>
      </c>
      <c r="K944" s="2">
        <f t="shared" si="108"/>
        <v>22.954232003762577</v>
      </c>
    </row>
    <row r="945" spans="1:11" ht="13.5" x14ac:dyDescent="0.25">
      <c r="A945" s="3">
        <f>TITRES_STAT!B948</f>
        <v>43382</v>
      </c>
      <c r="B945" s="6">
        <f>TITRES_STAT!D948</f>
        <v>22.337</v>
      </c>
      <c r="C945" s="2">
        <f t="shared" si="109"/>
        <v>-0.1720000000000006</v>
      </c>
      <c r="D945" s="2">
        <f t="shared" si="110"/>
        <v>22.474600000000002</v>
      </c>
      <c r="E945" s="2">
        <f t="shared" si="112"/>
        <v>22.518400000000003</v>
      </c>
      <c r="F945" s="2">
        <f t="shared" si="113"/>
        <v>23.085600000000007</v>
      </c>
      <c r="G945" s="2">
        <f t="shared" si="107"/>
        <v>22.990679999999998</v>
      </c>
      <c r="H945" s="2">
        <f t="shared" si="111"/>
        <v>24.504699999999985</v>
      </c>
      <c r="I945" s="2">
        <f t="array" ref="I945">SUMPRODUCT(B929:B948, (ROW(B929:B948)-ROW(B929)+1)) / (20*21/2)</f>
        <v>22.637361904761903</v>
      </c>
      <c r="J945" s="2">
        <f t="shared" si="114"/>
        <v>22.812256828704339</v>
      </c>
      <c r="K945" s="2">
        <f t="shared" si="108"/>
        <v>22.930026827144438</v>
      </c>
    </row>
    <row r="946" spans="1:11" ht="13.5" x14ac:dyDescent="0.25">
      <c r="A946" s="3">
        <f>TITRES_STAT!B949</f>
        <v>43383</v>
      </c>
      <c r="B946" s="6">
        <f>TITRES_STAT!D949</f>
        <v>22.337</v>
      </c>
      <c r="C946" s="2">
        <f t="shared" si="109"/>
        <v>0</v>
      </c>
      <c r="D946" s="2">
        <f t="shared" si="110"/>
        <v>22.440200000000001</v>
      </c>
      <c r="E946" s="2">
        <f t="shared" si="112"/>
        <v>22.474599999999999</v>
      </c>
      <c r="F946" s="2">
        <f t="shared" si="113"/>
        <v>23.043500000000005</v>
      </c>
      <c r="G946" s="2">
        <f t="shared" ref="G946:G1009" si="115">AVERAGE(B897:B946)</f>
        <v>22.964899999999997</v>
      </c>
      <c r="H946" s="2">
        <f t="shared" si="111"/>
        <v>24.477139999999991</v>
      </c>
      <c r="I946" s="2">
        <f t="array" ref="I946">SUMPRODUCT(B930:B949, (ROW(B930:B949)-ROW(B930)+1)) / (20*21/2)</f>
        <v>22.578095238095234</v>
      </c>
      <c r="J946" s="2">
        <f t="shared" si="114"/>
        <v>22.766994273589638</v>
      </c>
      <c r="K946" s="2">
        <f t="shared" si="108"/>
        <v>22.906770873138775</v>
      </c>
    </row>
    <row r="947" spans="1:11" ht="13.5" x14ac:dyDescent="0.25">
      <c r="A947" s="3">
        <f>TITRES_STAT!B950</f>
        <v>43384</v>
      </c>
      <c r="B947" s="6">
        <f>TITRES_STAT!D950</f>
        <v>22.337</v>
      </c>
      <c r="C947" s="2">
        <f t="shared" si="109"/>
        <v>0</v>
      </c>
      <c r="D947" s="2">
        <f t="shared" si="110"/>
        <v>22.405800000000003</v>
      </c>
      <c r="E947" s="2">
        <f t="shared" si="112"/>
        <v>22.457399999999996</v>
      </c>
      <c r="F947" s="2">
        <f t="shared" si="113"/>
        <v>23.001400000000004</v>
      </c>
      <c r="G947" s="2">
        <f t="shared" si="115"/>
        <v>22.939119999999999</v>
      </c>
      <c r="H947" s="2">
        <f t="shared" si="111"/>
        <v>24.44957999999999</v>
      </c>
      <c r="I947" s="2">
        <f t="array" ref="I947">SUMPRODUCT(B931:B950, (ROW(B931:B950)-ROW(B931)+1)) / (20*21/2)</f>
        <v>22.526114285714282</v>
      </c>
      <c r="J947" s="2">
        <f t="shared" si="114"/>
        <v>22.726042438009671</v>
      </c>
      <c r="K947" s="2">
        <f t="shared" ref="K947:K1010" si="116">$K$4*B947+(1-$K$4)*K946</f>
        <v>22.884426917329414</v>
      </c>
    </row>
    <row r="948" spans="1:11" ht="13.5" x14ac:dyDescent="0.25">
      <c r="A948" s="3">
        <f>TITRES_STAT!B951</f>
        <v>43385</v>
      </c>
      <c r="B948" s="6">
        <f>TITRES_STAT!D951</f>
        <v>22.337</v>
      </c>
      <c r="C948" s="2">
        <f t="shared" si="109"/>
        <v>0</v>
      </c>
      <c r="D948" s="2">
        <f t="shared" si="110"/>
        <v>22.371400000000001</v>
      </c>
      <c r="E948" s="2">
        <f t="shared" si="112"/>
        <v>22.440199999999997</v>
      </c>
      <c r="F948" s="2">
        <f t="shared" si="113"/>
        <v>22.959300000000006</v>
      </c>
      <c r="G948" s="2">
        <f t="shared" si="115"/>
        <v>22.933959999999999</v>
      </c>
      <c r="H948" s="2">
        <f t="shared" si="111"/>
        <v>24.422019999999996</v>
      </c>
      <c r="I948" s="2">
        <f t="array" ref="I948">SUMPRODUCT(B932:B951, (ROW(B932:B951)-ROW(B932)+1)) / (20*21/2)</f>
        <v>22.481419047619042</v>
      </c>
      <c r="J948" s="2">
        <f t="shared" si="114"/>
        <v>22.688990777246843</v>
      </c>
      <c r="K948" s="2">
        <f t="shared" si="116"/>
        <v>22.862959195081203</v>
      </c>
    </row>
    <row r="949" spans="1:11" ht="13.5" x14ac:dyDescent="0.25">
      <c r="A949" s="3">
        <f>TITRES_STAT!B952</f>
        <v>43389</v>
      </c>
      <c r="B949" s="6">
        <f>TITRES_STAT!D952</f>
        <v>22.337</v>
      </c>
      <c r="C949" s="2">
        <f t="shared" si="109"/>
        <v>0</v>
      </c>
      <c r="D949" s="2">
        <f t="shared" si="110"/>
        <v>22.337</v>
      </c>
      <c r="E949" s="2">
        <f t="shared" si="112"/>
        <v>22.422999999999995</v>
      </c>
      <c r="F949" s="2">
        <f t="shared" si="113"/>
        <v>22.882800000000003</v>
      </c>
      <c r="G949" s="2">
        <f t="shared" si="115"/>
        <v>22.928800000000003</v>
      </c>
      <c r="H949" s="2">
        <f t="shared" si="111"/>
        <v>24.394459999999999</v>
      </c>
      <c r="I949" s="2">
        <f t="array" ref="I949">SUMPRODUCT(B933:B952, (ROW(B933:B952)-ROW(B933)+1)) / (20*21/2)</f>
        <v>22.507819047619041</v>
      </c>
      <c r="J949" s="2">
        <f t="shared" si="114"/>
        <v>22.655467846080477</v>
      </c>
      <c r="K949" s="2">
        <f t="shared" si="116"/>
        <v>22.842333344293706</v>
      </c>
    </row>
    <row r="950" spans="1:11" ht="13.5" x14ac:dyDescent="0.25">
      <c r="A950" s="3">
        <f>TITRES_STAT!B953</f>
        <v>43390</v>
      </c>
      <c r="B950" s="6">
        <f>TITRES_STAT!D953</f>
        <v>22.337</v>
      </c>
      <c r="C950" s="2">
        <f t="shared" si="109"/>
        <v>0</v>
      </c>
      <c r="D950" s="2">
        <f t="shared" si="110"/>
        <v>22.337</v>
      </c>
      <c r="E950" s="2">
        <f t="shared" si="112"/>
        <v>22.405799999999996</v>
      </c>
      <c r="F950" s="2">
        <f t="shared" si="113"/>
        <v>22.8063</v>
      </c>
      <c r="G950" s="2">
        <f t="shared" si="115"/>
        <v>22.923639999999999</v>
      </c>
      <c r="H950" s="2">
        <f t="shared" si="111"/>
        <v>24.366900000000001</v>
      </c>
      <c r="I950" s="2">
        <f t="array" ref="I950">SUMPRODUCT(B934:B953, (ROW(B934:B953)-ROW(B934)+1)) / (20*21/2)</f>
        <v>22.603838095238089</v>
      </c>
      <c r="J950" s="2">
        <f t="shared" si="114"/>
        <v>22.625137575025192</v>
      </c>
      <c r="K950" s="2">
        <f t="shared" si="116"/>
        <v>22.822516350399837</v>
      </c>
    </row>
    <row r="951" spans="1:11" ht="13.5" x14ac:dyDescent="0.25">
      <c r="A951" s="3">
        <f>TITRES_STAT!B954</f>
        <v>43391</v>
      </c>
      <c r="B951" s="6">
        <f>TITRES_STAT!D954</f>
        <v>22.337</v>
      </c>
      <c r="C951" s="2">
        <f t="shared" si="109"/>
        <v>0</v>
      </c>
      <c r="D951" s="2">
        <f t="shared" si="110"/>
        <v>22.337</v>
      </c>
      <c r="E951" s="2">
        <f t="shared" si="112"/>
        <v>22.388599999999997</v>
      </c>
      <c r="F951" s="2">
        <f t="shared" si="113"/>
        <v>22.729800000000004</v>
      </c>
      <c r="G951" s="2">
        <f t="shared" si="115"/>
        <v>22.918479999999999</v>
      </c>
      <c r="H951" s="2">
        <f t="shared" si="111"/>
        <v>24.339339999999996</v>
      </c>
      <c r="I951" s="2">
        <f t="array" ref="I951">SUMPRODUCT(B935:B954, (ROW(B935:B954)-ROW(B935)+1)) / (20*21/2)</f>
        <v>22.767599999999998</v>
      </c>
      <c r="J951" s="2">
        <f t="shared" si="114"/>
        <v>22.597695901213267</v>
      </c>
      <c r="K951" s="2">
        <f t="shared" si="116"/>
        <v>22.803476493521412</v>
      </c>
    </row>
    <row r="952" spans="1:11" ht="13.5" x14ac:dyDescent="0.25">
      <c r="A952" s="3">
        <f>TITRES_STAT!B955</f>
        <v>43392</v>
      </c>
      <c r="B952" s="6">
        <f>TITRES_STAT!D955</f>
        <v>23.007000000000001</v>
      </c>
      <c r="C952" s="2">
        <f t="shared" si="109"/>
        <v>0.67000000000000171</v>
      </c>
      <c r="D952" s="2">
        <f t="shared" si="110"/>
        <v>22.471</v>
      </c>
      <c r="E952" s="2">
        <f t="shared" si="112"/>
        <v>22.438399999999998</v>
      </c>
      <c r="F952" s="2">
        <f t="shared" si="113"/>
        <v>22.686799999999998</v>
      </c>
      <c r="G952" s="2">
        <f t="shared" si="115"/>
        <v>22.913320000000002</v>
      </c>
      <c r="H952" s="2">
        <f t="shared" si="111"/>
        <v>24.315129999999996</v>
      </c>
      <c r="I952" s="2">
        <f t="array" ref="I952">SUMPRODUCT(B936:B955, (ROW(B936:B955)-ROW(B936)+1)) / (20*21/2)</f>
        <v>22.928704761904765</v>
      </c>
      <c r="J952" s="2">
        <f t="shared" si="114"/>
        <v>22.63667724395486</v>
      </c>
      <c r="K952" s="2">
        <f t="shared" si="116"/>
        <v>22.811457807500968</v>
      </c>
    </row>
    <row r="953" spans="1:11" ht="13.5" x14ac:dyDescent="0.25">
      <c r="A953" s="3">
        <f>TITRES_STAT!B956</f>
        <v>43395</v>
      </c>
      <c r="B953" s="6">
        <f>TITRES_STAT!D956</f>
        <v>23.695</v>
      </c>
      <c r="C953" s="2">
        <f t="shared" si="109"/>
        <v>0.68799999999999883</v>
      </c>
      <c r="D953" s="2">
        <f t="shared" si="110"/>
        <v>22.742599999999999</v>
      </c>
      <c r="E953" s="2">
        <f t="shared" si="112"/>
        <v>22.556999999999999</v>
      </c>
      <c r="F953" s="2">
        <f t="shared" si="113"/>
        <v>22.679499999999997</v>
      </c>
      <c r="G953" s="2">
        <f t="shared" si="115"/>
        <v>22.92192</v>
      </c>
      <c r="H953" s="2">
        <f t="shared" si="111"/>
        <v>24.294359999999994</v>
      </c>
      <c r="I953" s="2">
        <f t="array" ref="I953">SUMPRODUCT(B937:B956, (ROW(B937:B956)-ROW(B937)+1)) / (20*21/2)</f>
        <v>23.156771428571428</v>
      </c>
      <c r="J953" s="2">
        <f t="shared" si="114"/>
        <v>22.737469887387732</v>
      </c>
      <c r="K953" s="2">
        <f t="shared" si="116"/>
        <v>22.846106520932302</v>
      </c>
    </row>
    <row r="954" spans="1:11" ht="13.5" x14ac:dyDescent="0.25">
      <c r="A954" s="3">
        <f>TITRES_STAT!B957</f>
        <v>43396</v>
      </c>
      <c r="B954" s="6">
        <f>TITRES_STAT!D957</f>
        <v>24.399000000000001</v>
      </c>
      <c r="C954" s="2">
        <f t="shared" si="109"/>
        <v>0.70400000000000063</v>
      </c>
      <c r="D954" s="2">
        <f t="shared" si="110"/>
        <v>23.155000000000001</v>
      </c>
      <c r="E954" s="2">
        <f t="shared" si="112"/>
        <v>22.745999999999999</v>
      </c>
      <c r="F954" s="2">
        <f t="shared" si="113"/>
        <v>22.7074</v>
      </c>
      <c r="G954" s="2">
        <f t="shared" si="115"/>
        <v>22.944600000000001</v>
      </c>
      <c r="H954" s="2">
        <f t="shared" si="111"/>
        <v>24.277109999999993</v>
      </c>
      <c r="I954" s="2">
        <f t="array" ref="I954">SUMPRODUCT(B938:B957, (ROW(B938:B957)-ROW(B938)+1)) / (20*21/2)</f>
        <v>23.434957142857144</v>
      </c>
      <c r="J954" s="2">
        <f t="shared" si="114"/>
        <v>22.895710850493661</v>
      </c>
      <c r="K954" s="2">
        <f t="shared" si="116"/>
        <v>22.907004304425154</v>
      </c>
    </row>
    <row r="955" spans="1:11" ht="13.5" x14ac:dyDescent="0.25">
      <c r="A955" s="3">
        <f>TITRES_STAT!B958</f>
        <v>43397</v>
      </c>
      <c r="B955" s="6">
        <f>TITRES_STAT!D958</f>
        <v>24.399000000000001</v>
      </c>
      <c r="C955" s="2">
        <f t="shared" si="109"/>
        <v>0</v>
      </c>
      <c r="D955" s="2">
        <f t="shared" si="110"/>
        <v>23.567399999999999</v>
      </c>
      <c r="E955" s="2">
        <f t="shared" si="112"/>
        <v>22.952199999999998</v>
      </c>
      <c r="F955" s="2">
        <f t="shared" si="113"/>
        <v>22.735299999999999</v>
      </c>
      <c r="G955" s="2">
        <f t="shared" si="115"/>
        <v>22.967280000000002</v>
      </c>
      <c r="H955" s="2">
        <f t="shared" si="111"/>
        <v>24.25986</v>
      </c>
      <c r="I955" s="2">
        <f t="array" ref="I955">SUMPRODUCT(B939:B958, (ROW(B939:B958)-ROW(B939)+1)) / (20*21/2)</f>
        <v>23.697595238095232</v>
      </c>
      <c r="J955" s="2">
        <f t="shared" si="114"/>
        <v>23.038881245684738</v>
      </c>
      <c r="K955" s="2">
        <f t="shared" si="116"/>
        <v>22.965513939545737</v>
      </c>
    </row>
    <row r="956" spans="1:11" ht="13.5" x14ac:dyDescent="0.25">
      <c r="A956" s="3">
        <f>TITRES_STAT!B959</f>
        <v>43398</v>
      </c>
      <c r="B956" s="6">
        <f>TITRES_STAT!D959</f>
        <v>25.13</v>
      </c>
      <c r="C956" s="2">
        <f t="shared" si="109"/>
        <v>0.7309999999999981</v>
      </c>
      <c r="D956" s="2">
        <f t="shared" si="110"/>
        <v>24.125999999999998</v>
      </c>
      <c r="E956" s="2">
        <f t="shared" si="112"/>
        <v>23.2315</v>
      </c>
      <c r="F956" s="2">
        <f t="shared" si="113"/>
        <v>22.853049999999996</v>
      </c>
      <c r="G956" s="2">
        <f t="shared" si="115"/>
        <v>23.004579999999997</v>
      </c>
      <c r="H956" s="2">
        <f t="shared" si="111"/>
        <v>24.246265000000005</v>
      </c>
      <c r="I956" s="2">
        <f t="array" ref="I956">SUMPRODUCT(B940:B959, (ROW(B940:B959)-ROW(B940)+1)) / (20*21/2)</f>
        <v>24.018304761904766</v>
      </c>
      <c r="J956" s="2">
        <f t="shared" si="114"/>
        <v>23.238035412762382</v>
      </c>
      <c r="K956" s="2">
        <f t="shared" si="116"/>
        <v>23.05039574583806</v>
      </c>
    </row>
    <row r="957" spans="1:11" ht="13.5" x14ac:dyDescent="0.25">
      <c r="A957" s="3">
        <f>TITRES_STAT!B960</f>
        <v>43399</v>
      </c>
      <c r="B957" s="6">
        <f>TITRES_STAT!D960</f>
        <v>25.774000000000001</v>
      </c>
      <c r="C957" s="2">
        <f t="shared" si="109"/>
        <v>0.6440000000000019</v>
      </c>
      <c r="D957" s="2">
        <f t="shared" si="110"/>
        <v>24.679399999999998</v>
      </c>
      <c r="E957" s="2">
        <f t="shared" si="112"/>
        <v>23.575200000000002</v>
      </c>
      <c r="F957" s="2">
        <f t="shared" si="113"/>
        <v>23.016299999999994</v>
      </c>
      <c r="G957" s="2">
        <f t="shared" si="115"/>
        <v>23.054759999999998</v>
      </c>
      <c r="H957" s="2">
        <f t="shared" si="111"/>
        <v>24.240050000000007</v>
      </c>
      <c r="I957" s="2">
        <f t="array" ref="I957">SUMPRODUCT(B941:B960, (ROW(B941:B960)-ROW(B941)+1)) / (20*21/2)</f>
        <v>24.327976190476189</v>
      </c>
      <c r="J957" s="2">
        <f t="shared" si="114"/>
        <v>23.479555849642157</v>
      </c>
      <c r="K957" s="2">
        <f t="shared" si="116"/>
        <v>23.157203755805195</v>
      </c>
    </row>
    <row r="958" spans="1:11" ht="13.5" x14ac:dyDescent="0.25">
      <c r="A958" s="3">
        <f>TITRES_STAT!B961</f>
        <v>43402</v>
      </c>
      <c r="B958" s="6">
        <f>TITRES_STAT!D961</f>
        <v>25.774000000000001</v>
      </c>
      <c r="C958" s="2">
        <f t="shared" si="109"/>
        <v>0</v>
      </c>
      <c r="D958" s="2">
        <f t="shared" si="110"/>
        <v>25.095199999999998</v>
      </c>
      <c r="E958" s="2">
        <f t="shared" si="112"/>
        <v>23.918900000000001</v>
      </c>
      <c r="F958" s="2">
        <f t="shared" si="113"/>
        <v>23.179549999999999</v>
      </c>
      <c r="G958" s="2">
        <f t="shared" si="115"/>
        <v>23.104939999999996</v>
      </c>
      <c r="H958" s="2">
        <f t="shared" si="111"/>
        <v>24.23383500000001</v>
      </c>
      <c r="I958" s="2">
        <f t="array" ref="I958">SUMPRODUCT(B942:B961, (ROW(B942:B961)-ROW(B942)+1)) / (20*21/2)</f>
        <v>24.618009523809519</v>
      </c>
      <c r="J958" s="2">
        <f t="shared" si="114"/>
        <v>23.698074340152431</v>
      </c>
      <c r="K958" s="2">
        <f t="shared" si="116"/>
        <v>23.259823216361855</v>
      </c>
    </row>
    <row r="959" spans="1:11" ht="13.5" x14ac:dyDescent="0.25">
      <c r="A959" s="3">
        <f>TITRES_STAT!B962</f>
        <v>43403</v>
      </c>
      <c r="B959" s="6">
        <f>TITRES_STAT!D962</f>
        <v>26.547000000000001</v>
      </c>
      <c r="C959" s="2">
        <f t="shared" si="109"/>
        <v>0.77299999999999969</v>
      </c>
      <c r="D959" s="2">
        <f t="shared" si="110"/>
        <v>25.524799999999999</v>
      </c>
      <c r="E959" s="2">
        <f t="shared" si="112"/>
        <v>24.3399</v>
      </c>
      <c r="F959" s="2">
        <f t="shared" si="113"/>
        <v>23.381449999999997</v>
      </c>
      <c r="G959" s="2">
        <f t="shared" si="115"/>
        <v>23.170580000000001</v>
      </c>
      <c r="H959" s="2">
        <f t="shared" si="111"/>
        <v>24.231485000000006</v>
      </c>
      <c r="I959" s="2">
        <f t="array" ref="I959">SUMPRODUCT(B943:B962, (ROW(B943:B962)-ROW(B943)+1)) / (20*21/2)</f>
        <v>24.888404761904763</v>
      </c>
      <c r="J959" s="2">
        <f t="shared" si="114"/>
        <v>23.969400593471249</v>
      </c>
      <c r="K959" s="2">
        <f t="shared" si="116"/>
        <v>23.388732109837861</v>
      </c>
    </row>
    <row r="960" spans="1:11" ht="13.5" x14ac:dyDescent="0.25">
      <c r="A960" s="3">
        <f>TITRES_STAT!B963</f>
        <v>43404</v>
      </c>
      <c r="B960" s="6">
        <f>TITRES_STAT!D963</f>
        <v>26.632999999999999</v>
      </c>
      <c r="C960" s="2">
        <f t="shared" si="109"/>
        <v>8.5999999999998522E-2</v>
      </c>
      <c r="D960" s="2">
        <f t="shared" si="110"/>
        <v>25.971600000000002</v>
      </c>
      <c r="E960" s="2">
        <f t="shared" si="112"/>
        <v>24.769500000000001</v>
      </c>
      <c r="F960" s="2">
        <f t="shared" si="113"/>
        <v>23.587649999999996</v>
      </c>
      <c r="G960" s="2">
        <f t="shared" si="115"/>
        <v>23.237940000000002</v>
      </c>
      <c r="H960" s="2">
        <f t="shared" si="111"/>
        <v>24.233595000000008</v>
      </c>
      <c r="I960" s="2">
        <f t="array" ref="I960">SUMPRODUCT(B944:B963, (ROW(B944:B963)-ROW(B944)+1)) / (20*21/2)</f>
        <v>25.139161904761906</v>
      </c>
      <c r="J960" s="2">
        <f t="shared" si="114"/>
        <v>24.223076727426367</v>
      </c>
      <c r="K960" s="2">
        <f t="shared" si="116"/>
        <v>23.515958301608926</v>
      </c>
    </row>
    <row r="961" spans="1:11" ht="13.5" x14ac:dyDescent="0.25">
      <c r="A961" s="3">
        <f>TITRES_STAT!B964</f>
        <v>43405</v>
      </c>
      <c r="B961" s="6">
        <f>TITRES_STAT!D964</f>
        <v>26.632999999999999</v>
      </c>
      <c r="C961" s="2">
        <f t="shared" si="109"/>
        <v>0</v>
      </c>
      <c r="D961" s="2">
        <f t="shared" si="110"/>
        <v>26.272199999999998</v>
      </c>
      <c r="E961" s="2">
        <f t="shared" si="112"/>
        <v>25.199100000000001</v>
      </c>
      <c r="F961" s="2">
        <f t="shared" si="113"/>
        <v>23.793849999999999</v>
      </c>
      <c r="G961" s="2">
        <f t="shared" si="115"/>
        <v>23.305299999999999</v>
      </c>
      <c r="H961" s="2">
        <f t="shared" si="111"/>
        <v>24.235705000000006</v>
      </c>
      <c r="I961" s="2">
        <f t="array" ref="I961">SUMPRODUCT(B945:B964, (ROW(B945:B964)-ROW(B945)+1)) / (20*21/2)</f>
        <v>25.446376190476194</v>
      </c>
      <c r="J961" s="2">
        <f t="shared" si="114"/>
        <v>24.452593229576237</v>
      </c>
      <c r="K961" s="2">
        <f t="shared" si="116"/>
        <v>23.638195230957596</v>
      </c>
    </row>
    <row r="962" spans="1:11" ht="13.5" x14ac:dyDescent="0.25">
      <c r="A962" s="3">
        <f>TITRES_STAT!B965</f>
        <v>43406</v>
      </c>
      <c r="B962" s="6">
        <f>TITRES_STAT!D965</f>
        <v>26.632999999999999</v>
      </c>
      <c r="C962" s="2">
        <f t="shared" si="109"/>
        <v>0</v>
      </c>
      <c r="D962" s="2">
        <f t="shared" si="110"/>
        <v>26.443999999999999</v>
      </c>
      <c r="E962" s="2">
        <f t="shared" si="112"/>
        <v>25.561700000000002</v>
      </c>
      <c r="F962" s="2">
        <f t="shared" si="113"/>
        <v>24.000049999999995</v>
      </c>
      <c r="G962" s="2">
        <f t="shared" si="115"/>
        <v>23.374040000000001</v>
      </c>
      <c r="H962" s="2">
        <f t="shared" si="111"/>
        <v>24.233785000000008</v>
      </c>
      <c r="I962" s="2">
        <f t="array" ref="I962">SUMPRODUCT(B946:B965, (ROW(B946:B965)-ROW(B946)+1)) / (20*21/2)</f>
        <v>25.807861904761904</v>
      </c>
      <c r="J962" s="2">
        <f t="shared" si="114"/>
        <v>24.660251017235645</v>
      </c>
      <c r="K962" s="2">
        <f t="shared" si="116"/>
        <v>23.755638555233769</v>
      </c>
    </row>
    <row r="963" spans="1:11" ht="13.5" x14ac:dyDescent="0.25">
      <c r="A963" s="3">
        <f>TITRES_STAT!B966</f>
        <v>43409</v>
      </c>
      <c r="B963" s="6">
        <f>TITRES_STAT!D966</f>
        <v>26.632999999999999</v>
      </c>
      <c r="C963" s="2">
        <f t="shared" si="109"/>
        <v>0</v>
      </c>
      <c r="D963" s="2">
        <f t="shared" si="110"/>
        <v>26.6158</v>
      </c>
      <c r="E963" s="2">
        <f t="shared" si="112"/>
        <v>25.855499999999999</v>
      </c>
      <c r="F963" s="2">
        <f t="shared" si="113"/>
        <v>24.206249999999997</v>
      </c>
      <c r="G963" s="2">
        <f t="shared" si="115"/>
        <v>23.442780000000003</v>
      </c>
      <c r="H963" s="2">
        <f t="shared" si="111"/>
        <v>24.231865000000006</v>
      </c>
      <c r="I963" s="2">
        <f t="array" ref="I963">SUMPRODUCT(B947:B966, (ROW(B947:B966)-ROW(B947)+1)) / (20*21/2)</f>
        <v>26.141199999999994</v>
      </c>
      <c r="J963" s="2">
        <f t="shared" si="114"/>
        <v>24.84813187273701</v>
      </c>
      <c r="K963" s="2">
        <f t="shared" si="116"/>
        <v>23.868476258950093</v>
      </c>
    </row>
    <row r="964" spans="1:11" ht="13.5" x14ac:dyDescent="0.25">
      <c r="A964" s="3">
        <f>TITRES_STAT!B967</f>
        <v>43410</v>
      </c>
      <c r="B964" s="6">
        <f>TITRES_STAT!D967</f>
        <v>27.431999999999999</v>
      </c>
      <c r="C964" s="2">
        <f t="shared" ref="C964:C1027" si="117">B964-B963</f>
        <v>0.79899999999999949</v>
      </c>
      <c r="D964" s="2">
        <f t="shared" si="110"/>
        <v>26.7928</v>
      </c>
      <c r="E964" s="2">
        <f t="shared" si="112"/>
        <v>26.158800000000003</v>
      </c>
      <c r="F964" s="2">
        <f t="shared" si="113"/>
        <v>24.452399999999997</v>
      </c>
      <c r="G964" s="2">
        <f t="shared" si="115"/>
        <v>23.527500000000003</v>
      </c>
      <c r="H964" s="2">
        <f t="shared" si="111"/>
        <v>24.233895000000008</v>
      </c>
      <c r="I964" s="2">
        <f t="array" ref="I964">SUMPRODUCT(B948:B967, (ROW(B948:B967)-ROW(B948)+1)) / (20*21/2)</f>
        <v>26.44639047619048</v>
      </c>
      <c r="J964" s="2">
        <f t="shared" si="114"/>
        <v>25.094214551523962</v>
      </c>
      <c r="K964" s="2">
        <f t="shared" si="116"/>
        <v>24.008222288010874</v>
      </c>
    </row>
    <row r="965" spans="1:11" ht="13.5" x14ac:dyDescent="0.25">
      <c r="A965" s="3">
        <f>TITRES_STAT!B968</f>
        <v>43411</v>
      </c>
      <c r="B965" s="6">
        <f>TITRES_STAT!D968</f>
        <v>28.248000000000001</v>
      </c>
      <c r="C965" s="2">
        <f t="shared" si="117"/>
        <v>0.8160000000000025</v>
      </c>
      <c r="D965" s="2">
        <f t="shared" si="110"/>
        <v>27.1158</v>
      </c>
      <c r="E965" s="2">
        <f t="shared" si="112"/>
        <v>26.543700000000001</v>
      </c>
      <c r="F965" s="2">
        <f t="shared" si="113"/>
        <v>24.747949999999996</v>
      </c>
      <c r="G965" s="2">
        <f t="shared" si="115"/>
        <v>23.640560000000004</v>
      </c>
      <c r="H965" s="2">
        <f t="shared" si="111"/>
        <v>24.240050000000007</v>
      </c>
      <c r="I965" s="2">
        <f t="array" ref="I965">SUMPRODUCT(B949:B968, (ROW(B949:B968)-ROW(B949)+1)) / (20*21/2)</f>
        <v>26.643242857142852</v>
      </c>
      <c r="J965" s="2">
        <f t="shared" si="114"/>
        <v>25.394575070426441</v>
      </c>
      <c r="K965" s="2">
        <f t="shared" si="116"/>
        <v>24.1744880806379</v>
      </c>
    </row>
    <row r="966" spans="1:11" ht="13.5" x14ac:dyDescent="0.25">
      <c r="A966" s="3">
        <f>TITRES_STAT!B969</f>
        <v>43412</v>
      </c>
      <c r="B966" s="6">
        <f>TITRES_STAT!D969</f>
        <v>28.248000000000001</v>
      </c>
      <c r="C966" s="2">
        <f t="shared" si="117"/>
        <v>0</v>
      </c>
      <c r="D966" s="2">
        <f t="shared" ref="D966:D1029" si="118">AVERAGE(B962:B966)</f>
        <v>27.438799999999997</v>
      </c>
      <c r="E966" s="2">
        <f t="shared" si="112"/>
        <v>26.855499999999999</v>
      </c>
      <c r="F966" s="2">
        <f t="shared" si="113"/>
        <v>25.043499999999998</v>
      </c>
      <c r="G966" s="2">
        <f t="shared" si="115"/>
        <v>23.753620000000005</v>
      </c>
      <c r="H966" s="2">
        <f t="shared" si="111"/>
        <v>24.246205</v>
      </c>
      <c r="I966" s="2">
        <f t="array" ref="I966">SUMPRODUCT(B950:B969, (ROW(B950:B969)-ROW(B950)+1)) / (20*21/2)</f>
        <v>26.89367142857143</v>
      </c>
      <c r="J966" s="2">
        <f t="shared" si="114"/>
        <v>25.666329825623922</v>
      </c>
      <c r="K966" s="2">
        <f t="shared" si="116"/>
        <v>24.33423364610308</v>
      </c>
    </row>
    <row r="967" spans="1:11" ht="13.5" x14ac:dyDescent="0.25">
      <c r="A967" s="3">
        <f>TITRES_STAT!B970</f>
        <v>43413</v>
      </c>
      <c r="B967" s="6">
        <f>TITRES_STAT!D970</f>
        <v>28.248000000000001</v>
      </c>
      <c r="C967" s="2">
        <f t="shared" si="117"/>
        <v>0</v>
      </c>
      <c r="D967" s="2">
        <f t="shared" si="118"/>
        <v>27.761800000000001</v>
      </c>
      <c r="E967" s="2">
        <f t="shared" si="112"/>
        <v>27.102899999999998</v>
      </c>
      <c r="F967" s="2">
        <f t="shared" si="113"/>
        <v>25.339049999999997</v>
      </c>
      <c r="G967" s="2">
        <f t="shared" si="115"/>
        <v>23.866680000000006</v>
      </c>
      <c r="H967" s="2">
        <f t="shared" si="111"/>
        <v>24.252359999999999</v>
      </c>
      <c r="I967" s="2">
        <f t="array" ref="I967">SUMPRODUCT(B951:B970, (ROW(B951:B970)-ROW(B951)+1)) / (20*21/2)</f>
        <v>27.035885714285719</v>
      </c>
      <c r="J967" s="2">
        <f t="shared" si="114"/>
        <v>25.9122031755645</v>
      </c>
      <c r="K967" s="2">
        <f t="shared" si="116"/>
        <v>24.487714679589235</v>
      </c>
    </row>
    <row r="968" spans="1:11" ht="13.5" x14ac:dyDescent="0.25">
      <c r="A968" s="3">
        <f>TITRES_STAT!B971</f>
        <v>43416</v>
      </c>
      <c r="B968" s="6">
        <f>TITRES_STAT!D971</f>
        <v>27.405999999999999</v>
      </c>
      <c r="C968" s="2">
        <f t="shared" si="117"/>
        <v>-0.8420000000000023</v>
      </c>
      <c r="D968" s="2">
        <f t="shared" si="118"/>
        <v>27.916399999999999</v>
      </c>
      <c r="E968" s="2">
        <f t="shared" si="112"/>
        <v>27.266099999999994</v>
      </c>
      <c r="F968" s="2">
        <f t="shared" si="113"/>
        <v>25.592499999999994</v>
      </c>
      <c r="G968" s="2">
        <f t="shared" si="115"/>
        <v>23.962900000000005</v>
      </c>
      <c r="H968" s="2">
        <f t="shared" si="111"/>
        <v>24.254304999999999</v>
      </c>
      <c r="I968" s="2">
        <f t="array" ref="I968">SUMPRODUCT(B952:B971, (ROW(B952:B971)-ROW(B952)+1)) / (20*21/2)</f>
        <v>27.154085714285713</v>
      </c>
      <c r="J968" s="2">
        <f t="shared" si="114"/>
        <v>26.05446953979645</v>
      </c>
      <c r="K968" s="2">
        <f t="shared" si="116"/>
        <v>24.602157241173973</v>
      </c>
    </row>
    <row r="969" spans="1:11" ht="13.5" x14ac:dyDescent="0.25">
      <c r="A969" s="3">
        <f>TITRES_STAT!B972</f>
        <v>43417</v>
      </c>
      <c r="B969" s="6">
        <f>TITRES_STAT!D972</f>
        <v>28.222000000000001</v>
      </c>
      <c r="C969" s="2">
        <f t="shared" si="117"/>
        <v>0.8160000000000025</v>
      </c>
      <c r="D969" s="2">
        <f t="shared" si="118"/>
        <v>28.074400000000004</v>
      </c>
      <c r="E969" s="2">
        <f t="shared" si="112"/>
        <v>27.433599999999995</v>
      </c>
      <c r="F969" s="2">
        <f t="shared" si="113"/>
        <v>25.886749999999996</v>
      </c>
      <c r="G969" s="2">
        <f t="shared" si="115"/>
        <v>24.075440000000004</v>
      </c>
      <c r="H969" s="2">
        <f t="shared" si="111"/>
        <v>24.254259999999999</v>
      </c>
      <c r="I969" s="2">
        <f t="array" ref="I969">SUMPRODUCT(B953:B972, (ROW(B953:B972)-ROW(B953)+1)) / (20*21/2)</f>
        <v>27.248271428571435</v>
      </c>
      <c r="J969" s="2">
        <f t="shared" si="114"/>
        <v>26.26090101219679</v>
      </c>
      <c r="K969" s="2">
        <f t="shared" si="116"/>
        <v>24.744111859167152</v>
      </c>
    </row>
    <row r="970" spans="1:11" ht="13.5" x14ac:dyDescent="0.25">
      <c r="A970" s="3">
        <f>TITRES_STAT!B973</f>
        <v>43418</v>
      </c>
      <c r="B970" s="6">
        <f>TITRES_STAT!D973</f>
        <v>27.38</v>
      </c>
      <c r="C970" s="2">
        <f t="shared" si="117"/>
        <v>-0.8420000000000023</v>
      </c>
      <c r="D970" s="2">
        <f t="shared" si="118"/>
        <v>27.900799999999997</v>
      </c>
      <c r="E970" s="2">
        <f t="shared" si="112"/>
        <v>27.508300000000002</v>
      </c>
      <c r="F970" s="2">
        <f t="shared" si="113"/>
        <v>26.1389</v>
      </c>
      <c r="G970" s="2">
        <f t="shared" si="115"/>
        <v>24.171140000000005</v>
      </c>
      <c r="H970" s="2">
        <f t="shared" ref="H970:H1033" si="119">AVERAGE(B771:B970)</f>
        <v>24.250004999999998</v>
      </c>
      <c r="I970" s="2">
        <f t="array" ref="I970">SUMPRODUCT(B954:B973, (ROW(B954:B973)-ROW(B954)+1)) / (20*21/2)</f>
        <v>27.319252380952388</v>
      </c>
      <c r="J970" s="2">
        <f t="shared" si="114"/>
        <v>26.367481868178047</v>
      </c>
      <c r="K970" s="2">
        <f t="shared" si="116"/>
        <v>24.847480021552755</v>
      </c>
    </row>
    <row r="971" spans="1:11" ht="13.5" x14ac:dyDescent="0.25">
      <c r="A971" s="3">
        <f>TITRES_STAT!B974</f>
        <v>43419</v>
      </c>
      <c r="B971" s="6">
        <f>TITRES_STAT!D974</f>
        <v>27.38</v>
      </c>
      <c r="C971" s="2">
        <f t="shared" si="117"/>
        <v>0</v>
      </c>
      <c r="D971" s="2">
        <f t="shared" si="118"/>
        <v>27.7272</v>
      </c>
      <c r="E971" s="2">
        <f t="shared" si="112"/>
        <v>27.582999999999998</v>
      </c>
      <c r="F971" s="2">
        <f t="shared" si="113"/>
        <v>26.39105</v>
      </c>
      <c r="G971" s="2">
        <f t="shared" si="115"/>
        <v>24.268560000000008</v>
      </c>
      <c r="H971" s="2">
        <f t="shared" si="119"/>
        <v>24.245749999999997</v>
      </c>
      <c r="I971" s="2">
        <f t="array" ref="I971">SUMPRODUCT(B955:B974, (ROW(B955:B974)-ROW(B955)+1)) / (20*21/2)</f>
        <v>27.372804761904764</v>
      </c>
      <c r="J971" s="2">
        <f t="shared" si="114"/>
        <v>26.463912166446804</v>
      </c>
      <c r="K971" s="2">
        <f t="shared" si="116"/>
        <v>24.946794530511472</v>
      </c>
    </row>
    <row r="972" spans="1:11" ht="13.5" x14ac:dyDescent="0.25">
      <c r="A972" s="3">
        <f>TITRES_STAT!B975</f>
        <v>43420</v>
      </c>
      <c r="B972" s="6">
        <f>TITRES_STAT!D975</f>
        <v>27.38</v>
      </c>
      <c r="C972" s="2">
        <f t="shared" si="117"/>
        <v>0</v>
      </c>
      <c r="D972" s="2">
        <f t="shared" si="118"/>
        <v>27.553599999999999</v>
      </c>
      <c r="E972" s="2">
        <f t="shared" ref="E972:E1035" si="120">AVERAGE(B963:B972)</f>
        <v>27.657699999999998</v>
      </c>
      <c r="F972" s="2">
        <f t="shared" si="113"/>
        <v>26.609699999999997</v>
      </c>
      <c r="G972" s="2">
        <f t="shared" si="115"/>
        <v>24.365980000000015</v>
      </c>
      <c r="H972" s="2">
        <f t="shared" si="119"/>
        <v>24.241330000000001</v>
      </c>
      <c r="I972" s="2">
        <f t="array" ref="I972">SUMPRODUCT(B956:B975, (ROW(B956:B975)-ROW(B956)+1)) / (20*21/2)</f>
        <v>27.400757142857142</v>
      </c>
      <c r="J972" s="2">
        <f t="shared" si="114"/>
        <v>26.551158626785202</v>
      </c>
      <c r="K972" s="2">
        <f t="shared" si="116"/>
        <v>25.042214352844358</v>
      </c>
    </row>
    <row r="973" spans="1:11" ht="13.5" x14ac:dyDescent="0.25">
      <c r="A973" s="3">
        <f>TITRES_STAT!B976</f>
        <v>43423</v>
      </c>
      <c r="B973" s="6">
        <f>TITRES_STAT!D976</f>
        <v>27.355</v>
      </c>
      <c r="C973" s="2">
        <f t="shared" si="117"/>
        <v>-2.4999999999998579E-2</v>
      </c>
      <c r="D973" s="2">
        <f t="shared" si="118"/>
        <v>27.543399999999998</v>
      </c>
      <c r="E973" s="2">
        <f t="shared" si="120"/>
        <v>27.729899999999997</v>
      </c>
      <c r="F973" s="2">
        <f t="shared" si="113"/>
        <v>26.792699999999996</v>
      </c>
      <c r="G973" s="2">
        <f t="shared" si="115"/>
        <v>24.466160000000013</v>
      </c>
      <c r="H973" s="2">
        <f t="shared" si="119"/>
        <v>24.236785000000001</v>
      </c>
      <c r="I973" s="2">
        <f t="array" ref="I973">SUMPRODUCT(B957:B976, (ROW(B957:B976)-ROW(B957)+1)) / (20*21/2)</f>
        <v>27.337495238095237</v>
      </c>
      <c r="J973" s="2">
        <f t="shared" si="114"/>
        <v>26.627714948043756</v>
      </c>
      <c r="K973" s="2">
        <f t="shared" si="116"/>
        <v>25.132911829203405</v>
      </c>
    </row>
    <row r="974" spans="1:11" ht="13.5" x14ac:dyDescent="0.25">
      <c r="A974" s="3">
        <f>TITRES_STAT!B977</f>
        <v>43425</v>
      </c>
      <c r="B974" s="6">
        <f>TITRES_STAT!D977</f>
        <v>27.355</v>
      </c>
      <c r="C974" s="2">
        <f t="shared" si="117"/>
        <v>0</v>
      </c>
      <c r="D974" s="2">
        <f t="shared" si="118"/>
        <v>27.369999999999997</v>
      </c>
      <c r="E974" s="2">
        <f t="shared" si="120"/>
        <v>27.722199999999997</v>
      </c>
      <c r="F974" s="2">
        <f t="shared" si="113"/>
        <v>26.940499999999997</v>
      </c>
      <c r="G974" s="2">
        <f t="shared" si="115"/>
        <v>24.563080000000014</v>
      </c>
      <c r="H974" s="2">
        <f t="shared" si="119"/>
        <v>24.232239999999997</v>
      </c>
      <c r="I974" s="2">
        <f t="array" ref="I974">SUMPRODUCT(B958:B977, (ROW(B958:B977)-ROW(B958)+1)) / (20*21/2)</f>
        <v>27.34581428571429</v>
      </c>
      <c r="J974" s="2">
        <f t="shared" si="114"/>
        <v>26.69698019108721</v>
      </c>
      <c r="K974" s="2">
        <f t="shared" si="116"/>
        <v>25.220052541783666</v>
      </c>
    </row>
    <row r="975" spans="1:11" ht="13.5" x14ac:dyDescent="0.25">
      <c r="A975" s="3">
        <f>TITRES_STAT!B978</f>
        <v>43426</v>
      </c>
      <c r="B975" s="6">
        <f>TITRES_STAT!D978</f>
        <v>27.234000000000002</v>
      </c>
      <c r="C975" s="2">
        <f t="shared" si="117"/>
        <v>-0.12099999999999866</v>
      </c>
      <c r="D975" s="2">
        <f t="shared" si="118"/>
        <v>27.340800000000002</v>
      </c>
      <c r="E975" s="2">
        <f t="shared" si="120"/>
        <v>27.620799999999996</v>
      </c>
      <c r="F975" s="2">
        <f t="shared" si="113"/>
        <v>27.082249999999998</v>
      </c>
      <c r="G975" s="2">
        <f t="shared" si="115"/>
        <v>24.65758000000001</v>
      </c>
      <c r="H975" s="2">
        <f t="shared" si="119"/>
        <v>24.227089999999997</v>
      </c>
      <c r="I975" s="2">
        <f t="array" ref="I975">SUMPRODUCT(B959:B978, (ROW(B959:B978)-ROW(B959)+1)) / (20*21/2)</f>
        <v>27.347180952380953</v>
      </c>
      <c r="J975" s="2">
        <f t="shared" si="114"/>
        <v>26.748124934793189</v>
      </c>
      <c r="K975" s="2">
        <f t="shared" si="116"/>
        <v>25.299030873478426</v>
      </c>
    </row>
    <row r="976" spans="1:11" ht="13.5" x14ac:dyDescent="0.25">
      <c r="A976" s="3">
        <f>TITRES_STAT!B979</f>
        <v>43427</v>
      </c>
      <c r="B976" s="6">
        <f>TITRES_STAT!D979</f>
        <v>26.417999999999999</v>
      </c>
      <c r="C976" s="2">
        <f t="shared" si="117"/>
        <v>-0.8160000000000025</v>
      </c>
      <c r="D976" s="2">
        <f t="shared" si="118"/>
        <v>27.148400000000002</v>
      </c>
      <c r="E976" s="2">
        <f t="shared" si="120"/>
        <v>27.437799999999999</v>
      </c>
      <c r="F976" s="2">
        <f t="shared" si="113"/>
        <v>27.146650000000001</v>
      </c>
      <c r="G976" s="2">
        <f t="shared" si="115"/>
        <v>24.722360000000013</v>
      </c>
      <c r="H976" s="2">
        <f t="shared" si="119"/>
        <v>24.217859999999991</v>
      </c>
      <c r="I976" s="2">
        <f t="array" ref="I976">SUMPRODUCT(B960:B979, (ROW(B960:B979)-ROW(B960)+1)) / (20*21/2)</f>
        <v>27.341595238095245</v>
      </c>
      <c r="J976" s="2">
        <f t="shared" si="114"/>
        <v>26.716684464812882</v>
      </c>
      <c r="K976" s="2">
        <f t="shared" si="116"/>
        <v>25.34291201569496</v>
      </c>
    </row>
    <row r="977" spans="1:11" ht="13.5" x14ac:dyDescent="0.25">
      <c r="A977" s="3">
        <f>TITRES_STAT!B980</f>
        <v>43430</v>
      </c>
      <c r="B977" s="6">
        <f>TITRES_STAT!D980</f>
        <v>27.234000000000002</v>
      </c>
      <c r="C977" s="2">
        <f t="shared" si="117"/>
        <v>0.8160000000000025</v>
      </c>
      <c r="D977" s="2">
        <f t="shared" si="118"/>
        <v>27.119199999999999</v>
      </c>
      <c r="E977" s="2">
        <f t="shared" si="120"/>
        <v>27.336399999999998</v>
      </c>
      <c r="F977" s="2">
        <f t="shared" si="113"/>
        <v>27.219650000000001</v>
      </c>
      <c r="G977" s="2">
        <f t="shared" si="115"/>
        <v>24.803460000000008</v>
      </c>
      <c r="H977" s="2">
        <f t="shared" si="119"/>
        <v>24.212709999999994</v>
      </c>
      <c r="I977" s="2">
        <f t="array" ref="I977">SUMPRODUCT(B961:B980, (ROW(B961:B980)-ROW(B961)+1)) / (20*21/2)</f>
        <v>27.332738095238103</v>
      </c>
      <c r="J977" s="2">
        <f t="shared" si="114"/>
        <v>26.765952611021177</v>
      </c>
      <c r="K977" s="2">
        <f t="shared" si="116"/>
        <v>25.417072328804963</v>
      </c>
    </row>
    <row r="978" spans="1:11" ht="13.5" x14ac:dyDescent="0.25">
      <c r="A978" s="3">
        <f>TITRES_STAT!B981</f>
        <v>43431</v>
      </c>
      <c r="B978" s="6">
        <f>TITRES_STAT!D981</f>
        <v>27.234000000000002</v>
      </c>
      <c r="C978" s="2">
        <f t="shared" si="117"/>
        <v>0</v>
      </c>
      <c r="D978" s="2">
        <f t="shared" si="118"/>
        <v>27.095000000000006</v>
      </c>
      <c r="E978" s="2">
        <f t="shared" si="120"/>
        <v>27.319200000000002</v>
      </c>
      <c r="F978" s="2">
        <f t="shared" si="113"/>
        <v>27.292649999999998</v>
      </c>
      <c r="G978" s="2">
        <f t="shared" si="115"/>
        <v>24.884560000000008</v>
      </c>
      <c r="H978" s="2">
        <f t="shared" si="119"/>
        <v>24.20755999999999</v>
      </c>
      <c r="I978" s="2">
        <f t="array" ref="I978">SUMPRODUCT(B962:B981, (ROW(B962:B981)-ROW(B962)+1)) / (20*21/2)</f>
        <v>27.406923809523814</v>
      </c>
      <c r="J978" s="2">
        <f t="shared" si="114"/>
        <v>26.810528552828682</v>
      </c>
      <c r="K978" s="2">
        <f t="shared" si="116"/>
        <v>25.488324394342026</v>
      </c>
    </row>
    <row r="979" spans="1:11" ht="13.5" x14ac:dyDescent="0.25">
      <c r="A979" s="3">
        <f>TITRES_STAT!B982</f>
        <v>43432</v>
      </c>
      <c r="B979" s="6">
        <f>TITRES_STAT!D982</f>
        <v>27.234000000000002</v>
      </c>
      <c r="C979" s="2">
        <f t="shared" si="117"/>
        <v>0</v>
      </c>
      <c r="D979" s="2">
        <f t="shared" si="118"/>
        <v>27.070800000000002</v>
      </c>
      <c r="E979" s="2">
        <f t="shared" si="120"/>
        <v>27.220400000000001</v>
      </c>
      <c r="F979" s="2">
        <f t="shared" si="113"/>
        <v>27.326999999999998</v>
      </c>
      <c r="G979" s="2">
        <f t="shared" si="115"/>
        <v>24.951900000000002</v>
      </c>
      <c r="H979" s="2">
        <f t="shared" si="119"/>
        <v>24.20240999999999</v>
      </c>
      <c r="I979" s="2">
        <f t="array" ref="I979">SUMPRODUCT(B963:B982, (ROW(B963:B982)-ROW(B963)+1)) / (20*21/2)</f>
        <v>27.473952380952383</v>
      </c>
      <c r="J979" s="2">
        <f t="shared" si="114"/>
        <v>26.850859166844998</v>
      </c>
      <c r="K979" s="2">
        <f t="shared" si="116"/>
        <v>25.556782261230577</v>
      </c>
    </row>
    <row r="980" spans="1:11" ht="13.5" x14ac:dyDescent="0.25">
      <c r="A980" s="3">
        <f>TITRES_STAT!B983</f>
        <v>43433</v>
      </c>
      <c r="B980" s="6">
        <f>TITRES_STAT!D983</f>
        <v>27.234000000000002</v>
      </c>
      <c r="C980" s="2">
        <f t="shared" si="117"/>
        <v>0</v>
      </c>
      <c r="D980" s="2">
        <f t="shared" si="118"/>
        <v>27.070800000000002</v>
      </c>
      <c r="E980" s="2">
        <f t="shared" si="120"/>
        <v>27.205800000000004</v>
      </c>
      <c r="F980" s="2">
        <f t="shared" ref="F980:F1043" si="121">AVERAGE(B961:B980)</f>
        <v>27.357050000000005</v>
      </c>
      <c r="G980" s="2">
        <f t="shared" si="115"/>
        <v>25.01924</v>
      </c>
      <c r="H980" s="2">
        <f t="shared" si="119"/>
        <v>24.197259999999993</v>
      </c>
      <c r="I980" s="2">
        <f t="array" ref="I980">SUMPRODUCT(B964:B983, (ROW(B964:B983)-ROW(B964)+1)) / (20*21/2)</f>
        <v>27.614014285714287</v>
      </c>
      <c r="J980" s="2">
        <f t="shared" si="114"/>
        <v>26.887348770002617</v>
      </c>
      <c r="K980" s="2">
        <f t="shared" si="116"/>
        <v>25.622555505888204</v>
      </c>
    </row>
    <row r="981" spans="1:11" ht="13.5" x14ac:dyDescent="0.25">
      <c r="A981" s="3">
        <f>TITRES_STAT!B984</f>
        <v>43434</v>
      </c>
      <c r="B981" s="6">
        <f>TITRES_STAT!D984</f>
        <v>28.135999999999999</v>
      </c>
      <c r="C981" s="2">
        <f t="shared" si="117"/>
        <v>0.90199999999999747</v>
      </c>
      <c r="D981" s="2">
        <f t="shared" si="118"/>
        <v>27.414400000000001</v>
      </c>
      <c r="E981" s="2">
        <f t="shared" si="120"/>
        <v>27.281400000000009</v>
      </c>
      <c r="F981" s="2">
        <f t="shared" si="121"/>
        <v>27.432199999999995</v>
      </c>
      <c r="G981" s="2">
        <f t="shared" si="115"/>
        <v>25.104619999999997</v>
      </c>
      <c r="H981" s="2">
        <f t="shared" si="119"/>
        <v>24.196619999999992</v>
      </c>
      <c r="I981" s="2">
        <f t="array" ref="I981">SUMPRODUCT(B965:B984, (ROW(B965:B984)-ROW(B965)+1)) / (20*21/2)</f>
        <v>27.74290952380953</v>
      </c>
      <c r="J981" s="2">
        <f t="shared" ref="J981:J1044" si="122">$J$4*B981+J980*(1-$J$4)</f>
        <v>27.006267934764274</v>
      </c>
      <c r="K981" s="2">
        <f t="shared" si="116"/>
        <v>25.721121956637685</v>
      </c>
    </row>
    <row r="982" spans="1:11" ht="13.5" x14ac:dyDescent="0.25">
      <c r="A982" s="3">
        <f>TITRES_STAT!B985</f>
        <v>43437</v>
      </c>
      <c r="B982" s="6">
        <f>TITRES_STAT!D985</f>
        <v>28.135999999999999</v>
      </c>
      <c r="C982" s="2">
        <f t="shared" si="117"/>
        <v>0</v>
      </c>
      <c r="D982" s="2">
        <f t="shared" si="118"/>
        <v>27.594799999999999</v>
      </c>
      <c r="E982" s="2">
        <f t="shared" si="120"/>
        <v>27.357000000000006</v>
      </c>
      <c r="F982" s="2">
        <f t="shared" si="121"/>
        <v>27.507349999999995</v>
      </c>
      <c r="G982" s="2">
        <f t="shared" si="115"/>
        <v>25.189999999999994</v>
      </c>
      <c r="H982" s="2">
        <f t="shared" si="119"/>
        <v>24.195979999999995</v>
      </c>
      <c r="I982" s="2">
        <f t="array" ref="I982">SUMPRODUCT(B966:B985, (ROW(B966:B985)-ROW(B966)+1)) / (20*21/2)</f>
        <v>27.864442857142862</v>
      </c>
      <c r="J982" s="2">
        <f t="shared" si="122"/>
        <v>27.113861464786726</v>
      </c>
      <c r="K982" s="2">
        <f t="shared" si="116"/>
        <v>25.815823056377383</v>
      </c>
    </row>
    <row r="983" spans="1:11" ht="13.5" x14ac:dyDescent="0.25">
      <c r="A983" s="3">
        <f>TITRES_STAT!B986</f>
        <v>43438</v>
      </c>
      <c r="B983" s="6">
        <f>TITRES_STAT!D986</f>
        <v>28.978000000000002</v>
      </c>
      <c r="C983" s="2">
        <f t="shared" si="117"/>
        <v>0.8420000000000023</v>
      </c>
      <c r="D983" s="2">
        <f t="shared" si="118"/>
        <v>27.943599999999996</v>
      </c>
      <c r="E983" s="2">
        <f t="shared" si="120"/>
        <v>27.519300000000005</v>
      </c>
      <c r="F983" s="2">
        <f t="shared" si="121"/>
        <v>27.624599999999994</v>
      </c>
      <c r="G983" s="2">
        <f t="shared" si="115"/>
        <v>25.292739999999998</v>
      </c>
      <c r="H983" s="2">
        <f t="shared" si="119"/>
        <v>24.199549999999995</v>
      </c>
      <c r="I983" s="2">
        <f t="array" ref="I983">SUMPRODUCT(B967:B986, (ROW(B967:B986)-ROW(B967)+1)) / (20*21/2)</f>
        <v>27.982500000000002</v>
      </c>
      <c r="J983" s="2">
        <f t="shared" si="122"/>
        <v>27.291398468140372</v>
      </c>
      <c r="K983" s="2">
        <f t="shared" si="116"/>
        <v>25.939829995342976</v>
      </c>
    </row>
    <row r="984" spans="1:11" ht="13.5" x14ac:dyDescent="0.25">
      <c r="A984" s="3">
        <f>TITRES_STAT!B987</f>
        <v>43439</v>
      </c>
      <c r="B984" s="6">
        <f>TITRES_STAT!D987</f>
        <v>28.978000000000002</v>
      </c>
      <c r="C984" s="2">
        <f t="shared" si="117"/>
        <v>0</v>
      </c>
      <c r="D984" s="2">
        <f t="shared" si="118"/>
        <v>28.292400000000004</v>
      </c>
      <c r="E984" s="2">
        <f t="shared" si="120"/>
        <v>27.681600000000003</v>
      </c>
      <c r="F984" s="2">
        <f t="shared" si="121"/>
        <v>27.701899999999995</v>
      </c>
      <c r="G984" s="2">
        <f t="shared" si="115"/>
        <v>25.395480000000003</v>
      </c>
      <c r="H984" s="2">
        <f t="shared" si="119"/>
        <v>24.203119999999995</v>
      </c>
      <c r="I984" s="2">
        <f t="array" ref="I984">SUMPRODUCT(B968:B987, (ROW(B968:B987)-ROW(B968)+1)) / (20*21/2)</f>
        <v>28.097080952380956</v>
      </c>
      <c r="J984" s="2">
        <f t="shared" si="122"/>
        <v>27.452027185460334</v>
      </c>
      <c r="K984" s="2">
        <f t="shared" si="116"/>
        <v>26.058973917094232</v>
      </c>
    </row>
    <row r="985" spans="1:11" ht="13.5" x14ac:dyDescent="0.25">
      <c r="A985" s="3">
        <f>TITRES_STAT!B988</f>
        <v>43440</v>
      </c>
      <c r="B985" s="6">
        <f>TITRES_STAT!D988</f>
        <v>28.978000000000002</v>
      </c>
      <c r="C985" s="2">
        <f t="shared" si="117"/>
        <v>0</v>
      </c>
      <c r="D985" s="2">
        <f t="shared" si="118"/>
        <v>28.641200000000005</v>
      </c>
      <c r="E985" s="2">
        <f t="shared" si="120"/>
        <v>27.856000000000002</v>
      </c>
      <c r="F985" s="2">
        <f t="shared" si="121"/>
        <v>27.738399999999995</v>
      </c>
      <c r="G985" s="2">
        <f t="shared" si="115"/>
        <v>25.498220000000007</v>
      </c>
      <c r="H985" s="2">
        <f t="shared" si="119"/>
        <v>24.206689999999991</v>
      </c>
      <c r="I985" s="2">
        <f t="array" ref="I985">SUMPRODUCT(B969:B988, (ROW(B969:B988)-ROW(B969)+1)) / (20*21/2)</f>
        <v>28.208185714285719</v>
      </c>
      <c r="J985" s="2">
        <f t="shared" si="122"/>
        <v>27.597357929702206</v>
      </c>
      <c r="K985" s="2">
        <f t="shared" si="116"/>
        <v>26.173445528188577</v>
      </c>
    </row>
    <row r="986" spans="1:11" ht="13.5" x14ac:dyDescent="0.25">
      <c r="A986" s="3">
        <f>TITRES_STAT!B989</f>
        <v>43441</v>
      </c>
      <c r="B986" s="6">
        <f>TITRES_STAT!D989</f>
        <v>28.978000000000002</v>
      </c>
      <c r="C986" s="2">
        <f t="shared" si="117"/>
        <v>0</v>
      </c>
      <c r="D986" s="2">
        <f t="shared" si="118"/>
        <v>28.809600000000007</v>
      </c>
      <c r="E986" s="2">
        <f t="shared" si="120"/>
        <v>28.112000000000002</v>
      </c>
      <c r="F986" s="2">
        <f t="shared" si="121"/>
        <v>27.774899999999995</v>
      </c>
      <c r="G986" s="2">
        <f t="shared" si="115"/>
        <v>25.622280000000003</v>
      </c>
      <c r="H986" s="2">
        <f t="shared" si="119"/>
        <v>24.210259999999991</v>
      </c>
      <c r="I986" s="2">
        <f t="array" ref="I986">SUMPRODUCT(B970:B989, (ROW(B970:B989)-ROW(B970)+1)) / (20*21/2)</f>
        <v>28.309423809523814</v>
      </c>
      <c r="J986" s="2">
        <f t="shared" si="122"/>
        <v>27.728847650682948</v>
      </c>
      <c r="K986" s="2">
        <f t="shared" si="116"/>
        <v>26.283428056494905</v>
      </c>
    </row>
    <row r="987" spans="1:11" ht="13.5" x14ac:dyDescent="0.25">
      <c r="A987" s="3">
        <f>TITRES_STAT!B990</f>
        <v>43444</v>
      </c>
      <c r="B987" s="6">
        <f>TITRES_STAT!D990</f>
        <v>28.978000000000002</v>
      </c>
      <c r="C987" s="2">
        <f t="shared" si="117"/>
        <v>0</v>
      </c>
      <c r="D987" s="2">
        <f t="shared" si="118"/>
        <v>28.978000000000002</v>
      </c>
      <c r="E987" s="2">
        <f t="shared" si="120"/>
        <v>28.286400000000004</v>
      </c>
      <c r="F987" s="2">
        <f t="shared" si="121"/>
        <v>27.811399999999999</v>
      </c>
      <c r="G987" s="2">
        <f t="shared" si="115"/>
        <v>25.751660000000005</v>
      </c>
      <c r="H987" s="2">
        <f t="shared" si="119"/>
        <v>24.213829999999994</v>
      </c>
      <c r="I987" s="2">
        <f t="array" ref="I987">SUMPRODUCT(B971:B990, (ROW(B971:B990)-ROW(B971)+1)) / (20*21/2)</f>
        <v>28.382609523809524</v>
      </c>
      <c r="J987" s="2">
        <f t="shared" si="122"/>
        <v>27.847814541094095</v>
      </c>
      <c r="K987" s="2">
        <f t="shared" si="116"/>
        <v>26.389097544475497</v>
      </c>
    </row>
    <row r="988" spans="1:11" ht="13.5" x14ac:dyDescent="0.25">
      <c r="A988" s="3">
        <f>TITRES_STAT!B991</f>
        <v>43445</v>
      </c>
      <c r="B988" s="6">
        <f>TITRES_STAT!D991</f>
        <v>28.978000000000002</v>
      </c>
      <c r="C988" s="2">
        <f t="shared" si="117"/>
        <v>0</v>
      </c>
      <c r="D988" s="2">
        <f t="shared" si="118"/>
        <v>28.978000000000002</v>
      </c>
      <c r="E988" s="2">
        <f t="shared" si="120"/>
        <v>28.460799999999999</v>
      </c>
      <c r="F988" s="2">
        <f t="shared" si="121"/>
        <v>27.889999999999997</v>
      </c>
      <c r="G988" s="2">
        <f t="shared" si="115"/>
        <v>25.881040000000013</v>
      </c>
      <c r="H988" s="2">
        <f t="shared" si="119"/>
        <v>24.217399999999994</v>
      </c>
      <c r="I988" s="2">
        <f t="array" ref="I988">SUMPRODUCT(B972:B991, (ROW(B972:B991)-ROW(B972)+1)) / (20*21/2)</f>
        <v>28.449533333333335</v>
      </c>
      <c r="J988" s="2">
        <f t="shared" si="122"/>
        <v>27.955451251466084</v>
      </c>
      <c r="K988" s="2">
        <f t="shared" si="116"/>
        <v>26.490623130966654</v>
      </c>
    </row>
    <row r="989" spans="1:11" ht="13.5" x14ac:dyDescent="0.25">
      <c r="A989" s="3">
        <f>TITRES_STAT!B992</f>
        <v>43446</v>
      </c>
      <c r="B989" s="6">
        <f>TITRES_STAT!D992</f>
        <v>28.952999999999999</v>
      </c>
      <c r="C989" s="2">
        <f t="shared" si="117"/>
        <v>-2.5000000000002132E-2</v>
      </c>
      <c r="D989" s="2">
        <f t="shared" si="118"/>
        <v>28.973000000000003</v>
      </c>
      <c r="E989" s="2">
        <f t="shared" si="120"/>
        <v>28.6327</v>
      </c>
      <c r="F989" s="2">
        <f t="shared" si="121"/>
        <v>27.926550000000002</v>
      </c>
      <c r="G989" s="2">
        <f t="shared" si="115"/>
        <v>26.009920000000012</v>
      </c>
      <c r="H989" s="2">
        <f t="shared" si="119"/>
        <v>24.220844999999994</v>
      </c>
      <c r="I989" s="2">
        <f t="array" ref="I989">SUMPRODUCT(B973:B992, (ROW(B973:B992)-ROW(B973)+1)) / (20*21/2)</f>
        <v>28.510195238095235</v>
      </c>
      <c r="J989" s="2">
        <f t="shared" si="122"/>
        <v>28.0504558941836</v>
      </c>
      <c r="K989" s="2">
        <f t="shared" si="116"/>
        <v>26.587186929752274</v>
      </c>
    </row>
    <row r="990" spans="1:11" ht="13.5" x14ac:dyDescent="0.25">
      <c r="A990" s="3">
        <f>TITRES_STAT!B993</f>
        <v>43447</v>
      </c>
      <c r="B990" s="6">
        <f>TITRES_STAT!D993</f>
        <v>28.695</v>
      </c>
      <c r="C990" s="2">
        <f t="shared" si="117"/>
        <v>-0.25799999999999912</v>
      </c>
      <c r="D990" s="2">
        <f t="shared" si="118"/>
        <v>28.916399999999999</v>
      </c>
      <c r="E990" s="2">
        <f t="shared" si="120"/>
        <v>28.7788</v>
      </c>
      <c r="F990" s="2">
        <f t="shared" si="121"/>
        <v>27.992300000000011</v>
      </c>
      <c r="G990" s="2">
        <f t="shared" si="115"/>
        <v>26.13364000000001</v>
      </c>
      <c r="H990" s="2">
        <f t="shared" si="119"/>
        <v>24.229354999999991</v>
      </c>
      <c r="I990" s="2">
        <f t="array" ref="I990">SUMPRODUCT(B974:B993, (ROW(B974:B993)-ROW(B974)+1)) / (20*21/2)</f>
        <v>28.564595238095237</v>
      </c>
      <c r="J990" s="2">
        <f t="shared" si="122"/>
        <v>28.111841047118496</v>
      </c>
      <c r="K990" s="2">
        <f t="shared" si="116"/>
        <v>26.66984626584042</v>
      </c>
    </row>
    <row r="991" spans="1:11" ht="13.5" x14ac:dyDescent="0.25">
      <c r="A991" s="3">
        <f>TITRES_STAT!B994</f>
        <v>43448</v>
      </c>
      <c r="B991" s="6">
        <f>TITRES_STAT!D994</f>
        <v>28.695</v>
      </c>
      <c r="C991" s="2">
        <f t="shared" si="117"/>
        <v>0</v>
      </c>
      <c r="D991" s="2">
        <f t="shared" si="118"/>
        <v>28.8598</v>
      </c>
      <c r="E991" s="2">
        <f t="shared" si="120"/>
        <v>28.834700000000005</v>
      </c>
      <c r="F991" s="2">
        <f t="shared" si="121"/>
        <v>28.058050000000009</v>
      </c>
      <c r="G991" s="2">
        <f t="shared" si="115"/>
        <v>26.257360000000009</v>
      </c>
      <c r="H991" s="2">
        <f t="shared" si="119"/>
        <v>24.24189999999999</v>
      </c>
      <c r="I991" s="2">
        <f t="array" ref="I991">SUMPRODUCT(B975:B994, (ROW(B975:B994)-ROW(B975)+1)) / (20*21/2)</f>
        <v>28.579852380952381</v>
      </c>
      <c r="J991" s="2">
        <f t="shared" si="122"/>
        <v>28.167379995011974</v>
      </c>
      <c r="K991" s="2">
        <f t="shared" si="116"/>
        <v>26.749264059336873</v>
      </c>
    </row>
    <row r="992" spans="1:11" ht="13.5" x14ac:dyDescent="0.25">
      <c r="A992" s="3">
        <f>TITRES_STAT!B995</f>
        <v>43451</v>
      </c>
      <c r="B992" s="6">
        <f>TITRES_STAT!D995</f>
        <v>28.695</v>
      </c>
      <c r="C992" s="2">
        <f t="shared" si="117"/>
        <v>0</v>
      </c>
      <c r="D992" s="2">
        <f t="shared" si="118"/>
        <v>28.803199999999997</v>
      </c>
      <c r="E992" s="2">
        <f t="shared" si="120"/>
        <v>28.890599999999999</v>
      </c>
      <c r="F992" s="2">
        <f t="shared" si="121"/>
        <v>28.123800000000006</v>
      </c>
      <c r="G992" s="2">
        <f t="shared" si="115"/>
        <v>26.381080000000008</v>
      </c>
      <c r="H992" s="2">
        <f t="shared" si="119"/>
        <v>24.25444499999999</v>
      </c>
      <c r="I992" s="2">
        <f t="array" ref="I992">SUMPRODUCT(B976:B995, (ROW(B976:B995)-ROW(B976)+1)) / (20*21/2)</f>
        <v>28.590366666666672</v>
      </c>
      <c r="J992" s="2">
        <f t="shared" si="122"/>
        <v>28.217629519296548</v>
      </c>
      <c r="K992" s="2">
        <f t="shared" si="116"/>
        <v>26.825567429558959</v>
      </c>
    </row>
    <row r="993" spans="1:11" ht="13.5" x14ac:dyDescent="0.25">
      <c r="A993" s="3">
        <f>TITRES_STAT!B996</f>
        <v>43452</v>
      </c>
      <c r="B993" s="6">
        <f>TITRES_STAT!D996</f>
        <v>28.695</v>
      </c>
      <c r="C993" s="2">
        <f t="shared" si="117"/>
        <v>0</v>
      </c>
      <c r="D993" s="2">
        <f t="shared" si="118"/>
        <v>28.746599999999994</v>
      </c>
      <c r="E993" s="2">
        <f t="shared" si="120"/>
        <v>28.862299999999998</v>
      </c>
      <c r="F993" s="2">
        <f t="shared" si="121"/>
        <v>28.190800000000007</v>
      </c>
      <c r="G993" s="2">
        <f t="shared" si="115"/>
        <v>26.504800000000003</v>
      </c>
      <c r="H993" s="2">
        <f t="shared" si="119"/>
        <v>24.270854999999994</v>
      </c>
      <c r="I993" s="2">
        <f t="array" ref="I993">SUMPRODUCT(B977:B996, (ROW(B977:B996)-ROW(B977)+1)) / (20*21/2)</f>
        <v>28.474514285714282</v>
      </c>
      <c r="J993" s="2">
        <f t="shared" si="122"/>
        <v>28.263093374601638</v>
      </c>
      <c r="K993" s="2">
        <f t="shared" si="116"/>
        <v>26.898878510752727</v>
      </c>
    </row>
    <row r="994" spans="1:11" ht="13.5" x14ac:dyDescent="0.25">
      <c r="A994" s="3">
        <f>TITRES_STAT!B997</f>
        <v>43453</v>
      </c>
      <c r="B994" s="6">
        <f>TITRES_STAT!D997</f>
        <v>28.350999999999999</v>
      </c>
      <c r="C994" s="2">
        <f t="shared" si="117"/>
        <v>-0.34400000000000119</v>
      </c>
      <c r="D994" s="2">
        <f t="shared" si="118"/>
        <v>28.626200000000001</v>
      </c>
      <c r="E994" s="2">
        <f t="shared" si="120"/>
        <v>28.799599999999998</v>
      </c>
      <c r="F994" s="2">
        <f t="shared" si="121"/>
        <v>28.240600000000001</v>
      </c>
      <c r="G994" s="2">
        <f t="shared" si="115"/>
        <v>26.621639999999999</v>
      </c>
      <c r="H994" s="2">
        <f t="shared" si="119"/>
        <v>24.285544999999992</v>
      </c>
      <c r="I994" s="2">
        <f t="array" ref="I994">SUMPRODUCT(B978:B997, (ROW(B978:B997)-ROW(B978)+1)) / (20*21/2)</f>
        <v>28.470842857142859</v>
      </c>
      <c r="J994" s="2">
        <f t="shared" si="122"/>
        <v>28.271465434163385</v>
      </c>
      <c r="K994" s="2">
        <f t="shared" si="116"/>
        <v>26.955824451507521</v>
      </c>
    </row>
    <row r="995" spans="1:11" ht="13.5" x14ac:dyDescent="0.25">
      <c r="A995" s="3">
        <f>TITRES_STAT!B998</f>
        <v>43454</v>
      </c>
      <c r="B995" s="6">
        <f>TITRES_STAT!D998</f>
        <v>28.350999999999999</v>
      </c>
      <c r="C995" s="2">
        <f t="shared" si="117"/>
        <v>0</v>
      </c>
      <c r="D995" s="2">
        <f t="shared" si="118"/>
        <v>28.557400000000001</v>
      </c>
      <c r="E995" s="2">
        <f t="shared" si="120"/>
        <v>28.736899999999999</v>
      </c>
      <c r="F995" s="2">
        <f t="shared" si="121"/>
        <v>28.29645</v>
      </c>
      <c r="G995" s="2">
        <f t="shared" si="115"/>
        <v>26.74192</v>
      </c>
      <c r="H995" s="2">
        <f t="shared" si="119"/>
        <v>24.300234999999994</v>
      </c>
      <c r="I995" s="2">
        <f t="array" ref="I995">SUMPRODUCT(B979:B998, (ROW(B979:B998)-ROW(B979)+1)) / (20*21/2)</f>
        <v>28.386042857142854</v>
      </c>
      <c r="J995" s="2">
        <f t="shared" si="122"/>
        <v>28.279040154719251</v>
      </c>
      <c r="K995" s="2">
        <f t="shared" si="116"/>
        <v>27.010537218115068</v>
      </c>
    </row>
    <row r="996" spans="1:11" ht="13.5" x14ac:dyDescent="0.25">
      <c r="A996" s="3">
        <f>TITRES_STAT!B999</f>
        <v>43455</v>
      </c>
      <c r="B996" s="6">
        <f>TITRES_STAT!D999</f>
        <v>27.08</v>
      </c>
      <c r="C996" s="2">
        <f t="shared" si="117"/>
        <v>-1.2710000000000008</v>
      </c>
      <c r="D996" s="2">
        <f t="shared" si="118"/>
        <v>28.234400000000001</v>
      </c>
      <c r="E996" s="2">
        <f t="shared" si="120"/>
        <v>28.547099999999993</v>
      </c>
      <c r="F996" s="2">
        <f t="shared" si="121"/>
        <v>28.329550000000001</v>
      </c>
      <c r="G996" s="2">
        <f t="shared" si="115"/>
        <v>26.836779999999997</v>
      </c>
      <c r="H996" s="2">
        <f t="shared" si="119"/>
        <v>24.308569999999989</v>
      </c>
      <c r="I996" s="2">
        <f t="array" ref="I996">SUMPRODUCT(B980:B999, (ROW(B980:B999)-ROW(B980)+1)) / (20*21/2)</f>
        <v>28.378585714285713</v>
      </c>
      <c r="J996" s="2">
        <f t="shared" si="122"/>
        <v>28.164845854269796</v>
      </c>
      <c r="K996" s="2">
        <f t="shared" si="116"/>
        <v>27.013261248777223</v>
      </c>
    </row>
    <row r="997" spans="1:11" ht="13.5" x14ac:dyDescent="0.25">
      <c r="A997" s="3">
        <f>TITRES_STAT!B1000</f>
        <v>43458</v>
      </c>
      <c r="B997" s="6">
        <f>TITRES_STAT!D1000</f>
        <v>28.291</v>
      </c>
      <c r="C997" s="2">
        <f t="shared" si="117"/>
        <v>1.2110000000000021</v>
      </c>
      <c r="D997" s="2">
        <f t="shared" si="118"/>
        <v>28.153600000000001</v>
      </c>
      <c r="E997" s="2">
        <f t="shared" si="120"/>
        <v>28.478400000000001</v>
      </c>
      <c r="F997" s="2">
        <f t="shared" si="121"/>
        <v>28.382400000000008</v>
      </c>
      <c r="G997" s="2">
        <f t="shared" si="115"/>
        <v>26.955859999999998</v>
      </c>
      <c r="H997" s="2">
        <f t="shared" si="119"/>
        <v>24.32673999999999</v>
      </c>
      <c r="I997" s="2">
        <f t="array" ref="I997">SUMPRODUCT(B981:B1000, (ROW(B981:B1000)-ROW(B981)+1)) / (20*21/2)</f>
        <v>28.401971428571429</v>
      </c>
      <c r="J997" s="2">
        <f t="shared" si="122"/>
        <v>28.176860534815532</v>
      </c>
      <c r="K997" s="2">
        <f t="shared" si="116"/>
        <v>27.063368650785961</v>
      </c>
    </row>
    <row r="998" spans="1:11" ht="13.5" x14ac:dyDescent="0.25">
      <c r="A998" s="3">
        <f>TITRES_STAT!B1001</f>
        <v>43459</v>
      </c>
      <c r="B998" s="6">
        <f>TITRES_STAT!D1001</f>
        <v>27.492000000000001</v>
      </c>
      <c r="C998" s="2">
        <f t="shared" si="117"/>
        <v>-0.79899999999999949</v>
      </c>
      <c r="D998" s="2">
        <f t="shared" si="118"/>
        <v>27.913</v>
      </c>
      <c r="E998" s="2">
        <f t="shared" si="120"/>
        <v>28.329799999999999</v>
      </c>
      <c r="F998" s="2">
        <f t="shared" si="121"/>
        <v>28.395299999999999</v>
      </c>
      <c r="G998" s="2">
        <f t="shared" si="115"/>
        <v>27.058959999999988</v>
      </c>
      <c r="H998" s="2">
        <f t="shared" si="119"/>
        <v>24.340914999999995</v>
      </c>
      <c r="I998" s="2">
        <f t="array" ref="I998">SUMPRODUCT(B982:B1001, (ROW(B982:B1001)-ROW(B982)+1)) / (20*21/2)</f>
        <v>28.418399999999998</v>
      </c>
      <c r="J998" s="2">
        <f t="shared" si="122"/>
        <v>28.111635721975958</v>
      </c>
      <c r="K998" s="2">
        <f t="shared" si="116"/>
        <v>27.080177723304161</v>
      </c>
    </row>
    <row r="999" spans="1:11" ht="13.5" x14ac:dyDescent="0.25">
      <c r="A999" s="3">
        <f>TITRES_STAT!B1002</f>
        <v>43460</v>
      </c>
      <c r="B999" s="6">
        <f>TITRES_STAT!D1002</f>
        <v>28.317</v>
      </c>
      <c r="C999" s="2">
        <f t="shared" si="117"/>
        <v>0.82499999999999929</v>
      </c>
      <c r="D999" s="2">
        <f t="shared" si="118"/>
        <v>27.906200000000002</v>
      </c>
      <c r="E999" s="2">
        <f t="shared" si="120"/>
        <v>28.266199999999998</v>
      </c>
      <c r="F999" s="2">
        <f t="shared" si="121"/>
        <v>28.449449999999995</v>
      </c>
      <c r="G999" s="2">
        <f t="shared" si="115"/>
        <v>27.17855999999999</v>
      </c>
      <c r="H999" s="2">
        <f t="shared" si="119"/>
        <v>24.359214999999995</v>
      </c>
      <c r="I999" s="2">
        <f t="array" ref="I999">SUMPRODUCT(B983:B1002, (ROW(B983:B1002)-ROW(B983)+1)) / (20*21/2)</f>
        <v>28.432166666666664</v>
      </c>
      <c r="J999" s="2">
        <f t="shared" si="122"/>
        <v>28.131194224644915</v>
      </c>
      <c r="K999" s="2">
        <f t="shared" si="116"/>
        <v>27.12868055768439</v>
      </c>
    </row>
    <row r="1000" spans="1:11" ht="13.5" x14ac:dyDescent="0.25">
      <c r="A1000" s="3">
        <f>TITRES_STAT!B1003</f>
        <v>43461</v>
      </c>
      <c r="B1000" s="6">
        <f>TITRES_STAT!D1003</f>
        <v>28.695</v>
      </c>
      <c r="C1000" s="2">
        <f t="shared" si="117"/>
        <v>0.37800000000000011</v>
      </c>
      <c r="D1000" s="2">
        <f t="shared" si="118"/>
        <v>27.975000000000001</v>
      </c>
      <c r="E1000" s="2">
        <f t="shared" si="120"/>
        <v>28.266200000000005</v>
      </c>
      <c r="F1000" s="2">
        <f t="shared" si="121"/>
        <v>28.522500000000001</v>
      </c>
      <c r="G1000" s="2">
        <f t="shared" si="115"/>
        <v>27.305719999999987</v>
      </c>
      <c r="H1000" s="2">
        <f t="shared" si="119"/>
        <v>24.379404999999991</v>
      </c>
      <c r="I1000" s="2">
        <f t="array" ref="I1000">SUMPRODUCT(B984:B1003, (ROW(B984:B1003)-ROW(B984)+1)) / (20*21/2)</f>
        <v>28.443271428571425</v>
      </c>
      <c r="J1000" s="2">
        <f t="shared" si="122"/>
        <v>28.18489001277397</v>
      </c>
      <c r="K1000" s="2">
        <f t="shared" si="116"/>
        <v>27.190104849539907</v>
      </c>
    </row>
    <row r="1001" spans="1:11" ht="13.5" x14ac:dyDescent="0.25">
      <c r="A1001" s="3">
        <f>TITRES_STAT!B1004</f>
        <v>43462</v>
      </c>
      <c r="B1001" s="6">
        <f>TITRES_STAT!D1004</f>
        <v>28.695</v>
      </c>
      <c r="C1001" s="2">
        <f t="shared" si="117"/>
        <v>0</v>
      </c>
      <c r="D1001" s="2">
        <f t="shared" si="118"/>
        <v>28.297999999999995</v>
      </c>
      <c r="E1001" s="2">
        <f t="shared" si="120"/>
        <v>28.266199999999998</v>
      </c>
      <c r="F1001" s="2">
        <f t="shared" si="121"/>
        <v>28.550450000000005</v>
      </c>
      <c r="G1001" s="2">
        <f t="shared" si="115"/>
        <v>27.432879999999987</v>
      </c>
      <c r="H1001" s="2">
        <f t="shared" si="119"/>
        <v>24.399594999999994</v>
      </c>
      <c r="I1001" s="2">
        <f t="array" ref="I1001">SUMPRODUCT(B985:B1004, (ROW(B985:B1004)-ROW(B985)+1)) / (20*21/2)</f>
        <v>28.332961904761902</v>
      </c>
      <c r="J1001" s="2">
        <f t="shared" si="122"/>
        <v>28.233471916319306</v>
      </c>
      <c r="K1001" s="2">
        <f t="shared" si="116"/>
        <v>27.249120345636381</v>
      </c>
    </row>
    <row r="1002" spans="1:11" ht="13.5" x14ac:dyDescent="0.25">
      <c r="A1002" s="3">
        <f>TITRES_STAT!B1005</f>
        <v>43465</v>
      </c>
      <c r="B1002" s="6">
        <f>TITRES_STAT!D1005</f>
        <v>28.695</v>
      </c>
      <c r="C1002" s="2">
        <f t="shared" si="117"/>
        <v>0</v>
      </c>
      <c r="D1002" s="2">
        <f t="shared" si="118"/>
        <v>28.378799999999995</v>
      </c>
      <c r="E1002" s="2">
        <f t="shared" si="120"/>
        <v>28.266199999999998</v>
      </c>
      <c r="F1002" s="2">
        <f t="shared" si="121"/>
        <v>28.578400000000006</v>
      </c>
      <c r="G1002" s="2">
        <f t="shared" si="115"/>
        <v>27.546639999999982</v>
      </c>
      <c r="H1002" s="2">
        <f t="shared" si="119"/>
        <v>24.419784999999994</v>
      </c>
      <c r="I1002" s="2">
        <f t="array" ref="I1002">SUMPRODUCT(B986:B1005, (ROW(B986:B1005)-ROW(B986)+1)) / (20*21/2)</f>
        <v>28.230138095238097</v>
      </c>
      <c r="J1002" s="2">
        <f t="shared" si="122"/>
        <v>28.277426971907943</v>
      </c>
      <c r="K1002" s="2">
        <f t="shared" si="116"/>
        <v>27.305821508552601</v>
      </c>
    </row>
    <row r="1003" spans="1:11" ht="13.5" x14ac:dyDescent="0.25">
      <c r="A1003" s="3">
        <f>TITRES_STAT!B1006</f>
        <v>43467</v>
      </c>
      <c r="B1003" s="6">
        <f>TITRES_STAT!D1006</f>
        <v>28.695</v>
      </c>
      <c r="C1003" s="2">
        <f t="shared" si="117"/>
        <v>0</v>
      </c>
      <c r="D1003" s="2">
        <f t="shared" si="118"/>
        <v>28.619399999999995</v>
      </c>
      <c r="E1003" s="2">
        <f t="shared" si="120"/>
        <v>28.266199999999998</v>
      </c>
      <c r="F1003" s="2">
        <f t="shared" si="121"/>
        <v>28.564250000000005</v>
      </c>
      <c r="G1003" s="2">
        <f t="shared" si="115"/>
        <v>27.646639999999987</v>
      </c>
      <c r="H1003" s="2">
        <f t="shared" si="119"/>
        <v>24.440684999999988</v>
      </c>
      <c r="I1003" s="2">
        <f t="array" ref="I1003">SUMPRODUCT(B987:B1006, (ROW(B987:B1006)-ROW(B987)+1)) / (20*21/2)</f>
        <v>28.134799999999998</v>
      </c>
      <c r="J1003" s="2">
        <f t="shared" si="122"/>
        <v>28.317195831726234</v>
      </c>
      <c r="K1003" s="2">
        <f t="shared" si="116"/>
        <v>27.360299096452501</v>
      </c>
    </row>
    <row r="1004" spans="1:11" ht="13.5" x14ac:dyDescent="0.25">
      <c r="A1004" s="3">
        <f>TITRES_STAT!B1007</f>
        <v>43468</v>
      </c>
      <c r="B1004" s="6">
        <f>TITRES_STAT!D1007</f>
        <v>27.405999999999999</v>
      </c>
      <c r="C1004" s="2">
        <f t="shared" si="117"/>
        <v>-1.2890000000000015</v>
      </c>
      <c r="D1004" s="2">
        <f t="shared" si="118"/>
        <v>28.437200000000001</v>
      </c>
      <c r="E1004" s="2">
        <f t="shared" si="120"/>
        <v>28.171699999999998</v>
      </c>
      <c r="F1004" s="2">
        <f t="shared" si="121"/>
        <v>28.48565</v>
      </c>
      <c r="G1004" s="2">
        <f t="shared" si="115"/>
        <v>27.706779999999991</v>
      </c>
      <c r="H1004" s="2">
        <f t="shared" si="119"/>
        <v>24.455139999999993</v>
      </c>
      <c r="I1004" s="2">
        <f t="array" ref="I1004">SUMPRODUCT(B988:B1007, (ROW(B988:B1007)-ROW(B988)+1)) / (20*21/2)</f>
        <v>27.929995238095238</v>
      </c>
      <c r="J1004" s="2">
        <f t="shared" si="122"/>
        <v>28.230415276323736</v>
      </c>
      <c r="K1004" s="2">
        <f t="shared" si="116"/>
        <v>27.362091288748481</v>
      </c>
    </row>
    <row r="1005" spans="1:11" ht="13.5" x14ac:dyDescent="0.25">
      <c r="A1005" s="3">
        <f>TITRES_STAT!B1008</f>
        <v>43469</v>
      </c>
      <c r="B1005" s="6">
        <f>TITRES_STAT!D1008</f>
        <v>27.405999999999999</v>
      </c>
      <c r="C1005" s="2">
        <f t="shared" si="117"/>
        <v>0</v>
      </c>
      <c r="D1005" s="2">
        <f t="shared" si="118"/>
        <v>28.179400000000005</v>
      </c>
      <c r="E1005" s="2">
        <f t="shared" si="120"/>
        <v>28.077199999999998</v>
      </c>
      <c r="F1005" s="2">
        <f t="shared" si="121"/>
        <v>28.407049999999991</v>
      </c>
      <c r="G1005" s="2">
        <f t="shared" si="115"/>
        <v>27.766919999999992</v>
      </c>
      <c r="H1005" s="2">
        <f t="shared" si="119"/>
        <v>24.46888499999999</v>
      </c>
      <c r="I1005" s="2">
        <f t="array" ref="I1005">SUMPRODUCT(B989:B1008, (ROW(B989:B1008)-ROW(B989)+1)) / (20*21/2)</f>
        <v>27.738523809523809</v>
      </c>
      <c r="J1005" s="2">
        <f t="shared" si="122"/>
        <v>28.151899535721476</v>
      </c>
      <c r="K1005" s="2">
        <f t="shared" si="116"/>
        <v>27.36381319899364</v>
      </c>
    </row>
    <row r="1006" spans="1:11" ht="13.5" x14ac:dyDescent="0.25">
      <c r="A1006" s="3">
        <f>TITRES_STAT!B1009</f>
        <v>43472</v>
      </c>
      <c r="B1006" s="6">
        <f>TITRES_STAT!D1009</f>
        <v>27.405999999999999</v>
      </c>
      <c r="C1006" s="2">
        <f t="shared" si="117"/>
        <v>0</v>
      </c>
      <c r="D1006" s="2">
        <f t="shared" si="118"/>
        <v>27.921600000000002</v>
      </c>
      <c r="E1006" s="2">
        <f t="shared" si="120"/>
        <v>28.109799999999996</v>
      </c>
      <c r="F1006" s="2">
        <f t="shared" si="121"/>
        <v>28.328449999999993</v>
      </c>
      <c r="G1006" s="2">
        <f t="shared" si="115"/>
        <v>27.812439999999988</v>
      </c>
      <c r="H1006" s="2">
        <f t="shared" si="119"/>
        <v>24.48262999999999</v>
      </c>
      <c r="I1006" s="2">
        <f t="array" ref="I1006">SUMPRODUCT(B990:B1009, (ROW(B990:B1009)-ROW(B990)+1)) / (20*21/2)</f>
        <v>27.672480952380951</v>
      </c>
      <c r="J1006" s="2">
        <f t="shared" si="122"/>
        <v>28.080861484700382</v>
      </c>
      <c r="K1006" s="2">
        <f t="shared" si="116"/>
        <v>27.365467583346831</v>
      </c>
    </row>
    <row r="1007" spans="1:11" ht="13.5" x14ac:dyDescent="0.25">
      <c r="A1007" s="3">
        <f>TITRES_STAT!B1010</f>
        <v>43473</v>
      </c>
      <c r="B1007" s="6">
        <f>TITRES_STAT!D1010</f>
        <v>26.178000000000001</v>
      </c>
      <c r="C1007" s="2">
        <f t="shared" si="117"/>
        <v>-1.227999999999998</v>
      </c>
      <c r="D1007" s="2">
        <f t="shared" si="118"/>
        <v>27.418200000000002</v>
      </c>
      <c r="E1007" s="2">
        <f t="shared" si="120"/>
        <v>27.898500000000002</v>
      </c>
      <c r="F1007" s="2">
        <f t="shared" si="121"/>
        <v>28.18845</v>
      </c>
      <c r="G1007" s="2">
        <f t="shared" si="115"/>
        <v>27.820519999999991</v>
      </c>
      <c r="H1007" s="2">
        <f t="shared" si="119"/>
        <v>24.490234999999988</v>
      </c>
      <c r="I1007" s="2">
        <f t="array" ref="I1007">SUMPRODUCT(B991:B1010, (ROW(B991:B1010)-ROW(B991)+1)) / (20*21/2)</f>
        <v>27.614047619047618</v>
      </c>
      <c r="J1007" s="2">
        <f t="shared" si="122"/>
        <v>27.899636581395583</v>
      </c>
      <c r="K1007" s="2">
        <f t="shared" si="116"/>
        <v>27.318900227137153</v>
      </c>
    </row>
    <row r="1008" spans="1:11" ht="13.5" x14ac:dyDescent="0.25">
      <c r="A1008" s="3">
        <f>TITRES_STAT!B1011</f>
        <v>43474</v>
      </c>
      <c r="B1008" s="6">
        <f>TITRES_STAT!D1011</f>
        <v>26.178000000000001</v>
      </c>
      <c r="C1008" s="2">
        <f t="shared" si="117"/>
        <v>0</v>
      </c>
      <c r="D1008" s="2">
        <f t="shared" si="118"/>
        <v>26.914799999999996</v>
      </c>
      <c r="E1008" s="2">
        <f t="shared" si="120"/>
        <v>27.767099999999999</v>
      </c>
      <c r="F1008" s="2">
        <f t="shared" si="121"/>
        <v>28.048450000000003</v>
      </c>
      <c r="G1008" s="2">
        <f t="shared" si="115"/>
        <v>27.828599999999987</v>
      </c>
      <c r="H1008" s="2">
        <f t="shared" si="119"/>
        <v>24.497839999999982</v>
      </c>
      <c r="I1008" s="2">
        <f t="array" ref="I1008">SUMPRODUCT(B992:B1011, (ROW(B992:B1011)-ROW(B992)+1)) / (20*21/2)</f>
        <v>27.561995238095239</v>
      </c>
      <c r="J1008" s="2">
        <f t="shared" si="122"/>
        <v>27.735671192691242</v>
      </c>
      <c r="K1008" s="2">
        <f t="shared" si="116"/>
        <v>27.274159041759226</v>
      </c>
    </row>
    <row r="1009" spans="1:11" ht="13.5" x14ac:dyDescent="0.25">
      <c r="A1009" s="3">
        <f>TITRES_STAT!B1012</f>
        <v>43475</v>
      </c>
      <c r="B1009" s="6">
        <f>TITRES_STAT!D1012</f>
        <v>27.355</v>
      </c>
      <c r="C1009" s="2">
        <f t="shared" si="117"/>
        <v>1.1769999999999996</v>
      </c>
      <c r="D1009" s="2">
        <f t="shared" si="118"/>
        <v>26.904599999999999</v>
      </c>
      <c r="E1009" s="2">
        <f t="shared" si="120"/>
        <v>27.6709</v>
      </c>
      <c r="F1009" s="2">
        <f t="shared" si="121"/>
        <v>27.96855</v>
      </c>
      <c r="G1009" s="2">
        <f t="shared" si="115"/>
        <v>27.844759999999994</v>
      </c>
      <c r="H1009" s="2">
        <f t="shared" si="119"/>
        <v>24.51132999999998</v>
      </c>
      <c r="I1009" s="2">
        <f t="array" ref="I1009">SUMPRODUCT(B993:B1012, (ROW(B993:B1012)-ROW(B993)+1)) / (20*21/2)</f>
        <v>27.436895238095236</v>
      </c>
      <c r="J1009" s="2">
        <f t="shared" si="122"/>
        <v>27.699416793387314</v>
      </c>
      <c r="K1009" s="2">
        <f t="shared" si="116"/>
        <v>27.277329275415731</v>
      </c>
    </row>
    <row r="1010" spans="1:11" ht="13.5" x14ac:dyDescent="0.25">
      <c r="A1010" s="3">
        <f>TITRES_STAT!B1013</f>
        <v>43476</v>
      </c>
      <c r="B1010" s="6">
        <f>TITRES_STAT!D1013</f>
        <v>27.355</v>
      </c>
      <c r="C1010" s="2">
        <f t="shared" si="117"/>
        <v>0</v>
      </c>
      <c r="D1010" s="2">
        <f t="shared" si="118"/>
        <v>26.894400000000001</v>
      </c>
      <c r="E1010" s="2">
        <f t="shared" si="120"/>
        <v>27.536900000000003</v>
      </c>
      <c r="F1010" s="2">
        <f t="shared" si="121"/>
        <v>27.901550000000004</v>
      </c>
      <c r="G1010" s="2">
        <f t="shared" ref="G1010:G1073" si="123">AVERAGE(B961:B1010)</f>
        <v>27.859199999999998</v>
      </c>
      <c r="H1010" s="2">
        <f t="shared" si="119"/>
        <v>24.524819999999973</v>
      </c>
      <c r="I1010" s="2">
        <f t="array" ref="I1010">SUMPRODUCT(B994:B1013, (ROW(B994:B1013)-ROW(B994)+1)) / (20*21/2)</f>
        <v>27.209290476190482</v>
      </c>
      <c r="J1010" s="2">
        <f t="shared" si="122"/>
        <v>27.666615194017094</v>
      </c>
      <c r="K1010" s="2">
        <f t="shared" si="116"/>
        <v>27.280375186183743</v>
      </c>
    </row>
    <row r="1011" spans="1:11" ht="13.5" x14ac:dyDescent="0.25">
      <c r="A1011" s="3">
        <f>TITRES_STAT!B1014</f>
        <v>43480</v>
      </c>
      <c r="B1011" s="6">
        <f>TITRES_STAT!D1014</f>
        <v>27.355</v>
      </c>
      <c r="C1011" s="2">
        <f t="shared" si="117"/>
        <v>0</v>
      </c>
      <c r="D1011" s="2">
        <f t="shared" si="118"/>
        <v>26.8842</v>
      </c>
      <c r="E1011" s="2">
        <f t="shared" si="120"/>
        <v>27.402899999999999</v>
      </c>
      <c r="F1011" s="2">
        <f t="shared" si="121"/>
        <v>27.83455</v>
      </c>
      <c r="G1011" s="2">
        <f t="shared" si="123"/>
        <v>27.873639999999995</v>
      </c>
      <c r="H1011" s="2">
        <f t="shared" si="119"/>
        <v>24.538309999999971</v>
      </c>
      <c r="I1011" s="2">
        <f t="array" ref="I1011">SUMPRODUCT(B995:B1014, (ROW(B995:B1014)-ROW(B995)+1)) / (20*21/2)</f>
        <v>26.889680952380946</v>
      </c>
      <c r="J1011" s="2">
        <f t="shared" si="122"/>
        <v>27.63693755649166</v>
      </c>
      <c r="K1011" s="2">
        <f t="shared" ref="K1011:K1074" si="124">$K$4*B1011+(1-$K$4)*K1010</f>
        <v>27.283301649470658</v>
      </c>
    </row>
    <row r="1012" spans="1:11" ht="13.5" x14ac:dyDescent="0.25">
      <c r="A1012" s="3">
        <f>TITRES_STAT!B1015</f>
        <v>43481</v>
      </c>
      <c r="B1012" s="6">
        <f>TITRES_STAT!D1015</f>
        <v>26.521000000000001</v>
      </c>
      <c r="C1012" s="2">
        <f t="shared" si="117"/>
        <v>-0.83399999999999963</v>
      </c>
      <c r="D1012" s="2">
        <f t="shared" si="118"/>
        <v>26.952800000000003</v>
      </c>
      <c r="E1012" s="2">
        <f t="shared" si="120"/>
        <v>27.185499999999998</v>
      </c>
      <c r="F1012" s="2">
        <f t="shared" si="121"/>
        <v>27.725849999999998</v>
      </c>
      <c r="G1012" s="2">
        <f t="shared" si="123"/>
        <v>27.871399999999994</v>
      </c>
      <c r="H1012" s="2">
        <f t="shared" si="119"/>
        <v>24.547629999999973</v>
      </c>
      <c r="I1012" s="2">
        <f t="array" ref="I1012">SUMPRODUCT(B996:B1015, (ROW(B996:B1015)-ROW(B996)+1)) / (20*21/2)</f>
        <v>26.589828571428569</v>
      </c>
      <c r="J1012" s="2">
        <f t="shared" si="122"/>
        <v>27.530657789206739</v>
      </c>
      <c r="K1012" s="2">
        <f t="shared" si="124"/>
        <v>27.253407467138477</v>
      </c>
    </row>
    <row r="1013" spans="1:11" ht="13.5" x14ac:dyDescent="0.25">
      <c r="A1013" s="3">
        <f>TITRES_STAT!B1016</f>
        <v>43482</v>
      </c>
      <c r="B1013" s="6">
        <f>TITRES_STAT!D1016</f>
        <v>25.335999999999999</v>
      </c>
      <c r="C1013" s="2">
        <f t="shared" si="117"/>
        <v>-1.1850000000000023</v>
      </c>
      <c r="D1013" s="2">
        <f t="shared" si="118"/>
        <v>26.784399999999998</v>
      </c>
      <c r="E1013" s="2">
        <f t="shared" si="120"/>
        <v>26.849599999999999</v>
      </c>
      <c r="F1013" s="2">
        <f t="shared" si="121"/>
        <v>27.5579</v>
      </c>
      <c r="G1013" s="2">
        <f t="shared" si="123"/>
        <v>27.845459999999992</v>
      </c>
      <c r="H1013" s="2">
        <f t="shared" si="119"/>
        <v>24.551024999999971</v>
      </c>
      <c r="I1013" s="2">
        <f t="array" ref="I1013">SUMPRODUCT(B997:B1016, (ROW(B997:B1016)-ROW(B997)+1)) / (20*21/2)</f>
        <v>26.206590476190481</v>
      </c>
      <c r="J1013" s="2">
        <f t="shared" si="122"/>
        <v>27.321642761663238</v>
      </c>
      <c r="K1013" s="2">
        <f t="shared" si="124"/>
        <v>27.178215017446771</v>
      </c>
    </row>
    <row r="1014" spans="1:11" ht="13.5" x14ac:dyDescent="0.25">
      <c r="A1014" s="3">
        <f>TITRES_STAT!B1017</f>
        <v>43483</v>
      </c>
      <c r="B1014" s="6">
        <f>TITRES_STAT!D1017</f>
        <v>24.202000000000002</v>
      </c>
      <c r="C1014" s="2">
        <f t="shared" si="117"/>
        <v>-1.1339999999999968</v>
      </c>
      <c r="D1014" s="2">
        <f t="shared" si="118"/>
        <v>26.1538</v>
      </c>
      <c r="E1014" s="2">
        <f t="shared" si="120"/>
        <v>26.529199999999996</v>
      </c>
      <c r="F1014" s="2">
        <f t="shared" si="121"/>
        <v>27.350450000000002</v>
      </c>
      <c r="G1014" s="2">
        <f t="shared" si="123"/>
        <v>27.780859999999997</v>
      </c>
      <c r="H1014" s="2">
        <f t="shared" si="119"/>
        <v>24.548749999999973</v>
      </c>
      <c r="I1014" s="2">
        <f t="array" ref="I1014">SUMPRODUCT(B998:B1017, (ROW(B998:B1017)-ROW(B998)+1)) / (20*21/2)</f>
        <v>25.842214285714288</v>
      </c>
      <c r="J1014" s="2">
        <f t="shared" si="122"/>
        <v>27.024533927219117</v>
      </c>
      <c r="K1014" s="2">
        <f t="shared" si="124"/>
        <v>27.061500703037098</v>
      </c>
    </row>
    <row r="1015" spans="1:11" ht="13.5" x14ac:dyDescent="0.25">
      <c r="A1015" s="3">
        <f>TITRES_STAT!B1018</f>
        <v>43486</v>
      </c>
      <c r="B1015" s="6">
        <f>TITRES_STAT!D1018</f>
        <v>24.202000000000002</v>
      </c>
      <c r="C1015" s="2">
        <f t="shared" si="117"/>
        <v>0</v>
      </c>
      <c r="D1015" s="2">
        <f t="shared" si="118"/>
        <v>25.523199999999999</v>
      </c>
      <c r="E1015" s="2">
        <f t="shared" si="120"/>
        <v>26.208800000000004</v>
      </c>
      <c r="F1015" s="2">
        <f t="shared" si="121"/>
        <v>27.143000000000008</v>
      </c>
      <c r="G1015" s="2">
        <f t="shared" si="123"/>
        <v>27.699940000000002</v>
      </c>
      <c r="H1015" s="2">
        <f t="shared" si="119"/>
        <v>24.546474999999976</v>
      </c>
      <c r="I1015" s="2">
        <f t="array" ref="I1015">SUMPRODUCT(B999:B1018, (ROW(B999:B1018)-ROW(B999)+1)) / (20*21/2)</f>
        <v>25.502466666666663</v>
      </c>
      <c r="J1015" s="2">
        <f t="shared" si="122"/>
        <v>26.75572117224587</v>
      </c>
      <c r="K1015" s="2">
        <f t="shared" si="124"/>
        <v>26.949363420565057</v>
      </c>
    </row>
    <row r="1016" spans="1:11" ht="13.5" x14ac:dyDescent="0.25">
      <c r="A1016" s="3">
        <f>TITRES_STAT!B1019</f>
        <v>43487</v>
      </c>
      <c r="B1016" s="6">
        <f>TITRES_STAT!D1019</f>
        <v>23.119</v>
      </c>
      <c r="C1016" s="2">
        <f t="shared" si="117"/>
        <v>-1.083000000000002</v>
      </c>
      <c r="D1016" s="2">
        <f t="shared" si="118"/>
        <v>24.675999999999998</v>
      </c>
      <c r="E1016" s="2">
        <f t="shared" si="120"/>
        <v>25.780100000000004</v>
      </c>
      <c r="F1016" s="2">
        <f t="shared" si="121"/>
        <v>26.944950000000006</v>
      </c>
      <c r="G1016" s="2">
        <f t="shared" si="123"/>
        <v>27.597360000000002</v>
      </c>
      <c r="H1016" s="2">
        <f t="shared" si="119"/>
        <v>24.538784999999976</v>
      </c>
      <c r="I1016" s="2">
        <f t="array" ref="I1016">SUMPRODUCT(B1000:B1019, (ROW(B1000:B1019)-ROW(B1000)+1)) / (20*21/2)</f>
        <v>25.183542857142861</v>
      </c>
      <c r="J1016" s="2">
        <f t="shared" si="122"/>
        <v>26.409366774889119</v>
      </c>
      <c r="K1016" s="2">
        <f t="shared" si="124"/>
        <v>26.79915309034682</v>
      </c>
    </row>
    <row r="1017" spans="1:11" ht="13.5" x14ac:dyDescent="0.25">
      <c r="A1017" s="3">
        <f>TITRES_STAT!B1020</f>
        <v>43488</v>
      </c>
      <c r="B1017" s="6">
        <f>TITRES_STAT!D1020</f>
        <v>23.119</v>
      </c>
      <c r="C1017" s="2">
        <f t="shared" si="117"/>
        <v>0</v>
      </c>
      <c r="D1017" s="2">
        <f t="shared" si="118"/>
        <v>23.9956</v>
      </c>
      <c r="E1017" s="2">
        <f t="shared" si="120"/>
        <v>25.474200000000003</v>
      </c>
      <c r="F1017" s="2">
        <f t="shared" si="121"/>
        <v>26.686350000000004</v>
      </c>
      <c r="G1017" s="2">
        <f t="shared" si="123"/>
        <v>27.494780000000006</v>
      </c>
      <c r="H1017" s="2">
        <f t="shared" si="119"/>
        <v>24.531094999999972</v>
      </c>
      <c r="I1017" s="2">
        <f t="array" ref="I1017">SUMPRODUCT(B1001:B1020, (ROW(B1001:B1020)-ROW(B1001)+1)) / (20*21/2)</f>
        <v>24.889371428571433</v>
      </c>
      <c r="J1017" s="2">
        <f t="shared" si="122"/>
        <v>26.095998510613963</v>
      </c>
      <c r="K1017" s="2">
        <f t="shared" si="124"/>
        <v>26.65483336131361</v>
      </c>
    </row>
    <row r="1018" spans="1:11" ht="13.5" x14ac:dyDescent="0.25">
      <c r="A1018" s="3">
        <f>TITRES_STAT!B1021</f>
        <v>43489</v>
      </c>
      <c r="B1018" s="6">
        <f>TITRES_STAT!D1021</f>
        <v>23.119</v>
      </c>
      <c r="C1018" s="2">
        <f t="shared" si="117"/>
        <v>0</v>
      </c>
      <c r="D1018" s="2">
        <f t="shared" si="118"/>
        <v>23.552199999999999</v>
      </c>
      <c r="E1018" s="2">
        <f t="shared" si="120"/>
        <v>25.168299999999999</v>
      </c>
      <c r="F1018" s="2">
        <f t="shared" si="121"/>
        <v>26.467700000000008</v>
      </c>
      <c r="G1018" s="2">
        <f t="shared" si="123"/>
        <v>27.409040000000005</v>
      </c>
      <c r="H1018" s="2">
        <f t="shared" si="119"/>
        <v>24.518334999999976</v>
      </c>
      <c r="I1018" s="2">
        <f t="array" ref="I1018">SUMPRODUCT(B1002:B1021, (ROW(B1002:B1021)-ROW(B1002)+1)) / (20*21/2)</f>
        <v>24.621752380952383</v>
      </c>
      <c r="J1018" s="2">
        <f t="shared" si="122"/>
        <v>25.812474842936442</v>
      </c>
      <c r="K1018" s="2">
        <f t="shared" si="124"/>
        <v>26.51617322949739</v>
      </c>
    </row>
    <row r="1019" spans="1:11" ht="13.5" x14ac:dyDescent="0.25">
      <c r="A1019" s="3">
        <f>TITRES_STAT!B1022</f>
        <v>43490</v>
      </c>
      <c r="B1019" s="6">
        <f>TITRES_STAT!D1022</f>
        <v>23.119</v>
      </c>
      <c r="C1019" s="2">
        <f t="shared" si="117"/>
        <v>0</v>
      </c>
      <c r="D1019" s="2">
        <f t="shared" si="118"/>
        <v>23.335599999999999</v>
      </c>
      <c r="E1019" s="2">
        <f t="shared" si="120"/>
        <v>24.744700000000002</v>
      </c>
      <c r="F1019" s="2">
        <f t="shared" si="121"/>
        <v>26.20780000000001</v>
      </c>
      <c r="G1019" s="2">
        <f t="shared" si="123"/>
        <v>27.306980000000006</v>
      </c>
      <c r="H1019" s="2">
        <f t="shared" si="119"/>
        <v>24.505574999999972</v>
      </c>
      <c r="I1019" s="2">
        <f t="array" ref="I1019">SUMPRODUCT(B1003:B1022, (ROW(B1003:B1022)-ROW(B1003)+1)) / (20*21/2)</f>
        <v>24.380685714285715</v>
      </c>
      <c r="J1019" s="2">
        <f t="shared" si="122"/>
        <v>25.555953429323448</v>
      </c>
      <c r="K1019" s="2">
        <f t="shared" si="124"/>
        <v>26.382950749909256</v>
      </c>
    </row>
    <row r="1020" spans="1:11" ht="13.5" x14ac:dyDescent="0.25">
      <c r="A1020" s="3">
        <f>TITRES_STAT!B1023</f>
        <v>43493</v>
      </c>
      <c r="B1020" s="6">
        <f>TITRES_STAT!D1023</f>
        <v>23.119</v>
      </c>
      <c r="C1020" s="2">
        <f t="shared" si="117"/>
        <v>0</v>
      </c>
      <c r="D1020" s="2">
        <f t="shared" si="118"/>
        <v>23.119</v>
      </c>
      <c r="E1020" s="2">
        <f t="shared" si="120"/>
        <v>24.321100000000001</v>
      </c>
      <c r="F1020" s="2">
        <f t="shared" si="121"/>
        <v>25.929000000000009</v>
      </c>
      <c r="G1020" s="2">
        <f t="shared" si="123"/>
        <v>27.221760000000003</v>
      </c>
      <c r="H1020" s="2">
        <f t="shared" si="119"/>
        <v>24.492814999999972</v>
      </c>
      <c r="I1020" s="2">
        <f t="array" ref="I1020">SUMPRODUCT(B1004:B1023, (ROW(B1004:B1023)-ROW(B1004)+1)) / (20*21/2)</f>
        <v>24.166171428571428</v>
      </c>
      <c r="J1020" s="2">
        <f t="shared" si="122"/>
        <v>25.323862626530737</v>
      </c>
      <c r="K1020" s="2">
        <f t="shared" si="124"/>
        <v>26.254952681285364</v>
      </c>
    </row>
    <row r="1021" spans="1:11" ht="13.5" x14ac:dyDescent="0.25">
      <c r="A1021" s="3">
        <f>TITRES_STAT!B1024</f>
        <v>43494</v>
      </c>
      <c r="B1021" s="6">
        <f>TITRES_STAT!D1024</f>
        <v>23.119</v>
      </c>
      <c r="C1021" s="2">
        <f t="shared" si="117"/>
        <v>0</v>
      </c>
      <c r="D1021" s="2">
        <f t="shared" si="118"/>
        <v>23.119</v>
      </c>
      <c r="E1021" s="2">
        <f t="shared" si="120"/>
        <v>23.897500000000001</v>
      </c>
      <c r="F1021" s="2">
        <f t="shared" si="121"/>
        <v>25.650200000000005</v>
      </c>
      <c r="G1021" s="2">
        <f t="shared" si="123"/>
        <v>27.13654</v>
      </c>
      <c r="H1021" s="2">
        <f t="shared" si="119"/>
        <v>24.480054999999975</v>
      </c>
      <c r="I1021" s="2">
        <f t="array" ref="I1021">SUMPRODUCT(B1005:B1024, (ROW(B1005:B1024)-ROW(B1005)+1)) / (20*21/2)</f>
        <v>23.978209523809525</v>
      </c>
      <c r="J1021" s="2">
        <f t="shared" si="122"/>
        <v>25.113875709718286</v>
      </c>
      <c r="K1021" s="2">
        <f t="shared" si="124"/>
        <v>26.131974144764367</v>
      </c>
    </row>
    <row r="1022" spans="1:11" ht="13.5" x14ac:dyDescent="0.25">
      <c r="A1022" s="3">
        <f>TITRES_STAT!B1025</f>
        <v>43495</v>
      </c>
      <c r="B1022" s="6">
        <f>TITRES_STAT!D1025</f>
        <v>23.119</v>
      </c>
      <c r="C1022" s="2">
        <f t="shared" si="117"/>
        <v>0</v>
      </c>
      <c r="D1022" s="2">
        <f t="shared" si="118"/>
        <v>23.119</v>
      </c>
      <c r="E1022" s="2">
        <f t="shared" si="120"/>
        <v>23.557299999999998</v>
      </c>
      <c r="F1022" s="2">
        <f t="shared" si="121"/>
        <v>25.371400000000005</v>
      </c>
      <c r="G1022" s="2">
        <f t="shared" si="123"/>
        <v>27.05131999999999</v>
      </c>
      <c r="H1022" s="2">
        <f t="shared" si="119"/>
        <v>24.467294999999975</v>
      </c>
      <c r="I1022" s="2">
        <f t="array" ref="I1022">SUMPRODUCT(B1006:B1025, (ROW(B1006:B1025)-ROW(B1006)+1)) / (20*21/2)</f>
        <v>23.810661904761908</v>
      </c>
      <c r="J1022" s="2">
        <f t="shared" si="122"/>
        <v>24.923887546887972</v>
      </c>
      <c r="K1022" s="2">
        <f t="shared" si="124"/>
        <v>26.013818295950077</v>
      </c>
    </row>
    <row r="1023" spans="1:11" ht="13.5" x14ac:dyDescent="0.25">
      <c r="A1023" s="3">
        <f>TITRES_STAT!B1026</f>
        <v>43496</v>
      </c>
      <c r="B1023" s="6">
        <f>TITRES_STAT!D1026</f>
        <v>23.119</v>
      </c>
      <c r="C1023" s="2">
        <f t="shared" si="117"/>
        <v>0</v>
      </c>
      <c r="D1023" s="2">
        <f t="shared" si="118"/>
        <v>23.119</v>
      </c>
      <c r="E1023" s="2">
        <f t="shared" si="120"/>
        <v>23.335599999999999</v>
      </c>
      <c r="F1023" s="2">
        <f t="shared" si="121"/>
        <v>25.092600000000012</v>
      </c>
      <c r="G1023" s="2">
        <f t="shared" si="123"/>
        <v>26.966599999999989</v>
      </c>
      <c r="H1023" s="2">
        <f t="shared" si="119"/>
        <v>24.454534999999979</v>
      </c>
      <c r="I1023" s="2">
        <f t="array" ref="I1023">SUMPRODUCT(B1007:B1026, (ROW(B1007:B1026)-ROW(B1007)+1)) / (20*21/2)</f>
        <v>23.663528571428568</v>
      </c>
      <c r="J1023" s="2">
        <f t="shared" si="122"/>
        <v>24.751993494803401</v>
      </c>
      <c r="K1023" s="2">
        <f t="shared" si="124"/>
        <v>25.900296009834388</v>
      </c>
    </row>
    <row r="1024" spans="1:11" ht="13.5" x14ac:dyDescent="0.25">
      <c r="A1024" s="3">
        <f>TITRES_STAT!B1027</f>
        <v>43497</v>
      </c>
      <c r="B1024" s="6">
        <f>TITRES_STAT!D1027</f>
        <v>23.119</v>
      </c>
      <c r="C1024" s="2">
        <f t="shared" si="117"/>
        <v>0</v>
      </c>
      <c r="D1024" s="2">
        <f t="shared" si="118"/>
        <v>23.119</v>
      </c>
      <c r="E1024" s="2">
        <f t="shared" si="120"/>
        <v>23.2273</v>
      </c>
      <c r="F1024" s="2">
        <f t="shared" si="121"/>
        <v>24.878250000000008</v>
      </c>
      <c r="G1024" s="2">
        <f t="shared" si="123"/>
        <v>26.881879999999988</v>
      </c>
      <c r="H1024" s="2">
        <f t="shared" si="119"/>
        <v>24.441774999999978</v>
      </c>
      <c r="I1024" s="2">
        <f t="array" ref="I1024">SUMPRODUCT(B1008:B1027, (ROW(B1008:B1027)-ROW(B1008)+1)) / (20*21/2)</f>
        <v>23.536809523809527</v>
      </c>
      <c r="J1024" s="2">
        <f t="shared" si="122"/>
        <v>24.596470304822123</v>
      </c>
      <c r="K1024" s="2">
        <f t="shared" si="124"/>
        <v>25.791225578076176</v>
      </c>
    </row>
    <row r="1025" spans="1:11" ht="13.5" x14ac:dyDescent="0.25">
      <c r="A1025" s="3">
        <f>TITRES_STAT!B1028</f>
        <v>43500</v>
      </c>
      <c r="B1025" s="6">
        <f>TITRES_STAT!D1028</f>
        <v>23.119</v>
      </c>
      <c r="C1025" s="2">
        <f t="shared" si="117"/>
        <v>0</v>
      </c>
      <c r="D1025" s="2">
        <f t="shared" si="118"/>
        <v>23.119</v>
      </c>
      <c r="E1025" s="2">
        <f t="shared" si="120"/>
        <v>23.119</v>
      </c>
      <c r="F1025" s="2">
        <f t="shared" si="121"/>
        <v>24.663900000000012</v>
      </c>
      <c r="G1025" s="2">
        <f t="shared" si="123"/>
        <v>26.799579999999988</v>
      </c>
      <c r="H1025" s="2">
        <f t="shared" si="119"/>
        <v>24.429014999999982</v>
      </c>
      <c r="I1025" s="2">
        <f t="array" ref="I1025">SUMPRODUCT(B1009:B1028, (ROW(B1009:B1028)-ROW(B1009)+1)) / (20*21/2)</f>
        <v>23.424657142857143</v>
      </c>
      <c r="J1025" s="2">
        <f t="shared" si="122"/>
        <v>24.455758847220014</v>
      </c>
      <c r="K1025" s="2">
        <f t="shared" si="124"/>
        <v>25.686432418151618</v>
      </c>
    </row>
    <row r="1026" spans="1:11" ht="13.5" x14ac:dyDescent="0.25">
      <c r="A1026" s="3">
        <f>TITRES_STAT!B1029</f>
        <v>43501</v>
      </c>
      <c r="B1026" s="6">
        <f>TITRES_STAT!D1029</f>
        <v>23.119</v>
      </c>
      <c r="C1026" s="2">
        <f t="shared" si="117"/>
        <v>0</v>
      </c>
      <c r="D1026" s="2">
        <f t="shared" si="118"/>
        <v>23.119</v>
      </c>
      <c r="E1026" s="2">
        <f t="shared" si="120"/>
        <v>23.119</v>
      </c>
      <c r="F1026" s="2">
        <f t="shared" si="121"/>
        <v>24.449550000000016</v>
      </c>
      <c r="G1026" s="2">
        <f t="shared" si="123"/>
        <v>26.733599999999981</v>
      </c>
      <c r="H1026" s="2">
        <f t="shared" si="119"/>
        <v>24.416254999999982</v>
      </c>
      <c r="I1026" s="2">
        <f t="array" ref="I1026">SUMPRODUCT(B1010:B1029, (ROW(B1010:B1029)-ROW(B1010)+1)) / (20*21/2)</f>
        <v>23.327071428571429</v>
      </c>
      <c r="J1026" s="2">
        <f t="shared" si="122"/>
        <v>24.328448480818107</v>
      </c>
      <c r="K1026" s="2">
        <f t="shared" si="124"/>
        <v>25.585748793910376</v>
      </c>
    </row>
    <row r="1027" spans="1:11" ht="13.5" x14ac:dyDescent="0.25">
      <c r="A1027" s="3">
        <f>TITRES_STAT!B1030</f>
        <v>43502</v>
      </c>
      <c r="B1027" s="6">
        <f>TITRES_STAT!D1030</f>
        <v>23.119</v>
      </c>
      <c r="C1027" s="2">
        <f t="shared" si="117"/>
        <v>0</v>
      </c>
      <c r="D1027" s="2">
        <f t="shared" si="118"/>
        <v>23.119</v>
      </c>
      <c r="E1027" s="2">
        <f t="shared" si="120"/>
        <v>23.119</v>
      </c>
      <c r="F1027" s="2">
        <f t="shared" si="121"/>
        <v>24.296600000000012</v>
      </c>
      <c r="G1027" s="2">
        <f t="shared" si="123"/>
        <v>26.651299999999981</v>
      </c>
      <c r="H1027" s="2">
        <f t="shared" si="119"/>
        <v>24.403494999999978</v>
      </c>
      <c r="I1027" s="2">
        <f t="array" ref="I1027">SUMPRODUCT(B1011:B1030, (ROW(B1011:B1030)-ROW(B1011)+1)) / (20*21/2)</f>
        <v>23.240704761904762</v>
      </c>
      <c r="J1027" s="2">
        <f t="shared" si="122"/>
        <v>24.213262911216383</v>
      </c>
      <c r="K1027" s="2">
        <f t="shared" si="124"/>
        <v>25.489013547090362</v>
      </c>
    </row>
    <row r="1028" spans="1:11" ht="13.5" x14ac:dyDescent="0.25">
      <c r="A1028" s="3">
        <f>TITRES_STAT!B1031</f>
        <v>43503</v>
      </c>
      <c r="B1028" s="6">
        <f>TITRES_STAT!D1031</f>
        <v>23.119</v>
      </c>
      <c r="C1028" s="2">
        <f t="shared" ref="C1028:C1091" si="125">B1028-B1027</f>
        <v>0</v>
      </c>
      <c r="D1028" s="2">
        <f t="shared" si="118"/>
        <v>23.119</v>
      </c>
      <c r="E1028" s="2">
        <f t="shared" si="120"/>
        <v>23.119</v>
      </c>
      <c r="F1028" s="2">
        <f t="shared" si="121"/>
        <v>24.143650000000015</v>
      </c>
      <c r="G1028" s="2">
        <f t="shared" si="123"/>
        <v>26.568999999999978</v>
      </c>
      <c r="H1028" s="2">
        <f t="shared" si="119"/>
        <v>24.394559999999977</v>
      </c>
      <c r="I1028" s="2">
        <f t="array" ref="I1028">SUMPRODUCT(B1012:B1031, (ROW(B1012:B1031)-ROW(B1012)+1)) / (20*21/2)</f>
        <v>23.118480952380953</v>
      </c>
      <c r="J1028" s="2">
        <f t="shared" si="122"/>
        <v>24.10904739586244</v>
      </c>
      <c r="K1028" s="2">
        <f t="shared" si="124"/>
        <v>25.39607183936133</v>
      </c>
    </row>
    <row r="1029" spans="1:11" ht="13.5" x14ac:dyDescent="0.25">
      <c r="A1029" s="3">
        <f>TITRES_STAT!B1032</f>
        <v>43504</v>
      </c>
      <c r="B1029" s="6">
        <f>TITRES_STAT!D1032</f>
        <v>23.119</v>
      </c>
      <c r="C1029" s="2">
        <f t="shared" si="125"/>
        <v>0</v>
      </c>
      <c r="D1029" s="2">
        <f t="shared" si="118"/>
        <v>23.119</v>
      </c>
      <c r="E1029" s="2">
        <f t="shared" si="120"/>
        <v>23.119</v>
      </c>
      <c r="F1029" s="2">
        <f t="shared" si="121"/>
        <v>23.931850000000015</v>
      </c>
      <c r="G1029" s="2">
        <f t="shared" si="123"/>
        <v>26.486699999999978</v>
      </c>
      <c r="H1029" s="2">
        <f t="shared" si="119"/>
        <v>24.381799999999977</v>
      </c>
      <c r="I1029" s="2">
        <f t="array" ref="I1029">SUMPRODUCT(B1013:B1032, (ROW(B1013:B1032)-ROW(B1013)+1)) / (20*21/2)</f>
        <v>23.019700000000004</v>
      </c>
      <c r="J1029" s="2">
        <f t="shared" si="122"/>
        <v>24.014757167685065</v>
      </c>
      <c r="K1029" s="2">
        <f t="shared" si="124"/>
        <v>25.306774904484413</v>
      </c>
    </row>
    <row r="1030" spans="1:11" ht="13.5" x14ac:dyDescent="0.25">
      <c r="A1030" s="3">
        <f>TITRES_STAT!B1033</f>
        <v>43507</v>
      </c>
      <c r="B1030" s="6">
        <f>TITRES_STAT!D1033</f>
        <v>23.024999999999999</v>
      </c>
      <c r="C1030" s="2">
        <f t="shared" si="125"/>
        <v>-9.4000000000001194E-2</v>
      </c>
      <c r="D1030" s="2">
        <f t="shared" ref="D1030:D1093" si="126">AVERAGE(B1026:B1030)</f>
        <v>23.100200000000001</v>
      </c>
      <c r="E1030" s="2">
        <f t="shared" si="120"/>
        <v>23.1096</v>
      </c>
      <c r="F1030" s="2">
        <f t="shared" si="121"/>
        <v>23.715350000000011</v>
      </c>
      <c r="G1030" s="2">
        <f t="shared" si="123"/>
        <v>26.402519999999985</v>
      </c>
      <c r="H1030" s="2">
        <f t="shared" si="119"/>
        <v>24.368569999999977</v>
      </c>
      <c r="I1030" s="2">
        <f t="array" ref="I1030">SUMPRODUCT(B1014:B1033, (ROW(B1014:B1033)-ROW(B1014)+1)) / (20*21/2)</f>
        <v>22.940390476190476</v>
      </c>
      <c r="J1030" s="2">
        <f t="shared" si="122"/>
        <v>23.920494580286487</v>
      </c>
      <c r="K1030" s="2">
        <f t="shared" si="124"/>
        <v>25.217293535681105</v>
      </c>
    </row>
    <row r="1031" spans="1:11" ht="13.5" x14ac:dyDescent="0.25">
      <c r="A1031" s="3">
        <f>TITRES_STAT!B1034</f>
        <v>43508</v>
      </c>
      <c r="B1031" s="6">
        <f>TITRES_STAT!D1034</f>
        <v>22.431999999999999</v>
      </c>
      <c r="C1031" s="2">
        <f t="shared" si="125"/>
        <v>-0.59299999999999997</v>
      </c>
      <c r="D1031" s="2">
        <f t="shared" si="126"/>
        <v>22.962800000000001</v>
      </c>
      <c r="E1031" s="2">
        <f t="shared" si="120"/>
        <v>23.040900000000001</v>
      </c>
      <c r="F1031" s="2">
        <f t="shared" si="121"/>
        <v>23.469200000000008</v>
      </c>
      <c r="G1031" s="2">
        <f t="shared" si="123"/>
        <v>26.288439999999987</v>
      </c>
      <c r="H1031" s="2">
        <f t="shared" si="119"/>
        <v>24.352374999999981</v>
      </c>
      <c r="I1031" s="2">
        <f t="array" ref="I1031">SUMPRODUCT(B1015:B1034, (ROW(B1015:B1034)-ROW(B1015)+1)) / (20*21/2)</f>
        <v>22.874909523809524</v>
      </c>
      <c r="J1031" s="2">
        <f t="shared" si="122"/>
        <v>23.778733191687774</v>
      </c>
      <c r="K1031" s="2">
        <f t="shared" si="124"/>
        <v>25.108066338203415</v>
      </c>
    </row>
    <row r="1032" spans="1:11" ht="13.5" x14ac:dyDescent="0.25">
      <c r="A1032" s="3">
        <f>TITRES_STAT!B1035</f>
        <v>43509</v>
      </c>
      <c r="B1032" s="6">
        <f>TITRES_STAT!D1035</f>
        <v>22.431999999999999</v>
      </c>
      <c r="C1032" s="2">
        <f t="shared" si="125"/>
        <v>0</v>
      </c>
      <c r="D1032" s="2">
        <f t="shared" si="126"/>
        <v>22.825400000000002</v>
      </c>
      <c r="E1032" s="2">
        <f t="shared" si="120"/>
        <v>22.972199999999997</v>
      </c>
      <c r="F1032" s="2">
        <f t="shared" si="121"/>
        <v>23.26475000000001</v>
      </c>
      <c r="G1032" s="2">
        <f t="shared" si="123"/>
        <v>26.174359999999989</v>
      </c>
      <c r="H1032" s="2">
        <f t="shared" si="119"/>
        <v>24.336179999999981</v>
      </c>
      <c r="I1032" s="2">
        <f t="array" ref="I1032">SUMPRODUCT(B1016:B1035, (ROW(B1016:B1035)-ROW(B1016)+1)) / (20*21/2)</f>
        <v>22.817857142857143</v>
      </c>
      <c r="J1032" s="2">
        <f t="shared" si="122"/>
        <v>23.650472887717513</v>
      </c>
      <c r="K1032" s="2">
        <f t="shared" si="124"/>
        <v>25.003122560234655</v>
      </c>
    </row>
    <row r="1033" spans="1:11" ht="13.5" x14ac:dyDescent="0.25">
      <c r="A1033" s="3">
        <f>TITRES_STAT!B1036</f>
        <v>43510</v>
      </c>
      <c r="B1033" s="6">
        <f>TITRES_STAT!D1036</f>
        <v>22.431999999999999</v>
      </c>
      <c r="C1033" s="2">
        <f t="shared" si="125"/>
        <v>0</v>
      </c>
      <c r="D1033" s="2">
        <f t="shared" si="126"/>
        <v>22.687999999999999</v>
      </c>
      <c r="E1033" s="2">
        <f t="shared" si="120"/>
        <v>22.903499999999998</v>
      </c>
      <c r="F1033" s="2">
        <f t="shared" si="121"/>
        <v>23.119550000000011</v>
      </c>
      <c r="G1033" s="2">
        <f t="shared" si="123"/>
        <v>26.04343999999999</v>
      </c>
      <c r="H1033" s="2">
        <f t="shared" si="119"/>
        <v>24.319984999999978</v>
      </c>
      <c r="I1033" s="2">
        <f t="array" ref="I1033">SUMPRODUCT(B1017:B1036, (ROW(B1017:B1036)-ROW(B1017)+1)) / (20*21/2)</f>
        <v>22.769233333333332</v>
      </c>
      <c r="J1033" s="2">
        <f t="shared" si="122"/>
        <v>23.534427850792035</v>
      </c>
      <c r="K1033" s="2">
        <f t="shared" si="124"/>
        <v>24.90229422453918</v>
      </c>
    </row>
    <row r="1034" spans="1:11" ht="13.5" x14ac:dyDescent="0.25">
      <c r="A1034" s="3">
        <f>TITRES_STAT!B1037</f>
        <v>43511</v>
      </c>
      <c r="B1034" s="6">
        <f>TITRES_STAT!D1037</f>
        <v>22.431999999999999</v>
      </c>
      <c r="C1034" s="2">
        <f t="shared" si="125"/>
        <v>0</v>
      </c>
      <c r="D1034" s="2">
        <f t="shared" si="126"/>
        <v>22.550599999999999</v>
      </c>
      <c r="E1034" s="2">
        <f t="shared" si="120"/>
        <v>22.834799999999994</v>
      </c>
      <c r="F1034" s="2">
        <f t="shared" si="121"/>
        <v>23.031050000000004</v>
      </c>
      <c r="G1034" s="2">
        <f t="shared" si="123"/>
        <v>25.912519999999994</v>
      </c>
      <c r="H1034" s="2">
        <f t="shared" ref="H1034:H1097" si="127">AVERAGE(B835:B1034)</f>
        <v>24.303789999999982</v>
      </c>
      <c r="I1034" s="2">
        <f t="array" ref="I1034">SUMPRODUCT(B1018:B1037, (ROW(B1018:B1037)-ROW(B1018)+1)) / (20*21/2)</f>
        <v>22.723880952380949</v>
      </c>
      <c r="J1034" s="2">
        <f t="shared" si="122"/>
        <v>23.429434722145174</v>
      </c>
      <c r="K1034" s="2">
        <f t="shared" si="124"/>
        <v>24.805419941223921</v>
      </c>
    </row>
    <row r="1035" spans="1:11" ht="13.5" x14ac:dyDescent="0.25">
      <c r="A1035" s="3">
        <f>TITRES_STAT!B1038</f>
        <v>43514</v>
      </c>
      <c r="B1035" s="6">
        <f>TITRES_STAT!D1038</f>
        <v>22.431999999999999</v>
      </c>
      <c r="C1035" s="2">
        <f t="shared" si="125"/>
        <v>0</v>
      </c>
      <c r="D1035" s="2">
        <f t="shared" si="126"/>
        <v>22.431999999999999</v>
      </c>
      <c r="E1035" s="2">
        <f t="shared" si="120"/>
        <v>22.766099999999994</v>
      </c>
      <c r="F1035" s="2">
        <f t="shared" si="121"/>
        <v>22.942550000000004</v>
      </c>
      <c r="G1035" s="2">
        <f t="shared" si="123"/>
        <v>25.781599999999994</v>
      </c>
      <c r="H1035" s="2">
        <f t="shared" si="127"/>
        <v>24.287594999999982</v>
      </c>
      <c r="I1035" s="2">
        <f t="array" ref="I1035">SUMPRODUCT(B1019:B1038, (ROW(B1019:B1038)-ROW(B1019)+1)) / (20*21/2)</f>
        <v>22.681799999999999</v>
      </c>
      <c r="J1035" s="2">
        <f t="shared" si="122"/>
        <v>23.334440939083731</v>
      </c>
      <c r="K1035" s="2">
        <f t="shared" si="124"/>
        <v>24.712344649411218</v>
      </c>
    </row>
    <row r="1036" spans="1:11" ht="13.5" x14ac:dyDescent="0.25">
      <c r="A1036" s="3">
        <f>TITRES_STAT!B1039</f>
        <v>43515</v>
      </c>
      <c r="B1036" s="6">
        <f>TITRES_STAT!D1039</f>
        <v>22.431999999999999</v>
      </c>
      <c r="C1036" s="2">
        <f t="shared" si="125"/>
        <v>0</v>
      </c>
      <c r="D1036" s="2">
        <f t="shared" si="126"/>
        <v>22.431999999999999</v>
      </c>
      <c r="E1036" s="2">
        <f t="shared" ref="E1036:E1099" si="128">AVERAGE(B1027:B1036)</f>
        <v>22.697399999999995</v>
      </c>
      <c r="F1036" s="2">
        <f t="shared" si="121"/>
        <v>22.908200000000004</v>
      </c>
      <c r="G1036" s="2">
        <f t="shared" si="123"/>
        <v>25.650679999999998</v>
      </c>
      <c r="H1036" s="2">
        <f t="shared" si="127"/>
        <v>24.271399999999982</v>
      </c>
      <c r="I1036" s="2">
        <f t="array" ref="I1036">SUMPRODUCT(B1020:B1039, (ROW(B1020:B1039)-ROW(B1020)+1)) / (20*21/2)</f>
        <v>22.642990476190473</v>
      </c>
      <c r="J1036" s="2">
        <f t="shared" si="122"/>
        <v>23.248494182980519</v>
      </c>
      <c r="K1036" s="2">
        <f t="shared" si="124"/>
        <v>24.622919369042151</v>
      </c>
    </row>
    <row r="1037" spans="1:11" ht="13.5" x14ac:dyDescent="0.25">
      <c r="A1037" s="3">
        <f>TITRES_STAT!B1040</f>
        <v>43516</v>
      </c>
      <c r="B1037" s="6">
        <f>TITRES_STAT!D1040</f>
        <v>22.431999999999999</v>
      </c>
      <c r="C1037" s="2">
        <f t="shared" si="125"/>
        <v>0</v>
      </c>
      <c r="D1037" s="2">
        <f t="shared" si="126"/>
        <v>22.431999999999999</v>
      </c>
      <c r="E1037" s="2">
        <f t="shared" si="128"/>
        <v>22.628699999999995</v>
      </c>
      <c r="F1037" s="2">
        <f t="shared" si="121"/>
        <v>22.873850000000004</v>
      </c>
      <c r="G1037" s="2">
        <f t="shared" si="123"/>
        <v>25.519760000000005</v>
      </c>
      <c r="H1037" s="2">
        <f t="shared" si="127"/>
        <v>24.255204999999982</v>
      </c>
      <c r="I1037" s="2">
        <f t="array" ref="I1037">SUMPRODUCT(B1021:B1040, (ROW(B1021:B1040)-ROW(B1021)+1)) / (20*21/2)</f>
        <v>22.638499999999997</v>
      </c>
      <c r="J1037" s="2">
        <f t="shared" si="122"/>
        <v>23.17073283222047</v>
      </c>
      <c r="K1037" s="2">
        <f t="shared" si="124"/>
        <v>24.53700096241305</v>
      </c>
    </row>
    <row r="1038" spans="1:11" ht="13.5" x14ac:dyDescent="0.25">
      <c r="A1038" s="3">
        <f>TITRES_STAT!B1041</f>
        <v>43517</v>
      </c>
      <c r="B1038" s="6">
        <f>TITRES_STAT!D1041</f>
        <v>22.431999999999999</v>
      </c>
      <c r="C1038" s="2">
        <f t="shared" si="125"/>
        <v>0</v>
      </c>
      <c r="D1038" s="2">
        <f t="shared" si="126"/>
        <v>22.431999999999999</v>
      </c>
      <c r="E1038" s="2">
        <f t="shared" si="128"/>
        <v>22.559999999999995</v>
      </c>
      <c r="F1038" s="2">
        <f t="shared" si="121"/>
        <v>22.839500000000008</v>
      </c>
      <c r="G1038" s="2">
        <f t="shared" si="123"/>
        <v>25.388840000000009</v>
      </c>
      <c r="H1038" s="2">
        <f t="shared" si="127"/>
        <v>24.239009999999979</v>
      </c>
      <c r="I1038" s="2">
        <f t="array" ref="I1038">SUMPRODUCT(B1022:B1041, (ROW(B1022:B1041)-ROW(B1022)+1)) / (20*21/2)</f>
        <v>22.636585714285715</v>
      </c>
      <c r="J1038" s="2">
        <f t="shared" si="122"/>
        <v>23.10037732438995</v>
      </c>
      <c r="K1038" s="2">
        <f t="shared" si="124"/>
        <v>24.454451905063518</v>
      </c>
    </row>
    <row r="1039" spans="1:11" ht="13.5" x14ac:dyDescent="0.25">
      <c r="A1039" s="3">
        <f>TITRES_STAT!B1042</f>
        <v>43518</v>
      </c>
      <c r="B1039" s="6">
        <f>TITRES_STAT!D1042</f>
        <v>22.431999999999999</v>
      </c>
      <c r="C1039" s="2">
        <f t="shared" si="125"/>
        <v>0</v>
      </c>
      <c r="D1039" s="2">
        <f t="shared" si="126"/>
        <v>22.431999999999999</v>
      </c>
      <c r="E1039" s="2">
        <f t="shared" si="128"/>
        <v>22.491299999999995</v>
      </c>
      <c r="F1039" s="2">
        <f t="shared" si="121"/>
        <v>22.805150000000005</v>
      </c>
      <c r="G1039" s="2">
        <f t="shared" si="123"/>
        <v>25.258420000000012</v>
      </c>
      <c r="H1039" s="2">
        <f t="shared" si="127"/>
        <v>24.222814999999979</v>
      </c>
      <c r="I1039" s="2">
        <f t="array" ref="I1039">SUMPRODUCT(B1023:B1042, (ROW(B1023:B1042)-ROW(B1023)+1)) / (20*21/2)</f>
        <v>22.636347619047619</v>
      </c>
      <c r="J1039" s="2">
        <f t="shared" si="122"/>
        <v>23.036722341114718</v>
      </c>
      <c r="K1039" s="2">
        <f t="shared" si="124"/>
        <v>24.375140065649266</v>
      </c>
    </row>
    <row r="1040" spans="1:11" ht="13.5" x14ac:dyDescent="0.25">
      <c r="A1040" s="3">
        <f>TITRES_STAT!B1043</f>
        <v>43521</v>
      </c>
      <c r="B1040" s="6">
        <f>TITRES_STAT!D1043</f>
        <v>22.757999999999999</v>
      </c>
      <c r="C1040" s="2">
        <f t="shared" si="125"/>
        <v>0.32600000000000051</v>
      </c>
      <c r="D1040" s="2">
        <f t="shared" si="126"/>
        <v>22.497199999999999</v>
      </c>
      <c r="E1040" s="2">
        <f t="shared" si="128"/>
        <v>22.464599999999997</v>
      </c>
      <c r="F1040" s="2">
        <f t="shared" si="121"/>
        <v>22.787100000000002</v>
      </c>
      <c r="G1040" s="2">
        <f t="shared" si="123"/>
        <v>25.139680000000013</v>
      </c>
      <c r="H1040" s="2">
        <f t="shared" si="127"/>
        <v>24.212029999999974</v>
      </c>
      <c r="I1040" s="2">
        <f t="array" ref="I1040">SUMPRODUCT(B1024:B1043, (ROW(B1024:B1043)-ROW(B1024)+1)) / (20*21/2)</f>
        <v>22.637785714285716</v>
      </c>
      <c r="J1040" s="2">
        <f t="shared" si="122"/>
        <v>23.010177356246651</v>
      </c>
      <c r="K1040" s="2">
        <f t="shared" si="124"/>
        <v>24.311722808172824</v>
      </c>
    </row>
    <row r="1041" spans="1:11" ht="13.5" x14ac:dyDescent="0.25">
      <c r="A1041" s="3">
        <f>TITRES_STAT!B1044</f>
        <v>43522</v>
      </c>
      <c r="B1041" s="6">
        <f>TITRES_STAT!D1044</f>
        <v>22.766999999999999</v>
      </c>
      <c r="C1041" s="2">
        <f t="shared" si="125"/>
        <v>9.0000000000003411E-3</v>
      </c>
      <c r="D1041" s="2">
        <f t="shared" si="126"/>
        <v>22.564199999999996</v>
      </c>
      <c r="E1041" s="2">
        <f t="shared" si="128"/>
        <v>22.498099999999997</v>
      </c>
      <c r="F1041" s="2">
        <f t="shared" si="121"/>
        <v>22.769500000000001</v>
      </c>
      <c r="G1041" s="2">
        <f t="shared" si="123"/>
        <v>25.02112000000001</v>
      </c>
      <c r="H1041" s="2">
        <f t="shared" si="127"/>
        <v>24.201289999999975</v>
      </c>
      <c r="I1041" s="2">
        <f t="array" ref="I1041">SUMPRODUCT(B1025:B1044, (ROW(B1025:B1044)-ROW(B1025)+1)) / (20*21/2)</f>
        <v>22.640899999999998</v>
      </c>
      <c r="J1041" s="2">
        <f t="shared" si="122"/>
        <v>22.987017608032687</v>
      </c>
      <c r="K1041" s="2">
        <f t="shared" si="124"/>
        <v>24.251145443146438</v>
      </c>
    </row>
    <row r="1042" spans="1:11" ht="13.5" x14ac:dyDescent="0.25">
      <c r="A1042" s="3">
        <f>TITRES_STAT!B1045</f>
        <v>43523</v>
      </c>
      <c r="B1042" s="6">
        <f>TITRES_STAT!D1045</f>
        <v>22.766999999999999</v>
      </c>
      <c r="C1042" s="2">
        <f t="shared" si="125"/>
        <v>0</v>
      </c>
      <c r="D1042" s="2">
        <f t="shared" si="126"/>
        <v>22.6312</v>
      </c>
      <c r="E1042" s="2">
        <f t="shared" si="128"/>
        <v>22.531599999999997</v>
      </c>
      <c r="F1042" s="2">
        <f t="shared" si="121"/>
        <v>22.751899999999999</v>
      </c>
      <c r="G1042" s="2">
        <f t="shared" si="123"/>
        <v>24.902560000000012</v>
      </c>
      <c r="H1042" s="2">
        <f t="shared" si="127"/>
        <v>24.196134999999977</v>
      </c>
      <c r="I1042" s="2">
        <f t="array" ref="I1042">SUMPRODUCT(B1026:B1045, (ROW(B1026:B1045)-ROW(B1026)+1)) / (20*21/2)</f>
        <v>22.645690476190474</v>
      </c>
      <c r="J1042" s="2">
        <f t="shared" si="122"/>
        <v>22.966063550124815</v>
      </c>
      <c r="K1042" s="2">
        <f t="shared" si="124"/>
        <v>24.192943661062262</v>
      </c>
    </row>
    <row r="1043" spans="1:11" ht="13.5" x14ac:dyDescent="0.25">
      <c r="A1043" s="3">
        <f>TITRES_STAT!B1046</f>
        <v>43524</v>
      </c>
      <c r="B1043" s="6">
        <f>TITRES_STAT!D1046</f>
        <v>22.766999999999999</v>
      </c>
      <c r="C1043" s="2">
        <f t="shared" si="125"/>
        <v>0</v>
      </c>
      <c r="D1043" s="2">
        <f t="shared" si="126"/>
        <v>22.698199999999996</v>
      </c>
      <c r="E1043" s="2">
        <f t="shared" si="128"/>
        <v>22.565099999999997</v>
      </c>
      <c r="F1043" s="2">
        <f t="shared" si="121"/>
        <v>22.734299999999998</v>
      </c>
      <c r="G1043" s="2">
        <f t="shared" si="123"/>
        <v>24.784000000000013</v>
      </c>
      <c r="H1043" s="2">
        <f t="shared" si="127"/>
        <v>24.194544999999977</v>
      </c>
      <c r="I1043" s="2">
        <f t="array" ref="I1043">SUMPRODUCT(B1027:B1046, (ROW(B1027:B1046)-ROW(B1027)+1)) / (20*21/2)</f>
        <v>22.652157142857142</v>
      </c>
      <c r="J1043" s="2">
        <f t="shared" si="122"/>
        <v>22.947105116779596</v>
      </c>
      <c r="K1043" s="2">
        <f t="shared" si="124"/>
        <v>24.137024301804917</v>
      </c>
    </row>
    <row r="1044" spans="1:11" ht="13.5" x14ac:dyDescent="0.25">
      <c r="A1044" s="3">
        <f>TITRES_STAT!B1047</f>
        <v>43525</v>
      </c>
      <c r="B1044" s="6">
        <f>TITRES_STAT!D1047</f>
        <v>22.766999999999999</v>
      </c>
      <c r="C1044" s="2">
        <f t="shared" si="125"/>
        <v>0</v>
      </c>
      <c r="D1044" s="2">
        <f t="shared" si="126"/>
        <v>22.7652</v>
      </c>
      <c r="E1044" s="2">
        <f t="shared" si="128"/>
        <v>22.598599999999998</v>
      </c>
      <c r="F1044" s="2">
        <f t="shared" ref="F1044:F1107" si="129">AVERAGE(B1025:B1044)</f>
        <v>22.716699999999996</v>
      </c>
      <c r="G1044" s="2">
        <f t="shared" si="123"/>
        <v>24.672320000000013</v>
      </c>
      <c r="H1044" s="2">
        <f t="shared" si="127"/>
        <v>24.196394999999974</v>
      </c>
      <c r="I1044" s="2">
        <f t="array" ref="I1044">SUMPRODUCT(B1028:B1047, (ROW(B1028:B1047)-ROW(B1028)+1)) / (20*21/2)</f>
        <v>22.660299999999999</v>
      </c>
      <c r="J1044" s="2">
        <f t="shared" si="122"/>
        <v>22.929952248514873</v>
      </c>
      <c r="K1044" s="2">
        <f t="shared" si="124"/>
        <v>24.083297858596882</v>
      </c>
    </row>
    <row r="1045" spans="1:11" ht="13.5" x14ac:dyDescent="0.25">
      <c r="A1045" s="3">
        <f>TITRES_STAT!B1048</f>
        <v>43528</v>
      </c>
      <c r="B1045" s="6">
        <f>TITRES_STAT!D1048</f>
        <v>22.766999999999999</v>
      </c>
      <c r="C1045" s="2">
        <f t="shared" si="125"/>
        <v>0</v>
      </c>
      <c r="D1045" s="2">
        <f t="shared" si="126"/>
        <v>22.766999999999999</v>
      </c>
      <c r="E1045" s="2">
        <f t="shared" si="128"/>
        <v>22.632099999999998</v>
      </c>
      <c r="F1045" s="2">
        <f t="shared" si="129"/>
        <v>22.699099999999994</v>
      </c>
      <c r="G1045" s="2">
        <f t="shared" si="123"/>
        <v>24.560640000000017</v>
      </c>
      <c r="H1045" s="2">
        <f t="shared" si="127"/>
        <v>24.198244999999975</v>
      </c>
      <c r="I1045" s="2">
        <f t="array" ref="I1045">SUMPRODUCT(B1029:B1048, (ROW(B1029:B1048)-ROW(B1029)+1)) / (20*21/2)</f>
        <v>22.670119047619046</v>
      </c>
      <c r="J1045" s="2">
        <f t="shared" ref="J1045:J1108" si="130">$J$4*B1045+J1044*(1-$J$4)</f>
        <v>22.914432986751549</v>
      </c>
      <c r="K1045" s="2">
        <f t="shared" si="124"/>
        <v>24.031678334730337</v>
      </c>
    </row>
    <row r="1046" spans="1:11" ht="13.5" x14ac:dyDescent="0.25">
      <c r="A1046" s="3">
        <f>TITRES_STAT!B1049</f>
        <v>43529</v>
      </c>
      <c r="B1046" s="6">
        <f>TITRES_STAT!D1049</f>
        <v>22.766999999999999</v>
      </c>
      <c r="C1046" s="2">
        <f t="shared" si="125"/>
        <v>0</v>
      </c>
      <c r="D1046" s="2">
        <f t="shared" si="126"/>
        <v>22.766999999999999</v>
      </c>
      <c r="E1046" s="2">
        <f t="shared" si="128"/>
        <v>22.665599999999998</v>
      </c>
      <c r="F1046" s="2">
        <f t="shared" si="129"/>
        <v>22.681499999999996</v>
      </c>
      <c r="G1046" s="2">
        <f t="shared" si="123"/>
        <v>24.474380000000018</v>
      </c>
      <c r="H1046" s="2">
        <f t="shared" si="127"/>
        <v>24.200094999999973</v>
      </c>
      <c r="I1046" s="2">
        <f t="array" ref="I1046">SUMPRODUCT(B1030:B1049, (ROW(B1030:B1049)-ROW(B1030)+1)) / (20*21/2)</f>
        <v>22.681614285714286</v>
      </c>
      <c r="J1046" s="2">
        <f t="shared" si="130"/>
        <v>22.900391749918072</v>
      </c>
      <c r="K1046" s="2">
        <f t="shared" si="124"/>
        <v>23.982083105917383</v>
      </c>
    </row>
    <row r="1047" spans="1:11" ht="13.5" x14ac:dyDescent="0.25">
      <c r="A1047" s="3">
        <f>TITRES_STAT!B1050</f>
        <v>43530</v>
      </c>
      <c r="B1047" s="6">
        <f>TITRES_STAT!D1050</f>
        <v>22.766999999999999</v>
      </c>
      <c r="C1047" s="2">
        <f t="shared" si="125"/>
        <v>0</v>
      </c>
      <c r="D1047" s="2">
        <f t="shared" si="126"/>
        <v>22.766999999999999</v>
      </c>
      <c r="E1047" s="2">
        <f t="shared" si="128"/>
        <v>22.699099999999998</v>
      </c>
      <c r="F1047" s="2">
        <f t="shared" si="129"/>
        <v>22.663899999999995</v>
      </c>
      <c r="G1047" s="2">
        <f t="shared" si="123"/>
        <v>24.363900000000015</v>
      </c>
      <c r="H1047" s="2">
        <f t="shared" si="127"/>
        <v>24.201944999999974</v>
      </c>
      <c r="I1047" s="2">
        <f t="array" ref="I1047">SUMPRODUCT(B1031:B1050, (ROW(B1031:B1050)-ROW(B1031)+1)) / (20*21/2)</f>
        <v>22.694785714285715</v>
      </c>
      <c r="J1047" s="2">
        <f t="shared" si="130"/>
        <v>22.887687773735401</v>
      </c>
      <c r="K1047" s="2">
        <f t="shared" si="124"/>
        <v>23.934432788038269</v>
      </c>
    </row>
    <row r="1048" spans="1:11" ht="13.5" x14ac:dyDescent="0.25">
      <c r="A1048" s="3">
        <f>TITRES_STAT!B1051</f>
        <v>43531</v>
      </c>
      <c r="B1048" s="6">
        <f>TITRES_STAT!D1051</f>
        <v>22.766999999999999</v>
      </c>
      <c r="C1048" s="2">
        <f t="shared" si="125"/>
        <v>0</v>
      </c>
      <c r="D1048" s="2">
        <f t="shared" si="126"/>
        <v>22.766999999999999</v>
      </c>
      <c r="E1048" s="2">
        <f t="shared" si="128"/>
        <v>22.732599999999998</v>
      </c>
      <c r="F1048" s="2">
        <f t="shared" si="129"/>
        <v>22.646299999999993</v>
      </c>
      <c r="G1048" s="2">
        <f t="shared" si="123"/>
        <v>24.269400000000019</v>
      </c>
      <c r="H1048" s="2">
        <f t="shared" si="127"/>
        <v>24.203794999999971</v>
      </c>
      <c r="I1048" s="2">
        <f t="array" ref="I1048">SUMPRODUCT(B1032:B1051, (ROW(B1032:B1051)-ROW(B1032)+1)) / (20*21/2)</f>
        <v>22.709185714285713</v>
      </c>
      <c r="J1048" s="2">
        <f t="shared" si="130"/>
        <v>22.876193700046315</v>
      </c>
      <c r="K1048" s="2">
        <f t="shared" si="124"/>
        <v>23.888651110075983</v>
      </c>
    </row>
    <row r="1049" spans="1:11" ht="13.5" x14ac:dyDescent="0.25">
      <c r="A1049" s="3">
        <f>TITRES_STAT!B1052</f>
        <v>43532</v>
      </c>
      <c r="B1049" s="6">
        <f>TITRES_STAT!D1052</f>
        <v>22.766999999999999</v>
      </c>
      <c r="C1049" s="2">
        <f t="shared" si="125"/>
        <v>0</v>
      </c>
      <c r="D1049" s="2">
        <f t="shared" si="126"/>
        <v>22.766999999999999</v>
      </c>
      <c r="E1049" s="2">
        <f t="shared" si="128"/>
        <v>22.766099999999998</v>
      </c>
      <c r="F1049" s="2">
        <f t="shared" si="129"/>
        <v>22.628699999999998</v>
      </c>
      <c r="G1049" s="2">
        <f t="shared" si="123"/>
        <v>24.158400000000018</v>
      </c>
      <c r="H1049" s="2">
        <f t="shared" si="127"/>
        <v>24.205644999999976</v>
      </c>
      <c r="I1049" s="2">
        <f t="array" ref="I1049">SUMPRODUCT(B1033:B1052, (ROW(B1033:B1052)-ROW(B1033)+1)) / (20*21/2)</f>
        <v>22.721990476190474</v>
      </c>
      <c r="J1049" s="2">
        <f t="shared" si="130"/>
        <v>22.865794300041905</v>
      </c>
      <c r="K1049" s="2">
        <f t="shared" si="124"/>
        <v>23.84466479203379</v>
      </c>
    </row>
    <row r="1050" spans="1:11" ht="13.5" x14ac:dyDescent="0.25">
      <c r="A1050" s="3">
        <f>TITRES_STAT!B1053</f>
        <v>43535</v>
      </c>
      <c r="B1050" s="6">
        <f>TITRES_STAT!D1053</f>
        <v>22.766999999999999</v>
      </c>
      <c r="C1050" s="2">
        <f t="shared" si="125"/>
        <v>0</v>
      </c>
      <c r="D1050" s="2">
        <f t="shared" si="126"/>
        <v>22.766999999999999</v>
      </c>
      <c r="E1050" s="2">
        <f t="shared" si="128"/>
        <v>22.766999999999999</v>
      </c>
      <c r="F1050" s="2">
        <f t="shared" si="129"/>
        <v>22.615799999999997</v>
      </c>
      <c r="G1050" s="2">
        <f t="shared" si="123"/>
        <v>24.039840000000023</v>
      </c>
      <c r="H1050" s="2">
        <f t="shared" si="127"/>
        <v>24.207494999999977</v>
      </c>
      <c r="I1050" s="2">
        <f t="array" ref="I1050">SUMPRODUCT(B1034:B1053, (ROW(B1034:B1053)-ROW(B1034)+1)) / (20*21/2)</f>
        <v>22.7332</v>
      </c>
      <c r="J1050" s="2">
        <f t="shared" si="130"/>
        <v>22.856385319085533</v>
      </c>
      <c r="K1050" s="2">
        <f t="shared" si="124"/>
        <v>23.802403427640307</v>
      </c>
    </row>
    <row r="1051" spans="1:11" ht="13.5" x14ac:dyDescent="0.25">
      <c r="A1051" s="3">
        <f>TITRES_STAT!B1054</f>
        <v>43536</v>
      </c>
      <c r="B1051" s="6">
        <f>TITRES_STAT!D1054</f>
        <v>22.766999999999999</v>
      </c>
      <c r="C1051" s="2">
        <f t="shared" si="125"/>
        <v>0</v>
      </c>
      <c r="D1051" s="2">
        <f t="shared" si="126"/>
        <v>22.766999999999999</v>
      </c>
      <c r="E1051" s="2">
        <f t="shared" si="128"/>
        <v>22.766999999999999</v>
      </c>
      <c r="F1051" s="2">
        <f t="shared" si="129"/>
        <v>22.632549999999998</v>
      </c>
      <c r="G1051" s="2">
        <f t="shared" si="123"/>
        <v>23.921280000000021</v>
      </c>
      <c r="H1051" s="2">
        <f t="shared" si="127"/>
        <v>24.209344999999974</v>
      </c>
      <c r="I1051" s="2">
        <f t="array" ref="I1051">SUMPRODUCT(B1035:B1054, (ROW(B1035:B1054)-ROW(B1035)+1)) / (20*21/2)</f>
        <v>22.742814285714285</v>
      </c>
      <c r="J1051" s="2">
        <f t="shared" si="130"/>
        <v>22.847872431553576</v>
      </c>
      <c r="K1051" s="2">
        <f t="shared" si="124"/>
        <v>23.761799371654412</v>
      </c>
    </row>
    <row r="1052" spans="1:11" ht="13.5" x14ac:dyDescent="0.25">
      <c r="A1052" s="3">
        <f>TITRES_STAT!B1055</f>
        <v>43537</v>
      </c>
      <c r="B1052" s="6">
        <f>TITRES_STAT!D1055</f>
        <v>22.766999999999999</v>
      </c>
      <c r="C1052" s="2">
        <f t="shared" si="125"/>
        <v>0</v>
      </c>
      <c r="D1052" s="2">
        <f t="shared" si="126"/>
        <v>22.766999999999999</v>
      </c>
      <c r="E1052" s="2">
        <f t="shared" si="128"/>
        <v>22.766999999999999</v>
      </c>
      <c r="F1052" s="2">
        <f t="shared" si="129"/>
        <v>22.649299999999997</v>
      </c>
      <c r="G1052" s="2">
        <f t="shared" si="123"/>
        <v>23.802720000000022</v>
      </c>
      <c r="H1052" s="2">
        <f t="shared" si="127"/>
        <v>24.211194999999979</v>
      </c>
      <c r="I1052" s="2">
        <f t="array" ref="I1052">SUMPRODUCT(B1036:B1055, (ROW(B1036:B1055)-ROW(B1036)+1)) / (20*21/2)</f>
        <v>22.750833333333333</v>
      </c>
      <c r="J1052" s="2">
        <f t="shared" si="130"/>
        <v>22.840170295215138</v>
      </c>
      <c r="K1052" s="2">
        <f t="shared" si="124"/>
        <v>23.722787631589533</v>
      </c>
    </row>
    <row r="1053" spans="1:11" ht="13.5" x14ac:dyDescent="0.25">
      <c r="A1053" s="3">
        <f>TITRES_STAT!B1056</f>
        <v>43538</v>
      </c>
      <c r="B1053" s="6">
        <f>TITRES_STAT!D1056</f>
        <v>22.766999999999999</v>
      </c>
      <c r="C1053" s="2">
        <f t="shared" si="125"/>
        <v>0</v>
      </c>
      <c r="D1053" s="2">
        <f t="shared" si="126"/>
        <v>22.766999999999999</v>
      </c>
      <c r="E1053" s="2">
        <f t="shared" si="128"/>
        <v>22.766999999999999</v>
      </c>
      <c r="F1053" s="2">
        <f t="shared" si="129"/>
        <v>22.666049999999998</v>
      </c>
      <c r="G1053" s="2">
        <f t="shared" si="123"/>
        <v>23.684160000000023</v>
      </c>
      <c r="H1053" s="2">
        <f t="shared" si="127"/>
        <v>24.21304499999998</v>
      </c>
      <c r="I1053" s="2">
        <f t="array" ref="I1053">SUMPRODUCT(B1037:B1056, (ROW(B1037:B1056)-ROW(B1037)+1)) / (20*21/2)</f>
        <v>22.757257142857139</v>
      </c>
      <c r="J1053" s="2">
        <f t="shared" si="130"/>
        <v>22.833201695670837</v>
      </c>
      <c r="K1053" s="2">
        <f t="shared" si="124"/>
        <v>23.68530576368406</v>
      </c>
    </row>
    <row r="1054" spans="1:11" ht="13.5" x14ac:dyDescent="0.25">
      <c r="A1054" s="3">
        <f>TITRES_STAT!B1057</f>
        <v>43539</v>
      </c>
      <c r="B1054" s="6">
        <f>TITRES_STAT!D1057</f>
        <v>22.766999999999999</v>
      </c>
      <c r="C1054" s="2">
        <f t="shared" si="125"/>
        <v>0</v>
      </c>
      <c r="D1054" s="2">
        <f t="shared" si="126"/>
        <v>22.766999999999999</v>
      </c>
      <c r="E1054" s="2">
        <f t="shared" si="128"/>
        <v>22.766999999999999</v>
      </c>
      <c r="F1054" s="2">
        <f t="shared" si="129"/>
        <v>22.682799999999997</v>
      </c>
      <c r="G1054" s="2">
        <f t="shared" si="123"/>
        <v>23.591380000000022</v>
      </c>
      <c r="H1054" s="2">
        <f t="shared" si="127"/>
        <v>24.214894999999984</v>
      </c>
      <c r="I1054" s="2">
        <f t="array" ref="I1054">SUMPRODUCT(B1038:B1057, (ROW(B1038:B1057)-ROW(B1038)+1)) / (20*21/2)</f>
        <v>22.76208571428571</v>
      </c>
      <c r="J1054" s="2">
        <f t="shared" si="130"/>
        <v>22.826896772273614</v>
      </c>
      <c r="K1054" s="2">
        <f t="shared" si="124"/>
        <v>23.649293772951353</v>
      </c>
    </row>
    <row r="1055" spans="1:11" ht="13.5" x14ac:dyDescent="0.25">
      <c r="A1055" s="3">
        <f>TITRES_STAT!B1058</f>
        <v>43542</v>
      </c>
      <c r="B1055" s="6">
        <f>TITRES_STAT!D1058</f>
        <v>22.766999999999999</v>
      </c>
      <c r="C1055" s="2">
        <f t="shared" si="125"/>
        <v>0</v>
      </c>
      <c r="D1055" s="2">
        <f t="shared" si="126"/>
        <v>22.766999999999999</v>
      </c>
      <c r="E1055" s="2">
        <f t="shared" si="128"/>
        <v>22.766999999999999</v>
      </c>
      <c r="F1055" s="2">
        <f t="shared" si="129"/>
        <v>22.699549999999995</v>
      </c>
      <c r="G1055" s="2">
        <f t="shared" si="123"/>
        <v>23.498600000000025</v>
      </c>
      <c r="H1055" s="2">
        <f t="shared" si="127"/>
        <v>24.216184999999982</v>
      </c>
      <c r="I1055" s="2">
        <f t="array" ref="I1055">SUMPRODUCT(B1039:B1058, (ROW(B1039:B1058)-ROW(B1039)+1)) / (20*21/2)</f>
        <v>22.765319047619045</v>
      </c>
      <c r="J1055" s="2">
        <f t="shared" si="130"/>
        <v>22.821192317771363</v>
      </c>
      <c r="K1055" s="2">
        <f t="shared" si="124"/>
        <v>23.61469401714934</v>
      </c>
    </row>
    <row r="1056" spans="1:11" ht="13.5" x14ac:dyDescent="0.25">
      <c r="A1056" s="3">
        <f>TITRES_STAT!B1059</f>
        <v>43543</v>
      </c>
      <c r="B1056" s="6">
        <f>TITRES_STAT!D1059</f>
        <v>22.766999999999999</v>
      </c>
      <c r="C1056" s="2">
        <f t="shared" si="125"/>
        <v>0</v>
      </c>
      <c r="D1056" s="2">
        <f t="shared" si="126"/>
        <v>22.766999999999999</v>
      </c>
      <c r="E1056" s="2">
        <f t="shared" si="128"/>
        <v>22.766999999999999</v>
      </c>
      <c r="F1056" s="2">
        <f t="shared" si="129"/>
        <v>22.716299999999997</v>
      </c>
      <c r="G1056" s="2">
        <f t="shared" si="123"/>
        <v>23.405820000000027</v>
      </c>
      <c r="H1056" s="2">
        <f t="shared" si="127"/>
        <v>24.217474999999986</v>
      </c>
      <c r="I1056" s="2">
        <f t="array" ref="I1056">SUMPRODUCT(B1040:B1059, (ROW(B1040:B1059)-ROW(B1040)+1)) / (20*21/2)</f>
        <v>22.766957142857141</v>
      </c>
      <c r="J1056" s="2">
        <f t="shared" si="130"/>
        <v>22.816031144650282</v>
      </c>
      <c r="K1056" s="2">
        <f t="shared" si="124"/>
        <v>23.581451114516032</v>
      </c>
    </row>
    <row r="1057" spans="1:11" ht="13.5" x14ac:dyDescent="0.25">
      <c r="A1057" s="3">
        <f>TITRES_STAT!B1060</f>
        <v>43545</v>
      </c>
      <c r="B1057" s="6">
        <f>TITRES_STAT!D1060</f>
        <v>22.766999999999999</v>
      </c>
      <c r="C1057" s="2">
        <f t="shared" si="125"/>
        <v>0</v>
      </c>
      <c r="D1057" s="2">
        <f t="shared" si="126"/>
        <v>22.766999999999999</v>
      </c>
      <c r="E1057" s="2">
        <f t="shared" si="128"/>
        <v>22.766999999999999</v>
      </c>
      <c r="F1057" s="2">
        <f t="shared" si="129"/>
        <v>22.733049999999999</v>
      </c>
      <c r="G1057" s="2">
        <f t="shared" si="123"/>
        <v>23.337600000000023</v>
      </c>
      <c r="H1057" s="2">
        <f t="shared" si="127"/>
        <v>24.218764999999983</v>
      </c>
      <c r="I1057" s="2">
        <f t="array" ref="I1057">SUMPRODUCT(B1041:B1060, (ROW(B1041:B1060)-ROW(B1041)+1)) / (20*21/2)</f>
        <v>22.766999999999999</v>
      </c>
      <c r="J1057" s="2">
        <f t="shared" si="130"/>
        <v>22.811361511826448</v>
      </c>
      <c r="K1057" s="2">
        <f t="shared" si="124"/>
        <v>23.549511855123246</v>
      </c>
    </row>
    <row r="1058" spans="1:11" ht="13.5" x14ac:dyDescent="0.25">
      <c r="A1058" s="3">
        <f>TITRES_STAT!B1061</f>
        <v>43546</v>
      </c>
      <c r="B1058" s="6">
        <f>TITRES_STAT!D1061</f>
        <v>22.766999999999999</v>
      </c>
      <c r="C1058" s="2">
        <f t="shared" si="125"/>
        <v>0</v>
      </c>
      <c r="D1058" s="2">
        <f t="shared" si="126"/>
        <v>22.766999999999999</v>
      </c>
      <c r="E1058" s="2">
        <f t="shared" si="128"/>
        <v>22.766999999999999</v>
      </c>
      <c r="F1058" s="2">
        <f t="shared" si="129"/>
        <v>22.749799999999997</v>
      </c>
      <c r="G1058" s="2">
        <f t="shared" si="123"/>
        <v>23.269380000000027</v>
      </c>
      <c r="H1058" s="2">
        <f t="shared" si="127"/>
        <v>24.220054999999988</v>
      </c>
      <c r="I1058" s="2">
        <f t="array" ref="I1058">SUMPRODUCT(B1042:B1061, (ROW(B1042:B1061)-ROW(B1042)+1)) / (20*21/2)</f>
        <v>22.766999999999999</v>
      </c>
      <c r="J1058" s="2">
        <f t="shared" si="130"/>
        <v>22.807136605938211</v>
      </c>
      <c r="K1058" s="2">
        <f t="shared" si="124"/>
        <v>23.518825115706647</v>
      </c>
    </row>
    <row r="1059" spans="1:11" ht="13.5" x14ac:dyDescent="0.25">
      <c r="A1059" s="3">
        <f>TITRES_STAT!B1062</f>
        <v>43549</v>
      </c>
      <c r="B1059" s="6">
        <f>TITRES_STAT!D1062</f>
        <v>22.766999999999999</v>
      </c>
      <c r="C1059" s="2">
        <f t="shared" si="125"/>
        <v>0</v>
      </c>
      <c r="D1059" s="2">
        <f t="shared" si="126"/>
        <v>22.766999999999999</v>
      </c>
      <c r="E1059" s="2">
        <f t="shared" si="128"/>
        <v>22.766999999999999</v>
      </c>
      <c r="F1059" s="2">
        <f t="shared" si="129"/>
        <v>22.766549999999999</v>
      </c>
      <c r="G1059" s="2">
        <f t="shared" si="123"/>
        <v>23.177620000000029</v>
      </c>
      <c r="H1059" s="2">
        <f t="shared" si="127"/>
        <v>24.221344999999989</v>
      </c>
      <c r="I1059" s="2">
        <f t="array" ref="I1059">SUMPRODUCT(B1043:B1062, (ROW(B1043:B1062)-ROW(B1043)+1)) / (20*21/2)</f>
        <v>22.766999999999999</v>
      </c>
      <c r="J1059" s="2">
        <f t="shared" si="130"/>
        <v>22.803314072039335</v>
      </c>
      <c r="K1059" s="2">
        <f t="shared" si="124"/>
        <v>23.489341777835797</v>
      </c>
    </row>
    <row r="1060" spans="1:11" ht="13.5" x14ac:dyDescent="0.25">
      <c r="A1060" s="3">
        <f>TITRES_STAT!B1063</f>
        <v>43550</v>
      </c>
      <c r="B1060" s="6">
        <f>TITRES_STAT!D1063</f>
        <v>22.766999999999999</v>
      </c>
      <c r="C1060" s="2">
        <f t="shared" si="125"/>
        <v>0</v>
      </c>
      <c r="D1060" s="2">
        <f t="shared" si="126"/>
        <v>22.766999999999999</v>
      </c>
      <c r="E1060" s="2">
        <f t="shared" si="128"/>
        <v>22.766999999999999</v>
      </c>
      <c r="F1060" s="2">
        <f t="shared" si="129"/>
        <v>22.766999999999999</v>
      </c>
      <c r="G1060" s="2">
        <f t="shared" si="123"/>
        <v>23.085860000000029</v>
      </c>
      <c r="H1060" s="2">
        <f t="shared" si="127"/>
        <v>24.222634999999986</v>
      </c>
      <c r="I1060" s="2">
        <f t="array" ref="I1060">SUMPRODUCT(B1044:B1063, (ROW(B1044:B1063)-ROW(B1044)+1)) / (20*21/2)</f>
        <v>22.766999999999999</v>
      </c>
      <c r="J1060" s="2">
        <f t="shared" si="130"/>
        <v>22.799855588987967</v>
      </c>
      <c r="K1060" s="2">
        <f t="shared" si="124"/>
        <v>23.461014649293215</v>
      </c>
    </row>
    <row r="1061" spans="1:11" ht="13.5" x14ac:dyDescent="0.25">
      <c r="A1061" s="3">
        <f>TITRES_STAT!B1064</f>
        <v>43551</v>
      </c>
      <c r="B1061" s="6">
        <f>TITRES_STAT!D1064</f>
        <v>22.766999999999999</v>
      </c>
      <c r="C1061" s="2">
        <f t="shared" si="125"/>
        <v>0</v>
      </c>
      <c r="D1061" s="2">
        <f t="shared" si="126"/>
        <v>22.766999999999999</v>
      </c>
      <c r="E1061" s="2">
        <f t="shared" si="128"/>
        <v>22.766999999999999</v>
      </c>
      <c r="F1061" s="2">
        <f t="shared" si="129"/>
        <v>22.766999999999999</v>
      </c>
      <c r="G1061" s="2">
        <f t="shared" si="123"/>
        <v>22.994100000000024</v>
      </c>
      <c r="H1061" s="2">
        <f t="shared" si="127"/>
        <v>24.223924999999991</v>
      </c>
      <c r="I1061" s="2">
        <f t="array" ref="I1061">SUMPRODUCT(B1045:B1064, (ROW(B1045:B1064)-ROW(B1045)+1)) / (20*21/2)</f>
        <v>22.766999999999999</v>
      </c>
      <c r="J1061" s="2">
        <f t="shared" si="130"/>
        <v>22.796726485274824</v>
      </c>
      <c r="K1061" s="2">
        <f t="shared" si="124"/>
        <v>23.433798388536619</v>
      </c>
    </row>
    <row r="1062" spans="1:11" ht="13.5" x14ac:dyDescent="0.25">
      <c r="A1062" s="3">
        <f>TITRES_STAT!B1065</f>
        <v>43552</v>
      </c>
      <c r="B1062" s="6">
        <f>TITRES_STAT!D1065</f>
        <v>22.766999999999999</v>
      </c>
      <c r="C1062" s="2">
        <f t="shared" si="125"/>
        <v>0</v>
      </c>
      <c r="D1062" s="2">
        <f t="shared" si="126"/>
        <v>22.766999999999999</v>
      </c>
      <c r="E1062" s="2">
        <f t="shared" si="128"/>
        <v>22.766999999999999</v>
      </c>
      <c r="F1062" s="2">
        <f t="shared" si="129"/>
        <v>22.766999999999999</v>
      </c>
      <c r="G1062" s="2">
        <f t="shared" si="123"/>
        <v>22.919020000000028</v>
      </c>
      <c r="H1062" s="2">
        <f t="shared" si="127"/>
        <v>24.225214999999984</v>
      </c>
      <c r="I1062" s="2">
        <f t="array" ref="I1062">SUMPRODUCT(B1046:B1065, (ROW(B1046:B1065)-ROW(B1046)+1)) / (20*21/2)</f>
        <v>22.766999999999999</v>
      </c>
      <c r="J1062" s="2">
        <f t="shared" si="130"/>
        <v>22.793895391439129</v>
      </c>
      <c r="K1062" s="2">
        <f t="shared" si="124"/>
        <v>23.407649432123417</v>
      </c>
    </row>
    <row r="1063" spans="1:11" ht="13.5" x14ac:dyDescent="0.25">
      <c r="A1063" s="3">
        <f>TITRES_STAT!B1066</f>
        <v>43553</v>
      </c>
      <c r="B1063" s="6">
        <f>TITRES_STAT!D1066</f>
        <v>22.766999999999999</v>
      </c>
      <c r="C1063" s="2">
        <f t="shared" si="125"/>
        <v>0</v>
      </c>
      <c r="D1063" s="2">
        <f t="shared" si="126"/>
        <v>22.766999999999999</v>
      </c>
      <c r="E1063" s="2">
        <f t="shared" si="128"/>
        <v>22.766999999999999</v>
      </c>
      <c r="F1063" s="2">
        <f t="shared" si="129"/>
        <v>22.766999999999999</v>
      </c>
      <c r="G1063" s="2">
        <f t="shared" si="123"/>
        <v>22.86764000000003</v>
      </c>
      <c r="H1063" s="2">
        <f t="shared" si="127"/>
        <v>24.226504999999989</v>
      </c>
      <c r="I1063" s="2">
        <f t="array" ref="I1063">SUMPRODUCT(B1047:B1066, (ROW(B1047:B1066)-ROW(B1047)+1)) / (20*21/2)</f>
        <v>22.766999999999999</v>
      </c>
      <c r="J1063" s="2">
        <f t="shared" si="130"/>
        <v>22.791333925587786</v>
      </c>
      <c r="K1063" s="2">
        <f t="shared" si="124"/>
        <v>23.382525924981323</v>
      </c>
    </row>
    <row r="1064" spans="1:11" ht="13.5" x14ac:dyDescent="0.25">
      <c r="A1064" s="3">
        <f>TITRES_STAT!B1067</f>
        <v>43556</v>
      </c>
      <c r="B1064" s="6">
        <f>TITRES_STAT!D1067</f>
        <v>22.766999999999999</v>
      </c>
      <c r="C1064" s="2">
        <f t="shared" si="125"/>
        <v>0</v>
      </c>
      <c r="D1064" s="2">
        <f t="shared" si="126"/>
        <v>22.766999999999999</v>
      </c>
      <c r="E1064" s="2">
        <f t="shared" si="128"/>
        <v>22.766999999999999</v>
      </c>
      <c r="F1064" s="2">
        <f t="shared" si="129"/>
        <v>22.766999999999999</v>
      </c>
      <c r="G1064" s="2">
        <f t="shared" si="123"/>
        <v>22.838940000000029</v>
      </c>
      <c r="H1064" s="2">
        <f t="shared" si="127"/>
        <v>24.227794999999986</v>
      </c>
      <c r="I1064" s="2">
        <f t="array" ref="I1064">SUMPRODUCT(B1048:B1067, (ROW(B1048:B1067)-ROW(B1048)+1)) / (20*21/2)</f>
        <v>22.766999999999999</v>
      </c>
      <c r="J1064" s="2">
        <f t="shared" si="130"/>
        <v>22.789016408865137</v>
      </c>
      <c r="K1064" s="2">
        <f t="shared" si="124"/>
        <v>23.358387653413427</v>
      </c>
    </row>
    <row r="1065" spans="1:11" ht="13.5" x14ac:dyDescent="0.25">
      <c r="A1065" s="3">
        <f>TITRES_STAT!B1068</f>
        <v>43557</v>
      </c>
      <c r="B1065" s="6">
        <f>TITRES_STAT!D1068</f>
        <v>22.766999999999999</v>
      </c>
      <c r="C1065" s="2">
        <f t="shared" si="125"/>
        <v>0</v>
      </c>
      <c r="D1065" s="2">
        <f t="shared" si="126"/>
        <v>22.766999999999999</v>
      </c>
      <c r="E1065" s="2">
        <f t="shared" si="128"/>
        <v>22.766999999999999</v>
      </c>
      <c r="F1065" s="2">
        <f t="shared" si="129"/>
        <v>22.766999999999999</v>
      </c>
      <c r="G1065" s="2">
        <f t="shared" si="123"/>
        <v>22.810240000000032</v>
      </c>
      <c r="H1065" s="2">
        <f t="shared" si="127"/>
        <v>24.229084999999987</v>
      </c>
      <c r="I1065" s="2">
        <f t="array" ref="I1065">SUMPRODUCT(B1049:B1068, (ROW(B1049:B1068)-ROW(B1049)+1)) / (20*21/2)</f>
        <v>22.702333333333332</v>
      </c>
      <c r="J1065" s="2">
        <f t="shared" si="130"/>
        <v>22.786919608020838</v>
      </c>
      <c r="K1065" s="2">
        <f t="shared" si="124"/>
        <v>23.335195980730546</v>
      </c>
    </row>
    <row r="1066" spans="1:11" ht="13.5" x14ac:dyDescent="0.25">
      <c r="A1066" s="3">
        <f>TITRES_STAT!B1069</f>
        <v>43558</v>
      </c>
      <c r="B1066" s="6">
        <f>TITRES_STAT!D1069</f>
        <v>22.766999999999999</v>
      </c>
      <c r="C1066" s="2">
        <f t="shared" si="125"/>
        <v>0</v>
      </c>
      <c r="D1066" s="2">
        <f t="shared" si="126"/>
        <v>22.766999999999999</v>
      </c>
      <c r="E1066" s="2">
        <f t="shared" si="128"/>
        <v>22.766999999999999</v>
      </c>
      <c r="F1066" s="2">
        <f t="shared" si="129"/>
        <v>22.766999999999999</v>
      </c>
      <c r="G1066" s="2">
        <f t="shared" si="123"/>
        <v>22.803200000000029</v>
      </c>
      <c r="H1066" s="2">
        <f t="shared" si="127"/>
        <v>24.230374999999984</v>
      </c>
      <c r="I1066" s="2">
        <f t="array" ref="I1066">SUMPRODUCT(B1050:B1069, (ROW(B1050:B1069)-ROW(B1050)+1)) / (20*21/2)</f>
        <v>22.640899999999998</v>
      </c>
      <c r="J1066" s="2">
        <f t="shared" si="130"/>
        <v>22.785022502495046</v>
      </c>
      <c r="K1066" s="2">
        <f t="shared" si="124"/>
        <v>23.31291378540778</v>
      </c>
    </row>
    <row r="1067" spans="1:11" ht="13.5" x14ac:dyDescent="0.25">
      <c r="A1067" s="3">
        <f>TITRES_STAT!B1070</f>
        <v>43559</v>
      </c>
      <c r="B1067" s="6">
        <f>TITRES_STAT!D1070</f>
        <v>22.766999999999999</v>
      </c>
      <c r="C1067" s="2">
        <f t="shared" si="125"/>
        <v>0</v>
      </c>
      <c r="D1067" s="2">
        <f t="shared" si="126"/>
        <v>22.766999999999999</v>
      </c>
      <c r="E1067" s="2">
        <f t="shared" si="128"/>
        <v>22.766999999999999</v>
      </c>
      <c r="F1067" s="2">
        <f t="shared" si="129"/>
        <v>22.766999999999999</v>
      </c>
      <c r="G1067" s="2">
        <f t="shared" si="123"/>
        <v>22.796160000000032</v>
      </c>
      <c r="H1067" s="2">
        <f t="shared" si="127"/>
        <v>24.231664999999985</v>
      </c>
      <c r="I1067" s="2">
        <f t="array" ref="I1067">SUMPRODUCT(B1051:B1070, (ROW(B1051:B1070)-ROW(B1051)+1)) / (20*21/2)</f>
        <v>22.582700000000003</v>
      </c>
      <c r="J1067" s="2">
        <f t="shared" si="130"/>
        <v>22.783306073685992</v>
      </c>
      <c r="K1067" s="2">
        <f t="shared" si="124"/>
        <v>23.291505401666299</v>
      </c>
    </row>
    <row r="1068" spans="1:11" ht="13.5" x14ac:dyDescent="0.25">
      <c r="A1068" s="3">
        <f>TITRES_STAT!B1071</f>
        <v>43560</v>
      </c>
      <c r="B1068" s="6">
        <f>TITRES_STAT!D1071</f>
        <v>22.088000000000001</v>
      </c>
      <c r="C1068" s="2">
        <f t="shared" si="125"/>
        <v>-0.67899999999999849</v>
      </c>
      <c r="D1068" s="2">
        <f t="shared" si="126"/>
        <v>22.6312</v>
      </c>
      <c r="E1068" s="2">
        <f t="shared" si="128"/>
        <v>22.699099999999998</v>
      </c>
      <c r="F1068" s="2">
        <f t="shared" si="129"/>
        <v>22.733049999999999</v>
      </c>
      <c r="G1068" s="2">
        <f t="shared" si="123"/>
        <v>22.775540000000028</v>
      </c>
      <c r="H1068" s="2">
        <f t="shared" si="127"/>
        <v>24.229559999999982</v>
      </c>
      <c r="I1068" s="2">
        <f t="array" ref="I1068">SUMPRODUCT(B1052:B1071, (ROW(B1052:B1071)-ROW(B1052)+1)) / (20*21/2)</f>
        <v>22.592399999999998</v>
      </c>
      <c r="J1068" s="2">
        <f t="shared" si="130"/>
        <v>22.717086447620659</v>
      </c>
      <c r="K1068" s="2">
        <f t="shared" si="124"/>
        <v>23.244309111404874</v>
      </c>
    </row>
    <row r="1069" spans="1:11" ht="13.5" x14ac:dyDescent="0.25">
      <c r="A1069" s="3">
        <f>TITRES_STAT!B1072</f>
        <v>43563</v>
      </c>
      <c r="B1069" s="6">
        <f>TITRES_STAT!D1072</f>
        <v>22.088000000000001</v>
      </c>
      <c r="C1069" s="2">
        <f t="shared" si="125"/>
        <v>0</v>
      </c>
      <c r="D1069" s="2">
        <f t="shared" si="126"/>
        <v>22.4954</v>
      </c>
      <c r="E1069" s="2">
        <f t="shared" si="128"/>
        <v>22.6312</v>
      </c>
      <c r="F1069" s="2">
        <f t="shared" si="129"/>
        <v>22.699100000000001</v>
      </c>
      <c r="G1069" s="2">
        <f t="shared" si="123"/>
        <v>22.754920000000023</v>
      </c>
      <c r="H1069" s="2">
        <f t="shared" si="127"/>
        <v>24.227454999999981</v>
      </c>
      <c r="I1069" s="2">
        <f t="array" ref="I1069">SUMPRODUCT(B1053:B1072, (ROW(B1053:B1072)-ROW(B1053)+1)) / (20*21/2)</f>
        <v>22.6021</v>
      </c>
      <c r="J1069" s="2">
        <f t="shared" si="130"/>
        <v>22.657173452609168</v>
      </c>
      <c r="K1069" s="2">
        <f t="shared" si="124"/>
        <v>23.198963656055664</v>
      </c>
    </row>
    <row r="1070" spans="1:11" ht="13.5" x14ac:dyDescent="0.25">
      <c r="A1070" s="3">
        <f>TITRES_STAT!B1073</f>
        <v>43565</v>
      </c>
      <c r="B1070" s="6">
        <f>TITRES_STAT!D1073</f>
        <v>22.088000000000001</v>
      </c>
      <c r="C1070" s="2">
        <f t="shared" si="125"/>
        <v>0</v>
      </c>
      <c r="D1070" s="2">
        <f t="shared" si="126"/>
        <v>22.3596</v>
      </c>
      <c r="E1070" s="2">
        <f t="shared" si="128"/>
        <v>22.563299999999998</v>
      </c>
      <c r="F1070" s="2">
        <f t="shared" si="129"/>
        <v>22.665150000000004</v>
      </c>
      <c r="G1070" s="2">
        <f t="shared" si="123"/>
        <v>22.734300000000026</v>
      </c>
      <c r="H1070" s="2">
        <f t="shared" si="127"/>
        <v>24.225349999999981</v>
      </c>
      <c r="I1070" s="2">
        <f t="array" ref="I1070">SUMPRODUCT(B1054:B1073, (ROW(B1054:B1073)-ROW(B1054)+1)) / (20*21/2)</f>
        <v>22.547133333333335</v>
      </c>
      <c r="J1070" s="2">
        <f t="shared" si="130"/>
        <v>22.60296645712258</v>
      </c>
      <c r="K1070" s="2">
        <f t="shared" si="124"/>
        <v>23.155396453857403</v>
      </c>
    </row>
    <row r="1071" spans="1:11" ht="13.5" x14ac:dyDescent="0.25">
      <c r="A1071" s="3">
        <f>TITRES_STAT!B1074</f>
        <v>43566</v>
      </c>
      <c r="B1071" s="6">
        <f>TITRES_STAT!D1074</f>
        <v>22.766999999999999</v>
      </c>
      <c r="C1071" s="2">
        <f t="shared" si="125"/>
        <v>0.67899999999999849</v>
      </c>
      <c r="D1071" s="2">
        <f t="shared" si="126"/>
        <v>22.3596</v>
      </c>
      <c r="E1071" s="2">
        <f t="shared" si="128"/>
        <v>22.563299999999998</v>
      </c>
      <c r="F1071" s="2">
        <f t="shared" si="129"/>
        <v>22.665150000000004</v>
      </c>
      <c r="G1071" s="2">
        <f t="shared" si="123"/>
        <v>22.727260000000022</v>
      </c>
      <c r="H1071" s="2">
        <f t="shared" si="127"/>
        <v>24.226639999999978</v>
      </c>
      <c r="I1071" s="2">
        <f t="array" ref="I1071">SUMPRODUCT(B1055:B1074, (ROW(B1055:B1074)-ROW(B1055)+1)) / (20*21/2)</f>
        <v>22.432447619047615</v>
      </c>
      <c r="J1071" s="2">
        <f t="shared" si="130"/>
        <v>22.618588699301384</v>
      </c>
      <c r="K1071" s="2">
        <f t="shared" si="124"/>
        <v>23.140165220372801</v>
      </c>
    </row>
    <row r="1072" spans="1:11" ht="13.5" x14ac:dyDescent="0.25">
      <c r="A1072" s="3">
        <f>TITRES_STAT!B1075</f>
        <v>43567</v>
      </c>
      <c r="B1072" s="6">
        <f>TITRES_STAT!D1075</f>
        <v>22.766999999999999</v>
      </c>
      <c r="C1072" s="2">
        <f t="shared" si="125"/>
        <v>0</v>
      </c>
      <c r="D1072" s="2">
        <f t="shared" si="126"/>
        <v>22.3596</v>
      </c>
      <c r="E1072" s="2">
        <f t="shared" si="128"/>
        <v>22.563299999999998</v>
      </c>
      <c r="F1072" s="2">
        <f t="shared" si="129"/>
        <v>22.665150000000004</v>
      </c>
      <c r="G1072" s="2">
        <f t="shared" si="123"/>
        <v>22.720220000000023</v>
      </c>
      <c r="H1072" s="2">
        <f t="shared" si="127"/>
        <v>24.227929999999983</v>
      </c>
      <c r="I1072" s="2">
        <f t="array" ref="I1072">SUMPRODUCT(B1056:B1075, (ROW(B1056:B1075)-ROW(B1056)+1)) / (20*21/2)</f>
        <v>22.324142857142856</v>
      </c>
      <c r="J1072" s="2">
        <f t="shared" si="130"/>
        <v>22.632723108891732</v>
      </c>
      <c r="K1072" s="2">
        <f t="shared" si="124"/>
        <v>23.125531290162101</v>
      </c>
    </row>
    <row r="1073" spans="1:11" ht="13.5" x14ac:dyDescent="0.25">
      <c r="A1073" s="3">
        <f>TITRES_STAT!B1076</f>
        <v>43570</v>
      </c>
      <c r="B1073" s="6">
        <f>TITRES_STAT!D1076</f>
        <v>22.088000000000001</v>
      </c>
      <c r="C1073" s="2">
        <f t="shared" si="125"/>
        <v>-0.67899999999999849</v>
      </c>
      <c r="D1073" s="2">
        <f t="shared" si="126"/>
        <v>22.3596</v>
      </c>
      <c r="E1073" s="2">
        <f t="shared" si="128"/>
        <v>22.495399999999997</v>
      </c>
      <c r="F1073" s="2">
        <f t="shared" si="129"/>
        <v>22.631200000000003</v>
      </c>
      <c r="G1073" s="2">
        <f t="shared" si="123"/>
        <v>22.699600000000022</v>
      </c>
      <c r="H1073" s="2">
        <f t="shared" si="127"/>
        <v>24.225824999999983</v>
      </c>
      <c r="I1073" s="2">
        <f t="array" ref="I1073">SUMPRODUCT(B1057:B1076, (ROW(B1057:B1076)-ROW(B1057)+1)) / (20*21/2)</f>
        <v>22.222219047619049</v>
      </c>
      <c r="J1073" s="2">
        <f t="shared" si="130"/>
        <v>22.580844717568709</v>
      </c>
      <c r="K1073" s="2">
        <f t="shared" si="124"/>
        <v>23.084843788587118</v>
      </c>
    </row>
    <row r="1074" spans="1:11" ht="13.5" x14ac:dyDescent="0.25">
      <c r="A1074" s="3">
        <f>TITRES_STAT!B1077</f>
        <v>43571</v>
      </c>
      <c r="B1074" s="6">
        <f>TITRES_STAT!D1077</f>
        <v>21.427</v>
      </c>
      <c r="C1074" s="2">
        <f t="shared" si="125"/>
        <v>-0.66100000000000136</v>
      </c>
      <c r="D1074" s="2">
        <f t="shared" si="126"/>
        <v>22.227399999999999</v>
      </c>
      <c r="E1074" s="2">
        <f t="shared" si="128"/>
        <v>22.361399999999996</v>
      </c>
      <c r="F1074" s="2">
        <f t="shared" si="129"/>
        <v>22.564200000000007</v>
      </c>
      <c r="G1074" s="2">
        <f t="shared" ref="G1074:G1137" si="131">AVERAGE(B1025:B1074)</f>
        <v>22.66576000000002</v>
      </c>
      <c r="H1074" s="2">
        <f t="shared" si="127"/>
        <v>24.220414999999981</v>
      </c>
      <c r="I1074" s="2">
        <f t="array" ref="I1074">SUMPRODUCT(B1058:B1077, (ROW(B1058:B1077)-ROW(B1058)+1)) / (20*21/2)</f>
        <v>22.126676190476189</v>
      </c>
      <c r="J1074" s="2">
        <f t="shared" si="130"/>
        <v>22.470954744466926</v>
      </c>
      <c r="K1074" s="2">
        <f t="shared" si="124"/>
        <v>23.019830306681744</v>
      </c>
    </row>
    <row r="1075" spans="1:11" ht="13.5" x14ac:dyDescent="0.25">
      <c r="A1075" s="3">
        <f>TITRES_STAT!B1078</f>
        <v>43572</v>
      </c>
      <c r="B1075" s="6">
        <f>TITRES_STAT!D1078</f>
        <v>21.427</v>
      </c>
      <c r="C1075" s="2">
        <f t="shared" si="125"/>
        <v>0</v>
      </c>
      <c r="D1075" s="2">
        <f t="shared" si="126"/>
        <v>22.095199999999998</v>
      </c>
      <c r="E1075" s="2">
        <f t="shared" si="128"/>
        <v>22.227399999999996</v>
      </c>
      <c r="F1075" s="2">
        <f t="shared" si="129"/>
        <v>22.497200000000007</v>
      </c>
      <c r="G1075" s="2">
        <f t="shared" si="131"/>
        <v>22.631920000000015</v>
      </c>
      <c r="H1075" s="2">
        <f t="shared" si="127"/>
        <v>24.215004999999977</v>
      </c>
      <c r="I1075" s="2">
        <f t="array" ref="I1075">SUMPRODUCT(B1059:B1078, (ROW(B1059:B1078)-ROW(B1059)+1)) / (20*21/2)</f>
        <v>22.037514285714288</v>
      </c>
      <c r="J1075" s="2">
        <f t="shared" si="130"/>
        <v>22.371530483089124</v>
      </c>
      <c r="K1075" s="2">
        <f t="shared" ref="K1075:K1138" si="132">$K$4*B1075+(1-$K$4)*K1074</f>
        <v>22.957366373086384</v>
      </c>
    </row>
    <row r="1076" spans="1:11" ht="13.5" x14ac:dyDescent="0.25">
      <c r="A1076" s="3">
        <f>TITRES_STAT!B1079</f>
        <v>43573</v>
      </c>
      <c r="B1076" s="6">
        <f>TITRES_STAT!D1079</f>
        <v>21.427</v>
      </c>
      <c r="C1076" s="2">
        <f t="shared" si="125"/>
        <v>0</v>
      </c>
      <c r="D1076" s="2">
        <f t="shared" si="126"/>
        <v>21.827199999999998</v>
      </c>
      <c r="E1076" s="2">
        <f t="shared" si="128"/>
        <v>22.093399999999995</v>
      </c>
      <c r="F1076" s="2">
        <f t="shared" si="129"/>
        <v>22.430200000000006</v>
      </c>
      <c r="G1076" s="2">
        <f t="shared" si="131"/>
        <v>22.59808000000001</v>
      </c>
      <c r="H1076" s="2">
        <f t="shared" si="127"/>
        <v>24.209594999999975</v>
      </c>
      <c r="I1076" s="2">
        <f t="array" ref="I1076">SUMPRODUCT(B1060:B1079, (ROW(B1060:B1079)-ROW(B1060)+1)) / (20*21/2)</f>
        <v>22.015209523809524</v>
      </c>
      <c r="J1076" s="2">
        <f t="shared" si="130"/>
        <v>22.281575198985397</v>
      </c>
      <c r="K1076" s="2">
        <f t="shared" si="132"/>
        <v>22.897352005514371</v>
      </c>
    </row>
    <row r="1077" spans="1:11" ht="13.5" x14ac:dyDescent="0.25">
      <c r="A1077" s="3">
        <f>TITRES_STAT!B1080</f>
        <v>43574</v>
      </c>
      <c r="B1077" s="6">
        <f>TITRES_STAT!D1080</f>
        <v>21.427</v>
      </c>
      <c r="C1077" s="2">
        <f t="shared" si="125"/>
        <v>0</v>
      </c>
      <c r="D1077" s="2">
        <f t="shared" si="126"/>
        <v>21.559199999999997</v>
      </c>
      <c r="E1077" s="2">
        <f t="shared" si="128"/>
        <v>21.959399999999995</v>
      </c>
      <c r="F1077" s="2">
        <f t="shared" si="129"/>
        <v>22.363200000000006</v>
      </c>
      <c r="G1077" s="2">
        <f t="shared" si="131"/>
        <v>22.564240000000009</v>
      </c>
      <c r="H1077" s="2">
        <f t="shared" si="127"/>
        <v>24.205044999999977</v>
      </c>
      <c r="I1077" s="2">
        <f t="array" ref="I1077">SUMPRODUCT(B1061:B1080, (ROW(B1061:B1080)-ROW(B1061)+1)) / (20*21/2)</f>
        <v>21.996261904761901</v>
      </c>
      <c r="J1077" s="2">
        <f t="shared" si="130"/>
        <v>22.200187084796312</v>
      </c>
      <c r="K1077" s="2">
        <f t="shared" si="132"/>
        <v>22.839691142553026</v>
      </c>
    </row>
    <row r="1078" spans="1:11" ht="13.5" x14ac:dyDescent="0.25">
      <c r="A1078" s="3">
        <f>TITRES_STAT!B1081</f>
        <v>43577</v>
      </c>
      <c r="B1078" s="6">
        <f>TITRES_STAT!D1081</f>
        <v>21.427</v>
      </c>
      <c r="C1078" s="2">
        <f t="shared" si="125"/>
        <v>0</v>
      </c>
      <c r="D1078" s="2">
        <f t="shared" si="126"/>
        <v>21.427</v>
      </c>
      <c r="E1078" s="2">
        <f t="shared" si="128"/>
        <v>21.893299999999996</v>
      </c>
      <c r="F1078" s="2">
        <f t="shared" si="129"/>
        <v>22.296200000000006</v>
      </c>
      <c r="G1078" s="2">
        <f t="shared" si="131"/>
        <v>22.530400000000004</v>
      </c>
      <c r="H1078" s="2">
        <f t="shared" si="127"/>
        <v>24.200494999999975</v>
      </c>
      <c r="I1078" s="2">
        <f t="array" ref="I1078">SUMPRODUCT(B1062:B1081, (ROW(B1062:B1081)-ROW(B1062)+1)) / (20*21/2)</f>
        <v>21.980671428571426</v>
      </c>
      <c r="J1078" s="2">
        <f t="shared" si="130"/>
        <v>22.126550219577616</v>
      </c>
      <c r="K1078" s="2">
        <f t="shared" si="132"/>
        <v>22.78429148990389</v>
      </c>
    </row>
    <row r="1079" spans="1:11" ht="13.5" x14ac:dyDescent="0.25">
      <c r="A1079" s="3">
        <f>TITRES_STAT!B1082</f>
        <v>43578</v>
      </c>
      <c r="B1079" s="6">
        <f>TITRES_STAT!D1082</f>
        <v>22.062000000000001</v>
      </c>
      <c r="C1079" s="2">
        <f t="shared" si="125"/>
        <v>0.63500000000000156</v>
      </c>
      <c r="D1079" s="2">
        <f t="shared" si="126"/>
        <v>21.553999999999998</v>
      </c>
      <c r="E1079" s="2">
        <f t="shared" si="128"/>
        <v>21.890699999999999</v>
      </c>
      <c r="F1079" s="2">
        <f t="shared" si="129"/>
        <v>22.260950000000005</v>
      </c>
      <c r="G1079" s="2">
        <f t="shared" si="131"/>
        <v>22.509260000000008</v>
      </c>
      <c r="H1079" s="2">
        <f t="shared" si="127"/>
        <v>24.199119999999976</v>
      </c>
      <c r="I1079" s="2">
        <f t="array" ref="I1079">SUMPRODUCT(B1063:B1082, (ROW(B1063:B1082)-ROW(B1063)+1)) / (20*21/2)</f>
        <v>21.968438095238096</v>
      </c>
      <c r="J1079" s="2">
        <f t="shared" si="130"/>
        <v>22.120402579617846</v>
      </c>
      <c r="K1079" s="2">
        <f t="shared" si="132"/>
        <v>22.755966333437069</v>
      </c>
    </row>
    <row r="1080" spans="1:11" ht="13.5" x14ac:dyDescent="0.25">
      <c r="A1080" s="3">
        <f>TITRES_STAT!B1083</f>
        <v>43579</v>
      </c>
      <c r="B1080" s="6">
        <f>TITRES_STAT!D1083</f>
        <v>22.062000000000001</v>
      </c>
      <c r="C1080" s="2">
        <f t="shared" si="125"/>
        <v>0</v>
      </c>
      <c r="D1080" s="2">
        <f t="shared" si="126"/>
        <v>21.681000000000001</v>
      </c>
      <c r="E1080" s="2">
        <f t="shared" si="128"/>
        <v>21.888100000000001</v>
      </c>
      <c r="F1080" s="2">
        <f t="shared" si="129"/>
        <v>22.225700000000007</v>
      </c>
      <c r="G1080" s="2">
        <f t="shared" si="131"/>
        <v>22.490000000000006</v>
      </c>
      <c r="H1080" s="2">
        <f t="shared" si="127"/>
        <v>24.197744999999976</v>
      </c>
      <c r="I1080" s="2">
        <f t="array" ref="I1080">SUMPRODUCT(B1064:B1083, (ROW(B1064:B1083)-ROW(B1064)+1)) / (20*21/2)</f>
        <v>21.959561904761905</v>
      </c>
      <c r="J1080" s="2">
        <f t="shared" si="130"/>
        <v>22.114840429178052</v>
      </c>
      <c r="K1080" s="2">
        <f t="shared" si="132"/>
        <v>22.728751967419928</v>
      </c>
    </row>
    <row r="1081" spans="1:11" ht="13.5" x14ac:dyDescent="0.25">
      <c r="A1081" s="3">
        <f>TITRES_STAT!B1084</f>
        <v>43580</v>
      </c>
      <c r="B1081" s="6">
        <f>TITRES_STAT!D1084</f>
        <v>22.062000000000001</v>
      </c>
      <c r="C1081" s="2">
        <f t="shared" si="125"/>
        <v>0</v>
      </c>
      <c r="D1081" s="2">
        <f t="shared" si="126"/>
        <v>21.808</v>
      </c>
      <c r="E1081" s="2">
        <f t="shared" si="128"/>
        <v>21.817600000000002</v>
      </c>
      <c r="F1081" s="2">
        <f t="shared" si="129"/>
        <v>22.190450000000006</v>
      </c>
      <c r="G1081" s="2">
        <f t="shared" si="131"/>
        <v>22.482600000000005</v>
      </c>
      <c r="H1081" s="2">
        <f t="shared" si="127"/>
        <v>24.196369999999973</v>
      </c>
      <c r="I1081" s="2">
        <f t="array" ref="I1081">SUMPRODUCT(B1065:B1084, (ROW(B1065:B1084)-ROW(B1065)+1)) / (20*21/2)</f>
        <v>21.954042857142859</v>
      </c>
      <c r="J1081" s="2">
        <f t="shared" si="130"/>
        <v>22.109808007351571</v>
      </c>
      <c r="K1081" s="2">
        <f t="shared" si="132"/>
        <v>22.702604831442677</v>
      </c>
    </row>
    <row r="1082" spans="1:11" ht="13.5" x14ac:dyDescent="0.25">
      <c r="A1082" s="3">
        <f>TITRES_STAT!B1085</f>
        <v>43581</v>
      </c>
      <c r="B1082" s="6">
        <f>TITRES_STAT!D1085</f>
        <v>22.062000000000001</v>
      </c>
      <c r="C1082" s="2">
        <f t="shared" si="125"/>
        <v>0</v>
      </c>
      <c r="D1082" s="2">
        <f t="shared" si="126"/>
        <v>21.934999999999999</v>
      </c>
      <c r="E1082" s="2">
        <f t="shared" si="128"/>
        <v>21.747100000000003</v>
      </c>
      <c r="F1082" s="2">
        <f t="shared" si="129"/>
        <v>22.155200000000004</v>
      </c>
      <c r="G1082" s="2">
        <f t="shared" si="131"/>
        <v>22.475200000000005</v>
      </c>
      <c r="H1082" s="2">
        <f t="shared" si="127"/>
        <v>24.19499499999997</v>
      </c>
      <c r="I1082" s="2">
        <f t="array" ref="I1082">SUMPRODUCT(B1066:B1085, (ROW(B1066:B1085)-ROW(B1066)+1)) / (20*21/2)</f>
        <v>21.951880952380954</v>
      </c>
      <c r="J1082" s="2">
        <f t="shared" si="130"/>
        <v>22.105254863794279</v>
      </c>
      <c r="K1082" s="2">
        <f t="shared" si="132"/>
        <v>22.677483073346888</v>
      </c>
    </row>
    <row r="1083" spans="1:11" ht="13.5" x14ac:dyDescent="0.25">
      <c r="A1083" s="3">
        <f>TITRES_STAT!B1086</f>
        <v>43584</v>
      </c>
      <c r="B1083" s="6">
        <f>TITRES_STAT!D1086</f>
        <v>22.062000000000001</v>
      </c>
      <c r="C1083" s="2">
        <f t="shared" si="125"/>
        <v>0</v>
      </c>
      <c r="D1083" s="2">
        <f t="shared" si="126"/>
        <v>22.062000000000001</v>
      </c>
      <c r="E1083" s="2">
        <f t="shared" si="128"/>
        <v>21.744500000000006</v>
      </c>
      <c r="F1083" s="2">
        <f t="shared" si="129"/>
        <v>22.119950000000006</v>
      </c>
      <c r="G1083" s="2">
        <f t="shared" si="131"/>
        <v>22.4678</v>
      </c>
      <c r="H1083" s="2">
        <f t="shared" si="127"/>
        <v>24.193619999999967</v>
      </c>
      <c r="I1083" s="2">
        <f t="array" ref="I1083">SUMPRODUCT(B1067:B1086, (ROW(B1067:B1086)-ROW(B1067)+1)) / (20*21/2)</f>
        <v>21.953076190476192</v>
      </c>
      <c r="J1083" s="2">
        <f t="shared" si="130"/>
        <v>22.101135352956728</v>
      </c>
      <c r="K1083" s="2">
        <f t="shared" si="132"/>
        <v>22.653346482235246</v>
      </c>
    </row>
    <row r="1084" spans="1:11" ht="13.5" x14ac:dyDescent="0.25">
      <c r="A1084" s="3">
        <f>TITRES_STAT!B1087</f>
        <v>43585</v>
      </c>
      <c r="B1084" s="6">
        <f>TITRES_STAT!D1087</f>
        <v>22.062000000000001</v>
      </c>
      <c r="C1084" s="2">
        <f t="shared" si="125"/>
        <v>0</v>
      </c>
      <c r="D1084" s="2">
        <f t="shared" si="126"/>
        <v>22.062000000000001</v>
      </c>
      <c r="E1084" s="2">
        <f t="shared" si="128"/>
        <v>21.808000000000003</v>
      </c>
      <c r="F1084" s="2">
        <f t="shared" si="129"/>
        <v>22.084700000000005</v>
      </c>
      <c r="G1084" s="2">
        <f t="shared" si="131"/>
        <v>22.460400000000003</v>
      </c>
      <c r="H1084" s="2">
        <f t="shared" si="127"/>
        <v>24.192244999999971</v>
      </c>
      <c r="I1084" s="2">
        <f t="array" ref="I1084">SUMPRODUCT(B1068:B1087, (ROW(B1068:B1087)-ROW(B1068)+1)) / (20*21/2)</f>
        <v>21.957628571428572</v>
      </c>
      <c r="J1084" s="2">
        <f t="shared" si="130"/>
        <v>22.097408176484659</v>
      </c>
      <c r="K1084" s="2">
        <f t="shared" si="132"/>
        <v>22.630156424108375</v>
      </c>
    </row>
    <row r="1085" spans="1:11" ht="13.5" x14ac:dyDescent="0.25">
      <c r="A1085" s="3">
        <f>TITRES_STAT!B1088</f>
        <v>43587</v>
      </c>
      <c r="B1085" s="6">
        <f>TITRES_STAT!D1088</f>
        <v>22.062000000000001</v>
      </c>
      <c r="C1085" s="2">
        <f t="shared" si="125"/>
        <v>0</v>
      </c>
      <c r="D1085" s="2">
        <f t="shared" si="126"/>
        <v>22.062000000000001</v>
      </c>
      <c r="E1085" s="2">
        <f t="shared" si="128"/>
        <v>21.871500000000005</v>
      </c>
      <c r="F1085" s="2">
        <f t="shared" si="129"/>
        <v>22.049450000000004</v>
      </c>
      <c r="G1085" s="2">
        <f t="shared" si="131"/>
        <v>22.453000000000003</v>
      </c>
      <c r="H1085" s="2">
        <f t="shared" si="127"/>
        <v>24.190869999999968</v>
      </c>
      <c r="I1085" s="2">
        <f t="array" ref="I1085">SUMPRODUCT(B1069:B1088, (ROW(B1069:B1088)-ROW(B1069)+1)) / (20*21/2)</f>
        <v>21.965538095238095</v>
      </c>
      <c r="J1085" s="2">
        <f t="shared" si="130"/>
        <v>22.094035969200405</v>
      </c>
      <c r="K1085" s="2">
        <f t="shared" si="132"/>
        <v>22.607875780025694</v>
      </c>
    </row>
    <row r="1086" spans="1:11" ht="13.5" x14ac:dyDescent="0.25">
      <c r="A1086" s="3">
        <f>TITRES_STAT!B1089</f>
        <v>43588</v>
      </c>
      <c r="B1086" s="6">
        <f>TITRES_STAT!D1089</f>
        <v>22.062000000000001</v>
      </c>
      <c r="C1086" s="2">
        <f t="shared" si="125"/>
        <v>0</v>
      </c>
      <c r="D1086" s="2">
        <f t="shared" si="126"/>
        <v>22.062000000000001</v>
      </c>
      <c r="E1086" s="2">
        <f t="shared" si="128"/>
        <v>21.935000000000006</v>
      </c>
      <c r="F1086" s="2">
        <f t="shared" si="129"/>
        <v>22.014200000000002</v>
      </c>
      <c r="G1086" s="2">
        <f t="shared" si="131"/>
        <v>22.445599999999999</v>
      </c>
      <c r="H1086" s="2">
        <f t="shared" si="127"/>
        <v>24.189404999999969</v>
      </c>
      <c r="I1086" s="2">
        <f t="array" ref="I1086">SUMPRODUCT(B1070:B1089, (ROW(B1070:B1089)-ROW(B1070)+1)) / (20*21/2)</f>
        <v>21.96709523809524</v>
      </c>
      <c r="J1086" s="2">
        <f t="shared" si="130"/>
        <v>22.090984924514654</v>
      </c>
      <c r="K1086" s="2">
        <f t="shared" si="132"/>
        <v>22.586468886691353</v>
      </c>
    </row>
    <row r="1087" spans="1:11" ht="13.5" x14ac:dyDescent="0.25">
      <c r="A1087" s="3">
        <f>TITRES_STAT!B1090</f>
        <v>43591</v>
      </c>
      <c r="B1087" s="6">
        <f>TITRES_STAT!D1090</f>
        <v>22.062000000000001</v>
      </c>
      <c r="C1087" s="2">
        <f t="shared" si="125"/>
        <v>0</v>
      </c>
      <c r="D1087" s="2">
        <f t="shared" si="126"/>
        <v>22.062000000000001</v>
      </c>
      <c r="E1087" s="2">
        <f t="shared" si="128"/>
        <v>21.998500000000003</v>
      </c>
      <c r="F1087" s="2">
        <f t="shared" si="129"/>
        <v>21.978950000000005</v>
      </c>
      <c r="G1087" s="2">
        <f t="shared" si="131"/>
        <v>22.438200000000002</v>
      </c>
      <c r="H1087" s="2">
        <f t="shared" si="127"/>
        <v>24.187939999999966</v>
      </c>
      <c r="I1087" s="2">
        <f t="array" ref="I1087">SUMPRODUCT(B1071:B1090, (ROW(B1071:B1090)-ROW(B1071)+1)) / (20*21/2)</f>
        <v>21.969099999999997</v>
      </c>
      <c r="J1087" s="2">
        <f t="shared" si="130"/>
        <v>22.088224455513259</v>
      </c>
      <c r="K1087" s="2">
        <f t="shared" si="132"/>
        <v>22.565901479370122</v>
      </c>
    </row>
    <row r="1088" spans="1:11" ht="13.5" x14ac:dyDescent="0.25">
      <c r="A1088" s="3">
        <f>TITRES_STAT!B1091</f>
        <v>43592</v>
      </c>
      <c r="B1088" s="6">
        <f>TITRES_STAT!D1091</f>
        <v>22.062000000000001</v>
      </c>
      <c r="C1088" s="2">
        <f t="shared" si="125"/>
        <v>0</v>
      </c>
      <c r="D1088" s="2">
        <f t="shared" si="126"/>
        <v>22.062000000000001</v>
      </c>
      <c r="E1088" s="2">
        <f t="shared" si="128"/>
        <v>22.062000000000005</v>
      </c>
      <c r="F1088" s="2">
        <f t="shared" si="129"/>
        <v>21.977650000000004</v>
      </c>
      <c r="G1088" s="2">
        <f t="shared" si="131"/>
        <v>22.430799999999998</v>
      </c>
      <c r="H1088" s="2">
        <f t="shared" si="127"/>
        <v>24.18647499999997</v>
      </c>
      <c r="I1088" s="2">
        <f t="array" ref="I1088">SUMPRODUCT(B1072:B1091, (ROW(B1072:B1091)-ROW(B1072)+1)) / (20*21/2)</f>
        <v>21.971552380952382</v>
      </c>
      <c r="J1088" s="2">
        <f t="shared" si="130"/>
        <v>22.085726888321521</v>
      </c>
      <c r="K1088" s="2">
        <f t="shared" si="132"/>
        <v>22.546140637041884</v>
      </c>
    </row>
    <row r="1089" spans="1:11" ht="13.5" x14ac:dyDescent="0.25">
      <c r="A1089" s="3">
        <f>TITRES_STAT!B1092</f>
        <v>43593</v>
      </c>
      <c r="B1089" s="6">
        <f>TITRES_STAT!D1092</f>
        <v>21.994</v>
      </c>
      <c r="C1089" s="2">
        <f t="shared" si="125"/>
        <v>-6.8000000000001393E-2</v>
      </c>
      <c r="D1089" s="2">
        <f t="shared" si="126"/>
        <v>22.048400000000001</v>
      </c>
      <c r="E1089" s="2">
        <f t="shared" si="128"/>
        <v>22.055200000000006</v>
      </c>
      <c r="F1089" s="2">
        <f t="shared" si="129"/>
        <v>21.972950000000004</v>
      </c>
      <c r="G1089" s="2">
        <f t="shared" si="131"/>
        <v>22.422039999999996</v>
      </c>
      <c r="H1089" s="2">
        <f t="shared" si="127"/>
        <v>24.184669999999969</v>
      </c>
      <c r="I1089" s="2">
        <f t="array" ref="I1089">SUMPRODUCT(B1073:B1092, (ROW(B1073:B1092)-ROW(B1073)+1)) / (20*21/2)</f>
        <v>21.977685714285712</v>
      </c>
      <c r="J1089" s="2">
        <f t="shared" si="130"/>
        <v>22.076990994195661</v>
      </c>
      <c r="K1089" s="2">
        <f t="shared" si="132"/>
        <v>22.524488063040241</v>
      </c>
    </row>
    <row r="1090" spans="1:11" ht="13.5" x14ac:dyDescent="0.25">
      <c r="A1090" s="3">
        <f>TITRES_STAT!B1093</f>
        <v>43594</v>
      </c>
      <c r="B1090" s="6">
        <f>TITRES_STAT!D1093</f>
        <v>21.994</v>
      </c>
      <c r="C1090" s="2">
        <f t="shared" si="125"/>
        <v>0</v>
      </c>
      <c r="D1090" s="2">
        <f t="shared" si="126"/>
        <v>22.034800000000001</v>
      </c>
      <c r="E1090" s="2">
        <f t="shared" si="128"/>
        <v>22.048400000000004</v>
      </c>
      <c r="F1090" s="2">
        <f t="shared" si="129"/>
        <v>21.968250000000005</v>
      </c>
      <c r="G1090" s="2">
        <f t="shared" si="131"/>
        <v>22.406759999999998</v>
      </c>
      <c r="H1090" s="2">
        <f t="shared" si="127"/>
        <v>24.182864999999964</v>
      </c>
      <c r="I1090" s="2">
        <f t="array" ref="I1090">SUMPRODUCT(B1074:B1093, (ROW(B1074:B1093)-ROW(B1074)+1)) / (20*21/2)</f>
        <v>21.987500000000001</v>
      </c>
      <c r="J1090" s="2">
        <f t="shared" si="130"/>
        <v>22.069087089986549</v>
      </c>
      <c r="K1090" s="2">
        <f t="shared" si="132"/>
        <v>22.503684609587683</v>
      </c>
    </row>
    <row r="1091" spans="1:11" ht="13.5" x14ac:dyDescent="0.25">
      <c r="A1091" s="3">
        <f>TITRES_STAT!B1094</f>
        <v>43595</v>
      </c>
      <c r="B1091" s="6">
        <f>TITRES_STAT!D1094</f>
        <v>21.994</v>
      </c>
      <c r="C1091" s="2">
        <f t="shared" si="125"/>
        <v>0</v>
      </c>
      <c r="D1091" s="2">
        <f t="shared" si="126"/>
        <v>22.0212</v>
      </c>
      <c r="E1091" s="2">
        <f t="shared" si="128"/>
        <v>22.041600000000003</v>
      </c>
      <c r="F1091" s="2">
        <f t="shared" si="129"/>
        <v>21.929600000000004</v>
      </c>
      <c r="G1091" s="2">
        <f t="shared" si="131"/>
        <v>22.391299999999998</v>
      </c>
      <c r="H1091" s="2">
        <f t="shared" si="127"/>
        <v>24.181059999999967</v>
      </c>
      <c r="I1091" s="2">
        <f t="array" ref="I1091">SUMPRODUCT(B1075:B1094, (ROW(B1075:B1094)-ROW(B1075)+1)) / (20*21/2)</f>
        <v>21.997761904761905</v>
      </c>
      <c r="J1091" s="2">
        <f t="shared" si="130"/>
        <v>22.061935938559259</v>
      </c>
      <c r="K1091" s="2">
        <f t="shared" si="132"/>
        <v>22.483696977839148</v>
      </c>
    </row>
    <row r="1092" spans="1:11" ht="13.5" x14ac:dyDescent="0.25">
      <c r="A1092" s="3">
        <f>TITRES_STAT!B1095</f>
        <v>43598</v>
      </c>
      <c r="B1092" s="6">
        <f>TITRES_STAT!D1095</f>
        <v>21.994</v>
      </c>
      <c r="C1092" s="2">
        <f t="shared" ref="C1092:C1155" si="133">B1092-B1091</f>
        <v>0</v>
      </c>
      <c r="D1092" s="2">
        <f t="shared" si="126"/>
        <v>22.0076</v>
      </c>
      <c r="E1092" s="2">
        <f t="shared" si="128"/>
        <v>22.034800000000001</v>
      </c>
      <c r="F1092" s="2">
        <f t="shared" si="129"/>
        <v>21.890950000000011</v>
      </c>
      <c r="G1092" s="2">
        <f t="shared" si="131"/>
        <v>22.375839999999997</v>
      </c>
      <c r="H1092" s="2">
        <f t="shared" si="127"/>
        <v>24.179254999999962</v>
      </c>
      <c r="I1092" s="2">
        <f t="array" ref="I1092">SUMPRODUCT(B1076:B1095, (ROW(B1076:B1095)-ROW(B1076)+1)) / (20*21/2)</f>
        <v>21.952942857142855</v>
      </c>
      <c r="J1092" s="2">
        <f t="shared" si="130"/>
        <v>22.055465849172663</v>
      </c>
      <c r="K1092" s="2">
        <f t="shared" si="132"/>
        <v>22.464493174786632</v>
      </c>
    </row>
    <row r="1093" spans="1:11" ht="13.5" x14ac:dyDescent="0.25">
      <c r="A1093" s="3">
        <f>TITRES_STAT!B1096</f>
        <v>43599</v>
      </c>
      <c r="B1093" s="6">
        <f>TITRES_STAT!D1096</f>
        <v>21.994</v>
      </c>
      <c r="C1093" s="2">
        <f t="shared" si="133"/>
        <v>0</v>
      </c>
      <c r="D1093" s="2">
        <f t="shared" si="126"/>
        <v>21.994</v>
      </c>
      <c r="E1093" s="2">
        <f t="shared" si="128"/>
        <v>22.027999999999999</v>
      </c>
      <c r="F1093" s="2">
        <f t="shared" si="129"/>
        <v>21.886250000000011</v>
      </c>
      <c r="G1093" s="2">
        <f t="shared" si="131"/>
        <v>22.360379999999996</v>
      </c>
      <c r="H1093" s="2">
        <f t="shared" si="127"/>
        <v>24.172424999999961</v>
      </c>
      <c r="I1093" s="2">
        <f t="array" ref="I1093">SUMPRODUCT(B1077:B1096, (ROW(B1077:B1096)-ROW(B1077)+1)) / (20*21/2)</f>
        <v>21.90804285714286</v>
      </c>
      <c r="J1093" s="2">
        <f t="shared" si="130"/>
        <v>22.049611958775266</v>
      </c>
      <c r="K1093" s="2">
        <f t="shared" si="132"/>
        <v>22.446042462049903</v>
      </c>
    </row>
    <row r="1094" spans="1:11" ht="13.5" x14ac:dyDescent="0.25">
      <c r="A1094" s="3">
        <f>TITRES_STAT!B1097</f>
        <v>43600</v>
      </c>
      <c r="B1094" s="6">
        <f>TITRES_STAT!D1097</f>
        <v>21.994</v>
      </c>
      <c r="C1094" s="2">
        <f t="shared" si="133"/>
        <v>0</v>
      </c>
      <c r="D1094" s="2">
        <f t="shared" ref="D1094:D1157" si="134">AVERAGE(B1090:B1094)</f>
        <v>21.994</v>
      </c>
      <c r="E1094" s="2">
        <f t="shared" si="128"/>
        <v>22.0212</v>
      </c>
      <c r="F1094" s="2">
        <f t="shared" si="129"/>
        <v>21.914600000000014</v>
      </c>
      <c r="G1094" s="2">
        <f t="shared" si="131"/>
        <v>22.344919999999998</v>
      </c>
      <c r="H1094" s="2">
        <f t="shared" si="127"/>
        <v>24.16383499999996</v>
      </c>
      <c r="I1094" s="2">
        <f t="array" ref="I1094">SUMPRODUCT(B1078:B1097, (ROW(B1078:B1097)-ROW(B1078)+1)) / (20*21/2)</f>
        <v>21.863061904761906</v>
      </c>
      <c r="J1094" s="2">
        <f t="shared" si="130"/>
        <v>22.04431558174905</v>
      </c>
      <c r="K1094" s="2">
        <f t="shared" si="132"/>
        <v>22.428315306675398</v>
      </c>
    </row>
    <row r="1095" spans="1:11" ht="13.5" x14ac:dyDescent="0.25">
      <c r="A1095" s="3">
        <f>TITRES_STAT!B1098</f>
        <v>43601</v>
      </c>
      <c r="B1095" s="6">
        <f>TITRES_STAT!D1098</f>
        <v>21.443999999999999</v>
      </c>
      <c r="C1095" s="2">
        <f t="shared" si="133"/>
        <v>-0.55000000000000071</v>
      </c>
      <c r="D1095" s="2">
        <f t="shared" si="134"/>
        <v>21.884</v>
      </c>
      <c r="E1095" s="2">
        <f t="shared" si="128"/>
        <v>21.959399999999999</v>
      </c>
      <c r="F1095" s="2">
        <f t="shared" si="129"/>
        <v>21.915450000000014</v>
      </c>
      <c r="G1095" s="2">
        <f t="shared" si="131"/>
        <v>22.318460000000002</v>
      </c>
      <c r="H1095" s="2">
        <f t="shared" si="127"/>
        <v>24.152924999999961</v>
      </c>
      <c r="I1095" s="2">
        <f t="array" ref="I1095">SUMPRODUCT(B1079:B1098, (ROW(B1079:B1098)-ROW(B1079)+1)) / (20*21/2)</f>
        <v>21.941523809523808</v>
      </c>
      <c r="J1095" s="2">
        <f t="shared" si="130"/>
        <v>21.987142669201521</v>
      </c>
      <c r="K1095" s="2">
        <f t="shared" si="132"/>
        <v>22.389714706413617</v>
      </c>
    </row>
    <row r="1096" spans="1:11" ht="13.5" x14ac:dyDescent="0.25">
      <c r="A1096" s="3">
        <f>TITRES_STAT!B1099</f>
        <v>43602</v>
      </c>
      <c r="B1096" s="6">
        <f>TITRES_STAT!D1099</f>
        <v>21.443999999999999</v>
      </c>
      <c r="C1096" s="2">
        <f t="shared" si="133"/>
        <v>0</v>
      </c>
      <c r="D1096" s="2">
        <f t="shared" si="134"/>
        <v>21.774000000000001</v>
      </c>
      <c r="E1096" s="2">
        <f t="shared" si="128"/>
        <v>21.897599999999997</v>
      </c>
      <c r="F1096" s="2">
        <f t="shared" si="129"/>
        <v>21.916300000000014</v>
      </c>
      <c r="G1096" s="2">
        <f t="shared" si="131"/>
        <v>22.292000000000002</v>
      </c>
      <c r="H1096" s="2">
        <f t="shared" si="127"/>
        <v>24.142014999999965</v>
      </c>
      <c r="I1096" s="2">
        <f t="array" ref="I1096">SUMPRODUCT(B1080:B1099, (ROW(B1080:B1099)-ROW(B1080)+1)) / (20*21/2)</f>
        <v>22.013728571428569</v>
      </c>
      <c r="J1096" s="2">
        <f t="shared" si="130"/>
        <v>21.935414795944233</v>
      </c>
      <c r="K1096" s="2">
        <f t="shared" si="132"/>
        <v>22.352627855181709</v>
      </c>
    </row>
    <row r="1097" spans="1:11" ht="13.5" x14ac:dyDescent="0.25">
      <c r="A1097" s="3">
        <f>TITRES_STAT!B1100</f>
        <v>43605</v>
      </c>
      <c r="B1097" s="6">
        <f>TITRES_STAT!D1100</f>
        <v>21.443999999999999</v>
      </c>
      <c r="C1097" s="2">
        <f t="shared" si="133"/>
        <v>0</v>
      </c>
      <c r="D1097" s="2">
        <f t="shared" si="134"/>
        <v>21.664000000000001</v>
      </c>
      <c r="E1097" s="2">
        <f t="shared" si="128"/>
        <v>21.835799999999995</v>
      </c>
      <c r="F1097" s="2">
        <f t="shared" si="129"/>
        <v>21.917150000000014</v>
      </c>
      <c r="G1097" s="2">
        <f t="shared" si="131"/>
        <v>22.265540000000005</v>
      </c>
      <c r="H1097" s="2">
        <f t="shared" si="127"/>
        <v>24.131104999999966</v>
      </c>
      <c r="I1097" s="2">
        <f t="array" ref="I1097">SUMPRODUCT(B1081:B1100, (ROW(B1081:B1100)-ROW(B1081)+1)) / (20*21/2)</f>
        <v>22.147366666666663</v>
      </c>
      <c r="J1097" s="2">
        <f t="shared" si="130"/>
        <v>21.888613386806689</v>
      </c>
      <c r="K1097" s="2">
        <f t="shared" si="132"/>
        <v>22.31699539027262</v>
      </c>
    </row>
    <row r="1098" spans="1:11" ht="13.5" x14ac:dyDescent="0.25">
      <c r="A1098" s="3">
        <f>TITRES_STAT!B1101</f>
        <v>43606</v>
      </c>
      <c r="B1098" s="6">
        <f>TITRES_STAT!D1101</f>
        <v>22.741</v>
      </c>
      <c r="C1098" s="2">
        <f t="shared" si="133"/>
        <v>1.2970000000000006</v>
      </c>
      <c r="D1098" s="2">
        <f t="shared" si="134"/>
        <v>21.813400000000001</v>
      </c>
      <c r="E1098" s="2">
        <f t="shared" si="128"/>
        <v>21.903699999999997</v>
      </c>
      <c r="F1098" s="2">
        <f t="shared" si="129"/>
        <v>21.98285000000001</v>
      </c>
      <c r="G1098" s="2">
        <f t="shared" si="131"/>
        <v>22.265020000000003</v>
      </c>
      <c r="H1098" s="2">
        <f t="shared" ref="H1098:H1161" si="135">AVERAGE(B899:B1098)</f>
        <v>24.131834999999963</v>
      </c>
      <c r="I1098" s="2">
        <f t="array" ref="I1098">SUMPRODUCT(B1082:B1101, (ROW(B1082:B1101)-ROW(B1082)+1)) / (20*21/2)</f>
        <v>22.274538095238089</v>
      </c>
      <c r="J1098" s="2">
        <f t="shared" si="130"/>
        <v>21.969793064253672</v>
      </c>
      <c r="K1098" s="2">
        <f t="shared" si="132"/>
        <v>22.333623022026636</v>
      </c>
    </row>
    <row r="1099" spans="1:11" ht="13.5" x14ac:dyDescent="0.25">
      <c r="A1099" s="3">
        <f>TITRES_STAT!B1102</f>
        <v>43607</v>
      </c>
      <c r="B1099" s="6">
        <f>TITRES_STAT!D1102</f>
        <v>22.741</v>
      </c>
      <c r="C1099" s="2">
        <f t="shared" si="133"/>
        <v>0</v>
      </c>
      <c r="D1099" s="2">
        <f t="shared" si="134"/>
        <v>21.962799999999998</v>
      </c>
      <c r="E1099" s="2">
        <f t="shared" si="128"/>
        <v>21.978399999999993</v>
      </c>
      <c r="F1099" s="2">
        <f t="shared" si="129"/>
        <v>22.016800000000011</v>
      </c>
      <c r="G1099" s="2">
        <f t="shared" si="131"/>
        <v>22.264500000000009</v>
      </c>
      <c r="H1099" s="2">
        <f t="shared" si="135"/>
        <v>24.132564999999964</v>
      </c>
      <c r="I1099" s="2">
        <f t="array" ref="I1099">SUMPRODUCT(B1083:B1102, (ROW(B1083:B1102)-ROW(B1083)+1)) / (20*21/2)</f>
        <v>22.395242857142854</v>
      </c>
      <c r="J1099" s="2">
        <f t="shared" si="130"/>
        <v>22.04324134384856</v>
      </c>
      <c r="K1099" s="2">
        <f t="shared" si="132"/>
        <v>22.349598589790297</v>
      </c>
    </row>
    <row r="1100" spans="1:11" ht="13.5" x14ac:dyDescent="0.25">
      <c r="A1100" s="3">
        <f>TITRES_STAT!B1103</f>
        <v>43608</v>
      </c>
      <c r="B1100" s="6">
        <f>TITRES_STAT!D1103</f>
        <v>23.42</v>
      </c>
      <c r="C1100" s="2">
        <f t="shared" si="133"/>
        <v>0.67900000000000205</v>
      </c>
      <c r="D1100" s="2">
        <f t="shared" si="134"/>
        <v>22.357999999999997</v>
      </c>
      <c r="E1100" s="2">
        <f t="shared" ref="E1100:E1163" si="136">AVERAGE(B1091:B1100)</f>
        <v>22.120999999999999</v>
      </c>
      <c r="F1100" s="2">
        <f t="shared" si="129"/>
        <v>22.084700000000005</v>
      </c>
      <c r="G1100" s="2">
        <f t="shared" si="131"/>
        <v>22.277560000000008</v>
      </c>
      <c r="H1100" s="2">
        <f t="shared" si="135"/>
        <v>24.136689999999962</v>
      </c>
      <c r="I1100" s="2">
        <f t="array" ref="I1100">SUMPRODUCT(B1084:B1103, (ROW(B1084:B1103)-ROW(B1084)+1)) / (20*21/2)</f>
        <v>22.509480952380951</v>
      </c>
      <c r="J1100" s="2">
        <f t="shared" si="130"/>
        <v>22.17436121586298</v>
      </c>
      <c r="K1100" s="2">
        <f t="shared" si="132"/>
        <v>22.391575115680872</v>
      </c>
    </row>
    <row r="1101" spans="1:11" ht="13.5" x14ac:dyDescent="0.25">
      <c r="A1101" s="3">
        <f>TITRES_STAT!B1104</f>
        <v>43609</v>
      </c>
      <c r="B1101" s="6">
        <f>TITRES_STAT!D1104</f>
        <v>23.42</v>
      </c>
      <c r="C1101" s="2">
        <f t="shared" si="133"/>
        <v>0</v>
      </c>
      <c r="D1101" s="2">
        <f t="shared" si="134"/>
        <v>22.7532</v>
      </c>
      <c r="E1101" s="2">
        <f t="shared" si="136"/>
        <v>22.263600000000004</v>
      </c>
      <c r="F1101" s="2">
        <f t="shared" si="129"/>
        <v>22.152600000000003</v>
      </c>
      <c r="G1101" s="2">
        <f t="shared" si="131"/>
        <v>22.290620000000008</v>
      </c>
      <c r="H1101" s="2">
        <f t="shared" si="135"/>
        <v>24.140814999999964</v>
      </c>
      <c r="I1101" s="2">
        <f t="array" ref="I1101">SUMPRODUCT(B1085:B1104, (ROW(B1085:B1104)-ROW(B1085)+1)) / (20*21/2)</f>
        <v>22.61725238095238</v>
      </c>
      <c r="J1101" s="2">
        <f t="shared" si="130"/>
        <v>22.29299348101889</v>
      </c>
      <c r="K1101" s="2">
        <f t="shared" si="132"/>
        <v>22.43190550330123</v>
      </c>
    </row>
    <row r="1102" spans="1:11" ht="13.5" x14ac:dyDescent="0.25">
      <c r="A1102" s="3">
        <f>TITRES_STAT!B1105</f>
        <v>43612</v>
      </c>
      <c r="B1102" s="6">
        <f>TITRES_STAT!D1105</f>
        <v>23.42</v>
      </c>
      <c r="C1102" s="2">
        <f t="shared" si="133"/>
        <v>0</v>
      </c>
      <c r="D1102" s="2">
        <f t="shared" si="134"/>
        <v>23.148400000000002</v>
      </c>
      <c r="E1102" s="2">
        <f t="shared" si="136"/>
        <v>22.406200000000005</v>
      </c>
      <c r="F1102" s="2">
        <f t="shared" si="129"/>
        <v>22.220500000000005</v>
      </c>
      <c r="G1102" s="2">
        <f t="shared" si="131"/>
        <v>22.303680000000014</v>
      </c>
      <c r="H1102" s="2">
        <f t="shared" si="135"/>
        <v>24.141589999999969</v>
      </c>
      <c r="I1102" s="2">
        <f t="array" ref="I1102">SUMPRODUCT(B1086:B1105, (ROW(B1086:B1105)-ROW(B1086)+1)) / (20*21/2)</f>
        <v>22.718557142857136</v>
      </c>
      <c r="J1102" s="2">
        <f t="shared" si="130"/>
        <v>22.400327435207565</v>
      </c>
      <c r="K1102" s="2">
        <f t="shared" si="132"/>
        <v>22.470654307093341</v>
      </c>
    </row>
    <row r="1103" spans="1:11" ht="13.5" x14ac:dyDescent="0.25">
      <c r="A1103" s="3">
        <f>TITRES_STAT!B1106</f>
        <v>43613</v>
      </c>
      <c r="B1103" s="6">
        <f>TITRES_STAT!D1106</f>
        <v>23.42</v>
      </c>
      <c r="C1103" s="2">
        <f t="shared" si="133"/>
        <v>0</v>
      </c>
      <c r="D1103" s="2">
        <f t="shared" si="134"/>
        <v>23.284200000000002</v>
      </c>
      <c r="E1103" s="2">
        <f t="shared" si="136"/>
        <v>22.548800000000007</v>
      </c>
      <c r="F1103" s="2">
        <f t="shared" si="129"/>
        <v>22.288400000000003</v>
      </c>
      <c r="G1103" s="2">
        <f t="shared" si="131"/>
        <v>22.31674000000001</v>
      </c>
      <c r="H1103" s="2">
        <f t="shared" si="135"/>
        <v>24.14236499999997</v>
      </c>
      <c r="I1103" s="2">
        <f t="array" ref="I1103">SUMPRODUCT(B1087:B1106, (ROW(B1087:B1106)-ROW(B1087)+1)) / (20*21/2)</f>
        <v>22.813395238095239</v>
      </c>
      <c r="J1103" s="2">
        <f t="shared" si="130"/>
        <v>22.497439108044944</v>
      </c>
      <c r="K1103" s="2">
        <f t="shared" si="132"/>
        <v>22.507883549952425</v>
      </c>
    </row>
    <row r="1104" spans="1:11" ht="13.5" x14ac:dyDescent="0.25">
      <c r="A1104" s="3">
        <f>TITRES_STAT!B1107</f>
        <v>43614</v>
      </c>
      <c r="B1104" s="6">
        <f>TITRES_STAT!D1107</f>
        <v>23.42</v>
      </c>
      <c r="C1104" s="2">
        <f t="shared" si="133"/>
        <v>0</v>
      </c>
      <c r="D1104" s="2">
        <f t="shared" si="134"/>
        <v>23.42</v>
      </c>
      <c r="E1104" s="2">
        <f t="shared" si="136"/>
        <v>22.691400000000005</v>
      </c>
      <c r="F1104" s="2">
        <f t="shared" si="129"/>
        <v>22.356300000000001</v>
      </c>
      <c r="G1104" s="2">
        <f t="shared" si="131"/>
        <v>22.329800000000009</v>
      </c>
      <c r="H1104" s="2">
        <f t="shared" si="135"/>
        <v>24.143139999999971</v>
      </c>
      <c r="I1104" s="2">
        <f t="array" ref="I1104">SUMPRODUCT(B1088:B1107, (ROW(B1088:B1107)-ROW(B1088)+1)) / (20*21/2)</f>
        <v>22.901766666666663</v>
      </c>
      <c r="J1104" s="2">
        <f t="shared" si="130"/>
        <v>22.585302050135901</v>
      </c>
      <c r="K1104" s="2">
        <f t="shared" si="132"/>
        <v>22.543652822503311</v>
      </c>
    </row>
    <row r="1105" spans="1:11" ht="13.5" x14ac:dyDescent="0.25">
      <c r="A1105" s="3">
        <f>TITRES_STAT!B1108</f>
        <v>43615</v>
      </c>
      <c r="B1105" s="6">
        <f>TITRES_STAT!D1108</f>
        <v>23.42</v>
      </c>
      <c r="C1105" s="2">
        <f t="shared" si="133"/>
        <v>0</v>
      </c>
      <c r="D1105" s="2">
        <f t="shared" si="134"/>
        <v>23.42</v>
      </c>
      <c r="E1105" s="2">
        <f t="shared" si="136"/>
        <v>22.889000000000003</v>
      </c>
      <c r="F1105" s="2">
        <f t="shared" si="129"/>
        <v>22.424200000000003</v>
      </c>
      <c r="G1105" s="2">
        <f t="shared" si="131"/>
        <v>22.342860000000009</v>
      </c>
      <c r="H1105" s="2">
        <f t="shared" si="135"/>
        <v>24.143914999999975</v>
      </c>
      <c r="I1105" s="2">
        <f t="array" ref="I1105">SUMPRODUCT(B1089:B1108, (ROW(B1089:B1108)-ROW(B1089)+1)) / (20*21/2)</f>
        <v>22.983671428571427</v>
      </c>
      <c r="J1105" s="2">
        <f t="shared" si="130"/>
        <v>22.664797092980102</v>
      </c>
      <c r="K1105" s="2">
        <f t="shared" si="132"/>
        <v>22.578019378483575</v>
      </c>
    </row>
    <row r="1106" spans="1:11" ht="13.5" x14ac:dyDescent="0.25">
      <c r="A1106" s="3">
        <f>TITRES_STAT!B1109</f>
        <v>43616</v>
      </c>
      <c r="B1106" s="6">
        <f>TITRES_STAT!D1109</f>
        <v>23.42</v>
      </c>
      <c r="C1106" s="2">
        <f t="shared" si="133"/>
        <v>0</v>
      </c>
      <c r="D1106" s="2">
        <f t="shared" si="134"/>
        <v>23.42</v>
      </c>
      <c r="E1106" s="2">
        <f t="shared" si="136"/>
        <v>23.086600000000004</v>
      </c>
      <c r="F1106" s="2">
        <f t="shared" si="129"/>
        <v>22.492100000000001</v>
      </c>
      <c r="G1106" s="2">
        <f t="shared" si="131"/>
        <v>22.355920000000012</v>
      </c>
      <c r="H1106" s="2">
        <f t="shared" si="135"/>
        <v>24.144689999999979</v>
      </c>
      <c r="I1106" s="2">
        <f t="array" ref="I1106">SUMPRODUCT(B1090:B1109, (ROW(B1090:B1109)-ROW(B1090)+1)) / (20*21/2)</f>
        <v>23.059109523809525</v>
      </c>
      <c r="J1106" s="2">
        <f t="shared" si="130"/>
        <v>22.736721179362952</v>
      </c>
      <c r="K1106" s="2">
        <f t="shared" si="132"/>
        <v>22.611038226386178</v>
      </c>
    </row>
    <row r="1107" spans="1:11" ht="13.5" x14ac:dyDescent="0.25">
      <c r="A1107" s="3">
        <f>TITRES_STAT!B1110</f>
        <v>43619</v>
      </c>
      <c r="B1107" s="6">
        <f>TITRES_STAT!D1110</f>
        <v>23.42</v>
      </c>
      <c r="C1107" s="2">
        <f t="shared" si="133"/>
        <v>0</v>
      </c>
      <c r="D1107" s="2">
        <f t="shared" si="134"/>
        <v>23.42</v>
      </c>
      <c r="E1107" s="2">
        <f t="shared" si="136"/>
        <v>23.284200000000006</v>
      </c>
      <c r="F1107" s="2">
        <f t="shared" si="129"/>
        <v>22.560000000000002</v>
      </c>
      <c r="G1107" s="2">
        <f t="shared" si="131"/>
        <v>22.368980000000011</v>
      </c>
      <c r="H1107" s="2">
        <f t="shared" si="135"/>
        <v>24.145464999999977</v>
      </c>
      <c r="I1107" s="2">
        <f t="array" ref="I1107">SUMPRODUCT(B1091:B1110, (ROW(B1091:B1110)-ROW(B1091)+1)) / (20*21/2)</f>
        <v>23.127757142857142</v>
      </c>
      <c r="J1107" s="2">
        <f t="shared" si="130"/>
        <v>22.801795352756955</v>
      </c>
      <c r="K1107" s="2">
        <f t="shared" si="132"/>
        <v>22.642762217508288</v>
      </c>
    </row>
    <row r="1108" spans="1:11" ht="13.5" x14ac:dyDescent="0.25">
      <c r="A1108" s="3">
        <f>TITRES_STAT!B1111</f>
        <v>43623</v>
      </c>
      <c r="B1108" s="6">
        <f>TITRES_STAT!D1111</f>
        <v>23.42</v>
      </c>
      <c r="C1108" s="2">
        <f t="shared" si="133"/>
        <v>0</v>
      </c>
      <c r="D1108" s="2">
        <f t="shared" si="134"/>
        <v>23.42</v>
      </c>
      <c r="E1108" s="2">
        <f t="shared" si="136"/>
        <v>23.352100000000007</v>
      </c>
      <c r="F1108" s="2">
        <f t="shared" ref="F1108:F1171" si="137">AVERAGE(B1089:B1108)</f>
        <v>22.627900000000004</v>
      </c>
      <c r="G1108" s="2">
        <f t="shared" si="131"/>
        <v>22.382040000000007</v>
      </c>
      <c r="H1108" s="2">
        <f t="shared" si="135"/>
        <v>24.146239999999981</v>
      </c>
      <c r="I1108" s="2">
        <f t="array" ref="I1108">SUMPRODUCT(B1092:B1111, (ROW(B1092:B1111)-ROW(B1092)+1)) / (20*21/2)</f>
        <v>23.189614285714285</v>
      </c>
      <c r="J1108" s="2">
        <f t="shared" si="130"/>
        <v>22.860671985827722</v>
      </c>
      <c r="K1108" s="2">
        <f t="shared" si="132"/>
        <v>22.67324213054718</v>
      </c>
    </row>
    <row r="1109" spans="1:11" ht="13.5" x14ac:dyDescent="0.25">
      <c r="A1109" s="3">
        <f>TITRES_STAT!B1112</f>
        <v>43626</v>
      </c>
      <c r="B1109" s="6">
        <f>TITRES_STAT!D1112</f>
        <v>23.42</v>
      </c>
      <c r="C1109" s="2">
        <f t="shared" si="133"/>
        <v>0</v>
      </c>
      <c r="D1109" s="2">
        <f t="shared" si="134"/>
        <v>23.42</v>
      </c>
      <c r="E1109" s="2">
        <f t="shared" si="136"/>
        <v>23.420000000000005</v>
      </c>
      <c r="F1109" s="2">
        <f t="shared" si="137"/>
        <v>22.699200000000005</v>
      </c>
      <c r="G1109" s="2">
        <f t="shared" si="131"/>
        <v>22.395100000000006</v>
      </c>
      <c r="H1109" s="2">
        <f t="shared" si="135"/>
        <v>24.147014999999982</v>
      </c>
      <c r="I1109" s="2">
        <f t="array" ref="I1109">SUMPRODUCT(B1093:B1112, (ROW(B1093:B1112)-ROW(B1093)+1)) / (20*21/2)</f>
        <v>23.24468095238095</v>
      </c>
      <c r="J1109" s="2">
        <f t="shared" ref="J1109:J1172" si="138">$J$4*B1109+J1108*(1-$J$4)</f>
        <v>22.913941320510794</v>
      </c>
      <c r="K1109" s="2">
        <f t="shared" si="132"/>
        <v>22.702526752878665</v>
      </c>
    </row>
    <row r="1110" spans="1:11" ht="13.5" x14ac:dyDescent="0.25">
      <c r="A1110" s="3">
        <f>TITRES_STAT!B1113</f>
        <v>43627</v>
      </c>
      <c r="B1110" s="6">
        <f>TITRES_STAT!D1113</f>
        <v>23.42</v>
      </c>
      <c r="C1110" s="2">
        <f t="shared" si="133"/>
        <v>0</v>
      </c>
      <c r="D1110" s="2">
        <f t="shared" si="134"/>
        <v>23.42</v>
      </c>
      <c r="E1110" s="2">
        <f t="shared" si="136"/>
        <v>23.420000000000005</v>
      </c>
      <c r="F1110" s="2">
        <f t="shared" si="137"/>
        <v>22.770500000000006</v>
      </c>
      <c r="G1110" s="2">
        <f t="shared" si="131"/>
        <v>22.408160000000006</v>
      </c>
      <c r="H1110" s="2">
        <f t="shared" si="135"/>
        <v>24.147789999999986</v>
      </c>
      <c r="I1110" s="2">
        <f t="array" ref="I1110">SUMPRODUCT(B1094:B1113, (ROW(B1094:B1113)-ROW(B1094)+1)) / (20*21/2)</f>
        <v>23.231528571428576</v>
      </c>
      <c r="J1110" s="2">
        <f t="shared" si="138"/>
        <v>22.962137385224054</v>
      </c>
      <c r="K1110" s="2">
        <f t="shared" si="132"/>
        <v>22.730662958648129</v>
      </c>
    </row>
    <row r="1111" spans="1:11" ht="13.5" x14ac:dyDescent="0.25">
      <c r="A1111" s="3">
        <f>TITRES_STAT!B1114</f>
        <v>43628</v>
      </c>
      <c r="B1111" s="6">
        <f>TITRES_STAT!D1114</f>
        <v>23.42</v>
      </c>
      <c r="C1111" s="2">
        <f t="shared" si="133"/>
        <v>0</v>
      </c>
      <c r="D1111" s="2">
        <f t="shared" si="134"/>
        <v>23.42</v>
      </c>
      <c r="E1111" s="2">
        <f t="shared" si="136"/>
        <v>23.420000000000005</v>
      </c>
      <c r="F1111" s="2">
        <f t="shared" si="137"/>
        <v>22.84180000000001</v>
      </c>
      <c r="G1111" s="2">
        <f t="shared" si="131"/>
        <v>22.421220000000002</v>
      </c>
      <c r="H1111" s="2">
        <f t="shared" si="135"/>
        <v>24.148564999999984</v>
      </c>
      <c r="I1111" s="2">
        <f t="array" ref="I1111">SUMPRODUCT(B1095:B1114, (ROW(B1095:B1114)-ROW(B1095)+1)) / (20*21/2)</f>
        <v>23.214657142857146</v>
      </c>
      <c r="J1111" s="2">
        <f t="shared" si="138"/>
        <v>23.005743348536051</v>
      </c>
      <c r="K1111" s="2">
        <f t="shared" si="132"/>
        <v>22.757695783799182</v>
      </c>
    </row>
    <row r="1112" spans="1:11" ht="13.5" x14ac:dyDescent="0.25">
      <c r="A1112" s="3">
        <f>TITRES_STAT!B1115</f>
        <v>43629</v>
      </c>
      <c r="B1112" s="6">
        <f>TITRES_STAT!D1115</f>
        <v>23.42</v>
      </c>
      <c r="C1112" s="2">
        <f t="shared" si="133"/>
        <v>0</v>
      </c>
      <c r="D1112" s="2">
        <f t="shared" si="134"/>
        <v>23.42</v>
      </c>
      <c r="E1112" s="2">
        <f t="shared" si="136"/>
        <v>23.420000000000005</v>
      </c>
      <c r="F1112" s="2">
        <f t="shared" si="137"/>
        <v>22.913100000000011</v>
      </c>
      <c r="G1112" s="2">
        <f t="shared" si="131"/>
        <v>22.434280000000005</v>
      </c>
      <c r="H1112" s="2">
        <f t="shared" si="135"/>
        <v>24.149684999999987</v>
      </c>
      <c r="I1112" s="2">
        <f t="array" ref="I1112">SUMPRODUCT(B1096:B1115, (ROW(B1096:B1115)-ROW(B1096)+1)) / (20*21/2)</f>
        <v>23.194066666666668</v>
      </c>
      <c r="J1112" s="2">
        <f t="shared" si="138"/>
        <v>23.045196362961192</v>
      </c>
      <c r="K1112" s="2">
        <f t="shared" si="132"/>
        <v>22.783668498159997</v>
      </c>
    </row>
    <row r="1113" spans="1:11" ht="13.5" x14ac:dyDescent="0.25">
      <c r="A1113" s="3">
        <f>TITRES_STAT!B1116</f>
        <v>43630</v>
      </c>
      <c r="B1113" s="6">
        <f>TITRES_STAT!D1116</f>
        <v>22.774999999999999</v>
      </c>
      <c r="C1113" s="2">
        <f t="shared" si="133"/>
        <v>-0.64500000000000313</v>
      </c>
      <c r="D1113" s="2">
        <f t="shared" si="134"/>
        <v>23.291000000000004</v>
      </c>
      <c r="E1113" s="2">
        <f t="shared" si="136"/>
        <v>23.355500000000003</v>
      </c>
      <c r="F1113" s="2">
        <f t="shared" si="137"/>
        <v>22.95215000000001</v>
      </c>
      <c r="G1113" s="2">
        <f t="shared" si="131"/>
        <v>22.434440000000006</v>
      </c>
      <c r="H1113" s="2">
        <f t="shared" si="135"/>
        <v>24.147579999999984</v>
      </c>
      <c r="I1113" s="2">
        <f t="array" ref="I1113">SUMPRODUCT(B1097:B1116, (ROW(B1097:B1116)-ROW(B1097)+1)) / (20*21/2)</f>
        <v>23.167138095238101</v>
      </c>
      <c r="J1113" s="2">
        <f t="shared" si="138"/>
        <v>23.019463376012506</v>
      </c>
      <c r="K1113" s="2">
        <f t="shared" si="132"/>
        <v>22.783328557055686</v>
      </c>
    </row>
    <row r="1114" spans="1:11" ht="13.5" x14ac:dyDescent="0.25">
      <c r="A1114" s="3">
        <f>TITRES_STAT!B1117</f>
        <v>43633</v>
      </c>
      <c r="B1114" s="6">
        <f>TITRES_STAT!D1117</f>
        <v>22.774999999999999</v>
      </c>
      <c r="C1114" s="2">
        <f t="shared" si="133"/>
        <v>0</v>
      </c>
      <c r="D1114" s="2">
        <f t="shared" si="134"/>
        <v>23.161999999999999</v>
      </c>
      <c r="E1114" s="2">
        <f t="shared" si="136"/>
        <v>23.291000000000004</v>
      </c>
      <c r="F1114" s="2">
        <f t="shared" si="137"/>
        <v>22.991200000000006</v>
      </c>
      <c r="G1114" s="2">
        <f t="shared" si="131"/>
        <v>22.4346</v>
      </c>
      <c r="H1114" s="2">
        <f t="shared" si="135"/>
        <v>24.145474999999983</v>
      </c>
      <c r="I1114" s="2">
        <f t="array" ref="I1114">SUMPRODUCT(B1098:B1117, (ROW(B1098:B1117)-ROW(B1098)+1)) / (20*21/2)</f>
        <v>23.133871428571428</v>
      </c>
      <c r="J1114" s="2">
        <f t="shared" si="138"/>
        <v>22.996181149725601</v>
      </c>
      <c r="K1114" s="2">
        <f t="shared" si="132"/>
        <v>22.783001946975073</v>
      </c>
    </row>
    <row r="1115" spans="1:11" ht="13.5" x14ac:dyDescent="0.25">
      <c r="A1115" s="3">
        <f>TITRES_STAT!B1118</f>
        <v>43634</v>
      </c>
      <c r="B1115" s="6">
        <f>TITRES_STAT!D1118</f>
        <v>22.774999999999999</v>
      </c>
      <c r="C1115" s="2">
        <f t="shared" si="133"/>
        <v>0</v>
      </c>
      <c r="D1115" s="2">
        <f t="shared" si="134"/>
        <v>23.033000000000005</v>
      </c>
      <c r="E1115" s="2">
        <f t="shared" si="136"/>
        <v>23.226500000000001</v>
      </c>
      <c r="F1115" s="2">
        <f t="shared" si="137"/>
        <v>23.057750000000006</v>
      </c>
      <c r="G1115" s="2">
        <f t="shared" si="131"/>
        <v>22.434760000000001</v>
      </c>
      <c r="H1115" s="2">
        <f t="shared" si="135"/>
        <v>24.146374999999981</v>
      </c>
      <c r="I1115" s="2">
        <f t="array" ref="I1115">SUMPRODUCT(B1099:B1118, (ROW(B1099:B1118)-ROW(B1099)+1)) / (20*21/2)</f>
        <v>23.09426666666667</v>
      </c>
      <c r="J1115" s="2">
        <f t="shared" si="138"/>
        <v>22.97511627832316</v>
      </c>
      <c r="K1115" s="2">
        <f t="shared" si="132"/>
        <v>22.782688145132916</v>
      </c>
    </row>
    <row r="1116" spans="1:11" ht="13.5" x14ac:dyDescent="0.25">
      <c r="A1116" s="3">
        <f>TITRES_STAT!B1119</f>
        <v>43635</v>
      </c>
      <c r="B1116" s="6">
        <f>TITRES_STAT!D1119</f>
        <v>22.774999999999999</v>
      </c>
      <c r="C1116" s="2">
        <f t="shared" si="133"/>
        <v>0</v>
      </c>
      <c r="D1116" s="2">
        <f t="shared" si="134"/>
        <v>22.904000000000003</v>
      </c>
      <c r="E1116" s="2">
        <f t="shared" si="136"/>
        <v>23.162000000000003</v>
      </c>
      <c r="F1116" s="2">
        <f t="shared" si="137"/>
        <v>23.124300000000002</v>
      </c>
      <c r="G1116" s="2">
        <f t="shared" si="131"/>
        <v>22.434919999999998</v>
      </c>
      <c r="H1116" s="2">
        <f t="shared" si="135"/>
        <v>24.147274999999976</v>
      </c>
      <c r="I1116" s="2">
        <f t="array" ref="I1116">SUMPRODUCT(B1100:B1119, (ROW(B1100:B1119)-ROW(B1100)+1)) / (20*21/2)</f>
        <v>23.054500000000004</v>
      </c>
      <c r="J1116" s="2">
        <f t="shared" si="138"/>
        <v>22.956057585149523</v>
      </c>
      <c r="K1116" s="2">
        <f t="shared" si="132"/>
        <v>22.782386649245353</v>
      </c>
    </row>
    <row r="1117" spans="1:11" ht="13.5" x14ac:dyDescent="0.25">
      <c r="A1117" s="3">
        <f>TITRES_STAT!B1120</f>
        <v>43636</v>
      </c>
      <c r="B1117" s="6">
        <f>TITRES_STAT!D1120</f>
        <v>22.774999999999999</v>
      </c>
      <c r="C1117" s="2">
        <f t="shared" si="133"/>
        <v>0</v>
      </c>
      <c r="D1117" s="2">
        <f t="shared" si="134"/>
        <v>22.774999999999999</v>
      </c>
      <c r="E1117" s="2">
        <f t="shared" si="136"/>
        <v>23.097500000000004</v>
      </c>
      <c r="F1117" s="2">
        <f t="shared" si="137"/>
        <v>23.190850000000001</v>
      </c>
      <c r="G1117" s="2">
        <f t="shared" si="131"/>
        <v>22.435079999999999</v>
      </c>
      <c r="H1117" s="2">
        <f t="shared" si="135"/>
        <v>24.148174999999974</v>
      </c>
      <c r="I1117" s="2">
        <f t="array" ref="I1117">SUMPRODUCT(B1101:B1120, (ROW(B1101:B1120)-ROW(B1101)+1)) / (20*21/2)</f>
        <v>23.014571428571429</v>
      </c>
      <c r="J1117" s="2">
        <f t="shared" si="138"/>
        <v>22.938814005611473</v>
      </c>
      <c r="K1117" s="2">
        <f t="shared" si="132"/>
        <v>22.782096976725928</v>
      </c>
    </row>
    <row r="1118" spans="1:11" ht="13.5" x14ac:dyDescent="0.25">
      <c r="A1118" s="3">
        <f>TITRES_STAT!B1121</f>
        <v>43637</v>
      </c>
      <c r="B1118" s="6">
        <f>TITRES_STAT!D1121</f>
        <v>22.774999999999999</v>
      </c>
      <c r="C1118" s="2">
        <f t="shared" si="133"/>
        <v>0</v>
      </c>
      <c r="D1118" s="2">
        <f t="shared" si="134"/>
        <v>22.774999999999999</v>
      </c>
      <c r="E1118" s="2">
        <f t="shared" si="136"/>
        <v>23.033000000000005</v>
      </c>
      <c r="F1118" s="2">
        <f t="shared" si="137"/>
        <v>23.192550000000001</v>
      </c>
      <c r="G1118" s="2">
        <f t="shared" si="131"/>
        <v>22.448819999999998</v>
      </c>
      <c r="H1118" s="2">
        <f t="shared" si="135"/>
        <v>24.149074999999971</v>
      </c>
      <c r="I1118" s="2">
        <f t="array" ref="I1118">SUMPRODUCT(B1102:B1121, (ROW(B1102:B1121)-ROW(B1102)+1)) / (20*21/2)</f>
        <v>22.977714285714288</v>
      </c>
      <c r="J1118" s="2">
        <f t="shared" si="138"/>
        <v>22.923212671743713</v>
      </c>
      <c r="K1118" s="2">
        <f t="shared" si="132"/>
        <v>22.78181866391315</v>
      </c>
    </row>
    <row r="1119" spans="1:11" ht="13.5" x14ac:dyDescent="0.25">
      <c r="A1119" s="3">
        <f>TITRES_STAT!B1122</f>
        <v>43640</v>
      </c>
      <c r="B1119" s="6">
        <f>TITRES_STAT!D1122</f>
        <v>22.774999999999999</v>
      </c>
      <c r="C1119" s="2">
        <f t="shared" si="133"/>
        <v>0</v>
      </c>
      <c r="D1119" s="2">
        <f t="shared" si="134"/>
        <v>22.774999999999999</v>
      </c>
      <c r="E1119" s="2">
        <f t="shared" si="136"/>
        <v>22.968500000000002</v>
      </c>
      <c r="F1119" s="2">
        <f t="shared" si="137"/>
        <v>23.194249999999997</v>
      </c>
      <c r="G1119" s="2">
        <f t="shared" si="131"/>
        <v>22.46256</v>
      </c>
      <c r="H1119" s="2">
        <f t="shared" si="135"/>
        <v>24.149974999999973</v>
      </c>
      <c r="I1119" s="2">
        <f t="array" ref="I1119">SUMPRODUCT(B1103:B1122, (ROW(B1103:B1122)-ROW(B1103)+1)) / (20*21/2)</f>
        <v>22.943928571428572</v>
      </c>
      <c r="J1119" s="2">
        <f t="shared" si="138"/>
        <v>22.909097179196692</v>
      </c>
      <c r="K1119" s="2">
        <f t="shared" si="132"/>
        <v>22.781551265328321</v>
      </c>
    </row>
    <row r="1120" spans="1:11" ht="13.5" x14ac:dyDescent="0.25">
      <c r="A1120" s="3">
        <f>TITRES_STAT!B1123</f>
        <v>43641</v>
      </c>
      <c r="B1120" s="6">
        <f>TITRES_STAT!D1123</f>
        <v>22.774999999999999</v>
      </c>
      <c r="C1120" s="2">
        <f t="shared" si="133"/>
        <v>0</v>
      </c>
      <c r="D1120" s="2">
        <f t="shared" si="134"/>
        <v>22.774999999999999</v>
      </c>
      <c r="E1120" s="2">
        <f t="shared" si="136"/>
        <v>22.904000000000003</v>
      </c>
      <c r="F1120" s="2">
        <f t="shared" si="137"/>
        <v>23.161999999999995</v>
      </c>
      <c r="G1120" s="2">
        <f t="shared" si="131"/>
        <v>22.476299999999995</v>
      </c>
      <c r="H1120" s="2">
        <f t="shared" si="135"/>
        <v>24.150874999999971</v>
      </c>
      <c r="I1120" s="2">
        <f t="array" ref="I1120">SUMPRODUCT(B1104:B1123, (ROW(B1104:B1123)-ROW(B1104)+1)) / (20*21/2)</f>
        <v>22.91321428571429</v>
      </c>
      <c r="J1120" s="2">
        <f t="shared" si="138"/>
        <v>22.896326019273197</v>
      </c>
      <c r="K1120" s="2">
        <f t="shared" si="132"/>
        <v>22.781294352962508</v>
      </c>
    </row>
    <row r="1121" spans="1:11" ht="13.5" x14ac:dyDescent="0.25">
      <c r="A1121" s="3">
        <f>TITRES_STAT!B1124</f>
        <v>43642</v>
      </c>
      <c r="B1121" s="6">
        <f>TITRES_STAT!D1124</f>
        <v>22.774999999999999</v>
      </c>
      <c r="C1121" s="2">
        <f t="shared" si="133"/>
        <v>0</v>
      </c>
      <c r="D1121" s="2">
        <f t="shared" si="134"/>
        <v>22.774999999999999</v>
      </c>
      <c r="E1121" s="2">
        <f t="shared" si="136"/>
        <v>22.839500000000005</v>
      </c>
      <c r="F1121" s="2">
        <f t="shared" si="137"/>
        <v>23.129749999999994</v>
      </c>
      <c r="G1121" s="2">
        <f t="shared" si="131"/>
        <v>22.476459999999996</v>
      </c>
      <c r="H1121" s="2">
        <f t="shared" si="135"/>
        <v>24.152204999999963</v>
      </c>
      <c r="I1121" s="2">
        <f t="array" ref="I1121">SUMPRODUCT(B1105:B1124, (ROW(B1105:B1124)-ROW(B1105)+1)) / (20*21/2)</f>
        <v>22.885571428571431</v>
      </c>
      <c r="J1121" s="2">
        <f t="shared" si="138"/>
        <v>22.884771160294797</v>
      </c>
      <c r="K1121" s="2">
        <f t="shared" si="132"/>
        <v>22.781047515591432</v>
      </c>
    </row>
    <row r="1122" spans="1:11" ht="13.5" x14ac:dyDescent="0.25">
      <c r="A1122" s="3">
        <f>TITRES_STAT!B1125</f>
        <v>43643</v>
      </c>
      <c r="B1122" s="6">
        <f>TITRES_STAT!D1125</f>
        <v>22.774999999999999</v>
      </c>
      <c r="C1122" s="2">
        <f t="shared" si="133"/>
        <v>0</v>
      </c>
      <c r="D1122" s="2">
        <f t="shared" si="134"/>
        <v>22.774999999999999</v>
      </c>
      <c r="E1122" s="2">
        <f t="shared" si="136"/>
        <v>22.775000000000002</v>
      </c>
      <c r="F1122" s="2">
        <f t="shared" si="137"/>
        <v>23.097499999999989</v>
      </c>
      <c r="G1122" s="2">
        <f t="shared" si="131"/>
        <v>22.476619999999997</v>
      </c>
      <c r="H1122" s="2">
        <f t="shared" si="135"/>
        <v>24.153534999999966</v>
      </c>
      <c r="I1122" s="2">
        <f t="array" ref="I1122">SUMPRODUCT(B1106:B1125, (ROW(B1106:B1125)-ROW(B1106)+1)) / (20*21/2)</f>
        <v>22.861000000000001</v>
      </c>
      <c r="J1122" s="2">
        <f t="shared" si="138"/>
        <v>22.874316764076244</v>
      </c>
      <c r="K1122" s="2">
        <f t="shared" si="132"/>
        <v>22.780810358117261</v>
      </c>
    </row>
    <row r="1123" spans="1:11" ht="13.5" x14ac:dyDescent="0.25">
      <c r="A1123" s="3">
        <f>TITRES_STAT!B1126</f>
        <v>43644</v>
      </c>
      <c r="B1123" s="6">
        <f>TITRES_STAT!D1126</f>
        <v>22.774999999999999</v>
      </c>
      <c r="C1123" s="2">
        <f t="shared" si="133"/>
        <v>0</v>
      </c>
      <c r="D1123" s="2">
        <f t="shared" si="134"/>
        <v>22.774999999999999</v>
      </c>
      <c r="E1123" s="2">
        <f t="shared" si="136"/>
        <v>22.775000000000002</v>
      </c>
      <c r="F1123" s="2">
        <f t="shared" si="137"/>
        <v>23.065249999999992</v>
      </c>
      <c r="G1123" s="2">
        <f t="shared" si="131"/>
        <v>22.490359999999999</v>
      </c>
      <c r="H1123" s="2">
        <f t="shared" si="135"/>
        <v>24.155679999999965</v>
      </c>
      <c r="I1123" s="2">
        <f t="array" ref="I1123">SUMPRODUCT(B1107:B1126, (ROW(B1107:B1126)-ROW(B1107)+1)) / (20*21/2)</f>
        <v>22.839500000000001</v>
      </c>
      <c r="J1123" s="2">
        <f t="shared" si="138"/>
        <v>22.864858024640409</v>
      </c>
      <c r="K1123" s="2">
        <f t="shared" si="132"/>
        <v>22.780582500936195</v>
      </c>
    </row>
    <row r="1124" spans="1:11" ht="13.5" x14ac:dyDescent="0.25">
      <c r="A1124" s="3">
        <f>TITRES_STAT!B1127</f>
        <v>43647</v>
      </c>
      <c r="B1124" s="6">
        <f>TITRES_STAT!D1127</f>
        <v>22.774999999999999</v>
      </c>
      <c r="C1124" s="2">
        <f t="shared" si="133"/>
        <v>0</v>
      </c>
      <c r="D1124" s="2">
        <f t="shared" si="134"/>
        <v>22.774999999999999</v>
      </c>
      <c r="E1124" s="2">
        <f t="shared" si="136"/>
        <v>22.775000000000002</v>
      </c>
      <c r="F1124" s="2">
        <f t="shared" si="137"/>
        <v>23.032999999999994</v>
      </c>
      <c r="G1124" s="2">
        <f t="shared" si="131"/>
        <v>22.517319999999998</v>
      </c>
      <c r="H1124" s="2">
        <f t="shared" si="135"/>
        <v>24.157009999999964</v>
      </c>
      <c r="I1124" s="2">
        <f t="array" ref="I1124">SUMPRODUCT(B1108:B1127, (ROW(B1108:B1127)-ROW(B1108)+1)) / (20*21/2)</f>
        <v>22.821071428571429</v>
      </c>
      <c r="J1124" s="2">
        <f t="shared" si="138"/>
        <v>22.856300117531799</v>
      </c>
      <c r="K1124" s="2">
        <f t="shared" si="132"/>
        <v>22.780363579330857</v>
      </c>
    </row>
    <row r="1125" spans="1:11" ht="13.5" x14ac:dyDescent="0.25">
      <c r="A1125" s="3">
        <f>TITRES_STAT!B1128</f>
        <v>43648</v>
      </c>
      <c r="B1125" s="6">
        <f>TITRES_STAT!D1128</f>
        <v>22.774999999999999</v>
      </c>
      <c r="C1125" s="2">
        <f t="shared" si="133"/>
        <v>0</v>
      </c>
      <c r="D1125" s="2">
        <f t="shared" si="134"/>
        <v>22.774999999999999</v>
      </c>
      <c r="E1125" s="2">
        <f t="shared" si="136"/>
        <v>22.775000000000002</v>
      </c>
      <c r="F1125" s="2">
        <f t="shared" si="137"/>
        <v>23.000749999999989</v>
      </c>
      <c r="G1125" s="2">
        <f t="shared" si="131"/>
        <v>22.544280000000001</v>
      </c>
      <c r="H1125" s="2">
        <f t="shared" si="135"/>
        <v>24.158339999999967</v>
      </c>
      <c r="I1125" s="2">
        <f t="array" ref="I1125">SUMPRODUCT(B1109:B1128, (ROW(B1109:B1128)-ROW(B1109)+1)) / (20*21/2)</f>
        <v>22.845047619047619</v>
      </c>
      <c r="J1125" s="2">
        <f t="shared" si="138"/>
        <v>22.848557249195437</v>
      </c>
      <c r="K1125" s="2">
        <f t="shared" si="132"/>
        <v>22.780153242886509</v>
      </c>
    </row>
    <row r="1126" spans="1:11" ht="13.5" x14ac:dyDescent="0.25">
      <c r="A1126" s="3">
        <f>TITRES_STAT!B1129</f>
        <v>43649</v>
      </c>
      <c r="B1126" s="6">
        <f>TITRES_STAT!D1129</f>
        <v>22.774999999999999</v>
      </c>
      <c r="C1126" s="2">
        <f t="shared" si="133"/>
        <v>0</v>
      </c>
      <c r="D1126" s="2">
        <f t="shared" si="134"/>
        <v>22.774999999999999</v>
      </c>
      <c r="E1126" s="2">
        <f t="shared" si="136"/>
        <v>22.775000000000002</v>
      </c>
      <c r="F1126" s="2">
        <f t="shared" si="137"/>
        <v>22.968499999999992</v>
      </c>
      <c r="G1126" s="2">
        <f t="shared" si="131"/>
        <v>22.57124</v>
      </c>
      <c r="H1126" s="2">
        <f t="shared" si="135"/>
        <v>24.156319999999965</v>
      </c>
      <c r="I1126" s="2">
        <f t="array" ref="I1126">SUMPRODUCT(B1110:B1129, (ROW(B1110:B1129)-ROW(B1110)+1)) / (20*21/2)</f>
        <v>22.87012857142857</v>
      </c>
      <c r="J1126" s="2">
        <f t="shared" si="138"/>
        <v>22.841551796891107</v>
      </c>
      <c r="K1126" s="2">
        <f t="shared" si="132"/>
        <v>22.779951154930178</v>
      </c>
    </row>
    <row r="1127" spans="1:11" ht="13.5" x14ac:dyDescent="0.25">
      <c r="A1127" s="3">
        <f>TITRES_STAT!B1130</f>
        <v>43650</v>
      </c>
      <c r="B1127" s="6">
        <f>TITRES_STAT!D1130</f>
        <v>22.774999999999999</v>
      </c>
      <c r="C1127" s="2">
        <f t="shared" si="133"/>
        <v>0</v>
      </c>
      <c r="D1127" s="2">
        <f t="shared" si="134"/>
        <v>22.774999999999999</v>
      </c>
      <c r="E1127" s="2">
        <f t="shared" si="136"/>
        <v>22.775000000000002</v>
      </c>
      <c r="F1127" s="2">
        <f t="shared" si="137"/>
        <v>22.936249999999994</v>
      </c>
      <c r="G1127" s="2">
        <f t="shared" si="131"/>
        <v>22.598199999999999</v>
      </c>
      <c r="H1127" s="2">
        <f t="shared" si="135"/>
        <v>24.154299999999964</v>
      </c>
      <c r="I1127" s="2">
        <f t="array" ref="I1127">SUMPRODUCT(B1111:B1130, (ROW(B1111:B1130)-ROW(B1111)+1)) / (20*21/2)</f>
        <v>22.896314285714283</v>
      </c>
      <c r="J1127" s="2">
        <f t="shared" si="138"/>
        <v>22.835213530520523</v>
      </c>
      <c r="K1127" s="2">
        <f t="shared" si="132"/>
        <v>22.779756991991743</v>
      </c>
    </row>
    <row r="1128" spans="1:11" ht="13.5" x14ac:dyDescent="0.25">
      <c r="A1128" s="3">
        <f>TITRES_STAT!B1131</f>
        <v>43651</v>
      </c>
      <c r="B1128" s="6">
        <f>TITRES_STAT!D1131</f>
        <v>23.187999999999999</v>
      </c>
      <c r="C1128" s="2">
        <f t="shared" si="133"/>
        <v>0.41300000000000026</v>
      </c>
      <c r="D1128" s="2">
        <f t="shared" si="134"/>
        <v>22.857599999999998</v>
      </c>
      <c r="E1128" s="2">
        <f t="shared" si="136"/>
        <v>22.816300000000002</v>
      </c>
      <c r="F1128" s="2">
        <f t="shared" si="137"/>
        <v>22.924649999999993</v>
      </c>
      <c r="G1128" s="2">
        <f t="shared" si="131"/>
        <v>22.633420000000001</v>
      </c>
      <c r="H1128" s="2">
        <f t="shared" si="135"/>
        <v>24.154344999999957</v>
      </c>
      <c r="I1128" s="2">
        <f t="array" ref="I1128">SUMPRODUCT(B1112:B1131, (ROW(B1112:B1131)-ROW(B1112)+1)) / (20*21/2)</f>
        <v>22.923604761904759</v>
      </c>
      <c r="J1128" s="2">
        <f t="shared" si="138"/>
        <v>22.868812241899523</v>
      </c>
      <c r="K1128" s="2">
        <f t="shared" si="132"/>
        <v>22.795766521717557</v>
      </c>
    </row>
    <row r="1129" spans="1:11" ht="13.5" x14ac:dyDescent="0.25">
      <c r="A1129" s="3">
        <f>TITRES_STAT!B1132</f>
        <v>43654</v>
      </c>
      <c r="B1129" s="6">
        <f>TITRES_STAT!D1132</f>
        <v>23.187999999999999</v>
      </c>
      <c r="C1129" s="2">
        <f t="shared" si="133"/>
        <v>0</v>
      </c>
      <c r="D1129" s="2">
        <f t="shared" si="134"/>
        <v>22.940199999999997</v>
      </c>
      <c r="E1129" s="2">
        <f t="shared" si="136"/>
        <v>22.857599999999998</v>
      </c>
      <c r="F1129" s="2">
        <f t="shared" si="137"/>
        <v>22.913049999999991</v>
      </c>
      <c r="G1129" s="2">
        <f t="shared" si="131"/>
        <v>22.655940000000001</v>
      </c>
      <c r="H1129" s="2">
        <f t="shared" si="135"/>
        <v>24.150949999999963</v>
      </c>
      <c r="I1129" s="2">
        <f t="array" ref="I1129">SUMPRODUCT(B1113:B1132, (ROW(B1113:B1132)-ROW(B1113)+1)) / (20*21/2)</f>
        <v>22.951999999999995</v>
      </c>
      <c r="J1129" s="2">
        <f t="shared" si="138"/>
        <v>22.899211076004331</v>
      </c>
      <c r="K1129" s="2">
        <f t="shared" si="132"/>
        <v>22.811148226748241</v>
      </c>
    </row>
    <row r="1130" spans="1:11" ht="13.5" x14ac:dyDescent="0.25">
      <c r="A1130" s="3">
        <f>TITRES_STAT!B1133</f>
        <v>43655</v>
      </c>
      <c r="B1130" s="6">
        <f>TITRES_STAT!D1133</f>
        <v>23.187999999999999</v>
      </c>
      <c r="C1130" s="2">
        <f t="shared" si="133"/>
        <v>0</v>
      </c>
      <c r="D1130" s="2">
        <f t="shared" si="134"/>
        <v>23.0228</v>
      </c>
      <c r="E1130" s="2">
        <f t="shared" si="136"/>
        <v>22.898899999999998</v>
      </c>
      <c r="F1130" s="2">
        <f t="shared" si="137"/>
        <v>22.901449999999993</v>
      </c>
      <c r="G1130" s="2">
        <f t="shared" si="131"/>
        <v>22.678460000000001</v>
      </c>
      <c r="H1130" s="2">
        <f t="shared" si="135"/>
        <v>24.147554999999961</v>
      </c>
      <c r="I1130" s="2">
        <f t="array" ref="I1130">SUMPRODUCT(B1114:B1133, (ROW(B1114:B1133)-ROW(B1114)+1)) / (20*21/2)</f>
        <v>22.9815</v>
      </c>
      <c r="J1130" s="2">
        <f t="shared" si="138"/>
        <v>22.926714783051537</v>
      </c>
      <c r="K1130" s="2">
        <f t="shared" si="132"/>
        <v>22.825926727660075</v>
      </c>
    </row>
    <row r="1131" spans="1:11" ht="13.5" x14ac:dyDescent="0.25">
      <c r="A1131" s="3">
        <f>TITRES_STAT!B1134</f>
        <v>43656</v>
      </c>
      <c r="B1131" s="6">
        <f>TITRES_STAT!D1134</f>
        <v>23.187999999999999</v>
      </c>
      <c r="C1131" s="2">
        <f t="shared" si="133"/>
        <v>0</v>
      </c>
      <c r="D1131" s="2">
        <f t="shared" si="134"/>
        <v>23.105399999999999</v>
      </c>
      <c r="E1131" s="2">
        <f t="shared" si="136"/>
        <v>22.940199999999997</v>
      </c>
      <c r="F1131" s="2">
        <f t="shared" si="137"/>
        <v>22.889849999999996</v>
      </c>
      <c r="G1131" s="2">
        <f t="shared" si="131"/>
        <v>22.700980000000001</v>
      </c>
      <c r="H1131" s="2">
        <f t="shared" si="135"/>
        <v>24.14415999999996</v>
      </c>
      <c r="I1131" s="2">
        <f t="array" ref="I1131">SUMPRODUCT(B1115:B1134, (ROW(B1115:B1134)-ROW(B1115)+1)) / (20*21/2)</f>
        <v>23.009033333333335</v>
      </c>
      <c r="J1131" s="2">
        <f t="shared" si="138"/>
        <v>22.951599089427582</v>
      </c>
      <c r="K1131" s="2">
        <f t="shared" si="132"/>
        <v>22.840125679516543</v>
      </c>
    </row>
    <row r="1132" spans="1:11" ht="13.5" x14ac:dyDescent="0.25">
      <c r="A1132" s="3">
        <f>TITRES_STAT!B1135</f>
        <v>43657</v>
      </c>
      <c r="B1132" s="6">
        <f>TITRES_STAT!D1135</f>
        <v>23.187999999999999</v>
      </c>
      <c r="C1132" s="2">
        <f t="shared" si="133"/>
        <v>0</v>
      </c>
      <c r="D1132" s="2">
        <f t="shared" si="134"/>
        <v>23.187999999999999</v>
      </c>
      <c r="E1132" s="2">
        <f t="shared" si="136"/>
        <v>22.981499999999993</v>
      </c>
      <c r="F1132" s="2">
        <f t="shared" si="137"/>
        <v>22.878249999999994</v>
      </c>
      <c r="G1132" s="2">
        <f t="shared" si="131"/>
        <v>22.723499999999998</v>
      </c>
      <c r="H1132" s="2">
        <f t="shared" si="135"/>
        <v>24.140764999999959</v>
      </c>
      <c r="I1132" s="2">
        <f t="array" ref="I1132">SUMPRODUCT(B1116:B1135, (ROW(B1116:B1135)-ROW(B1116)+1)) / (20*21/2)</f>
        <v>23.034599999999998</v>
      </c>
      <c r="J1132" s="2">
        <f t="shared" si="138"/>
        <v>22.974113461863052</v>
      </c>
      <c r="K1132" s="2">
        <f t="shared" si="132"/>
        <v>22.853767809731579</v>
      </c>
    </row>
    <row r="1133" spans="1:11" ht="13.5" x14ac:dyDescent="0.25">
      <c r="A1133" s="3">
        <f>TITRES_STAT!B1136</f>
        <v>43658</v>
      </c>
      <c r="B1133" s="6">
        <f>TITRES_STAT!D1136</f>
        <v>23.187999999999999</v>
      </c>
      <c r="C1133" s="2">
        <f t="shared" si="133"/>
        <v>0</v>
      </c>
      <c r="D1133" s="2">
        <f t="shared" si="134"/>
        <v>23.187999999999999</v>
      </c>
      <c r="E1133" s="2">
        <f t="shared" si="136"/>
        <v>23.022799999999997</v>
      </c>
      <c r="F1133" s="2">
        <f t="shared" si="137"/>
        <v>22.898899999999994</v>
      </c>
      <c r="G1133" s="2">
        <f t="shared" si="131"/>
        <v>22.746019999999998</v>
      </c>
      <c r="H1133" s="2">
        <f t="shared" si="135"/>
        <v>24.13749999999996</v>
      </c>
      <c r="I1133" s="2">
        <f t="array" ref="I1133">SUMPRODUCT(B1117:B1136, (ROW(B1117:B1136)-ROW(B1117)+1)) / (20*21/2)</f>
        <v>23.058199999999999</v>
      </c>
      <c r="J1133" s="2">
        <f t="shared" si="138"/>
        <v>22.994483608352287</v>
      </c>
      <c r="K1133" s="2">
        <f t="shared" si="132"/>
        <v>22.866874954447987</v>
      </c>
    </row>
    <row r="1134" spans="1:11" ht="13.5" x14ac:dyDescent="0.25">
      <c r="A1134" s="3">
        <f>TITRES_STAT!B1137</f>
        <v>43661</v>
      </c>
      <c r="B1134" s="6">
        <f>TITRES_STAT!D1137</f>
        <v>23.187999999999999</v>
      </c>
      <c r="C1134" s="2">
        <f t="shared" si="133"/>
        <v>0</v>
      </c>
      <c r="D1134" s="2">
        <f t="shared" si="134"/>
        <v>23.187999999999999</v>
      </c>
      <c r="E1134" s="2">
        <f t="shared" si="136"/>
        <v>23.064099999999993</v>
      </c>
      <c r="F1134" s="2">
        <f t="shared" si="137"/>
        <v>22.919549999999994</v>
      </c>
      <c r="G1134" s="2">
        <f t="shared" si="131"/>
        <v>22.768539999999998</v>
      </c>
      <c r="H1134" s="2">
        <f t="shared" si="135"/>
        <v>24.134234999999961</v>
      </c>
      <c r="I1134" s="2">
        <f t="array" ref="I1134">SUMPRODUCT(B1118:B1137, (ROW(B1118:B1137)-ROW(B1118)+1)) / (20*21/2)</f>
        <v>23.07983333333333</v>
      </c>
      <c r="J1134" s="2">
        <f t="shared" si="138"/>
        <v>23.012913740890166</v>
      </c>
      <c r="K1134" s="2">
        <f t="shared" si="132"/>
        <v>22.87946809348924</v>
      </c>
    </row>
    <row r="1135" spans="1:11" ht="13.5" x14ac:dyDescent="0.25">
      <c r="A1135" s="3">
        <f>TITRES_STAT!B1138</f>
        <v>43662</v>
      </c>
      <c r="B1135" s="6">
        <f>TITRES_STAT!D1138</f>
        <v>23.187999999999999</v>
      </c>
      <c r="C1135" s="2">
        <f t="shared" si="133"/>
        <v>0</v>
      </c>
      <c r="D1135" s="2">
        <f t="shared" si="134"/>
        <v>23.187999999999999</v>
      </c>
      <c r="E1135" s="2">
        <f t="shared" si="136"/>
        <v>23.105399999999996</v>
      </c>
      <c r="F1135" s="2">
        <f t="shared" si="137"/>
        <v>22.940199999999997</v>
      </c>
      <c r="G1135" s="2">
        <f t="shared" si="131"/>
        <v>22.791059999999998</v>
      </c>
      <c r="H1135" s="2">
        <f t="shared" si="135"/>
        <v>24.130969999999962</v>
      </c>
      <c r="I1135" s="2">
        <f t="array" ref="I1135">SUMPRODUCT(B1119:B1138, (ROW(B1119:B1138)-ROW(B1119)+1)) / (20*21/2)</f>
        <v>23.099499999999999</v>
      </c>
      <c r="J1135" s="2">
        <f t="shared" si="138"/>
        <v>23.029588622710151</v>
      </c>
      <c r="K1135" s="2">
        <f t="shared" si="132"/>
        <v>22.891567383940643</v>
      </c>
    </row>
    <row r="1136" spans="1:11" ht="13.5" x14ac:dyDescent="0.25">
      <c r="A1136" s="3">
        <f>TITRES_STAT!B1139</f>
        <v>43663</v>
      </c>
      <c r="B1136" s="6">
        <f>TITRES_STAT!D1139</f>
        <v>23.187999999999999</v>
      </c>
      <c r="C1136" s="2">
        <f t="shared" si="133"/>
        <v>0</v>
      </c>
      <c r="D1136" s="2">
        <f t="shared" si="134"/>
        <v>23.187999999999999</v>
      </c>
      <c r="E1136" s="2">
        <f t="shared" si="136"/>
        <v>23.146699999999996</v>
      </c>
      <c r="F1136" s="2">
        <f t="shared" si="137"/>
        <v>22.960849999999997</v>
      </c>
      <c r="G1136" s="2">
        <f t="shared" si="131"/>
        <v>22.813580000000002</v>
      </c>
      <c r="H1136" s="2">
        <f t="shared" si="135"/>
        <v>24.133034999999964</v>
      </c>
      <c r="I1136" s="2">
        <f t="array" ref="I1136">SUMPRODUCT(B1120:B1139, (ROW(B1120:B1139)-ROW(B1120)+1)) / (20*21/2)</f>
        <v>23.1172</v>
      </c>
      <c r="J1136" s="2">
        <f t="shared" si="138"/>
        <v>23.044675420547279</v>
      </c>
      <c r="K1136" s="2">
        <f t="shared" si="132"/>
        <v>22.90319219241356</v>
      </c>
    </row>
    <row r="1137" spans="1:11" ht="13.5" x14ac:dyDescent="0.25">
      <c r="A1137" s="3">
        <f>TITRES_STAT!B1140</f>
        <v>43664</v>
      </c>
      <c r="B1137" s="6">
        <f>TITRES_STAT!D1140</f>
        <v>23.187999999999999</v>
      </c>
      <c r="C1137" s="2">
        <f t="shared" si="133"/>
        <v>0</v>
      </c>
      <c r="D1137" s="2">
        <f t="shared" si="134"/>
        <v>23.187999999999999</v>
      </c>
      <c r="E1137" s="2">
        <f t="shared" si="136"/>
        <v>23.187999999999995</v>
      </c>
      <c r="F1137" s="2">
        <f t="shared" si="137"/>
        <v>22.981499999999997</v>
      </c>
      <c r="G1137" s="2">
        <f t="shared" si="131"/>
        <v>22.836100000000002</v>
      </c>
      <c r="H1137" s="2">
        <f t="shared" si="135"/>
        <v>24.136429999999958</v>
      </c>
      <c r="I1137" s="2">
        <f t="array" ref="I1137">SUMPRODUCT(B1121:B1140, (ROW(B1121:B1140)-ROW(B1121)+1)) / (20*21/2)</f>
        <v>23.132933333333334</v>
      </c>
      <c r="J1137" s="2">
        <f t="shared" si="138"/>
        <v>23.058325380495159</v>
      </c>
      <c r="K1137" s="2">
        <f t="shared" si="132"/>
        <v>22.914361126044401</v>
      </c>
    </row>
    <row r="1138" spans="1:11" ht="13.5" x14ac:dyDescent="0.25">
      <c r="A1138" s="3">
        <f>TITRES_STAT!B1141</f>
        <v>43665</v>
      </c>
      <c r="B1138" s="6">
        <f>TITRES_STAT!D1141</f>
        <v>23.187999999999999</v>
      </c>
      <c r="C1138" s="2">
        <f t="shared" si="133"/>
        <v>0</v>
      </c>
      <c r="D1138" s="2">
        <f t="shared" si="134"/>
        <v>23.187999999999999</v>
      </c>
      <c r="E1138" s="2">
        <f t="shared" si="136"/>
        <v>23.187999999999995</v>
      </c>
      <c r="F1138" s="2">
        <f t="shared" si="137"/>
        <v>23.002149999999993</v>
      </c>
      <c r="G1138" s="2">
        <f t="shared" ref="G1138:G1201" si="139">AVERAGE(B1089:B1138)</f>
        <v>22.858620000000005</v>
      </c>
      <c r="H1138" s="2">
        <f t="shared" si="135"/>
        <v>24.139824999999963</v>
      </c>
      <c r="I1138" s="2">
        <f t="array" ref="I1138">SUMPRODUCT(B1122:B1141, (ROW(B1122:B1141)-ROW(B1122)+1)) / (20*21/2)</f>
        <v>23.146699999999999</v>
      </c>
      <c r="J1138" s="2">
        <f t="shared" si="138"/>
        <v>23.070675344257527</v>
      </c>
      <c r="K1138" s="2">
        <f t="shared" si="132"/>
        <v>22.925092062277955</v>
      </c>
    </row>
    <row r="1139" spans="1:11" ht="13.5" x14ac:dyDescent="0.25">
      <c r="A1139" s="3">
        <f>TITRES_STAT!B1142</f>
        <v>43668</v>
      </c>
      <c r="B1139" s="6">
        <f>TITRES_STAT!D1142</f>
        <v>23.187999999999999</v>
      </c>
      <c r="C1139" s="2">
        <f t="shared" si="133"/>
        <v>0</v>
      </c>
      <c r="D1139" s="2">
        <f t="shared" si="134"/>
        <v>23.187999999999999</v>
      </c>
      <c r="E1139" s="2">
        <f t="shared" si="136"/>
        <v>23.187999999999995</v>
      </c>
      <c r="F1139" s="2">
        <f t="shared" si="137"/>
        <v>23.022799999999997</v>
      </c>
      <c r="G1139" s="2">
        <f t="shared" si="139"/>
        <v>22.882500000000004</v>
      </c>
      <c r="H1139" s="2">
        <f t="shared" si="135"/>
        <v>24.14321999999996</v>
      </c>
      <c r="I1139" s="2">
        <f t="array" ref="I1139">SUMPRODUCT(B1123:B1142, (ROW(B1123:B1142)-ROW(B1123)+1)) / (20*21/2)</f>
        <v>23.1585</v>
      </c>
      <c r="J1139" s="2">
        <f t="shared" si="138"/>
        <v>23.081849120994907</v>
      </c>
      <c r="K1139" s="2">
        <f t="shared" ref="K1139:K1202" si="140">$K$4*B1139+(1-$K$4)*K1138</f>
        <v>22.935402177482739</v>
      </c>
    </row>
    <row r="1140" spans="1:11" ht="13.5" x14ac:dyDescent="0.25">
      <c r="A1140" s="3">
        <f>TITRES_STAT!B1143</f>
        <v>43669</v>
      </c>
      <c r="B1140" s="6">
        <f>TITRES_STAT!D1143</f>
        <v>23.187999999999999</v>
      </c>
      <c r="C1140" s="2">
        <f t="shared" si="133"/>
        <v>0</v>
      </c>
      <c r="D1140" s="2">
        <f t="shared" si="134"/>
        <v>23.187999999999999</v>
      </c>
      <c r="E1140" s="2">
        <f t="shared" si="136"/>
        <v>23.187999999999995</v>
      </c>
      <c r="F1140" s="2">
        <f t="shared" si="137"/>
        <v>23.043449999999993</v>
      </c>
      <c r="G1140" s="2">
        <f t="shared" si="139"/>
        <v>22.906380000000009</v>
      </c>
      <c r="H1140" s="2">
        <f t="shared" si="135"/>
        <v>24.146614999999962</v>
      </c>
      <c r="I1140" s="2">
        <f t="array" ref="I1140">SUMPRODUCT(B1124:B1143, (ROW(B1124:B1143)-ROW(B1124)+1)) / (20*21/2)</f>
        <v>23.168333333333337</v>
      </c>
      <c r="J1140" s="2">
        <f t="shared" si="138"/>
        <v>23.091958728519202</v>
      </c>
      <c r="K1140" s="2">
        <f t="shared" si="140"/>
        <v>22.945307974444201</v>
      </c>
    </row>
    <row r="1141" spans="1:11" ht="13.5" x14ac:dyDescent="0.25">
      <c r="A1141" s="3">
        <f>TITRES_STAT!B1144</f>
        <v>43670</v>
      </c>
      <c r="B1141" s="6">
        <f>TITRES_STAT!D1144</f>
        <v>23.187999999999999</v>
      </c>
      <c r="C1141" s="2">
        <f t="shared" si="133"/>
        <v>0</v>
      </c>
      <c r="D1141" s="2">
        <f t="shared" si="134"/>
        <v>23.187999999999999</v>
      </c>
      <c r="E1141" s="2">
        <f t="shared" si="136"/>
        <v>23.187999999999995</v>
      </c>
      <c r="F1141" s="2">
        <f t="shared" si="137"/>
        <v>23.064099999999993</v>
      </c>
      <c r="G1141" s="2">
        <f t="shared" si="139"/>
        <v>22.930260000000008</v>
      </c>
      <c r="H1141" s="2">
        <f t="shared" si="135"/>
        <v>24.150009999999963</v>
      </c>
      <c r="I1141" s="2">
        <f t="array" ref="I1141">SUMPRODUCT(B1125:B1144, (ROW(B1125:B1144)-ROW(B1125)+1)) / (20*21/2)</f>
        <v>23.176200000000001</v>
      </c>
      <c r="J1141" s="2">
        <f t="shared" si="138"/>
        <v>23.101105516279279</v>
      </c>
      <c r="K1141" s="2">
        <f t="shared" si="140"/>
        <v>22.954825308779721</v>
      </c>
    </row>
    <row r="1142" spans="1:11" ht="13.5" x14ac:dyDescent="0.25">
      <c r="A1142" s="3">
        <f>TITRES_STAT!B1145</f>
        <v>43672</v>
      </c>
      <c r="B1142" s="6">
        <f>TITRES_STAT!D1145</f>
        <v>23.187999999999999</v>
      </c>
      <c r="C1142" s="2">
        <f t="shared" si="133"/>
        <v>0</v>
      </c>
      <c r="D1142" s="2">
        <f t="shared" si="134"/>
        <v>23.187999999999999</v>
      </c>
      <c r="E1142" s="2">
        <f t="shared" si="136"/>
        <v>23.187999999999995</v>
      </c>
      <c r="F1142" s="2">
        <f t="shared" si="137"/>
        <v>23.084749999999993</v>
      </c>
      <c r="G1142" s="2">
        <f t="shared" si="139"/>
        <v>22.954140000000006</v>
      </c>
      <c r="H1142" s="2">
        <f t="shared" si="135"/>
        <v>24.15340499999996</v>
      </c>
      <c r="I1142" s="2">
        <f t="array" ref="I1142">SUMPRODUCT(B1126:B1145, (ROW(B1126:B1145)-ROW(B1126)+1)) / (20*21/2)</f>
        <v>23.182099999999998</v>
      </c>
      <c r="J1142" s="2">
        <f t="shared" si="138"/>
        <v>23.109381181395538</v>
      </c>
      <c r="K1142" s="2">
        <f t="shared" si="140"/>
        <v>22.96396941431777</v>
      </c>
    </row>
    <row r="1143" spans="1:11" ht="13.5" x14ac:dyDescent="0.25">
      <c r="A1143" s="3">
        <f>TITRES_STAT!B1146</f>
        <v>43675</v>
      </c>
      <c r="B1143" s="6">
        <f>TITRES_STAT!D1146</f>
        <v>23.187999999999999</v>
      </c>
      <c r="C1143" s="2">
        <f t="shared" si="133"/>
        <v>0</v>
      </c>
      <c r="D1143" s="2">
        <f t="shared" si="134"/>
        <v>23.187999999999999</v>
      </c>
      <c r="E1143" s="2">
        <f t="shared" si="136"/>
        <v>23.187999999999995</v>
      </c>
      <c r="F1143" s="2">
        <f t="shared" si="137"/>
        <v>23.105399999999992</v>
      </c>
      <c r="G1143" s="2">
        <f t="shared" si="139"/>
        <v>22.978020000000004</v>
      </c>
      <c r="H1143" s="2">
        <f t="shared" si="135"/>
        <v>24.156799999999958</v>
      </c>
      <c r="I1143" s="2">
        <f t="array" ref="I1143">SUMPRODUCT(B1127:B1146, (ROW(B1127:B1146)-ROW(B1127)+1)) / (20*21/2)</f>
        <v>23.186033333333334</v>
      </c>
      <c r="J1143" s="2">
        <f t="shared" si="138"/>
        <v>23.116868687929298</v>
      </c>
      <c r="K1143" s="2">
        <f t="shared" si="140"/>
        <v>22.97275492748178</v>
      </c>
    </row>
    <row r="1144" spans="1:11" ht="13.5" x14ac:dyDescent="0.25">
      <c r="A1144" s="3">
        <f>TITRES_STAT!B1147</f>
        <v>43676</v>
      </c>
      <c r="B1144" s="6">
        <f>TITRES_STAT!D1147</f>
        <v>23.187999999999999</v>
      </c>
      <c r="C1144" s="2">
        <f t="shared" si="133"/>
        <v>0</v>
      </c>
      <c r="D1144" s="2">
        <f t="shared" si="134"/>
        <v>23.187999999999999</v>
      </c>
      <c r="E1144" s="2">
        <f t="shared" si="136"/>
        <v>23.187999999999995</v>
      </c>
      <c r="F1144" s="2">
        <f t="shared" si="137"/>
        <v>23.126049999999992</v>
      </c>
      <c r="G1144" s="2">
        <f t="shared" si="139"/>
        <v>23.001900000000006</v>
      </c>
      <c r="H1144" s="2">
        <f t="shared" si="135"/>
        <v>24.160194999999959</v>
      </c>
      <c r="I1144" s="2">
        <f t="array" ref="I1144">SUMPRODUCT(B1128:B1147, (ROW(B1128:B1147)-ROW(B1128)+1)) / (20*21/2)</f>
        <v>23.188000000000002</v>
      </c>
      <c r="J1144" s="2">
        <f t="shared" si="138"/>
        <v>23.123643098602699</v>
      </c>
      <c r="K1144" s="2">
        <f t="shared" si="140"/>
        <v>22.981195910717791</v>
      </c>
    </row>
    <row r="1145" spans="1:11" ht="13.5" x14ac:dyDescent="0.25">
      <c r="A1145" s="3">
        <f>TITRES_STAT!B1148</f>
        <v>43677</v>
      </c>
      <c r="B1145" s="6">
        <f>TITRES_STAT!D1148</f>
        <v>23.187999999999999</v>
      </c>
      <c r="C1145" s="2">
        <f t="shared" si="133"/>
        <v>0</v>
      </c>
      <c r="D1145" s="2">
        <f t="shared" si="134"/>
        <v>23.187999999999999</v>
      </c>
      <c r="E1145" s="2">
        <f t="shared" si="136"/>
        <v>23.187999999999995</v>
      </c>
      <c r="F1145" s="2">
        <f t="shared" si="137"/>
        <v>23.146699999999992</v>
      </c>
      <c r="G1145" s="2">
        <f t="shared" si="139"/>
        <v>23.036780000000004</v>
      </c>
      <c r="H1145" s="2">
        <f t="shared" si="135"/>
        <v>24.164449999999956</v>
      </c>
      <c r="I1145" s="2">
        <f t="array" ref="I1145">SUMPRODUCT(B1129:B1148, (ROW(B1129:B1148)-ROW(B1129)+1)) / (20*21/2)</f>
        <v>23.188000000000002</v>
      </c>
      <c r="J1145" s="2">
        <f t="shared" si="138"/>
        <v>23.129772327307204</v>
      </c>
      <c r="K1145" s="2">
        <f t="shared" si="140"/>
        <v>22.989305875003367</v>
      </c>
    </row>
    <row r="1146" spans="1:11" ht="13.5" x14ac:dyDescent="0.25">
      <c r="A1146" s="3">
        <f>TITRES_STAT!B1149</f>
        <v>43678</v>
      </c>
      <c r="B1146" s="6">
        <f>TITRES_STAT!D1149</f>
        <v>23.187999999999999</v>
      </c>
      <c r="C1146" s="2">
        <f t="shared" si="133"/>
        <v>0</v>
      </c>
      <c r="D1146" s="2">
        <f t="shared" si="134"/>
        <v>23.187999999999999</v>
      </c>
      <c r="E1146" s="2">
        <f t="shared" si="136"/>
        <v>23.187999999999995</v>
      </c>
      <c r="F1146" s="2">
        <f t="shared" si="137"/>
        <v>23.167349999999992</v>
      </c>
      <c r="G1146" s="2">
        <f t="shared" si="139"/>
        <v>23.071660000000005</v>
      </c>
      <c r="H1146" s="2">
        <f t="shared" si="135"/>
        <v>24.16870499999996</v>
      </c>
      <c r="I1146" s="2">
        <f t="array" ref="I1146">SUMPRODUCT(B1130:B1149, (ROW(B1130:B1149)-ROW(B1130)+1)) / (20*21/2)</f>
        <v>23.188000000000002</v>
      </c>
      <c r="J1146" s="2">
        <f t="shared" si="138"/>
        <v>23.135317819944614</v>
      </c>
      <c r="K1146" s="2">
        <f t="shared" si="140"/>
        <v>22.997097801473824</v>
      </c>
    </row>
    <row r="1147" spans="1:11" ht="13.5" x14ac:dyDescent="0.25">
      <c r="A1147" s="3">
        <f>TITRES_STAT!B1150</f>
        <v>43679</v>
      </c>
      <c r="B1147" s="6">
        <f>TITRES_STAT!D1150</f>
        <v>23.187999999999999</v>
      </c>
      <c r="C1147" s="2">
        <f t="shared" si="133"/>
        <v>0</v>
      </c>
      <c r="D1147" s="2">
        <f t="shared" si="134"/>
        <v>23.187999999999999</v>
      </c>
      <c r="E1147" s="2">
        <f t="shared" si="136"/>
        <v>23.187999999999995</v>
      </c>
      <c r="F1147" s="2">
        <f t="shared" si="137"/>
        <v>23.187999999999992</v>
      </c>
      <c r="G1147" s="2">
        <f t="shared" si="139"/>
        <v>23.106540000000006</v>
      </c>
      <c r="H1147" s="2">
        <f t="shared" si="135"/>
        <v>24.172959999999961</v>
      </c>
      <c r="I1147" s="2">
        <f t="array" ref="I1147">SUMPRODUCT(B1131:B1150, (ROW(B1131:B1150)-ROW(B1131)+1)) / (20*21/2)</f>
        <v>23.188000000000002</v>
      </c>
      <c r="J1147" s="2">
        <f t="shared" si="138"/>
        <v>23.140335170426081</v>
      </c>
      <c r="K1147" s="2">
        <f t="shared" si="140"/>
        <v>23.004584162200342</v>
      </c>
    </row>
    <row r="1148" spans="1:11" ht="13.5" x14ac:dyDescent="0.25">
      <c r="A1148" s="3">
        <f>TITRES_STAT!B1151</f>
        <v>43682</v>
      </c>
      <c r="B1148" s="6">
        <f>TITRES_STAT!D1151</f>
        <v>23.187999999999999</v>
      </c>
      <c r="C1148" s="2">
        <f t="shared" si="133"/>
        <v>0</v>
      </c>
      <c r="D1148" s="2">
        <f t="shared" si="134"/>
        <v>23.187999999999999</v>
      </c>
      <c r="E1148" s="2">
        <f t="shared" si="136"/>
        <v>23.187999999999995</v>
      </c>
      <c r="F1148" s="2">
        <f t="shared" si="137"/>
        <v>23.187999999999992</v>
      </c>
      <c r="G1148" s="2">
        <f t="shared" si="139"/>
        <v>23.115480000000002</v>
      </c>
      <c r="H1148" s="2">
        <f t="shared" si="135"/>
        <v>24.177214999999961</v>
      </c>
      <c r="I1148" s="2">
        <f t="array" ref="I1148">SUMPRODUCT(B1132:B1151, (ROW(B1132:B1151)-ROW(B1132)+1)) / (20*21/2)</f>
        <v>23.188000000000002</v>
      </c>
      <c r="J1148" s="2">
        <f t="shared" si="138"/>
        <v>23.144874678004548</v>
      </c>
      <c r="K1148" s="2">
        <f t="shared" si="140"/>
        <v>23.011776940153268</v>
      </c>
    </row>
    <row r="1149" spans="1:11" ht="13.5" x14ac:dyDescent="0.25">
      <c r="A1149" s="3">
        <f>TITRES_STAT!B1152</f>
        <v>43683</v>
      </c>
      <c r="B1149" s="6">
        <f>TITRES_STAT!D1152</f>
        <v>23.187999999999999</v>
      </c>
      <c r="C1149" s="2">
        <f t="shared" si="133"/>
        <v>0</v>
      </c>
      <c r="D1149" s="2">
        <f t="shared" si="134"/>
        <v>23.187999999999999</v>
      </c>
      <c r="E1149" s="2">
        <f t="shared" si="136"/>
        <v>23.187999999999995</v>
      </c>
      <c r="F1149" s="2">
        <f t="shared" si="137"/>
        <v>23.187999999999992</v>
      </c>
      <c r="G1149" s="2">
        <f t="shared" si="139"/>
        <v>23.124420000000004</v>
      </c>
      <c r="H1149" s="2">
        <f t="shared" si="135"/>
        <v>24.181469999999962</v>
      </c>
      <c r="I1149" s="2">
        <f t="array" ref="I1149">SUMPRODUCT(B1133:B1152, (ROW(B1133:B1152)-ROW(B1133)+1)) / (20*21/2)</f>
        <v>23.188000000000002</v>
      </c>
      <c r="J1149" s="2">
        <f t="shared" si="138"/>
        <v>23.148981851527925</v>
      </c>
      <c r="K1149" s="2">
        <f t="shared" si="140"/>
        <v>23.018687648382553</v>
      </c>
    </row>
    <row r="1150" spans="1:11" ht="13.5" x14ac:dyDescent="0.25">
      <c r="A1150" s="3">
        <f>TITRES_STAT!B1153</f>
        <v>43684</v>
      </c>
      <c r="B1150" s="6">
        <f>TITRES_STAT!D1153</f>
        <v>23.187999999999999</v>
      </c>
      <c r="C1150" s="2">
        <f t="shared" si="133"/>
        <v>0</v>
      </c>
      <c r="D1150" s="2">
        <f t="shared" si="134"/>
        <v>23.187999999999999</v>
      </c>
      <c r="E1150" s="2">
        <f t="shared" si="136"/>
        <v>23.187999999999995</v>
      </c>
      <c r="F1150" s="2">
        <f t="shared" si="137"/>
        <v>23.187999999999992</v>
      </c>
      <c r="G1150" s="2">
        <f t="shared" si="139"/>
        <v>23.119780000000002</v>
      </c>
      <c r="H1150" s="2">
        <f t="shared" si="135"/>
        <v>24.185724999999966</v>
      </c>
      <c r="I1150" s="2">
        <f t="array" ref="I1150">SUMPRODUCT(B1134:B1153, (ROW(B1134:B1153)-ROW(B1134)+1)) / (20*21/2)</f>
        <v>23.188000000000002</v>
      </c>
      <c r="J1150" s="2">
        <f t="shared" si="138"/>
        <v>23.152697865668124</v>
      </c>
      <c r="K1150" s="2">
        <f t="shared" si="140"/>
        <v>23.02532734844598</v>
      </c>
    </row>
    <row r="1151" spans="1:11" ht="13.5" x14ac:dyDescent="0.25">
      <c r="A1151" s="3">
        <f>TITRES_STAT!B1154</f>
        <v>43685</v>
      </c>
      <c r="B1151" s="6">
        <f>TITRES_STAT!D1154</f>
        <v>23.187999999999999</v>
      </c>
      <c r="C1151" s="2">
        <f t="shared" si="133"/>
        <v>0</v>
      </c>
      <c r="D1151" s="2">
        <f t="shared" si="134"/>
        <v>23.187999999999999</v>
      </c>
      <c r="E1151" s="2">
        <f t="shared" si="136"/>
        <v>23.187999999999995</v>
      </c>
      <c r="F1151" s="2">
        <f t="shared" si="137"/>
        <v>23.187999999999992</v>
      </c>
      <c r="G1151" s="2">
        <f t="shared" si="139"/>
        <v>23.11514</v>
      </c>
      <c r="H1151" s="2">
        <f t="shared" si="135"/>
        <v>24.189979999999963</v>
      </c>
      <c r="I1151" s="2">
        <f t="array" ref="I1151">SUMPRODUCT(B1135:B1154, (ROW(B1135:B1154)-ROW(B1135)+1)) / (20*21/2)</f>
        <v>23.188000000000002</v>
      </c>
      <c r="J1151" s="2">
        <f t="shared" si="138"/>
        <v>23.156059973699733</v>
      </c>
      <c r="K1151" s="2">
        <f t="shared" si="140"/>
        <v>23.031706668114765</v>
      </c>
    </row>
    <row r="1152" spans="1:11" ht="13.5" x14ac:dyDescent="0.25">
      <c r="A1152" s="3">
        <f>TITRES_STAT!B1155</f>
        <v>43686</v>
      </c>
      <c r="B1152" s="6">
        <f>TITRES_STAT!D1155</f>
        <v>23.187999999999999</v>
      </c>
      <c r="C1152" s="2">
        <f t="shared" si="133"/>
        <v>0</v>
      </c>
      <c r="D1152" s="2">
        <f t="shared" si="134"/>
        <v>23.187999999999999</v>
      </c>
      <c r="E1152" s="2">
        <f t="shared" si="136"/>
        <v>23.187999999999995</v>
      </c>
      <c r="F1152" s="2">
        <f t="shared" si="137"/>
        <v>23.187999999999992</v>
      </c>
      <c r="G1152" s="2">
        <f t="shared" si="139"/>
        <v>23.110500000000002</v>
      </c>
      <c r="H1152" s="2">
        <f t="shared" si="135"/>
        <v>24.190884999999966</v>
      </c>
      <c r="I1152" s="2">
        <f t="array" ref="I1152">SUMPRODUCT(B1136:B1155, (ROW(B1136:B1155)-ROW(B1136)+1)) / (20*21/2)</f>
        <v>23.188000000000002</v>
      </c>
      <c r="J1152" s="2">
        <f t="shared" si="138"/>
        <v>23.159101880966425</v>
      </c>
      <c r="K1152" s="2">
        <f t="shared" si="140"/>
        <v>23.037835818384774</v>
      </c>
    </row>
    <row r="1153" spans="1:11" ht="13.5" x14ac:dyDescent="0.25">
      <c r="A1153" s="3">
        <f>TITRES_STAT!B1156</f>
        <v>43691</v>
      </c>
      <c r="B1153" s="6">
        <f>TITRES_STAT!D1156</f>
        <v>23.187999999999999</v>
      </c>
      <c r="C1153" s="2">
        <f t="shared" si="133"/>
        <v>0</v>
      </c>
      <c r="D1153" s="2">
        <f t="shared" si="134"/>
        <v>23.187999999999999</v>
      </c>
      <c r="E1153" s="2">
        <f t="shared" si="136"/>
        <v>23.187999999999995</v>
      </c>
      <c r="F1153" s="2">
        <f t="shared" si="137"/>
        <v>23.187999999999992</v>
      </c>
      <c r="G1153" s="2">
        <f t="shared" si="139"/>
        <v>23.105860000000003</v>
      </c>
      <c r="H1153" s="2">
        <f t="shared" si="135"/>
        <v>24.188349999999971</v>
      </c>
      <c r="I1153" s="2">
        <f t="array" ref="I1153">SUMPRODUCT(B1137:B1156, (ROW(B1137:B1156)-ROW(B1137)+1)) / (20*21/2)</f>
        <v>23.188000000000002</v>
      </c>
      <c r="J1153" s="2">
        <f t="shared" si="138"/>
        <v>23.161854082779147</v>
      </c>
      <c r="K1153" s="2">
        <f t="shared" si="140"/>
        <v>23.043724609820664</v>
      </c>
    </row>
    <row r="1154" spans="1:11" ht="13.5" x14ac:dyDescent="0.25">
      <c r="A1154" s="3">
        <f>TITRES_STAT!B1157</f>
        <v>43692</v>
      </c>
      <c r="B1154" s="6">
        <f>TITRES_STAT!D1157</f>
        <v>23.187999999999999</v>
      </c>
      <c r="C1154" s="2">
        <f t="shared" si="133"/>
        <v>0</v>
      </c>
      <c r="D1154" s="2">
        <f t="shared" si="134"/>
        <v>23.187999999999999</v>
      </c>
      <c r="E1154" s="2">
        <f t="shared" si="136"/>
        <v>23.187999999999995</v>
      </c>
      <c r="F1154" s="2">
        <f t="shared" si="137"/>
        <v>23.187999999999992</v>
      </c>
      <c r="G1154" s="2">
        <f t="shared" si="139"/>
        <v>23.101220000000001</v>
      </c>
      <c r="H1154" s="2">
        <f t="shared" si="135"/>
        <v>24.182294999999975</v>
      </c>
      <c r="I1154" s="2">
        <f t="array" ref="I1154">SUMPRODUCT(B1138:B1157, (ROW(B1138:B1157)-ROW(B1138)+1)) / (20*21/2)</f>
        <v>23.188000000000002</v>
      </c>
      <c r="J1154" s="2">
        <f t="shared" si="138"/>
        <v>23.164344170133514</v>
      </c>
      <c r="K1154" s="2">
        <f t="shared" si="140"/>
        <v>23.049382468259068</v>
      </c>
    </row>
    <row r="1155" spans="1:11" ht="13.5" x14ac:dyDescent="0.25">
      <c r="A1155" s="3">
        <f>TITRES_STAT!B1158</f>
        <v>43693</v>
      </c>
      <c r="B1155" s="6">
        <f>TITRES_STAT!D1158</f>
        <v>23.187999999999999</v>
      </c>
      <c r="C1155" s="2">
        <f t="shared" si="133"/>
        <v>0</v>
      </c>
      <c r="D1155" s="2">
        <f t="shared" si="134"/>
        <v>23.187999999999999</v>
      </c>
      <c r="E1155" s="2">
        <f t="shared" si="136"/>
        <v>23.187999999999995</v>
      </c>
      <c r="F1155" s="2">
        <f t="shared" si="137"/>
        <v>23.187999999999992</v>
      </c>
      <c r="G1155" s="2">
        <f t="shared" si="139"/>
        <v>23.096580000000003</v>
      </c>
      <c r="H1155" s="2">
        <f t="shared" si="135"/>
        <v>24.176239999999986</v>
      </c>
      <c r="I1155" s="2">
        <f t="array" ref="I1155">SUMPRODUCT(B1139:B1158, (ROW(B1139:B1158)-ROW(B1139)+1)) / (20*21/2)</f>
        <v>23.188000000000002</v>
      </c>
      <c r="J1155" s="2">
        <f t="shared" si="138"/>
        <v>23.166597106311276</v>
      </c>
      <c r="K1155" s="2">
        <f t="shared" si="140"/>
        <v>23.054818449895969</v>
      </c>
    </row>
    <row r="1156" spans="1:11" ht="13.5" x14ac:dyDescent="0.25">
      <c r="A1156" s="3">
        <f>TITRES_STAT!B1159</f>
        <v>43696</v>
      </c>
      <c r="B1156" s="6">
        <f>TITRES_STAT!D1159</f>
        <v>23.187999999999999</v>
      </c>
      <c r="C1156" s="2">
        <f t="shared" ref="C1156:C1219" si="141">B1156-B1155</f>
        <v>0</v>
      </c>
      <c r="D1156" s="2">
        <f t="shared" si="134"/>
        <v>23.187999999999999</v>
      </c>
      <c r="E1156" s="2">
        <f t="shared" si="136"/>
        <v>23.187999999999995</v>
      </c>
      <c r="F1156" s="2">
        <f t="shared" si="137"/>
        <v>23.187999999999992</v>
      </c>
      <c r="G1156" s="2">
        <f t="shared" si="139"/>
        <v>23.091940000000005</v>
      </c>
      <c r="H1156" s="2">
        <f t="shared" si="135"/>
        <v>24.166529999999987</v>
      </c>
      <c r="I1156" s="2">
        <f t="array" ref="I1156">SUMPRODUCT(B1140:B1159, (ROW(B1140:B1159)-ROW(B1140)+1)) / (20*21/2)</f>
        <v>23.188000000000002</v>
      </c>
      <c r="J1156" s="2">
        <f t="shared" si="138"/>
        <v>23.168635477138775</v>
      </c>
      <c r="K1156" s="2">
        <f t="shared" si="140"/>
        <v>23.060041255782401</v>
      </c>
    </row>
    <row r="1157" spans="1:11" ht="13.5" x14ac:dyDescent="0.25">
      <c r="A1157" s="3">
        <f>TITRES_STAT!B1160</f>
        <v>43697</v>
      </c>
      <c r="B1157" s="6">
        <f>TITRES_STAT!D1160</f>
        <v>23.187999999999999</v>
      </c>
      <c r="C1157" s="2">
        <f t="shared" si="141"/>
        <v>0</v>
      </c>
      <c r="D1157" s="2">
        <f t="shared" si="134"/>
        <v>23.187999999999999</v>
      </c>
      <c r="E1157" s="2">
        <f t="shared" si="136"/>
        <v>23.187999999999995</v>
      </c>
      <c r="F1157" s="2">
        <f t="shared" si="137"/>
        <v>23.187999999999992</v>
      </c>
      <c r="G1157" s="2">
        <f t="shared" si="139"/>
        <v>23.087300000000006</v>
      </c>
      <c r="H1157" s="2">
        <f t="shared" si="135"/>
        <v>24.153599999999994</v>
      </c>
      <c r="I1157" s="2">
        <f t="array" ref="I1157">SUMPRODUCT(B1141:B1160, (ROW(B1141:B1160)-ROW(B1141)+1)) / (20*21/2)</f>
        <v>23.188000000000002</v>
      </c>
      <c r="J1157" s="2">
        <f t="shared" si="138"/>
        <v>23.170479717411272</v>
      </c>
      <c r="K1157" s="2">
        <f t="shared" si="140"/>
        <v>23.065059245751719</v>
      </c>
    </row>
    <row r="1158" spans="1:11" ht="13.5" x14ac:dyDescent="0.25">
      <c r="A1158" s="3">
        <f>TITRES_STAT!B1161</f>
        <v>43698</v>
      </c>
      <c r="B1158" s="6">
        <f>TITRES_STAT!D1161</f>
        <v>23.187999999999999</v>
      </c>
      <c r="C1158" s="2">
        <f t="shared" si="141"/>
        <v>0</v>
      </c>
      <c r="D1158" s="2">
        <f t="shared" ref="D1158:D1221" si="142">AVERAGE(B1154:B1158)</f>
        <v>23.187999999999999</v>
      </c>
      <c r="E1158" s="2">
        <f t="shared" si="136"/>
        <v>23.187999999999995</v>
      </c>
      <c r="F1158" s="2">
        <f t="shared" si="137"/>
        <v>23.187999999999992</v>
      </c>
      <c r="G1158" s="2">
        <f t="shared" si="139"/>
        <v>23.082660000000004</v>
      </c>
      <c r="H1158" s="2">
        <f t="shared" si="135"/>
        <v>24.140669999999997</v>
      </c>
      <c r="I1158" s="2">
        <f t="array" ref="I1158">SUMPRODUCT(B1142:B1161, (ROW(B1142:B1161)-ROW(B1142)+1)) / (20*21/2)</f>
        <v>23.188000000000002</v>
      </c>
      <c r="J1158" s="2">
        <f t="shared" si="138"/>
        <v>23.172148315753056</v>
      </c>
      <c r="K1158" s="2">
        <f t="shared" si="140"/>
        <v>23.069880451800671</v>
      </c>
    </row>
    <row r="1159" spans="1:11" ht="13.5" x14ac:dyDescent="0.25">
      <c r="A1159" s="3">
        <f>TITRES_STAT!B1162</f>
        <v>43699</v>
      </c>
      <c r="B1159" s="6">
        <f>TITRES_STAT!D1162</f>
        <v>23.187999999999999</v>
      </c>
      <c r="C1159" s="2">
        <f t="shared" si="141"/>
        <v>0</v>
      </c>
      <c r="D1159" s="2">
        <f t="shared" si="142"/>
        <v>23.187999999999999</v>
      </c>
      <c r="E1159" s="2">
        <f t="shared" si="136"/>
        <v>23.187999999999995</v>
      </c>
      <c r="F1159" s="2">
        <f t="shared" si="137"/>
        <v>23.187999999999992</v>
      </c>
      <c r="G1159" s="2">
        <f t="shared" si="139"/>
        <v>23.078020000000002</v>
      </c>
      <c r="H1159" s="2">
        <f t="shared" si="135"/>
        <v>24.123874999999998</v>
      </c>
      <c r="I1159" s="2">
        <f t="array" ref="I1159">SUMPRODUCT(B1143:B1162, (ROW(B1143:B1162)-ROW(B1143)+1)) / (20*21/2)</f>
        <v>23.188000000000002</v>
      </c>
      <c r="J1159" s="2">
        <f t="shared" si="138"/>
        <v>23.173657999967052</v>
      </c>
      <c r="K1159" s="2">
        <f t="shared" si="140"/>
        <v>23.074512590945744</v>
      </c>
    </row>
    <row r="1160" spans="1:11" ht="13.5" x14ac:dyDescent="0.25">
      <c r="A1160" s="3">
        <f>TITRES_STAT!B1163</f>
        <v>43700</v>
      </c>
      <c r="B1160" s="6">
        <f>TITRES_STAT!D1163</f>
        <v>23.187999999999999</v>
      </c>
      <c r="C1160" s="2">
        <f t="shared" si="141"/>
        <v>0</v>
      </c>
      <c r="D1160" s="2">
        <f t="shared" si="142"/>
        <v>23.187999999999999</v>
      </c>
      <c r="E1160" s="2">
        <f t="shared" si="136"/>
        <v>23.187999999999995</v>
      </c>
      <c r="F1160" s="2">
        <f t="shared" si="137"/>
        <v>23.187999999999992</v>
      </c>
      <c r="G1160" s="2">
        <f t="shared" si="139"/>
        <v>23.07338</v>
      </c>
      <c r="H1160" s="2">
        <f t="shared" si="135"/>
        <v>24.106649999999998</v>
      </c>
      <c r="I1160" s="2">
        <f t="array" ref="I1160">SUMPRODUCT(B1144:B1163, (ROW(B1144:B1163)-ROW(B1144)+1)) / (20*21/2)</f>
        <v>23.188000000000002</v>
      </c>
      <c r="J1160" s="2">
        <f t="shared" si="138"/>
        <v>23.175023904732097</v>
      </c>
      <c r="K1160" s="2">
        <f t="shared" si="140"/>
        <v>23.078963077575324</v>
      </c>
    </row>
    <row r="1161" spans="1:11" ht="13.5" x14ac:dyDescent="0.25">
      <c r="A1161" s="3">
        <f>TITRES_STAT!B1164</f>
        <v>43703</v>
      </c>
      <c r="B1161" s="6">
        <f>TITRES_STAT!D1164</f>
        <v>23.187999999999999</v>
      </c>
      <c r="C1161" s="2">
        <f t="shared" si="141"/>
        <v>0</v>
      </c>
      <c r="D1161" s="2">
        <f t="shared" si="142"/>
        <v>23.187999999999999</v>
      </c>
      <c r="E1161" s="2">
        <f t="shared" si="136"/>
        <v>23.187999999999995</v>
      </c>
      <c r="F1161" s="2">
        <f t="shared" si="137"/>
        <v>23.187999999999992</v>
      </c>
      <c r="G1161" s="2">
        <f t="shared" si="139"/>
        <v>23.068740000000002</v>
      </c>
      <c r="H1161" s="2">
        <f t="shared" si="135"/>
        <v>24.089425000000002</v>
      </c>
      <c r="I1161" s="2">
        <f t="array" ref="I1161">SUMPRODUCT(B1145:B1164, (ROW(B1145:B1164)-ROW(B1145)+1)) / (20*21/2)</f>
        <v>23.188000000000002</v>
      </c>
      <c r="J1161" s="2">
        <f t="shared" si="138"/>
        <v>23.176259723329039</v>
      </c>
      <c r="K1161" s="2">
        <f t="shared" si="140"/>
        <v>23.083239035317469</v>
      </c>
    </row>
    <row r="1162" spans="1:11" ht="13.5" x14ac:dyDescent="0.25">
      <c r="A1162" s="3">
        <f>TITRES_STAT!B1165</f>
        <v>43704</v>
      </c>
      <c r="B1162" s="6">
        <f>TITRES_STAT!D1165</f>
        <v>23.187999999999999</v>
      </c>
      <c r="C1162" s="2">
        <f t="shared" si="141"/>
        <v>0</v>
      </c>
      <c r="D1162" s="2">
        <f t="shared" si="142"/>
        <v>23.187999999999999</v>
      </c>
      <c r="E1162" s="2">
        <f t="shared" si="136"/>
        <v>23.187999999999995</v>
      </c>
      <c r="F1162" s="2">
        <f t="shared" si="137"/>
        <v>23.187999999999992</v>
      </c>
      <c r="G1162" s="2">
        <f t="shared" si="139"/>
        <v>23.064100000000003</v>
      </c>
      <c r="H1162" s="2">
        <f t="shared" ref="H1162:H1225" si="143">AVERAGE(B963:B1162)</f>
        <v>24.072200000000002</v>
      </c>
      <c r="I1162" s="2">
        <f t="array" ref="I1162">SUMPRODUCT(B1146:B1165, (ROW(B1146:B1165)-ROW(B1146)+1)) / (20*21/2)</f>
        <v>23.188000000000002</v>
      </c>
      <c r="J1162" s="2">
        <f t="shared" si="138"/>
        <v>23.177377844916752</v>
      </c>
      <c r="K1162" s="2">
        <f t="shared" si="140"/>
        <v>23.087347308442276</v>
      </c>
    </row>
    <row r="1163" spans="1:11" ht="13.5" x14ac:dyDescent="0.25">
      <c r="A1163" s="3">
        <f>TITRES_STAT!B1166</f>
        <v>43705</v>
      </c>
      <c r="B1163" s="6">
        <f>TITRES_STAT!D1166</f>
        <v>23.187999999999999</v>
      </c>
      <c r="C1163" s="2">
        <f t="shared" si="141"/>
        <v>0</v>
      </c>
      <c r="D1163" s="2">
        <f t="shared" si="142"/>
        <v>23.187999999999999</v>
      </c>
      <c r="E1163" s="2">
        <f t="shared" si="136"/>
        <v>23.187999999999995</v>
      </c>
      <c r="F1163" s="2">
        <f t="shared" si="137"/>
        <v>23.187999999999992</v>
      </c>
      <c r="G1163" s="2">
        <f t="shared" si="139"/>
        <v>23.072360000000003</v>
      </c>
      <c r="H1163" s="2">
        <f t="shared" si="143"/>
        <v>24.054975000000002</v>
      </c>
      <c r="I1163" s="2">
        <f t="array" ref="I1163">SUMPRODUCT(B1147:B1166, (ROW(B1147:B1166)-ROW(B1147)+1)) / (20*21/2)</f>
        <v>23.188000000000002</v>
      </c>
      <c r="J1163" s="2">
        <f t="shared" si="138"/>
        <v>23.178389478734204</v>
      </c>
      <c r="K1163" s="2">
        <f t="shared" si="140"/>
        <v>23.09129447281709</v>
      </c>
    </row>
    <row r="1164" spans="1:11" ht="13.5" x14ac:dyDescent="0.25">
      <c r="A1164" s="3">
        <f>TITRES_STAT!B1167</f>
        <v>43706</v>
      </c>
      <c r="B1164" s="6">
        <f>TITRES_STAT!D1167</f>
        <v>23.187999999999999</v>
      </c>
      <c r="C1164" s="2">
        <f t="shared" si="141"/>
        <v>0</v>
      </c>
      <c r="D1164" s="2">
        <f t="shared" si="142"/>
        <v>23.187999999999999</v>
      </c>
      <c r="E1164" s="2">
        <f t="shared" ref="E1164:E1227" si="144">AVERAGE(B1155:B1164)</f>
        <v>23.187999999999995</v>
      </c>
      <c r="F1164" s="2">
        <f t="shared" si="137"/>
        <v>23.187999999999992</v>
      </c>
      <c r="G1164" s="2">
        <f t="shared" si="139"/>
        <v>23.080620000000003</v>
      </c>
      <c r="H1164" s="2">
        <f t="shared" si="143"/>
        <v>24.033755000000006</v>
      </c>
      <c r="I1164" s="2">
        <f t="array" ref="I1164">SUMPRODUCT(B1148:B1167, (ROW(B1148:B1167)-ROW(B1148)+1)) / (20*21/2)</f>
        <v>23.088952380952382</v>
      </c>
      <c r="J1164" s="2">
        <f t="shared" si="138"/>
        <v>23.179304766473805</v>
      </c>
      <c r="K1164" s="2">
        <f t="shared" si="140"/>
        <v>23.095086846432107</v>
      </c>
    </row>
    <row r="1165" spans="1:11" ht="13.5" x14ac:dyDescent="0.25">
      <c r="A1165" s="3">
        <f>TITRES_STAT!B1168</f>
        <v>43707</v>
      </c>
      <c r="B1165" s="6">
        <f>TITRES_STAT!D1168</f>
        <v>23.187999999999999</v>
      </c>
      <c r="C1165" s="2">
        <f t="shared" si="141"/>
        <v>0</v>
      </c>
      <c r="D1165" s="2">
        <f t="shared" si="142"/>
        <v>23.187999999999999</v>
      </c>
      <c r="E1165" s="2">
        <f t="shared" si="144"/>
        <v>23.187999999999995</v>
      </c>
      <c r="F1165" s="2">
        <f t="shared" si="137"/>
        <v>23.187999999999992</v>
      </c>
      <c r="G1165" s="2">
        <f t="shared" si="139"/>
        <v>23.088880000000003</v>
      </c>
      <c r="H1165" s="2">
        <f t="shared" si="143"/>
        <v>24.008455000000012</v>
      </c>
      <c r="I1165" s="2">
        <f t="array" ref="I1165">SUMPRODUCT(B1149:B1168, (ROW(B1149:B1168)-ROW(B1149)+1)) / (20*21/2)</f>
        <v>22.994857142857143</v>
      </c>
      <c r="J1165" s="2">
        <f t="shared" si="138"/>
        <v>23.180132883952492</v>
      </c>
      <c r="K1165" s="2">
        <f t="shared" si="140"/>
        <v>23.098730499513202</v>
      </c>
    </row>
    <row r="1166" spans="1:11" ht="13.5" x14ac:dyDescent="0.25">
      <c r="A1166" s="3">
        <f>TITRES_STAT!B1169</f>
        <v>43710</v>
      </c>
      <c r="B1166" s="6">
        <f>TITRES_STAT!D1169</f>
        <v>23.187999999999999</v>
      </c>
      <c r="C1166" s="2">
        <f t="shared" si="141"/>
        <v>0</v>
      </c>
      <c r="D1166" s="2">
        <f t="shared" si="142"/>
        <v>23.187999999999999</v>
      </c>
      <c r="E1166" s="2">
        <f t="shared" si="144"/>
        <v>23.187999999999995</v>
      </c>
      <c r="F1166" s="2">
        <f t="shared" si="137"/>
        <v>23.187999999999992</v>
      </c>
      <c r="G1166" s="2">
        <f t="shared" si="139"/>
        <v>23.097140000000003</v>
      </c>
      <c r="H1166" s="2">
        <f t="shared" si="143"/>
        <v>23.983155000000014</v>
      </c>
      <c r="I1166" s="2">
        <f t="array" ref="I1166">SUMPRODUCT(B1150:B1169, (ROW(B1150:B1169)-ROW(B1150)+1)) / (20*21/2)</f>
        <v>22.905714285714286</v>
      </c>
      <c r="J1166" s="2">
        <f t="shared" si="138"/>
        <v>23.180882133099875</v>
      </c>
      <c r="K1166" s="2">
        <f t="shared" si="140"/>
        <v>23.102231264238174</v>
      </c>
    </row>
    <row r="1167" spans="1:11" ht="13.5" x14ac:dyDescent="0.25">
      <c r="A1167" s="3">
        <f>TITRES_STAT!B1170</f>
        <v>43711</v>
      </c>
      <c r="B1167" s="6">
        <f>TITRES_STAT!D1170</f>
        <v>22.148</v>
      </c>
      <c r="C1167" s="2">
        <f t="shared" si="141"/>
        <v>-1.0399999999999991</v>
      </c>
      <c r="D1167" s="2">
        <f t="shared" si="142"/>
        <v>22.979999999999997</v>
      </c>
      <c r="E1167" s="2">
        <f t="shared" si="144"/>
        <v>23.083999999999996</v>
      </c>
      <c r="F1167" s="2">
        <f t="shared" si="137"/>
        <v>23.135999999999992</v>
      </c>
      <c r="G1167" s="2">
        <f t="shared" si="139"/>
        <v>23.084600000000002</v>
      </c>
      <c r="H1167" s="2">
        <f t="shared" si="143"/>
        <v>23.952655000000018</v>
      </c>
      <c r="I1167" s="2">
        <f t="array" ref="I1167">SUMPRODUCT(B1151:B1170, (ROW(B1151:B1170)-ROW(B1151)+1)) / (20*21/2)</f>
        <v>22.821523809523811</v>
      </c>
      <c r="J1167" s="2">
        <f t="shared" si="138"/>
        <v>23.08251240613798</v>
      </c>
      <c r="K1167" s="2">
        <f t="shared" si="140"/>
        <v>23.064810430346483</v>
      </c>
    </row>
    <row r="1168" spans="1:11" ht="13.5" x14ac:dyDescent="0.25">
      <c r="A1168" s="3">
        <f>TITRES_STAT!B1171</f>
        <v>43712</v>
      </c>
      <c r="B1168" s="6">
        <f>TITRES_STAT!D1171</f>
        <v>22.148</v>
      </c>
      <c r="C1168" s="2">
        <f t="shared" si="141"/>
        <v>0</v>
      </c>
      <c r="D1168" s="2">
        <f t="shared" si="142"/>
        <v>22.771999999999998</v>
      </c>
      <c r="E1168" s="2">
        <f t="shared" si="144"/>
        <v>22.979999999999997</v>
      </c>
      <c r="F1168" s="2">
        <f t="shared" si="137"/>
        <v>23.083999999999996</v>
      </c>
      <c r="G1168" s="2">
        <f t="shared" si="139"/>
        <v>23.072059999999997</v>
      </c>
      <c r="H1168" s="2">
        <f t="shared" si="143"/>
        <v>23.926365000000018</v>
      </c>
      <c r="I1168" s="2">
        <f t="array" ref="I1168">SUMPRODUCT(B1152:B1171, (ROW(B1152:B1171)-ROW(B1152)+1)) / (20*21/2)</f>
        <v>22.742285714285714</v>
      </c>
      <c r="J1168" s="2">
        <f t="shared" si="138"/>
        <v>22.993511224601029</v>
      </c>
      <c r="K1168" s="2">
        <f t="shared" si="140"/>
        <v>23.02885708013682</v>
      </c>
    </row>
    <row r="1169" spans="1:11" ht="13.5" x14ac:dyDescent="0.25">
      <c r="A1169" s="3">
        <f>TITRES_STAT!B1172</f>
        <v>43713</v>
      </c>
      <c r="B1169" s="6">
        <f>TITRES_STAT!D1172</f>
        <v>22.148</v>
      </c>
      <c r="C1169" s="2">
        <f t="shared" si="141"/>
        <v>0</v>
      </c>
      <c r="D1169" s="2">
        <f t="shared" si="142"/>
        <v>22.564</v>
      </c>
      <c r="E1169" s="2">
        <f t="shared" si="144"/>
        <v>22.875999999999998</v>
      </c>
      <c r="F1169" s="2">
        <f t="shared" si="137"/>
        <v>23.031999999999996</v>
      </c>
      <c r="G1169" s="2">
        <f t="shared" si="139"/>
        <v>23.059519999999992</v>
      </c>
      <c r="H1169" s="2">
        <f t="shared" si="143"/>
        <v>23.895995000000021</v>
      </c>
      <c r="I1169" s="2">
        <f t="array" ref="I1169">SUMPRODUCT(B1153:B1172, (ROW(B1153:B1172)-ROW(B1153)+1)) / (20*21/2)</f>
        <v>22.667999999999999</v>
      </c>
      <c r="J1169" s="2">
        <f t="shared" si="138"/>
        <v>22.912986346067598</v>
      </c>
      <c r="K1169" s="2">
        <f t="shared" si="140"/>
        <v>22.994313665229495</v>
      </c>
    </row>
    <row r="1170" spans="1:11" ht="13.5" x14ac:dyDescent="0.25">
      <c r="A1170" s="3">
        <f>TITRES_STAT!B1173</f>
        <v>43714</v>
      </c>
      <c r="B1170" s="6">
        <f>TITRES_STAT!D1173</f>
        <v>22.148</v>
      </c>
      <c r="C1170" s="2">
        <f t="shared" si="141"/>
        <v>0</v>
      </c>
      <c r="D1170" s="2">
        <f t="shared" si="142"/>
        <v>22.355999999999998</v>
      </c>
      <c r="E1170" s="2">
        <f t="shared" si="144"/>
        <v>22.771999999999998</v>
      </c>
      <c r="F1170" s="2">
        <f t="shared" si="137"/>
        <v>22.979999999999997</v>
      </c>
      <c r="G1170" s="2">
        <f t="shared" si="139"/>
        <v>23.046979999999991</v>
      </c>
      <c r="H1170" s="2">
        <f t="shared" si="143"/>
        <v>23.869835000000027</v>
      </c>
      <c r="I1170" s="2">
        <f t="array" ref="I1170">SUMPRODUCT(B1154:B1173, (ROW(B1154:B1173)-ROW(B1154)+1)) / (20*21/2)</f>
        <v>22.598666666666666</v>
      </c>
      <c r="J1170" s="2">
        <f t="shared" si="138"/>
        <v>22.84013050358497</v>
      </c>
      <c r="K1170" s="2">
        <f t="shared" si="140"/>
        <v>22.961124894044026</v>
      </c>
    </row>
    <row r="1171" spans="1:11" ht="13.5" x14ac:dyDescent="0.25">
      <c r="A1171" s="3">
        <f>TITRES_STAT!B1174</f>
        <v>43717</v>
      </c>
      <c r="B1171" s="6">
        <f>TITRES_STAT!D1174</f>
        <v>22.148</v>
      </c>
      <c r="C1171" s="2">
        <f t="shared" si="141"/>
        <v>0</v>
      </c>
      <c r="D1171" s="2">
        <f t="shared" si="142"/>
        <v>22.148</v>
      </c>
      <c r="E1171" s="2">
        <f t="shared" si="144"/>
        <v>22.667999999999999</v>
      </c>
      <c r="F1171" s="2">
        <f t="shared" si="137"/>
        <v>22.928000000000001</v>
      </c>
      <c r="G1171" s="2">
        <f t="shared" si="139"/>
        <v>23.034439999999986</v>
      </c>
      <c r="H1171" s="2">
        <f t="shared" si="143"/>
        <v>23.843675000000026</v>
      </c>
      <c r="I1171" s="2">
        <f t="array" ref="I1171">SUMPRODUCT(B1155:B1174, (ROW(B1155:B1174)-ROW(B1155)+1)) / (20*21/2)</f>
        <v>22.534285714285712</v>
      </c>
      <c r="J1171" s="2">
        <f t="shared" si="138"/>
        <v>22.774213312767351</v>
      </c>
      <c r="K1171" s="2">
        <f t="shared" si="140"/>
        <v>22.929237643297203</v>
      </c>
    </row>
    <row r="1172" spans="1:11" ht="13.5" x14ac:dyDescent="0.25">
      <c r="A1172" s="3">
        <f>TITRES_STAT!B1175</f>
        <v>43718</v>
      </c>
      <c r="B1172" s="6">
        <f>TITRES_STAT!D1175</f>
        <v>22.148</v>
      </c>
      <c r="C1172" s="2">
        <f t="shared" si="141"/>
        <v>0</v>
      </c>
      <c r="D1172" s="2">
        <f t="shared" si="142"/>
        <v>22.148</v>
      </c>
      <c r="E1172" s="2">
        <f t="shared" si="144"/>
        <v>22.564</v>
      </c>
      <c r="F1172" s="2">
        <f t="shared" ref="F1172:F1235" si="145">AVERAGE(B1153:B1172)</f>
        <v>22.876000000000001</v>
      </c>
      <c r="G1172" s="2">
        <f t="shared" si="139"/>
        <v>23.021899999999981</v>
      </c>
      <c r="H1172" s="2">
        <f t="shared" si="143"/>
        <v>23.817515000000025</v>
      </c>
      <c r="I1172" s="2">
        <f t="array" ref="I1172">SUMPRODUCT(B1156:B1175, (ROW(B1156:B1175)-ROW(B1156)+1)) / (20*21/2)</f>
        <v>22.474857142857143</v>
      </c>
      <c r="J1172" s="2">
        <f t="shared" si="138"/>
        <v>22.714573949646649</v>
      </c>
      <c r="K1172" s="2">
        <f t="shared" si="140"/>
        <v>22.898600872971823</v>
      </c>
    </row>
    <row r="1173" spans="1:11" ht="13.5" x14ac:dyDescent="0.25">
      <c r="A1173" s="3">
        <f>TITRES_STAT!B1176</f>
        <v>43719</v>
      </c>
      <c r="B1173" s="6">
        <f>TITRES_STAT!D1176</f>
        <v>22.148</v>
      </c>
      <c r="C1173" s="2">
        <f t="shared" si="141"/>
        <v>0</v>
      </c>
      <c r="D1173" s="2">
        <f t="shared" si="142"/>
        <v>22.148</v>
      </c>
      <c r="E1173" s="2">
        <f t="shared" si="144"/>
        <v>22.459999999999997</v>
      </c>
      <c r="F1173" s="2">
        <f t="shared" si="145"/>
        <v>22.824000000000005</v>
      </c>
      <c r="G1173" s="2">
        <f t="shared" si="139"/>
        <v>23.009359999999983</v>
      </c>
      <c r="H1173" s="2">
        <f t="shared" si="143"/>
        <v>23.791480000000028</v>
      </c>
      <c r="I1173" s="2">
        <f t="array" ref="I1173">SUMPRODUCT(B1157:B1176, (ROW(B1157:B1176)-ROW(B1157)+1)) / (20*21/2)</f>
        <v>22.420380952380953</v>
      </c>
      <c r="J1173" s="2">
        <f t="shared" ref="J1173:J1236" si="146">$J$4*B1173+J1172*(1-$J$4)</f>
        <v>22.660614525870777</v>
      </c>
      <c r="K1173" s="2">
        <f t="shared" si="140"/>
        <v>22.869165544619989</v>
      </c>
    </row>
    <row r="1174" spans="1:11" ht="13.5" x14ac:dyDescent="0.25">
      <c r="A1174" s="3">
        <f>TITRES_STAT!B1177</f>
        <v>43720</v>
      </c>
      <c r="B1174" s="6">
        <f>TITRES_STAT!D1177</f>
        <v>22.148</v>
      </c>
      <c r="C1174" s="2">
        <f t="shared" si="141"/>
        <v>0</v>
      </c>
      <c r="D1174" s="2">
        <f t="shared" si="142"/>
        <v>22.148</v>
      </c>
      <c r="E1174" s="2">
        <f t="shared" si="144"/>
        <v>22.355999999999998</v>
      </c>
      <c r="F1174" s="2">
        <f t="shared" si="145"/>
        <v>22.772000000000006</v>
      </c>
      <c r="G1174" s="2">
        <f t="shared" si="139"/>
        <v>22.996819999999985</v>
      </c>
      <c r="H1174" s="2">
        <f t="shared" si="143"/>
        <v>23.765445000000028</v>
      </c>
      <c r="I1174" s="2">
        <f t="array" ref="I1174">SUMPRODUCT(B1158:B1177, (ROW(B1158:B1177)-ROW(B1158)+1)) / (20*21/2)</f>
        <v>22.370857142857144</v>
      </c>
      <c r="J1174" s="2">
        <f t="shared" si="146"/>
        <v>22.611794094835464</v>
      </c>
      <c r="K1174" s="2">
        <f t="shared" si="140"/>
        <v>22.840884542870185</v>
      </c>
    </row>
    <row r="1175" spans="1:11" ht="13.5" x14ac:dyDescent="0.25">
      <c r="A1175" s="3">
        <f>TITRES_STAT!B1178</f>
        <v>43721</v>
      </c>
      <c r="B1175" s="6">
        <f>TITRES_STAT!D1178</f>
        <v>22.148</v>
      </c>
      <c r="C1175" s="2">
        <f t="shared" si="141"/>
        <v>0</v>
      </c>
      <c r="D1175" s="2">
        <f t="shared" si="142"/>
        <v>22.148</v>
      </c>
      <c r="E1175" s="2">
        <f t="shared" si="144"/>
        <v>22.251999999999999</v>
      </c>
      <c r="F1175" s="2">
        <f t="shared" si="145"/>
        <v>22.720000000000006</v>
      </c>
      <c r="G1175" s="2">
        <f t="shared" si="139"/>
        <v>22.984279999999984</v>
      </c>
      <c r="H1175" s="2">
        <f t="shared" si="143"/>
        <v>23.740015000000032</v>
      </c>
      <c r="I1175" s="2">
        <f t="array" ref="I1175">SUMPRODUCT(B1159:B1178, (ROW(B1159:B1178)-ROW(B1159)+1)) / (20*21/2)</f>
        <v>22.326285714285714</v>
      </c>
      <c r="J1175" s="2">
        <f t="shared" si="146"/>
        <v>22.567623228660658</v>
      </c>
      <c r="K1175" s="2">
        <f t="shared" si="140"/>
        <v>22.813712600012533</v>
      </c>
    </row>
    <row r="1176" spans="1:11" ht="13.5" x14ac:dyDescent="0.25">
      <c r="A1176" s="3">
        <f>TITRES_STAT!B1179</f>
        <v>43724</v>
      </c>
      <c r="B1176" s="6">
        <f>TITRES_STAT!D1179</f>
        <v>22.148</v>
      </c>
      <c r="C1176" s="2">
        <f t="shared" si="141"/>
        <v>0</v>
      </c>
      <c r="D1176" s="2">
        <f t="shared" si="142"/>
        <v>22.148</v>
      </c>
      <c r="E1176" s="2">
        <f t="shared" si="144"/>
        <v>22.148</v>
      </c>
      <c r="F1176" s="2">
        <f t="shared" si="145"/>
        <v>22.668000000000006</v>
      </c>
      <c r="G1176" s="2">
        <f t="shared" si="139"/>
        <v>22.971739999999986</v>
      </c>
      <c r="H1176" s="2">
        <f t="shared" si="143"/>
        <v>23.718665000000033</v>
      </c>
      <c r="I1176" s="2">
        <f t="array" ref="I1176">SUMPRODUCT(B1160:B1179, (ROW(B1160:B1179)-ROW(B1160)+1)) / (20*21/2)</f>
        <v>22.286666666666665</v>
      </c>
      <c r="J1176" s="2">
        <f t="shared" si="146"/>
        <v>22.527659111645356</v>
      </c>
      <c r="K1176" s="2">
        <f t="shared" si="140"/>
        <v>22.787606223541456</v>
      </c>
    </row>
    <row r="1177" spans="1:11" ht="13.5" x14ac:dyDescent="0.25">
      <c r="A1177" s="3">
        <f>TITRES_STAT!B1180</f>
        <v>43725</v>
      </c>
      <c r="B1177" s="6">
        <f>TITRES_STAT!D1180</f>
        <v>22.148</v>
      </c>
      <c r="C1177" s="2">
        <f t="shared" si="141"/>
        <v>0</v>
      </c>
      <c r="D1177" s="2">
        <f t="shared" si="142"/>
        <v>22.148</v>
      </c>
      <c r="E1177" s="2">
        <f t="shared" si="144"/>
        <v>22.148</v>
      </c>
      <c r="F1177" s="2">
        <f t="shared" si="145"/>
        <v>22.616000000000007</v>
      </c>
      <c r="G1177" s="2">
        <f t="shared" si="139"/>
        <v>22.959199999999989</v>
      </c>
      <c r="H1177" s="2">
        <f t="shared" si="143"/>
        <v>23.693235000000037</v>
      </c>
      <c r="I1177" s="2">
        <f t="array" ref="I1177">SUMPRODUCT(B1161:B1180, (ROW(B1161:B1180)-ROW(B1161)+1)) / (20*21/2)</f>
        <v>22.251999999999995</v>
      </c>
      <c r="J1177" s="2">
        <f t="shared" si="146"/>
        <v>22.491501101012464</v>
      </c>
      <c r="K1177" s="2">
        <f t="shared" si="140"/>
        <v>22.762523626539831</v>
      </c>
    </row>
    <row r="1178" spans="1:11" ht="13.5" x14ac:dyDescent="0.25">
      <c r="A1178" s="3">
        <f>TITRES_STAT!B1181</f>
        <v>43726</v>
      </c>
      <c r="B1178" s="6">
        <f>TITRES_STAT!D1181</f>
        <v>22.148</v>
      </c>
      <c r="C1178" s="2">
        <f t="shared" si="141"/>
        <v>0</v>
      </c>
      <c r="D1178" s="2">
        <f t="shared" si="142"/>
        <v>22.148</v>
      </c>
      <c r="E1178" s="2">
        <f t="shared" si="144"/>
        <v>22.148</v>
      </c>
      <c r="F1178" s="2">
        <f t="shared" si="145"/>
        <v>22.564000000000007</v>
      </c>
      <c r="G1178" s="2">
        <f t="shared" si="139"/>
        <v>22.938399999999987</v>
      </c>
      <c r="H1178" s="2">
        <f t="shared" si="143"/>
        <v>23.667805000000033</v>
      </c>
      <c r="I1178" s="2">
        <f t="array" ref="I1178">SUMPRODUCT(B1162:B1181, (ROW(B1162:B1181)-ROW(B1162)+1)) / (20*21/2)</f>
        <v>22.222285714285711</v>
      </c>
      <c r="J1178" s="2">
        <f t="shared" si="146"/>
        <v>22.458786710439846</v>
      </c>
      <c r="K1178" s="2">
        <f t="shared" si="140"/>
        <v>22.738424660793171</v>
      </c>
    </row>
    <row r="1179" spans="1:11" ht="13.5" x14ac:dyDescent="0.25">
      <c r="A1179" s="3">
        <f>TITRES_STAT!B1182</f>
        <v>43727</v>
      </c>
      <c r="B1179" s="6">
        <f>TITRES_STAT!D1182</f>
        <v>22.148</v>
      </c>
      <c r="C1179" s="2">
        <f t="shared" si="141"/>
        <v>0</v>
      </c>
      <c r="D1179" s="2">
        <f t="shared" si="142"/>
        <v>22.148</v>
      </c>
      <c r="E1179" s="2">
        <f t="shared" si="144"/>
        <v>22.148</v>
      </c>
      <c r="F1179" s="2">
        <f t="shared" si="145"/>
        <v>22.512000000000008</v>
      </c>
      <c r="G1179" s="2">
        <f t="shared" si="139"/>
        <v>22.91759999999999</v>
      </c>
      <c r="H1179" s="2">
        <f t="shared" si="143"/>
        <v>23.642375000000037</v>
      </c>
      <c r="I1179" s="2">
        <f t="array" ref="I1179">SUMPRODUCT(B1163:B1182, (ROW(B1163:B1182)-ROW(B1163)+1)) / (20*21/2)</f>
        <v>22.197523809523808</v>
      </c>
      <c r="J1179" s="2">
        <f t="shared" si="146"/>
        <v>22.429187976112239</v>
      </c>
      <c r="K1179" s="2">
        <f t="shared" si="140"/>
        <v>22.715270752526774</v>
      </c>
    </row>
    <row r="1180" spans="1:11" ht="13.5" x14ac:dyDescent="0.25">
      <c r="A1180" s="3">
        <f>TITRES_STAT!B1183</f>
        <v>43728</v>
      </c>
      <c r="B1180" s="6">
        <f>TITRES_STAT!D1183</f>
        <v>22.148</v>
      </c>
      <c r="C1180" s="2">
        <f t="shared" si="141"/>
        <v>0</v>
      </c>
      <c r="D1180" s="2">
        <f t="shared" si="142"/>
        <v>22.148</v>
      </c>
      <c r="E1180" s="2">
        <f t="shared" si="144"/>
        <v>22.148</v>
      </c>
      <c r="F1180" s="2">
        <f t="shared" si="145"/>
        <v>22.460000000000008</v>
      </c>
      <c r="G1180" s="2">
        <f t="shared" si="139"/>
        <v>22.896799999999988</v>
      </c>
      <c r="H1180" s="2">
        <f t="shared" si="143"/>
        <v>23.61694500000004</v>
      </c>
      <c r="I1180" s="2">
        <f t="array" ref="I1180">SUMPRODUCT(B1164:B1183, (ROW(B1164:B1183)-ROW(B1164)+1)) / (20*21/2)</f>
        <v>22.177714285714284</v>
      </c>
      <c r="J1180" s="2">
        <f t="shared" si="146"/>
        <v>22.402408168863452</v>
      </c>
      <c r="K1180" s="2">
        <f t="shared" si="140"/>
        <v>22.693024840662979</v>
      </c>
    </row>
    <row r="1181" spans="1:11" ht="13.5" x14ac:dyDescent="0.25">
      <c r="A1181" s="3">
        <f>TITRES_STAT!B1184</f>
        <v>43731</v>
      </c>
      <c r="B1181" s="6">
        <f>TITRES_STAT!D1184</f>
        <v>22.148</v>
      </c>
      <c r="C1181" s="2">
        <f t="shared" si="141"/>
        <v>0</v>
      </c>
      <c r="D1181" s="2">
        <f t="shared" si="142"/>
        <v>22.148</v>
      </c>
      <c r="E1181" s="2">
        <f t="shared" si="144"/>
        <v>22.148</v>
      </c>
      <c r="F1181" s="2">
        <f t="shared" si="145"/>
        <v>22.408000000000008</v>
      </c>
      <c r="G1181" s="2">
        <f t="shared" si="139"/>
        <v>22.875999999999991</v>
      </c>
      <c r="H1181" s="2">
        <f t="shared" si="143"/>
        <v>23.587005000000044</v>
      </c>
      <c r="I1181" s="2">
        <f t="array" ref="I1181">SUMPRODUCT(B1165:B1184, (ROW(B1165:B1184)-ROW(B1165)+1)) / (20*21/2)</f>
        <v>22.162857142857142</v>
      </c>
      <c r="J1181" s="2">
        <f t="shared" si="146"/>
        <v>22.378178819447886</v>
      </c>
      <c r="K1181" s="2">
        <f t="shared" si="140"/>
        <v>22.671651317499727</v>
      </c>
    </row>
    <row r="1182" spans="1:11" ht="13.5" x14ac:dyDescent="0.25">
      <c r="A1182" s="3">
        <f>TITRES_STAT!B1185</f>
        <v>43732</v>
      </c>
      <c r="B1182" s="6">
        <f>TITRES_STAT!D1185</f>
        <v>22.148</v>
      </c>
      <c r="C1182" s="2">
        <f t="shared" si="141"/>
        <v>0</v>
      </c>
      <c r="D1182" s="2">
        <f t="shared" si="142"/>
        <v>22.148</v>
      </c>
      <c r="E1182" s="2">
        <f t="shared" si="144"/>
        <v>22.148</v>
      </c>
      <c r="F1182" s="2">
        <f t="shared" si="145"/>
        <v>22.356000000000009</v>
      </c>
      <c r="G1182" s="2">
        <f t="shared" si="139"/>
        <v>22.855199999999989</v>
      </c>
      <c r="H1182" s="2">
        <f t="shared" si="143"/>
        <v>23.557065000000048</v>
      </c>
      <c r="I1182" s="2">
        <f t="array" ref="I1182">SUMPRODUCT(B1166:B1185, (ROW(B1166:B1185)-ROW(B1166)+1)) / (20*21/2)</f>
        <v>22.215999999999998</v>
      </c>
      <c r="J1182" s="2">
        <f t="shared" si="146"/>
        <v>22.356257027119515</v>
      </c>
      <c r="K1182" s="2">
        <f t="shared" si="140"/>
        <v>22.651115971715424</v>
      </c>
    </row>
    <row r="1183" spans="1:11" ht="13.5" x14ac:dyDescent="0.25">
      <c r="A1183" s="3">
        <f>TITRES_STAT!B1186</f>
        <v>43733</v>
      </c>
      <c r="B1183" s="6">
        <f>TITRES_STAT!D1186</f>
        <v>22.148</v>
      </c>
      <c r="C1183" s="2">
        <f t="shared" si="141"/>
        <v>0</v>
      </c>
      <c r="D1183" s="2">
        <f t="shared" si="142"/>
        <v>22.148</v>
      </c>
      <c r="E1183" s="2">
        <f t="shared" si="144"/>
        <v>22.148</v>
      </c>
      <c r="F1183" s="2">
        <f t="shared" si="145"/>
        <v>22.304000000000009</v>
      </c>
      <c r="G1183" s="2">
        <f t="shared" si="139"/>
        <v>22.834399999999992</v>
      </c>
      <c r="H1183" s="2">
        <f t="shared" si="143"/>
        <v>23.522915000000047</v>
      </c>
      <c r="I1183" s="2">
        <f t="array" ref="I1183">SUMPRODUCT(B1167:B1186, (ROW(B1167:B1186)-ROW(B1167)+1)) / (20*21/2)</f>
        <v>22.270942857142856</v>
      </c>
      <c r="J1183" s="2">
        <f t="shared" si="146"/>
        <v>22.336423024536703</v>
      </c>
      <c r="K1183" s="2">
        <f t="shared" si="140"/>
        <v>22.631385933608939</v>
      </c>
    </row>
    <row r="1184" spans="1:11" ht="13.5" x14ac:dyDescent="0.25">
      <c r="A1184" s="3">
        <f>TITRES_STAT!B1187</f>
        <v>43734</v>
      </c>
      <c r="B1184" s="6">
        <f>TITRES_STAT!D1187</f>
        <v>22.148</v>
      </c>
      <c r="C1184" s="2">
        <f t="shared" si="141"/>
        <v>0</v>
      </c>
      <c r="D1184" s="2">
        <f t="shared" si="142"/>
        <v>22.148</v>
      </c>
      <c r="E1184" s="2">
        <f t="shared" si="144"/>
        <v>22.148</v>
      </c>
      <c r="F1184" s="2">
        <f t="shared" si="145"/>
        <v>22.25200000000001</v>
      </c>
      <c r="G1184" s="2">
        <f t="shared" si="139"/>
        <v>22.813599999999994</v>
      </c>
      <c r="H1184" s="2">
        <f t="shared" si="143"/>
        <v>23.488765000000054</v>
      </c>
      <c r="I1184" s="2">
        <f t="array" ref="I1184">SUMPRODUCT(B1168:B1187, (ROW(B1168:B1187)-ROW(B1168)+1)) / (20*21/2)</f>
        <v>22.32768571428571</v>
      </c>
      <c r="J1184" s="2">
        <f t="shared" si="146"/>
        <v>22.318477974580826</v>
      </c>
      <c r="K1184" s="2">
        <f t="shared" si="140"/>
        <v>22.612429622487021</v>
      </c>
    </row>
    <row r="1185" spans="1:11" ht="13.5" x14ac:dyDescent="0.25">
      <c r="A1185" s="3">
        <f>TITRES_STAT!B1188</f>
        <v>43735</v>
      </c>
      <c r="B1185" s="6">
        <f>TITRES_STAT!D1188</f>
        <v>22.81</v>
      </c>
      <c r="C1185" s="2">
        <f t="shared" si="141"/>
        <v>0.66199999999999903</v>
      </c>
      <c r="D1185" s="2">
        <f t="shared" si="142"/>
        <v>22.2804</v>
      </c>
      <c r="E1185" s="2">
        <f t="shared" si="144"/>
        <v>22.214199999999998</v>
      </c>
      <c r="F1185" s="2">
        <f t="shared" si="145"/>
        <v>22.233100000000007</v>
      </c>
      <c r="G1185" s="2">
        <f t="shared" si="139"/>
        <v>22.806039999999992</v>
      </c>
      <c r="H1185" s="2">
        <f t="shared" si="143"/>
        <v>23.457925000000056</v>
      </c>
      <c r="I1185" s="2">
        <f t="array" ref="I1185">SUMPRODUCT(B1169:B1188, (ROW(B1169:B1188)-ROW(B1169)+1)) / (20*21/2)</f>
        <v>22.381276190476186</v>
      </c>
      <c r="J1185" s="2">
        <f t="shared" si="146"/>
        <v>22.365289596049319</v>
      </c>
      <c r="K1185" s="2">
        <f t="shared" si="140"/>
        <v>22.620177480428708</v>
      </c>
    </row>
    <row r="1186" spans="1:11" ht="13.5" x14ac:dyDescent="0.25">
      <c r="A1186" s="3">
        <f>TITRES_STAT!B1189</f>
        <v>43738</v>
      </c>
      <c r="B1186" s="6">
        <f>TITRES_STAT!D1189</f>
        <v>22.81</v>
      </c>
      <c r="C1186" s="2">
        <f t="shared" si="141"/>
        <v>0</v>
      </c>
      <c r="D1186" s="2">
        <f t="shared" si="142"/>
        <v>22.412800000000001</v>
      </c>
      <c r="E1186" s="2">
        <f t="shared" si="144"/>
        <v>22.2804</v>
      </c>
      <c r="F1186" s="2">
        <f t="shared" si="145"/>
        <v>22.214200000000009</v>
      </c>
      <c r="G1186" s="2">
        <f t="shared" si="139"/>
        <v>22.798479999999994</v>
      </c>
      <c r="H1186" s="2">
        <f t="shared" si="143"/>
        <v>23.427085000000055</v>
      </c>
      <c r="I1186" s="2">
        <f t="array" ref="I1186">SUMPRODUCT(B1170:B1189, (ROW(B1170:B1189)-ROW(B1170)+1)) / (20*21/2)</f>
        <v>22.431714285714285</v>
      </c>
      <c r="J1186" s="2">
        <f t="shared" si="146"/>
        <v>22.407642967854144</v>
      </c>
      <c r="K1186" s="2">
        <f t="shared" si="140"/>
        <v>22.627621500804054</v>
      </c>
    </row>
    <row r="1187" spans="1:11" ht="13.5" x14ac:dyDescent="0.25">
      <c r="A1187" s="3">
        <f>TITRES_STAT!B1190</f>
        <v>43739</v>
      </c>
      <c r="B1187" s="6">
        <f>TITRES_STAT!D1190</f>
        <v>22.81</v>
      </c>
      <c r="C1187" s="2">
        <f t="shared" si="141"/>
        <v>0</v>
      </c>
      <c r="D1187" s="2">
        <f t="shared" si="142"/>
        <v>22.545200000000001</v>
      </c>
      <c r="E1187" s="2">
        <f t="shared" si="144"/>
        <v>22.346600000000002</v>
      </c>
      <c r="F1187" s="2">
        <f t="shared" si="145"/>
        <v>22.247300000000006</v>
      </c>
      <c r="G1187" s="2">
        <f t="shared" si="139"/>
        <v>22.790919999999996</v>
      </c>
      <c r="H1187" s="2">
        <f t="shared" si="143"/>
        <v>23.396245000000057</v>
      </c>
      <c r="I1187" s="2">
        <f t="array" ref="I1187">SUMPRODUCT(B1171:B1190, (ROW(B1171:B1190)-ROW(B1171)+1)) / (20*21/2)</f>
        <v>22.478142857142856</v>
      </c>
      <c r="J1187" s="2">
        <f t="shared" si="146"/>
        <v>22.445962685201369</v>
      </c>
      <c r="K1187" s="2">
        <f t="shared" si="140"/>
        <v>22.634773598811737</v>
      </c>
    </row>
    <row r="1188" spans="1:11" ht="13.5" x14ac:dyDescent="0.25">
      <c r="A1188" s="3">
        <f>TITRES_STAT!B1191</f>
        <v>43740</v>
      </c>
      <c r="B1188" s="6">
        <f>TITRES_STAT!D1191</f>
        <v>22.81</v>
      </c>
      <c r="C1188" s="2">
        <f t="shared" si="141"/>
        <v>0</v>
      </c>
      <c r="D1188" s="2">
        <f t="shared" si="142"/>
        <v>22.677600000000002</v>
      </c>
      <c r="E1188" s="2">
        <f t="shared" si="144"/>
        <v>22.412800000000001</v>
      </c>
      <c r="F1188" s="2">
        <f t="shared" si="145"/>
        <v>22.280400000000007</v>
      </c>
      <c r="G1188" s="2">
        <f t="shared" si="139"/>
        <v>22.783359999999998</v>
      </c>
      <c r="H1188" s="2">
        <f t="shared" si="143"/>
        <v>23.365405000000063</v>
      </c>
      <c r="I1188" s="2">
        <f t="array" ref="I1188">SUMPRODUCT(B1172:B1191, (ROW(B1172:B1191)-ROW(B1172)+1)) / (20*21/2)</f>
        <v>22.521461904761903</v>
      </c>
      <c r="J1188" s="2">
        <f t="shared" si="146"/>
        <v>22.480632905658382</v>
      </c>
      <c r="K1188" s="2">
        <f t="shared" si="140"/>
        <v>22.641645222387748</v>
      </c>
    </row>
    <row r="1189" spans="1:11" ht="13.5" x14ac:dyDescent="0.25">
      <c r="A1189" s="3">
        <f>TITRES_STAT!B1192</f>
        <v>43741</v>
      </c>
      <c r="B1189" s="6">
        <f>TITRES_STAT!D1192</f>
        <v>22.81</v>
      </c>
      <c r="C1189" s="2">
        <f t="shared" si="141"/>
        <v>0</v>
      </c>
      <c r="D1189" s="2">
        <f t="shared" si="142"/>
        <v>22.81</v>
      </c>
      <c r="E1189" s="2">
        <f t="shared" si="144"/>
        <v>22.478999999999999</v>
      </c>
      <c r="F1189" s="2">
        <f t="shared" si="145"/>
        <v>22.313500000000005</v>
      </c>
      <c r="G1189" s="2">
        <f t="shared" si="139"/>
        <v>22.7758</v>
      </c>
      <c r="H1189" s="2">
        <f t="shared" si="143"/>
        <v>23.334690000000066</v>
      </c>
      <c r="I1189" s="2">
        <f t="array" ref="I1189">SUMPRODUCT(B1173:B1192, (ROW(B1173:B1192)-ROW(B1173)+1)) / (20*21/2)</f>
        <v>22.561671428571426</v>
      </c>
      <c r="J1189" s="2">
        <f t="shared" si="146"/>
        <v>22.512001200357584</v>
      </c>
      <c r="K1189" s="2">
        <f t="shared" si="140"/>
        <v>22.648247370529404</v>
      </c>
    </row>
    <row r="1190" spans="1:11" ht="13.5" x14ac:dyDescent="0.25">
      <c r="A1190" s="3">
        <f>TITRES_STAT!B1193</f>
        <v>43742</v>
      </c>
      <c r="B1190" s="6">
        <f>TITRES_STAT!D1193</f>
        <v>22.800999999999998</v>
      </c>
      <c r="C1190" s="2">
        <f t="shared" si="141"/>
        <v>-9.0000000000003411E-3</v>
      </c>
      <c r="D1190" s="2">
        <f t="shared" si="142"/>
        <v>22.808199999999999</v>
      </c>
      <c r="E1190" s="2">
        <f t="shared" si="144"/>
        <v>22.5443</v>
      </c>
      <c r="F1190" s="2">
        <f t="shared" si="145"/>
        <v>22.346150000000002</v>
      </c>
      <c r="G1190" s="2">
        <f t="shared" si="139"/>
        <v>22.768060000000002</v>
      </c>
      <c r="H1190" s="2">
        <f t="shared" si="143"/>
        <v>23.305220000000062</v>
      </c>
      <c r="I1190" s="2">
        <f t="array" ref="I1190">SUMPRODUCT(B1174:B1193, (ROW(B1174:B1193)-ROW(B1174)+1)) / (20*21/2)</f>
        <v>22.598771428571428</v>
      </c>
      <c r="J1190" s="2">
        <f t="shared" si="146"/>
        <v>22.539524895561623</v>
      </c>
      <c r="K1190" s="2">
        <f t="shared" si="140"/>
        <v>22.654237669724331</v>
      </c>
    </row>
    <row r="1191" spans="1:11" ht="13.5" x14ac:dyDescent="0.25">
      <c r="A1191" s="3">
        <f>TITRES_STAT!B1194</f>
        <v>43745</v>
      </c>
      <c r="B1191" s="6">
        <f>TITRES_STAT!D1194</f>
        <v>22.800999999999998</v>
      </c>
      <c r="C1191" s="2">
        <f t="shared" si="141"/>
        <v>0</v>
      </c>
      <c r="D1191" s="2">
        <f t="shared" si="142"/>
        <v>22.8064</v>
      </c>
      <c r="E1191" s="2">
        <f t="shared" si="144"/>
        <v>22.609599999999997</v>
      </c>
      <c r="F1191" s="2">
        <f t="shared" si="145"/>
        <v>22.378800000000002</v>
      </c>
      <c r="G1191" s="2">
        <f t="shared" si="139"/>
        <v>22.760319999999997</v>
      </c>
      <c r="H1191" s="2">
        <f t="shared" si="143"/>
        <v>23.275750000000063</v>
      </c>
      <c r="I1191" s="2">
        <f t="array" ref="I1191">SUMPRODUCT(B1175:B1194, (ROW(B1175:B1194)-ROW(B1175)+1)) / (20*21/2)</f>
        <v>22.6327619047619</v>
      </c>
      <c r="J1191" s="2">
        <f t="shared" si="146"/>
        <v>22.564427286460514</v>
      </c>
      <c r="K1191" s="2">
        <f t="shared" si="140"/>
        <v>22.659993055225339</v>
      </c>
    </row>
    <row r="1192" spans="1:11" ht="13.5" x14ac:dyDescent="0.25">
      <c r="A1192" s="3">
        <f>TITRES_STAT!B1195</f>
        <v>43746</v>
      </c>
      <c r="B1192" s="6">
        <f>TITRES_STAT!D1195</f>
        <v>22.800999999999998</v>
      </c>
      <c r="C1192" s="2">
        <f t="shared" si="141"/>
        <v>0</v>
      </c>
      <c r="D1192" s="2">
        <f t="shared" si="142"/>
        <v>22.804600000000001</v>
      </c>
      <c r="E1192" s="2">
        <f t="shared" si="144"/>
        <v>22.674899999999997</v>
      </c>
      <c r="F1192" s="2">
        <f t="shared" si="145"/>
        <v>22.411449999999999</v>
      </c>
      <c r="G1192" s="2">
        <f t="shared" si="139"/>
        <v>22.752579999999998</v>
      </c>
      <c r="H1192" s="2">
        <f t="shared" si="143"/>
        <v>23.246280000000066</v>
      </c>
      <c r="I1192" s="2">
        <f t="array" ref="I1192">SUMPRODUCT(B1176:B1195, (ROW(B1176:B1195)-ROW(B1176)+1)) / (20*21/2)</f>
        <v>22.663642857142857</v>
      </c>
      <c r="J1192" s="2">
        <f t="shared" si="146"/>
        <v>22.586958021083323</v>
      </c>
      <c r="K1192" s="2">
        <f t="shared" si="140"/>
        <v>22.665522739334151</v>
      </c>
    </row>
    <row r="1193" spans="1:11" ht="13.5" x14ac:dyDescent="0.25">
      <c r="A1193" s="3">
        <f>TITRES_STAT!B1196</f>
        <v>43747</v>
      </c>
      <c r="B1193" s="6">
        <f>TITRES_STAT!D1196</f>
        <v>22.800999999999998</v>
      </c>
      <c r="C1193" s="2">
        <f t="shared" si="141"/>
        <v>0</v>
      </c>
      <c r="D1193" s="2">
        <f t="shared" si="142"/>
        <v>22.802799999999998</v>
      </c>
      <c r="E1193" s="2">
        <f t="shared" si="144"/>
        <v>22.740199999999994</v>
      </c>
      <c r="F1193" s="2">
        <f t="shared" si="145"/>
        <v>22.444099999999999</v>
      </c>
      <c r="G1193" s="2">
        <f t="shared" si="139"/>
        <v>22.744839999999996</v>
      </c>
      <c r="H1193" s="2">
        <f t="shared" si="143"/>
        <v>23.21681000000007</v>
      </c>
      <c r="I1193" s="2">
        <f t="array" ref="I1193">SUMPRODUCT(B1177:B1196, (ROW(B1177:B1196)-ROW(B1177)+1)) / (20*21/2)</f>
        <v>22.691414285714277</v>
      </c>
      <c r="J1193" s="2">
        <f t="shared" si="146"/>
        <v>22.60734297145634</v>
      </c>
      <c r="K1193" s="2">
        <f t="shared" si="140"/>
        <v>22.670835573085753</v>
      </c>
    </row>
    <row r="1194" spans="1:11" ht="13.5" x14ac:dyDescent="0.25">
      <c r="A1194" s="3">
        <f>TITRES_STAT!B1197</f>
        <v>43748</v>
      </c>
      <c r="B1194" s="6">
        <f>TITRES_STAT!D1197</f>
        <v>22.800999999999998</v>
      </c>
      <c r="C1194" s="2">
        <f t="shared" si="141"/>
        <v>0</v>
      </c>
      <c r="D1194" s="2">
        <f t="shared" si="142"/>
        <v>22.800999999999998</v>
      </c>
      <c r="E1194" s="2">
        <f t="shared" si="144"/>
        <v>22.805499999999995</v>
      </c>
      <c r="F1194" s="2">
        <f t="shared" si="145"/>
        <v>22.476749999999996</v>
      </c>
      <c r="G1194" s="2">
        <f t="shared" si="139"/>
        <v>22.737099999999991</v>
      </c>
      <c r="H1194" s="2">
        <f t="shared" si="143"/>
        <v>23.189060000000069</v>
      </c>
      <c r="I1194" s="2">
        <f t="array" ref="I1194">SUMPRODUCT(B1178:B1197, (ROW(B1178:B1197)-ROW(B1178)+1)) / (20*21/2)</f>
        <v>22.716076190476183</v>
      </c>
      <c r="J1194" s="2">
        <f t="shared" si="146"/>
        <v>22.625786497984308</v>
      </c>
      <c r="K1194" s="2">
        <f t="shared" si="140"/>
        <v>22.675940060415726</v>
      </c>
    </row>
    <row r="1195" spans="1:11" ht="13.5" x14ac:dyDescent="0.25">
      <c r="A1195" s="3">
        <f>TITRES_STAT!B1198</f>
        <v>43749</v>
      </c>
      <c r="B1195" s="6">
        <f>TITRES_STAT!D1198</f>
        <v>22.800999999999998</v>
      </c>
      <c r="C1195" s="2">
        <f t="shared" si="141"/>
        <v>0</v>
      </c>
      <c r="D1195" s="2">
        <f t="shared" si="142"/>
        <v>22.800999999999998</v>
      </c>
      <c r="E1195" s="2">
        <f t="shared" si="144"/>
        <v>22.804599999999994</v>
      </c>
      <c r="F1195" s="2">
        <f t="shared" si="145"/>
        <v>22.509399999999996</v>
      </c>
      <c r="G1195" s="2">
        <f t="shared" si="139"/>
        <v>22.729359999999993</v>
      </c>
      <c r="H1195" s="2">
        <f t="shared" si="143"/>
        <v>23.161310000000071</v>
      </c>
      <c r="I1195" s="2">
        <f t="array" ref="I1195">SUMPRODUCT(B1179:B1198, (ROW(B1179:B1198)-ROW(B1179)+1)) / (20*21/2)</f>
        <v>22.737628571428573</v>
      </c>
      <c r="J1195" s="2">
        <f t="shared" si="146"/>
        <v>22.642473498176276</v>
      </c>
      <c r="K1195" s="2">
        <f t="shared" si="140"/>
        <v>22.680844371771975</v>
      </c>
    </row>
    <row r="1196" spans="1:11" ht="13.5" x14ac:dyDescent="0.25">
      <c r="A1196" s="3">
        <f>TITRES_STAT!B1199</f>
        <v>43752</v>
      </c>
      <c r="B1196" s="6">
        <f>TITRES_STAT!D1199</f>
        <v>22.800999999999998</v>
      </c>
      <c r="C1196" s="2">
        <f t="shared" si="141"/>
        <v>0</v>
      </c>
      <c r="D1196" s="2">
        <f t="shared" si="142"/>
        <v>22.800999999999998</v>
      </c>
      <c r="E1196" s="2">
        <f t="shared" si="144"/>
        <v>22.803699999999996</v>
      </c>
      <c r="F1196" s="2">
        <f t="shared" si="145"/>
        <v>22.542049999999996</v>
      </c>
      <c r="G1196" s="2">
        <f t="shared" si="139"/>
        <v>22.721619999999994</v>
      </c>
      <c r="H1196" s="2">
        <f t="shared" si="143"/>
        <v>23.139915000000073</v>
      </c>
      <c r="I1196" s="2">
        <f t="array" ref="I1196">SUMPRODUCT(B1180:B1199, (ROW(B1180:B1199)-ROW(B1180)+1)) / (20*21/2)</f>
        <v>22.756928571428567</v>
      </c>
      <c r="J1196" s="2">
        <f t="shared" si="146"/>
        <v>22.657571260254723</v>
      </c>
      <c r="K1196" s="2">
        <f t="shared" si="140"/>
        <v>22.685556357192684</v>
      </c>
    </row>
    <row r="1197" spans="1:11" ht="13.5" x14ac:dyDescent="0.25">
      <c r="A1197" s="3">
        <f>TITRES_STAT!B1200</f>
        <v>43754</v>
      </c>
      <c r="B1197" s="6">
        <f>TITRES_STAT!D1200</f>
        <v>22.800999999999998</v>
      </c>
      <c r="C1197" s="2">
        <f t="shared" si="141"/>
        <v>0</v>
      </c>
      <c r="D1197" s="2">
        <f t="shared" si="142"/>
        <v>22.800999999999998</v>
      </c>
      <c r="E1197" s="2">
        <f t="shared" si="144"/>
        <v>22.802799999999994</v>
      </c>
      <c r="F1197" s="2">
        <f t="shared" si="145"/>
        <v>22.574699999999996</v>
      </c>
      <c r="G1197" s="2">
        <f t="shared" si="139"/>
        <v>22.713879999999996</v>
      </c>
      <c r="H1197" s="2">
        <f t="shared" si="143"/>
        <v>23.112465000000075</v>
      </c>
      <c r="I1197" s="2">
        <f t="array" ref="I1197">SUMPRODUCT(B1181:B1200, (ROW(B1181:B1200)-ROW(B1181)+1)) / (20*21/2)</f>
        <v>22.809838095238096</v>
      </c>
      <c r="J1197" s="2">
        <f t="shared" si="146"/>
        <v>22.671231140230464</v>
      </c>
      <c r="K1197" s="2">
        <f t="shared" si="140"/>
        <v>22.690083558871404</v>
      </c>
    </row>
    <row r="1198" spans="1:11" ht="13.5" x14ac:dyDescent="0.25">
      <c r="A1198" s="3">
        <f>TITRES_STAT!B1201</f>
        <v>43755</v>
      </c>
      <c r="B1198" s="6">
        <f>TITRES_STAT!D1201</f>
        <v>22.800999999999998</v>
      </c>
      <c r="C1198" s="2">
        <f t="shared" si="141"/>
        <v>0</v>
      </c>
      <c r="D1198" s="2">
        <f t="shared" si="142"/>
        <v>22.800999999999998</v>
      </c>
      <c r="E1198" s="2">
        <f t="shared" si="144"/>
        <v>22.801899999999996</v>
      </c>
      <c r="F1198" s="2">
        <f t="shared" si="145"/>
        <v>22.607349999999997</v>
      </c>
      <c r="G1198" s="2">
        <f t="shared" si="139"/>
        <v>22.706139999999994</v>
      </c>
      <c r="H1198" s="2">
        <f t="shared" si="143"/>
        <v>23.089010000000076</v>
      </c>
      <c r="I1198" s="2">
        <f t="array" ref="I1198">SUMPRODUCT(B1182:B1201, (ROW(B1182:B1201)-ROW(B1182)+1)) / (20*21/2)</f>
        <v>22.898709523809526</v>
      </c>
      <c r="J1198" s="2">
        <f t="shared" si="146"/>
        <v>22.683590079256135</v>
      </c>
      <c r="K1198" s="2">
        <f t="shared" si="140"/>
        <v>22.694433223229389</v>
      </c>
    </row>
    <row r="1199" spans="1:11" ht="13.5" x14ac:dyDescent="0.25">
      <c r="A1199" s="3">
        <f>TITRES_STAT!B1202</f>
        <v>43756</v>
      </c>
      <c r="B1199" s="6">
        <f>TITRES_STAT!D1202</f>
        <v>22.81</v>
      </c>
      <c r="C1199" s="2">
        <f t="shared" si="141"/>
        <v>9.0000000000003411E-3</v>
      </c>
      <c r="D1199" s="2">
        <f t="shared" si="142"/>
        <v>22.802799999999998</v>
      </c>
      <c r="E1199" s="2">
        <f t="shared" si="144"/>
        <v>22.801899999999996</v>
      </c>
      <c r="F1199" s="2">
        <f t="shared" si="145"/>
        <v>22.640449999999994</v>
      </c>
      <c r="G1199" s="2">
        <f t="shared" si="139"/>
        <v>22.698579999999996</v>
      </c>
      <c r="H1199" s="2">
        <f t="shared" si="143"/>
        <v>23.061475000000076</v>
      </c>
      <c r="I1199" s="2">
        <f t="array" ref="I1199">SUMPRODUCT(B1183:B1202, (ROW(B1183:B1202)-ROW(B1183)+1)) / (20*21/2)</f>
        <v>23.063209523809522</v>
      </c>
      <c r="J1199" s="2">
        <f t="shared" si="146"/>
        <v>22.695629119326977</v>
      </c>
      <c r="K1199" s="2">
        <f t="shared" si="140"/>
        <v>22.698965253690982</v>
      </c>
    </row>
    <row r="1200" spans="1:11" ht="13.5" x14ac:dyDescent="0.25">
      <c r="A1200" s="3">
        <f>TITRES_STAT!B1203</f>
        <v>43759</v>
      </c>
      <c r="B1200" s="6">
        <f>TITRES_STAT!D1203</f>
        <v>23.196000000000002</v>
      </c>
      <c r="C1200" s="2">
        <f t="shared" si="141"/>
        <v>0.38600000000000279</v>
      </c>
      <c r="D1200" s="2">
        <f t="shared" si="142"/>
        <v>22.881799999999998</v>
      </c>
      <c r="E1200" s="2">
        <f t="shared" si="144"/>
        <v>22.841399999999997</v>
      </c>
      <c r="F1200" s="2">
        <f t="shared" si="145"/>
        <v>22.692849999999996</v>
      </c>
      <c r="G1200" s="2">
        <f t="shared" si="139"/>
        <v>22.698739999999997</v>
      </c>
      <c r="H1200" s="2">
        <f t="shared" si="143"/>
        <v>23.033980000000078</v>
      </c>
      <c r="I1200" s="2">
        <f t="array" ref="I1200">SUMPRODUCT(B1184:B1203, (ROW(B1184:B1203)-ROW(B1184)+1)) / (20*21/2)</f>
        <v>23.25663333333333</v>
      </c>
      <c r="J1200" s="2">
        <f t="shared" si="146"/>
        <v>22.743283488914884</v>
      </c>
      <c r="K1200" s="2">
        <f t="shared" si="140"/>
        <v>22.718456812369769</v>
      </c>
    </row>
    <row r="1201" spans="1:11" ht="13.5" x14ac:dyDescent="0.25">
      <c r="A1201" s="3">
        <f>TITRES_STAT!B1204</f>
        <v>43760</v>
      </c>
      <c r="B1201" s="6">
        <f>TITRES_STAT!D1204</f>
        <v>23.626000000000001</v>
      </c>
      <c r="C1201" s="2">
        <f t="shared" si="141"/>
        <v>0.42999999999999972</v>
      </c>
      <c r="D1201" s="2">
        <f t="shared" si="142"/>
        <v>23.046799999999998</v>
      </c>
      <c r="E1201" s="2">
        <f t="shared" si="144"/>
        <v>22.923899999999996</v>
      </c>
      <c r="F1201" s="2">
        <f t="shared" si="145"/>
        <v>22.766749999999995</v>
      </c>
      <c r="G1201" s="2">
        <f t="shared" si="139"/>
        <v>22.7075</v>
      </c>
      <c r="H1201" s="2">
        <f t="shared" si="143"/>
        <v>23.008635000000076</v>
      </c>
      <c r="I1201" s="2">
        <f t="array" ref="I1201">SUMPRODUCT(B1185:B1204, (ROW(B1185:B1204)-ROW(B1185)+1)) / (20*21/2)</f>
        <v>23.477738095238095</v>
      </c>
      <c r="J1201" s="2">
        <f t="shared" si="146"/>
        <v>22.827351728065846</v>
      </c>
      <c r="K1201" s="2">
        <f t="shared" si="140"/>
        <v>22.754046741296445</v>
      </c>
    </row>
    <row r="1202" spans="1:11" ht="13.5" x14ac:dyDescent="0.25">
      <c r="A1202" s="3">
        <f>TITRES_STAT!B1205</f>
        <v>43761</v>
      </c>
      <c r="B1202" s="6">
        <f>TITRES_STAT!D1205</f>
        <v>24.494</v>
      </c>
      <c r="C1202" s="2">
        <f t="shared" si="141"/>
        <v>0.86799999999999855</v>
      </c>
      <c r="D1202" s="2">
        <f t="shared" si="142"/>
        <v>23.385400000000001</v>
      </c>
      <c r="E1202" s="2">
        <f t="shared" si="144"/>
        <v>23.0932</v>
      </c>
      <c r="F1202" s="2">
        <f t="shared" si="145"/>
        <v>22.884049999999995</v>
      </c>
      <c r="G1202" s="2">
        <f t="shared" ref="G1202:G1265" si="147">AVERAGE(B1153:B1202)</f>
        <v>22.733620000000002</v>
      </c>
      <c r="H1202" s="2">
        <f t="shared" si="143"/>
        <v>22.98763000000007</v>
      </c>
      <c r="I1202" s="2">
        <f t="array" ref="I1202">SUMPRODUCT(B1186:B1205, (ROW(B1186:B1205)-ROW(B1186)+1)) / (20*21/2)</f>
        <v>23.755623809523808</v>
      </c>
      <c r="J1202" s="2">
        <f t="shared" si="146"/>
        <v>22.986080134916719</v>
      </c>
      <c r="K1202" s="2">
        <f t="shared" si="140"/>
        <v>22.822280202422075</v>
      </c>
    </row>
    <row r="1203" spans="1:11" ht="13.5" x14ac:dyDescent="0.25">
      <c r="A1203" s="3">
        <f>TITRES_STAT!B1206</f>
        <v>43762</v>
      </c>
      <c r="B1203" s="6">
        <f>TITRES_STAT!D1206</f>
        <v>24.914999999999999</v>
      </c>
      <c r="C1203" s="2">
        <f t="shared" si="141"/>
        <v>0.42099999999999937</v>
      </c>
      <c r="D1203" s="2">
        <f t="shared" si="142"/>
        <v>23.808199999999999</v>
      </c>
      <c r="E1203" s="2">
        <f t="shared" si="144"/>
        <v>23.304600000000001</v>
      </c>
      <c r="F1203" s="2">
        <f t="shared" si="145"/>
        <v>23.022399999999998</v>
      </c>
      <c r="G1203" s="2">
        <f t="shared" si="147"/>
        <v>22.768160000000002</v>
      </c>
      <c r="H1203" s="2">
        <f t="shared" si="143"/>
        <v>22.968730000000072</v>
      </c>
      <c r="I1203" s="2">
        <f t="array" ref="I1203">SUMPRODUCT(B1187:B1206, (ROW(B1187:B1206)-ROW(B1187)+1)) / (20*21/2)</f>
        <v>24.068604761904759</v>
      </c>
      <c r="J1203" s="2">
        <f t="shared" si="146"/>
        <v>23.169786788734175</v>
      </c>
      <c r="K1203" s="2">
        <f t="shared" ref="K1203:K1266" si="148">$K$4*B1203+(1-$K$4)*K1202</f>
        <v>22.904347645464348</v>
      </c>
    </row>
    <row r="1204" spans="1:11" ht="13.5" x14ac:dyDescent="0.25">
      <c r="A1204" s="3">
        <f>TITRES_STAT!B1207</f>
        <v>43763</v>
      </c>
      <c r="B1204" s="6">
        <f>TITRES_STAT!D1207</f>
        <v>25.344000000000001</v>
      </c>
      <c r="C1204" s="2">
        <f t="shared" si="141"/>
        <v>0.42900000000000205</v>
      </c>
      <c r="D1204" s="2">
        <f t="shared" si="142"/>
        <v>24.314999999999998</v>
      </c>
      <c r="E1204" s="2">
        <f t="shared" si="144"/>
        <v>23.558900000000001</v>
      </c>
      <c r="F1204" s="2">
        <f t="shared" si="145"/>
        <v>23.182199999999995</v>
      </c>
      <c r="G1204" s="2">
        <f t="shared" si="147"/>
        <v>22.811280000000007</v>
      </c>
      <c r="H1204" s="2">
        <f t="shared" si="143"/>
        <v>22.958420000000068</v>
      </c>
      <c r="I1204" s="2">
        <f t="array" ref="I1204">SUMPRODUCT(B1188:B1207, (ROW(B1188:B1207)-ROW(B1188)+1)) / (20*21/2)</f>
        <v>24.404333333333334</v>
      </c>
      <c r="J1204" s="2">
        <f t="shared" si="146"/>
        <v>23.376854713616634</v>
      </c>
      <c r="K1204" s="2">
        <f t="shared" si="148"/>
        <v>23.000020286818689</v>
      </c>
    </row>
    <row r="1205" spans="1:11" ht="13.5" x14ac:dyDescent="0.25">
      <c r="A1205" s="3">
        <f>TITRES_STAT!B1208</f>
        <v>43766</v>
      </c>
      <c r="B1205" s="6">
        <f>TITRES_STAT!D1208</f>
        <v>26.1</v>
      </c>
      <c r="C1205" s="2">
        <f t="shared" si="141"/>
        <v>0.75600000000000023</v>
      </c>
      <c r="D1205" s="2">
        <f t="shared" si="142"/>
        <v>24.895799999999998</v>
      </c>
      <c r="E1205" s="2">
        <f t="shared" si="144"/>
        <v>23.888799999999996</v>
      </c>
      <c r="F1205" s="2">
        <f t="shared" si="145"/>
        <v>23.346699999999998</v>
      </c>
      <c r="G1205" s="2">
        <f t="shared" si="147"/>
        <v>22.869520000000009</v>
      </c>
      <c r="H1205" s="2">
        <f t="shared" si="143"/>
        <v>22.95189000000007</v>
      </c>
      <c r="I1205" s="2">
        <f t="array" ref="I1205">SUMPRODUCT(B1189:B1208, (ROW(B1189:B1208)-ROW(B1189)+1)) / (20*21/2)</f>
        <v>24.720571428571432</v>
      </c>
      <c r="J1205" s="2">
        <f t="shared" si="146"/>
        <v>23.636201883748384</v>
      </c>
      <c r="K1205" s="2">
        <f t="shared" si="148"/>
        <v>23.121588118708154</v>
      </c>
    </row>
    <row r="1206" spans="1:11" ht="13.5" x14ac:dyDescent="0.25">
      <c r="A1206" s="3">
        <f>TITRES_STAT!B1209</f>
        <v>43767</v>
      </c>
      <c r="B1206" s="6">
        <f>TITRES_STAT!D1209</f>
        <v>26.632999999999999</v>
      </c>
      <c r="C1206" s="2">
        <f t="shared" si="141"/>
        <v>0.5329999999999977</v>
      </c>
      <c r="D1206" s="2">
        <f t="shared" si="142"/>
        <v>25.497199999999999</v>
      </c>
      <c r="E1206" s="2">
        <f t="shared" si="144"/>
        <v>24.271999999999998</v>
      </c>
      <c r="F1206" s="2">
        <f t="shared" si="145"/>
        <v>23.537849999999999</v>
      </c>
      <c r="G1206" s="2">
        <f t="shared" si="147"/>
        <v>22.938420000000004</v>
      </c>
      <c r="H1206" s="2">
        <f t="shared" si="143"/>
        <v>22.948025000000072</v>
      </c>
      <c r="I1206" s="2">
        <f t="array" ref="I1206">SUMPRODUCT(B1190:B1209, (ROW(B1190:B1209)-ROW(B1190)+1)) / (20*21/2)</f>
        <v>25.038614285714281</v>
      </c>
      <c r="J1206" s="2">
        <f t="shared" si="146"/>
        <v>23.921611228153299</v>
      </c>
      <c r="K1206" s="2">
        <f t="shared" si="148"/>
        <v>23.259290545425483</v>
      </c>
    </row>
    <row r="1207" spans="1:11" ht="13.5" x14ac:dyDescent="0.25">
      <c r="A1207" s="3">
        <f>TITRES_STAT!B1210</f>
        <v>43768</v>
      </c>
      <c r="B1207" s="6">
        <f>TITRES_STAT!D1210</f>
        <v>27.062999999999999</v>
      </c>
      <c r="C1207" s="2">
        <f t="shared" si="141"/>
        <v>0.42999999999999972</v>
      </c>
      <c r="D1207" s="2">
        <f t="shared" si="142"/>
        <v>26.011000000000003</v>
      </c>
      <c r="E1207" s="2">
        <f t="shared" si="144"/>
        <v>24.6982</v>
      </c>
      <c r="F1207" s="2">
        <f t="shared" si="145"/>
        <v>23.750499999999995</v>
      </c>
      <c r="G1207" s="2">
        <f t="shared" si="147"/>
        <v>23.015920000000008</v>
      </c>
      <c r="H1207" s="2">
        <f t="shared" si="143"/>
        <v>22.952450000000066</v>
      </c>
      <c r="I1207" s="2">
        <f t="array" ref="I1207">SUMPRODUCT(B1191:B1210, (ROW(B1191:B1210)-ROW(B1191)+1)) / (20*21/2)</f>
        <v>25.353261904761901</v>
      </c>
      <c r="J1207" s="2">
        <f t="shared" si="146"/>
        <v>24.220791111186315</v>
      </c>
      <c r="K1207" s="2">
        <f t="shared" si="148"/>
        <v>23.408455622075465</v>
      </c>
    </row>
    <row r="1208" spans="1:11" ht="13.5" x14ac:dyDescent="0.25">
      <c r="A1208" s="3">
        <f>TITRES_STAT!B1211</f>
        <v>43769</v>
      </c>
      <c r="B1208" s="6">
        <f>TITRES_STAT!D1211</f>
        <v>27.071000000000002</v>
      </c>
      <c r="C1208" s="2">
        <f t="shared" si="141"/>
        <v>8.0000000000026716E-3</v>
      </c>
      <c r="D1208" s="2">
        <f t="shared" si="142"/>
        <v>26.442200000000003</v>
      </c>
      <c r="E1208" s="2">
        <f t="shared" si="144"/>
        <v>25.1252</v>
      </c>
      <c r="F1208" s="2">
        <f t="shared" si="145"/>
        <v>23.963550000000001</v>
      </c>
      <c r="G1208" s="2">
        <f t="shared" si="147"/>
        <v>23.093580000000006</v>
      </c>
      <c r="H1208" s="2">
        <f t="shared" si="143"/>
        <v>22.956915000000063</v>
      </c>
      <c r="I1208" s="2">
        <f t="array" ref="I1208">SUMPRODUCT(B1192:B1211, (ROW(B1192:B1211)-ROW(B1192)+1)) / (20*21/2)</f>
        <v>25.645571428571426</v>
      </c>
      <c r="J1208" s="2">
        <f t="shared" si="146"/>
        <v>24.492239576787618</v>
      </c>
      <c r="K1208" s="2">
        <f t="shared" si="148"/>
        <v>23.552084813366626</v>
      </c>
    </row>
    <row r="1209" spans="1:11" ht="13.5" x14ac:dyDescent="0.25">
      <c r="A1209" s="3">
        <f>TITRES_STAT!B1212</f>
        <v>43770</v>
      </c>
      <c r="B1209" s="6">
        <f>TITRES_STAT!D1212</f>
        <v>27.303000000000001</v>
      </c>
      <c r="C1209" s="2">
        <f t="shared" si="141"/>
        <v>0.23199999999999932</v>
      </c>
      <c r="D1209" s="2">
        <f t="shared" si="142"/>
        <v>26.834000000000003</v>
      </c>
      <c r="E1209" s="2">
        <f t="shared" si="144"/>
        <v>25.574499999999997</v>
      </c>
      <c r="F1209" s="2">
        <f t="shared" si="145"/>
        <v>24.188199999999998</v>
      </c>
      <c r="G1209" s="2">
        <f t="shared" si="147"/>
        <v>23.175880000000006</v>
      </c>
      <c r="H1209" s="2">
        <f t="shared" si="143"/>
        <v>22.956655000000058</v>
      </c>
      <c r="I1209" s="2">
        <f t="array" ref="I1209">SUMPRODUCT(B1193:B1212, (ROW(B1193:B1212)-ROW(B1193)+1)) / (20*21/2)</f>
        <v>25.974495238095241</v>
      </c>
      <c r="J1209" s="2">
        <f t="shared" si="146"/>
        <v>24.759931045664988</v>
      </c>
      <c r="K1209" s="2">
        <f t="shared" si="148"/>
        <v>23.699179526567939</v>
      </c>
    </row>
    <row r="1210" spans="1:11" ht="13.5" x14ac:dyDescent="0.25">
      <c r="A1210" s="3">
        <f>TITRES_STAT!B1213</f>
        <v>43773</v>
      </c>
      <c r="B1210" s="6">
        <f>TITRES_STAT!D1213</f>
        <v>27.492000000000001</v>
      </c>
      <c r="C1210" s="2">
        <f t="shared" si="141"/>
        <v>0.18900000000000006</v>
      </c>
      <c r="D1210" s="2">
        <f t="shared" si="142"/>
        <v>27.112399999999997</v>
      </c>
      <c r="E1210" s="2">
        <f t="shared" si="144"/>
        <v>26.004100000000001</v>
      </c>
      <c r="F1210" s="2">
        <f t="shared" si="145"/>
        <v>24.422750000000001</v>
      </c>
      <c r="G1210" s="2">
        <f t="shared" si="147"/>
        <v>23.261960000000009</v>
      </c>
      <c r="H1210" s="2">
        <f t="shared" si="143"/>
        <v>22.957340000000059</v>
      </c>
      <c r="I1210" s="2">
        <f t="array" ref="I1210">SUMPRODUCT(B1194:B1213, (ROW(B1194:B1213)-ROW(B1194)+1)) / (20*21/2)</f>
        <v>26.292800000000007</v>
      </c>
      <c r="J1210" s="2">
        <f t="shared" si="146"/>
        <v>25.020128088934989</v>
      </c>
      <c r="K1210" s="2">
        <f t="shared" si="148"/>
        <v>23.847917584349592</v>
      </c>
    </row>
    <row r="1211" spans="1:11" ht="13.5" x14ac:dyDescent="0.25">
      <c r="A1211" s="3">
        <f>TITRES_STAT!B1214</f>
        <v>43774</v>
      </c>
      <c r="B1211" s="6">
        <f>TITRES_STAT!D1214</f>
        <v>27.492000000000001</v>
      </c>
      <c r="C1211" s="2">
        <f t="shared" si="141"/>
        <v>0</v>
      </c>
      <c r="D1211" s="2">
        <f t="shared" si="142"/>
        <v>27.284199999999998</v>
      </c>
      <c r="E1211" s="2">
        <f t="shared" si="144"/>
        <v>26.390699999999999</v>
      </c>
      <c r="F1211" s="2">
        <f t="shared" si="145"/>
        <v>24.657299999999999</v>
      </c>
      <c r="G1211" s="2">
        <f t="shared" si="147"/>
        <v>23.348040000000012</v>
      </c>
      <c r="H1211" s="2">
        <f t="shared" si="143"/>
        <v>22.958025000000056</v>
      </c>
      <c r="I1211" s="2">
        <f t="array" ref="I1211">SUMPRODUCT(B1195:B1214, (ROW(B1195:B1214)-ROW(B1195)+1)) / (20*21/2)</f>
        <v>26.747942857142853</v>
      </c>
      <c r="J1211" s="2">
        <f t="shared" si="146"/>
        <v>25.255544461417372</v>
      </c>
      <c r="K1211" s="2">
        <f t="shared" si="148"/>
        <v>23.990822777120197</v>
      </c>
    </row>
    <row r="1212" spans="1:11" ht="13.5" x14ac:dyDescent="0.25">
      <c r="A1212" s="3">
        <f>TITRES_STAT!B1215</f>
        <v>43775</v>
      </c>
      <c r="B1212" s="6">
        <f>TITRES_STAT!D1215</f>
        <v>28.111000000000001</v>
      </c>
      <c r="C1212" s="2">
        <f t="shared" si="141"/>
        <v>0.61899999999999977</v>
      </c>
      <c r="D1212" s="2">
        <f t="shared" si="142"/>
        <v>27.4938</v>
      </c>
      <c r="E1212" s="2">
        <f t="shared" si="144"/>
        <v>26.752400000000002</v>
      </c>
      <c r="F1212" s="2">
        <f t="shared" si="145"/>
        <v>24.922800000000002</v>
      </c>
      <c r="G1212" s="2">
        <f t="shared" si="147"/>
        <v>23.446500000000011</v>
      </c>
      <c r="H1212" s="2">
        <f t="shared" si="143"/>
        <v>22.965975000000054</v>
      </c>
      <c r="I1212" s="2">
        <f t="array" ref="I1212">SUMPRODUCT(B1196:B1215, (ROW(B1196:B1215)-ROW(B1196)+1)) / (20*21/2)</f>
        <v>27.168923809523811</v>
      </c>
      <c r="J1212" s="2">
        <f t="shared" si="146"/>
        <v>25.527492607949053</v>
      </c>
      <c r="K1212" s="2">
        <f t="shared" si="148"/>
        <v>24.152398354488032</v>
      </c>
    </row>
    <row r="1213" spans="1:11" ht="13.5" x14ac:dyDescent="0.25">
      <c r="A1213" s="3">
        <f>TITRES_STAT!B1216</f>
        <v>43776</v>
      </c>
      <c r="B1213" s="6">
        <f>TITRES_STAT!D1216</f>
        <v>28.265000000000001</v>
      </c>
      <c r="C1213" s="2">
        <f t="shared" si="141"/>
        <v>0.15399999999999991</v>
      </c>
      <c r="D1213" s="2">
        <f t="shared" si="142"/>
        <v>27.732600000000001</v>
      </c>
      <c r="E1213" s="2">
        <f t="shared" si="144"/>
        <v>27.087399999999995</v>
      </c>
      <c r="F1213" s="2">
        <f t="shared" si="145"/>
        <v>25.196000000000002</v>
      </c>
      <c r="G1213" s="2">
        <f t="shared" si="147"/>
        <v>23.548040000000015</v>
      </c>
      <c r="H1213" s="2">
        <f t="shared" si="143"/>
        <v>22.980620000000048</v>
      </c>
      <c r="I1213" s="2">
        <f t="array" ref="I1213">SUMPRODUCT(B1197:B1216, (ROW(B1197:B1216)-ROW(B1197)+1)) / (20*21/2)</f>
        <v>27.555742857142853</v>
      </c>
      <c r="J1213" s="2">
        <f t="shared" si="146"/>
        <v>25.78820759766819</v>
      </c>
      <c r="K1213" s="2">
        <f t="shared" si="148"/>
        <v>24.313676850390465</v>
      </c>
    </row>
    <row r="1214" spans="1:11" ht="13.5" x14ac:dyDescent="0.25">
      <c r="A1214" s="3">
        <f>TITRES_STAT!B1217</f>
        <v>43777</v>
      </c>
      <c r="B1214" s="6">
        <f>TITRES_STAT!D1217</f>
        <v>29.975000000000001</v>
      </c>
      <c r="C1214" s="2">
        <f t="shared" si="141"/>
        <v>1.7100000000000009</v>
      </c>
      <c r="D1214" s="2">
        <f t="shared" si="142"/>
        <v>28.267000000000003</v>
      </c>
      <c r="E1214" s="2">
        <f t="shared" si="144"/>
        <v>27.5505</v>
      </c>
      <c r="F1214" s="2">
        <f t="shared" si="145"/>
        <v>25.554700000000004</v>
      </c>
      <c r="G1214" s="2">
        <f t="shared" si="147"/>
        <v>23.683780000000009</v>
      </c>
      <c r="H1214" s="2">
        <f t="shared" si="143"/>
        <v>23.009485000000051</v>
      </c>
      <c r="I1214" s="2">
        <f t="array" ref="I1214">SUMPRODUCT(B1198:B1217, (ROW(B1198:B1217)-ROW(B1198)+1)) / (20*21/2)</f>
        <v>27.9084</v>
      </c>
      <c r="J1214" s="2">
        <f t="shared" si="146"/>
        <v>26.186949731223599</v>
      </c>
      <c r="K1214" s="2">
        <f t="shared" si="148"/>
        <v>24.535689522924173</v>
      </c>
    </row>
    <row r="1215" spans="1:11" ht="13.5" x14ac:dyDescent="0.25">
      <c r="A1215" s="3">
        <f>TITRES_STAT!B1218</f>
        <v>43780</v>
      </c>
      <c r="B1215" s="6">
        <f>TITRES_STAT!D1218</f>
        <v>29.975000000000001</v>
      </c>
      <c r="C1215" s="2">
        <f t="shared" si="141"/>
        <v>0</v>
      </c>
      <c r="D1215" s="2">
        <f t="shared" si="142"/>
        <v>28.763599999999997</v>
      </c>
      <c r="E1215" s="2">
        <f t="shared" si="144"/>
        <v>27.937999999999995</v>
      </c>
      <c r="F1215" s="2">
        <f t="shared" si="145"/>
        <v>25.913400000000003</v>
      </c>
      <c r="G1215" s="2">
        <f t="shared" si="147"/>
        <v>23.819520000000011</v>
      </c>
      <c r="H1215" s="2">
        <f t="shared" si="143"/>
        <v>23.038350000000051</v>
      </c>
      <c r="I1215" s="2">
        <f t="array" ref="I1215">SUMPRODUCT(B1199:B1218, (ROW(B1199:B1218)-ROW(B1199)+1)) / (20*21/2)</f>
        <v>28.226895238095238</v>
      </c>
      <c r="J1215" s="2">
        <f t="shared" si="146"/>
        <v>26.547716423488019</v>
      </c>
      <c r="K1215" s="2">
        <f t="shared" si="148"/>
        <v>24.748995816142834</v>
      </c>
    </row>
    <row r="1216" spans="1:11" ht="13.5" x14ac:dyDescent="0.25">
      <c r="A1216" s="3">
        <f>TITRES_STAT!B1219</f>
        <v>43781</v>
      </c>
      <c r="B1216" s="6">
        <f>TITRES_STAT!D1219</f>
        <v>29.975000000000001</v>
      </c>
      <c r="C1216" s="2">
        <f t="shared" si="141"/>
        <v>0</v>
      </c>
      <c r="D1216" s="2">
        <f t="shared" si="142"/>
        <v>29.260199999999998</v>
      </c>
      <c r="E1216" s="2">
        <f t="shared" si="144"/>
        <v>28.272199999999998</v>
      </c>
      <c r="F1216" s="2">
        <f t="shared" si="145"/>
        <v>26.272100000000005</v>
      </c>
      <c r="G1216" s="2">
        <f t="shared" si="147"/>
        <v>23.955260000000013</v>
      </c>
      <c r="H1216" s="2">
        <f t="shared" si="143"/>
        <v>23.07263000000005</v>
      </c>
      <c r="I1216" s="2">
        <f t="array" ref="I1216">SUMPRODUCT(B1200:B1219, (ROW(B1200:B1219)-ROW(B1200)+1)) / (20*21/2)</f>
        <v>28.511228571428571</v>
      </c>
      <c r="J1216" s="2">
        <f t="shared" si="146"/>
        <v>26.874124383155827</v>
      </c>
      <c r="K1216" s="2">
        <f t="shared" si="148"/>
        <v>24.953937156686255</v>
      </c>
    </row>
    <row r="1217" spans="1:11" ht="13.5" x14ac:dyDescent="0.25">
      <c r="A1217" s="3">
        <f>TITRES_STAT!B1220</f>
        <v>43782</v>
      </c>
      <c r="B1217" s="6">
        <f>TITRES_STAT!D1220</f>
        <v>29.975000000000001</v>
      </c>
      <c r="C1217" s="2">
        <f t="shared" si="141"/>
        <v>0</v>
      </c>
      <c r="D1217" s="2">
        <f t="shared" si="142"/>
        <v>29.632999999999999</v>
      </c>
      <c r="E1217" s="2">
        <f t="shared" si="144"/>
        <v>28.563399999999994</v>
      </c>
      <c r="F1217" s="2">
        <f t="shared" si="145"/>
        <v>26.630800000000004</v>
      </c>
      <c r="G1217" s="2">
        <f t="shared" si="147"/>
        <v>24.111800000000006</v>
      </c>
      <c r="H1217" s="2">
        <f t="shared" si="143"/>
        <v>23.106910000000049</v>
      </c>
      <c r="I1217" s="2">
        <f t="array" ref="I1217">SUMPRODUCT(B1201:B1220, (ROW(B1201:B1220)-ROW(B1201)+1)) / (20*21/2)</f>
        <v>28.676300000000001</v>
      </c>
      <c r="J1217" s="2">
        <f t="shared" si="146"/>
        <v>27.16944587047432</v>
      </c>
      <c r="K1217" s="2">
        <f t="shared" si="148"/>
        <v>25.150841581914246</v>
      </c>
    </row>
    <row r="1218" spans="1:11" ht="13.5" x14ac:dyDescent="0.25">
      <c r="A1218" s="3">
        <f>TITRES_STAT!B1221</f>
        <v>43783</v>
      </c>
      <c r="B1218" s="6">
        <f>TITRES_STAT!D1221</f>
        <v>29.975000000000001</v>
      </c>
      <c r="C1218" s="2">
        <f t="shared" si="141"/>
        <v>0</v>
      </c>
      <c r="D1218" s="2">
        <f t="shared" si="142"/>
        <v>29.975000000000001</v>
      </c>
      <c r="E1218" s="2">
        <f t="shared" si="144"/>
        <v>28.8538</v>
      </c>
      <c r="F1218" s="2">
        <f t="shared" si="145"/>
        <v>26.989500000000003</v>
      </c>
      <c r="G1218" s="2">
        <f t="shared" si="147"/>
        <v>24.268340000000002</v>
      </c>
      <c r="H1218" s="2">
        <f t="shared" si="143"/>
        <v>23.141190000000048</v>
      </c>
      <c r="I1218" s="2">
        <f t="array" ref="I1218">SUMPRODUCT(B1202:B1221, (ROW(B1202:B1221)-ROW(B1202)+1)) / (20*21/2)</f>
        <v>28.743823809523807</v>
      </c>
      <c r="J1218" s="2">
        <f t="shared" si="146"/>
        <v>27.436641501857718</v>
      </c>
      <c r="K1218" s="2">
        <f t="shared" si="148"/>
        <v>25.340024264976435</v>
      </c>
    </row>
    <row r="1219" spans="1:11" ht="13.5" x14ac:dyDescent="0.25">
      <c r="A1219" s="3">
        <f>TITRES_STAT!B1222</f>
        <v>43784</v>
      </c>
      <c r="B1219" s="6">
        <f>TITRES_STAT!D1222</f>
        <v>29.975000000000001</v>
      </c>
      <c r="C1219" s="2">
        <f t="shared" si="141"/>
        <v>0</v>
      </c>
      <c r="D1219" s="2">
        <f t="shared" si="142"/>
        <v>29.975000000000001</v>
      </c>
      <c r="E1219" s="2">
        <f t="shared" si="144"/>
        <v>29.121000000000002</v>
      </c>
      <c r="F1219" s="2">
        <f t="shared" si="145"/>
        <v>27.347750000000001</v>
      </c>
      <c r="G1219" s="2">
        <f t="shared" si="147"/>
        <v>24.424879999999998</v>
      </c>
      <c r="H1219" s="2">
        <f t="shared" si="143"/>
        <v>23.17547000000005</v>
      </c>
      <c r="I1219" s="2">
        <f t="array" ref="I1219">SUMPRODUCT(B1203:B1222, (ROW(B1203:B1222)-ROW(B1203)+1)) / (20*21/2)</f>
        <v>28.788847619047615</v>
      </c>
      <c r="J1219" s="2">
        <f t="shared" si="146"/>
        <v>27.678389930252219</v>
      </c>
      <c r="K1219" s="2">
        <f t="shared" si="148"/>
        <v>25.521788019291087</v>
      </c>
    </row>
    <row r="1220" spans="1:11" ht="13.5" x14ac:dyDescent="0.25">
      <c r="A1220" s="3">
        <f>TITRES_STAT!B1223</f>
        <v>43787</v>
      </c>
      <c r="B1220" s="6">
        <f>TITRES_STAT!D1223</f>
        <v>29.081</v>
      </c>
      <c r="C1220" s="2">
        <f t="shared" ref="C1220:C1283" si="149">B1220-B1219</f>
        <v>-0.8940000000000019</v>
      </c>
      <c r="D1220" s="2">
        <f t="shared" si="142"/>
        <v>29.796199999999999</v>
      </c>
      <c r="E1220" s="2">
        <f t="shared" si="144"/>
        <v>29.279899999999998</v>
      </c>
      <c r="F1220" s="2">
        <f t="shared" si="145"/>
        <v>27.642000000000007</v>
      </c>
      <c r="G1220" s="2">
        <f t="shared" si="147"/>
        <v>24.563539999999993</v>
      </c>
      <c r="H1220" s="2">
        <f t="shared" si="143"/>
        <v>23.205280000000048</v>
      </c>
      <c r="I1220" s="2">
        <f t="array" ref="I1220">SUMPRODUCT(B1204:B1223, (ROW(B1204:B1223)-ROW(B1204)+1)) / (20*21/2)</f>
        <v>28.815504761904769</v>
      </c>
      <c r="J1220" s="2">
        <f t="shared" si="146"/>
        <v>27.811971841656771</v>
      </c>
      <c r="K1220" s="2">
        <f t="shared" si="148"/>
        <v>25.661364959711047</v>
      </c>
    </row>
    <row r="1221" spans="1:11" ht="13.5" x14ac:dyDescent="0.25">
      <c r="A1221" s="3">
        <f>TITRES_STAT!B1224</f>
        <v>43788</v>
      </c>
      <c r="B1221" s="6">
        <f>TITRES_STAT!D1224</f>
        <v>28.350999999999999</v>
      </c>
      <c r="C1221" s="2">
        <f t="shared" si="149"/>
        <v>-0.73000000000000043</v>
      </c>
      <c r="D1221" s="2">
        <f t="shared" si="142"/>
        <v>29.471400000000006</v>
      </c>
      <c r="E1221" s="2">
        <f t="shared" si="144"/>
        <v>29.365799999999997</v>
      </c>
      <c r="F1221" s="2">
        <f t="shared" si="145"/>
        <v>27.878250000000001</v>
      </c>
      <c r="G1221" s="2">
        <f t="shared" si="147"/>
        <v>24.687599999999993</v>
      </c>
      <c r="H1221" s="2">
        <f t="shared" si="143"/>
        <v>23.231440000000049</v>
      </c>
      <c r="I1221" s="2">
        <f t="array" ref="I1221">SUMPRODUCT(B1205:B1224, (ROW(B1205:B1224)-ROW(B1205)+1)) / (20*21/2)</f>
        <v>28.825799999999997</v>
      </c>
      <c r="J1221" s="2">
        <f t="shared" si="146"/>
        <v>27.863307856737077</v>
      </c>
      <c r="K1221" s="2">
        <f t="shared" si="148"/>
        <v>25.766840843643948</v>
      </c>
    </row>
    <row r="1222" spans="1:11" ht="13.5" x14ac:dyDescent="0.25">
      <c r="A1222" s="3">
        <f>TITRES_STAT!B1225</f>
        <v>43789</v>
      </c>
      <c r="B1222" s="6">
        <f>TITRES_STAT!D1225</f>
        <v>28.350999999999999</v>
      </c>
      <c r="C1222" s="2">
        <f t="shared" si="149"/>
        <v>0</v>
      </c>
      <c r="D1222" s="2">
        <f t="shared" ref="D1222:D1285" si="150">AVERAGE(B1218:B1222)</f>
        <v>29.146599999999999</v>
      </c>
      <c r="E1222" s="2">
        <f t="shared" si="144"/>
        <v>29.389799999999997</v>
      </c>
      <c r="F1222" s="2">
        <f t="shared" si="145"/>
        <v>28.071100000000008</v>
      </c>
      <c r="G1222" s="2">
        <f t="shared" si="147"/>
        <v>24.811659999999993</v>
      </c>
      <c r="H1222" s="2">
        <f t="shared" si="143"/>
        <v>23.257600000000046</v>
      </c>
      <c r="I1222" s="2">
        <f t="array" ref="I1222">SUMPRODUCT(B1206:B1225, (ROW(B1206:B1225)-ROW(B1206)+1)) / (20*21/2)</f>
        <v>28.821776190476193</v>
      </c>
      <c r="J1222" s="2">
        <f t="shared" si="146"/>
        <v>27.909754727524021</v>
      </c>
      <c r="K1222" s="2">
        <f t="shared" si="148"/>
        <v>25.868180418403007</v>
      </c>
    </row>
    <row r="1223" spans="1:11" ht="13.5" x14ac:dyDescent="0.25">
      <c r="A1223" s="3">
        <f>TITRES_STAT!B1226</f>
        <v>43790</v>
      </c>
      <c r="B1223" s="6">
        <f>TITRES_STAT!D1226</f>
        <v>28.350999999999999</v>
      </c>
      <c r="C1223" s="2">
        <f t="shared" si="149"/>
        <v>0</v>
      </c>
      <c r="D1223" s="2">
        <f t="shared" si="150"/>
        <v>28.821799999999996</v>
      </c>
      <c r="E1223" s="2">
        <f t="shared" si="144"/>
        <v>29.398399999999999</v>
      </c>
      <c r="F1223" s="2">
        <f t="shared" si="145"/>
        <v>28.242900000000002</v>
      </c>
      <c r="G1223" s="2">
        <f t="shared" si="147"/>
        <v>24.93572</v>
      </c>
      <c r="H1223" s="2">
        <f t="shared" si="143"/>
        <v>23.283760000000044</v>
      </c>
      <c r="I1223" s="2">
        <f t="array" ref="I1223">SUMPRODUCT(B1207:B1226, (ROW(B1207:B1226)-ROW(B1207)+1)) / (20*21/2)</f>
        <v>28.884747619047623</v>
      </c>
      <c r="J1223" s="2">
        <f t="shared" si="146"/>
        <v>27.951778086807447</v>
      </c>
      <c r="K1223" s="2">
        <f t="shared" si="148"/>
        <v>25.965545892191123</v>
      </c>
    </row>
    <row r="1224" spans="1:11" ht="13.5" x14ac:dyDescent="0.25">
      <c r="A1224" s="3">
        <f>TITRES_STAT!B1227</f>
        <v>43791</v>
      </c>
      <c r="B1224" s="6">
        <f>TITRES_STAT!D1227</f>
        <v>28.350999999999999</v>
      </c>
      <c r="C1224" s="2">
        <f t="shared" si="149"/>
        <v>0</v>
      </c>
      <c r="D1224" s="2">
        <f t="shared" si="150"/>
        <v>28.497000000000003</v>
      </c>
      <c r="E1224" s="2">
        <f t="shared" si="144"/>
        <v>29.236000000000001</v>
      </c>
      <c r="F1224" s="2">
        <f t="shared" si="145"/>
        <v>28.393250000000005</v>
      </c>
      <c r="G1224" s="2">
        <f t="shared" si="147"/>
        <v>25.05978</v>
      </c>
      <c r="H1224" s="2">
        <f t="shared" si="143"/>
        <v>23.309920000000044</v>
      </c>
      <c r="I1224" s="2">
        <f t="array" ref="I1224">SUMPRODUCT(B1208:B1227, (ROW(B1208:B1227)-ROW(B1208)+1)) / (20*21/2)</f>
        <v>28.980699999999999</v>
      </c>
      <c r="J1224" s="2">
        <f t="shared" si="146"/>
        <v>27.989799221397213</v>
      </c>
      <c r="K1224" s="2">
        <f t="shared" si="148"/>
        <v>26.059093112105195</v>
      </c>
    </row>
    <row r="1225" spans="1:11" ht="13.5" x14ac:dyDescent="0.25">
      <c r="A1225" s="3">
        <f>TITRES_STAT!B1228</f>
        <v>43794</v>
      </c>
      <c r="B1225" s="6">
        <f>TITRES_STAT!D1228</f>
        <v>28.350999999999999</v>
      </c>
      <c r="C1225" s="2">
        <f t="shared" si="149"/>
        <v>0</v>
      </c>
      <c r="D1225" s="2">
        <f t="shared" si="150"/>
        <v>28.350999999999999</v>
      </c>
      <c r="E1225" s="2">
        <f t="shared" si="144"/>
        <v>29.073599999999999</v>
      </c>
      <c r="F1225" s="2">
        <f t="shared" si="145"/>
        <v>28.505800000000001</v>
      </c>
      <c r="G1225" s="2">
        <f t="shared" si="147"/>
        <v>25.18384</v>
      </c>
      <c r="H1225" s="2">
        <f t="shared" si="143"/>
        <v>23.336080000000038</v>
      </c>
      <c r="I1225" s="2">
        <f t="array" ref="I1225">SUMPRODUCT(B1209:B1228, (ROW(B1209:B1228)-ROW(B1209)+1)) / (20*21/2)</f>
        <v>28.980095238095242</v>
      </c>
      <c r="J1225" s="2">
        <f t="shared" si="146"/>
        <v>28.02419929554986</v>
      </c>
      <c r="K1225" s="2">
        <f t="shared" si="148"/>
        <v>26.148971813591267</v>
      </c>
    </row>
    <row r="1226" spans="1:11" ht="13.5" x14ac:dyDescent="0.25">
      <c r="A1226" s="3">
        <f>TITRES_STAT!B1229</f>
        <v>43795</v>
      </c>
      <c r="B1226" s="6">
        <f>TITRES_STAT!D1229</f>
        <v>29.167000000000002</v>
      </c>
      <c r="C1226" s="2">
        <f t="shared" si="149"/>
        <v>0.8160000000000025</v>
      </c>
      <c r="D1226" s="2">
        <f t="shared" si="150"/>
        <v>28.514199999999999</v>
      </c>
      <c r="E1226" s="2">
        <f t="shared" si="144"/>
        <v>28.992799999999999</v>
      </c>
      <c r="F1226" s="2">
        <f t="shared" si="145"/>
        <v>28.632500000000004</v>
      </c>
      <c r="G1226" s="2">
        <f t="shared" si="147"/>
        <v>25.324220000000004</v>
      </c>
      <c r="H1226" s="2">
        <f t="shared" ref="H1226:H1289" si="151">AVERAGE(B1027:B1226)</f>
        <v>23.366320000000041</v>
      </c>
      <c r="I1226" s="2">
        <f t="array" ref="I1226">SUMPRODUCT(B1210:B1229, (ROW(B1210:B1229)-ROW(B1210)+1)) / (20*21/2)</f>
        <v>28.971471428571434</v>
      </c>
      <c r="J1226" s="2">
        <f t="shared" si="146"/>
        <v>28.133037457878444</v>
      </c>
      <c r="K1226" s="2">
        <f t="shared" si="148"/>
        <v>26.267325860117097</v>
      </c>
    </row>
    <row r="1227" spans="1:11" ht="13.5" x14ac:dyDescent="0.25">
      <c r="A1227" s="3">
        <f>TITRES_STAT!B1230</f>
        <v>43796</v>
      </c>
      <c r="B1227" s="6">
        <f>TITRES_STAT!D1230</f>
        <v>29.64</v>
      </c>
      <c r="C1227" s="2">
        <f t="shared" si="149"/>
        <v>0.47299999999999898</v>
      </c>
      <c r="D1227" s="2">
        <f t="shared" si="150"/>
        <v>28.772000000000002</v>
      </c>
      <c r="E1227" s="2">
        <f t="shared" si="144"/>
        <v>28.959299999999995</v>
      </c>
      <c r="F1227" s="2">
        <f t="shared" si="145"/>
        <v>28.761350000000004</v>
      </c>
      <c r="G1227" s="2">
        <f t="shared" si="147"/>
        <v>25.474060000000005</v>
      </c>
      <c r="H1227" s="2">
        <f t="shared" si="151"/>
        <v>23.398925000000041</v>
      </c>
      <c r="I1227" s="2">
        <f t="array" ref="I1227">SUMPRODUCT(B1211:B1230, (ROW(B1211:B1230)-ROW(B1211)+1)) / (20*21/2)</f>
        <v>28.874123809523812</v>
      </c>
      <c r="J1227" s="2">
        <f t="shared" si="146"/>
        <v>28.276557699985258</v>
      </c>
      <c r="K1227" s="2">
        <f t="shared" si="148"/>
        <v>26.399587591092899</v>
      </c>
    </row>
    <row r="1228" spans="1:11" ht="13.5" x14ac:dyDescent="0.25">
      <c r="A1228" s="3">
        <f>TITRES_STAT!B1231</f>
        <v>43797</v>
      </c>
      <c r="B1228" s="6">
        <f>TITRES_STAT!D1231</f>
        <v>28.754999999999999</v>
      </c>
      <c r="C1228" s="2">
        <f t="shared" si="149"/>
        <v>-0.88500000000000156</v>
      </c>
      <c r="D1228" s="2">
        <f t="shared" si="150"/>
        <v>28.852800000000002</v>
      </c>
      <c r="E1228" s="2">
        <f t="shared" ref="E1228:E1291" si="152">AVERAGE(B1219:B1228)</f>
        <v>28.837299999999999</v>
      </c>
      <c r="F1228" s="2">
        <f t="shared" si="145"/>
        <v>28.845550000000003</v>
      </c>
      <c r="G1228" s="2">
        <f t="shared" si="147"/>
        <v>25.606200000000012</v>
      </c>
      <c r="H1228" s="2">
        <f t="shared" si="151"/>
        <v>23.427105000000044</v>
      </c>
      <c r="I1228" s="2">
        <f t="array" ref="I1228">SUMPRODUCT(B1212:B1231, (ROW(B1212:B1231)-ROW(B1212)+1)) / (20*21/2)</f>
        <v>28.823138095238097</v>
      </c>
      <c r="J1228" s="2">
        <f t="shared" si="146"/>
        <v>28.322123633319997</v>
      </c>
      <c r="K1228" s="2">
        <f t="shared" si="148"/>
        <v>26.491956705167688</v>
      </c>
    </row>
    <row r="1229" spans="1:11" ht="13.5" x14ac:dyDescent="0.25">
      <c r="A1229" s="3">
        <f>TITRES_STAT!B1232</f>
        <v>43798</v>
      </c>
      <c r="B1229" s="6">
        <f>TITRES_STAT!D1232</f>
        <v>28.754999999999999</v>
      </c>
      <c r="C1229" s="2">
        <f t="shared" si="149"/>
        <v>0</v>
      </c>
      <c r="D1229" s="2">
        <f t="shared" si="150"/>
        <v>28.933600000000002</v>
      </c>
      <c r="E1229" s="2">
        <f t="shared" si="152"/>
        <v>28.715300000000003</v>
      </c>
      <c r="F1229" s="2">
        <f t="shared" si="145"/>
        <v>28.918150000000004</v>
      </c>
      <c r="G1229" s="2">
        <f t="shared" si="147"/>
        <v>25.738340000000012</v>
      </c>
      <c r="H1229" s="2">
        <f t="shared" si="151"/>
        <v>23.455285000000046</v>
      </c>
      <c r="I1229" s="2">
        <f t="array" ref="I1229">SUMPRODUCT(B1213:B1232, (ROW(B1213:B1232)-ROW(B1213)+1)) / (20*21/2)</f>
        <v>28.844671428571427</v>
      </c>
      <c r="J1229" s="2">
        <f t="shared" si="146"/>
        <v>28.363349953956188</v>
      </c>
      <c r="K1229" s="2">
        <f t="shared" si="148"/>
        <v>26.580703501043466</v>
      </c>
    </row>
    <row r="1230" spans="1:11" ht="13.5" x14ac:dyDescent="0.25">
      <c r="A1230" s="3">
        <f>TITRES_STAT!B1233</f>
        <v>43801</v>
      </c>
      <c r="B1230" s="6">
        <f>TITRES_STAT!D1233</f>
        <v>27.896000000000001</v>
      </c>
      <c r="C1230" s="2">
        <f t="shared" si="149"/>
        <v>-0.85899999999999821</v>
      </c>
      <c r="D1230" s="2">
        <f t="shared" si="150"/>
        <v>28.842599999999997</v>
      </c>
      <c r="E1230" s="2">
        <f t="shared" si="152"/>
        <v>28.596800000000002</v>
      </c>
      <c r="F1230" s="2">
        <f t="shared" si="145"/>
        <v>28.938349999999996</v>
      </c>
      <c r="G1230" s="2">
        <f t="shared" si="147"/>
        <v>25.853300000000008</v>
      </c>
      <c r="H1230" s="2">
        <f t="shared" si="151"/>
        <v>23.479640000000039</v>
      </c>
      <c r="I1230" s="2">
        <f t="array" ref="I1230">SUMPRODUCT(B1214:B1233, (ROW(B1214:B1233)-ROW(B1214)+1)) / (20*21/2)</f>
        <v>28.859352380952377</v>
      </c>
      <c r="J1230" s="2">
        <f t="shared" si="146"/>
        <v>28.31884043453179</v>
      </c>
      <c r="K1230" s="2">
        <f t="shared" si="148"/>
        <v>26.632283755904506</v>
      </c>
    </row>
    <row r="1231" spans="1:11" ht="13.5" x14ac:dyDescent="0.25">
      <c r="A1231" s="3">
        <f>TITRES_STAT!B1234</f>
        <v>43802</v>
      </c>
      <c r="B1231" s="6">
        <f>TITRES_STAT!D1234</f>
        <v>28.402999999999999</v>
      </c>
      <c r="C1231" s="2">
        <f t="shared" si="149"/>
        <v>0.5069999999999979</v>
      </c>
      <c r="D1231" s="2">
        <f t="shared" si="150"/>
        <v>28.689799999999998</v>
      </c>
      <c r="E1231" s="2">
        <f t="shared" si="152"/>
        <v>28.602000000000004</v>
      </c>
      <c r="F1231" s="2">
        <f t="shared" si="145"/>
        <v>28.983899999999995</v>
      </c>
      <c r="G1231" s="2">
        <f t="shared" si="147"/>
        <v>25.978400000000015</v>
      </c>
      <c r="H1231" s="2">
        <f t="shared" si="151"/>
        <v>23.509495000000044</v>
      </c>
      <c r="I1231" s="2">
        <f t="array" ref="I1231">SUMPRODUCT(B1215:B1234, (ROW(B1215:B1234)-ROW(B1215)+1)) / (20*21/2)</f>
        <v>28.868852380952379</v>
      </c>
      <c r="J1231" s="2">
        <f t="shared" si="146"/>
        <v>28.326855631243049</v>
      </c>
      <c r="K1231" s="2">
        <f t="shared" si="148"/>
        <v>26.701723608614131</v>
      </c>
    </row>
    <row r="1232" spans="1:11" ht="13.5" x14ac:dyDescent="0.25">
      <c r="A1232" s="3">
        <f>TITRES_STAT!B1235</f>
        <v>43803</v>
      </c>
      <c r="B1232" s="6">
        <f>TITRES_STAT!D1235</f>
        <v>29.21</v>
      </c>
      <c r="C1232" s="2">
        <f t="shared" si="149"/>
        <v>0.80700000000000216</v>
      </c>
      <c r="D1232" s="2">
        <f t="shared" si="150"/>
        <v>28.6038</v>
      </c>
      <c r="E1232" s="2">
        <f t="shared" si="152"/>
        <v>28.687900000000003</v>
      </c>
      <c r="F1232" s="2">
        <f t="shared" si="145"/>
        <v>29.038849999999996</v>
      </c>
      <c r="G1232" s="2">
        <f t="shared" si="147"/>
        <v>26.119640000000015</v>
      </c>
      <c r="H1232" s="2">
        <f t="shared" si="151"/>
        <v>23.543385000000043</v>
      </c>
      <c r="I1232" s="2">
        <f t="array" ref="I1232">SUMPRODUCT(B1216:B1235, (ROW(B1216:B1235)-ROW(B1216)+1)) / (20*21/2)</f>
        <v>28.876304761904766</v>
      </c>
      <c r="J1232" s="2">
        <f t="shared" si="146"/>
        <v>28.410964618743712</v>
      </c>
      <c r="K1232" s="2">
        <f t="shared" si="148"/>
        <v>26.80008738866848</v>
      </c>
    </row>
    <row r="1233" spans="1:11" ht="13.5" x14ac:dyDescent="0.25">
      <c r="A1233" s="3">
        <f>TITRES_STAT!B1236</f>
        <v>43804</v>
      </c>
      <c r="B1233" s="6">
        <f>TITRES_STAT!D1236</f>
        <v>29.193000000000001</v>
      </c>
      <c r="C1233" s="2">
        <f t="shared" si="149"/>
        <v>-1.699999999999946E-2</v>
      </c>
      <c r="D1233" s="2">
        <f t="shared" si="150"/>
        <v>28.691400000000005</v>
      </c>
      <c r="E1233" s="2">
        <f t="shared" si="152"/>
        <v>28.772100000000002</v>
      </c>
      <c r="F1233" s="2">
        <f t="shared" si="145"/>
        <v>29.085249999999995</v>
      </c>
      <c r="G1233" s="2">
        <f t="shared" si="147"/>
        <v>26.26054000000001</v>
      </c>
      <c r="H1233" s="2">
        <f t="shared" si="151"/>
        <v>23.577190000000044</v>
      </c>
      <c r="I1233" s="2">
        <f t="array" ref="I1233">SUMPRODUCT(B1217:B1236, (ROW(B1217:B1236)-ROW(B1217)+1)) / (20*21/2)</f>
        <v>28.733238095238093</v>
      </c>
      <c r="J1233" s="2">
        <f t="shared" si="146"/>
        <v>28.485444178863357</v>
      </c>
      <c r="K1233" s="2">
        <f t="shared" si="148"/>
        <v>26.893927098916777</v>
      </c>
    </row>
    <row r="1234" spans="1:11" ht="13.5" x14ac:dyDescent="0.25">
      <c r="A1234" s="3">
        <f>TITRES_STAT!B1237</f>
        <v>43805</v>
      </c>
      <c r="B1234" s="6">
        <f>TITRES_STAT!D1237</f>
        <v>29.184999999999999</v>
      </c>
      <c r="C1234" s="2">
        <f t="shared" si="149"/>
        <v>-8.0000000000026716E-3</v>
      </c>
      <c r="D1234" s="2">
        <f t="shared" si="150"/>
        <v>28.7774</v>
      </c>
      <c r="E1234" s="2">
        <f t="shared" si="152"/>
        <v>28.855499999999999</v>
      </c>
      <c r="F1234" s="2">
        <f t="shared" si="145"/>
        <v>29.045749999999998</v>
      </c>
      <c r="G1234" s="2">
        <f t="shared" si="147"/>
        <v>26.401280000000007</v>
      </c>
      <c r="H1234" s="2">
        <f t="shared" si="151"/>
        <v>23.610955000000043</v>
      </c>
      <c r="I1234" s="2">
        <f t="array" ref="I1234">SUMPRODUCT(B1218:B1237, (ROW(B1218:B1237)-ROW(B1218)+1)) / (20*21/2)</f>
        <v>28.603571428571431</v>
      </c>
      <c r="J1234" s="2">
        <f t="shared" si="146"/>
        <v>28.552068542781132</v>
      </c>
      <c r="K1234" s="2">
        <f t="shared" si="148"/>
        <v>26.983773095037687</v>
      </c>
    </row>
    <row r="1235" spans="1:11" ht="13.5" x14ac:dyDescent="0.25">
      <c r="A1235" s="3">
        <f>TITRES_STAT!B1238</f>
        <v>43808</v>
      </c>
      <c r="B1235" s="6">
        <f>TITRES_STAT!D1238</f>
        <v>29.123999999999999</v>
      </c>
      <c r="C1235" s="2">
        <f t="shared" si="149"/>
        <v>-6.0999999999999943E-2</v>
      </c>
      <c r="D1235" s="2">
        <f t="shared" si="150"/>
        <v>29.023000000000003</v>
      </c>
      <c r="E1235" s="2">
        <f t="shared" si="152"/>
        <v>28.932800000000004</v>
      </c>
      <c r="F1235" s="2">
        <f t="shared" si="145"/>
        <v>29.0032</v>
      </c>
      <c r="G1235" s="2">
        <f t="shared" si="147"/>
        <v>26.527560000000008</v>
      </c>
      <c r="H1235" s="2">
        <f t="shared" si="151"/>
        <v>23.644415000000045</v>
      </c>
      <c r="I1235" s="2">
        <f t="array" ref="I1235">SUMPRODUCT(B1219:B1238, (ROW(B1219:B1238)-ROW(B1219)+1)) / (20*21/2)</f>
        <v>28.603414285714287</v>
      </c>
      <c r="J1235" s="2">
        <f t="shared" si="146"/>
        <v>28.606538205373404</v>
      </c>
      <c r="K1235" s="2">
        <f t="shared" si="148"/>
        <v>27.067703561898956</v>
      </c>
    </row>
    <row r="1236" spans="1:11" ht="13.5" x14ac:dyDescent="0.25">
      <c r="A1236" s="3">
        <f>TITRES_STAT!B1239</f>
        <v>43809</v>
      </c>
      <c r="B1236" s="6">
        <f>TITRES_STAT!D1239</f>
        <v>27.501000000000001</v>
      </c>
      <c r="C1236" s="2">
        <f t="shared" si="149"/>
        <v>-1.6229999999999976</v>
      </c>
      <c r="D1236" s="2">
        <f t="shared" si="150"/>
        <v>28.842599999999997</v>
      </c>
      <c r="E1236" s="2">
        <f t="shared" si="152"/>
        <v>28.766199999999998</v>
      </c>
      <c r="F1236" s="2">
        <f t="shared" ref="F1236:F1299" si="153">AVERAGE(B1217:B1236)</f>
        <v>28.879499999999997</v>
      </c>
      <c r="G1236" s="2">
        <f t="shared" si="147"/>
        <v>26.621380000000002</v>
      </c>
      <c r="H1236" s="2">
        <f t="shared" si="151"/>
        <v>23.669760000000043</v>
      </c>
      <c r="I1236" s="2">
        <f t="array" ref="I1236">SUMPRODUCT(B1220:B1239, (ROW(B1220:B1239)-ROW(B1220)+1)) / (20*21/2)</f>
        <v>28.527257142857138</v>
      </c>
      <c r="J1236" s="2">
        <f t="shared" si="146"/>
        <v>28.5012488524807</v>
      </c>
      <c r="K1236" s="2">
        <f t="shared" si="148"/>
        <v>27.084695579079391</v>
      </c>
    </row>
    <row r="1237" spans="1:11" ht="13.5" x14ac:dyDescent="0.25">
      <c r="A1237" s="3">
        <f>TITRES_STAT!B1240</f>
        <v>43810</v>
      </c>
      <c r="B1237" s="6">
        <f>TITRES_STAT!D1240</f>
        <v>27.518000000000001</v>
      </c>
      <c r="C1237" s="2">
        <f t="shared" si="149"/>
        <v>1.699999999999946E-2</v>
      </c>
      <c r="D1237" s="2">
        <f t="shared" si="150"/>
        <v>28.504200000000004</v>
      </c>
      <c r="E1237" s="2">
        <f t="shared" si="152"/>
        <v>28.553999999999995</v>
      </c>
      <c r="F1237" s="2">
        <f t="shared" si="153"/>
        <v>28.756649999999997</v>
      </c>
      <c r="G1237" s="2">
        <f t="shared" si="147"/>
        <v>26.715540000000004</v>
      </c>
      <c r="H1237" s="2">
        <f t="shared" si="151"/>
        <v>23.695190000000043</v>
      </c>
      <c r="I1237" s="2">
        <f t="array" ref="I1237">SUMPRODUCT(B1221:B1240, (ROW(B1221:B1240)-ROW(B1221)+1)) / (20*21/2)</f>
        <v>28.540333333333333</v>
      </c>
      <c r="J1237" s="2">
        <f t="shared" ref="J1237:J1300" si="154">$J$4*B1237+J1236*(1-$J$4)</f>
        <v>28.407606104625398</v>
      </c>
      <c r="K1237" s="2">
        <f t="shared" si="148"/>
        <v>27.101687909311572</v>
      </c>
    </row>
    <row r="1238" spans="1:11" ht="13.5" x14ac:dyDescent="0.25">
      <c r="A1238" s="3">
        <f>TITRES_STAT!B1241</f>
        <v>43811</v>
      </c>
      <c r="B1238" s="6">
        <f>TITRES_STAT!D1241</f>
        <v>28.754999999999999</v>
      </c>
      <c r="C1238" s="2">
        <f t="shared" si="149"/>
        <v>1.2369999999999983</v>
      </c>
      <c r="D1238" s="2">
        <f t="shared" si="150"/>
        <v>28.416599999999999</v>
      </c>
      <c r="E1238" s="2">
        <f t="shared" si="152"/>
        <v>28.554000000000002</v>
      </c>
      <c r="F1238" s="2">
        <f t="shared" si="153"/>
        <v>28.695650000000001</v>
      </c>
      <c r="G1238" s="2">
        <f t="shared" si="147"/>
        <v>26.834440000000008</v>
      </c>
      <c r="H1238" s="2">
        <f t="shared" si="151"/>
        <v>23.726805000000041</v>
      </c>
      <c r="I1238" s="2">
        <f t="array" ref="I1238">SUMPRODUCT(B1222:B1241, (ROW(B1222:B1241)-ROW(B1222)+1)) / (20*21/2)</f>
        <v>28.473276190476184</v>
      </c>
      <c r="J1238" s="2">
        <f t="shared" si="154"/>
        <v>28.440691237518219</v>
      </c>
      <c r="K1238" s="2">
        <f t="shared" si="148"/>
        <v>27.166523677573863</v>
      </c>
    </row>
    <row r="1239" spans="1:11" ht="13.5" x14ac:dyDescent="0.25">
      <c r="A1239" s="3">
        <f>TITRES_STAT!B1242</f>
        <v>43812</v>
      </c>
      <c r="B1239" s="6">
        <f>TITRES_STAT!D1242</f>
        <v>27.896000000000001</v>
      </c>
      <c r="C1239" s="2">
        <f t="shared" si="149"/>
        <v>-0.85899999999999821</v>
      </c>
      <c r="D1239" s="2">
        <f t="shared" si="150"/>
        <v>28.158799999999996</v>
      </c>
      <c r="E1239" s="2">
        <f t="shared" si="152"/>
        <v>28.468100000000003</v>
      </c>
      <c r="F1239" s="2">
        <f t="shared" si="153"/>
        <v>28.591699999999996</v>
      </c>
      <c r="G1239" s="2">
        <f t="shared" si="147"/>
        <v>26.936160000000005</v>
      </c>
      <c r="H1239" s="2">
        <f t="shared" si="151"/>
        <v>23.754125000000034</v>
      </c>
      <c r="I1239" s="2">
        <f t="array" ref="I1239">SUMPRODUCT(B1223:B1242, (ROW(B1223:B1242)-ROW(B1223)+1)) / (20*21/2)</f>
        <v>28.327557142857138</v>
      </c>
      <c r="J1239" s="2">
        <f t="shared" si="154"/>
        <v>28.388815881564103</v>
      </c>
      <c r="K1239" s="2">
        <f t="shared" si="148"/>
        <v>27.19513059217881</v>
      </c>
    </row>
    <row r="1240" spans="1:11" ht="13.5" x14ac:dyDescent="0.25">
      <c r="A1240" s="3">
        <f>TITRES_STAT!B1243</f>
        <v>43815</v>
      </c>
      <c r="B1240" s="6">
        <f>TITRES_STAT!D1243</f>
        <v>28.728999999999999</v>
      </c>
      <c r="C1240" s="2">
        <f t="shared" si="149"/>
        <v>0.83299999999999841</v>
      </c>
      <c r="D1240" s="2">
        <f t="shared" si="150"/>
        <v>28.079799999999999</v>
      </c>
      <c r="E1240" s="2">
        <f t="shared" si="152"/>
        <v>28.551400000000001</v>
      </c>
      <c r="F1240" s="2">
        <f t="shared" si="153"/>
        <v>28.574099999999998</v>
      </c>
      <c r="G1240" s="2">
        <f t="shared" si="147"/>
        <v>27.054720000000007</v>
      </c>
      <c r="H1240" s="2">
        <f t="shared" si="151"/>
        <v>23.783980000000039</v>
      </c>
      <c r="I1240" s="2">
        <f t="array" ref="I1240">SUMPRODUCT(B1224:B1243, (ROW(B1224:B1243)-ROW(B1224)+1)) / (20*21/2)</f>
        <v>28.192271428571427</v>
      </c>
      <c r="J1240" s="2">
        <f t="shared" si="154"/>
        <v>28.421214369034189</v>
      </c>
      <c r="K1240" s="2">
        <f t="shared" si="148"/>
        <v>27.255282333661995</v>
      </c>
    </row>
    <row r="1241" spans="1:11" ht="13.5" x14ac:dyDescent="0.25">
      <c r="A1241" s="3">
        <f>TITRES_STAT!B1244</f>
        <v>43816</v>
      </c>
      <c r="B1241" s="6">
        <f>TITRES_STAT!D1244</f>
        <v>27.87</v>
      </c>
      <c r="C1241" s="2">
        <f t="shared" si="149"/>
        <v>-0.85899999999999821</v>
      </c>
      <c r="D1241" s="2">
        <f t="shared" si="150"/>
        <v>28.153600000000001</v>
      </c>
      <c r="E1241" s="2">
        <f t="shared" si="152"/>
        <v>28.498100000000001</v>
      </c>
      <c r="F1241" s="2">
        <f t="shared" si="153"/>
        <v>28.550049999999999</v>
      </c>
      <c r="G1241" s="2">
        <f t="shared" si="147"/>
        <v>27.156100000000006</v>
      </c>
      <c r="H1241" s="2">
        <f t="shared" si="151"/>
        <v>23.809495000000037</v>
      </c>
      <c r="I1241" s="2">
        <f t="array" ref="I1241">SUMPRODUCT(B1225:B1244, (ROW(B1225:B1244)-ROW(B1225)+1)) / (20*21/2)</f>
        <v>28.063119047619047</v>
      </c>
      <c r="J1241" s="2">
        <f t="shared" si="154"/>
        <v>28.368717762459504</v>
      </c>
      <c r="K1241" s="2">
        <f t="shared" si="148"/>
        <v>27.279388908812507</v>
      </c>
    </row>
    <row r="1242" spans="1:11" ht="13.5" x14ac:dyDescent="0.25">
      <c r="A1242" s="3">
        <f>TITRES_STAT!B1245</f>
        <v>43817</v>
      </c>
      <c r="B1242" s="6">
        <f>TITRES_STAT!D1245</f>
        <v>27.02</v>
      </c>
      <c r="C1242" s="2">
        <f t="shared" si="149"/>
        <v>-0.85000000000000142</v>
      </c>
      <c r="D1242" s="2">
        <f t="shared" si="150"/>
        <v>28.054000000000002</v>
      </c>
      <c r="E1242" s="2">
        <f t="shared" si="152"/>
        <v>28.2791</v>
      </c>
      <c r="F1242" s="2">
        <f t="shared" si="153"/>
        <v>28.483499999999999</v>
      </c>
      <c r="G1242" s="2">
        <f t="shared" si="147"/>
        <v>27.240480000000002</v>
      </c>
      <c r="H1242" s="2">
        <f t="shared" si="151"/>
        <v>23.830760000000037</v>
      </c>
      <c r="I1242" s="2">
        <f t="array" ref="I1242">SUMPRODUCT(B1226:B1245, (ROW(B1226:B1245)-ROW(B1226)+1)) / (20*21/2)</f>
        <v>27.902385714285714</v>
      </c>
      <c r="J1242" s="2">
        <f t="shared" si="154"/>
        <v>28.240268451749074</v>
      </c>
      <c r="K1242" s="2">
        <f t="shared" si="148"/>
        <v>27.269216794741428</v>
      </c>
    </row>
    <row r="1243" spans="1:11" ht="13.5" x14ac:dyDescent="0.25">
      <c r="A1243" s="3">
        <f>TITRES_STAT!B1246</f>
        <v>43818</v>
      </c>
      <c r="B1243" s="6">
        <f>TITRES_STAT!D1246</f>
        <v>27.062999999999999</v>
      </c>
      <c r="C1243" s="2">
        <f t="shared" si="149"/>
        <v>4.2999999999999261E-2</v>
      </c>
      <c r="D1243" s="2">
        <f t="shared" si="150"/>
        <v>27.715600000000002</v>
      </c>
      <c r="E1243" s="2">
        <f t="shared" si="152"/>
        <v>28.066099999999999</v>
      </c>
      <c r="F1243" s="2">
        <f t="shared" si="153"/>
        <v>28.419099999999997</v>
      </c>
      <c r="G1243" s="2">
        <f t="shared" si="147"/>
        <v>27.32572</v>
      </c>
      <c r="H1243" s="2">
        <f t="shared" si="151"/>
        <v>23.852240000000034</v>
      </c>
      <c r="I1243" s="2">
        <f t="array" ref="I1243">SUMPRODUCT(B1227:B1246, (ROW(B1227:B1246)-ROW(B1227)+1)) / (20*21/2)</f>
        <v>27.67357619047619</v>
      </c>
      <c r="J1243" s="2">
        <f t="shared" si="154"/>
        <v>28.12814764682059</v>
      </c>
      <c r="K1243" s="2">
        <f t="shared" si="148"/>
        <v>27.261129861614315</v>
      </c>
    </row>
    <row r="1244" spans="1:11" ht="13.5" x14ac:dyDescent="0.25">
      <c r="A1244" s="3">
        <f>TITRES_STAT!B1247</f>
        <v>43819</v>
      </c>
      <c r="B1244" s="6">
        <f>TITRES_STAT!D1247</f>
        <v>27.062999999999999</v>
      </c>
      <c r="C1244" s="2">
        <f t="shared" si="149"/>
        <v>0</v>
      </c>
      <c r="D1244" s="2">
        <f t="shared" si="150"/>
        <v>27.548999999999999</v>
      </c>
      <c r="E1244" s="2">
        <f t="shared" si="152"/>
        <v>27.853899999999999</v>
      </c>
      <c r="F1244" s="2">
        <f t="shared" si="153"/>
        <v>28.354699999999998</v>
      </c>
      <c r="G1244" s="2">
        <f t="shared" si="147"/>
        <v>27.410960000000003</v>
      </c>
      <c r="H1244" s="2">
        <f t="shared" si="151"/>
        <v>23.873720000000038</v>
      </c>
      <c r="I1244" s="2">
        <f t="array" ref="I1244">SUMPRODUCT(B1228:B1247, (ROW(B1228:B1247)-ROW(B1228)+1)) / (20*21/2)</f>
        <v>27.386857142857142</v>
      </c>
      <c r="J1244" s="2">
        <f t="shared" si="154"/>
        <v>28.026705013790057</v>
      </c>
      <c r="K1244" s="2">
        <f t="shared" si="148"/>
        <v>27.253360063119636</v>
      </c>
    </row>
    <row r="1245" spans="1:11" ht="13.5" x14ac:dyDescent="0.25">
      <c r="A1245" s="3">
        <f>TITRES_STAT!B1248</f>
        <v>43822</v>
      </c>
      <c r="B1245" s="6">
        <f>TITRES_STAT!D1248</f>
        <v>26.667000000000002</v>
      </c>
      <c r="C1245" s="2">
        <f t="shared" si="149"/>
        <v>-0.39599999999999724</v>
      </c>
      <c r="D1245" s="2">
        <f t="shared" si="150"/>
        <v>27.136599999999998</v>
      </c>
      <c r="E1245" s="2">
        <f t="shared" si="152"/>
        <v>27.6082</v>
      </c>
      <c r="F1245" s="2">
        <f t="shared" si="153"/>
        <v>28.270499999999998</v>
      </c>
      <c r="G1245" s="2">
        <f t="shared" si="147"/>
        <v>27.488280000000003</v>
      </c>
      <c r="H1245" s="2">
        <f t="shared" si="151"/>
        <v>23.893220000000042</v>
      </c>
      <c r="I1245" s="2">
        <f t="array" ref="I1245">SUMPRODUCT(B1229:B1248, (ROW(B1229:B1248)-ROW(B1229)+1)) / (20*21/2)</f>
        <v>27.193019047619046</v>
      </c>
      <c r="J1245" s="2">
        <f t="shared" si="154"/>
        <v>27.897209298191004</v>
      </c>
      <c r="K1245" s="2">
        <f t="shared" si="148"/>
        <v>27.230365550840435</v>
      </c>
    </row>
    <row r="1246" spans="1:11" ht="13.5" x14ac:dyDescent="0.25">
      <c r="A1246" s="3">
        <f>TITRES_STAT!B1249</f>
        <v>43823</v>
      </c>
      <c r="B1246" s="6">
        <f>TITRES_STAT!D1249</f>
        <v>25.867999999999999</v>
      </c>
      <c r="C1246" s="2">
        <f t="shared" si="149"/>
        <v>-0.79900000000000304</v>
      </c>
      <c r="D1246" s="2">
        <f t="shared" si="150"/>
        <v>26.736200000000004</v>
      </c>
      <c r="E1246" s="2">
        <f t="shared" si="152"/>
        <v>27.444900000000001</v>
      </c>
      <c r="F1246" s="2">
        <f t="shared" si="153"/>
        <v>28.105550000000001</v>
      </c>
      <c r="G1246" s="2">
        <f t="shared" si="147"/>
        <v>27.549620000000004</v>
      </c>
      <c r="H1246" s="2">
        <f t="shared" si="151"/>
        <v>23.908725000000047</v>
      </c>
      <c r="I1246" s="2">
        <f t="array" ref="I1246">SUMPRODUCT(B1230:B1249, (ROW(B1230:B1249)-ROW(B1230)+1)) / (20*21/2)</f>
        <v>27.047333333333334</v>
      </c>
      <c r="J1246" s="2">
        <f t="shared" si="154"/>
        <v>27.703951269791862</v>
      </c>
      <c r="K1246" s="2">
        <f t="shared" si="148"/>
        <v>27.176939450807478</v>
      </c>
    </row>
    <row r="1247" spans="1:11" ht="13.5" x14ac:dyDescent="0.25">
      <c r="A1247" s="3">
        <f>TITRES_STAT!B1250</f>
        <v>43824</v>
      </c>
      <c r="B1247" s="6">
        <f>TITRES_STAT!D1250</f>
        <v>25.094999999999999</v>
      </c>
      <c r="C1247" s="2">
        <f t="shared" si="149"/>
        <v>-0.77299999999999969</v>
      </c>
      <c r="D1247" s="2">
        <f t="shared" si="150"/>
        <v>26.351199999999999</v>
      </c>
      <c r="E1247" s="2">
        <f t="shared" si="152"/>
        <v>27.202599999999997</v>
      </c>
      <c r="F1247" s="2">
        <f t="shared" si="153"/>
        <v>27.878300000000003</v>
      </c>
      <c r="G1247" s="2">
        <f t="shared" si="147"/>
        <v>27.595500000000001</v>
      </c>
      <c r="H1247" s="2">
        <f t="shared" si="151"/>
        <v>23.92036500000005</v>
      </c>
      <c r="I1247" s="2">
        <f t="array" ref="I1247">SUMPRODUCT(B1231:B1250, (ROW(B1231:B1250)-ROW(B1231)+1)) / (20*21/2)</f>
        <v>27.025895238095238</v>
      </c>
      <c r="J1247" s="2">
        <f t="shared" si="154"/>
        <v>27.455479720287876</v>
      </c>
      <c r="K1247" s="2">
        <f t="shared" si="148"/>
        <v>27.095294766462086</v>
      </c>
    </row>
    <row r="1248" spans="1:11" ht="13.5" x14ac:dyDescent="0.25">
      <c r="A1248" s="3">
        <f>TITRES_STAT!B1251</f>
        <v>43825</v>
      </c>
      <c r="B1248" s="6">
        <f>TITRES_STAT!D1251</f>
        <v>25.843</v>
      </c>
      <c r="C1248" s="2">
        <f t="shared" si="149"/>
        <v>0.74800000000000111</v>
      </c>
      <c r="D1248" s="2">
        <f t="shared" si="150"/>
        <v>26.107199999999999</v>
      </c>
      <c r="E1248" s="2">
        <f t="shared" si="152"/>
        <v>26.911399999999997</v>
      </c>
      <c r="F1248" s="2">
        <f t="shared" si="153"/>
        <v>27.732699999999994</v>
      </c>
      <c r="G1248" s="2">
        <f t="shared" si="147"/>
        <v>27.656340000000004</v>
      </c>
      <c r="H1248" s="2">
        <f t="shared" si="151"/>
        <v>23.93574500000005</v>
      </c>
      <c r="I1248" s="2">
        <f t="array" ref="I1248">SUMPRODUCT(B1232:B1251, (ROW(B1232:B1251)-ROW(B1232)+1)) / (20*21/2)</f>
        <v>27.123961904761906</v>
      </c>
      <c r="J1248" s="2">
        <f t="shared" si="154"/>
        <v>27.301910223117602</v>
      </c>
      <c r="K1248" s="2">
        <f t="shared" si="148"/>
        <v>27.046185167777299</v>
      </c>
    </row>
    <row r="1249" spans="1:11" ht="13.5" x14ac:dyDescent="0.25">
      <c r="A1249" s="3">
        <f>TITRES_STAT!B1252</f>
        <v>43826</v>
      </c>
      <c r="B1249" s="6">
        <f>TITRES_STAT!D1252</f>
        <v>26.202999999999999</v>
      </c>
      <c r="C1249" s="2">
        <f t="shared" si="149"/>
        <v>0.35999999999999943</v>
      </c>
      <c r="D1249" s="2">
        <f t="shared" si="150"/>
        <v>25.935199999999998</v>
      </c>
      <c r="E1249" s="2">
        <f t="shared" si="152"/>
        <v>26.742100000000001</v>
      </c>
      <c r="F1249" s="2">
        <f t="shared" si="153"/>
        <v>27.605099999999993</v>
      </c>
      <c r="G1249" s="2">
        <f t="shared" si="147"/>
        <v>27.724200000000007</v>
      </c>
      <c r="H1249" s="2">
        <f t="shared" si="151"/>
        <v>23.952925000000061</v>
      </c>
      <c r="I1249" s="2">
        <f t="array" ref="I1249">SUMPRODUCT(B1233:B1252, (ROW(B1233:B1252)-ROW(B1233)+1)) / (20*21/2)</f>
        <v>27.139238095238095</v>
      </c>
      <c r="J1249" s="2">
        <f t="shared" si="154"/>
        <v>27.197252106630213</v>
      </c>
      <c r="K1249" s="2">
        <f t="shared" si="148"/>
        <v>27.013119082766423</v>
      </c>
    </row>
    <row r="1250" spans="1:11" ht="13.5" x14ac:dyDescent="0.25">
      <c r="A1250" s="3">
        <f>TITRES_STAT!B1253</f>
        <v>43829</v>
      </c>
      <c r="B1250" s="6">
        <f>TITRES_STAT!D1253</f>
        <v>27.38</v>
      </c>
      <c r="C1250" s="2">
        <f t="shared" si="149"/>
        <v>1.1769999999999996</v>
      </c>
      <c r="D1250" s="2">
        <f t="shared" si="150"/>
        <v>26.077800000000003</v>
      </c>
      <c r="E1250" s="2">
        <f t="shared" si="152"/>
        <v>26.607199999999999</v>
      </c>
      <c r="F1250" s="2">
        <f t="shared" si="153"/>
        <v>27.5793</v>
      </c>
      <c r="G1250" s="2">
        <f t="shared" si="147"/>
        <v>27.807880000000004</v>
      </c>
      <c r="H1250" s="2">
        <f t="shared" si="151"/>
        <v>23.975990000000056</v>
      </c>
      <c r="I1250" s="2">
        <f t="array" ref="I1250">SUMPRODUCT(B1234:B1253, (ROW(B1234:B1253)-ROW(B1234)+1)) / (20*21/2)</f>
        <v>27.161466666666666</v>
      </c>
      <c r="J1250" s="2">
        <f t="shared" si="154"/>
        <v>27.214656667903526</v>
      </c>
      <c r="K1250" s="2">
        <f t="shared" si="148"/>
        <v>27.02750656971676</v>
      </c>
    </row>
    <row r="1251" spans="1:11" ht="13.5" x14ac:dyDescent="0.25">
      <c r="A1251" s="3">
        <f>TITRES_STAT!B1254</f>
        <v>43830</v>
      </c>
      <c r="B1251" s="6">
        <f>TITRES_STAT!D1254</f>
        <v>28.609000000000002</v>
      </c>
      <c r="C1251" s="2">
        <f t="shared" si="149"/>
        <v>1.2290000000000028</v>
      </c>
      <c r="D1251" s="2">
        <f t="shared" si="150"/>
        <v>26.625999999999998</v>
      </c>
      <c r="E1251" s="2">
        <f t="shared" si="152"/>
        <v>26.681099999999997</v>
      </c>
      <c r="F1251" s="2">
        <f t="shared" si="153"/>
        <v>27.589600000000001</v>
      </c>
      <c r="G1251" s="2">
        <f t="shared" si="147"/>
        <v>27.907540000000004</v>
      </c>
      <c r="H1251" s="2">
        <f t="shared" si="151"/>
        <v>24.005200000000059</v>
      </c>
      <c r="I1251" s="2">
        <f t="array" ref="I1251">SUMPRODUCT(B1235:B1254, (ROW(B1235:B1254)-ROW(B1235)+1)) / (20*21/2)</f>
        <v>27.071899999999999</v>
      </c>
      <c r="J1251" s="2">
        <f t="shared" si="154"/>
        <v>27.347451270960335</v>
      </c>
      <c r="K1251" s="2">
        <f t="shared" si="148"/>
        <v>27.089525919923943</v>
      </c>
    </row>
    <row r="1252" spans="1:11" ht="13.5" x14ac:dyDescent="0.25">
      <c r="A1252" s="3">
        <f>TITRES_STAT!B1255</f>
        <v>43832</v>
      </c>
      <c r="B1252" s="6">
        <f>TITRES_STAT!D1255</f>
        <v>27.75</v>
      </c>
      <c r="C1252" s="2">
        <f t="shared" si="149"/>
        <v>-0.85900000000000176</v>
      </c>
      <c r="D1252" s="2">
        <f t="shared" si="150"/>
        <v>27.157</v>
      </c>
      <c r="E1252" s="2">
        <f t="shared" si="152"/>
        <v>26.754100000000001</v>
      </c>
      <c r="F1252" s="2">
        <f t="shared" si="153"/>
        <v>27.516599999999993</v>
      </c>
      <c r="G1252" s="2">
        <f t="shared" si="147"/>
        <v>27.972660000000005</v>
      </c>
      <c r="H1252" s="2">
        <f t="shared" si="151"/>
        <v>24.030115000000059</v>
      </c>
      <c r="I1252" s="2">
        <f t="array" ref="I1252">SUMPRODUCT(B1236:B1255, (ROW(B1236:B1255)-ROW(B1236)+1)) / (20*21/2)</f>
        <v>26.995100000000001</v>
      </c>
      <c r="J1252" s="2">
        <f t="shared" si="154"/>
        <v>27.385789245154587</v>
      </c>
      <c r="K1252" s="2">
        <f t="shared" si="148"/>
        <v>27.115426864240654</v>
      </c>
    </row>
    <row r="1253" spans="1:11" ht="13.5" x14ac:dyDescent="0.25">
      <c r="A1253" s="3">
        <f>TITRES_STAT!B1256</f>
        <v>43833</v>
      </c>
      <c r="B1253" s="6">
        <f>TITRES_STAT!D1256</f>
        <v>27.75</v>
      </c>
      <c r="C1253" s="2">
        <f t="shared" si="149"/>
        <v>0</v>
      </c>
      <c r="D1253" s="2">
        <f t="shared" si="150"/>
        <v>27.538400000000003</v>
      </c>
      <c r="E1253" s="2">
        <f t="shared" si="152"/>
        <v>26.822800000000001</v>
      </c>
      <c r="F1253" s="2">
        <f t="shared" si="153"/>
        <v>27.444449999999996</v>
      </c>
      <c r="G1253" s="2">
        <f t="shared" si="147"/>
        <v>28.02936</v>
      </c>
      <c r="H1253" s="2">
        <f t="shared" si="151"/>
        <v>24.055030000000055</v>
      </c>
      <c r="I1253" s="2">
        <f t="array" ref="I1253">SUMPRODUCT(B1237:B1256, (ROW(B1237:B1256)-ROW(B1237)+1)) / (20*21/2)</f>
        <v>26.81791904761905</v>
      </c>
      <c r="J1253" s="2">
        <f t="shared" si="154"/>
        <v>27.420475983711292</v>
      </c>
      <c r="K1253" s="2">
        <f t="shared" si="148"/>
        <v>27.140312085250827</v>
      </c>
    </row>
    <row r="1254" spans="1:11" ht="13.5" x14ac:dyDescent="0.25">
      <c r="A1254" s="3">
        <f>TITRES_STAT!B1257</f>
        <v>43836</v>
      </c>
      <c r="B1254" s="6">
        <f>TITRES_STAT!D1257</f>
        <v>26.504000000000001</v>
      </c>
      <c r="C1254" s="2">
        <f t="shared" si="149"/>
        <v>-1.2459999999999987</v>
      </c>
      <c r="D1254" s="2">
        <f t="shared" si="150"/>
        <v>27.598599999999998</v>
      </c>
      <c r="E1254" s="2">
        <f t="shared" si="152"/>
        <v>26.7669</v>
      </c>
      <c r="F1254" s="2">
        <f t="shared" si="153"/>
        <v>27.310399999999998</v>
      </c>
      <c r="G1254" s="2">
        <f t="shared" si="147"/>
        <v>28.05256</v>
      </c>
      <c r="H1254" s="2">
        <f t="shared" si="151"/>
        <v>24.073715000000053</v>
      </c>
      <c r="I1254" s="2">
        <f t="array" ref="I1254">SUMPRODUCT(B1238:B1257, (ROW(B1238:B1257)-ROW(B1238)+1)) / (20*21/2)</f>
        <v>26.651128571428572</v>
      </c>
      <c r="J1254" s="2">
        <f t="shared" si="154"/>
        <v>27.33319255669117</v>
      </c>
      <c r="K1254" s="2">
        <f t="shared" si="148"/>
        <v>27.11535867014295</v>
      </c>
    </row>
    <row r="1255" spans="1:11" ht="13.5" x14ac:dyDescent="0.25">
      <c r="A1255" s="3">
        <f>TITRES_STAT!B1258</f>
        <v>43837</v>
      </c>
      <c r="B1255" s="6">
        <f>TITRES_STAT!D1258</f>
        <v>26.504000000000001</v>
      </c>
      <c r="C1255" s="2">
        <f t="shared" si="149"/>
        <v>0</v>
      </c>
      <c r="D1255" s="2">
        <f t="shared" si="150"/>
        <v>27.423400000000004</v>
      </c>
      <c r="E1255" s="2">
        <f t="shared" si="152"/>
        <v>26.750600000000002</v>
      </c>
      <c r="F1255" s="2">
        <f t="shared" si="153"/>
        <v>27.179399999999998</v>
      </c>
      <c r="G1255" s="2">
        <f t="shared" si="147"/>
        <v>28.060639999999999</v>
      </c>
      <c r="H1255" s="2">
        <f t="shared" si="151"/>
        <v>24.092400000000051</v>
      </c>
      <c r="I1255" s="2">
        <f t="array" ref="I1255">SUMPRODUCT(B1239:B1258, (ROW(B1239:B1258)-ROW(B1239)+1)) / (20*21/2)</f>
        <v>26.566809523809521</v>
      </c>
      <c r="J1255" s="2">
        <f t="shared" si="154"/>
        <v>27.254221837006298</v>
      </c>
      <c r="K1255" s="2">
        <f t="shared" si="148"/>
        <v>27.091383820333423</v>
      </c>
    </row>
    <row r="1256" spans="1:11" ht="13.5" x14ac:dyDescent="0.25">
      <c r="A1256" s="3">
        <f>TITRES_STAT!B1259</f>
        <v>43838</v>
      </c>
      <c r="B1256" s="6">
        <f>TITRES_STAT!D1259</f>
        <v>25.318999999999999</v>
      </c>
      <c r="C1256" s="2">
        <f t="shared" si="149"/>
        <v>-1.1850000000000023</v>
      </c>
      <c r="D1256" s="2">
        <f t="shared" si="150"/>
        <v>26.7654</v>
      </c>
      <c r="E1256" s="2">
        <f t="shared" si="152"/>
        <v>26.695699999999999</v>
      </c>
      <c r="F1256" s="2">
        <f t="shared" si="153"/>
        <v>27.070299999999996</v>
      </c>
      <c r="G1256" s="2">
        <f t="shared" si="147"/>
        <v>28.034360000000003</v>
      </c>
      <c r="H1256" s="2">
        <f t="shared" si="151"/>
        <v>24.105160000000055</v>
      </c>
      <c r="I1256" s="2">
        <f t="array" ref="I1256">SUMPRODUCT(B1240:B1259, (ROW(B1240:B1259)-ROW(B1240)+1)) / (20*21/2)</f>
        <v>26.49525238095238</v>
      </c>
      <c r="J1256" s="2">
        <f t="shared" si="154"/>
        <v>27.069914995386654</v>
      </c>
      <c r="K1256" s="2">
        <f t="shared" si="148"/>
        <v>27.02187857247721</v>
      </c>
    </row>
    <row r="1257" spans="1:11" ht="13.5" x14ac:dyDescent="0.25">
      <c r="A1257" s="3">
        <f>TITRES_STAT!B1260</f>
        <v>43839</v>
      </c>
      <c r="B1257" s="6">
        <f>TITRES_STAT!D1260</f>
        <v>25.318999999999999</v>
      </c>
      <c r="C1257" s="2">
        <f t="shared" si="149"/>
        <v>0</v>
      </c>
      <c r="D1257" s="2">
        <f t="shared" si="150"/>
        <v>26.279200000000003</v>
      </c>
      <c r="E1257" s="2">
        <f t="shared" si="152"/>
        <v>26.7181</v>
      </c>
      <c r="F1257" s="2">
        <f t="shared" si="153"/>
        <v>26.960349999999995</v>
      </c>
      <c r="G1257" s="2">
        <f t="shared" si="147"/>
        <v>27.999479999999998</v>
      </c>
      <c r="H1257" s="2">
        <f t="shared" si="151"/>
        <v>24.117920000000058</v>
      </c>
      <c r="I1257" s="2">
        <f t="array" ref="I1257">SUMPRODUCT(B1241:B1260, (ROW(B1241:B1260)-ROW(B1241)+1)) / (20*21/2)</f>
        <v>26.321033333333336</v>
      </c>
      <c r="J1257" s="2">
        <f t="shared" si="154"/>
        <v>26.903161186302214</v>
      </c>
      <c r="K1257" s="2">
        <f t="shared" si="148"/>
        <v>26.955099020615357</v>
      </c>
    </row>
    <row r="1258" spans="1:11" ht="13.5" x14ac:dyDescent="0.25">
      <c r="A1258" s="3">
        <f>TITRES_STAT!B1261</f>
        <v>43840</v>
      </c>
      <c r="B1258" s="6">
        <f>TITRES_STAT!D1261</f>
        <v>26.074999999999999</v>
      </c>
      <c r="C1258" s="2">
        <f t="shared" si="149"/>
        <v>0.75600000000000023</v>
      </c>
      <c r="D1258" s="2">
        <f t="shared" si="150"/>
        <v>25.944200000000002</v>
      </c>
      <c r="E1258" s="2">
        <f t="shared" si="152"/>
        <v>26.741299999999995</v>
      </c>
      <c r="F1258" s="2">
        <f t="shared" si="153"/>
        <v>26.826350000000001</v>
      </c>
      <c r="G1258" s="2">
        <f t="shared" si="147"/>
        <v>27.979559999999996</v>
      </c>
      <c r="H1258" s="2">
        <f t="shared" si="151"/>
        <v>24.134460000000054</v>
      </c>
      <c r="I1258" s="2">
        <f t="array" ref="I1258">SUMPRODUCT(B1242:B1261, (ROW(B1242:B1261)-ROW(B1242)+1)) / (20*21/2)</f>
        <v>26.271400000000003</v>
      </c>
      <c r="J1258" s="2">
        <f t="shared" si="154"/>
        <v>26.824288692368672</v>
      </c>
      <c r="K1258" s="2">
        <f t="shared" si="148"/>
        <v>26.920585333532404</v>
      </c>
    </row>
    <row r="1259" spans="1:11" ht="13.5" x14ac:dyDescent="0.25">
      <c r="A1259" s="3">
        <f>TITRES_STAT!B1262</f>
        <v>43843</v>
      </c>
      <c r="B1259" s="6">
        <f>TITRES_STAT!D1262</f>
        <v>26.074999999999999</v>
      </c>
      <c r="C1259" s="2">
        <f t="shared" si="149"/>
        <v>0</v>
      </c>
      <c r="D1259" s="2">
        <f t="shared" si="150"/>
        <v>25.8584</v>
      </c>
      <c r="E1259" s="2">
        <f t="shared" si="152"/>
        <v>26.728499999999997</v>
      </c>
      <c r="F1259" s="2">
        <f t="shared" si="153"/>
        <v>26.735300000000002</v>
      </c>
      <c r="G1259" s="2">
        <f t="shared" si="147"/>
        <v>27.954999999999995</v>
      </c>
      <c r="H1259" s="2">
        <f t="shared" si="151"/>
        <v>24.151000000000053</v>
      </c>
      <c r="I1259" s="2">
        <f t="array" ref="I1259">SUMPRODUCT(B1243:B1262, (ROW(B1243:B1262)-ROW(B1243)+1)) / (20*21/2)</f>
        <v>26.156942857142855</v>
      </c>
      <c r="J1259" s="2">
        <f t="shared" si="154"/>
        <v>26.752927864524036</v>
      </c>
      <c r="K1259" s="2">
        <f t="shared" si="148"/>
        <v>26.887425124374271</v>
      </c>
    </row>
    <row r="1260" spans="1:11" ht="13.5" x14ac:dyDescent="0.25">
      <c r="A1260" s="3">
        <f>TITRES_STAT!B1263</f>
        <v>43845</v>
      </c>
      <c r="B1260" s="6">
        <f>TITRES_STAT!D1263</f>
        <v>24.905999999999999</v>
      </c>
      <c r="C1260" s="2">
        <f t="shared" si="149"/>
        <v>-1.1690000000000005</v>
      </c>
      <c r="D1260" s="2">
        <f t="shared" si="150"/>
        <v>25.538799999999998</v>
      </c>
      <c r="E1260" s="2">
        <f t="shared" si="152"/>
        <v>26.481099999999998</v>
      </c>
      <c r="F1260" s="2">
        <f t="shared" si="153"/>
        <v>26.544150000000002</v>
      </c>
      <c r="G1260" s="2">
        <f t="shared" si="147"/>
        <v>27.903279999999995</v>
      </c>
      <c r="H1260" s="2">
        <f t="shared" si="151"/>
        <v>24.161695000000055</v>
      </c>
      <c r="I1260" s="2">
        <f t="array" ref="I1260">SUMPRODUCT(B1244:B1263, (ROW(B1244:B1263)-ROW(B1244)+1)) / (20*21/2)</f>
        <v>26.050914285714285</v>
      </c>
      <c r="J1260" s="2">
        <f t="shared" si="154"/>
        <v>26.577029972664604</v>
      </c>
      <c r="K1260" s="2">
        <f t="shared" si="148"/>
        <v>26.809722178320378</v>
      </c>
    </row>
    <row r="1261" spans="1:11" ht="13.5" x14ac:dyDescent="0.25">
      <c r="A1261" s="3">
        <f>TITRES_STAT!B1264</f>
        <v>43846</v>
      </c>
      <c r="B1261" s="6">
        <f>TITRES_STAT!D1264</f>
        <v>26.023</v>
      </c>
      <c r="C1261" s="2">
        <f t="shared" si="149"/>
        <v>1.1170000000000009</v>
      </c>
      <c r="D1261" s="2">
        <f t="shared" si="150"/>
        <v>25.679600000000001</v>
      </c>
      <c r="E1261" s="2">
        <f t="shared" si="152"/>
        <v>26.222499999999997</v>
      </c>
      <c r="F1261" s="2">
        <f t="shared" si="153"/>
        <v>26.451800000000002</v>
      </c>
      <c r="G1261" s="2">
        <f t="shared" si="147"/>
        <v>27.873899999999995</v>
      </c>
      <c r="H1261" s="2">
        <f t="shared" si="151"/>
        <v>24.17797500000005</v>
      </c>
      <c r="I1261" s="2">
        <f t="array" ref="I1261">SUMPRODUCT(B1245:B1264, (ROW(B1245:B1264)-ROW(B1245)+1)) / (20*21/2)</f>
        <v>25.85037619047619</v>
      </c>
      <c r="J1261" s="2">
        <f t="shared" si="154"/>
        <v>26.524265213363215</v>
      </c>
      <c r="K1261" s="2">
        <f t="shared" si="148"/>
        <v>26.77887032819017</v>
      </c>
    </row>
    <row r="1262" spans="1:11" ht="13.5" x14ac:dyDescent="0.25">
      <c r="A1262" s="3">
        <f>TITRES_STAT!B1265</f>
        <v>43847</v>
      </c>
      <c r="B1262" s="6">
        <f>TITRES_STAT!D1265</f>
        <v>25.25</v>
      </c>
      <c r="C1262" s="2">
        <f t="shared" si="149"/>
        <v>-0.77299999999999969</v>
      </c>
      <c r="D1262" s="2">
        <f t="shared" si="150"/>
        <v>25.665800000000001</v>
      </c>
      <c r="E1262" s="2">
        <f t="shared" si="152"/>
        <v>25.972500000000004</v>
      </c>
      <c r="F1262" s="2">
        <f t="shared" si="153"/>
        <v>26.363300000000002</v>
      </c>
      <c r="G1262" s="2">
        <f t="shared" si="147"/>
        <v>27.816679999999991</v>
      </c>
      <c r="H1262" s="2">
        <f t="shared" si="151"/>
        <v>24.19039000000005</v>
      </c>
      <c r="I1262" s="2">
        <f t="array" ref="I1262">SUMPRODUCT(B1246:B1265, (ROW(B1246:B1265)-ROW(B1246)+1)) / (20*21/2)</f>
        <v>25.663628571428571</v>
      </c>
      <c r="J1262" s="2">
        <f t="shared" si="154"/>
        <v>26.402906621614338</v>
      </c>
      <c r="K1262" s="2">
        <f t="shared" si="148"/>
        <v>26.718914629045457</v>
      </c>
    </row>
    <row r="1263" spans="1:11" ht="13.5" x14ac:dyDescent="0.25">
      <c r="A1263" s="3">
        <f>TITRES_STAT!B1266</f>
        <v>43850</v>
      </c>
      <c r="B1263" s="6">
        <f>TITRES_STAT!D1266</f>
        <v>25.25</v>
      </c>
      <c r="C1263" s="2">
        <f t="shared" si="149"/>
        <v>0</v>
      </c>
      <c r="D1263" s="2">
        <f t="shared" si="150"/>
        <v>25.500799999999998</v>
      </c>
      <c r="E1263" s="2">
        <f t="shared" si="152"/>
        <v>25.722500000000004</v>
      </c>
      <c r="F1263" s="2">
        <f t="shared" si="153"/>
        <v>26.272650000000006</v>
      </c>
      <c r="G1263" s="2">
        <f t="shared" si="147"/>
        <v>27.756379999999989</v>
      </c>
      <c r="H1263" s="2">
        <f t="shared" si="151"/>
        <v>24.202805000000048</v>
      </c>
      <c r="I1263" s="2">
        <f t="array" ref="I1263">SUMPRODUCT(B1247:B1266, (ROW(B1247:B1266)-ROW(B1247)+1)) / (20*21/2)</f>
        <v>25.486404761904758</v>
      </c>
      <c r="J1263" s="2">
        <f t="shared" si="154"/>
        <v>26.293105990984401</v>
      </c>
      <c r="K1263" s="2">
        <f t="shared" si="148"/>
        <v>26.661310133788774</v>
      </c>
    </row>
    <row r="1264" spans="1:11" ht="13.5" x14ac:dyDescent="0.25">
      <c r="A1264" s="3">
        <f>TITRES_STAT!B1267</f>
        <v>43851</v>
      </c>
      <c r="B1264" s="6">
        <f>TITRES_STAT!D1267</f>
        <v>24.167000000000002</v>
      </c>
      <c r="C1264" s="2">
        <f t="shared" si="149"/>
        <v>-1.0829999999999984</v>
      </c>
      <c r="D1264" s="2">
        <f t="shared" si="150"/>
        <v>25.119199999999999</v>
      </c>
      <c r="E1264" s="2">
        <f t="shared" si="152"/>
        <v>25.488800000000001</v>
      </c>
      <c r="F1264" s="2">
        <f t="shared" si="153"/>
        <v>26.127850000000002</v>
      </c>
      <c r="G1264" s="2">
        <f t="shared" si="147"/>
        <v>27.640219999999989</v>
      </c>
      <c r="H1264" s="2">
        <f t="shared" si="151"/>
        <v>24.209805000000053</v>
      </c>
      <c r="I1264" s="2">
        <f t="array" ref="I1264">SUMPRODUCT(B1248:B1267, (ROW(B1248:B1267)-ROW(B1248)+1)) / (20*21/2)</f>
        <v>25.317400000000003</v>
      </c>
      <c r="J1264" s="2">
        <f t="shared" si="154"/>
        <v>26.090619706128745</v>
      </c>
      <c r="K1264" s="2">
        <f t="shared" si="148"/>
        <v>26.563494050110783</v>
      </c>
    </row>
    <row r="1265" spans="1:11" ht="13.5" x14ac:dyDescent="0.25">
      <c r="A1265" s="3">
        <f>TITRES_STAT!B1268</f>
        <v>43852</v>
      </c>
      <c r="B1265" s="6">
        <f>TITRES_STAT!D1268</f>
        <v>24.167000000000002</v>
      </c>
      <c r="C1265" s="2">
        <f t="shared" si="149"/>
        <v>0</v>
      </c>
      <c r="D1265" s="2">
        <f t="shared" si="150"/>
        <v>24.971399999999999</v>
      </c>
      <c r="E1265" s="2">
        <f t="shared" si="152"/>
        <v>25.255099999999999</v>
      </c>
      <c r="F1265" s="2">
        <f t="shared" si="153"/>
        <v>26.002850000000006</v>
      </c>
      <c r="G1265" s="2">
        <f t="shared" si="147"/>
        <v>27.524059999999992</v>
      </c>
      <c r="H1265" s="2">
        <f t="shared" si="151"/>
        <v>24.216805000000051</v>
      </c>
      <c r="I1265" s="2">
        <f t="array" ref="I1265">SUMPRODUCT(B1249:B1268, (ROW(B1249:B1268)-ROW(B1249)+1)) / (20*21/2)</f>
        <v>25.152933333333333</v>
      </c>
      <c r="J1265" s="2">
        <f t="shared" si="154"/>
        <v>25.907417829354578</v>
      </c>
      <c r="K1265" s="2">
        <f t="shared" si="148"/>
        <v>26.469513891282908</v>
      </c>
    </row>
    <row r="1266" spans="1:11" ht="13.5" x14ac:dyDescent="0.25">
      <c r="A1266" s="3">
        <f>TITRES_STAT!B1269</f>
        <v>43853</v>
      </c>
      <c r="B1266" s="6">
        <f>TITRES_STAT!D1269</f>
        <v>24.141999999999999</v>
      </c>
      <c r="C1266" s="2">
        <f t="shared" si="149"/>
        <v>-2.5000000000002132E-2</v>
      </c>
      <c r="D1266" s="2">
        <f t="shared" si="150"/>
        <v>24.595199999999998</v>
      </c>
      <c r="E1266" s="2">
        <f t="shared" si="152"/>
        <v>25.1374</v>
      </c>
      <c r="F1266" s="2">
        <f t="shared" si="153"/>
        <v>25.916550000000008</v>
      </c>
      <c r="G1266" s="2">
        <f t="shared" ref="G1266:G1329" si="155">AVERAGE(B1217:B1266)</f>
        <v>27.407399999999988</v>
      </c>
      <c r="H1266" s="2">
        <f t="shared" si="151"/>
        <v>24.223680000000048</v>
      </c>
      <c r="I1266" s="2">
        <f t="array" ref="I1266">SUMPRODUCT(B1250:B1269, (ROW(B1250:B1269)-ROW(B1250)+1)) / (20*21/2)</f>
        <v>24.99656666666667</v>
      </c>
      <c r="J1266" s="2">
        <f t="shared" si="154"/>
        <v>25.739282797987475</v>
      </c>
      <c r="K1266" s="2">
        <f t="shared" si="148"/>
        <v>26.378238836722794</v>
      </c>
    </row>
    <row r="1267" spans="1:11" ht="13.5" x14ac:dyDescent="0.25">
      <c r="A1267" s="3">
        <f>TITRES_STAT!B1270</f>
        <v>43854</v>
      </c>
      <c r="B1267" s="6">
        <f>TITRES_STAT!D1270</f>
        <v>24.141999999999999</v>
      </c>
      <c r="C1267" s="2">
        <f t="shared" si="149"/>
        <v>0</v>
      </c>
      <c r="D1267" s="2">
        <f t="shared" si="150"/>
        <v>24.3736</v>
      </c>
      <c r="E1267" s="2">
        <f t="shared" si="152"/>
        <v>25.0197</v>
      </c>
      <c r="F1267" s="2">
        <f t="shared" si="153"/>
        <v>25.868900000000004</v>
      </c>
      <c r="G1267" s="2">
        <f t="shared" si="155"/>
        <v>27.290739999999992</v>
      </c>
      <c r="H1267" s="2">
        <f t="shared" si="151"/>
        <v>24.230555000000049</v>
      </c>
      <c r="I1267" s="2">
        <f t="array" ref="I1267">SUMPRODUCT(B1251:B1270, (ROW(B1251:B1270)-ROW(B1251)+1)) / (20*21/2)</f>
        <v>24.781252380952381</v>
      </c>
      <c r="J1267" s="2">
        <f t="shared" si="154"/>
        <v>25.587160626750574</v>
      </c>
      <c r="K1267" s="2">
        <f t="shared" ref="K1267:K1330" si="156">$K$4*B1267+(1-$K$4)*K1266</f>
        <v>26.290543196066999</v>
      </c>
    </row>
    <row r="1268" spans="1:11" ht="13.5" x14ac:dyDescent="0.25">
      <c r="A1268" s="3">
        <f>TITRES_STAT!B1271</f>
        <v>43857</v>
      </c>
      <c r="B1268" s="6">
        <f>TITRES_STAT!D1271</f>
        <v>24.141999999999999</v>
      </c>
      <c r="C1268" s="2">
        <f t="shared" si="149"/>
        <v>0</v>
      </c>
      <c r="D1268" s="2">
        <f t="shared" si="150"/>
        <v>24.151999999999997</v>
      </c>
      <c r="E1268" s="2">
        <f t="shared" si="152"/>
        <v>24.8264</v>
      </c>
      <c r="F1268" s="2">
        <f t="shared" si="153"/>
        <v>25.783850000000001</v>
      </c>
      <c r="G1268" s="2">
        <f t="shared" si="155"/>
        <v>27.17408</v>
      </c>
      <c r="H1268" s="2">
        <f t="shared" si="151"/>
        <v>24.240825000000051</v>
      </c>
      <c r="I1268" s="2">
        <f t="array" ref="I1268">SUMPRODUCT(B1252:B1271, (ROW(B1252:B1271)-ROW(B1252)+1)) / (20*21/2)</f>
        <v>24.584795238095232</v>
      </c>
      <c r="J1268" s="2">
        <f t="shared" si="154"/>
        <v>25.449526281345758</v>
      </c>
      <c r="K1268" s="2">
        <f t="shared" si="156"/>
        <v>26.206286600142803</v>
      </c>
    </row>
    <row r="1269" spans="1:11" ht="13.5" x14ac:dyDescent="0.25">
      <c r="A1269" s="3">
        <f>TITRES_STAT!B1272</f>
        <v>43858</v>
      </c>
      <c r="B1269" s="6">
        <f>TITRES_STAT!D1272</f>
        <v>24.141999999999999</v>
      </c>
      <c r="C1269" s="2">
        <f t="shared" si="149"/>
        <v>0</v>
      </c>
      <c r="D1269" s="2">
        <f t="shared" si="150"/>
        <v>24.146999999999998</v>
      </c>
      <c r="E1269" s="2">
        <f t="shared" si="152"/>
        <v>24.633099999999999</v>
      </c>
      <c r="F1269" s="2">
        <f t="shared" si="153"/>
        <v>25.680799999999998</v>
      </c>
      <c r="G1269" s="2">
        <f t="shared" si="155"/>
        <v>27.05742</v>
      </c>
      <c r="H1269" s="2">
        <f t="shared" si="151"/>
        <v>24.251095000000046</v>
      </c>
      <c r="I1269" s="2">
        <f t="array" ref="I1269">SUMPRODUCT(B1253:B1272, (ROW(B1253:B1272)-ROW(B1253)+1)) / (20*21/2)</f>
        <v>24.314000000000004</v>
      </c>
      <c r="J1269" s="2">
        <f t="shared" si="154"/>
        <v>25.324999968836639</v>
      </c>
      <c r="K1269" s="2">
        <f t="shared" si="156"/>
        <v>26.125334184450928</v>
      </c>
    </row>
    <row r="1270" spans="1:11" ht="13.5" x14ac:dyDescent="0.25">
      <c r="A1270" s="3">
        <f>TITRES_STAT!B1273</f>
        <v>43859</v>
      </c>
      <c r="B1270" s="6">
        <f>TITRES_STAT!D1273</f>
        <v>23.42</v>
      </c>
      <c r="C1270" s="2">
        <f t="shared" si="149"/>
        <v>-0.72199999999999775</v>
      </c>
      <c r="D1270" s="2">
        <f t="shared" si="150"/>
        <v>23.997599999999998</v>
      </c>
      <c r="E1270" s="2">
        <f t="shared" si="152"/>
        <v>24.484499999999997</v>
      </c>
      <c r="F1270" s="2">
        <f t="shared" si="153"/>
        <v>25.482800000000001</v>
      </c>
      <c r="G1270" s="2">
        <f t="shared" si="155"/>
        <v>26.944200000000002</v>
      </c>
      <c r="H1270" s="2">
        <f t="shared" si="151"/>
        <v>24.257755000000046</v>
      </c>
      <c r="I1270" s="2">
        <f t="array" ref="I1270">SUMPRODUCT(B1254:B1273, (ROW(B1254:B1273)-ROW(B1254)+1)) / (20*21/2)</f>
        <v>24.007442857142859</v>
      </c>
      <c r="J1270" s="2">
        <f t="shared" si="154"/>
        <v>25.143571400376004</v>
      </c>
      <c r="K1270" s="2">
        <f t="shared" si="156"/>
        <v>26.019242647805793</v>
      </c>
    </row>
    <row r="1271" spans="1:11" ht="13.5" x14ac:dyDescent="0.25">
      <c r="A1271" s="3">
        <f>TITRES_STAT!B1274</f>
        <v>43860</v>
      </c>
      <c r="B1271" s="6">
        <f>TITRES_STAT!D1274</f>
        <v>23.42</v>
      </c>
      <c r="C1271" s="2">
        <f t="shared" si="149"/>
        <v>0</v>
      </c>
      <c r="D1271" s="2">
        <f t="shared" si="150"/>
        <v>23.853200000000001</v>
      </c>
      <c r="E1271" s="2">
        <f t="shared" si="152"/>
        <v>24.224200000000003</v>
      </c>
      <c r="F1271" s="2">
        <f t="shared" si="153"/>
        <v>25.22335</v>
      </c>
      <c r="G1271" s="2">
        <f t="shared" si="155"/>
        <v>26.845579999999998</v>
      </c>
      <c r="H1271" s="2">
        <f t="shared" si="151"/>
        <v>24.261020000000045</v>
      </c>
      <c r="I1271" s="2">
        <f t="array" ref="I1271">SUMPRODUCT(B1255:B1274, (ROW(B1255:B1274)-ROW(B1255)+1)) / (20*21/2)</f>
        <v>23.729523809523808</v>
      </c>
      <c r="J1271" s="2">
        <f t="shared" si="154"/>
        <v>24.979421743197335</v>
      </c>
      <c r="K1271" s="2">
        <f t="shared" si="156"/>
        <v>25.917311563578114</v>
      </c>
    </row>
    <row r="1272" spans="1:11" ht="13.5" x14ac:dyDescent="0.25">
      <c r="A1272" s="3">
        <f>TITRES_STAT!B1275</f>
        <v>43861</v>
      </c>
      <c r="B1272" s="6">
        <f>TITRES_STAT!D1275</f>
        <v>22.38</v>
      </c>
      <c r="C1272" s="2">
        <f t="shared" si="149"/>
        <v>-1.0400000000000027</v>
      </c>
      <c r="D1272" s="2">
        <f t="shared" si="150"/>
        <v>23.500800000000002</v>
      </c>
      <c r="E1272" s="2">
        <f t="shared" si="152"/>
        <v>23.937200000000001</v>
      </c>
      <c r="F1272" s="2">
        <f t="shared" si="153"/>
        <v>24.954850000000004</v>
      </c>
      <c r="G1272" s="2">
        <f t="shared" si="155"/>
        <v>26.726160000000004</v>
      </c>
      <c r="H1272" s="2">
        <f t="shared" si="151"/>
        <v>24.259085000000042</v>
      </c>
      <c r="I1272" s="2">
        <f t="array" ref="I1272">SUMPRODUCT(B1256:B1275, (ROW(B1256:B1275)-ROW(B1256)+1)) / (20*21/2)</f>
        <v>23.474309523809527</v>
      </c>
      <c r="J1272" s="2">
        <f t="shared" si="154"/>
        <v>24.731857767654731</v>
      </c>
      <c r="K1272" s="2">
        <f t="shared" si="156"/>
        <v>25.778593463045642</v>
      </c>
    </row>
    <row r="1273" spans="1:11" ht="13.5" x14ac:dyDescent="0.25">
      <c r="A1273" s="3">
        <f>TITRES_STAT!B1276</f>
        <v>43864</v>
      </c>
      <c r="B1273" s="6">
        <f>TITRES_STAT!D1276</f>
        <v>21.736000000000001</v>
      </c>
      <c r="C1273" s="2">
        <f t="shared" si="149"/>
        <v>-0.64399999999999835</v>
      </c>
      <c r="D1273" s="2">
        <f t="shared" si="150"/>
        <v>23.019600000000001</v>
      </c>
      <c r="E1273" s="2">
        <f t="shared" si="152"/>
        <v>23.585799999999999</v>
      </c>
      <c r="F1273" s="2">
        <f t="shared" si="153"/>
        <v>24.654150000000005</v>
      </c>
      <c r="G1273" s="2">
        <f t="shared" si="155"/>
        <v>26.59386000000001</v>
      </c>
      <c r="H1273" s="2">
        <f t="shared" si="151"/>
        <v>24.257325000000041</v>
      </c>
      <c r="I1273" s="2">
        <f t="array" ref="I1273">SUMPRODUCT(B1257:B1276, (ROW(B1257:B1276)-ROW(B1257)+1)) / (20*21/2)</f>
        <v>23.241800000000005</v>
      </c>
      <c r="J1273" s="2">
        <f t="shared" si="154"/>
        <v>24.446537980259041</v>
      </c>
      <c r="K1273" s="2">
        <f t="shared" si="156"/>
        <v>25.620060386063461</v>
      </c>
    </row>
    <row r="1274" spans="1:11" ht="13.5" x14ac:dyDescent="0.25">
      <c r="A1274" s="3">
        <f>TITRES_STAT!B1277</f>
        <v>43865</v>
      </c>
      <c r="B1274" s="6">
        <f>TITRES_STAT!D1277</f>
        <v>21.736000000000001</v>
      </c>
      <c r="C1274" s="2">
        <f t="shared" si="149"/>
        <v>0</v>
      </c>
      <c r="D1274" s="2">
        <f t="shared" si="150"/>
        <v>22.538400000000003</v>
      </c>
      <c r="E1274" s="2">
        <f t="shared" si="152"/>
        <v>23.342699999999997</v>
      </c>
      <c r="F1274" s="2">
        <f t="shared" si="153"/>
        <v>24.415749999999999</v>
      </c>
      <c r="G1274" s="2">
        <f t="shared" si="155"/>
        <v>26.461560000000009</v>
      </c>
      <c r="H1274" s="2">
        <f t="shared" si="151"/>
        <v>24.258870000000044</v>
      </c>
      <c r="I1274" s="2">
        <f t="array" ref="I1274">SUMPRODUCT(B1258:B1277, (ROW(B1258:B1277)-ROW(B1258)+1)) / (20*21/2)</f>
        <v>23.083590476190476</v>
      </c>
      <c r="J1274" s="2">
        <f t="shared" si="154"/>
        <v>24.188391505948655</v>
      </c>
      <c r="K1274" s="2">
        <f t="shared" si="156"/>
        <v>25.467744292492345</v>
      </c>
    </row>
    <row r="1275" spans="1:11" ht="13.5" x14ac:dyDescent="0.25">
      <c r="A1275" s="3">
        <f>TITRES_STAT!B1278</f>
        <v>43866</v>
      </c>
      <c r="B1275" s="6">
        <f>TITRES_STAT!D1278</f>
        <v>21.736000000000001</v>
      </c>
      <c r="C1275" s="2">
        <f t="shared" si="149"/>
        <v>0</v>
      </c>
      <c r="D1275" s="2">
        <f t="shared" si="150"/>
        <v>22.201600000000003</v>
      </c>
      <c r="E1275" s="2">
        <f t="shared" si="152"/>
        <v>23.099599999999999</v>
      </c>
      <c r="F1275" s="2">
        <f t="shared" si="153"/>
        <v>24.177349999999997</v>
      </c>
      <c r="G1275" s="2">
        <f t="shared" si="155"/>
        <v>26.329260000000012</v>
      </c>
      <c r="H1275" s="2">
        <f t="shared" si="151"/>
        <v>24.260415000000037</v>
      </c>
      <c r="I1275" s="2">
        <f t="array" ref="I1275">SUMPRODUCT(B1259:B1278, (ROW(B1259:B1278)-ROW(B1259)+1)) / (20*21/2)</f>
        <v>22.93958095238095</v>
      </c>
      <c r="J1275" s="2">
        <f t="shared" si="154"/>
        <v>23.954830410144019</v>
      </c>
      <c r="K1275" s="2">
        <f t="shared" si="156"/>
        <v>25.321401379061275</v>
      </c>
    </row>
    <row r="1276" spans="1:11" ht="13.5" x14ac:dyDescent="0.25">
      <c r="A1276" s="3">
        <f>TITRES_STAT!B1279</f>
        <v>43867</v>
      </c>
      <c r="B1276" s="6">
        <f>TITRES_STAT!D1279</f>
        <v>21.736000000000001</v>
      </c>
      <c r="C1276" s="2">
        <f t="shared" si="149"/>
        <v>0</v>
      </c>
      <c r="D1276" s="2">
        <f t="shared" si="150"/>
        <v>21.864800000000002</v>
      </c>
      <c r="E1276" s="2">
        <f t="shared" si="152"/>
        <v>22.858999999999998</v>
      </c>
      <c r="F1276" s="2">
        <f t="shared" si="153"/>
        <v>23.998200000000001</v>
      </c>
      <c r="G1276" s="2">
        <f t="shared" si="155"/>
        <v>26.180640000000018</v>
      </c>
      <c r="H1276" s="2">
        <f t="shared" si="151"/>
        <v>24.261960000000034</v>
      </c>
      <c r="I1276" s="2">
        <f t="array" ref="I1276">SUMPRODUCT(B1260:B1279, (ROW(B1260:B1279)-ROW(B1260)+1)) / (20*21/2)</f>
        <v>22.813371428571429</v>
      </c>
      <c r="J1276" s="2">
        <f t="shared" si="154"/>
        <v>23.743513228225542</v>
      </c>
      <c r="K1276" s="2">
        <f t="shared" si="156"/>
        <v>25.180797403411812</v>
      </c>
    </row>
    <row r="1277" spans="1:11" ht="13.5" x14ac:dyDescent="0.25">
      <c r="A1277" s="3">
        <f>TITRES_STAT!B1280</f>
        <v>43868</v>
      </c>
      <c r="B1277" s="6">
        <f>TITRES_STAT!D1280</f>
        <v>22.337</v>
      </c>
      <c r="C1277" s="2">
        <f t="shared" si="149"/>
        <v>0.60099999999999909</v>
      </c>
      <c r="D1277" s="2">
        <f t="shared" si="150"/>
        <v>21.856200000000001</v>
      </c>
      <c r="E1277" s="2">
        <f t="shared" si="152"/>
        <v>22.678499999999996</v>
      </c>
      <c r="F1277" s="2">
        <f t="shared" si="153"/>
        <v>23.8491</v>
      </c>
      <c r="G1277" s="2">
        <f t="shared" si="155"/>
        <v>26.03458000000002</v>
      </c>
      <c r="H1277" s="2">
        <f t="shared" si="151"/>
        <v>24.266510000000036</v>
      </c>
      <c r="I1277" s="2">
        <f t="array" ref="I1277">SUMPRODUCT(B1261:B1280, (ROW(B1261:B1280)-ROW(B1261)+1)) / (20*21/2)</f>
        <v>22.76877142857143</v>
      </c>
      <c r="J1277" s="2">
        <f t="shared" si="154"/>
        <v>23.609559587442156</v>
      </c>
      <c r="K1277" s="2">
        <f t="shared" si="156"/>
        <v>25.069275936611351</v>
      </c>
    </row>
    <row r="1278" spans="1:11" ht="13.5" x14ac:dyDescent="0.25">
      <c r="A1278" s="3">
        <f>TITRES_STAT!B1281</f>
        <v>43871</v>
      </c>
      <c r="B1278" s="6">
        <f>TITRES_STAT!D1281</f>
        <v>22.337</v>
      </c>
      <c r="C1278" s="2">
        <f t="shared" si="149"/>
        <v>0</v>
      </c>
      <c r="D1278" s="2">
        <f t="shared" si="150"/>
        <v>21.976400000000002</v>
      </c>
      <c r="E1278" s="2">
        <f t="shared" si="152"/>
        <v>22.497999999999998</v>
      </c>
      <c r="F1278" s="2">
        <f t="shared" si="153"/>
        <v>23.662199999999999</v>
      </c>
      <c r="G1278" s="2">
        <f t="shared" si="155"/>
        <v>25.906220000000015</v>
      </c>
      <c r="H1278" s="2">
        <f t="shared" si="151"/>
        <v>24.271060000000038</v>
      </c>
      <c r="I1278" s="2">
        <f t="array" ref="I1278">SUMPRODUCT(B1262:B1281, (ROW(B1262:B1281)-ROW(B1262)+1)) / (20*21/2)</f>
        <v>22.798738095238093</v>
      </c>
      <c r="J1278" s="2">
        <f t="shared" si="154"/>
        <v>23.488363436257188</v>
      </c>
      <c r="K1278" s="2">
        <f t="shared" si="156"/>
        <v>24.962127860665809</v>
      </c>
    </row>
    <row r="1279" spans="1:11" ht="13.5" x14ac:dyDescent="0.25">
      <c r="A1279" s="3">
        <f>TITRES_STAT!B1282</f>
        <v>43872</v>
      </c>
      <c r="B1279" s="6">
        <f>TITRES_STAT!D1282</f>
        <v>22.337</v>
      </c>
      <c r="C1279" s="2">
        <f t="shared" si="149"/>
        <v>0</v>
      </c>
      <c r="D1279" s="2">
        <f t="shared" si="150"/>
        <v>22.096600000000002</v>
      </c>
      <c r="E1279" s="2">
        <f t="shared" si="152"/>
        <v>22.317499999999995</v>
      </c>
      <c r="F1279" s="2">
        <f t="shared" si="153"/>
        <v>23.475299999999997</v>
      </c>
      <c r="G1279" s="2">
        <f t="shared" si="155"/>
        <v>25.777860000000015</v>
      </c>
      <c r="H1279" s="2">
        <f t="shared" si="151"/>
        <v>24.272435000000037</v>
      </c>
      <c r="I1279" s="2">
        <f t="array" ref="I1279">SUMPRODUCT(B1263:B1282, (ROW(B1263:B1282)-ROW(B1263)+1)) / (20*21/2)</f>
        <v>22.839790476190476</v>
      </c>
      <c r="J1279" s="2">
        <f t="shared" si="154"/>
        <v>23.378709775661264</v>
      </c>
      <c r="K1279" s="2">
        <f t="shared" si="156"/>
        <v>24.859181670051466</v>
      </c>
    </row>
    <row r="1280" spans="1:11" ht="13.5" x14ac:dyDescent="0.25">
      <c r="A1280" s="3">
        <f>TITRES_STAT!B1283</f>
        <v>43873</v>
      </c>
      <c r="B1280" s="6">
        <f>TITRES_STAT!D1283</f>
        <v>23.007000000000001</v>
      </c>
      <c r="C1280" s="2">
        <f t="shared" si="149"/>
        <v>0.67000000000000171</v>
      </c>
      <c r="D1280" s="2">
        <f t="shared" si="150"/>
        <v>22.3508</v>
      </c>
      <c r="E1280" s="2">
        <f t="shared" si="152"/>
        <v>22.276199999999996</v>
      </c>
      <c r="F1280" s="2">
        <f t="shared" si="153"/>
        <v>23.380349999999996</v>
      </c>
      <c r="G1280" s="2">
        <f t="shared" si="155"/>
        <v>25.680080000000022</v>
      </c>
      <c r="H1280" s="2">
        <f t="shared" si="151"/>
        <v>24.27716000000003</v>
      </c>
      <c r="I1280" s="2">
        <f t="array" ref="I1280">SUMPRODUCT(B1264:B1283, (ROW(B1264:B1283)-ROW(B1264)+1)) / (20*21/2)</f>
        <v>22.888247619047615</v>
      </c>
      <c r="J1280" s="2">
        <f t="shared" si="154"/>
        <v>23.343308844645907</v>
      </c>
      <c r="K1280" s="2">
        <f t="shared" si="156"/>
        <v>24.786547094755331</v>
      </c>
    </row>
    <row r="1281" spans="1:11" ht="13.5" x14ac:dyDescent="0.25">
      <c r="A1281" s="3">
        <f>TITRES_STAT!B1284</f>
        <v>43874</v>
      </c>
      <c r="B1281" s="6">
        <f>TITRES_STAT!D1284</f>
        <v>23.695</v>
      </c>
      <c r="C1281" s="2">
        <f t="shared" si="149"/>
        <v>0.68799999999999883</v>
      </c>
      <c r="D1281" s="2">
        <f t="shared" si="150"/>
        <v>22.742599999999999</v>
      </c>
      <c r="E1281" s="2">
        <f t="shared" si="152"/>
        <v>22.303699999999999</v>
      </c>
      <c r="F1281" s="2">
        <f t="shared" si="153"/>
        <v>23.263949999999998</v>
      </c>
      <c r="G1281" s="2">
        <f t="shared" si="155"/>
        <v>25.585920000000019</v>
      </c>
      <c r="H1281" s="2">
        <f t="shared" si="151"/>
        <v>24.285325000000025</v>
      </c>
      <c r="I1281" s="2">
        <f t="array" ref="I1281">SUMPRODUCT(B1265:B1284, (ROW(B1265:B1284)-ROW(B1265)+1)) / (20*21/2)</f>
        <v>22.944109523809519</v>
      </c>
      <c r="J1281" s="2">
        <f t="shared" si="154"/>
        <v>23.376803240393919</v>
      </c>
      <c r="K1281" s="2">
        <f t="shared" si="156"/>
        <v>24.743741326333556</v>
      </c>
    </row>
    <row r="1282" spans="1:11" ht="13.5" x14ac:dyDescent="0.25">
      <c r="A1282" s="3">
        <f>TITRES_STAT!B1285</f>
        <v>43875</v>
      </c>
      <c r="B1282" s="6">
        <f>TITRES_STAT!D1285</f>
        <v>23.695</v>
      </c>
      <c r="C1282" s="2">
        <f t="shared" si="149"/>
        <v>0</v>
      </c>
      <c r="D1282" s="2">
        <f t="shared" si="150"/>
        <v>23.014199999999999</v>
      </c>
      <c r="E1282" s="2">
        <f t="shared" si="152"/>
        <v>22.435199999999998</v>
      </c>
      <c r="F1282" s="2">
        <f t="shared" si="153"/>
        <v>23.186199999999996</v>
      </c>
      <c r="G1282" s="2">
        <f t="shared" si="155"/>
        <v>25.475620000000013</v>
      </c>
      <c r="H1282" s="2">
        <f t="shared" si="151"/>
        <v>24.293490000000023</v>
      </c>
      <c r="I1282" s="2">
        <f t="array" ref="I1282">SUMPRODUCT(B1266:B1285, (ROW(B1266:B1285)-ROW(B1266)+1)) / (20*21/2)</f>
        <v>23.002219047619047</v>
      </c>
      <c r="J1282" s="2">
        <f t="shared" si="154"/>
        <v>23.407107693689738</v>
      </c>
      <c r="K1282" s="2">
        <f t="shared" si="156"/>
        <v>24.702614215496947</v>
      </c>
    </row>
    <row r="1283" spans="1:11" ht="13.5" x14ac:dyDescent="0.25">
      <c r="A1283" s="3">
        <f>TITRES_STAT!B1286</f>
        <v>43878</v>
      </c>
      <c r="B1283" s="6">
        <f>TITRES_STAT!D1286</f>
        <v>23.695</v>
      </c>
      <c r="C1283" s="2">
        <f t="shared" si="149"/>
        <v>0</v>
      </c>
      <c r="D1283" s="2">
        <f t="shared" si="150"/>
        <v>23.285800000000002</v>
      </c>
      <c r="E1283" s="2">
        <f t="shared" si="152"/>
        <v>22.631099999999996</v>
      </c>
      <c r="F1283" s="2">
        <f t="shared" si="153"/>
        <v>23.108449999999998</v>
      </c>
      <c r="G1283" s="2">
        <f t="shared" si="155"/>
        <v>25.365660000000005</v>
      </c>
      <c r="H1283" s="2">
        <f t="shared" si="151"/>
        <v>24.301655000000018</v>
      </c>
      <c r="I1283" s="2">
        <f t="array" ref="I1283">SUMPRODUCT(B1267:B1286, (ROW(B1267:B1286)-ROW(B1267)+1)) / (20*21/2)</f>
        <v>23.062576190476189</v>
      </c>
      <c r="J1283" s="2">
        <f t="shared" si="154"/>
        <v>23.43452600857643</v>
      </c>
      <c r="K1283" s="2">
        <f t="shared" si="156"/>
        <v>24.663099932536284</v>
      </c>
    </row>
    <row r="1284" spans="1:11" ht="13.5" x14ac:dyDescent="0.25">
      <c r="A1284" s="3">
        <f>TITRES_STAT!B1287</f>
        <v>43879</v>
      </c>
      <c r="B1284" s="6">
        <f>TITRES_STAT!D1287</f>
        <v>23.695</v>
      </c>
      <c r="C1284" s="2">
        <f t="shared" ref="C1284:C1347" si="157">B1284-B1283</f>
        <v>0</v>
      </c>
      <c r="D1284" s="2">
        <f t="shared" si="150"/>
        <v>23.557399999999994</v>
      </c>
      <c r="E1284" s="2">
        <f t="shared" si="152"/>
        <v>22.826999999999998</v>
      </c>
      <c r="F1284" s="2">
        <f t="shared" si="153"/>
        <v>23.084849999999996</v>
      </c>
      <c r="G1284" s="2">
        <f t="shared" si="155"/>
        <v>25.255860000000002</v>
      </c>
      <c r="H1284" s="2">
        <f t="shared" si="151"/>
        <v>24.309820000000016</v>
      </c>
      <c r="I1284" s="2">
        <f t="array" ref="I1284">SUMPRODUCT(B1268:B1287, (ROW(B1268:B1287)-ROW(B1268)+1)) / (20*21/2)</f>
        <v>23.125061904761903</v>
      </c>
      <c r="J1284" s="2">
        <f t="shared" si="154"/>
        <v>23.459333055378675</v>
      </c>
      <c r="K1284" s="2">
        <f t="shared" si="156"/>
        <v>24.625135229299566</v>
      </c>
    </row>
    <row r="1285" spans="1:11" ht="13.5" x14ac:dyDescent="0.25">
      <c r="A1285" s="3">
        <f>TITRES_STAT!B1288</f>
        <v>43880</v>
      </c>
      <c r="B1285" s="6">
        <f>TITRES_STAT!D1288</f>
        <v>23.695</v>
      </c>
      <c r="C1285" s="2">
        <f t="shared" si="157"/>
        <v>0</v>
      </c>
      <c r="D1285" s="2">
        <f t="shared" si="150"/>
        <v>23.695</v>
      </c>
      <c r="E1285" s="2">
        <f t="shared" si="152"/>
        <v>23.0229</v>
      </c>
      <c r="F1285" s="2">
        <f t="shared" si="153"/>
        <v>23.061249999999994</v>
      </c>
      <c r="G1285" s="2">
        <f t="shared" si="155"/>
        <v>25.147280000000002</v>
      </c>
      <c r="H1285" s="2">
        <f t="shared" si="151"/>
        <v>24.317985000000011</v>
      </c>
      <c r="I1285" s="2">
        <f t="array" ref="I1285">SUMPRODUCT(B1269:B1288, (ROW(B1269:B1288)-ROW(B1269)+1)) / (20*21/2)</f>
        <v>23.189676190476188</v>
      </c>
      <c r="J1285" s="2">
        <f t="shared" si="154"/>
        <v>23.481777526294994</v>
      </c>
      <c r="K1285" s="2">
        <f t="shared" si="156"/>
        <v>24.588659337954486</v>
      </c>
    </row>
    <row r="1286" spans="1:11" ht="13.5" x14ac:dyDescent="0.25">
      <c r="A1286" s="3">
        <f>TITRES_STAT!B1289</f>
        <v>43881</v>
      </c>
      <c r="B1286" s="6">
        <f>TITRES_STAT!D1289</f>
        <v>23.695</v>
      </c>
      <c r="C1286" s="2">
        <f t="shared" si="157"/>
        <v>0</v>
      </c>
      <c r="D1286" s="2">
        <f t="shared" ref="D1286:D1349" si="158">AVERAGE(B1282:B1286)</f>
        <v>23.695</v>
      </c>
      <c r="E1286" s="2">
        <f t="shared" si="152"/>
        <v>23.218799999999995</v>
      </c>
      <c r="F1286" s="2">
        <f t="shared" si="153"/>
        <v>23.038899999999995</v>
      </c>
      <c r="G1286" s="2">
        <f t="shared" si="155"/>
        <v>25.071159999999995</v>
      </c>
      <c r="H1286" s="2">
        <f t="shared" si="151"/>
        <v>24.326150000000013</v>
      </c>
      <c r="I1286" s="2">
        <f t="array" ref="I1286">SUMPRODUCT(B1270:B1289, (ROW(B1270:B1289)-ROW(B1270)+1)) / (20*21/2)</f>
        <v>23.256419047619048</v>
      </c>
      <c r="J1286" s="2">
        <f t="shared" si="154"/>
        <v>23.502084428552614</v>
      </c>
      <c r="K1286" s="2">
        <f t="shared" si="156"/>
        <v>24.553613873720977</v>
      </c>
    </row>
    <row r="1287" spans="1:11" ht="13.5" x14ac:dyDescent="0.25">
      <c r="A1287" s="3">
        <f>TITRES_STAT!B1290</f>
        <v>43882</v>
      </c>
      <c r="B1287" s="6">
        <f>TITRES_STAT!D1290</f>
        <v>23.695</v>
      </c>
      <c r="C1287" s="2">
        <f t="shared" si="157"/>
        <v>0</v>
      </c>
      <c r="D1287" s="2">
        <f t="shared" si="158"/>
        <v>23.695</v>
      </c>
      <c r="E1287" s="2">
        <f t="shared" si="152"/>
        <v>23.354599999999998</v>
      </c>
      <c r="F1287" s="2">
        <f t="shared" si="153"/>
        <v>23.016549999999995</v>
      </c>
      <c r="G1287" s="2">
        <f t="shared" si="155"/>
        <v>24.994699999999995</v>
      </c>
      <c r="H1287" s="2">
        <f t="shared" si="151"/>
        <v>24.334315000000007</v>
      </c>
      <c r="I1287" s="2">
        <f t="array" ref="I1287">SUMPRODUCT(B1271:B1290, (ROW(B1271:B1290)-ROW(B1271)+1)) / (20*21/2)</f>
        <v>23.325290476190474</v>
      </c>
      <c r="J1287" s="2">
        <f t="shared" si="154"/>
        <v>23.520457340119034</v>
      </c>
      <c r="K1287" s="2">
        <f t="shared" si="156"/>
        <v>24.519942741418195</v>
      </c>
    </row>
    <row r="1288" spans="1:11" ht="13.5" x14ac:dyDescent="0.25">
      <c r="A1288" s="3">
        <f>TITRES_STAT!B1291</f>
        <v>43885</v>
      </c>
      <c r="B1288" s="6">
        <f>TITRES_STAT!D1291</f>
        <v>23.695</v>
      </c>
      <c r="C1288" s="2">
        <f t="shared" si="157"/>
        <v>0</v>
      </c>
      <c r="D1288" s="2">
        <f t="shared" si="158"/>
        <v>23.695</v>
      </c>
      <c r="E1288" s="2">
        <f t="shared" si="152"/>
        <v>23.490399999999998</v>
      </c>
      <c r="F1288" s="2">
        <f t="shared" si="153"/>
        <v>22.994199999999996</v>
      </c>
      <c r="G1288" s="2">
        <f t="shared" si="155"/>
        <v>24.893499999999996</v>
      </c>
      <c r="H1288" s="2">
        <f t="shared" si="151"/>
        <v>24.342480000000005</v>
      </c>
      <c r="I1288" s="2">
        <f t="array" ref="I1288">SUMPRODUCT(B1272:B1291, (ROW(B1272:B1291)-ROW(B1272)+1)) / (20*21/2)</f>
        <v>23.345328571428574</v>
      </c>
      <c r="J1288" s="2">
        <f t="shared" si="154"/>
        <v>23.53708045058389</v>
      </c>
      <c r="K1288" s="2">
        <f t="shared" si="156"/>
        <v>24.487592045676305</v>
      </c>
    </row>
    <row r="1289" spans="1:11" ht="13.5" x14ac:dyDescent="0.25">
      <c r="A1289" s="3">
        <f>TITRES_STAT!B1292</f>
        <v>43886</v>
      </c>
      <c r="B1289" s="6">
        <f>TITRES_STAT!D1292</f>
        <v>23.695</v>
      </c>
      <c r="C1289" s="2">
        <f t="shared" si="157"/>
        <v>0</v>
      </c>
      <c r="D1289" s="2">
        <f t="shared" si="158"/>
        <v>23.695</v>
      </c>
      <c r="E1289" s="2">
        <f t="shared" si="152"/>
        <v>23.626199999999994</v>
      </c>
      <c r="F1289" s="2">
        <f t="shared" si="153"/>
        <v>22.971849999999996</v>
      </c>
      <c r="G1289" s="2">
        <f t="shared" si="155"/>
        <v>24.80947999999999</v>
      </c>
      <c r="H1289" s="2">
        <f t="shared" si="151"/>
        <v>24.350984999999994</v>
      </c>
      <c r="I1289" s="2">
        <f t="array" ref="I1289">SUMPRODUCT(B1273:B1292, (ROW(B1273:B1292)-ROW(B1273)+1)) / (20*21/2)</f>
        <v>23.366433333333333</v>
      </c>
      <c r="J1289" s="2">
        <f t="shared" si="154"/>
        <v>23.55212040767114</v>
      </c>
      <c r="K1289" s="2">
        <f t="shared" si="156"/>
        <v>24.456510004669394</v>
      </c>
    </row>
    <row r="1290" spans="1:11" ht="13.5" x14ac:dyDescent="0.25">
      <c r="A1290" s="3">
        <f>TITRES_STAT!B1293</f>
        <v>43887</v>
      </c>
      <c r="B1290" s="6">
        <f>TITRES_STAT!D1293</f>
        <v>23.695</v>
      </c>
      <c r="C1290" s="2">
        <f t="shared" si="157"/>
        <v>0</v>
      </c>
      <c r="D1290" s="2">
        <f t="shared" si="158"/>
        <v>23.695</v>
      </c>
      <c r="E1290" s="2">
        <f t="shared" si="152"/>
        <v>23.694999999999997</v>
      </c>
      <c r="F1290" s="2">
        <f t="shared" si="153"/>
        <v>22.985599999999998</v>
      </c>
      <c r="G1290" s="2">
        <f t="shared" si="155"/>
        <v>24.708799999999993</v>
      </c>
      <c r="H1290" s="2">
        <f t="shared" ref="H1290:H1353" si="159">AVERAGE(B1091:B1290)</f>
        <v>24.359489999999997</v>
      </c>
      <c r="I1290" s="2">
        <f t="array" ref="I1290">SUMPRODUCT(B1274:B1293, (ROW(B1274:B1293)-ROW(B1274)+1)) / (20*21/2)</f>
        <v>23.38365238095238</v>
      </c>
      <c r="J1290" s="2">
        <f t="shared" si="154"/>
        <v>23.565727987892938</v>
      </c>
      <c r="K1290" s="2">
        <f t="shared" si="156"/>
        <v>24.42664686723138</v>
      </c>
    </row>
    <row r="1291" spans="1:11" ht="13.5" x14ac:dyDescent="0.25">
      <c r="A1291" s="3">
        <f>TITRES_STAT!B1294</f>
        <v>43888</v>
      </c>
      <c r="B1291" s="6">
        <f>TITRES_STAT!D1294</f>
        <v>23.196000000000002</v>
      </c>
      <c r="C1291" s="2">
        <f t="shared" si="157"/>
        <v>-0.49899999999999878</v>
      </c>
      <c r="D1291" s="2">
        <f t="shared" si="158"/>
        <v>23.595199999999998</v>
      </c>
      <c r="E1291" s="2">
        <f t="shared" si="152"/>
        <v>23.645099999999996</v>
      </c>
      <c r="F1291" s="2">
        <f t="shared" si="153"/>
        <v>22.974399999999996</v>
      </c>
      <c r="G1291" s="2">
        <f t="shared" si="155"/>
        <v>24.615319999999993</v>
      </c>
      <c r="H1291" s="2">
        <f t="shared" si="159"/>
        <v>24.365499999999994</v>
      </c>
      <c r="I1291" s="2">
        <f t="array" ref="I1291">SUMPRODUCT(B1275:B1294, (ROW(B1275:B1294)-ROW(B1275)+1)) / (20*21/2)</f>
        <v>23.393919047619047</v>
      </c>
      <c r="J1291" s="2">
        <f t="shared" si="154"/>
        <v>23.530515798569802</v>
      </c>
      <c r="K1291" s="2">
        <f t="shared" si="156"/>
        <v>24.378386205771328</v>
      </c>
    </row>
    <row r="1292" spans="1:11" ht="13.5" x14ac:dyDescent="0.25">
      <c r="A1292" s="3">
        <f>TITRES_STAT!B1295</f>
        <v>43889</v>
      </c>
      <c r="B1292" s="6">
        <f>TITRES_STAT!D1295</f>
        <v>23.196000000000002</v>
      </c>
      <c r="C1292" s="2">
        <f t="shared" si="157"/>
        <v>0</v>
      </c>
      <c r="D1292" s="2">
        <f t="shared" si="158"/>
        <v>23.4954</v>
      </c>
      <c r="E1292" s="2">
        <f t="shared" ref="E1292:E1355" si="160">AVERAGE(B1283:B1292)</f>
        <v>23.595199999999998</v>
      </c>
      <c r="F1292" s="2">
        <f t="shared" si="153"/>
        <v>23.0152</v>
      </c>
      <c r="G1292" s="2">
        <f t="shared" si="155"/>
        <v>24.538839999999997</v>
      </c>
      <c r="H1292" s="2">
        <f t="shared" si="159"/>
        <v>24.37150999999999</v>
      </c>
      <c r="I1292" s="2">
        <f t="array" ref="I1292">SUMPRODUCT(B1276:B1295, (ROW(B1276:B1295)-ROW(B1276)+1)) / (20*21/2)</f>
        <v>23.397233333333332</v>
      </c>
      <c r="J1292" s="2">
        <f t="shared" si="154"/>
        <v>23.498657151086963</v>
      </c>
      <c r="K1292" s="2">
        <f t="shared" si="156"/>
        <v>24.332018119270494</v>
      </c>
    </row>
    <row r="1293" spans="1:11" ht="13.5" x14ac:dyDescent="0.25">
      <c r="A1293" s="3">
        <f>TITRES_STAT!B1296</f>
        <v>43892</v>
      </c>
      <c r="B1293" s="6">
        <f>TITRES_STAT!D1296</f>
        <v>23.196000000000002</v>
      </c>
      <c r="C1293" s="2">
        <f t="shared" si="157"/>
        <v>0</v>
      </c>
      <c r="D1293" s="2">
        <f t="shared" si="158"/>
        <v>23.395599999999998</v>
      </c>
      <c r="E1293" s="2">
        <f t="shared" si="160"/>
        <v>23.545299999999997</v>
      </c>
      <c r="F1293" s="2">
        <f t="shared" si="153"/>
        <v>23.088200000000001</v>
      </c>
      <c r="G1293" s="2">
        <f t="shared" si="155"/>
        <v>24.461499999999997</v>
      </c>
      <c r="H1293" s="2">
        <f t="shared" si="159"/>
        <v>24.37751999999999</v>
      </c>
      <c r="I1293" s="2">
        <f t="array" ref="I1293">SUMPRODUCT(B1277:B1296, (ROW(B1277:B1296)-ROW(B1277)+1)) / (20*21/2)</f>
        <v>23.393595238095237</v>
      </c>
      <c r="J1293" s="2">
        <f t="shared" si="154"/>
        <v>23.469832660507254</v>
      </c>
      <c r="K1293" s="2">
        <f t="shared" si="156"/>
        <v>24.287468389103026</v>
      </c>
    </row>
    <row r="1294" spans="1:11" ht="13.5" x14ac:dyDescent="0.25">
      <c r="A1294" s="3">
        <f>TITRES_STAT!B1297</f>
        <v>43893</v>
      </c>
      <c r="B1294" s="6">
        <f>TITRES_STAT!D1297</f>
        <v>23.196000000000002</v>
      </c>
      <c r="C1294" s="2">
        <f t="shared" si="157"/>
        <v>0</v>
      </c>
      <c r="D1294" s="2">
        <f t="shared" si="158"/>
        <v>23.2958</v>
      </c>
      <c r="E1294" s="2">
        <f t="shared" si="160"/>
        <v>23.495399999999997</v>
      </c>
      <c r="F1294" s="2">
        <f t="shared" si="153"/>
        <v>23.161200000000001</v>
      </c>
      <c r="G1294" s="2">
        <f t="shared" si="155"/>
        <v>24.384159999999994</v>
      </c>
      <c r="H1294" s="2">
        <f t="shared" si="159"/>
        <v>24.383529999999983</v>
      </c>
      <c r="I1294" s="2">
        <f t="array" ref="I1294">SUMPRODUCT(B1278:B1297, (ROW(B1278:B1297)-ROW(B1278)+1)) / (20*21/2)</f>
        <v>23.383004761904765</v>
      </c>
      <c r="J1294" s="2">
        <f t="shared" si="154"/>
        <v>23.443753359506566</v>
      </c>
      <c r="K1294" s="2">
        <f t="shared" si="156"/>
        <v>24.244665707177418</v>
      </c>
    </row>
    <row r="1295" spans="1:11" ht="13.5" x14ac:dyDescent="0.25">
      <c r="A1295" s="3">
        <f>TITRES_STAT!B1298</f>
        <v>43894</v>
      </c>
      <c r="B1295" s="6">
        <f>TITRES_STAT!D1298</f>
        <v>23.196000000000002</v>
      </c>
      <c r="C1295" s="2">
        <f t="shared" si="157"/>
        <v>0</v>
      </c>
      <c r="D1295" s="2">
        <f t="shared" si="158"/>
        <v>23.196000000000002</v>
      </c>
      <c r="E1295" s="2">
        <f t="shared" si="160"/>
        <v>23.445499999999999</v>
      </c>
      <c r="F1295" s="2">
        <f t="shared" si="153"/>
        <v>23.234200000000005</v>
      </c>
      <c r="G1295" s="2">
        <f t="shared" si="155"/>
        <v>24.314739999999997</v>
      </c>
      <c r="H1295" s="2">
        <f t="shared" si="159"/>
        <v>24.392289999999985</v>
      </c>
      <c r="I1295" s="2">
        <f t="array" ref="I1295">SUMPRODUCT(B1279:B1298, (ROW(B1279:B1298)-ROW(B1279)+1)) / (20*21/2)</f>
        <v>23.368323809523815</v>
      </c>
      <c r="J1295" s="2">
        <f t="shared" si="154"/>
        <v>23.420157801458323</v>
      </c>
      <c r="K1295" s="2">
        <f t="shared" si="156"/>
        <v>24.203541561797913</v>
      </c>
    </row>
    <row r="1296" spans="1:11" ht="13.5" x14ac:dyDescent="0.25">
      <c r="A1296" s="3">
        <f>TITRES_STAT!B1299</f>
        <v>43895</v>
      </c>
      <c r="B1296" s="6">
        <f>TITRES_STAT!D1299</f>
        <v>23.196000000000002</v>
      </c>
      <c r="C1296" s="2">
        <f t="shared" si="157"/>
        <v>0</v>
      </c>
      <c r="D1296" s="2">
        <f t="shared" si="158"/>
        <v>23.196000000000002</v>
      </c>
      <c r="E1296" s="2">
        <f t="shared" si="160"/>
        <v>23.395599999999998</v>
      </c>
      <c r="F1296" s="2">
        <f t="shared" si="153"/>
        <v>23.307200000000005</v>
      </c>
      <c r="G1296" s="2">
        <f t="shared" si="155"/>
        <v>24.261299999999995</v>
      </c>
      <c r="H1296" s="2">
        <f t="shared" si="159"/>
        <v>24.401049999999987</v>
      </c>
      <c r="I1296" s="2">
        <f t="array" ref="I1296">SUMPRODUCT(B1280:B1299, (ROW(B1280:B1299)-ROW(B1280)+1)) / (20*21/2)</f>
        <v>23.349552380952385</v>
      </c>
      <c r="J1296" s="2">
        <f t="shared" si="154"/>
        <v>23.398809439414674</v>
      </c>
      <c r="K1296" s="2">
        <f t="shared" si="156"/>
        <v>24.164030128001919</v>
      </c>
    </row>
    <row r="1297" spans="1:11" ht="13.5" x14ac:dyDescent="0.25">
      <c r="A1297" s="3">
        <f>TITRES_STAT!B1300</f>
        <v>43896</v>
      </c>
      <c r="B1297" s="6">
        <f>TITRES_STAT!D1300</f>
        <v>23.196000000000002</v>
      </c>
      <c r="C1297" s="2">
        <f t="shared" si="157"/>
        <v>0</v>
      </c>
      <c r="D1297" s="2">
        <f t="shared" si="158"/>
        <v>23.196000000000002</v>
      </c>
      <c r="E1297" s="2">
        <f t="shared" si="160"/>
        <v>23.345700000000001</v>
      </c>
      <c r="F1297" s="2">
        <f t="shared" si="153"/>
        <v>23.350150000000006</v>
      </c>
      <c r="G1297" s="2">
        <f t="shared" si="155"/>
        <v>24.223319999999994</v>
      </c>
      <c r="H1297" s="2">
        <f t="shared" si="159"/>
        <v>24.409809999999979</v>
      </c>
      <c r="I1297" s="2">
        <f t="array" ref="I1297">SUMPRODUCT(B1281:B1300, (ROW(B1281:B1300)-ROW(B1281)+1)) / (20*21/2)</f>
        <v>23.326690476190478</v>
      </c>
      <c r="J1297" s="2">
        <f t="shared" si="154"/>
        <v>23.379494254708515</v>
      </c>
      <c r="K1297" s="2">
        <f t="shared" si="156"/>
        <v>24.126068162197924</v>
      </c>
    </row>
    <row r="1298" spans="1:11" ht="13.5" x14ac:dyDescent="0.25">
      <c r="A1298" s="3">
        <f>TITRES_STAT!B1301</f>
        <v>43899</v>
      </c>
      <c r="B1298" s="6">
        <f>TITRES_STAT!D1301</f>
        <v>23.196000000000002</v>
      </c>
      <c r="C1298" s="2">
        <f t="shared" si="157"/>
        <v>0</v>
      </c>
      <c r="D1298" s="2">
        <f t="shared" si="158"/>
        <v>23.196000000000002</v>
      </c>
      <c r="E1298" s="2">
        <f t="shared" si="160"/>
        <v>23.2958</v>
      </c>
      <c r="F1298" s="2">
        <f t="shared" si="153"/>
        <v>23.393100000000011</v>
      </c>
      <c r="G1298" s="2">
        <f t="shared" si="155"/>
        <v>24.170379999999994</v>
      </c>
      <c r="H1298" s="2">
        <f t="shared" si="159"/>
        <v>24.41208499999998</v>
      </c>
      <c r="I1298" s="2">
        <f t="array" ref="I1298">SUMPRODUCT(B1282:B1301, (ROW(B1282:B1301)-ROW(B1282)+1)) / (20*21/2)</f>
        <v>23.302928571428573</v>
      </c>
      <c r="J1298" s="2">
        <f t="shared" si="154"/>
        <v>23.362018611402942</v>
      </c>
      <c r="K1298" s="2">
        <f t="shared" si="156"/>
        <v>24.089594900935264</v>
      </c>
    </row>
    <row r="1299" spans="1:11" ht="13.5" x14ac:dyDescent="0.25">
      <c r="A1299" s="3">
        <f>TITRES_STAT!B1302</f>
        <v>43900</v>
      </c>
      <c r="B1299" s="6">
        <f>TITRES_STAT!D1302</f>
        <v>23.196000000000002</v>
      </c>
      <c r="C1299" s="2">
        <f t="shared" si="157"/>
        <v>0</v>
      </c>
      <c r="D1299" s="2">
        <f t="shared" si="158"/>
        <v>23.196000000000002</v>
      </c>
      <c r="E1299" s="2">
        <f t="shared" si="160"/>
        <v>23.245899999999999</v>
      </c>
      <c r="F1299" s="2">
        <f t="shared" si="153"/>
        <v>23.436050000000009</v>
      </c>
      <c r="G1299" s="2">
        <f t="shared" si="155"/>
        <v>24.110239999999994</v>
      </c>
      <c r="H1299" s="2">
        <f t="shared" si="159"/>
        <v>24.414359999999977</v>
      </c>
      <c r="I1299" s="2">
        <f t="array" ref="I1299">SUMPRODUCT(B1283:B1302, (ROW(B1283:B1302)-ROW(B1283)+1)) / (20*21/2)</f>
        <v>23.28154285714286</v>
      </c>
      <c r="J1299" s="2">
        <f t="shared" si="154"/>
        <v>23.346207315078853</v>
      </c>
      <c r="K1299" s="2">
        <f t="shared" si="156"/>
        <v>24.054551963643686</v>
      </c>
    </row>
    <row r="1300" spans="1:11" ht="13.5" x14ac:dyDescent="0.25">
      <c r="A1300" s="3">
        <f>TITRES_STAT!B1303</f>
        <v>43901</v>
      </c>
      <c r="B1300" s="6">
        <f>TITRES_STAT!D1303</f>
        <v>23.196000000000002</v>
      </c>
      <c r="C1300" s="2">
        <f t="shared" si="157"/>
        <v>0</v>
      </c>
      <c r="D1300" s="2">
        <f t="shared" si="158"/>
        <v>23.196000000000002</v>
      </c>
      <c r="E1300" s="2">
        <f t="shared" si="160"/>
        <v>23.196000000000002</v>
      </c>
      <c r="F1300" s="2">
        <f t="shared" ref="F1300:F1363" si="161">AVERAGE(B1281:B1300)</f>
        <v>23.44550000000001</v>
      </c>
      <c r="G1300" s="2">
        <f t="shared" si="155"/>
        <v>24.026559999999996</v>
      </c>
      <c r="H1300" s="2">
        <f t="shared" si="159"/>
        <v>24.413239999999973</v>
      </c>
      <c r="I1300" s="2">
        <f t="array" ref="I1300">SUMPRODUCT(B1284:B1303, (ROW(B1284:B1303)-ROW(B1284)+1)) / (20*21/2)</f>
        <v>23.262533333333337</v>
      </c>
      <c r="J1300" s="2">
        <f t="shared" si="154"/>
        <v>23.331901856499915</v>
      </c>
      <c r="K1300" s="2">
        <f t="shared" si="156"/>
        <v>24.020883259187073</v>
      </c>
    </row>
    <row r="1301" spans="1:11" ht="13.5" x14ac:dyDescent="0.25">
      <c r="A1301" s="3">
        <f>TITRES_STAT!B1304</f>
        <v>43902</v>
      </c>
      <c r="B1301" s="6">
        <f>TITRES_STAT!D1304</f>
        <v>23.196000000000002</v>
      </c>
      <c r="C1301" s="2">
        <f t="shared" si="157"/>
        <v>0</v>
      </c>
      <c r="D1301" s="2">
        <f t="shared" si="158"/>
        <v>23.196000000000002</v>
      </c>
      <c r="E1301" s="2">
        <f t="shared" si="160"/>
        <v>23.196000000000002</v>
      </c>
      <c r="F1301" s="2">
        <f t="shared" si="161"/>
        <v>23.420550000000013</v>
      </c>
      <c r="G1301" s="2">
        <f t="shared" si="155"/>
        <v>23.918299999999995</v>
      </c>
      <c r="H1301" s="2">
        <f t="shared" si="159"/>
        <v>24.412119999999973</v>
      </c>
      <c r="I1301" s="2">
        <f t="array" ref="I1301">SUMPRODUCT(B1285:B1304, (ROW(B1285:B1304)-ROW(B1285)+1)) / (20*21/2)</f>
        <v>23.146947619047619</v>
      </c>
      <c r="J1301" s="2">
        <f t="shared" ref="J1301:J1364" si="162">$J$4*B1301+J1300*(1-$J$4)</f>
        <v>23.318958822547543</v>
      </c>
      <c r="K1301" s="2">
        <f t="shared" si="156"/>
        <v>23.988534896081699</v>
      </c>
    </row>
    <row r="1302" spans="1:11" ht="13.5" x14ac:dyDescent="0.25">
      <c r="A1302" s="3">
        <f>TITRES_STAT!B1305</f>
        <v>43903</v>
      </c>
      <c r="B1302" s="6">
        <f>TITRES_STAT!D1305</f>
        <v>23.196000000000002</v>
      </c>
      <c r="C1302" s="2">
        <f t="shared" si="157"/>
        <v>0</v>
      </c>
      <c r="D1302" s="2">
        <f t="shared" si="158"/>
        <v>23.196000000000002</v>
      </c>
      <c r="E1302" s="2">
        <f t="shared" si="160"/>
        <v>23.196000000000002</v>
      </c>
      <c r="F1302" s="2">
        <f t="shared" si="161"/>
        <v>23.395600000000009</v>
      </c>
      <c r="G1302" s="2">
        <f t="shared" si="155"/>
        <v>23.827219999999997</v>
      </c>
      <c r="H1302" s="2">
        <f t="shared" si="159"/>
        <v>24.410999999999973</v>
      </c>
      <c r="I1302" s="2">
        <f t="array" ref="I1302">SUMPRODUCT(B1286:B1305, (ROW(B1286:B1305)-ROW(B1286)+1)) / (20*21/2)</f>
        <v>23.038685714285716</v>
      </c>
      <c r="J1302" s="2">
        <f t="shared" si="162"/>
        <v>23.307248458495398</v>
      </c>
      <c r="K1302" s="2">
        <f t="shared" si="156"/>
        <v>23.957455096235361</v>
      </c>
    </row>
    <row r="1303" spans="1:11" ht="13.5" x14ac:dyDescent="0.25">
      <c r="A1303" s="3">
        <f>TITRES_STAT!B1306</f>
        <v>43906</v>
      </c>
      <c r="B1303" s="6">
        <f>TITRES_STAT!D1306</f>
        <v>23.196000000000002</v>
      </c>
      <c r="C1303" s="2">
        <f t="shared" si="157"/>
        <v>0</v>
      </c>
      <c r="D1303" s="2">
        <f t="shared" si="158"/>
        <v>23.196000000000002</v>
      </c>
      <c r="E1303" s="2">
        <f t="shared" si="160"/>
        <v>23.196000000000002</v>
      </c>
      <c r="F1303" s="2">
        <f t="shared" si="161"/>
        <v>23.370650000000012</v>
      </c>
      <c r="G1303" s="2">
        <f t="shared" si="155"/>
        <v>23.736139999999999</v>
      </c>
      <c r="H1303" s="2">
        <f t="shared" si="159"/>
        <v>24.409879999999973</v>
      </c>
      <c r="I1303" s="2">
        <f t="array" ref="I1303">SUMPRODUCT(B1287:B1306, (ROW(B1287:B1306)-ROW(B1287)+1)) / (20*21/2)</f>
        <v>22.93774761904762</v>
      </c>
      <c r="J1303" s="2">
        <f t="shared" si="162"/>
        <v>23.296653367210123</v>
      </c>
      <c r="K1303" s="2">
        <f t="shared" si="156"/>
        <v>23.927594112069269</v>
      </c>
    </row>
    <row r="1304" spans="1:11" ht="13.5" x14ac:dyDescent="0.25">
      <c r="A1304" s="3">
        <f>TITRES_STAT!B1307</f>
        <v>43907</v>
      </c>
      <c r="B1304" s="6">
        <f>TITRES_STAT!D1307</f>
        <v>22.157</v>
      </c>
      <c r="C1304" s="2">
        <f t="shared" si="157"/>
        <v>-1.0390000000000015</v>
      </c>
      <c r="D1304" s="2">
        <f t="shared" si="158"/>
        <v>22.988199999999999</v>
      </c>
      <c r="E1304" s="2">
        <f t="shared" si="160"/>
        <v>23.092100000000002</v>
      </c>
      <c r="F1304" s="2">
        <f t="shared" si="161"/>
        <v>23.29375000000001</v>
      </c>
      <c r="G1304" s="2">
        <f t="shared" si="155"/>
        <v>23.6492</v>
      </c>
      <c r="H1304" s="2">
        <f t="shared" si="159"/>
        <v>24.403564999999972</v>
      </c>
      <c r="I1304" s="2">
        <f t="array" ref="I1304">SUMPRODUCT(B1288:B1307, (ROW(B1288:B1307)-ROW(B1288)+1)) / (20*21/2)</f>
        <v>22.844133333333332</v>
      </c>
      <c r="J1304" s="2">
        <f t="shared" si="162"/>
        <v>23.18811495128535</v>
      </c>
      <c r="K1304" s="2">
        <f t="shared" si="156"/>
        <v>23.858159048850865</v>
      </c>
    </row>
    <row r="1305" spans="1:11" ht="13.5" x14ac:dyDescent="0.25">
      <c r="A1305" s="3">
        <f>TITRES_STAT!B1308</f>
        <v>43908</v>
      </c>
      <c r="B1305" s="6">
        <f>TITRES_STAT!D1308</f>
        <v>22.157</v>
      </c>
      <c r="C1305" s="2">
        <f t="shared" si="157"/>
        <v>0</v>
      </c>
      <c r="D1305" s="2">
        <f t="shared" si="158"/>
        <v>22.7804</v>
      </c>
      <c r="E1305" s="2">
        <f t="shared" si="160"/>
        <v>22.988200000000003</v>
      </c>
      <c r="F1305" s="2">
        <f t="shared" si="161"/>
        <v>23.216850000000008</v>
      </c>
      <c r="G1305" s="2">
        <f t="shared" si="155"/>
        <v>23.562260000000002</v>
      </c>
      <c r="H1305" s="2">
        <f t="shared" si="159"/>
        <v>24.397249999999971</v>
      </c>
      <c r="I1305" s="2">
        <f t="array" ref="I1305">SUMPRODUCT(B1289:B1308, (ROW(B1289:B1308)-ROW(B1289)+1)) / (20*21/2)</f>
        <v>22.757842857142862</v>
      </c>
      <c r="J1305" s="2">
        <f t="shared" si="162"/>
        <v>23.08991352735341</v>
      </c>
      <c r="K1305" s="2">
        <f t="shared" si="156"/>
        <v>23.791446929288085</v>
      </c>
    </row>
    <row r="1306" spans="1:11" ht="13.5" x14ac:dyDescent="0.25">
      <c r="A1306" s="3">
        <f>TITRES_STAT!B1309</f>
        <v>43909</v>
      </c>
      <c r="B1306" s="6">
        <f>TITRES_STAT!D1309</f>
        <v>22.157</v>
      </c>
      <c r="C1306" s="2">
        <f t="shared" si="157"/>
        <v>0</v>
      </c>
      <c r="D1306" s="2">
        <f t="shared" si="158"/>
        <v>22.572600000000001</v>
      </c>
      <c r="E1306" s="2">
        <f t="shared" si="160"/>
        <v>22.884300000000003</v>
      </c>
      <c r="F1306" s="2">
        <f t="shared" si="161"/>
        <v>23.139950000000006</v>
      </c>
      <c r="G1306" s="2">
        <f t="shared" si="155"/>
        <v>23.499020000000005</v>
      </c>
      <c r="H1306" s="2">
        <f t="shared" si="159"/>
        <v>24.390934999999971</v>
      </c>
      <c r="I1306" s="2">
        <f t="array" ref="I1306">SUMPRODUCT(B1290:B1309, (ROW(B1290:B1309)-ROW(B1290)+1)) / (20*21/2)</f>
        <v>22.678876190476192</v>
      </c>
      <c r="J1306" s="2">
        <f t="shared" si="162"/>
        <v>23.001064619986419</v>
      </c>
      <c r="K1306" s="2">
        <f t="shared" si="156"/>
        <v>23.727350971276788</v>
      </c>
    </row>
    <row r="1307" spans="1:11" ht="13.5" x14ac:dyDescent="0.25">
      <c r="A1307" s="3">
        <f>TITRES_STAT!B1310</f>
        <v>43913</v>
      </c>
      <c r="B1307" s="6">
        <f>TITRES_STAT!D1310</f>
        <v>22.157</v>
      </c>
      <c r="C1307" s="2">
        <f t="shared" si="157"/>
        <v>0</v>
      </c>
      <c r="D1307" s="2">
        <f t="shared" si="158"/>
        <v>22.364799999999999</v>
      </c>
      <c r="E1307" s="2">
        <f t="shared" si="160"/>
        <v>22.780400000000007</v>
      </c>
      <c r="F1307" s="2">
        <f t="shared" si="161"/>
        <v>23.063050000000004</v>
      </c>
      <c r="G1307" s="2">
        <f t="shared" si="155"/>
        <v>23.435780000000005</v>
      </c>
      <c r="H1307" s="2">
        <f t="shared" si="159"/>
        <v>24.384619999999973</v>
      </c>
      <c r="I1307" s="2">
        <f t="array" ref="I1307">SUMPRODUCT(B1291:B1310, (ROW(B1291:B1310)-ROW(B1291)+1)) / (20*21/2)</f>
        <v>22.607233333333333</v>
      </c>
      <c r="J1307" s="2">
        <f t="shared" si="162"/>
        <v>22.920677513321046</v>
      </c>
      <c r="K1307" s="2">
        <f t="shared" si="156"/>
        <v>23.665768580246326</v>
      </c>
    </row>
    <row r="1308" spans="1:11" ht="13.5" x14ac:dyDescent="0.25">
      <c r="A1308" s="3">
        <f>TITRES_STAT!B1311</f>
        <v>43914</v>
      </c>
      <c r="B1308" s="6">
        <f>TITRES_STAT!D1311</f>
        <v>22.157</v>
      </c>
      <c r="C1308" s="2">
        <f t="shared" si="157"/>
        <v>0</v>
      </c>
      <c r="D1308" s="2">
        <f t="shared" si="158"/>
        <v>22.157</v>
      </c>
      <c r="E1308" s="2">
        <f t="shared" si="160"/>
        <v>22.676500000000004</v>
      </c>
      <c r="F1308" s="2">
        <f t="shared" si="161"/>
        <v>22.986150000000002</v>
      </c>
      <c r="G1308" s="2">
        <f t="shared" si="155"/>
        <v>23.357420000000005</v>
      </c>
      <c r="H1308" s="2">
        <f t="shared" si="159"/>
        <v>24.378304999999973</v>
      </c>
      <c r="I1308" s="2">
        <f t="array" ref="I1308">SUMPRODUCT(B1292:B1311, (ROW(B1292:B1311)-ROW(B1292)+1)) / (20*21/2)</f>
        <v>22.605866666666667</v>
      </c>
      <c r="J1308" s="2">
        <f t="shared" si="162"/>
        <v>22.847946321576185</v>
      </c>
      <c r="K1308" s="2">
        <f t="shared" si="156"/>
        <v>23.606601184942548</v>
      </c>
    </row>
    <row r="1309" spans="1:11" ht="13.5" x14ac:dyDescent="0.25">
      <c r="A1309" s="3">
        <f>TITRES_STAT!B1312</f>
        <v>43915</v>
      </c>
      <c r="B1309" s="6">
        <f>TITRES_STAT!D1312</f>
        <v>22.157</v>
      </c>
      <c r="C1309" s="2">
        <f t="shared" si="157"/>
        <v>0</v>
      </c>
      <c r="D1309" s="2">
        <f t="shared" si="158"/>
        <v>22.157</v>
      </c>
      <c r="E1309" s="2">
        <f t="shared" si="160"/>
        <v>22.572600000000005</v>
      </c>
      <c r="F1309" s="2">
        <f t="shared" si="161"/>
        <v>22.909249999999997</v>
      </c>
      <c r="G1309" s="2">
        <f t="shared" si="155"/>
        <v>23.279060000000005</v>
      </c>
      <c r="H1309" s="2">
        <f t="shared" si="159"/>
        <v>24.371989999999972</v>
      </c>
      <c r="I1309" s="2">
        <f t="array" ref="I1309">SUMPRODUCT(B1293:B1312, (ROW(B1293:B1312)-ROW(B1293)+1)) / (20*21/2)</f>
        <v>22.606300000000001</v>
      </c>
      <c r="J1309" s="2">
        <f t="shared" si="162"/>
        <v>22.782141909997499</v>
      </c>
      <c r="K1309" s="2">
        <f t="shared" si="156"/>
        <v>23.549754079650683</v>
      </c>
    </row>
    <row r="1310" spans="1:11" ht="13.5" x14ac:dyDescent="0.25">
      <c r="A1310" s="3">
        <f>TITRES_STAT!B1313</f>
        <v>43916</v>
      </c>
      <c r="B1310" s="6">
        <f>TITRES_STAT!D1313</f>
        <v>22.157</v>
      </c>
      <c r="C1310" s="2">
        <f t="shared" si="157"/>
        <v>0</v>
      </c>
      <c r="D1310" s="2">
        <f t="shared" si="158"/>
        <v>22.157</v>
      </c>
      <c r="E1310" s="2">
        <f t="shared" si="160"/>
        <v>22.468700000000005</v>
      </c>
      <c r="F1310" s="2">
        <f t="shared" si="161"/>
        <v>22.832349999999998</v>
      </c>
      <c r="G1310" s="2">
        <f t="shared" si="155"/>
        <v>23.224080000000004</v>
      </c>
      <c r="H1310" s="2">
        <f t="shared" si="159"/>
        <v>24.365674999999975</v>
      </c>
      <c r="I1310" s="2">
        <f t="array" ref="I1310">SUMPRODUCT(B1294:B1313, (ROW(B1294:B1313)-ROW(B1294)+1)) / (20*21/2)</f>
        <v>22.608533333333334</v>
      </c>
      <c r="J1310" s="2">
        <f t="shared" si="162"/>
        <v>22.722604585235832</v>
      </c>
      <c r="K1310" s="2">
        <f t="shared" si="156"/>
        <v>23.49513627260556</v>
      </c>
    </row>
    <row r="1311" spans="1:11" ht="13.5" x14ac:dyDescent="0.25">
      <c r="A1311" s="3">
        <f>TITRES_STAT!B1314</f>
        <v>43917</v>
      </c>
      <c r="B1311" s="6">
        <f>TITRES_STAT!D1314</f>
        <v>22.818000000000001</v>
      </c>
      <c r="C1311" s="2">
        <f t="shared" si="157"/>
        <v>0.66100000000000136</v>
      </c>
      <c r="D1311" s="2">
        <f t="shared" si="158"/>
        <v>22.289200000000001</v>
      </c>
      <c r="E1311" s="2">
        <f t="shared" si="160"/>
        <v>22.430900000000005</v>
      </c>
      <c r="F1311" s="2">
        <f t="shared" si="161"/>
        <v>22.813449999999996</v>
      </c>
      <c r="G1311" s="2">
        <f t="shared" si="155"/>
        <v>23.159980000000004</v>
      </c>
      <c r="H1311" s="2">
        <f t="shared" si="159"/>
        <v>24.362664999999971</v>
      </c>
      <c r="I1311" s="2">
        <f t="array" ref="I1311">SUMPRODUCT(B1295:B1314, (ROW(B1295:B1314)-ROW(B1295)+1)) / (20*21/2)</f>
        <v>22.612566666666666</v>
      </c>
      <c r="J1311" s="2">
        <f t="shared" si="162"/>
        <v>22.731689862832418</v>
      </c>
      <c r="K1311" s="2">
        <f t="shared" si="156"/>
        <v>23.468581908973967</v>
      </c>
    </row>
    <row r="1312" spans="1:11" ht="13.5" x14ac:dyDescent="0.25">
      <c r="A1312" s="3">
        <f>TITRES_STAT!B1315</f>
        <v>43920</v>
      </c>
      <c r="B1312" s="6">
        <f>TITRES_STAT!D1315</f>
        <v>22.818000000000001</v>
      </c>
      <c r="C1312" s="2">
        <f t="shared" si="157"/>
        <v>0</v>
      </c>
      <c r="D1312" s="2">
        <f t="shared" si="158"/>
        <v>22.421399999999998</v>
      </c>
      <c r="E1312" s="2">
        <f t="shared" si="160"/>
        <v>22.393100000000004</v>
      </c>
      <c r="F1312" s="2">
        <f t="shared" si="161"/>
        <v>22.794549999999994</v>
      </c>
      <c r="G1312" s="2">
        <f t="shared" si="155"/>
        <v>23.111340000000009</v>
      </c>
      <c r="H1312" s="2">
        <f t="shared" si="159"/>
        <v>24.359654999999965</v>
      </c>
      <c r="I1312" s="2">
        <f t="array" ref="I1312">SUMPRODUCT(B1296:B1315, (ROW(B1296:B1315)-ROW(B1296)+1)) / (20*21/2)</f>
        <v>22.618400000000001</v>
      </c>
      <c r="J1312" s="2">
        <f t="shared" si="162"/>
        <v>22.739909875895997</v>
      </c>
      <c r="K1312" s="2">
        <f t="shared" si="156"/>
        <v>23.44306889293577</v>
      </c>
    </row>
    <row r="1313" spans="1:11" ht="13.5" x14ac:dyDescent="0.25">
      <c r="A1313" s="3">
        <f>TITRES_STAT!B1316</f>
        <v>43921</v>
      </c>
      <c r="B1313" s="6">
        <f>TITRES_STAT!D1316</f>
        <v>22.818000000000001</v>
      </c>
      <c r="C1313" s="2">
        <f t="shared" si="157"/>
        <v>0</v>
      </c>
      <c r="D1313" s="2">
        <f t="shared" si="158"/>
        <v>22.553599999999999</v>
      </c>
      <c r="E1313" s="2">
        <f t="shared" si="160"/>
        <v>22.355300000000007</v>
      </c>
      <c r="F1313" s="2">
        <f t="shared" si="161"/>
        <v>22.775649999999992</v>
      </c>
      <c r="G1313" s="2">
        <f t="shared" si="155"/>
        <v>23.06270000000001</v>
      </c>
      <c r="H1313" s="2">
        <f t="shared" si="159"/>
        <v>24.359869999999969</v>
      </c>
      <c r="I1313" s="2">
        <f t="array" ref="I1313">SUMPRODUCT(B1297:B1316, (ROW(B1297:B1316)-ROW(B1297)+1)) / (20*21/2)</f>
        <v>22.626033333333336</v>
      </c>
      <c r="J1313" s="2">
        <f t="shared" si="162"/>
        <v>22.747347030572566</v>
      </c>
      <c r="K1313" s="2">
        <f t="shared" si="156"/>
        <v>23.418556387330447</v>
      </c>
    </row>
    <row r="1314" spans="1:11" ht="13.5" x14ac:dyDescent="0.25">
      <c r="A1314" s="3">
        <f>TITRES_STAT!B1317</f>
        <v>43922</v>
      </c>
      <c r="B1314" s="6">
        <f>TITRES_STAT!D1317</f>
        <v>22.818000000000001</v>
      </c>
      <c r="C1314" s="2">
        <f t="shared" si="157"/>
        <v>0</v>
      </c>
      <c r="D1314" s="2">
        <f t="shared" si="158"/>
        <v>22.6858</v>
      </c>
      <c r="E1314" s="2">
        <f t="shared" si="160"/>
        <v>22.421400000000006</v>
      </c>
      <c r="F1314" s="2">
        <f t="shared" si="161"/>
        <v>22.756749999999993</v>
      </c>
      <c r="G1314" s="2">
        <f t="shared" si="155"/>
        <v>23.035720000000012</v>
      </c>
      <c r="H1314" s="2">
        <f t="shared" si="159"/>
        <v>24.360084999999966</v>
      </c>
      <c r="I1314" s="2">
        <f t="array" ref="I1314">SUMPRODUCT(B1298:B1317, (ROW(B1298:B1317)-ROW(B1298)+1)) / (20*21/2)</f>
        <v>22.63546666666667</v>
      </c>
      <c r="J1314" s="2">
        <f t="shared" si="162"/>
        <v>22.754075884803751</v>
      </c>
      <c r="K1314" s="2">
        <f t="shared" si="156"/>
        <v>23.395005156454744</v>
      </c>
    </row>
    <row r="1315" spans="1:11" ht="13.5" x14ac:dyDescent="0.25">
      <c r="A1315" s="3">
        <f>TITRES_STAT!B1318</f>
        <v>43923</v>
      </c>
      <c r="B1315" s="6">
        <f>TITRES_STAT!D1318</f>
        <v>22.818000000000001</v>
      </c>
      <c r="C1315" s="2">
        <f t="shared" si="157"/>
        <v>0</v>
      </c>
      <c r="D1315" s="2">
        <f t="shared" si="158"/>
        <v>22.818000000000001</v>
      </c>
      <c r="E1315" s="2">
        <f t="shared" si="160"/>
        <v>22.487500000000004</v>
      </c>
      <c r="F1315" s="2">
        <f t="shared" si="161"/>
        <v>22.737849999999995</v>
      </c>
      <c r="G1315" s="2">
        <f t="shared" si="155"/>
        <v>23.00874000000001</v>
      </c>
      <c r="H1315" s="2">
        <f t="shared" si="159"/>
        <v>24.360299999999974</v>
      </c>
      <c r="I1315" s="2">
        <f t="array" ref="I1315">SUMPRODUCT(B1299:B1318, (ROW(B1299:B1318)-ROW(B1299)+1)) / (20*21/2)</f>
        <v>22.646700000000003</v>
      </c>
      <c r="J1315" s="2">
        <f t="shared" si="162"/>
        <v>22.76016389577482</v>
      </c>
      <c r="K1315" s="2">
        <f t="shared" si="156"/>
        <v>23.372377503260438</v>
      </c>
    </row>
    <row r="1316" spans="1:11" ht="13.5" x14ac:dyDescent="0.25">
      <c r="A1316" s="3">
        <f>TITRES_STAT!B1319</f>
        <v>43924</v>
      </c>
      <c r="B1316" s="6">
        <f>TITRES_STAT!D1319</f>
        <v>22.818000000000001</v>
      </c>
      <c r="C1316" s="2">
        <f t="shared" si="157"/>
        <v>0</v>
      </c>
      <c r="D1316" s="2">
        <f t="shared" si="158"/>
        <v>22.818000000000001</v>
      </c>
      <c r="E1316" s="2">
        <f t="shared" si="160"/>
        <v>22.553600000000007</v>
      </c>
      <c r="F1316" s="2">
        <f t="shared" si="161"/>
        <v>22.718949999999996</v>
      </c>
      <c r="G1316" s="2">
        <f t="shared" si="155"/>
        <v>22.982260000000011</v>
      </c>
      <c r="H1316" s="2">
        <f t="shared" si="159"/>
        <v>24.360514999999978</v>
      </c>
      <c r="I1316" s="2">
        <f t="array" ref="I1316">SUMPRODUCT(B1300:B1319, (ROW(B1300:B1319)-ROW(B1300)+1)) / (20*21/2)</f>
        <v>22.659733333333335</v>
      </c>
      <c r="J1316" s="2">
        <f t="shared" si="162"/>
        <v>22.765672096177219</v>
      </c>
      <c r="K1316" s="2">
        <f t="shared" si="156"/>
        <v>23.350637209014934</v>
      </c>
    </row>
    <row r="1317" spans="1:11" ht="13.5" x14ac:dyDescent="0.25">
      <c r="A1317" s="3">
        <f>TITRES_STAT!B1320</f>
        <v>43927</v>
      </c>
      <c r="B1317" s="6">
        <f>TITRES_STAT!D1320</f>
        <v>22.818000000000001</v>
      </c>
      <c r="C1317" s="2">
        <f t="shared" si="157"/>
        <v>0</v>
      </c>
      <c r="D1317" s="2">
        <f t="shared" si="158"/>
        <v>22.818000000000001</v>
      </c>
      <c r="E1317" s="2">
        <f t="shared" si="160"/>
        <v>22.619700000000005</v>
      </c>
      <c r="F1317" s="2">
        <f t="shared" si="161"/>
        <v>22.700049999999997</v>
      </c>
      <c r="G1317" s="2">
        <f t="shared" si="155"/>
        <v>22.955780000000008</v>
      </c>
      <c r="H1317" s="2">
        <f t="shared" si="159"/>
        <v>24.360729999999979</v>
      </c>
      <c r="I1317" s="2">
        <f t="array" ref="I1317">SUMPRODUCT(B1301:B1320, (ROW(B1301:B1320)-ROW(B1301)+1)) / (20*21/2)</f>
        <v>22.674566666666671</v>
      </c>
      <c r="J1317" s="2">
        <f t="shared" si="162"/>
        <v>22.770655706065103</v>
      </c>
      <c r="K1317" s="2">
        <f t="shared" si="156"/>
        <v>23.329749475328072</v>
      </c>
    </row>
    <row r="1318" spans="1:11" ht="13.5" x14ac:dyDescent="0.25">
      <c r="A1318" s="3">
        <f>TITRES_STAT!B1321</f>
        <v>43928</v>
      </c>
      <c r="B1318" s="6">
        <f>TITRES_STAT!D1321</f>
        <v>22.818000000000001</v>
      </c>
      <c r="C1318" s="2">
        <f t="shared" si="157"/>
        <v>0</v>
      </c>
      <c r="D1318" s="2">
        <f t="shared" si="158"/>
        <v>22.818000000000001</v>
      </c>
      <c r="E1318" s="2">
        <f t="shared" si="160"/>
        <v>22.685800000000008</v>
      </c>
      <c r="F1318" s="2">
        <f t="shared" si="161"/>
        <v>22.681149999999995</v>
      </c>
      <c r="G1318" s="2">
        <f t="shared" si="155"/>
        <v>22.929300000000008</v>
      </c>
      <c r="H1318" s="2">
        <f t="shared" si="159"/>
        <v>24.360944999999983</v>
      </c>
      <c r="I1318" s="2">
        <f t="array" ref="I1318">SUMPRODUCT(B1302:B1321, (ROW(B1302:B1321)-ROW(B1302)+1)) / (20*21/2)</f>
        <v>22.691199999999998</v>
      </c>
      <c r="J1318" s="2">
        <f t="shared" si="162"/>
        <v>22.775164686439854</v>
      </c>
      <c r="K1318" s="2">
        <f t="shared" si="156"/>
        <v>23.30968086845246</v>
      </c>
    </row>
    <row r="1319" spans="1:11" ht="13.5" x14ac:dyDescent="0.25">
      <c r="A1319" s="3">
        <f>TITRES_STAT!B1322</f>
        <v>43929</v>
      </c>
      <c r="B1319" s="6">
        <f>TITRES_STAT!D1322</f>
        <v>22.818000000000001</v>
      </c>
      <c r="C1319" s="2">
        <f t="shared" si="157"/>
        <v>0</v>
      </c>
      <c r="D1319" s="2">
        <f t="shared" si="158"/>
        <v>22.818000000000001</v>
      </c>
      <c r="E1319" s="2">
        <f t="shared" si="160"/>
        <v>22.751900000000006</v>
      </c>
      <c r="F1319" s="2">
        <f t="shared" si="161"/>
        <v>22.662249999999997</v>
      </c>
      <c r="G1319" s="2">
        <f t="shared" si="155"/>
        <v>22.902820000000006</v>
      </c>
      <c r="H1319" s="2">
        <f t="shared" si="159"/>
        <v>24.361159999999987</v>
      </c>
      <c r="I1319" s="2">
        <f t="array" ref="I1319">SUMPRODUCT(B1303:B1322, (ROW(B1303:B1322)-ROW(B1303)+1)) / (20*21/2)</f>
        <v>22.709633333333333</v>
      </c>
      <c r="J1319" s="2">
        <f t="shared" si="162"/>
        <v>22.779244240112249</v>
      </c>
      <c r="K1319" s="2">
        <f t="shared" si="156"/>
        <v>23.290399265768052</v>
      </c>
    </row>
    <row r="1320" spans="1:11" ht="13.5" x14ac:dyDescent="0.25">
      <c r="A1320" s="3">
        <f>TITRES_STAT!B1323</f>
        <v>43934</v>
      </c>
      <c r="B1320" s="6">
        <f>TITRES_STAT!D1323</f>
        <v>22.818000000000001</v>
      </c>
      <c r="C1320" s="2">
        <f t="shared" si="157"/>
        <v>0</v>
      </c>
      <c r="D1320" s="2">
        <f t="shared" si="158"/>
        <v>22.818000000000001</v>
      </c>
      <c r="E1320" s="2">
        <f t="shared" si="160"/>
        <v>22.818000000000005</v>
      </c>
      <c r="F1320" s="2">
        <f t="shared" si="161"/>
        <v>22.643349999999995</v>
      </c>
      <c r="G1320" s="2">
        <f t="shared" si="155"/>
        <v>22.89078000000001</v>
      </c>
      <c r="H1320" s="2">
        <f t="shared" si="159"/>
        <v>24.361374999999988</v>
      </c>
      <c r="I1320" s="2">
        <f t="array" ref="I1320">SUMPRODUCT(B1304:B1323, (ROW(B1304:B1323)-ROW(B1304)+1)) / (20*21/2)</f>
        <v>22.72986666666667</v>
      </c>
      <c r="J1320" s="2">
        <f t="shared" si="162"/>
        <v>22.782935264863461</v>
      </c>
      <c r="K1320" s="2">
        <f t="shared" si="156"/>
        <v>23.271873804365384</v>
      </c>
    </row>
    <row r="1321" spans="1:11" ht="13.5" x14ac:dyDescent="0.25">
      <c r="A1321" s="3">
        <f>TITRES_STAT!B1324</f>
        <v>43935</v>
      </c>
      <c r="B1321" s="6">
        <f>TITRES_STAT!D1324</f>
        <v>22.818000000000001</v>
      </c>
      <c r="C1321" s="2">
        <f t="shared" si="157"/>
        <v>0</v>
      </c>
      <c r="D1321" s="2">
        <f t="shared" si="158"/>
        <v>22.818000000000001</v>
      </c>
      <c r="E1321" s="2">
        <f t="shared" si="160"/>
        <v>22.818000000000005</v>
      </c>
      <c r="F1321" s="2">
        <f t="shared" si="161"/>
        <v>22.624449999999996</v>
      </c>
      <c r="G1321" s="2">
        <f t="shared" si="155"/>
        <v>22.878740000000008</v>
      </c>
      <c r="H1321" s="2">
        <f t="shared" si="159"/>
        <v>24.361589999999993</v>
      </c>
      <c r="I1321" s="2">
        <f t="array" ref="I1321">SUMPRODUCT(B1305:B1324, (ROW(B1305:B1324)-ROW(B1305)+1)) / (20*21/2)</f>
        <v>22.751900000000003</v>
      </c>
      <c r="J1321" s="2">
        <f t="shared" si="162"/>
        <v>22.786274763447892</v>
      </c>
      <c r="K1321" s="2">
        <f t="shared" si="156"/>
        <v>23.254074831645177</v>
      </c>
    </row>
    <row r="1322" spans="1:11" ht="13.5" x14ac:dyDescent="0.25">
      <c r="A1322" s="3">
        <f>TITRES_STAT!B1325</f>
        <v>43936</v>
      </c>
      <c r="B1322" s="6">
        <f>TITRES_STAT!D1325</f>
        <v>22.818000000000001</v>
      </c>
      <c r="C1322" s="2">
        <f t="shared" si="157"/>
        <v>0</v>
      </c>
      <c r="D1322" s="2">
        <f t="shared" si="158"/>
        <v>22.818000000000001</v>
      </c>
      <c r="E1322" s="2">
        <f t="shared" si="160"/>
        <v>22.818000000000005</v>
      </c>
      <c r="F1322" s="2">
        <f t="shared" si="161"/>
        <v>22.605549999999997</v>
      </c>
      <c r="G1322" s="2">
        <f t="shared" si="155"/>
        <v>22.88750000000001</v>
      </c>
      <c r="H1322" s="2">
        <f t="shared" si="159"/>
        <v>24.361804999999993</v>
      </c>
      <c r="I1322" s="2">
        <f t="array" ref="I1322">SUMPRODUCT(B1306:B1325, (ROW(B1306:B1325)-ROW(B1306)+1)) / (20*21/2)</f>
        <v>22.770785714285719</v>
      </c>
      <c r="J1322" s="2">
        <f t="shared" si="162"/>
        <v>22.789296214548092</v>
      </c>
      <c r="K1322" s="2">
        <f t="shared" si="156"/>
        <v>23.236973857855169</v>
      </c>
    </row>
    <row r="1323" spans="1:11" ht="13.5" x14ac:dyDescent="0.25">
      <c r="A1323" s="3">
        <f>TITRES_STAT!B1326</f>
        <v>43937</v>
      </c>
      <c r="B1323" s="6">
        <f>TITRES_STAT!D1326</f>
        <v>22.818000000000001</v>
      </c>
      <c r="C1323" s="2">
        <f t="shared" si="157"/>
        <v>0</v>
      </c>
      <c r="D1323" s="2">
        <f t="shared" si="158"/>
        <v>22.818000000000001</v>
      </c>
      <c r="E1323" s="2">
        <f t="shared" si="160"/>
        <v>22.818000000000005</v>
      </c>
      <c r="F1323" s="2">
        <f t="shared" si="161"/>
        <v>22.586649999999999</v>
      </c>
      <c r="G1323" s="2">
        <f t="shared" si="155"/>
        <v>22.909140000000008</v>
      </c>
      <c r="H1323" s="2">
        <f t="shared" si="159"/>
        <v>24.362019999999998</v>
      </c>
      <c r="I1323" s="2">
        <f t="array" ref="I1323">SUMPRODUCT(B1307:B1326, (ROW(B1307:B1326)-ROW(B1307)+1)) / (20*21/2)</f>
        <v>22.786523809523814</v>
      </c>
      <c r="J1323" s="2">
        <f t="shared" si="162"/>
        <v>22.792029908400654</v>
      </c>
      <c r="K1323" s="2">
        <f t="shared" si="156"/>
        <v>23.220543510488298</v>
      </c>
    </row>
    <row r="1324" spans="1:11" ht="13.5" x14ac:dyDescent="0.25">
      <c r="A1324" s="3">
        <f>TITRES_STAT!B1327</f>
        <v>43938</v>
      </c>
      <c r="B1324" s="6">
        <f>TITRES_STAT!D1327</f>
        <v>22.818000000000001</v>
      </c>
      <c r="C1324" s="2">
        <f t="shared" si="157"/>
        <v>0</v>
      </c>
      <c r="D1324" s="2">
        <f t="shared" si="158"/>
        <v>22.818000000000001</v>
      </c>
      <c r="E1324" s="2">
        <f t="shared" si="160"/>
        <v>22.818000000000005</v>
      </c>
      <c r="F1324" s="2">
        <f t="shared" si="161"/>
        <v>22.619699999999998</v>
      </c>
      <c r="G1324" s="2">
        <f t="shared" si="155"/>
        <v>22.930780000000009</v>
      </c>
      <c r="H1324" s="2">
        <f t="shared" si="159"/>
        <v>24.362235000000002</v>
      </c>
      <c r="I1324" s="2">
        <f t="array" ref="I1324">SUMPRODUCT(B1308:B1327, (ROW(B1308:B1327)-ROW(B1308)+1)) / (20*21/2)</f>
        <v>22.799114285714285</v>
      </c>
      <c r="J1324" s="2">
        <f t="shared" si="162"/>
        <v>22.794503250457733</v>
      </c>
      <c r="K1324" s="2">
        <f t="shared" si="156"/>
        <v>23.204757490469149</v>
      </c>
    </row>
    <row r="1325" spans="1:11" ht="13.5" x14ac:dyDescent="0.25">
      <c r="A1325" s="3">
        <f>TITRES_STAT!B1328</f>
        <v>43941</v>
      </c>
      <c r="B1325" s="6">
        <f>TITRES_STAT!D1328</f>
        <v>22.818000000000001</v>
      </c>
      <c r="C1325" s="2">
        <f t="shared" si="157"/>
        <v>0</v>
      </c>
      <c r="D1325" s="2">
        <f t="shared" si="158"/>
        <v>22.818000000000001</v>
      </c>
      <c r="E1325" s="2">
        <f t="shared" si="160"/>
        <v>22.818000000000005</v>
      </c>
      <c r="F1325" s="2">
        <f t="shared" si="161"/>
        <v>22.652749999999997</v>
      </c>
      <c r="G1325" s="2">
        <f t="shared" si="155"/>
        <v>22.952420000000007</v>
      </c>
      <c r="H1325" s="2">
        <f t="shared" si="159"/>
        <v>24.362450000000003</v>
      </c>
      <c r="I1325" s="2">
        <f t="array" ref="I1325">SUMPRODUCT(B1309:B1328, (ROW(B1309:B1328)-ROW(B1309)+1)) / (20*21/2)</f>
        <v>22.808557142857143</v>
      </c>
      <c r="J1325" s="2">
        <f t="shared" si="162"/>
        <v>22.796741036128424</v>
      </c>
      <c r="K1325" s="2">
        <f t="shared" si="156"/>
        <v>23.189590530058595</v>
      </c>
    </row>
    <row r="1326" spans="1:11" ht="13.5" x14ac:dyDescent="0.25">
      <c r="A1326" s="3">
        <f>TITRES_STAT!B1329</f>
        <v>43942</v>
      </c>
      <c r="B1326" s="6">
        <f>TITRES_STAT!D1329</f>
        <v>22.818000000000001</v>
      </c>
      <c r="C1326" s="2">
        <f t="shared" si="157"/>
        <v>0</v>
      </c>
      <c r="D1326" s="2">
        <f t="shared" si="158"/>
        <v>22.818000000000001</v>
      </c>
      <c r="E1326" s="2">
        <f t="shared" si="160"/>
        <v>22.818000000000005</v>
      </c>
      <c r="F1326" s="2">
        <f t="shared" si="161"/>
        <v>22.685799999999997</v>
      </c>
      <c r="G1326" s="2">
        <f t="shared" si="155"/>
        <v>22.974060000000009</v>
      </c>
      <c r="H1326" s="2">
        <f t="shared" si="159"/>
        <v>24.362665000000007</v>
      </c>
      <c r="I1326" s="2">
        <f t="array" ref="I1326">SUMPRODUCT(B1310:B1329, (ROW(B1310:B1329)-ROW(B1310)+1)) / (20*21/2)</f>
        <v>22.814852380952384</v>
      </c>
      <c r="J1326" s="2">
        <f t="shared" si="162"/>
        <v>22.798765699354288</v>
      </c>
      <c r="K1326" s="2">
        <f t="shared" si="156"/>
        <v>23.175018352409239</v>
      </c>
    </row>
    <row r="1327" spans="1:11" ht="13.5" x14ac:dyDescent="0.25">
      <c r="A1327" s="3">
        <f>TITRES_STAT!B1330</f>
        <v>43943</v>
      </c>
      <c r="B1327" s="6">
        <f>TITRES_STAT!D1330</f>
        <v>22.818000000000001</v>
      </c>
      <c r="C1327" s="2">
        <f t="shared" si="157"/>
        <v>0</v>
      </c>
      <c r="D1327" s="2">
        <f t="shared" si="158"/>
        <v>22.818000000000001</v>
      </c>
      <c r="E1327" s="2">
        <f t="shared" si="160"/>
        <v>22.818000000000005</v>
      </c>
      <c r="F1327" s="2">
        <f t="shared" si="161"/>
        <v>22.718849999999996</v>
      </c>
      <c r="G1327" s="2">
        <f t="shared" si="155"/>
        <v>22.983680000000007</v>
      </c>
      <c r="H1327" s="2">
        <f t="shared" si="159"/>
        <v>24.362880000000008</v>
      </c>
      <c r="I1327" s="2">
        <f t="array" ref="I1327">SUMPRODUCT(B1311:B1330, (ROW(B1311:B1330)-ROW(B1311)+1)) / (20*21/2)</f>
        <v>22.818000000000001</v>
      </c>
      <c r="J1327" s="2">
        <f t="shared" si="162"/>
        <v>22.80059753751102</v>
      </c>
      <c r="K1327" s="2">
        <f t="shared" si="156"/>
        <v>23.161017632706915</v>
      </c>
    </row>
    <row r="1328" spans="1:11" ht="13.5" x14ac:dyDescent="0.25">
      <c r="A1328" s="3">
        <f>TITRES_STAT!B1331</f>
        <v>43944</v>
      </c>
      <c r="B1328" s="6">
        <f>TITRES_STAT!D1331</f>
        <v>22.818000000000001</v>
      </c>
      <c r="C1328" s="2">
        <f t="shared" si="157"/>
        <v>0</v>
      </c>
      <c r="D1328" s="2">
        <f t="shared" si="158"/>
        <v>22.818000000000001</v>
      </c>
      <c r="E1328" s="2">
        <f t="shared" si="160"/>
        <v>22.818000000000005</v>
      </c>
      <c r="F1328" s="2">
        <f t="shared" si="161"/>
        <v>22.751899999999999</v>
      </c>
      <c r="G1328" s="2">
        <f t="shared" si="155"/>
        <v>22.993300000000009</v>
      </c>
      <c r="H1328" s="2">
        <f t="shared" si="159"/>
        <v>24.36103000000001</v>
      </c>
      <c r="I1328" s="2">
        <f t="array" ref="I1328">SUMPRODUCT(B1312:B1331, (ROW(B1312:B1331)-ROW(B1312)+1)) / (20*21/2)</f>
        <v>22.818000000000001</v>
      </c>
      <c r="J1328" s="2">
        <f t="shared" si="162"/>
        <v>22.802254914890923</v>
      </c>
      <c r="K1328" s="2">
        <f t="shared" si="156"/>
        <v>23.147565960836054</v>
      </c>
    </row>
    <row r="1329" spans="1:11" ht="13.5" x14ac:dyDescent="0.25">
      <c r="A1329" s="3">
        <f>TITRES_STAT!B1332</f>
        <v>43945</v>
      </c>
      <c r="B1329" s="6">
        <f>TITRES_STAT!D1332</f>
        <v>22.818000000000001</v>
      </c>
      <c r="C1329" s="2">
        <f t="shared" si="157"/>
        <v>0</v>
      </c>
      <c r="D1329" s="2">
        <f t="shared" si="158"/>
        <v>22.818000000000001</v>
      </c>
      <c r="E1329" s="2">
        <f t="shared" si="160"/>
        <v>22.818000000000005</v>
      </c>
      <c r="F1329" s="2">
        <f t="shared" si="161"/>
        <v>22.784949999999998</v>
      </c>
      <c r="G1329" s="2">
        <f t="shared" si="155"/>
        <v>23.002920000000003</v>
      </c>
      <c r="H1329" s="2">
        <f t="shared" si="159"/>
        <v>24.359180000000009</v>
      </c>
      <c r="I1329" s="2">
        <f t="array" ref="I1329">SUMPRODUCT(B1313:B1332, (ROW(B1313:B1332)-ROW(B1313)+1)) / (20*21/2)</f>
        <v>22.818000000000001</v>
      </c>
      <c r="J1329" s="2">
        <f t="shared" si="162"/>
        <v>22.803754446806074</v>
      </c>
      <c r="K1329" s="2">
        <f t="shared" si="156"/>
        <v>23.134641805509148</v>
      </c>
    </row>
    <row r="1330" spans="1:11" ht="13.5" x14ac:dyDescent="0.25">
      <c r="A1330" s="3">
        <f>TITRES_STAT!B1333</f>
        <v>43948</v>
      </c>
      <c r="B1330" s="6">
        <f>TITRES_STAT!D1333</f>
        <v>22.818000000000001</v>
      </c>
      <c r="C1330" s="2">
        <f t="shared" si="157"/>
        <v>0</v>
      </c>
      <c r="D1330" s="2">
        <f t="shared" si="158"/>
        <v>22.818000000000001</v>
      </c>
      <c r="E1330" s="2">
        <f t="shared" si="160"/>
        <v>22.818000000000005</v>
      </c>
      <c r="F1330" s="2">
        <f t="shared" si="161"/>
        <v>22.817999999999998</v>
      </c>
      <c r="G1330" s="2">
        <f t="shared" ref="G1330:G1393" si="163">AVERAGE(B1281:B1330)</f>
        <v>22.999140000000008</v>
      </c>
      <c r="H1330" s="2">
        <f t="shared" si="159"/>
        <v>24.357330000000015</v>
      </c>
      <c r="I1330" s="2">
        <f t="array" ref="I1330">SUMPRODUCT(B1314:B1333, (ROW(B1314:B1333)-ROW(B1314)+1)) / (20*21/2)</f>
        <v>22.818000000000001</v>
      </c>
      <c r="J1330" s="2">
        <f t="shared" si="162"/>
        <v>22.805111166157875</v>
      </c>
      <c r="K1330" s="2">
        <f t="shared" si="156"/>
        <v>23.12222447980291</v>
      </c>
    </row>
    <row r="1331" spans="1:11" ht="13.5" x14ac:dyDescent="0.25">
      <c r="A1331" s="3">
        <f>TITRES_STAT!B1334</f>
        <v>43949</v>
      </c>
      <c r="B1331" s="6">
        <f>TITRES_STAT!D1334</f>
        <v>22.818000000000001</v>
      </c>
      <c r="C1331" s="2">
        <f t="shared" si="157"/>
        <v>0</v>
      </c>
      <c r="D1331" s="2">
        <f t="shared" si="158"/>
        <v>22.818000000000001</v>
      </c>
      <c r="E1331" s="2">
        <f t="shared" si="160"/>
        <v>22.818000000000005</v>
      </c>
      <c r="F1331" s="2">
        <f t="shared" si="161"/>
        <v>22.817999999999998</v>
      </c>
      <c r="G1331" s="2">
        <f t="shared" si="163"/>
        <v>22.981600000000004</v>
      </c>
      <c r="H1331" s="2">
        <f t="shared" si="159"/>
        <v>24.355480000000014</v>
      </c>
      <c r="I1331" s="2">
        <f t="array" ref="I1331">SUMPRODUCT(B1315:B1334, (ROW(B1315:B1334)-ROW(B1315)+1)) / (20*21/2)</f>
        <v>22.818000000000001</v>
      </c>
      <c r="J1331" s="2">
        <f t="shared" si="162"/>
        <v>22.80633867414284</v>
      </c>
      <c r="K1331" s="2">
        <f t="shared" ref="K1331:K1394" si="164">$K$4*B1331+(1-$K$4)*K1330</f>
        <v>23.110294108045935</v>
      </c>
    </row>
    <row r="1332" spans="1:11" ht="13.5" x14ac:dyDescent="0.25">
      <c r="A1332" s="3">
        <f>TITRES_STAT!B1335</f>
        <v>43950</v>
      </c>
      <c r="B1332" s="6">
        <f>TITRES_STAT!D1335</f>
        <v>22.818000000000001</v>
      </c>
      <c r="C1332" s="2">
        <f t="shared" si="157"/>
        <v>0</v>
      </c>
      <c r="D1332" s="2">
        <f t="shared" si="158"/>
        <v>22.818000000000001</v>
      </c>
      <c r="E1332" s="2">
        <f t="shared" si="160"/>
        <v>22.818000000000005</v>
      </c>
      <c r="F1332" s="2">
        <f t="shared" si="161"/>
        <v>22.817999999999998</v>
      </c>
      <c r="G1332" s="2">
        <f t="shared" si="163"/>
        <v>22.964060000000003</v>
      </c>
      <c r="H1332" s="2">
        <f t="shared" si="159"/>
        <v>24.353630000000017</v>
      </c>
      <c r="I1332" s="2">
        <f t="array" ref="I1332">SUMPRODUCT(B1316:B1335, (ROW(B1316:B1335)-ROW(B1316)+1)) / (20*21/2)</f>
        <v>22.818000000000001</v>
      </c>
      <c r="J1332" s="2">
        <f t="shared" si="162"/>
        <v>22.807449276605425</v>
      </c>
      <c r="K1332" s="2">
        <f t="shared" si="164"/>
        <v>23.09883159400492</v>
      </c>
    </row>
    <row r="1333" spans="1:11" ht="13.5" x14ac:dyDescent="0.25">
      <c r="A1333" s="3">
        <f>TITRES_STAT!B1336</f>
        <v>43951</v>
      </c>
      <c r="B1333" s="6">
        <f>TITRES_STAT!D1336</f>
        <v>22.818000000000001</v>
      </c>
      <c r="C1333" s="2">
        <f t="shared" si="157"/>
        <v>0</v>
      </c>
      <c r="D1333" s="2">
        <f t="shared" si="158"/>
        <v>22.818000000000001</v>
      </c>
      <c r="E1333" s="2">
        <f t="shared" si="160"/>
        <v>22.818000000000005</v>
      </c>
      <c r="F1333" s="2">
        <f t="shared" si="161"/>
        <v>22.817999999999998</v>
      </c>
      <c r="G1333" s="2">
        <f t="shared" si="163"/>
        <v>22.94652</v>
      </c>
      <c r="H1333" s="2">
        <f t="shared" si="159"/>
        <v>24.351780000000016</v>
      </c>
      <c r="I1333" s="2">
        <f t="array" ref="I1333">SUMPRODUCT(B1317:B1336, (ROW(B1317:B1336)-ROW(B1317)+1)) / (20*21/2)</f>
        <v>22.818000000000001</v>
      </c>
      <c r="J1333" s="2">
        <f t="shared" si="162"/>
        <v>22.808454107404909</v>
      </c>
      <c r="K1333" s="2">
        <f t="shared" si="164"/>
        <v>23.087818590318456</v>
      </c>
    </row>
    <row r="1334" spans="1:11" ht="13.5" x14ac:dyDescent="0.25">
      <c r="A1334" s="3">
        <f>TITRES_STAT!B1337</f>
        <v>43955</v>
      </c>
      <c r="B1334" s="6">
        <f>TITRES_STAT!D1337</f>
        <v>22.818000000000001</v>
      </c>
      <c r="C1334" s="2">
        <f t="shared" si="157"/>
        <v>0</v>
      </c>
      <c r="D1334" s="2">
        <f t="shared" si="158"/>
        <v>22.818000000000001</v>
      </c>
      <c r="E1334" s="2">
        <f t="shared" si="160"/>
        <v>22.818000000000005</v>
      </c>
      <c r="F1334" s="2">
        <f t="shared" si="161"/>
        <v>22.817999999999998</v>
      </c>
      <c r="G1334" s="2">
        <f t="shared" si="163"/>
        <v>22.928979999999996</v>
      </c>
      <c r="H1334" s="2">
        <f t="shared" si="159"/>
        <v>24.349930000000018</v>
      </c>
      <c r="I1334" s="2">
        <f t="array" ref="I1334">SUMPRODUCT(B1318:B1337, (ROW(B1318:B1337)-ROW(B1318)+1)) / (20*21/2)</f>
        <v>22.882666666666669</v>
      </c>
      <c r="J1334" s="2">
        <f t="shared" si="162"/>
        <v>22.809363240033012</v>
      </c>
      <c r="K1334" s="2">
        <f t="shared" si="164"/>
        <v>23.0772374691295</v>
      </c>
    </row>
    <row r="1335" spans="1:11" ht="13.5" x14ac:dyDescent="0.25">
      <c r="A1335" s="3">
        <f>TITRES_STAT!B1338</f>
        <v>43956</v>
      </c>
      <c r="B1335" s="6">
        <f>TITRES_STAT!D1338</f>
        <v>22.818000000000001</v>
      </c>
      <c r="C1335" s="2">
        <f t="shared" si="157"/>
        <v>0</v>
      </c>
      <c r="D1335" s="2">
        <f t="shared" si="158"/>
        <v>22.818000000000001</v>
      </c>
      <c r="E1335" s="2">
        <f t="shared" si="160"/>
        <v>22.818000000000005</v>
      </c>
      <c r="F1335" s="2">
        <f t="shared" si="161"/>
        <v>22.817999999999998</v>
      </c>
      <c r="G1335" s="2">
        <f t="shared" si="163"/>
        <v>22.911439999999999</v>
      </c>
      <c r="H1335" s="2">
        <f t="shared" si="159"/>
        <v>24.348080000000017</v>
      </c>
      <c r="I1335" s="2">
        <f t="array" ref="I1335">SUMPRODUCT(B1319:B1338, (ROW(B1319:B1338)-ROW(B1319)+1)) / (20*21/2)</f>
        <v>23.011242857142861</v>
      </c>
      <c r="J1335" s="2">
        <f t="shared" si="162"/>
        <v>22.810185788601295</v>
      </c>
      <c r="K1335" s="2">
        <f t="shared" si="164"/>
        <v>23.067071293869517</v>
      </c>
    </row>
    <row r="1336" spans="1:11" ht="13.5" x14ac:dyDescent="0.25">
      <c r="A1336" s="3">
        <f>TITRES_STAT!B1339</f>
        <v>43957</v>
      </c>
      <c r="B1336" s="6">
        <f>TITRES_STAT!D1339</f>
        <v>22.818000000000001</v>
      </c>
      <c r="C1336" s="2">
        <f t="shared" si="157"/>
        <v>0</v>
      </c>
      <c r="D1336" s="2">
        <f t="shared" si="158"/>
        <v>22.818000000000001</v>
      </c>
      <c r="E1336" s="2">
        <f t="shared" si="160"/>
        <v>22.818000000000005</v>
      </c>
      <c r="F1336" s="2">
        <f t="shared" si="161"/>
        <v>22.817999999999998</v>
      </c>
      <c r="G1336" s="2">
        <f t="shared" si="163"/>
        <v>22.893899999999995</v>
      </c>
      <c r="H1336" s="2">
        <f t="shared" si="159"/>
        <v>24.346230000000023</v>
      </c>
      <c r="I1336" s="2">
        <f t="array" ref="I1336">SUMPRODUCT(B1320:B1339, (ROW(B1320:B1339)-ROW(B1320)+1)) / (20*21/2)</f>
        <v>23.20189523809524</v>
      </c>
      <c r="J1336" s="2">
        <f t="shared" si="162"/>
        <v>22.810929999210696</v>
      </c>
      <c r="K1336" s="2">
        <f t="shared" si="164"/>
        <v>23.057303792149142</v>
      </c>
    </row>
    <row r="1337" spans="1:11" ht="13.5" x14ac:dyDescent="0.25">
      <c r="A1337" s="3">
        <f>TITRES_STAT!B1340</f>
        <v>43958</v>
      </c>
      <c r="B1337" s="6">
        <f>TITRES_STAT!D1340</f>
        <v>23.497</v>
      </c>
      <c r="C1337" s="2">
        <f t="shared" si="157"/>
        <v>0.67899999999999849</v>
      </c>
      <c r="D1337" s="2">
        <f t="shared" si="158"/>
        <v>22.953800000000001</v>
      </c>
      <c r="E1337" s="2">
        <f t="shared" si="160"/>
        <v>22.885900000000003</v>
      </c>
      <c r="F1337" s="2">
        <f t="shared" si="161"/>
        <v>22.851949999999999</v>
      </c>
      <c r="G1337" s="2">
        <f t="shared" si="163"/>
        <v>22.889939999999996</v>
      </c>
      <c r="H1337" s="2">
        <f t="shared" si="159"/>
        <v>24.347775000000023</v>
      </c>
      <c r="I1337" s="2">
        <f t="array" ref="I1337">SUMPRODUCT(B1321:B1340, (ROW(B1321:B1340)-ROW(B1321)+1)) / (20*21/2)</f>
        <v>23.311380952380958</v>
      </c>
      <c r="J1337" s="2">
        <f t="shared" si="162"/>
        <v>22.876269999285867</v>
      </c>
      <c r="K1337" s="2">
        <f t="shared" si="164"/>
        <v>23.074546780692316</v>
      </c>
    </row>
    <row r="1338" spans="1:11" ht="13.5" x14ac:dyDescent="0.25">
      <c r="A1338" s="3">
        <f>TITRES_STAT!B1341</f>
        <v>43959</v>
      </c>
      <c r="B1338" s="6">
        <f>TITRES_STAT!D1341</f>
        <v>24.202000000000002</v>
      </c>
      <c r="C1338" s="2">
        <f t="shared" si="157"/>
        <v>0.70500000000000185</v>
      </c>
      <c r="D1338" s="2">
        <f t="shared" si="158"/>
        <v>23.230600000000003</v>
      </c>
      <c r="E1338" s="2">
        <f t="shared" si="160"/>
        <v>23.024300000000004</v>
      </c>
      <c r="F1338" s="2">
        <f t="shared" si="161"/>
        <v>22.921150000000001</v>
      </c>
      <c r="G1338" s="2">
        <f t="shared" si="163"/>
        <v>22.900079999999992</v>
      </c>
      <c r="H1338" s="2">
        <f t="shared" si="159"/>
        <v>24.352845000000023</v>
      </c>
      <c r="I1338" s="2">
        <f t="array" ref="I1338">SUMPRODUCT(B1322:B1341, (ROW(B1322:B1341)-ROW(B1322)+1)) / (20*21/2)</f>
        <v>23.402971428571426</v>
      </c>
      <c r="J1338" s="2">
        <f t="shared" si="162"/>
        <v>23.002529999353882</v>
      </c>
      <c r="K1338" s="2">
        <f t="shared" si="164"/>
        <v>23.118760632429876</v>
      </c>
    </row>
    <row r="1339" spans="1:11" ht="13.5" x14ac:dyDescent="0.25">
      <c r="A1339" s="3">
        <f>TITRES_STAT!B1342</f>
        <v>43962</v>
      </c>
      <c r="B1339" s="6">
        <f>TITRES_STAT!D1342</f>
        <v>24.922999999999998</v>
      </c>
      <c r="C1339" s="2">
        <f t="shared" si="157"/>
        <v>0.72099999999999653</v>
      </c>
      <c r="D1339" s="2">
        <f t="shared" si="158"/>
        <v>23.651600000000002</v>
      </c>
      <c r="E1339" s="2">
        <f t="shared" si="160"/>
        <v>23.2348</v>
      </c>
      <c r="F1339" s="2">
        <f t="shared" si="161"/>
        <v>23.026400000000002</v>
      </c>
      <c r="G1339" s="2">
        <f t="shared" si="163"/>
        <v>22.924639999999997</v>
      </c>
      <c r="H1339" s="2">
        <f t="shared" si="159"/>
        <v>24.361520000000024</v>
      </c>
      <c r="I1339" s="2">
        <f t="array" ref="I1339">SUMPRODUCT(B1323:B1342, (ROW(B1323:B1342)-ROW(B1323)+1)) / (20*21/2)</f>
        <v>23.487809523809521</v>
      </c>
      <c r="J1339" s="2">
        <f t="shared" si="162"/>
        <v>23.185431904177321</v>
      </c>
      <c r="K1339" s="2">
        <f t="shared" si="164"/>
        <v>23.189515117432627</v>
      </c>
    </row>
    <row r="1340" spans="1:11" ht="13.5" x14ac:dyDescent="0.25">
      <c r="A1340" s="3">
        <f>TITRES_STAT!B1343</f>
        <v>43963</v>
      </c>
      <c r="B1340" s="6">
        <f>TITRES_STAT!D1343</f>
        <v>24.175999999999998</v>
      </c>
      <c r="C1340" s="2">
        <f t="shared" si="157"/>
        <v>-0.74699999999999989</v>
      </c>
      <c r="D1340" s="2">
        <f t="shared" si="158"/>
        <v>23.923200000000001</v>
      </c>
      <c r="E1340" s="2">
        <f t="shared" si="160"/>
        <v>23.370600000000003</v>
      </c>
      <c r="F1340" s="2">
        <f t="shared" si="161"/>
        <v>23.0943</v>
      </c>
      <c r="G1340" s="2">
        <f t="shared" si="163"/>
        <v>22.934259999999991</v>
      </c>
      <c r="H1340" s="2">
        <f t="shared" si="159"/>
        <v>24.366460000000025</v>
      </c>
      <c r="I1340" s="2">
        <f t="array" ref="I1340">SUMPRODUCT(B1324:B1343, (ROW(B1324:B1343)-ROW(B1324)+1)) / (20*21/2)</f>
        <v>23.634700000000002</v>
      </c>
      <c r="J1340" s="2">
        <f t="shared" si="162"/>
        <v>23.2797717228271</v>
      </c>
      <c r="K1340" s="2">
        <f t="shared" si="164"/>
        <v>23.228200799101934</v>
      </c>
    </row>
    <row r="1341" spans="1:11" ht="13.5" x14ac:dyDescent="0.25">
      <c r="A1341" s="3">
        <f>TITRES_STAT!B1344</f>
        <v>43964</v>
      </c>
      <c r="B1341" s="6">
        <f>TITRES_STAT!D1344</f>
        <v>24.056000000000001</v>
      </c>
      <c r="C1341" s="2">
        <f t="shared" si="157"/>
        <v>-0.11999999999999744</v>
      </c>
      <c r="D1341" s="2">
        <f t="shared" si="158"/>
        <v>24.1708</v>
      </c>
      <c r="E1341" s="2">
        <f t="shared" si="160"/>
        <v>23.494399999999999</v>
      </c>
      <c r="F1341" s="2">
        <f t="shared" si="161"/>
        <v>23.156200000000002</v>
      </c>
      <c r="G1341" s="2">
        <f t="shared" si="163"/>
        <v>22.951459999999994</v>
      </c>
      <c r="H1341" s="2">
        <f t="shared" si="159"/>
        <v>24.37080000000002</v>
      </c>
      <c r="I1341" s="2">
        <f t="array" ref="I1341">SUMPRODUCT(B1325:B1344, (ROW(B1325:B1344)-ROW(B1325)+1)) / (20*21/2)</f>
        <v>23.701961904761905</v>
      </c>
      <c r="J1341" s="2">
        <f t="shared" si="162"/>
        <v>23.353698225414995</v>
      </c>
      <c r="K1341" s="2">
        <f t="shared" si="164"/>
        <v>23.260663512862642</v>
      </c>
    </row>
    <row r="1342" spans="1:11" ht="13.5" x14ac:dyDescent="0.25">
      <c r="A1342" s="3">
        <f>TITRES_STAT!B1345</f>
        <v>43965</v>
      </c>
      <c r="B1342" s="6">
        <f>TITRES_STAT!D1345</f>
        <v>24.047000000000001</v>
      </c>
      <c r="C1342" s="2">
        <f t="shared" si="157"/>
        <v>-9.0000000000003411E-3</v>
      </c>
      <c r="D1342" s="2">
        <f t="shared" si="158"/>
        <v>24.280799999999999</v>
      </c>
      <c r="E1342" s="2">
        <f t="shared" si="160"/>
        <v>23.6173</v>
      </c>
      <c r="F1342" s="2">
        <f t="shared" si="161"/>
        <v>23.217650000000003</v>
      </c>
      <c r="G1342" s="2">
        <f t="shared" si="163"/>
        <v>22.968479999999989</v>
      </c>
      <c r="H1342" s="2">
        <f t="shared" si="159"/>
        <v>24.375095000000019</v>
      </c>
      <c r="I1342" s="2">
        <f t="array" ref="I1342">SUMPRODUCT(B1326:B1345, (ROW(B1326:B1345)-ROW(B1326)+1)) / (20*21/2)</f>
        <v>23.695590476190475</v>
      </c>
      <c r="J1342" s="2">
        <f t="shared" si="162"/>
        <v>23.419726965851659</v>
      </c>
      <c r="K1342" s="2">
        <f t="shared" si="164"/>
        <v>23.291500237848421</v>
      </c>
    </row>
    <row r="1343" spans="1:11" ht="13.5" x14ac:dyDescent="0.25">
      <c r="A1343" s="3">
        <f>TITRES_STAT!B1346</f>
        <v>43966</v>
      </c>
      <c r="B1343" s="6">
        <f>TITRES_STAT!D1346</f>
        <v>24.76</v>
      </c>
      <c r="C1343" s="2">
        <f t="shared" si="157"/>
        <v>0.71300000000000097</v>
      </c>
      <c r="D1343" s="2">
        <f t="shared" si="158"/>
        <v>24.392400000000002</v>
      </c>
      <c r="E1343" s="2">
        <f t="shared" si="160"/>
        <v>23.811499999999999</v>
      </c>
      <c r="F1343" s="2">
        <f t="shared" si="161"/>
        <v>23.314750000000004</v>
      </c>
      <c r="G1343" s="2">
        <f t="shared" si="163"/>
        <v>22.999759999999991</v>
      </c>
      <c r="H1343" s="2">
        <f t="shared" si="159"/>
        <v>24.38295500000002</v>
      </c>
      <c r="I1343" s="2">
        <f t="array" ref="I1343">SUMPRODUCT(B1327:B1346, (ROW(B1327:B1346)-ROW(B1327)+1)) / (20*21/2)</f>
        <v>23.6206</v>
      </c>
      <c r="J1343" s="2">
        <f t="shared" si="162"/>
        <v>23.547372016722928</v>
      </c>
      <c r="K1343" s="2">
        <f t="shared" si="164"/>
        <v>23.349088463815153</v>
      </c>
    </row>
    <row r="1344" spans="1:11" ht="13.5" x14ac:dyDescent="0.25">
      <c r="A1344" s="3">
        <f>TITRES_STAT!B1347</f>
        <v>43969</v>
      </c>
      <c r="B1344" s="6">
        <f>TITRES_STAT!D1347</f>
        <v>24.021000000000001</v>
      </c>
      <c r="C1344" s="2">
        <f t="shared" si="157"/>
        <v>-0.73900000000000077</v>
      </c>
      <c r="D1344" s="2">
        <f t="shared" si="158"/>
        <v>24.212</v>
      </c>
      <c r="E1344" s="2">
        <f t="shared" si="160"/>
        <v>23.931799999999999</v>
      </c>
      <c r="F1344" s="2">
        <f t="shared" si="161"/>
        <v>23.374900000000004</v>
      </c>
      <c r="G1344" s="2">
        <f t="shared" si="163"/>
        <v>23.016259999999988</v>
      </c>
      <c r="H1344" s="2">
        <f t="shared" si="159"/>
        <v>24.387120000000017</v>
      </c>
      <c r="I1344" s="2">
        <f t="array" ref="I1344">SUMPRODUCT(B1328:B1347, (ROW(B1328:B1347)-ROW(B1328)+1)) / (20*21/2)</f>
        <v>23.482780952380953</v>
      </c>
      <c r="J1344" s="2">
        <f t="shared" si="162"/>
        <v>23.592479443701698</v>
      </c>
      <c r="K1344" s="2">
        <f t="shared" si="164"/>
        <v>23.375437935822404</v>
      </c>
    </row>
    <row r="1345" spans="1:11" ht="13.5" x14ac:dyDescent="0.25">
      <c r="A1345" s="3">
        <f>TITRES_STAT!B1348</f>
        <v>43970</v>
      </c>
      <c r="B1345" s="6">
        <f>TITRES_STAT!D1348</f>
        <v>23.308</v>
      </c>
      <c r="C1345" s="2">
        <f t="shared" si="157"/>
        <v>-0.71300000000000097</v>
      </c>
      <c r="D1345" s="2">
        <f t="shared" si="158"/>
        <v>24.038400000000003</v>
      </c>
      <c r="E1345" s="2">
        <f t="shared" si="160"/>
        <v>23.980799999999999</v>
      </c>
      <c r="F1345" s="2">
        <f t="shared" si="161"/>
        <v>23.399400000000004</v>
      </c>
      <c r="G1345" s="2">
        <f t="shared" si="163"/>
        <v>23.018499999999989</v>
      </c>
      <c r="H1345" s="2">
        <f t="shared" si="159"/>
        <v>24.387720000000023</v>
      </c>
      <c r="I1345" s="2">
        <f t="array" ref="I1345">SUMPRODUCT(B1329:B1348, (ROW(B1329:B1348)-ROW(B1329)+1)) / (20*21/2)</f>
        <v>23.286942857142858</v>
      </c>
      <c r="J1345" s="2">
        <f t="shared" si="162"/>
        <v>23.565386163349157</v>
      </c>
      <c r="K1345" s="2">
        <f t="shared" si="164"/>
        <v>23.372793310888191</v>
      </c>
    </row>
    <row r="1346" spans="1:11" ht="13.5" x14ac:dyDescent="0.25">
      <c r="A1346" s="3">
        <f>TITRES_STAT!B1349</f>
        <v>43971</v>
      </c>
      <c r="B1346" s="6">
        <f>TITRES_STAT!D1349</f>
        <v>22.611999999999998</v>
      </c>
      <c r="C1346" s="2">
        <f t="shared" si="157"/>
        <v>-0.69600000000000151</v>
      </c>
      <c r="D1346" s="2">
        <f t="shared" si="158"/>
        <v>23.749599999999997</v>
      </c>
      <c r="E1346" s="2">
        <f t="shared" si="160"/>
        <v>23.9602</v>
      </c>
      <c r="F1346" s="2">
        <f t="shared" si="161"/>
        <v>23.389100000000006</v>
      </c>
      <c r="G1346" s="2">
        <f t="shared" si="163"/>
        <v>23.006819999999994</v>
      </c>
      <c r="H1346" s="2">
        <f t="shared" si="159"/>
        <v>24.384840000000022</v>
      </c>
      <c r="I1346" s="2">
        <f t="array" ref="I1346">SUMPRODUCT(B1330:B1349, (ROW(B1330:B1349)-ROW(B1330)+1)) / (20*21/2)</f>
        <v>23.116385714285716</v>
      </c>
      <c r="J1346" s="2">
        <f t="shared" si="162"/>
        <v>23.474587481125425</v>
      </c>
      <c r="K1346" s="2">
        <f t="shared" si="164"/>
        <v>23.342958279088656</v>
      </c>
    </row>
    <row r="1347" spans="1:11" ht="13.5" x14ac:dyDescent="0.25">
      <c r="A1347" s="3">
        <f>TITRES_STAT!B1350</f>
        <v>43972</v>
      </c>
      <c r="B1347" s="6">
        <f>TITRES_STAT!D1350</f>
        <v>21.942</v>
      </c>
      <c r="C1347" s="2">
        <f t="shared" si="157"/>
        <v>-0.66999999999999815</v>
      </c>
      <c r="D1347" s="2">
        <f t="shared" si="158"/>
        <v>23.328600000000002</v>
      </c>
      <c r="E1347" s="2">
        <f t="shared" si="160"/>
        <v>23.8047</v>
      </c>
      <c r="F1347" s="2">
        <f t="shared" si="161"/>
        <v>23.345300000000002</v>
      </c>
      <c r="G1347" s="2">
        <f t="shared" si="163"/>
        <v>22.981739999999995</v>
      </c>
      <c r="H1347" s="2">
        <f t="shared" si="159"/>
        <v>24.378610000000023</v>
      </c>
      <c r="I1347" s="2">
        <f t="array" ref="I1347">SUMPRODUCT(B1331:B1350, (ROW(B1331:B1350)-ROW(B1331)+1)) / (20*21/2)</f>
        <v>22.952209523809529</v>
      </c>
      <c r="J1347" s="2">
        <f t="shared" si="162"/>
        <v>23.328626768637292</v>
      </c>
      <c r="K1347" s="2">
        <f t="shared" si="164"/>
        <v>23.288018738732237</v>
      </c>
    </row>
    <row r="1348" spans="1:11" ht="13.5" x14ac:dyDescent="0.25">
      <c r="A1348" s="3">
        <f>TITRES_STAT!B1351</f>
        <v>43973</v>
      </c>
      <c r="B1348" s="6">
        <f>TITRES_STAT!D1351</f>
        <v>21.289000000000001</v>
      </c>
      <c r="C1348" s="2">
        <f t="shared" ref="C1348:C1411" si="165">B1348-B1347</f>
        <v>-0.65299999999999869</v>
      </c>
      <c r="D1348" s="2">
        <f t="shared" si="158"/>
        <v>22.634400000000003</v>
      </c>
      <c r="E1348" s="2">
        <f t="shared" si="160"/>
        <v>23.513400000000001</v>
      </c>
      <c r="F1348" s="2">
        <f t="shared" si="161"/>
        <v>23.268850000000004</v>
      </c>
      <c r="G1348" s="2">
        <f t="shared" si="163"/>
        <v>22.943599999999996</v>
      </c>
      <c r="H1348" s="2">
        <f t="shared" si="159"/>
        <v>24.369115000000019</v>
      </c>
      <c r="I1348" s="2">
        <f t="array" ref="I1348">SUMPRODUCT(B1332:B1351, (ROW(B1332:B1351)-ROW(B1332)+1)) / (20*21/2)</f>
        <v>22.794414285714293</v>
      </c>
      <c r="J1348" s="2">
        <f t="shared" si="162"/>
        <v>23.134376600195647</v>
      </c>
      <c r="K1348" s="2">
        <f t="shared" si="164"/>
        <v>23.20962584701725</v>
      </c>
    </row>
    <row r="1349" spans="1:11" ht="13.5" x14ac:dyDescent="0.25">
      <c r="A1349" s="3">
        <f>TITRES_STAT!B1352</f>
        <v>43977</v>
      </c>
      <c r="B1349" s="6">
        <f>TITRES_STAT!D1352</f>
        <v>21.478000000000002</v>
      </c>
      <c r="C1349" s="2">
        <f t="shared" si="165"/>
        <v>0.18900000000000006</v>
      </c>
      <c r="D1349" s="2">
        <f t="shared" si="158"/>
        <v>22.125799999999998</v>
      </c>
      <c r="E1349" s="2">
        <f t="shared" si="160"/>
        <v>23.168900000000001</v>
      </c>
      <c r="F1349" s="2">
        <f t="shared" si="161"/>
        <v>23.20185</v>
      </c>
      <c r="G1349" s="2">
        <f t="shared" si="163"/>
        <v>22.90924</v>
      </c>
      <c r="H1349" s="2">
        <f t="shared" si="159"/>
        <v>24.360565000000022</v>
      </c>
      <c r="I1349" s="2">
        <f t="array" ref="I1349">SUMPRODUCT(B1333:B1352, (ROW(B1333:B1352)-ROW(B1333)+1)) / (20*21/2)</f>
        <v>22.581666666666671</v>
      </c>
      <c r="J1349" s="2">
        <f t="shared" si="162"/>
        <v>22.976626447796065</v>
      </c>
      <c r="K1349" s="2">
        <f t="shared" si="164"/>
        <v>23.14171895105579</v>
      </c>
    </row>
    <row r="1350" spans="1:11" ht="13.5" x14ac:dyDescent="0.25">
      <c r="A1350" s="3">
        <f>TITRES_STAT!B1353</f>
        <v>43978</v>
      </c>
      <c r="B1350" s="6">
        <f>TITRES_STAT!D1353</f>
        <v>21.478000000000002</v>
      </c>
      <c r="C1350" s="2">
        <f t="shared" si="165"/>
        <v>0</v>
      </c>
      <c r="D1350" s="2">
        <f t="shared" ref="D1350:D1413" si="166">AVERAGE(B1346:B1350)</f>
        <v>21.759800000000002</v>
      </c>
      <c r="E1350" s="2">
        <f t="shared" si="160"/>
        <v>22.899100000000004</v>
      </c>
      <c r="F1350" s="2">
        <f t="shared" si="161"/>
        <v>23.134850000000004</v>
      </c>
      <c r="G1350" s="2">
        <f t="shared" si="163"/>
        <v>22.874879999999997</v>
      </c>
      <c r="H1350" s="2">
        <f t="shared" si="159"/>
        <v>24.352015000000023</v>
      </c>
      <c r="I1350" s="2">
        <f t="array" ref="I1350">SUMPRODUCT(B1334:B1353, (ROW(B1334:B1353)-ROW(B1334)+1)) / (20*21/2)</f>
        <v>22.378366666666668</v>
      </c>
      <c r="J1350" s="2">
        <f t="shared" si="162"/>
        <v>22.833900119434535</v>
      </c>
      <c r="K1350" s="2">
        <f t="shared" si="164"/>
        <v>23.07647507062223</v>
      </c>
    </row>
    <row r="1351" spans="1:11" ht="13.5" x14ac:dyDescent="0.25">
      <c r="A1351" s="3">
        <f>TITRES_STAT!B1354</f>
        <v>43979</v>
      </c>
      <c r="B1351" s="6">
        <f>TITRES_STAT!D1354</f>
        <v>21.478000000000002</v>
      </c>
      <c r="C1351" s="2">
        <f t="shared" si="165"/>
        <v>0</v>
      </c>
      <c r="D1351" s="2">
        <f t="shared" si="166"/>
        <v>21.533000000000005</v>
      </c>
      <c r="E1351" s="2">
        <f t="shared" si="160"/>
        <v>22.641300000000001</v>
      </c>
      <c r="F1351" s="2">
        <f t="shared" si="161"/>
        <v>23.06785</v>
      </c>
      <c r="G1351" s="2">
        <f t="shared" si="163"/>
        <v>22.840519999999998</v>
      </c>
      <c r="H1351" s="2">
        <f t="shared" si="159"/>
        <v>24.343465000000023</v>
      </c>
      <c r="I1351" s="2">
        <f t="array" ref="I1351">SUMPRODUCT(B1335:B1354, (ROW(B1335:B1354)-ROW(B1335)+1)) / (20*21/2)</f>
        <v>22.18451428571429</v>
      </c>
      <c r="J1351" s="2">
        <f t="shared" si="162"/>
        <v>22.704766774726487</v>
      </c>
      <c r="K1351" s="2">
        <f t="shared" si="164"/>
        <v>23.013789773735084</v>
      </c>
    </row>
    <row r="1352" spans="1:11" ht="13.5" x14ac:dyDescent="0.25">
      <c r="A1352" s="3">
        <f>TITRES_STAT!B1355</f>
        <v>43980</v>
      </c>
      <c r="B1352" s="6">
        <f>TITRES_STAT!D1355</f>
        <v>20.834</v>
      </c>
      <c r="C1352" s="2">
        <f t="shared" si="165"/>
        <v>-0.6440000000000019</v>
      </c>
      <c r="D1352" s="2">
        <f t="shared" si="166"/>
        <v>21.311400000000003</v>
      </c>
      <c r="E1352" s="2">
        <f t="shared" si="160"/>
        <v>22.320000000000004</v>
      </c>
      <c r="F1352" s="2">
        <f t="shared" si="161"/>
        <v>22.968650000000004</v>
      </c>
      <c r="G1352" s="2">
        <f t="shared" si="163"/>
        <v>22.793279999999999</v>
      </c>
      <c r="H1352" s="2">
        <f t="shared" si="159"/>
        <v>24.331695000000021</v>
      </c>
      <c r="I1352" s="2">
        <f t="array" ref="I1352">SUMPRODUCT(B1336:B1355, (ROW(B1336:B1355)-ROW(B1336)+1)) / (20*21/2)</f>
        <v>22.000109523809527</v>
      </c>
      <c r="J1352" s="2">
        <f t="shared" si="162"/>
        <v>22.526598510466822</v>
      </c>
      <c r="K1352" s="2">
        <f t="shared" si="164"/>
        <v>22.928307821823903</v>
      </c>
    </row>
    <row r="1353" spans="1:11" ht="13.5" x14ac:dyDescent="0.25">
      <c r="A1353" s="3">
        <f>TITRES_STAT!B1356</f>
        <v>43983</v>
      </c>
      <c r="B1353" s="6">
        <f>TITRES_STAT!D1356</f>
        <v>20.834</v>
      </c>
      <c r="C1353" s="2">
        <f t="shared" si="165"/>
        <v>0</v>
      </c>
      <c r="D1353" s="2">
        <f t="shared" si="166"/>
        <v>21.220400000000001</v>
      </c>
      <c r="E1353" s="2">
        <f t="shared" si="160"/>
        <v>21.927400000000002</v>
      </c>
      <c r="F1353" s="2">
        <f t="shared" si="161"/>
        <v>22.869450000000001</v>
      </c>
      <c r="G1353" s="2">
        <f t="shared" si="163"/>
        <v>22.746040000000004</v>
      </c>
      <c r="H1353" s="2">
        <f t="shared" si="159"/>
        <v>24.319925000000026</v>
      </c>
      <c r="I1353" s="2">
        <f t="array" ref="I1353">SUMPRODUCT(B1337:B1356, (ROW(B1337:B1356)-ROW(B1337)+1)) / (20*21/2)</f>
        <v>21.884009523809528</v>
      </c>
      <c r="J1353" s="2">
        <f t="shared" si="162"/>
        <v>22.365398652327126</v>
      </c>
      <c r="K1353" s="2">
        <f t="shared" si="164"/>
        <v>22.846178103321005</v>
      </c>
    </row>
    <row r="1354" spans="1:11" ht="13.5" x14ac:dyDescent="0.25">
      <c r="A1354" s="3">
        <f>TITRES_STAT!B1357</f>
        <v>43984</v>
      </c>
      <c r="B1354" s="6">
        <f>TITRES_STAT!D1357</f>
        <v>20.834</v>
      </c>
      <c r="C1354" s="2">
        <f t="shared" si="165"/>
        <v>0</v>
      </c>
      <c r="D1354" s="2">
        <f t="shared" si="166"/>
        <v>21.091600000000003</v>
      </c>
      <c r="E1354" s="2">
        <f t="shared" si="160"/>
        <v>21.608700000000002</v>
      </c>
      <c r="F1354" s="2">
        <f t="shared" si="161"/>
        <v>22.770250000000001</v>
      </c>
      <c r="G1354" s="2">
        <f t="shared" si="163"/>
        <v>22.719580000000001</v>
      </c>
      <c r="H1354" s="2">
        <f t="shared" ref="H1354:H1417" si="167">AVERAGE(B1155:B1354)</f>
        <v>24.308155000000024</v>
      </c>
      <c r="I1354" s="2">
        <f t="array" ref="I1354">SUMPRODUCT(B1338:B1357, (ROW(B1338:B1357)-ROW(B1338)+1)) / (20*21/2)</f>
        <v>21.834985714285718</v>
      </c>
      <c r="J1354" s="2">
        <f t="shared" si="162"/>
        <v>22.219551161629305</v>
      </c>
      <c r="K1354" s="2">
        <f t="shared" si="164"/>
        <v>22.767269158092731</v>
      </c>
    </row>
    <row r="1355" spans="1:11" ht="13.5" x14ac:dyDescent="0.25">
      <c r="A1355" s="3">
        <f>TITRES_STAT!B1358</f>
        <v>43985</v>
      </c>
      <c r="B1355" s="6">
        <f>TITRES_STAT!D1358</f>
        <v>20.834</v>
      </c>
      <c r="C1355" s="2">
        <f t="shared" si="165"/>
        <v>0</v>
      </c>
      <c r="D1355" s="2">
        <f t="shared" si="166"/>
        <v>20.962800000000001</v>
      </c>
      <c r="E1355" s="2">
        <f t="shared" si="160"/>
        <v>21.361300000000004</v>
      </c>
      <c r="F1355" s="2">
        <f t="shared" si="161"/>
        <v>22.671050000000001</v>
      </c>
      <c r="G1355" s="2">
        <f t="shared" si="163"/>
        <v>22.69312</v>
      </c>
      <c r="H1355" s="2">
        <f t="shared" si="167"/>
        <v>24.296385000000022</v>
      </c>
      <c r="I1355" s="2">
        <f t="array" ref="I1355">SUMPRODUCT(B1339:B1358, (ROW(B1339:B1358)-ROW(B1339)+1)) / (20*21/2)</f>
        <v>21.920290476190477</v>
      </c>
      <c r="J1355" s="2">
        <f t="shared" si="162"/>
        <v>22.0875939081408</v>
      </c>
      <c r="K1355" s="2">
        <f t="shared" si="164"/>
        <v>22.69145468130478</v>
      </c>
    </row>
    <row r="1356" spans="1:11" ht="13.5" x14ac:dyDescent="0.25">
      <c r="A1356" s="3">
        <f>TITRES_STAT!B1359</f>
        <v>43986</v>
      </c>
      <c r="B1356" s="6">
        <f>TITRES_STAT!D1359</f>
        <v>21.452000000000002</v>
      </c>
      <c r="C1356" s="2">
        <f t="shared" si="165"/>
        <v>0.6180000000000021</v>
      </c>
      <c r="D1356" s="2">
        <f t="shared" si="166"/>
        <v>20.957599999999999</v>
      </c>
      <c r="E1356" s="2">
        <f t="shared" ref="E1356:E1419" si="168">AVERAGE(B1347:B1356)</f>
        <v>21.245300000000004</v>
      </c>
      <c r="F1356" s="2">
        <f t="shared" si="161"/>
        <v>22.60275</v>
      </c>
      <c r="G1356" s="2">
        <f t="shared" si="163"/>
        <v>22.679020000000001</v>
      </c>
      <c r="H1356" s="2">
        <f t="shared" si="167"/>
        <v>24.287705000000024</v>
      </c>
      <c r="I1356" s="2">
        <f t="array" ref="I1356">SUMPRODUCT(B1340:B1359, (ROW(B1340:B1359)-ROW(B1340)+1)) / (20*21/2)</f>
        <v>22.07556666666666</v>
      </c>
      <c r="J1356" s="2">
        <f t="shared" si="162"/>
        <v>22.027061154984533</v>
      </c>
      <c r="K1356" s="2">
        <f t="shared" si="164"/>
        <v>22.64284861537126</v>
      </c>
    </row>
    <row r="1357" spans="1:11" ht="13.5" x14ac:dyDescent="0.25">
      <c r="A1357" s="3">
        <f>TITRES_STAT!B1360</f>
        <v>43987</v>
      </c>
      <c r="B1357" s="6">
        <f>TITRES_STAT!D1360</f>
        <v>22.088000000000001</v>
      </c>
      <c r="C1357" s="2">
        <f t="shared" si="165"/>
        <v>0.63599999999999923</v>
      </c>
      <c r="D1357" s="2">
        <f t="shared" si="166"/>
        <v>21.208400000000001</v>
      </c>
      <c r="E1357" s="2">
        <f t="shared" si="168"/>
        <v>21.259900000000002</v>
      </c>
      <c r="F1357" s="2">
        <f t="shared" si="161"/>
        <v>22.532300000000003</v>
      </c>
      <c r="G1357" s="2">
        <f t="shared" si="163"/>
        <v>22.677639999999997</v>
      </c>
      <c r="H1357" s="2">
        <f t="shared" si="167"/>
        <v>24.282205000000022</v>
      </c>
      <c r="I1357" s="2">
        <f t="array" ref="I1357">SUMPRODUCT(B1341:B1360, (ROW(B1341:B1360)-ROW(B1341)+1)) / (20*21/2)</f>
        <v>22.303409523809524</v>
      </c>
      <c r="J1357" s="2">
        <f t="shared" si="162"/>
        <v>22.032864854509818</v>
      </c>
      <c r="K1357" s="2">
        <f t="shared" si="164"/>
        <v>22.621089846141015</v>
      </c>
    </row>
    <row r="1358" spans="1:11" ht="13.5" x14ac:dyDescent="0.25">
      <c r="A1358" s="3">
        <f>TITRES_STAT!B1361</f>
        <v>43990</v>
      </c>
      <c r="B1358" s="6">
        <f>TITRES_STAT!D1361</f>
        <v>23.428000000000001</v>
      </c>
      <c r="C1358" s="2">
        <f t="shared" si="165"/>
        <v>1.3399999999999999</v>
      </c>
      <c r="D1358" s="2">
        <f t="shared" si="166"/>
        <v>21.7272</v>
      </c>
      <c r="E1358" s="2">
        <f t="shared" si="168"/>
        <v>21.473800000000001</v>
      </c>
      <c r="F1358" s="2">
        <f t="shared" si="161"/>
        <v>22.493600000000004</v>
      </c>
      <c r="G1358" s="2">
        <f t="shared" si="163"/>
        <v>22.703059999999997</v>
      </c>
      <c r="H1358" s="2">
        <f t="shared" si="167"/>
        <v>24.28340500000002</v>
      </c>
      <c r="I1358" s="2">
        <f t="array" ref="I1358">SUMPRODUCT(B1342:B1361, (ROW(B1342:B1361)-ROW(B1342)+1)) / (20*21/2)</f>
        <v>22.528061904761906</v>
      </c>
      <c r="J1358" s="2">
        <f t="shared" si="162"/>
        <v>22.165734868366023</v>
      </c>
      <c r="K1358" s="2">
        <f t="shared" si="164"/>
        <v>22.652733381586469</v>
      </c>
    </row>
    <row r="1359" spans="1:11" ht="13.5" x14ac:dyDescent="0.25">
      <c r="A1359" s="3">
        <f>TITRES_STAT!B1362</f>
        <v>43991</v>
      </c>
      <c r="B1359" s="6">
        <f>TITRES_STAT!D1362</f>
        <v>24.123999999999999</v>
      </c>
      <c r="C1359" s="2">
        <f t="shared" si="165"/>
        <v>0.69599999999999795</v>
      </c>
      <c r="D1359" s="2">
        <f t="shared" si="166"/>
        <v>22.385199999999998</v>
      </c>
      <c r="E1359" s="2">
        <f t="shared" si="168"/>
        <v>21.738400000000002</v>
      </c>
      <c r="F1359" s="2">
        <f t="shared" si="161"/>
        <v>22.453650000000003</v>
      </c>
      <c r="G1359" s="2">
        <f t="shared" si="163"/>
        <v>22.742399999999993</v>
      </c>
      <c r="H1359" s="2">
        <f t="shared" si="167"/>
        <v>24.28808500000002</v>
      </c>
      <c r="I1359" s="2">
        <f t="array" ref="I1359">SUMPRODUCT(B1343:B1362, (ROW(B1343:B1362)-ROW(B1343)+1)) / (20*21/2)</f>
        <v>22.837333333333333</v>
      </c>
      <c r="J1359" s="2">
        <f t="shared" si="162"/>
        <v>22.352236309474023</v>
      </c>
      <c r="K1359" s="2">
        <f t="shared" si="164"/>
        <v>22.710430111720331</v>
      </c>
    </row>
    <row r="1360" spans="1:11" ht="13.5" x14ac:dyDescent="0.25">
      <c r="A1360" s="3">
        <f>TITRES_STAT!B1363</f>
        <v>43992</v>
      </c>
      <c r="B1360" s="6">
        <f>TITRES_STAT!D1363</f>
        <v>24.846</v>
      </c>
      <c r="C1360" s="2">
        <f t="shared" si="165"/>
        <v>0.72200000000000131</v>
      </c>
      <c r="D1360" s="2">
        <f t="shared" si="166"/>
        <v>23.1876</v>
      </c>
      <c r="E1360" s="2">
        <f t="shared" si="168"/>
        <v>22.075200000000002</v>
      </c>
      <c r="F1360" s="2">
        <f t="shared" si="161"/>
        <v>22.487150000000007</v>
      </c>
      <c r="G1360" s="2">
        <f t="shared" si="163"/>
        <v>22.796179999999996</v>
      </c>
      <c r="H1360" s="2">
        <f t="shared" si="167"/>
        <v>24.296375000000022</v>
      </c>
      <c r="I1360" s="2">
        <f t="array" ref="I1360">SUMPRODUCT(B1344:B1363, (ROW(B1344:B1363)-ROW(B1344)+1)) / (20*21/2)</f>
        <v>23.148190476190475</v>
      </c>
      <c r="J1360" s="2">
        <f t="shared" si="162"/>
        <v>22.589737613333639</v>
      </c>
      <c r="K1360" s="2">
        <f t="shared" si="164"/>
        <v>22.794177950476396</v>
      </c>
    </row>
    <row r="1361" spans="1:11" ht="13.5" x14ac:dyDescent="0.25">
      <c r="A1361" s="3">
        <f>TITRES_STAT!B1364</f>
        <v>43993</v>
      </c>
      <c r="B1361" s="6">
        <f>TITRES_STAT!D1364</f>
        <v>24.846</v>
      </c>
      <c r="C1361" s="2">
        <f t="shared" si="165"/>
        <v>0</v>
      </c>
      <c r="D1361" s="2">
        <f t="shared" si="166"/>
        <v>23.866400000000002</v>
      </c>
      <c r="E1361" s="2">
        <f t="shared" si="168"/>
        <v>22.411999999999999</v>
      </c>
      <c r="F1361" s="2">
        <f t="shared" si="161"/>
        <v>22.526650000000004</v>
      </c>
      <c r="G1361" s="2">
        <f t="shared" si="163"/>
        <v>22.836739999999995</v>
      </c>
      <c r="H1361" s="2">
        <f t="shared" si="167"/>
        <v>24.304665000000018</v>
      </c>
      <c r="I1361" s="2">
        <f t="array" ref="I1361">SUMPRODUCT(B1345:B1364, (ROW(B1345:B1364)-ROW(B1345)+1)) / (20*21/2)</f>
        <v>23.517538095238091</v>
      </c>
      <c r="J1361" s="2">
        <f t="shared" si="162"/>
        <v>22.804619745397101</v>
      </c>
      <c r="K1361" s="2">
        <f t="shared" si="164"/>
        <v>22.874641560261637</v>
      </c>
    </row>
    <row r="1362" spans="1:11" ht="13.5" x14ac:dyDescent="0.25">
      <c r="A1362" s="3">
        <f>TITRES_STAT!B1365</f>
        <v>43994</v>
      </c>
      <c r="B1362" s="6">
        <f>TITRES_STAT!D1365</f>
        <v>25.774000000000001</v>
      </c>
      <c r="C1362" s="2">
        <f t="shared" si="165"/>
        <v>0.92800000000000082</v>
      </c>
      <c r="D1362" s="2">
        <f t="shared" si="166"/>
        <v>24.6036</v>
      </c>
      <c r="E1362" s="2">
        <f t="shared" si="168"/>
        <v>22.905999999999999</v>
      </c>
      <c r="F1362" s="2">
        <f t="shared" si="161"/>
        <v>22.613000000000007</v>
      </c>
      <c r="G1362" s="2">
        <f t="shared" si="163"/>
        <v>22.895859999999992</v>
      </c>
      <c r="H1362" s="2">
        <f t="shared" si="167"/>
        <v>24.317595000000019</v>
      </c>
      <c r="I1362" s="2">
        <f t="array" ref="I1362">SUMPRODUCT(B1346:B1365, (ROW(B1346:B1365)-ROW(B1346)+1)) / (20*21/2)</f>
        <v>23.817619047619051</v>
      </c>
      <c r="J1362" s="2">
        <f t="shared" si="162"/>
        <v>23.087417864883093</v>
      </c>
      <c r="K1362" s="2">
        <f t="shared" si="164"/>
        <v>22.988341891231769</v>
      </c>
    </row>
    <row r="1363" spans="1:11" ht="13.5" x14ac:dyDescent="0.25">
      <c r="A1363" s="3">
        <f>TITRES_STAT!B1366</f>
        <v>43997</v>
      </c>
      <c r="B1363" s="6">
        <f>TITRES_STAT!D1366</f>
        <v>25.876999999999999</v>
      </c>
      <c r="C1363" s="2">
        <f t="shared" si="165"/>
        <v>0.10299999999999798</v>
      </c>
      <c r="D1363" s="2">
        <f t="shared" si="166"/>
        <v>25.093399999999999</v>
      </c>
      <c r="E1363" s="2">
        <f t="shared" si="168"/>
        <v>23.410299999999999</v>
      </c>
      <c r="F1363" s="2">
        <f t="shared" si="161"/>
        <v>22.668850000000003</v>
      </c>
      <c r="G1363" s="2">
        <f t="shared" si="163"/>
        <v>22.957039999999989</v>
      </c>
      <c r="H1363" s="2">
        <f t="shared" si="167"/>
        <v>24.331040000000019</v>
      </c>
      <c r="I1363" s="2">
        <f t="array" ref="I1363">SUMPRODUCT(B1347:B1366, (ROW(B1347:B1366)-ROW(B1347)+1)) / (20*21/2)</f>
        <v>24.215614285714288</v>
      </c>
      <c r="J1363" s="2">
        <f t="shared" si="162"/>
        <v>23.353092353941847</v>
      </c>
      <c r="K1363" s="2">
        <f t="shared" si="164"/>
        <v>23.101622601379542</v>
      </c>
    </row>
    <row r="1364" spans="1:11" ht="13.5" x14ac:dyDescent="0.25">
      <c r="A1364" s="3">
        <f>TITRES_STAT!B1367</f>
        <v>43998</v>
      </c>
      <c r="B1364" s="6">
        <f>TITRES_STAT!D1367</f>
        <v>26.547000000000001</v>
      </c>
      <c r="C1364" s="2">
        <f t="shared" si="165"/>
        <v>0.67000000000000171</v>
      </c>
      <c r="D1364" s="2">
        <f t="shared" si="166"/>
        <v>25.577999999999999</v>
      </c>
      <c r="E1364" s="2">
        <f t="shared" si="168"/>
        <v>23.9816</v>
      </c>
      <c r="F1364" s="2">
        <f t="shared" ref="F1364:F1427" si="169">AVERAGE(B1345:B1364)</f>
        <v>22.795150000000007</v>
      </c>
      <c r="G1364" s="2">
        <f t="shared" si="163"/>
        <v>23.031619999999993</v>
      </c>
      <c r="H1364" s="2">
        <f t="shared" si="167"/>
        <v>24.347835000000018</v>
      </c>
      <c r="I1364" s="2">
        <f t="array" ref="I1364">SUMPRODUCT(B1348:B1367, (ROW(B1348:B1367)-ROW(B1348)+1)) / (20*21/2)</f>
        <v>24.669066666666669</v>
      </c>
      <c r="J1364" s="2">
        <f t="shared" si="162"/>
        <v>23.657274034518814</v>
      </c>
      <c r="K1364" s="2">
        <f t="shared" si="164"/>
        <v>23.236735440541128</v>
      </c>
    </row>
    <row r="1365" spans="1:11" ht="13.5" x14ac:dyDescent="0.25">
      <c r="A1365" s="3">
        <f>TITRES_STAT!B1368</f>
        <v>43999</v>
      </c>
      <c r="B1365" s="6">
        <f>TITRES_STAT!D1368</f>
        <v>25.946000000000002</v>
      </c>
      <c r="C1365" s="2">
        <f t="shared" si="165"/>
        <v>-0.60099999999999909</v>
      </c>
      <c r="D1365" s="2">
        <f t="shared" si="166"/>
        <v>25.798000000000002</v>
      </c>
      <c r="E1365" s="2">
        <f t="shared" si="168"/>
        <v>24.492799999999999</v>
      </c>
      <c r="F1365" s="2">
        <f t="shared" si="169"/>
        <v>22.927050000000005</v>
      </c>
      <c r="G1365" s="2">
        <f t="shared" si="163"/>
        <v>23.094179999999987</v>
      </c>
      <c r="H1365" s="2">
        <f t="shared" si="167"/>
        <v>24.361625000000018</v>
      </c>
      <c r="I1365" s="2">
        <f t="array" ref="I1365">SUMPRODUCT(B1349:B1368, (ROW(B1349:B1368)-ROW(B1349)+1)) / (20*21/2)</f>
        <v>25.168561904761901</v>
      </c>
      <c r="J1365" s="2">
        <f t="shared" ref="J1365:J1428" si="170">$J$4*B1365+J1364*(1-$J$4)</f>
        <v>23.875247935993215</v>
      </c>
      <c r="K1365" s="2">
        <f t="shared" si="164"/>
        <v>23.342981109539515</v>
      </c>
    </row>
    <row r="1366" spans="1:11" ht="13.5" x14ac:dyDescent="0.25">
      <c r="A1366" s="3">
        <f>TITRES_STAT!B1369</f>
        <v>44000</v>
      </c>
      <c r="B1366" s="6">
        <f>TITRES_STAT!D1369</f>
        <v>27.106000000000002</v>
      </c>
      <c r="C1366" s="2">
        <f t="shared" si="165"/>
        <v>1.1600000000000001</v>
      </c>
      <c r="D1366" s="2">
        <f t="shared" si="166"/>
        <v>26.25</v>
      </c>
      <c r="E1366" s="2">
        <f t="shared" si="168"/>
        <v>25.058199999999999</v>
      </c>
      <c r="F1366" s="2">
        <f t="shared" si="169"/>
        <v>23.151750000000007</v>
      </c>
      <c r="G1366" s="2">
        <f t="shared" si="163"/>
        <v>23.179939999999991</v>
      </c>
      <c r="H1366" s="2">
        <f t="shared" si="167"/>
        <v>24.381215000000019</v>
      </c>
      <c r="I1366" s="2">
        <f t="array" ref="I1366">SUMPRODUCT(B1350:B1369, (ROW(B1350:B1369)-ROW(B1350)+1)) / (20*21/2)</f>
        <v>25.632790476190475</v>
      </c>
      <c r="J1366" s="2">
        <f t="shared" si="170"/>
        <v>24.182938608755766</v>
      </c>
      <c r="K1366" s="2">
        <f t="shared" si="164"/>
        <v>23.490550477792869</v>
      </c>
    </row>
    <row r="1367" spans="1:11" ht="13.5" x14ac:dyDescent="0.25">
      <c r="A1367" s="3">
        <f>TITRES_STAT!B1370</f>
        <v>44001</v>
      </c>
      <c r="B1367" s="6">
        <f>TITRES_STAT!D1370</f>
        <v>27.913</v>
      </c>
      <c r="C1367" s="2">
        <f t="shared" si="165"/>
        <v>0.80699999999999861</v>
      </c>
      <c r="D1367" s="2">
        <f t="shared" si="166"/>
        <v>26.677800000000001</v>
      </c>
      <c r="E1367" s="2">
        <f t="shared" si="168"/>
        <v>25.640699999999999</v>
      </c>
      <c r="F1367" s="2">
        <f t="shared" si="169"/>
        <v>23.450300000000006</v>
      </c>
      <c r="G1367" s="2">
        <f t="shared" si="163"/>
        <v>23.281839999999988</v>
      </c>
      <c r="H1367" s="2">
        <f t="shared" si="167"/>
        <v>24.410040000000016</v>
      </c>
      <c r="I1367" s="2">
        <f t="array" ref="I1367">SUMPRODUCT(B1351:B1370, (ROW(B1351:B1370)-ROW(B1351)+1)) / (20*21/2)</f>
        <v>26.111699999999999</v>
      </c>
      <c r="J1367" s="2">
        <f t="shared" si="170"/>
        <v>24.538182550779027</v>
      </c>
      <c r="K1367" s="2">
        <f t="shared" si="164"/>
        <v>23.663979870820601</v>
      </c>
    </row>
    <row r="1368" spans="1:11" ht="13.5" x14ac:dyDescent="0.25">
      <c r="A1368" s="3">
        <f>TITRES_STAT!B1371</f>
        <v>44004</v>
      </c>
      <c r="B1368" s="6">
        <f>TITRES_STAT!D1371</f>
        <v>28.695</v>
      </c>
      <c r="C1368" s="2">
        <f t="shared" si="165"/>
        <v>0.78200000000000003</v>
      </c>
      <c r="D1368" s="2">
        <f t="shared" si="166"/>
        <v>27.241399999999999</v>
      </c>
      <c r="E1368" s="2">
        <f t="shared" si="168"/>
        <v>26.167400000000004</v>
      </c>
      <c r="F1368" s="2">
        <f t="shared" si="169"/>
        <v>23.820600000000002</v>
      </c>
      <c r="G1368" s="2">
        <f t="shared" si="163"/>
        <v>23.399379999999987</v>
      </c>
      <c r="H1368" s="2">
        <f t="shared" si="167"/>
        <v>24.442775000000015</v>
      </c>
      <c r="I1368" s="2">
        <f t="array" ref="I1368">SUMPRODUCT(B1352:B1371, (ROW(B1352:B1371)-ROW(B1352)+1)) / (20*21/2)</f>
        <v>26.586552380952384</v>
      </c>
      <c r="J1368" s="2">
        <f t="shared" si="170"/>
        <v>24.934069926895308</v>
      </c>
      <c r="K1368" s="2">
        <f t="shared" si="164"/>
        <v>23.861274777847246</v>
      </c>
    </row>
    <row r="1369" spans="1:11" ht="13.5" x14ac:dyDescent="0.25">
      <c r="A1369" s="3">
        <f>TITRES_STAT!B1372</f>
        <v>44005</v>
      </c>
      <c r="B1369" s="6">
        <f>TITRES_STAT!D1372</f>
        <v>28.695</v>
      </c>
      <c r="C1369" s="2">
        <f t="shared" si="165"/>
        <v>0</v>
      </c>
      <c r="D1369" s="2">
        <f t="shared" si="166"/>
        <v>27.670999999999999</v>
      </c>
      <c r="E1369" s="2">
        <f t="shared" si="168"/>
        <v>26.624500000000001</v>
      </c>
      <c r="F1369" s="2">
        <f t="shared" si="169"/>
        <v>24.181450000000005</v>
      </c>
      <c r="G1369" s="2">
        <f t="shared" si="163"/>
        <v>23.516919999999985</v>
      </c>
      <c r="H1369" s="2">
        <f t="shared" si="167"/>
        <v>24.475510000000014</v>
      </c>
      <c r="I1369" s="2">
        <f t="array" ref="I1369">SUMPRODUCT(B1353:B1372, (ROW(B1353:B1372)-ROW(B1353)+1)) / (20*21/2)</f>
        <v>27.022947619047621</v>
      </c>
      <c r="J1369" s="2">
        <f t="shared" si="170"/>
        <v>25.292253743381469</v>
      </c>
      <c r="K1369" s="2">
        <f t="shared" si="164"/>
        <v>24.050832629696373</v>
      </c>
    </row>
    <row r="1370" spans="1:11" ht="13.5" x14ac:dyDescent="0.25">
      <c r="A1370" s="3">
        <f>TITRES_STAT!B1373</f>
        <v>44006</v>
      </c>
      <c r="B1370" s="6">
        <f>TITRES_STAT!D1373</f>
        <v>29.21</v>
      </c>
      <c r="C1370" s="2">
        <f t="shared" si="165"/>
        <v>0.51500000000000057</v>
      </c>
      <c r="D1370" s="2">
        <f t="shared" si="166"/>
        <v>28.323799999999999</v>
      </c>
      <c r="E1370" s="2">
        <f t="shared" si="168"/>
        <v>27.060899999999997</v>
      </c>
      <c r="F1370" s="2">
        <f t="shared" si="169"/>
        <v>24.568050000000003</v>
      </c>
      <c r="G1370" s="2">
        <f t="shared" si="163"/>
        <v>23.644759999999987</v>
      </c>
      <c r="H1370" s="2">
        <f t="shared" si="167"/>
        <v>24.510820000000013</v>
      </c>
      <c r="I1370" s="2">
        <f t="array" ref="I1370">SUMPRODUCT(B1354:B1373, (ROW(B1354:B1373)-ROW(B1354)+1)) / (20*21/2)</f>
        <v>27.417819047619048</v>
      </c>
      <c r="J1370" s="2">
        <f t="shared" si="170"/>
        <v>25.665372434487995</v>
      </c>
      <c r="K1370" s="2">
        <f t="shared" si="164"/>
        <v>24.253152918727888</v>
      </c>
    </row>
    <row r="1371" spans="1:11" ht="13.5" x14ac:dyDescent="0.25">
      <c r="A1371" s="3">
        <f>TITRES_STAT!B1374</f>
        <v>44007</v>
      </c>
      <c r="B1371" s="6">
        <f>TITRES_STAT!D1374</f>
        <v>29.553999999999998</v>
      </c>
      <c r="C1371" s="2">
        <f t="shared" si="165"/>
        <v>0.34399999999999764</v>
      </c>
      <c r="D1371" s="2">
        <f t="shared" si="166"/>
        <v>28.813400000000001</v>
      </c>
      <c r="E1371" s="2">
        <f t="shared" si="168"/>
        <v>27.531700000000001</v>
      </c>
      <c r="F1371" s="2">
        <f t="shared" si="169"/>
        <v>24.97185</v>
      </c>
      <c r="G1371" s="2">
        <f t="shared" si="163"/>
        <v>23.779479999999992</v>
      </c>
      <c r="H1371" s="2">
        <f t="shared" si="167"/>
        <v>24.547850000000011</v>
      </c>
      <c r="I1371" s="2">
        <f t="array" ref="I1371">SUMPRODUCT(B1355:B1374, (ROW(B1355:B1374)-ROW(B1355)+1)) / (20*21/2)</f>
        <v>27.820214285714286</v>
      </c>
      <c r="J1371" s="2">
        <f t="shared" si="170"/>
        <v>26.035717916917712</v>
      </c>
      <c r="K1371" s="2">
        <f t="shared" si="164"/>
        <v>24.461029274856209</v>
      </c>
    </row>
    <row r="1372" spans="1:11" ht="13.5" x14ac:dyDescent="0.25">
      <c r="A1372" s="3">
        <f>TITRES_STAT!B1375</f>
        <v>44008</v>
      </c>
      <c r="B1372" s="6">
        <f>TITRES_STAT!D1375</f>
        <v>29.553999999999998</v>
      </c>
      <c r="C1372" s="2">
        <f t="shared" si="165"/>
        <v>0</v>
      </c>
      <c r="D1372" s="2">
        <f t="shared" si="166"/>
        <v>29.1416</v>
      </c>
      <c r="E1372" s="2">
        <f t="shared" si="168"/>
        <v>27.909699999999997</v>
      </c>
      <c r="F1372" s="2">
        <f t="shared" si="169"/>
        <v>25.40785</v>
      </c>
      <c r="G1372" s="2">
        <f t="shared" si="163"/>
        <v>23.91419999999999</v>
      </c>
      <c r="H1372" s="2">
        <f t="shared" si="167"/>
        <v>24.584880000000013</v>
      </c>
      <c r="I1372" s="2">
        <f t="array" ref="I1372">SUMPRODUCT(B1356:B1375, (ROW(B1356:B1375)-ROW(B1356)+1)) / (20*21/2)</f>
        <v>28.17863333333333</v>
      </c>
      <c r="J1372" s="2">
        <f t="shared" si="170"/>
        <v>26.370792401020786</v>
      </c>
      <c r="K1372" s="2">
        <f t="shared" si="164"/>
        <v>24.660753617018713</v>
      </c>
    </row>
    <row r="1373" spans="1:11" ht="13.5" x14ac:dyDescent="0.25">
      <c r="A1373" s="3">
        <f>TITRES_STAT!B1376</f>
        <v>44011</v>
      </c>
      <c r="B1373" s="6">
        <f>TITRES_STAT!D1376</f>
        <v>29.553999999999998</v>
      </c>
      <c r="C1373" s="2">
        <f t="shared" si="165"/>
        <v>0</v>
      </c>
      <c r="D1373" s="2">
        <f t="shared" si="166"/>
        <v>29.313400000000001</v>
      </c>
      <c r="E1373" s="2">
        <f t="shared" si="168"/>
        <v>28.2774</v>
      </c>
      <c r="F1373" s="2">
        <f t="shared" si="169"/>
        <v>25.843849999999996</v>
      </c>
      <c r="G1373" s="2">
        <f t="shared" si="163"/>
        <v>24.048919999999999</v>
      </c>
      <c r="H1373" s="2">
        <f t="shared" si="167"/>
        <v>24.62191000000001</v>
      </c>
      <c r="I1373" s="2">
        <f t="array" ref="I1373">SUMPRODUCT(B1357:B1376, (ROW(B1357:B1376)-ROW(B1357)+1)) / (20*21/2)</f>
        <v>28.493076190476192</v>
      </c>
      <c r="J1373" s="2">
        <f t="shared" si="170"/>
        <v>26.673955029494998</v>
      </c>
      <c r="K1373" s="2">
        <f t="shared" si="164"/>
        <v>24.852645632037589</v>
      </c>
    </row>
    <row r="1374" spans="1:11" ht="13.5" x14ac:dyDescent="0.25">
      <c r="A1374" s="3">
        <f>TITRES_STAT!B1377</f>
        <v>44012</v>
      </c>
      <c r="B1374" s="6">
        <f>TITRES_STAT!D1377</f>
        <v>30.068999999999999</v>
      </c>
      <c r="C1374" s="2">
        <f t="shared" si="165"/>
        <v>0.51500000000000057</v>
      </c>
      <c r="D1374" s="2">
        <f t="shared" si="166"/>
        <v>29.588200000000001</v>
      </c>
      <c r="E1374" s="2">
        <f t="shared" si="168"/>
        <v>28.6296</v>
      </c>
      <c r="F1374" s="2">
        <f t="shared" si="169"/>
        <v>26.305599999999991</v>
      </c>
      <c r="G1374" s="2">
        <f t="shared" si="163"/>
        <v>24.193939999999998</v>
      </c>
      <c r="H1374" s="2">
        <f t="shared" si="167"/>
        <v>24.661515000000012</v>
      </c>
      <c r="I1374" s="2">
        <f t="array" ref="I1374">SUMPRODUCT(B1358:B1377, (ROW(B1358:B1377)-ROW(B1358)+1)) / (20*21/2)</f>
        <v>28.852485714285709</v>
      </c>
      <c r="J1374" s="2">
        <f t="shared" si="170"/>
        <v>26.99729264573357</v>
      </c>
      <c r="K1374" s="2">
        <f t="shared" si="164"/>
        <v>25.057208548428271</v>
      </c>
    </row>
    <row r="1375" spans="1:11" ht="13.5" x14ac:dyDescent="0.25">
      <c r="A1375" s="3">
        <f>TITRES_STAT!B1378</f>
        <v>44013</v>
      </c>
      <c r="B1375" s="6">
        <f>TITRES_STAT!D1378</f>
        <v>30.068999999999999</v>
      </c>
      <c r="C1375" s="2">
        <f t="shared" si="165"/>
        <v>0</v>
      </c>
      <c r="D1375" s="2">
        <f t="shared" si="166"/>
        <v>29.759999999999998</v>
      </c>
      <c r="E1375" s="2">
        <f t="shared" si="168"/>
        <v>29.041900000000005</v>
      </c>
      <c r="F1375" s="2">
        <f t="shared" si="169"/>
        <v>26.767349999999993</v>
      </c>
      <c r="G1375" s="2">
        <f t="shared" si="163"/>
        <v>24.338959999999997</v>
      </c>
      <c r="H1375" s="2">
        <f t="shared" si="167"/>
        <v>24.701120000000017</v>
      </c>
      <c r="I1375" s="2">
        <f t="array" ref="I1375">SUMPRODUCT(B1359:B1378, (ROW(B1359:B1378)-ROW(B1359)+1)) / (20*21/2)</f>
        <v>29.247304761904761</v>
      </c>
      <c r="J1375" s="2">
        <f t="shared" si="170"/>
        <v>27.289836203282754</v>
      </c>
      <c r="K1375" s="2">
        <f t="shared" si="164"/>
        <v>25.253749389666378</v>
      </c>
    </row>
    <row r="1376" spans="1:11" ht="13.5" x14ac:dyDescent="0.25">
      <c r="A1376" s="3">
        <f>TITRES_STAT!B1379</f>
        <v>44014</v>
      </c>
      <c r="B1376" s="6">
        <f>TITRES_STAT!D1379</f>
        <v>30.068999999999999</v>
      </c>
      <c r="C1376" s="2">
        <f t="shared" si="165"/>
        <v>0</v>
      </c>
      <c r="D1376" s="2">
        <f t="shared" si="166"/>
        <v>29.863</v>
      </c>
      <c r="E1376" s="2">
        <f t="shared" si="168"/>
        <v>29.338200000000001</v>
      </c>
      <c r="F1376" s="2">
        <f t="shared" si="169"/>
        <v>27.198199999999993</v>
      </c>
      <c r="G1376" s="2">
        <f t="shared" si="163"/>
        <v>24.483980000000003</v>
      </c>
      <c r="H1376" s="2">
        <f t="shared" si="167"/>
        <v>24.740725000000019</v>
      </c>
      <c r="I1376" s="2">
        <f t="array" ref="I1376">SUMPRODUCT(B1360:B1379, (ROW(B1360:B1379)-ROW(B1360)+1)) / (20*21/2)</f>
        <v>29.73850476190476</v>
      </c>
      <c r="J1376" s="2">
        <f t="shared" si="170"/>
        <v>27.554518469636776</v>
      </c>
      <c r="K1376" s="2">
        <f t="shared" si="164"/>
        <v>25.442582746934363</v>
      </c>
    </row>
    <row r="1377" spans="1:11" ht="13.5" x14ac:dyDescent="0.25">
      <c r="A1377" s="3">
        <f>TITRES_STAT!B1380</f>
        <v>44015</v>
      </c>
      <c r="B1377" s="6">
        <f>TITRES_STAT!D1380</f>
        <v>30.972000000000001</v>
      </c>
      <c r="C1377" s="2">
        <f t="shared" si="165"/>
        <v>0.90300000000000225</v>
      </c>
      <c r="D1377" s="2">
        <f t="shared" si="166"/>
        <v>30.146599999999999</v>
      </c>
      <c r="E1377" s="2">
        <f t="shared" si="168"/>
        <v>29.644099999999998</v>
      </c>
      <c r="F1377" s="2">
        <f t="shared" si="169"/>
        <v>27.642399999999991</v>
      </c>
      <c r="G1377" s="2">
        <f t="shared" si="163"/>
        <v>24.64706</v>
      </c>
      <c r="H1377" s="2">
        <f t="shared" si="167"/>
        <v>24.784845000000018</v>
      </c>
      <c r="I1377" s="2">
        <f t="array" ref="I1377">SUMPRODUCT(B1361:B1380, (ROW(B1361:B1380)-ROW(B1361)+1)) / (20*21/2)</f>
        <v>30.328495238095236</v>
      </c>
      <c r="J1377" s="2">
        <f t="shared" si="170"/>
        <v>27.879992901099939</v>
      </c>
      <c r="K1377" s="2">
        <f t="shared" si="164"/>
        <v>25.659422639211449</v>
      </c>
    </row>
    <row r="1378" spans="1:11" ht="13.5" x14ac:dyDescent="0.25">
      <c r="A1378" s="3">
        <f>TITRES_STAT!B1381</f>
        <v>44018</v>
      </c>
      <c r="B1378" s="6">
        <f>TITRES_STAT!D1381</f>
        <v>31.788</v>
      </c>
      <c r="C1378" s="2">
        <f t="shared" si="165"/>
        <v>0.81599999999999895</v>
      </c>
      <c r="D1378" s="2">
        <f t="shared" si="166"/>
        <v>30.593400000000003</v>
      </c>
      <c r="E1378" s="2">
        <f t="shared" si="168"/>
        <v>29.953399999999998</v>
      </c>
      <c r="F1378" s="2">
        <f t="shared" si="169"/>
        <v>28.060399999999998</v>
      </c>
      <c r="G1378" s="2">
        <f t="shared" si="163"/>
        <v>24.826460000000001</v>
      </c>
      <c r="H1378" s="2">
        <f t="shared" si="167"/>
        <v>24.83304500000002</v>
      </c>
      <c r="I1378" s="2">
        <f t="array" ref="I1378">SUMPRODUCT(B1362:B1381, (ROW(B1362:B1381)-ROW(B1362)+1)) / (20*21/2)</f>
        <v>30.87151428571428</v>
      </c>
      <c r="J1378" s="2">
        <f t="shared" si="170"/>
        <v>28.252184053376137</v>
      </c>
      <c r="K1378" s="2">
        <f t="shared" si="164"/>
        <v>25.899759006301196</v>
      </c>
    </row>
    <row r="1379" spans="1:11" ht="13.5" x14ac:dyDescent="0.25">
      <c r="A1379" s="3">
        <f>TITRES_STAT!B1382</f>
        <v>44019</v>
      </c>
      <c r="B1379" s="6">
        <f>TITRES_STAT!D1382</f>
        <v>33.218000000000004</v>
      </c>
      <c r="C1379" s="2">
        <f t="shared" si="165"/>
        <v>1.4300000000000033</v>
      </c>
      <c r="D1379" s="2">
        <f t="shared" si="166"/>
        <v>31.223199999999999</v>
      </c>
      <c r="E1379" s="2">
        <f t="shared" si="168"/>
        <v>30.405700000000003</v>
      </c>
      <c r="F1379" s="2">
        <f t="shared" si="169"/>
        <v>28.515099999999997</v>
      </c>
      <c r="G1379" s="2">
        <f t="shared" si="163"/>
        <v>25.034459999999999</v>
      </c>
      <c r="H1379" s="2">
        <f t="shared" si="167"/>
        <v>24.888395000000024</v>
      </c>
      <c r="I1379" s="2">
        <f t="array" ref="I1379">SUMPRODUCT(B1363:B1382, (ROW(B1363:B1382)-ROW(B1363)+1)) / (20*21/2)</f>
        <v>31.424799999999998</v>
      </c>
      <c r="J1379" s="2">
        <f t="shared" si="170"/>
        <v>28.725118905435551</v>
      </c>
      <c r="K1379" s="2">
        <f t="shared" si="164"/>
        <v>26.186748849191346</v>
      </c>
    </row>
    <row r="1380" spans="1:11" ht="13.5" x14ac:dyDescent="0.25">
      <c r="A1380" s="3">
        <f>TITRES_STAT!B1383</f>
        <v>44020</v>
      </c>
      <c r="B1380" s="6">
        <f>TITRES_STAT!D1383</f>
        <v>34.71</v>
      </c>
      <c r="C1380" s="2">
        <f t="shared" si="165"/>
        <v>1.4919999999999973</v>
      </c>
      <c r="D1380" s="2">
        <f t="shared" si="166"/>
        <v>32.151400000000002</v>
      </c>
      <c r="E1380" s="2">
        <f t="shared" si="168"/>
        <v>30.955699999999997</v>
      </c>
      <c r="F1380" s="2">
        <f t="shared" si="169"/>
        <v>29.008299999999998</v>
      </c>
      <c r="G1380" s="2">
        <f t="shared" si="163"/>
        <v>25.272300000000001</v>
      </c>
      <c r="H1380" s="2">
        <f t="shared" si="167"/>
        <v>24.951205000000019</v>
      </c>
      <c r="I1380" s="2">
        <f t="array" ref="I1380">SUMPRODUCT(B1364:B1383, (ROW(B1364:B1383)-ROW(B1364)+1)) / (20*21/2)</f>
        <v>31.932671428571428</v>
      </c>
      <c r="J1380" s="2">
        <f t="shared" si="170"/>
        <v>29.295107581108354</v>
      </c>
      <c r="K1380" s="2">
        <f t="shared" si="164"/>
        <v>26.520993992360314</v>
      </c>
    </row>
    <row r="1381" spans="1:11" ht="13.5" x14ac:dyDescent="0.25">
      <c r="A1381" s="3">
        <f>TITRES_STAT!B1384</f>
        <v>44021</v>
      </c>
      <c r="B1381" s="6">
        <f>TITRES_STAT!D1384</f>
        <v>34.71</v>
      </c>
      <c r="C1381" s="2">
        <f t="shared" si="165"/>
        <v>0</v>
      </c>
      <c r="D1381" s="2">
        <f t="shared" si="166"/>
        <v>33.079600000000006</v>
      </c>
      <c r="E1381" s="2">
        <f t="shared" si="168"/>
        <v>31.471299999999996</v>
      </c>
      <c r="F1381" s="2">
        <f t="shared" si="169"/>
        <v>29.501500000000004</v>
      </c>
      <c r="G1381" s="2">
        <f t="shared" si="163"/>
        <v>25.51014</v>
      </c>
      <c r="H1381" s="2">
        <f t="shared" si="167"/>
        <v>25.014015000000022</v>
      </c>
      <c r="I1381" s="2">
        <f t="array" ref="I1381">SUMPRODUCT(B1365:B1384, (ROW(B1365:B1384)-ROW(B1365)+1)) / (20*21/2)</f>
        <v>32.39561904761905</v>
      </c>
      <c r="J1381" s="2">
        <f t="shared" si="170"/>
        <v>29.810811621002795</v>
      </c>
      <c r="K1381" s="2">
        <f t="shared" si="164"/>
        <v>26.842131482855986</v>
      </c>
    </row>
    <row r="1382" spans="1:11" ht="13.5" x14ac:dyDescent="0.25">
      <c r="A1382" s="3">
        <f>TITRES_STAT!B1385</f>
        <v>44022</v>
      </c>
      <c r="B1382" s="6">
        <f>TITRES_STAT!D1385</f>
        <v>35.311</v>
      </c>
      <c r="C1382" s="2">
        <f t="shared" si="165"/>
        <v>0.60099999999999909</v>
      </c>
      <c r="D1382" s="2">
        <f t="shared" si="166"/>
        <v>33.947400000000002</v>
      </c>
      <c r="E1382" s="2">
        <f t="shared" si="168"/>
        <v>32.047000000000004</v>
      </c>
      <c r="F1382" s="2">
        <f t="shared" si="169"/>
        <v>29.978350000000006</v>
      </c>
      <c r="G1382" s="2">
        <f t="shared" si="163"/>
        <v>25.76</v>
      </c>
      <c r="H1382" s="2">
        <f t="shared" si="167"/>
        <v>25.079830000000026</v>
      </c>
      <c r="I1382" s="2">
        <f t="array" ref="I1382">SUMPRODUCT(B1366:B1385, (ROW(B1366:B1385)-ROW(B1366)+1)) / (20*21/2)</f>
        <v>32.816833333333335</v>
      </c>
      <c r="J1382" s="2">
        <f t="shared" si="170"/>
        <v>30.334639085669195</v>
      </c>
      <c r="K1382" s="2">
        <f t="shared" si="164"/>
        <v>27.17424397372438</v>
      </c>
    </row>
    <row r="1383" spans="1:11" ht="13.5" x14ac:dyDescent="0.25">
      <c r="A1383" s="3">
        <f>TITRES_STAT!B1386</f>
        <v>44025</v>
      </c>
      <c r="B1383" s="6">
        <f>TITRES_STAT!D1386</f>
        <v>35.311</v>
      </c>
      <c r="C1383" s="2">
        <f t="shared" si="165"/>
        <v>0</v>
      </c>
      <c r="D1383" s="2">
        <f t="shared" si="166"/>
        <v>34.652000000000001</v>
      </c>
      <c r="E1383" s="2">
        <f t="shared" si="168"/>
        <v>32.622699999999995</v>
      </c>
      <c r="F1383" s="2">
        <f t="shared" si="169"/>
        <v>30.450050000000005</v>
      </c>
      <c r="G1383" s="2">
        <f t="shared" si="163"/>
        <v>26.00986</v>
      </c>
      <c r="H1383" s="2">
        <f t="shared" si="167"/>
        <v>25.145645000000023</v>
      </c>
      <c r="I1383" s="2">
        <f t="array" ref="I1383">SUMPRODUCT(B1367:B1386, (ROW(B1367:B1386)-ROW(B1367)+1)) / (20*21/2)</f>
        <v>33.19345238095238</v>
      </c>
      <c r="J1383" s="2">
        <f t="shared" si="170"/>
        <v>30.808578220367366</v>
      </c>
      <c r="K1383" s="2">
        <f t="shared" si="164"/>
        <v>27.493332445343032</v>
      </c>
    </row>
    <row r="1384" spans="1:11" ht="13.5" x14ac:dyDescent="0.25">
      <c r="A1384" s="3">
        <f>TITRES_STAT!B1387</f>
        <v>44026</v>
      </c>
      <c r="B1384" s="6">
        <f>TITRES_STAT!D1387</f>
        <v>35.311</v>
      </c>
      <c r="C1384" s="2">
        <f t="shared" si="165"/>
        <v>0</v>
      </c>
      <c r="D1384" s="2">
        <f t="shared" si="166"/>
        <v>35.070599999999999</v>
      </c>
      <c r="E1384" s="2">
        <f t="shared" si="168"/>
        <v>33.146899999999995</v>
      </c>
      <c r="F1384" s="2">
        <f t="shared" si="169"/>
        <v>30.888250000000006</v>
      </c>
      <c r="G1384" s="2">
        <f t="shared" si="163"/>
        <v>26.259719999999998</v>
      </c>
      <c r="H1384" s="2">
        <f t="shared" si="167"/>
        <v>25.21146000000002</v>
      </c>
      <c r="I1384" s="2">
        <f t="array" ref="I1384">SUMPRODUCT(B1368:B1387, (ROW(B1368:B1387)-ROW(B1368)+1)) / (20*21/2)</f>
        <v>33.531857142857142</v>
      </c>
      <c r="J1384" s="2">
        <f t="shared" si="170"/>
        <v>31.237380294618092</v>
      </c>
      <c r="K1384" s="2">
        <f t="shared" si="164"/>
        <v>27.799907643564875</v>
      </c>
    </row>
    <row r="1385" spans="1:11" ht="13.5" x14ac:dyDescent="0.25">
      <c r="A1385" s="3">
        <f>TITRES_STAT!B1388</f>
        <v>44027</v>
      </c>
      <c r="B1385" s="6">
        <f>TITRES_STAT!D1388</f>
        <v>35.311</v>
      </c>
      <c r="C1385" s="2">
        <f t="shared" si="165"/>
        <v>0</v>
      </c>
      <c r="D1385" s="2">
        <f t="shared" si="166"/>
        <v>35.190800000000003</v>
      </c>
      <c r="E1385" s="2">
        <f t="shared" si="168"/>
        <v>33.671099999999996</v>
      </c>
      <c r="F1385" s="2">
        <f t="shared" si="169"/>
        <v>31.356500000000004</v>
      </c>
      <c r="G1385" s="2">
        <f t="shared" si="163"/>
        <v>26.50958</v>
      </c>
      <c r="H1385" s="2">
        <f t="shared" si="167"/>
        <v>25.273965000000018</v>
      </c>
      <c r="I1385" s="2">
        <f t="array" ref="I1385">SUMPRODUCT(B1369:B1388, (ROW(B1369:B1388)-ROW(B1369)+1)) / (20*21/2)</f>
        <v>33.83499047619047</v>
      </c>
      <c r="J1385" s="2">
        <f t="shared" si="170"/>
        <v>31.625344076083039</v>
      </c>
      <c r="K1385" s="2">
        <f t="shared" si="164"/>
        <v>28.094460284993705</v>
      </c>
    </row>
    <row r="1386" spans="1:11" ht="13.5" x14ac:dyDescent="0.25">
      <c r="A1386" s="3">
        <f>TITRES_STAT!B1389</f>
        <v>44028</v>
      </c>
      <c r="B1386" s="6">
        <f>TITRES_STAT!D1389</f>
        <v>35.311</v>
      </c>
      <c r="C1386" s="2">
        <f t="shared" si="165"/>
        <v>0</v>
      </c>
      <c r="D1386" s="2">
        <f t="shared" si="166"/>
        <v>35.311</v>
      </c>
      <c r="E1386" s="2">
        <f t="shared" si="168"/>
        <v>34.195299999999996</v>
      </c>
      <c r="F1386" s="2">
        <f t="shared" si="169"/>
        <v>31.766750000000002</v>
      </c>
      <c r="G1386" s="2">
        <f t="shared" si="163"/>
        <v>26.759439999999994</v>
      </c>
      <c r="H1386" s="2">
        <f t="shared" si="167"/>
        <v>25.336470000000016</v>
      </c>
      <c r="I1386" s="2">
        <f t="array" ref="I1386">SUMPRODUCT(B1370:B1389, (ROW(B1370:B1389)-ROW(B1370)+1)) / (20*21/2)</f>
        <v>34.10657619047619</v>
      </c>
      <c r="J1386" s="2">
        <f t="shared" si="170"/>
        <v>31.976358925979895</v>
      </c>
      <c r="K1386" s="2">
        <f t="shared" si="164"/>
        <v>28.37746184244493</v>
      </c>
    </row>
    <row r="1387" spans="1:11" ht="13.5" x14ac:dyDescent="0.25">
      <c r="A1387" s="3">
        <f>TITRES_STAT!B1390</f>
        <v>44029</v>
      </c>
      <c r="B1387" s="6">
        <f>TITRES_STAT!D1390</f>
        <v>35.32</v>
      </c>
      <c r="C1387" s="2">
        <f t="shared" si="165"/>
        <v>9.0000000000003411E-3</v>
      </c>
      <c r="D1387" s="2">
        <f t="shared" si="166"/>
        <v>35.312799999999996</v>
      </c>
      <c r="E1387" s="2">
        <f t="shared" si="168"/>
        <v>34.630099999999999</v>
      </c>
      <c r="F1387" s="2">
        <f t="shared" si="169"/>
        <v>32.137100000000004</v>
      </c>
      <c r="G1387" s="2">
        <f t="shared" si="163"/>
        <v>26.995899999999992</v>
      </c>
      <c r="H1387" s="2">
        <f t="shared" si="167"/>
        <v>25.399020000000014</v>
      </c>
      <c r="I1387" s="2">
        <f t="array" ref="I1387">SUMPRODUCT(B1371:B1390, (ROW(B1371:B1390)-ROW(B1371)+1)) / (20*21/2)</f>
        <v>34.346614285714281</v>
      </c>
      <c r="J1387" s="2">
        <f t="shared" si="170"/>
        <v>32.294800933029428</v>
      </c>
      <c r="K1387" s="2">
        <f t="shared" si="164"/>
        <v>28.649718240780427</v>
      </c>
    </row>
    <row r="1388" spans="1:11" ht="13.5" x14ac:dyDescent="0.25">
      <c r="A1388" s="3">
        <f>TITRES_STAT!B1391</f>
        <v>44032</v>
      </c>
      <c r="B1388" s="6">
        <f>TITRES_STAT!D1391</f>
        <v>35.32</v>
      </c>
      <c r="C1388" s="2">
        <f t="shared" si="165"/>
        <v>0</v>
      </c>
      <c r="D1388" s="2">
        <f t="shared" si="166"/>
        <v>35.314599999999999</v>
      </c>
      <c r="E1388" s="2">
        <f t="shared" si="168"/>
        <v>34.9833</v>
      </c>
      <c r="F1388" s="2">
        <f t="shared" si="169"/>
        <v>32.468350000000001</v>
      </c>
      <c r="G1388" s="2">
        <f t="shared" si="163"/>
        <v>27.21825999999999</v>
      </c>
      <c r="H1388" s="2">
        <f t="shared" si="167"/>
        <v>25.461570000000016</v>
      </c>
      <c r="I1388" s="2">
        <f t="array" ref="I1388">SUMPRODUCT(B1372:B1391, (ROW(B1372:B1391)-ROW(B1372)+1)) / (20*21/2)</f>
        <v>34.64165238095238</v>
      </c>
      <c r="J1388" s="2">
        <f t="shared" si="170"/>
        <v>32.582915129883766</v>
      </c>
      <c r="K1388" s="2">
        <f t="shared" si="164"/>
        <v>28.911297917612568</v>
      </c>
    </row>
    <row r="1389" spans="1:11" ht="13.5" x14ac:dyDescent="0.25">
      <c r="A1389" s="3">
        <f>TITRES_STAT!B1392</f>
        <v>44033</v>
      </c>
      <c r="B1389" s="6">
        <f>TITRES_STAT!D1392</f>
        <v>35.32</v>
      </c>
      <c r="C1389" s="2">
        <f t="shared" si="165"/>
        <v>0</v>
      </c>
      <c r="D1389" s="2">
        <f t="shared" si="166"/>
        <v>35.316400000000002</v>
      </c>
      <c r="E1389" s="2">
        <f t="shared" si="168"/>
        <v>35.1935</v>
      </c>
      <c r="F1389" s="2">
        <f t="shared" si="169"/>
        <v>32.799600000000005</v>
      </c>
      <c r="G1389" s="2">
        <f t="shared" si="163"/>
        <v>27.426199999999991</v>
      </c>
      <c r="H1389" s="2">
        <f t="shared" si="167"/>
        <v>25.524120000000011</v>
      </c>
      <c r="I1389" s="2">
        <f t="array" ref="I1389">SUMPRODUCT(B1373:B1392, (ROW(B1373:B1392)-ROW(B1373)+1)) / (20*21/2)</f>
        <v>34.905028571428566</v>
      </c>
      <c r="J1389" s="2">
        <f t="shared" si="170"/>
        <v>32.843589879418644</v>
      </c>
      <c r="K1389" s="2">
        <f t="shared" si="164"/>
        <v>29.162619567902272</v>
      </c>
    </row>
    <row r="1390" spans="1:11" ht="13.5" x14ac:dyDescent="0.25">
      <c r="A1390" s="3">
        <f>TITRES_STAT!B1393</f>
        <v>44034</v>
      </c>
      <c r="B1390" s="6">
        <f>TITRES_STAT!D1393</f>
        <v>35.32</v>
      </c>
      <c r="C1390" s="2">
        <f t="shared" si="165"/>
        <v>0</v>
      </c>
      <c r="D1390" s="2">
        <f t="shared" si="166"/>
        <v>35.318199999999997</v>
      </c>
      <c r="E1390" s="2">
        <f t="shared" si="168"/>
        <v>35.2545</v>
      </c>
      <c r="F1390" s="2">
        <f t="shared" si="169"/>
        <v>33.105100000000007</v>
      </c>
      <c r="G1390" s="2">
        <f t="shared" si="163"/>
        <v>27.649079999999991</v>
      </c>
      <c r="H1390" s="2">
        <f t="shared" si="167"/>
        <v>25.586715000000012</v>
      </c>
      <c r="I1390" s="2">
        <f t="array" ref="I1390">SUMPRODUCT(B1374:B1393, (ROW(B1374:B1393)-ROW(B1374)+1)) / (20*21/2)</f>
        <v>35.052647619047619</v>
      </c>
      <c r="J1390" s="2">
        <f t="shared" si="170"/>
        <v>33.079438462331154</v>
      </c>
      <c r="K1390" s="2">
        <f t="shared" si="164"/>
        <v>29.404085467200225</v>
      </c>
    </row>
    <row r="1391" spans="1:11" ht="13.5" x14ac:dyDescent="0.25">
      <c r="A1391" s="3">
        <f>TITRES_STAT!B1394</f>
        <v>44035</v>
      </c>
      <c r="B1391" s="6">
        <f>TITRES_STAT!D1394</f>
        <v>36.203000000000003</v>
      </c>
      <c r="C1391" s="2">
        <f t="shared" si="165"/>
        <v>0.88300000000000267</v>
      </c>
      <c r="D1391" s="2">
        <f t="shared" si="166"/>
        <v>35.496600000000001</v>
      </c>
      <c r="E1391" s="2">
        <f t="shared" si="168"/>
        <v>35.403800000000004</v>
      </c>
      <c r="F1391" s="2">
        <f t="shared" si="169"/>
        <v>33.437550000000002</v>
      </c>
      <c r="G1391" s="2">
        <f t="shared" si="163"/>
        <v>27.892019999999988</v>
      </c>
      <c r="H1391" s="2">
        <f t="shared" si="167"/>
        <v>25.653725000000019</v>
      </c>
      <c r="I1391" s="2">
        <f t="array" ref="I1391">SUMPRODUCT(B1375:B1394, (ROW(B1375:B1394)-ROW(B1375)+1)) / (20*21/2)</f>
        <v>35.172809523809519</v>
      </c>
      <c r="J1391" s="2">
        <f t="shared" si="170"/>
        <v>33.376920513537712</v>
      </c>
      <c r="K1391" s="2">
        <f t="shared" si="164"/>
        <v>29.670709566525709</v>
      </c>
    </row>
    <row r="1392" spans="1:11" ht="13.5" x14ac:dyDescent="0.25">
      <c r="A1392" s="3">
        <f>TITRES_STAT!B1395</f>
        <v>44036</v>
      </c>
      <c r="B1392" s="6">
        <f>TITRES_STAT!D1395</f>
        <v>36.203000000000003</v>
      </c>
      <c r="C1392" s="2">
        <f t="shared" si="165"/>
        <v>0</v>
      </c>
      <c r="D1392" s="2">
        <f t="shared" si="166"/>
        <v>35.673200000000001</v>
      </c>
      <c r="E1392" s="2">
        <f t="shared" si="168"/>
        <v>35.492999999999995</v>
      </c>
      <c r="F1392" s="2">
        <f t="shared" si="169"/>
        <v>33.769999999999996</v>
      </c>
      <c r="G1392" s="2">
        <f t="shared" si="163"/>
        <v>28.135139999999989</v>
      </c>
      <c r="H1392" s="2">
        <f t="shared" si="167"/>
        <v>25.720735000000023</v>
      </c>
      <c r="I1392" s="2">
        <f t="array" ref="I1392">SUMPRODUCT(B1376:B1395, (ROW(B1376:B1395)-ROW(B1376)+1)) / (20*21/2)</f>
        <v>35.368823809523811</v>
      </c>
      <c r="J1392" s="2">
        <f t="shared" si="170"/>
        <v>33.646070940819833</v>
      </c>
      <c r="K1392" s="2">
        <f t="shared" si="164"/>
        <v>29.92687781881882</v>
      </c>
    </row>
    <row r="1393" spans="1:11" ht="13.5" x14ac:dyDescent="0.25">
      <c r="A1393" s="3">
        <f>TITRES_STAT!B1396</f>
        <v>44039</v>
      </c>
      <c r="B1393" s="6">
        <f>TITRES_STAT!D1396</f>
        <v>35.32</v>
      </c>
      <c r="C1393" s="2">
        <f t="shared" si="165"/>
        <v>-0.88300000000000267</v>
      </c>
      <c r="D1393" s="2">
        <f t="shared" si="166"/>
        <v>35.673199999999994</v>
      </c>
      <c r="E1393" s="2">
        <f t="shared" si="168"/>
        <v>35.493899999999989</v>
      </c>
      <c r="F1393" s="2">
        <f t="shared" si="169"/>
        <v>34.058299999999996</v>
      </c>
      <c r="G1393" s="2">
        <f t="shared" si="163"/>
        <v>28.346339999999987</v>
      </c>
      <c r="H1393" s="2">
        <f t="shared" si="167"/>
        <v>25.783330000000021</v>
      </c>
      <c r="I1393" s="2">
        <f t="array" ref="I1393">SUMPRODUCT(B1377:B1396, (ROW(B1377:B1396)-ROW(B1377)+1)) / (20*21/2)</f>
        <v>35.53479047619048</v>
      </c>
      <c r="J1393" s="2">
        <f t="shared" si="170"/>
        <v>33.805492755979849</v>
      </c>
      <c r="K1393" s="2">
        <f t="shared" si="164"/>
        <v>30.138372806316124</v>
      </c>
    </row>
    <row r="1394" spans="1:11" ht="13.5" x14ac:dyDescent="0.25">
      <c r="A1394" s="3">
        <f>TITRES_STAT!B1397</f>
        <v>44040</v>
      </c>
      <c r="B1394" s="6">
        <f>TITRES_STAT!D1397</f>
        <v>35.32</v>
      </c>
      <c r="C1394" s="2">
        <f t="shared" si="165"/>
        <v>0</v>
      </c>
      <c r="D1394" s="2">
        <f t="shared" si="166"/>
        <v>35.673199999999994</v>
      </c>
      <c r="E1394" s="2">
        <f t="shared" si="168"/>
        <v>35.494799999999998</v>
      </c>
      <c r="F1394" s="2">
        <f t="shared" si="169"/>
        <v>34.320849999999993</v>
      </c>
      <c r="G1394" s="2">
        <f t="shared" ref="G1394:G1457" si="171">AVERAGE(B1345:B1394)</f>
        <v>28.572319999999991</v>
      </c>
      <c r="H1394" s="2">
        <f t="shared" si="167"/>
        <v>25.845925000000019</v>
      </c>
      <c r="I1394" s="2">
        <f t="array" ref="I1394">SUMPRODUCT(B1378:B1397, (ROW(B1378:B1397)-ROW(B1378)+1)) / (20*21/2)</f>
        <v>35.653947619047621</v>
      </c>
      <c r="J1394" s="2">
        <f t="shared" si="170"/>
        <v>33.949731541124628</v>
      </c>
      <c r="K1394" s="2">
        <f t="shared" si="164"/>
        <v>30.341573872735101</v>
      </c>
    </row>
    <row r="1395" spans="1:11" ht="13.5" x14ac:dyDescent="0.25">
      <c r="A1395" s="3">
        <f>TITRES_STAT!B1398</f>
        <v>44041</v>
      </c>
      <c r="B1395" s="6">
        <f>TITRES_STAT!D1398</f>
        <v>36.378999999999998</v>
      </c>
      <c r="C1395" s="2">
        <f t="shared" si="165"/>
        <v>1.0589999999999975</v>
      </c>
      <c r="D1395" s="2">
        <f t="shared" si="166"/>
        <v>35.884999999999998</v>
      </c>
      <c r="E1395" s="2">
        <f t="shared" si="168"/>
        <v>35.601600000000005</v>
      </c>
      <c r="F1395" s="2">
        <f t="shared" si="169"/>
        <v>34.63635</v>
      </c>
      <c r="G1395" s="2">
        <f t="shared" si="171"/>
        <v>28.833739999999988</v>
      </c>
      <c r="H1395" s="2">
        <f t="shared" si="167"/>
        <v>25.913815000000017</v>
      </c>
      <c r="I1395" s="2">
        <f t="array" ref="I1395">SUMPRODUCT(B1379:B1398, (ROW(B1379:B1398)-ROW(B1379)+1)) / (20*21/2)</f>
        <v>35.748195238095242</v>
      </c>
      <c r="J1395" s="2">
        <f t="shared" si="170"/>
        <v>34.1810904419699</v>
      </c>
      <c r="K1395" s="2">
        <f t="shared" ref="K1395:K1458" si="172">$K$4*B1395+(1-$K$4)*K1394</f>
        <v>30.578335681647449</v>
      </c>
    </row>
    <row r="1396" spans="1:11" ht="13.5" x14ac:dyDescent="0.25">
      <c r="A1396" s="3">
        <f>TITRES_STAT!B1399</f>
        <v>44042</v>
      </c>
      <c r="B1396" s="6">
        <f>TITRES_STAT!D1399</f>
        <v>36.378999999999998</v>
      </c>
      <c r="C1396" s="2">
        <f t="shared" si="165"/>
        <v>0</v>
      </c>
      <c r="D1396" s="2">
        <f t="shared" si="166"/>
        <v>35.920199999999994</v>
      </c>
      <c r="E1396" s="2">
        <f t="shared" si="168"/>
        <v>35.708400000000005</v>
      </c>
      <c r="F1396" s="2">
        <f t="shared" si="169"/>
        <v>34.95185</v>
      </c>
      <c r="G1396" s="2">
        <f t="shared" si="171"/>
        <v>29.109079999999985</v>
      </c>
      <c r="H1396" s="2">
        <f t="shared" si="167"/>
        <v>25.981705000000019</v>
      </c>
      <c r="I1396" s="2">
        <f t="array" ref="I1396">SUMPRODUCT(B1380:B1399, (ROW(B1380:B1399)-ROW(B1380)+1)) / (20*21/2)</f>
        <v>35.821419047619059</v>
      </c>
      <c r="J1396" s="2">
        <f t="shared" si="170"/>
        <v>34.390415161782286</v>
      </c>
      <c r="K1396" s="2">
        <f t="shared" si="172"/>
        <v>30.805812713739705</v>
      </c>
    </row>
    <row r="1397" spans="1:11" ht="13.5" x14ac:dyDescent="0.25">
      <c r="A1397" s="3">
        <f>TITRES_STAT!B1400</f>
        <v>44046</v>
      </c>
      <c r="B1397" s="6">
        <f>TITRES_STAT!D1400</f>
        <v>36.203000000000003</v>
      </c>
      <c r="C1397" s="2">
        <f t="shared" si="165"/>
        <v>-0.17599999999999483</v>
      </c>
      <c r="D1397" s="2">
        <f t="shared" si="166"/>
        <v>35.920200000000001</v>
      </c>
      <c r="E1397" s="2">
        <f t="shared" si="168"/>
        <v>35.796700000000001</v>
      </c>
      <c r="F1397" s="2">
        <f t="shared" si="169"/>
        <v>35.2134</v>
      </c>
      <c r="G1397" s="2">
        <f t="shared" si="171"/>
        <v>29.394299999999983</v>
      </c>
      <c r="H1397" s="2">
        <f t="shared" si="167"/>
        <v>26.048715000000019</v>
      </c>
      <c r="I1397" s="2">
        <f t="array" ref="I1397">SUMPRODUCT(B1381:B1400, (ROW(B1381:B1400)-ROW(B1381)+1)) / (20*21/2)</f>
        <v>35.884619047619047</v>
      </c>
      <c r="J1397" s="2">
        <f t="shared" si="170"/>
        <v>34.563042289231589</v>
      </c>
      <c r="K1397" s="2">
        <f t="shared" si="172"/>
        <v>31.017467117122465</v>
      </c>
    </row>
    <row r="1398" spans="1:11" ht="13.5" x14ac:dyDescent="0.25">
      <c r="A1398" s="3">
        <f>TITRES_STAT!B1401</f>
        <v>44047</v>
      </c>
      <c r="B1398" s="6">
        <f>TITRES_STAT!D1401</f>
        <v>36.203000000000003</v>
      </c>
      <c r="C1398" s="2">
        <f t="shared" si="165"/>
        <v>0</v>
      </c>
      <c r="D1398" s="2">
        <f t="shared" si="166"/>
        <v>36.096800000000002</v>
      </c>
      <c r="E1398" s="2">
        <f t="shared" si="168"/>
        <v>35.884999999999991</v>
      </c>
      <c r="F1398" s="2">
        <f t="shared" si="169"/>
        <v>35.434150000000002</v>
      </c>
      <c r="G1398" s="2">
        <f t="shared" si="171"/>
        <v>29.692579999999985</v>
      </c>
      <c r="H1398" s="2">
        <f t="shared" si="167"/>
        <v>26.115725000000026</v>
      </c>
      <c r="I1398" s="2">
        <f t="array" ref="I1398">SUMPRODUCT(B1382:B1401, (ROW(B1382:B1401)-ROW(B1382)+1)) / (20*21/2)</f>
        <v>36.043928571428566</v>
      </c>
      <c r="J1398" s="2">
        <f t="shared" si="170"/>
        <v>34.7192287378762</v>
      </c>
      <c r="K1398" s="2">
        <f t="shared" si="172"/>
        <v>31.220821347823545</v>
      </c>
    </row>
    <row r="1399" spans="1:11" ht="13.5" x14ac:dyDescent="0.25">
      <c r="A1399" s="3">
        <f>TITRES_STAT!B1402</f>
        <v>44048</v>
      </c>
      <c r="B1399" s="6">
        <f>TITRES_STAT!D1402</f>
        <v>36.203000000000003</v>
      </c>
      <c r="C1399" s="2">
        <f t="shared" si="165"/>
        <v>0</v>
      </c>
      <c r="D1399" s="2">
        <f t="shared" si="166"/>
        <v>36.273399999999995</v>
      </c>
      <c r="E1399" s="2">
        <f t="shared" si="168"/>
        <v>35.973299999999995</v>
      </c>
      <c r="F1399" s="2">
        <f t="shared" si="169"/>
        <v>35.583399999999997</v>
      </c>
      <c r="G1399" s="2">
        <f t="shared" si="171"/>
        <v>29.987079999999988</v>
      </c>
      <c r="H1399" s="2">
        <f t="shared" si="167"/>
        <v>26.182690000000029</v>
      </c>
      <c r="I1399" s="2">
        <f t="array" ref="I1399">SUMPRODUCT(B1383:B1402, (ROW(B1383:B1402)-ROW(B1383)+1)) / (20*21/2)</f>
        <v>36.19074761904762</v>
      </c>
      <c r="J1399" s="2">
        <f t="shared" si="170"/>
        <v>34.860540286649893</v>
      </c>
      <c r="K1399" s="2">
        <f t="shared" si="172"/>
        <v>31.416200902810857</v>
      </c>
    </row>
    <row r="1400" spans="1:11" ht="13.5" x14ac:dyDescent="0.25">
      <c r="A1400" s="3">
        <f>TITRES_STAT!B1403</f>
        <v>44049</v>
      </c>
      <c r="B1400" s="6">
        <f>TITRES_STAT!D1403</f>
        <v>36.247</v>
      </c>
      <c r="C1400" s="2">
        <f t="shared" si="165"/>
        <v>4.399999999999693E-2</v>
      </c>
      <c r="D1400" s="2">
        <f t="shared" si="166"/>
        <v>36.247</v>
      </c>
      <c r="E1400" s="2">
        <f t="shared" si="168"/>
        <v>36.066000000000003</v>
      </c>
      <c r="F1400" s="2">
        <f t="shared" si="169"/>
        <v>35.660249999999998</v>
      </c>
      <c r="G1400" s="2">
        <f t="shared" si="171"/>
        <v>30.282459999999993</v>
      </c>
      <c r="H1400" s="2">
        <f t="shared" si="167"/>
        <v>26.24794500000003</v>
      </c>
      <c r="I1400" s="2">
        <f t="array" ref="I1400">SUMPRODUCT(B1384:B1403, (ROW(B1384:B1403)-ROW(B1384)+1)) / (20*21/2)</f>
        <v>36.430509523809519</v>
      </c>
      <c r="J1400" s="2">
        <f t="shared" si="170"/>
        <v>34.992584068873711</v>
      </c>
      <c r="K1400" s="2">
        <f t="shared" si="172"/>
        <v>31.605644004661414</v>
      </c>
    </row>
    <row r="1401" spans="1:11" ht="13.5" x14ac:dyDescent="0.25">
      <c r="A1401" s="3">
        <f>TITRES_STAT!B1404</f>
        <v>44050</v>
      </c>
      <c r="B1401" s="6">
        <f>TITRES_STAT!D1404</f>
        <v>37.332999999999998</v>
      </c>
      <c r="C1401" s="2">
        <f t="shared" si="165"/>
        <v>1.0859999999999985</v>
      </c>
      <c r="D1401" s="2">
        <f t="shared" si="166"/>
        <v>36.437799999999996</v>
      </c>
      <c r="E1401" s="2">
        <f t="shared" si="168"/>
        <v>36.178999999999995</v>
      </c>
      <c r="F1401" s="2">
        <f t="shared" si="169"/>
        <v>35.791399999999996</v>
      </c>
      <c r="G1401" s="2">
        <f t="shared" si="171"/>
        <v>30.599559999999993</v>
      </c>
      <c r="H1401" s="2">
        <f t="shared" si="167"/>
        <v>26.316480000000034</v>
      </c>
      <c r="I1401" s="2">
        <f t="array" ref="I1401">SUMPRODUCT(B1385:B1404, (ROW(B1385:B1404)-ROW(B1385)+1)) / (20*21/2)</f>
        <v>36.658942857142854</v>
      </c>
      <c r="J1401" s="2">
        <f t="shared" si="170"/>
        <v>35.215480824219071</v>
      </c>
      <c r="K1401" s="2">
        <f t="shared" si="172"/>
        <v>31.830246200557045</v>
      </c>
    </row>
    <row r="1402" spans="1:11" ht="13.5" x14ac:dyDescent="0.25">
      <c r="A1402" s="3">
        <f>TITRES_STAT!B1405</f>
        <v>44053</v>
      </c>
      <c r="B1402" s="6">
        <f>TITRES_STAT!D1405</f>
        <v>37.332999999999998</v>
      </c>
      <c r="C1402" s="2">
        <f t="shared" si="165"/>
        <v>0</v>
      </c>
      <c r="D1402" s="2">
        <f t="shared" si="166"/>
        <v>36.663799999999995</v>
      </c>
      <c r="E1402" s="2">
        <f t="shared" si="168"/>
        <v>36.291999999999994</v>
      </c>
      <c r="F1402" s="2">
        <f t="shared" si="169"/>
        <v>35.892499999999991</v>
      </c>
      <c r="G1402" s="2">
        <f t="shared" si="171"/>
        <v>30.929539999999996</v>
      </c>
      <c r="H1402" s="2">
        <f t="shared" si="167"/>
        <v>26.380675000000032</v>
      </c>
      <c r="I1402" s="2">
        <f t="array" ref="I1402">SUMPRODUCT(B1386:B1405, (ROW(B1386:B1405)-ROW(B1386)+1)) / (20*21/2)</f>
        <v>36.98254285714286</v>
      </c>
      <c r="J1402" s="2">
        <f t="shared" si="170"/>
        <v>35.417149317150589</v>
      </c>
      <c r="K1402" s="2">
        <f t="shared" si="172"/>
        <v>32.04604046720187</v>
      </c>
    </row>
    <row r="1403" spans="1:11" ht="13.5" x14ac:dyDescent="0.25">
      <c r="A1403" s="3">
        <f>TITRES_STAT!B1406</f>
        <v>44054</v>
      </c>
      <c r="B1403" s="6">
        <f>TITRES_STAT!D1406</f>
        <v>38.409999999999997</v>
      </c>
      <c r="C1403" s="2">
        <f t="shared" si="165"/>
        <v>1.0769999999999982</v>
      </c>
      <c r="D1403" s="2">
        <f t="shared" si="166"/>
        <v>37.105199999999996</v>
      </c>
      <c r="E1403" s="2">
        <f t="shared" si="168"/>
        <v>36.600999999999999</v>
      </c>
      <c r="F1403" s="2">
        <f t="shared" si="169"/>
        <v>36.047449999999984</v>
      </c>
      <c r="G1403" s="2">
        <f t="shared" si="171"/>
        <v>31.281059999999997</v>
      </c>
      <c r="H1403" s="2">
        <f t="shared" si="167"/>
        <v>26.448150000000034</v>
      </c>
      <c r="I1403" s="2">
        <f t="array" ref="I1403">SUMPRODUCT(B1387:B1406, (ROW(B1387:B1406)-ROW(B1387)+1)) / (20*21/2)</f>
        <v>37.28570952380953</v>
      </c>
      <c r="J1403" s="2">
        <f t="shared" si="170"/>
        <v>35.702182715517196</v>
      </c>
      <c r="K1403" s="2">
        <f t="shared" si="172"/>
        <v>32.295607507703757</v>
      </c>
    </row>
    <row r="1404" spans="1:11" ht="13.5" x14ac:dyDescent="0.25">
      <c r="A1404" s="3">
        <f>TITRES_STAT!B1407</f>
        <v>44055</v>
      </c>
      <c r="B1404" s="6">
        <f>TITRES_STAT!D1407</f>
        <v>38.445999999999998</v>
      </c>
      <c r="C1404" s="2">
        <f t="shared" si="165"/>
        <v>3.6000000000001364E-2</v>
      </c>
      <c r="D1404" s="2">
        <f t="shared" si="166"/>
        <v>37.553799999999995</v>
      </c>
      <c r="E1404" s="2">
        <f t="shared" si="168"/>
        <v>36.913599999999995</v>
      </c>
      <c r="F1404" s="2">
        <f t="shared" si="169"/>
        <v>36.204199999999993</v>
      </c>
      <c r="G1404" s="2">
        <f t="shared" si="171"/>
        <v>31.633299999999995</v>
      </c>
      <c r="H1404" s="2">
        <f t="shared" si="167"/>
        <v>26.51366000000003</v>
      </c>
      <c r="I1404" s="2">
        <f t="array" ref="I1404">SUMPRODUCT(B1388:B1407, (ROW(B1388:B1407)-ROW(B1388)+1)) / (20*21/2)</f>
        <v>37.568442857142863</v>
      </c>
      <c r="J1404" s="2">
        <f t="shared" si="170"/>
        <v>35.963498647372703</v>
      </c>
      <c r="K1404" s="2">
        <f t="shared" si="172"/>
        <v>32.536799370146746</v>
      </c>
    </row>
    <row r="1405" spans="1:11" ht="13.5" x14ac:dyDescent="0.25">
      <c r="A1405" s="3">
        <f>TITRES_STAT!B1408</f>
        <v>44057</v>
      </c>
      <c r="B1405" s="6">
        <f>TITRES_STAT!D1408</f>
        <v>39.601999999999997</v>
      </c>
      <c r="C1405" s="2">
        <f t="shared" si="165"/>
        <v>1.1559999999999988</v>
      </c>
      <c r="D1405" s="2">
        <f t="shared" si="166"/>
        <v>38.224800000000002</v>
      </c>
      <c r="E1405" s="2">
        <f t="shared" si="168"/>
        <v>37.235900000000001</v>
      </c>
      <c r="F1405" s="2">
        <f t="shared" si="169"/>
        <v>36.418749999999996</v>
      </c>
      <c r="G1405" s="2">
        <f t="shared" si="171"/>
        <v>32.008659999999999</v>
      </c>
      <c r="H1405" s="2">
        <f t="shared" si="167"/>
        <v>26.581170000000029</v>
      </c>
      <c r="I1405" s="2">
        <f t="array" ref="I1405">SUMPRODUCT(B1389:B1408, (ROW(B1389:B1408)-ROW(B1389)+1)) / (20*21/2)</f>
        <v>37.830785714285717</v>
      </c>
      <c r="J1405" s="2">
        <f t="shared" si="170"/>
        <v>36.310022585718158</v>
      </c>
      <c r="K1405" s="2">
        <f t="shared" si="172"/>
        <v>32.813866061513544</v>
      </c>
    </row>
    <row r="1406" spans="1:11" ht="13.5" x14ac:dyDescent="0.25">
      <c r="A1406" s="3">
        <f>TITRES_STAT!B1409</f>
        <v>44060</v>
      </c>
      <c r="B1406" s="6">
        <f>TITRES_STAT!D1409</f>
        <v>39.601999999999997</v>
      </c>
      <c r="C1406" s="2">
        <f t="shared" si="165"/>
        <v>0</v>
      </c>
      <c r="D1406" s="2">
        <f t="shared" si="166"/>
        <v>38.678600000000003</v>
      </c>
      <c r="E1406" s="2">
        <f t="shared" si="168"/>
        <v>37.558199999999999</v>
      </c>
      <c r="F1406" s="2">
        <f t="shared" si="169"/>
        <v>36.633299999999998</v>
      </c>
      <c r="G1406" s="2">
        <f t="shared" si="171"/>
        <v>32.371659999999999</v>
      </c>
      <c r="H1406" s="2">
        <f t="shared" si="167"/>
        <v>26.64601500000003</v>
      </c>
      <c r="I1406" s="2">
        <f t="array" ref="I1406">SUMPRODUCT(B1390:B1409, (ROW(B1390:B1409)-ROW(B1390)+1)) / (20*21/2)</f>
        <v>38.072738095238094</v>
      </c>
      <c r="J1406" s="2">
        <f t="shared" si="170"/>
        <v>36.623544244221193</v>
      </c>
      <c r="K1406" s="2">
        <f t="shared" si="172"/>
        <v>33.080067392434586</v>
      </c>
    </row>
    <row r="1407" spans="1:11" ht="13.5" x14ac:dyDescent="0.25">
      <c r="A1407" s="3">
        <f>TITRES_STAT!B1410</f>
        <v>44061</v>
      </c>
      <c r="B1407" s="6">
        <f>TITRES_STAT!D1410</f>
        <v>39.601999999999997</v>
      </c>
      <c r="C1407" s="2">
        <f t="shared" si="165"/>
        <v>0</v>
      </c>
      <c r="D1407" s="2">
        <f t="shared" si="166"/>
        <v>39.132400000000004</v>
      </c>
      <c r="E1407" s="2">
        <f t="shared" si="168"/>
        <v>37.898099999999985</v>
      </c>
      <c r="F1407" s="2">
        <f t="shared" si="169"/>
        <v>36.847399999999993</v>
      </c>
      <c r="G1407" s="2">
        <f t="shared" si="171"/>
        <v>32.721940000000011</v>
      </c>
      <c r="H1407" s="2">
        <f t="shared" si="167"/>
        <v>26.708710000000028</v>
      </c>
      <c r="I1407" s="2">
        <f t="array" ref="I1407">SUMPRODUCT(B1391:B1410, (ROW(B1391:B1410)-ROW(B1391)+1)) / (20*21/2)</f>
        <v>38.2943</v>
      </c>
      <c r="J1407" s="2">
        <f t="shared" si="170"/>
        <v>36.90720669715251</v>
      </c>
      <c r="K1407" s="2">
        <f t="shared" si="172"/>
        <v>33.335829455476372</v>
      </c>
    </row>
    <row r="1408" spans="1:11" ht="13.5" x14ac:dyDescent="0.25">
      <c r="A1408" s="3">
        <f>TITRES_STAT!B1411</f>
        <v>44062</v>
      </c>
      <c r="B1408" s="6">
        <f>TITRES_STAT!D1411</f>
        <v>39.601999999999997</v>
      </c>
      <c r="C1408" s="2">
        <f t="shared" si="165"/>
        <v>0</v>
      </c>
      <c r="D1408" s="2">
        <f t="shared" si="166"/>
        <v>39.370800000000003</v>
      </c>
      <c r="E1408" s="2">
        <f t="shared" si="168"/>
        <v>38.237999999999985</v>
      </c>
      <c r="F1408" s="2">
        <f t="shared" si="169"/>
        <v>37.061499999999988</v>
      </c>
      <c r="G1408" s="2">
        <f t="shared" si="171"/>
        <v>33.045420000000014</v>
      </c>
      <c r="H1408" s="2">
        <f t="shared" si="167"/>
        <v>26.771365000000024</v>
      </c>
      <c r="I1408" s="2">
        <f t="array" ref="I1408">SUMPRODUCT(B1392:B1411, (ROW(B1392:B1411)-ROW(B1392)+1)) / (20*21/2)</f>
        <v>38.508138095238088</v>
      </c>
      <c r="J1408" s="2">
        <f t="shared" si="170"/>
        <v>37.163853678376078</v>
      </c>
      <c r="K1408" s="2">
        <f t="shared" si="172"/>
        <v>33.581561633692985</v>
      </c>
    </row>
    <row r="1409" spans="1:11" ht="13.5" x14ac:dyDescent="0.25">
      <c r="A1409" s="3">
        <f>TITRES_STAT!B1412</f>
        <v>44064</v>
      </c>
      <c r="B1409" s="6">
        <f>TITRES_STAT!D1412</f>
        <v>39.601999999999997</v>
      </c>
      <c r="C1409" s="2">
        <f t="shared" si="165"/>
        <v>0</v>
      </c>
      <c r="D1409" s="2">
        <f t="shared" si="166"/>
        <v>39.601999999999997</v>
      </c>
      <c r="E1409" s="2">
        <f t="shared" si="168"/>
        <v>38.577899999999985</v>
      </c>
      <c r="F1409" s="2">
        <f t="shared" si="169"/>
        <v>37.27559999999999</v>
      </c>
      <c r="G1409" s="2">
        <f t="shared" si="171"/>
        <v>33.354980000000012</v>
      </c>
      <c r="H1409" s="2">
        <f t="shared" si="167"/>
        <v>26.832860000000025</v>
      </c>
      <c r="I1409" s="2">
        <f t="array" ref="I1409">SUMPRODUCT(B1393:B1412, (ROW(B1393:B1412)-ROW(B1393)+1)) / (20*21/2)</f>
        <v>38.801823809523803</v>
      </c>
      <c r="J1409" s="2">
        <f t="shared" si="170"/>
        <v>37.396058089959311</v>
      </c>
      <c r="K1409" s="2">
        <f t="shared" si="172"/>
        <v>33.817657255901111</v>
      </c>
    </row>
    <row r="1410" spans="1:11" ht="13.5" x14ac:dyDescent="0.25">
      <c r="A1410" s="3">
        <f>TITRES_STAT!B1413</f>
        <v>44067</v>
      </c>
      <c r="B1410" s="6">
        <f>TITRES_STAT!D1413</f>
        <v>39.601999999999997</v>
      </c>
      <c r="C1410" s="2">
        <f t="shared" si="165"/>
        <v>0</v>
      </c>
      <c r="D1410" s="2">
        <f t="shared" si="166"/>
        <v>39.601999999999997</v>
      </c>
      <c r="E1410" s="2">
        <f t="shared" si="168"/>
        <v>38.913399999999989</v>
      </c>
      <c r="F1410" s="2">
        <f t="shared" si="169"/>
        <v>37.489699999999992</v>
      </c>
      <c r="G1410" s="2">
        <f t="shared" si="171"/>
        <v>33.650100000000016</v>
      </c>
      <c r="H1410" s="2">
        <f t="shared" si="167"/>
        <v>26.893410000000017</v>
      </c>
      <c r="I1410" s="2">
        <f t="array" ref="I1410">SUMPRODUCT(B1394:B1413, (ROW(B1394:B1413)-ROW(B1394)+1)) / (20*21/2)</f>
        <v>39.073857142857136</v>
      </c>
      <c r="J1410" s="2">
        <f t="shared" si="170"/>
        <v>37.606147795677472</v>
      </c>
      <c r="K1410" s="2">
        <f t="shared" si="172"/>
        <v>34.044494226257932</v>
      </c>
    </row>
    <row r="1411" spans="1:11" ht="13.5" x14ac:dyDescent="0.25">
      <c r="A1411" s="3">
        <f>TITRES_STAT!B1414</f>
        <v>44068</v>
      </c>
      <c r="B1411" s="6">
        <f>TITRES_STAT!D1414</f>
        <v>39.734999999999999</v>
      </c>
      <c r="C1411" s="2">
        <f t="shared" si="165"/>
        <v>0.13300000000000267</v>
      </c>
      <c r="D1411" s="2">
        <f t="shared" si="166"/>
        <v>39.628599999999992</v>
      </c>
      <c r="E1411" s="2">
        <f t="shared" si="168"/>
        <v>39.153599999999997</v>
      </c>
      <c r="F1411" s="2">
        <f t="shared" si="169"/>
        <v>37.666299999999993</v>
      </c>
      <c r="G1411" s="2">
        <f t="shared" si="171"/>
        <v>33.947880000000019</v>
      </c>
      <c r="H1411" s="2">
        <f t="shared" si="167"/>
        <v>26.954625000000014</v>
      </c>
      <c r="I1411" s="2">
        <f t="array" ref="I1411">SUMPRODUCT(B1395:B1414, (ROW(B1395:B1414)-ROW(B1395)+1)) / (20*21/2)</f>
        <v>39.320033333333328</v>
      </c>
      <c r="J1411" s="2">
        <f t="shared" si="170"/>
        <v>37.808895624660572</v>
      </c>
      <c r="K1411" s="2">
        <f t="shared" si="172"/>
        <v>34.267651315424288</v>
      </c>
    </row>
    <row r="1412" spans="1:11" ht="13.5" x14ac:dyDescent="0.25">
      <c r="A1412" s="3">
        <f>TITRES_STAT!B1415</f>
        <v>44069</v>
      </c>
      <c r="B1412" s="6">
        <f>TITRES_STAT!D1415</f>
        <v>40.75</v>
      </c>
      <c r="C1412" s="2">
        <f t="shared" ref="C1412:C1475" si="173">B1412-B1411</f>
        <v>1.0150000000000006</v>
      </c>
      <c r="D1412" s="2">
        <f t="shared" si="166"/>
        <v>39.858199999999997</v>
      </c>
      <c r="E1412" s="2">
        <f t="shared" si="168"/>
        <v>39.4953</v>
      </c>
      <c r="F1412" s="2">
        <f t="shared" si="169"/>
        <v>37.893649999999994</v>
      </c>
      <c r="G1412" s="2">
        <f t="shared" si="171"/>
        <v>34.247400000000013</v>
      </c>
      <c r="H1412" s="2">
        <f t="shared" si="167"/>
        <v>27.017820000000011</v>
      </c>
      <c r="I1412" s="2">
        <f t="array" ref="I1412">SUMPRODUCT(B1396:B1415, (ROW(B1396:B1415)-ROW(B1396)+1)) / (20*21/2)</f>
        <v>39.54035238095237</v>
      </c>
      <c r="J1412" s="2">
        <f t="shared" si="170"/>
        <v>38.089000803264327</v>
      </c>
      <c r="K1412" s="2">
        <f t="shared" si="172"/>
        <v>34.521861067760597</v>
      </c>
    </row>
    <row r="1413" spans="1:11" ht="13.5" x14ac:dyDescent="0.25">
      <c r="A1413" s="3">
        <f>TITRES_STAT!B1416</f>
        <v>44070</v>
      </c>
      <c r="B1413" s="6">
        <f>TITRES_STAT!D1416</f>
        <v>40.75</v>
      </c>
      <c r="C1413" s="2">
        <f t="shared" si="173"/>
        <v>0</v>
      </c>
      <c r="D1413" s="2">
        <f t="shared" si="166"/>
        <v>40.087800000000001</v>
      </c>
      <c r="E1413" s="2">
        <f t="shared" si="168"/>
        <v>39.729300000000002</v>
      </c>
      <c r="F1413" s="2">
        <f t="shared" si="169"/>
        <v>38.165149999999997</v>
      </c>
      <c r="G1413" s="2">
        <f t="shared" si="171"/>
        <v>34.544860000000014</v>
      </c>
      <c r="H1413" s="2">
        <f t="shared" si="167"/>
        <v>27.080245000000012</v>
      </c>
      <c r="I1413" s="2">
        <f t="array" ref="I1413">SUMPRODUCT(B1397:B1416, (ROW(B1397:B1416)-ROW(B1397)+1)) / (20*21/2)</f>
        <v>39.727285714285713</v>
      </c>
      <c r="J1413" s="2">
        <f t="shared" si="170"/>
        <v>38.342429298191533</v>
      </c>
      <c r="K1413" s="2">
        <f t="shared" si="172"/>
        <v>34.766101810201363</v>
      </c>
    </row>
    <row r="1414" spans="1:11" ht="13.5" x14ac:dyDescent="0.25">
      <c r="A1414" s="3">
        <f>TITRES_STAT!B1417</f>
        <v>44071</v>
      </c>
      <c r="B1414" s="6">
        <f>TITRES_STAT!D1417</f>
        <v>40.75</v>
      </c>
      <c r="C1414" s="2">
        <f t="shared" si="173"/>
        <v>0</v>
      </c>
      <c r="D1414" s="2">
        <f t="shared" ref="D1414:D1477" si="174">AVERAGE(B1410:B1414)</f>
        <v>40.317399999999999</v>
      </c>
      <c r="E1414" s="2">
        <f t="shared" si="168"/>
        <v>39.959699999999998</v>
      </c>
      <c r="F1414" s="2">
        <f t="shared" si="169"/>
        <v>38.436649999999993</v>
      </c>
      <c r="G1414" s="2">
        <f t="shared" si="171"/>
        <v>34.828920000000018</v>
      </c>
      <c r="H1414" s="2">
        <f t="shared" si="167"/>
        <v>27.134120000000017</v>
      </c>
      <c r="I1414" s="2">
        <f t="array" ref="I1414">SUMPRODUCT(B1398:B1417, (ROW(B1398:B1417)-ROW(B1398)+1)) / (20*21/2)</f>
        <v>39.894033333333333</v>
      </c>
      <c r="J1414" s="2">
        <f t="shared" si="170"/>
        <v>38.571721745982813</v>
      </c>
      <c r="K1414" s="2">
        <f t="shared" si="172"/>
        <v>35.000764484311119</v>
      </c>
    </row>
    <row r="1415" spans="1:11" ht="13.5" x14ac:dyDescent="0.25">
      <c r="A1415" s="3">
        <f>TITRES_STAT!B1418</f>
        <v>44074</v>
      </c>
      <c r="B1415" s="6">
        <f>TITRES_STAT!D1418</f>
        <v>40.75</v>
      </c>
      <c r="C1415" s="2">
        <f t="shared" si="173"/>
        <v>0</v>
      </c>
      <c r="D1415" s="2">
        <f t="shared" si="174"/>
        <v>40.547000000000004</v>
      </c>
      <c r="E1415" s="2">
        <f t="shared" si="168"/>
        <v>40.0745</v>
      </c>
      <c r="F1415" s="2">
        <f t="shared" si="169"/>
        <v>38.655199999999994</v>
      </c>
      <c r="G1415" s="2">
        <f t="shared" si="171"/>
        <v>35.125000000000021</v>
      </c>
      <c r="H1415" s="2">
        <f t="shared" si="167"/>
        <v>27.187995000000015</v>
      </c>
      <c r="I1415" s="2">
        <f t="array" ref="I1415">SUMPRODUCT(B1399:B1418, (ROW(B1399:B1418)-ROW(B1399)+1)) / (20*21/2)</f>
        <v>40.039757142857141</v>
      </c>
      <c r="J1415" s="2">
        <f t="shared" si="170"/>
        <v>38.779176817793974</v>
      </c>
      <c r="K1415" s="2">
        <f t="shared" si="172"/>
        <v>35.226224700612647</v>
      </c>
    </row>
    <row r="1416" spans="1:11" ht="13.5" x14ac:dyDescent="0.25">
      <c r="A1416" s="3">
        <f>TITRES_STAT!B1419</f>
        <v>44075</v>
      </c>
      <c r="B1416" s="6">
        <f>TITRES_STAT!D1419</f>
        <v>40.618000000000002</v>
      </c>
      <c r="C1416" s="2">
        <f t="shared" si="173"/>
        <v>-0.1319999999999979</v>
      </c>
      <c r="D1416" s="2">
        <f t="shared" si="174"/>
        <v>40.723599999999998</v>
      </c>
      <c r="E1416" s="2">
        <f t="shared" si="168"/>
        <v>40.176099999999998</v>
      </c>
      <c r="F1416" s="2">
        <f t="shared" si="169"/>
        <v>38.867149999999995</v>
      </c>
      <c r="G1416" s="2">
        <f t="shared" si="171"/>
        <v>35.395240000000015</v>
      </c>
      <c r="H1416" s="2">
        <f t="shared" si="167"/>
        <v>27.241210000000013</v>
      </c>
      <c r="I1416" s="2">
        <f t="array" ref="I1416">SUMPRODUCT(B1400:B1419, (ROW(B1400:B1419)-ROW(B1400)+1)) / (20*21/2)</f>
        <v>40.248552380952383</v>
      </c>
      <c r="J1416" s="2">
        <f t="shared" si="170"/>
        <v>38.954302835146933</v>
      </c>
      <c r="K1416" s="2">
        <f t="shared" si="172"/>
        <v>35.437666869216073</v>
      </c>
    </row>
    <row r="1417" spans="1:11" ht="13.5" x14ac:dyDescent="0.25">
      <c r="A1417" s="3">
        <f>TITRES_STAT!B1420</f>
        <v>44076</v>
      </c>
      <c r="B1417" s="6">
        <f>TITRES_STAT!D1420</f>
        <v>40.618000000000002</v>
      </c>
      <c r="C1417" s="2">
        <f t="shared" si="173"/>
        <v>0</v>
      </c>
      <c r="D1417" s="2">
        <f t="shared" si="174"/>
        <v>40.697199999999995</v>
      </c>
      <c r="E1417" s="2">
        <f t="shared" si="168"/>
        <v>40.277699999999996</v>
      </c>
      <c r="F1417" s="2">
        <f t="shared" si="169"/>
        <v>39.087899999999998</v>
      </c>
      <c r="G1417" s="2">
        <f t="shared" si="171"/>
        <v>35.649340000000016</v>
      </c>
      <c r="H1417" s="2">
        <f t="shared" si="167"/>
        <v>27.294425000000018</v>
      </c>
      <c r="I1417" s="2">
        <f t="array" ref="I1417">SUMPRODUCT(B1401:B1420, (ROW(B1401:B1420)-ROW(B1401)+1)) / (20*21/2)</f>
        <v>40.432119047619054</v>
      </c>
      <c r="J1417" s="2">
        <f t="shared" si="170"/>
        <v>39.112750184180562</v>
      </c>
      <c r="K1417" s="2">
        <f t="shared" si="172"/>
        <v>35.640817188070343</v>
      </c>
    </row>
    <row r="1418" spans="1:11" ht="13.5" x14ac:dyDescent="0.25">
      <c r="A1418" s="3">
        <f>TITRES_STAT!B1421</f>
        <v>44077</v>
      </c>
      <c r="B1418" s="6">
        <f>TITRES_STAT!D1421</f>
        <v>40.618000000000002</v>
      </c>
      <c r="C1418" s="2">
        <f t="shared" si="173"/>
        <v>0</v>
      </c>
      <c r="D1418" s="2">
        <f t="shared" si="174"/>
        <v>40.6708</v>
      </c>
      <c r="E1418" s="2">
        <f t="shared" si="168"/>
        <v>40.379299999999994</v>
      </c>
      <c r="F1418" s="2">
        <f t="shared" si="169"/>
        <v>39.30865</v>
      </c>
      <c r="G1418" s="2">
        <f t="shared" si="171"/>
        <v>35.887800000000013</v>
      </c>
      <c r="H1418" s="2">
        <f t="shared" ref="H1418:H1481" si="175">AVERAGE(B1219:B1418)</f>
        <v>27.347640000000023</v>
      </c>
      <c r="I1418" s="2">
        <f t="array" ref="I1418">SUMPRODUCT(B1402:B1421, (ROW(B1402:B1421)-ROW(B1402)+1)) / (20*21/2)</f>
        <v>40.590666666666671</v>
      </c>
      <c r="J1418" s="2">
        <f t="shared" si="170"/>
        <v>39.256107309496699</v>
      </c>
      <c r="K1418" s="2">
        <f t="shared" si="172"/>
        <v>35.836000827753857</v>
      </c>
    </row>
    <row r="1419" spans="1:11" ht="13.5" x14ac:dyDescent="0.25">
      <c r="A1419" s="3">
        <f>TITRES_STAT!B1422</f>
        <v>44078</v>
      </c>
      <c r="B1419" s="6">
        <f>TITRES_STAT!D1422</f>
        <v>41.500999999999998</v>
      </c>
      <c r="C1419" s="2">
        <f t="shared" si="173"/>
        <v>0.88299999999999557</v>
      </c>
      <c r="D1419" s="2">
        <f t="shared" si="174"/>
        <v>40.820999999999998</v>
      </c>
      <c r="E1419" s="2">
        <f t="shared" si="168"/>
        <v>40.569199999999995</v>
      </c>
      <c r="F1419" s="2">
        <f t="shared" si="169"/>
        <v>39.573549999999997</v>
      </c>
      <c r="G1419" s="2">
        <f t="shared" si="171"/>
        <v>36.143920000000008</v>
      </c>
      <c r="H1419" s="2">
        <f t="shared" si="175"/>
        <v>27.405270000000026</v>
      </c>
      <c r="I1419" s="2">
        <f t="array" ref="I1419">SUMPRODUCT(B1403:B1422, (ROW(B1403:B1422)-ROW(B1403)+1)) / (20*21/2)</f>
        <v>40.729366666666664</v>
      </c>
      <c r="J1419" s="2">
        <f t="shared" si="170"/>
        <v>39.469906613354155</v>
      </c>
      <c r="K1419" s="2">
        <f t="shared" si="172"/>
        <v>36.05815765803802</v>
      </c>
    </row>
    <row r="1420" spans="1:11" ht="13.5" x14ac:dyDescent="0.25">
      <c r="A1420" s="3">
        <f>TITRES_STAT!B1423</f>
        <v>44081</v>
      </c>
      <c r="B1420" s="6">
        <f>TITRES_STAT!D1423</f>
        <v>41.500999999999998</v>
      </c>
      <c r="C1420" s="2">
        <f t="shared" si="173"/>
        <v>0</v>
      </c>
      <c r="D1420" s="2">
        <f t="shared" si="174"/>
        <v>40.971200000000003</v>
      </c>
      <c r="E1420" s="2">
        <f t="shared" ref="E1420:E1483" si="176">AVERAGE(B1411:B1420)</f>
        <v>40.759099999999997</v>
      </c>
      <c r="F1420" s="2">
        <f t="shared" si="169"/>
        <v>39.83625</v>
      </c>
      <c r="G1420" s="2">
        <f t="shared" si="171"/>
        <v>36.389740000000003</v>
      </c>
      <c r="H1420" s="2">
        <f t="shared" si="175"/>
        <v>27.467370000000027</v>
      </c>
      <c r="I1420" s="2">
        <f t="array" ref="I1420">SUMPRODUCT(B1404:B1423, (ROW(B1404:B1423)-ROW(B1404)+1)) / (20*21/2)</f>
        <v>40.932314285714284</v>
      </c>
      <c r="J1420" s="2">
        <f t="shared" si="170"/>
        <v>39.663344078748999</v>
      </c>
      <c r="K1420" s="2">
        <f t="shared" si="172"/>
        <v>36.271602455762022</v>
      </c>
    </row>
    <row r="1421" spans="1:11" ht="13.5" x14ac:dyDescent="0.25">
      <c r="A1421" s="3">
        <f>TITRES_STAT!B1424</f>
        <v>44082</v>
      </c>
      <c r="B1421" s="6">
        <f>TITRES_STAT!D1424</f>
        <v>41.500999999999998</v>
      </c>
      <c r="C1421" s="2">
        <f t="shared" si="173"/>
        <v>0</v>
      </c>
      <c r="D1421" s="2">
        <f t="shared" si="174"/>
        <v>41.147800000000004</v>
      </c>
      <c r="E1421" s="2">
        <f t="shared" si="176"/>
        <v>40.93569999999999</v>
      </c>
      <c r="F1421" s="2">
        <f t="shared" si="169"/>
        <v>40.044650000000004</v>
      </c>
      <c r="G1421" s="2">
        <f t="shared" si="171"/>
        <v>36.628680000000003</v>
      </c>
      <c r="H1421" s="2">
        <f t="shared" si="175"/>
        <v>27.533120000000032</v>
      </c>
      <c r="I1421" s="2">
        <f t="array" ref="I1421">SUMPRODUCT(B1405:B1424, (ROW(B1405:B1424)-ROW(B1405)+1)) / (20*21/2)</f>
        <v>41.200433333333336</v>
      </c>
      <c r="J1421" s="2">
        <f t="shared" si="170"/>
        <v>39.838358928391955</v>
      </c>
      <c r="K1421" s="2">
        <f t="shared" si="172"/>
        <v>36.476676869261553</v>
      </c>
    </row>
    <row r="1422" spans="1:11" ht="13.5" x14ac:dyDescent="0.25">
      <c r="A1422" s="3">
        <f>TITRES_STAT!B1425</f>
        <v>44083</v>
      </c>
      <c r="B1422" s="6">
        <f>TITRES_STAT!D1425</f>
        <v>41.500999999999998</v>
      </c>
      <c r="C1422" s="2">
        <f t="shared" si="173"/>
        <v>0</v>
      </c>
      <c r="D1422" s="2">
        <f t="shared" si="174"/>
        <v>41.324400000000004</v>
      </c>
      <c r="E1422" s="2">
        <f t="shared" si="176"/>
        <v>41.010799999999989</v>
      </c>
      <c r="F1422" s="2">
        <f t="shared" si="169"/>
        <v>40.253050000000002</v>
      </c>
      <c r="G1422" s="2">
        <f t="shared" si="171"/>
        <v>36.867620000000002</v>
      </c>
      <c r="H1422" s="2">
        <f t="shared" si="175"/>
        <v>27.598870000000034</v>
      </c>
      <c r="I1422" s="2">
        <f t="array" ref="I1422">SUMPRODUCT(B1406:B1425, (ROW(B1406:B1425)-ROW(B1406)+1)) / (20*21/2)</f>
        <v>41.646547619047624</v>
      </c>
      <c r="J1422" s="2">
        <f t="shared" si="170"/>
        <v>39.996705697116532</v>
      </c>
      <c r="K1422" s="2">
        <f t="shared" si="172"/>
        <v>36.673709148898361</v>
      </c>
    </row>
    <row r="1423" spans="1:11" ht="13.5" x14ac:dyDescent="0.25">
      <c r="A1423" s="3">
        <f>TITRES_STAT!B1426</f>
        <v>44084</v>
      </c>
      <c r="B1423" s="6">
        <f>TITRES_STAT!D1426</f>
        <v>42.384</v>
      </c>
      <c r="C1423" s="2">
        <f t="shared" si="173"/>
        <v>0.88300000000000267</v>
      </c>
      <c r="D1423" s="2">
        <f t="shared" si="174"/>
        <v>41.677599999999998</v>
      </c>
      <c r="E1423" s="2">
        <f t="shared" si="176"/>
        <v>41.174199999999999</v>
      </c>
      <c r="F1423" s="2">
        <f t="shared" si="169"/>
        <v>40.451750000000004</v>
      </c>
      <c r="G1423" s="2">
        <f t="shared" si="171"/>
        <v>37.124220000000001</v>
      </c>
      <c r="H1423" s="2">
        <f t="shared" si="175"/>
        <v>27.669035000000036</v>
      </c>
      <c r="I1423" s="2">
        <f t="array" ref="I1423">SUMPRODUCT(B1407:B1426, (ROW(B1407:B1426)-ROW(B1407)+1)) / (20*21/2)</f>
        <v>42.158495238095234</v>
      </c>
      <c r="J1423" s="2">
        <f t="shared" si="170"/>
        <v>40.224067059295912</v>
      </c>
      <c r="K1423" s="2">
        <f t="shared" si="172"/>
        <v>36.897642123451362</v>
      </c>
    </row>
    <row r="1424" spans="1:11" ht="13.5" x14ac:dyDescent="0.25">
      <c r="A1424" s="3">
        <f>TITRES_STAT!B1427</f>
        <v>44085</v>
      </c>
      <c r="B1424" s="6">
        <f>TITRES_STAT!D1427</f>
        <v>43.267000000000003</v>
      </c>
      <c r="C1424" s="2">
        <f t="shared" si="173"/>
        <v>0.88300000000000267</v>
      </c>
      <c r="D1424" s="2">
        <f t="shared" si="174"/>
        <v>42.030799999999999</v>
      </c>
      <c r="E1424" s="2">
        <f t="shared" si="176"/>
        <v>41.425899999999999</v>
      </c>
      <c r="F1424" s="2">
        <f t="shared" si="169"/>
        <v>40.692799999999998</v>
      </c>
      <c r="G1424" s="2">
        <f t="shared" si="171"/>
        <v>37.388179999999998</v>
      </c>
      <c r="H1424" s="2">
        <f t="shared" si="175"/>
        <v>27.743615000000037</v>
      </c>
      <c r="I1424" s="2">
        <f t="array" ref="I1424">SUMPRODUCT(B1408:B1427, (ROW(B1408:B1427)-ROW(B1408)+1)) / (20*21/2)</f>
        <v>42.638276190476191</v>
      </c>
      <c r="J1424" s="2">
        <f t="shared" si="170"/>
        <v>40.51387019650582</v>
      </c>
      <c r="K1424" s="2">
        <f t="shared" si="172"/>
        <v>37.14742086370817</v>
      </c>
    </row>
    <row r="1425" spans="1:11" ht="13.5" x14ac:dyDescent="0.25">
      <c r="A1425" s="3">
        <f>TITRES_STAT!B1428</f>
        <v>44088</v>
      </c>
      <c r="B1425" s="6">
        <f>TITRES_STAT!D1428</f>
        <v>45.377000000000002</v>
      </c>
      <c r="C1425" s="2">
        <f t="shared" si="173"/>
        <v>2.1099999999999994</v>
      </c>
      <c r="D1425" s="2">
        <f t="shared" si="174"/>
        <v>42.805999999999997</v>
      </c>
      <c r="E1425" s="2">
        <f t="shared" si="176"/>
        <v>41.888600000000004</v>
      </c>
      <c r="F1425" s="2">
        <f t="shared" si="169"/>
        <v>40.981549999999999</v>
      </c>
      <c r="G1425" s="2">
        <f t="shared" si="171"/>
        <v>37.694339999999997</v>
      </c>
      <c r="H1425" s="2">
        <f t="shared" si="175"/>
        <v>27.82874500000004</v>
      </c>
      <c r="I1425" s="2">
        <f t="array" ref="I1425">SUMPRODUCT(B1409:B1428, (ROW(B1409:B1428)-ROW(B1409)+1)) / (20*21/2)</f>
        <v>43.085890476190478</v>
      </c>
      <c r="J1425" s="2">
        <f t="shared" si="170"/>
        <v>40.977025415886217</v>
      </c>
      <c r="K1425" s="2">
        <f t="shared" si="172"/>
        <v>37.470149457288244</v>
      </c>
    </row>
    <row r="1426" spans="1:11" ht="13.5" x14ac:dyDescent="0.25">
      <c r="A1426" s="3">
        <f>TITRES_STAT!B1429</f>
        <v>44089</v>
      </c>
      <c r="B1426" s="6">
        <f>TITRES_STAT!D1429</f>
        <v>46.356999999999999</v>
      </c>
      <c r="C1426" s="2">
        <f t="shared" si="173"/>
        <v>0.97999999999999687</v>
      </c>
      <c r="D1426" s="2">
        <f t="shared" si="174"/>
        <v>43.777200000000001</v>
      </c>
      <c r="E1426" s="2">
        <f t="shared" si="176"/>
        <v>42.462499999999999</v>
      </c>
      <c r="F1426" s="2">
        <f t="shared" si="169"/>
        <v>41.319299999999991</v>
      </c>
      <c r="G1426" s="2">
        <f t="shared" si="171"/>
        <v>38.020099999999999</v>
      </c>
      <c r="H1426" s="2">
        <f t="shared" si="175"/>
        <v>27.914695000000037</v>
      </c>
      <c r="I1426" s="2">
        <f t="array" ref="I1426">SUMPRODUCT(B1410:B1429, (ROW(B1410:B1429)-ROW(B1410)+1)) / (20*21/2)</f>
        <v>43.50133809523809</v>
      </c>
      <c r="J1426" s="2">
        <f t="shared" si="170"/>
        <v>41.489403947706577</v>
      </c>
      <c r="K1426" s="2">
        <f t="shared" si="172"/>
        <v>37.818653400139681</v>
      </c>
    </row>
    <row r="1427" spans="1:11" ht="13.5" x14ac:dyDescent="0.25">
      <c r="A1427" s="3">
        <f>TITRES_STAT!B1430</f>
        <v>44090</v>
      </c>
      <c r="B1427" s="6">
        <f>TITRES_STAT!D1430</f>
        <v>46.356999999999999</v>
      </c>
      <c r="C1427" s="2">
        <f t="shared" si="173"/>
        <v>0</v>
      </c>
      <c r="D1427" s="2">
        <f t="shared" si="174"/>
        <v>44.748400000000004</v>
      </c>
      <c r="E1427" s="2">
        <f t="shared" si="176"/>
        <v>43.0364</v>
      </c>
      <c r="F1427" s="2">
        <f t="shared" si="169"/>
        <v>41.657049999999991</v>
      </c>
      <c r="G1427" s="2">
        <f t="shared" si="171"/>
        <v>38.327799999999996</v>
      </c>
      <c r="H1427" s="2">
        <f t="shared" si="175"/>
        <v>27.998280000000037</v>
      </c>
      <c r="I1427" s="2">
        <f t="array" ref="I1427">SUMPRODUCT(B1411:B1430, (ROW(B1411:B1430)-ROW(B1411)+1)) / (20*21/2)</f>
        <v>43.88461904761904</v>
      </c>
      <c r="J1427" s="2">
        <f t="shared" si="170"/>
        <v>41.952984524115472</v>
      </c>
      <c r="K1427" s="2">
        <f t="shared" si="172"/>
        <v>38.153490521702835</v>
      </c>
    </row>
    <row r="1428" spans="1:11" ht="13.5" x14ac:dyDescent="0.25">
      <c r="A1428" s="3">
        <f>TITRES_STAT!B1431</f>
        <v>44091</v>
      </c>
      <c r="B1428" s="6">
        <f>TITRES_STAT!D1431</f>
        <v>46.356999999999999</v>
      </c>
      <c r="C1428" s="2">
        <f t="shared" si="173"/>
        <v>0</v>
      </c>
      <c r="D1428" s="2">
        <f t="shared" si="174"/>
        <v>45.542999999999999</v>
      </c>
      <c r="E1428" s="2">
        <f t="shared" si="176"/>
        <v>43.610299999999995</v>
      </c>
      <c r="F1428" s="2">
        <f t="shared" ref="F1428:F1491" si="177">AVERAGE(B1409:B1428)</f>
        <v>41.994799999999991</v>
      </c>
      <c r="G1428" s="2">
        <f t="shared" si="171"/>
        <v>38.61918</v>
      </c>
      <c r="H1428" s="2">
        <f t="shared" si="175"/>
        <v>28.086290000000041</v>
      </c>
      <c r="I1428" s="2">
        <f t="array" ref="I1428">SUMPRODUCT(B1412:B1431, (ROW(B1412:B1431)-ROW(B1412)+1)) / (20*21/2)</f>
        <v>44.367733333333327</v>
      </c>
      <c r="J1428" s="2">
        <f t="shared" si="170"/>
        <v>42.372414569437808</v>
      </c>
      <c r="K1428" s="2">
        <f t="shared" si="172"/>
        <v>38.475196775753702</v>
      </c>
    </row>
    <row r="1429" spans="1:11" ht="13.5" x14ac:dyDescent="0.25">
      <c r="A1429" s="3">
        <f>TITRES_STAT!B1432</f>
        <v>44092</v>
      </c>
      <c r="B1429" s="6">
        <f>TITRES_STAT!D1432</f>
        <v>46.356999999999999</v>
      </c>
      <c r="C1429" s="2">
        <f t="shared" si="173"/>
        <v>0</v>
      </c>
      <c r="D1429" s="2">
        <f t="shared" si="174"/>
        <v>46.161000000000001</v>
      </c>
      <c r="E1429" s="2">
        <f t="shared" si="176"/>
        <v>44.095899999999993</v>
      </c>
      <c r="F1429" s="2">
        <f t="shared" si="177"/>
        <v>42.332549999999991</v>
      </c>
      <c r="G1429" s="2">
        <f t="shared" si="171"/>
        <v>38.881959999999992</v>
      </c>
      <c r="H1429" s="2">
        <f t="shared" si="175"/>
        <v>28.174300000000034</v>
      </c>
      <c r="I1429" s="2">
        <f t="array" ref="I1429">SUMPRODUCT(B1413:B1432, (ROW(B1413:B1432)-ROW(B1413)+1)) / (20*21/2)</f>
        <v>44.722809523809516</v>
      </c>
      <c r="J1429" s="2">
        <f t="shared" ref="J1429:J1492" si="178">$J$4*B1429+J1428*(1-$J$4)</f>
        <v>42.751898896158018</v>
      </c>
      <c r="K1429" s="2">
        <f t="shared" si="172"/>
        <v>38.784287098273168</v>
      </c>
    </row>
    <row r="1430" spans="1:11" ht="13.5" x14ac:dyDescent="0.25">
      <c r="A1430" s="3">
        <f>TITRES_STAT!B1433</f>
        <v>44095</v>
      </c>
      <c r="B1430" s="6">
        <f>TITRES_STAT!D1433</f>
        <v>46.356999999999999</v>
      </c>
      <c r="C1430" s="2">
        <f t="shared" si="173"/>
        <v>0</v>
      </c>
      <c r="D1430" s="2">
        <f t="shared" si="174"/>
        <v>46.356999999999999</v>
      </c>
      <c r="E1430" s="2">
        <f t="shared" si="176"/>
        <v>44.581499999999991</v>
      </c>
      <c r="F1430" s="2">
        <f t="shared" si="177"/>
        <v>42.670299999999983</v>
      </c>
      <c r="G1430" s="2">
        <f t="shared" si="171"/>
        <v>39.114899999999992</v>
      </c>
      <c r="H1430" s="2">
        <f t="shared" si="175"/>
        <v>28.26660500000003</v>
      </c>
      <c r="I1430" s="2">
        <f t="array" ref="I1430">SUMPRODUCT(B1414:B1433, (ROW(B1414:B1433)-ROW(B1414)+1)) / (20*21/2)</f>
        <v>45.319842857142852</v>
      </c>
      <c r="J1430" s="2">
        <f t="shared" si="178"/>
        <v>43.095241858428679</v>
      </c>
      <c r="K1430" s="2">
        <f t="shared" si="172"/>
        <v>39.081256231674217</v>
      </c>
    </row>
    <row r="1431" spans="1:11" ht="13.5" x14ac:dyDescent="0.25">
      <c r="A1431" s="3">
        <f>TITRES_STAT!B1434</f>
        <v>44096</v>
      </c>
      <c r="B1431" s="6">
        <f>TITRES_STAT!D1434</f>
        <v>47.743000000000002</v>
      </c>
      <c r="C1431" s="2">
        <f t="shared" si="173"/>
        <v>1.3860000000000028</v>
      </c>
      <c r="D1431" s="2">
        <f t="shared" si="174"/>
        <v>46.6342</v>
      </c>
      <c r="E1431" s="2">
        <f t="shared" si="176"/>
        <v>45.205699999999993</v>
      </c>
      <c r="F1431" s="2">
        <f t="shared" si="177"/>
        <v>43.070699999999988</v>
      </c>
      <c r="G1431" s="2">
        <f t="shared" si="171"/>
        <v>39.375559999999986</v>
      </c>
      <c r="H1431" s="2">
        <f t="shared" si="175"/>
        <v>28.363305000000032</v>
      </c>
      <c r="I1431" s="2">
        <f t="array" ref="I1431">SUMPRODUCT(B1415:B1434, (ROW(B1415:B1434)-ROW(B1415)+1)) / (20*21/2)</f>
        <v>45.733199999999989</v>
      </c>
      <c r="J1431" s="2">
        <f t="shared" si="178"/>
        <v>43.537885490959283</v>
      </c>
      <c r="K1431" s="2">
        <f t="shared" si="172"/>
        <v>39.420932457883076</v>
      </c>
    </row>
    <row r="1432" spans="1:11" ht="13.5" x14ac:dyDescent="0.25">
      <c r="A1432" s="3">
        <f>TITRES_STAT!B1435</f>
        <v>44097</v>
      </c>
      <c r="B1432" s="6">
        <f>TITRES_STAT!D1435</f>
        <v>46.798999999999999</v>
      </c>
      <c r="C1432" s="2">
        <f t="shared" si="173"/>
        <v>-0.94400000000000261</v>
      </c>
      <c r="D1432" s="2">
        <f t="shared" si="174"/>
        <v>46.7226</v>
      </c>
      <c r="E1432" s="2">
        <f t="shared" si="176"/>
        <v>45.735499999999995</v>
      </c>
      <c r="F1432" s="2">
        <f t="shared" si="177"/>
        <v>43.373149999999988</v>
      </c>
      <c r="G1432" s="2">
        <f t="shared" si="171"/>
        <v>39.605319999999985</v>
      </c>
      <c r="H1432" s="2">
        <f t="shared" si="175"/>
        <v>28.45125000000003</v>
      </c>
      <c r="I1432" s="2">
        <f t="array" ref="I1432">SUMPRODUCT(B1416:B1435, (ROW(B1416:B1435)-ROW(B1416)+1)) / (20*21/2)</f>
        <v>46.248423809523814</v>
      </c>
      <c r="J1432" s="2">
        <f t="shared" si="178"/>
        <v>43.848467825153641</v>
      </c>
      <c r="K1432" s="2">
        <f t="shared" si="172"/>
        <v>39.710268439926878</v>
      </c>
    </row>
    <row r="1433" spans="1:11" ht="13.5" x14ac:dyDescent="0.25">
      <c r="A1433" s="3">
        <f>TITRES_STAT!B1436</f>
        <v>44098</v>
      </c>
      <c r="B1433" s="6">
        <f>TITRES_STAT!D1436</f>
        <v>49.642000000000003</v>
      </c>
      <c r="C1433" s="2">
        <f t="shared" si="173"/>
        <v>2.8430000000000035</v>
      </c>
      <c r="D1433" s="2">
        <f t="shared" si="174"/>
        <v>47.379599999999996</v>
      </c>
      <c r="E1433" s="2">
        <f t="shared" si="176"/>
        <v>46.461299999999994</v>
      </c>
      <c r="F1433" s="2">
        <f t="shared" si="177"/>
        <v>43.817749999999997</v>
      </c>
      <c r="G1433" s="2">
        <f t="shared" si="171"/>
        <v>39.891939999999984</v>
      </c>
      <c r="H1433" s="2">
        <f t="shared" si="175"/>
        <v>28.55349500000003</v>
      </c>
      <c r="I1433" s="2">
        <f t="array" ref="I1433">SUMPRODUCT(B1417:B1436, (ROW(B1417:B1436)-ROW(B1417)+1)) / (20*21/2)</f>
        <v>46.721514285714285</v>
      </c>
      <c r="J1433" s="2">
        <f t="shared" si="178"/>
        <v>44.400232794186628</v>
      </c>
      <c r="K1433" s="2">
        <f t="shared" si="172"/>
        <v>40.099748108949356</v>
      </c>
    </row>
    <row r="1434" spans="1:11" ht="13.5" x14ac:dyDescent="0.25">
      <c r="A1434" s="3">
        <f>TITRES_STAT!B1437</f>
        <v>44099</v>
      </c>
      <c r="B1434" s="6">
        <f>TITRES_STAT!D1437</f>
        <v>48.158000000000001</v>
      </c>
      <c r="C1434" s="2">
        <f t="shared" si="173"/>
        <v>-1.4840000000000018</v>
      </c>
      <c r="D1434" s="2">
        <f t="shared" si="174"/>
        <v>47.739800000000002</v>
      </c>
      <c r="E1434" s="2">
        <f t="shared" si="176"/>
        <v>46.950400000000002</v>
      </c>
      <c r="F1434" s="2">
        <f t="shared" si="177"/>
        <v>44.188149999999993</v>
      </c>
      <c r="G1434" s="2">
        <f t="shared" si="171"/>
        <v>40.148879999999984</v>
      </c>
      <c r="H1434" s="2">
        <f t="shared" si="175"/>
        <v>28.648360000000029</v>
      </c>
      <c r="I1434" s="2">
        <f t="array" ref="I1434">SUMPRODUCT(B1418:B1437, (ROW(B1418:B1437)-ROW(B1418)+1)) / (20*21/2)</f>
        <v>47.014699999999998</v>
      </c>
      <c r="J1434" s="2">
        <f t="shared" si="178"/>
        <v>44.75811538521647</v>
      </c>
      <c r="K1434" s="2">
        <f t="shared" si="172"/>
        <v>40.415757987029778</v>
      </c>
    </row>
    <row r="1435" spans="1:11" ht="13.5" x14ac:dyDescent="0.25">
      <c r="A1435" s="3">
        <f>TITRES_STAT!B1438</f>
        <v>44102</v>
      </c>
      <c r="B1435" s="6">
        <f>TITRES_STAT!D1438</f>
        <v>49.597999999999999</v>
      </c>
      <c r="C1435" s="2">
        <f t="shared" si="173"/>
        <v>1.4399999999999977</v>
      </c>
      <c r="D1435" s="2">
        <f t="shared" si="174"/>
        <v>48.387999999999998</v>
      </c>
      <c r="E1435" s="2">
        <f t="shared" si="176"/>
        <v>47.372500000000002</v>
      </c>
      <c r="F1435" s="2">
        <f t="shared" si="177"/>
        <v>44.630549999999999</v>
      </c>
      <c r="G1435" s="2">
        <f t="shared" si="171"/>
        <v>40.434619999999988</v>
      </c>
      <c r="H1435" s="2">
        <f t="shared" si="175"/>
        <v>28.750730000000029</v>
      </c>
      <c r="I1435" s="2">
        <f t="array" ref="I1435">SUMPRODUCT(B1419:B1438, (ROW(B1419:B1438)-ROW(B1419)+1)) / (20*21/2)</f>
        <v>47.142552380952381</v>
      </c>
      <c r="J1435" s="2">
        <f t="shared" si="178"/>
        <v>45.219056777100612</v>
      </c>
      <c r="K1435" s="2">
        <f t="shared" si="172"/>
        <v>40.775845909107041</v>
      </c>
    </row>
    <row r="1436" spans="1:11" ht="13.5" x14ac:dyDescent="0.25">
      <c r="A1436" s="3">
        <f>TITRES_STAT!B1439</f>
        <v>44103</v>
      </c>
      <c r="B1436" s="6">
        <f>TITRES_STAT!D1439</f>
        <v>49.597999999999999</v>
      </c>
      <c r="C1436" s="2">
        <f t="shared" si="173"/>
        <v>0</v>
      </c>
      <c r="D1436" s="2">
        <f t="shared" si="174"/>
        <v>48.759</v>
      </c>
      <c r="E1436" s="2">
        <f t="shared" si="176"/>
        <v>47.696600000000004</v>
      </c>
      <c r="F1436" s="2">
        <f t="shared" si="177"/>
        <v>45.079549999999998</v>
      </c>
      <c r="G1436" s="2">
        <f t="shared" si="171"/>
        <v>40.720359999999985</v>
      </c>
      <c r="H1436" s="2">
        <f t="shared" si="175"/>
        <v>28.861215000000026</v>
      </c>
      <c r="I1436" s="2">
        <f t="array" ref="I1436">SUMPRODUCT(B1420:B1439, (ROW(B1420:B1439)-ROW(B1420)+1)) / (20*21/2)</f>
        <v>47.240971428571434</v>
      </c>
      <c r="J1436" s="2">
        <f t="shared" si="178"/>
        <v>45.636098988805315</v>
      </c>
      <c r="K1436" s="2">
        <f t="shared" si="172"/>
        <v>41.12181273620088</v>
      </c>
    </row>
    <row r="1437" spans="1:11" ht="13.5" x14ac:dyDescent="0.25">
      <c r="A1437" s="3">
        <f>TITRES_STAT!B1440</f>
        <v>44104</v>
      </c>
      <c r="B1437" s="6">
        <f>TITRES_STAT!D1440</f>
        <v>48.158000000000001</v>
      </c>
      <c r="C1437" s="2">
        <f t="shared" si="173"/>
        <v>-1.4399999999999977</v>
      </c>
      <c r="D1437" s="2">
        <f t="shared" si="174"/>
        <v>49.030800000000013</v>
      </c>
      <c r="E1437" s="2">
        <f t="shared" si="176"/>
        <v>47.876700000000007</v>
      </c>
      <c r="F1437" s="2">
        <f t="shared" si="177"/>
        <v>45.45655</v>
      </c>
      <c r="G1437" s="2">
        <f t="shared" si="171"/>
        <v>40.977119999999985</v>
      </c>
      <c r="H1437" s="2">
        <f t="shared" si="175"/>
        <v>28.964415000000027</v>
      </c>
      <c r="I1437" s="2">
        <f t="array" ref="I1437">SUMPRODUCT(B1421:B1440, (ROW(B1421:B1440)-ROW(B1421)+1)) / (20*21/2)</f>
        <v>47.314161904761896</v>
      </c>
      <c r="J1437" s="2">
        <f t="shared" si="178"/>
        <v>45.876280037490524</v>
      </c>
      <c r="K1437" s="2">
        <f t="shared" si="172"/>
        <v>41.397741648506731</v>
      </c>
    </row>
    <row r="1438" spans="1:11" ht="13.5" x14ac:dyDescent="0.25">
      <c r="A1438" s="3">
        <f>TITRES_STAT!B1441</f>
        <v>44105</v>
      </c>
      <c r="B1438" s="6">
        <f>TITRES_STAT!D1441</f>
        <v>46.798999999999999</v>
      </c>
      <c r="C1438" s="2">
        <f t="shared" si="173"/>
        <v>-1.3590000000000018</v>
      </c>
      <c r="D1438" s="2">
        <f t="shared" si="174"/>
        <v>48.462200000000003</v>
      </c>
      <c r="E1438" s="2">
        <f t="shared" si="176"/>
        <v>47.920900000000003</v>
      </c>
      <c r="F1438" s="2">
        <f t="shared" si="177"/>
        <v>45.765599999999992</v>
      </c>
      <c r="G1438" s="2">
        <f t="shared" si="171"/>
        <v>41.206699999999984</v>
      </c>
      <c r="H1438" s="2">
        <f t="shared" si="175"/>
        <v>29.054635000000022</v>
      </c>
      <c r="I1438" s="2">
        <f t="array" ref="I1438">SUMPRODUCT(B1422:B1441, (ROW(B1422:B1441)-ROW(B1422)+1)) / (20*21/2)</f>
        <v>47.278028571428571</v>
      </c>
      <c r="J1438" s="2">
        <f t="shared" si="178"/>
        <v>45.964158129158093</v>
      </c>
      <c r="K1438" s="2">
        <f t="shared" si="172"/>
        <v>41.609555701506466</v>
      </c>
    </row>
    <row r="1439" spans="1:11" ht="13.5" x14ac:dyDescent="0.25">
      <c r="A1439" s="3">
        <f>TITRES_STAT!B1442</f>
        <v>44106</v>
      </c>
      <c r="B1439" s="6">
        <f>TITRES_STAT!D1442</f>
        <v>46.798999999999999</v>
      </c>
      <c r="C1439" s="2">
        <f t="shared" si="173"/>
        <v>0</v>
      </c>
      <c r="D1439" s="2">
        <f t="shared" si="174"/>
        <v>48.190399999999997</v>
      </c>
      <c r="E1439" s="2">
        <f t="shared" si="176"/>
        <v>47.9651</v>
      </c>
      <c r="F1439" s="2">
        <f t="shared" si="177"/>
        <v>46.030499999999996</v>
      </c>
      <c r="G1439" s="2">
        <f t="shared" si="171"/>
        <v>41.436279999999989</v>
      </c>
      <c r="H1439" s="2">
        <f t="shared" si="175"/>
        <v>29.149150000000017</v>
      </c>
      <c r="I1439" s="2">
        <f t="array" ref="I1439">SUMPRODUCT(B1423:B1442, (ROW(B1423:B1442)-ROW(B1423)+1)) / (20*21/2)</f>
        <v>47.220871428571421</v>
      </c>
      <c r="J1439" s="2">
        <f t="shared" si="178"/>
        <v>46.043666878762089</v>
      </c>
      <c r="K1439" s="2">
        <f t="shared" si="172"/>
        <v>41.813063321055239</v>
      </c>
    </row>
    <row r="1440" spans="1:11" ht="13.5" x14ac:dyDescent="0.25">
      <c r="A1440" s="3">
        <f>TITRES_STAT!B1443</f>
        <v>44109</v>
      </c>
      <c r="B1440" s="6">
        <f>TITRES_STAT!D1443</f>
        <v>46.798999999999999</v>
      </c>
      <c r="C1440" s="2">
        <f t="shared" si="173"/>
        <v>0</v>
      </c>
      <c r="D1440" s="2">
        <f t="shared" si="174"/>
        <v>47.630600000000001</v>
      </c>
      <c r="E1440" s="2">
        <f t="shared" si="176"/>
        <v>48.009299999999996</v>
      </c>
      <c r="F1440" s="2">
        <f t="shared" si="177"/>
        <v>46.295399999999994</v>
      </c>
      <c r="G1440" s="2">
        <f t="shared" si="171"/>
        <v>41.665859999999981</v>
      </c>
      <c r="H1440" s="2">
        <f t="shared" si="175"/>
        <v>29.239500000000017</v>
      </c>
      <c r="I1440" s="2">
        <f t="array" ref="I1440">SUMPRODUCT(B1424:B1443, (ROW(B1424:B1443)-ROW(B1424)+1)) / (20*21/2)</f>
        <v>47.142690476190467</v>
      </c>
      <c r="J1440" s="2">
        <f t="shared" si="178"/>
        <v>46.115603366499037</v>
      </c>
      <c r="K1440" s="2">
        <f t="shared" si="172"/>
        <v>42.008590249641315</v>
      </c>
    </row>
    <row r="1441" spans="1:11" ht="13.5" x14ac:dyDescent="0.25">
      <c r="A1441" s="3">
        <f>TITRES_STAT!B1444</f>
        <v>44110</v>
      </c>
      <c r="B1441" s="6">
        <f>TITRES_STAT!D1444</f>
        <v>45.915999999999997</v>
      </c>
      <c r="C1441" s="2">
        <f t="shared" si="173"/>
        <v>-0.88300000000000267</v>
      </c>
      <c r="D1441" s="2">
        <f t="shared" si="174"/>
        <v>46.894199999999998</v>
      </c>
      <c r="E1441" s="2">
        <f t="shared" si="176"/>
        <v>47.826599999999999</v>
      </c>
      <c r="F1441" s="2">
        <f t="shared" si="177"/>
        <v>46.516149999999996</v>
      </c>
      <c r="G1441" s="2">
        <f t="shared" si="171"/>
        <v>41.860119999999988</v>
      </c>
      <c r="H1441" s="2">
        <f t="shared" si="175"/>
        <v>29.329730000000012</v>
      </c>
      <c r="I1441" s="2">
        <f t="array" ref="I1441">SUMPRODUCT(B1425:B1444, (ROW(B1425:B1444)-ROW(B1425)+1)) / (20*21/2)</f>
        <v>46.963595238095238</v>
      </c>
      <c r="J1441" s="2">
        <f t="shared" si="178"/>
        <v>46.096593522070563</v>
      </c>
      <c r="K1441" s="2">
        <f t="shared" si="172"/>
        <v>42.161822004557344</v>
      </c>
    </row>
    <row r="1442" spans="1:11" ht="13.5" x14ac:dyDescent="0.25">
      <c r="A1442" s="3">
        <f>TITRES_STAT!B1445</f>
        <v>44111</v>
      </c>
      <c r="B1442" s="6">
        <f>TITRES_STAT!D1445</f>
        <v>45.915999999999997</v>
      </c>
      <c r="C1442" s="2">
        <f t="shared" si="173"/>
        <v>0</v>
      </c>
      <c r="D1442" s="2">
        <f t="shared" si="174"/>
        <v>46.445799999999998</v>
      </c>
      <c r="E1442" s="2">
        <f t="shared" si="176"/>
        <v>47.738299999999995</v>
      </c>
      <c r="F1442" s="2">
        <f t="shared" si="177"/>
        <v>46.736899999999991</v>
      </c>
      <c r="G1442" s="2">
        <f t="shared" si="171"/>
        <v>42.054379999999995</v>
      </c>
      <c r="H1442" s="2">
        <f t="shared" si="175"/>
        <v>29.424210000000016</v>
      </c>
      <c r="I1442" s="2">
        <f t="array" ref="I1442">SUMPRODUCT(B1426:B1445, (ROW(B1426:B1445)-ROW(B1426)+1)) / (20*21/2)</f>
        <v>46.776090476190475</v>
      </c>
      <c r="J1442" s="2">
        <f t="shared" si="178"/>
        <v>46.07939413901623</v>
      </c>
      <c r="K1442" s="2">
        <f t="shared" si="172"/>
        <v>42.309044671045292</v>
      </c>
    </row>
    <row r="1443" spans="1:11" ht="13.5" x14ac:dyDescent="0.25">
      <c r="A1443" s="3">
        <f>TITRES_STAT!B1446</f>
        <v>44112</v>
      </c>
      <c r="B1443" s="6">
        <f>TITRES_STAT!D1446</f>
        <v>45.915999999999997</v>
      </c>
      <c r="C1443" s="2">
        <f t="shared" si="173"/>
        <v>0</v>
      </c>
      <c r="D1443" s="2">
        <f t="shared" si="174"/>
        <v>46.269199999999998</v>
      </c>
      <c r="E1443" s="2">
        <f t="shared" si="176"/>
        <v>47.365699999999997</v>
      </c>
      <c r="F1443" s="2">
        <f t="shared" si="177"/>
        <v>46.913499999999985</v>
      </c>
      <c r="G1443" s="2">
        <f t="shared" si="171"/>
        <v>42.266299999999994</v>
      </c>
      <c r="H1443" s="2">
        <f t="shared" si="175"/>
        <v>29.518475000000016</v>
      </c>
      <c r="I1443" s="2">
        <f t="array" ref="I1443">SUMPRODUCT(B1427:B1446, (ROW(B1427:B1446)-ROW(B1427)+1)) / (20*21/2)</f>
        <v>46.590223809523799</v>
      </c>
      <c r="J1443" s="2">
        <f t="shared" si="178"/>
        <v>46.06383279244325</v>
      </c>
      <c r="K1443" s="2">
        <f t="shared" si="172"/>
        <v>42.450493899631752</v>
      </c>
    </row>
    <row r="1444" spans="1:11" ht="13.5" x14ac:dyDescent="0.25">
      <c r="A1444" s="3">
        <f>TITRES_STAT!B1447</f>
        <v>44113</v>
      </c>
      <c r="B1444" s="6">
        <f>TITRES_STAT!D1447</f>
        <v>45.033000000000001</v>
      </c>
      <c r="C1444" s="2">
        <f t="shared" si="173"/>
        <v>-0.88299999999999557</v>
      </c>
      <c r="D1444" s="2">
        <f t="shared" si="174"/>
        <v>45.915999999999997</v>
      </c>
      <c r="E1444" s="2">
        <f t="shared" si="176"/>
        <v>47.053199999999997</v>
      </c>
      <c r="F1444" s="2">
        <f t="shared" si="177"/>
        <v>47.001799999999989</v>
      </c>
      <c r="G1444" s="2">
        <f t="shared" si="171"/>
        <v>42.460559999999987</v>
      </c>
      <c r="H1444" s="2">
        <f t="shared" si="175"/>
        <v>29.608325000000018</v>
      </c>
      <c r="I1444" s="2">
        <f t="array" ref="I1444">SUMPRODUCT(B1428:B1447, (ROW(B1428:B1447)-ROW(B1428)+1)) / (20*21/2)</f>
        <v>46.410661904761895</v>
      </c>
      <c r="J1444" s="2">
        <f t="shared" si="178"/>
        <v>45.965658240781991</v>
      </c>
      <c r="K1444" s="2">
        <f t="shared" si="172"/>
        <v>42.551768648665799</v>
      </c>
    </row>
    <row r="1445" spans="1:11" ht="13.5" x14ac:dyDescent="0.25">
      <c r="A1445" s="3">
        <f>TITRES_STAT!B1448</f>
        <v>44116</v>
      </c>
      <c r="B1445" s="6">
        <f>TITRES_STAT!D1448</f>
        <v>45.033000000000001</v>
      </c>
      <c r="C1445" s="2">
        <f t="shared" si="173"/>
        <v>0</v>
      </c>
      <c r="D1445" s="2">
        <f t="shared" si="174"/>
        <v>45.562800000000003</v>
      </c>
      <c r="E1445" s="2">
        <f t="shared" si="176"/>
        <v>46.596700000000006</v>
      </c>
      <c r="F1445" s="2">
        <f t="shared" si="177"/>
        <v>46.984599999999986</v>
      </c>
      <c r="G1445" s="2">
        <f t="shared" si="171"/>
        <v>42.633639999999986</v>
      </c>
      <c r="H1445" s="2">
        <f t="shared" si="175"/>
        <v>29.700155000000024</v>
      </c>
      <c r="I1445" s="2">
        <f t="array" ref="I1445">SUMPRODUCT(B1429:B1448, (ROW(B1429:B1448)-ROW(B1429)+1)) / (20*21/2)</f>
        <v>46.153309523809526</v>
      </c>
      <c r="J1445" s="2">
        <f t="shared" si="178"/>
        <v>45.876833646421801</v>
      </c>
      <c r="K1445" s="2">
        <f t="shared" si="172"/>
        <v>42.649071838914196</v>
      </c>
    </row>
    <row r="1446" spans="1:11" ht="13.5" x14ac:dyDescent="0.25">
      <c r="A1446" s="3">
        <f>TITRES_STAT!B1449</f>
        <v>44117</v>
      </c>
      <c r="B1446" s="6">
        <f>TITRES_STAT!D1449</f>
        <v>45.033000000000001</v>
      </c>
      <c r="C1446" s="2">
        <f t="shared" si="173"/>
        <v>0</v>
      </c>
      <c r="D1446" s="2">
        <f t="shared" si="174"/>
        <v>45.386200000000009</v>
      </c>
      <c r="E1446" s="2">
        <f t="shared" si="176"/>
        <v>46.140200000000007</v>
      </c>
      <c r="F1446" s="2">
        <f t="shared" si="177"/>
        <v>46.918399999999991</v>
      </c>
      <c r="G1446" s="2">
        <f t="shared" si="171"/>
        <v>42.806719999999984</v>
      </c>
      <c r="H1446" s="2">
        <f t="shared" si="175"/>
        <v>29.795980000000021</v>
      </c>
      <c r="I1446" s="2">
        <f t="array" ref="I1446">SUMPRODUCT(B1430:B1449, (ROW(B1430:B1449)-ROW(B1430)+1)) / (20*21/2)</f>
        <v>45.780276190476179</v>
      </c>
      <c r="J1446" s="2">
        <f t="shared" si="178"/>
        <v>45.796468537238766</v>
      </c>
      <c r="K1446" s="2">
        <f t="shared" si="172"/>
        <v>42.742559217780304</v>
      </c>
    </row>
    <row r="1447" spans="1:11" ht="13.5" x14ac:dyDescent="0.25">
      <c r="A1447" s="3">
        <f>TITRES_STAT!B1450</f>
        <v>44118</v>
      </c>
      <c r="B1447" s="6">
        <f>TITRES_STAT!D1450</f>
        <v>45.033000000000001</v>
      </c>
      <c r="C1447" s="2">
        <f t="shared" si="173"/>
        <v>0</v>
      </c>
      <c r="D1447" s="2">
        <f t="shared" si="174"/>
        <v>45.209600000000002</v>
      </c>
      <c r="E1447" s="2">
        <f t="shared" si="176"/>
        <v>45.827700000000007</v>
      </c>
      <c r="F1447" s="2">
        <f t="shared" si="177"/>
        <v>46.852199999999996</v>
      </c>
      <c r="G1447" s="2">
        <f t="shared" si="171"/>
        <v>42.983319999999978</v>
      </c>
      <c r="H1447" s="2">
        <f t="shared" si="175"/>
        <v>29.895670000000024</v>
      </c>
      <c r="I1447" s="2">
        <f t="array" ref="I1447">SUMPRODUCT(B1431:B1450, (ROW(B1431:B1450)-ROW(B1431)+1)) / (20*21/2)</f>
        <v>45.607395238095229</v>
      </c>
      <c r="J1447" s="2">
        <f t="shared" si="178"/>
        <v>45.723757247977929</v>
      </c>
      <c r="K1447" s="2">
        <f t="shared" si="172"/>
        <v>42.832380424926171</v>
      </c>
    </row>
    <row r="1448" spans="1:11" ht="13.5" x14ac:dyDescent="0.25">
      <c r="A1448" s="3">
        <f>TITRES_STAT!B1451</f>
        <v>44120</v>
      </c>
      <c r="B1448" s="6">
        <f>TITRES_STAT!D1451</f>
        <v>44.15</v>
      </c>
      <c r="C1448" s="2">
        <f t="shared" si="173"/>
        <v>-0.88300000000000267</v>
      </c>
      <c r="D1448" s="2">
        <f t="shared" si="174"/>
        <v>44.856400000000001</v>
      </c>
      <c r="E1448" s="2">
        <f t="shared" si="176"/>
        <v>45.562800000000003</v>
      </c>
      <c r="F1448" s="2">
        <f t="shared" si="177"/>
        <v>46.741849999999992</v>
      </c>
      <c r="G1448" s="2">
        <f t="shared" si="171"/>
        <v>43.142259999999979</v>
      </c>
      <c r="H1448" s="2">
        <f t="shared" si="175"/>
        <v>29.987205000000021</v>
      </c>
      <c r="I1448" s="2">
        <f t="array" ref="I1448">SUMPRODUCT(B1432:B1451, (ROW(B1432:B1451)-ROW(B1432)+1)) / (20*21/2)</f>
        <v>45.569976190476197</v>
      </c>
      <c r="J1448" s="2">
        <f t="shared" si="178"/>
        <v>45.573875605313361</v>
      </c>
      <c r="K1448" s="2">
        <f t="shared" si="172"/>
        <v>42.884051780811426</v>
      </c>
    </row>
    <row r="1449" spans="1:11" ht="13.5" x14ac:dyDescent="0.25">
      <c r="A1449" s="3">
        <f>TITRES_STAT!B1452</f>
        <v>44123</v>
      </c>
      <c r="B1449" s="6">
        <f>TITRES_STAT!D1452</f>
        <v>42.825000000000003</v>
      </c>
      <c r="C1449" s="2">
        <f t="shared" si="173"/>
        <v>-1.3249999999999957</v>
      </c>
      <c r="D1449" s="2">
        <f t="shared" si="174"/>
        <v>44.4148</v>
      </c>
      <c r="E1449" s="2">
        <f t="shared" si="176"/>
        <v>45.165399999999998</v>
      </c>
      <c r="F1449" s="2">
        <f t="shared" si="177"/>
        <v>46.565249999999999</v>
      </c>
      <c r="G1449" s="2">
        <f t="shared" si="171"/>
        <v>43.274699999999974</v>
      </c>
      <c r="H1449" s="2">
        <f t="shared" si="175"/>
        <v>30.070315000000019</v>
      </c>
      <c r="I1449" s="2">
        <f t="array" ref="I1449">SUMPRODUCT(B1433:B1452, (ROW(B1433:B1452)-ROW(B1433)+1)) / (20*21/2)</f>
        <v>45.409276190476184</v>
      </c>
      <c r="J1449" s="2">
        <f t="shared" si="178"/>
        <v>45.312077928616851</v>
      </c>
      <c r="K1449" s="2">
        <f t="shared" si="172"/>
        <v>42.881736024701176</v>
      </c>
    </row>
    <row r="1450" spans="1:11" ht="13.5" x14ac:dyDescent="0.25">
      <c r="A1450" s="3">
        <f>TITRES_STAT!B1453</f>
        <v>44124</v>
      </c>
      <c r="B1450" s="6">
        <f>TITRES_STAT!D1453</f>
        <v>44.75</v>
      </c>
      <c r="C1450" s="2">
        <f t="shared" si="173"/>
        <v>1.9249999999999972</v>
      </c>
      <c r="D1450" s="2">
        <f t="shared" si="174"/>
        <v>44.358199999999997</v>
      </c>
      <c r="E1450" s="2">
        <f t="shared" si="176"/>
        <v>44.960500000000003</v>
      </c>
      <c r="F1450" s="2">
        <f t="shared" si="177"/>
        <v>46.484899999999996</v>
      </c>
      <c r="G1450" s="2">
        <f t="shared" si="171"/>
        <v>43.444759999999981</v>
      </c>
      <c r="H1450" s="2">
        <f t="shared" si="175"/>
        <v>30.157165000000017</v>
      </c>
      <c r="I1450" s="2">
        <f t="array" ref="I1450">SUMPRODUCT(B1434:B1453, (ROW(B1434:B1453)-ROW(B1434)+1)) / (20*21/2)</f>
        <v>45.258499999999998</v>
      </c>
      <c r="J1450" s="2">
        <f t="shared" si="178"/>
        <v>45.258546697320007</v>
      </c>
      <c r="K1450" s="2">
        <f t="shared" si="172"/>
        <v>42.955001278634469</v>
      </c>
    </row>
    <row r="1451" spans="1:11" ht="13.5" x14ac:dyDescent="0.25">
      <c r="A1451" s="3">
        <f>TITRES_STAT!B1454</f>
        <v>44125</v>
      </c>
      <c r="B1451" s="6">
        <f>TITRES_STAT!D1454</f>
        <v>46.091999999999999</v>
      </c>
      <c r="C1451" s="2">
        <f t="shared" si="173"/>
        <v>1.3419999999999987</v>
      </c>
      <c r="D1451" s="2">
        <f t="shared" si="174"/>
        <v>44.569999999999993</v>
      </c>
      <c r="E1451" s="2">
        <f t="shared" si="176"/>
        <v>44.978099999999998</v>
      </c>
      <c r="F1451" s="2">
        <f t="shared" si="177"/>
        <v>46.402349999999998</v>
      </c>
      <c r="G1451" s="2">
        <f t="shared" si="171"/>
        <v>43.619939999999978</v>
      </c>
      <c r="H1451" s="2">
        <f t="shared" si="175"/>
        <v>30.24458000000002</v>
      </c>
      <c r="I1451" s="2">
        <f t="array" ref="I1451">SUMPRODUCT(B1435:B1454, (ROW(B1435:B1454)-ROW(B1435)+1)) / (20*21/2)</f>
        <v>45.131185714285706</v>
      </c>
      <c r="J1451" s="2">
        <f t="shared" si="178"/>
        <v>45.337923202337144</v>
      </c>
      <c r="K1451" s="2">
        <f t="shared" si="172"/>
        <v>43.078020836335078</v>
      </c>
    </row>
    <row r="1452" spans="1:11" ht="13.5" x14ac:dyDescent="0.25">
      <c r="A1452" s="3">
        <f>TITRES_STAT!B1455</f>
        <v>44126</v>
      </c>
      <c r="B1452" s="6">
        <f>TITRES_STAT!D1455</f>
        <v>44.715000000000003</v>
      </c>
      <c r="C1452" s="2">
        <f t="shared" si="173"/>
        <v>-1.3769999999999953</v>
      </c>
      <c r="D1452" s="2">
        <f t="shared" si="174"/>
        <v>44.506399999999999</v>
      </c>
      <c r="E1452" s="2">
        <f t="shared" si="176"/>
        <v>44.85799999999999</v>
      </c>
      <c r="F1452" s="2">
        <f t="shared" si="177"/>
        <v>46.298150000000007</v>
      </c>
      <c r="G1452" s="2">
        <f t="shared" si="171"/>
        <v>43.767579999999988</v>
      </c>
      <c r="H1452" s="2">
        <f t="shared" si="175"/>
        <v>30.329405000000019</v>
      </c>
      <c r="I1452" s="2">
        <f t="array" ref="I1452">SUMPRODUCT(B1436:B1455, (ROW(B1436:B1455)-ROW(B1436)+1)) / (20*21/2)</f>
        <v>44.893219047619041</v>
      </c>
      <c r="J1452" s="2">
        <f t="shared" si="178"/>
        <v>45.278597183066942</v>
      </c>
      <c r="K1452" s="2">
        <f t="shared" si="172"/>
        <v>43.142216097655272</v>
      </c>
    </row>
    <row r="1453" spans="1:11" ht="13.5" x14ac:dyDescent="0.25">
      <c r="A1453" s="3">
        <f>TITRES_STAT!B1456</f>
        <v>44127</v>
      </c>
      <c r="B1453" s="6">
        <f>TITRES_STAT!D1456</f>
        <v>44.715000000000003</v>
      </c>
      <c r="C1453" s="2">
        <f t="shared" si="173"/>
        <v>0</v>
      </c>
      <c r="D1453" s="2">
        <f t="shared" si="174"/>
        <v>44.619399999999999</v>
      </c>
      <c r="E1453" s="2">
        <f t="shared" si="176"/>
        <v>44.737900000000003</v>
      </c>
      <c r="F1453" s="2">
        <f t="shared" si="177"/>
        <v>46.0518</v>
      </c>
      <c r="G1453" s="2">
        <f t="shared" si="171"/>
        <v>43.893679999999996</v>
      </c>
      <c r="H1453" s="2">
        <f t="shared" si="175"/>
        <v>30.414230000000021</v>
      </c>
      <c r="I1453" s="2">
        <f t="array" ref="I1453">SUMPRODUCT(B1437:B1456, (ROW(B1437:B1456)-ROW(B1437)+1)) / (20*21/2)</f>
        <v>44.68485714285714</v>
      </c>
      <c r="J1453" s="2">
        <f t="shared" si="178"/>
        <v>45.22492126087009</v>
      </c>
      <c r="K1453" s="2">
        <f t="shared" si="172"/>
        <v>43.203893897747221</v>
      </c>
    </row>
    <row r="1454" spans="1:11" ht="13.5" x14ac:dyDescent="0.25">
      <c r="A1454" s="3">
        <f>TITRES_STAT!B1457</f>
        <v>44130</v>
      </c>
      <c r="B1454" s="6">
        <f>TITRES_STAT!D1457</f>
        <v>44.715000000000003</v>
      </c>
      <c r="C1454" s="2">
        <f t="shared" si="173"/>
        <v>0</v>
      </c>
      <c r="D1454" s="2">
        <f t="shared" si="174"/>
        <v>44.997400000000006</v>
      </c>
      <c r="E1454" s="2">
        <f t="shared" si="176"/>
        <v>44.706100000000006</v>
      </c>
      <c r="F1454" s="2">
        <f t="shared" si="177"/>
        <v>45.879650000000005</v>
      </c>
      <c r="G1454" s="2">
        <f t="shared" si="171"/>
        <v>44.019059999999989</v>
      </c>
      <c r="H1454" s="2">
        <f t="shared" si="175"/>
        <v>30.505285000000022</v>
      </c>
      <c r="I1454" s="2">
        <f t="array" ref="I1454">SUMPRODUCT(B1438:B1457, (ROW(B1438:B1457)-ROW(B1438)+1)) / (20*21/2)</f>
        <v>44.506100000000011</v>
      </c>
      <c r="J1454" s="2">
        <f t="shared" si="178"/>
        <v>45.176357331263418</v>
      </c>
      <c r="K1454" s="2">
        <f t="shared" si="172"/>
        <v>43.263152960580662</v>
      </c>
    </row>
    <row r="1455" spans="1:11" ht="13.5" x14ac:dyDescent="0.25">
      <c r="A1455" s="3">
        <f>TITRES_STAT!B1458</f>
        <v>44131</v>
      </c>
      <c r="B1455" s="6">
        <f>TITRES_STAT!D1458</f>
        <v>43.381</v>
      </c>
      <c r="C1455" s="2">
        <f t="shared" si="173"/>
        <v>-1.3340000000000032</v>
      </c>
      <c r="D1455" s="2">
        <f t="shared" si="174"/>
        <v>44.723599999999998</v>
      </c>
      <c r="E1455" s="2">
        <f t="shared" si="176"/>
        <v>44.540900000000001</v>
      </c>
      <c r="F1455" s="2">
        <f t="shared" si="177"/>
        <v>45.568800000000003</v>
      </c>
      <c r="G1455" s="2">
        <f t="shared" si="171"/>
        <v>44.094639999999991</v>
      </c>
      <c r="H1455" s="2">
        <f t="shared" si="175"/>
        <v>30.589670000000023</v>
      </c>
      <c r="I1455" s="2">
        <f t="array" ref="I1455">SUMPRODUCT(B1439:B1458, (ROW(B1439:B1458)-ROW(B1439)+1)) / (20*21/2)</f>
        <v>44.381233333333341</v>
      </c>
      <c r="J1455" s="2">
        <f t="shared" si="178"/>
        <v>45.005370918762139</v>
      </c>
      <c r="K1455" s="2">
        <f t="shared" si="172"/>
        <v>43.267774413106913</v>
      </c>
    </row>
    <row r="1456" spans="1:11" ht="13.5" x14ac:dyDescent="0.25">
      <c r="A1456" s="3">
        <f>TITRES_STAT!B1459</f>
        <v>44132</v>
      </c>
      <c r="B1456" s="6">
        <f>TITRES_STAT!D1459</f>
        <v>43.381</v>
      </c>
      <c r="C1456" s="2">
        <f t="shared" si="173"/>
        <v>0</v>
      </c>
      <c r="D1456" s="2">
        <f t="shared" si="174"/>
        <v>44.181400000000004</v>
      </c>
      <c r="E1456" s="2">
        <f t="shared" si="176"/>
        <v>44.375699999999995</v>
      </c>
      <c r="F1456" s="2">
        <f t="shared" si="177"/>
        <v>45.257950000000008</v>
      </c>
      <c r="G1456" s="2">
        <f t="shared" si="171"/>
        <v>44.170219999999979</v>
      </c>
      <c r="H1456" s="2">
        <f t="shared" si="175"/>
        <v>30.679980000000029</v>
      </c>
      <c r="I1456" s="2">
        <f t="array" ref="I1456">SUMPRODUCT(B1440:B1459, (ROW(B1440:B1459)-ROW(B1440)+1)) / (20*21/2)</f>
        <v>44.271085714285725</v>
      </c>
      <c r="J1456" s="2">
        <f t="shared" si="178"/>
        <v>44.850668926499083</v>
      </c>
      <c r="K1456" s="2">
        <f t="shared" si="172"/>
        <v>43.272214632200757</v>
      </c>
    </row>
    <row r="1457" spans="1:11" ht="13.5" x14ac:dyDescent="0.25">
      <c r="A1457" s="3">
        <f>TITRES_STAT!B1460</f>
        <v>44134</v>
      </c>
      <c r="B1457" s="6">
        <f>TITRES_STAT!D1460</f>
        <v>43.381</v>
      </c>
      <c r="C1457" s="2">
        <f t="shared" si="173"/>
        <v>0</v>
      </c>
      <c r="D1457" s="2">
        <f t="shared" si="174"/>
        <v>43.9146</v>
      </c>
      <c r="E1457" s="2">
        <f t="shared" si="176"/>
        <v>44.210499999999989</v>
      </c>
      <c r="F1457" s="2">
        <f t="shared" si="177"/>
        <v>45.019100000000002</v>
      </c>
      <c r="G1457" s="2">
        <f t="shared" si="171"/>
        <v>44.245799999999974</v>
      </c>
      <c r="H1457" s="2">
        <f t="shared" si="175"/>
        <v>30.770290000000028</v>
      </c>
      <c r="I1457" s="2">
        <f t="array" ref="I1457">SUMPRODUCT(B1441:B1460, (ROW(B1441:B1460)-ROW(B1441)+1)) / (20*21/2)</f>
        <v>44.175657142857141</v>
      </c>
      <c r="J1457" s="2">
        <f t="shared" si="178"/>
        <v>44.71070045730869</v>
      </c>
      <c r="K1457" s="2">
        <f t="shared" si="172"/>
        <v>43.276480725055627</v>
      </c>
    </row>
    <row r="1458" spans="1:11" ht="13.5" x14ac:dyDescent="0.25">
      <c r="A1458" s="3">
        <f>TITRES_STAT!B1461</f>
        <v>44137</v>
      </c>
      <c r="B1458" s="6">
        <f>TITRES_STAT!D1461</f>
        <v>43.707999999999998</v>
      </c>
      <c r="C1458" s="2">
        <f t="shared" si="173"/>
        <v>0.32699999999999818</v>
      </c>
      <c r="D1458" s="2">
        <f t="shared" si="174"/>
        <v>43.713200000000001</v>
      </c>
      <c r="E1458" s="2">
        <f t="shared" si="176"/>
        <v>44.166299999999993</v>
      </c>
      <c r="F1458" s="2">
        <f t="shared" si="177"/>
        <v>44.864549999999994</v>
      </c>
      <c r="G1458" s="2">
        <f t="shared" ref="G1458:G1521" si="179">AVERAGE(B1409:B1458)</f>
        <v>44.327919999999978</v>
      </c>
      <c r="H1458" s="2">
        <f t="shared" si="175"/>
        <v>30.858455000000028</v>
      </c>
      <c r="I1458" s="2">
        <f t="array" ref="I1458">SUMPRODUCT(B1442:B1461, (ROW(B1442:B1461)-ROW(B1442)+1)) / (20*21/2)</f>
        <v>44.094947619047623</v>
      </c>
      <c r="J1458" s="2">
        <f t="shared" si="178"/>
        <v>44.615205175660243</v>
      </c>
      <c r="K1458" s="2">
        <f t="shared" si="172"/>
        <v>43.293403049563253</v>
      </c>
    </row>
    <row r="1459" spans="1:11" ht="13.5" x14ac:dyDescent="0.25">
      <c r="A1459" s="3">
        <f>TITRES_STAT!B1462</f>
        <v>44138</v>
      </c>
      <c r="B1459" s="6">
        <f>TITRES_STAT!D1462</f>
        <v>43.707999999999998</v>
      </c>
      <c r="C1459" s="2">
        <f t="shared" si="173"/>
        <v>0</v>
      </c>
      <c r="D1459" s="2">
        <f t="shared" si="174"/>
        <v>43.511800000000001</v>
      </c>
      <c r="E1459" s="2">
        <f t="shared" si="176"/>
        <v>44.254599999999996</v>
      </c>
      <c r="F1459" s="2">
        <f t="shared" si="177"/>
        <v>44.709999999999994</v>
      </c>
      <c r="G1459" s="2">
        <f t="shared" si="179"/>
        <v>44.410039999999981</v>
      </c>
      <c r="H1459" s="2">
        <f t="shared" si="175"/>
        <v>30.946620000000024</v>
      </c>
      <c r="I1459" s="2">
        <f t="array" ref="I1459">SUMPRODUCT(B1443:B1462, (ROW(B1443:B1462)-ROW(B1443)+1)) / (20*21/2)</f>
        <v>43.981895238095241</v>
      </c>
      <c r="J1459" s="2">
        <f t="shared" si="178"/>
        <v>44.528804682740223</v>
      </c>
      <c r="K1459" s="2">
        <f t="shared" ref="K1459:K1522" si="180">$K$4*B1459+(1-$K$4)*K1458</f>
        <v>43.309661753501956</v>
      </c>
    </row>
    <row r="1460" spans="1:11" ht="13.5" x14ac:dyDescent="0.25">
      <c r="A1460" s="3">
        <f>TITRES_STAT!B1463</f>
        <v>44139</v>
      </c>
      <c r="B1460" s="6">
        <f>TITRES_STAT!D1463</f>
        <v>43.707999999999998</v>
      </c>
      <c r="C1460" s="2">
        <f t="shared" si="173"/>
        <v>0</v>
      </c>
      <c r="D1460" s="2">
        <f t="shared" si="174"/>
        <v>43.577199999999998</v>
      </c>
      <c r="E1460" s="2">
        <f t="shared" si="176"/>
        <v>44.150399999999991</v>
      </c>
      <c r="F1460" s="2">
        <f t="shared" si="177"/>
        <v>44.555449999999993</v>
      </c>
      <c r="G1460" s="2">
        <f t="shared" si="179"/>
        <v>44.492159999999984</v>
      </c>
      <c r="H1460" s="2">
        <f t="shared" si="175"/>
        <v>31.040630000000025</v>
      </c>
      <c r="I1460" s="2">
        <f t="array" ref="I1460">SUMPRODUCT(B1444:B1463, (ROW(B1444:B1463)-ROW(B1444)+1)) / (20*21/2)</f>
        <v>43.758738095238101</v>
      </c>
      <c r="J1460" s="2">
        <f t="shared" si="178"/>
        <v>44.450632808193532</v>
      </c>
      <c r="K1460" s="2">
        <f t="shared" si="180"/>
        <v>43.325282861207768</v>
      </c>
    </row>
    <row r="1461" spans="1:11" ht="13.5" x14ac:dyDescent="0.25">
      <c r="A1461" s="3">
        <f>TITRES_STAT!B1464</f>
        <v>44140</v>
      </c>
      <c r="B1461" s="6">
        <f>TITRES_STAT!D1464</f>
        <v>43.707999999999998</v>
      </c>
      <c r="C1461" s="2">
        <f t="shared" si="173"/>
        <v>0</v>
      </c>
      <c r="D1461" s="2">
        <f t="shared" si="174"/>
        <v>43.642600000000002</v>
      </c>
      <c r="E1461" s="2">
        <f t="shared" si="176"/>
        <v>43.911999999999992</v>
      </c>
      <c r="F1461" s="2">
        <f t="shared" si="177"/>
        <v>44.445049999999995</v>
      </c>
      <c r="G1461" s="2">
        <f t="shared" si="179"/>
        <v>44.571619999999996</v>
      </c>
      <c r="H1461" s="2">
        <f t="shared" si="175"/>
        <v>31.129055000000022</v>
      </c>
      <c r="I1461" s="2">
        <f t="array" ref="I1461">SUMPRODUCT(B1445:B1464, (ROW(B1445:B1464)-ROW(B1445)+1)) / (20*21/2)</f>
        <v>43.554376190476191</v>
      </c>
      <c r="J1461" s="2">
        <f t="shared" si="178"/>
        <v>44.37990587407986</v>
      </c>
      <c r="K1461" s="2">
        <f t="shared" si="180"/>
        <v>43.340291376454523</v>
      </c>
    </row>
    <row r="1462" spans="1:11" ht="13.5" x14ac:dyDescent="0.25">
      <c r="A1462" s="3">
        <f>TITRES_STAT!B1465</f>
        <v>44141</v>
      </c>
      <c r="B1462" s="6">
        <f>TITRES_STAT!D1465</f>
        <v>43.258000000000003</v>
      </c>
      <c r="C1462" s="2">
        <f t="shared" si="173"/>
        <v>-0.44999999999999574</v>
      </c>
      <c r="D1462" s="2">
        <f t="shared" si="174"/>
        <v>43.618000000000002</v>
      </c>
      <c r="E1462" s="2">
        <f t="shared" si="176"/>
        <v>43.766299999999994</v>
      </c>
      <c r="F1462" s="2">
        <f t="shared" si="177"/>
        <v>44.312149999999988</v>
      </c>
      <c r="G1462" s="2">
        <f t="shared" si="179"/>
        <v>44.621779999999987</v>
      </c>
      <c r="H1462" s="2">
        <f t="shared" si="175"/>
        <v>31.219095000000024</v>
      </c>
      <c r="I1462" s="2">
        <f t="array" ref="I1462">SUMPRODUCT(B1446:B1465, (ROW(B1446:B1465)-ROW(B1446)+1)) / (20*21/2)</f>
        <v>43.364604761904765</v>
      </c>
      <c r="J1462" s="2">
        <f t="shared" si="178"/>
        <v>44.273057695596066</v>
      </c>
      <c r="K1462" s="2">
        <f t="shared" si="180"/>
        <v>43.337064263652387</v>
      </c>
    </row>
    <row r="1463" spans="1:11" ht="13.5" x14ac:dyDescent="0.25">
      <c r="A1463" s="3">
        <f>TITRES_STAT!B1466</f>
        <v>44144</v>
      </c>
      <c r="B1463" s="6">
        <f>TITRES_STAT!D1466</f>
        <v>41.969000000000001</v>
      </c>
      <c r="C1463" s="2">
        <f t="shared" si="173"/>
        <v>-1.2890000000000015</v>
      </c>
      <c r="D1463" s="2">
        <f t="shared" si="174"/>
        <v>43.270200000000003</v>
      </c>
      <c r="E1463" s="2">
        <f t="shared" si="176"/>
        <v>43.491699999999994</v>
      </c>
      <c r="F1463" s="2">
        <f t="shared" si="177"/>
        <v>44.114799999999995</v>
      </c>
      <c r="G1463" s="2">
        <f t="shared" si="179"/>
        <v>44.646159999999988</v>
      </c>
      <c r="H1463" s="2">
        <f t="shared" si="175"/>
        <v>31.302690000000027</v>
      </c>
      <c r="I1463" s="2">
        <f t="array" ref="I1463">SUMPRODUCT(B1447:B1466, (ROW(B1447:B1466)-ROW(B1447)+1)) / (20*21/2)</f>
        <v>43.186852380952381</v>
      </c>
      <c r="J1463" s="2">
        <f t="shared" si="178"/>
        <v>44.05362362934882</v>
      </c>
      <c r="K1463" s="2">
        <f t="shared" si="180"/>
        <v>43.283414684685624</v>
      </c>
    </row>
    <row r="1464" spans="1:11" ht="13.5" x14ac:dyDescent="0.25">
      <c r="A1464" s="3">
        <f>TITRES_STAT!B1467</f>
        <v>44145</v>
      </c>
      <c r="B1464" s="6">
        <f>TITRES_STAT!D1467</f>
        <v>41.969000000000001</v>
      </c>
      <c r="C1464" s="2">
        <f t="shared" si="173"/>
        <v>0</v>
      </c>
      <c r="D1464" s="2">
        <f t="shared" si="174"/>
        <v>42.922399999999996</v>
      </c>
      <c r="E1464" s="2">
        <f t="shared" si="176"/>
        <v>43.217100000000002</v>
      </c>
      <c r="F1464" s="2">
        <f t="shared" si="177"/>
        <v>43.961599999999997</v>
      </c>
      <c r="G1464" s="2">
        <f t="shared" si="179"/>
        <v>44.670539999999988</v>
      </c>
      <c r="H1464" s="2">
        <f t="shared" si="175"/>
        <v>31.391700000000025</v>
      </c>
      <c r="I1464" s="2">
        <f t="array" ref="I1464">SUMPRODUCT(B1448:B1467, (ROW(B1448:B1467)-ROW(B1448)+1)) / (20*21/2)</f>
        <v>43.02381904761905</v>
      </c>
      <c r="J1464" s="2">
        <f t="shared" si="178"/>
        <v>43.855088045601313</v>
      </c>
      <c r="K1464" s="2">
        <f t="shared" si="180"/>
        <v>43.231869010776386</v>
      </c>
    </row>
    <row r="1465" spans="1:11" ht="13.5" x14ac:dyDescent="0.25">
      <c r="A1465" s="3">
        <f>TITRES_STAT!B1468</f>
        <v>44146</v>
      </c>
      <c r="B1465" s="6">
        <f>TITRES_STAT!D1468</f>
        <v>41.969000000000001</v>
      </c>
      <c r="C1465" s="2">
        <f t="shared" si="173"/>
        <v>0</v>
      </c>
      <c r="D1465" s="2">
        <f t="shared" si="174"/>
        <v>42.574599999999997</v>
      </c>
      <c r="E1465" s="2">
        <f t="shared" si="176"/>
        <v>43.075899999999997</v>
      </c>
      <c r="F1465" s="2">
        <f t="shared" si="177"/>
        <v>43.808399999999999</v>
      </c>
      <c r="G1465" s="2">
        <f t="shared" si="179"/>
        <v>44.694919999999996</v>
      </c>
      <c r="H1465" s="2">
        <f t="shared" si="175"/>
        <v>31.480710000000027</v>
      </c>
      <c r="I1465" s="2">
        <f t="array" ref="I1465">SUMPRODUCT(B1449:B1468, (ROW(B1449:B1468)-ROW(B1449)+1)) / (20*21/2)</f>
        <v>42.875504761904757</v>
      </c>
      <c r="J1465" s="2">
        <f t="shared" si="178"/>
        <v>43.675460612686905</v>
      </c>
      <c r="K1465" s="2">
        <f t="shared" si="180"/>
        <v>43.182344735843976</v>
      </c>
    </row>
    <row r="1466" spans="1:11" ht="13.5" x14ac:dyDescent="0.25">
      <c r="A1466" s="3">
        <f>TITRES_STAT!B1469</f>
        <v>44147</v>
      </c>
      <c r="B1466" s="6">
        <f>TITRES_STAT!D1469</f>
        <v>41.942</v>
      </c>
      <c r="C1466" s="2">
        <f t="shared" si="173"/>
        <v>-2.7000000000001023E-2</v>
      </c>
      <c r="D1466" s="2">
        <f t="shared" si="174"/>
        <v>42.221400000000003</v>
      </c>
      <c r="E1466" s="2">
        <f t="shared" si="176"/>
        <v>42.932000000000002</v>
      </c>
      <c r="F1466" s="2">
        <f t="shared" si="177"/>
        <v>43.653849999999998</v>
      </c>
      <c r="G1466" s="2">
        <f t="shared" si="179"/>
        <v>44.721400000000003</v>
      </c>
      <c r="H1466" s="2">
        <f t="shared" si="175"/>
        <v>31.569710000000022</v>
      </c>
      <c r="I1466" s="2">
        <f t="array" ref="I1466">SUMPRODUCT(B1450:B1469, (ROW(B1450:B1469)-ROW(B1450)+1)) / (20*21/2)</f>
        <v>42.737704761904759</v>
      </c>
      <c r="J1466" s="2">
        <f t="shared" si="178"/>
        <v>43.510369125764342</v>
      </c>
      <c r="K1466" s="2">
        <f t="shared" si="180"/>
        <v>43.133703765810878</v>
      </c>
    </row>
    <row r="1467" spans="1:11" ht="13.5" x14ac:dyDescent="0.25">
      <c r="A1467" s="3">
        <f>TITRES_STAT!B1470</f>
        <v>44148</v>
      </c>
      <c r="B1467" s="6">
        <f>TITRES_STAT!D1470</f>
        <v>41.942</v>
      </c>
      <c r="C1467" s="2">
        <f t="shared" si="173"/>
        <v>0</v>
      </c>
      <c r="D1467" s="2">
        <f t="shared" si="174"/>
        <v>41.958200000000005</v>
      </c>
      <c r="E1467" s="2">
        <f t="shared" si="176"/>
        <v>42.7881</v>
      </c>
      <c r="F1467" s="2">
        <f t="shared" si="177"/>
        <v>43.499299999999998</v>
      </c>
      <c r="G1467" s="2">
        <f t="shared" si="179"/>
        <v>44.747880000000002</v>
      </c>
      <c r="H1467" s="2">
        <f t="shared" si="175"/>
        <v>31.658710000000021</v>
      </c>
      <c r="I1467" s="2">
        <f t="array" ref="I1467">SUMPRODUCT(B1451:B1470, (ROW(B1451:B1470)-ROW(B1451)+1)) / (20*21/2)</f>
        <v>42.60410952380952</v>
      </c>
      <c r="J1467" s="2">
        <f t="shared" si="178"/>
        <v>43.361000637596312</v>
      </c>
      <c r="K1467" s="2">
        <f t="shared" si="180"/>
        <v>43.086970284798689</v>
      </c>
    </row>
    <row r="1468" spans="1:11" ht="13.5" x14ac:dyDescent="0.25">
      <c r="A1468" s="3">
        <f>TITRES_STAT!B1471</f>
        <v>44151</v>
      </c>
      <c r="B1468" s="6">
        <f>TITRES_STAT!D1471</f>
        <v>41.942</v>
      </c>
      <c r="C1468" s="2">
        <f t="shared" si="173"/>
        <v>0</v>
      </c>
      <c r="D1468" s="2">
        <f t="shared" si="174"/>
        <v>41.952800000000003</v>
      </c>
      <c r="E1468" s="2">
        <f t="shared" si="176"/>
        <v>42.611499999999999</v>
      </c>
      <c r="F1468" s="2">
        <f t="shared" si="177"/>
        <v>43.3889</v>
      </c>
      <c r="G1468" s="2">
        <f t="shared" si="179"/>
        <v>44.774359999999994</v>
      </c>
      <c r="H1468" s="2">
        <f t="shared" si="175"/>
        <v>31.747710000000019</v>
      </c>
      <c r="I1468" s="2">
        <f t="array" ref="I1468">SUMPRODUCT(B1452:B1471, (ROW(B1452:B1471)-ROW(B1452)+1)) / (20*21/2)</f>
        <v>42.483885714285712</v>
      </c>
      <c r="J1468" s="2">
        <f t="shared" si="178"/>
        <v>43.225857719730001</v>
      </c>
      <c r="K1468" s="2">
        <f t="shared" si="180"/>
        <v>43.042069489316383</v>
      </c>
    </row>
    <row r="1469" spans="1:11" ht="13.5" x14ac:dyDescent="0.25">
      <c r="A1469" s="3">
        <f>TITRES_STAT!B1472</f>
        <v>44152</v>
      </c>
      <c r="B1469" s="6">
        <f>TITRES_STAT!D1472</f>
        <v>41.942</v>
      </c>
      <c r="C1469" s="2">
        <f t="shared" si="173"/>
        <v>0</v>
      </c>
      <c r="D1469" s="2">
        <f t="shared" si="174"/>
        <v>41.947400000000002</v>
      </c>
      <c r="E1469" s="2">
        <f t="shared" si="176"/>
        <v>42.434900000000006</v>
      </c>
      <c r="F1469" s="2">
        <f t="shared" si="177"/>
        <v>43.344750000000005</v>
      </c>
      <c r="G1469" s="2">
        <f t="shared" si="179"/>
        <v>44.783180000000002</v>
      </c>
      <c r="H1469" s="2">
        <f t="shared" si="175"/>
        <v>31.836710000000021</v>
      </c>
      <c r="I1469" s="2">
        <f t="array" ref="I1469">SUMPRODUCT(B1453:B1472, (ROW(B1453:B1472)-ROW(B1453)+1)) / (20*21/2)</f>
        <v>42.383423809523812</v>
      </c>
      <c r="J1469" s="2">
        <f t="shared" si="178"/>
        <v>43.103585555946196</v>
      </c>
      <c r="K1469" s="2">
        <f t="shared" si="180"/>
        <v>42.998929509343192</v>
      </c>
    </row>
    <row r="1470" spans="1:11" ht="13.5" x14ac:dyDescent="0.25">
      <c r="A1470" s="3">
        <f>TITRES_STAT!B1473</f>
        <v>44153</v>
      </c>
      <c r="B1470" s="6">
        <f>TITRES_STAT!D1473</f>
        <v>41.942</v>
      </c>
      <c r="C1470" s="2">
        <f t="shared" si="173"/>
        <v>0</v>
      </c>
      <c r="D1470" s="2">
        <f t="shared" si="174"/>
        <v>41.942</v>
      </c>
      <c r="E1470" s="2">
        <f t="shared" si="176"/>
        <v>42.258300000000006</v>
      </c>
      <c r="F1470" s="2">
        <f t="shared" si="177"/>
        <v>43.204350000000005</v>
      </c>
      <c r="G1470" s="2">
        <f t="shared" si="179"/>
        <v>44.792000000000002</v>
      </c>
      <c r="H1470" s="2">
        <f t="shared" si="175"/>
        <v>31.929320000000022</v>
      </c>
      <c r="I1470" s="2">
        <f t="array" ref="I1470">SUMPRODUCT(B1454:B1473, (ROW(B1454:B1473)-ROW(B1454)+1)) / (20*21/2)</f>
        <v>42.296166666666664</v>
      </c>
      <c r="J1470" s="2">
        <f t="shared" si="178"/>
        <v>42.992958360141799</v>
      </c>
      <c r="K1470" s="2">
        <f t="shared" si="180"/>
        <v>42.957481293290513</v>
      </c>
    </row>
    <row r="1471" spans="1:11" ht="13.5" x14ac:dyDescent="0.25">
      <c r="A1471" s="3">
        <f>TITRES_STAT!B1474</f>
        <v>44154</v>
      </c>
      <c r="B1471" s="6">
        <f>TITRES_STAT!D1474</f>
        <v>41.942</v>
      </c>
      <c r="C1471" s="2">
        <f t="shared" si="173"/>
        <v>0</v>
      </c>
      <c r="D1471" s="2">
        <f t="shared" si="174"/>
        <v>41.942</v>
      </c>
      <c r="E1471" s="2">
        <f t="shared" si="176"/>
        <v>42.081699999999998</v>
      </c>
      <c r="F1471" s="2">
        <f t="shared" si="177"/>
        <v>42.996850000000002</v>
      </c>
      <c r="G1471" s="2">
        <f t="shared" si="179"/>
        <v>44.800820000000002</v>
      </c>
      <c r="H1471" s="2">
        <f t="shared" si="175"/>
        <v>32.021930000000019</v>
      </c>
      <c r="I1471" s="2">
        <f t="array" ref="I1471">SUMPRODUCT(B1455:B1474, (ROW(B1455:B1474)-ROW(B1455)+1)) / (20*21/2)</f>
        <v>42.222114285714284</v>
      </c>
      <c r="J1471" s="2">
        <f t="shared" si="178"/>
        <v>42.892867087747341</v>
      </c>
      <c r="K1471" s="2">
        <f t="shared" si="180"/>
        <v>42.917658497475195</v>
      </c>
    </row>
    <row r="1472" spans="1:11" ht="13.5" x14ac:dyDescent="0.25">
      <c r="A1472" s="3">
        <f>TITRES_STAT!B1475</f>
        <v>44155</v>
      </c>
      <c r="B1472" s="6">
        <f>TITRES_STAT!D1475</f>
        <v>41.942</v>
      </c>
      <c r="C1472" s="2">
        <f t="shared" si="173"/>
        <v>0</v>
      </c>
      <c r="D1472" s="2">
        <f t="shared" si="174"/>
        <v>41.942</v>
      </c>
      <c r="E1472" s="2">
        <f t="shared" si="176"/>
        <v>41.950100000000006</v>
      </c>
      <c r="F1472" s="2">
        <f t="shared" si="177"/>
        <v>42.858200000000004</v>
      </c>
      <c r="G1472" s="2">
        <f t="shared" si="179"/>
        <v>44.809640000000002</v>
      </c>
      <c r="H1472" s="2">
        <f t="shared" si="175"/>
        <v>32.119740000000021</v>
      </c>
      <c r="I1472" s="2">
        <f t="array" ref="I1472">SUMPRODUCT(B1456:B1475, (ROW(B1456:B1475)-ROW(B1456)+1)) / (20*21/2)</f>
        <v>42.162123809523813</v>
      </c>
      <c r="J1472" s="2">
        <f t="shared" si="178"/>
        <v>42.802308317485689</v>
      </c>
      <c r="K1472" s="2">
        <f t="shared" si="180"/>
        <v>42.879397379927148</v>
      </c>
    </row>
    <row r="1473" spans="1:11" ht="13.5" x14ac:dyDescent="0.25">
      <c r="A1473" s="3">
        <f>TITRES_STAT!B1476</f>
        <v>44158</v>
      </c>
      <c r="B1473" s="6">
        <f>TITRES_STAT!D1476</f>
        <v>41.942</v>
      </c>
      <c r="C1473" s="2">
        <f t="shared" si="173"/>
        <v>0</v>
      </c>
      <c r="D1473" s="2">
        <f t="shared" si="174"/>
        <v>41.942</v>
      </c>
      <c r="E1473" s="2">
        <f t="shared" si="176"/>
        <v>41.947400000000002</v>
      </c>
      <c r="F1473" s="2">
        <f t="shared" si="177"/>
        <v>42.719549999999998</v>
      </c>
      <c r="G1473" s="2">
        <f t="shared" si="179"/>
        <v>44.80080000000001</v>
      </c>
      <c r="H1473" s="2">
        <f t="shared" si="175"/>
        <v>32.220770000000023</v>
      </c>
      <c r="I1473" s="2">
        <f t="array" ref="I1473">SUMPRODUCT(B1457:B1476, (ROW(B1457:B1476)-ROW(B1457)+1)) / (20*21/2)</f>
        <v>42.108085714285714</v>
      </c>
      <c r="J1473" s="2">
        <f t="shared" si="178"/>
        <v>42.720374192010865</v>
      </c>
      <c r="K1473" s="2">
        <f t="shared" si="180"/>
        <v>42.842636698361375</v>
      </c>
    </row>
    <row r="1474" spans="1:11" ht="13.5" x14ac:dyDescent="0.25">
      <c r="A1474" s="3">
        <f>TITRES_STAT!B1477</f>
        <v>44159</v>
      </c>
      <c r="B1474" s="6">
        <f>TITRES_STAT!D1477</f>
        <v>41.942</v>
      </c>
      <c r="C1474" s="2">
        <f t="shared" si="173"/>
        <v>0</v>
      </c>
      <c r="D1474" s="2">
        <f t="shared" si="174"/>
        <v>41.942</v>
      </c>
      <c r="E1474" s="2">
        <f t="shared" si="176"/>
        <v>41.944700000000005</v>
      </c>
      <c r="F1474" s="2">
        <f t="shared" si="177"/>
        <v>42.5809</v>
      </c>
      <c r="G1474" s="2">
        <f t="shared" si="179"/>
        <v>44.774300000000004</v>
      </c>
      <c r="H1474" s="2">
        <f t="shared" si="175"/>
        <v>32.321800000000025</v>
      </c>
      <c r="I1474" s="2">
        <f t="array" ref="I1474">SUMPRODUCT(B1458:B1477, (ROW(B1458:B1477)-ROW(B1458)+1)) / (20*21/2)</f>
        <v>42.060900000000004</v>
      </c>
      <c r="J1474" s="2">
        <f t="shared" si="178"/>
        <v>42.646243316581263</v>
      </c>
      <c r="K1474" s="2">
        <f t="shared" si="180"/>
        <v>42.807317612151124</v>
      </c>
    </row>
    <row r="1475" spans="1:11" ht="13.5" x14ac:dyDescent="0.25">
      <c r="A1475" s="3">
        <f>TITRES_STAT!B1478</f>
        <v>44160</v>
      </c>
      <c r="B1475" s="6">
        <f>TITRES_STAT!D1478</f>
        <v>41.951000000000001</v>
      </c>
      <c r="C1475" s="2">
        <f t="shared" si="173"/>
        <v>9.0000000000003411E-3</v>
      </c>
      <c r="D1475" s="2">
        <f t="shared" si="174"/>
        <v>41.943799999999996</v>
      </c>
      <c r="E1475" s="2">
        <f t="shared" si="176"/>
        <v>41.942900000000002</v>
      </c>
      <c r="F1475" s="2">
        <f t="shared" si="177"/>
        <v>42.509399999999999</v>
      </c>
      <c r="G1475" s="2">
        <f t="shared" si="179"/>
        <v>44.705780000000011</v>
      </c>
      <c r="H1475" s="2">
        <f t="shared" si="175"/>
        <v>32.422875000000019</v>
      </c>
      <c r="I1475" s="2">
        <f t="array" ref="I1475">SUMPRODUCT(B1459:B1478, (ROW(B1459:B1478)-ROW(B1459)+1)) / (20*21/2)</f>
        <v>42.020566666666674</v>
      </c>
      <c r="J1475" s="2">
        <f t="shared" si="178"/>
        <v>42.580029667383052</v>
      </c>
      <c r="K1475" s="2">
        <f t="shared" si="180"/>
        <v>42.773736529321667</v>
      </c>
    </row>
    <row r="1476" spans="1:11" ht="13.5" x14ac:dyDescent="0.25">
      <c r="A1476" s="3">
        <f>TITRES_STAT!B1479</f>
        <v>44161</v>
      </c>
      <c r="B1476" s="6">
        <f>TITRES_STAT!D1479</f>
        <v>41.942</v>
      </c>
      <c r="C1476" s="2">
        <f t="shared" ref="C1476:C1539" si="181">B1476-B1475</f>
        <v>-9.0000000000003411E-3</v>
      </c>
      <c r="D1476" s="2">
        <f t="shared" si="174"/>
        <v>41.943799999999996</v>
      </c>
      <c r="E1476" s="2">
        <f t="shared" si="176"/>
        <v>41.942900000000002</v>
      </c>
      <c r="F1476" s="2">
        <f t="shared" si="177"/>
        <v>42.437449999999998</v>
      </c>
      <c r="G1476" s="2">
        <f t="shared" si="179"/>
        <v>44.617480000000015</v>
      </c>
      <c r="H1476" s="2">
        <f t="shared" si="175"/>
        <v>32.52390500000002</v>
      </c>
      <c r="I1476" s="2">
        <f t="array" ref="I1476">SUMPRODUCT(B1460:B1479, (ROW(B1460:B1479)-ROW(B1460)+1)) / (20*21/2)</f>
        <v>41.988642857142864</v>
      </c>
      <c r="J1476" s="2">
        <f t="shared" si="178"/>
        <v>42.519264937156095</v>
      </c>
      <c r="K1476" s="2">
        <f t="shared" si="180"/>
        <v>42.741119410524739</v>
      </c>
    </row>
    <row r="1477" spans="1:11" ht="13.5" x14ac:dyDescent="0.25">
      <c r="A1477" s="3">
        <f>TITRES_STAT!B1480</f>
        <v>44162</v>
      </c>
      <c r="B1477" s="6">
        <f>TITRES_STAT!D1480</f>
        <v>41.942</v>
      </c>
      <c r="C1477" s="2">
        <f t="shared" si="181"/>
        <v>0</v>
      </c>
      <c r="D1477" s="2">
        <f t="shared" si="174"/>
        <v>41.943800000000003</v>
      </c>
      <c r="E1477" s="2">
        <f t="shared" si="176"/>
        <v>41.942900000000002</v>
      </c>
      <c r="F1477" s="2">
        <f t="shared" si="177"/>
        <v>42.365500000000004</v>
      </c>
      <c r="G1477" s="2">
        <f t="shared" si="179"/>
        <v>44.529180000000004</v>
      </c>
      <c r="H1477" s="2">
        <f t="shared" si="175"/>
        <v>32.62193000000002</v>
      </c>
      <c r="I1477" s="2">
        <f t="array" ref="I1477">SUMPRODUCT(B1461:B1480, (ROW(B1461:B1480)-ROW(B1461)+1)) / (20*21/2)</f>
        <v>41.965128571428579</v>
      </c>
      <c r="J1477" s="2">
        <f t="shared" si="178"/>
        <v>42.464287324093611</v>
      </c>
      <c r="K1477" s="2">
        <f t="shared" si="180"/>
        <v>42.709781394425725</v>
      </c>
    </row>
    <row r="1478" spans="1:11" ht="13.5" x14ac:dyDescent="0.25">
      <c r="A1478" s="3">
        <f>TITRES_STAT!B1481</f>
        <v>44165</v>
      </c>
      <c r="B1478" s="6">
        <f>TITRES_STAT!D1481</f>
        <v>41.942</v>
      </c>
      <c r="C1478" s="2">
        <f t="shared" si="181"/>
        <v>0</v>
      </c>
      <c r="D1478" s="2">
        <f t="shared" ref="D1478:D1541" si="182">AVERAGE(B1474:B1478)</f>
        <v>41.943800000000003</v>
      </c>
      <c r="E1478" s="2">
        <f t="shared" si="176"/>
        <v>41.942900000000002</v>
      </c>
      <c r="F1478" s="2">
        <f t="shared" si="177"/>
        <v>42.277200000000008</v>
      </c>
      <c r="G1478" s="2">
        <f t="shared" si="179"/>
        <v>44.440880000000007</v>
      </c>
      <c r="H1478" s="2">
        <f t="shared" si="175"/>
        <v>32.71995500000002</v>
      </c>
      <c r="I1478" s="2">
        <f t="array" ref="I1478">SUMPRODUCT(B1462:B1481, (ROW(B1462:B1481)-ROW(B1462)+1)) / (20*21/2)</f>
        <v>41.950023809523813</v>
      </c>
      <c r="J1478" s="2">
        <f t="shared" si="178"/>
        <v>42.414545674179934</v>
      </c>
      <c r="K1478" s="2">
        <f t="shared" si="180"/>
        <v>42.679672320134522</v>
      </c>
    </row>
    <row r="1479" spans="1:11" ht="13.5" x14ac:dyDescent="0.25">
      <c r="A1479" s="3">
        <f>TITRES_STAT!B1482</f>
        <v>44166</v>
      </c>
      <c r="B1479" s="6">
        <f>TITRES_STAT!D1482</f>
        <v>41.942</v>
      </c>
      <c r="C1479" s="2">
        <f t="shared" si="181"/>
        <v>0</v>
      </c>
      <c r="D1479" s="2">
        <f t="shared" si="182"/>
        <v>41.943800000000003</v>
      </c>
      <c r="E1479" s="2">
        <f t="shared" si="176"/>
        <v>41.942900000000002</v>
      </c>
      <c r="F1479" s="2">
        <f t="shared" si="177"/>
        <v>42.188900000000004</v>
      </c>
      <c r="G1479" s="2">
        <f t="shared" si="179"/>
        <v>44.35258000000001</v>
      </c>
      <c r="H1479" s="2">
        <f t="shared" si="175"/>
        <v>32.81798000000002</v>
      </c>
      <c r="I1479" s="2">
        <f t="array" ref="I1479">SUMPRODUCT(B1463:B1482, (ROW(B1463:B1482)-ROW(B1463)+1)) / (20*21/2)</f>
        <v>41.943328571428573</v>
      </c>
      <c r="J1479" s="2">
        <f t="shared" si="178"/>
        <v>42.369541324258037</v>
      </c>
      <c r="K1479" s="2">
        <f t="shared" si="180"/>
        <v>42.650743993854732</v>
      </c>
    </row>
    <row r="1480" spans="1:11" ht="13.5" x14ac:dyDescent="0.25">
      <c r="A1480" s="3">
        <f>TITRES_STAT!B1483</f>
        <v>44167</v>
      </c>
      <c r="B1480" s="6">
        <f>TITRES_STAT!D1483</f>
        <v>41.942</v>
      </c>
      <c r="C1480" s="2">
        <f t="shared" si="181"/>
        <v>0</v>
      </c>
      <c r="D1480" s="2">
        <f t="shared" si="182"/>
        <v>41.942</v>
      </c>
      <c r="E1480" s="2">
        <f t="shared" si="176"/>
        <v>41.942900000000002</v>
      </c>
      <c r="F1480" s="2">
        <f t="shared" si="177"/>
        <v>42.1006</v>
      </c>
      <c r="G1480" s="2">
        <f t="shared" si="179"/>
        <v>44.264280000000014</v>
      </c>
      <c r="H1480" s="2">
        <f t="shared" si="175"/>
        <v>32.912655000000015</v>
      </c>
      <c r="I1480" s="2">
        <f t="array" ref="I1480">SUMPRODUCT(B1464:B1483, (ROW(B1464:B1483)-ROW(B1464)+1)) / (20*21/2)</f>
        <v>41.942900000000002</v>
      </c>
      <c r="J1480" s="2">
        <f t="shared" si="178"/>
        <v>42.328823102900131</v>
      </c>
      <c r="K1480" s="2">
        <f t="shared" si="180"/>
        <v>42.622950111742782</v>
      </c>
    </row>
    <row r="1481" spans="1:11" ht="13.5" x14ac:dyDescent="0.25">
      <c r="A1481" s="3">
        <f>TITRES_STAT!B1484</f>
        <v>44168</v>
      </c>
      <c r="B1481" s="6">
        <f>TITRES_STAT!D1484</f>
        <v>41.942</v>
      </c>
      <c r="C1481" s="2">
        <f t="shared" si="181"/>
        <v>0</v>
      </c>
      <c r="D1481" s="2">
        <f t="shared" si="182"/>
        <v>41.942</v>
      </c>
      <c r="E1481" s="2">
        <f t="shared" si="176"/>
        <v>41.942900000000002</v>
      </c>
      <c r="F1481" s="2">
        <f t="shared" si="177"/>
        <v>42.012300000000003</v>
      </c>
      <c r="G1481" s="2">
        <f t="shared" si="179"/>
        <v>44.148260000000022</v>
      </c>
      <c r="H1481" s="2">
        <f t="shared" si="175"/>
        <v>33.00389000000002</v>
      </c>
      <c r="I1481" s="2">
        <f t="array" ref="I1481">SUMPRODUCT(B1465:B1484, (ROW(B1465:B1484)-ROW(B1465)+1)) / (20*21/2)</f>
        <v>41.942599999999999</v>
      </c>
      <c r="J1481" s="2">
        <f t="shared" si="178"/>
        <v>42.291982807385835</v>
      </c>
      <c r="K1481" s="2">
        <f t="shared" si="180"/>
        <v>42.596246185792083</v>
      </c>
    </row>
    <row r="1482" spans="1:11" ht="13.5" x14ac:dyDescent="0.25">
      <c r="A1482" s="3">
        <f>TITRES_STAT!B1485</f>
        <v>44169</v>
      </c>
      <c r="B1482" s="6">
        <f>TITRES_STAT!D1485</f>
        <v>41.942</v>
      </c>
      <c r="C1482" s="2">
        <f t="shared" si="181"/>
        <v>0</v>
      </c>
      <c r="D1482" s="2">
        <f t="shared" si="182"/>
        <v>41.942</v>
      </c>
      <c r="E1482" s="2">
        <f t="shared" si="176"/>
        <v>41.942900000000002</v>
      </c>
      <c r="F1482" s="2">
        <f t="shared" si="177"/>
        <v>41.9465</v>
      </c>
      <c r="G1482" s="2">
        <f t="shared" si="179"/>
        <v>44.051120000000019</v>
      </c>
      <c r="H1482" s="2">
        <f t="shared" ref="H1482:H1545" si="183">AVERAGE(B1283:B1482)</f>
        <v>33.095125000000017</v>
      </c>
      <c r="I1482" s="2">
        <f t="array" ref="I1482">SUMPRODUCT(B1466:B1485, (ROW(B1466:B1485)-ROW(B1466)+1)) / (20*21/2)</f>
        <v>41.942428571428572</v>
      </c>
      <c r="J1482" s="2">
        <f t="shared" si="178"/>
        <v>42.25865111144433</v>
      </c>
      <c r="K1482" s="2">
        <f t="shared" si="180"/>
        <v>42.570589472623766</v>
      </c>
    </row>
    <row r="1483" spans="1:11" ht="13.5" x14ac:dyDescent="0.25">
      <c r="A1483" s="3">
        <f>TITRES_STAT!B1486</f>
        <v>44172</v>
      </c>
      <c r="B1483" s="6">
        <f>TITRES_STAT!D1486</f>
        <v>41.942</v>
      </c>
      <c r="C1483" s="2">
        <f t="shared" si="181"/>
        <v>0</v>
      </c>
      <c r="D1483" s="2">
        <f t="shared" si="182"/>
        <v>41.942</v>
      </c>
      <c r="E1483" s="2">
        <f t="shared" si="176"/>
        <v>41.942900000000002</v>
      </c>
      <c r="F1483" s="2">
        <f t="shared" si="177"/>
        <v>41.945150000000005</v>
      </c>
      <c r="G1483" s="2">
        <f t="shared" si="179"/>
        <v>43.897120000000015</v>
      </c>
      <c r="H1483" s="2">
        <f t="shared" si="183"/>
        <v>33.186360000000015</v>
      </c>
      <c r="I1483" s="2">
        <f t="array" ref="I1483">SUMPRODUCT(B1467:B1486, (ROW(B1467:B1486)-ROW(B1467)+1)) / (20*21/2)</f>
        <v>41.943242857142856</v>
      </c>
      <c r="J1483" s="2">
        <f t="shared" si="178"/>
        <v>42.228493862735348</v>
      </c>
      <c r="K1483" s="2">
        <f t="shared" si="180"/>
        <v>42.545938905069889</v>
      </c>
    </row>
    <row r="1484" spans="1:11" ht="13.5" x14ac:dyDescent="0.25">
      <c r="A1484" s="3">
        <f>TITRES_STAT!B1487</f>
        <v>44173</v>
      </c>
      <c r="B1484" s="6">
        <f>TITRES_STAT!D1487</f>
        <v>41.942</v>
      </c>
      <c r="C1484" s="2">
        <f t="shared" si="181"/>
        <v>0</v>
      </c>
      <c r="D1484" s="2">
        <f t="shared" si="182"/>
        <v>41.942</v>
      </c>
      <c r="E1484" s="2">
        <f t="shared" ref="E1484:E1547" si="184">AVERAGE(B1475:B1484)</f>
        <v>41.942900000000002</v>
      </c>
      <c r="F1484" s="2">
        <f t="shared" si="177"/>
        <v>41.943800000000003</v>
      </c>
      <c r="G1484" s="2">
        <f t="shared" si="179"/>
        <v>43.772800000000018</v>
      </c>
      <c r="H1484" s="2">
        <f t="shared" si="183"/>
        <v>33.277595000000012</v>
      </c>
      <c r="I1484" s="2">
        <f t="array" ref="I1484">SUMPRODUCT(B1468:B1487, (ROW(B1468:B1487)-ROW(B1468)+1)) / (20*21/2)</f>
        <v>41.944014285714289</v>
      </c>
      <c r="J1484" s="2">
        <f t="shared" si="178"/>
        <v>42.201208732951031</v>
      </c>
      <c r="K1484" s="2">
        <f t="shared" si="180"/>
        <v>42.522255026439694</v>
      </c>
    </row>
    <row r="1485" spans="1:11" ht="13.5" x14ac:dyDescent="0.25">
      <c r="A1485" s="3">
        <f>TITRES_STAT!B1488</f>
        <v>44174</v>
      </c>
      <c r="B1485" s="6">
        <f>TITRES_STAT!D1488</f>
        <v>41.942</v>
      </c>
      <c r="C1485" s="2">
        <f t="shared" si="181"/>
        <v>0</v>
      </c>
      <c r="D1485" s="2">
        <f t="shared" si="182"/>
        <v>41.942</v>
      </c>
      <c r="E1485" s="2">
        <f t="shared" si="184"/>
        <v>41.942</v>
      </c>
      <c r="F1485" s="2">
        <f t="shared" si="177"/>
        <v>41.942450000000001</v>
      </c>
      <c r="G1485" s="2">
        <f t="shared" si="179"/>
        <v>43.61968000000001</v>
      </c>
      <c r="H1485" s="2">
        <f t="shared" si="183"/>
        <v>33.368830000000017</v>
      </c>
      <c r="I1485" s="2">
        <f t="array" ref="I1485">SUMPRODUCT(B1469:B1488, (ROW(B1469:B1488)-ROW(B1469)+1)) / (20*21/2)</f>
        <v>41.944742857142863</v>
      </c>
      <c r="J1485" s="2">
        <f t="shared" si="178"/>
        <v>42.176522186955694</v>
      </c>
      <c r="K1485" s="2">
        <f t="shared" si="180"/>
        <v>42.49949992736363</v>
      </c>
    </row>
    <row r="1486" spans="1:11" ht="13.5" x14ac:dyDescent="0.25">
      <c r="A1486" s="3">
        <f>TITRES_STAT!B1489</f>
        <v>44175</v>
      </c>
      <c r="B1486" s="6">
        <f>TITRES_STAT!D1489</f>
        <v>41.951000000000001</v>
      </c>
      <c r="C1486" s="2">
        <f t="shared" si="181"/>
        <v>9.0000000000003411E-3</v>
      </c>
      <c r="D1486" s="2">
        <f t="shared" si="182"/>
        <v>41.943799999999996</v>
      </c>
      <c r="E1486" s="2">
        <f t="shared" si="184"/>
        <v>41.942900000000002</v>
      </c>
      <c r="F1486" s="2">
        <f t="shared" si="177"/>
        <v>41.942900000000002</v>
      </c>
      <c r="G1486" s="2">
        <f t="shared" si="179"/>
        <v>43.466740000000009</v>
      </c>
      <c r="H1486" s="2">
        <f t="shared" si="183"/>
        <v>33.460110000000014</v>
      </c>
      <c r="I1486" s="2">
        <f t="array" ref="I1486">SUMPRODUCT(B1470:B1489, (ROW(B1470:B1489)-ROW(B1470)+1)) / (20*21/2)</f>
        <v>41.944571428571429</v>
      </c>
      <c r="J1486" s="2">
        <f t="shared" si="178"/>
        <v>42.155043883436107</v>
      </c>
      <c r="K1486" s="2">
        <f t="shared" si="180"/>
        <v>42.47799012629055</v>
      </c>
    </row>
    <row r="1487" spans="1:11" ht="13.5" x14ac:dyDescent="0.25">
      <c r="A1487" s="3">
        <f>TITRES_STAT!B1490</f>
        <v>44176</v>
      </c>
      <c r="B1487" s="6">
        <f>TITRES_STAT!D1490</f>
        <v>41.951000000000001</v>
      </c>
      <c r="C1487" s="2">
        <f t="shared" si="181"/>
        <v>0</v>
      </c>
      <c r="D1487" s="2">
        <f t="shared" si="182"/>
        <v>41.945599999999999</v>
      </c>
      <c r="E1487" s="2">
        <f t="shared" si="184"/>
        <v>41.943800000000003</v>
      </c>
      <c r="F1487" s="2">
        <f t="shared" si="177"/>
        <v>41.943350000000002</v>
      </c>
      <c r="G1487" s="2">
        <f t="shared" si="179"/>
        <v>43.342600000000012</v>
      </c>
      <c r="H1487" s="2">
        <f t="shared" si="183"/>
        <v>33.551390000000019</v>
      </c>
      <c r="I1487" s="2">
        <f t="array" ref="I1487">SUMPRODUCT(B1471:B1490, (ROW(B1471:B1490)-ROW(B1471)+1)) / (20*21/2)</f>
        <v>41.944400000000002</v>
      </c>
      <c r="J1487" s="2">
        <f t="shared" si="178"/>
        <v>42.135611132632668</v>
      </c>
      <c r="K1487" s="2">
        <f t="shared" si="180"/>
        <v>42.457323846828174</v>
      </c>
    </row>
    <row r="1488" spans="1:11" ht="13.5" x14ac:dyDescent="0.25">
      <c r="A1488" s="3">
        <f>TITRES_STAT!B1491</f>
        <v>44179</v>
      </c>
      <c r="B1488" s="6">
        <f>TITRES_STAT!D1491</f>
        <v>41.951000000000001</v>
      </c>
      <c r="C1488" s="2">
        <f t="shared" si="181"/>
        <v>0</v>
      </c>
      <c r="D1488" s="2">
        <f t="shared" si="182"/>
        <v>41.947400000000002</v>
      </c>
      <c r="E1488" s="2">
        <f t="shared" si="184"/>
        <v>41.944700000000005</v>
      </c>
      <c r="F1488" s="2">
        <f t="shared" si="177"/>
        <v>41.943800000000003</v>
      </c>
      <c r="G1488" s="2">
        <f t="shared" si="179"/>
        <v>43.245640000000002</v>
      </c>
      <c r="H1488" s="2">
        <f t="shared" si="183"/>
        <v>33.642670000000017</v>
      </c>
      <c r="I1488" s="2">
        <f t="array" ref="I1488">SUMPRODUCT(B1472:B1491, (ROW(B1472:B1491)-ROW(B1472)+1)) / (20*21/2)</f>
        <v>41.944228571428575</v>
      </c>
      <c r="J1488" s="2">
        <f t="shared" si="178"/>
        <v>42.11802912000099</v>
      </c>
      <c r="K1488" s="2">
        <f t="shared" si="180"/>
        <v>42.43746800969766</v>
      </c>
    </row>
    <row r="1489" spans="1:11" ht="13.5" x14ac:dyDescent="0.25">
      <c r="A1489" s="3">
        <f>TITRES_STAT!B1492</f>
        <v>44180</v>
      </c>
      <c r="B1489" s="6">
        <f>TITRES_STAT!D1492</f>
        <v>41.942</v>
      </c>
      <c r="C1489" s="2">
        <f t="shared" si="181"/>
        <v>-9.0000000000003411E-3</v>
      </c>
      <c r="D1489" s="2">
        <f t="shared" si="182"/>
        <v>41.947400000000002</v>
      </c>
      <c r="E1489" s="2">
        <f t="shared" si="184"/>
        <v>41.944700000000005</v>
      </c>
      <c r="F1489" s="2">
        <f t="shared" si="177"/>
        <v>41.943800000000003</v>
      </c>
      <c r="G1489" s="2">
        <f t="shared" si="179"/>
        <v>43.148500000000006</v>
      </c>
      <c r="H1489" s="2">
        <f t="shared" si="183"/>
        <v>33.733905000000021</v>
      </c>
      <c r="I1489" s="2">
        <f t="array" ref="I1489">SUMPRODUCT(B1473:B1492, (ROW(B1473:B1492)-ROW(B1473)+1)) / (20*21/2)</f>
        <v>41.944057142857147</v>
      </c>
      <c r="J1489" s="2">
        <f t="shared" si="178"/>
        <v>42.101264441905663</v>
      </c>
      <c r="K1489" s="2">
        <f t="shared" si="180"/>
        <v>42.418037891670302</v>
      </c>
    </row>
    <row r="1490" spans="1:11" ht="13.5" x14ac:dyDescent="0.25">
      <c r="A1490" s="3">
        <f>TITRES_STAT!B1493</f>
        <v>44181</v>
      </c>
      <c r="B1490" s="6">
        <f>TITRES_STAT!D1493</f>
        <v>41.942</v>
      </c>
      <c r="C1490" s="2">
        <f t="shared" si="181"/>
        <v>0</v>
      </c>
      <c r="D1490" s="2">
        <f t="shared" si="182"/>
        <v>41.947400000000002</v>
      </c>
      <c r="E1490" s="2">
        <f t="shared" si="184"/>
        <v>41.944700000000005</v>
      </c>
      <c r="F1490" s="2">
        <f t="shared" si="177"/>
        <v>41.943800000000003</v>
      </c>
      <c r="G1490" s="2">
        <f t="shared" si="179"/>
        <v>43.051360000000003</v>
      </c>
      <c r="H1490" s="2">
        <f t="shared" si="183"/>
        <v>33.825140000000012</v>
      </c>
      <c r="I1490" s="2">
        <f t="array" ref="I1490">SUMPRODUCT(B1474:B1493, (ROW(B1474:B1493)-ROW(B1474)+1)) / (20*21/2)</f>
        <v>41.943885714285713</v>
      </c>
      <c r="J1490" s="2">
        <f t="shared" si="178"/>
        <v>42.086096399819411</v>
      </c>
      <c r="K1490" s="2">
        <f t="shared" si="180"/>
        <v>42.399369739055778</v>
      </c>
    </row>
    <row r="1491" spans="1:11" ht="13.5" x14ac:dyDescent="0.25">
      <c r="A1491" s="3">
        <f>TITRES_STAT!B1494</f>
        <v>44182</v>
      </c>
      <c r="B1491" s="6">
        <f>TITRES_STAT!D1494</f>
        <v>41.942</v>
      </c>
      <c r="C1491" s="2">
        <f t="shared" si="181"/>
        <v>0</v>
      </c>
      <c r="D1491" s="2">
        <f t="shared" si="182"/>
        <v>41.945599999999999</v>
      </c>
      <c r="E1491" s="2">
        <f t="shared" si="184"/>
        <v>41.944699999999997</v>
      </c>
      <c r="F1491" s="2">
        <f t="shared" si="177"/>
        <v>41.943800000000003</v>
      </c>
      <c r="G1491" s="2">
        <f t="shared" si="179"/>
        <v>42.971879999999999</v>
      </c>
      <c r="H1491" s="2">
        <f t="shared" si="183"/>
        <v>33.918870000000013</v>
      </c>
      <c r="I1491" s="2">
        <f t="array" ref="I1491">SUMPRODUCT(B1475:B1494, (ROW(B1475:B1494)-ROW(B1475)+1)) / (20*21/2)</f>
        <v>41.943714285714286</v>
      </c>
      <c r="J1491" s="2">
        <f t="shared" si="178"/>
        <v>42.072372933169945</v>
      </c>
      <c r="K1491" s="2">
        <f t="shared" si="180"/>
        <v>42.381433670857511</v>
      </c>
    </row>
    <row r="1492" spans="1:11" ht="13.5" x14ac:dyDescent="0.25">
      <c r="A1492" s="3">
        <f>TITRES_STAT!B1495</f>
        <v>44183</v>
      </c>
      <c r="B1492" s="6">
        <f>TITRES_STAT!D1495</f>
        <v>41.942</v>
      </c>
      <c r="C1492" s="2">
        <f t="shared" si="181"/>
        <v>0</v>
      </c>
      <c r="D1492" s="2">
        <f t="shared" si="182"/>
        <v>41.943800000000003</v>
      </c>
      <c r="E1492" s="2">
        <f t="shared" si="184"/>
        <v>41.944699999999997</v>
      </c>
      <c r="F1492" s="2">
        <f t="shared" ref="F1492:F1555" si="185">AVERAGE(B1473:B1492)</f>
        <v>41.943800000000003</v>
      </c>
      <c r="G1492" s="2">
        <f t="shared" si="179"/>
        <v>42.892399999999995</v>
      </c>
      <c r="H1492" s="2">
        <f t="shared" si="183"/>
        <v>34.012600000000013</v>
      </c>
      <c r="I1492" s="2">
        <f t="array" ref="I1492">SUMPRODUCT(B1476:B1495, (ROW(B1476:B1495)-ROW(B1476)+1)) / (20*21/2)</f>
        <v>41.943542857142859</v>
      </c>
      <c r="J1492" s="2">
        <f t="shared" si="178"/>
        <v>42.059956463344236</v>
      </c>
      <c r="K1492" s="2">
        <f t="shared" si="180"/>
        <v>42.364200977882703</v>
      </c>
    </row>
    <row r="1493" spans="1:11" ht="13.5" x14ac:dyDescent="0.25">
      <c r="A1493" s="3">
        <f>TITRES_STAT!B1496</f>
        <v>44186</v>
      </c>
      <c r="B1493" s="6">
        <f>TITRES_STAT!D1496</f>
        <v>41.942</v>
      </c>
      <c r="C1493" s="2">
        <f t="shared" si="181"/>
        <v>0</v>
      </c>
      <c r="D1493" s="2">
        <f t="shared" si="182"/>
        <v>41.942</v>
      </c>
      <c r="E1493" s="2">
        <f t="shared" si="184"/>
        <v>41.944699999999997</v>
      </c>
      <c r="F1493" s="2">
        <f t="shared" si="185"/>
        <v>41.943800000000003</v>
      </c>
      <c r="G1493" s="2">
        <f t="shared" si="179"/>
        <v>42.812920000000005</v>
      </c>
      <c r="H1493" s="2">
        <f t="shared" si="183"/>
        <v>34.106330000000014</v>
      </c>
      <c r="I1493" s="2">
        <f t="array" ref="I1493">SUMPRODUCT(B1477:B1496, (ROW(B1477:B1496)-ROW(B1477)+1)) / (20*21/2)</f>
        <v>41.943414285714283</v>
      </c>
      <c r="J1493" s="2">
        <f t="shared" ref="J1493:J1556" si="186">$J$4*B1493+J1492*(1-$J$4)</f>
        <v>42.048722514454312</v>
      </c>
      <c r="K1493" s="2">
        <f t="shared" si="180"/>
        <v>42.347644076789265</v>
      </c>
    </row>
    <row r="1494" spans="1:11" ht="13.5" x14ac:dyDescent="0.25">
      <c r="A1494" s="3">
        <f>TITRES_STAT!B1497</f>
        <v>44187</v>
      </c>
      <c r="B1494" s="6">
        <f>TITRES_STAT!D1497</f>
        <v>41.942</v>
      </c>
      <c r="C1494" s="2">
        <f t="shared" si="181"/>
        <v>0</v>
      </c>
      <c r="D1494" s="2">
        <f t="shared" si="182"/>
        <v>41.942</v>
      </c>
      <c r="E1494" s="2">
        <f t="shared" si="184"/>
        <v>41.944699999999997</v>
      </c>
      <c r="F1494" s="2">
        <f t="shared" si="185"/>
        <v>41.943800000000003</v>
      </c>
      <c r="G1494" s="2">
        <f t="shared" si="179"/>
        <v>42.751100000000008</v>
      </c>
      <c r="H1494" s="2">
        <f t="shared" si="183"/>
        <v>34.200060000000015</v>
      </c>
      <c r="I1494" s="2">
        <f t="array" ref="I1494">SUMPRODUCT(B1478:B1497, (ROW(B1478:B1497)-ROW(B1478)+1)) / (20*21/2)</f>
        <v>41.943285714285715</v>
      </c>
      <c r="J1494" s="2">
        <f t="shared" si="186"/>
        <v>42.038558465458664</v>
      </c>
      <c r="K1494" s="2">
        <f t="shared" si="180"/>
        <v>42.331736465934782</v>
      </c>
    </row>
    <row r="1495" spans="1:11" ht="13.5" x14ac:dyDescent="0.25">
      <c r="A1495" s="3">
        <f>TITRES_STAT!B1498</f>
        <v>44188</v>
      </c>
      <c r="B1495" s="6">
        <f>TITRES_STAT!D1498</f>
        <v>41.942</v>
      </c>
      <c r="C1495" s="2">
        <f t="shared" si="181"/>
        <v>0</v>
      </c>
      <c r="D1495" s="2">
        <f t="shared" si="182"/>
        <v>41.942</v>
      </c>
      <c r="E1495" s="2">
        <f t="shared" si="184"/>
        <v>41.944700000000005</v>
      </c>
      <c r="F1495" s="2">
        <f t="shared" si="185"/>
        <v>41.943350000000002</v>
      </c>
      <c r="G1495" s="2">
        <f t="shared" si="179"/>
        <v>42.689279999999997</v>
      </c>
      <c r="H1495" s="2">
        <f t="shared" si="183"/>
        <v>34.293790000000016</v>
      </c>
      <c r="I1495" s="2">
        <f t="array" ref="I1495">SUMPRODUCT(B1479:B1498, (ROW(B1479:B1498)-ROW(B1479)+1)) / (20*21/2)</f>
        <v>41.943157142857146</v>
      </c>
      <c r="J1495" s="2">
        <f t="shared" si="186"/>
        <v>42.029362421129271</v>
      </c>
      <c r="K1495" s="2">
        <f t="shared" si="180"/>
        <v>42.316452682956943</v>
      </c>
    </row>
    <row r="1496" spans="1:11" ht="13.5" x14ac:dyDescent="0.25">
      <c r="A1496" s="3">
        <f>TITRES_STAT!B1499</f>
        <v>44189</v>
      </c>
      <c r="B1496" s="6">
        <f>TITRES_STAT!D1499</f>
        <v>41.942</v>
      </c>
      <c r="C1496" s="2">
        <f t="shared" si="181"/>
        <v>0</v>
      </c>
      <c r="D1496" s="2">
        <f t="shared" si="182"/>
        <v>41.942</v>
      </c>
      <c r="E1496" s="2">
        <f t="shared" si="184"/>
        <v>41.943800000000003</v>
      </c>
      <c r="F1496" s="2">
        <f t="shared" si="185"/>
        <v>41.943350000000002</v>
      </c>
      <c r="G1496" s="2">
        <f t="shared" si="179"/>
        <v>42.627459999999999</v>
      </c>
      <c r="H1496" s="2">
        <f t="shared" si="183"/>
        <v>34.387520000000016</v>
      </c>
      <c r="I1496" s="2">
        <f t="array" ref="I1496">SUMPRODUCT(B1480:B1499, (ROW(B1480:B1499)-ROW(B1480)+1)) / (20*21/2)</f>
        <v>41.94302857142857</v>
      </c>
      <c r="J1496" s="2">
        <f t="shared" si="186"/>
        <v>42.021042190545529</v>
      </c>
      <c r="K1496" s="2">
        <f t="shared" si="180"/>
        <v>42.301768264017454</v>
      </c>
    </row>
    <row r="1497" spans="1:11" ht="13.5" x14ac:dyDescent="0.25">
      <c r="A1497" s="3">
        <f>TITRES_STAT!B1500</f>
        <v>44190</v>
      </c>
      <c r="B1497" s="6">
        <f>TITRES_STAT!D1500</f>
        <v>41.942</v>
      </c>
      <c r="C1497" s="2">
        <f t="shared" si="181"/>
        <v>0</v>
      </c>
      <c r="D1497" s="2">
        <f t="shared" si="182"/>
        <v>41.942</v>
      </c>
      <c r="E1497" s="2">
        <f t="shared" si="184"/>
        <v>41.942900000000002</v>
      </c>
      <c r="F1497" s="2">
        <f t="shared" si="185"/>
        <v>41.943350000000002</v>
      </c>
      <c r="G1497" s="2">
        <f t="shared" si="179"/>
        <v>42.565640000000002</v>
      </c>
      <c r="H1497" s="2">
        <f t="shared" si="183"/>
        <v>34.481250000000017</v>
      </c>
      <c r="I1497" s="2">
        <f t="array" ref="I1497">SUMPRODUCT(B1481:B1500, (ROW(B1481:B1500)-ROW(B1481)+1)) / (20*21/2)</f>
        <v>41.942900000000002</v>
      </c>
      <c r="J1497" s="2">
        <f t="shared" si="186"/>
        <v>42.013514362874531</v>
      </c>
      <c r="K1497" s="2">
        <f t="shared" si="180"/>
        <v>42.28765970464422</v>
      </c>
    </row>
    <row r="1498" spans="1:11" ht="13.5" x14ac:dyDescent="0.25">
      <c r="A1498" s="3">
        <f>TITRES_STAT!B1501</f>
        <v>44193</v>
      </c>
      <c r="B1498" s="6">
        <f>TITRES_STAT!D1501</f>
        <v>41.942</v>
      </c>
      <c r="C1498" s="2">
        <f t="shared" si="181"/>
        <v>0</v>
      </c>
      <c r="D1498" s="2">
        <f t="shared" si="182"/>
        <v>41.942</v>
      </c>
      <c r="E1498" s="2">
        <f t="shared" si="184"/>
        <v>41.942</v>
      </c>
      <c r="F1498" s="2">
        <f t="shared" si="185"/>
        <v>41.943350000000002</v>
      </c>
      <c r="G1498" s="2">
        <f t="shared" si="179"/>
        <v>42.521480000000004</v>
      </c>
      <c r="H1498" s="2">
        <f t="shared" si="183"/>
        <v>34.574980000000011</v>
      </c>
      <c r="I1498" s="2">
        <f t="array" ref="I1498">SUMPRODUCT(B1482:B1501, (ROW(B1482:B1501)-ROW(B1482)+1)) / (20*21/2)</f>
        <v>41.942771428571426</v>
      </c>
      <c r="J1498" s="2">
        <f t="shared" si="186"/>
        <v>42.006703471172194</v>
      </c>
      <c r="K1498" s="2">
        <f t="shared" si="180"/>
        <v>42.274104422109154</v>
      </c>
    </row>
    <row r="1499" spans="1:11" ht="13.5" x14ac:dyDescent="0.25">
      <c r="A1499" s="3">
        <f>TITRES_STAT!B1502</f>
        <v>44194</v>
      </c>
      <c r="B1499" s="6">
        <f>TITRES_STAT!D1502</f>
        <v>41.942</v>
      </c>
      <c r="C1499" s="2">
        <f t="shared" si="181"/>
        <v>0</v>
      </c>
      <c r="D1499" s="2">
        <f t="shared" si="182"/>
        <v>41.942</v>
      </c>
      <c r="E1499" s="2">
        <f t="shared" si="184"/>
        <v>41.942</v>
      </c>
      <c r="F1499" s="2">
        <f t="shared" si="185"/>
        <v>41.943350000000002</v>
      </c>
      <c r="G1499" s="2">
        <f t="shared" si="179"/>
        <v>42.503820000000005</v>
      </c>
      <c r="H1499" s="2">
        <f t="shared" si="183"/>
        <v>34.668710000000011</v>
      </c>
      <c r="I1499" s="2">
        <f t="array" ref="I1499">SUMPRODUCT(B1483:B1502, (ROW(B1483:B1502)-ROW(B1483)+1)) / (20*21/2)</f>
        <v>41.942642857142857</v>
      </c>
      <c r="J1499" s="2">
        <f t="shared" si="186"/>
        <v>42.00054123582246</v>
      </c>
      <c r="K1499" s="2">
        <f t="shared" si="180"/>
        <v>42.261080719281345</v>
      </c>
    </row>
    <row r="1500" spans="1:11" ht="13.5" x14ac:dyDescent="0.25">
      <c r="A1500" s="3">
        <f>TITRES_STAT!B1503</f>
        <v>44195</v>
      </c>
      <c r="B1500" s="6">
        <f>TITRES_STAT!D1503</f>
        <v>41.942</v>
      </c>
      <c r="C1500" s="2">
        <f t="shared" si="181"/>
        <v>0</v>
      </c>
      <c r="D1500" s="2">
        <f t="shared" si="182"/>
        <v>41.942</v>
      </c>
      <c r="E1500" s="2">
        <f t="shared" si="184"/>
        <v>41.942</v>
      </c>
      <c r="F1500" s="2">
        <f t="shared" si="185"/>
        <v>41.943350000000002</v>
      </c>
      <c r="G1500" s="2">
        <f t="shared" si="179"/>
        <v>42.447660000000006</v>
      </c>
      <c r="H1500" s="2">
        <f t="shared" si="183"/>
        <v>34.762440000000012</v>
      </c>
      <c r="I1500" s="2">
        <f t="array" ref="I1500">SUMPRODUCT(B1484:B1503, (ROW(B1484:B1503)-ROW(B1484)+1)) / (20*21/2)</f>
        <v>41.942514285714282</v>
      </c>
      <c r="J1500" s="2">
        <f t="shared" si="186"/>
        <v>41.994965880029845</v>
      </c>
      <c r="K1500" s="2">
        <f t="shared" si="180"/>
        <v>42.248567749897759</v>
      </c>
    </row>
    <row r="1501" spans="1:11" ht="13.5" x14ac:dyDescent="0.25">
      <c r="A1501" s="3">
        <f>TITRES_STAT!B1504</f>
        <v>44196</v>
      </c>
      <c r="B1501" s="6">
        <f>TITRES_STAT!D1504</f>
        <v>41.942</v>
      </c>
      <c r="C1501" s="2">
        <f t="shared" si="181"/>
        <v>0</v>
      </c>
      <c r="D1501" s="2">
        <f t="shared" si="182"/>
        <v>41.942</v>
      </c>
      <c r="E1501" s="2">
        <f t="shared" si="184"/>
        <v>41.942</v>
      </c>
      <c r="F1501" s="2">
        <f t="shared" si="185"/>
        <v>41.943350000000002</v>
      </c>
      <c r="G1501" s="2">
        <f t="shared" si="179"/>
        <v>42.364660000000001</v>
      </c>
      <c r="H1501" s="2">
        <f t="shared" si="183"/>
        <v>34.856170000000006</v>
      </c>
      <c r="I1501" s="2">
        <f t="array" ref="I1501">SUMPRODUCT(B1485:B1504, (ROW(B1485:B1504)-ROW(B1485)+1)) / (20*21/2)</f>
        <v>41.942385714285713</v>
      </c>
      <c r="J1501" s="2">
        <f t="shared" si="186"/>
        <v>41.989921510503194</v>
      </c>
      <c r="K1501" s="2">
        <f t="shared" si="180"/>
        <v>42.236545485195883</v>
      </c>
    </row>
    <row r="1502" spans="1:11" ht="13.5" x14ac:dyDescent="0.25">
      <c r="A1502" s="3">
        <f>TITRES_STAT!B1505</f>
        <v>44200</v>
      </c>
      <c r="B1502" s="6">
        <f>TITRES_STAT!D1505</f>
        <v>41.942</v>
      </c>
      <c r="C1502" s="2">
        <f t="shared" si="181"/>
        <v>0</v>
      </c>
      <c r="D1502" s="2">
        <f t="shared" si="182"/>
        <v>41.942</v>
      </c>
      <c r="E1502" s="2">
        <f t="shared" si="184"/>
        <v>41.942</v>
      </c>
      <c r="F1502" s="2">
        <f t="shared" si="185"/>
        <v>41.943350000000002</v>
      </c>
      <c r="G1502" s="2">
        <f t="shared" si="179"/>
        <v>42.309200000000004</v>
      </c>
      <c r="H1502" s="2">
        <f t="shared" si="183"/>
        <v>34.949900000000007</v>
      </c>
      <c r="I1502" s="2">
        <f t="array" ref="I1502">SUMPRODUCT(B1486:B1505, (ROW(B1486:B1505)-ROW(B1486)+1)) / (20*21/2)</f>
        <v>41.942257142857144</v>
      </c>
      <c r="J1502" s="2">
        <f t="shared" si="186"/>
        <v>41.985357557121937</v>
      </c>
      <c r="K1502" s="2">
        <f t="shared" si="180"/>
        <v>42.224994681854866</v>
      </c>
    </row>
    <row r="1503" spans="1:11" ht="13.5" x14ac:dyDescent="0.25">
      <c r="A1503" s="3">
        <f>TITRES_STAT!B1506</f>
        <v>44201</v>
      </c>
      <c r="B1503" s="6">
        <f>TITRES_STAT!D1506</f>
        <v>41.942</v>
      </c>
      <c r="C1503" s="2">
        <f t="shared" si="181"/>
        <v>0</v>
      </c>
      <c r="D1503" s="2">
        <f t="shared" si="182"/>
        <v>41.942</v>
      </c>
      <c r="E1503" s="2">
        <f t="shared" si="184"/>
        <v>41.942</v>
      </c>
      <c r="F1503" s="2">
        <f t="shared" si="185"/>
        <v>41.943350000000002</v>
      </c>
      <c r="G1503" s="2">
        <f t="shared" si="179"/>
        <v>42.253740000000001</v>
      </c>
      <c r="H1503" s="2">
        <f t="shared" si="183"/>
        <v>35.043630000000007</v>
      </c>
      <c r="I1503" s="2">
        <f t="array" ref="I1503">SUMPRODUCT(B1487:B1506, (ROW(B1487:B1506)-ROW(B1487)+1)) / (20*21/2)</f>
        <v>41.942128571428569</v>
      </c>
      <c r="J1503" s="2">
        <f t="shared" si="186"/>
        <v>41.981228265967466</v>
      </c>
      <c r="K1503" s="2">
        <f t="shared" si="180"/>
        <v>42.213896851193887</v>
      </c>
    </row>
    <row r="1504" spans="1:11" ht="13.5" x14ac:dyDescent="0.25">
      <c r="A1504" s="3">
        <f>TITRES_STAT!B1507</f>
        <v>44202</v>
      </c>
      <c r="B1504" s="6">
        <f>TITRES_STAT!D1507</f>
        <v>41.942</v>
      </c>
      <c r="C1504" s="2">
        <f t="shared" si="181"/>
        <v>0</v>
      </c>
      <c r="D1504" s="2">
        <f t="shared" si="182"/>
        <v>41.942</v>
      </c>
      <c r="E1504" s="2">
        <f t="shared" si="184"/>
        <v>41.942</v>
      </c>
      <c r="F1504" s="2">
        <f t="shared" si="185"/>
        <v>41.943350000000002</v>
      </c>
      <c r="G1504" s="2">
        <f t="shared" si="179"/>
        <v>42.198280000000004</v>
      </c>
      <c r="H1504" s="2">
        <f t="shared" si="183"/>
        <v>35.142555000000009</v>
      </c>
      <c r="I1504" s="2">
        <f t="array" ref="I1504">SUMPRODUCT(B1488:B1507, (ROW(B1488:B1507)-ROW(B1488)+1)) / (20*21/2)</f>
        <v>41.942042857142859</v>
      </c>
      <c r="J1504" s="2">
        <f t="shared" si="186"/>
        <v>41.977492240637233</v>
      </c>
      <c r="K1504" s="2">
        <f t="shared" si="180"/>
        <v>42.203234229578442</v>
      </c>
    </row>
    <row r="1505" spans="1:11" ht="13.5" x14ac:dyDescent="0.25">
      <c r="A1505" s="3">
        <f>TITRES_STAT!B1508</f>
        <v>44203</v>
      </c>
      <c r="B1505" s="6">
        <f>TITRES_STAT!D1508</f>
        <v>41.942</v>
      </c>
      <c r="C1505" s="2">
        <f t="shared" si="181"/>
        <v>0</v>
      </c>
      <c r="D1505" s="2">
        <f t="shared" si="182"/>
        <v>41.942</v>
      </c>
      <c r="E1505" s="2">
        <f t="shared" si="184"/>
        <v>41.942</v>
      </c>
      <c r="F1505" s="2">
        <f t="shared" si="185"/>
        <v>41.943350000000002</v>
      </c>
      <c r="G1505" s="2">
        <f t="shared" si="179"/>
        <v>42.169499999999999</v>
      </c>
      <c r="H1505" s="2">
        <f t="shared" si="183"/>
        <v>35.241480000000003</v>
      </c>
      <c r="I1505" s="2">
        <f t="array" ref="I1505">SUMPRODUCT(B1489:B1508, (ROW(B1489:B1508)-ROW(B1489)+1)) / (20*21/2)</f>
        <v>41.942</v>
      </c>
      <c r="J1505" s="2">
        <f t="shared" si="186"/>
        <v>41.974112027243216</v>
      </c>
      <c r="K1505" s="2">
        <f t="shared" si="180"/>
        <v>42.192989749987127</v>
      </c>
    </row>
    <row r="1506" spans="1:11" ht="13.5" x14ac:dyDescent="0.25">
      <c r="A1506" s="3">
        <f>TITRES_STAT!B1509</f>
        <v>44204</v>
      </c>
      <c r="B1506" s="6">
        <f>TITRES_STAT!D1509</f>
        <v>41.942</v>
      </c>
      <c r="C1506" s="2">
        <f t="shared" si="181"/>
        <v>0</v>
      </c>
      <c r="D1506" s="2">
        <f t="shared" si="182"/>
        <v>41.942</v>
      </c>
      <c r="E1506" s="2">
        <f t="shared" si="184"/>
        <v>41.942</v>
      </c>
      <c r="F1506" s="2">
        <f t="shared" si="185"/>
        <v>41.942900000000002</v>
      </c>
      <c r="G1506" s="2">
        <f t="shared" si="179"/>
        <v>42.140720000000002</v>
      </c>
      <c r="H1506" s="2">
        <f t="shared" si="183"/>
        <v>35.340405000000004</v>
      </c>
      <c r="I1506" s="2">
        <f t="array" ref="I1506">SUMPRODUCT(B1490:B1509, (ROW(B1490:B1509)-ROW(B1490)+1)) / (20*21/2)</f>
        <v>41.942</v>
      </c>
      <c r="J1506" s="2">
        <f t="shared" si="186"/>
        <v>41.971053738934337</v>
      </c>
      <c r="K1506" s="2">
        <f t="shared" si="180"/>
        <v>42.18314701469351</v>
      </c>
    </row>
    <row r="1507" spans="1:11" ht="13.5" x14ac:dyDescent="0.25">
      <c r="A1507" s="3">
        <f>TITRES_STAT!B1510</f>
        <v>44207</v>
      </c>
      <c r="B1507" s="6">
        <f>TITRES_STAT!D1510</f>
        <v>41.942</v>
      </c>
      <c r="C1507" s="2">
        <f t="shared" si="181"/>
        <v>0</v>
      </c>
      <c r="D1507" s="2">
        <f t="shared" si="182"/>
        <v>41.942</v>
      </c>
      <c r="E1507" s="2">
        <f t="shared" si="184"/>
        <v>41.942</v>
      </c>
      <c r="F1507" s="2">
        <f t="shared" si="185"/>
        <v>41.942450000000001</v>
      </c>
      <c r="G1507" s="2">
        <f t="shared" si="179"/>
        <v>42.111940000000004</v>
      </c>
      <c r="H1507" s="2">
        <f t="shared" si="183"/>
        <v>35.439329999999998</v>
      </c>
      <c r="I1507" s="2">
        <f t="array" ref="I1507">SUMPRODUCT(B1491:B1510, (ROW(B1491:B1510)-ROW(B1491)+1)) / (20*21/2)</f>
        <v>41.942</v>
      </c>
      <c r="J1507" s="2">
        <f t="shared" si="186"/>
        <v>41.968286716178689</v>
      </c>
      <c r="K1507" s="2">
        <f t="shared" si="180"/>
        <v>42.173690269019254</v>
      </c>
    </row>
    <row r="1508" spans="1:11" ht="13.5" x14ac:dyDescent="0.25">
      <c r="A1508" s="3">
        <f>TITRES_STAT!B1511</f>
        <v>44208</v>
      </c>
      <c r="B1508" s="6">
        <f>TITRES_STAT!D1511</f>
        <v>41.942</v>
      </c>
      <c r="C1508" s="2">
        <f t="shared" si="181"/>
        <v>0</v>
      </c>
      <c r="D1508" s="2">
        <f t="shared" si="182"/>
        <v>41.942</v>
      </c>
      <c r="E1508" s="2">
        <f t="shared" si="184"/>
        <v>41.942</v>
      </c>
      <c r="F1508" s="2">
        <f t="shared" si="185"/>
        <v>41.942</v>
      </c>
      <c r="G1508" s="2">
        <f t="shared" si="179"/>
        <v>42.076620000000005</v>
      </c>
      <c r="H1508" s="2">
        <f t="shared" si="183"/>
        <v>35.538254999999999</v>
      </c>
      <c r="I1508" s="2">
        <f t="array" ref="I1508">SUMPRODUCT(B1492:B1511, (ROW(B1492:B1511)-ROW(B1492)+1)) / (20*21/2)</f>
        <v>41.942</v>
      </c>
      <c r="J1508" s="2">
        <f t="shared" si="186"/>
        <v>41.965783219399768</v>
      </c>
      <c r="K1508" s="2">
        <f t="shared" si="180"/>
        <v>42.164604376116536</v>
      </c>
    </row>
    <row r="1509" spans="1:11" ht="13.5" x14ac:dyDescent="0.25">
      <c r="A1509" s="3">
        <f>TITRES_STAT!B1512</f>
        <v>44209</v>
      </c>
      <c r="B1509" s="6">
        <f>TITRES_STAT!D1512</f>
        <v>41.942</v>
      </c>
      <c r="C1509" s="2">
        <f t="shared" si="181"/>
        <v>0</v>
      </c>
      <c r="D1509" s="2">
        <f t="shared" si="182"/>
        <v>41.942</v>
      </c>
      <c r="E1509" s="2">
        <f t="shared" si="184"/>
        <v>41.942</v>
      </c>
      <c r="F1509" s="2">
        <f t="shared" si="185"/>
        <v>41.942</v>
      </c>
      <c r="G1509" s="2">
        <f t="shared" si="179"/>
        <v>42.0413</v>
      </c>
      <c r="H1509" s="2">
        <f t="shared" si="183"/>
        <v>35.637180000000001</v>
      </c>
      <c r="I1509" s="2">
        <f t="array" ref="I1509">SUMPRODUCT(B1493:B1512, (ROW(B1493:B1512)-ROW(B1493)+1)) / (20*21/2)</f>
        <v>41.942</v>
      </c>
      <c r="J1509" s="2">
        <f t="shared" si="186"/>
        <v>41.963518150885506</v>
      </c>
      <c r="K1509" s="2">
        <f t="shared" si="180"/>
        <v>42.155874792739418</v>
      </c>
    </row>
    <row r="1510" spans="1:11" ht="13.5" x14ac:dyDescent="0.25">
      <c r="A1510" s="3">
        <f>TITRES_STAT!B1513</f>
        <v>44211</v>
      </c>
      <c r="B1510" s="6">
        <f>TITRES_STAT!D1513</f>
        <v>41.942</v>
      </c>
      <c r="C1510" s="2">
        <f t="shared" si="181"/>
        <v>0</v>
      </c>
      <c r="D1510" s="2">
        <f t="shared" si="182"/>
        <v>41.942</v>
      </c>
      <c r="E1510" s="2">
        <f t="shared" si="184"/>
        <v>41.942</v>
      </c>
      <c r="F1510" s="2">
        <f t="shared" si="185"/>
        <v>41.942</v>
      </c>
      <c r="G1510" s="2">
        <f t="shared" si="179"/>
        <v>42.005980000000001</v>
      </c>
      <c r="H1510" s="2">
        <f t="shared" si="183"/>
        <v>35.736104999999995</v>
      </c>
      <c r="I1510" s="2">
        <f t="array" ref="I1510">SUMPRODUCT(B1494:B1513, (ROW(B1494:B1513)-ROW(B1494)+1)) / (20*21/2)</f>
        <v>41.942</v>
      </c>
      <c r="J1510" s="2">
        <f t="shared" si="186"/>
        <v>41.961468803182129</v>
      </c>
      <c r="K1510" s="2">
        <f t="shared" si="180"/>
        <v>42.147487545965319</v>
      </c>
    </row>
    <row r="1511" spans="1:11" ht="13.5" x14ac:dyDescent="0.25">
      <c r="A1511" s="3">
        <f>TITRES_STAT!B1514</f>
        <v>44214</v>
      </c>
      <c r="B1511" s="6">
        <f>TITRES_STAT!D1514</f>
        <v>41.942</v>
      </c>
      <c r="C1511" s="2">
        <f t="shared" si="181"/>
        <v>0</v>
      </c>
      <c r="D1511" s="2">
        <f t="shared" si="182"/>
        <v>41.942</v>
      </c>
      <c r="E1511" s="2">
        <f t="shared" si="184"/>
        <v>41.942</v>
      </c>
      <c r="F1511" s="2">
        <f t="shared" si="185"/>
        <v>41.942</v>
      </c>
      <c r="G1511" s="2">
        <f t="shared" si="179"/>
        <v>41.970660000000009</v>
      </c>
      <c r="H1511" s="2">
        <f t="shared" si="183"/>
        <v>35.831724999999999</v>
      </c>
      <c r="I1511" s="2">
        <f t="array" ref="I1511">SUMPRODUCT(B1495:B1514, (ROW(B1495:B1514)-ROW(B1495)+1)) / (20*21/2)</f>
        <v>41.942</v>
      </c>
      <c r="J1511" s="2">
        <f t="shared" si="186"/>
        <v>41.959614631450499</v>
      </c>
      <c r="K1511" s="2">
        <f t="shared" si="180"/>
        <v>42.139429210829427</v>
      </c>
    </row>
    <row r="1512" spans="1:11" ht="13.5" x14ac:dyDescent="0.25">
      <c r="A1512" s="3">
        <f>TITRES_STAT!B1515</f>
        <v>44215</v>
      </c>
      <c r="B1512" s="6">
        <f>TITRES_STAT!D1515</f>
        <v>41.942</v>
      </c>
      <c r="C1512" s="2">
        <f t="shared" si="181"/>
        <v>0</v>
      </c>
      <c r="D1512" s="2">
        <f t="shared" si="182"/>
        <v>41.942</v>
      </c>
      <c r="E1512" s="2">
        <f t="shared" si="184"/>
        <v>41.942</v>
      </c>
      <c r="F1512" s="2">
        <f t="shared" si="185"/>
        <v>41.942</v>
      </c>
      <c r="G1512" s="2">
        <f t="shared" si="179"/>
        <v>41.944340000000004</v>
      </c>
      <c r="H1512" s="2">
        <f t="shared" si="183"/>
        <v>35.927344999999995</v>
      </c>
      <c r="I1512" s="2">
        <f t="array" ref="I1512">SUMPRODUCT(B1496:B1515, (ROW(B1496:B1515)-ROW(B1496)+1)) / (20*21/2)</f>
        <v>41.942</v>
      </c>
      <c r="J1512" s="2">
        <f t="shared" si="186"/>
        <v>41.957937047502831</v>
      </c>
      <c r="K1512" s="2">
        <f t="shared" si="180"/>
        <v>42.131686888836114</v>
      </c>
    </row>
    <row r="1513" spans="1:11" ht="13.5" x14ac:dyDescent="0.25">
      <c r="A1513" s="3">
        <f>TITRES_STAT!B1516</f>
        <v>44216</v>
      </c>
      <c r="B1513" s="6">
        <f>TITRES_STAT!D1516</f>
        <v>41.942</v>
      </c>
      <c r="C1513" s="2">
        <f t="shared" si="181"/>
        <v>0</v>
      </c>
      <c r="D1513" s="2">
        <f t="shared" si="182"/>
        <v>41.942</v>
      </c>
      <c r="E1513" s="2">
        <f t="shared" si="184"/>
        <v>41.942</v>
      </c>
      <c r="F1513" s="2">
        <f t="shared" si="185"/>
        <v>41.942</v>
      </c>
      <c r="G1513" s="2">
        <f t="shared" si="179"/>
        <v>41.943800000000003</v>
      </c>
      <c r="H1513" s="2">
        <f t="shared" si="183"/>
        <v>36.022964999999992</v>
      </c>
      <c r="I1513" s="2">
        <f t="array" ref="I1513">SUMPRODUCT(B1497:B1516, (ROW(B1497:B1516)-ROW(B1497)+1)) / (20*21/2)</f>
        <v>41.942</v>
      </c>
      <c r="J1513" s="2">
        <f t="shared" si="186"/>
        <v>41.956419233454945</v>
      </c>
      <c r="K1513" s="2">
        <f t="shared" si="180"/>
        <v>42.124248187313128</v>
      </c>
    </row>
    <row r="1514" spans="1:11" ht="13.5" x14ac:dyDescent="0.25">
      <c r="A1514" s="3">
        <f>TITRES_STAT!B1517</f>
        <v>44217</v>
      </c>
      <c r="B1514" s="6">
        <f>TITRES_STAT!D1517</f>
        <v>41.942</v>
      </c>
      <c r="C1514" s="2">
        <f t="shared" si="181"/>
        <v>0</v>
      </c>
      <c r="D1514" s="2">
        <f t="shared" si="182"/>
        <v>41.942</v>
      </c>
      <c r="E1514" s="2">
        <f t="shared" si="184"/>
        <v>41.942</v>
      </c>
      <c r="F1514" s="2">
        <f t="shared" si="185"/>
        <v>41.942</v>
      </c>
      <c r="G1514" s="2">
        <f t="shared" si="179"/>
        <v>41.943260000000002</v>
      </c>
      <c r="H1514" s="2">
        <f t="shared" si="183"/>
        <v>36.118584999999996</v>
      </c>
      <c r="I1514" s="2">
        <f t="array" ref="I1514">SUMPRODUCT(B1498:B1517, (ROW(B1498:B1517)-ROW(B1498)+1)) / (20*21/2)</f>
        <v>41.942</v>
      </c>
      <c r="J1514" s="2">
        <f t="shared" si="186"/>
        <v>41.955045973125905</v>
      </c>
      <c r="K1514" s="2">
        <f t="shared" si="180"/>
        <v>42.117101199575359</v>
      </c>
    </row>
    <row r="1515" spans="1:11" ht="13.5" x14ac:dyDescent="0.25">
      <c r="A1515" s="3">
        <f>TITRES_STAT!B1518</f>
        <v>44218</v>
      </c>
      <c r="B1515" s="6">
        <f>TITRES_STAT!D1518</f>
        <v>41.942</v>
      </c>
      <c r="C1515" s="2">
        <f t="shared" si="181"/>
        <v>0</v>
      </c>
      <c r="D1515" s="2">
        <f t="shared" si="182"/>
        <v>41.942</v>
      </c>
      <c r="E1515" s="2">
        <f t="shared" si="184"/>
        <v>41.942</v>
      </c>
      <c r="F1515" s="2">
        <f t="shared" si="185"/>
        <v>41.942</v>
      </c>
      <c r="G1515" s="2">
        <f t="shared" si="179"/>
        <v>41.942720000000001</v>
      </c>
      <c r="H1515" s="2">
        <f t="shared" si="183"/>
        <v>36.214204999999993</v>
      </c>
      <c r="I1515" s="2">
        <f t="array" ref="I1515">SUMPRODUCT(B1499:B1518, (ROW(B1499:B1518)-ROW(B1499)+1)) / (20*21/2)</f>
        <v>41.942</v>
      </c>
      <c r="J1515" s="2">
        <f t="shared" si="186"/>
        <v>41.953803499494867</v>
      </c>
      <c r="K1515" s="2">
        <f t="shared" si="180"/>
        <v>42.110234485866521</v>
      </c>
    </row>
    <row r="1516" spans="1:11" ht="13.5" x14ac:dyDescent="0.25">
      <c r="A1516" s="3">
        <f>TITRES_STAT!B1519</f>
        <v>44221</v>
      </c>
      <c r="B1516" s="6">
        <f>TITRES_STAT!D1519</f>
        <v>41.942</v>
      </c>
      <c r="C1516" s="2">
        <f t="shared" si="181"/>
        <v>0</v>
      </c>
      <c r="D1516" s="2">
        <f t="shared" si="182"/>
        <v>41.942</v>
      </c>
      <c r="E1516" s="2">
        <f t="shared" si="184"/>
        <v>41.942</v>
      </c>
      <c r="F1516" s="2">
        <f t="shared" si="185"/>
        <v>41.942</v>
      </c>
      <c r="G1516" s="2">
        <f t="shared" si="179"/>
        <v>41.942720000000001</v>
      </c>
      <c r="H1516" s="2">
        <f t="shared" si="183"/>
        <v>36.309824999999989</v>
      </c>
      <c r="I1516" s="2">
        <f t="array" ref="I1516">SUMPRODUCT(B1500:B1519, (ROW(B1500:B1519)-ROW(B1500)+1)) / (20*21/2)</f>
        <v>41.942</v>
      </c>
      <c r="J1516" s="2">
        <f t="shared" si="186"/>
        <v>41.952679356685834</v>
      </c>
      <c r="K1516" s="2">
        <f t="shared" si="180"/>
        <v>42.103637055048225</v>
      </c>
    </row>
    <row r="1517" spans="1:11" ht="13.5" x14ac:dyDescent="0.25">
      <c r="A1517" s="3">
        <f>TITRES_STAT!B1520</f>
        <v>44222</v>
      </c>
      <c r="B1517" s="6">
        <f>TITRES_STAT!D1520</f>
        <v>41.942</v>
      </c>
      <c r="C1517" s="2">
        <f t="shared" si="181"/>
        <v>0</v>
      </c>
      <c r="D1517" s="2">
        <f t="shared" si="182"/>
        <v>41.942</v>
      </c>
      <c r="E1517" s="2">
        <f t="shared" si="184"/>
        <v>41.942</v>
      </c>
      <c r="F1517" s="2">
        <f t="shared" si="185"/>
        <v>41.942</v>
      </c>
      <c r="G1517" s="2">
        <f t="shared" si="179"/>
        <v>41.942720000000001</v>
      </c>
      <c r="H1517" s="2">
        <f t="shared" si="183"/>
        <v>36.405444999999993</v>
      </c>
      <c r="I1517" s="2">
        <f t="array" ref="I1517">SUMPRODUCT(B1501:B1520, (ROW(B1501:B1520)-ROW(B1501)+1)) / (20*21/2)</f>
        <v>41.942</v>
      </c>
      <c r="J1517" s="2">
        <f t="shared" si="186"/>
        <v>41.951662275096709</v>
      </c>
      <c r="K1517" s="2">
        <f t="shared" si="180"/>
        <v>42.097298347007118</v>
      </c>
    </row>
    <row r="1518" spans="1:11" ht="13.5" x14ac:dyDescent="0.25">
      <c r="A1518" s="3">
        <f>TITRES_STAT!B1521</f>
        <v>44223</v>
      </c>
      <c r="B1518" s="6">
        <f>TITRES_STAT!D1521</f>
        <v>41.942</v>
      </c>
      <c r="C1518" s="2">
        <f t="shared" si="181"/>
        <v>0</v>
      </c>
      <c r="D1518" s="2">
        <f t="shared" si="182"/>
        <v>41.942</v>
      </c>
      <c r="E1518" s="2">
        <f t="shared" si="184"/>
        <v>41.942</v>
      </c>
      <c r="F1518" s="2">
        <f t="shared" si="185"/>
        <v>41.942</v>
      </c>
      <c r="G1518" s="2">
        <f t="shared" si="179"/>
        <v>41.942720000000001</v>
      </c>
      <c r="H1518" s="2">
        <f t="shared" si="183"/>
        <v>36.501064999999997</v>
      </c>
      <c r="I1518" s="2">
        <f t="array" ref="I1518">SUMPRODUCT(B1502:B1521, (ROW(B1502:B1521)-ROW(B1502)+1)) / (20*21/2)</f>
        <v>42.059714285714293</v>
      </c>
      <c r="J1518" s="2">
        <f t="shared" si="186"/>
        <v>41.950742058420836</v>
      </c>
      <c r="K1518" s="2">
        <f t="shared" si="180"/>
        <v>42.091208215751934</v>
      </c>
    </row>
    <row r="1519" spans="1:11" ht="13.5" x14ac:dyDescent="0.25">
      <c r="A1519" s="3">
        <f>TITRES_STAT!B1522</f>
        <v>44224</v>
      </c>
      <c r="B1519" s="6">
        <f>TITRES_STAT!D1522</f>
        <v>41.942</v>
      </c>
      <c r="C1519" s="2">
        <f t="shared" si="181"/>
        <v>0</v>
      </c>
      <c r="D1519" s="2">
        <f t="shared" si="182"/>
        <v>41.942</v>
      </c>
      <c r="E1519" s="2">
        <f t="shared" si="184"/>
        <v>41.942</v>
      </c>
      <c r="F1519" s="2">
        <f t="shared" si="185"/>
        <v>41.942</v>
      </c>
      <c r="G1519" s="2">
        <f t="shared" si="179"/>
        <v>41.942720000000001</v>
      </c>
      <c r="H1519" s="2">
        <f t="shared" si="183"/>
        <v>36.596684999999994</v>
      </c>
      <c r="I1519" s="2">
        <f t="array" ref="I1519">SUMPRODUCT(B1503:B1522, (ROW(B1503:B1522)-ROW(B1503)+1)) / (20*21/2)</f>
        <v>42.171542857142853</v>
      </c>
      <c r="J1519" s="2">
        <f t="shared" si="186"/>
        <v>41.949909481428378</v>
      </c>
      <c r="K1519" s="2">
        <f t="shared" si="180"/>
        <v>42.085356913173428</v>
      </c>
    </row>
    <row r="1520" spans="1:11" ht="13.5" x14ac:dyDescent="0.25">
      <c r="A1520" s="3">
        <f>TITRES_STAT!B1523</f>
        <v>44225</v>
      </c>
      <c r="B1520" s="6">
        <f>TITRES_STAT!D1523</f>
        <v>41.942</v>
      </c>
      <c r="C1520" s="2">
        <f t="shared" si="181"/>
        <v>0</v>
      </c>
      <c r="D1520" s="2">
        <f t="shared" si="182"/>
        <v>41.942</v>
      </c>
      <c r="E1520" s="2">
        <f t="shared" si="184"/>
        <v>41.942</v>
      </c>
      <c r="F1520" s="2">
        <f t="shared" si="185"/>
        <v>41.942</v>
      </c>
      <c r="G1520" s="2">
        <f t="shared" si="179"/>
        <v>41.942720000000001</v>
      </c>
      <c r="H1520" s="2">
        <f t="shared" si="183"/>
        <v>36.69230499999999</v>
      </c>
      <c r="I1520" s="2">
        <f t="array" ref="I1520">SUMPRODUCT(B1504:B1523, (ROW(B1504:B1523)-ROW(B1504)+1)) / (20*21/2)</f>
        <v>42.159771428571425</v>
      </c>
      <c r="J1520" s="2">
        <f t="shared" si="186"/>
        <v>41.949156197482822</v>
      </c>
      <c r="K1520" s="2">
        <f t="shared" si="180"/>
        <v>42.079735073441135</v>
      </c>
    </row>
    <row r="1521" spans="1:11" ht="13.5" x14ac:dyDescent="0.25">
      <c r="A1521" s="3">
        <f>TITRES_STAT!B1524</f>
        <v>44228</v>
      </c>
      <c r="B1521" s="6">
        <f>TITRES_STAT!D1524</f>
        <v>43.177999999999997</v>
      </c>
      <c r="C1521" s="2">
        <f t="shared" si="181"/>
        <v>1.2359999999999971</v>
      </c>
      <c r="D1521" s="2">
        <f t="shared" si="182"/>
        <v>42.1892</v>
      </c>
      <c r="E1521" s="2">
        <f t="shared" si="184"/>
        <v>42.065600000000003</v>
      </c>
      <c r="F1521" s="2">
        <f t="shared" si="185"/>
        <v>42.003799999999998</v>
      </c>
      <c r="G1521" s="2">
        <f t="shared" si="179"/>
        <v>41.967439999999996</v>
      </c>
      <c r="H1521" s="2">
        <f t="shared" si="183"/>
        <v>36.794104999999988</v>
      </c>
      <c r="I1521" s="2">
        <f t="array" ref="I1521">SUMPRODUCT(B1505:B1524, (ROW(B1505:B1524)-ROW(B1505)+1)) / (20*21/2)</f>
        <v>42.147999999999996</v>
      </c>
      <c r="J1521" s="2">
        <f t="shared" si="186"/>
        <v>42.0661889405797</v>
      </c>
      <c r="K1521" s="2">
        <f t="shared" si="180"/>
        <v>42.122804286247366</v>
      </c>
    </row>
    <row r="1522" spans="1:11" ht="13.5" x14ac:dyDescent="0.25">
      <c r="A1522" s="3">
        <f>TITRES_STAT!B1525</f>
        <v>44229</v>
      </c>
      <c r="B1522" s="6">
        <f>TITRES_STAT!D1525</f>
        <v>43.177999999999997</v>
      </c>
      <c r="C1522" s="2">
        <f t="shared" si="181"/>
        <v>0</v>
      </c>
      <c r="D1522" s="2">
        <f t="shared" si="182"/>
        <v>42.436399999999999</v>
      </c>
      <c r="E1522" s="2">
        <f t="shared" si="184"/>
        <v>42.1892</v>
      </c>
      <c r="F1522" s="2">
        <f t="shared" si="185"/>
        <v>42.065600000000003</v>
      </c>
      <c r="G1522" s="2">
        <f t="shared" ref="G1522:G1585" si="187">AVERAGE(B1473:B1522)</f>
        <v>41.992160000000005</v>
      </c>
      <c r="H1522" s="2">
        <f t="shared" si="183"/>
        <v>36.895904999999992</v>
      </c>
      <c r="I1522" s="2">
        <f t="array" ref="I1522">SUMPRODUCT(B1506:B1525, (ROW(B1506:B1525)-ROW(B1506)+1)) / (20*21/2)</f>
        <v>42.136228571428575</v>
      </c>
      <c r="J1522" s="2">
        <f t="shared" si="186"/>
        <v>42.172075708143538</v>
      </c>
      <c r="K1522" s="2">
        <f t="shared" si="180"/>
        <v>42.164184510316097</v>
      </c>
    </row>
    <row r="1523" spans="1:11" ht="13.5" x14ac:dyDescent="0.25">
      <c r="A1523" s="3">
        <f>TITRES_STAT!B1526</f>
        <v>44230</v>
      </c>
      <c r="B1523" s="6">
        <f>TITRES_STAT!D1526</f>
        <v>41.942</v>
      </c>
      <c r="C1523" s="2">
        <f t="shared" si="181"/>
        <v>-1.2359999999999971</v>
      </c>
      <c r="D1523" s="2">
        <f t="shared" si="182"/>
        <v>42.436400000000006</v>
      </c>
      <c r="E1523" s="2">
        <f t="shared" si="184"/>
        <v>42.1892</v>
      </c>
      <c r="F1523" s="2">
        <f t="shared" si="185"/>
        <v>42.065600000000003</v>
      </c>
      <c r="G1523" s="2">
        <f t="shared" si="187"/>
        <v>41.992160000000005</v>
      </c>
      <c r="H1523" s="2">
        <f t="shared" si="183"/>
        <v>36.991524999999989</v>
      </c>
      <c r="I1523" s="2">
        <f t="array" ref="I1523">SUMPRODUCT(B1507:B1526, (ROW(B1507:B1526)-ROW(B1507)+1)) / (20*21/2)</f>
        <v>42.124457142857146</v>
      </c>
      <c r="J1523" s="2">
        <f t="shared" si="186"/>
        <v>42.150163735939394</v>
      </c>
      <c r="K1523" s="2">
        <f t="shared" ref="K1523:K1586" si="188">$K$4*B1523+(1-$K$4)*K1522</f>
        <v>42.155471392264488</v>
      </c>
    </row>
    <row r="1524" spans="1:11" ht="13.5" x14ac:dyDescent="0.25">
      <c r="A1524" s="3">
        <f>TITRES_STAT!B1527</f>
        <v>44231</v>
      </c>
      <c r="B1524" s="6">
        <f>TITRES_STAT!D1527</f>
        <v>41.942</v>
      </c>
      <c r="C1524" s="2">
        <f t="shared" si="181"/>
        <v>0</v>
      </c>
      <c r="D1524" s="2">
        <f t="shared" si="182"/>
        <v>42.436400000000006</v>
      </c>
      <c r="E1524" s="2">
        <f t="shared" si="184"/>
        <v>42.189200000000007</v>
      </c>
      <c r="F1524" s="2">
        <f t="shared" si="185"/>
        <v>42.065600000000003</v>
      </c>
      <c r="G1524" s="2">
        <f t="shared" si="187"/>
        <v>41.992160000000005</v>
      </c>
      <c r="H1524" s="2">
        <f t="shared" si="183"/>
        <v>37.087144999999985</v>
      </c>
      <c r="I1524" s="2">
        <f t="array" ref="I1524">SUMPRODUCT(B1508:B1527, (ROW(B1508:B1527)-ROW(B1508)+1)) / (20*21/2)</f>
        <v>42.112685714285718</v>
      </c>
      <c r="J1524" s="2">
        <f t="shared" si="186"/>
        <v>42.13033861823088</v>
      </c>
      <c r="K1524" s="2">
        <f t="shared" si="188"/>
        <v>42.147099965116858</v>
      </c>
    </row>
    <row r="1525" spans="1:11" ht="13.5" x14ac:dyDescent="0.25">
      <c r="A1525" s="3">
        <f>TITRES_STAT!B1528</f>
        <v>44232</v>
      </c>
      <c r="B1525" s="6">
        <f>TITRES_STAT!D1528</f>
        <v>41.942</v>
      </c>
      <c r="C1525" s="2">
        <f t="shared" si="181"/>
        <v>0</v>
      </c>
      <c r="D1525" s="2">
        <f t="shared" si="182"/>
        <v>42.436400000000006</v>
      </c>
      <c r="E1525" s="2">
        <f t="shared" si="184"/>
        <v>42.189200000000007</v>
      </c>
      <c r="F1525" s="2">
        <f t="shared" si="185"/>
        <v>42.065600000000003</v>
      </c>
      <c r="G1525" s="2">
        <f t="shared" si="187"/>
        <v>41.991980000000005</v>
      </c>
      <c r="H1525" s="2">
        <f t="shared" si="183"/>
        <v>37.182764999999989</v>
      </c>
      <c r="I1525" s="2">
        <f t="array" ref="I1525">SUMPRODUCT(B1509:B1528, (ROW(B1509:B1528)-ROW(B1509)+1)) / (20*21/2)</f>
        <v>42.100914285714289</v>
      </c>
      <c r="J1525" s="2">
        <f t="shared" si="186"/>
        <v>42.112401606970799</v>
      </c>
      <c r="K1525" s="2">
        <f t="shared" si="188"/>
        <v>42.139056829229922</v>
      </c>
    </row>
    <row r="1526" spans="1:11" ht="13.5" x14ac:dyDescent="0.25">
      <c r="A1526" s="3">
        <f>TITRES_STAT!B1529</f>
        <v>44235</v>
      </c>
      <c r="B1526" s="6">
        <f>TITRES_STAT!D1529</f>
        <v>41.942</v>
      </c>
      <c r="C1526" s="2">
        <f t="shared" si="181"/>
        <v>0</v>
      </c>
      <c r="D1526" s="2">
        <f t="shared" si="182"/>
        <v>42.189200000000007</v>
      </c>
      <c r="E1526" s="2">
        <f t="shared" si="184"/>
        <v>42.1892</v>
      </c>
      <c r="F1526" s="2">
        <f t="shared" si="185"/>
        <v>42.065600000000003</v>
      </c>
      <c r="G1526" s="2">
        <f t="shared" si="187"/>
        <v>41.991980000000005</v>
      </c>
      <c r="H1526" s="2">
        <f t="shared" si="183"/>
        <v>37.278384999999986</v>
      </c>
      <c r="I1526" s="2">
        <f t="array" ref="I1526">SUMPRODUCT(B1510:B1529, (ROW(B1510:B1529)-ROW(B1510)+1)) / (20*21/2)</f>
        <v>42.089142857142853</v>
      </c>
      <c r="J1526" s="2">
        <f t="shared" si="186"/>
        <v>42.096172882497392</v>
      </c>
      <c r="K1526" s="2">
        <f t="shared" si="188"/>
        <v>42.131329110436589</v>
      </c>
    </row>
    <row r="1527" spans="1:11" ht="13.5" x14ac:dyDescent="0.25">
      <c r="A1527" s="3">
        <f>TITRES_STAT!B1530</f>
        <v>44236</v>
      </c>
      <c r="B1527" s="6">
        <f>TITRES_STAT!D1530</f>
        <v>41.942</v>
      </c>
      <c r="C1527" s="2">
        <f t="shared" si="181"/>
        <v>0</v>
      </c>
      <c r="D1527" s="2">
        <f t="shared" si="182"/>
        <v>41.942</v>
      </c>
      <c r="E1527" s="2">
        <f t="shared" si="184"/>
        <v>42.1892</v>
      </c>
      <c r="F1527" s="2">
        <f t="shared" si="185"/>
        <v>42.065600000000003</v>
      </c>
      <c r="G1527" s="2">
        <f t="shared" si="187"/>
        <v>41.991980000000005</v>
      </c>
      <c r="H1527" s="2">
        <f t="shared" si="183"/>
        <v>37.37400499999999</v>
      </c>
      <c r="I1527" s="2">
        <f t="array" ref="I1527">SUMPRODUCT(B1511:B1530, (ROW(B1511:B1530)-ROW(B1511)+1)) / (20*21/2)</f>
        <v>42.077371428571425</v>
      </c>
      <c r="J1527" s="2">
        <f t="shared" si="186"/>
        <v>42.081489750830976</v>
      </c>
      <c r="K1527" s="2">
        <f t="shared" si="188"/>
        <v>42.123904439439073</v>
      </c>
    </row>
    <row r="1528" spans="1:11" ht="13.5" x14ac:dyDescent="0.25">
      <c r="A1528" s="3">
        <f>TITRES_STAT!B1531</f>
        <v>44237</v>
      </c>
      <c r="B1528" s="6">
        <f>TITRES_STAT!D1531</f>
        <v>41.942</v>
      </c>
      <c r="C1528" s="2">
        <f t="shared" si="181"/>
        <v>0</v>
      </c>
      <c r="D1528" s="2">
        <f t="shared" si="182"/>
        <v>41.942</v>
      </c>
      <c r="E1528" s="2">
        <f t="shared" si="184"/>
        <v>42.189200000000007</v>
      </c>
      <c r="F1528" s="2">
        <f t="shared" si="185"/>
        <v>42.065600000000003</v>
      </c>
      <c r="G1528" s="2">
        <f t="shared" si="187"/>
        <v>41.991980000000005</v>
      </c>
      <c r="H1528" s="2">
        <f t="shared" si="183"/>
        <v>37.469624999999986</v>
      </c>
      <c r="I1528" s="2">
        <f t="array" ref="I1528">SUMPRODUCT(B1512:B1531, (ROW(B1512:B1531)-ROW(B1512)+1)) / (20*21/2)</f>
        <v>42.065599999999996</v>
      </c>
      <c r="J1528" s="2">
        <f t="shared" si="186"/>
        <v>42.068205012656598</v>
      </c>
      <c r="K1528" s="2">
        <f t="shared" si="188"/>
        <v>42.116770932010091</v>
      </c>
    </row>
    <row r="1529" spans="1:11" ht="13.5" x14ac:dyDescent="0.25">
      <c r="A1529" s="3">
        <f>TITRES_STAT!B1532</f>
        <v>44238</v>
      </c>
      <c r="B1529" s="6">
        <f>TITRES_STAT!D1532</f>
        <v>41.942</v>
      </c>
      <c r="C1529" s="2">
        <f t="shared" si="181"/>
        <v>0</v>
      </c>
      <c r="D1529" s="2">
        <f t="shared" si="182"/>
        <v>41.942</v>
      </c>
      <c r="E1529" s="2">
        <f t="shared" si="184"/>
        <v>42.189200000000007</v>
      </c>
      <c r="F1529" s="2">
        <f t="shared" si="185"/>
        <v>42.065600000000003</v>
      </c>
      <c r="G1529" s="2">
        <f t="shared" si="187"/>
        <v>41.991980000000005</v>
      </c>
      <c r="H1529" s="2">
        <f t="shared" si="183"/>
        <v>37.56524499999999</v>
      </c>
      <c r="I1529" s="2">
        <f t="array" ref="I1529">SUMPRODUCT(B1513:B1532, (ROW(B1513:B1532)-ROW(B1513)+1)) / (20*21/2)</f>
        <v>42.053828571428575</v>
      </c>
      <c r="J1529" s="2">
        <f t="shared" si="186"/>
        <v>42.056185487641685</v>
      </c>
      <c r="K1529" s="2">
        <f t="shared" si="188"/>
        <v>42.10991716997048</v>
      </c>
    </row>
    <row r="1530" spans="1:11" ht="13.5" x14ac:dyDescent="0.25">
      <c r="A1530" s="3">
        <f>TITRES_STAT!B1533</f>
        <v>44239</v>
      </c>
      <c r="B1530" s="6">
        <f>TITRES_STAT!D1533</f>
        <v>41.942</v>
      </c>
      <c r="C1530" s="2">
        <f t="shared" si="181"/>
        <v>0</v>
      </c>
      <c r="D1530" s="2">
        <f t="shared" si="182"/>
        <v>41.942</v>
      </c>
      <c r="E1530" s="2">
        <f t="shared" si="184"/>
        <v>42.189200000000007</v>
      </c>
      <c r="F1530" s="2">
        <f t="shared" si="185"/>
        <v>42.065600000000003</v>
      </c>
      <c r="G1530" s="2">
        <f t="shared" si="187"/>
        <v>41.991980000000005</v>
      </c>
      <c r="H1530" s="2">
        <f t="shared" si="183"/>
        <v>37.660864999999987</v>
      </c>
      <c r="I1530" s="2">
        <f t="array" ref="I1530">SUMPRODUCT(B1514:B1533, (ROW(B1514:B1533)-ROW(B1514)+1)) / (20*21/2)</f>
        <v>42.042057142857146</v>
      </c>
      <c r="J1530" s="2">
        <f t="shared" si="186"/>
        <v>42.045310679294857</v>
      </c>
      <c r="K1530" s="2">
        <f t="shared" si="188"/>
        <v>42.103332182912816</v>
      </c>
    </row>
    <row r="1531" spans="1:11" ht="13.5" x14ac:dyDescent="0.25">
      <c r="A1531" s="3">
        <f>TITRES_STAT!B1534</f>
        <v>44242</v>
      </c>
      <c r="B1531" s="6">
        <f>TITRES_STAT!D1534</f>
        <v>41.942</v>
      </c>
      <c r="C1531" s="2">
        <f t="shared" si="181"/>
        <v>0</v>
      </c>
      <c r="D1531" s="2">
        <f t="shared" si="182"/>
        <v>41.942</v>
      </c>
      <c r="E1531" s="2">
        <f t="shared" si="184"/>
        <v>42.065600000000003</v>
      </c>
      <c r="F1531" s="2">
        <f t="shared" si="185"/>
        <v>42.065600000000003</v>
      </c>
      <c r="G1531" s="2">
        <f t="shared" si="187"/>
        <v>41.991980000000005</v>
      </c>
      <c r="H1531" s="2">
        <f t="shared" si="183"/>
        <v>37.756484999999991</v>
      </c>
      <c r="I1531" s="2">
        <f t="array" ref="I1531">SUMPRODUCT(B1515:B1534, (ROW(B1515:B1534)-ROW(B1515)+1)) / (20*21/2)</f>
        <v>42.030285714285718</v>
      </c>
      <c r="J1531" s="2">
        <f t="shared" si="186"/>
        <v>42.035471566981066</v>
      </c>
      <c r="K1531" s="2">
        <f t="shared" si="188"/>
        <v>42.097005430641723</v>
      </c>
    </row>
    <row r="1532" spans="1:11" ht="13.5" x14ac:dyDescent="0.25">
      <c r="A1532" s="3">
        <f>TITRES_STAT!B1535</f>
        <v>44243</v>
      </c>
      <c r="B1532" s="6">
        <f>TITRES_STAT!D1535</f>
        <v>41.942</v>
      </c>
      <c r="C1532" s="2">
        <f t="shared" si="181"/>
        <v>0</v>
      </c>
      <c r="D1532" s="2">
        <f t="shared" si="182"/>
        <v>41.942</v>
      </c>
      <c r="E1532" s="2">
        <f t="shared" si="184"/>
        <v>41.942</v>
      </c>
      <c r="F1532" s="2">
        <f t="shared" si="185"/>
        <v>42.065600000000003</v>
      </c>
      <c r="G1532" s="2">
        <f t="shared" si="187"/>
        <v>41.991980000000005</v>
      </c>
      <c r="H1532" s="2">
        <f t="shared" si="183"/>
        <v>37.852104999999995</v>
      </c>
      <c r="I1532" s="2">
        <f t="array" ref="I1532">SUMPRODUCT(B1516:B1535, (ROW(B1516:B1535)-ROW(B1516)+1)) / (20*21/2)</f>
        <v>42.018514285714289</v>
      </c>
      <c r="J1532" s="2">
        <f t="shared" si="186"/>
        <v>42.026569512982874</v>
      </c>
      <c r="K1532" s="2">
        <f t="shared" si="188"/>
        <v>42.09092678630283</v>
      </c>
    </row>
    <row r="1533" spans="1:11" ht="13.5" x14ac:dyDescent="0.25">
      <c r="A1533" s="3">
        <f>TITRES_STAT!B1536</f>
        <v>44244</v>
      </c>
      <c r="B1533" s="6">
        <f>TITRES_STAT!D1536</f>
        <v>41.942</v>
      </c>
      <c r="C1533" s="2">
        <f t="shared" si="181"/>
        <v>0</v>
      </c>
      <c r="D1533" s="2">
        <f t="shared" si="182"/>
        <v>41.942</v>
      </c>
      <c r="E1533" s="2">
        <f t="shared" si="184"/>
        <v>41.942</v>
      </c>
      <c r="F1533" s="2">
        <f t="shared" si="185"/>
        <v>42.065600000000003</v>
      </c>
      <c r="G1533" s="2">
        <f t="shared" si="187"/>
        <v>41.991980000000005</v>
      </c>
      <c r="H1533" s="2">
        <f t="shared" si="183"/>
        <v>37.947724999999991</v>
      </c>
      <c r="I1533" s="2">
        <f t="array" ref="I1533">SUMPRODUCT(B1517:B1536, (ROW(B1517:B1536)-ROW(B1517)+1)) / (20*21/2)</f>
        <v>42.006742857142861</v>
      </c>
      <c r="J1533" s="2">
        <f t="shared" si="186"/>
        <v>42.018515273651175</v>
      </c>
      <c r="K1533" s="2">
        <f t="shared" si="188"/>
        <v>42.085086520173306</v>
      </c>
    </row>
    <row r="1534" spans="1:11" ht="13.5" x14ac:dyDescent="0.25">
      <c r="A1534" s="3">
        <f>TITRES_STAT!B1537</f>
        <v>44245</v>
      </c>
      <c r="B1534" s="6">
        <f>TITRES_STAT!D1537</f>
        <v>41.942</v>
      </c>
      <c r="C1534" s="2">
        <f t="shared" si="181"/>
        <v>0</v>
      </c>
      <c r="D1534" s="2">
        <f t="shared" si="182"/>
        <v>41.942</v>
      </c>
      <c r="E1534" s="2">
        <f t="shared" si="184"/>
        <v>41.942</v>
      </c>
      <c r="F1534" s="2">
        <f t="shared" si="185"/>
        <v>42.065600000000003</v>
      </c>
      <c r="G1534" s="2">
        <f t="shared" si="187"/>
        <v>41.991980000000005</v>
      </c>
      <c r="H1534" s="2">
        <f t="shared" si="183"/>
        <v>38.043344999999988</v>
      </c>
      <c r="I1534" s="2">
        <f t="array" ref="I1534">SUMPRODUCT(B1518:B1537, (ROW(B1518:B1537)-ROW(B1518)+1)) / (20*21/2)</f>
        <v>41.994971428571432</v>
      </c>
      <c r="J1534" s="2">
        <f t="shared" si="186"/>
        <v>42.01122810473202</v>
      </c>
      <c r="K1534" s="2">
        <f t="shared" si="188"/>
        <v>42.079475284088076</v>
      </c>
    </row>
    <row r="1535" spans="1:11" ht="13.5" x14ac:dyDescent="0.25">
      <c r="A1535" s="3">
        <f>TITRES_STAT!B1538</f>
        <v>44246</v>
      </c>
      <c r="B1535" s="6">
        <f>TITRES_STAT!D1538</f>
        <v>41.942</v>
      </c>
      <c r="C1535" s="2">
        <f t="shared" si="181"/>
        <v>0</v>
      </c>
      <c r="D1535" s="2">
        <f t="shared" si="182"/>
        <v>41.942</v>
      </c>
      <c r="E1535" s="2">
        <f t="shared" si="184"/>
        <v>41.942</v>
      </c>
      <c r="F1535" s="2">
        <f t="shared" si="185"/>
        <v>42.065600000000003</v>
      </c>
      <c r="G1535" s="2">
        <f t="shared" si="187"/>
        <v>41.991980000000005</v>
      </c>
      <c r="H1535" s="2">
        <f t="shared" si="183"/>
        <v>38.138964999999992</v>
      </c>
      <c r="I1535" s="2">
        <f t="array" ref="I1535">SUMPRODUCT(B1519:B1538, (ROW(B1519:B1538)-ROW(B1519)+1)) / (20*21/2)</f>
        <v>41.983199999999997</v>
      </c>
      <c r="J1535" s="2">
        <f t="shared" si="186"/>
        <v>42.0046349519004</v>
      </c>
      <c r="K1535" s="2">
        <f t="shared" si="188"/>
        <v>42.074084096476781</v>
      </c>
    </row>
    <row r="1536" spans="1:11" ht="13.5" x14ac:dyDescent="0.25">
      <c r="A1536" s="3">
        <f>TITRES_STAT!B1539</f>
        <v>44249</v>
      </c>
      <c r="B1536" s="6">
        <f>TITRES_STAT!D1539</f>
        <v>41.942</v>
      </c>
      <c r="C1536" s="2">
        <f t="shared" si="181"/>
        <v>0</v>
      </c>
      <c r="D1536" s="2">
        <f t="shared" si="182"/>
        <v>41.942</v>
      </c>
      <c r="E1536" s="2">
        <f t="shared" si="184"/>
        <v>41.942</v>
      </c>
      <c r="F1536" s="2">
        <f t="shared" si="185"/>
        <v>42.065600000000003</v>
      </c>
      <c r="G1536" s="2">
        <f t="shared" si="187"/>
        <v>41.991800000000005</v>
      </c>
      <c r="H1536" s="2">
        <f t="shared" si="183"/>
        <v>38.234584999999996</v>
      </c>
      <c r="I1536" s="2">
        <f t="array" ref="I1536">SUMPRODUCT(B1520:B1539, (ROW(B1520:B1539)-ROW(B1520)+1)) / (20*21/2)</f>
        <v>41.971428571428568</v>
      </c>
      <c r="J1536" s="2">
        <f t="shared" si="186"/>
        <v>41.998669718386076</v>
      </c>
      <c r="K1536" s="2">
        <f t="shared" si="188"/>
        <v>42.068904327987497</v>
      </c>
    </row>
    <row r="1537" spans="1:11" ht="13.5" x14ac:dyDescent="0.25">
      <c r="A1537" s="3">
        <f>TITRES_STAT!B1540</f>
        <v>44250</v>
      </c>
      <c r="B1537" s="6">
        <f>TITRES_STAT!D1540</f>
        <v>41.942</v>
      </c>
      <c r="C1537" s="2">
        <f t="shared" si="181"/>
        <v>0</v>
      </c>
      <c r="D1537" s="2">
        <f t="shared" si="182"/>
        <v>41.942</v>
      </c>
      <c r="E1537" s="2">
        <f t="shared" si="184"/>
        <v>41.942</v>
      </c>
      <c r="F1537" s="2">
        <f t="shared" si="185"/>
        <v>42.065600000000003</v>
      </c>
      <c r="G1537" s="2">
        <f t="shared" si="187"/>
        <v>41.991620000000005</v>
      </c>
      <c r="H1537" s="2">
        <f t="shared" si="183"/>
        <v>38.326809999999995</v>
      </c>
      <c r="I1537" s="2">
        <f t="array" ref="I1537">SUMPRODUCT(B1521:B1540, (ROW(B1521:B1540)-ROW(B1521)+1)) / (20*21/2)</f>
        <v>41.959657142857147</v>
      </c>
      <c r="J1537" s="2">
        <f t="shared" si="186"/>
        <v>41.993272602349307</v>
      </c>
      <c r="K1537" s="2">
        <f t="shared" si="188"/>
        <v>42.063927687674258</v>
      </c>
    </row>
    <row r="1538" spans="1:11" ht="13.5" x14ac:dyDescent="0.25">
      <c r="A1538" s="3">
        <f>TITRES_STAT!B1541</f>
        <v>44251</v>
      </c>
      <c r="B1538" s="6">
        <f>TITRES_STAT!D1541</f>
        <v>41.942</v>
      </c>
      <c r="C1538" s="2">
        <f t="shared" si="181"/>
        <v>0</v>
      </c>
      <c r="D1538" s="2">
        <f t="shared" si="182"/>
        <v>41.942</v>
      </c>
      <c r="E1538" s="2">
        <f t="shared" si="184"/>
        <v>41.942</v>
      </c>
      <c r="F1538" s="2">
        <f t="shared" si="185"/>
        <v>42.065600000000003</v>
      </c>
      <c r="G1538" s="2">
        <f t="shared" si="187"/>
        <v>41.991440000000004</v>
      </c>
      <c r="H1538" s="2">
        <f t="shared" si="183"/>
        <v>38.415509999999998</v>
      </c>
      <c r="I1538" s="2">
        <f t="array" ref="I1538">SUMPRODUCT(B1522:B1541, (ROW(B1522:B1541)-ROW(B1522)+1)) / (20*21/2)</f>
        <v>41.947885714285718</v>
      </c>
      <c r="J1538" s="2">
        <f t="shared" si="186"/>
        <v>41.988389497363663</v>
      </c>
      <c r="K1538" s="2">
        <f t="shared" si="188"/>
        <v>42.059146209726251</v>
      </c>
    </row>
    <row r="1539" spans="1:11" ht="13.5" x14ac:dyDescent="0.25">
      <c r="A1539" s="3">
        <f>TITRES_STAT!B1542</f>
        <v>44252</v>
      </c>
      <c r="B1539" s="6">
        <f>TITRES_STAT!D1542</f>
        <v>41.942</v>
      </c>
      <c r="C1539" s="2">
        <f t="shared" si="181"/>
        <v>0</v>
      </c>
      <c r="D1539" s="2">
        <f t="shared" si="182"/>
        <v>41.942</v>
      </c>
      <c r="E1539" s="2">
        <f t="shared" si="184"/>
        <v>41.942</v>
      </c>
      <c r="F1539" s="2">
        <f t="shared" si="185"/>
        <v>42.065600000000003</v>
      </c>
      <c r="G1539" s="2">
        <f t="shared" si="187"/>
        <v>41.991440000000004</v>
      </c>
      <c r="H1539" s="2">
        <f t="shared" si="183"/>
        <v>38.500604999999993</v>
      </c>
      <c r="I1539" s="2">
        <f t="array" ref="I1539">SUMPRODUCT(B1523:B1542, (ROW(B1523:B1542)-ROW(B1523)+1)) / (20*21/2)</f>
        <v>41.942</v>
      </c>
      <c r="J1539" s="2">
        <f t="shared" si="186"/>
        <v>41.9839714499957</v>
      </c>
      <c r="K1539" s="2">
        <f t="shared" si="188"/>
        <v>42.054552240717378</v>
      </c>
    </row>
    <row r="1540" spans="1:11" ht="13.5" x14ac:dyDescent="0.25">
      <c r="A1540" s="3">
        <f>TITRES_STAT!B1543</f>
        <v>44253</v>
      </c>
      <c r="B1540" s="6">
        <f>TITRES_STAT!D1543</f>
        <v>41.942</v>
      </c>
      <c r="C1540" s="2">
        <f t="shared" ref="C1540:C1603" si="189">B1540-B1539</f>
        <v>0</v>
      </c>
      <c r="D1540" s="2">
        <f t="shared" si="182"/>
        <v>41.942</v>
      </c>
      <c r="E1540" s="2">
        <f t="shared" si="184"/>
        <v>41.942</v>
      </c>
      <c r="F1540" s="2">
        <f t="shared" si="185"/>
        <v>42.065600000000003</v>
      </c>
      <c r="G1540" s="2">
        <f t="shared" si="187"/>
        <v>41.991440000000004</v>
      </c>
      <c r="H1540" s="2">
        <f t="shared" si="183"/>
        <v>38.589434999999995</v>
      </c>
      <c r="I1540" s="2">
        <f t="array" ref="I1540">SUMPRODUCT(B1524:B1543, (ROW(B1524:B1543)-ROW(B1524)+1)) / (20*21/2)</f>
        <v>41.942</v>
      </c>
      <c r="J1540" s="2">
        <f t="shared" si="186"/>
        <v>41.979974169043729</v>
      </c>
      <c r="K1540" s="2">
        <f t="shared" si="188"/>
        <v>42.050138427355911</v>
      </c>
    </row>
    <row r="1541" spans="1:11" ht="13.5" x14ac:dyDescent="0.25">
      <c r="A1541" s="3">
        <f>TITRES_STAT!B1544</f>
        <v>44256</v>
      </c>
      <c r="B1541" s="6">
        <f>TITRES_STAT!D1544</f>
        <v>41.942</v>
      </c>
      <c r="C1541" s="2">
        <f t="shared" si="189"/>
        <v>0</v>
      </c>
      <c r="D1541" s="2">
        <f t="shared" si="182"/>
        <v>41.942</v>
      </c>
      <c r="E1541" s="2">
        <f t="shared" si="184"/>
        <v>41.942</v>
      </c>
      <c r="F1541" s="2">
        <f t="shared" si="185"/>
        <v>42.003800000000005</v>
      </c>
      <c r="G1541" s="2">
        <f t="shared" si="187"/>
        <v>41.991440000000004</v>
      </c>
      <c r="H1541" s="2">
        <f t="shared" si="183"/>
        <v>38.678864999999995</v>
      </c>
      <c r="I1541" s="2">
        <f t="array" ref="I1541">SUMPRODUCT(B1525:B1544, (ROW(B1525:B1544)-ROW(B1525)+1)) / (20*21/2)</f>
        <v>41.942</v>
      </c>
      <c r="J1541" s="2">
        <f t="shared" si="186"/>
        <v>41.976357581515757</v>
      </c>
      <c r="K1541" s="2">
        <f t="shared" si="188"/>
        <v>42.045897704714498</v>
      </c>
    </row>
    <row r="1542" spans="1:11" ht="13.5" x14ac:dyDescent="0.25">
      <c r="A1542" s="3">
        <f>TITRES_STAT!B1545</f>
        <v>44257</v>
      </c>
      <c r="B1542" s="6">
        <f>TITRES_STAT!D1545</f>
        <v>41.942</v>
      </c>
      <c r="C1542" s="2">
        <f t="shared" si="189"/>
        <v>0</v>
      </c>
      <c r="D1542" s="2">
        <f t="shared" ref="D1542:D1605" si="190">AVERAGE(B1538:B1542)</f>
        <v>41.942</v>
      </c>
      <c r="E1542" s="2">
        <f t="shared" si="184"/>
        <v>41.942</v>
      </c>
      <c r="F1542" s="2">
        <f t="shared" si="185"/>
        <v>41.942</v>
      </c>
      <c r="G1542" s="2">
        <f t="shared" si="187"/>
        <v>41.991440000000004</v>
      </c>
      <c r="H1542" s="2">
        <f t="shared" si="183"/>
        <v>38.768339999999995</v>
      </c>
      <c r="I1542" s="2">
        <f t="array" ref="I1542">SUMPRODUCT(B1526:B1545, (ROW(B1526:B1545)-ROW(B1526)+1)) / (20*21/2)</f>
        <v>41.942</v>
      </c>
      <c r="J1542" s="2">
        <f t="shared" si="186"/>
        <v>41.97308543089521</v>
      </c>
      <c r="K1542" s="2">
        <f t="shared" si="188"/>
        <v>42.041823284921769</v>
      </c>
    </row>
    <row r="1543" spans="1:11" ht="13.5" x14ac:dyDescent="0.25">
      <c r="A1543" s="3">
        <f>TITRES_STAT!B1546</f>
        <v>44258</v>
      </c>
      <c r="B1543" s="6">
        <f>TITRES_STAT!D1546</f>
        <v>41.942</v>
      </c>
      <c r="C1543" s="2">
        <f t="shared" si="189"/>
        <v>0</v>
      </c>
      <c r="D1543" s="2">
        <f t="shared" si="190"/>
        <v>41.942</v>
      </c>
      <c r="E1543" s="2">
        <f t="shared" si="184"/>
        <v>41.942</v>
      </c>
      <c r="F1543" s="2">
        <f t="shared" si="185"/>
        <v>41.942</v>
      </c>
      <c r="G1543" s="2">
        <f t="shared" si="187"/>
        <v>41.991440000000004</v>
      </c>
      <c r="H1543" s="2">
        <f t="shared" si="183"/>
        <v>38.85425</v>
      </c>
      <c r="I1543" s="2">
        <f t="array" ref="I1543">SUMPRODUCT(B1527:B1546, (ROW(B1527:B1546)-ROW(B1527)+1)) / (20*21/2)</f>
        <v>41.942</v>
      </c>
      <c r="J1543" s="2">
        <f t="shared" si="186"/>
        <v>41.9701249136671</v>
      </c>
      <c r="K1543" s="2">
        <f t="shared" si="188"/>
        <v>42.037908646297382</v>
      </c>
    </row>
    <row r="1544" spans="1:11" ht="13.5" x14ac:dyDescent="0.25">
      <c r="A1544" s="3">
        <f>TITRES_STAT!B1547</f>
        <v>44259</v>
      </c>
      <c r="B1544" s="6">
        <f>TITRES_STAT!D1547</f>
        <v>41.942</v>
      </c>
      <c r="C1544" s="2">
        <f t="shared" si="189"/>
        <v>0</v>
      </c>
      <c r="D1544" s="2">
        <f t="shared" si="190"/>
        <v>41.942</v>
      </c>
      <c r="E1544" s="2">
        <f t="shared" si="184"/>
        <v>41.942</v>
      </c>
      <c r="F1544" s="2">
        <f t="shared" si="185"/>
        <v>41.942</v>
      </c>
      <c r="G1544" s="2">
        <f t="shared" si="187"/>
        <v>41.991440000000004</v>
      </c>
      <c r="H1544" s="2">
        <f t="shared" si="183"/>
        <v>38.943854999999992</v>
      </c>
      <c r="I1544" s="2">
        <f t="array" ref="I1544">SUMPRODUCT(B1528:B1547, (ROW(B1528:B1547)-ROW(B1528)+1)) / (20*21/2)</f>
        <v>41.942</v>
      </c>
      <c r="J1544" s="2">
        <f t="shared" si="186"/>
        <v>41.967446350460712</v>
      </c>
      <c r="K1544" s="2">
        <f t="shared" si="188"/>
        <v>42.034147522913166</v>
      </c>
    </row>
    <row r="1545" spans="1:11" ht="13.5" x14ac:dyDescent="0.25">
      <c r="A1545" s="3">
        <f>TITRES_STAT!B1548</f>
        <v>44260</v>
      </c>
      <c r="B1545" s="6">
        <f>TITRES_STAT!D1548</f>
        <v>41.942</v>
      </c>
      <c r="C1545" s="2">
        <f t="shared" si="189"/>
        <v>0</v>
      </c>
      <c r="D1545" s="2">
        <f t="shared" si="190"/>
        <v>41.942</v>
      </c>
      <c r="E1545" s="2">
        <f t="shared" si="184"/>
        <v>41.942</v>
      </c>
      <c r="F1545" s="2">
        <f t="shared" si="185"/>
        <v>41.942</v>
      </c>
      <c r="G1545" s="2">
        <f t="shared" si="187"/>
        <v>41.991440000000004</v>
      </c>
      <c r="H1545" s="2">
        <f t="shared" si="183"/>
        <v>39.037024999999993</v>
      </c>
      <c r="I1545" s="2">
        <f t="array" ref="I1545">SUMPRODUCT(B1529:B1548, (ROW(B1529:B1548)-ROW(B1529)+1)) / (20*21/2)</f>
        <v>41.942</v>
      </c>
      <c r="J1545" s="2">
        <f t="shared" si="186"/>
        <v>41.965022888512074</v>
      </c>
      <c r="K1545" s="2">
        <f t="shared" si="188"/>
        <v>42.030533894563632</v>
      </c>
    </row>
    <row r="1546" spans="1:11" ht="13.5" x14ac:dyDescent="0.25">
      <c r="A1546" s="3">
        <f>TITRES_STAT!B1549</f>
        <v>44263</v>
      </c>
      <c r="B1546" s="6">
        <f>TITRES_STAT!D1549</f>
        <v>41.942</v>
      </c>
      <c r="C1546" s="2">
        <f t="shared" si="189"/>
        <v>0</v>
      </c>
      <c r="D1546" s="2">
        <f t="shared" si="190"/>
        <v>41.942</v>
      </c>
      <c r="E1546" s="2">
        <f t="shared" si="184"/>
        <v>41.942</v>
      </c>
      <c r="F1546" s="2">
        <f t="shared" si="185"/>
        <v>41.942</v>
      </c>
      <c r="G1546" s="2">
        <f t="shared" si="187"/>
        <v>41.991440000000004</v>
      </c>
      <c r="H1546" s="2">
        <f t="shared" ref="H1546:H1609" si="191">AVERAGE(B1347:B1546)</f>
        <v>39.133674999999997</v>
      </c>
      <c r="I1546" s="2">
        <f t="array" ref="I1546">SUMPRODUCT(B1530:B1549, (ROW(B1530:B1549)-ROW(B1530)+1)) / (20*21/2)</f>
        <v>41.942</v>
      </c>
      <c r="J1546" s="2">
        <f t="shared" si="186"/>
        <v>41.962830232463304</v>
      </c>
      <c r="K1546" s="2">
        <f t="shared" si="188"/>
        <v>42.027061977129762</v>
      </c>
    </row>
    <row r="1547" spans="1:11" ht="13.5" x14ac:dyDescent="0.25">
      <c r="A1547" s="3">
        <f>TITRES_STAT!B1550</f>
        <v>44264</v>
      </c>
      <c r="B1547" s="6">
        <f>TITRES_STAT!D1550</f>
        <v>41.942</v>
      </c>
      <c r="C1547" s="2">
        <f t="shared" si="189"/>
        <v>0</v>
      </c>
      <c r="D1547" s="2">
        <f t="shared" si="190"/>
        <v>41.942</v>
      </c>
      <c r="E1547" s="2">
        <f t="shared" si="184"/>
        <v>41.942</v>
      </c>
      <c r="F1547" s="2">
        <f t="shared" si="185"/>
        <v>41.942</v>
      </c>
      <c r="G1547" s="2">
        <f t="shared" si="187"/>
        <v>41.991440000000004</v>
      </c>
      <c r="H1547" s="2">
        <f t="shared" si="191"/>
        <v>39.233674999999991</v>
      </c>
      <c r="I1547" s="2">
        <f t="array" ref="I1547">SUMPRODUCT(B1531:B1550, (ROW(B1531:B1550)-ROW(B1531)+1)) / (20*21/2)</f>
        <v>41.942</v>
      </c>
      <c r="J1547" s="2">
        <f t="shared" si="186"/>
        <v>41.960846400800136</v>
      </c>
      <c r="K1547" s="2">
        <f t="shared" si="188"/>
        <v>42.023726213320749</v>
      </c>
    </row>
    <row r="1548" spans="1:11" ht="13.5" x14ac:dyDescent="0.25">
      <c r="A1548" s="3">
        <f>TITRES_STAT!B1551</f>
        <v>44265</v>
      </c>
      <c r="B1548" s="6">
        <f>TITRES_STAT!D1551</f>
        <v>41.942</v>
      </c>
      <c r="C1548" s="2">
        <f t="shared" si="189"/>
        <v>0</v>
      </c>
      <c r="D1548" s="2">
        <f t="shared" si="190"/>
        <v>41.942</v>
      </c>
      <c r="E1548" s="2">
        <f t="shared" ref="E1548:E1611" si="192">AVERAGE(B1539:B1548)</f>
        <v>41.942</v>
      </c>
      <c r="F1548" s="2">
        <f t="shared" si="185"/>
        <v>41.942</v>
      </c>
      <c r="G1548" s="2">
        <f t="shared" si="187"/>
        <v>41.991440000000004</v>
      </c>
      <c r="H1548" s="2">
        <f t="shared" si="191"/>
        <v>39.336939999999998</v>
      </c>
      <c r="I1548" s="2">
        <f t="array" ref="I1548">SUMPRODUCT(B1532:B1551, (ROW(B1532:B1551)-ROW(B1532)+1)) / (20*21/2)</f>
        <v>41.942</v>
      </c>
      <c r="J1548" s="2">
        <f t="shared" si="186"/>
        <v>41.959051505485839</v>
      </c>
      <c r="K1548" s="2">
        <f t="shared" si="188"/>
        <v>42.020521263778761</v>
      </c>
    </row>
    <row r="1549" spans="1:11" ht="13.5" x14ac:dyDescent="0.25">
      <c r="A1549" s="3">
        <f>TITRES_STAT!B1552</f>
        <v>44266</v>
      </c>
      <c r="B1549" s="6">
        <f>TITRES_STAT!D1552</f>
        <v>41.942</v>
      </c>
      <c r="C1549" s="2">
        <f t="shared" si="189"/>
        <v>0</v>
      </c>
      <c r="D1549" s="2">
        <f t="shared" si="190"/>
        <v>41.942</v>
      </c>
      <c r="E1549" s="2">
        <f t="shared" si="192"/>
        <v>41.942</v>
      </c>
      <c r="F1549" s="2">
        <f t="shared" si="185"/>
        <v>41.942</v>
      </c>
      <c r="G1549" s="2">
        <f t="shared" si="187"/>
        <v>41.991440000000004</v>
      </c>
      <c r="H1549" s="2">
        <f t="shared" si="191"/>
        <v>39.439259999999997</v>
      </c>
      <c r="I1549" s="2">
        <f t="array" ref="I1549">SUMPRODUCT(B1533:B1552, (ROW(B1533:B1552)-ROW(B1533)+1)) / (20*21/2)</f>
        <v>41.942</v>
      </c>
      <c r="J1549" s="2">
        <f t="shared" si="186"/>
        <v>41.957427552582431</v>
      </c>
      <c r="K1549" s="2">
        <f t="shared" si="188"/>
        <v>42.017441998532533</v>
      </c>
    </row>
    <row r="1550" spans="1:11" ht="13.5" x14ac:dyDescent="0.25">
      <c r="A1550" s="3">
        <f>TITRES_STAT!B1553</f>
        <v>44267</v>
      </c>
      <c r="B1550" s="6">
        <f>TITRES_STAT!D1553</f>
        <v>41.942</v>
      </c>
      <c r="C1550" s="2">
        <f t="shared" si="189"/>
        <v>0</v>
      </c>
      <c r="D1550" s="2">
        <f t="shared" si="190"/>
        <v>41.942</v>
      </c>
      <c r="E1550" s="2">
        <f t="shared" si="192"/>
        <v>41.942</v>
      </c>
      <c r="F1550" s="2">
        <f t="shared" si="185"/>
        <v>41.942</v>
      </c>
      <c r="G1550" s="2">
        <f t="shared" si="187"/>
        <v>41.991440000000004</v>
      </c>
      <c r="H1550" s="2">
        <f t="shared" si="191"/>
        <v>39.541579999999996</v>
      </c>
      <c r="I1550" s="2">
        <f t="array" ref="I1550">SUMPRODUCT(B1534:B1553, (ROW(B1534:B1553)-ROW(B1534)+1)) / (20*21/2)</f>
        <v>41.942</v>
      </c>
      <c r="J1550" s="2">
        <f t="shared" si="186"/>
        <v>41.955958261860296</v>
      </c>
      <c r="K1550" s="2">
        <f t="shared" si="188"/>
        <v>42.014483488786155</v>
      </c>
    </row>
    <row r="1551" spans="1:11" ht="13.5" x14ac:dyDescent="0.25">
      <c r="A1551" s="3">
        <f>TITRES_STAT!B1554</f>
        <v>44270</v>
      </c>
      <c r="B1551" s="6">
        <f>TITRES_STAT!D1554</f>
        <v>41.942</v>
      </c>
      <c r="C1551" s="2">
        <f t="shared" si="189"/>
        <v>0</v>
      </c>
      <c r="D1551" s="2">
        <f t="shared" si="190"/>
        <v>41.942</v>
      </c>
      <c r="E1551" s="2">
        <f t="shared" si="192"/>
        <v>41.942</v>
      </c>
      <c r="F1551" s="2">
        <f t="shared" si="185"/>
        <v>41.942</v>
      </c>
      <c r="G1551" s="2">
        <f t="shared" si="187"/>
        <v>41.991440000000004</v>
      </c>
      <c r="H1551" s="2">
        <f t="shared" si="191"/>
        <v>39.643900000000002</v>
      </c>
      <c r="I1551" s="2">
        <f t="array" ref="I1551">SUMPRODUCT(B1535:B1554, (ROW(B1535:B1554)-ROW(B1535)+1)) / (20*21/2)</f>
        <v>41.942</v>
      </c>
      <c r="J1551" s="2">
        <f t="shared" si="186"/>
        <v>41.954628903587889</v>
      </c>
      <c r="K1551" s="2">
        <f t="shared" si="188"/>
        <v>42.011640999029837</v>
      </c>
    </row>
    <row r="1552" spans="1:11" ht="13.5" x14ac:dyDescent="0.25">
      <c r="A1552" s="3">
        <f>TITRES_STAT!B1555</f>
        <v>44271</v>
      </c>
      <c r="B1552" s="6">
        <f>TITRES_STAT!D1555</f>
        <v>41.942</v>
      </c>
      <c r="C1552" s="2">
        <f t="shared" si="189"/>
        <v>0</v>
      </c>
      <c r="D1552" s="2">
        <f t="shared" si="190"/>
        <v>41.942</v>
      </c>
      <c r="E1552" s="2">
        <f t="shared" si="192"/>
        <v>41.942</v>
      </c>
      <c r="F1552" s="2">
        <f t="shared" si="185"/>
        <v>41.942</v>
      </c>
      <c r="G1552" s="2">
        <f t="shared" si="187"/>
        <v>41.991440000000004</v>
      </c>
      <c r="H1552" s="2">
        <f t="shared" si="191"/>
        <v>39.749440000000007</v>
      </c>
      <c r="I1552" s="2">
        <f t="array" ref="I1552">SUMPRODUCT(B1536:B1555, (ROW(B1536:B1555)-ROW(B1536)+1)) / (20*21/2)</f>
        <v>41.942</v>
      </c>
      <c r="J1552" s="2">
        <f t="shared" si="186"/>
        <v>41.953426150865234</v>
      </c>
      <c r="K1552" s="2">
        <f t="shared" si="188"/>
        <v>42.008909979460036</v>
      </c>
    </row>
    <row r="1553" spans="1:11" ht="13.5" x14ac:dyDescent="0.25">
      <c r="A1553" s="3">
        <f>TITRES_STAT!B1556</f>
        <v>44272</v>
      </c>
      <c r="B1553" s="6">
        <f>TITRES_STAT!D1556</f>
        <v>41.942</v>
      </c>
      <c r="C1553" s="2">
        <f t="shared" si="189"/>
        <v>0</v>
      </c>
      <c r="D1553" s="2">
        <f t="shared" si="190"/>
        <v>41.942</v>
      </c>
      <c r="E1553" s="2">
        <f t="shared" si="192"/>
        <v>41.942</v>
      </c>
      <c r="F1553" s="2">
        <f t="shared" si="185"/>
        <v>41.942</v>
      </c>
      <c r="G1553" s="2">
        <f t="shared" si="187"/>
        <v>41.991440000000004</v>
      </c>
      <c r="H1553" s="2">
        <f t="shared" si="191"/>
        <v>39.854980000000005</v>
      </c>
      <c r="I1553" s="2">
        <f t="array" ref="I1553">SUMPRODUCT(B1537:B1556, (ROW(B1537:B1556)-ROW(B1537)+1)) / (20*21/2)</f>
        <v>41.942</v>
      </c>
      <c r="J1553" s="2">
        <f t="shared" si="186"/>
        <v>41.952337946020926</v>
      </c>
      <c r="K1553" s="2">
        <f t="shared" si="188"/>
        <v>42.006286058696894</v>
      </c>
    </row>
    <row r="1554" spans="1:11" ht="13.5" x14ac:dyDescent="0.25">
      <c r="A1554" s="3">
        <f>TITRES_STAT!B1557</f>
        <v>44273</v>
      </c>
      <c r="B1554" s="6">
        <f>TITRES_STAT!D1557</f>
        <v>41.942</v>
      </c>
      <c r="C1554" s="2">
        <f t="shared" si="189"/>
        <v>0</v>
      </c>
      <c r="D1554" s="2">
        <f t="shared" si="190"/>
        <v>41.942</v>
      </c>
      <c r="E1554" s="2">
        <f t="shared" si="192"/>
        <v>41.942</v>
      </c>
      <c r="F1554" s="2">
        <f t="shared" si="185"/>
        <v>41.942</v>
      </c>
      <c r="G1554" s="2">
        <f t="shared" si="187"/>
        <v>41.991440000000004</v>
      </c>
      <c r="H1554" s="2">
        <f t="shared" si="191"/>
        <v>39.960520000000002</v>
      </c>
      <c r="I1554" s="2">
        <f t="array" ref="I1554">SUMPRODUCT(B1538:B1557, (ROW(B1538:B1557)-ROW(B1538)+1)) / (20*21/2)</f>
        <v>41.942</v>
      </c>
      <c r="J1554" s="2">
        <f t="shared" si="186"/>
        <v>41.95135337973322</v>
      </c>
      <c r="K1554" s="2">
        <f t="shared" si="188"/>
        <v>42.003765036787208</v>
      </c>
    </row>
    <row r="1555" spans="1:11" ht="13.5" x14ac:dyDescent="0.25">
      <c r="A1555" s="3">
        <f>TITRES_STAT!B1558</f>
        <v>44274</v>
      </c>
      <c r="B1555" s="6">
        <f>TITRES_STAT!D1558</f>
        <v>41.942</v>
      </c>
      <c r="C1555" s="2">
        <f t="shared" si="189"/>
        <v>0</v>
      </c>
      <c r="D1555" s="2">
        <f t="shared" si="190"/>
        <v>41.942</v>
      </c>
      <c r="E1555" s="2">
        <f t="shared" si="192"/>
        <v>41.942</v>
      </c>
      <c r="F1555" s="2">
        <f t="shared" si="185"/>
        <v>41.942</v>
      </c>
      <c r="G1555" s="2">
        <f t="shared" si="187"/>
        <v>41.991440000000004</v>
      </c>
      <c r="H1555" s="2">
        <f t="shared" si="191"/>
        <v>40.066060000000007</v>
      </c>
      <c r="I1555" s="2">
        <f t="array" ref="I1555">SUMPRODUCT(B1539:B1558, (ROW(B1539:B1558)-ROW(B1539)+1)) / (20*21/2)</f>
        <v>41.942</v>
      </c>
      <c r="J1555" s="2">
        <f t="shared" si="186"/>
        <v>41.950462581663395</v>
      </c>
      <c r="K1555" s="2">
        <f t="shared" si="188"/>
        <v>42.001342878481829</v>
      </c>
    </row>
    <row r="1556" spans="1:11" ht="13.5" x14ac:dyDescent="0.25">
      <c r="A1556" s="3">
        <f>TITRES_STAT!B1559</f>
        <v>44277</v>
      </c>
      <c r="B1556" s="6">
        <f>TITRES_STAT!D1559</f>
        <v>41.942</v>
      </c>
      <c r="C1556" s="2">
        <f t="shared" si="189"/>
        <v>0</v>
      </c>
      <c r="D1556" s="2">
        <f t="shared" si="190"/>
        <v>41.942</v>
      </c>
      <c r="E1556" s="2">
        <f t="shared" si="192"/>
        <v>41.942</v>
      </c>
      <c r="F1556" s="2">
        <f t="shared" ref="F1556:F1619" si="193">AVERAGE(B1537:B1556)</f>
        <v>41.942</v>
      </c>
      <c r="G1556" s="2">
        <f t="shared" si="187"/>
        <v>41.991440000000004</v>
      </c>
      <c r="H1556" s="2">
        <f t="shared" si="191"/>
        <v>40.168510000000005</v>
      </c>
      <c r="I1556" s="2">
        <f t="array" ref="I1556">SUMPRODUCT(B1540:B1559, (ROW(B1540:B1559)-ROW(B1540)+1)) / (20*21/2)</f>
        <v>41.942</v>
      </c>
      <c r="J1556" s="2">
        <f t="shared" si="186"/>
        <v>41.949656621504978</v>
      </c>
      <c r="K1556" s="2">
        <f t="shared" si="188"/>
        <v>41.99901570677666</v>
      </c>
    </row>
    <row r="1557" spans="1:11" ht="13.5" x14ac:dyDescent="0.25">
      <c r="A1557" s="3">
        <f>TITRES_STAT!B1560</f>
        <v>44278</v>
      </c>
      <c r="B1557" s="6">
        <f>TITRES_STAT!D1560</f>
        <v>41.942</v>
      </c>
      <c r="C1557" s="2">
        <f t="shared" si="189"/>
        <v>0</v>
      </c>
      <c r="D1557" s="2">
        <f t="shared" si="190"/>
        <v>41.942</v>
      </c>
      <c r="E1557" s="2">
        <f t="shared" si="192"/>
        <v>41.942</v>
      </c>
      <c r="F1557" s="2">
        <f t="shared" si="193"/>
        <v>41.942</v>
      </c>
      <c r="G1557" s="2">
        <f t="shared" si="187"/>
        <v>41.991440000000004</v>
      </c>
      <c r="H1557" s="2">
        <f t="shared" si="191"/>
        <v>40.267780000000009</v>
      </c>
      <c r="I1557" s="2">
        <f t="array" ref="I1557">SUMPRODUCT(B1541:B1560, (ROW(B1541:B1560)-ROW(B1541)+1)) / (20*21/2)</f>
        <v>41.942</v>
      </c>
      <c r="J1557" s="2">
        <f t="shared" ref="J1557:J1620" si="194">$J$4*B1557+J1556*(1-$J$4)</f>
        <v>41.948927419456886</v>
      </c>
      <c r="K1557" s="2">
        <f t="shared" si="188"/>
        <v>41.996779796706988</v>
      </c>
    </row>
    <row r="1558" spans="1:11" ht="13.5" x14ac:dyDescent="0.25">
      <c r="A1558" s="3">
        <f>TITRES_STAT!B1561</f>
        <v>44279</v>
      </c>
      <c r="B1558" s="6">
        <f>TITRES_STAT!D1561</f>
        <v>41.942</v>
      </c>
      <c r="C1558" s="2">
        <f t="shared" si="189"/>
        <v>0</v>
      </c>
      <c r="D1558" s="2">
        <f t="shared" si="190"/>
        <v>41.942</v>
      </c>
      <c r="E1558" s="2">
        <f t="shared" si="192"/>
        <v>41.942</v>
      </c>
      <c r="F1558" s="2">
        <f t="shared" si="193"/>
        <v>41.942</v>
      </c>
      <c r="G1558" s="2">
        <f t="shared" si="187"/>
        <v>41.991440000000004</v>
      </c>
      <c r="H1558" s="2">
        <f t="shared" si="191"/>
        <v>40.360350000000011</v>
      </c>
      <c r="I1558" s="2">
        <f t="array" ref="I1558">SUMPRODUCT(B1542:B1561, (ROW(B1542:B1561)-ROW(B1542)+1)) / (20*21/2)</f>
        <v>41.942</v>
      </c>
      <c r="J1558" s="2">
        <f t="shared" si="194"/>
        <v>41.9482676652229</v>
      </c>
      <c r="K1558" s="2">
        <f t="shared" si="188"/>
        <v>41.994631569385142</v>
      </c>
    </row>
    <row r="1559" spans="1:11" ht="13.5" x14ac:dyDescent="0.25">
      <c r="A1559" s="3">
        <f>TITRES_STAT!B1562</f>
        <v>44280</v>
      </c>
      <c r="B1559" s="6">
        <f>TITRES_STAT!D1562</f>
        <v>41.942</v>
      </c>
      <c r="C1559" s="2">
        <f t="shared" si="189"/>
        <v>0</v>
      </c>
      <c r="D1559" s="2">
        <f t="shared" si="190"/>
        <v>41.942</v>
      </c>
      <c r="E1559" s="2">
        <f t="shared" si="192"/>
        <v>41.942</v>
      </c>
      <c r="F1559" s="2">
        <f t="shared" si="193"/>
        <v>41.942</v>
      </c>
      <c r="G1559" s="2">
        <f t="shared" si="187"/>
        <v>41.991440000000004</v>
      </c>
      <c r="H1559" s="2">
        <f t="shared" si="191"/>
        <v>40.449440000000003</v>
      </c>
      <c r="I1559" s="2">
        <f t="array" ref="I1559">SUMPRODUCT(B1543:B1562, (ROW(B1543:B1562)-ROW(B1543)+1)) / (20*21/2)</f>
        <v>41.942</v>
      </c>
      <c r="J1559" s="2">
        <f t="shared" si="194"/>
        <v>41.947670744725485</v>
      </c>
      <c r="K1559" s="2">
        <f t="shared" si="188"/>
        <v>41.992567586271996</v>
      </c>
    </row>
    <row r="1560" spans="1:11" ht="13.5" x14ac:dyDescent="0.25">
      <c r="A1560" s="3">
        <f>TITRES_STAT!B1563</f>
        <v>44281</v>
      </c>
      <c r="B1560" s="6">
        <f>TITRES_STAT!D1563</f>
        <v>41.942</v>
      </c>
      <c r="C1560" s="2">
        <f t="shared" si="189"/>
        <v>0</v>
      </c>
      <c r="D1560" s="2">
        <f t="shared" si="190"/>
        <v>41.942</v>
      </c>
      <c r="E1560" s="2">
        <f t="shared" si="192"/>
        <v>41.942</v>
      </c>
      <c r="F1560" s="2">
        <f t="shared" si="193"/>
        <v>41.942</v>
      </c>
      <c r="G1560" s="2">
        <f t="shared" si="187"/>
        <v>41.991440000000004</v>
      </c>
      <c r="H1560" s="2">
        <f t="shared" si="191"/>
        <v>40.534920000000007</v>
      </c>
      <c r="I1560" s="2">
        <f t="array" ref="I1560">SUMPRODUCT(B1544:B1563, (ROW(B1544:B1563)-ROW(B1544)+1)) / (20*21/2)</f>
        <v>41.942</v>
      </c>
      <c r="J1560" s="2">
        <f t="shared" si="194"/>
        <v>41.947130673799251</v>
      </c>
      <c r="K1560" s="2">
        <f t="shared" si="188"/>
        <v>41.990584543673094</v>
      </c>
    </row>
    <row r="1561" spans="1:11" ht="13.5" x14ac:dyDescent="0.25">
      <c r="A1561" s="3">
        <f>TITRES_STAT!B1564</f>
        <v>44284</v>
      </c>
      <c r="B1561" s="6">
        <f>TITRES_STAT!D1564</f>
        <v>41.942</v>
      </c>
      <c r="C1561" s="2">
        <f t="shared" si="189"/>
        <v>0</v>
      </c>
      <c r="D1561" s="2">
        <f t="shared" si="190"/>
        <v>41.942</v>
      </c>
      <c r="E1561" s="2">
        <f t="shared" si="192"/>
        <v>41.942</v>
      </c>
      <c r="F1561" s="2">
        <f t="shared" si="193"/>
        <v>41.942</v>
      </c>
      <c r="G1561" s="2">
        <f t="shared" si="187"/>
        <v>41.991440000000004</v>
      </c>
      <c r="H1561" s="2">
        <f t="shared" si="191"/>
        <v>40.620400000000004</v>
      </c>
      <c r="I1561" s="2">
        <f t="array" ref="I1561">SUMPRODUCT(B1545:B1564, (ROW(B1545:B1564)-ROW(B1545)+1)) / (20*21/2)</f>
        <v>41.942</v>
      </c>
      <c r="J1561" s="2">
        <f t="shared" si="194"/>
        <v>41.946642038199322</v>
      </c>
      <c r="K1561" s="2">
        <f t="shared" si="188"/>
        <v>41.988679267450621</v>
      </c>
    </row>
    <row r="1562" spans="1:11" ht="13.5" x14ac:dyDescent="0.25">
      <c r="A1562" s="3">
        <f>TITRES_STAT!B1565</f>
        <v>44285</v>
      </c>
      <c r="B1562" s="6">
        <f>TITRES_STAT!D1565</f>
        <v>41.942</v>
      </c>
      <c r="C1562" s="2">
        <f t="shared" si="189"/>
        <v>0</v>
      </c>
      <c r="D1562" s="2">
        <f t="shared" si="190"/>
        <v>41.942</v>
      </c>
      <c r="E1562" s="2">
        <f t="shared" si="192"/>
        <v>41.942</v>
      </c>
      <c r="F1562" s="2">
        <f t="shared" si="193"/>
        <v>41.942</v>
      </c>
      <c r="G1562" s="2">
        <f t="shared" si="187"/>
        <v>41.991440000000004</v>
      </c>
      <c r="H1562" s="2">
        <f t="shared" si="191"/>
        <v>40.701240000000006</v>
      </c>
      <c r="I1562" s="2">
        <f t="array" ref="I1562">SUMPRODUCT(B1546:B1565, (ROW(B1546:B1565)-ROW(B1546)+1)) / (20*21/2)</f>
        <v>41.942</v>
      </c>
      <c r="J1562" s="2">
        <f t="shared" si="194"/>
        <v>41.946199939323201</v>
      </c>
      <c r="K1562" s="2">
        <f t="shared" si="188"/>
        <v>41.986848707942755</v>
      </c>
    </row>
    <row r="1563" spans="1:11" ht="13.5" x14ac:dyDescent="0.25">
      <c r="A1563" s="3">
        <f>TITRES_STAT!B1566</f>
        <v>44286</v>
      </c>
      <c r="B1563" s="6">
        <f>TITRES_STAT!D1566</f>
        <v>41.942</v>
      </c>
      <c r="C1563" s="2">
        <f t="shared" si="189"/>
        <v>0</v>
      </c>
      <c r="D1563" s="2">
        <f t="shared" si="190"/>
        <v>41.942</v>
      </c>
      <c r="E1563" s="2">
        <f t="shared" si="192"/>
        <v>41.942</v>
      </c>
      <c r="F1563" s="2">
        <f t="shared" si="193"/>
        <v>41.942</v>
      </c>
      <c r="G1563" s="2">
        <f t="shared" si="187"/>
        <v>41.991440000000004</v>
      </c>
      <c r="H1563" s="2">
        <f t="shared" si="191"/>
        <v>40.781565000000008</v>
      </c>
      <c r="I1563" s="2">
        <f t="array" ref="I1563">SUMPRODUCT(B1547:B1566, (ROW(B1547:B1566)-ROW(B1547)+1)) / (20*21/2)</f>
        <v>41.942</v>
      </c>
      <c r="J1563" s="2">
        <f t="shared" si="194"/>
        <v>41.945799945101946</v>
      </c>
      <c r="K1563" s="2">
        <f t="shared" si="188"/>
        <v>41.985089935082257</v>
      </c>
    </row>
    <row r="1564" spans="1:11" ht="13.5" x14ac:dyDescent="0.25">
      <c r="A1564" s="3">
        <f>TITRES_STAT!B1567</f>
        <v>44287</v>
      </c>
      <c r="B1564" s="6">
        <f>TITRES_STAT!D1567</f>
        <v>41.942</v>
      </c>
      <c r="C1564" s="2">
        <f t="shared" si="189"/>
        <v>0</v>
      </c>
      <c r="D1564" s="2">
        <f t="shared" si="190"/>
        <v>41.942</v>
      </c>
      <c r="E1564" s="2">
        <f t="shared" si="192"/>
        <v>41.942</v>
      </c>
      <c r="F1564" s="2">
        <f t="shared" si="193"/>
        <v>41.942</v>
      </c>
      <c r="G1564" s="2">
        <f t="shared" si="187"/>
        <v>41.991440000000004</v>
      </c>
      <c r="H1564" s="2">
        <f t="shared" si="191"/>
        <v>40.858540000000005</v>
      </c>
      <c r="I1564" s="2">
        <f t="array" ref="I1564">SUMPRODUCT(B1548:B1567, (ROW(B1548:B1567)-ROW(B1548)+1)) / (20*21/2)</f>
        <v>41.942</v>
      </c>
      <c r="J1564" s="2">
        <f t="shared" si="194"/>
        <v>41.94543804556843</v>
      </c>
      <c r="K1564" s="2">
        <f t="shared" si="188"/>
        <v>41.983400133706482</v>
      </c>
    </row>
    <row r="1565" spans="1:11" ht="13.5" x14ac:dyDescent="0.25">
      <c r="A1565" s="3">
        <f>TITRES_STAT!B1568</f>
        <v>44288</v>
      </c>
      <c r="B1565" s="6">
        <f>TITRES_STAT!D1568</f>
        <v>41.942</v>
      </c>
      <c r="C1565" s="2">
        <f t="shared" si="189"/>
        <v>0</v>
      </c>
      <c r="D1565" s="2">
        <f t="shared" si="190"/>
        <v>41.942</v>
      </c>
      <c r="E1565" s="2">
        <f t="shared" si="192"/>
        <v>41.942</v>
      </c>
      <c r="F1565" s="2">
        <f t="shared" si="193"/>
        <v>41.942</v>
      </c>
      <c r="G1565" s="2">
        <f t="shared" si="187"/>
        <v>41.991440000000004</v>
      </c>
      <c r="H1565" s="2">
        <f t="shared" si="191"/>
        <v>40.938520000000004</v>
      </c>
      <c r="I1565" s="2">
        <f t="array" ref="I1565">SUMPRODUCT(B1549:B1568, (ROW(B1549:B1568)-ROW(B1549)+1)) / (20*21/2)</f>
        <v>41.942</v>
      </c>
      <c r="J1565" s="2">
        <f t="shared" si="194"/>
        <v>41.945110612657153</v>
      </c>
      <c r="K1565" s="2">
        <f t="shared" si="188"/>
        <v>41.981776599051322</v>
      </c>
    </row>
    <row r="1566" spans="1:11" ht="13.5" x14ac:dyDescent="0.25">
      <c r="A1566" s="3">
        <f>TITRES_STAT!B1569</f>
        <v>44291</v>
      </c>
      <c r="B1566" s="6">
        <f>TITRES_STAT!D1569</f>
        <v>41.942</v>
      </c>
      <c r="C1566" s="2">
        <f t="shared" si="189"/>
        <v>0</v>
      </c>
      <c r="D1566" s="2">
        <f t="shared" si="190"/>
        <v>41.942</v>
      </c>
      <c r="E1566" s="2">
        <f t="shared" si="192"/>
        <v>41.942</v>
      </c>
      <c r="F1566" s="2">
        <f t="shared" si="193"/>
        <v>41.942</v>
      </c>
      <c r="G1566" s="2">
        <f t="shared" si="187"/>
        <v>41.991440000000004</v>
      </c>
      <c r="H1566" s="2">
        <f t="shared" si="191"/>
        <v>41.012699999999995</v>
      </c>
      <c r="I1566" s="2">
        <f t="array" ref="I1566">SUMPRODUCT(B1550:B1569, (ROW(B1550:B1569)-ROW(B1550)+1)) / (20*21/2)</f>
        <v>41.942</v>
      </c>
      <c r="J1566" s="2">
        <f t="shared" si="194"/>
        <v>41.944814363832663</v>
      </c>
      <c r="K1566" s="2">
        <f t="shared" si="188"/>
        <v>41.980216732421859</v>
      </c>
    </row>
    <row r="1567" spans="1:11" ht="13.5" x14ac:dyDescent="0.25">
      <c r="A1567" s="3">
        <f>TITRES_STAT!B1570</f>
        <v>44292</v>
      </c>
      <c r="B1567" s="6">
        <f>TITRES_STAT!D1570</f>
        <v>41.942</v>
      </c>
      <c r="C1567" s="2">
        <f t="shared" si="189"/>
        <v>0</v>
      </c>
      <c r="D1567" s="2">
        <f t="shared" si="190"/>
        <v>41.942</v>
      </c>
      <c r="E1567" s="2">
        <f t="shared" si="192"/>
        <v>41.942</v>
      </c>
      <c r="F1567" s="2">
        <f t="shared" si="193"/>
        <v>41.942</v>
      </c>
      <c r="G1567" s="2">
        <f t="shared" si="187"/>
        <v>41.991440000000004</v>
      </c>
      <c r="H1567" s="2">
        <f t="shared" si="191"/>
        <v>41.082844999999999</v>
      </c>
      <c r="I1567" s="2">
        <f t="array" ref="I1567">SUMPRODUCT(B1551:B1570, (ROW(B1551:B1570)-ROW(B1551)+1)) / (20*21/2)</f>
        <v>41.942</v>
      </c>
      <c r="J1567" s="2">
        <f t="shared" si="194"/>
        <v>41.944546329181932</v>
      </c>
      <c r="K1567" s="2">
        <f t="shared" si="188"/>
        <v>41.978718037032763</v>
      </c>
    </row>
    <row r="1568" spans="1:11" ht="13.5" x14ac:dyDescent="0.25">
      <c r="A1568" s="3">
        <f>TITRES_STAT!B1571</f>
        <v>44293</v>
      </c>
      <c r="B1568" s="6">
        <f>TITRES_STAT!D1571</f>
        <v>41.942</v>
      </c>
      <c r="C1568" s="2">
        <f t="shared" si="189"/>
        <v>0</v>
      </c>
      <c r="D1568" s="2">
        <f t="shared" si="190"/>
        <v>41.942</v>
      </c>
      <c r="E1568" s="2">
        <f t="shared" si="192"/>
        <v>41.942</v>
      </c>
      <c r="F1568" s="2">
        <f t="shared" si="193"/>
        <v>41.942</v>
      </c>
      <c r="G1568" s="2">
        <f t="shared" si="187"/>
        <v>41.991440000000004</v>
      </c>
      <c r="H1568" s="2">
        <f t="shared" si="191"/>
        <v>41.149080000000005</v>
      </c>
      <c r="I1568" s="2">
        <f t="array" ref="I1568">SUMPRODUCT(B1552:B1571, (ROW(B1552:B1571)-ROW(B1552)+1)) / (20*21/2)</f>
        <v>41.942</v>
      </c>
      <c r="J1568" s="2">
        <f t="shared" si="194"/>
        <v>41.944303821640794</v>
      </c>
      <c r="K1568" s="2">
        <f t="shared" si="188"/>
        <v>41.977278114011867</v>
      </c>
    </row>
    <row r="1569" spans="1:11" ht="13.5" x14ac:dyDescent="0.25">
      <c r="A1569" s="3">
        <f>TITRES_STAT!B1572</f>
        <v>44294</v>
      </c>
      <c r="B1569" s="6">
        <f>TITRES_STAT!D1572</f>
        <v>41.942</v>
      </c>
      <c r="C1569" s="2">
        <f t="shared" si="189"/>
        <v>0</v>
      </c>
      <c r="D1569" s="2">
        <f t="shared" si="190"/>
        <v>41.942</v>
      </c>
      <c r="E1569" s="2">
        <f t="shared" si="192"/>
        <v>41.942</v>
      </c>
      <c r="F1569" s="2">
        <f t="shared" si="193"/>
        <v>41.942</v>
      </c>
      <c r="G1569" s="2">
        <f t="shared" si="187"/>
        <v>41.991440000000004</v>
      </c>
      <c r="H1569" s="2">
        <f t="shared" si="191"/>
        <v>41.215315000000004</v>
      </c>
      <c r="I1569" s="2">
        <f t="array" ref="I1569">SUMPRODUCT(B1553:B1572, (ROW(B1553:B1572)-ROW(B1553)+1)) / (20*21/2)</f>
        <v>41.942</v>
      </c>
      <c r="J1569" s="2">
        <f t="shared" si="194"/>
        <v>41.944084410055957</v>
      </c>
      <c r="K1569" s="2">
        <f t="shared" si="188"/>
        <v>41.975894658560421</v>
      </c>
    </row>
    <row r="1570" spans="1:11" ht="13.5" x14ac:dyDescent="0.25">
      <c r="A1570" s="3">
        <f>TITRES_STAT!B1573</f>
        <v>44298</v>
      </c>
      <c r="B1570" s="6">
        <f>TITRES_STAT!D1573</f>
        <v>41.942</v>
      </c>
      <c r="C1570" s="2">
        <f t="shared" si="189"/>
        <v>0</v>
      </c>
      <c r="D1570" s="2">
        <f t="shared" si="190"/>
        <v>41.942</v>
      </c>
      <c r="E1570" s="2">
        <f t="shared" si="192"/>
        <v>41.942</v>
      </c>
      <c r="F1570" s="2">
        <f t="shared" si="193"/>
        <v>41.942</v>
      </c>
      <c r="G1570" s="2">
        <f t="shared" si="187"/>
        <v>41.991440000000004</v>
      </c>
      <c r="H1570" s="2">
        <f t="shared" si="191"/>
        <v>41.278974999999988</v>
      </c>
      <c r="I1570" s="2">
        <f t="array" ref="I1570">SUMPRODUCT(B1554:B1573, (ROW(B1554:B1573)-ROW(B1554)+1)) / (20*21/2)</f>
        <v>41.942</v>
      </c>
      <c r="J1570" s="2">
        <f t="shared" si="194"/>
        <v>41.943885894812531</v>
      </c>
      <c r="K1570" s="2">
        <f t="shared" si="188"/>
        <v>41.974565456263932</v>
      </c>
    </row>
    <row r="1571" spans="1:11" ht="13.5" x14ac:dyDescent="0.25">
      <c r="A1571" s="3">
        <f>TITRES_STAT!B1574</f>
        <v>44299</v>
      </c>
      <c r="B1571" s="6">
        <f>TITRES_STAT!D1574</f>
        <v>41.942</v>
      </c>
      <c r="C1571" s="2">
        <f t="shared" si="189"/>
        <v>0</v>
      </c>
      <c r="D1571" s="2">
        <f t="shared" si="190"/>
        <v>41.942</v>
      </c>
      <c r="E1571" s="2">
        <f t="shared" si="192"/>
        <v>41.942</v>
      </c>
      <c r="F1571" s="2">
        <f t="shared" si="193"/>
        <v>41.942</v>
      </c>
      <c r="G1571" s="2">
        <f t="shared" si="187"/>
        <v>41.966720000000002</v>
      </c>
      <c r="H1571" s="2">
        <f t="shared" si="191"/>
        <v>41.340914999999995</v>
      </c>
      <c r="I1571" s="2">
        <f t="array" ref="I1571">SUMPRODUCT(B1555:B1574, (ROW(B1555:B1574)-ROW(B1555)+1)) / (20*21/2)</f>
        <v>41.942</v>
      </c>
      <c r="J1571" s="2">
        <f t="shared" si="194"/>
        <v>41.943706285782767</v>
      </c>
      <c r="K1571" s="2">
        <f t="shared" si="188"/>
        <v>41.973288379547697</v>
      </c>
    </row>
    <row r="1572" spans="1:11" ht="13.5" x14ac:dyDescent="0.25">
      <c r="A1572" s="3">
        <f>TITRES_STAT!B1575</f>
        <v>44300</v>
      </c>
      <c r="B1572" s="6">
        <f>TITRES_STAT!D1575</f>
        <v>41.942</v>
      </c>
      <c r="C1572" s="2">
        <f t="shared" si="189"/>
        <v>0</v>
      </c>
      <c r="D1572" s="2">
        <f t="shared" si="190"/>
        <v>41.942</v>
      </c>
      <c r="E1572" s="2">
        <f t="shared" si="192"/>
        <v>41.942</v>
      </c>
      <c r="F1572" s="2">
        <f t="shared" si="193"/>
        <v>41.942</v>
      </c>
      <c r="G1572" s="2">
        <f t="shared" si="187"/>
        <v>41.942</v>
      </c>
      <c r="H1572" s="2">
        <f t="shared" si="191"/>
        <v>41.402854999999988</v>
      </c>
      <c r="I1572" s="2">
        <f t="array" ref="I1572">SUMPRODUCT(B1556:B1575, (ROW(B1556:B1575)-ROW(B1556)+1)) / (20*21/2)</f>
        <v>41.942</v>
      </c>
      <c r="J1572" s="2">
        <f t="shared" si="194"/>
        <v>41.943543782374888</v>
      </c>
      <c r="K1572" s="2">
        <f t="shared" si="188"/>
        <v>41.972061384271313</v>
      </c>
    </row>
    <row r="1573" spans="1:11" ht="13.5" x14ac:dyDescent="0.25">
      <c r="A1573" s="3">
        <f>TITRES_STAT!B1576</f>
        <v>44301</v>
      </c>
      <c r="B1573" s="6">
        <f>TITRES_STAT!D1576</f>
        <v>41.942</v>
      </c>
      <c r="C1573" s="2">
        <f t="shared" si="189"/>
        <v>0</v>
      </c>
      <c r="D1573" s="2">
        <f t="shared" si="190"/>
        <v>41.942</v>
      </c>
      <c r="E1573" s="2">
        <f t="shared" si="192"/>
        <v>41.942</v>
      </c>
      <c r="F1573" s="2">
        <f t="shared" si="193"/>
        <v>41.942</v>
      </c>
      <c r="G1573" s="2">
        <f t="shared" si="187"/>
        <v>41.942</v>
      </c>
      <c r="H1573" s="2">
        <f t="shared" si="191"/>
        <v>41.464794999999988</v>
      </c>
      <c r="I1573" s="2">
        <f t="array" ref="I1573">SUMPRODUCT(B1557:B1576, (ROW(B1557:B1576)-ROW(B1557)+1)) / (20*21/2)</f>
        <v>41.942</v>
      </c>
      <c r="J1573" s="2">
        <f t="shared" si="194"/>
        <v>41.943396755482041</v>
      </c>
      <c r="K1573" s="2">
        <f t="shared" si="188"/>
        <v>41.970882506456753</v>
      </c>
    </row>
    <row r="1574" spans="1:11" ht="13.5" x14ac:dyDescent="0.25">
      <c r="A1574" s="3">
        <f>TITRES_STAT!B1577</f>
        <v>44302</v>
      </c>
      <c r="B1574" s="6">
        <f>TITRES_STAT!D1577</f>
        <v>41.942</v>
      </c>
      <c r="C1574" s="2">
        <f t="shared" si="189"/>
        <v>0</v>
      </c>
      <c r="D1574" s="2">
        <f t="shared" si="190"/>
        <v>41.942</v>
      </c>
      <c r="E1574" s="2">
        <f t="shared" si="192"/>
        <v>41.942</v>
      </c>
      <c r="F1574" s="2">
        <f t="shared" si="193"/>
        <v>41.942</v>
      </c>
      <c r="G1574" s="2">
        <f t="shared" si="187"/>
        <v>41.942</v>
      </c>
      <c r="H1574" s="2">
        <f t="shared" si="191"/>
        <v>41.524159999999995</v>
      </c>
      <c r="I1574" s="2">
        <f t="array" ref="I1574">SUMPRODUCT(B1558:B1577, (ROW(B1558:B1577)-ROW(B1558)+1)) / (20*21/2)</f>
        <v>41.942</v>
      </c>
      <c r="J1574" s="2">
        <f t="shared" si="194"/>
        <v>41.943263731150417</v>
      </c>
      <c r="K1574" s="2">
        <f t="shared" si="188"/>
        <v>41.96974985914472</v>
      </c>
    </row>
    <row r="1575" spans="1:11" ht="13.5" x14ac:dyDescent="0.25">
      <c r="A1575" s="3">
        <f>TITRES_STAT!B1578</f>
        <v>44305</v>
      </c>
      <c r="B1575" s="6">
        <f>TITRES_STAT!D1578</f>
        <v>41.942</v>
      </c>
      <c r="C1575" s="2">
        <f t="shared" si="189"/>
        <v>0</v>
      </c>
      <c r="D1575" s="2">
        <f t="shared" si="190"/>
        <v>41.942</v>
      </c>
      <c r="E1575" s="2">
        <f t="shared" si="192"/>
        <v>41.942</v>
      </c>
      <c r="F1575" s="2">
        <f t="shared" si="193"/>
        <v>41.942</v>
      </c>
      <c r="G1575" s="2">
        <f t="shared" si="187"/>
        <v>41.942</v>
      </c>
      <c r="H1575" s="2">
        <f t="shared" si="191"/>
        <v>41.583524999999987</v>
      </c>
      <c r="I1575" s="2">
        <f t="array" ref="I1575">SUMPRODUCT(B1559:B1578, (ROW(B1559:B1578)-ROW(B1559)+1)) / (20*21/2)</f>
        <v>41.942</v>
      </c>
      <c r="J1575" s="2">
        <f t="shared" si="194"/>
        <v>41.943143375802762</v>
      </c>
      <c r="K1575" s="2">
        <f t="shared" si="188"/>
        <v>41.968661629374338</v>
      </c>
    </row>
    <row r="1576" spans="1:11" ht="13.5" x14ac:dyDescent="0.25">
      <c r="A1576" s="3">
        <f>TITRES_STAT!B1579</f>
        <v>44306</v>
      </c>
      <c r="B1576" s="6">
        <f>TITRES_STAT!D1579</f>
        <v>41.942</v>
      </c>
      <c r="C1576" s="2">
        <f t="shared" si="189"/>
        <v>0</v>
      </c>
      <c r="D1576" s="2">
        <f t="shared" si="190"/>
        <v>41.942</v>
      </c>
      <c r="E1576" s="2">
        <f t="shared" si="192"/>
        <v>41.942</v>
      </c>
      <c r="F1576" s="2">
        <f t="shared" si="193"/>
        <v>41.942</v>
      </c>
      <c r="G1576" s="2">
        <f t="shared" si="187"/>
        <v>41.942</v>
      </c>
      <c r="H1576" s="2">
        <f t="shared" si="191"/>
        <v>41.642889999999987</v>
      </c>
      <c r="I1576" s="2">
        <f t="array" ref="I1576">SUMPRODUCT(B1560:B1579, (ROW(B1560:B1579)-ROW(B1560)+1)) / (20*21/2)</f>
        <v>41.942</v>
      </c>
      <c r="J1576" s="2">
        <f t="shared" si="194"/>
        <v>41.943034482869166</v>
      </c>
      <c r="K1576" s="2">
        <f t="shared" si="188"/>
        <v>41.967616075281228</v>
      </c>
    </row>
    <row r="1577" spans="1:11" ht="13.5" x14ac:dyDescent="0.25">
      <c r="A1577" s="3">
        <f>TITRES_STAT!B1580</f>
        <v>44307</v>
      </c>
      <c r="B1577" s="6">
        <f>TITRES_STAT!D1580</f>
        <v>41.942</v>
      </c>
      <c r="C1577" s="2">
        <f t="shared" si="189"/>
        <v>0</v>
      </c>
      <c r="D1577" s="2">
        <f t="shared" si="190"/>
        <v>41.942</v>
      </c>
      <c r="E1577" s="2">
        <f t="shared" si="192"/>
        <v>41.942</v>
      </c>
      <c r="F1577" s="2">
        <f t="shared" si="193"/>
        <v>41.942</v>
      </c>
      <c r="G1577" s="2">
        <f t="shared" si="187"/>
        <v>41.942</v>
      </c>
      <c r="H1577" s="2">
        <f t="shared" si="191"/>
        <v>41.697739999999982</v>
      </c>
      <c r="I1577" s="2">
        <f t="array" ref="I1577">SUMPRODUCT(B1561:B1580, (ROW(B1561:B1580)-ROW(B1561)+1)) / (20*21/2)</f>
        <v>41.942</v>
      </c>
      <c r="J1577" s="2">
        <f t="shared" si="194"/>
        <v>41.942935960691152</v>
      </c>
      <c r="K1577" s="2">
        <f t="shared" si="188"/>
        <v>41.966611523309417</v>
      </c>
    </row>
    <row r="1578" spans="1:11" ht="13.5" x14ac:dyDescent="0.25">
      <c r="A1578" s="3">
        <f>TITRES_STAT!B1581</f>
        <v>44308</v>
      </c>
      <c r="B1578" s="6">
        <f>TITRES_STAT!D1581</f>
        <v>41.942</v>
      </c>
      <c r="C1578" s="2">
        <f t="shared" si="189"/>
        <v>0</v>
      </c>
      <c r="D1578" s="2">
        <f t="shared" si="190"/>
        <v>41.942</v>
      </c>
      <c r="E1578" s="2">
        <f t="shared" si="192"/>
        <v>41.942</v>
      </c>
      <c r="F1578" s="2">
        <f t="shared" si="193"/>
        <v>41.942</v>
      </c>
      <c r="G1578" s="2">
        <f t="shared" si="187"/>
        <v>41.942</v>
      </c>
      <c r="H1578" s="2">
        <f t="shared" si="191"/>
        <v>41.748509999999989</v>
      </c>
      <c r="I1578" s="2">
        <f t="array" ref="I1578">SUMPRODUCT(B1562:B1581, (ROW(B1562:B1581)-ROW(B1562)+1)) / (20*21/2)</f>
        <v>41.942</v>
      </c>
      <c r="J1578" s="2">
        <f t="shared" si="194"/>
        <v>41.94284682157771</v>
      </c>
      <c r="K1578" s="2">
        <f t="shared" si="188"/>
        <v>41.965646365532578</v>
      </c>
    </row>
    <row r="1579" spans="1:11" ht="13.5" x14ac:dyDescent="0.25">
      <c r="A1579" s="3">
        <f>TITRES_STAT!B1582</f>
        <v>44309</v>
      </c>
      <c r="B1579" s="6">
        <f>TITRES_STAT!D1582</f>
        <v>41.942</v>
      </c>
      <c r="C1579" s="2">
        <f t="shared" si="189"/>
        <v>0</v>
      </c>
      <c r="D1579" s="2">
        <f t="shared" si="190"/>
        <v>41.942</v>
      </c>
      <c r="E1579" s="2">
        <f t="shared" si="192"/>
        <v>41.942</v>
      </c>
      <c r="F1579" s="2">
        <f t="shared" si="193"/>
        <v>41.942</v>
      </c>
      <c r="G1579" s="2">
        <f t="shared" si="187"/>
        <v>41.942</v>
      </c>
      <c r="H1579" s="2">
        <f t="shared" si="191"/>
        <v>41.792129999999979</v>
      </c>
      <c r="I1579" s="2">
        <f t="array" ref="I1579">SUMPRODUCT(B1563:B1582, (ROW(B1563:B1582)-ROW(B1563)+1)) / (20*21/2)</f>
        <v>41.942</v>
      </c>
      <c r="J1579" s="2">
        <f t="shared" si="194"/>
        <v>41.942766171903642</v>
      </c>
      <c r="K1579" s="2">
        <f t="shared" si="188"/>
        <v>41.964719057080316</v>
      </c>
    </row>
    <row r="1580" spans="1:11" ht="13.5" x14ac:dyDescent="0.25">
      <c r="A1580" s="3">
        <f>TITRES_STAT!B1583</f>
        <v>44312</v>
      </c>
      <c r="B1580" s="6">
        <f>TITRES_STAT!D1583</f>
        <v>41.942</v>
      </c>
      <c r="C1580" s="2">
        <f t="shared" si="189"/>
        <v>0</v>
      </c>
      <c r="D1580" s="2">
        <f t="shared" si="190"/>
        <v>41.942</v>
      </c>
      <c r="E1580" s="2">
        <f t="shared" si="192"/>
        <v>41.942</v>
      </c>
      <c r="F1580" s="2">
        <f t="shared" si="193"/>
        <v>41.942</v>
      </c>
      <c r="G1580" s="2">
        <f t="shared" si="187"/>
        <v>41.942</v>
      </c>
      <c r="H1580" s="2">
        <f t="shared" si="191"/>
        <v>41.828289999999981</v>
      </c>
      <c r="I1580" s="2">
        <f t="array" ref="I1580">SUMPRODUCT(B1564:B1583, (ROW(B1564:B1583)-ROW(B1564)+1)) / (20*21/2)</f>
        <v>41.942</v>
      </c>
      <c r="J1580" s="2">
        <f t="shared" si="194"/>
        <v>41.942693203150917</v>
      </c>
      <c r="K1580" s="2">
        <f t="shared" si="188"/>
        <v>41.9638281136654</v>
      </c>
    </row>
    <row r="1581" spans="1:11" ht="13.5" x14ac:dyDescent="0.25">
      <c r="A1581" s="3">
        <f>TITRES_STAT!B1584</f>
        <v>44313</v>
      </c>
      <c r="B1581" s="6">
        <f>TITRES_STAT!D1584</f>
        <v>41.942</v>
      </c>
      <c r="C1581" s="2">
        <f t="shared" si="189"/>
        <v>0</v>
      </c>
      <c r="D1581" s="2">
        <f t="shared" si="190"/>
        <v>41.942</v>
      </c>
      <c r="E1581" s="2">
        <f t="shared" si="192"/>
        <v>41.942</v>
      </c>
      <c r="F1581" s="2">
        <f t="shared" si="193"/>
        <v>41.942</v>
      </c>
      <c r="G1581" s="2">
        <f t="shared" si="187"/>
        <v>41.942</v>
      </c>
      <c r="H1581" s="2">
        <f t="shared" si="191"/>
        <v>41.864449999999977</v>
      </c>
      <c r="I1581" s="2">
        <f t="array" ref="I1581">SUMPRODUCT(B1565:B1584, (ROW(B1565:B1584)-ROW(B1565)+1)) / (20*21/2)</f>
        <v>41.942</v>
      </c>
      <c r="J1581" s="2">
        <f t="shared" si="194"/>
        <v>41.942627183803211</v>
      </c>
      <c r="K1581" s="2">
        <f t="shared" si="188"/>
        <v>41.962972109207932</v>
      </c>
    </row>
    <row r="1582" spans="1:11" ht="13.5" x14ac:dyDescent="0.25">
      <c r="A1582" s="3">
        <f>TITRES_STAT!B1585</f>
        <v>44314</v>
      </c>
      <c r="B1582" s="6">
        <f>TITRES_STAT!D1585</f>
        <v>41.942</v>
      </c>
      <c r="C1582" s="2">
        <f t="shared" si="189"/>
        <v>0</v>
      </c>
      <c r="D1582" s="2">
        <f t="shared" si="190"/>
        <v>41.942</v>
      </c>
      <c r="E1582" s="2">
        <f t="shared" si="192"/>
        <v>41.942</v>
      </c>
      <c r="F1582" s="2">
        <f t="shared" si="193"/>
        <v>41.942</v>
      </c>
      <c r="G1582" s="2">
        <f t="shared" si="187"/>
        <v>41.942</v>
      </c>
      <c r="H1582" s="2">
        <f t="shared" si="191"/>
        <v>41.897604999999977</v>
      </c>
      <c r="I1582" s="2">
        <f t="array" ref="I1582">SUMPRODUCT(B1566:B1585, (ROW(B1566:B1585)-ROW(B1566)+1)) / (20*21/2)</f>
        <v>41.942</v>
      </c>
      <c r="J1582" s="2">
        <f t="shared" si="194"/>
        <v>41.942567452012433</v>
      </c>
      <c r="K1582" s="2">
        <f t="shared" si="188"/>
        <v>41.962149673552716</v>
      </c>
    </row>
    <row r="1583" spans="1:11" ht="13.5" x14ac:dyDescent="0.25">
      <c r="A1583" s="3">
        <f>TITRES_STAT!B1586</f>
        <v>44315</v>
      </c>
      <c r="B1583" s="6">
        <f>TITRES_STAT!D1586</f>
        <v>41.942</v>
      </c>
      <c r="C1583" s="2">
        <f t="shared" si="189"/>
        <v>0</v>
      </c>
      <c r="D1583" s="2">
        <f t="shared" si="190"/>
        <v>41.942</v>
      </c>
      <c r="E1583" s="2">
        <f t="shared" si="192"/>
        <v>41.942</v>
      </c>
      <c r="F1583" s="2">
        <f t="shared" si="193"/>
        <v>41.942</v>
      </c>
      <c r="G1583" s="2">
        <f t="shared" si="187"/>
        <v>41.942</v>
      </c>
      <c r="H1583" s="2">
        <f t="shared" si="191"/>
        <v>41.930759999999985</v>
      </c>
      <c r="I1583" s="2">
        <f t="array" ref="I1583">SUMPRODUCT(B1567:B1586, (ROW(B1567:B1586)-ROW(B1567)+1)) / (20*21/2)</f>
        <v>41.942</v>
      </c>
      <c r="J1583" s="2">
        <f t="shared" si="194"/>
        <v>41.942513408963634</v>
      </c>
      <c r="K1583" s="2">
        <f t="shared" si="188"/>
        <v>41.961359490276138</v>
      </c>
    </row>
    <row r="1584" spans="1:11" ht="13.5" x14ac:dyDescent="0.25">
      <c r="A1584" s="3">
        <f>TITRES_STAT!B1587</f>
        <v>44316</v>
      </c>
      <c r="B1584" s="6">
        <f>TITRES_STAT!D1587</f>
        <v>41.942</v>
      </c>
      <c r="C1584" s="2">
        <f t="shared" si="189"/>
        <v>0</v>
      </c>
      <c r="D1584" s="2">
        <f t="shared" si="190"/>
        <v>41.942</v>
      </c>
      <c r="E1584" s="2">
        <f t="shared" si="192"/>
        <v>41.942</v>
      </c>
      <c r="F1584" s="2">
        <f t="shared" si="193"/>
        <v>41.942</v>
      </c>
      <c r="G1584" s="2">
        <f t="shared" si="187"/>
        <v>41.942</v>
      </c>
      <c r="H1584" s="2">
        <f t="shared" si="191"/>
        <v>41.963914999999979</v>
      </c>
      <c r="I1584" s="2">
        <f t="array" ref="I1584">SUMPRODUCT(B1568:B1587, (ROW(B1568:B1587)-ROW(B1568)+1)) / (20*21/2)</f>
        <v>41.942</v>
      </c>
      <c r="J1584" s="2">
        <f t="shared" si="194"/>
        <v>41.942464512871858</v>
      </c>
      <c r="K1584" s="2">
        <f t="shared" si="188"/>
        <v>41.960600294579031</v>
      </c>
    </row>
    <row r="1585" spans="1:11" ht="13.5" x14ac:dyDescent="0.25">
      <c r="A1585" s="3">
        <f>TITRES_STAT!B1588</f>
        <v>44319</v>
      </c>
      <c r="B1585" s="6">
        <f>TITRES_STAT!D1588</f>
        <v>41.942</v>
      </c>
      <c r="C1585" s="2">
        <f t="shared" si="189"/>
        <v>0</v>
      </c>
      <c r="D1585" s="2">
        <f t="shared" si="190"/>
        <v>41.942</v>
      </c>
      <c r="E1585" s="2">
        <f t="shared" si="192"/>
        <v>41.942</v>
      </c>
      <c r="F1585" s="2">
        <f t="shared" si="193"/>
        <v>41.942</v>
      </c>
      <c r="G1585" s="2">
        <f t="shared" si="187"/>
        <v>41.942</v>
      </c>
      <c r="H1585" s="2">
        <f t="shared" si="191"/>
        <v>41.997069999999979</v>
      </c>
      <c r="I1585" s="2">
        <f t="array" ref="I1585">SUMPRODUCT(B1569:B1588, (ROW(B1569:B1588)-ROW(B1569)+1)) / (20*21/2)</f>
        <v>41.942</v>
      </c>
      <c r="J1585" s="2">
        <f t="shared" si="194"/>
        <v>41.942420273550731</v>
      </c>
      <c r="K1585" s="2">
        <f t="shared" si="188"/>
        <v>41.959870871262204</v>
      </c>
    </row>
    <row r="1586" spans="1:11" ht="13.5" x14ac:dyDescent="0.25">
      <c r="A1586" s="3">
        <f>TITRES_STAT!B1589</f>
        <v>44320</v>
      </c>
      <c r="B1586" s="6">
        <f>TITRES_STAT!D1589</f>
        <v>41.942</v>
      </c>
      <c r="C1586" s="2">
        <f t="shared" si="189"/>
        <v>0</v>
      </c>
      <c r="D1586" s="2">
        <f t="shared" si="190"/>
        <v>41.942</v>
      </c>
      <c r="E1586" s="2">
        <f t="shared" si="192"/>
        <v>41.942</v>
      </c>
      <c r="F1586" s="2">
        <f t="shared" si="193"/>
        <v>41.942</v>
      </c>
      <c r="G1586" s="2">
        <f t="shared" ref="G1586:G1649" si="195">AVERAGE(B1537:B1586)</f>
        <v>41.942</v>
      </c>
      <c r="H1586" s="2">
        <f t="shared" si="191"/>
        <v>42.030224999999973</v>
      </c>
      <c r="I1586" s="2">
        <f t="array" ref="I1586">SUMPRODUCT(B1570:B1589, (ROW(B1570:B1589)-ROW(B1570)+1)) / (20*21/2)</f>
        <v>41.942</v>
      </c>
      <c r="J1586" s="2">
        <f t="shared" si="194"/>
        <v>41.942380247498285</v>
      </c>
      <c r="K1586" s="2">
        <f t="shared" si="188"/>
        <v>41.959170052781332</v>
      </c>
    </row>
    <row r="1587" spans="1:11" ht="13.5" x14ac:dyDescent="0.25">
      <c r="A1587" s="3">
        <f>TITRES_STAT!B1590</f>
        <v>44321</v>
      </c>
      <c r="B1587" s="6">
        <f>TITRES_STAT!D1590</f>
        <v>41.942</v>
      </c>
      <c r="C1587" s="2">
        <f t="shared" si="189"/>
        <v>0</v>
      </c>
      <c r="D1587" s="2">
        <f t="shared" si="190"/>
        <v>41.942</v>
      </c>
      <c r="E1587" s="2">
        <f t="shared" si="192"/>
        <v>41.942</v>
      </c>
      <c r="F1587" s="2">
        <f t="shared" si="193"/>
        <v>41.942</v>
      </c>
      <c r="G1587" s="2">
        <f t="shared" si="195"/>
        <v>41.942</v>
      </c>
      <c r="H1587" s="2">
        <f t="shared" si="191"/>
        <v>42.063334999999981</v>
      </c>
      <c r="I1587" s="2">
        <f t="array" ref="I1587">SUMPRODUCT(B1571:B1590, (ROW(B1571:B1590)-ROW(B1571)+1)) / (20*21/2)</f>
        <v>41.942</v>
      </c>
      <c r="J1587" s="2">
        <f t="shared" si="194"/>
        <v>41.94234403345083</v>
      </c>
      <c r="K1587" s="2">
        <f t="shared" ref="K1587:K1650" si="196">$K$4*B1587+(1-$K$4)*K1586</f>
        <v>41.958496717378139</v>
      </c>
    </row>
    <row r="1588" spans="1:11" ht="13.5" x14ac:dyDescent="0.25">
      <c r="A1588" s="3">
        <f>TITRES_STAT!B1591</f>
        <v>44322</v>
      </c>
      <c r="B1588" s="6">
        <f>TITRES_STAT!D1591</f>
        <v>41.942</v>
      </c>
      <c r="C1588" s="2">
        <f t="shared" si="189"/>
        <v>0</v>
      </c>
      <c r="D1588" s="2">
        <f t="shared" si="190"/>
        <v>41.942</v>
      </c>
      <c r="E1588" s="2">
        <f t="shared" si="192"/>
        <v>41.942</v>
      </c>
      <c r="F1588" s="2">
        <f t="shared" si="193"/>
        <v>41.942</v>
      </c>
      <c r="G1588" s="2">
        <f t="shared" si="195"/>
        <v>41.942</v>
      </c>
      <c r="H1588" s="2">
        <f t="shared" si="191"/>
        <v>42.096444999999974</v>
      </c>
      <c r="I1588" s="2">
        <f t="array" ref="I1588">SUMPRODUCT(B1572:B1591, (ROW(B1572:B1591)-ROW(B1572)+1)) / (20*21/2)</f>
        <v>41.942</v>
      </c>
      <c r="J1588" s="2">
        <f t="shared" si="194"/>
        <v>41.942311268360278</v>
      </c>
      <c r="K1588" s="2">
        <f t="shared" si="196"/>
        <v>41.957849787284879</v>
      </c>
    </row>
    <row r="1589" spans="1:11" ht="13.5" x14ac:dyDescent="0.25">
      <c r="A1589" s="3">
        <f>TITRES_STAT!B1592</f>
        <v>44323</v>
      </c>
      <c r="B1589" s="6">
        <f>TITRES_STAT!D1592</f>
        <v>41.942</v>
      </c>
      <c r="C1589" s="2">
        <f t="shared" si="189"/>
        <v>0</v>
      </c>
      <c r="D1589" s="2">
        <f t="shared" si="190"/>
        <v>41.942</v>
      </c>
      <c r="E1589" s="2">
        <f t="shared" si="192"/>
        <v>41.942</v>
      </c>
      <c r="F1589" s="2">
        <f t="shared" si="193"/>
        <v>41.942</v>
      </c>
      <c r="G1589" s="2">
        <f t="shared" si="195"/>
        <v>41.942</v>
      </c>
      <c r="H1589" s="2">
        <f t="shared" si="191"/>
        <v>42.129554999999975</v>
      </c>
      <c r="I1589" s="2">
        <f t="array" ref="I1589">SUMPRODUCT(B1573:B1592, (ROW(B1573:B1592)-ROW(B1573)+1)) / (20*21/2)</f>
        <v>41.942</v>
      </c>
      <c r="J1589" s="2">
        <f t="shared" si="194"/>
        <v>41.942281623754539</v>
      </c>
      <c r="K1589" s="2">
        <f t="shared" si="196"/>
        <v>41.957228226999199</v>
      </c>
    </row>
    <row r="1590" spans="1:11" ht="13.5" x14ac:dyDescent="0.25">
      <c r="A1590" s="3">
        <f>TITRES_STAT!B1593</f>
        <v>44326</v>
      </c>
      <c r="B1590" s="6">
        <f>TITRES_STAT!D1593</f>
        <v>41.942</v>
      </c>
      <c r="C1590" s="2">
        <f t="shared" si="189"/>
        <v>0</v>
      </c>
      <c r="D1590" s="2">
        <f t="shared" si="190"/>
        <v>41.942</v>
      </c>
      <c r="E1590" s="2">
        <f t="shared" si="192"/>
        <v>41.942</v>
      </c>
      <c r="F1590" s="2">
        <f t="shared" si="193"/>
        <v>41.942</v>
      </c>
      <c r="G1590" s="2">
        <f t="shared" si="195"/>
        <v>41.942</v>
      </c>
      <c r="H1590" s="2">
        <f t="shared" si="191"/>
        <v>42.162664999999976</v>
      </c>
      <c r="I1590" s="2">
        <f t="array" ref="I1590">SUMPRODUCT(B1574:B1593, (ROW(B1574:B1593)-ROW(B1574)+1)) / (20*21/2)</f>
        <v>41.942</v>
      </c>
      <c r="J1590" s="2">
        <f t="shared" si="194"/>
        <v>41.942254802444587</v>
      </c>
      <c r="K1590" s="2">
        <f t="shared" si="196"/>
        <v>41.956631041626679</v>
      </c>
    </row>
    <row r="1591" spans="1:11" ht="13.5" x14ac:dyDescent="0.25">
      <c r="A1591" s="3">
        <f>TITRES_STAT!B1594</f>
        <v>44327</v>
      </c>
      <c r="B1591" s="6">
        <f>TITRES_STAT!D1594</f>
        <v>41.942</v>
      </c>
      <c r="C1591" s="2">
        <f t="shared" si="189"/>
        <v>0</v>
      </c>
      <c r="D1591" s="2">
        <f t="shared" si="190"/>
        <v>41.942</v>
      </c>
      <c r="E1591" s="2">
        <f t="shared" si="192"/>
        <v>41.942</v>
      </c>
      <c r="F1591" s="2">
        <f t="shared" si="193"/>
        <v>41.942</v>
      </c>
      <c r="G1591" s="2">
        <f t="shared" si="195"/>
        <v>41.942</v>
      </c>
      <c r="H1591" s="2">
        <f t="shared" si="191"/>
        <v>42.191359999999975</v>
      </c>
      <c r="I1591" s="2">
        <f t="array" ref="I1591">SUMPRODUCT(B1575:B1594, (ROW(B1575:B1594)-ROW(B1575)+1)) / (20*21/2)</f>
        <v>41.942</v>
      </c>
      <c r="J1591" s="2">
        <f t="shared" si="194"/>
        <v>41.942230535545107</v>
      </c>
      <c r="K1591" s="2">
        <f t="shared" si="196"/>
        <v>41.95605727528838</v>
      </c>
    </row>
    <row r="1592" spans="1:11" ht="13.5" x14ac:dyDescent="0.25">
      <c r="A1592" s="3">
        <f>TITRES_STAT!B1595</f>
        <v>44333</v>
      </c>
      <c r="B1592" s="6">
        <f>TITRES_STAT!D1595</f>
        <v>41.942</v>
      </c>
      <c r="C1592" s="2">
        <f t="shared" si="189"/>
        <v>0</v>
      </c>
      <c r="D1592" s="2">
        <f t="shared" si="190"/>
        <v>41.942</v>
      </c>
      <c r="E1592" s="2">
        <f t="shared" si="192"/>
        <v>41.942</v>
      </c>
      <c r="F1592" s="2">
        <f t="shared" si="193"/>
        <v>41.942</v>
      </c>
      <c r="G1592" s="2">
        <f t="shared" si="195"/>
        <v>41.942</v>
      </c>
      <c r="H1592" s="2">
        <f t="shared" si="191"/>
        <v>42.220054999999974</v>
      </c>
      <c r="I1592" s="2">
        <f t="array" ref="I1592">SUMPRODUCT(B1576:B1595, (ROW(B1576:B1595)-ROW(B1576)+1)) / (20*21/2)</f>
        <v>41.942</v>
      </c>
      <c r="J1592" s="2">
        <f t="shared" si="194"/>
        <v>41.942208579778907</v>
      </c>
      <c r="K1592" s="2">
        <f t="shared" si="196"/>
        <v>41.955506009590792</v>
      </c>
    </row>
    <row r="1593" spans="1:11" ht="13.5" x14ac:dyDescent="0.25">
      <c r="A1593" s="3">
        <f>TITRES_STAT!B1596</f>
        <v>44334</v>
      </c>
      <c r="B1593" s="6">
        <f>TITRES_STAT!D1596</f>
        <v>41.942</v>
      </c>
      <c r="C1593" s="2">
        <f t="shared" si="189"/>
        <v>0</v>
      </c>
      <c r="D1593" s="2">
        <f t="shared" si="190"/>
        <v>41.942</v>
      </c>
      <c r="E1593" s="2">
        <f t="shared" si="192"/>
        <v>41.942</v>
      </c>
      <c r="F1593" s="2">
        <f t="shared" si="193"/>
        <v>41.942</v>
      </c>
      <c r="G1593" s="2">
        <f t="shared" si="195"/>
        <v>41.942</v>
      </c>
      <c r="H1593" s="2">
        <f t="shared" si="191"/>
        <v>42.253164999999974</v>
      </c>
      <c r="I1593" s="2">
        <f t="array" ref="I1593">SUMPRODUCT(B1577:B1596, (ROW(B1577:B1596)-ROW(B1577)+1)) / (20*21/2)</f>
        <v>41.942</v>
      </c>
      <c r="J1593" s="2">
        <f t="shared" si="194"/>
        <v>41.942188715038057</v>
      </c>
      <c r="K1593" s="2">
        <f t="shared" si="196"/>
        <v>41.954976362155861</v>
      </c>
    </row>
    <row r="1594" spans="1:11" ht="13.5" x14ac:dyDescent="0.25">
      <c r="A1594" s="3">
        <f>TITRES_STAT!B1597</f>
        <v>44335</v>
      </c>
      <c r="B1594" s="6">
        <f>TITRES_STAT!D1597</f>
        <v>41.942</v>
      </c>
      <c r="C1594" s="2">
        <f t="shared" si="189"/>
        <v>0</v>
      </c>
      <c r="D1594" s="2">
        <f t="shared" si="190"/>
        <v>41.942</v>
      </c>
      <c r="E1594" s="2">
        <f t="shared" si="192"/>
        <v>41.942</v>
      </c>
      <c r="F1594" s="2">
        <f t="shared" si="193"/>
        <v>41.942</v>
      </c>
      <c r="G1594" s="2">
        <f t="shared" si="195"/>
        <v>41.942</v>
      </c>
      <c r="H1594" s="2">
        <f t="shared" si="191"/>
        <v>42.286274999999968</v>
      </c>
      <c r="I1594" s="2">
        <f t="array" ref="I1594">SUMPRODUCT(B1578:B1597, (ROW(B1578:B1597)-ROW(B1578)+1)) / (20*21/2)</f>
        <v>41.942</v>
      </c>
      <c r="J1594" s="2">
        <f t="shared" si="194"/>
        <v>41.942170742177289</v>
      </c>
      <c r="K1594" s="2">
        <f t="shared" si="196"/>
        <v>41.954467485208575</v>
      </c>
    </row>
    <row r="1595" spans="1:11" ht="13.5" x14ac:dyDescent="0.25">
      <c r="A1595" s="3">
        <f>TITRES_STAT!B1598</f>
        <v>44336</v>
      </c>
      <c r="B1595" s="6">
        <f>TITRES_STAT!D1598</f>
        <v>41.942</v>
      </c>
      <c r="C1595" s="2">
        <f t="shared" si="189"/>
        <v>0</v>
      </c>
      <c r="D1595" s="2">
        <f t="shared" si="190"/>
        <v>41.942</v>
      </c>
      <c r="E1595" s="2">
        <f t="shared" si="192"/>
        <v>41.942</v>
      </c>
      <c r="F1595" s="2">
        <f t="shared" si="193"/>
        <v>41.942</v>
      </c>
      <c r="G1595" s="2">
        <f t="shared" si="195"/>
        <v>41.942</v>
      </c>
      <c r="H1595" s="2">
        <f t="shared" si="191"/>
        <v>42.314089999999972</v>
      </c>
      <c r="I1595" s="2">
        <f t="array" ref="I1595">SUMPRODUCT(B1579:B1598, (ROW(B1579:B1598)-ROW(B1579)+1)) / (20*21/2)</f>
        <v>41.942</v>
      </c>
      <c r="J1595" s="2">
        <f t="shared" si="194"/>
        <v>41.942154481017546</v>
      </c>
      <c r="K1595" s="2">
        <f t="shared" si="196"/>
        <v>41.953978564220002</v>
      </c>
    </row>
    <row r="1596" spans="1:11" ht="13.5" x14ac:dyDescent="0.25">
      <c r="A1596" s="3">
        <f>TITRES_STAT!B1599</f>
        <v>44337</v>
      </c>
      <c r="B1596" s="6">
        <f>TITRES_STAT!D1599</f>
        <v>41.942</v>
      </c>
      <c r="C1596" s="2">
        <f t="shared" si="189"/>
        <v>0</v>
      </c>
      <c r="D1596" s="2">
        <f t="shared" si="190"/>
        <v>41.942</v>
      </c>
      <c r="E1596" s="2">
        <f t="shared" si="192"/>
        <v>41.942</v>
      </c>
      <c r="F1596" s="2">
        <f t="shared" si="193"/>
        <v>41.942</v>
      </c>
      <c r="G1596" s="2">
        <f t="shared" si="195"/>
        <v>41.942</v>
      </c>
      <c r="H1596" s="2">
        <f t="shared" si="191"/>
        <v>42.341904999999969</v>
      </c>
      <c r="I1596" s="2">
        <f t="array" ref="I1596">SUMPRODUCT(B1580:B1599, (ROW(B1580:B1599)-ROW(B1580)+1)) / (20*21/2)</f>
        <v>41.942</v>
      </c>
      <c r="J1596" s="2">
        <f t="shared" si="194"/>
        <v>41.94213976853969</v>
      </c>
      <c r="K1596" s="2">
        <f t="shared" si="196"/>
        <v>41.953508816603531</v>
      </c>
    </row>
    <row r="1597" spans="1:11" ht="13.5" x14ac:dyDescent="0.25">
      <c r="A1597" s="3">
        <f>TITRES_STAT!B1600</f>
        <v>44340</v>
      </c>
      <c r="B1597" s="6">
        <f>TITRES_STAT!D1600</f>
        <v>41.942</v>
      </c>
      <c r="C1597" s="2">
        <f t="shared" si="189"/>
        <v>0</v>
      </c>
      <c r="D1597" s="2">
        <f t="shared" si="190"/>
        <v>41.942</v>
      </c>
      <c r="E1597" s="2">
        <f t="shared" si="192"/>
        <v>41.942</v>
      </c>
      <c r="F1597" s="2">
        <f t="shared" si="193"/>
        <v>41.942</v>
      </c>
      <c r="G1597" s="2">
        <f t="shared" si="195"/>
        <v>41.942</v>
      </c>
      <c r="H1597" s="2">
        <f t="shared" si="191"/>
        <v>42.370599999999968</v>
      </c>
      <c r="I1597" s="2">
        <f t="array" ref="I1597">SUMPRODUCT(B1581:B1600, (ROW(B1581:B1600)-ROW(B1581)+1)) / (20*21/2)</f>
        <v>41.942</v>
      </c>
      <c r="J1597" s="2">
        <f t="shared" si="194"/>
        <v>41.942126457250197</v>
      </c>
      <c r="K1597" s="2">
        <f t="shared" si="196"/>
        <v>41.953057490462214</v>
      </c>
    </row>
    <row r="1598" spans="1:11" ht="13.5" x14ac:dyDescent="0.25">
      <c r="A1598" s="3">
        <f>TITRES_STAT!B1601</f>
        <v>44341</v>
      </c>
      <c r="B1598" s="6">
        <f>TITRES_STAT!D1601</f>
        <v>41.942</v>
      </c>
      <c r="C1598" s="2">
        <f t="shared" si="189"/>
        <v>0</v>
      </c>
      <c r="D1598" s="2">
        <f t="shared" si="190"/>
        <v>41.942</v>
      </c>
      <c r="E1598" s="2">
        <f t="shared" si="192"/>
        <v>41.942</v>
      </c>
      <c r="F1598" s="2">
        <f t="shared" si="193"/>
        <v>41.942</v>
      </c>
      <c r="G1598" s="2">
        <f t="shared" si="195"/>
        <v>41.942</v>
      </c>
      <c r="H1598" s="2">
        <f t="shared" si="191"/>
        <v>42.399294999999967</v>
      </c>
      <c r="I1598" s="2">
        <f t="array" ref="I1598">SUMPRODUCT(B1582:B1601, (ROW(B1582:B1601)-ROW(B1582)+1)) / (20*21/2)</f>
        <v>41.942</v>
      </c>
      <c r="J1598" s="2">
        <f t="shared" si="194"/>
        <v>41.942114413702562</v>
      </c>
      <c r="K1598" s="2">
        <f t="shared" si="196"/>
        <v>41.952623863385263</v>
      </c>
    </row>
    <row r="1599" spans="1:11" ht="13.5" x14ac:dyDescent="0.25">
      <c r="A1599" s="3">
        <f>TITRES_STAT!B1602</f>
        <v>44342</v>
      </c>
      <c r="B1599" s="6">
        <f>TITRES_STAT!D1602</f>
        <v>41.942</v>
      </c>
      <c r="C1599" s="2">
        <f t="shared" si="189"/>
        <v>0</v>
      </c>
      <c r="D1599" s="2">
        <f t="shared" si="190"/>
        <v>41.942</v>
      </c>
      <c r="E1599" s="2">
        <f t="shared" si="192"/>
        <v>41.942</v>
      </c>
      <c r="F1599" s="2">
        <f t="shared" si="193"/>
        <v>41.942</v>
      </c>
      <c r="G1599" s="2">
        <f t="shared" si="195"/>
        <v>41.942</v>
      </c>
      <c r="H1599" s="2">
        <f t="shared" si="191"/>
        <v>42.427989999999966</v>
      </c>
      <c r="I1599" s="2">
        <f t="array" ref="I1599">SUMPRODUCT(B1583:B1602, (ROW(B1583:B1602)-ROW(B1583)+1)) / (20*21/2)</f>
        <v>41.942</v>
      </c>
      <c r="J1599" s="2">
        <f t="shared" si="194"/>
        <v>41.94210351715946</v>
      </c>
      <c r="K1599" s="2">
        <f t="shared" si="196"/>
        <v>41.952207241291724</v>
      </c>
    </row>
    <row r="1600" spans="1:11" ht="13.5" x14ac:dyDescent="0.25">
      <c r="A1600" s="3">
        <f>TITRES_STAT!B1603</f>
        <v>44343</v>
      </c>
      <c r="B1600" s="6">
        <f>TITRES_STAT!D1603</f>
        <v>41.942</v>
      </c>
      <c r="C1600" s="2">
        <f t="shared" si="189"/>
        <v>0</v>
      </c>
      <c r="D1600" s="2">
        <f t="shared" si="190"/>
        <v>41.942</v>
      </c>
      <c r="E1600" s="2">
        <f t="shared" si="192"/>
        <v>41.942</v>
      </c>
      <c r="F1600" s="2">
        <f t="shared" si="193"/>
        <v>41.942</v>
      </c>
      <c r="G1600" s="2">
        <f t="shared" si="195"/>
        <v>41.942</v>
      </c>
      <c r="H1600" s="2">
        <f t="shared" si="191"/>
        <v>42.456464999999959</v>
      </c>
      <c r="I1600" s="2">
        <f t="array" ref="I1600">SUMPRODUCT(B1584:B1603, (ROW(B1584:B1603)-ROW(B1584)+1)) / (20*21/2)</f>
        <v>41.942</v>
      </c>
      <c r="J1600" s="2">
        <f t="shared" si="194"/>
        <v>41.942093658382369</v>
      </c>
      <c r="K1600" s="2">
        <f t="shared" si="196"/>
        <v>41.951806957319498</v>
      </c>
    </row>
    <row r="1601" spans="1:11" ht="13.5" x14ac:dyDescent="0.25">
      <c r="A1601" s="3">
        <f>TITRES_STAT!B1604</f>
        <v>44344</v>
      </c>
      <c r="B1601" s="6">
        <f>TITRES_STAT!D1604</f>
        <v>41.942</v>
      </c>
      <c r="C1601" s="2">
        <f t="shared" si="189"/>
        <v>0</v>
      </c>
      <c r="D1601" s="2">
        <f t="shared" si="190"/>
        <v>41.942</v>
      </c>
      <c r="E1601" s="2">
        <f t="shared" si="192"/>
        <v>41.942</v>
      </c>
      <c r="F1601" s="2">
        <f t="shared" si="193"/>
        <v>41.942</v>
      </c>
      <c r="G1601" s="2">
        <f t="shared" si="195"/>
        <v>41.942</v>
      </c>
      <c r="H1601" s="2">
        <f t="shared" si="191"/>
        <v>42.479509999999962</v>
      </c>
      <c r="I1601" s="2">
        <f t="array" ref="I1601">SUMPRODUCT(B1585:B1604, (ROW(B1585:B1604)-ROW(B1585)+1)) / (20*21/2)</f>
        <v>41.942</v>
      </c>
      <c r="J1601" s="2">
        <f t="shared" si="194"/>
        <v>41.94208473853643</v>
      </c>
      <c r="K1601" s="2">
        <f t="shared" si="196"/>
        <v>41.951422370757946</v>
      </c>
    </row>
    <row r="1602" spans="1:11" ht="13.5" x14ac:dyDescent="0.25">
      <c r="A1602" s="3">
        <f>TITRES_STAT!B1605</f>
        <v>44347</v>
      </c>
      <c r="B1602" s="6">
        <f>TITRES_STAT!D1605</f>
        <v>41.942</v>
      </c>
      <c r="C1602" s="2">
        <f t="shared" si="189"/>
        <v>0</v>
      </c>
      <c r="D1602" s="2">
        <f t="shared" si="190"/>
        <v>41.942</v>
      </c>
      <c r="E1602" s="2">
        <f t="shared" si="192"/>
        <v>41.942</v>
      </c>
      <c r="F1602" s="2">
        <f t="shared" si="193"/>
        <v>41.942</v>
      </c>
      <c r="G1602" s="2">
        <f t="shared" si="195"/>
        <v>41.942</v>
      </c>
      <c r="H1602" s="2">
        <f t="shared" si="191"/>
        <v>42.502554999999965</v>
      </c>
      <c r="I1602" s="2">
        <f t="array" ref="I1602">SUMPRODUCT(B1586:B1605, (ROW(B1586:B1605)-ROW(B1586)+1)) / (20*21/2)</f>
        <v>41.984952380952379</v>
      </c>
      <c r="J1602" s="2">
        <f t="shared" si="194"/>
        <v>41.942076668199626</v>
      </c>
      <c r="K1602" s="2">
        <f t="shared" si="196"/>
        <v>41.951052866022337</v>
      </c>
    </row>
    <row r="1603" spans="1:11" ht="13.5" x14ac:dyDescent="0.25">
      <c r="A1603" s="3">
        <f>TITRES_STAT!B1606</f>
        <v>44348</v>
      </c>
      <c r="B1603" s="6">
        <f>TITRES_STAT!D1606</f>
        <v>41.942</v>
      </c>
      <c r="C1603" s="2">
        <f t="shared" si="189"/>
        <v>0</v>
      </c>
      <c r="D1603" s="2">
        <f t="shared" si="190"/>
        <v>41.942</v>
      </c>
      <c r="E1603" s="2">
        <f t="shared" si="192"/>
        <v>41.942</v>
      </c>
      <c r="F1603" s="2">
        <f t="shared" si="193"/>
        <v>41.942</v>
      </c>
      <c r="G1603" s="2">
        <f t="shared" si="195"/>
        <v>41.942</v>
      </c>
      <c r="H1603" s="2">
        <f t="shared" si="191"/>
        <v>42.520214999999972</v>
      </c>
      <c r="I1603" s="2">
        <f t="array" ref="I1603">SUMPRODUCT(B1587:B1606, (ROW(B1587:B1606)-ROW(B1587)+1)) / (20*21/2)</f>
        <v>42.025757142857138</v>
      </c>
      <c r="J1603" s="2">
        <f t="shared" si="194"/>
        <v>41.942069366466328</v>
      </c>
      <c r="K1603" s="2">
        <f t="shared" si="196"/>
        <v>41.950697851668522</v>
      </c>
    </row>
    <row r="1604" spans="1:11" ht="13.5" x14ac:dyDescent="0.25">
      <c r="A1604" s="3">
        <f>TITRES_STAT!B1607</f>
        <v>44349</v>
      </c>
      <c r="B1604" s="6">
        <f>TITRES_STAT!D1607</f>
        <v>41.942</v>
      </c>
      <c r="C1604" s="2">
        <f t="shared" ref="C1604:C1667" si="197">B1604-B1603</f>
        <v>0</v>
      </c>
      <c r="D1604" s="2">
        <f t="shared" si="190"/>
        <v>41.942</v>
      </c>
      <c r="E1604" s="2">
        <f t="shared" si="192"/>
        <v>41.942</v>
      </c>
      <c r="F1604" s="2">
        <f t="shared" si="193"/>
        <v>41.942</v>
      </c>
      <c r="G1604" s="2">
        <f t="shared" si="195"/>
        <v>41.942</v>
      </c>
      <c r="H1604" s="2">
        <f t="shared" si="191"/>
        <v>42.537694999999964</v>
      </c>
      <c r="I1604" s="2">
        <f t="array" ref="I1604">SUMPRODUCT(B1588:B1607, (ROW(B1588:B1607)-ROW(B1588)+1)) / (20*21/2)</f>
        <v>42.064414285714285</v>
      </c>
      <c r="J1604" s="2">
        <f t="shared" si="194"/>
        <v>41.942062760136203</v>
      </c>
      <c r="K1604" s="2">
        <f t="shared" si="196"/>
        <v>41.95035675944623</v>
      </c>
    </row>
    <row r="1605" spans="1:11" ht="13.5" x14ac:dyDescent="0.25">
      <c r="A1605" s="3">
        <f>TITRES_STAT!B1608</f>
        <v>44350</v>
      </c>
      <c r="B1605" s="6">
        <f>TITRES_STAT!D1608</f>
        <v>42.393000000000001</v>
      </c>
      <c r="C1605" s="2">
        <f t="shared" si="197"/>
        <v>0.45100000000000051</v>
      </c>
      <c r="D1605" s="2">
        <f t="shared" si="190"/>
        <v>42.032200000000003</v>
      </c>
      <c r="E1605" s="2">
        <f t="shared" si="192"/>
        <v>41.987099999999998</v>
      </c>
      <c r="F1605" s="2">
        <f t="shared" si="193"/>
        <v>41.964550000000003</v>
      </c>
      <c r="G1605" s="2">
        <f t="shared" si="195"/>
        <v>41.95102</v>
      </c>
      <c r="H1605" s="2">
        <f t="shared" si="191"/>
        <v>42.551649999999974</v>
      </c>
      <c r="I1605" s="2">
        <f t="array" ref="I1605">SUMPRODUCT(B1589:B1608, (ROW(B1589:B1608)-ROW(B1589)+1)) / (20*21/2)</f>
        <v>42.100923809523806</v>
      </c>
      <c r="J1605" s="2">
        <f t="shared" si="194"/>
        <v>41.985009163932752</v>
      </c>
      <c r="K1605" s="2">
        <f t="shared" si="196"/>
        <v>41.967715317899319</v>
      </c>
    </row>
    <row r="1606" spans="1:11" ht="13.5" x14ac:dyDescent="0.25">
      <c r="A1606" s="3">
        <f>TITRES_STAT!B1609</f>
        <v>44351</v>
      </c>
      <c r="B1606" s="6">
        <f>TITRES_STAT!D1609</f>
        <v>42.393000000000001</v>
      </c>
      <c r="C1606" s="2">
        <f t="shared" si="197"/>
        <v>0</v>
      </c>
      <c r="D1606" s="2">
        <f t="shared" ref="D1606:D1669" si="198">AVERAGE(B1602:B1606)</f>
        <v>42.122399999999999</v>
      </c>
      <c r="E1606" s="2">
        <f t="shared" si="192"/>
        <v>42.032200000000003</v>
      </c>
      <c r="F1606" s="2">
        <f t="shared" si="193"/>
        <v>41.987100000000005</v>
      </c>
      <c r="G1606" s="2">
        <f t="shared" si="195"/>
        <v>41.960039999999999</v>
      </c>
      <c r="H1606" s="2">
        <f t="shared" si="191"/>
        <v>42.565604999999977</v>
      </c>
      <c r="I1606" s="2">
        <f t="array" ref="I1606">SUMPRODUCT(B1590:B1609, (ROW(B1590:B1609)-ROW(B1590)+1)) / (20*21/2)</f>
        <v>42.135285714285715</v>
      </c>
      <c r="J1606" s="2">
        <f t="shared" si="194"/>
        <v>42.023865434034391</v>
      </c>
      <c r="K1606" s="2">
        <f t="shared" si="196"/>
        <v>41.984393148569936</v>
      </c>
    </row>
    <row r="1607" spans="1:11" ht="13.5" x14ac:dyDescent="0.25">
      <c r="A1607" s="3">
        <f>TITRES_STAT!B1610</f>
        <v>44354</v>
      </c>
      <c r="B1607" s="6">
        <f>TITRES_STAT!D1610</f>
        <v>42.393000000000001</v>
      </c>
      <c r="C1607" s="2">
        <f t="shared" si="197"/>
        <v>0</v>
      </c>
      <c r="D1607" s="2">
        <f t="shared" si="198"/>
        <v>42.212600000000002</v>
      </c>
      <c r="E1607" s="2">
        <f t="shared" si="192"/>
        <v>42.077300000000001</v>
      </c>
      <c r="F1607" s="2">
        <f t="shared" si="193"/>
        <v>42.009650000000008</v>
      </c>
      <c r="G1607" s="2">
        <f t="shared" si="195"/>
        <v>41.969059999999999</v>
      </c>
      <c r="H1607" s="2">
        <f t="shared" si="191"/>
        <v>42.579559999999972</v>
      </c>
      <c r="I1607" s="2">
        <f t="array" ref="I1607">SUMPRODUCT(B1591:B1610, (ROW(B1591:B1610)-ROW(B1591)+1)) / (20*21/2)</f>
        <v>42.167500000000004</v>
      </c>
      <c r="J1607" s="2">
        <f t="shared" si="194"/>
        <v>42.059021106983494</v>
      </c>
      <c r="K1607" s="2">
        <f t="shared" si="196"/>
        <v>42.000416946665233</v>
      </c>
    </row>
    <row r="1608" spans="1:11" ht="13.5" x14ac:dyDescent="0.25">
      <c r="A1608" s="3">
        <f>TITRES_STAT!B1611</f>
        <v>44355</v>
      </c>
      <c r="B1608" s="6">
        <f>TITRES_STAT!D1611</f>
        <v>42.393000000000001</v>
      </c>
      <c r="C1608" s="2">
        <f t="shared" si="197"/>
        <v>0</v>
      </c>
      <c r="D1608" s="2">
        <f t="shared" si="198"/>
        <v>42.302800000000005</v>
      </c>
      <c r="E1608" s="2">
        <f t="shared" si="192"/>
        <v>42.122400000000006</v>
      </c>
      <c r="F1608" s="2">
        <f t="shared" si="193"/>
        <v>42.032200000000003</v>
      </c>
      <c r="G1608" s="2">
        <f t="shared" si="195"/>
        <v>41.978079999999999</v>
      </c>
      <c r="H1608" s="2">
        <f t="shared" si="191"/>
        <v>42.593514999999982</v>
      </c>
      <c r="I1608" s="2">
        <f t="array" ref="I1608">SUMPRODUCT(B1592:B1611, (ROW(B1592:B1611)-ROW(B1592)+1)) / (20*21/2)</f>
        <v>42.197566666666674</v>
      </c>
      <c r="J1608" s="2">
        <f t="shared" si="194"/>
        <v>42.090828620604114</v>
      </c>
      <c r="K1608" s="2">
        <f t="shared" si="196"/>
        <v>42.015812360521501</v>
      </c>
    </row>
    <row r="1609" spans="1:11" ht="13.5" x14ac:dyDescent="0.25">
      <c r="A1609" s="3">
        <f>TITRES_STAT!B1612</f>
        <v>44356</v>
      </c>
      <c r="B1609" s="6">
        <f>TITRES_STAT!D1612</f>
        <v>42.393000000000001</v>
      </c>
      <c r="C1609" s="2">
        <f t="shared" si="197"/>
        <v>0</v>
      </c>
      <c r="D1609" s="2">
        <f t="shared" si="198"/>
        <v>42.393000000000001</v>
      </c>
      <c r="E1609" s="2">
        <f t="shared" si="192"/>
        <v>42.167500000000004</v>
      </c>
      <c r="F1609" s="2">
        <f t="shared" si="193"/>
        <v>42.054750000000006</v>
      </c>
      <c r="G1609" s="2">
        <f t="shared" si="195"/>
        <v>41.987099999999998</v>
      </c>
      <c r="H1609" s="2">
        <f t="shared" si="191"/>
        <v>42.607469999999985</v>
      </c>
      <c r="I1609" s="2">
        <f t="array" ref="I1609">SUMPRODUCT(B1593:B1612, (ROW(B1593:B1612)-ROW(B1593)+1)) / (20*21/2)</f>
        <v>42.225485714285718</v>
      </c>
      <c r="J1609" s="2">
        <f t="shared" si="194"/>
        <v>42.119606847213248</v>
      </c>
      <c r="K1609" s="2">
        <f t="shared" si="196"/>
        <v>42.030604032657912</v>
      </c>
    </row>
    <row r="1610" spans="1:11" ht="13.5" x14ac:dyDescent="0.25">
      <c r="A1610" s="3">
        <f>TITRES_STAT!B1613</f>
        <v>44357</v>
      </c>
      <c r="B1610" s="6">
        <f>TITRES_STAT!D1613</f>
        <v>42.393000000000001</v>
      </c>
      <c r="C1610" s="2">
        <f t="shared" si="197"/>
        <v>0</v>
      </c>
      <c r="D1610" s="2">
        <f t="shared" si="198"/>
        <v>42.393000000000001</v>
      </c>
      <c r="E1610" s="2">
        <f t="shared" si="192"/>
        <v>42.212600000000009</v>
      </c>
      <c r="F1610" s="2">
        <f t="shared" si="193"/>
        <v>42.077300000000008</v>
      </c>
      <c r="G1610" s="2">
        <f t="shared" si="195"/>
        <v>41.996119999999998</v>
      </c>
      <c r="H1610" s="2">
        <f t="shared" ref="H1610:H1673" si="199">AVERAGE(B1411:B1610)</f>
        <v>42.621424999999988</v>
      </c>
      <c r="I1610" s="2">
        <f t="array" ref="I1610">SUMPRODUCT(B1594:B1613, (ROW(B1594:B1613)-ROW(B1594)+1)) / (20*21/2)</f>
        <v>42.251257142857149</v>
      </c>
      <c r="J1610" s="2">
        <f t="shared" si="194"/>
        <v>42.145644290335795</v>
      </c>
      <c r="K1610" s="2">
        <f t="shared" si="196"/>
        <v>42.044815639220346</v>
      </c>
    </row>
    <row r="1611" spans="1:11" ht="13.5" x14ac:dyDescent="0.25">
      <c r="A1611" s="3">
        <f>TITRES_STAT!B1614</f>
        <v>44358</v>
      </c>
      <c r="B1611" s="6">
        <f>TITRES_STAT!D1614</f>
        <v>42.393000000000001</v>
      </c>
      <c r="C1611" s="2">
        <f t="shared" si="197"/>
        <v>0</v>
      </c>
      <c r="D1611" s="2">
        <f t="shared" si="198"/>
        <v>42.393000000000001</v>
      </c>
      <c r="E1611" s="2">
        <f t="shared" si="192"/>
        <v>42.257700000000014</v>
      </c>
      <c r="F1611" s="2">
        <f t="shared" si="193"/>
        <v>42.099850000000011</v>
      </c>
      <c r="G1611" s="2">
        <f t="shared" si="195"/>
        <v>42.005140000000004</v>
      </c>
      <c r="H1611" s="2">
        <f t="shared" si="199"/>
        <v>42.634715</v>
      </c>
      <c r="I1611" s="2">
        <f t="array" ref="I1611">SUMPRODUCT(B1595:B1614, (ROW(B1595:B1614)-ROW(B1595)+1)) / (20*21/2)</f>
        <v>42.274880952380954</v>
      </c>
      <c r="J1611" s="2">
        <f t="shared" si="194"/>
        <v>42.169201976970484</v>
      </c>
      <c r="K1611" s="2">
        <f t="shared" si="196"/>
        <v>42.05846992787837</v>
      </c>
    </row>
    <row r="1612" spans="1:11" ht="13.5" x14ac:dyDescent="0.25">
      <c r="A1612" s="3">
        <f>TITRES_STAT!B1615</f>
        <v>44361</v>
      </c>
      <c r="B1612" s="6">
        <f>TITRES_STAT!D1615</f>
        <v>42.393000000000001</v>
      </c>
      <c r="C1612" s="2">
        <f t="shared" si="197"/>
        <v>0</v>
      </c>
      <c r="D1612" s="2">
        <f t="shared" si="198"/>
        <v>42.393000000000001</v>
      </c>
      <c r="E1612" s="2">
        <f t="shared" ref="E1612:E1675" si="200">AVERAGE(B1603:B1612)</f>
        <v>42.302800000000012</v>
      </c>
      <c r="F1612" s="2">
        <f t="shared" si="193"/>
        <v>42.122400000000013</v>
      </c>
      <c r="G1612" s="2">
        <f t="shared" si="195"/>
        <v>42.014160000000004</v>
      </c>
      <c r="H1612" s="2">
        <f t="shared" si="199"/>
        <v>42.64293</v>
      </c>
      <c r="I1612" s="2">
        <f t="array" ref="I1612">SUMPRODUCT(B1596:B1615, (ROW(B1596:B1615)-ROW(B1596)+1)) / (20*21/2)</f>
        <v>42.296357142857147</v>
      </c>
      <c r="J1612" s="2">
        <f t="shared" si="194"/>
        <v>42.190516074401863</v>
      </c>
      <c r="K1612" s="2">
        <f t="shared" si="196"/>
        <v>42.071588754236082</v>
      </c>
    </row>
    <row r="1613" spans="1:11" ht="13.5" x14ac:dyDescent="0.25">
      <c r="A1613" s="3">
        <f>TITRES_STAT!B1616</f>
        <v>44362</v>
      </c>
      <c r="B1613" s="6">
        <f>TITRES_STAT!D1616</f>
        <v>42.393000000000001</v>
      </c>
      <c r="C1613" s="2">
        <f t="shared" si="197"/>
        <v>0</v>
      </c>
      <c r="D1613" s="2">
        <f t="shared" si="198"/>
        <v>42.393000000000001</v>
      </c>
      <c r="E1613" s="2">
        <f t="shared" si="200"/>
        <v>42.347900000000003</v>
      </c>
      <c r="F1613" s="2">
        <f t="shared" si="193"/>
        <v>42.144950000000009</v>
      </c>
      <c r="G1613" s="2">
        <f t="shared" si="195"/>
        <v>42.023180000000004</v>
      </c>
      <c r="H1613" s="2">
        <f t="shared" si="199"/>
        <v>42.651145</v>
      </c>
      <c r="I1613" s="2">
        <f t="array" ref="I1613">SUMPRODUCT(B1597:B1616, (ROW(B1597:B1616)-ROW(B1597)+1)) / (20*21/2)</f>
        <v>42.315685714285713</v>
      </c>
      <c r="J1613" s="2">
        <f t="shared" si="194"/>
        <v>42.20980025779216</v>
      </c>
      <c r="K1613" s="2">
        <f t="shared" si="196"/>
        <v>42.084193116815058</v>
      </c>
    </row>
    <row r="1614" spans="1:11" ht="13.5" x14ac:dyDescent="0.25">
      <c r="A1614" s="3">
        <f>TITRES_STAT!B1617</f>
        <v>44363</v>
      </c>
      <c r="B1614" s="6">
        <f>TITRES_STAT!D1617</f>
        <v>42.393000000000001</v>
      </c>
      <c r="C1614" s="2">
        <f t="shared" si="197"/>
        <v>0</v>
      </c>
      <c r="D1614" s="2">
        <f t="shared" si="198"/>
        <v>42.393000000000001</v>
      </c>
      <c r="E1614" s="2">
        <f t="shared" si="200"/>
        <v>42.393000000000008</v>
      </c>
      <c r="F1614" s="2">
        <f t="shared" si="193"/>
        <v>42.167500000000011</v>
      </c>
      <c r="G1614" s="2">
        <f t="shared" si="195"/>
        <v>42.032200000000003</v>
      </c>
      <c r="H1614" s="2">
        <f t="shared" si="199"/>
        <v>42.65936</v>
      </c>
      <c r="I1614" s="2">
        <f t="array" ref="I1614">SUMPRODUCT(B1598:B1617, (ROW(B1598:B1617)-ROW(B1598)+1)) / (20*21/2)</f>
        <v>42.332866666666668</v>
      </c>
      <c r="J1614" s="2">
        <f t="shared" si="194"/>
        <v>42.227247852288144</v>
      </c>
      <c r="K1614" s="2">
        <f t="shared" si="196"/>
        <v>42.096303190665452</v>
      </c>
    </row>
    <row r="1615" spans="1:11" ht="13.5" x14ac:dyDescent="0.25">
      <c r="A1615" s="3">
        <f>TITRES_STAT!B1618</f>
        <v>44364</v>
      </c>
      <c r="B1615" s="6">
        <f>TITRES_STAT!D1618</f>
        <v>42.393000000000001</v>
      </c>
      <c r="C1615" s="2">
        <f t="shared" si="197"/>
        <v>0</v>
      </c>
      <c r="D1615" s="2">
        <f t="shared" si="198"/>
        <v>42.393000000000001</v>
      </c>
      <c r="E1615" s="2">
        <f t="shared" si="200"/>
        <v>42.393000000000008</v>
      </c>
      <c r="F1615" s="2">
        <f t="shared" si="193"/>
        <v>42.190050000000014</v>
      </c>
      <c r="G1615" s="2">
        <f t="shared" si="195"/>
        <v>42.041220000000003</v>
      </c>
      <c r="H1615" s="2">
        <f t="shared" si="199"/>
        <v>42.667574999999999</v>
      </c>
      <c r="I1615" s="2">
        <f t="array" ref="I1615">SUMPRODUCT(B1599:B1618, (ROW(B1599:B1618)-ROW(B1599)+1)) / (20*21/2)</f>
        <v>42.347900000000003</v>
      </c>
      <c r="J1615" s="2">
        <f t="shared" si="194"/>
        <v>42.243033771117844</v>
      </c>
      <c r="K1615" s="2">
        <f t="shared" si="196"/>
        <v>42.107938359658966</v>
      </c>
    </row>
    <row r="1616" spans="1:11" ht="13.5" x14ac:dyDescent="0.25">
      <c r="A1616" s="3">
        <f>TITRES_STAT!B1619</f>
        <v>44365</v>
      </c>
      <c r="B1616" s="6">
        <f>TITRES_STAT!D1619</f>
        <v>42.393000000000001</v>
      </c>
      <c r="C1616" s="2">
        <f t="shared" si="197"/>
        <v>0</v>
      </c>
      <c r="D1616" s="2">
        <f t="shared" si="198"/>
        <v>42.393000000000001</v>
      </c>
      <c r="E1616" s="2">
        <f t="shared" si="200"/>
        <v>42.393000000000008</v>
      </c>
      <c r="F1616" s="2">
        <f t="shared" si="193"/>
        <v>42.212600000000016</v>
      </c>
      <c r="G1616" s="2">
        <f t="shared" si="195"/>
        <v>42.050240000000002</v>
      </c>
      <c r="H1616" s="2">
        <f t="shared" si="199"/>
        <v>42.676450000000003</v>
      </c>
      <c r="I1616" s="2">
        <f t="array" ref="I1616">SUMPRODUCT(B1600:B1619, (ROW(B1600:B1619)-ROW(B1600)+1)) / (20*21/2)</f>
        <v>42.360785714285718</v>
      </c>
      <c r="J1616" s="2">
        <f t="shared" si="194"/>
        <v>42.257316269106617</v>
      </c>
      <c r="K1616" s="2">
        <f t="shared" si="196"/>
        <v>42.119117247515476</v>
      </c>
    </row>
    <row r="1617" spans="1:11" ht="13.5" x14ac:dyDescent="0.25">
      <c r="A1617" s="3">
        <f>TITRES_STAT!B1620</f>
        <v>44368</v>
      </c>
      <c r="B1617" s="6">
        <f>TITRES_STAT!D1620</f>
        <v>42.393000000000001</v>
      </c>
      <c r="C1617" s="2">
        <f t="shared" si="197"/>
        <v>0</v>
      </c>
      <c r="D1617" s="2">
        <f t="shared" si="198"/>
        <v>42.393000000000001</v>
      </c>
      <c r="E1617" s="2">
        <f t="shared" si="200"/>
        <v>42.393000000000008</v>
      </c>
      <c r="F1617" s="2">
        <f t="shared" si="193"/>
        <v>42.235150000000019</v>
      </c>
      <c r="G1617" s="2">
        <f t="shared" si="195"/>
        <v>42.059260000000002</v>
      </c>
      <c r="H1617" s="2">
        <f t="shared" si="199"/>
        <v>42.685325000000006</v>
      </c>
      <c r="I1617" s="2">
        <f t="array" ref="I1617">SUMPRODUCT(B1601:B1620, (ROW(B1601:B1620)-ROW(B1601)+1)) / (20*21/2)</f>
        <v>42.371523809523815</v>
      </c>
      <c r="J1617" s="2">
        <f t="shared" si="194"/>
        <v>42.270238529191701</v>
      </c>
      <c r="K1617" s="2">
        <f t="shared" si="196"/>
        <v>42.12985774761291</v>
      </c>
    </row>
    <row r="1618" spans="1:11" ht="13.5" x14ac:dyDescent="0.25">
      <c r="A1618" s="3">
        <f>TITRES_STAT!B1621</f>
        <v>44369</v>
      </c>
      <c r="B1618" s="6">
        <f>TITRES_STAT!D1621</f>
        <v>42.393000000000001</v>
      </c>
      <c r="C1618" s="2">
        <f t="shared" si="197"/>
        <v>0</v>
      </c>
      <c r="D1618" s="2">
        <f t="shared" si="198"/>
        <v>42.393000000000001</v>
      </c>
      <c r="E1618" s="2">
        <f t="shared" si="200"/>
        <v>42.393000000000008</v>
      </c>
      <c r="F1618" s="2">
        <f t="shared" si="193"/>
        <v>42.257700000000014</v>
      </c>
      <c r="G1618" s="2">
        <f t="shared" si="195"/>
        <v>42.068280000000001</v>
      </c>
      <c r="H1618" s="2">
        <f t="shared" si="199"/>
        <v>42.694200000000002</v>
      </c>
      <c r="I1618" s="2">
        <f t="array" ref="I1618">SUMPRODUCT(B1602:B1621, (ROW(B1602:B1621)-ROW(B1602)+1)) / (20*21/2)</f>
        <v>42.380114285714285</v>
      </c>
      <c r="J1618" s="2">
        <f t="shared" si="194"/>
        <v>42.28193009784011</v>
      </c>
      <c r="K1618" s="2">
        <f t="shared" si="196"/>
        <v>42.140177051628093</v>
      </c>
    </row>
    <row r="1619" spans="1:11" ht="13.5" x14ac:dyDescent="0.25">
      <c r="A1619" s="3">
        <f>TITRES_STAT!B1622</f>
        <v>44370</v>
      </c>
      <c r="B1619" s="6">
        <f>TITRES_STAT!D1622</f>
        <v>42.393000000000001</v>
      </c>
      <c r="C1619" s="2">
        <f t="shared" si="197"/>
        <v>0</v>
      </c>
      <c r="D1619" s="2">
        <f t="shared" si="198"/>
        <v>42.393000000000001</v>
      </c>
      <c r="E1619" s="2">
        <f t="shared" si="200"/>
        <v>42.393000000000008</v>
      </c>
      <c r="F1619" s="2">
        <f t="shared" si="193"/>
        <v>42.280250000000017</v>
      </c>
      <c r="G1619" s="2">
        <f t="shared" si="195"/>
        <v>42.077300000000008</v>
      </c>
      <c r="H1619" s="2">
        <f t="shared" si="199"/>
        <v>42.698659999999997</v>
      </c>
      <c r="I1619" s="2">
        <f t="array" ref="I1619">SUMPRODUCT(B1603:B1622, (ROW(B1603:B1622)-ROW(B1603)+1)) / (20*21/2)</f>
        <v>42.38655714285715</v>
      </c>
      <c r="J1619" s="2">
        <f t="shared" si="194"/>
        <v>42.292508183760098</v>
      </c>
      <c r="K1619" s="2">
        <f t="shared" si="196"/>
        <v>42.150091677054441</v>
      </c>
    </row>
    <row r="1620" spans="1:11" ht="13.5" x14ac:dyDescent="0.25">
      <c r="A1620" s="3">
        <f>TITRES_STAT!B1623</f>
        <v>44371</v>
      </c>
      <c r="B1620" s="6">
        <f>TITRES_STAT!D1623</f>
        <v>42.393000000000001</v>
      </c>
      <c r="C1620" s="2">
        <f t="shared" si="197"/>
        <v>0</v>
      </c>
      <c r="D1620" s="2">
        <f t="shared" si="198"/>
        <v>42.393000000000001</v>
      </c>
      <c r="E1620" s="2">
        <f t="shared" si="200"/>
        <v>42.393000000000008</v>
      </c>
      <c r="F1620" s="2">
        <f t="shared" ref="F1620:F1683" si="201">AVERAGE(B1601:B1620)</f>
        <v>42.302800000000019</v>
      </c>
      <c r="G1620" s="2">
        <f t="shared" si="195"/>
        <v>42.086320000000008</v>
      </c>
      <c r="H1620" s="2">
        <f t="shared" si="199"/>
        <v>42.703119999999998</v>
      </c>
      <c r="I1620" s="2">
        <f t="array" ref="I1620">SUMPRODUCT(B1604:B1623, (ROW(B1604:B1623)-ROW(B1604)+1)) / (20*21/2)</f>
        <v>42.433804761904774</v>
      </c>
      <c r="J1620" s="2">
        <f t="shared" si="194"/>
        <v>42.302078832925801</v>
      </c>
      <c r="K1620" s="2">
        <f t="shared" si="196"/>
        <v>42.159617493640539</v>
      </c>
    </row>
    <row r="1621" spans="1:11" ht="13.5" x14ac:dyDescent="0.25">
      <c r="A1621" s="3">
        <f>TITRES_STAT!B1624</f>
        <v>44372</v>
      </c>
      <c r="B1621" s="6">
        <f>TITRES_STAT!D1624</f>
        <v>42.393000000000001</v>
      </c>
      <c r="C1621" s="2">
        <f t="shared" si="197"/>
        <v>0</v>
      </c>
      <c r="D1621" s="2">
        <f t="shared" si="198"/>
        <v>42.393000000000001</v>
      </c>
      <c r="E1621" s="2">
        <f t="shared" si="200"/>
        <v>42.393000000000008</v>
      </c>
      <c r="F1621" s="2">
        <f t="shared" si="201"/>
        <v>42.325350000000022</v>
      </c>
      <c r="G1621" s="2">
        <f t="shared" si="195"/>
        <v>42.095340000000007</v>
      </c>
      <c r="H1621" s="2">
        <f t="shared" si="199"/>
        <v>42.707580000000007</v>
      </c>
      <c r="I1621" s="2">
        <f t="array" ref="I1621">SUMPRODUCT(B1605:B1624, (ROW(B1605:B1624)-ROW(B1605)+1)) / (20*21/2)</f>
        <v>42.476757142857146</v>
      </c>
      <c r="J1621" s="2">
        <f t="shared" ref="J1621:J1684" si="202">$J$4*B1621+J1620*(1-$J$4)</f>
        <v>42.310737991694772</v>
      </c>
      <c r="K1621" s="2">
        <f t="shared" si="196"/>
        <v>42.168769748791888</v>
      </c>
    </row>
    <row r="1622" spans="1:11" ht="13.5" x14ac:dyDescent="0.25">
      <c r="A1622" s="3">
        <f>TITRES_STAT!B1625</f>
        <v>44375</v>
      </c>
      <c r="B1622" s="6">
        <f>TITRES_STAT!D1625</f>
        <v>42.393000000000001</v>
      </c>
      <c r="C1622" s="2">
        <f t="shared" si="197"/>
        <v>0</v>
      </c>
      <c r="D1622" s="2">
        <f t="shared" si="198"/>
        <v>42.393000000000001</v>
      </c>
      <c r="E1622" s="2">
        <f t="shared" si="200"/>
        <v>42.393000000000008</v>
      </c>
      <c r="F1622" s="2">
        <f t="shared" si="201"/>
        <v>42.347900000000024</v>
      </c>
      <c r="G1622" s="2">
        <f t="shared" si="195"/>
        <v>42.104360000000007</v>
      </c>
      <c r="H1622" s="2">
        <f t="shared" si="199"/>
        <v>42.712040000000009</v>
      </c>
      <c r="I1622" s="2">
        <f t="array" ref="I1622">SUMPRODUCT(B1606:B1625, (ROW(B1606:B1625)-ROW(B1606)+1)) / (20*21/2)</f>
        <v>42.515414285714293</v>
      </c>
      <c r="J1622" s="2">
        <f t="shared" si="202"/>
        <v>42.318572468676223</v>
      </c>
      <c r="K1622" s="2">
        <f t="shared" si="196"/>
        <v>42.177563091976523</v>
      </c>
    </row>
    <row r="1623" spans="1:11" ht="13.5" x14ac:dyDescent="0.25">
      <c r="A1623" s="3">
        <f>TITRES_STAT!B1626</f>
        <v>44376</v>
      </c>
      <c r="B1623" s="6">
        <f>TITRES_STAT!D1626</f>
        <v>42.844000000000001</v>
      </c>
      <c r="C1623" s="2">
        <f t="shared" si="197"/>
        <v>0.45100000000000051</v>
      </c>
      <c r="D1623" s="2">
        <f t="shared" si="198"/>
        <v>42.483199999999997</v>
      </c>
      <c r="E1623" s="2">
        <f t="shared" si="200"/>
        <v>42.438100000000006</v>
      </c>
      <c r="F1623" s="2">
        <f t="shared" si="201"/>
        <v>42.393000000000015</v>
      </c>
      <c r="G1623" s="2">
        <f t="shared" si="195"/>
        <v>42.122400000000006</v>
      </c>
      <c r="H1623" s="2">
        <f t="shared" si="199"/>
        <v>42.71434</v>
      </c>
      <c r="I1623" s="2">
        <f t="array" ref="I1623">SUMPRODUCT(B1607:B1626, (ROW(B1607:B1626)-ROW(B1607)+1)) / (20*21/2)</f>
        <v>42.551923809523814</v>
      </c>
      <c r="J1623" s="2">
        <f t="shared" si="202"/>
        <v>42.368613185945151</v>
      </c>
      <c r="K1623" s="2">
        <f t="shared" si="196"/>
        <v>42.203697872683328</v>
      </c>
    </row>
    <row r="1624" spans="1:11" ht="13.5" x14ac:dyDescent="0.25">
      <c r="A1624" s="3">
        <f>TITRES_STAT!B1627</f>
        <v>44377</v>
      </c>
      <c r="B1624" s="6">
        <f>TITRES_STAT!D1627</f>
        <v>42.844000000000001</v>
      </c>
      <c r="C1624" s="2">
        <f t="shared" si="197"/>
        <v>0</v>
      </c>
      <c r="D1624" s="2">
        <f t="shared" si="198"/>
        <v>42.573399999999999</v>
      </c>
      <c r="E1624" s="2">
        <f t="shared" si="200"/>
        <v>42.483199999999997</v>
      </c>
      <c r="F1624" s="2">
        <f t="shared" si="201"/>
        <v>42.43810000000002</v>
      </c>
      <c r="G1624" s="2">
        <f t="shared" si="195"/>
        <v>42.140440000000005</v>
      </c>
      <c r="H1624" s="2">
        <f t="shared" si="199"/>
        <v>42.712224999999997</v>
      </c>
      <c r="I1624" s="2">
        <f t="array" ref="I1624">SUMPRODUCT(B1608:B1627, (ROW(B1608:B1627)-ROW(B1608)+1)) / (20*21/2)</f>
        <v>42.586285714285708</v>
      </c>
      <c r="J1624" s="2">
        <f t="shared" si="202"/>
        <v>42.413888120617045</v>
      </c>
      <c r="K1624" s="2">
        <f t="shared" si="196"/>
        <v>42.228807760029085</v>
      </c>
    </row>
    <row r="1625" spans="1:11" ht="13.5" x14ac:dyDescent="0.25">
      <c r="A1625" s="3">
        <f>TITRES_STAT!B1628</f>
        <v>44378</v>
      </c>
      <c r="B1625" s="6">
        <f>TITRES_STAT!D1628</f>
        <v>42.844000000000001</v>
      </c>
      <c r="C1625" s="2">
        <f t="shared" si="197"/>
        <v>0</v>
      </c>
      <c r="D1625" s="2">
        <f t="shared" si="198"/>
        <v>42.663599999999995</v>
      </c>
      <c r="E1625" s="2">
        <f t="shared" si="200"/>
        <v>42.528299999999994</v>
      </c>
      <c r="F1625" s="2">
        <f t="shared" si="201"/>
        <v>42.460650000000022</v>
      </c>
      <c r="G1625" s="2">
        <f t="shared" si="195"/>
        <v>42.158480000000012</v>
      </c>
      <c r="H1625" s="2">
        <f t="shared" si="199"/>
        <v>42.699559999999991</v>
      </c>
      <c r="I1625" s="2">
        <f t="array" ref="I1625">SUMPRODUCT(B1609:B1628, (ROW(B1609:B1628)-ROW(B1609)+1)) / (20*21/2)</f>
        <v>42.61849999999999</v>
      </c>
      <c r="J1625" s="2">
        <f t="shared" si="202"/>
        <v>42.454851156748759</v>
      </c>
      <c r="K1625" s="2">
        <f t="shared" si="196"/>
        <v>42.252932945910302</v>
      </c>
    </row>
    <row r="1626" spans="1:11" ht="13.5" x14ac:dyDescent="0.25">
      <c r="A1626" s="3">
        <f>TITRES_STAT!B1629</f>
        <v>44379</v>
      </c>
      <c r="B1626" s="6">
        <f>TITRES_STAT!D1629</f>
        <v>42.844000000000001</v>
      </c>
      <c r="C1626" s="2">
        <f t="shared" si="197"/>
        <v>0</v>
      </c>
      <c r="D1626" s="2">
        <f t="shared" si="198"/>
        <v>42.753799999999998</v>
      </c>
      <c r="E1626" s="2">
        <f t="shared" si="200"/>
        <v>42.573399999999999</v>
      </c>
      <c r="F1626" s="2">
        <f t="shared" si="201"/>
        <v>42.483200000000025</v>
      </c>
      <c r="G1626" s="2">
        <f t="shared" si="195"/>
        <v>42.176520000000011</v>
      </c>
      <c r="H1626" s="2">
        <f t="shared" si="199"/>
        <v>42.681994999999986</v>
      </c>
      <c r="I1626" s="2">
        <f t="array" ref="I1626">SUMPRODUCT(B1610:B1629, (ROW(B1610:B1629)-ROW(B1610)+1)) / (20*21/2)</f>
        <v>42.64856666666666</v>
      </c>
      <c r="J1626" s="2">
        <f t="shared" si="202"/>
        <v>42.491912951344119</v>
      </c>
      <c r="K1626" s="2">
        <f t="shared" si="196"/>
        <v>42.276112046070686</v>
      </c>
    </row>
    <row r="1627" spans="1:11" ht="13.5" x14ac:dyDescent="0.25">
      <c r="A1627" s="3">
        <f>TITRES_STAT!B1630</f>
        <v>44382</v>
      </c>
      <c r="B1627" s="6">
        <f>TITRES_STAT!D1630</f>
        <v>42.844000000000001</v>
      </c>
      <c r="C1627" s="2">
        <f t="shared" si="197"/>
        <v>0</v>
      </c>
      <c r="D1627" s="2">
        <f t="shared" si="198"/>
        <v>42.844000000000001</v>
      </c>
      <c r="E1627" s="2">
        <f t="shared" si="200"/>
        <v>42.618499999999997</v>
      </c>
      <c r="F1627" s="2">
        <f t="shared" si="201"/>
        <v>42.50575000000002</v>
      </c>
      <c r="G1627" s="2">
        <f t="shared" si="195"/>
        <v>42.19456000000001</v>
      </c>
      <c r="H1627" s="2">
        <f t="shared" si="199"/>
        <v>42.664429999999982</v>
      </c>
      <c r="I1627" s="2">
        <f t="array" ref="I1627">SUMPRODUCT(B1611:B1630, (ROW(B1611:B1630)-ROW(B1611)+1)) / (20*21/2)</f>
        <v>42.676485714285704</v>
      </c>
      <c r="J1627" s="2">
        <f t="shared" si="202"/>
        <v>42.52544505121611</v>
      </c>
      <c r="K1627" s="2">
        <f t="shared" si="196"/>
        <v>42.298382161911057</v>
      </c>
    </row>
    <row r="1628" spans="1:11" ht="13.5" x14ac:dyDescent="0.25">
      <c r="A1628" s="3">
        <f>TITRES_STAT!B1631</f>
        <v>44383</v>
      </c>
      <c r="B1628" s="6">
        <f>TITRES_STAT!D1631</f>
        <v>42.844000000000001</v>
      </c>
      <c r="C1628" s="2">
        <f t="shared" si="197"/>
        <v>0</v>
      </c>
      <c r="D1628" s="2">
        <f t="shared" si="198"/>
        <v>42.844000000000001</v>
      </c>
      <c r="E1628" s="2">
        <f t="shared" si="200"/>
        <v>42.663599999999995</v>
      </c>
      <c r="F1628" s="2">
        <f t="shared" si="201"/>
        <v>42.528300000000023</v>
      </c>
      <c r="G1628" s="2">
        <f t="shared" si="195"/>
        <v>42.212600000000009</v>
      </c>
      <c r="H1628" s="2">
        <f t="shared" si="199"/>
        <v>42.646864999999977</v>
      </c>
      <c r="I1628" s="2">
        <f t="array" ref="I1628">SUMPRODUCT(B1612:B1631, (ROW(B1612:B1631)-ROW(B1612)+1)) / (20*21/2)</f>
        <v>42.702257142857135</v>
      </c>
      <c r="J1628" s="2">
        <f t="shared" si="202"/>
        <v>42.555783617766963</v>
      </c>
      <c r="K1628" s="2">
        <f t="shared" si="196"/>
        <v>42.319778939875334</v>
      </c>
    </row>
    <row r="1629" spans="1:11" ht="13.5" x14ac:dyDescent="0.25">
      <c r="A1629" s="3">
        <f>TITRES_STAT!B1632</f>
        <v>44384</v>
      </c>
      <c r="B1629" s="6">
        <f>TITRES_STAT!D1632</f>
        <v>42.844000000000001</v>
      </c>
      <c r="C1629" s="2">
        <f t="shared" si="197"/>
        <v>0</v>
      </c>
      <c r="D1629" s="2">
        <f t="shared" si="198"/>
        <v>42.844000000000001</v>
      </c>
      <c r="E1629" s="2">
        <f t="shared" si="200"/>
        <v>42.7087</v>
      </c>
      <c r="F1629" s="2">
        <f t="shared" si="201"/>
        <v>42.550850000000025</v>
      </c>
      <c r="G1629" s="2">
        <f t="shared" si="195"/>
        <v>42.230640000000015</v>
      </c>
      <c r="H1629" s="2">
        <f t="shared" si="199"/>
        <v>42.629299999999972</v>
      </c>
      <c r="I1629" s="2">
        <f t="array" ref="I1629">SUMPRODUCT(B1613:B1632, (ROW(B1613:B1632)-ROW(B1613)+1)) / (20*21/2)</f>
        <v>42.725880952380948</v>
      </c>
      <c r="J1629" s="2">
        <f t="shared" si="202"/>
        <v>42.58323279702725</v>
      </c>
      <c r="K1629" s="2">
        <f t="shared" si="196"/>
        <v>42.340336628507679</v>
      </c>
    </row>
    <row r="1630" spans="1:11" ht="13.5" x14ac:dyDescent="0.25">
      <c r="A1630" s="3">
        <f>TITRES_STAT!B1633</f>
        <v>44385</v>
      </c>
      <c r="B1630" s="6">
        <f>TITRES_STAT!D1633</f>
        <v>42.844000000000001</v>
      </c>
      <c r="C1630" s="2">
        <f t="shared" si="197"/>
        <v>0</v>
      </c>
      <c r="D1630" s="2">
        <f t="shared" si="198"/>
        <v>42.844000000000001</v>
      </c>
      <c r="E1630" s="2">
        <f t="shared" si="200"/>
        <v>42.753799999999998</v>
      </c>
      <c r="F1630" s="2">
        <f t="shared" si="201"/>
        <v>42.573400000000028</v>
      </c>
      <c r="G1630" s="2">
        <f t="shared" si="195"/>
        <v>42.248680000000014</v>
      </c>
      <c r="H1630" s="2">
        <f t="shared" si="199"/>
        <v>42.611734999999982</v>
      </c>
      <c r="I1630" s="2">
        <f t="array" ref="I1630">SUMPRODUCT(B1614:B1633, (ROW(B1614:B1633)-ROW(B1614)+1)) / (20*21/2)</f>
        <v>42.74735714285714</v>
      </c>
      <c r="J1630" s="2">
        <f t="shared" si="202"/>
        <v>42.608067768738948</v>
      </c>
      <c r="K1630" s="2">
        <f t="shared" si="196"/>
        <v>42.360088133272086</v>
      </c>
    </row>
    <row r="1631" spans="1:11" ht="13.5" x14ac:dyDescent="0.25">
      <c r="A1631" s="3">
        <f>TITRES_STAT!B1634</f>
        <v>44386</v>
      </c>
      <c r="B1631" s="6">
        <f>TITRES_STAT!D1634</f>
        <v>42.844000000000001</v>
      </c>
      <c r="C1631" s="2">
        <f t="shared" si="197"/>
        <v>0</v>
      </c>
      <c r="D1631" s="2">
        <f t="shared" si="198"/>
        <v>42.844000000000001</v>
      </c>
      <c r="E1631" s="2">
        <f t="shared" si="200"/>
        <v>42.798899999999996</v>
      </c>
      <c r="F1631" s="2">
        <f t="shared" si="201"/>
        <v>42.595950000000023</v>
      </c>
      <c r="G1631" s="2">
        <f t="shared" si="195"/>
        <v>42.266720000000014</v>
      </c>
      <c r="H1631" s="2">
        <f t="shared" si="199"/>
        <v>42.587239999999973</v>
      </c>
      <c r="I1631" s="2">
        <f t="array" ref="I1631">SUMPRODUCT(B1615:B1634, (ROW(B1615:B1634)-ROW(B1615)+1)) / (20*21/2)</f>
        <v>42.766685714285707</v>
      </c>
      <c r="J1631" s="2">
        <f t="shared" si="202"/>
        <v>42.630537505049531</v>
      </c>
      <c r="K1631" s="2">
        <f t="shared" si="196"/>
        <v>42.379065069222207</v>
      </c>
    </row>
    <row r="1632" spans="1:11" ht="13.5" x14ac:dyDescent="0.25">
      <c r="A1632" s="3">
        <f>TITRES_STAT!B1635</f>
        <v>44389</v>
      </c>
      <c r="B1632" s="6">
        <f>TITRES_STAT!D1635</f>
        <v>42.844000000000001</v>
      </c>
      <c r="C1632" s="2">
        <f t="shared" si="197"/>
        <v>0</v>
      </c>
      <c r="D1632" s="2">
        <f t="shared" si="198"/>
        <v>42.844000000000001</v>
      </c>
      <c r="E1632" s="2">
        <f t="shared" si="200"/>
        <v>42.844000000000001</v>
      </c>
      <c r="F1632" s="2">
        <f t="shared" si="201"/>
        <v>42.618500000000026</v>
      </c>
      <c r="G1632" s="2">
        <f t="shared" si="195"/>
        <v>42.284760000000013</v>
      </c>
      <c r="H1632" s="2">
        <f t="shared" si="199"/>
        <v>42.567464999999977</v>
      </c>
      <c r="I1632" s="2">
        <f t="array" ref="I1632">SUMPRODUCT(B1616:B1635, (ROW(B1616:B1635)-ROW(B1616)+1)) / (20*21/2)</f>
        <v>42.783866666666661</v>
      </c>
      <c r="J1632" s="2">
        <f t="shared" si="202"/>
        <v>42.650867266473384</v>
      </c>
      <c r="K1632" s="2">
        <f t="shared" si="196"/>
        <v>42.397297811605654</v>
      </c>
    </row>
    <row r="1633" spans="1:11" ht="13.5" x14ac:dyDescent="0.25">
      <c r="A1633" s="3">
        <f>TITRES_STAT!B1636</f>
        <v>44390</v>
      </c>
      <c r="B1633" s="6">
        <f>TITRES_STAT!D1636</f>
        <v>42.844000000000001</v>
      </c>
      <c r="C1633" s="2">
        <f t="shared" si="197"/>
        <v>0</v>
      </c>
      <c r="D1633" s="2">
        <f t="shared" si="198"/>
        <v>42.844000000000001</v>
      </c>
      <c r="E1633" s="2">
        <f t="shared" si="200"/>
        <v>42.844000000000001</v>
      </c>
      <c r="F1633" s="2">
        <f t="shared" si="201"/>
        <v>42.641050000000021</v>
      </c>
      <c r="G1633" s="2">
        <f t="shared" si="195"/>
        <v>42.302800000000019</v>
      </c>
      <c r="H1633" s="2">
        <f t="shared" si="199"/>
        <v>42.533474999999981</v>
      </c>
      <c r="I1633" s="2">
        <f t="array" ref="I1633">SUMPRODUCT(B1617:B1636, (ROW(B1617:B1636)-ROW(B1617)+1)) / (20*21/2)</f>
        <v>42.798900000000003</v>
      </c>
      <c r="J1633" s="2">
        <f t="shared" si="202"/>
        <v>42.669260860142586</v>
      </c>
      <c r="K1633" s="2">
        <f t="shared" si="196"/>
        <v>42.414815544483865</v>
      </c>
    </row>
    <row r="1634" spans="1:11" ht="13.5" x14ac:dyDescent="0.25">
      <c r="A1634" s="3">
        <f>TITRES_STAT!B1637</f>
        <v>44391</v>
      </c>
      <c r="B1634" s="6">
        <f>TITRES_STAT!D1637</f>
        <v>42.844000000000001</v>
      </c>
      <c r="C1634" s="2">
        <f t="shared" si="197"/>
        <v>0</v>
      </c>
      <c r="D1634" s="2">
        <f t="shared" si="198"/>
        <v>42.844000000000001</v>
      </c>
      <c r="E1634" s="2">
        <f t="shared" si="200"/>
        <v>42.844000000000001</v>
      </c>
      <c r="F1634" s="2">
        <f t="shared" si="201"/>
        <v>42.663600000000017</v>
      </c>
      <c r="G1634" s="2">
        <f t="shared" si="195"/>
        <v>42.320840000000018</v>
      </c>
      <c r="H1634" s="2">
        <f t="shared" si="199"/>
        <v>42.506904999999982</v>
      </c>
      <c r="I1634" s="2">
        <f t="array" ref="I1634">SUMPRODUCT(B1618:B1637, (ROW(B1618:B1637)-ROW(B1618)+1)) / (20*21/2)</f>
        <v>42.811785714285719</v>
      </c>
      <c r="J1634" s="2">
        <f t="shared" si="202"/>
        <v>42.685902682986153</v>
      </c>
      <c r="K1634" s="2">
        <f t="shared" si="196"/>
        <v>42.431646307445284</v>
      </c>
    </row>
    <row r="1635" spans="1:11" ht="13.5" x14ac:dyDescent="0.25">
      <c r="A1635" s="3">
        <f>TITRES_STAT!B1638</f>
        <v>44392</v>
      </c>
      <c r="B1635" s="6">
        <f>TITRES_STAT!D1638</f>
        <v>42.844000000000001</v>
      </c>
      <c r="C1635" s="2">
        <f t="shared" si="197"/>
        <v>0</v>
      </c>
      <c r="D1635" s="2">
        <f t="shared" si="198"/>
        <v>42.844000000000001</v>
      </c>
      <c r="E1635" s="2">
        <f t="shared" si="200"/>
        <v>42.844000000000001</v>
      </c>
      <c r="F1635" s="2">
        <f t="shared" si="201"/>
        <v>42.686150000000012</v>
      </c>
      <c r="G1635" s="2">
        <f t="shared" si="195"/>
        <v>42.338880000000017</v>
      </c>
      <c r="H1635" s="2">
        <f t="shared" si="199"/>
        <v>42.473134999999978</v>
      </c>
      <c r="I1635" s="2">
        <f t="array" ref="I1635">SUMPRODUCT(B1619:B1638, (ROW(B1619:B1638)-ROW(B1619)+1)) / (20*21/2)</f>
        <v>42.822523809523808</v>
      </c>
      <c r="J1635" s="2">
        <f t="shared" si="202"/>
        <v>42.700959570320805</v>
      </c>
      <c r="K1635" s="2">
        <f t="shared" si="196"/>
        <v>42.447817040486647</v>
      </c>
    </row>
    <row r="1636" spans="1:11" ht="13.5" x14ac:dyDescent="0.25">
      <c r="A1636" s="3">
        <f>TITRES_STAT!B1639</f>
        <v>44393</v>
      </c>
      <c r="B1636" s="6">
        <f>TITRES_STAT!D1639</f>
        <v>42.844000000000001</v>
      </c>
      <c r="C1636" s="2">
        <f t="shared" si="197"/>
        <v>0</v>
      </c>
      <c r="D1636" s="2">
        <f t="shared" si="198"/>
        <v>42.844000000000001</v>
      </c>
      <c r="E1636" s="2">
        <f t="shared" si="200"/>
        <v>42.844000000000001</v>
      </c>
      <c r="F1636" s="2">
        <f t="shared" si="201"/>
        <v>42.708700000000015</v>
      </c>
      <c r="G1636" s="2">
        <f t="shared" si="195"/>
        <v>42.356920000000017</v>
      </c>
      <c r="H1636" s="2">
        <f t="shared" si="199"/>
        <v>42.439364999999981</v>
      </c>
      <c r="I1636" s="2">
        <f t="array" ref="I1636">SUMPRODUCT(B1620:B1639, (ROW(B1620:B1639)-ROW(B1620)+1)) / (20*21/2)</f>
        <v>42.831114285714285</v>
      </c>
      <c r="J1636" s="2">
        <f t="shared" si="202"/>
        <v>42.714582468385487</v>
      </c>
      <c r="K1636" s="2">
        <f t="shared" si="196"/>
        <v>42.463353627134232</v>
      </c>
    </row>
    <row r="1637" spans="1:11" ht="13.5" x14ac:dyDescent="0.25">
      <c r="A1637" s="3">
        <f>TITRES_STAT!B1640</f>
        <v>44396</v>
      </c>
      <c r="B1637" s="6">
        <f>TITRES_STAT!D1640</f>
        <v>42.844000000000001</v>
      </c>
      <c r="C1637" s="2">
        <f t="shared" si="197"/>
        <v>0</v>
      </c>
      <c r="D1637" s="2">
        <f t="shared" si="198"/>
        <v>42.844000000000001</v>
      </c>
      <c r="E1637" s="2">
        <f t="shared" si="200"/>
        <v>42.844000000000001</v>
      </c>
      <c r="F1637" s="2">
        <f t="shared" si="201"/>
        <v>42.731250000000017</v>
      </c>
      <c r="G1637" s="2">
        <f t="shared" si="195"/>
        <v>42.374960000000016</v>
      </c>
      <c r="H1637" s="2">
        <f t="shared" si="199"/>
        <v>42.412794999999981</v>
      </c>
      <c r="I1637" s="2">
        <f t="array" ref="I1637">SUMPRODUCT(B1621:B1640, (ROW(B1621:B1640)-ROW(B1621)+1)) / (20*21/2)</f>
        <v>42.837557142857136</v>
      </c>
      <c r="J1637" s="2">
        <f t="shared" si="202"/>
        <v>42.726907947586866</v>
      </c>
      <c r="K1637" s="2">
        <f t="shared" si="196"/>
        <v>42.478280935874068</v>
      </c>
    </row>
    <row r="1638" spans="1:11" ht="13.5" x14ac:dyDescent="0.25">
      <c r="A1638" s="3">
        <f>TITRES_STAT!B1641</f>
        <v>44399</v>
      </c>
      <c r="B1638" s="6">
        <f>TITRES_STAT!D1641</f>
        <v>42.844000000000001</v>
      </c>
      <c r="C1638" s="2">
        <f t="shared" si="197"/>
        <v>0</v>
      </c>
      <c r="D1638" s="2">
        <f t="shared" si="198"/>
        <v>42.844000000000001</v>
      </c>
      <c r="E1638" s="2">
        <f t="shared" si="200"/>
        <v>42.844000000000001</v>
      </c>
      <c r="F1638" s="2">
        <f t="shared" si="201"/>
        <v>42.75380000000002</v>
      </c>
      <c r="G1638" s="2">
        <f t="shared" si="195"/>
        <v>42.393000000000022</v>
      </c>
      <c r="H1638" s="2">
        <f t="shared" si="199"/>
        <v>42.393019999999979</v>
      </c>
      <c r="I1638" s="2">
        <f t="array" ref="I1638">SUMPRODUCT(B1622:B1641, (ROW(B1622:B1641)-ROW(B1622)+1)) / (20*21/2)</f>
        <v>42.841852380952375</v>
      </c>
      <c r="J1638" s="2">
        <f t="shared" si="202"/>
        <v>42.738059571626209</v>
      </c>
      <c r="K1638" s="2">
        <f t="shared" si="196"/>
        <v>42.492622859957443</v>
      </c>
    </row>
    <row r="1639" spans="1:11" ht="13.5" x14ac:dyDescent="0.25">
      <c r="A1639" s="3">
        <f>TITRES_STAT!B1642</f>
        <v>44400</v>
      </c>
      <c r="B1639" s="6">
        <f>TITRES_STAT!D1642</f>
        <v>42.844000000000001</v>
      </c>
      <c r="C1639" s="2">
        <f t="shared" si="197"/>
        <v>0</v>
      </c>
      <c r="D1639" s="2">
        <f t="shared" si="198"/>
        <v>42.844000000000001</v>
      </c>
      <c r="E1639" s="2">
        <f t="shared" si="200"/>
        <v>42.844000000000001</v>
      </c>
      <c r="F1639" s="2">
        <f t="shared" si="201"/>
        <v>42.776350000000022</v>
      </c>
      <c r="G1639" s="2">
        <f t="shared" si="195"/>
        <v>42.411040000000021</v>
      </c>
      <c r="H1639" s="2">
        <f t="shared" si="199"/>
        <v>42.373244999999976</v>
      </c>
      <c r="I1639" s="2">
        <f t="array" ref="I1639">SUMPRODUCT(B1623:B1642, (ROW(B1623:B1642)-ROW(B1623)+1)) / (20*21/2)</f>
        <v>42.844000000000001</v>
      </c>
      <c r="J1639" s="2">
        <f t="shared" si="202"/>
        <v>42.748149136233238</v>
      </c>
      <c r="K1639" s="2">
        <f t="shared" si="196"/>
        <v>42.506402355645392</v>
      </c>
    </row>
    <row r="1640" spans="1:11" ht="13.5" x14ac:dyDescent="0.25">
      <c r="A1640" s="3">
        <f>TITRES_STAT!B1643</f>
        <v>44403</v>
      </c>
      <c r="B1640" s="6">
        <f>TITRES_STAT!D1643</f>
        <v>42.844000000000001</v>
      </c>
      <c r="C1640" s="2">
        <f t="shared" si="197"/>
        <v>0</v>
      </c>
      <c r="D1640" s="2">
        <f t="shared" si="198"/>
        <v>42.844000000000001</v>
      </c>
      <c r="E1640" s="2">
        <f t="shared" si="200"/>
        <v>42.844000000000001</v>
      </c>
      <c r="F1640" s="2">
        <f t="shared" si="201"/>
        <v>42.798900000000017</v>
      </c>
      <c r="G1640" s="2">
        <f t="shared" si="195"/>
        <v>42.42908000000002</v>
      </c>
      <c r="H1640" s="2">
        <f t="shared" si="199"/>
        <v>42.35346999999998</v>
      </c>
      <c r="I1640" s="2">
        <f t="array" ref="I1640">SUMPRODUCT(B1624:B1643, (ROW(B1624:B1643)-ROW(B1624)+1)) / (20*21/2)</f>
        <v>42.844000000000001</v>
      </c>
      <c r="J1640" s="2">
        <f t="shared" si="202"/>
        <v>42.757277789925311</v>
      </c>
      <c r="K1640" s="2">
        <f t="shared" si="196"/>
        <v>42.519641478953417</v>
      </c>
    </row>
    <row r="1641" spans="1:11" ht="13.5" x14ac:dyDescent="0.25">
      <c r="A1641" s="3">
        <f>TITRES_STAT!B1644</f>
        <v>44404</v>
      </c>
      <c r="B1641" s="6">
        <f>TITRES_STAT!D1644</f>
        <v>42.844000000000001</v>
      </c>
      <c r="C1641" s="2">
        <f t="shared" si="197"/>
        <v>0</v>
      </c>
      <c r="D1641" s="2">
        <f t="shared" si="198"/>
        <v>42.844000000000001</v>
      </c>
      <c r="E1641" s="2">
        <f t="shared" si="200"/>
        <v>42.844000000000001</v>
      </c>
      <c r="F1641" s="2">
        <f t="shared" si="201"/>
        <v>42.82145000000002</v>
      </c>
      <c r="G1641" s="2">
        <f t="shared" si="195"/>
        <v>42.44712000000002</v>
      </c>
      <c r="H1641" s="2">
        <f t="shared" si="199"/>
        <v>42.338109999999979</v>
      </c>
      <c r="I1641" s="2">
        <f t="array" ref="I1641">SUMPRODUCT(B1625:B1644, (ROW(B1625:B1644)-ROW(B1625)+1)) / (20*21/2)</f>
        <v>42.844000000000001</v>
      </c>
      <c r="J1641" s="2">
        <f t="shared" si="202"/>
        <v>42.765537048027667</v>
      </c>
      <c r="K1641" s="2">
        <f t="shared" si="196"/>
        <v>42.532361420955247</v>
      </c>
    </row>
    <row r="1642" spans="1:11" ht="13.5" x14ac:dyDescent="0.25">
      <c r="A1642" s="3">
        <f>TITRES_STAT!B1645</f>
        <v>44405</v>
      </c>
      <c r="B1642" s="6">
        <f>TITRES_STAT!D1645</f>
        <v>42.844000000000001</v>
      </c>
      <c r="C1642" s="2">
        <f t="shared" si="197"/>
        <v>0</v>
      </c>
      <c r="D1642" s="2">
        <f t="shared" si="198"/>
        <v>42.844000000000001</v>
      </c>
      <c r="E1642" s="2">
        <f t="shared" si="200"/>
        <v>42.844000000000001</v>
      </c>
      <c r="F1642" s="2">
        <f t="shared" si="201"/>
        <v>42.844000000000023</v>
      </c>
      <c r="G1642" s="2">
        <f t="shared" si="195"/>
        <v>42.465160000000026</v>
      </c>
      <c r="H1642" s="2">
        <f t="shared" si="199"/>
        <v>42.322749999999978</v>
      </c>
      <c r="I1642" s="2">
        <f t="array" ref="I1642">SUMPRODUCT(B1626:B1645, (ROW(B1626:B1645)-ROW(B1626)+1)) / (20*21/2)</f>
        <v>42.844000000000001</v>
      </c>
      <c r="J1642" s="2">
        <f t="shared" si="202"/>
        <v>42.773009710120277</v>
      </c>
      <c r="K1642" s="2">
        <f t="shared" si="196"/>
        <v>42.544582541702106</v>
      </c>
    </row>
    <row r="1643" spans="1:11" ht="13.5" x14ac:dyDescent="0.25">
      <c r="A1643" s="3">
        <f>TITRES_STAT!B1646</f>
        <v>44406</v>
      </c>
      <c r="B1643" s="6">
        <f>TITRES_STAT!D1646</f>
        <v>42.844000000000001</v>
      </c>
      <c r="C1643" s="2">
        <f t="shared" si="197"/>
        <v>0</v>
      </c>
      <c r="D1643" s="2">
        <f t="shared" si="198"/>
        <v>42.844000000000001</v>
      </c>
      <c r="E1643" s="2">
        <f t="shared" si="200"/>
        <v>42.844000000000001</v>
      </c>
      <c r="F1643" s="2">
        <f t="shared" si="201"/>
        <v>42.844000000000023</v>
      </c>
      <c r="G1643" s="2">
        <f t="shared" si="195"/>
        <v>42.483200000000025</v>
      </c>
      <c r="H1643" s="2">
        <f t="shared" si="199"/>
        <v>42.307389999999977</v>
      </c>
      <c r="I1643" s="2">
        <f t="array" ref="I1643">SUMPRODUCT(B1627:B1646, (ROW(B1627:B1646)-ROW(B1627)+1)) / (20*21/2)</f>
        <v>42.844000000000001</v>
      </c>
      <c r="J1643" s="2">
        <f t="shared" si="202"/>
        <v>42.779770690108819</v>
      </c>
      <c r="K1643" s="2">
        <f t="shared" si="196"/>
        <v>42.556324402811832</v>
      </c>
    </row>
    <row r="1644" spans="1:11" ht="13.5" x14ac:dyDescent="0.25">
      <c r="A1644" s="3">
        <f>TITRES_STAT!B1647</f>
        <v>44407</v>
      </c>
      <c r="B1644" s="6">
        <f>TITRES_STAT!D1647</f>
        <v>42.844000000000001</v>
      </c>
      <c r="C1644" s="2">
        <f t="shared" si="197"/>
        <v>0</v>
      </c>
      <c r="D1644" s="2">
        <f t="shared" si="198"/>
        <v>42.844000000000001</v>
      </c>
      <c r="E1644" s="2">
        <f t="shared" si="200"/>
        <v>42.844000000000001</v>
      </c>
      <c r="F1644" s="2">
        <f t="shared" si="201"/>
        <v>42.844000000000023</v>
      </c>
      <c r="G1644" s="2">
        <f t="shared" si="195"/>
        <v>42.501240000000024</v>
      </c>
      <c r="H1644" s="2">
        <f t="shared" si="199"/>
        <v>42.296444999999984</v>
      </c>
      <c r="I1644" s="2">
        <f t="array" ref="I1644">SUMPRODUCT(B1628:B1647, (ROW(B1628:B1647)-ROW(B1628)+1)) / (20*21/2)</f>
        <v>42.88695238095238</v>
      </c>
      <c r="J1644" s="2">
        <f t="shared" si="202"/>
        <v>42.78588776724132</v>
      </c>
      <c r="K1644" s="2">
        <f t="shared" si="196"/>
        <v>42.567605798780001</v>
      </c>
    </row>
    <row r="1645" spans="1:11" ht="13.5" x14ac:dyDescent="0.25">
      <c r="A1645" s="3">
        <f>TITRES_STAT!B1648</f>
        <v>44410</v>
      </c>
      <c r="B1645" s="6">
        <f>TITRES_STAT!D1648</f>
        <v>42.844000000000001</v>
      </c>
      <c r="C1645" s="2">
        <f t="shared" si="197"/>
        <v>0</v>
      </c>
      <c r="D1645" s="2">
        <f t="shared" si="198"/>
        <v>42.844000000000001</v>
      </c>
      <c r="E1645" s="2">
        <f t="shared" si="200"/>
        <v>42.844000000000001</v>
      </c>
      <c r="F1645" s="2">
        <f t="shared" si="201"/>
        <v>42.844000000000023</v>
      </c>
      <c r="G1645" s="2">
        <f t="shared" si="195"/>
        <v>42.519280000000023</v>
      </c>
      <c r="H1645" s="2">
        <f t="shared" si="199"/>
        <v>42.285499999999985</v>
      </c>
      <c r="I1645" s="2">
        <f t="array" ref="I1645">SUMPRODUCT(B1629:B1648, (ROW(B1629:B1648)-ROW(B1629)+1)) / (20*21/2)</f>
        <v>42.927757142857139</v>
      </c>
      <c r="J1645" s="2">
        <f t="shared" si="202"/>
        <v>42.791422265599294</v>
      </c>
      <c r="K1645" s="2">
        <f t="shared" si="196"/>
        <v>42.578444787063141</v>
      </c>
    </row>
    <row r="1646" spans="1:11" ht="13.5" x14ac:dyDescent="0.25">
      <c r="A1646" s="3">
        <f>TITRES_STAT!B1649</f>
        <v>44411</v>
      </c>
      <c r="B1646" s="6">
        <f>TITRES_STAT!D1649</f>
        <v>42.844000000000001</v>
      </c>
      <c r="C1646" s="2">
        <f t="shared" si="197"/>
        <v>0</v>
      </c>
      <c r="D1646" s="2">
        <f t="shared" si="198"/>
        <v>42.844000000000001</v>
      </c>
      <c r="E1646" s="2">
        <f t="shared" si="200"/>
        <v>42.844000000000001</v>
      </c>
      <c r="F1646" s="2">
        <f t="shared" si="201"/>
        <v>42.844000000000023</v>
      </c>
      <c r="G1646" s="2">
        <f t="shared" si="195"/>
        <v>42.53732000000003</v>
      </c>
      <c r="H1646" s="2">
        <f t="shared" si="199"/>
        <v>42.274554999999985</v>
      </c>
      <c r="I1646" s="2">
        <f t="array" ref="I1646">SUMPRODUCT(B1630:B1649, (ROW(B1630:B1649)-ROW(B1630)+1)) / (20*21/2)</f>
        <v>42.966414285714286</v>
      </c>
      <c r="J1646" s="2">
        <f t="shared" si="202"/>
        <v>42.796429668875547</v>
      </c>
      <c r="K1646" s="2">
        <f t="shared" si="196"/>
        <v>42.588858716982237</v>
      </c>
    </row>
    <row r="1647" spans="1:11" ht="13.5" x14ac:dyDescent="0.25">
      <c r="A1647" s="3">
        <f>TITRES_STAT!B1650</f>
        <v>44412</v>
      </c>
      <c r="B1647" s="6">
        <f>TITRES_STAT!D1650</f>
        <v>43.295000000000002</v>
      </c>
      <c r="C1647" s="2">
        <f t="shared" si="197"/>
        <v>0.45100000000000051</v>
      </c>
      <c r="D1647" s="2">
        <f t="shared" si="198"/>
        <v>42.934199999999997</v>
      </c>
      <c r="E1647" s="2">
        <f t="shared" si="200"/>
        <v>42.889099999999999</v>
      </c>
      <c r="F1647" s="2">
        <f t="shared" si="201"/>
        <v>42.866550000000018</v>
      </c>
      <c r="G1647" s="2">
        <f t="shared" si="195"/>
        <v>42.564380000000028</v>
      </c>
      <c r="H1647" s="2">
        <f t="shared" si="199"/>
        <v>42.265864999999984</v>
      </c>
      <c r="I1647" s="2">
        <f t="array" ref="I1647">SUMPRODUCT(B1631:B1650, (ROW(B1631:B1650)-ROW(B1631)+1)) / (20*21/2)</f>
        <v>43.002923809523807</v>
      </c>
      <c r="J1647" s="2">
        <f t="shared" si="202"/>
        <v>42.84391255755407</v>
      </c>
      <c r="K1647" s="2">
        <f t="shared" si="196"/>
        <v>42.616550532002542</v>
      </c>
    </row>
    <row r="1648" spans="1:11" ht="13.5" x14ac:dyDescent="0.25">
      <c r="A1648" s="3">
        <f>TITRES_STAT!B1651</f>
        <v>44413</v>
      </c>
      <c r="B1648" s="6">
        <f>TITRES_STAT!D1651</f>
        <v>43.295000000000002</v>
      </c>
      <c r="C1648" s="2">
        <f t="shared" si="197"/>
        <v>0</v>
      </c>
      <c r="D1648" s="2">
        <f t="shared" si="198"/>
        <v>43.0244</v>
      </c>
      <c r="E1648" s="2">
        <f t="shared" si="200"/>
        <v>42.934200000000004</v>
      </c>
      <c r="F1648" s="2">
        <f t="shared" si="201"/>
        <v>42.889100000000013</v>
      </c>
      <c r="G1648" s="2">
        <f t="shared" si="195"/>
        <v>42.591440000000027</v>
      </c>
      <c r="H1648" s="2">
        <f t="shared" si="199"/>
        <v>42.261589999999984</v>
      </c>
      <c r="I1648" s="2">
        <f t="array" ref="I1648">SUMPRODUCT(B1632:B1651, (ROW(B1632:B1651)-ROW(B1632)+1)) / (20*21/2)</f>
        <v>43.037285714285716</v>
      </c>
      <c r="J1648" s="2">
        <f t="shared" si="202"/>
        <v>42.88687326635845</v>
      </c>
      <c r="K1648" s="2">
        <f t="shared" si="196"/>
        <v>42.643156393492639</v>
      </c>
    </row>
    <row r="1649" spans="1:11" ht="13.5" x14ac:dyDescent="0.25">
      <c r="A1649" s="3">
        <f>TITRES_STAT!B1652</f>
        <v>44414</v>
      </c>
      <c r="B1649" s="6">
        <f>TITRES_STAT!D1652</f>
        <v>43.295000000000002</v>
      </c>
      <c r="C1649" s="2">
        <f t="shared" si="197"/>
        <v>0</v>
      </c>
      <c r="D1649" s="2">
        <f t="shared" si="198"/>
        <v>43.11460000000001</v>
      </c>
      <c r="E1649" s="2">
        <f t="shared" si="200"/>
        <v>42.979300000000009</v>
      </c>
      <c r="F1649" s="2">
        <f t="shared" si="201"/>
        <v>42.911650000000009</v>
      </c>
      <c r="G1649" s="2">
        <f t="shared" si="195"/>
        <v>42.618500000000033</v>
      </c>
      <c r="H1649" s="2">
        <f t="shared" si="199"/>
        <v>42.263939999999991</v>
      </c>
      <c r="I1649" s="2">
        <f t="array" ref="I1649">SUMPRODUCT(B1633:B1652, (ROW(B1633:B1652)-ROW(B1633)+1)) / (20*21/2)</f>
        <v>43.069500000000005</v>
      </c>
      <c r="J1649" s="2">
        <f t="shared" si="202"/>
        <v>42.925742479086217</v>
      </c>
      <c r="K1649" s="2">
        <f t="shared" si="196"/>
        <v>42.668718887865474</v>
      </c>
    </row>
    <row r="1650" spans="1:11" ht="13.5" x14ac:dyDescent="0.25">
      <c r="A1650" s="3">
        <f>TITRES_STAT!B1653</f>
        <v>44417</v>
      </c>
      <c r="B1650" s="6">
        <f>TITRES_STAT!D1653</f>
        <v>43.295000000000002</v>
      </c>
      <c r="C1650" s="2">
        <f t="shared" si="197"/>
        <v>0</v>
      </c>
      <c r="D1650" s="2">
        <f t="shared" si="198"/>
        <v>43.204800000000013</v>
      </c>
      <c r="E1650" s="2">
        <f t="shared" si="200"/>
        <v>43.024400000000007</v>
      </c>
      <c r="F1650" s="2">
        <f t="shared" si="201"/>
        <v>42.934200000000004</v>
      </c>
      <c r="G1650" s="2">
        <f t="shared" ref="G1650:G1713" si="203">AVERAGE(B1601:B1650)</f>
        <v>42.645560000000032</v>
      </c>
      <c r="H1650" s="2">
        <f t="shared" si="199"/>
        <v>42.256665000000005</v>
      </c>
      <c r="I1650" s="2">
        <f t="array" ref="I1650">SUMPRODUCT(B1634:B1653, (ROW(B1634:B1653)-ROW(B1634)+1)) / (20*21/2)</f>
        <v>43.099566666666675</v>
      </c>
      <c r="J1650" s="2">
        <f t="shared" si="202"/>
        <v>42.960909862030391</v>
      </c>
      <c r="K1650" s="2">
        <f t="shared" si="196"/>
        <v>42.693278931478588</v>
      </c>
    </row>
    <row r="1651" spans="1:11" ht="13.5" x14ac:dyDescent="0.25">
      <c r="A1651" s="3">
        <f>TITRES_STAT!B1654</f>
        <v>44419</v>
      </c>
      <c r="B1651" s="6">
        <f>TITRES_STAT!D1654</f>
        <v>43.295000000000002</v>
      </c>
      <c r="C1651" s="2">
        <f t="shared" si="197"/>
        <v>0</v>
      </c>
      <c r="D1651" s="2">
        <f t="shared" si="198"/>
        <v>43.295000000000002</v>
      </c>
      <c r="E1651" s="2">
        <f t="shared" si="200"/>
        <v>43.069500000000005</v>
      </c>
      <c r="F1651" s="2">
        <f t="shared" si="201"/>
        <v>42.95675</v>
      </c>
      <c r="G1651" s="2">
        <f t="shared" si="203"/>
        <v>42.67262000000003</v>
      </c>
      <c r="H1651" s="2">
        <f t="shared" si="199"/>
        <v>42.242680000000007</v>
      </c>
      <c r="I1651" s="2">
        <f t="array" ref="I1651">SUMPRODUCT(B1635:B1654, (ROW(B1635:B1654)-ROW(B1635)+1)) / (20*21/2)</f>
        <v>43.127485714285719</v>
      </c>
      <c r="J1651" s="2">
        <f t="shared" si="202"/>
        <v>42.992727970408453</v>
      </c>
      <c r="K1651" s="2">
        <f t="shared" ref="K1651:K1714" si="204">$K$4*B1651+(1-$K$4)*K1650</f>
        <v>42.716875836126484</v>
      </c>
    </row>
    <row r="1652" spans="1:11" ht="13.5" x14ac:dyDescent="0.25">
      <c r="A1652" s="3">
        <f>TITRES_STAT!B1655</f>
        <v>44420</v>
      </c>
      <c r="B1652" s="6">
        <f>TITRES_STAT!D1655</f>
        <v>43.295000000000002</v>
      </c>
      <c r="C1652" s="2">
        <f t="shared" si="197"/>
        <v>0</v>
      </c>
      <c r="D1652" s="2">
        <f t="shared" si="198"/>
        <v>43.295000000000002</v>
      </c>
      <c r="E1652" s="2">
        <f t="shared" si="200"/>
        <v>43.11460000000001</v>
      </c>
      <c r="F1652" s="2">
        <f t="shared" si="201"/>
        <v>42.979299999999995</v>
      </c>
      <c r="G1652" s="2">
        <f t="shared" si="203"/>
        <v>42.699680000000036</v>
      </c>
      <c r="H1652" s="2">
        <f t="shared" si="199"/>
        <v>42.235580000000006</v>
      </c>
      <c r="I1652" s="2">
        <f t="array" ref="I1652">SUMPRODUCT(B1636:B1655, (ROW(B1636:B1655)-ROW(B1636)+1)) / (20*21/2)</f>
        <v>43.15325714285715</v>
      </c>
      <c r="J1652" s="2">
        <f t="shared" si="202"/>
        <v>43.021515782750505</v>
      </c>
      <c r="K1652" s="2">
        <f t="shared" si="204"/>
        <v>42.739547371964662</v>
      </c>
    </row>
    <row r="1653" spans="1:11" ht="13.5" x14ac:dyDescent="0.25">
      <c r="A1653" s="3">
        <f>TITRES_STAT!B1656</f>
        <v>44424</v>
      </c>
      <c r="B1653" s="6">
        <f>TITRES_STAT!D1656</f>
        <v>43.295000000000002</v>
      </c>
      <c r="C1653" s="2">
        <f t="shared" si="197"/>
        <v>0</v>
      </c>
      <c r="D1653" s="2">
        <f t="shared" si="198"/>
        <v>43.295000000000002</v>
      </c>
      <c r="E1653" s="2">
        <f t="shared" si="200"/>
        <v>43.159700000000008</v>
      </c>
      <c r="F1653" s="2">
        <f t="shared" si="201"/>
        <v>43.00184999999999</v>
      </c>
      <c r="G1653" s="2">
        <f t="shared" si="203"/>
        <v>42.726740000000035</v>
      </c>
      <c r="H1653" s="2">
        <f t="shared" si="199"/>
        <v>42.228480000000012</v>
      </c>
      <c r="I1653" s="2">
        <f t="array" ref="I1653">SUMPRODUCT(B1637:B1656, (ROW(B1637:B1656)-ROW(B1637)+1)) / (20*21/2)</f>
        <v>43.176880952380955</v>
      </c>
      <c r="J1653" s="2">
        <f t="shared" si="202"/>
        <v>43.047561898679028</v>
      </c>
      <c r="K1653" s="2">
        <f t="shared" si="204"/>
        <v>42.761329827966044</v>
      </c>
    </row>
    <row r="1654" spans="1:11" ht="13.5" x14ac:dyDescent="0.25">
      <c r="A1654" s="3">
        <f>TITRES_STAT!B1657</f>
        <v>44425</v>
      </c>
      <c r="B1654" s="6">
        <f>TITRES_STAT!D1657</f>
        <v>43.295000000000002</v>
      </c>
      <c r="C1654" s="2">
        <f t="shared" si="197"/>
        <v>0</v>
      </c>
      <c r="D1654" s="2">
        <f t="shared" si="198"/>
        <v>43.295000000000002</v>
      </c>
      <c r="E1654" s="2">
        <f t="shared" si="200"/>
        <v>43.204800000000013</v>
      </c>
      <c r="F1654" s="2">
        <f t="shared" si="201"/>
        <v>43.024399999999986</v>
      </c>
      <c r="G1654" s="2">
        <f t="shared" si="203"/>
        <v>42.753800000000041</v>
      </c>
      <c r="H1654" s="2">
        <f t="shared" si="199"/>
        <v>42.221380000000011</v>
      </c>
      <c r="I1654" s="2">
        <f t="array" ref="I1654">SUMPRODUCT(B1638:B1657, (ROW(B1638:B1657)-ROW(B1638)+1)) / (20*21/2)</f>
        <v>43.198357142857148</v>
      </c>
      <c r="J1654" s="2">
        <f t="shared" si="202"/>
        <v>43.071127432138169</v>
      </c>
      <c r="K1654" s="2">
        <f t="shared" si="204"/>
        <v>42.782258070006591</v>
      </c>
    </row>
    <row r="1655" spans="1:11" ht="13.5" x14ac:dyDescent="0.25">
      <c r="A1655" s="3">
        <f>TITRES_STAT!B1658</f>
        <v>44426</v>
      </c>
      <c r="B1655" s="6">
        <f>TITRES_STAT!D1658</f>
        <v>43.295000000000002</v>
      </c>
      <c r="C1655" s="2">
        <f t="shared" si="197"/>
        <v>0</v>
      </c>
      <c r="D1655" s="2">
        <f t="shared" si="198"/>
        <v>43.295000000000002</v>
      </c>
      <c r="E1655" s="2">
        <f t="shared" si="200"/>
        <v>43.249900000000011</v>
      </c>
      <c r="F1655" s="2">
        <f t="shared" si="201"/>
        <v>43.046949999999981</v>
      </c>
      <c r="G1655" s="2">
        <f t="shared" si="203"/>
        <v>42.77184000000004</v>
      </c>
      <c r="H1655" s="2">
        <f t="shared" si="199"/>
        <v>42.220950000000009</v>
      </c>
      <c r="I1655" s="2">
        <f t="array" ref="I1655">SUMPRODUCT(B1639:B1658, (ROW(B1639:B1658)-ROW(B1639)+1)) / (20*21/2)</f>
        <v>43.217685714285714</v>
      </c>
      <c r="J1655" s="2">
        <f t="shared" si="202"/>
        <v>43.092448629077396</v>
      </c>
      <c r="K1655" s="2">
        <f t="shared" si="204"/>
        <v>42.802365596672999</v>
      </c>
    </row>
    <row r="1656" spans="1:11" ht="13.5" x14ac:dyDescent="0.25">
      <c r="A1656" s="3">
        <f>TITRES_STAT!B1659</f>
        <v>44427</v>
      </c>
      <c r="B1656" s="6">
        <f>TITRES_STAT!D1659</f>
        <v>43.295000000000002</v>
      </c>
      <c r="C1656" s="2">
        <f t="shared" si="197"/>
        <v>0</v>
      </c>
      <c r="D1656" s="2">
        <f t="shared" si="198"/>
        <v>43.295000000000002</v>
      </c>
      <c r="E1656" s="2">
        <f t="shared" si="200"/>
        <v>43.295000000000009</v>
      </c>
      <c r="F1656" s="2">
        <f t="shared" si="201"/>
        <v>43.069499999999984</v>
      </c>
      <c r="G1656" s="2">
        <f t="shared" si="203"/>
        <v>42.789880000000039</v>
      </c>
      <c r="H1656" s="2">
        <f t="shared" si="199"/>
        <v>42.220520000000015</v>
      </c>
      <c r="I1656" s="2">
        <f t="array" ref="I1656">SUMPRODUCT(B1640:B1659, (ROW(B1640:B1659)-ROW(B1640)+1)) / (20*21/2)</f>
        <v>43.234866666666669</v>
      </c>
      <c r="J1656" s="2">
        <f t="shared" si="202"/>
        <v>43.111739235831934</v>
      </c>
      <c r="K1656" s="2">
        <f t="shared" si="204"/>
        <v>42.821684592881901</v>
      </c>
    </row>
    <row r="1657" spans="1:11" ht="13.5" x14ac:dyDescent="0.25">
      <c r="A1657" s="3">
        <f>TITRES_STAT!B1660</f>
        <v>44428</v>
      </c>
      <c r="B1657" s="6">
        <f>TITRES_STAT!D1660</f>
        <v>43.295000000000002</v>
      </c>
      <c r="C1657" s="2">
        <f t="shared" si="197"/>
        <v>0</v>
      </c>
      <c r="D1657" s="2">
        <f t="shared" si="198"/>
        <v>43.295000000000002</v>
      </c>
      <c r="E1657" s="2">
        <f t="shared" si="200"/>
        <v>43.295000000000009</v>
      </c>
      <c r="F1657" s="2">
        <f t="shared" si="201"/>
        <v>43.092049999999986</v>
      </c>
      <c r="G1657" s="2">
        <f t="shared" si="203"/>
        <v>42.807920000000038</v>
      </c>
      <c r="H1657" s="2">
        <f t="shared" si="199"/>
        <v>42.220090000000006</v>
      </c>
      <c r="I1657" s="2">
        <f t="array" ref="I1657">SUMPRODUCT(B1641:B1660, (ROW(B1641:B1660)-ROW(B1641)+1)) / (20*21/2)</f>
        <v>43.249900000000004</v>
      </c>
      <c r="J1657" s="2">
        <f t="shared" si="202"/>
        <v>43.129192641943177</v>
      </c>
      <c r="K1657" s="2">
        <f t="shared" si="204"/>
        <v>42.840245981396336</v>
      </c>
    </row>
    <row r="1658" spans="1:11" ht="13.5" x14ac:dyDescent="0.25">
      <c r="A1658" s="3">
        <f>TITRES_STAT!B1661</f>
        <v>44431</v>
      </c>
      <c r="B1658" s="6">
        <f>TITRES_STAT!D1661</f>
        <v>43.295000000000002</v>
      </c>
      <c r="C1658" s="2">
        <f t="shared" si="197"/>
        <v>0</v>
      </c>
      <c r="D1658" s="2">
        <f t="shared" si="198"/>
        <v>43.295000000000002</v>
      </c>
      <c r="E1658" s="2">
        <f t="shared" si="200"/>
        <v>43.295000000000009</v>
      </c>
      <c r="F1658" s="2">
        <f t="shared" si="201"/>
        <v>43.114599999999982</v>
      </c>
      <c r="G1658" s="2">
        <f t="shared" si="203"/>
        <v>42.825960000000038</v>
      </c>
      <c r="H1658" s="2">
        <f t="shared" si="199"/>
        <v>42.218025000000019</v>
      </c>
      <c r="I1658" s="2">
        <f t="array" ref="I1658">SUMPRODUCT(B1642:B1661, (ROW(B1642:B1661)-ROW(B1642)+1)) / (20*21/2)</f>
        <v>43.26278571428572</v>
      </c>
      <c r="J1658" s="2">
        <f t="shared" si="202"/>
        <v>43.144983818900975</v>
      </c>
      <c r="K1658" s="2">
        <f t="shared" si="204"/>
        <v>42.858079472321968</v>
      </c>
    </row>
    <row r="1659" spans="1:11" ht="13.5" x14ac:dyDescent="0.25">
      <c r="A1659" s="3">
        <f>TITRES_STAT!B1662</f>
        <v>44432</v>
      </c>
      <c r="B1659" s="6">
        <f>TITRES_STAT!D1662</f>
        <v>43.295000000000002</v>
      </c>
      <c r="C1659" s="2">
        <f t="shared" si="197"/>
        <v>0</v>
      </c>
      <c r="D1659" s="2">
        <f t="shared" si="198"/>
        <v>43.295000000000002</v>
      </c>
      <c r="E1659" s="2">
        <f t="shared" si="200"/>
        <v>43.295000000000009</v>
      </c>
      <c r="F1659" s="2">
        <f t="shared" si="201"/>
        <v>43.137149999999984</v>
      </c>
      <c r="G1659" s="2">
        <f t="shared" si="203"/>
        <v>42.844000000000044</v>
      </c>
      <c r="H1659" s="2">
        <f t="shared" si="199"/>
        <v>42.215960000000017</v>
      </c>
      <c r="I1659" s="2">
        <f t="array" ref="I1659">SUMPRODUCT(B1643:B1662, (ROW(B1643:B1662)-ROW(B1643)+1)) / (20*21/2)</f>
        <v>43.273523809523809</v>
      </c>
      <c r="J1659" s="2">
        <f t="shared" si="202"/>
        <v>43.15927107424374</v>
      </c>
      <c r="K1659" s="2">
        <f t="shared" si="204"/>
        <v>42.875213610662286</v>
      </c>
    </row>
    <row r="1660" spans="1:11" ht="13.5" x14ac:dyDescent="0.25">
      <c r="A1660" s="3">
        <f>TITRES_STAT!B1663</f>
        <v>44433</v>
      </c>
      <c r="B1660" s="6">
        <f>TITRES_STAT!D1663</f>
        <v>43.295000000000002</v>
      </c>
      <c r="C1660" s="2">
        <f t="shared" si="197"/>
        <v>0</v>
      </c>
      <c r="D1660" s="2">
        <f t="shared" si="198"/>
        <v>43.295000000000002</v>
      </c>
      <c r="E1660" s="2">
        <f t="shared" si="200"/>
        <v>43.295000000000009</v>
      </c>
      <c r="F1660" s="2">
        <f t="shared" si="201"/>
        <v>43.159699999999987</v>
      </c>
      <c r="G1660" s="2">
        <f t="shared" si="203"/>
        <v>42.862040000000043</v>
      </c>
      <c r="H1660" s="2">
        <f t="shared" si="199"/>
        <v>42.213895000000008</v>
      </c>
      <c r="I1660" s="2">
        <f t="array" ref="I1660">SUMPRODUCT(B1644:B1663, (ROW(B1644:B1663)-ROW(B1644)+1)) / (20*21/2)</f>
        <v>43.282114285714286</v>
      </c>
      <c r="J1660" s="2">
        <f t="shared" si="202"/>
        <v>43.172197638601482</v>
      </c>
      <c r="K1660" s="2">
        <f t="shared" si="204"/>
        <v>42.891675822008864</v>
      </c>
    </row>
    <row r="1661" spans="1:11" ht="13.5" x14ac:dyDescent="0.25">
      <c r="A1661" s="3">
        <f>TITRES_STAT!B1664</f>
        <v>44434</v>
      </c>
      <c r="B1661" s="6">
        <f>TITRES_STAT!D1664</f>
        <v>43.295000000000002</v>
      </c>
      <c r="C1661" s="2">
        <f t="shared" si="197"/>
        <v>0</v>
      </c>
      <c r="D1661" s="2">
        <f t="shared" si="198"/>
        <v>43.295000000000002</v>
      </c>
      <c r="E1661" s="2">
        <f t="shared" si="200"/>
        <v>43.295000000000009</v>
      </c>
      <c r="F1661" s="2">
        <f t="shared" si="201"/>
        <v>43.182249999999989</v>
      </c>
      <c r="G1661" s="2">
        <f t="shared" si="203"/>
        <v>42.880080000000042</v>
      </c>
      <c r="H1661" s="2">
        <f t="shared" si="199"/>
        <v>42.21183000000002</v>
      </c>
      <c r="I1661" s="2">
        <f t="array" ref="I1661">SUMPRODUCT(B1645:B1664, (ROW(B1645:B1664)-ROW(B1645)+1)) / (20*21/2)</f>
        <v>43.288557142857151</v>
      </c>
      <c r="J1661" s="2">
        <f t="shared" si="202"/>
        <v>43.183893101591821</v>
      </c>
      <c r="K1661" s="2">
        <f t="shared" si="204"/>
        <v>42.90749245643989</v>
      </c>
    </row>
    <row r="1662" spans="1:11" ht="13.5" x14ac:dyDescent="0.25">
      <c r="A1662" s="3">
        <f>TITRES_STAT!B1665</f>
        <v>44435</v>
      </c>
      <c r="B1662" s="6">
        <f>TITRES_STAT!D1665</f>
        <v>43.295000000000002</v>
      </c>
      <c r="C1662" s="2">
        <f t="shared" si="197"/>
        <v>0</v>
      </c>
      <c r="D1662" s="2">
        <f t="shared" si="198"/>
        <v>43.295000000000002</v>
      </c>
      <c r="E1662" s="2">
        <f t="shared" si="200"/>
        <v>43.295000000000009</v>
      </c>
      <c r="F1662" s="2">
        <f t="shared" si="201"/>
        <v>43.204799999999992</v>
      </c>
      <c r="G1662" s="2">
        <f t="shared" si="203"/>
        <v>42.898120000000041</v>
      </c>
      <c r="H1662" s="2">
        <f t="shared" si="199"/>
        <v>42.212015000000008</v>
      </c>
      <c r="I1662" s="2">
        <f t="array" ref="I1662">SUMPRODUCT(B1646:B1665, (ROW(B1646:B1665)-ROW(B1646)+1)) / (20*21/2)</f>
        <v>43.292852380952382</v>
      </c>
      <c r="J1662" s="2">
        <f t="shared" si="202"/>
        <v>43.19447471096403</v>
      </c>
      <c r="K1662" s="2">
        <f t="shared" si="204"/>
        <v>42.922688830697147</v>
      </c>
    </row>
    <row r="1663" spans="1:11" ht="13.5" x14ac:dyDescent="0.25">
      <c r="A1663" s="3">
        <f>TITRES_STAT!B1666</f>
        <v>44438</v>
      </c>
      <c r="B1663" s="6">
        <f>TITRES_STAT!D1666</f>
        <v>43.295000000000002</v>
      </c>
      <c r="C1663" s="2">
        <f t="shared" si="197"/>
        <v>0</v>
      </c>
      <c r="D1663" s="2">
        <f t="shared" si="198"/>
        <v>43.295000000000002</v>
      </c>
      <c r="E1663" s="2">
        <f t="shared" si="200"/>
        <v>43.295000000000009</v>
      </c>
      <c r="F1663" s="2">
        <f t="shared" si="201"/>
        <v>43.227349999999987</v>
      </c>
      <c r="G1663" s="2">
        <f t="shared" si="203"/>
        <v>42.916160000000048</v>
      </c>
      <c r="H1663" s="2">
        <f t="shared" si="199"/>
        <v>42.218645000000016</v>
      </c>
      <c r="I1663" s="2">
        <f t="array" ref="I1663">SUMPRODUCT(B1647:B1666, (ROW(B1647:B1666)-ROW(B1647)+1)) / (20*21/2)</f>
        <v>43.295000000000002</v>
      </c>
      <c r="J1663" s="2">
        <f t="shared" si="202"/>
        <v>43.204048548015074</v>
      </c>
      <c r="K1663" s="2">
        <f t="shared" si="204"/>
        <v>42.937289268709023</v>
      </c>
    </row>
    <row r="1664" spans="1:11" ht="13.5" x14ac:dyDescent="0.25">
      <c r="A1664" s="3">
        <f>TITRES_STAT!B1667</f>
        <v>44439</v>
      </c>
      <c r="B1664" s="6">
        <f>TITRES_STAT!D1667</f>
        <v>43.295000000000002</v>
      </c>
      <c r="C1664" s="2">
        <f t="shared" si="197"/>
        <v>0</v>
      </c>
      <c r="D1664" s="2">
        <f t="shared" si="198"/>
        <v>43.295000000000002</v>
      </c>
      <c r="E1664" s="2">
        <f t="shared" si="200"/>
        <v>43.295000000000009</v>
      </c>
      <c r="F1664" s="2">
        <f t="shared" si="201"/>
        <v>43.24989999999999</v>
      </c>
      <c r="G1664" s="2">
        <f t="shared" si="203"/>
        <v>42.934200000000047</v>
      </c>
      <c r="H1664" s="2">
        <f t="shared" si="199"/>
        <v>42.225275000000011</v>
      </c>
      <c r="I1664" s="2">
        <f t="array" ref="I1664">SUMPRODUCT(B1648:B1667, (ROW(B1648:B1667)-ROW(B1648)+1)) / (20*21/2)</f>
        <v>43.295000000000002</v>
      </c>
      <c r="J1664" s="2">
        <f t="shared" si="202"/>
        <v>43.21271059106126</v>
      </c>
      <c r="K1664" s="2">
        <f t="shared" si="204"/>
        <v>42.951317140524353</v>
      </c>
    </row>
    <row r="1665" spans="1:11" ht="13.5" x14ac:dyDescent="0.25">
      <c r="A1665" s="3">
        <f>TITRES_STAT!B1668</f>
        <v>44440</v>
      </c>
      <c r="B1665" s="6">
        <f>TITRES_STAT!D1668</f>
        <v>43.295000000000002</v>
      </c>
      <c r="C1665" s="2">
        <f t="shared" si="197"/>
        <v>0</v>
      </c>
      <c r="D1665" s="2">
        <f t="shared" si="198"/>
        <v>43.295000000000002</v>
      </c>
      <c r="E1665" s="2">
        <f t="shared" si="200"/>
        <v>43.295000000000009</v>
      </c>
      <c r="F1665" s="2">
        <f t="shared" si="201"/>
        <v>43.272449999999992</v>
      </c>
      <c r="G1665" s="2">
        <f t="shared" si="203"/>
        <v>42.952240000000039</v>
      </c>
      <c r="H1665" s="2">
        <f t="shared" si="199"/>
        <v>42.231905000000012</v>
      </c>
      <c r="I1665" s="2">
        <f t="array" ref="I1665">SUMPRODUCT(B1649:B1668, (ROW(B1649:B1668)-ROW(B1649)+1)) / (20*21/2)</f>
        <v>43.295000000000002</v>
      </c>
      <c r="J1665" s="2">
        <f t="shared" si="202"/>
        <v>43.220547677626854</v>
      </c>
      <c r="K1665" s="2">
        <f t="shared" si="204"/>
        <v>42.964794899719472</v>
      </c>
    </row>
    <row r="1666" spans="1:11" ht="13.5" x14ac:dyDescent="0.25">
      <c r="A1666" s="3">
        <f>TITRES_STAT!B1669</f>
        <v>44441</v>
      </c>
      <c r="B1666" s="6">
        <f>TITRES_STAT!D1669</f>
        <v>43.295000000000002</v>
      </c>
      <c r="C1666" s="2">
        <f t="shared" si="197"/>
        <v>0</v>
      </c>
      <c r="D1666" s="2">
        <f t="shared" si="198"/>
        <v>43.295000000000002</v>
      </c>
      <c r="E1666" s="2">
        <f t="shared" si="200"/>
        <v>43.295000000000009</v>
      </c>
      <c r="F1666" s="2">
        <f t="shared" si="201"/>
        <v>43.294999999999987</v>
      </c>
      <c r="G1666" s="2">
        <f t="shared" si="203"/>
        <v>42.970280000000038</v>
      </c>
      <c r="H1666" s="2">
        <f t="shared" si="199"/>
        <v>42.238670000000013</v>
      </c>
      <c r="I1666" s="2">
        <f t="array" ref="I1666">SUMPRODUCT(B1650:B1669, (ROW(B1650:B1669)-ROW(B1650)+1)) / (20*21/2)</f>
        <v>43.295000000000002</v>
      </c>
      <c r="J1666" s="2">
        <f t="shared" si="202"/>
        <v>43.227638374995728</v>
      </c>
      <c r="K1666" s="2">
        <f t="shared" si="204"/>
        <v>42.977744119338318</v>
      </c>
    </row>
    <row r="1667" spans="1:11" ht="13.5" x14ac:dyDescent="0.25">
      <c r="A1667" s="3">
        <f>TITRES_STAT!B1670</f>
        <v>44442</v>
      </c>
      <c r="B1667" s="6">
        <f>TITRES_STAT!D1670</f>
        <v>43.295000000000002</v>
      </c>
      <c r="C1667" s="2">
        <f t="shared" si="197"/>
        <v>0</v>
      </c>
      <c r="D1667" s="2">
        <f t="shared" si="198"/>
        <v>43.295000000000002</v>
      </c>
      <c r="E1667" s="2">
        <f t="shared" si="200"/>
        <v>43.295000000000009</v>
      </c>
      <c r="F1667" s="2">
        <f t="shared" si="201"/>
        <v>43.294999999999987</v>
      </c>
      <c r="G1667" s="2">
        <f t="shared" si="203"/>
        <v>42.988320000000037</v>
      </c>
      <c r="H1667" s="2">
        <f t="shared" si="199"/>
        <v>42.245435000000015</v>
      </c>
      <c r="I1667" s="2">
        <f t="array" ref="I1667">SUMPRODUCT(B1651:B1670, (ROW(B1651:B1670)-ROW(B1651)+1)) / (20*21/2)</f>
        <v>43.295000000000002</v>
      </c>
      <c r="J1667" s="2">
        <f t="shared" si="202"/>
        <v>43.234053767853283</v>
      </c>
      <c r="K1667" s="2">
        <f t="shared" si="204"/>
        <v>42.99018552642309</v>
      </c>
    </row>
    <row r="1668" spans="1:11" ht="13.5" x14ac:dyDescent="0.25">
      <c r="A1668" s="3">
        <f>TITRES_STAT!B1671</f>
        <v>44445</v>
      </c>
      <c r="B1668" s="6">
        <f>TITRES_STAT!D1671</f>
        <v>43.295000000000002</v>
      </c>
      <c r="C1668" s="2">
        <f t="shared" ref="C1668:C1731" si="205">B1668-B1667</f>
        <v>0</v>
      </c>
      <c r="D1668" s="2">
        <f t="shared" si="198"/>
        <v>43.295000000000002</v>
      </c>
      <c r="E1668" s="2">
        <f t="shared" si="200"/>
        <v>43.295000000000009</v>
      </c>
      <c r="F1668" s="2">
        <f t="shared" si="201"/>
        <v>43.294999999999987</v>
      </c>
      <c r="G1668" s="2">
        <f t="shared" si="203"/>
        <v>43.006360000000043</v>
      </c>
      <c r="H1668" s="2">
        <f t="shared" si="199"/>
        <v>42.252200000000009</v>
      </c>
      <c r="I1668" s="2">
        <f t="array" ref="I1668">SUMPRODUCT(B1652:B1671, (ROW(B1652:B1671)-ROW(B1652)+1)) / (20*21/2)</f>
        <v>43.295000000000002</v>
      </c>
      <c r="J1668" s="2">
        <f t="shared" si="202"/>
        <v>43.239858170914879</v>
      </c>
      <c r="K1668" s="2">
        <f t="shared" si="204"/>
        <v>43.002139035190808</v>
      </c>
    </row>
    <row r="1669" spans="1:11" ht="13.5" x14ac:dyDescent="0.25">
      <c r="A1669" s="3">
        <f>TITRES_STAT!B1672</f>
        <v>44446</v>
      </c>
      <c r="B1669" s="6">
        <f>TITRES_STAT!D1672</f>
        <v>43.295000000000002</v>
      </c>
      <c r="C1669" s="2">
        <f t="shared" si="205"/>
        <v>0</v>
      </c>
      <c r="D1669" s="2">
        <f t="shared" si="198"/>
        <v>43.295000000000002</v>
      </c>
      <c r="E1669" s="2">
        <f t="shared" si="200"/>
        <v>43.295000000000009</v>
      </c>
      <c r="F1669" s="2">
        <f t="shared" si="201"/>
        <v>43.294999999999987</v>
      </c>
      <c r="G1669" s="2">
        <f t="shared" si="203"/>
        <v>43.024400000000043</v>
      </c>
      <c r="H1669" s="2">
        <f t="shared" si="199"/>
        <v>42.258965000000018</v>
      </c>
      <c r="I1669" s="2">
        <f t="array" ref="I1669">SUMPRODUCT(B1653:B1672, (ROW(B1653:B1672)-ROW(B1653)+1)) / (20*21/2)</f>
        <v>43.295000000000002</v>
      </c>
      <c r="J1669" s="2">
        <f t="shared" si="202"/>
        <v>43.245109773684895</v>
      </c>
      <c r="K1669" s="2">
        <f t="shared" si="204"/>
        <v>43.013623778908816</v>
      </c>
    </row>
    <row r="1670" spans="1:11" ht="13.5" x14ac:dyDescent="0.25">
      <c r="A1670" s="3">
        <f>TITRES_STAT!B1673</f>
        <v>44447</v>
      </c>
      <c r="B1670" s="6">
        <f>TITRES_STAT!D1673</f>
        <v>43.295000000000002</v>
      </c>
      <c r="C1670" s="2">
        <f t="shared" si="205"/>
        <v>0</v>
      </c>
      <c r="D1670" s="2">
        <f t="shared" ref="D1670:D1733" si="206">AVERAGE(B1666:B1670)</f>
        <v>43.295000000000002</v>
      </c>
      <c r="E1670" s="2">
        <f t="shared" si="200"/>
        <v>43.295000000000009</v>
      </c>
      <c r="F1670" s="2">
        <f t="shared" si="201"/>
        <v>43.294999999999987</v>
      </c>
      <c r="G1670" s="2">
        <f t="shared" si="203"/>
        <v>43.042440000000042</v>
      </c>
      <c r="H1670" s="2">
        <f t="shared" si="199"/>
        <v>42.265730000000012</v>
      </c>
      <c r="I1670" s="2">
        <f t="array" ref="I1670">SUMPRODUCT(B1654:B1673, (ROW(B1654:B1673)-ROW(B1654)+1)) / (20*21/2)</f>
        <v>43.295000000000002</v>
      </c>
      <c r="J1670" s="2">
        <f t="shared" si="202"/>
        <v>43.249861223810143</v>
      </c>
      <c r="K1670" s="2">
        <f t="shared" si="204"/>
        <v>43.024658140520231</v>
      </c>
    </row>
    <row r="1671" spans="1:11" ht="13.5" x14ac:dyDescent="0.25">
      <c r="A1671" s="3">
        <f>TITRES_STAT!B1674</f>
        <v>44448</v>
      </c>
      <c r="B1671" s="6">
        <f>TITRES_STAT!D1674</f>
        <v>43.295000000000002</v>
      </c>
      <c r="C1671" s="2">
        <f t="shared" si="205"/>
        <v>0</v>
      </c>
      <c r="D1671" s="2">
        <f t="shared" si="206"/>
        <v>43.295000000000002</v>
      </c>
      <c r="E1671" s="2">
        <f t="shared" si="200"/>
        <v>43.295000000000009</v>
      </c>
      <c r="F1671" s="2">
        <f t="shared" si="201"/>
        <v>43.294999999999987</v>
      </c>
      <c r="G1671" s="2">
        <f t="shared" si="203"/>
        <v>43.060480000000041</v>
      </c>
      <c r="H1671" s="2">
        <f t="shared" si="199"/>
        <v>42.272495000000021</v>
      </c>
      <c r="I1671" s="2">
        <f t="array" ref="I1671">SUMPRODUCT(B1655:B1674, (ROW(B1655:B1674)-ROW(B1655)+1)) / (20*21/2)</f>
        <v>43.295000000000002</v>
      </c>
      <c r="J1671" s="2">
        <f t="shared" si="202"/>
        <v>43.254160154875848</v>
      </c>
      <c r="K1671" s="2">
        <f t="shared" si="204"/>
        <v>43.035259782068458</v>
      </c>
    </row>
    <row r="1672" spans="1:11" ht="13.5" x14ac:dyDescent="0.25">
      <c r="A1672" s="3">
        <f>TITRES_STAT!B1675</f>
        <v>44449</v>
      </c>
      <c r="B1672" s="6">
        <f>TITRES_STAT!D1675</f>
        <v>43.295000000000002</v>
      </c>
      <c r="C1672" s="2">
        <f t="shared" si="205"/>
        <v>0</v>
      </c>
      <c r="D1672" s="2">
        <f t="shared" si="206"/>
        <v>43.295000000000002</v>
      </c>
      <c r="E1672" s="2">
        <f t="shared" si="200"/>
        <v>43.295000000000009</v>
      </c>
      <c r="F1672" s="2">
        <f t="shared" si="201"/>
        <v>43.294999999999987</v>
      </c>
      <c r="G1672" s="2">
        <f t="shared" si="203"/>
        <v>43.078520000000047</v>
      </c>
      <c r="H1672" s="2">
        <f t="shared" si="199"/>
        <v>42.279260000000022</v>
      </c>
      <c r="I1672" s="2">
        <f t="array" ref="I1672">SUMPRODUCT(B1656:B1675, (ROW(B1656:B1675)-ROW(B1656)+1)) / (20*21/2)</f>
        <v>43.295000000000002</v>
      </c>
      <c r="J1672" s="2">
        <f t="shared" si="202"/>
        <v>43.258049663935296</v>
      </c>
      <c r="K1672" s="2">
        <f t="shared" si="204"/>
        <v>43.04544567296773</v>
      </c>
    </row>
    <row r="1673" spans="1:11" ht="13.5" x14ac:dyDescent="0.25">
      <c r="A1673" s="3">
        <f>TITRES_STAT!B1676</f>
        <v>44452</v>
      </c>
      <c r="B1673" s="6">
        <f>TITRES_STAT!D1676</f>
        <v>43.295000000000002</v>
      </c>
      <c r="C1673" s="2">
        <f t="shared" si="205"/>
        <v>0</v>
      </c>
      <c r="D1673" s="2">
        <f t="shared" si="206"/>
        <v>43.295000000000002</v>
      </c>
      <c r="E1673" s="2">
        <f t="shared" si="200"/>
        <v>43.295000000000009</v>
      </c>
      <c r="F1673" s="2">
        <f t="shared" si="201"/>
        <v>43.294999999999987</v>
      </c>
      <c r="G1673" s="2">
        <f t="shared" si="203"/>
        <v>43.087540000000047</v>
      </c>
      <c r="H1673" s="2">
        <f t="shared" si="199"/>
        <v>42.286025000000016</v>
      </c>
      <c r="I1673" s="2">
        <f t="array" ref="I1673">SUMPRODUCT(B1657:B1676, (ROW(B1657:B1676)-ROW(B1657)+1)) / (20*21/2)</f>
        <v>43.295000000000002</v>
      </c>
      <c r="J1673" s="2">
        <f t="shared" si="202"/>
        <v>43.26156874356051</v>
      </c>
      <c r="K1673" s="2">
        <f t="shared" si="204"/>
        <v>43.055232117165076</v>
      </c>
    </row>
    <row r="1674" spans="1:11" ht="13.5" x14ac:dyDescent="0.25">
      <c r="A1674" s="3">
        <f>TITRES_STAT!B1677</f>
        <v>44453</v>
      </c>
      <c r="B1674" s="6">
        <f>TITRES_STAT!D1677</f>
        <v>43.295000000000002</v>
      </c>
      <c r="C1674" s="2">
        <f t="shared" si="205"/>
        <v>0</v>
      </c>
      <c r="D1674" s="2">
        <f t="shared" si="206"/>
        <v>43.295000000000002</v>
      </c>
      <c r="E1674" s="2">
        <f t="shared" si="200"/>
        <v>43.295000000000009</v>
      </c>
      <c r="F1674" s="2">
        <f t="shared" si="201"/>
        <v>43.294999999999987</v>
      </c>
      <c r="G1674" s="2">
        <f t="shared" si="203"/>
        <v>43.096560000000046</v>
      </c>
      <c r="H1674" s="2">
        <f t="shared" ref="H1674:H1737" si="207">AVERAGE(B1475:B1674)</f>
        <v>42.292790000000025</v>
      </c>
      <c r="I1674" s="2">
        <f t="array" ref="I1674">SUMPRODUCT(B1658:B1677, (ROW(B1658:B1677)-ROW(B1658)+1)) / (20*21/2)</f>
        <v>43.295000000000002</v>
      </c>
      <c r="J1674" s="2">
        <f t="shared" si="202"/>
        <v>43.264752672745225</v>
      </c>
      <c r="K1674" s="2">
        <f t="shared" si="204"/>
        <v>43.064634779237032</v>
      </c>
    </row>
    <row r="1675" spans="1:11" ht="13.5" x14ac:dyDescent="0.25">
      <c r="A1675" s="3">
        <f>TITRES_STAT!B1678</f>
        <v>44454</v>
      </c>
      <c r="B1675" s="6">
        <f>TITRES_STAT!D1678</f>
        <v>43.295000000000002</v>
      </c>
      <c r="C1675" s="2">
        <f t="shared" si="205"/>
        <v>0</v>
      </c>
      <c r="D1675" s="2">
        <f t="shared" si="206"/>
        <v>43.295000000000002</v>
      </c>
      <c r="E1675" s="2">
        <f t="shared" si="200"/>
        <v>43.295000000000009</v>
      </c>
      <c r="F1675" s="2">
        <f t="shared" si="201"/>
        <v>43.294999999999987</v>
      </c>
      <c r="G1675" s="2">
        <f t="shared" si="203"/>
        <v>43.105580000000046</v>
      </c>
      <c r="H1675" s="2">
        <f t="shared" si="207"/>
        <v>42.299510000000019</v>
      </c>
      <c r="I1675" s="2">
        <f t="array" ref="I1675">SUMPRODUCT(B1659:B1678, (ROW(B1659:B1678)-ROW(B1659)+1)) / (20*21/2)</f>
        <v>43.295000000000002</v>
      </c>
      <c r="J1675" s="2">
        <f t="shared" si="202"/>
        <v>43.267633370579013</v>
      </c>
      <c r="K1675" s="2">
        <f t="shared" si="204"/>
        <v>43.073668709463028</v>
      </c>
    </row>
    <row r="1676" spans="1:11" ht="13.5" x14ac:dyDescent="0.25">
      <c r="A1676" s="3">
        <f>TITRES_STAT!B1679</f>
        <v>44455</v>
      </c>
      <c r="B1676" s="6">
        <f>TITRES_STAT!D1679</f>
        <v>43.295000000000002</v>
      </c>
      <c r="C1676" s="2">
        <f t="shared" si="205"/>
        <v>0</v>
      </c>
      <c r="D1676" s="2">
        <f t="shared" si="206"/>
        <v>43.295000000000002</v>
      </c>
      <c r="E1676" s="2">
        <f t="shared" ref="E1676:E1739" si="208">AVERAGE(B1667:B1676)</f>
        <v>43.295000000000009</v>
      </c>
      <c r="F1676" s="2">
        <f t="shared" si="201"/>
        <v>43.294999999999987</v>
      </c>
      <c r="G1676" s="2">
        <f t="shared" si="203"/>
        <v>43.114600000000046</v>
      </c>
      <c r="H1676" s="2">
        <f t="shared" si="207"/>
        <v>42.306275000000021</v>
      </c>
      <c r="I1676" s="2">
        <f t="array" ref="I1676">SUMPRODUCT(B1660:B1679, (ROW(B1660:B1679)-ROW(B1660)+1)) / (20*21/2)</f>
        <v>43.295000000000002</v>
      </c>
      <c r="J1676" s="2">
        <f t="shared" si="202"/>
        <v>43.270239716238159</v>
      </c>
      <c r="K1676" s="2">
        <f t="shared" si="204"/>
        <v>43.082348367915458</v>
      </c>
    </row>
    <row r="1677" spans="1:11" ht="13.5" x14ac:dyDescent="0.25">
      <c r="A1677" s="3">
        <f>TITRES_STAT!B1680</f>
        <v>44456</v>
      </c>
      <c r="B1677" s="6">
        <f>TITRES_STAT!D1680</f>
        <v>43.295000000000002</v>
      </c>
      <c r="C1677" s="2">
        <f t="shared" si="205"/>
        <v>0</v>
      </c>
      <c r="D1677" s="2">
        <f t="shared" si="206"/>
        <v>43.295000000000002</v>
      </c>
      <c r="E1677" s="2">
        <f t="shared" si="208"/>
        <v>43.295000000000009</v>
      </c>
      <c r="F1677" s="2">
        <f t="shared" si="201"/>
        <v>43.294999999999987</v>
      </c>
      <c r="G1677" s="2">
        <f t="shared" si="203"/>
        <v>43.123620000000038</v>
      </c>
      <c r="H1677" s="2">
        <f t="shared" si="207"/>
        <v>42.313040000000022</v>
      </c>
      <c r="I1677" s="2">
        <f t="array" ref="I1677">SUMPRODUCT(B1661:B1680, (ROW(B1661:B1680)-ROW(B1661)+1)) / (20*21/2)</f>
        <v>43.295000000000002</v>
      </c>
      <c r="J1677" s="2">
        <f t="shared" si="202"/>
        <v>43.272597838501191</v>
      </c>
      <c r="K1677" s="2">
        <f t="shared" si="204"/>
        <v>43.090687647605044</v>
      </c>
    </row>
    <row r="1678" spans="1:11" ht="13.5" x14ac:dyDescent="0.25">
      <c r="A1678" s="3">
        <f>TITRES_STAT!B1681</f>
        <v>44459</v>
      </c>
      <c r="B1678" s="6">
        <f>TITRES_STAT!D1681</f>
        <v>43.295000000000002</v>
      </c>
      <c r="C1678" s="2">
        <f t="shared" si="205"/>
        <v>0</v>
      </c>
      <c r="D1678" s="2">
        <f t="shared" si="206"/>
        <v>43.295000000000002</v>
      </c>
      <c r="E1678" s="2">
        <f t="shared" si="208"/>
        <v>43.295000000000009</v>
      </c>
      <c r="F1678" s="2">
        <f t="shared" si="201"/>
        <v>43.294999999999987</v>
      </c>
      <c r="G1678" s="2">
        <f t="shared" si="203"/>
        <v>43.132640000000038</v>
      </c>
      <c r="H1678" s="2">
        <f t="shared" si="207"/>
        <v>42.319805000000024</v>
      </c>
      <c r="I1678" s="2">
        <f t="array" ref="I1678">SUMPRODUCT(B1662:B1681, (ROW(B1662:B1681)-ROW(B1662)+1)) / (20*21/2)</f>
        <v>43.295000000000002</v>
      </c>
      <c r="J1678" s="2">
        <f t="shared" si="202"/>
        <v>43.274731377691559</v>
      </c>
      <c r="K1678" s="2">
        <f t="shared" si="204"/>
        <v>43.098699896718571</v>
      </c>
    </row>
    <row r="1679" spans="1:11" ht="13.5" x14ac:dyDescent="0.25">
      <c r="A1679" s="3">
        <f>TITRES_STAT!B1682</f>
        <v>44460</v>
      </c>
      <c r="B1679" s="6">
        <f>TITRES_STAT!D1682</f>
        <v>43.295000000000002</v>
      </c>
      <c r="C1679" s="2">
        <f t="shared" si="205"/>
        <v>0</v>
      </c>
      <c r="D1679" s="2">
        <f t="shared" si="206"/>
        <v>43.295000000000002</v>
      </c>
      <c r="E1679" s="2">
        <f t="shared" si="208"/>
        <v>43.295000000000009</v>
      </c>
      <c r="F1679" s="2">
        <f t="shared" si="201"/>
        <v>43.294999999999987</v>
      </c>
      <c r="G1679" s="2">
        <f t="shared" si="203"/>
        <v>43.141660000000037</v>
      </c>
      <c r="H1679" s="2">
        <f t="shared" si="207"/>
        <v>42.326570000000018</v>
      </c>
      <c r="I1679" s="2">
        <f t="array" ref="I1679">SUMPRODUCT(B1663:B1682, (ROW(B1663:B1682)-ROW(B1663)+1)) / (20*21/2)</f>
        <v>43.295000000000002</v>
      </c>
      <c r="J1679" s="2">
        <f t="shared" si="202"/>
        <v>43.276661722673317</v>
      </c>
      <c r="K1679" s="2">
        <f t="shared" si="204"/>
        <v>43.106397939984511</v>
      </c>
    </row>
    <row r="1680" spans="1:11" ht="13.5" x14ac:dyDescent="0.25">
      <c r="A1680" s="3">
        <f>TITRES_STAT!B1683</f>
        <v>44461</v>
      </c>
      <c r="B1680" s="6">
        <f>TITRES_STAT!D1683</f>
        <v>43.295000000000002</v>
      </c>
      <c r="C1680" s="2">
        <f t="shared" si="205"/>
        <v>0</v>
      </c>
      <c r="D1680" s="2">
        <f t="shared" si="206"/>
        <v>43.295000000000002</v>
      </c>
      <c r="E1680" s="2">
        <f t="shared" si="208"/>
        <v>43.295000000000009</v>
      </c>
      <c r="F1680" s="2">
        <f t="shared" si="201"/>
        <v>43.294999999999987</v>
      </c>
      <c r="G1680" s="2">
        <f t="shared" si="203"/>
        <v>43.150680000000037</v>
      </c>
      <c r="H1680" s="2">
        <f t="shared" si="207"/>
        <v>42.333335000000027</v>
      </c>
      <c r="I1680" s="2">
        <f t="array" ref="I1680">SUMPRODUCT(B1664:B1683, (ROW(B1664:B1683)-ROW(B1664)+1)) / (20*21/2)</f>
        <v>43.295000000000002</v>
      </c>
      <c r="J1680" s="2">
        <f t="shared" si="202"/>
        <v>43.278408225275861</v>
      </c>
      <c r="K1680" s="2">
        <f t="shared" si="204"/>
        <v>43.113794099200803</v>
      </c>
    </row>
    <row r="1681" spans="1:11" ht="13.5" x14ac:dyDescent="0.25">
      <c r="A1681" s="3">
        <f>TITRES_STAT!B1684</f>
        <v>44462</v>
      </c>
      <c r="B1681" s="6">
        <f>TITRES_STAT!D1684</f>
        <v>43.295000000000002</v>
      </c>
      <c r="C1681" s="2">
        <f t="shared" si="205"/>
        <v>0</v>
      </c>
      <c r="D1681" s="2">
        <f t="shared" si="206"/>
        <v>43.295000000000002</v>
      </c>
      <c r="E1681" s="2">
        <f t="shared" si="208"/>
        <v>43.295000000000009</v>
      </c>
      <c r="F1681" s="2">
        <f t="shared" si="201"/>
        <v>43.294999999999987</v>
      </c>
      <c r="G1681" s="2">
        <f t="shared" si="203"/>
        <v>43.159700000000029</v>
      </c>
      <c r="H1681" s="2">
        <f t="shared" si="207"/>
        <v>42.340100000000021</v>
      </c>
      <c r="I1681" s="2">
        <f t="array" ref="I1681">SUMPRODUCT(B1665:B1684, (ROW(B1665:B1684)-ROW(B1665)+1)) / (20*21/2)</f>
        <v>43.295000000000002</v>
      </c>
      <c r="J1681" s="2">
        <f t="shared" si="202"/>
        <v>43.279988394297206</v>
      </c>
      <c r="K1681" s="2">
        <f t="shared" si="204"/>
        <v>43.120900212957636</v>
      </c>
    </row>
    <row r="1682" spans="1:11" ht="13.5" x14ac:dyDescent="0.25">
      <c r="A1682" s="3">
        <f>TITRES_STAT!B1685</f>
        <v>44463</v>
      </c>
      <c r="B1682" s="6">
        <f>TITRES_STAT!D1685</f>
        <v>43.295000000000002</v>
      </c>
      <c r="C1682" s="2">
        <f t="shared" si="205"/>
        <v>0</v>
      </c>
      <c r="D1682" s="2">
        <f t="shared" si="206"/>
        <v>43.295000000000002</v>
      </c>
      <c r="E1682" s="2">
        <f t="shared" si="208"/>
        <v>43.295000000000009</v>
      </c>
      <c r="F1682" s="2">
        <f t="shared" si="201"/>
        <v>43.294999999999987</v>
      </c>
      <c r="G1682" s="2">
        <f t="shared" si="203"/>
        <v>43.168720000000029</v>
      </c>
      <c r="H1682" s="2">
        <f t="shared" si="207"/>
        <v>42.346865000000022</v>
      </c>
      <c r="I1682" s="2">
        <f t="array" ref="I1682">SUMPRODUCT(B1666:B1685, (ROW(B1666:B1685)-ROW(B1666)+1)) / (20*21/2)</f>
        <v>43.295000000000002</v>
      </c>
      <c r="J1682" s="2">
        <f t="shared" si="202"/>
        <v>43.281418071030807</v>
      </c>
      <c r="K1682" s="2">
        <f t="shared" si="204"/>
        <v>43.127727655586746</v>
      </c>
    </row>
    <row r="1683" spans="1:11" ht="13.5" x14ac:dyDescent="0.25">
      <c r="A1683" s="3">
        <f>TITRES_STAT!B1686</f>
        <v>44466</v>
      </c>
      <c r="B1683" s="6">
        <f>TITRES_STAT!D1686</f>
        <v>43.295000000000002</v>
      </c>
      <c r="C1683" s="2">
        <f t="shared" si="205"/>
        <v>0</v>
      </c>
      <c r="D1683" s="2">
        <f t="shared" si="206"/>
        <v>43.295000000000002</v>
      </c>
      <c r="E1683" s="2">
        <f t="shared" si="208"/>
        <v>43.295000000000009</v>
      </c>
      <c r="F1683" s="2">
        <f t="shared" si="201"/>
        <v>43.294999999999987</v>
      </c>
      <c r="G1683" s="2">
        <f t="shared" si="203"/>
        <v>43.177740000000028</v>
      </c>
      <c r="H1683" s="2">
        <f t="shared" si="207"/>
        <v>42.353630000000024</v>
      </c>
      <c r="I1683" s="2">
        <f t="array" ref="I1683">SUMPRODUCT(B1667:B1686, (ROW(B1667:B1686)-ROW(B1667)+1)) / (20*21/2)</f>
        <v>43.295000000000002</v>
      </c>
      <c r="J1683" s="2">
        <f t="shared" si="202"/>
        <v>43.282711588075493</v>
      </c>
      <c r="K1683" s="2">
        <f t="shared" si="204"/>
        <v>43.134287355367654</v>
      </c>
    </row>
    <row r="1684" spans="1:11" ht="13.5" x14ac:dyDescent="0.25">
      <c r="A1684" s="3">
        <f>TITRES_STAT!B1687</f>
        <v>44467</v>
      </c>
      <c r="B1684" s="6">
        <f>TITRES_STAT!D1687</f>
        <v>43.295000000000002</v>
      </c>
      <c r="C1684" s="2">
        <f t="shared" si="205"/>
        <v>0</v>
      </c>
      <c r="D1684" s="2">
        <f t="shared" si="206"/>
        <v>43.295000000000002</v>
      </c>
      <c r="E1684" s="2">
        <f t="shared" si="208"/>
        <v>43.295000000000009</v>
      </c>
      <c r="F1684" s="2">
        <f t="shared" ref="F1684:F1747" si="209">AVERAGE(B1665:B1684)</f>
        <v>43.294999999999987</v>
      </c>
      <c r="G1684" s="2">
        <f t="shared" si="203"/>
        <v>43.186760000000028</v>
      </c>
      <c r="H1684" s="2">
        <f t="shared" si="207"/>
        <v>42.360395000000025</v>
      </c>
      <c r="I1684" s="2">
        <f t="array" ref="I1684">SUMPRODUCT(B1668:B1687, (ROW(B1668:B1687)-ROW(B1668)+1)) / (20*21/2)</f>
        <v>43.295000000000002</v>
      </c>
      <c r="J1684" s="2">
        <f t="shared" si="202"/>
        <v>43.283881913020686</v>
      </c>
      <c r="K1684" s="2">
        <f t="shared" si="204"/>
        <v>43.140589812019904</v>
      </c>
    </row>
    <row r="1685" spans="1:11" ht="13.5" x14ac:dyDescent="0.25">
      <c r="A1685" s="3">
        <f>TITRES_STAT!B1688</f>
        <v>44468</v>
      </c>
      <c r="B1685" s="6">
        <f>TITRES_STAT!D1688</f>
        <v>43.295000000000002</v>
      </c>
      <c r="C1685" s="2">
        <f t="shared" si="205"/>
        <v>0</v>
      </c>
      <c r="D1685" s="2">
        <f t="shared" si="206"/>
        <v>43.295000000000002</v>
      </c>
      <c r="E1685" s="2">
        <f t="shared" si="208"/>
        <v>43.295000000000009</v>
      </c>
      <c r="F1685" s="2">
        <f t="shared" si="209"/>
        <v>43.294999999999987</v>
      </c>
      <c r="G1685" s="2">
        <f t="shared" si="203"/>
        <v>43.19578000000002</v>
      </c>
      <c r="H1685" s="2">
        <f t="shared" si="207"/>
        <v>42.36716000000002</v>
      </c>
      <c r="I1685" s="2">
        <f t="array" ref="I1685">SUMPRODUCT(B1669:B1688, (ROW(B1669:B1688)-ROW(B1669)+1)) / (20*21/2)</f>
        <v>43.295000000000002</v>
      </c>
      <c r="J1685" s="2">
        <f t="shared" ref="J1685:J1748" si="210">$J$4*B1685+J1684*(1-$J$4)</f>
        <v>43.284940778447286</v>
      </c>
      <c r="K1685" s="2">
        <f t="shared" si="204"/>
        <v>43.146645113509315</v>
      </c>
    </row>
    <row r="1686" spans="1:11" ht="13.5" x14ac:dyDescent="0.25">
      <c r="A1686" s="3">
        <f>TITRES_STAT!B1689</f>
        <v>44469</v>
      </c>
      <c r="B1686" s="6">
        <f>TITRES_STAT!D1689</f>
        <v>43.295000000000002</v>
      </c>
      <c r="C1686" s="2">
        <f t="shared" si="205"/>
        <v>0</v>
      </c>
      <c r="D1686" s="2">
        <f t="shared" si="206"/>
        <v>43.295000000000002</v>
      </c>
      <c r="E1686" s="2">
        <f t="shared" si="208"/>
        <v>43.295000000000009</v>
      </c>
      <c r="F1686" s="2">
        <f t="shared" si="209"/>
        <v>43.294999999999987</v>
      </c>
      <c r="G1686" s="2">
        <f t="shared" si="203"/>
        <v>43.20480000000002</v>
      </c>
      <c r="H1686" s="2">
        <f t="shared" si="207"/>
        <v>42.373880000000028</v>
      </c>
      <c r="I1686" s="2">
        <f t="array" ref="I1686">SUMPRODUCT(B1670:B1689, (ROW(B1670:B1689)-ROW(B1670)+1)) / (20*21/2)</f>
        <v>43.295000000000002</v>
      </c>
      <c r="J1686" s="2">
        <f t="shared" si="210"/>
        <v>43.285898799547546</v>
      </c>
      <c r="K1686" s="2">
        <f t="shared" si="204"/>
        <v>43.152462952195222</v>
      </c>
    </row>
    <row r="1687" spans="1:11" ht="13.5" x14ac:dyDescent="0.25">
      <c r="A1687" s="3">
        <f>TITRES_STAT!B1690</f>
        <v>44470</v>
      </c>
      <c r="B1687" s="6">
        <f>TITRES_STAT!D1690</f>
        <v>43.295000000000002</v>
      </c>
      <c r="C1687" s="2">
        <f t="shared" si="205"/>
        <v>0</v>
      </c>
      <c r="D1687" s="2">
        <f t="shared" si="206"/>
        <v>43.295000000000002</v>
      </c>
      <c r="E1687" s="2">
        <f t="shared" si="208"/>
        <v>43.295000000000009</v>
      </c>
      <c r="F1687" s="2">
        <f t="shared" si="209"/>
        <v>43.294999999999987</v>
      </c>
      <c r="G1687" s="2">
        <f t="shared" si="203"/>
        <v>43.213820000000027</v>
      </c>
      <c r="H1687" s="2">
        <f t="shared" si="207"/>
        <v>42.380600000000022</v>
      </c>
      <c r="I1687" s="2">
        <f t="array" ref="I1687">SUMPRODUCT(B1671:B1690, (ROW(B1671:B1690)-ROW(B1671)+1)) / (20*21/2)</f>
        <v>43.295000000000002</v>
      </c>
      <c r="J1687" s="2">
        <f t="shared" si="210"/>
        <v>43.286765580543019</v>
      </c>
      <c r="K1687" s="2">
        <f t="shared" si="204"/>
        <v>43.15805264034443</v>
      </c>
    </row>
    <row r="1688" spans="1:11" ht="13.5" x14ac:dyDescent="0.25">
      <c r="A1688" s="3">
        <f>TITRES_STAT!B1691</f>
        <v>44473</v>
      </c>
      <c r="B1688" s="6">
        <f>TITRES_STAT!D1691</f>
        <v>43.295000000000002</v>
      </c>
      <c r="C1688" s="2">
        <f t="shared" si="205"/>
        <v>0</v>
      </c>
      <c r="D1688" s="2">
        <f t="shared" si="206"/>
        <v>43.295000000000002</v>
      </c>
      <c r="E1688" s="2">
        <f t="shared" si="208"/>
        <v>43.295000000000009</v>
      </c>
      <c r="F1688" s="2">
        <f t="shared" si="209"/>
        <v>43.294999999999987</v>
      </c>
      <c r="G1688" s="2">
        <f t="shared" si="203"/>
        <v>43.222840000000026</v>
      </c>
      <c r="H1688" s="2">
        <f t="shared" si="207"/>
        <v>42.387320000000024</v>
      </c>
      <c r="I1688" s="2">
        <f t="array" ref="I1688">SUMPRODUCT(B1672:B1691, (ROW(B1672:B1691)-ROW(B1672)+1)) / (20*21/2)</f>
        <v>43.295000000000002</v>
      </c>
      <c r="J1688" s="2">
        <f t="shared" si="210"/>
        <v>43.287549810967498</v>
      </c>
      <c r="K1688" s="2">
        <f t="shared" si="204"/>
        <v>43.1634231250368</v>
      </c>
    </row>
    <row r="1689" spans="1:11" ht="13.5" x14ac:dyDescent="0.25">
      <c r="A1689" s="3">
        <f>TITRES_STAT!B1692</f>
        <v>44474</v>
      </c>
      <c r="B1689" s="6">
        <f>TITRES_STAT!D1692</f>
        <v>43.295000000000002</v>
      </c>
      <c r="C1689" s="2">
        <f t="shared" si="205"/>
        <v>0</v>
      </c>
      <c r="D1689" s="2">
        <f t="shared" si="206"/>
        <v>43.295000000000002</v>
      </c>
      <c r="E1689" s="2">
        <f t="shared" si="208"/>
        <v>43.295000000000009</v>
      </c>
      <c r="F1689" s="2">
        <f t="shared" si="209"/>
        <v>43.294999999999987</v>
      </c>
      <c r="G1689" s="2">
        <f t="shared" si="203"/>
        <v>43.231860000000026</v>
      </c>
      <c r="H1689" s="2">
        <f t="shared" si="207"/>
        <v>42.394085000000025</v>
      </c>
      <c r="I1689" s="2">
        <f t="array" ref="I1689">SUMPRODUCT(B1673:B1692, (ROW(B1673:B1692)-ROW(B1673)+1)) / (20*21/2)</f>
        <v>43.295000000000002</v>
      </c>
      <c r="J1689" s="2">
        <f t="shared" si="210"/>
        <v>43.288259352780116</v>
      </c>
      <c r="K1689" s="2">
        <f t="shared" si="204"/>
        <v>43.168583002486336</v>
      </c>
    </row>
    <row r="1690" spans="1:11" ht="13.5" x14ac:dyDescent="0.25">
      <c r="A1690" s="3">
        <f>TITRES_STAT!B1693</f>
        <v>44475</v>
      </c>
      <c r="B1690" s="6">
        <f>TITRES_STAT!D1693</f>
        <v>43.295000000000002</v>
      </c>
      <c r="C1690" s="2">
        <f t="shared" si="205"/>
        <v>0</v>
      </c>
      <c r="D1690" s="2">
        <f t="shared" si="206"/>
        <v>43.295000000000002</v>
      </c>
      <c r="E1690" s="2">
        <f t="shared" si="208"/>
        <v>43.295000000000009</v>
      </c>
      <c r="F1690" s="2">
        <f t="shared" si="209"/>
        <v>43.294999999999987</v>
      </c>
      <c r="G1690" s="2">
        <f t="shared" si="203"/>
        <v>43.240880000000026</v>
      </c>
      <c r="H1690" s="2">
        <f t="shared" si="207"/>
        <v>42.400850000000027</v>
      </c>
      <c r="I1690" s="2">
        <f t="array" ref="I1690">SUMPRODUCT(B1674:B1693, (ROW(B1674:B1693)-ROW(B1674)+1)) / (20*21/2)</f>
        <v>43.295000000000002</v>
      </c>
      <c r="J1690" s="2">
        <f t="shared" si="210"/>
        <v>43.28890131918201</v>
      </c>
      <c r="K1690" s="2">
        <f t="shared" si="204"/>
        <v>43.173540531800597</v>
      </c>
    </row>
    <row r="1691" spans="1:11" ht="13.5" x14ac:dyDescent="0.25">
      <c r="A1691" s="3">
        <f>TITRES_STAT!B1694</f>
        <v>44476</v>
      </c>
      <c r="B1691" s="6">
        <f>TITRES_STAT!D1694</f>
        <v>43.295000000000002</v>
      </c>
      <c r="C1691" s="2">
        <f t="shared" si="205"/>
        <v>0</v>
      </c>
      <c r="D1691" s="2">
        <f t="shared" si="206"/>
        <v>43.295000000000002</v>
      </c>
      <c r="E1691" s="2">
        <f t="shared" si="208"/>
        <v>43.295000000000009</v>
      </c>
      <c r="F1691" s="2">
        <f t="shared" si="209"/>
        <v>43.294999999999987</v>
      </c>
      <c r="G1691" s="2">
        <f t="shared" si="203"/>
        <v>43.249900000000025</v>
      </c>
      <c r="H1691" s="2">
        <f t="shared" si="207"/>
        <v>42.407615000000021</v>
      </c>
      <c r="I1691" s="2">
        <f t="array" ref="I1691">SUMPRODUCT(B1675:B1694, (ROW(B1675:B1694)-ROW(B1675)+1)) / (20*21/2)</f>
        <v>43.295000000000002</v>
      </c>
      <c r="J1691" s="2">
        <f t="shared" si="210"/>
        <v>43.289482145926584</v>
      </c>
      <c r="K1691" s="2">
        <f t="shared" si="204"/>
        <v>43.178303648200576</v>
      </c>
    </row>
    <row r="1692" spans="1:11" ht="13.5" x14ac:dyDescent="0.25">
      <c r="A1692" s="3">
        <f>TITRES_STAT!B1695</f>
        <v>44477</v>
      </c>
      <c r="B1692" s="6">
        <f>TITRES_STAT!D1695</f>
        <v>43.295000000000002</v>
      </c>
      <c r="C1692" s="2">
        <f t="shared" si="205"/>
        <v>0</v>
      </c>
      <c r="D1692" s="2">
        <f t="shared" si="206"/>
        <v>43.295000000000002</v>
      </c>
      <c r="E1692" s="2">
        <f t="shared" si="208"/>
        <v>43.295000000000009</v>
      </c>
      <c r="F1692" s="2">
        <f t="shared" si="209"/>
        <v>43.294999999999987</v>
      </c>
      <c r="G1692" s="2">
        <f t="shared" si="203"/>
        <v>43.258920000000025</v>
      </c>
      <c r="H1692" s="2">
        <f t="shared" si="207"/>
        <v>42.41438000000003</v>
      </c>
      <c r="I1692" s="2">
        <f t="array" ref="I1692">SUMPRODUCT(B1676:B1695, (ROW(B1676:B1695)-ROW(B1676)+1)) / (20*21/2)</f>
        <v>43.337952380952387</v>
      </c>
      <c r="J1692" s="2">
        <f t="shared" si="210"/>
        <v>43.290007655838338</v>
      </c>
      <c r="K1692" s="2">
        <f t="shared" si="204"/>
        <v>43.182879975722123</v>
      </c>
    </row>
    <row r="1693" spans="1:11" ht="13.5" x14ac:dyDescent="0.25">
      <c r="A1693" s="3">
        <f>TITRES_STAT!B1696</f>
        <v>44480</v>
      </c>
      <c r="B1693" s="6">
        <f>TITRES_STAT!D1696</f>
        <v>43.295000000000002</v>
      </c>
      <c r="C1693" s="2">
        <f t="shared" si="205"/>
        <v>0</v>
      </c>
      <c r="D1693" s="2">
        <f t="shared" si="206"/>
        <v>43.295000000000002</v>
      </c>
      <c r="E1693" s="2">
        <f t="shared" si="208"/>
        <v>43.295000000000009</v>
      </c>
      <c r="F1693" s="2">
        <f t="shared" si="209"/>
        <v>43.294999999999987</v>
      </c>
      <c r="G1693" s="2">
        <f t="shared" si="203"/>
        <v>43.267940000000024</v>
      </c>
      <c r="H1693" s="2">
        <f t="shared" si="207"/>
        <v>42.421145000000024</v>
      </c>
      <c r="I1693" s="2">
        <f t="array" ref="I1693">SUMPRODUCT(B1677:B1696, (ROW(B1677:B1696)-ROW(B1677)+1)) / (20*21/2)</f>
        <v>43.378757142857147</v>
      </c>
      <c r="J1693" s="2">
        <f t="shared" si="210"/>
        <v>43.290483117187073</v>
      </c>
      <c r="K1693" s="2">
        <f t="shared" si="204"/>
        <v>43.187276839419297</v>
      </c>
    </row>
    <row r="1694" spans="1:11" ht="13.5" x14ac:dyDescent="0.25">
      <c r="A1694" s="3">
        <f>TITRES_STAT!B1697</f>
        <v>44481</v>
      </c>
      <c r="B1694" s="6">
        <f>TITRES_STAT!D1697</f>
        <v>43.295000000000002</v>
      </c>
      <c r="C1694" s="2">
        <f t="shared" si="205"/>
        <v>0</v>
      </c>
      <c r="D1694" s="2">
        <f t="shared" si="206"/>
        <v>43.295000000000002</v>
      </c>
      <c r="E1694" s="2">
        <f t="shared" si="208"/>
        <v>43.295000000000009</v>
      </c>
      <c r="F1694" s="2">
        <f t="shared" si="209"/>
        <v>43.294999999999987</v>
      </c>
      <c r="G1694" s="2">
        <f t="shared" si="203"/>
        <v>43.276960000000024</v>
      </c>
      <c r="H1694" s="2">
        <f t="shared" si="207"/>
        <v>42.427910000000026</v>
      </c>
      <c r="I1694" s="2">
        <f t="array" ref="I1694">SUMPRODUCT(B1678:B1697, (ROW(B1678:B1697)-ROW(B1678)+1)) / (20*21/2)</f>
        <v>43.417414285714294</v>
      </c>
      <c r="J1694" s="2">
        <f t="shared" si="210"/>
        <v>43.290913296502595</v>
      </c>
      <c r="K1694" s="2">
        <f t="shared" si="204"/>
        <v>43.191501277089131</v>
      </c>
    </row>
    <row r="1695" spans="1:11" ht="13.5" x14ac:dyDescent="0.25">
      <c r="A1695" s="3">
        <f>TITRES_STAT!B1698</f>
        <v>44482</v>
      </c>
      <c r="B1695" s="6">
        <f>TITRES_STAT!D1698</f>
        <v>43.746000000000002</v>
      </c>
      <c r="C1695" s="2">
        <f t="shared" si="205"/>
        <v>0.45100000000000051</v>
      </c>
      <c r="D1695" s="2">
        <f t="shared" si="206"/>
        <v>43.385200000000005</v>
      </c>
      <c r="E1695" s="2">
        <f t="shared" si="208"/>
        <v>43.340100000000007</v>
      </c>
      <c r="F1695" s="2">
        <f t="shared" si="209"/>
        <v>43.31754999999999</v>
      </c>
      <c r="G1695" s="2">
        <f t="shared" si="203"/>
        <v>43.29500000000003</v>
      </c>
      <c r="H1695" s="2">
        <f t="shared" si="207"/>
        <v>42.436930000000018</v>
      </c>
      <c r="I1695" s="2">
        <f t="array" ref="I1695">SUMPRODUCT(B1679:B1698, (ROW(B1679:B1698)-ROW(B1679)+1)) / (20*21/2)</f>
        <v>43.453923809523815</v>
      </c>
      <c r="J1695" s="2">
        <f t="shared" si="210"/>
        <v>43.334254887311872</v>
      </c>
      <c r="K1695" s="2">
        <f t="shared" si="204"/>
        <v>43.21324632504642</v>
      </c>
    </row>
    <row r="1696" spans="1:11" ht="13.5" x14ac:dyDescent="0.25">
      <c r="A1696" s="3">
        <f>TITRES_STAT!B1699</f>
        <v>44483</v>
      </c>
      <c r="B1696" s="6">
        <f>TITRES_STAT!D1699</f>
        <v>43.746000000000002</v>
      </c>
      <c r="C1696" s="2">
        <f t="shared" si="205"/>
        <v>0</v>
      </c>
      <c r="D1696" s="2">
        <f t="shared" si="206"/>
        <v>43.4754</v>
      </c>
      <c r="E1696" s="2">
        <f t="shared" si="208"/>
        <v>43.385200000000005</v>
      </c>
      <c r="F1696" s="2">
        <f t="shared" si="209"/>
        <v>43.340099999999993</v>
      </c>
      <c r="G1696" s="2">
        <f t="shared" si="203"/>
        <v>43.313040000000029</v>
      </c>
      <c r="H1696" s="2">
        <f t="shared" si="207"/>
        <v>42.445950000000018</v>
      </c>
      <c r="I1696" s="2">
        <f t="array" ref="I1696">SUMPRODUCT(B1680:B1699, (ROW(B1680:B1699)-ROW(B1680)+1)) / (20*21/2)</f>
        <v>43.488285714285709</v>
      </c>
      <c r="J1696" s="2">
        <f t="shared" si="210"/>
        <v>43.373468707567881</v>
      </c>
      <c r="K1696" s="2">
        <f t="shared" si="204"/>
        <v>43.234138626024993</v>
      </c>
    </row>
    <row r="1697" spans="1:11" ht="13.5" x14ac:dyDescent="0.25">
      <c r="A1697" s="3">
        <f>TITRES_STAT!B1700</f>
        <v>44488</v>
      </c>
      <c r="B1697" s="6">
        <f>TITRES_STAT!D1700</f>
        <v>43.746000000000002</v>
      </c>
      <c r="C1697" s="2">
        <f t="shared" si="205"/>
        <v>0</v>
      </c>
      <c r="D1697" s="2">
        <f t="shared" si="206"/>
        <v>43.565600000000003</v>
      </c>
      <c r="E1697" s="2">
        <f t="shared" si="208"/>
        <v>43.430300000000003</v>
      </c>
      <c r="F1697" s="2">
        <f t="shared" si="209"/>
        <v>43.362649999999988</v>
      </c>
      <c r="G1697" s="2">
        <f t="shared" si="203"/>
        <v>43.322060000000029</v>
      </c>
      <c r="H1697" s="2">
        <f t="shared" si="207"/>
        <v>42.45497000000001</v>
      </c>
      <c r="I1697" s="2">
        <f t="array" ref="I1697">SUMPRODUCT(B1681:B1700, (ROW(B1681:B1700)-ROW(B1681)+1)) / (20*21/2)</f>
        <v>43.520499999999991</v>
      </c>
      <c r="J1697" s="2">
        <f t="shared" si="210"/>
        <v>43.408947878275704</v>
      </c>
      <c r="K1697" s="2">
        <f t="shared" si="204"/>
        <v>43.254211621082838</v>
      </c>
    </row>
    <row r="1698" spans="1:11" ht="13.5" x14ac:dyDescent="0.25">
      <c r="A1698" s="3">
        <f>TITRES_STAT!B1701</f>
        <v>44489</v>
      </c>
      <c r="B1698" s="6">
        <f>TITRES_STAT!D1701</f>
        <v>43.746000000000002</v>
      </c>
      <c r="C1698" s="2">
        <f t="shared" si="205"/>
        <v>0</v>
      </c>
      <c r="D1698" s="2">
        <f t="shared" si="206"/>
        <v>43.655800000000006</v>
      </c>
      <c r="E1698" s="2">
        <f t="shared" si="208"/>
        <v>43.475399999999993</v>
      </c>
      <c r="F1698" s="2">
        <f t="shared" si="209"/>
        <v>43.38519999999999</v>
      </c>
      <c r="G1698" s="2">
        <f t="shared" si="203"/>
        <v>43.331080000000028</v>
      </c>
      <c r="H1698" s="2">
        <f t="shared" si="207"/>
        <v>42.46399000000001</v>
      </c>
      <c r="I1698" s="2">
        <f t="array" ref="I1698">SUMPRODUCT(B1682:B1701, (ROW(B1682:B1701)-ROW(B1682)+1)) / (20*21/2)</f>
        <v>43.550566666666661</v>
      </c>
      <c r="J1698" s="2">
        <f t="shared" si="210"/>
        <v>43.441048080344686</v>
      </c>
      <c r="K1698" s="2">
        <f t="shared" si="204"/>
        <v>43.273497439863903</v>
      </c>
    </row>
    <row r="1699" spans="1:11" ht="13.5" x14ac:dyDescent="0.25">
      <c r="A1699" s="3">
        <f>TITRES_STAT!B1702</f>
        <v>44490</v>
      </c>
      <c r="B1699" s="6">
        <f>TITRES_STAT!D1702</f>
        <v>43.746000000000002</v>
      </c>
      <c r="C1699" s="2">
        <f t="shared" si="205"/>
        <v>0</v>
      </c>
      <c r="D1699" s="2">
        <f t="shared" si="206"/>
        <v>43.746000000000002</v>
      </c>
      <c r="E1699" s="2">
        <f t="shared" si="208"/>
        <v>43.520499999999991</v>
      </c>
      <c r="F1699" s="2">
        <f t="shared" si="209"/>
        <v>43.407749999999993</v>
      </c>
      <c r="G1699" s="2">
        <f t="shared" si="203"/>
        <v>43.340100000000028</v>
      </c>
      <c r="H1699" s="2">
        <f t="shared" si="207"/>
        <v>42.473010000000002</v>
      </c>
      <c r="I1699" s="2">
        <f t="array" ref="I1699">SUMPRODUCT(B1683:B1702, (ROW(B1683:B1702)-ROW(B1683)+1)) / (20*21/2)</f>
        <v>43.578485714285712</v>
      </c>
      <c r="J1699" s="2">
        <f t="shared" si="210"/>
        <v>43.470091120311857</v>
      </c>
      <c r="K1699" s="2">
        <f t="shared" si="204"/>
        <v>43.292026952026106</v>
      </c>
    </row>
    <row r="1700" spans="1:11" ht="13.5" x14ac:dyDescent="0.25">
      <c r="A1700" s="3">
        <f>TITRES_STAT!B1703</f>
        <v>44491</v>
      </c>
      <c r="B1700" s="6">
        <f>TITRES_STAT!D1703</f>
        <v>43.746000000000002</v>
      </c>
      <c r="C1700" s="2">
        <f t="shared" si="205"/>
        <v>0</v>
      </c>
      <c r="D1700" s="2">
        <f t="shared" si="206"/>
        <v>43.746000000000002</v>
      </c>
      <c r="E1700" s="2">
        <f t="shared" si="208"/>
        <v>43.565599999999996</v>
      </c>
      <c r="F1700" s="2">
        <f t="shared" si="209"/>
        <v>43.430299999999995</v>
      </c>
      <c r="G1700" s="2">
        <f t="shared" si="203"/>
        <v>43.349120000000028</v>
      </c>
      <c r="H1700" s="2">
        <f t="shared" si="207"/>
        <v>42.482030000000002</v>
      </c>
      <c r="I1700" s="2">
        <f t="array" ref="I1700">SUMPRODUCT(B1684:B1703, (ROW(B1684:B1703)-ROW(B1684)+1)) / (20*21/2)</f>
        <v>43.604257142857136</v>
      </c>
      <c r="J1700" s="2">
        <f t="shared" si="210"/>
        <v>43.496368156472634</v>
      </c>
      <c r="K1700" s="2">
        <f t="shared" si="204"/>
        <v>43.309829816652531</v>
      </c>
    </row>
    <row r="1701" spans="1:11" ht="13.5" x14ac:dyDescent="0.25">
      <c r="A1701" s="3">
        <f>TITRES_STAT!B1704</f>
        <v>44494</v>
      </c>
      <c r="B1701" s="6">
        <f>TITRES_STAT!D1704</f>
        <v>43.746000000000002</v>
      </c>
      <c r="C1701" s="2">
        <f t="shared" si="205"/>
        <v>0</v>
      </c>
      <c r="D1701" s="2">
        <f t="shared" si="206"/>
        <v>43.746000000000002</v>
      </c>
      <c r="E1701" s="2">
        <f t="shared" si="208"/>
        <v>43.610699999999994</v>
      </c>
      <c r="F1701" s="2">
        <f t="shared" si="209"/>
        <v>43.452849999999998</v>
      </c>
      <c r="G1701" s="2">
        <f t="shared" si="203"/>
        <v>43.358140000000027</v>
      </c>
      <c r="H1701" s="2">
        <f t="shared" si="207"/>
        <v>42.491050000000001</v>
      </c>
      <c r="I1701" s="2">
        <f t="array" ref="I1701">SUMPRODUCT(B1685:B1704, (ROW(B1685:B1704)-ROW(B1685)+1)) / (20*21/2)</f>
        <v>43.627880952380949</v>
      </c>
      <c r="J1701" s="2">
        <f t="shared" si="210"/>
        <v>43.520142617760953</v>
      </c>
      <c r="K1701" s="2">
        <f t="shared" si="204"/>
        <v>43.32693452972498</v>
      </c>
    </row>
    <row r="1702" spans="1:11" ht="13.5" x14ac:dyDescent="0.25">
      <c r="A1702" s="3">
        <f>TITRES_STAT!B1705</f>
        <v>44495</v>
      </c>
      <c r="B1702" s="6">
        <f>TITRES_STAT!D1705</f>
        <v>43.746000000000002</v>
      </c>
      <c r="C1702" s="2">
        <f t="shared" si="205"/>
        <v>0</v>
      </c>
      <c r="D1702" s="2">
        <f t="shared" si="206"/>
        <v>43.746000000000002</v>
      </c>
      <c r="E1702" s="2">
        <f t="shared" si="208"/>
        <v>43.655799999999992</v>
      </c>
      <c r="F1702" s="2">
        <f t="shared" si="209"/>
        <v>43.475399999999993</v>
      </c>
      <c r="G1702" s="2">
        <f t="shared" si="203"/>
        <v>43.367160000000034</v>
      </c>
      <c r="H1702" s="2">
        <f t="shared" si="207"/>
        <v>42.500069999999994</v>
      </c>
      <c r="I1702" s="2">
        <f t="array" ref="I1702">SUMPRODUCT(B1686:B1705, (ROW(B1686:B1705)-ROW(B1686)+1)) / (20*21/2)</f>
        <v>43.649357142857141</v>
      </c>
      <c r="J1702" s="2">
        <f t="shared" si="210"/>
        <v>43.541652844640865</v>
      </c>
      <c r="K1702" s="2">
        <f t="shared" si="204"/>
        <v>43.343368469735765</v>
      </c>
    </row>
    <row r="1703" spans="1:11" ht="13.5" x14ac:dyDescent="0.25">
      <c r="A1703" s="3">
        <f>TITRES_STAT!B1706</f>
        <v>44496</v>
      </c>
      <c r="B1703" s="6">
        <f>TITRES_STAT!D1706</f>
        <v>43.746000000000002</v>
      </c>
      <c r="C1703" s="2">
        <f t="shared" si="205"/>
        <v>0</v>
      </c>
      <c r="D1703" s="2">
        <f t="shared" si="206"/>
        <v>43.746000000000002</v>
      </c>
      <c r="E1703" s="2">
        <f t="shared" si="208"/>
        <v>43.700899999999997</v>
      </c>
      <c r="F1703" s="2">
        <f t="shared" si="209"/>
        <v>43.497949999999996</v>
      </c>
      <c r="G1703" s="2">
        <f t="shared" si="203"/>
        <v>43.376180000000033</v>
      </c>
      <c r="H1703" s="2">
        <f t="shared" si="207"/>
        <v>42.509089999999993</v>
      </c>
      <c r="I1703" s="2">
        <f t="array" ref="I1703">SUMPRODUCT(B1687:B1706, (ROW(B1687:B1706)-ROW(B1687)+1)) / (20*21/2)</f>
        <v>43.668685714285708</v>
      </c>
      <c r="J1703" s="2">
        <f t="shared" si="210"/>
        <v>43.561114478484591</v>
      </c>
      <c r="K1703" s="2">
        <f t="shared" si="204"/>
        <v>43.359157941510837</v>
      </c>
    </row>
    <row r="1704" spans="1:11" ht="13.5" x14ac:dyDescent="0.25">
      <c r="A1704" s="3">
        <f>TITRES_STAT!B1707</f>
        <v>44497</v>
      </c>
      <c r="B1704" s="6">
        <f>TITRES_STAT!D1707</f>
        <v>43.746000000000002</v>
      </c>
      <c r="C1704" s="2">
        <f t="shared" si="205"/>
        <v>0</v>
      </c>
      <c r="D1704" s="2">
        <f t="shared" si="206"/>
        <v>43.746000000000002</v>
      </c>
      <c r="E1704" s="2">
        <f t="shared" si="208"/>
        <v>43.745999999999995</v>
      </c>
      <c r="F1704" s="2">
        <f t="shared" si="209"/>
        <v>43.520499999999998</v>
      </c>
      <c r="G1704" s="2">
        <f t="shared" si="203"/>
        <v>43.385200000000033</v>
      </c>
      <c r="H1704" s="2">
        <f t="shared" si="207"/>
        <v>42.51811</v>
      </c>
      <c r="I1704" s="2">
        <f t="array" ref="I1704">SUMPRODUCT(B1688:B1707, (ROW(B1688:B1707)-ROW(B1688)+1)) / (20*21/2)</f>
        <v>43.685866666666662</v>
      </c>
      <c r="J1704" s="2">
        <f t="shared" si="210"/>
        <v>43.578722623390817</v>
      </c>
      <c r="K1704" s="2">
        <f t="shared" si="204"/>
        <v>43.374328218314332</v>
      </c>
    </row>
    <row r="1705" spans="1:11" ht="13.5" x14ac:dyDescent="0.25">
      <c r="A1705" s="3">
        <f>TITRES_STAT!B1708</f>
        <v>44498</v>
      </c>
      <c r="B1705" s="6">
        <f>TITRES_STAT!D1708</f>
        <v>43.746000000000002</v>
      </c>
      <c r="C1705" s="2">
        <f t="shared" si="205"/>
        <v>0</v>
      </c>
      <c r="D1705" s="2">
        <f t="shared" si="206"/>
        <v>43.746000000000002</v>
      </c>
      <c r="E1705" s="2">
        <f t="shared" si="208"/>
        <v>43.745999999999995</v>
      </c>
      <c r="F1705" s="2">
        <f t="shared" si="209"/>
        <v>43.543049999999994</v>
      </c>
      <c r="G1705" s="2">
        <f t="shared" si="203"/>
        <v>43.394220000000033</v>
      </c>
      <c r="H1705" s="2">
        <f t="shared" si="207"/>
        <v>42.52713</v>
      </c>
      <c r="I1705" s="2">
        <f t="array" ref="I1705">SUMPRODUCT(B1689:B1708, (ROW(B1689:B1708)-ROW(B1689)+1)) / (20*21/2)</f>
        <v>43.700900000000004</v>
      </c>
      <c r="J1705" s="2">
        <f t="shared" si="210"/>
        <v>43.594653802115502</v>
      </c>
      <c r="K1705" s="2">
        <f t="shared" si="204"/>
        <v>43.388903582302007</v>
      </c>
    </row>
    <row r="1706" spans="1:11" ht="13.5" x14ac:dyDescent="0.25">
      <c r="A1706" s="3">
        <f>TITRES_STAT!B1709</f>
        <v>44501</v>
      </c>
      <c r="B1706" s="6">
        <f>TITRES_STAT!D1709</f>
        <v>43.746000000000002</v>
      </c>
      <c r="C1706" s="2">
        <f t="shared" si="205"/>
        <v>0</v>
      </c>
      <c r="D1706" s="2">
        <f t="shared" si="206"/>
        <v>43.746000000000002</v>
      </c>
      <c r="E1706" s="2">
        <f t="shared" si="208"/>
        <v>43.745999999999995</v>
      </c>
      <c r="F1706" s="2">
        <f t="shared" si="209"/>
        <v>43.565599999999996</v>
      </c>
      <c r="G1706" s="2">
        <f t="shared" si="203"/>
        <v>43.403240000000032</v>
      </c>
      <c r="H1706" s="2">
        <f t="shared" si="207"/>
        <v>42.536149999999999</v>
      </c>
      <c r="I1706" s="2">
        <f t="array" ref="I1706">SUMPRODUCT(B1690:B1709, (ROW(B1690:B1709)-ROW(B1690)+1)) / (20*21/2)</f>
        <v>43.713785714285713</v>
      </c>
      <c r="J1706" s="2">
        <f t="shared" si="210"/>
        <v>43.609067725723548</v>
      </c>
      <c r="K1706" s="2">
        <f t="shared" si="204"/>
        <v>43.402907363388202</v>
      </c>
    </row>
    <row r="1707" spans="1:11" ht="13.5" x14ac:dyDescent="0.25">
      <c r="A1707" s="3">
        <f>TITRES_STAT!B1710</f>
        <v>44502</v>
      </c>
      <c r="B1707" s="6">
        <f>TITRES_STAT!D1710</f>
        <v>43.746000000000002</v>
      </c>
      <c r="C1707" s="2">
        <f t="shared" si="205"/>
        <v>0</v>
      </c>
      <c r="D1707" s="2">
        <f t="shared" si="206"/>
        <v>43.746000000000002</v>
      </c>
      <c r="E1707" s="2">
        <f t="shared" si="208"/>
        <v>43.745999999999995</v>
      </c>
      <c r="F1707" s="2">
        <f t="shared" si="209"/>
        <v>43.588149999999992</v>
      </c>
      <c r="G1707" s="2">
        <f t="shared" si="203"/>
        <v>43.412260000000032</v>
      </c>
      <c r="H1707" s="2">
        <f t="shared" si="207"/>
        <v>42.545169999999999</v>
      </c>
      <c r="I1707" s="2">
        <f t="array" ref="I1707">SUMPRODUCT(B1691:B1710, (ROW(B1691:B1710)-ROW(B1691)+1)) / (20*21/2)</f>
        <v>43.724523809523809</v>
      </c>
      <c r="J1707" s="2">
        <f t="shared" si="210"/>
        <v>43.622108894702258</v>
      </c>
      <c r="K1707" s="2">
        <f t="shared" si="204"/>
        <v>43.416361976588668</v>
      </c>
    </row>
    <row r="1708" spans="1:11" ht="13.5" x14ac:dyDescent="0.25">
      <c r="A1708" s="3">
        <f>TITRES_STAT!B1711</f>
        <v>44503</v>
      </c>
      <c r="B1708" s="6">
        <f>TITRES_STAT!D1711</f>
        <v>43.746000000000002</v>
      </c>
      <c r="C1708" s="2">
        <f t="shared" si="205"/>
        <v>0</v>
      </c>
      <c r="D1708" s="2">
        <f t="shared" si="206"/>
        <v>43.746000000000002</v>
      </c>
      <c r="E1708" s="2">
        <f t="shared" si="208"/>
        <v>43.745999999999995</v>
      </c>
      <c r="F1708" s="2">
        <f t="shared" si="209"/>
        <v>43.610699999999994</v>
      </c>
      <c r="G1708" s="2">
        <f t="shared" si="203"/>
        <v>43.421280000000031</v>
      </c>
      <c r="H1708" s="2">
        <f t="shared" si="207"/>
        <v>42.554189999999998</v>
      </c>
      <c r="I1708" s="2">
        <f t="array" ref="I1708">SUMPRODUCT(B1692:B1711, (ROW(B1692:B1711)-ROW(B1692)+1)) / (20*21/2)</f>
        <v>43.733114285714286</v>
      </c>
      <c r="J1708" s="2">
        <f t="shared" si="210"/>
        <v>43.633908047587759</v>
      </c>
      <c r="K1708" s="2">
        <f t="shared" si="204"/>
        <v>43.429288957898919</v>
      </c>
    </row>
    <row r="1709" spans="1:11" ht="13.5" x14ac:dyDescent="0.25">
      <c r="A1709" s="3">
        <f>TITRES_STAT!B1712</f>
        <v>44504</v>
      </c>
      <c r="B1709" s="6">
        <f>TITRES_STAT!D1712</f>
        <v>43.746000000000002</v>
      </c>
      <c r="C1709" s="2">
        <f t="shared" si="205"/>
        <v>0</v>
      </c>
      <c r="D1709" s="2">
        <f t="shared" si="206"/>
        <v>43.746000000000002</v>
      </c>
      <c r="E1709" s="2">
        <f t="shared" si="208"/>
        <v>43.745999999999995</v>
      </c>
      <c r="F1709" s="2">
        <f t="shared" si="209"/>
        <v>43.63324999999999</v>
      </c>
      <c r="G1709" s="2">
        <f t="shared" si="203"/>
        <v>43.430300000000031</v>
      </c>
      <c r="H1709" s="2">
        <f t="shared" si="207"/>
        <v>42.563209999999998</v>
      </c>
      <c r="I1709" s="2">
        <f t="array" ref="I1709">SUMPRODUCT(B1693:B1712, (ROW(B1693:B1712)-ROW(B1693)+1)) / (20*21/2)</f>
        <v>43.782509523809523</v>
      </c>
      <c r="J1709" s="2">
        <f t="shared" si="210"/>
        <v>43.644583471627023</v>
      </c>
      <c r="K1709" s="2">
        <f t="shared" si="204"/>
        <v>43.441708998765627</v>
      </c>
    </row>
    <row r="1710" spans="1:11" ht="13.5" x14ac:dyDescent="0.25">
      <c r="A1710" s="3">
        <f>TITRES_STAT!B1713</f>
        <v>44505</v>
      </c>
      <c r="B1710" s="6">
        <f>TITRES_STAT!D1713</f>
        <v>43.746000000000002</v>
      </c>
      <c r="C1710" s="2">
        <f t="shared" si="205"/>
        <v>0</v>
      </c>
      <c r="D1710" s="2">
        <f t="shared" si="206"/>
        <v>43.746000000000002</v>
      </c>
      <c r="E1710" s="2">
        <f t="shared" si="208"/>
        <v>43.745999999999995</v>
      </c>
      <c r="F1710" s="2">
        <f t="shared" si="209"/>
        <v>43.655799999999985</v>
      </c>
      <c r="G1710" s="2">
        <f t="shared" si="203"/>
        <v>43.439320000000038</v>
      </c>
      <c r="H1710" s="2">
        <f t="shared" si="207"/>
        <v>42.572229999999998</v>
      </c>
      <c r="I1710" s="2">
        <f t="array" ref="I1710">SUMPRODUCT(B1694:B1713, (ROW(B1694:B1713)-ROW(B1694)+1)) / (20*21/2)</f>
        <v>43.827609523809521</v>
      </c>
      <c r="J1710" s="2">
        <f t="shared" si="210"/>
        <v>43.654242188614923</v>
      </c>
      <c r="K1710" s="2">
        <f t="shared" si="204"/>
        <v>43.453641979206189</v>
      </c>
    </row>
    <row r="1711" spans="1:11" ht="13.5" x14ac:dyDescent="0.25">
      <c r="A1711" s="3">
        <f>TITRES_STAT!B1714</f>
        <v>44508</v>
      </c>
      <c r="B1711" s="6">
        <f>TITRES_STAT!D1714</f>
        <v>43.746000000000002</v>
      </c>
      <c r="C1711" s="2">
        <f t="shared" si="205"/>
        <v>0</v>
      </c>
      <c r="D1711" s="2">
        <f t="shared" si="206"/>
        <v>43.746000000000002</v>
      </c>
      <c r="E1711" s="2">
        <f t="shared" si="208"/>
        <v>43.745999999999995</v>
      </c>
      <c r="F1711" s="2">
        <f t="shared" si="209"/>
        <v>43.678349999999988</v>
      </c>
      <c r="G1711" s="2">
        <f t="shared" si="203"/>
        <v>43.448340000000037</v>
      </c>
      <c r="H1711" s="2">
        <f t="shared" si="207"/>
        <v>42.581249999999997</v>
      </c>
      <c r="I1711" s="2">
        <f t="array" ref="I1711">SUMPRODUCT(B1695:B1714, (ROW(B1695:B1714)-ROW(B1695)+1)) / (20*21/2)</f>
        <v>43.868414285714287</v>
      </c>
      <c r="J1711" s="2">
        <f t="shared" si="210"/>
        <v>43.662981027794451</v>
      </c>
      <c r="K1711" s="2">
        <f t="shared" si="204"/>
        <v>43.465106999629477</v>
      </c>
    </row>
    <row r="1712" spans="1:11" ht="13.5" x14ac:dyDescent="0.25">
      <c r="A1712" s="3">
        <f>TITRES_STAT!B1715</f>
        <v>44509</v>
      </c>
      <c r="B1712" s="6">
        <f>TITRES_STAT!D1715</f>
        <v>44.197000000000003</v>
      </c>
      <c r="C1712" s="2">
        <f t="shared" si="205"/>
        <v>0.45100000000000051</v>
      </c>
      <c r="D1712" s="2">
        <f t="shared" si="206"/>
        <v>43.836200000000005</v>
      </c>
      <c r="E1712" s="2">
        <f t="shared" si="208"/>
        <v>43.791099999999993</v>
      </c>
      <c r="F1712" s="2">
        <f t="shared" si="209"/>
        <v>43.723449999999993</v>
      </c>
      <c r="G1712" s="2">
        <f t="shared" si="203"/>
        <v>43.466380000000036</v>
      </c>
      <c r="H1712" s="2">
        <f t="shared" si="207"/>
        <v>42.592525000000002</v>
      </c>
      <c r="I1712" s="2">
        <f t="array" ref="I1712">SUMPRODUCT(B1696:B1715, (ROW(B1696:B1715)-ROW(B1696)+1)) / (20*21/2)</f>
        <v>43.904923809523815</v>
      </c>
      <c r="J1712" s="2">
        <f t="shared" si="210"/>
        <v>43.713839977528309</v>
      </c>
      <c r="K1712" s="2">
        <f t="shared" si="204"/>
        <v>43.493808685918523</v>
      </c>
    </row>
    <row r="1713" spans="1:11" ht="13.5" x14ac:dyDescent="0.25">
      <c r="A1713" s="3">
        <f>TITRES_STAT!B1716</f>
        <v>44510</v>
      </c>
      <c r="B1713" s="6">
        <f>TITRES_STAT!D1716</f>
        <v>44.197000000000003</v>
      </c>
      <c r="C1713" s="2">
        <f t="shared" si="205"/>
        <v>0</v>
      </c>
      <c r="D1713" s="2">
        <f t="shared" si="206"/>
        <v>43.926400000000001</v>
      </c>
      <c r="E1713" s="2">
        <f t="shared" si="208"/>
        <v>43.836199999999998</v>
      </c>
      <c r="F1713" s="2">
        <f t="shared" si="209"/>
        <v>43.768549999999991</v>
      </c>
      <c r="G1713" s="2">
        <f t="shared" si="203"/>
        <v>43.484420000000036</v>
      </c>
      <c r="H1713" s="2">
        <f t="shared" si="207"/>
        <v>42.603800000000007</v>
      </c>
      <c r="I1713" s="2">
        <f t="array" ref="I1713">SUMPRODUCT(B1697:B1716, (ROW(B1697:B1716)-ROW(B1697)+1)) / (20*21/2)</f>
        <v>43.939285714285724</v>
      </c>
      <c r="J1713" s="2">
        <f t="shared" si="210"/>
        <v>43.759855217763715</v>
      </c>
      <c r="K1713" s="2">
        <f t="shared" si="204"/>
        <v>43.521384815882506</v>
      </c>
    </row>
    <row r="1714" spans="1:11" ht="13.5" x14ac:dyDescent="0.25">
      <c r="A1714" s="3">
        <f>TITRES_STAT!B1717</f>
        <v>44511</v>
      </c>
      <c r="B1714" s="6">
        <f>TITRES_STAT!D1717</f>
        <v>44.197000000000003</v>
      </c>
      <c r="C1714" s="2">
        <f t="shared" si="205"/>
        <v>0</v>
      </c>
      <c r="D1714" s="2">
        <f t="shared" si="206"/>
        <v>44.016600000000004</v>
      </c>
      <c r="E1714" s="2">
        <f t="shared" si="208"/>
        <v>43.881299999999996</v>
      </c>
      <c r="F1714" s="2">
        <f t="shared" si="209"/>
        <v>43.813649999999988</v>
      </c>
      <c r="G1714" s="2">
        <f t="shared" ref="G1714:G1777" si="211">AVERAGE(B1665:B1714)</f>
        <v>43.502460000000035</v>
      </c>
      <c r="H1714" s="2">
        <f t="shared" si="207"/>
        <v>42.615075000000019</v>
      </c>
      <c r="I1714" s="2">
        <f t="array" ref="I1714">SUMPRODUCT(B1698:B1717, (ROW(B1698:B1717)-ROW(B1698)+1)) / (20*21/2)</f>
        <v>43.971500000000006</v>
      </c>
      <c r="J1714" s="2">
        <f t="shared" si="210"/>
        <v>43.801488054167166</v>
      </c>
      <c r="K1714" s="2">
        <f t="shared" si="204"/>
        <v>43.547879528985156</v>
      </c>
    </row>
    <row r="1715" spans="1:11" ht="13.5" x14ac:dyDescent="0.25">
      <c r="A1715" s="3">
        <f>TITRES_STAT!B1718</f>
        <v>44512</v>
      </c>
      <c r="B1715" s="6">
        <f>TITRES_STAT!D1718</f>
        <v>44.197000000000003</v>
      </c>
      <c r="C1715" s="2">
        <f t="shared" si="205"/>
        <v>0</v>
      </c>
      <c r="D1715" s="2">
        <f t="shared" si="206"/>
        <v>44.106800000000007</v>
      </c>
      <c r="E1715" s="2">
        <f t="shared" si="208"/>
        <v>43.926400000000001</v>
      </c>
      <c r="F1715" s="2">
        <f t="shared" si="209"/>
        <v>43.836199999999991</v>
      </c>
      <c r="G1715" s="2">
        <f t="shared" si="211"/>
        <v>43.520500000000041</v>
      </c>
      <c r="H1715" s="2">
        <f t="shared" si="207"/>
        <v>42.626350000000023</v>
      </c>
      <c r="I1715" s="2">
        <f t="array" ref="I1715">SUMPRODUCT(B1699:B1718, (ROW(B1699:B1718)-ROW(B1699)+1)) / (20*21/2)</f>
        <v>44.001566666666676</v>
      </c>
      <c r="J1715" s="2">
        <f t="shared" si="210"/>
        <v>43.839155858532195</v>
      </c>
      <c r="K1715" s="2">
        <f t="shared" ref="K1715:K1778" si="212">$K$4*B1715+(1-$K$4)*K1714</f>
        <v>43.573335233730838</v>
      </c>
    </row>
    <row r="1716" spans="1:11" ht="13.5" x14ac:dyDescent="0.25">
      <c r="A1716" s="3">
        <f>TITRES_STAT!B1719</f>
        <v>44515</v>
      </c>
      <c r="B1716" s="6">
        <f>TITRES_STAT!D1719</f>
        <v>44.197000000000003</v>
      </c>
      <c r="C1716" s="2">
        <f t="shared" si="205"/>
        <v>0</v>
      </c>
      <c r="D1716" s="2">
        <f t="shared" si="206"/>
        <v>44.197000000000003</v>
      </c>
      <c r="E1716" s="2">
        <f t="shared" si="208"/>
        <v>43.971500000000006</v>
      </c>
      <c r="F1716" s="2">
        <f t="shared" si="209"/>
        <v>43.858749999999993</v>
      </c>
      <c r="G1716" s="2">
        <f t="shared" si="211"/>
        <v>43.53854000000004</v>
      </c>
      <c r="H1716" s="2">
        <f t="shared" si="207"/>
        <v>42.637625000000028</v>
      </c>
      <c r="I1716" s="2">
        <f t="array" ref="I1716">SUMPRODUCT(B1700:B1719, (ROW(B1700:B1719)-ROW(B1700)+1)) / (20*21/2)</f>
        <v>44.02948571428572</v>
      </c>
      <c r="J1716" s="2">
        <f t="shared" si="210"/>
        <v>43.873236252957696</v>
      </c>
      <c r="K1716" s="2">
        <f t="shared" si="212"/>
        <v>43.597792675545321</v>
      </c>
    </row>
    <row r="1717" spans="1:11" ht="13.5" x14ac:dyDescent="0.25">
      <c r="A1717" s="3">
        <f>TITRES_STAT!B1720</f>
        <v>44516</v>
      </c>
      <c r="B1717" s="6">
        <f>TITRES_STAT!D1720</f>
        <v>44.197000000000003</v>
      </c>
      <c r="C1717" s="2">
        <f t="shared" si="205"/>
        <v>0</v>
      </c>
      <c r="D1717" s="2">
        <f t="shared" si="206"/>
        <v>44.197000000000003</v>
      </c>
      <c r="E1717" s="2">
        <f t="shared" si="208"/>
        <v>44.016600000000004</v>
      </c>
      <c r="F1717" s="2">
        <f t="shared" si="209"/>
        <v>43.881299999999996</v>
      </c>
      <c r="G1717" s="2">
        <f t="shared" si="211"/>
        <v>43.556580000000039</v>
      </c>
      <c r="H1717" s="2">
        <f t="shared" si="207"/>
        <v>42.648900000000033</v>
      </c>
      <c r="I1717" s="2">
        <f t="array" ref="I1717">SUMPRODUCT(B1701:B1720, (ROW(B1701:B1720)-ROW(B1701)+1)) / (20*21/2)</f>
        <v>44.055257142857151</v>
      </c>
      <c r="J1717" s="2">
        <f t="shared" si="210"/>
        <v>43.904070895533152</v>
      </c>
      <c r="K1717" s="2">
        <f t="shared" si="212"/>
        <v>43.621291001994528</v>
      </c>
    </row>
    <row r="1718" spans="1:11" ht="13.5" x14ac:dyDescent="0.25">
      <c r="A1718" s="3">
        <f>TITRES_STAT!B1721</f>
        <v>44517</v>
      </c>
      <c r="B1718" s="6">
        <f>TITRES_STAT!D1721</f>
        <v>44.197000000000003</v>
      </c>
      <c r="C1718" s="2">
        <f t="shared" si="205"/>
        <v>0</v>
      </c>
      <c r="D1718" s="2">
        <f t="shared" si="206"/>
        <v>44.197000000000003</v>
      </c>
      <c r="E1718" s="2">
        <f t="shared" si="208"/>
        <v>44.061700000000002</v>
      </c>
      <c r="F1718" s="2">
        <f t="shared" si="209"/>
        <v>43.903849999999991</v>
      </c>
      <c r="G1718" s="2">
        <f t="shared" si="211"/>
        <v>43.574620000000039</v>
      </c>
      <c r="H1718" s="2">
        <f t="shared" si="207"/>
        <v>42.660175000000038</v>
      </c>
      <c r="I1718" s="2">
        <f t="array" ref="I1718">SUMPRODUCT(B1702:B1721, (ROW(B1702:B1721)-ROW(B1702)+1)) / (20*21/2)</f>
        <v>44.078880952380956</v>
      </c>
      <c r="J1718" s="2">
        <f t="shared" si="210"/>
        <v>43.931968905482378</v>
      </c>
      <c r="K1718" s="2">
        <f t="shared" si="212"/>
        <v>43.643867825445724</v>
      </c>
    </row>
    <row r="1719" spans="1:11" ht="13.5" x14ac:dyDescent="0.25">
      <c r="A1719" s="3">
        <f>TITRES_STAT!B1722</f>
        <v>44518</v>
      </c>
      <c r="B1719" s="6">
        <f>TITRES_STAT!D1722</f>
        <v>44.197000000000003</v>
      </c>
      <c r="C1719" s="2">
        <f t="shared" si="205"/>
        <v>0</v>
      </c>
      <c r="D1719" s="2">
        <f t="shared" si="206"/>
        <v>44.197000000000003</v>
      </c>
      <c r="E1719" s="2">
        <f t="shared" si="208"/>
        <v>44.106800000000007</v>
      </c>
      <c r="F1719" s="2">
        <f t="shared" si="209"/>
        <v>43.926399999999994</v>
      </c>
      <c r="G1719" s="2">
        <f t="shared" si="211"/>
        <v>43.592660000000045</v>
      </c>
      <c r="H1719" s="2">
        <f t="shared" si="207"/>
        <v>42.671450000000043</v>
      </c>
      <c r="I1719" s="2">
        <f t="array" ref="I1719">SUMPRODUCT(B1703:B1722, (ROW(B1703:B1722)-ROW(B1703)+1)) / (20*21/2)</f>
        <v>44.100357142857149</v>
      </c>
      <c r="J1719" s="2">
        <f t="shared" si="210"/>
        <v>43.957209962103107</v>
      </c>
      <c r="K1719" s="2">
        <f t="shared" si="212"/>
        <v>43.665559283271385</v>
      </c>
    </row>
    <row r="1720" spans="1:11" ht="13.5" x14ac:dyDescent="0.25">
      <c r="A1720" s="3">
        <f>TITRES_STAT!B1723</f>
        <v>44519</v>
      </c>
      <c r="B1720" s="6">
        <f>TITRES_STAT!D1723</f>
        <v>44.197000000000003</v>
      </c>
      <c r="C1720" s="2">
        <f t="shared" si="205"/>
        <v>0</v>
      </c>
      <c r="D1720" s="2">
        <f t="shared" si="206"/>
        <v>44.197000000000003</v>
      </c>
      <c r="E1720" s="2">
        <f t="shared" si="208"/>
        <v>44.151899999999998</v>
      </c>
      <c r="F1720" s="2">
        <f t="shared" si="209"/>
        <v>43.948949999999996</v>
      </c>
      <c r="G1720" s="2">
        <f t="shared" si="211"/>
        <v>43.610700000000044</v>
      </c>
      <c r="H1720" s="2">
        <f t="shared" si="207"/>
        <v>42.682725000000033</v>
      </c>
      <c r="I1720" s="2">
        <f t="array" ref="I1720">SUMPRODUCT(B1704:B1723, (ROW(B1704:B1723)-ROW(B1704)+1)) / (20*21/2)</f>
        <v>44.119685714285723</v>
      </c>
      <c r="J1720" s="2">
        <f t="shared" si="210"/>
        <v>43.98004710856948</v>
      </c>
      <c r="K1720" s="2">
        <f t="shared" si="212"/>
        <v>43.686400095692122</v>
      </c>
    </row>
    <row r="1721" spans="1:11" ht="13.5" x14ac:dyDescent="0.25">
      <c r="A1721" s="3">
        <f>TITRES_STAT!B1724</f>
        <v>44522</v>
      </c>
      <c r="B1721" s="6">
        <f>TITRES_STAT!D1724</f>
        <v>44.197000000000003</v>
      </c>
      <c r="C1721" s="2">
        <f t="shared" si="205"/>
        <v>0</v>
      </c>
      <c r="D1721" s="2">
        <f t="shared" si="206"/>
        <v>44.197000000000003</v>
      </c>
      <c r="E1721" s="2">
        <f t="shared" si="208"/>
        <v>44.197000000000003</v>
      </c>
      <c r="F1721" s="2">
        <f t="shared" si="209"/>
        <v>43.971499999999999</v>
      </c>
      <c r="G1721" s="2">
        <f t="shared" si="211"/>
        <v>43.628740000000043</v>
      </c>
      <c r="H1721" s="2">
        <f t="shared" si="207"/>
        <v>42.687820000000038</v>
      </c>
      <c r="I1721" s="2">
        <f t="array" ref="I1721">SUMPRODUCT(B1705:B1724, (ROW(B1705:B1724)-ROW(B1705)+1)) / (20*21/2)</f>
        <v>44.136866666666677</v>
      </c>
      <c r="J1721" s="2">
        <f t="shared" si="210"/>
        <v>44.000709288705721</v>
      </c>
      <c r="K1721" s="2">
        <f t="shared" si="212"/>
        <v>43.706423621351256</v>
      </c>
    </row>
    <row r="1722" spans="1:11" ht="13.5" x14ac:dyDescent="0.25">
      <c r="A1722" s="3">
        <f>TITRES_STAT!B1725</f>
        <v>44523</v>
      </c>
      <c r="B1722" s="6">
        <f>TITRES_STAT!D1725</f>
        <v>44.197000000000003</v>
      </c>
      <c r="C1722" s="2">
        <f t="shared" si="205"/>
        <v>0</v>
      </c>
      <c r="D1722" s="2">
        <f t="shared" si="206"/>
        <v>44.197000000000003</v>
      </c>
      <c r="E1722" s="2">
        <f t="shared" si="208"/>
        <v>44.197000000000003</v>
      </c>
      <c r="F1722" s="2">
        <f t="shared" si="209"/>
        <v>43.994050000000001</v>
      </c>
      <c r="G1722" s="2">
        <f t="shared" si="211"/>
        <v>43.646780000000042</v>
      </c>
      <c r="H1722" s="2">
        <f t="shared" si="207"/>
        <v>42.692915000000042</v>
      </c>
      <c r="I1722" s="2">
        <f t="array" ref="I1722">SUMPRODUCT(B1706:B1725, (ROW(B1706:B1725)-ROW(B1706)+1)) / (20*21/2)</f>
        <v>44.151900000000005</v>
      </c>
      <c r="J1722" s="2">
        <f t="shared" si="210"/>
        <v>44.019403642162317</v>
      </c>
      <c r="K1722" s="2">
        <f t="shared" si="212"/>
        <v>43.725661910710031</v>
      </c>
    </row>
    <row r="1723" spans="1:11" ht="13.5" x14ac:dyDescent="0.25">
      <c r="A1723" s="3">
        <f>TITRES_STAT!B1726</f>
        <v>44524</v>
      </c>
      <c r="B1723" s="6">
        <f>TITRES_STAT!D1726</f>
        <v>44.197000000000003</v>
      </c>
      <c r="C1723" s="2">
        <f t="shared" si="205"/>
        <v>0</v>
      </c>
      <c r="D1723" s="2">
        <f t="shared" si="206"/>
        <v>44.197000000000003</v>
      </c>
      <c r="E1723" s="2">
        <f t="shared" si="208"/>
        <v>44.197000000000003</v>
      </c>
      <c r="F1723" s="2">
        <f t="shared" si="209"/>
        <v>44.016599999999997</v>
      </c>
      <c r="G1723" s="2">
        <f t="shared" si="211"/>
        <v>43.664820000000049</v>
      </c>
      <c r="H1723" s="2">
        <f t="shared" si="207"/>
        <v>42.704190000000033</v>
      </c>
      <c r="I1723" s="2">
        <f t="array" ref="I1723">SUMPRODUCT(B1707:B1726, (ROW(B1707:B1726)-ROW(B1707)+1)) / (20*21/2)</f>
        <v>44.164785714285721</v>
      </c>
      <c r="J1723" s="2">
        <f t="shared" si="210"/>
        <v>44.036317581003999</v>
      </c>
      <c r="K1723" s="2">
        <f t="shared" si="212"/>
        <v>43.744145757348853</v>
      </c>
    </row>
    <row r="1724" spans="1:11" ht="13.5" x14ac:dyDescent="0.25">
      <c r="A1724" s="3">
        <f>TITRES_STAT!B1727</f>
        <v>44525</v>
      </c>
      <c r="B1724" s="6">
        <f>TITRES_STAT!D1727</f>
        <v>44.197000000000003</v>
      </c>
      <c r="C1724" s="2">
        <f t="shared" si="205"/>
        <v>0</v>
      </c>
      <c r="D1724" s="2">
        <f t="shared" si="206"/>
        <v>44.197000000000003</v>
      </c>
      <c r="E1724" s="2">
        <f t="shared" si="208"/>
        <v>44.197000000000003</v>
      </c>
      <c r="F1724" s="2">
        <f t="shared" si="209"/>
        <v>44.039149999999999</v>
      </c>
      <c r="G1724" s="2">
        <f t="shared" si="211"/>
        <v>43.682860000000048</v>
      </c>
      <c r="H1724" s="2">
        <f t="shared" si="207"/>
        <v>42.715465000000037</v>
      </c>
      <c r="I1724" s="2">
        <f t="array" ref="I1724">SUMPRODUCT(B1708:B1727, (ROW(B1708:B1727)-ROW(B1708)+1)) / (20*21/2)</f>
        <v>44.17552380952381</v>
      </c>
      <c r="J1724" s="2">
        <f t="shared" si="210"/>
        <v>44.051620668527434</v>
      </c>
      <c r="K1724" s="2">
        <f t="shared" si="212"/>
        <v>43.761904747256743</v>
      </c>
    </row>
    <row r="1725" spans="1:11" ht="13.5" x14ac:dyDescent="0.25">
      <c r="A1725" s="3">
        <f>TITRES_STAT!B1728</f>
        <v>44526</v>
      </c>
      <c r="B1725" s="6">
        <f>TITRES_STAT!D1728</f>
        <v>44.197000000000003</v>
      </c>
      <c r="C1725" s="2">
        <f t="shared" si="205"/>
        <v>0</v>
      </c>
      <c r="D1725" s="2">
        <f t="shared" si="206"/>
        <v>44.197000000000003</v>
      </c>
      <c r="E1725" s="2">
        <f t="shared" si="208"/>
        <v>44.197000000000003</v>
      </c>
      <c r="F1725" s="2">
        <f t="shared" si="209"/>
        <v>44.061700000000002</v>
      </c>
      <c r="G1725" s="2">
        <f t="shared" si="211"/>
        <v>43.700900000000047</v>
      </c>
      <c r="H1725" s="2">
        <f t="shared" si="207"/>
        <v>42.726740000000035</v>
      </c>
      <c r="I1725" s="2">
        <f t="array" ref="I1725">SUMPRODUCT(B1709:B1728, (ROW(B1709:B1728)-ROW(B1709)+1)) / (20*21/2)</f>
        <v>44.184114285714287</v>
      </c>
      <c r="J1725" s="2">
        <f t="shared" si="210"/>
        <v>44.065466319143866</v>
      </c>
      <c r="K1725" s="2">
        <f t="shared" si="212"/>
        <v>43.778967306187852</v>
      </c>
    </row>
    <row r="1726" spans="1:11" ht="13.5" x14ac:dyDescent="0.25">
      <c r="A1726" s="3">
        <f>TITRES_STAT!B1729</f>
        <v>44529</v>
      </c>
      <c r="B1726" s="6">
        <f>TITRES_STAT!D1729</f>
        <v>44.197000000000003</v>
      </c>
      <c r="C1726" s="2">
        <f t="shared" si="205"/>
        <v>0</v>
      </c>
      <c r="D1726" s="2">
        <f t="shared" si="206"/>
        <v>44.197000000000003</v>
      </c>
      <c r="E1726" s="2">
        <f t="shared" si="208"/>
        <v>44.197000000000003</v>
      </c>
      <c r="F1726" s="2">
        <f t="shared" si="209"/>
        <v>44.084250000000004</v>
      </c>
      <c r="G1726" s="2">
        <f t="shared" si="211"/>
        <v>43.718940000000046</v>
      </c>
      <c r="H1726" s="2">
        <f t="shared" si="207"/>
        <v>42.73801500000004</v>
      </c>
      <c r="I1726" s="2">
        <f t="array" ref="I1726">SUMPRODUCT(B1710:B1729, (ROW(B1710:B1729)-ROW(B1710)+1)) / (20*21/2)</f>
        <v>44.061700000000002</v>
      </c>
      <c r="J1726" s="2">
        <f t="shared" si="210"/>
        <v>44.077993336368266</v>
      </c>
      <c r="K1726" s="2">
        <f t="shared" si="212"/>
        <v>43.795360745160878</v>
      </c>
    </row>
    <row r="1727" spans="1:11" ht="13.5" x14ac:dyDescent="0.25">
      <c r="A1727" s="3">
        <f>TITRES_STAT!B1730</f>
        <v>44530</v>
      </c>
      <c r="B1727" s="6">
        <f>TITRES_STAT!D1730</f>
        <v>44.197000000000003</v>
      </c>
      <c r="C1727" s="2">
        <f t="shared" si="205"/>
        <v>0</v>
      </c>
      <c r="D1727" s="2">
        <f t="shared" si="206"/>
        <v>44.197000000000003</v>
      </c>
      <c r="E1727" s="2">
        <f t="shared" si="208"/>
        <v>44.197000000000003</v>
      </c>
      <c r="F1727" s="2">
        <f t="shared" si="209"/>
        <v>44.106800000000007</v>
      </c>
      <c r="G1727" s="2">
        <f t="shared" si="211"/>
        <v>43.736980000000045</v>
      </c>
      <c r="H1727" s="2">
        <f t="shared" si="207"/>
        <v>42.749290000000038</v>
      </c>
      <c r="I1727" s="2">
        <f t="array" ref="I1727">SUMPRODUCT(B1711:B1730, (ROW(B1711:B1730)-ROW(B1711)+1)) / (20*21/2)</f>
        <v>43.943580952380955</v>
      </c>
      <c r="J1727" s="2">
        <f t="shared" si="210"/>
        <v>44.089327304333196</v>
      </c>
      <c r="K1727" s="2">
        <f t="shared" si="212"/>
        <v>43.811111304174183</v>
      </c>
    </row>
    <row r="1728" spans="1:11" ht="13.5" x14ac:dyDescent="0.25">
      <c r="A1728" s="3">
        <f>TITRES_STAT!B1731</f>
        <v>44531</v>
      </c>
      <c r="B1728" s="6">
        <f>TITRES_STAT!D1731</f>
        <v>44.197000000000003</v>
      </c>
      <c r="C1728" s="2">
        <f t="shared" si="205"/>
        <v>0</v>
      </c>
      <c r="D1728" s="2">
        <f t="shared" si="206"/>
        <v>44.197000000000003</v>
      </c>
      <c r="E1728" s="2">
        <f t="shared" si="208"/>
        <v>44.197000000000003</v>
      </c>
      <c r="F1728" s="2">
        <f t="shared" si="209"/>
        <v>44.129350000000002</v>
      </c>
      <c r="G1728" s="2">
        <f t="shared" si="211"/>
        <v>43.755020000000052</v>
      </c>
      <c r="H1728" s="2">
        <f t="shared" si="207"/>
        <v>42.760565000000042</v>
      </c>
      <c r="I1728" s="2">
        <f t="array" ref="I1728">SUMPRODUCT(B1712:B1731, (ROW(B1712:B1731)-ROW(B1712)+1)) / (20*21/2)</f>
        <v>43.82975714285714</v>
      </c>
      <c r="J1728" s="2">
        <f t="shared" si="210"/>
        <v>44.099581846777653</v>
      </c>
      <c r="K1728" s="2">
        <f t="shared" si="212"/>
        <v>43.826244194206573</v>
      </c>
    </row>
    <row r="1729" spans="1:11" ht="13.5" x14ac:dyDescent="0.25">
      <c r="A1729" s="3">
        <f>TITRES_STAT!B1732</f>
        <v>44532</v>
      </c>
      <c r="B1729" s="6">
        <f>TITRES_STAT!D1732</f>
        <v>42.844000000000001</v>
      </c>
      <c r="C1729" s="2">
        <f t="shared" si="205"/>
        <v>-1.3530000000000015</v>
      </c>
      <c r="D1729" s="2">
        <f t="shared" si="206"/>
        <v>43.926400000000001</v>
      </c>
      <c r="E1729" s="2">
        <f t="shared" si="208"/>
        <v>44.061700000000002</v>
      </c>
      <c r="F1729" s="2">
        <f t="shared" si="209"/>
        <v>44.084250000000004</v>
      </c>
      <c r="G1729" s="2">
        <f t="shared" si="211"/>
        <v>43.746000000000052</v>
      </c>
      <c r="H1729" s="2">
        <f t="shared" si="207"/>
        <v>42.765075000000031</v>
      </c>
      <c r="I1729" s="2">
        <f t="array" ref="I1729">SUMPRODUCT(B1713:B1732, (ROW(B1713:B1732)-ROW(B1713)+1)) / (20*21/2)</f>
        <v>43.720228571428571</v>
      </c>
      <c r="J1729" s="2">
        <f t="shared" si="210"/>
        <v>43.980002623275027</v>
      </c>
      <c r="K1729" s="2">
        <f t="shared" si="212"/>
        <v>43.78772481404161</v>
      </c>
    </row>
    <row r="1730" spans="1:11" ht="13.5" x14ac:dyDescent="0.25">
      <c r="A1730" s="3">
        <f>TITRES_STAT!B1733</f>
        <v>44533</v>
      </c>
      <c r="B1730" s="6">
        <f>TITRES_STAT!D1733</f>
        <v>42.844000000000001</v>
      </c>
      <c r="C1730" s="2">
        <f t="shared" si="205"/>
        <v>0</v>
      </c>
      <c r="D1730" s="2">
        <f t="shared" si="206"/>
        <v>43.655799999999999</v>
      </c>
      <c r="E1730" s="2">
        <f t="shared" si="208"/>
        <v>43.926400000000001</v>
      </c>
      <c r="F1730" s="2">
        <f t="shared" si="209"/>
        <v>44.039150000000006</v>
      </c>
      <c r="G1730" s="2">
        <f t="shared" si="211"/>
        <v>43.736980000000045</v>
      </c>
      <c r="H1730" s="2">
        <f t="shared" si="207"/>
        <v>42.769585000000035</v>
      </c>
      <c r="I1730" s="2">
        <f t="array" ref="I1730">SUMPRODUCT(B1714:B1733, (ROW(B1714:B1733)-ROW(B1714)+1)) / (20*21/2)</f>
        <v>43.617142857142859</v>
      </c>
      <c r="J1730" s="2">
        <f t="shared" si="210"/>
        <v>43.871811897248833</v>
      </c>
      <c r="K1730" s="2">
        <f t="shared" si="212"/>
        <v>43.75071599780469</v>
      </c>
    </row>
    <row r="1731" spans="1:11" ht="13.5" x14ac:dyDescent="0.25">
      <c r="A1731" s="3">
        <f>TITRES_STAT!B1734</f>
        <v>44536</v>
      </c>
      <c r="B1731" s="6">
        <f>TITRES_STAT!D1734</f>
        <v>42.844000000000001</v>
      </c>
      <c r="C1731" s="2">
        <f t="shared" si="205"/>
        <v>0</v>
      </c>
      <c r="D1731" s="2">
        <f t="shared" si="206"/>
        <v>43.385199999999998</v>
      </c>
      <c r="E1731" s="2">
        <f t="shared" si="208"/>
        <v>43.7911</v>
      </c>
      <c r="F1731" s="2">
        <f t="shared" si="209"/>
        <v>43.994050000000009</v>
      </c>
      <c r="G1731" s="2">
        <f t="shared" si="211"/>
        <v>43.727960000000046</v>
      </c>
      <c r="H1731" s="2">
        <f t="shared" si="207"/>
        <v>42.774095000000024</v>
      </c>
      <c r="I1731" s="2">
        <f t="array" ref="I1731">SUMPRODUCT(B1715:B1734, (ROW(B1715:B1734)-ROW(B1715)+1)) / (20*21/2)</f>
        <v>43.520499999999991</v>
      </c>
      <c r="J1731" s="2">
        <f t="shared" si="210"/>
        <v>43.773925049891801</v>
      </c>
      <c r="K1731" s="2">
        <f t="shared" si="212"/>
        <v>43.715158507694703</v>
      </c>
    </row>
    <row r="1732" spans="1:11" ht="13.5" x14ac:dyDescent="0.25">
      <c r="A1732" s="3">
        <f>TITRES_STAT!B1735</f>
        <v>44537</v>
      </c>
      <c r="B1732" s="6">
        <f>TITRES_STAT!D1735</f>
        <v>42.844000000000001</v>
      </c>
      <c r="C1732" s="2">
        <f t="shared" ref="C1732:C1795" si="213">B1732-B1731</f>
        <v>0</v>
      </c>
      <c r="D1732" s="2">
        <f t="shared" si="206"/>
        <v>43.114599999999996</v>
      </c>
      <c r="E1732" s="2">
        <f t="shared" si="208"/>
        <v>43.655799999999999</v>
      </c>
      <c r="F1732" s="2">
        <f t="shared" si="209"/>
        <v>43.926400000000015</v>
      </c>
      <c r="G1732" s="2">
        <f t="shared" si="211"/>
        <v>43.718940000000046</v>
      </c>
      <c r="H1732" s="2">
        <f t="shared" si="207"/>
        <v>42.778605000000027</v>
      </c>
      <c r="I1732" s="2">
        <f t="array" ref="I1732">SUMPRODUCT(B1716:B1735, (ROW(B1716:B1735)-ROW(B1716)+1)) / (20*21/2)</f>
        <v>43.430299999999995</v>
      </c>
      <c r="J1732" s="2">
        <f t="shared" si="210"/>
        <v>43.685360759425919</v>
      </c>
      <c r="K1732" s="2">
        <f t="shared" si="212"/>
        <v>43.68099542896158</v>
      </c>
    </row>
    <row r="1733" spans="1:11" ht="13.5" x14ac:dyDescent="0.25">
      <c r="A1733" s="3">
        <f>TITRES_STAT!B1736</f>
        <v>44538</v>
      </c>
      <c r="B1733" s="6">
        <f>TITRES_STAT!D1736</f>
        <v>42.844000000000001</v>
      </c>
      <c r="C1733" s="2">
        <f t="shared" si="213"/>
        <v>0</v>
      </c>
      <c r="D1733" s="2">
        <f t="shared" si="206"/>
        <v>42.844000000000001</v>
      </c>
      <c r="E1733" s="2">
        <f t="shared" si="208"/>
        <v>43.520499999999998</v>
      </c>
      <c r="F1733" s="2">
        <f t="shared" si="209"/>
        <v>43.858750000000015</v>
      </c>
      <c r="G1733" s="2">
        <f t="shared" si="211"/>
        <v>43.709920000000047</v>
      </c>
      <c r="H1733" s="2">
        <f t="shared" si="207"/>
        <v>42.783115000000016</v>
      </c>
      <c r="I1733" s="2">
        <f t="array" ref="I1733">SUMPRODUCT(B1717:B1736, (ROW(B1717:B1736)-ROW(B1717)+1)) / (20*21/2)</f>
        <v>43.346542857142857</v>
      </c>
      <c r="J1733" s="2">
        <f t="shared" si="210"/>
        <v>43.605231163290114</v>
      </c>
      <c r="K1733" s="2">
        <f t="shared" si="212"/>
        <v>43.648172078806226</v>
      </c>
    </row>
    <row r="1734" spans="1:11" ht="13.5" x14ac:dyDescent="0.25">
      <c r="A1734" s="3">
        <f>TITRES_STAT!B1737</f>
        <v>44539</v>
      </c>
      <c r="B1734" s="6">
        <f>TITRES_STAT!D1737</f>
        <v>42.844000000000001</v>
      </c>
      <c r="C1734" s="2">
        <f t="shared" si="213"/>
        <v>0</v>
      </c>
      <c r="D1734" s="2">
        <f t="shared" ref="D1734:D1797" si="214">AVERAGE(B1730:B1734)</f>
        <v>42.844000000000001</v>
      </c>
      <c r="E1734" s="2">
        <f t="shared" si="208"/>
        <v>43.385199999999998</v>
      </c>
      <c r="F1734" s="2">
        <f t="shared" si="209"/>
        <v>43.791100000000014</v>
      </c>
      <c r="G1734" s="2">
        <f t="shared" si="211"/>
        <v>43.700900000000047</v>
      </c>
      <c r="H1734" s="2">
        <f t="shared" si="207"/>
        <v>42.78762500000002</v>
      </c>
      <c r="I1734" s="2">
        <f t="array" ref="I1734">SUMPRODUCT(B1718:B1737, (ROW(B1718:B1737)-ROW(B1718)+1)) / (20*21/2)</f>
        <v>43.269228571428563</v>
      </c>
      <c r="J1734" s="2">
        <f t="shared" si="210"/>
        <v>43.532732957262482</v>
      </c>
      <c r="K1734" s="2">
        <f t="shared" si="212"/>
        <v>43.616635918853042</v>
      </c>
    </row>
    <row r="1735" spans="1:11" ht="13.5" x14ac:dyDescent="0.25">
      <c r="A1735" s="3">
        <f>TITRES_STAT!B1738</f>
        <v>44540</v>
      </c>
      <c r="B1735" s="6">
        <f>TITRES_STAT!D1738</f>
        <v>42.844000000000001</v>
      </c>
      <c r="C1735" s="2">
        <f t="shared" si="213"/>
        <v>0</v>
      </c>
      <c r="D1735" s="2">
        <f t="shared" si="214"/>
        <v>42.844000000000001</v>
      </c>
      <c r="E1735" s="2">
        <f t="shared" si="208"/>
        <v>43.249899999999997</v>
      </c>
      <c r="F1735" s="2">
        <f t="shared" si="209"/>
        <v>43.723450000000021</v>
      </c>
      <c r="G1735" s="2">
        <f t="shared" si="211"/>
        <v>43.691880000000047</v>
      </c>
      <c r="H1735" s="2">
        <f t="shared" si="207"/>
        <v>42.792135000000009</v>
      </c>
      <c r="I1735" s="2">
        <f t="array" ref="I1735">SUMPRODUCT(B1719:B1738, (ROW(B1719:B1738)-ROW(B1719)+1)) / (20*21/2)</f>
        <v>43.198357142857134</v>
      </c>
      <c r="J1735" s="2">
        <f t="shared" si="210"/>
        <v>43.467139342285108</v>
      </c>
      <c r="K1735" s="2">
        <f t="shared" si="212"/>
        <v>43.586336471054885</v>
      </c>
    </row>
    <row r="1736" spans="1:11" ht="13.5" x14ac:dyDescent="0.25">
      <c r="A1736" s="3">
        <f>TITRES_STAT!B1739</f>
        <v>44543</v>
      </c>
      <c r="B1736" s="6">
        <f>TITRES_STAT!D1739</f>
        <v>42.844000000000001</v>
      </c>
      <c r="C1736" s="2">
        <f t="shared" si="213"/>
        <v>0</v>
      </c>
      <c r="D1736" s="2">
        <f t="shared" si="214"/>
        <v>42.844000000000001</v>
      </c>
      <c r="E1736" s="2">
        <f t="shared" si="208"/>
        <v>43.114599999999996</v>
      </c>
      <c r="F1736" s="2">
        <f t="shared" si="209"/>
        <v>43.655800000000021</v>
      </c>
      <c r="G1736" s="2">
        <f t="shared" si="211"/>
        <v>43.682860000000048</v>
      </c>
      <c r="H1736" s="2">
        <f t="shared" si="207"/>
        <v>42.796645000000005</v>
      </c>
      <c r="I1736" s="2">
        <f t="array" ref="I1736">SUMPRODUCT(B1720:B1739, (ROW(B1720:B1739)-ROW(B1720)+1)) / (20*21/2)</f>
        <v>43.133928571428562</v>
      </c>
      <c r="J1736" s="2">
        <f t="shared" si="210"/>
        <v>43.407792738257953</v>
      </c>
      <c r="K1736" s="2">
        <f t="shared" si="212"/>
        <v>43.557225236895874</v>
      </c>
    </row>
    <row r="1737" spans="1:11" ht="13.5" x14ac:dyDescent="0.25">
      <c r="A1737" s="3">
        <f>TITRES_STAT!B1740</f>
        <v>44544</v>
      </c>
      <c r="B1737" s="6">
        <f>TITRES_STAT!D1740</f>
        <v>42.844000000000001</v>
      </c>
      <c r="C1737" s="2">
        <f t="shared" si="213"/>
        <v>0</v>
      </c>
      <c r="D1737" s="2">
        <f t="shared" si="214"/>
        <v>42.844000000000001</v>
      </c>
      <c r="E1737" s="2">
        <f t="shared" si="208"/>
        <v>42.979299999999995</v>
      </c>
      <c r="F1737" s="2">
        <f t="shared" si="209"/>
        <v>43.588150000000027</v>
      </c>
      <c r="G1737" s="2">
        <f t="shared" si="211"/>
        <v>43.673840000000048</v>
      </c>
      <c r="H1737" s="2">
        <f t="shared" si="207"/>
        <v>42.801155000000008</v>
      </c>
      <c r="I1737" s="2">
        <f t="array" ref="I1737">SUMPRODUCT(B1721:B1740, (ROW(B1721:B1740)-ROW(B1721)+1)) / (20*21/2)</f>
        <v>43.075942857142856</v>
      </c>
      <c r="J1737" s="2">
        <f t="shared" si="210"/>
        <v>43.354098191757203</v>
      </c>
      <c r="K1737" s="2">
        <f t="shared" si="212"/>
        <v>43.529255619762708</v>
      </c>
    </row>
    <row r="1738" spans="1:11" ht="13.5" x14ac:dyDescent="0.25">
      <c r="A1738" s="3">
        <f>TITRES_STAT!B1741</f>
        <v>44545</v>
      </c>
      <c r="B1738" s="6">
        <f>TITRES_STAT!D1741</f>
        <v>42.844000000000001</v>
      </c>
      <c r="C1738" s="2">
        <f t="shared" si="213"/>
        <v>0</v>
      </c>
      <c r="D1738" s="2">
        <f t="shared" si="214"/>
        <v>42.844000000000001</v>
      </c>
      <c r="E1738" s="2">
        <f t="shared" si="208"/>
        <v>42.844000000000001</v>
      </c>
      <c r="F1738" s="2">
        <f t="shared" si="209"/>
        <v>43.52050000000002</v>
      </c>
      <c r="G1738" s="2">
        <f t="shared" si="211"/>
        <v>43.664820000000049</v>
      </c>
      <c r="H1738" s="2">
        <f t="shared" ref="H1738:H1801" si="215">AVERAGE(B1539:B1738)</f>
        <v>42.805665000000005</v>
      </c>
      <c r="I1738" s="2">
        <f t="array" ref="I1738">SUMPRODUCT(B1722:B1741, (ROW(B1722:B1741)-ROW(B1722)+1)) / (20*21/2)</f>
        <v>43.0244</v>
      </c>
      <c r="J1738" s="2">
        <f t="shared" si="210"/>
        <v>43.305517411589847</v>
      </c>
      <c r="K1738" s="2">
        <f t="shared" si="212"/>
        <v>43.502382850360256</v>
      </c>
    </row>
    <row r="1739" spans="1:11" ht="13.5" x14ac:dyDescent="0.25">
      <c r="A1739" s="3">
        <f>TITRES_STAT!B1742</f>
        <v>44546</v>
      </c>
      <c r="B1739" s="6">
        <f>TITRES_STAT!D1742</f>
        <v>42.844000000000001</v>
      </c>
      <c r="C1739" s="2">
        <f t="shared" si="213"/>
        <v>0</v>
      </c>
      <c r="D1739" s="2">
        <f t="shared" si="214"/>
        <v>42.844000000000001</v>
      </c>
      <c r="E1739" s="2">
        <f t="shared" si="208"/>
        <v>42.844000000000001</v>
      </c>
      <c r="F1739" s="2">
        <f t="shared" si="209"/>
        <v>43.452850000000026</v>
      </c>
      <c r="G1739" s="2">
        <f t="shared" si="211"/>
        <v>43.655800000000035</v>
      </c>
      <c r="H1739" s="2">
        <f t="shared" si="215"/>
        <v>42.810175000000008</v>
      </c>
      <c r="I1739" s="2">
        <f t="array" ref="I1739">SUMPRODUCT(B1723:B1742, (ROW(B1723:B1742)-ROW(B1723)+1)) / (20*21/2)</f>
        <v>42.979300000000002</v>
      </c>
      <c r="J1739" s="2">
        <f t="shared" si="210"/>
        <v>43.26156337239081</v>
      </c>
      <c r="K1739" s="2">
        <f t="shared" si="212"/>
        <v>43.476563915052012</v>
      </c>
    </row>
    <row r="1740" spans="1:11" ht="13.5" x14ac:dyDescent="0.25">
      <c r="A1740" s="3">
        <f>TITRES_STAT!B1743</f>
        <v>44550</v>
      </c>
      <c r="B1740" s="6">
        <f>TITRES_STAT!D1743</f>
        <v>42.844000000000001</v>
      </c>
      <c r="C1740" s="2">
        <f t="shared" si="213"/>
        <v>0</v>
      </c>
      <c r="D1740" s="2">
        <f t="shared" si="214"/>
        <v>42.844000000000001</v>
      </c>
      <c r="E1740" s="2">
        <f t="shared" ref="E1740:E1803" si="216">AVERAGE(B1731:B1740)</f>
        <v>42.844000000000001</v>
      </c>
      <c r="F1740" s="2">
        <f t="shared" si="209"/>
        <v>43.385200000000019</v>
      </c>
      <c r="G1740" s="2">
        <f t="shared" si="211"/>
        <v>43.646780000000035</v>
      </c>
      <c r="H1740" s="2">
        <f t="shared" si="215"/>
        <v>42.814685000000011</v>
      </c>
      <c r="I1740" s="2">
        <f t="array" ref="I1740">SUMPRODUCT(B1724:B1743, (ROW(B1724:B1743)-ROW(B1724)+1)) / (20*21/2)</f>
        <v>42.940642857142855</v>
      </c>
      <c r="J1740" s="2">
        <f t="shared" si="210"/>
        <v>43.22179543216312</v>
      </c>
      <c r="K1740" s="2">
        <f t="shared" si="212"/>
        <v>43.451757487010759</v>
      </c>
    </row>
    <row r="1741" spans="1:11" ht="13.5" x14ac:dyDescent="0.25">
      <c r="A1741" s="3">
        <f>TITRES_STAT!B1744</f>
        <v>44551</v>
      </c>
      <c r="B1741" s="6">
        <f>TITRES_STAT!D1744</f>
        <v>42.844000000000001</v>
      </c>
      <c r="C1741" s="2">
        <f t="shared" si="213"/>
        <v>0</v>
      </c>
      <c r="D1741" s="2">
        <f t="shared" si="214"/>
        <v>42.844000000000001</v>
      </c>
      <c r="E1741" s="2">
        <f t="shared" si="216"/>
        <v>42.844000000000001</v>
      </c>
      <c r="F1741" s="2">
        <f t="shared" si="209"/>
        <v>43.317550000000026</v>
      </c>
      <c r="G1741" s="2">
        <f t="shared" si="211"/>
        <v>43.637760000000036</v>
      </c>
      <c r="H1741" s="2">
        <f t="shared" si="215"/>
        <v>42.819195000000008</v>
      </c>
      <c r="I1741" s="2">
        <f t="array" ref="I1741">SUMPRODUCT(B1725:B1744, (ROW(B1725:B1744)-ROW(B1725)+1)) / (20*21/2)</f>
        <v>42.908428571428573</v>
      </c>
      <c r="J1741" s="2">
        <f t="shared" si="210"/>
        <v>43.185814914814259</v>
      </c>
      <c r="K1741" s="2">
        <f t="shared" si="212"/>
        <v>43.427923860069164</v>
      </c>
    </row>
    <row r="1742" spans="1:11" ht="13.5" x14ac:dyDescent="0.25">
      <c r="A1742" s="3">
        <f>TITRES_STAT!B1745</f>
        <v>44552</v>
      </c>
      <c r="B1742" s="6">
        <f>TITRES_STAT!D1745</f>
        <v>42.844000000000001</v>
      </c>
      <c r="C1742" s="2">
        <f t="shared" si="213"/>
        <v>0</v>
      </c>
      <c r="D1742" s="2">
        <f t="shared" si="214"/>
        <v>42.844000000000001</v>
      </c>
      <c r="E1742" s="2">
        <f t="shared" si="216"/>
        <v>42.844000000000001</v>
      </c>
      <c r="F1742" s="2">
        <f t="shared" si="209"/>
        <v>43.249900000000018</v>
      </c>
      <c r="G1742" s="2">
        <f t="shared" si="211"/>
        <v>43.628740000000036</v>
      </c>
      <c r="H1742" s="2">
        <f t="shared" si="215"/>
        <v>42.823705000000011</v>
      </c>
      <c r="I1742" s="2">
        <f t="array" ref="I1742">SUMPRODUCT(B1726:B1745, (ROW(B1726:B1745)-ROW(B1726)+1)) / (20*21/2)</f>
        <v>42.882657142857141</v>
      </c>
      <c r="J1742" s="2">
        <f t="shared" si="210"/>
        <v>43.153261113403374</v>
      </c>
      <c r="K1742" s="2">
        <f t="shared" si="212"/>
        <v>43.405024885164494</v>
      </c>
    </row>
    <row r="1743" spans="1:11" ht="13.5" x14ac:dyDescent="0.25">
      <c r="A1743" s="3">
        <f>TITRES_STAT!B1746</f>
        <v>44553</v>
      </c>
      <c r="B1743" s="6">
        <f>TITRES_STAT!D1746</f>
        <v>42.844000000000001</v>
      </c>
      <c r="C1743" s="2">
        <f t="shared" si="213"/>
        <v>0</v>
      </c>
      <c r="D1743" s="2">
        <f t="shared" si="214"/>
        <v>42.844000000000001</v>
      </c>
      <c r="E1743" s="2">
        <f t="shared" si="216"/>
        <v>42.844000000000001</v>
      </c>
      <c r="F1743" s="2">
        <f t="shared" si="209"/>
        <v>43.182250000000025</v>
      </c>
      <c r="G1743" s="2">
        <f t="shared" si="211"/>
        <v>43.619720000000036</v>
      </c>
      <c r="H1743" s="2">
        <f t="shared" si="215"/>
        <v>42.828215000000007</v>
      </c>
      <c r="I1743" s="2">
        <f t="array" ref="I1743">SUMPRODUCT(B1727:B1746, (ROW(B1727:B1746)-ROW(B1727)+1)) / (20*21/2)</f>
        <v>42.863328571428568</v>
      </c>
      <c r="J1743" s="2">
        <f t="shared" si="210"/>
        <v>43.123807674031625</v>
      </c>
      <c r="K1743" s="2">
        <f t="shared" si="212"/>
        <v>43.383023909275693</v>
      </c>
    </row>
    <row r="1744" spans="1:11" ht="13.5" x14ac:dyDescent="0.25">
      <c r="A1744" s="3">
        <f>TITRES_STAT!B1747</f>
        <v>44554</v>
      </c>
      <c r="B1744" s="6">
        <f>TITRES_STAT!D1747</f>
        <v>42.844000000000001</v>
      </c>
      <c r="C1744" s="2">
        <f t="shared" si="213"/>
        <v>0</v>
      </c>
      <c r="D1744" s="2">
        <f t="shared" si="214"/>
        <v>42.844000000000001</v>
      </c>
      <c r="E1744" s="2">
        <f t="shared" si="216"/>
        <v>42.844000000000001</v>
      </c>
      <c r="F1744" s="2">
        <f t="shared" si="209"/>
        <v>43.114600000000017</v>
      </c>
      <c r="G1744" s="2">
        <f t="shared" si="211"/>
        <v>43.610700000000037</v>
      </c>
      <c r="H1744" s="2">
        <f t="shared" si="215"/>
        <v>42.832725000000011</v>
      </c>
      <c r="I1744" s="2">
        <f t="array" ref="I1744">SUMPRODUCT(B1728:B1747, (ROW(B1728:B1747)-ROW(B1728)+1)) / (20*21/2)</f>
        <v>42.850442857142852</v>
      </c>
      <c r="J1744" s="2">
        <f t="shared" si="210"/>
        <v>43.097159324123851</v>
      </c>
      <c r="K1744" s="2">
        <f t="shared" si="212"/>
        <v>43.361885716755083</v>
      </c>
    </row>
    <row r="1745" spans="1:11" ht="13.5" x14ac:dyDescent="0.25">
      <c r="A1745" s="3">
        <f>TITRES_STAT!B1748</f>
        <v>44557</v>
      </c>
      <c r="B1745" s="6">
        <f>TITRES_STAT!D1748</f>
        <v>42.844000000000001</v>
      </c>
      <c r="C1745" s="2">
        <f t="shared" si="213"/>
        <v>0</v>
      </c>
      <c r="D1745" s="2">
        <f t="shared" si="214"/>
        <v>42.844000000000001</v>
      </c>
      <c r="E1745" s="2">
        <f t="shared" si="216"/>
        <v>42.844000000000001</v>
      </c>
      <c r="F1745" s="2">
        <f t="shared" si="209"/>
        <v>43.046950000000024</v>
      </c>
      <c r="G1745" s="2">
        <f t="shared" si="211"/>
        <v>43.592660000000031</v>
      </c>
      <c r="H1745" s="2">
        <f t="shared" si="215"/>
        <v>42.837235000000007</v>
      </c>
      <c r="I1745" s="2">
        <f t="array" ref="I1745">SUMPRODUCT(B1729:B1748, (ROW(B1729:B1748)-ROW(B1729)+1)) / (20*21/2)</f>
        <v>42.844000000000001</v>
      </c>
      <c r="J1745" s="2">
        <f t="shared" si="210"/>
        <v>43.073048912302539</v>
      </c>
      <c r="K1745" s="2">
        <f t="shared" si="212"/>
        <v>43.341576472960767</v>
      </c>
    </row>
    <row r="1746" spans="1:11" ht="13.5" x14ac:dyDescent="0.25">
      <c r="A1746" s="3">
        <f>TITRES_STAT!B1749</f>
        <v>44558</v>
      </c>
      <c r="B1746" s="6">
        <f>TITRES_STAT!D1749</f>
        <v>42.844000000000001</v>
      </c>
      <c r="C1746" s="2">
        <f t="shared" si="213"/>
        <v>0</v>
      </c>
      <c r="D1746" s="2">
        <f t="shared" si="214"/>
        <v>42.844000000000001</v>
      </c>
      <c r="E1746" s="2">
        <f t="shared" si="216"/>
        <v>42.844000000000001</v>
      </c>
      <c r="F1746" s="2">
        <f t="shared" si="209"/>
        <v>42.979300000000016</v>
      </c>
      <c r="G1746" s="2">
        <f t="shared" si="211"/>
        <v>43.574620000000031</v>
      </c>
      <c r="H1746" s="2">
        <f t="shared" si="215"/>
        <v>42.84174500000001</v>
      </c>
      <c r="I1746" s="2">
        <f t="array" ref="I1746">SUMPRODUCT(B1730:B1749, (ROW(B1730:B1749)-ROW(B1730)+1)) / (20*21/2)</f>
        <v>42.844000000000001</v>
      </c>
      <c r="J1746" s="2">
        <f t="shared" si="210"/>
        <v>43.051234730178493</v>
      </c>
      <c r="K1746" s="2">
        <f t="shared" si="212"/>
        <v>43.322063670099567</v>
      </c>
    </row>
    <row r="1747" spans="1:11" ht="13.5" x14ac:dyDescent="0.25">
      <c r="A1747" s="3">
        <f>TITRES_STAT!B1750</f>
        <v>44559</v>
      </c>
      <c r="B1747" s="6">
        <f>TITRES_STAT!D1750</f>
        <v>42.844000000000001</v>
      </c>
      <c r="C1747" s="2">
        <f t="shared" si="213"/>
        <v>0</v>
      </c>
      <c r="D1747" s="2">
        <f t="shared" si="214"/>
        <v>42.844000000000001</v>
      </c>
      <c r="E1747" s="2">
        <f t="shared" si="216"/>
        <v>42.844000000000001</v>
      </c>
      <c r="F1747" s="2">
        <f t="shared" si="209"/>
        <v>42.911650000000023</v>
      </c>
      <c r="G1747" s="2">
        <f t="shared" si="211"/>
        <v>43.556580000000032</v>
      </c>
      <c r="H1747" s="2">
        <f t="shared" si="215"/>
        <v>42.846255000000014</v>
      </c>
      <c r="I1747" s="2">
        <f t="array" ref="I1747">SUMPRODUCT(B1731:B1750, (ROW(B1731:B1750)-ROW(B1731)+1)) / (20*21/2)</f>
        <v>42.844000000000001</v>
      </c>
      <c r="J1747" s="2">
        <f t="shared" si="210"/>
        <v>43.031498089209109</v>
      </c>
      <c r="K1747" s="2">
        <f t="shared" si="212"/>
        <v>43.303316075193706</v>
      </c>
    </row>
    <row r="1748" spans="1:11" ht="13.5" x14ac:dyDescent="0.25">
      <c r="A1748" s="3">
        <f>TITRES_STAT!B1751</f>
        <v>44560</v>
      </c>
      <c r="B1748" s="6">
        <f>TITRES_STAT!D1751</f>
        <v>42.844000000000001</v>
      </c>
      <c r="C1748" s="2">
        <f t="shared" si="213"/>
        <v>0</v>
      </c>
      <c r="D1748" s="2">
        <f t="shared" si="214"/>
        <v>42.844000000000001</v>
      </c>
      <c r="E1748" s="2">
        <f t="shared" si="216"/>
        <v>42.844000000000001</v>
      </c>
      <c r="F1748" s="2">
        <f t="shared" ref="F1748:F1811" si="217">AVERAGE(B1729:B1748)</f>
        <v>42.844000000000023</v>
      </c>
      <c r="G1748" s="2">
        <f t="shared" si="211"/>
        <v>43.538540000000033</v>
      </c>
      <c r="H1748" s="2">
        <f t="shared" si="215"/>
        <v>42.85076500000001</v>
      </c>
      <c r="I1748" s="2">
        <f t="array" ref="I1748">SUMPRODUCT(B1732:B1751, (ROW(B1732:B1751)-ROW(B1732)+1)) / (20*21/2)</f>
        <v>42.844000000000001</v>
      </c>
      <c r="J1748" s="2">
        <f t="shared" si="210"/>
        <v>43.013641128332054</v>
      </c>
      <c r="K1748" s="2">
        <f t="shared" si="212"/>
        <v>43.285303680088077</v>
      </c>
    </row>
    <row r="1749" spans="1:11" ht="13.5" x14ac:dyDescent="0.25">
      <c r="A1749" s="3">
        <f>TITRES_STAT!B1752</f>
        <v>44561</v>
      </c>
      <c r="B1749" s="6">
        <f>TITRES_STAT!D1752</f>
        <v>42.844000000000001</v>
      </c>
      <c r="C1749" s="2">
        <f t="shared" si="213"/>
        <v>0</v>
      </c>
      <c r="D1749" s="2">
        <f t="shared" si="214"/>
        <v>42.844000000000001</v>
      </c>
      <c r="E1749" s="2">
        <f t="shared" si="216"/>
        <v>42.844000000000001</v>
      </c>
      <c r="F1749" s="2">
        <f t="shared" si="217"/>
        <v>42.844000000000023</v>
      </c>
      <c r="G1749" s="2">
        <f t="shared" si="211"/>
        <v>43.520500000000027</v>
      </c>
      <c r="H1749" s="2">
        <f t="shared" si="215"/>
        <v>42.855275000000013</v>
      </c>
      <c r="I1749" s="2">
        <f t="array" ref="I1749">SUMPRODUCT(B1733:B1752, (ROW(B1733:B1752)-ROW(B1733)+1)) / (20*21/2)</f>
        <v>42.844000000000001</v>
      </c>
      <c r="J1749" s="2">
        <f t="shared" ref="J1749:J1812" si="218">$J$4*B1749+J1748*(1-$J$4)</f>
        <v>42.997484830395663</v>
      </c>
      <c r="K1749" s="2">
        <f t="shared" si="212"/>
        <v>43.267997653417957</v>
      </c>
    </row>
    <row r="1750" spans="1:11" ht="13.5" x14ac:dyDescent="0.25">
      <c r="A1750" s="3">
        <f>TITRES_STAT!B1753</f>
        <v>44564</v>
      </c>
      <c r="B1750" s="6">
        <f>TITRES_STAT!D1753</f>
        <v>42.844000000000001</v>
      </c>
      <c r="C1750" s="2">
        <f t="shared" si="213"/>
        <v>0</v>
      </c>
      <c r="D1750" s="2">
        <f t="shared" si="214"/>
        <v>42.844000000000001</v>
      </c>
      <c r="E1750" s="2">
        <f t="shared" si="216"/>
        <v>42.844000000000001</v>
      </c>
      <c r="F1750" s="2">
        <f t="shared" si="217"/>
        <v>42.844000000000023</v>
      </c>
      <c r="G1750" s="2">
        <f t="shared" si="211"/>
        <v>43.502460000000028</v>
      </c>
      <c r="H1750" s="2">
        <f t="shared" si="215"/>
        <v>42.859785000000009</v>
      </c>
      <c r="I1750" s="2">
        <f t="array" ref="I1750">SUMPRODUCT(B1734:B1753, (ROW(B1734:B1753)-ROW(B1734)+1)) / (20*21/2)</f>
        <v>42.844000000000001</v>
      </c>
      <c r="J1750" s="2">
        <f t="shared" si="218"/>
        <v>42.982867227500833</v>
      </c>
      <c r="K1750" s="2">
        <f t="shared" si="212"/>
        <v>43.251370294460393</v>
      </c>
    </row>
    <row r="1751" spans="1:11" ht="13.5" x14ac:dyDescent="0.25">
      <c r="A1751" s="3">
        <f>TITRES_STAT!B1754</f>
        <v>44565</v>
      </c>
      <c r="B1751" s="6">
        <f>TITRES_STAT!D1754</f>
        <v>42.844000000000001</v>
      </c>
      <c r="C1751" s="2">
        <f t="shared" si="213"/>
        <v>0</v>
      </c>
      <c r="D1751" s="2">
        <f t="shared" si="214"/>
        <v>42.844000000000001</v>
      </c>
      <c r="E1751" s="2">
        <f t="shared" si="216"/>
        <v>42.844000000000001</v>
      </c>
      <c r="F1751" s="2">
        <f t="shared" si="217"/>
        <v>42.844000000000023</v>
      </c>
      <c r="G1751" s="2">
        <f t="shared" si="211"/>
        <v>43.484420000000028</v>
      </c>
      <c r="H1751" s="2">
        <f t="shared" si="215"/>
        <v>42.864295000000013</v>
      </c>
      <c r="I1751" s="2">
        <f t="array" ref="I1751">SUMPRODUCT(B1735:B1754, (ROW(B1735:B1754)-ROW(B1735)+1)) / (20*21/2)</f>
        <v>42.844000000000001</v>
      </c>
      <c r="J1751" s="2">
        <f t="shared" si="218"/>
        <v>42.969641777262666</v>
      </c>
      <c r="K1751" s="2">
        <f t="shared" si="212"/>
        <v>43.235394988795285</v>
      </c>
    </row>
    <row r="1752" spans="1:11" ht="13.5" x14ac:dyDescent="0.25">
      <c r="A1752" s="3">
        <f>TITRES_STAT!B1755</f>
        <v>44566</v>
      </c>
      <c r="B1752" s="6">
        <f>TITRES_STAT!D1755</f>
        <v>42.844000000000001</v>
      </c>
      <c r="C1752" s="2">
        <f t="shared" si="213"/>
        <v>0</v>
      </c>
      <c r="D1752" s="2">
        <f t="shared" si="214"/>
        <v>42.844000000000001</v>
      </c>
      <c r="E1752" s="2">
        <f t="shared" si="216"/>
        <v>42.844000000000001</v>
      </c>
      <c r="F1752" s="2">
        <f t="shared" si="217"/>
        <v>42.844000000000023</v>
      </c>
      <c r="G1752" s="2">
        <f t="shared" si="211"/>
        <v>43.466380000000029</v>
      </c>
      <c r="H1752" s="2">
        <f t="shared" si="215"/>
        <v>42.868805000000009</v>
      </c>
      <c r="I1752" s="2">
        <f t="array" ref="I1752">SUMPRODUCT(B1736:B1755, (ROW(B1736:B1755)-ROW(B1736)+1)) / (20*21/2)</f>
        <v>42.844000000000001</v>
      </c>
      <c r="J1752" s="2">
        <f t="shared" si="218"/>
        <v>42.957675893713841</v>
      </c>
      <c r="K1752" s="2">
        <f t="shared" si="212"/>
        <v>43.220046165705277</v>
      </c>
    </row>
    <row r="1753" spans="1:11" ht="13.5" x14ac:dyDescent="0.25">
      <c r="A1753" s="3">
        <f>TITRES_STAT!B1756</f>
        <v>44567</v>
      </c>
      <c r="B1753" s="6">
        <f>TITRES_STAT!D1756</f>
        <v>42.844000000000001</v>
      </c>
      <c r="C1753" s="2">
        <f t="shared" si="213"/>
        <v>0</v>
      </c>
      <c r="D1753" s="2">
        <f t="shared" si="214"/>
        <v>42.844000000000001</v>
      </c>
      <c r="E1753" s="2">
        <f t="shared" si="216"/>
        <v>42.844000000000001</v>
      </c>
      <c r="F1753" s="2">
        <f t="shared" si="217"/>
        <v>42.844000000000023</v>
      </c>
      <c r="G1753" s="2">
        <f t="shared" si="211"/>
        <v>43.448340000000023</v>
      </c>
      <c r="H1753" s="2">
        <f t="shared" si="215"/>
        <v>42.873315000000012</v>
      </c>
      <c r="I1753" s="2">
        <f t="array" ref="I1753">SUMPRODUCT(B1737:B1756, (ROW(B1737:B1756)-ROW(B1737)+1)) / (20*21/2)</f>
        <v>42.844000000000001</v>
      </c>
      <c r="J1753" s="2">
        <f t="shared" si="218"/>
        <v>42.946849618122044</v>
      </c>
      <c r="K1753" s="2">
        <f t="shared" si="212"/>
        <v>43.205299257246253</v>
      </c>
    </row>
    <row r="1754" spans="1:11" ht="13.5" x14ac:dyDescent="0.25">
      <c r="A1754" s="3">
        <f>TITRES_STAT!B1757</f>
        <v>44568</v>
      </c>
      <c r="B1754" s="6">
        <f>TITRES_STAT!D1757</f>
        <v>42.844000000000001</v>
      </c>
      <c r="C1754" s="2">
        <f t="shared" si="213"/>
        <v>0</v>
      </c>
      <c r="D1754" s="2">
        <f t="shared" si="214"/>
        <v>42.844000000000001</v>
      </c>
      <c r="E1754" s="2">
        <f t="shared" si="216"/>
        <v>42.844000000000001</v>
      </c>
      <c r="F1754" s="2">
        <f t="shared" si="217"/>
        <v>42.844000000000023</v>
      </c>
      <c r="G1754" s="2">
        <f t="shared" si="211"/>
        <v>43.430300000000024</v>
      </c>
      <c r="H1754" s="2">
        <f t="shared" si="215"/>
        <v>42.877825000000009</v>
      </c>
      <c r="I1754" s="2">
        <f t="array" ref="I1754">SUMPRODUCT(B1738:B1757, (ROW(B1738:B1757)-ROW(B1738)+1)) / (20*21/2)</f>
        <v>42.844000000000001</v>
      </c>
      <c r="J1754" s="2">
        <f t="shared" si="218"/>
        <v>42.937054416396137</v>
      </c>
      <c r="K1754" s="2">
        <f t="shared" si="212"/>
        <v>43.191130658922873</v>
      </c>
    </row>
    <row r="1755" spans="1:11" ht="13.5" x14ac:dyDescent="0.25">
      <c r="A1755" s="3">
        <f>TITRES_STAT!B1758</f>
        <v>44571</v>
      </c>
      <c r="B1755" s="6">
        <f>TITRES_STAT!D1758</f>
        <v>42.844000000000001</v>
      </c>
      <c r="C1755" s="2">
        <f t="shared" si="213"/>
        <v>0</v>
      </c>
      <c r="D1755" s="2">
        <f t="shared" si="214"/>
        <v>42.844000000000001</v>
      </c>
      <c r="E1755" s="2">
        <f t="shared" si="216"/>
        <v>42.844000000000001</v>
      </c>
      <c r="F1755" s="2">
        <f t="shared" si="217"/>
        <v>42.844000000000023</v>
      </c>
      <c r="G1755" s="2">
        <f t="shared" si="211"/>
        <v>43.412260000000025</v>
      </c>
      <c r="H1755" s="2">
        <f t="shared" si="215"/>
        <v>42.882335000000012</v>
      </c>
      <c r="I1755" s="2">
        <f t="array" ref="I1755">SUMPRODUCT(B1739:B1758, (ROW(B1739:B1758)-ROW(B1739)+1)) / (20*21/2)</f>
        <v>42.844000000000001</v>
      </c>
      <c r="J1755" s="2">
        <f t="shared" si="218"/>
        <v>42.928192091025082</v>
      </c>
      <c r="K1755" s="2">
        <f t="shared" si="212"/>
        <v>43.177517691906296</v>
      </c>
    </row>
    <row r="1756" spans="1:11" ht="13.5" x14ac:dyDescent="0.25">
      <c r="A1756" s="3">
        <f>TITRES_STAT!B1759</f>
        <v>44572</v>
      </c>
      <c r="B1756" s="6">
        <f>TITRES_STAT!D1759</f>
        <v>42.844000000000001</v>
      </c>
      <c r="C1756" s="2">
        <f t="shared" si="213"/>
        <v>0</v>
      </c>
      <c r="D1756" s="2">
        <f t="shared" si="214"/>
        <v>42.844000000000001</v>
      </c>
      <c r="E1756" s="2">
        <f t="shared" si="216"/>
        <v>42.844000000000001</v>
      </c>
      <c r="F1756" s="2">
        <f t="shared" si="217"/>
        <v>42.844000000000023</v>
      </c>
      <c r="G1756" s="2">
        <f t="shared" si="211"/>
        <v>43.394220000000026</v>
      </c>
      <c r="H1756" s="2">
        <f t="shared" si="215"/>
        <v>42.886845000000015</v>
      </c>
      <c r="I1756" s="2">
        <f t="array" ref="I1756">SUMPRODUCT(B1740:B1759, (ROW(B1740:B1759)-ROW(B1740)+1)) / (20*21/2)</f>
        <v>42.844000000000001</v>
      </c>
      <c r="J1756" s="2">
        <f t="shared" si="218"/>
        <v>42.920173796641748</v>
      </c>
      <c r="K1756" s="2">
        <f t="shared" si="212"/>
        <v>43.164438566733502</v>
      </c>
    </row>
    <row r="1757" spans="1:11" ht="13.5" x14ac:dyDescent="0.25">
      <c r="A1757" s="3">
        <f>TITRES_STAT!B1760</f>
        <v>44573</v>
      </c>
      <c r="B1757" s="6">
        <f>TITRES_STAT!D1760</f>
        <v>42.844000000000001</v>
      </c>
      <c r="C1757" s="2">
        <f t="shared" si="213"/>
        <v>0</v>
      </c>
      <c r="D1757" s="2">
        <f t="shared" si="214"/>
        <v>42.844000000000001</v>
      </c>
      <c r="E1757" s="2">
        <f t="shared" si="216"/>
        <v>42.844000000000001</v>
      </c>
      <c r="F1757" s="2">
        <f t="shared" si="217"/>
        <v>42.844000000000023</v>
      </c>
      <c r="G1757" s="2">
        <f t="shared" si="211"/>
        <v>43.376180000000033</v>
      </c>
      <c r="H1757" s="2">
        <f t="shared" si="215"/>
        <v>42.891355000000004</v>
      </c>
      <c r="I1757" s="2">
        <f t="array" ref="I1757">SUMPRODUCT(B1741:B1760, (ROW(B1741:B1760)-ROW(B1741)+1)) / (20*21/2)</f>
        <v>42.973714285714287</v>
      </c>
      <c r="J1757" s="2">
        <f t="shared" si="218"/>
        <v>42.912919149342528</v>
      </c>
      <c r="K1757" s="2">
        <f t="shared" si="212"/>
        <v>43.151872348430231</v>
      </c>
    </row>
    <row r="1758" spans="1:11" ht="13.5" x14ac:dyDescent="0.25">
      <c r="A1758" s="3">
        <f>TITRES_STAT!B1761</f>
        <v>44574</v>
      </c>
      <c r="B1758" s="6">
        <f>TITRES_STAT!D1761</f>
        <v>42.844000000000001</v>
      </c>
      <c r="C1758" s="2">
        <f t="shared" si="213"/>
        <v>0</v>
      </c>
      <c r="D1758" s="2">
        <f t="shared" si="214"/>
        <v>42.844000000000001</v>
      </c>
      <c r="E1758" s="2">
        <f t="shared" si="216"/>
        <v>42.844000000000001</v>
      </c>
      <c r="F1758" s="2">
        <f t="shared" si="217"/>
        <v>42.844000000000023</v>
      </c>
      <c r="G1758" s="2">
        <f t="shared" si="211"/>
        <v>43.358140000000027</v>
      </c>
      <c r="H1758" s="2">
        <f t="shared" si="215"/>
        <v>42.895865000000001</v>
      </c>
      <c r="I1758" s="2">
        <f t="array" ref="I1758">SUMPRODUCT(B1742:B1761, (ROW(B1742:B1761)-ROW(B1742)+1)) / (20*21/2)</f>
        <v>43.096942857142857</v>
      </c>
      <c r="J1758" s="2">
        <f t="shared" si="218"/>
        <v>42.906355420833719</v>
      </c>
      <c r="K1758" s="2">
        <f t="shared" si="212"/>
        <v>43.139798923001599</v>
      </c>
    </row>
    <row r="1759" spans="1:11" ht="13.5" x14ac:dyDescent="0.25">
      <c r="A1759" s="3">
        <f>TITRES_STAT!B1762</f>
        <v>44575</v>
      </c>
      <c r="B1759" s="6">
        <f>TITRES_STAT!D1762</f>
        <v>42.844000000000001</v>
      </c>
      <c r="C1759" s="2">
        <f t="shared" si="213"/>
        <v>0</v>
      </c>
      <c r="D1759" s="2">
        <f t="shared" si="214"/>
        <v>42.844000000000001</v>
      </c>
      <c r="E1759" s="2">
        <f t="shared" si="216"/>
        <v>42.844000000000001</v>
      </c>
      <c r="F1759" s="2">
        <f t="shared" si="217"/>
        <v>42.844000000000023</v>
      </c>
      <c r="G1759" s="2">
        <f t="shared" si="211"/>
        <v>43.340100000000028</v>
      </c>
      <c r="H1759" s="2">
        <f t="shared" si="215"/>
        <v>42.900375000000004</v>
      </c>
      <c r="I1759" s="2">
        <f t="array" ref="I1759">SUMPRODUCT(B1743:B1762, (ROW(B1743:B1762)-ROW(B1743)+1)) / (20*21/2)</f>
        <v>43.213685714285717</v>
      </c>
      <c r="J1759" s="2">
        <f t="shared" si="218"/>
        <v>42.900416809325748</v>
      </c>
      <c r="K1759" s="2">
        <f t="shared" si="212"/>
        <v>43.128198965236834</v>
      </c>
    </row>
    <row r="1760" spans="1:11" ht="13.5" x14ac:dyDescent="0.25">
      <c r="A1760" s="3">
        <f>TITRES_STAT!B1763</f>
        <v>44578</v>
      </c>
      <c r="B1760" s="6">
        <f>TITRES_STAT!D1763</f>
        <v>44.206000000000003</v>
      </c>
      <c r="C1760" s="2">
        <f t="shared" si="213"/>
        <v>1.3620000000000019</v>
      </c>
      <c r="D1760" s="2">
        <f t="shared" si="214"/>
        <v>43.116399999999999</v>
      </c>
      <c r="E1760" s="2">
        <f t="shared" si="216"/>
        <v>42.980200000000004</v>
      </c>
      <c r="F1760" s="2">
        <f t="shared" si="217"/>
        <v>42.912100000000024</v>
      </c>
      <c r="G1760" s="2">
        <f t="shared" si="211"/>
        <v>43.349300000000028</v>
      </c>
      <c r="H1760" s="2">
        <f t="shared" si="215"/>
        <v>42.911695000000009</v>
      </c>
      <c r="I1760" s="2">
        <f t="array" ref="I1760">SUMPRODUCT(B1744:B1763, (ROW(B1744:B1763)-ROW(B1744)+1)) / (20*21/2)</f>
        <v>43.323942857142868</v>
      </c>
      <c r="J1760" s="2">
        <f t="shared" si="218"/>
        <v>43.024758065580443</v>
      </c>
      <c r="K1760" s="2">
        <f t="shared" si="212"/>
        <v>43.17046567248245</v>
      </c>
    </row>
    <row r="1761" spans="1:11" ht="13.5" x14ac:dyDescent="0.25">
      <c r="A1761" s="3">
        <f>TITRES_STAT!B1764</f>
        <v>44579</v>
      </c>
      <c r="B1761" s="6">
        <f>TITRES_STAT!D1764</f>
        <v>44.206000000000003</v>
      </c>
      <c r="C1761" s="2">
        <f t="shared" si="213"/>
        <v>0</v>
      </c>
      <c r="D1761" s="2">
        <f t="shared" si="214"/>
        <v>43.388800000000003</v>
      </c>
      <c r="E1761" s="2">
        <f t="shared" si="216"/>
        <v>43.116400000000006</v>
      </c>
      <c r="F1761" s="2">
        <f t="shared" si="217"/>
        <v>42.980200000000018</v>
      </c>
      <c r="G1761" s="2">
        <f t="shared" si="211"/>
        <v>43.358500000000028</v>
      </c>
      <c r="H1761" s="2">
        <f t="shared" si="215"/>
        <v>42.923015000000014</v>
      </c>
      <c r="I1761" s="2">
        <f t="array" ref="I1761">SUMPRODUCT(B1745:B1764, (ROW(B1745:B1764)-ROW(B1745)+1)) / (20*21/2)</f>
        <v>43.427714285714295</v>
      </c>
      <c r="J1761" s="2">
        <f t="shared" si="218"/>
        <v>43.137257297429926</v>
      </c>
      <c r="K1761" s="2">
        <f t="shared" si="212"/>
        <v>43.21107486179686</v>
      </c>
    </row>
    <row r="1762" spans="1:11" ht="13.5" x14ac:dyDescent="0.25">
      <c r="A1762" s="3">
        <f>TITRES_STAT!B1765</f>
        <v>44580</v>
      </c>
      <c r="B1762" s="6">
        <f>TITRES_STAT!D1765</f>
        <v>44.206000000000003</v>
      </c>
      <c r="C1762" s="2">
        <f t="shared" si="213"/>
        <v>0</v>
      </c>
      <c r="D1762" s="2">
        <f t="shared" si="214"/>
        <v>43.661200000000008</v>
      </c>
      <c r="E1762" s="2">
        <f t="shared" si="216"/>
        <v>43.252600000000008</v>
      </c>
      <c r="F1762" s="2">
        <f t="shared" si="217"/>
        <v>43.048300000000019</v>
      </c>
      <c r="G1762" s="2">
        <f t="shared" si="211"/>
        <v>43.358680000000042</v>
      </c>
      <c r="H1762" s="2">
        <f t="shared" si="215"/>
        <v>42.934335000000019</v>
      </c>
      <c r="I1762" s="2">
        <f t="array" ref="I1762">SUMPRODUCT(B1746:B1765, (ROW(B1746:B1765)-ROW(B1746)+1)) / (20*21/2)</f>
        <v>43.525000000000006</v>
      </c>
      <c r="J1762" s="2">
        <f t="shared" si="218"/>
        <v>43.239042316722319</v>
      </c>
      <c r="K1762" s="2">
        <f t="shared" si="212"/>
        <v>43.250091533883257</v>
      </c>
    </row>
    <row r="1763" spans="1:11" ht="13.5" x14ac:dyDescent="0.25">
      <c r="A1763" s="3">
        <f>TITRES_STAT!B1766</f>
        <v>44581</v>
      </c>
      <c r="B1763" s="6">
        <f>TITRES_STAT!D1766</f>
        <v>44.206000000000003</v>
      </c>
      <c r="C1763" s="2">
        <f t="shared" si="213"/>
        <v>0</v>
      </c>
      <c r="D1763" s="2">
        <f t="shared" si="214"/>
        <v>43.933600000000013</v>
      </c>
      <c r="E1763" s="2">
        <f t="shared" si="216"/>
        <v>43.38880000000001</v>
      </c>
      <c r="F1763" s="2">
        <f t="shared" si="217"/>
        <v>43.116400000000013</v>
      </c>
      <c r="G1763" s="2">
        <f t="shared" si="211"/>
        <v>43.358860000000028</v>
      </c>
      <c r="H1763" s="2">
        <f t="shared" si="215"/>
        <v>42.945655000000023</v>
      </c>
      <c r="I1763" s="2">
        <f t="array" ref="I1763">SUMPRODUCT(B1747:B1766, (ROW(B1747:B1766)-ROW(B1747)+1)) / (20*21/2)</f>
        <v>43.615800000000014</v>
      </c>
      <c r="J1763" s="2">
        <f t="shared" si="218"/>
        <v>43.331133524653524</v>
      </c>
      <c r="K1763" s="2">
        <f t="shared" si="212"/>
        <v>43.287578140397635</v>
      </c>
    </row>
    <row r="1764" spans="1:11" ht="13.5" x14ac:dyDescent="0.25">
      <c r="A1764" s="3">
        <f>TITRES_STAT!B1767</f>
        <v>44582</v>
      </c>
      <c r="B1764" s="6">
        <f>TITRES_STAT!D1767</f>
        <v>44.206000000000003</v>
      </c>
      <c r="C1764" s="2">
        <f t="shared" si="213"/>
        <v>0</v>
      </c>
      <c r="D1764" s="2">
        <f t="shared" si="214"/>
        <v>44.206000000000003</v>
      </c>
      <c r="E1764" s="2">
        <f t="shared" si="216"/>
        <v>43.525000000000006</v>
      </c>
      <c r="F1764" s="2">
        <f t="shared" si="217"/>
        <v>43.184500000000014</v>
      </c>
      <c r="G1764" s="2">
        <f t="shared" si="211"/>
        <v>43.359040000000029</v>
      </c>
      <c r="H1764" s="2">
        <f t="shared" si="215"/>
        <v>42.956975000000028</v>
      </c>
      <c r="I1764" s="2">
        <f t="array" ref="I1764">SUMPRODUCT(B1748:B1767, (ROW(B1748:B1767)-ROW(B1748)+1)) / (20*21/2)</f>
        <v>43.700114285714299</v>
      </c>
      <c r="J1764" s="2">
        <f t="shared" si="218"/>
        <v>43.41445414135319</v>
      </c>
      <c r="K1764" s="2">
        <f t="shared" si="212"/>
        <v>43.323594683911452</v>
      </c>
    </row>
    <row r="1765" spans="1:11" ht="13.5" x14ac:dyDescent="0.25">
      <c r="A1765" s="3">
        <f>TITRES_STAT!B1768</f>
        <v>44585</v>
      </c>
      <c r="B1765" s="6">
        <f>TITRES_STAT!D1768</f>
        <v>44.206000000000003</v>
      </c>
      <c r="C1765" s="2">
        <f t="shared" si="213"/>
        <v>0</v>
      </c>
      <c r="D1765" s="2">
        <f t="shared" si="214"/>
        <v>44.206000000000003</v>
      </c>
      <c r="E1765" s="2">
        <f t="shared" si="216"/>
        <v>43.661200000000008</v>
      </c>
      <c r="F1765" s="2">
        <f t="shared" si="217"/>
        <v>43.252600000000015</v>
      </c>
      <c r="G1765" s="2">
        <f t="shared" si="211"/>
        <v>43.359220000000029</v>
      </c>
      <c r="H1765" s="2">
        <f t="shared" si="215"/>
        <v>42.968295000000033</v>
      </c>
      <c r="I1765" s="2">
        <f t="array" ref="I1765">SUMPRODUCT(B1749:B1768, (ROW(B1749:B1768)-ROW(B1749)+1)) / (20*21/2)</f>
        <v>43.777942857142868</v>
      </c>
      <c r="J1765" s="2">
        <f t="shared" si="218"/>
        <v>43.489839461224321</v>
      </c>
      <c r="K1765" s="2">
        <f t="shared" si="212"/>
        <v>43.358198813954139</v>
      </c>
    </row>
    <row r="1766" spans="1:11" ht="13.5" x14ac:dyDescent="0.25">
      <c r="A1766" s="3">
        <f>TITRES_STAT!B1769</f>
        <v>44586</v>
      </c>
      <c r="B1766" s="6">
        <f>TITRES_STAT!D1769</f>
        <v>44.206000000000003</v>
      </c>
      <c r="C1766" s="2">
        <f t="shared" si="213"/>
        <v>0</v>
      </c>
      <c r="D1766" s="2">
        <f t="shared" si="214"/>
        <v>44.206000000000003</v>
      </c>
      <c r="E1766" s="2">
        <f t="shared" si="216"/>
        <v>43.79740000000001</v>
      </c>
      <c r="F1766" s="2">
        <f t="shared" si="217"/>
        <v>43.320700000000009</v>
      </c>
      <c r="G1766" s="2">
        <f t="shared" si="211"/>
        <v>43.359400000000029</v>
      </c>
      <c r="H1766" s="2">
        <f t="shared" si="215"/>
        <v>42.979615000000038</v>
      </c>
      <c r="I1766" s="2">
        <f t="array" ref="I1766">SUMPRODUCT(B1750:B1769, (ROW(B1750:B1769)-ROW(B1750)+1)) / (20*21/2)</f>
        <v>43.849285714285728</v>
      </c>
      <c r="J1766" s="2">
        <f t="shared" si="218"/>
        <v>43.558045226822003</v>
      </c>
      <c r="K1766" s="2">
        <f t="shared" si="212"/>
        <v>43.391445919289268</v>
      </c>
    </row>
    <row r="1767" spans="1:11" ht="13.5" x14ac:dyDescent="0.25">
      <c r="A1767" s="3">
        <f>TITRES_STAT!B1770</f>
        <v>44587</v>
      </c>
      <c r="B1767" s="6">
        <f>TITRES_STAT!D1770</f>
        <v>44.206000000000003</v>
      </c>
      <c r="C1767" s="2">
        <f t="shared" si="213"/>
        <v>0</v>
      </c>
      <c r="D1767" s="2">
        <f t="shared" si="214"/>
        <v>44.206000000000003</v>
      </c>
      <c r="E1767" s="2">
        <f t="shared" si="216"/>
        <v>43.933600000000013</v>
      </c>
      <c r="F1767" s="2">
        <f t="shared" si="217"/>
        <v>43.38880000000001</v>
      </c>
      <c r="G1767" s="2">
        <f t="shared" si="211"/>
        <v>43.359580000000022</v>
      </c>
      <c r="H1767" s="2">
        <f t="shared" si="215"/>
        <v>42.990935000000043</v>
      </c>
      <c r="I1767" s="2">
        <f t="array" ref="I1767">SUMPRODUCT(B1751:B1770, (ROW(B1751:B1770)-ROW(B1751)+1)) / (20*21/2)</f>
        <v>43.91414285714287</v>
      </c>
      <c r="J1767" s="2">
        <f t="shared" si="218"/>
        <v>43.619755205219903</v>
      </c>
      <c r="K1767" s="2">
        <f t="shared" si="212"/>
        <v>43.423389216572041</v>
      </c>
    </row>
    <row r="1768" spans="1:11" ht="13.5" x14ac:dyDescent="0.25">
      <c r="A1768" s="3">
        <f>TITRES_STAT!B1771</f>
        <v>44588</v>
      </c>
      <c r="B1768" s="6">
        <f>TITRES_STAT!D1771</f>
        <v>44.206000000000003</v>
      </c>
      <c r="C1768" s="2">
        <f t="shared" si="213"/>
        <v>0</v>
      </c>
      <c r="D1768" s="2">
        <f t="shared" si="214"/>
        <v>44.206000000000003</v>
      </c>
      <c r="E1768" s="2">
        <f t="shared" si="216"/>
        <v>44.069800000000015</v>
      </c>
      <c r="F1768" s="2">
        <f t="shared" si="217"/>
        <v>43.456900000000005</v>
      </c>
      <c r="G1768" s="2">
        <f t="shared" si="211"/>
        <v>43.359760000000023</v>
      </c>
      <c r="H1768" s="2">
        <f t="shared" si="215"/>
        <v>43.002255000000048</v>
      </c>
      <c r="I1768" s="2">
        <f t="array" ref="I1768">SUMPRODUCT(B1752:B1771, (ROW(B1752:B1771)-ROW(B1752)+1)) / (20*21/2)</f>
        <v>43.972514285714297</v>
      </c>
      <c r="J1768" s="2">
        <f t="shared" si="218"/>
        <v>43.675588042818006</v>
      </c>
      <c r="K1768" s="2">
        <f t="shared" si="212"/>
        <v>43.454079835529996</v>
      </c>
    </row>
    <row r="1769" spans="1:11" ht="13.5" x14ac:dyDescent="0.25">
      <c r="A1769" s="3">
        <f>TITRES_STAT!B1772</f>
        <v>44589</v>
      </c>
      <c r="B1769" s="6">
        <f>TITRES_STAT!D1772</f>
        <v>44.206000000000003</v>
      </c>
      <c r="C1769" s="2">
        <f t="shared" si="213"/>
        <v>0</v>
      </c>
      <c r="D1769" s="2">
        <f t="shared" si="214"/>
        <v>44.206000000000003</v>
      </c>
      <c r="E1769" s="2">
        <f t="shared" si="216"/>
        <v>44.20600000000001</v>
      </c>
      <c r="F1769" s="2">
        <f t="shared" si="217"/>
        <v>43.525000000000006</v>
      </c>
      <c r="G1769" s="2">
        <f t="shared" si="211"/>
        <v>43.359940000000023</v>
      </c>
      <c r="H1769" s="2">
        <f t="shared" si="215"/>
        <v>43.013575000000053</v>
      </c>
      <c r="I1769" s="2">
        <f t="array" ref="I1769">SUMPRODUCT(B1753:B1772, (ROW(B1753:B1772)-ROW(B1753)+1)) / (20*21/2)</f>
        <v>44.024400000000014</v>
      </c>
      <c r="J1769" s="2">
        <f t="shared" si="218"/>
        <v>43.726103467311532</v>
      </c>
      <c r="K1769" s="2">
        <f t="shared" si="212"/>
        <v>43.483566900803325</v>
      </c>
    </row>
    <row r="1770" spans="1:11" ht="13.5" x14ac:dyDescent="0.25">
      <c r="A1770" s="3">
        <f>TITRES_STAT!B1773</f>
        <v>44592</v>
      </c>
      <c r="B1770" s="6">
        <f>TITRES_STAT!D1773</f>
        <v>44.206000000000003</v>
      </c>
      <c r="C1770" s="2">
        <f t="shared" si="213"/>
        <v>0</v>
      </c>
      <c r="D1770" s="2">
        <f t="shared" si="214"/>
        <v>44.206000000000003</v>
      </c>
      <c r="E1770" s="2">
        <f t="shared" si="216"/>
        <v>44.20600000000001</v>
      </c>
      <c r="F1770" s="2">
        <f t="shared" si="217"/>
        <v>43.593100000000007</v>
      </c>
      <c r="G1770" s="2">
        <f t="shared" si="211"/>
        <v>43.360120000000016</v>
      </c>
      <c r="H1770" s="2">
        <f t="shared" si="215"/>
        <v>43.024895000000051</v>
      </c>
      <c r="I1770" s="2">
        <f t="array" ref="I1770">SUMPRODUCT(B1754:B1773, (ROW(B1754:B1773)-ROW(B1754)+1)) / (20*21/2)</f>
        <v>44.069800000000015</v>
      </c>
      <c r="J1770" s="2">
        <f t="shared" si="218"/>
        <v>43.771807898996144</v>
      </c>
      <c r="K1770" s="2">
        <f t="shared" si="212"/>
        <v>43.511897610575744</v>
      </c>
    </row>
    <row r="1771" spans="1:11" ht="13.5" x14ac:dyDescent="0.25">
      <c r="A1771" s="3">
        <f>TITRES_STAT!B1774</f>
        <v>44593</v>
      </c>
      <c r="B1771" s="6">
        <f>TITRES_STAT!D1774</f>
        <v>44.206000000000003</v>
      </c>
      <c r="C1771" s="2">
        <f t="shared" si="213"/>
        <v>0</v>
      </c>
      <c r="D1771" s="2">
        <f t="shared" si="214"/>
        <v>44.206000000000003</v>
      </c>
      <c r="E1771" s="2">
        <f t="shared" si="216"/>
        <v>44.20600000000001</v>
      </c>
      <c r="F1771" s="2">
        <f t="shared" si="217"/>
        <v>43.661200000000008</v>
      </c>
      <c r="G1771" s="2">
        <f t="shared" si="211"/>
        <v>43.360300000000016</v>
      </c>
      <c r="H1771" s="2">
        <f t="shared" si="215"/>
        <v>43.036215000000055</v>
      </c>
      <c r="I1771" s="2">
        <f t="array" ref="I1771">SUMPRODUCT(B1755:B1774, (ROW(B1755:B1774)-ROW(B1755)+1)) / (20*21/2)</f>
        <v>44.108714285714299</v>
      </c>
      <c r="J1771" s="2">
        <f t="shared" si="218"/>
        <v>43.813159527663174</v>
      </c>
      <c r="K1771" s="2">
        <f t="shared" si="212"/>
        <v>43.539117312121789</v>
      </c>
    </row>
    <row r="1772" spans="1:11" ht="13.5" x14ac:dyDescent="0.25">
      <c r="A1772" s="3">
        <f>TITRES_STAT!B1775</f>
        <v>44594</v>
      </c>
      <c r="B1772" s="6">
        <f>TITRES_STAT!D1775</f>
        <v>44.206000000000003</v>
      </c>
      <c r="C1772" s="2">
        <f t="shared" si="213"/>
        <v>0</v>
      </c>
      <c r="D1772" s="2">
        <f t="shared" si="214"/>
        <v>44.206000000000003</v>
      </c>
      <c r="E1772" s="2">
        <f t="shared" si="216"/>
        <v>44.20600000000001</v>
      </c>
      <c r="F1772" s="2">
        <f t="shared" si="217"/>
        <v>43.729300000000009</v>
      </c>
      <c r="G1772" s="2">
        <f t="shared" si="211"/>
        <v>43.36048000000001</v>
      </c>
      <c r="H1772" s="2">
        <f t="shared" si="215"/>
        <v>43.047535000000053</v>
      </c>
      <c r="I1772" s="2">
        <f t="array" ref="I1772">SUMPRODUCT(B1756:B1775, (ROW(B1756:B1775)-ROW(B1756)+1)) / (20*21/2)</f>
        <v>44.141142857142874</v>
      </c>
      <c r="J1772" s="2">
        <f t="shared" si="218"/>
        <v>43.850572905980968</v>
      </c>
      <c r="K1772" s="2">
        <f t="shared" si="212"/>
        <v>43.565269574391522</v>
      </c>
    </row>
    <row r="1773" spans="1:11" ht="13.5" x14ac:dyDescent="0.25">
      <c r="A1773" s="3">
        <f>TITRES_STAT!B1776</f>
        <v>44595</v>
      </c>
      <c r="B1773" s="6">
        <f>TITRES_STAT!D1776</f>
        <v>44.206000000000003</v>
      </c>
      <c r="C1773" s="2">
        <f t="shared" si="213"/>
        <v>0</v>
      </c>
      <c r="D1773" s="2">
        <f t="shared" si="214"/>
        <v>44.206000000000003</v>
      </c>
      <c r="E1773" s="2">
        <f t="shared" si="216"/>
        <v>44.20600000000001</v>
      </c>
      <c r="F1773" s="2">
        <f t="shared" si="217"/>
        <v>43.79740000000001</v>
      </c>
      <c r="G1773" s="2">
        <f t="shared" si="211"/>
        <v>43.36066000000001</v>
      </c>
      <c r="H1773" s="2">
        <f t="shared" si="215"/>
        <v>43.058855000000058</v>
      </c>
      <c r="I1773" s="2">
        <f t="array" ref="I1773">SUMPRODUCT(B1757:B1776, (ROW(B1757:B1776)-ROW(B1757)+1)) / (20*21/2)</f>
        <v>44.167085714285733</v>
      </c>
      <c r="J1773" s="2">
        <f t="shared" si="218"/>
        <v>43.884423105411358</v>
      </c>
      <c r="K1773" s="2">
        <f t="shared" si="212"/>
        <v>43.590396257748715</v>
      </c>
    </row>
    <row r="1774" spans="1:11" ht="13.5" x14ac:dyDescent="0.25">
      <c r="A1774" s="3">
        <f>TITRES_STAT!B1777</f>
        <v>44596</v>
      </c>
      <c r="B1774" s="6">
        <f>TITRES_STAT!D1777</f>
        <v>44.206000000000003</v>
      </c>
      <c r="C1774" s="2">
        <f t="shared" si="213"/>
        <v>0</v>
      </c>
      <c r="D1774" s="2">
        <f t="shared" si="214"/>
        <v>44.206000000000003</v>
      </c>
      <c r="E1774" s="2">
        <f t="shared" si="216"/>
        <v>44.20600000000001</v>
      </c>
      <c r="F1774" s="2">
        <f t="shared" si="217"/>
        <v>43.865500000000011</v>
      </c>
      <c r="G1774" s="2">
        <f t="shared" si="211"/>
        <v>43.36084000000001</v>
      </c>
      <c r="H1774" s="2">
        <f t="shared" si="215"/>
        <v>43.070175000000056</v>
      </c>
      <c r="I1774" s="2">
        <f t="array" ref="I1774">SUMPRODUCT(B1758:B1777, (ROW(B1758:B1777)-ROW(B1758)+1)) / (20*21/2)</f>
        <v>44.186542857142868</v>
      </c>
      <c r="J1774" s="2">
        <f t="shared" si="218"/>
        <v>43.915049476324569</v>
      </c>
      <c r="K1774" s="2">
        <f t="shared" si="212"/>
        <v>43.614537580974257</v>
      </c>
    </row>
    <row r="1775" spans="1:11" ht="13.5" x14ac:dyDescent="0.25">
      <c r="A1775" s="3">
        <f>TITRES_STAT!B1778</f>
        <v>44599</v>
      </c>
      <c r="B1775" s="6">
        <f>TITRES_STAT!D1778</f>
        <v>44.206000000000003</v>
      </c>
      <c r="C1775" s="2">
        <f t="shared" si="213"/>
        <v>0</v>
      </c>
      <c r="D1775" s="2">
        <f t="shared" si="214"/>
        <v>44.206000000000003</v>
      </c>
      <c r="E1775" s="2">
        <f t="shared" si="216"/>
        <v>44.20600000000001</v>
      </c>
      <c r="F1775" s="2">
        <f t="shared" si="217"/>
        <v>43.933600000000013</v>
      </c>
      <c r="G1775" s="2">
        <f t="shared" si="211"/>
        <v>43.361019999999996</v>
      </c>
      <c r="H1775" s="2">
        <f t="shared" si="215"/>
        <v>43.081495000000061</v>
      </c>
      <c r="I1775" s="2">
        <f t="array" ref="I1775">SUMPRODUCT(B1759:B1778, (ROW(B1759:B1778)-ROW(B1759)+1)) / (20*21/2)</f>
        <v>44.199514285714301</v>
      </c>
      <c r="J1775" s="2">
        <f t="shared" si="218"/>
        <v>43.94275905000795</v>
      </c>
      <c r="K1775" s="2">
        <f t="shared" si="212"/>
        <v>43.63773218564193</v>
      </c>
    </row>
    <row r="1776" spans="1:11" ht="13.5" x14ac:dyDescent="0.25">
      <c r="A1776" s="3">
        <f>TITRES_STAT!B1779</f>
        <v>44600</v>
      </c>
      <c r="B1776" s="6">
        <f>TITRES_STAT!D1779</f>
        <v>44.206000000000003</v>
      </c>
      <c r="C1776" s="2">
        <f t="shared" si="213"/>
        <v>0</v>
      </c>
      <c r="D1776" s="2">
        <f t="shared" si="214"/>
        <v>44.206000000000003</v>
      </c>
      <c r="E1776" s="2">
        <f t="shared" si="216"/>
        <v>44.20600000000001</v>
      </c>
      <c r="F1776" s="2">
        <f t="shared" si="217"/>
        <v>44.001700000000014</v>
      </c>
      <c r="G1776" s="2">
        <f t="shared" si="211"/>
        <v>43.361199999999997</v>
      </c>
      <c r="H1776" s="2">
        <f t="shared" si="215"/>
        <v>43.092815000000058</v>
      </c>
      <c r="I1776" s="2">
        <f t="array" ref="I1776">SUMPRODUCT(B1760:B1779, (ROW(B1760:B1779)-ROW(B1760)+1)) / (20*21/2)</f>
        <v>44.20600000000001</v>
      </c>
      <c r="J1776" s="2">
        <f t="shared" si="218"/>
        <v>43.967829616673868</v>
      </c>
      <c r="K1776" s="2">
        <f t="shared" si="212"/>
        <v>43.660017197969694</v>
      </c>
    </row>
    <row r="1777" spans="1:11" ht="13.5" x14ac:dyDescent="0.25">
      <c r="A1777" s="3">
        <f>TITRES_STAT!B1780</f>
        <v>44601</v>
      </c>
      <c r="B1777" s="6">
        <f>TITRES_STAT!D1780</f>
        <v>44.206000000000003</v>
      </c>
      <c r="C1777" s="2">
        <f t="shared" si="213"/>
        <v>0</v>
      </c>
      <c r="D1777" s="2">
        <f t="shared" si="214"/>
        <v>44.206000000000003</v>
      </c>
      <c r="E1777" s="2">
        <f t="shared" si="216"/>
        <v>44.20600000000001</v>
      </c>
      <c r="F1777" s="2">
        <f t="shared" si="217"/>
        <v>44.069800000000015</v>
      </c>
      <c r="G1777" s="2">
        <f t="shared" si="211"/>
        <v>43.361379999999997</v>
      </c>
      <c r="H1777" s="2">
        <f t="shared" si="215"/>
        <v>43.104135000000063</v>
      </c>
      <c r="I1777" s="2">
        <f t="array" ref="I1777">SUMPRODUCT(B1761:B1780, (ROW(B1761:B1780)-ROW(B1761)+1)) / (20*21/2)</f>
        <v>44.20600000000001</v>
      </c>
      <c r="J1777" s="2">
        <f t="shared" si="218"/>
        <v>43.990512510323981</v>
      </c>
      <c r="K1777" s="2">
        <f t="shared" si="212"/>
        <v>43.681428288245392</v>
      </c>
    </row>
    <row r="1778" spans="1:11" ht="13.5" x14ac:dyDescent="0.25">
      <c r="A1778" s="3">
        <f>TITRES_STAT!B1781</f>
        <v>44602</v>
      </c>
      <c r="B1778" s="6">
        <f>TITRES_STAT!D1781</f>
        <v>44.206000000000003</v>
      </c>
      <c r="C1778" s="2">
        <f t="shared" si="213"/>
        <v>0</v>
      </c>
      <c r="D1778" s="2">
        <f t="shared" si="214"/>
        <v>44.206000000000003</v>
      </c>
      <c r="E1778" s="2">
        <f t="shared" si="216"/>
        <v>44.20600000000001</v>
      </c>
      <c r="F1778" s="2">
        <f t="shared" si="217"/>
        <v>44.137900000000016</v>
      </c>
      <c r="G1778" s="2">
        <f t="shared" ref="G1778:G1841" si="219">AVERAGE(B1729:B1778)</f>
        <v>43.36155999999999</v>
      </c>
      <c r="H1778" s="2">
        <f t="shared" si="215"/>
        <v>43.115455000000054</v>
      </c>
      <c r="I1778" s="2">
        <f t="array" ref="I1778">SUMPRODUCT(B1762:B1781, (ROW(B1762:B1781)-ROW(B1762)+1)) / (20*21/2)</f>
        <v>44.20600000000001</v>
      </c>
      <c r="J1778" s="2">
        <f t="shared" si="218"/>
        <v>44.011035128388372</v>
      </c>
      <c r="K1778" s="2">
        <f t="shared" si="212"/>
        <v>43.701999727922043</v>
      </c>
    </row>
    <row r="1779" spans="1:11" ht="13.5" x14ac:dyDescent="0.25">
      <c r="A1779" s="3">
        <f>TITRES_STAT!B1782</f>
        <v>44603</v>
      </c>
      <c r="B1779" s="6">
        <f>TITRES_STAT!D1782</f>
        <v>44.206000000000003</v>
      </c>
      <c r="C1779" s="2">
        <f t="shared" si="213"/>
        <v>0</v>
      </c>
      <c r="D1779" s="2">
        <f t="shared" si="214"/>
        <v>44.206000000000003</v>
      </c>
      <c r="E1779" s="2">
        <f t="shared" si="216"/>
        <v>44.20600000000001</v>
      </c>
      <c r="F1779" s="2">
        <f t="shared" si="217"/>
        <v>44.20600000000001</v>
      </c>
      <c r="G1779" s="2">
        <f t="shared" si="219"/>
        <v>43.388799999999989</v>
      </c>
      <c r="H1779" s="2">
        <f t="shared" si="215"/>
        <v>43.126775000000059</v>
      </c>
      <c r="I1779" s="2">
        <f t="array" ref="I1779">SUMPRODUCT(B1763:B1782, (ROW(B1763:B1782)-ROW(B1763)+1)) / (20*21/2)</f>
        <v>44.20600000000001</v>
      </c>
      <c r="J1779" s="2">
        <f t="shared" si="218"/>
        <v>44.029603211399007</v>
      </c>
      <c r="K1779" s="2">
        <f t="shared" ref="K1779:K1842" si="220">$K$4*B1779+(1-$K$4)*K1778</f>
        <v>43.721764444474118</v>
      </c>
    </row>
    <row r="1780" spans="1:11" ht="13.5" x14ac:dyDescent="0.25">
      <c r="A1780" s="3">
        <f>TITRES_STAT!B1783</f>
        <v>44606</v>
      </c>
      <c r="B1780" s="6">
        <f>TITRES_STAT!D1783</f>
        <v>44.206000000000003</v>
      </c>
      <c r="C1780" s="2">
        <f t="shared" si="213"/>
        <v>0</v>
      </c>
      <c r="D1780" s="2">
        <f t="shared" si="214"/>
        <v>44.206000000000003</v>
      </c>
      <c r="E1780" s="2">
        <f t="shared" si="216"/>
        <v>44.20600000000001</v>
      </c>
      <c r="F1780" s="2">
        <f t="shared" si="217"/>
        <v>44.20600000000001</v>
      </c>
      <c r="G1780" s="2">
        <f t="shared" si="219"/>
        <v>43.416039999999981</v>
      </c>
      <c r="H1780" s="2">
        <f t="shared" si="215"/>
        <v>43.138095000000057</v>
      </c>
      <c r="I1780" s="2">
        <f t="array" ref="I1780">SUMPRODUCT(B1764:B1783, (ROW(B1764:B1783)-ROW(B1764)+1)) / (20*21/2)</f>
        <v>44.076285714285717</v>
      </c>
      <c r="J1780" s="2">
        <f t="shared" si="218"/>
        <v>44.046402905551489</v>
      </c>
      <c r="K1780" s="2">
        <f t="shared" si="220"/>
        <v>43.740754074102583</v>
      </c>
    </row>
    <row r="1781" spans="1:11" ht="13.5" x14ac:dyDescent="0.25">
      <c r="A1781" s="3">
        <f>TITRES_STAT!B1784</f>
        <v>44607</v>
      </c>
      <c r="B1781" s="6">
        <f>TITRES_STAT!D1784</f>
        <v>44.206000000000003</v>
      </c>
      <c r="C1781" s="2">
        <f t="shared" si="213"/>
        <v>0</v>
      </c>
      <c r="D1781" s="2">
        <f t="shared" si="214"/>
        <v>44.206000000000003</v>
      </c>
      <c r="E1781" s="2">
        <f t="shared" si="216"/>
        <v>44.20600000000001</v>
      </c>
      <c r="F1781" s="2">
        <f t="shared" si="217"/>
        <v>44.20600000000001</v>
      </c>
      <c r="G1781" s="2">
        <f t="shared" si="219"/>
        <v>43.443279999999987</v>
      </c>
      <c r="H1781" s="2">
        <f t="shared" si="215"/>
        <v>43.149415000000062</v>
      </c>
      <c r="I1781" s="2">
        <f t="array" ref="I1781">SUMPRODUCT(B1765:B1784, (ROW(B1765:B1784)-ROW(B1765)+1)) / (20*21/2)</f>
        <v>43.953057142857141</v>
      </c>
      <c r="J1781" s="2">
        <f t="shared" si="218"/>
        <v>44.061602628832304</v>
      </c>
      <c r="K1781" s="2">
        <f t="shared" si="220"/>
        <v>43.758999012373067</v>
      </c>
    </row>
    <row r="1782" spans="1:11" ht="13.5" x14ac:dyDescent="0.25">
      <c r="A1782" s="3">
        <f>TITRES_STAT!B1785</f>
        <v>44608</v>
      </c>
      <c r="B1782" s="6">
        <f>TITRES_STAT!D1785</f>
        <v>44.206000000000003</v>
      </c>
      <c r="C1782" s="2">
        <f t="shared" si="213"/>
        <v>0</v>
      </c>
      <c r="D1782" s="2">
        <f t="shared" si="214"/>
        <v>44.206000000000003</v>
      </c>
      <c r="E1782" s="2">
        <f t="shared" si="216"/>
        <v>44.20600000000001</v>
      </c>
      <c r="F1782" s="2">
        <f t="shared" si="217"/>
        <v>44.20600000000001</v>
      </c>
      <c r="G1782" s="2">
        <f t="shared" si="219"/>
        <v>43.470519999999979</v>
      </c>
      <c r="H1782" s="2">
        <f t="shared" si="215"/>
        <v>43.160735000000059</v>
      </c>
      <c r="I1782" s="2">
        <f t="array" ref="I1782">SUMPRODUCT(B1766:B1785, (ROW(B1766:B1785)-ROW(B1766)+1)) / (20*21/2)</f>
        <v>43.836314285714288</v>
      </c>
      <c r="J1782" s="2">
        <f t="shared" si="218"/>
        <v>44.07535475941971</v>
      </c>
      <c r="K1782" s="2">
        <f t="shared" si="220"/>
        <v>43.776528462868242</v>
      </c>
    </row>
    <row r="1783" spans="1:11" ht="13.5" x14ac:dyDescent="0.25">
      <c r="A1783" s="3">
        <f>TITRES_STAT!B1786</f>
        <v>44609</v>
      </c>
      <c r="B1783" s="6">
        <f>TITRES_STAT!D1786</f>
        <v>42.844000000000001</v>
      </c>
      <c r="C1783" s="2">
        <f t="shared" si="213"/>
        <v>-1.3620000000000019</v>
      </c>
      <c r="D1783" s="2">
        <f t="shared" si="214"/>
        <v>43.933599999999998</v>
      </c>
      <c r="E1783" s="2">
        <f t="shared" si="216"/>
        <v>44.069800000000008</v>
      </c>
      <c r="F1783" s="2">
        <f t="shared" si="217"/>
        <v>44.137900000000016</v>
      </c>
      <c r="G1783" s="2">
        <f t="shared" si="219"/>
        <v>43.470519999999979</v>
      </c>
      <c r="H1783" s="2">
        <f t="shared" si="215"/>
        <v>43.165245000000056</v>
      </c>
      <c r="I1783" s="2">
        <f t="array" ref="I1783">SUMPRODUCT(B1767:B1786, (ROW(B1767:B1786)-ROW(B1767)+1)) / (20*21/2)</f>
        <v>43.726057142857144</v>
      </c>
      <c r="J1783" s="2">
        <f t="shared" si="218"/>
        <v>43.95808287757022</v>
      </c>
      <c r="K1783" s="2">
        <f t="shared" si="220"/>
        <v>43.739958719226351</v>
      </c>
    </row>
    <row r="1784" spans="1:11" ht="13.5" x14ac:dyDescent="0.25">
      <c r="A1784" s="3">
        <f>TITRES_STAT!B1787</f>
        <v>44610</v>
      </c>
      <c r="B1784" s="6">
        <f>TITRES_STAT!D1787</f>
        <v>42.844000000000001</v>
      </c>
      <c r="C1784" s="2">
        <f t="shared" si="213"/>
        <v>0</v>
      </c>
      <c r="D1784" s="2">
        <f t="shared" si="214"/>
        <v>43.661199999999994</v>
      </c>
      <c r="E1784" s="2">
        <f t="shared" si="216"/>
        <v>43.933600000000006</v>
      </c>
      <c r="F1784" s="2">
        <f t="shared" si="217"/>
        <v>44.069800000000015</v>
      </c>
      <c r="G1784" s="2">
        <f t="shared" si="219"/>
        <v>43.470519999999972</v>
      </c>
      <c r="H1784" s="2">
        <f t="shared" si="215"/>
        <v>43.169755000000052</v>
      </c>
      <c r="I1784" s="2">
        <f t="array" ref="I1784">SUMPRODUCT(B1768:B1787, (ROW(B1768:B1787)-ROW(B1768)+1)) / (20*21/2)</f>
        <v>43.622285714285709</v>
      </c>
      <c r="J1784" s="2">
        <f t="shared" si="218"/>
        <v>43.851979746373061</v>
      </c>
      <c r="K1784" s="2">
        <f t="shared" si="220"/>
        <v>43.704823083178262</v>
      </c>
    </row>
    <row r="1785" spans="1:11" ht="13.5" x14ac:dyDescent="0.25">
      <c r="A1785" s="3">
        <f>TITRES_STAT!B1788</f>
        <v>44613</v>
      </c>
      <c r="B1785" s="6">
        <f>TITRES_STAT!D1788</f>
        <v>42.844000000000001</v>
      </c>
      <c r="C1785" s="2">
        <f t="shared" si="213"/>
        <v>0</v>
      </c>
      <c r="D1785" s="2">
        <f t="shared" si="214"/>
        <v>43.388799999999996</v>
      </c>
      <c r="E1785" s="2">
        <f t="shared" si="216"/>
        <v>43.797400000000003</v>
      </c>
      <c r="F1785" s="2">
        <f t="shared" si="217"/>
        <v>44.001700000000014</v>
      </c>
      <c r="G1785" s="2">
        <f t="shared" si="219"/>
        <v>43.470519999999972</v>
      </c>
      <c r="H1785" s="2">
        <f t="shared" si="215"/>
        <v>43.174265000000048</v>
      </c>
      <c r="I1785" s="2">
        <f t="array" ref="I1785">SUMPRODUCT(B1769:B1788, (ROW(B1769:B1788)-ROW(B1769)+1)) / (20*21/2)</f>
        <v>43.524999999999991</v>
      </c>
      <c r="J1785" s="2">
        <f t="shared" si="218"/>
        <v>43.755981675289917</v>
      </c>
      <c r="K1785" s="2">
        <f t="shared" si="220"/>
        <v>43.671065315210491</v>
      </c>
    </row>
    <row r="1786" spans="1:11" ht="13.5" x14ac:dyDescent="0.25">
      <c r="A1786" s="3">
        <f>TITRES_STAT!B1789</f>
        <v>44614</v>
      </c>
      <c r="B1786" s="6">
        <f>TITRES_STAT!D1789</f>
        <v>42.844000000000001</v>
      </c>
      <c r="C1786" s="2">
        <f t="shared" si="213"/>
        <v>0</v>
      </c>
      <c r="D1786" s="2">
        <f t="shared" si="214"/>
        <v>43.116399999999999</v>
      </c>
      <c r="E1786" s="2">
        <f t="shared" si="216"/>
        <v>43.661200000000001</v>
      </c>
      <c r="F1786" s="2">
        <f t="shared" si="217"/>
        <v>43.93360000000002</v>
      </c>
      <c r="G1786" s="2">
        <f t="shared" si="219"/>
        <v>43.470519999999972</v>
      </c>
      <c r="H1786" s="2">
        <f t="shared" si="215"/>
        <v>43.178775000000044</v>
      </c>
      <c r="I1786" s="2">
        <f t="array" ref="I1786">SUMPRODUCT(B1770:B1789, (ROW(B1770:B1789)-ROW(B1770)+1)) / (20*21/2)</f>
        <v>43.434199999999997</v>
      </c>
      <c r="J1786" s="2">
        <f t="shared" si="218"/>
        <v>43.669126277643258</v>
      </c>
      <c r="K1786" s="2">
        <f t="shared" si="220"/>
        <v>43.638631381280675</v>
      </c>
    </row>
    <row r="1787" spans="1:11" ht="13.5" x14ac:dyDescent="0.25">
      <c r="A1787" s="3">
        <f>TITRES_STAT!B1790</f>
        <v>44615</v>
      </c>
      <c r="B1787" s="6">
        <f>TITRES_STAT!D1790</f>
        <v>42.844000000000001</v>
      </c>
      <c r="C1787" s="2">
        <f t="shared" si="213"/>
        <v>0</v>
      </c>
      <c r="D1787" s="2">
        <f t="shared" si="214"/>
        <v>42.844000000000001</v>
      </c>
      <c r="E1787" s="2">
        <f t="shared" si="216"/>
        <v>43.524999999999999</v>
      </c>
      <c r="F1787" s="2">
        <f t="shared" si="217"/>
        <v>43.865500000000019</v>
      </c>
      <c r="G1787" s="2">
        <f t="shared" si="219"/>
        <v>43.470519999999972</v>
      </c>
      <c r="H1787" s="2">
        <f t="shared" si="215"/>
        <v>43.183285000000041</v>
      </c>
      <c r="I1787" s="2">
        <f t="array" ref="I1787">SUMPRODUCT(B1771:B1790, (ROW(B1771:B1790)-ROW(B1771)+1)) / (20*21/2)</f>
        <v>43.349885714285705</v>
      </c>
      <c r="J1787" s="2">
        <f t="shared" si="218"/>
        <v>43.590542822629615</v>
      </c>
      <c r="K1787" s="2">
        <f t="shared" si="220"/>
        <v>43.607469366328495</v>
      </c>
    </row>
    <row r="1788" spans="1:11" ht="13.5" x14ac:dyDescent="0.25">
      <c r="A1788" s="3">
        <f>TITRES_STAT!B1791</f>
        <v>44616</v>
      </c>
      <c r="B1788" s="6">
        <f>TITRES_STAT!D1791</f>
        <v>42.844000000000001</v>
      </c>
      <c r="C1788" s="2">
        <f t="shared" si="213"/>
        <v>0</v>
      </c>
      <c r="D1788" s="2">
        <f t="shared" si="214"/>
        <v>42.844000000000001</v>
      </c>
      <c r="E1788" s="2">
        <f t="shared" si="216"/>
        <v>43.388799999999996</v>
      </c>
      <c r="F1788" s="2">
        <f t="shared" si="217"/>
        <v>43.797400000000025</v>
      </c>
      <c r="G1788" s="2">
        <f t="shared" si="219"/>
        <v>43.470519999999979</v>
      </c>
      <c r="H1788" s="2">
        <f t="shared" si="215"/>
        <v>43.18779500000003</v>
      </c>
      <c r="I1788" s="2">
        <f t="array" ref="I1788">SUMPRODUCT(B1772:B1791, (ROW(B1772:B1791)-ROW(B1772)+1)) / (20*21/2)</f>
        <v>43.272057142857143</v>
      </c>
      <c r="J1788" s="2">
        <f t="shared" si="218"/>
        <v>43.519443506188694</v>
      </c>
      <c r="K1788" s="2">
        <f t="shared" si="220"/>
        <v>43.577529391178359</v>
      </c>
    </row>
    <row r="1789" spans="1:11" ht="13.5" x14ac:dyDescent="0.25">
      <c r="A1789" s="3">
        <f>TITRES_STAT!B1792</f>
        <v>44617</v>
      </c>
      <c r="B1789" s="6">
        <f>TITRES_STAT!D1792</f>
        <v>42.844000000000001</v>
      </c>
      <c r="C1789" s="2">
        <f t="shared" si="213"/>
        <v>0</v>
      </c>
      <c r="D1789" s="2">
        <f t="shared" si="214"/>
        <v>42.844000000000001</v>
      </c>
      <c r="E1789" s="2">
        <f t="shared" si="216"/>
        <v>43.252599999999994</v>
      </c>
      <c r="F1789" s="2">
        <f t="shared" si="217"/>
        <v>43.729300000000023</v>
      </c>
      <c r="G1789" s="2">
        <f t="shared" si="219"/>
        <v>43.470519999999979</v>
      </c>
      <c r="H1789" s="2">
        <f t="shared" si="215"/>
        <v>43.192305000000033</v>
      </c>
      <c r="I1789" s="2">
        <f t="array" ref="I1789">SUMPRODUCT(B1773:B1792, (ROW(B1773:B1792)-ROW(B1773)+1)) / (20*21/2)</f>
        <v>43.200714285714284</v>
      </c>
      <c r="J1789" s="2">
        <f t="shared" si="218"/>
        <v>43.455115553218349</v>
      </c>
      <c r="K1789" s="2">
        <f t="shared" si="220"/>
        <v>43.548763532700782</v>
      </c>
    </row>
    <row r="1790" spans="1:11" ht="13.5" x14ac:dyDescent="0.25">
      <c r="A1790" s="3">
        <f>TITRES_STAT!B1793</f>
        <v>44620</v>
      </c>
      <c r="B1790" s="6">
        <f>TITRES_STAT!D1793</f>
        <v>42.844000000000001</v>
      </c>
      <c r="C1790" s="2">
        <f t="shared" si="213"/>
        <v>0</v>
      </c>
      <c r="D1790" s="2">
        <f t="shared" si="214"/>
        <v>42.844000000000001</v>
      </c>
      <c r="E1790" s="2">
        <f t="shared" si="216"/>
        <v>43.116399999999999</v>
      </c>
      <c r="F1790" s="2">
        <f t="shared" si="217"/>
        <v>43.661200000000022</v>
      </c>
      <c r="G1790" s="2">
        <f t="shared" si="219"/>
        <v>43.470519999999979</v>
      </c>
      <c r="H1790" s="2">
        <f t="shared" si="215"/>
        <v>43.196815000000022</v>
      </c>
      <c r="I1790" s="2">
        <f t="array" ref="I1790">SUMPRODUCT(B1774:B1793, (ROW(B1774:B1793)-ROW(B1774)+1)) / (20*21/2)</f>
        <v>43.135857142857134</v>
      </c>
      <c r="J1790" s="2">
        <f t="shared" si="218"/>
        <v>43.396914071959458</v>
      </c>
      <c r="K1790" s="2">
        <f t="shared" si="220"/>
        <v>43.521125747104676</v>
      </c>
    </row>
    <row r="1791" spans="1:11" ht="13.5" x14ac:dyDescent="0.25">
      <c r="A1791" s="3">
        <f>TITRES_STAT!B1794</f>
        <v>44621</v>
      </c>
      <c r="B1791" s="6">
        <f>TITRES_STAT!D1794</f>
        <v>42.844000000000001</v>
      </c>
      <c r="C1791" s="2">
        <f t="shared" si="213"/>
        <v>0</v>
      </c>
      <c r="D1791" s="2">
        <f t="shared" si="214"/>
        <v>42.844000000000001</v>
      </c>
      <c r="E1791" s="2">
        <f t="shared" si="216"/>
        <v>42.980199999999996</v>
      </c>
      <c r="F1791" s="2">
        <f t="shared" si="217"/>
        <v>43.593100000000028</v>
      </c>
      <c r="G1791" s="2">
        <f t="shared" si="219"/>
        <v>43.470519999999979</v>
      </c>
      <c r="H1791" s="2">
        <f t="shared" si="215"/>
        <v>43.201325000000026</v>
      </c>
      <c r="I1791" s="2">
        <f t="array" ref="I1791">SUMPRODUCT(B1775:B1794, (ROW(B1775:B1794)-ROW(B1775)+1)) / (20*21/2)</f>
        <v>43.077485714285707</v>
      </c>
      <c r="J1791" s="2">
        <f t="shared" si="218"/>
        <v>43.344255588915701</v>
      </c>
      <c r="K1791" s="2">
        <f t="shared" si="220"/>
        <v>43.494571796237828</v>
      </c>
    </row>
    <row r="1792" spans="1:11" ht="13.5" x14ac:dyDescent="0.25">
      <c r="A1792" s="3">
        <f>TITRES_STAT!B1795</f>
        <v>44622</v>
      </c>
      <c r="B1792" s="6">
        <f>TITRES_STAT!D1795</f>
        <v>42.844000000000001</v>
      </c>
      <c r="C1792" s="2">
        <f t="shared" si="213"/>
        <v>0</v>
      </c>
      <c r="D1792" s="2">
        <f t="shared" si="214"/>
        <v>42.844000000000001</v>
      </c>
      <c r="E1792" s="2">
        <f t="shared" si="216"/>
        <v>42.844000000000001</v>
      </c>
      <c r="F1792" s="2">
        <f t="shared" si="217"/>
        <v>43.525000000000027</v>
      </c>
      <c r="G1792" s="2">
        <f t="shared" si="219"/>
        <v>43.470519999999986</v>
      </c>
      <c r="H1792" s="2">
        <f t="shared" si="215"/>
        <v>43.205835000000015</v>
      </c>
      <c r="I1792" s="2">
        <f t="array" ref="I1792">SUMPRODUCT(B1776:B1795, (ROW(B1776:B1795)-ROW(B1776)+1)) / (20*21/2)</f>
        <v>43.025600000000004</v>
      </c>
      <c r="J1792" s="2">
        <f t="shared" si="218"/>
        <v>43.296612199495158</v>
      </c>
      <c r="K1792" s="2">
        <f t="shared" si="220"/>
        <v>43.469059176777527</v>
      </c>
    </row>
    <row r="1793" spans="1:11" ht="13.5" x14ac:dyDescent="0.25">
      <c r="A1793" s="3">
        <f>TITRES_STAT!B1796</f>
        <v>44623</v>
      </c>
      <c r="B1793" s="6">
        <f>TITRES_STAT!D1796</f>
        <v>42.844000000000001</v>
      </c>
      <c r="C1793" s="2">
        <f t="shared" si="213"/>
        <v>0</v>
      </c>
      <c r="D1793" s="2">
        <f t="shared" si="214"/>
        <v>42.844000000000001</v>
      </c>
      <c r="E1793" s="2">
        <f t="shared" si="216"/>
        <v>42.844000000000001</v>
      </c>
      <c r="F1793" s="2">
        <f t="shared" si="217"/>
        <v>43.456900000000026</v>
      </c>
      <c r="G1793" s="2">
        <f t="shared" si="219"/>
        <v>43.470519999999986</v>
      </c>
      <c r="H1793" s="2">
        <f t="shared" si="215"/>
        <v>43.210345000000018</v>
      </c>
      <c r="I1793" s="2">
        <f t="array" ref="I1793">SUMPRODUCT(B1777:B1796, (ROW(B1777:B1796)-ROW(B1777)+1)) / (20*21/2)</f>
        <v>42.980199999999996</v>
      </c>
      <c r="J1793" s="2">
        <f t="shared" si="218"/>
        <v>43.253506275733713</v>
      </c>
      <c r="K1793" s="2">
        <f t="shared" si="220"/>
        <v>43.444547052198018</v>
      </c>
    </row>
    <row r="1794" spans="1:11" ht="13.5" x14ac:dyDescent="0.25">
      <c r="A1794" s="3">
        <f>TITRES_STAT!B1797</f>
        <v>44624</v>
      </c>
      <c r="B1794" s="6">
        <f>TITRES_STAT!D1797</f>
        <v>42.844000000000001</v>
      </c>
      <c r="C1794" s="2">
        <f t="shared" si="213"/>
        <v>0</v>
      </c>
      <c r="D1794" s="2">
        <f t="shared" si="214"/>
        <v>42.844000000000001</v>
      </c>
      <c r="E1794" s="2">
        <f t="shared" si="216"/>
        <v>42.844000000000001</v>
      </c>
      <c r="F1794" s="2">
        <f t="shared" si="217"/>
        <v>43.388800000000025</v>
      </c>
      <c r="G1794" s="2">
        <f t="shared" si="219"/>
        <v>43.470519999999986</v>
      </c>
      <c r="H1794" s="2">
        <f t="shared" si="215"/>
        <v>43.214855000000014</v>
      </c>
      <c r="I1794" s="2">
        <f t="array" ref="I1794">SUMPRODUCT(B1778:B1797, (ROW(B1778:B1797)-ROW(B1778)+1)) / (20*21/2)</f>
        <v>42.941285714285712</v>
      </c>
      <c r="J1794" s="2">
        <f t="shared" si="218"/>
        <v>43.214505678044787</v>
      </c>
      <c r="K1794" s="2">
        <f t="shared" si="220"/>
        <v>43.42099618740594</v>
      </c>
    </row>
    <row r="1795" spans="1:11" ht="13.5" x14ac:dyDescent="0.25">
      <c r="A1795" s="3">
        <f>TITRES_STAT!B1798</f>
        <v>44627</v>
      </c>
      <c r="B1795" s="6">
        <f>TITRES_STAT!D1798</f>
        <v>42.844000000000001</v>
      </c>
      <c r="C1795" s="2">
        <f t="shared" si="213"/>
        <v>0</v>
      </c>
      <c r="D1795" s="2">
        <f t="shared" si="214"/>
        <v>42.844000000000001</v>
      </c>
      <c r="E1795" s="2">
        <f t="shared" si="216"/>
        <v>42.844000000000001</v>
      </c>
      <c r="F1795" s="2">
        <f t="shared" si="217"/>
        <v>43.320700000000024</v>
      </c>
      <c r="G1795" s="2">
        <f t="shared" si="219"/>
        <v>43.470519999999986</v>
      </c>
      <c r="H1795" s="2">
        <f t="shared" si="215"/>
        <v>43.219365000000018</v>
      </c>
      <c r="I1795" s="2">
        <f t="array" ref="I1795">SUMPRODUCT(B1779:B1798, (ROW(B1779:B1798)-ROW(B1779)+1)) / (20*21/2)</f>
        <v>42.908857142857137</v>
      </c>
      <c r="J1795" s="2">
        <f t="shared" si="218"/>
        <v>43.179219422992901</v>
      </c>
      <c r="K1795" s="2">
        <f t="shared" si="220"/>
        <v>43.398368885939043</v>
      </c>
    </row>
    <row r="1796" spans="1:11" ht="13.5" x14ac:dyDescent="0.25">
      <c r="A1796" s="3">
        <f>TITRES_STAT!B1799</f>
        <v>44628</v>
      </c>
      <c r="B1796" s="6">
        <f>TITRES_STAT!D1799</f>
        <v>42.844000000000001</v>
      </c>
      <c r="C1796" s="2">
        <f t="shared" ref="C1796:C1859" si="221">B1796-B1795</f>
        <v>0</v>
      </c>
      <c r="D1796" s="2">
        <f t="shared" si="214"/>
        <v>42.844000000000001</v>
      </c>
      <c r="E1796" s="2">
        <f t="shared" si="216"/>
        <v>42.844000000000001</v>
      </c>
      <c r="F1796" s="2">
        <f t="shared" si="217"/>
        <v>43.252600000000022</v>
      </c>
      <c r="G1796" s="2">
        <f t="shared" si="219"/>
        <v>43.470519999999993</v>
      </c>
      <c r="H1796" s="2">
        <f t="shared" si="215"/>
        <v>43.223875000000014</v>
      </c>
      <c r="I1796" s="2">
        <f t="array" ref="I1796">SUMPRODUCT(B1780:B1799, (ROW(B1780:B1799)-ROW(B1780)+1)) / (20*21/2)</f>
        <v>42.882914285714286</v>
      </c>
      <c r="J1796" s="2">
        <f t="shared" si="218"/>
        <v>43.147293763660244</v>
      </c>
      <c r="K1796" s="2">
        <f t="shared" si="220"/>
        <v>43.376628929627714</v>
      </c>
    </row>
    <row r="1797" spans="1:11" ht="13.5" x14ac:dyDescent="0.25">
      <c r="A1797" s="3">
        <f>TITRES_STAT!B1800</f>
        <v>44629</v>
      </c>
      <c r="B1797" s="6">
        <f>TITRES_STAT!D1800</f>
        <v>42.844000000000001</v>
      </c>
      <c r="C1797" s="2">
        <f t="shared" si="221"/>
        <v>0</v>
      </c>
      <c r="D1797" s="2">
        <f t="shared" si="214"/>
        <v>42.844000000000001</v>
      </c>
      <c r="E1797" s="2">
        <f t="shared" si="216"/>
        <v>42.844000000000001</v>
      </c>
      <c r="F1797" s="2">
        <f t="shared" si="217"/>
        <v>43.184500000000021</v>
      </c>
      <c r="G1797" s="2">
        <f t="shared" si="219"/>
        <v>43.470519999999993</v>
      </c>
      <c r="H1797" s="2">
        <f t="shared" si="215"/>
        <v>43.228385000000017</v>
      </c>
      <c r="I1797" s="2">
        <f t="array" ref="I1797">SUMPRODUCT(B1781:B1800, (ROW(B1781:B1800)-ROW(B1781)+1)) / (20*21/2)</f>
        <v>42.863457142857136</v>
      </c>
      <c r="J1797" s="2">
        <f t="shared" si="218"/>
        <v>43.118408643311653</v>
      </c>
      <c r="K1797" s="2">
        <f t="shared" si="220"/>
        <v>43.355741520622708</v>
      </c>
    </row>
    <row r="1798" spans="1:11" ht="13.5" x14ac:dyDescent="0.25">
      <c r="A1798" s="3">
        <f>TITRES_STAT!B1801</f>
        <v>44630</v>
      </c>
      <c r="B1798" s="6">
        <f>TITRES_STAT!D1801</f>
        <v>42.844000000000001</v>
      </c>
      <c r="C1798" s="2">
        <f t="shared" si="221"/>
        <v>0</v>
      </c>
      <c r="D1798" s="2">
        <f t="shared" ref="D1798:D1861" si="222">AVERAGE(B1794:B1798)</f>
        <v>42.844000000000001</v>
      </c>
      <c r="E1798" s="2">
        <f t="shared" si="216"/>
        <v>42.844000000000001</v>
      </c>
      <c r="F1798" s="2">
        <f t="shared" si="217"/>
        <v>43.11640000000002</v>
      </c>
      <c r="G1798" s="2">
        <f t="shared" si="219"/>
        <v>43.470519999999993</v>
      </c>
      <c r="H1798" s="2">
        <f t="shared" si="215"/>
        <v>43.232895000000013</v>
      </c>
      <c r="I1798" s="2">
        <f t="array" ref="I1798">SUMPRODUCT(B1782:B1801, (ROW(B1782:B1801)-ROW(B1782)+1)) / (20*21/2)</f>
        <v>43.03343809523809</v>
      </c>
      <c r="J1798" s="2">
        <f t="shared" si="218"/>
        <v>43.092274486805778</v>
      </c>
      <c r="K1798" s="2">
        <f t="shared" si="220"/>
        <v>43.335673225696333</v>
      </c>
    </row>
    <row r="1799" spans="1:11" ht="13.5" x14ac:dyDescent="0.25">
      <c r="A1799" s="3">
        <f>TITRES_STAT!B1802</f>
        <v>44631</v>
      </c>
      <c r="B1799" s="6">
        <f>TITRES_STAT!D1802</f>
        <v>42.844000000000001</v>
      </c>
      <c r="C1799" s="2">
        <f t="shared" si="221"/>
        <v>0</v>
      </c>
      <c r="D1799" s="2">
        <f t="shared" si="222"/>
        <v>42.844000000000001</v>
      </c>
      <c r="E1799" s="2">
        <f t="shared" si="216"/>
        <v>42.844000000000001</v>
      </c>
      <c r="F1799" s="2">
        <f t="shared" si="217"/>
        <v>43.048300000000019</v>
      </c>
      <c r="G1799" s="2">
        <f t="shared" si="219"/>
        <v>43.470519999999993</v>
      </c>
      <c r="H1799" s="2">
        <f t="shared" si="215"/>
        <v>43.237405000000017</v>
      </c>
      <c r="I1799" s="2">
        <f t="array" ref="I1799">SUMPRODUCT(B1783:B1802, (ROW(B1783:B1802)-ROW(B1783)+1)) / (20*21/2)</f>
        <v>43.017804761904763</v>
      </c>
      <c r="J1799" s="2">
        <f t="shared" si="218"/>
        <v>43.068629297586185</v>
      </c>
      <c r="K1799" s="2">
        <f t="shared" si="220"/>
        <v>43.316391922727853</v>
      </c>
    </row>
    <row r="1800" spans="1:11" ht="13.5" x14ac:dyDescent="0.25">
      <c r="A1800" s="3">
        <f>TITRES_STAT!B1803</f>
        <v>44634</v>
      </c>
      <c r="B1800" s="6">
        <f>TITRES_STAT!D1803</f>
        <v>42.844000000000001</v>
      </c>
      <c r="C1800" s="2">
        <f t="shared" si="221"/>
        <v>0</v>
      </c>
      <c r="D1800" s="2">
        <f t="shared" si="222"/>
        <v>42.844000000000001</v>
      </c>
      <c r="E1800" s="2">
        <f t="shared" si="216"/>
        <v>42.844000000000001</v>
      </c>
      <c r="F1800" s="2">
        <f t="shared" si="217"/>
        <v>42.980200000000018</v>
      </c>
      <c r="G1800" s="2">
        <f t="shared" si="219"/>
        <v>43.470520000000008</v>
      </c>
      <c r="H1800" s="2">
        <f t="shared" si="215"/>
        <v>43.24191500000002</v>
      </c>
      <c r="I1800" s="2">
        <f t="array" ref="I1800">SUMPRODUCT(B1784:B1803, (ROW(B1784:B1803)-ROW(B1784)+1)) / (20*21/2)</f>
        <v>43.008657142857139</v>
      </c>
      <c r="J1800" s="2">
        <f t="shared" si="218"/>
        <v>43.04723603114941</v>
      </c>
      <c r="K1800" s="2">
        <f t="shared" si="220"/>
        <v>43.29786674928755</v>
      </c>
    </row>
    <row r="1801" spans="1:11" ht="13.5" x14ac:dyDescent="0.25">
      <c r="A1801" s="3">
        <f>TITRES_STAT!B1804</f>
        <v>44635</v>
      </c>
      <c r="B1801" s="6">
        <f>TITRES_STAT!D1804</f>
        <v>44.765000000000001</v>
      </c>
      <c r="C1801" s="2">
        <f t="shared" si="221"/>
        <v>1.9209999999999994</v>
      </c>
      <c r="D1801" s="2">
        <f t="shared" si="222"/>
        <v>43.228200000000001</v>
      </c>
      <c r="E1801" s="2">
        <f t="shared" si="216"/>
        <v>43.036099999999998</v>
      </c>
      <c r="F1801" s="2">
        <f t="shared" si="217"/>
        <v>43.008150000000015</v>
      </c>
      <c r="G1801" s="2">
        <f t="shared" si="219"/>
        <v>43.508940000000003</v>
      </c>
      <c r="H1801" s="2">
        <f t="shared" si="215"/>
        <v>43.256030000000017</v>
      </c>
      <c r="I1801" s="2">
        <f t="array" ref="I1801">SUMPRODUCT(B1785:B1804, (ROW(B1785:B1804)-ROW(B1785)+1)) / (20*21/2)</f>
        <v>42.999509523809522</v>
      </c>
      <c r="J1801" s="2">
        <f t="shared" si="218"/>
        <v>43.210832599611372</v>
      </c>
      <c r="K1801" s="2">
        <f t="shared" si="220"/>
        <v>43.355401386570392</v>
      </c>
    </row>
    <row r="1802" spans="1:11" ht="13.5" x14ac:dyDescent="0.25">
      <c r="A1802" s="3">
        <f>TITRES_STAT!B1805</f>
        <v>44636</v>
      </c>
      <c r="B1802" s="6">
        <f>TITRES_STAT!D1805</f>
        <v>42.844000000000001</v>
      </c>
      <c r="C1802" s="2">
        <f t="shared" si="221"/>
        <v>-1.9209999999999994</v>
      </c>
      <c r="D1802" s="2">
        <f t="shared" si="222"/>
        <v>43.228200000000001</v>
      </c>
      <c r="E1802" s="2">
        <f t="shared" si="216"/>
        <v>43.036099999999998</v>
      </c>
      <c r="F1802" s="2">
        <f t="shared" si="217"/>
        <v>42.940050000000021</v>
      </c>
      <c r="G1802" s="2">
        <f t="shared" si="219"/>
        <v>43.50894000000001</v>
      </c>
      <c r="H1802" s="2">
        <f t="shared" ref="H1802:H1865" si="223">AVERAGE(B1603:B1802)</f>
        <v>43.26054000000002</v>
      </c>
      <c r="I1802" s="2">
        <f t="array" ref="I1802">SUMPRODUCT(B1786:B1805, (ROW(B1786:B1805)-ROW(B1786)+1)) / (20*21/2)</f>
        <v>42.990361904761897</v>
      </c>
      <c r="J1802" s="2">
        <f t="shared" si="218"/>
        <v>43.17589616155314</v>
      </c>
      <c r="K1802" s="2">
        <f t="shared" si="220"/>
        <v>43.335346430234303</v>
      </c>
    </row>
    <row r="1803" spans="1:11" ht="13.5" x14ac:dyDescent="0.25">
      <c r="A1803" s="3">
        <f>TITRES_STAT!B1806</f>
        <v>44637</v>
      </c>
      <c r="B1803" s="6">
        <f>TITRES_STAT!D1806</f>
        <v>42.844000000000001</v>
      </c>
      <c r="C1803" s="2">
        <f t="shared" si="221"/>
        <v>0</v>
      </c>
      <c r="D1803" s="2">
        <f t="shared" si="222"/>
        <v>43.228200000000001</v>
      </c>
      <c r="E1803" s="2">
        <f t="shared" si="216"/>
        <v>43.036099999999998</v>
      </c>
      <c r="F1803" s="2">
        <f t="shared" si="217"/>
        <v>42.940050000000021</v>
      </c>
      <c r="G1803" s="2">
        <f t="shared" si="219"/>
        <v>43.50894000000001</v>
      </c>
      <c r="H1803" s="2">
        <f t="shared" si="223"/>
        <v>43.265050000000016</v>
      </c>
      <c r="I1803" s="2">
        <f t="array" ref="I1803">SUMPRODUCT(B1787:B1806, (ROW(B1787:B1806)-ROW(B1787)+1)) / (20*21/2)</f>
        <v>42.981214285714287</v>
      </c>
      <c r="J1803" s="2">
        <f t="shared" si="218"/>
        <v>43.144287003309984</v>
      </c>
      <c r="K1803" s="2">
        <f t="shared" si="220"/>
        <v>43.316077942774136</v>
      </c>
    </row>
    <row r="1804" spans="1:11" ht="13.5" x14ac:dyDescent="0.25">
      <c r="A1804" s="3">
        <f>TITRES_STAT!B1807</f>
        <v>44638</v>
      </c>
      <c r="B1804" s="6">
        <f>TITRES_STAT!D1807</f>
        <v>42.844000000000001</v>
      </c>
      <c r="C1804" s="2">
        <f t="shared" si="221"/>
        <v>0</v>
      </c>
      <c r="D1804" s="2">
        <f t="shared" si="222"/>
        <v>43.228200000000001</v>
      </c>
      <c r="E1804" s="2">
        <f t="shared" ref="E1804:E1867" si="224">AVERAGE(B1795:B1804)</f>
        <v>43.036099999999998</v>
      </c>
      <c r="F1804" s="2">
        <f t="shared" si="217"/>
        <v>42.940050000000021</v>
      </c>
      <c r="G1804" s="2">
        <f t="shared" si="219"/>
        <v>43.508940000000024</v>
      </c>
      <c r="H1804" s="2">
        <f t="shared" si="223"/>
        <v>43.26956000000002</v>
      </c>
      <c r="I1804" s="2">
        <f t="array" ref="I1804">SUMPRODUCT(B1788:B1807, (ROW(B1788:B1807)-ROW(B1788)+1)) / (20*21/2)</f>
        <v>42.97206666666667</v>
      </c>
      <c r="J1804" s="2">
        <f t="shared" si="218"/>
        <v>43.115688241089984</v>
      </c>
      <c r="K1804" s="2">
        <f t="shared" si="220"/>
        <v>43.297565082273195</v>
      </c>
    </row>
    <row r="1805" spans="1:11" ht="13.5" x14ac:dyDescent="0.25">
      <c r="A1805" s="3">
        <f>TITRES_STAT!B1808</f>
        <v>44641</v>
      </c>
      <c r="B1805" s="6">
        <f>TITRES_STAT!D1808</f>
        <v>42.844000000000001</v>
      </c>
      <c r="C1805" s="2">
        <f t="shared" si="221"/>
        <v>0</v>
      </c>
      <c r="D1805" s="2">
        <f t="shared" si="222"/>
        <v>43.228200000000001</v>
      </c>
      <c r="E1805" s="2">
        <f t="shared" si="224"/>
        <v>43.036099999999998</v>
      </c>
      <c r="F1805" s="2">
        <f t="shared" si="217"/>
        <v>42.940050000000021</v>
      </c>
      <c r="G1805" s="2">
        <f t="shared" si="219"/>
        <v>43.508940000000024</v>
      </c>
      <c r="H1805" s="2">
        <f t="shared" si="223"/>
        <v>43.271815000000025</v>
      </c>
      <c r="I1805" s="2">
        <f t="array" ref="I1805">SUMPRODUCT(B1789:B1808, (ROW(B1789:B1808)-ROW(B1789)+1)) / (20*21/2)</f>
        <v>42.962919047619046</v>
      </c>
      <c r="J1805" s="2">
        <f t="shared" si="218"/>
        <v>43.089813170509984</v>
      </c>
      <c r="K1805" s="2">
        <f t="shared" si="220"/>
        <v>43.2797782163017</v>
      </c>
    </row>
    <row r="1806" spans="1:11" ht="13.5" x14ac:dyDescent="0.25">
      <c r="A1806" s="3">
        <f>TITRES_STAT!B1809</f>
        <v>44642</v>
      </c>
      <c r="B1806" s="6">
        <f>TITRES_STAT!D1809</f>
        <v>42.844000000000001</v>
      </c>
      <c r="C1806" s="2">
        <f t="shared" si="221"/>
        <v>0</v>
      </c>
      <c r="D1806" s="2">
        <f t="shared" si="222"/>
        <v>42.844000000000001</v>
      </c>
      <c r="E1806" s="2">
        <f t="shared" si="224"/>
        <v>43.036099999999998</v>
      </c>
      <c r="F1806" s="2">
        <f t="shared" si="217"/>
        <v>42.940050000000021</v>
      </c>
      <c r="G1806" s="2">
        <f t="shared" si="219"/>
        <v>43.508940000000024</v>
      </c>
      <c r="H1806" s="2">
        <f t="shared" si="223"/>
        <v>43.274070000000023</v>
      </c>
      <c r="I1806" s="2">
        <f t="array" ref="I1806">SUMPRODUCT(B1790:B1809, (ROW(B1790:B1809)-ROW(B1790)+1)) / (20*21/2)</f>
        <v>42.953771428571429</v>
      </c>
      <c r="J1806" s="2">
        <f t="shared" si="218"/>
        <v>43.066402392366172</v>
      </c>
      <c r="K1806" s="2">
        <f t="shared" si="220"/>
        <v>43.262688874485953</v>
      </c>
    </row>
    <row r="1807" spans="1:11" ht="13.5" x14ac:dyDescent="0.25">
      <c r="A1807" s="3">
        <f>TITRES_STAT!B1810</f>
        <v>44643</v>
      </c>
      <c r="B1807" s="6">
        <f>TITRES_STAT!D1810</f>
        <v>42.844000000000001</v>
      </c>
      <c r="C1807" s="2">
        <f t="shared" si="221"/>
        <v>0</v>
      </c>
      <c r="D1807" s="2">
        <f t="shared" si="222"/>
        <v>42.844000000000001</v>
      </c>
      <c r="E1807" s="2">
        <f t="shared" si="224"/>
        <v>43.036099999999998</v>
      </c>
      <c r="F1807" s="2">
        <f t="shared" si="217"/>
        <v>42.940050000000021</v>
      </c>
      <c r="G1807" s="2">
        <f t="shared" si="219"/>
        <v>43.508940000000031</v>
      </c>
      <c r="H1807" s="2">
        <f t="shared" si="223"/>
        <v>43.276325000000021</v>
      </c>
      <c r="I1807" s="2">
        <f t="array" ref="I1807">SUMPRODUCT(B1791:B1810, (ROW(B1791:B1810)-ROW(B1791)+1)) / (20*21/2)</f>
        <v>42.944623809523804</v>
      </c>
      <c r="J1807" s="2">
        <f t="shared" si="218"/>
        <v>43.045221212140817</v>
      </c>
      <c r="K1807" s="2">
        <f t="shared" si="220"/>
        <v>43.246269702937489</v>
      </c>
    </row>
    <row r="1808" spans="1:11" ht="13.5" x14ac:dyDescent="0.25">
      <c r="A1808" s="3">
        <f>TITRES_STAT!B1811</f>
        <v>44644</v>
      </c>
      <c r="B1808" s="6">
        <f>TITRES_STAT!D1811</f>
        <v>42.844000000000001</v>
      </c>
      <c r="C1808" s="2">
        <f t="shared" si="221"/>
        <v>0</v>
      </c>
      <c r="D1808" s="2">
        <f t="shared" si="222"/>
        <v>42.844000000000001</v>
      </c>
      <c r="E1808" s="2">
        <f t="shared" si="224"/>
        <v>43.036099999999998</v>
      </c>
      <c r="F1808" s="2">
        <f t="shared" si="217"/>
        <v>42.940050000000021</v>
      </c>
      <c r="G1808" s="2">
        <f t="shared" si="219"/>
        <v>43.508940000000031</v>
      </c>
      <c r="H1808" s="2">
        <f t="shared" si="223"/>
        <v>43.278580000000019</v>
      </c>
      <c r="I1808" s="2">
        <f t="array" ref="I1808">SUMPRODUCT(B1792:B1811, (ROW(B1792:B1811)-ROW(B1792)+1)) / (20*21/2)</f>
        <v>42.935476190476187</v>
      </c>
      <c r="J1808" s="2">
        <f t="shared" si="218"/>
        <v>43.026057287175021</v>
      </c>
      <c r="K1808" s="2">
        <f t="shared" si="220"/>
        <v>43.230494420469356</v>
      </c>
    </row>
    <row r="1809" spans="1:11" ht="13.5" x14ac:dyDescent="0.25">
      <c r="A1809" s="3">
        <f>TITRES_STAT!B1812</f>
        <v>44645</v>
      </c>
      <c r="B1809" s="6">
        <f>TITRES_STAT!D1812</f>
        <v>42.844000000000001</v>
      </c>
      <c r="C1809" s="2">
        <f t="shared" si="221"/>
        <v>0</v>
      </c>
      <c r="D1809" s="2">
        <f t="shared" si="222"/>
        <v>42.844000000000001</v>
      </c>
      <c r="E1809" s="2">
        <f t="shared" si="224"/>
        <v>43.036099999999998</v>
      </c>
      <c r="F1809" s="2">
        <f t="shared" si="217"/>
        <v>42.940050000000021</v>
      </c>
      <c r="G1809" s="2">
        <f t="shared" si="219"/>
        <v>43.508940000000031</v>
      </c>
      <c r="H1809" s="2">
        <f t="shared" si="223"/>
        <v>43.280835000000025</v>
      </c>
      <c r="I1809" s="2">
        <f t="array" ref="I1809">SUMPRODUCT(B1793:B1812, (ROW(B1793:B1812)-ROW(B1793)+1)) / (20*21/2)</f>
        <v>42.926328571428563</v>
      </c>
      <c r="J1809" s="2">
        <f t="shared" si="218"/>
        <v>43.008718497920256</v>
      </c>
      <c r="K1809" s="2">
        <f t="shared" si="220"/>
        <v>43.215337776529381</v>
      </c>
    </row>
    <row r="1810" spans="1:11" ht="13.5" x14ac:dyDescent="0.25">
      <c r="A1810" s="3">
        <f>TITRES_STAT!B1813</f>
        <v>44648</v>
      </c>
      <c r="B1810" s="6">
        <f>TITRES_STAT!D1813</f>
        <v>42.844000000000001</v>
      </c>
      <c r="C1810" s="2">
        <f t="shared" si="221"/>
        <v>0</v>
      </c>
      <c r="D1810" s="2">
        <f t="shared" si="222"/>
        <v>42.844000000000001</v>
      </c>
      <c r="E1810" s="2">
        <f t="shared" si="224"/>
        <v>43.036099999999998</v>
      </c>
      <c r="F1810" s="2">
        <f t="shared" si="217"/>
        <v>42.940050000000021</v>
      </c>
      <c r="G1810" s="2">
        <f t="shared" si="219"/>
        <v>43.481700000000025</v>
      </c>
      <c r="H1810" s="2">
        <f t="shared" si="223"/>
        <v>43.283090000000023</v>
      </c>
      <c r="I1810" s="2">
        <f t="array" ref="I1810">SUMPRODUCT(B1794:B1813, (ROW(B1794:B1813)-ROW(B1794)+1)) / (20*21/2)</f>
        <v>42.917180952380953</v>
      </c>
      <c r="J1810" s="2">
        <f t="shared" si="218"/>
        <v>42.993031021927848</v>
      </c>
      <c r="K1810" s="2">
        <f t="shared" si="220"/>
        <v>43.200775510783131</v>
      </c>
    </row>
    <row r="1811" spans="1:11" ht="13.5" x14ac:dyDescent="0.25">
      <c r="A1811" s="3">
        <f>TITRES_STAT!B1814</f>
        <v>44649</v>
      </c>
      <c r="B1811" s="6">
        <f>TITRES_STAT!D1814</f>
        <v>42.844000000000001</v>
      </c>
      <c r="C1811" s="2">
        <f t="shared" si="221"/>
        <v>0</v>
      </c>
      <c r="D1811" s="2">
        <f t="shared" si="222"/>
        <v>42.844000000000001</v>
      </c>
      <c r="E1811" s="2">
        <f t="shared" si="224"/>
        <v>42.844000000000001</v>
      </c>
      <c r="F1811" s="2">
        <f t="shared" si="217"/>
        <v>42.940050000000021</v>
      </c>
      <c r="G1811" s="2">
        <f t="shared" si="219"/>
        <v>43.454460000000033</v>
      </c>
      <c r="H1811" s="2">
        <f t="shared" si="223"/>
        <v>43.285345000000028</v>
      </c>
      <c r="I1811" s="2">
        <f t="array" ref="I1811">SUMPRODUCT(B1795:B1814, (ROW(B1795:B1814)-ROW(B1795)+1)) / (20*21/2)</f>
        <v>42.908033333333336</v>
      </c>
      <c r="J1811" s="2">
        <f t="shared" si="218"/>
        <v>42.978837591268061</v>
      </c>
      <c r="K1811" s="2">
        <f t="shared" si="220"/>
        <v>43.186784314281837</v>
      </c>
    </row>
    <row r="1812" spans="1:11" ht="13.5" x14ac:dyDescent="0.25">
      <c r="A1812" s="3">
        <f>TITRES_STAT!B1815</f>
        <v>44650</v>
      </c>
      <c r="B1812" s="6">
        <f>TITRES_STAT!D1815</f>
        <v>42.844000000000001</v>
      </c>
      <c r="C1812" s="2">
        <f t="shared" si="221"/>
        <v>0</v>
      </c>
      <c r="D1812" s="2">
        <f t="shared" si="222"/>
        <v>42.844000000000001</v>
      </c>
      <c r="E1812" s="2">
        <f t="shared" si="224"/>
        <v>42.844000000000001</v>
      </c>
      <c r="F1812" s="2">
        <f t="shared" ref="F1812:F1875" si="225">AVERAGE(B1793:B1812)</f>
        <v>42.940050000000021</v>
      </c>
      <c r="G1812" s="2">
        <f t="shared" si="219"/>
        <v>43.427220000000034</v>
      </c>
      <c r="H1812" s="2">
        <f t="shared" si="223"/>
        <v>43.287600000000019</v>
      </c>
      <c r="I1812" s="2">
        <f t="array" ref="I1812">SUMPRODUCT(B1796:B1815, (ROW(B1796:B1815)-ROW(B1796)+1)) / (20*21/2)</f>
        <v>42.898885714285711</v>
      </c>
      <c r="J1812" s="2">
        <f t="shared" si="218"/>
        <v>42.965995915909204</v>
      </c>
      <c r="K1812" s="2">
        <f t="shared" si="220"/>
        <v>43.173341792153138</v>
      </c>
    </row>
    <row r="1813" spans="1:11" ht="13.5" x14ac:dyDescent="0.25">
      <c r="A1813" s="3">
        <f>TITRES_STAT!B1816</f>
        <v>44651</v>
      </c>
      <c r="B1813" s="6">
        <f>TITRES_STAT!D1816</f>
        <v>42.844000000000001</v>
      </c>
      <c r="C1813" s="2">
        <f t="shared" si="221"/>
        <v>0</v>
      </c>
      <c r="D1813" s="2">
        <f t="shared" si="222"/>
        <v>42.844000000000001</v>
      </c>
      <c r="E1813" s="2">
        <f t="shared" si="224"/>
        <v>42.844000000000001</v>
      </c>
      <c r="F1813" s="2">
        <f t="shared" si="225"/>
        <v>42.940050000000021</v>
      </c>
      <c r="G1813" s="2">
        <f t="shared" si="219"/>
        <v>43.399980000000035</v>
      </c>
      <c r="H1813" s="2">
        <f t="shared" si="223"/>
        <v>43.289855000000024</v>
      </c>
      <c r="I1813" s="2">
        <f t="array" ref="I1813">SUMPRODUCT(B1797:B1816, (ROW(B1797:B1816)-ROW(B1797)+1)) / (20*21/2)</f>
        <v>42.889738095238094</v>
      </c>
      <c r="J1813" s="2">
        <f t="shared" ref="J1813:J1876" si="226">$J$4*B1813+J1812*(1-$J$4)</f>
        <v>42.954377257251181</v>
      </c>
      <c r="K1813" s="2">
        <f t="shared" si="220"/>
        <v>43.160426427754977</v>
      </c>
    </row>
    <row r="1814" spans="1:11" ht="13.5" x14ac:dyDescent="0.25">
      <c r="A1814" s="3">
        <f>TITRES_STAT!B1817</f>
        <v>44652</v>
      </c>
      <c r="B1814" s="6">
        <f>TITRES_STAT!D1817</f>
        <v>42.844000000000001</v>
      </c>
      <c r="C1814" s="2">
        <f t="shared" si="221"/>
        <v>0</v>
      </c>
      <c r="D1814" s="2">
        <f t="shared" si="222"/>
        <v>42.844000000000001</v>
      </c>
      <c r="E1814" s="2">
        <f t="shared" si="224"/>
        <v>42.844000000000001</v>
      </c>
      <c r="F1814" s="2">
        <f t="shared" si="225"/>
        <v>42.940050000000021</v>
      </c>
      <c r="G1814" s="2">
        <f t="shared" si="219"/>
        <v>43.372740000000029</v>
      </c>
      <c r="H1814" s="2">
        <f t="shared" si="223"/>
        <v>43.292110000000022</v>
      </c>
      <c r="I1814" s="2">
        <f t="array" ref="I1814">SUMPRODUCT(B1798:B1817, (ROW(B1798:B1817)-ROW(B1798)+1)) / (20*21/2)</f>
        <v>42.88059047619047</v>
      </c>
      <c r="J1814" s="2">
        <f t="shared" si="226"/>
        <v>42.943865137512972</v>
      </c>
      <c r="K1814" s="2">
        <f t="shared" si="220"/>
        <v>43.148017548235181</v>
      </c>
    </row>
    <row r="1815" spans="1:11" ht="13.5" x14ac:dyDescent="0.25">
      <c r="A1815" s="3">
        <f>TITRES_STAT!B1818</f>
        <v>44655</v>
      </c>
      <c r="B1815" s="6">
        <f>TITRES_STAT!D1818</f>
        <v>42.844000000000001</v>
      </c>
      <c r="C1815" s="2">
        <f t="shared" si="221"/>
        <v>0</v>
      </c>
      <c r="D1815" s="2">
        <f t="shared" si="222"/>
        <v>42.844000000000001</v>
      </c>
      <c r="E1815" s="2">
        <f t="shared" si="224"/>
        <v>42.844000000000001</v>
      </c>
      <c r="F1815" s="2">
        <f t="shared" si="225"/>
        <v>42.940050000000021</v>
      </c>
      <c r="G1815" s="2">
        <f t="shared" si="219"/>
        <v>43.345500000000037</v>
      </c>
      <c r="H1815" s="2">
        <f t="shared" si="223"/>
        <v>43.294365000000028</v>
      </c>
      <c r="I1815" s="2">
        <f t="array" ref="I1815">SUMPRODUCT(B1799:B1818, (ROW(B1799:B1818)-ROW(B1799)+1)) / (20*21/2)</f>
        <v>42.871442857142853</v>
      </c>
      <c r="J1815" s="2">
        <f t="shared" si="226"/>
        <v>42.93435417203554</v>
      </c>
      <c r="K1815" s="2">
        <f t="shared" si="220"/>
        <v>43.136095291441649</v>
      </c>
    </row>
    <row r="1816" spans="1:11" ht="13.5" x14ac:dyDescent="0.25">
      <c r="A1816" s="3">
        <f>TITRES_STAT!B1819</f>
        <v>44656</v>
      </c>
      <c r="B1816" s="6">
        <f>TITRES_STAT!D1819</f>
        <v>42.844000000000001</v>
      </c>
      <c r="C1816" s="2">
        <f t="shared" si="221"/>
        <v>0</v>
      </c>
      <c r="D1816" s="2">
        <f t="shared" si="222"/>
        <v>42.844000000000001</v>
      </c>
      <c r="E1816" s="2">
        <f t="shared" si="224"/>
        <v>42.844000000000001</v>
      </c>
      <c r="F1816" s="2">
        <f t="shared" si="225"/>
        <v>42.940050000000021</v>
      </c>
      <c r="G1816" s="2">
        <f t="shared" si="219"/>
        <v>43.318260000000038</v>
      </c>
      <c r="H1816" s="2">
        <f t="shared" si="223"/>
        <v>43.296620000000019</v>
      </c>
      <c r="I1816" s="2">
        <f t="array" ref="I1816">SUMPRODUCT(B1800:B1819, (ROW(B1800:B1819)-ROW(B1800)+1)) / (20*21/2)</f>
        <v>42.862295238095243</v>
      </c>
      <c r="J1816" s="2">
        <f t="shared" si="226"/>
        <v>42.925749012794057</v>
      </c>
      <c r="K1816" s="2">
        <f t="shared" si="220"/>
        <v>43.124640574130218</v>
      </c>
    </row>
    <row r="1817" spans="1:11" ht="13.5" x14ac:dyDescent="0.25">
      <c r="A1817" s="3">
        <f>TITRES_STAT!B1820</f>
        <v>44657</v>
      </c>
      <c r="B1817" s="6">
        <f>TITRES_STAT!D1820</f>
        <v>42.844000000000001</v>
      </c>
      <c r="C1817" s="2">
        <f t="shared" si="221"/>
        <v>0</v>
      </c>
      <c r="D1817" s="2">
        <f t="shared" si="222"/>
        <v>42.844000000000001</v>
      </c>
      <c r="E1817" s="2">
        <f t="shared" si="224"/>
        <v>42.844000000000001</v>
      </c>
      <c r="F1817" s="2">
        <f t="shared" si="225"/>
        <v>42.940050000000021</v>
      </c>
      <c r="G1817" s="2">
        <f t="shared" si="219"/>
        <v>43.291020000000032</v>
      </c>
      <c r="H1817" s="2">
        <f t="shared" si="223"/>
        <v>43.298875000000024</v>
      </c>
      <c r="I1817" s="2">
        <f t="array" ref="I1817">SUMPRODUCT(B1801:B1820, (ROW(B1801:B1820)-ROW(B1801)+1)) / (20*21/2)</f>
        <v>42.853147619047618</v>
      </c>
      <c r="J1817" s="2">
        <f t="shared" si="226"/>
        <v>42.917963392527952</v>
      </c>
      <c r="K1817" s="2">
        <f t="shared" si="220"/>
        <v>43.113635061419231</v>
      </c>
    </row>
    <row r="1818" spans="1:11" ht="13.5" x14ac:dyDescent="0.25">
      <c r="A1818" s="3">
        <f>TITRES_STAT!B1821</f>
        <v>44658</v>
      </c>
      <c r="B1818" s="6">
        <f>TITRES_STAT!D1821</f>
        <v>42.844000000000001</v>
      </c>
      <c r="C1818" s="2">
        <f t="shared" si="221"/>
        <v>0</v>
      </c>
      <c r="D1818" s="2">
        <f t="shared" si="222"/>
        <v>42.844000000000001</v>
      </c>
      <c r="E1818" s="2">
        <f t="shared" si="224"/>
        <v>42.844000000000001</v>
      </c>
      <c r="F1818" s="2">
        <f t="shared" si="225"/>
        <v>42.940050000000021</v>
      </c>
      <c r="G1818" s="2">
        <f t="shared" si="219"/>
        <v>43.263780000000033</v>
      </c>
      <c r="H1818" s="2">
        <f t="shared" si="223"/>
        <v>43.301130000000022</v>
      </c>
      <c r="I1818" s="2">
        <f t="array" ref="I1818">SUMPRODUCT(B1802:B1821, (ROW(B1802:B1821)-ROW(B1802)+1)) / (20*21/2)</f>
        <v>42.940761904761899</v>
      </c>
      <c r="J1818" s="2">
        <f t="shared" si="226"/>
        <v>42.910919259906237</v>
      </c>
      <c r="K1818" s="2">
        <f t="shared" si="220"/>
        <v>43.103061137442012</v>
      </c>
    </row>
    <row r="1819" spans="1:11" ht="13.5" x14ac:dyDescent="0.25">
      <c r="A1819" s="3">
        <f>TITRES_STAT!B1822</f>
        <v>44659</v>
      </c>
      <c r="B1819" s="6">
        <f>TITRES_STAT!D1822</f>
        <v>42.844000000000001</v>
      </c>
      <c r="C1819" s="2">
        <f t="shared" si="221"/>
        <v>0</v>
      </c>
      <c r="D1819" s="2">
        <f t="shared" si="222"/>
        <v>42.844000000000001</v>
      </c>
      <c r="E1819" s="2">
        <f t="shared" si="224"/>
        <v>42.844000000000001</v>
      </c>
      <c r="F1819" s="2">
        <f t="shared" si="225"/>
        <v>42.940050000000021</v>
      </c>
      <c r="G1819" s="2">
        <f t="shared" si="219"/>
        <v>43.236540000000041</v>
      </c>
      <c r="H1819" s="2">
        <f t="shared" si="223"/>
        <v>43.303385000000027</v>
      </c>
      <c r="I1819" s="2">
        <f t="array" ref="I1819">SUMPRODUCT(B1803:B1822, (ROW(B1803:B1822)-ROW(B1803)+1)) / (20*21/2)</f>
        <v>43.032685714285712</v>
      </c>
      <c r="J1819" s="2">
        <f t="shared" si="226"/>
        <v>42.904545997058023</v>
      </c>
      <c r="K1819" s="2">
        <f t="shared" si="220"/>
        <v>43.092901877150169</v>
      </c>
    </row>
    <row r="1820" spans="1:11" ht="13.5" x14ac:dyDescent="0.25">
      <c r="A1820" s="3">
        <f>TITRES_STAT!B1823</f>
        <v>44662</v>
      </c>
      <c r="B1820" s="6">
        <f>TITRES_STAT!D1823</f>
        <v>42.844000000000001</v>
      </c>
      <c r="C1820" s="2">
        <f t="shared" si="221"/>
        <v>0</v>
      </c>
      <c r="D1820" s="2">
        <f t="shared" si="222"/>
        <v>42.844000000000001</v>
      </c>
      <c r="E1820" s="2">
        <f t="shared" si="224"/>
        <v>42.844000000000001</v>
      </c>
      <c r="F1820" s="2">
        <f t="shared" si="225"/>
        <v>42.940050000000021</v>
      </c>
      <c r="G1820" s="2">
        <f t="shared" si="219"/>
        <v>43.209300000000042</v>
      </c>
      <c r="H1820" s="2">
        <f t="shared" si="223"/>
        <v>43.305640000000018</v>
      </c>
      <c r="I1820" s="2">
        <f t="array" ref="I1820">SUMPRODUCT(B1804:B1823, (ROW(B1804:B1823)-ROW(B1804)+1)) / (20*21/2)</f>
        <v>43.119771428571426</v>
      </c>
      <c r="J1820" s="2">
        <f t="shared" si="226"/>
        <v>42.898779711623931</v>
      </c>
      <c r="K1820" s="2">
        <f t="shared" si="220"/>
        <v>43.083141019222715</v>
      </c>
    </row>
    <row r="1821" spans="1:11" ht="13.5" x14ac:dyDescent="0.25">
      <c r="A1821" s="3">
        <f>TITRES_STAT!B1824</f>
        <v>44663</v>
      </c>
      <c r="B1821" s="6">
        <f>TITRES_STAT!D1824</f>
        <v>43.86</v>
      </c>
      <c r="C1821" s="2">
        <f t="shared" si="221"/>
        <v>1.0159999999999982</v>
      </c>
      <c r="D1821" s="2">
        <f t="shared" si="222"/>
        <v>43.047199999999997</v>
      </c>
      <c r="E1821" s="2">
        <f t="shared" si="224"/>
        <v>42.945599999999999</v>
      </c>
      <c r="F1821" s="2">
        <f t="shared" si="225"/>
        <v>42.894800000000018</v>
      </c>
      <c r="G1821" s="2">
        <f t="shared" si="219"/>
        <v>43.202380000000041</v>
      </c>
      <c r="H1821" s="2">
        <f t="shared" si="223"/>
        <v>43.31297500000003</v>
      </c>
      <c r="I1821" s="2">
        <f t="array" ref="I1821">SUMPRODUCT(B1805:B1824, (ROW(B1805:B1824)-ROW(B1805)+1)) / (20*21/2)</f>
        <v>43.202019047619054</v>
      </c>
      <c r="J1821" s="2">
        <f t="shared" si="226"/>
        <v>42.990324500993076</v>
      </c>
      <c r="K1821" s="2">
        <f t="shared" si="220"/>
        <v>43.11360607729241</v>
      </c>
    </row>
    <row r="1822" spans="1:11" ht="13.5" x14ac:dyDescent="0.25">
      <c r="A1822" s="3">
        <f>TITRES_STAT!B1825</f>
        <v>44664</v>
      </c>
      <c r="B1822" s="6">
        <f>TITRES_STAT!D1825</f>
        <v>43.86</v>
      </c>
      <c r="C1822" s="2">
        <f t="shared" si="221"/>
        <v>0</v>
      </c>
      <c r="D1822" s="2">
        <f t="shared" si="222"/>
        <v>43.250399999999999</v>
      </c>
      <c r="E1822" s="2">
        <f t="shared" si="224"/>
        <v>43.047200000000004</v>
      </c>
      <c r="F1822" s="2">
        <f t="shared" si="225"/>
        <v>42.94560000000002</v>
      </c>
      <c r="G1822" s="2">
        <f t="shared" si="219"/>
        <v>43.19546000000004</v>
      </c>
      <c r="H1822" s="2">
        <f t="shared" si="223"/>
        <v>43.320310000000035</v>
      </c>
      <c r="I1822" s="2">
        <f t="array" ref="I1822">SUMPRODUCT(B1806:B1825, (ROW(B1806:B1825)-ROW(B1806)+1)) / (20*21/2)</f>
        <v>43.279428571428575</v>
      </c>
      <c r="J1822" s="2">
        <f t="shared" si="226"/>
        <v>43.073150738993732</v>
      </c>
      <c r="K1822" s="2">
        <f t="shared" si="220"/>
        <v>43.142876427202509</v>
      </c>
    </row>
    <row r="1823" spans="1:11" ht="13.5" x14ac:dyDescent="0.25">
      <c r="A1823" s="3">
        <f>TITRES_STAT!B1826</f>
        <v>44665</v>
      </c>
      <c r="B1823" s="6">
        <f>TITRES_STAT!D1826</f>
        <v>43.86</v>
      </c>
      <c r="C1823" s="2">
        <f t="shared" si="221"/>
        <v>0</v>
      </c>
      <c r="D1823" s="2">
        <f t="shared" si="222"/>
        <v>43.453600000000009</v>
      </c>
      <c r="E1823" s="2">
        <f t="shared" si="224"/>
        <v>43.148800000000008</v>
      </c>
      <c r="F1823" s="2">
        <f t="shared" si="225"/>
        <v>42.996400000000015</v>
      </c>
      <c r="G1823" s="2">
        <f t="shared" si="219"/>
        <v>43.188540000000039</v>
      </c>
      <c r="H1823" s="2">
        <f t="shared" si="223"/>
        <v>43.325390000000041</v>
      </c>
      <c r="I1823" s="2">
        <f t="array" ref="I1823">SUMPRODUCT(B1807:B1826, (ROW(B1807:B1826)-ROW(B1807)+1)) / (20*21/2)</f>
        <v>43.352000000000004</v>
      </c>
      <c r="J1823" s="2">
        <f t="shared" si="226"/>
        <v>43.148088763851469</v>
      </c>
      <c r="K1823" s="2">
        <f t="shared" si="220"/>
        <v>43.170998920253389</v>
      </c>
    </row>
    <row r="1824" spans="1:11" ht="13.5" x14ac:dyDescent="0.25">
      <c r="A1824" s="3">
        <f>TITRES_STAT!B1827</f>
        <v>44666</v>
      </c>
      <c r="B1824" s="6">
        <f>TITRES_STAT!D1827</f>
        <v>43.86</v>
      </c>
      <c r="C1824" s="2">
        <f t="shared" si="221"/>
        <v>0</v>
      </c>
      <c r="D1824" s="2">
        <f t="shared" si="222"/>
        <v>43.656800000000011</v>
      </c>
      <c r="E1824" s="2">
        <f t="shared" si="224"/>
        <v>43.250400000000006</v>
      </c>
      <c r="F1824" s="2">
        <f t="shared" si="225"/>
        <v>43.047200000000018</v>
      </c>
      <c r="G1824" s="2">
        <f t="shared" si="219"/>
        <v>43.181620000000038</v>
      </c>
      <c r="H1824" s="2">
        <f t="shared" si="223"/>
        <v>43.330470000000048</v>
      </c>
      <c r="I1824" s="2">
        <f t="array" ref="I1824">SUMPRODUCT(B1808:B1827, (ROW(B1808:B1827)-ROW(B1808)+1)) / (20*21/2)</f>
        <v>43.419733333333333</v>
      </c>
      <c r="J1824" s="2">
        <f t="shared" si="226"/>
        <v>43.215889833960851</v>
      </c>
      <c r="K1824" s="2">
        <f t="shared" si="220"/>
        <v>43.19801857043953</v>
      </c>
    </row>
    <row r="1825" spans="1:11" ht="13.5" x14ac:dyDescent="0.25">
      <c r="A1825" s="3">
        <f>TITRES_STAT!B1828</f>
        <v>44669</v>
      </c>
      <c r="B1825" s="6">
        <f>TITRES_STAT!D1828</f>
        <v>43.86</v>
      </c>
      <c r="C1825" s="2">
        <f t="shared" si="221"/>
        <v>0</v>
      </c>
      <c r="D1825" s="2">
        <f t="shared" si="222"/>
        <v>43.86</v>
      </c>
      <c r="E1825" s="2">
        <f t="shared" si="224"/>
        <v>43.352000000000004</v>
      </c>
      <c r="F1825" s="2">
        <f t="shared" si="225"/>
        <v>43.098000000000013</v>
      </c>
      <c r="G1825" s="2">
        <f t="shared" si="219"/>
        <v>43.174700000000037</v>
      </c>
      <c r="H1825" s="2">
        <f t="shared" si="223"/>
        <v>43.335550000000055</v>
      </c>
      <c r="I1825" s="2">
        <f t="array" ref="I1825">SUMPRODUCT(B1809:B1828, (ROW(B1809:B1828)-ROW(B1809)+1)) / (20*21/2)</f>
        <v>43.482628571428577</v>
      </c>
      <c r="J1825" s="2">
        <f t="shared" si="226"/>
        <v>43.277233659297913</v>
      </c>
      <c r="K1825" s="2">
        <f t="shared" si="220"/>
        <v>43.223978626500724</v>
      </c>
    </row>
    <row r="1826" spans="1:11" ht="13.5" x14ac:dyDescent="0.25">
      <c r="A1826" s="3">
        <f>TITRES_STAT!B1829</f>
        <v>44670</v>
      </c>
      <c r="B1826" s="6">
        <f>TITRES_STAT!D1829</f>
        <v>43.86</v>
      </c>
      <c r="C1826" s="2">
        <f t="shared" si="221"/>
        <v>0</v>
      </c>
      <c r="D1826" s="2">
        <f t="shared" si="222"/>
        <v>43.86</v>
      </c>
      <c r="E1826" s="2">
        <f t="shared" si="224"/>
        <v>43.453600000000009</v>
      </c>
      <c r="F1826" s="2">
        <f t="shared" si="225"/>
        <v>43.148800000000008</v>
      </c>
      <c r="G1826" s="2">
        <f t="shared" si="219"/>
        <v>43.167780000000029</v>
      </c>
      <c r="H1826" s="2">
        <f t="shared" si="223"/>
        <v>43.340630000000061</v>
      </c>
      <c r="I1826" s="2">
        <f t="array" ref="I1826">SUMPRODUCT(B1810:B1829, (ROW(B1810:B1829)-ROW(B1810)+1)) / (20*21/2)</f>
        <v>43.540685714285722</v>
      </c>
      <c r="J1826" s="2">
        <f t="shared" si="226"/>
        <v>43.332735215555253</v>
      </c>
      <c r="K1826" s="2">
        <f t="shared" si="220"/>
        <v>43.248920641147755</v>
      </c>
    </row>
    <row r="1827" spans="1:11" ht="13.5" x14ac:dyDescent="0.25">
      <c r="A1827" s="3">
        <f>TITRES_STAT!B1830</f>
        <v>44671</v>
      </c>
      <c r="B1827" s="6">
        <f>TITRES_STAT!D1830</f>
        <v>43.86</v>
      </c>
      <c r="C1827" s="2">
        <f t="shared" si="221"/>
        <v>0</v>
      </c>
      <c r="D1827" s="2">
        <f t="shared" si="222"/>
        <v>43.86</v>
      </c>
      <c r="E1827" s="2">
        <f t="shared" si="224"/>
        <v>43.555200000000006</v>
      </c>
      <c r="F1827" s="2">
        <f t="shared" si="225"/>
        <v>43.199600000000011</v>
      </c>
      <c r="G1827" s="2">
        <f t="shared" si="219"/>
        <v>43.160860000000028</v>
      </c>
      <c r="H1827" s="2">
        <f t="shared" si="223"/>
        <v>43.345710000000075</v>
      </c>
      <c r="I1827" s="2">
        <f t="array" ref="I1827">SUMPRODUCT(B1811:B1830, (ROW(B1811:B1830)-ROW(B1811)+1)) / (20*21/2)</f>
        <v>43.593904761904767</v>
      </c>
      <c r="J1827" s="2">
        <f t="shared" si="226"/>
        <v>43.382950909311894</v>
      </c>
      <c r="K1827" s="2">
        <f t="shared" si="220"/>
        <v>43.272884537573333</v>
      </c>
    </row>
    <row r="1828" spans="1:11" ht="13.5" x14ac:dyDescent="0.25">
      <c r="A1828" s="3">
        <f>TITRES_STAT!B1831</f>
        <v>44672</v>
      </c>
      <c r="B1828" s="6">
        <f>TITRES_STAT!D1831</f>
        <v>43.86</v>
      </c>
      <c r="C1828" s="2">
        <f t="shared" si="221"/>
        <v>0</v>
      </c>
      <c r="D1828" s="2">
        <f t="shared" si="222"/>
        <v>43.86</v>
      </c>
      <c r="E1828" s="2">
        <f t="shared" si="224"/>
        <v>43.656800000000011</v>
      </c>
      <c r="F1828" s="2">
        <f t="shared" si="225"/>
        <v>43.250400000000006</v>
      </c>
      <c r="G1828" s="2">
        <f t="shared" si="219"/>
        <v>43.15394000000002</v>
      </c>
      <c r="H1828" s="2">
        <f t="shared" si="223"/>
        <v>43.350790000000082</v>
      </c>
      <c r="I1828" s="2">
        <f t="array" ref="I1828">SUMPRODUCT(B1812:B1831, (ROW(B1812:B1831)-ROW(B1812)+1)) / (20*21/2)</f>
        <v>43.64228571428572</v>
      </c>
      <c r="J1828" s="2">
        <f t="shared" si="226"/>
        <v>43.428384156044089</v>
      </c>
      <c r="K1828" s="2">
        <f t="shared" si="220"/>
        <v>43.295908673354774</v>
      </c>
    </row>
    <row r="1829" spans="1:11" ht="13.5" x14ac:dyDescent="0.25">
      <c r="A1829" s="3">
        <f>TITRES_STAT!B1832</f>
        <v>44673</v>
      </c>
      <c r="B1829" s="6">
        <f>TITRES_STAT!D1832</f>
        <v>43.86</v>
      </c>
      <c r="C1829" s="2">
        <f t="shared" si="221"/>
        <v>0</v>
      </c>
      <c r="D1829" s="2">
        <f t="shared" si="222"/>
        <v>43.86</v>
      </c>
      <c r="E1829" s="2">
        <f t="shared" si="224"/>
        <v>43.758400000000009</v>
      </c>
      <c r="F1829" s="2">
        <f t="shared" si="225"/>
        <v>43.301200000000009</v>
      </c>
      <c r="G1829" s="2">
        <f t="shared" si="219"/>
        <v>43.147020000000019</v>
      </c>
      <c r="H1829" s="2">
        <f t="shared" si="223"/>
        <v>43.355870000000088</v>
      </c>
      <c r="I1829" s="2">
        <f t="array" ref="I1829">SUMPRODUCT(B1813:B1832, (ROW(B1813:B1832)-ROW(B1813)+1)) / (20*21/2)</f>
        <v>43.68582857142858</v>
      </c>
      <c r="J1829" s="2">
        <f t="shared" si="226"/>
        <v>43.469490426897032</v>
      </c>
      <c r="K1829" s="2">
        <f t="shared" si="220"/>
        <v>43.318029901850664</v>
      </c>
    </row>
    <row r="1830" spans="1:11" ht="13.5" x14ac:dyDescent="0.25">
      <c r="A1830" s="3">
        <f>TITRES_STAT!B1833</f>
        <v>44676</v>
      </c>
      <c r="B1830" s="6">
        <f>TITRES_STAT!D1833</f>
        <v>43.86</v>
      </c>
      <c r="C1830" s="2">
        <f t="shared" si="221"/>
        <v>0</v>
      </c>
      <c r="D1830" s="2">
        <f t="shared" si="222"/>
        <v>43.86</v>
      </c>
      <c r="E1830" s="2">
        <f t="shared" si="224"/>
        <v>43.860000000000007</v>
      </c>
      <c r="F1830" s="2">
        <f t="shared" si="225"/>
        <v>43.352000000000004</v>
      </c>
      <c r="G1830" s="2">
        <f t="shared" si="219"/>
        <v>43.140100000000018</v>
      </c>
      <c r="H1830" s="2">
        <f t="shared" si="223"/>
        <v>43.360950000000095</v>
      </c>
      <c r="I1830" s="2">
        <f t="array" ref="I1830">SUMPRODUCT(B1814:B1833, (ROW(B1814:B1833)-ROW(B1814)+1)) / (20*21/2)</f>
        <v>43.724533333333341</v>
      </c>
      <c r="J1830" s="2">
        <f t="shared" si="226"/>
        <v>43.5066818148116</v>
      </c>
      <c r="K1830" s="2">
        <f t="shared" si="220"/>
        <v>43.339283631189858</v>
      </c>
    </row>
    <row r="1831" spans="1:11" ht="13.5" x14ac:dyDescent="0.25">
      <c r="A1831" s="3">
        <f>TITRES_STAT!B1834</f>
        <v>44677</v>
      </c>
      <c r="B1831" s="6">
        <f>TITRES_STAT!D1834</f>
        <v>43.86</v>
      </c>
      <c r="C1831" s="2">
        <f t="shared" si="221"/>
        <v>0</v>
      </c>
      <c r="D1831" s="2">
        <f t="shared" si="222"/>
        <v>43.86</v>
      </c>
      <c r="E1831" s="2">
        <f t="shared" si="224"/>
        <v>43.860000000000007</v>
      </c>
      <c r="F1831" s="2">
        <f t="shared" si="225"/>
        <v>43.402800000000006</v>
      </c>
      <c r="G1831" s="2">
        <f t="shared" si="219"/>
        <v>43.13318000000001</v>
      </c>
      <c r="H1831" s="2">
        <f t="shared" si="223"/>
        <v>43.366030000000094</v>
      </c>
      <c r="I1831" s="2">
        <f t="array" ref="I1831">SUMPRODUCT(B1815:B1834, (ROW(B1815:B1834)-ROW(B1815)+1)) / (20*21/2)</f>
        <v>43.758400000000002</v>
      </c>
      <c r="J1831" s="2">
        <f t="shared" si="226"/>
        <v>43.540331165781922</v>
      </c>
      <c r="K1831" s="2">
        <f t="shared" si="220"/>
        <v>43.359703880947116</v>
      </c>
    </row>
    <row r="1832" spans="1:11" ht="13.5" x14ac:dyDescent="0.25">
      <c r="A1832" s="3">
        <f>TITRES_STAT!B1835</f>
        <v>44678</v>
      </c>
      <c r="B1832" s="6">
        <f>TITRES_STAT!D1835</f>
        <v>43.86</v>
      </c>
      <c r="C1832" s="2">
        <f t="shared" si="221"/>
        <v>0</v>
      </c>
      <c r="D1832" s="2">
        <f t="shared" si="222"/>
        <v>43.86</v>
      </c>
      <c r="E1832" s="2">
        <f t="shared" si="224"/>
        <v>43.860000000000007</v>
      </c>
      <c r="F1832" s="2">
        <f t="shared" si="225"/>
        <v>43.453600000000009</v>
      </c>
      <c r="G1832" s="2">
        <f t="shared" si="219"/>
        <v>43.126260000000009</v>
      </c>
      <c r="H1832" s="2">
        <f t="shared" si="223"/>
        <v>43.371110000000087</v>
      </c>
      <c r="I1832" s="2">
        <f t="array" ref="I1832">SUMPRODUCT(B1816:B1835, (ROW(B1816:B1835)-ROW(B1816)+1)) / (20*21/2)</f>
        <v>43.787428571428578</v>
      </c>
      <c r="J1832" s="2">
        <f t="shared" si="226"/>
        <v>43.570775816659832</v>
      </c>
      <c r="K1832" s="2">
        <f t="shared" si="220"/>
        <v>43.379323336596251</v>
      </c>
    </row>
    <row r="1833" spans="1:11" ht="13.5" x14ac:dyDescent="0.25">
      <c r="A1833" s="3">
        <f>TITRES_STAT!B1836</f>
        <v>44679</v>
      </c>
      <c r="B1833" s="6">
        <f>TITRES_STAT!D1836</f>
        <v>43.86</v>
      </c>
      <c r="C1833" s="2">
        <f t="shared" si="221"/>
        <v>0</v>
      </c>
      <c r="D1833" s="2">
        <f t="shared" si="222"/>
        <v>43.86</v>
      </c>
      <c r="E1833" s="2">
        <f t="shared" si="224"/>
        <v>43.860000000000007</v>
      </c>
      <c r="F1833" s="2">
        <f t="shared" si="225"/>
        <v>43.504400000000011</v>
      </c>
      <c r="G1833" s="2">
        <f t="shared" si="219"/>
        <v>43.146580000000014</v>
      </c>
      <c r="H1833" s="2">
        <f t="shared" si="223"/>
        <v>43.376190000000094</v>
      </c>
      <c r="I1833" s="2">
        <f t="array" ref="I1833">SUMPRODUCT(B1817:B1836, (ROW(B1817:B1836)-ROW(B1817)+1)) / (20*21/2)</f>
        <v>43.811619047619047</v>
      </c>
      <c r="J1833" s="2">
        <f t="shared" si="226"/>
        <v>43.598320976977938</v>
      </c>
      <c r="K1833" s="2">
        <f t="shared" si="220"/>
        <v>43.398173401827769</v>
      </c>
    </row>
    <row r="1834" spans="1:11" ht="13.5" x14ac:dyDescent="0.25">
      <c r="A1834" s="3">
        <f>TITRES_STAT!B1837</f>
        <v>44680</v>
      </c>
      <c r="B1834" s="6">
        <f>TITRES_STAT!D1837</f>
        <v>43.86</v>
      </c>
      <c r="C1834" s="2">
        <f t="shared" si="221"/>
        <v>0</v>
      </c>
      <c r="D1834" s="2">
        <f t="shared" si="222"/>
        <v>43.86</v>
      </c>
      <c r="E1834" s="2">
        <f t="shared" si="224"/>
        <v>43.860000000000007</v>
      </c>
      <c r="F1834" s="2">
        <f t="shared" si="225"/>
        <v>43.555200000000006</v>
      </c>
      <c r="G1834" s="2">
        <f t="shared" si="219"/>
        <v>43.166900000000005</v>
      </c>
      <c r="H1834" s="2">
        <f t="shared" si="223"/>
        <v>43.381270000000093</v>
      </c>
      <c r="I1834" s="2">
        <f t="array" ref="I1834">SUMPRODUCT(B1818:B1837, (ROW(B1818:B1837)-ROW(B1818)+1)) / (20*21/2)</f>
        <v>43.830971428571431</v>
      </c>
      <c r="J1834" s="2">
        <f t="shared" si="226"/>
        <v>43.62324278869432</v>
      </c>
      <c r="K1834" s="2">
        <f t="shared" si="220"/>
        <v>43.416284248814918</v>
      </c>
    </row>
    <row r="1835" spans="1:11" ht="13.5" x14ac:dyDescent="0.25">
      <c r="A1835" s="3">
        <f>TITRES_STAT!B1838</f>
        <v>44685</v>
      </c>
      <c r="B1835" s="6">
        <f>TITRES_STAT!D1838</f>
        <v>43.86</v>
      </c>
      <c r="C1835" s="2">
        <f t="shared" si="221"/>
        <v>0</v>
      </c>
      <c r="D1835" s="2">
        <f t="shared" si="222"/>
        <v>43.86</v>
      </c>
      <c r="E1835" s="2">
        <f t="shared" si="224"/>
        <v>43.860000000000007</v>
      </c>
      <c r="F1835" s="2">
        <f t="shared" si="225"/>
        <v>43.606000000000009</v>
      </c>
      <c r="G1835" s="2">
        <f t="shared" si="219"/>
        <v>43.187220000000003</v>
      </c>
      <c r="H1835" s="2">
        <f t="shared" si="223"/>
        <v>43.386350000000085</v>
      </c>
      <c r="I1835" s="2">
        <f t="array" ref="I1835">SUMPRODUCT(B1819:B1838, (ROW(B1819:B1838)-ROW(B1819)+1)) / (20*21/2)</f>
        <v>43.845485714285722</v>
      </c>
      <c r="J1835" s="2">
        <f t="shared" si="226"/>
        <v>43.645791094532953</v>
      </c>
      <c r="K1835" s="2">
        <f t="shared" si="220"/>
        <v>43.43368486650845</v>
      </c>
    </row>
    <row r="1836" spans="1:11" ht="13.5" x14ac:dyDescent="0.25">
      <c r="A1836" s="3">
        <f>TITRES_STAT!B1839</f>
        <v>44686</v>
      </c>
      <c r="B1836" s="6">
        <f>TITRES_STAT!D1839</f>
        <v>43.86</v>
      </c>
      <c r="C1836" s="2">
        <f t="shared" si="221"/>
        <v>0</v>
      </c>
      <c r="D1836" s="2">
        <f t="shared" si="222"/>
        <v>43.86</v>
      </c>
      <c r="E1836" s="2">
        <f t="shared" si="224"/>
        <v>43.860000000000007</v>
      </c>
      <c r="F1836" s="2">
        <f t="shared" si="225"/>
        <v>43.656800000000011</v>
      </c>
      <c r="G1836" s="2">
        <f t="shared" si="219"/>
        <v>43.207540000000002</v>
      </c>
      <c r="H1836" s="2">
        <f t="shared" si="223"/>
        <v>43.391430000000085</v>
      </c>
      <c r="I1836" s="2">
        <f t="array" ref="I1836">SUMPRODUCT(B1820:B1839, (ROW(B1820:B1839)-ROW(B1820)+1)) / (20*21/2)</f>
        <v>43.855161904761907</v>
      </c>
      <c r="J1836" s="2">
        <f t="shared" si="226"/>
        <v>43.666191942672668</v>
      </c>
      <c r="K1836" s="2">
        <f t="shared" si="220"/>
        <v>43.450403107037531</v>
      </c>
    </row>
    <row r="1837" spans="1:11" ht="13.5" x14ac:dyDescent="0.25">
      <c r="A1837" s="3">
        <f>TITRES_STAT!B1840</f>
        <v>44687</v>
      </c>
      <c r="B1837" s="6">
        <f>TITRES_STAT!D1840</f>
        <v>43.86</v>
      </c>
      <c r="C1837" s="2">
        <f t="shared" si="221"/>
        <v>0</v>
      </c>
      <c r="D1837" s="2">
        <f t="shared" si="222"/>
        <v>43.86</v>
      </c>
      <c r="E1837" s="2">
        <f t="shared" si="224"/>
        <v>43.860000000000007</v>
      </c>
      <c r="F1837" s="2">
        <f t="shared" si="225"/>
        <v>43.707600000000006</v>
      </c>
      <c r="G1837" s="2">
        <f t="shared" si="219"/>
        <v>43.22786</v>
      </c>
      <c r="H1837" s="2">
        <f t="shared" si="223"/>
        <v>43.396510000000077</v>
      </c>
      <c r="I1837" s="2">
        <f t="array" ref="I1837">SUMPRODUCT(B1821:B1840, (ROW(B1821:B1840)-ROW(B1821)+1)) / (20*21/2)</f>
        <v>43.86</v>
      </c>
      <c r="J1837" s="2">
        <f t="shared" si="226"/>
        <v>43.684649852894317</v>
      </c>
      <c r="K1837" s="2">
        <f t="shared" si="220"/>
        <v>43.466465730290963</v>
      </c>
    </row>
    <row r="1838" spans="1:11" ht="13.5" x14ac:dyDescent="0.25">
      <c r="A1838" s="3">
        <f>TITRES_STAT!B1841</f>
        <v>44690</v>
      </c>
      <c r="B1838" s="6">
        <f>TITRES_STAT!D1841</f>
        <v>43.86</v>
      </c>
      <c r="C1838" s="2">
        <f t="shared" si="221"/>
        <v>0</v>
      </c>
      <c r="D1838" s="2">
        <f t="shared" si="222"/>
        <v>43.86</v>
      </c>
      <c r="E1838" s="2">
        <f t="shared" si="224"/>
        <v>43.860000000000007</v>
      </c>
      <c r="F1838" s="2">
        <f t="shared" si="225"/>
        <v>43.758400000000009</v>
      </c>
      <c r="G1838" s="2">
        <f t="shared" si="219"/>
        <v>43.248179999999991</v>
      </c>
      <c r="H1838" s="2">
        <f t="shared" si="223"/>
        <v>43.401590000000077</v>
      </c>
      <c r="I1838" s="2">
        <f t="array" ref="I1838">SUMPRODUCT(B1822:B1841, (ROW(B1822:B1841)-ROW(B1822)+1)) / (20*21/2)</f>
        <v>43.86</v>
      </c>
      <c r="J1838" s="2">
        <f t="shared" si="226"/>
        <v>43.70134986690438</v>
      </c>
      <c r="K1838" s="2">
        <f t="shared" si="220"/>
        <v>43.481898446750144</v>
      </c>
    </row>
    <row r="1839" spans="1:11" ht="13.5" x14ac:dyDescent="0.25">
      <c r="A1839" s="3">
        <f>TITRES_STAT!B1842</f>
        <v>44691</v>
      </c>
      <c r="B1839" s="6">
        <f>TITRES_STAT!D1842</f>
        <v>43.86</v>
      </c>
      <c r="C1839" s="2">
        <f t="shared" si="221"/>
        <v>0</v>
      </c>
      <c r="D1839" s="2">
        <f t="shared" si="222"/>
        <v>43.86</v>
      </c>
      <c r="E1839" s="2">
        <f t="shared" si="224"/>
        <v>43.860000000000007</v>
      </c>
      <c r="F1839" s="2">
        <f t="shared" si="225"/>
        <v>43.809200000000011</v>
      </c>
      <c r="G1839" s="2">
        <f t="shared" si="219"/>
        <v>43.268499999999996</v>
      </c>
      <c r="H1839" s="2">
        <f t="shared" si="223"/>
        <v>43.406670000000076</v>
      </c>
      <c r="I1839" s="2">
        <f t="array" ref="I1839">SUMPRODUCT(B1823:B1842, (ROW(B1823:B1842)-ROW(B1823)+1)) / (20*21/2)</f>
        <v>43.86</v>
      </c>
      <c r="J1839" s="2">
        <f t="shared" si="226"/>
        <v>43.716459403389678</v>
      </c>
      <c r="K1839" s="2">
        <f t="shared" si="220"/>
        <v>43.496725958642294</v>
      </c>
    </row>
    <row r="1840" spans="1:11" ht="13.5" x14ac:dyDescent="0.25">
      <c r="A1840" s="3">
        <f>TITRES_STAT!B1843</f>
        <v>44692</v>
      </c>
      <c r="B1840" s="6">
        <f>TITRES_STAT!D1843</f>
        <v>43.86</v>
      </c>
      <c r="C1840" s="2">
        <f t="shared" si="221"/>
        <v>0</v>
      </c>
      <c r="D1840" s="2">
        <f t="shared" si="222"/>
        <v>43.86</v>
      </c>
      <c r="E1840" s="2">
        <f t="shared" si="224"/>
        <v>43.860000000000007</v>
      </c>
      <c r="F1840" s="2">
        <f t="shared" si="225"/>
        <v>43.860000000000007</v>
      </c>
      <c r="G1840" s="2">
        <f t="shared" si="219"/>
        <v>43.288819999999987</v>
      </c>
      <c r="H1840" s="2">
        <f t="shared" si="223"/>
        <v>43.411750000000076</v>
      </c>
      <c r="I1840" s="2">
        <f t="array" ref="I1840">SUMPRODUCT(B1824:B1843, (ROW(B1824:B1843)-ROW(B1824)+1)) / (20*21/2)</f>
        <v>43.86</v>
      </c>
      <c r="J1840" s="2">
        <f t="shared" si="226"/>
        <v>43.730129936400182</v>
      </c>
      <c r="K1840" s="2">
        <f t="shared" si="220"/>
        <v>43.51097199947985</v>
      </c>
    </row>
    <row r="1841" spans="1:11" ht="13.5" x14ac:dyDescent="0.25">
      <c r="A1841" s="3">
        <f>TITRES_STAT!B1844</f>
        <v>44693</v>
      </c>
      <c r="B1841" s="6">
        <f>TITRES_STAT!D1844</f>
        <v>43.86</v>
      </c>
      <c r="C1841" s="2">
        <f t="shared" si="221"/>
        <v>0</v>
      </c>
      <c r="D1841" s="2">
        <f t="shared" si="222"/>
        <v>43.86</v>
      </c>
      <c r="E1841" s="2">
        <f t="shared" si="224"/>
        <v>43.860000000000007</v>
      </c>
      <c r="F1841" s="2">
        <f t="shared" si="225"/>
        <v>43.860000000000007</v>
      </c>
      <c r="G1841" s="2">
        <f t="shared" si="219"/>
        <v>43.309139999999985</v>
      </c>
      <c r="H1841" s="2">
        <f t="shared" si="223"/>
        <v>43.416830000000076</v>
      </c>
      <c r="I1841" s="2">
        <f t="array" ref="I1841">SUMPRODUCT(B1825:B1844, (ROW(B1825:B1844)-ROW(B1825)+1)) / (20*21/2)</f>
        <v>43.86</v>
      </c>
      <c r="J1841" s="2">
        <f t="shared" si="226"/>
        <v>43.742498513885877</v>
      </c>
      <c r="K1841" s="2">
        <f t="shared" si="220"/>
        <v>43.524659372049264</v>
      </c>
    </row>
    <row r="1842" spans="1:11" ht="13.5" x14ac:dyDescent="0.25">
      <c r="A1842" s="3">
        <f>TITRES_STAT!B1845</f>
        <v>44694</v>
      </c>
      <c r="B1842" s="6">
        <f>TITRES_STAT!D1845</f>
        <v>43.86</v>
      </c>
      <c r="C1842" s="2">
        <f t="shared" si="221"/>
        <v>0</v>
      </c>
      <c r="D1842" s="2">
        <f t="shared" si="222"/>
        <v>43.86</v>
      </c>
      <c r="E1842" s="2">
        <f t="shared" si="224"/>
        <v>43.860000000000007</v>
      </c>
      <c r="F1842" s="2">
        <f t="shared" si="225"/>
        <v>43.860000000000007</v>
      </c>
      <c r="G1842" s="2">
        <f t="shared" ref="G1842:G1905" si="227">AVERAGE(B1793:B1842)</f>
        <v>43.329459999999983</v>
      </c>
      <c r="H1842" s="2">
        <f t="shared" si="223"/>
        <v>43.421910000000068</v>
      </c>
      <c r="I1842" s="2">
        <f t="array" ref="I1842">SUMPRODUCT(B1826:B1845, (ROW(B1826:B1845)-ROW(B1826)+1)) / (20*21/2)</f>
        <v>43.86</v>
      </c>
      <c r="J1842" s="2">
        <f t="shared" si="226"/>
        <v>43.753689131611033</v>
      </c>
      <c r="K1842" s="2">
        <f t="shared" si="220"/>
        <v>43.537809984910076</v>
      </c>
    </row>
    <row r="1843" spans="1:11" ht="13.5" x14ac:dyDescent="0.25">
      <c r="A1843" s="3">
        <f>TITRES_STAT!B1846</f>
        <v>44697</v>
      </c>
      <c r="B1843" s="6">
        <f>TITRES_STAT!D1846</f>
        <v>43.86</v>
      </c>
      <c r="C1843" s="2">
        <f t="shared" si="221"/>
        <v>0</v>
      </c>
      <c r="D1843" s="2">
        <f t="shared" si="222"/>
        <v>43.86</v>
      </c>
      <c r="E1843" s="2">
        <f t="shared" si="224"/>
        <v>43.860000000000007</v>
      </c>
      <c r="F1843" s="2">
        <f t="shared" si="225"/>
        <v>43.860000000000007</v>
      </c>
      <c r="G1843" s="2">
        <f t="shared" si="227"/>
        <v>43.349779999999981</v>
      </c>
      <c r="H1843" s="2">
        <f t="shared" si="223"/>
        <v>43.426990000000067</v>
      </c>
      <c r="I1843" s="2">
        <f t="array" ref="I1843">SUMPRODUCT(B1827:B1846, (ROW(B1827:B1846)-ROW(B1827)+1)) / (20*21/2)</f>
        <v>43.86</v>
      </c>
      <c r="J1843" s="2">
        <f t="shared" si="226"/>
        <v>43.763813976219502</v>
      </c>
      <c r="K1843" s="2">
        <f t="shared" ref="K1843:K1906" si="228">$K$4*B1843+(1-$K$4)*K1842</f>
        <v>43.550444887462625</v>
      </c>
    </row>
    <row r="1844" spans="1:11" ht="13.5" x14ac:dyDescent="0.25">
      <c r="A1844" s="3">
        <f>TITRES_STAT!B1847</f>
        <v>44698</v>
      </c>
      <c r="B1844" s="6">
        <f>TITRES_STAT!D1847</f>
        <v>43.86</v>
      </c>
      <c r="C1844" s="2">
        <f t="shared" si="221"/>
        <v>0</v>
      </c>
      <c r="D1844" s="2">
        <f t="shared" si="222"/>
        <v>43.86</v>
      </c>
      <c r="E1844" s="2">
        <f t="shared" si="224"/>
        <v>43.860000000000007</v>
      </c>
      <c r="F1844" s="2">
        <f t="shared" si="225"/>
        <v>43.860000000000007</v>
      </c>
      <c r="G1844" s="2">
        <f t="shared" si="227"/>
        <v>43.370099999999972</v>
      </c>
      <c r="H1844" s="2">
        <f t="shared" si="223"/>
        <v>43.432070000000067</v>
      </c>
      <c r="I1844" s="2">
        <f t="array" ref="I1844">SUMPRODUCT(B1828:B1847, (ROW(B1828:B1847)-ROW(B1828)+1)) / (20*21/2)</f>
        <v>43.86</v>
      </c>
      <c r="J1844" s="2">
        <f t="shared" si="226"/>
        <v>43.772974549912881</v>
      </c>
      <c r="K1844" s="2">
        <f t="shared" si="228"/>
        <v>43.562584303640563</v>
      </c>
    </row>
    <row r="1845" spans="1:11" ht="13.5" x14ac:dyDescent="0.25">
      <c r="A1845" s="3">
        <f>TITRES_STAT!B1848</f>
        <v>44699</v>
      </c>
      <c r="B1845" s="6">
        <f>TITRES_STAT!D1848</f>
        <v>43.86</v>
      </c>
      <c r="C1845" s="2">
        <f t="shared" si="221"/>
        <v>0</v>
      </c>
      <c r="D1845" s="2">
        <f t="shared" si="222"/>
        <v>43.86</v>
      </c>
      <c r="E1845" s="2">
        <f t="shared" si="224"/>
        <v>43.860000000000007</v>
      </c>
      <c r="F1845" s="2">
        <f t="shared" si="225"/>
        <v>43.860000000000007</v>
      </c>
      <c r="G1845" s="2">
        <f t="shared" si="227"/>
        <v>43.390419999999978</v>
      </c>
      <c r="H1845" s="2">
        <f t="shared" si="223"/>
        <v>43.437150000000067</v>
      </c>
      <c r="I1845" s="2">
        <f t="array" ref="I1845">SUMPRODUCT(B1829:B1848, (ROW(B1829:B1848)-ROW(B1829)+1)) / (20*21/2)</f>
        <v>43.86</v>
      </c>
      <c r="J1845" s="2">
        <f t="shared" si="226"/>
        <v>43.781262688016412</v>
      </c>
      <c r="K1845" s="2">
        <f t="shared" si="228"/>
        <v>43.574247664282112</v>
      </c>
    </row>
    <row r="1846" spans="1:11" ht="13.5" x14ac:dyDescent="0.25">
      <c r="A1846" s="3">
        <f>TITRES_STAT!B1849</f>
        <v>44700</v>
      </c>
      <c r="B1846" s="6">
        <f>TITRES_STAT!D1849</f>
        <v>43.86</v>
      </c>
      <c r="C1846" s="2">
        <f t="shared" si="221"/>
        <v>0</v>
      </c>
      <c r="D1846" s="2">
        <f t="shared" si="222"/>
        <v>43.86</v>
      </c>
      <c r="E1846" s="2">
        <f t="shared" si="224"/>
        <v>43.860000000000007</v>
      </c>
      <c r="F1846" s="2">
        <f t="shared" si="225"/>
        <v>43.860000000000007</v>
      </c>
      <c r="G1846" s="2">
        <f t="shared" si="227"/>
        <v>43.410739999999969</v>
      </c>
      <c r="H1846" s="2">
        <f t="shared" si="223"/>
        <v>43.442230000000066</v>
      </c>
      <c r="I1846" s="2">
        <f t="array" ref="I1846">SUMPRODUCT(B1830:B1849, (ROW(B1830:B1849)-ROW(B1830)+1)) / (20*21/2)</f>
        <v>43.86</v>
      </c>
      <c r="J1846" s="2">
        <f t="shared" si="226"/>
        <v>43.788761479633891</v>
      </c>
      <c r="K1846" s="2">
        <f t="shared" si="228"/>
        <v>43.585453638231833</v>
      </c>
    </row>
    <row r="1847" spans="1:11" ht="13.5" x14ac:dyDescent="0.25">
      <c r="A1847" s="3">
        <f>TITRES_STAT!B1850</f>
        <v>44701</v>
      </c>
      <c r="B1847" s="6">
        <f>TITRES_STAT!D1850</f>
        <v>43.86</v>
      </c>
      <c r="C1847" s="2">
        <f t="shared" si="221"/>
        <v>0</v>
      </c>
      <c r="D1847" s="2">
        <f t="shared" si="222"/>
        <v>43.86</v>
      </c>
      <c r="E1847" s="2">
        <f t="shared" si="224"/>
        <v>43.860000000000007</v>
      </c>
      <c r="F1847" s="2">
        <f t="shared" si="225"/>
        <v>43.860000000000007</v>
      </c>
      <c r="G1847" s="2">
        <f t="shared" si="227"/>
        <v>43.431059999999974</v>
      </c>
      <c r="H1847" s="2">
        <f t="shared" si="223"/>
        <v>43.445055000000067</v>
      </c>
      <c r="I1847" s="2">
        <f t="array" ref="I1847">SUMPRODUCT(B1831:B1850, (ROW(B1831:B1850)-ROW(B1831)+1)) / (20*21/2)</f>
        <v>43.86</v>
      </c>
      <c r="J1847" s="2">
        <f t="shared" si="226"/>
        <v>43.795546100621138</v>
      </c>
      <c r="K1847" s="2">
        <f t="shared" si="228"/>
        <v>43.596220162222743</v>
      </c>
    </row>
    <row r="1848" spans="1:11" ht="13.5" x14ac:dyDescent="0.25">
      <c r="A1848" s="3">
        <f>TITRES_STAT!B1851</f>
        <v>44704</v>
      </c>
      <c r="B1848" s="6">
        <f>TITRES_STAT!D1851</f>
        <v>43.86</v>
      </c>
      <c r="C1848" s="2">
        <f t="shared" si="221"/>
        <v>0</v>
      </c>
      <c r="D1848" s="2">
        <f t="shared" si="222"/>
        <v>43.86</v>
      </c>
      <c r="E1848" s="2">
        <f t="shared" si="224"/>
        <v>43.860000000000007</v>
      </c>
      <c r="F1848" s="2">
        <f t="shared" si="225"/>
        <v>43.860000000000007</v>
      </c>
      <c r="G1848" s="2">
        <f t="shared" si="227"/>
        <v>43.451379999999972</v>
      </c>
      <c r="H1848" s="2">
        <f t="shared" si="223"/>
        <v>43.447880000000062</v>
      </c>
      <c r="I1848" s="2">
        <f t="array" ref="I1848">SUMPRODUCT(B1832:B1851, (ROW(B1832:B1851)-ROW(B1832)+1)) / (20*21/2)</f>
        <v>43.86</v>
      </c>
      <c r="J1848" s="2">
        <f t="shared" si="226"/>
        <v>43.801684567228648</v>
      </c>
      <c r="K1848" s="2">
        <f t="shared" si="228"/>
        <v>43.606564469586559</v>
      </c>
    </row>
    <row r="1849" spans="1:11" ht="13.5" x14ac:dyDescent="0.25">
      <c r="A1849" s="3">
        <f>TITRES_STAT!B1852</f>
        <v>44705</v>
      </c>
      <c r="B1849" s="6">
        <f>TITRES_STAT!D1852</f>
        <v>43.86</v>
      </c>
      <c r="C1849" s="2">
        <f t="shared" si="221"/>
        <v>0</v>
      </c>
      <c r="D1849" s="2">
        <f t="shared" si="222"/>
        <v>43.86</v>
      </c>
      <c r="E1849" s="2">
        <f t="shared" si="224"/>
        <v>43.860000000000007</v>
      </c>
      <c r="F1849" s="2">
        <f t="shared" si="225"/>
        <v>43.860000000000007</v>
      </c>
      <c r="G1849" s="2">
        <f t="shared" si="227"/>
        <v>43.471699999999963</v>
      </c>
      <c r="H1849" s="2">
        <f t="shared" si="223"/>
        <v>43.450705000000063</v>
      </c>
      <c r="I1849" s="2">
        <f t="array" ref="I1849">SUMPRODUCT(B1833:B1852, (ROW(B1833:B1852)-ROW(B1833)+1)) / (20*21/2)</f>
        <v>43.86</v>
      </c>
      <c r="J1849" s="2">
        <f t="shared" si="226"/>
        <v>43.807238417968776</v>
      </c>
      <c r="K1849" s="2">
        <f t="shared" si="228"/>
        <v>43.616503117838064</v>
      </c>
    </row>
    <row r="1850" spans="1:11" ht="13.5" x14ac:dyDescent="0.25">
      <c r="A1850" s="3">
        <f>TITRES_STAT!B1853</f>
        <v>44706</v>
      </c>
      <c r="B1850" s="6">
        <f>TITRES_STAT!D1853</f>
        <v>43.86</v>
      </c>
      <c r="C1850" s="2">
        <f t="shared" si="221"/>
        <v>0</v>
      </c>
      <c r="D1850" s="2">
        <f t="shared" si="222"/>
        <v>43.86</v>
      </c>
      <c r="E1850" s="2">
        <f t="shared" si="224"/>
        <v>43.860000000000007</v>
      </c>
      <c r="F1850" s="2">
        <f t="shared" si="225"/>
        <v>43.860000000000007</v>
      </c>
      <c r="G1850" s="2">
        <f t="shared" si="227"/>
        <v>43.492019999999968</v>
      </c>
      <c r="H1850" s="2">
        <f t="shared" si="223"/>
        <v>43.453530000000057</v>
      </c>
      <c r="I1850" s="2">
        <f t="array" ref="I1850">SUMPRODUCT(B1834:B1853, (ROW(B1834:B1853)-ROW(B1834)+1)) / (20*21/2)</f>
        <v>43.86</v>
      </c>
      <c r="J1850" s="2">
        <f t="shared" si="226"/>
        <v>43.812263330543175</v>
      </c>
      <c r="K1850" s="2">
        <f t="shared" si="228"/>
        <v>43.626052015177748</v>
      </c>
    </row>
    <row r="1851" spans="1:11" ht="13.5" x14ac:dyDescent="0.25">
      <c r="A1851" s="3">
        <f>TITRES_STAT!B1854</f>
        <v>44707</v>
      </c>
      <c r="B1851" s="6">
        <f>TITRES_STAT!D1854</f>
        <v>43.86</v>
      </c>
      <c r="C1851" s="2">
        <f t="shared" si="221"/>
        <v>0</v>
      </c>
      <c r="D1851" s="2">
        <f t="shared" si="222"/>
        <v>43.86</v>
      </c>
      <c r="E1851" s="2">
        <f t="shared" si="224"/>
        <v>43.860000000000007</v>
      </c>
      <c r="F1851" s="2">
        <f t="shared" si="225"/>
        <v>43.860000000000007</v>
      </c>
      <c r="G1851" s="2">
        <f t="shared" si="227"/>
        <v>43.473919999999971</v>
      </c>
      <c r="H1851" s="2">
        <f t="shared" si="223"/>
        <v>43.456355000000059</v>
      </c>
      <c r="I1851" s="2">
        <f t="array" ref="I1851">SUMPRODUCT(B1835:B1854, (ROW(B1835:B1854)-ROW(B1835)+1)) / (20*21/2)</f>
        <v>43.86</v>
      </c>
      <c r="J1851" s="2">
        <f t="shared" si="226"/>
        <v>43.816809680015254</v>
      </c>
      <c r="K1851" s="2">
        <f t="shared" si="228"/>
        <v>43.635226445955091</v>
      </c>
    </row>
    <row r="1852" spans="1:11" ht="13.5" x14ac:dyDescent="0.25">
      <c r="A1852" s="3">
        <f>TITRES_STAT!B1855</f>
        <v>44708</v>
      </c>
      <c r="B1852" s="6">
        <f>TITRES_STAT!D1855</f>
        <v>43.86</v>
      </c>
      <c r="C1852" s="2">
        <f t="shared" si="221"/>
        <v>0</v>
      </c>
      <c r="D1852" s="2">
        <f t="shared" si="222"/>
        <v>43.86</v>
      </c>
      <c r="E1852" s="2">
        <f t="shared" si="224"/>
        <v>43.860000000000007</v>
      </c>
      <c r="F1852" s="2">
        <f t="shared" si="225"/>
        <v>43.860000000000007</v>
      </c>
      <c r="G1852" s="2">
        <f t="shared" si="227"/>
        <v>43.494239999999962</v>
      </c>
      <c r="H1852" s="2">
        <f t="shared" si="223"/>
        <v>43.459180000000053</v>
      </c>
      <c r="I1852" s="2">
        <f t="array" ref="I1852">SUMPRODUCT(B1836:B1855, (ROW(B1836:B1855)-ROW(B1836)+1)) / (20*21/2)</f>
        <v>43.86</v>
      </c>
      <c r="J1852" s="2">
        <f t="shared" si="226"/>
        <v>43.820923043823321</v>
      </c>
      <c r="K1852" s="2">
        <f t="shared" si="228"/>
        <v>43.644041095133325</v>
      </c>
    </row>
    <row r="1853" spans="1:11" ht="13.5" x14ac:dyDescent="0.25">
      <c r="A1853" s="3">
        <f>TITRES_STAT!B1856</f>
        <v>44711</v>
      </c>
      <c r="B1853" s="6">
        <f>TITRES_STAT!D1856</f>
        <v>43.86</v>
      </c>
      <c r="C1853" s="2">
        <f t="shared" si="221"/>
        <v>0</v>
      </c>
      <c r="D1853" s="2">
        <f t="shared" si="222"/>
        <v>43.86</v>
      </c>
      <c r="E1853" s="2">
        <f t="shared" si="224"/>
        <v>43.860000000000007</v>
      </c>
      <c r="F1853" s="2">
        <f t="shared" si="225"/>
        <v>43.860000000000007</v>
      </c>
      <c r="G1853" s="2">
        <f t="shared" si="227"/>
        <v>43.514559999999967</v>
      </c>
      <c r="H1853" s="2">
        <f t="shared" si="223"/>
        <v>43.462005000000055</v>
      </c>
      <c r="I1853" s="2">
        <f t="array" ref="I1853">SUMPRODUCT(B1837:B1856, (ROW(B1837:B1856)-ROW(B1837)+1)) / (20*21/2)</f>
        <v>43.86</v>
      </c>
      <c r="J1853" s="2">
        <f t="shared" si="226"/>
        <v>43.824644658697288</v>
      </c>
      <c r="K1853" s="2">
        <f t="shared" si="228"/>
        <v>43.652510071794765</v>
      </c>
    </row>
    <row r="1854" spans="1:11" ht="13.5" x14ac:dyDescent="0.25">
      <c r="A1854" s="3">
        <f>TITRES_STAT!B1857</f>
        <v>44712</v>
      </c>
      <c r="B1854" s="6">
        <f>TITRES_STAT!D1857</f>
        <v>43.86</v>
      </c>
      <c r="C1854" s="2">
        <f t="shared" si="221"/>
        <v>0</v>
      </c>
      <c r="D1854" s="2">
        <f t="shared" si="222"/>
        <v>43.86</v>
      </c>
      <c r="E1854" s="2">
        <f t="shared" si="224"/>
        <v>43.860000000000007</v>
      </c>
      <c r="F1854" s="2">
        <f t="shared" si="225"/>
        <v>43.860000000000007</v>
      </c>
      <c r="G1854" s="2">
        <f t="shared" si="227"/>
        <v>43.534879999999966</v>
      </c>
      <c r="H1854" s="2">
        <f t="shared" si="223"/>
        <v>43.464830000000049</v>
      </c>
      <c r="I1854" s="2">
        <f t="array" ref="I1854">SUMPRODUCT(B1838:B1857, (ROW(B1838:B1857)-ROW(B1838)+1)) / (20*21/2)</f>
        <v>43.86</v>
      </c>
      <c r="J1854" s="2">
        <f t="shared" si="226"/>
        <v>43.828011834059446</v>
      </c>
      <c r="K1854" s="2">
        <f t="shared" si="228"/>
        <v>43.660646931724379</v>
      </c>
    </row>
    <row r="1855" spans="1:11" ht="13.5" x14ac:dyDescent="0.25">
      <c r="A1855" s="3">
        <f>TITRES_STAT!B1858</f>
        <v>44713</v>
      </c>
      <c r="B1855" s="6">
        <f>TITRES_STAT!D1858</f>
        <v>43.86</v>
      </c>
      <c r="C1855" s="2">
        <f t="shared" si="221"/>
        <v>0</v>
      </c>
      <c r="D1855" s="2">
        <f t="shared" si="222"/>
        <v>43.86</v>
      </c>
      <c r="E1855" s="2">
        <f t="shared" si="224"/>
        <v>43.860000000000007</v>
      </c>
      <c r="F1855" s="2">
        <f t="shared" si="225"/>
        <v>43.860000000000007</v>
      </c>
      <c r="G1855" s="2">
        <f t="shared" si="227"/>
        <v>43.555199999999971</v>
      </c>
      <c r="H1855" s="2">
        <f t="shared" si="223"/>
        <v>43.46765500000005</v>
      </c>
      <c r="I1855" s="2">
        <f t="array" ref="I1855">SUMPRODUCT(B1839:B1858, (ROW(B1839:B1858)-ROW(B1839)+1)) / (20*21/2)</f>
        <v>43.86</v>
      </c>
      <c r="J1855" s="2">
        <f t="shared" si="226"/>
        <v>43.831058326053778</v>
      </c>
      <c r="K1855" s="2">
        <f t="shared" si="228"/>
        <v>43.668464699107737</v>
      </c>
    </row>
    <row r="1856" spans="1:11" ht="13.5" x14ac:dyDescent="0.25">
      <c r="A1856" s="3">
        <f>TITRES_STAT!B1859</f>
        <v>44714</v>
      </c>
      <c r="B1856" s="6">
        <f>TITRES_STAT!D1859</f>
        <v>43.86</v>
      </c>
      <c r="C1856" s="2">
        <f t="shared" si="221"/>
        <v>0</v>
      </c>
      <c r="D1856" s="2">
        <f t="shared" si="222"/>
        <v>43.86</v>
      </c>
      <c r="E1856" s="2">
        <f t="shared" si="224"/>
        <v>43.860000000000007</v>
      </c>
      <c r="F1856" s="2">
        <f t="shared" si="225"/>
        <v>43.860000000000007</v>
      </c>
      <c r="G1856" s="2">
        <f t="shared" si="227"/>
        <v>43.575519999999962</v>
      </c>
      <c r="H1856" s="2">
        <f t="shared" si="223"/>
        <v>43.470480000000045</v>
      </c>
      <c r="I1856" s="2">
        <f t="array" ref="I1856">SUMPRODUCT(B1840:B1859, (ROW(B1840:B1859)-ROW(B1840)+1)) / (20*21/2)</f>
        <v>43.86</v>
      </c>
      <c r="J1856" s="2">
        <f t="shared" si="226"/>
        <v>43.833814675953413</v>
      </c>
      <c r="K1856" s="2">
        <f t="shared" si="228"/>
        <v>43.675975887378023</v>
      </c>
    </row>
    <row r="1857" spans="1:11" ht="13.5" x14ac:dyDescent="0.25">
      <c r="A1857" s="3">
        <f>TITRES_STAT!B1860</f>
        <v>44715</v>
      </c>
      <c r="B1857" s="6">
        <f>TITRES_STAT!D1860</f>
        <v>43.86</v>
      </c>
      <c r="C1857" s="2">
        <f t="shared" si="221"/>
        <v>0</v>
      </c>
      <c r="D1857" s="2">
        <f t="shared" si="222"/>
        <v>43.86</v>
      </c>
      <c r="E1857" s="2">
        <f t="shared" si="224"/>
        <v>43.860000000000007</v>
      </c>
      <c r="F1857" s="2">
        <f t="shared" si="225"/>
        <v>43.860000000000007</v>
      </c>
      <c r="G1857" s="2">
        <f t="shared" si="227"/>
        <v>43.595839999999974</v>
      </c>
      <c r="H1857" s="2">
        <f t="shared" si="223"/>
        <v>43.473305000000046</v>
      </c>
      <c r="I1857" s="2">
        <f t="array" ref="I1857">SUMPRODUCT(B1841:B1860, (ROW(B1841:B1860)-ROW(B1841)+1)) / (20*21/2)</f>
        <v>43.86</v>
      </c>
      <c r="J1857" s="2">
        <f t="shared" si="226"/>
        <v>43.836308516338796</v>
      </c>
      <c r="K1857" s="2">
        <f t="shared" si="228"/>
        <v>43.683192519245551</v>
      </c>
    </row>
    <row r="1858" spans="1:11" ht="13.5" x14ac:dyDescent="0.25">
      <c r="A1858" s="3">
        <f>TITRES_STAT!B1861</f>
        <v>44718</v>
      </c>
      <c r="B1858" s="6">
        <f>TITRES_STAT!D1861</f>
        <v>43.86</v>
      </c>
      <c r="C1858" s="2">
        <f t="shared" si="221"/>
        <v>0</v>
      </c>
      <c r="D1858" s="2">
        <f t="shared" si="222"/>
        <v>43.86</v>
      </c>
      <c r="E1858" s="2">
        <f t="shared" si="224"/>
        <v>43.860000000000007</v>
      </c>
      <c r="F1858" s="2">
        <f t="shared" si="225"/>
        <v>43.860000000000007</v>
      </c>
      <c r="G1858" s="2">
        <f t="shared" si="227"/>
        <v>43.616159999999965</v>
      </c>
      <c r="H1858" s="2">
        <f t="shared" si="223"/>
        <v>43.47613000000004</v>
      </c>
      <c r="I1858" s="2">
        <f t="array" ref="I1858">SUMPRODUCT(B1842:B1861, (ROW(B1842:B1861)-ROW(B1842)+1)) / (20*21/2)</f>
        <v>43.86</v>
      </c>
      <c r="J1858" s="2">
        <f t="shared" si="226"/>
        <v>43.83856484811605</v>
      </c>
      <c r="K1858" s="2">
        <f t="shared" si="228"/>
        <v>43.690126145941804</v>
      </c>
    </row>
    <row r="1859" spans="1:11" ht="13.5" x14ac:dyDescent="0.25">
      <c r="A1859" s="3">
        <f>TITRES_STAT!B1862</f>
        <v>44719</v>
      </c>
      <c r="B1859" s="6">
        <f>TITRES_STAT!D1862</f>
        <v>43.86</v>
      </c>
      <c r="C1859" s="2">
        <f t="shared" si="221"/>
        <v>0</v>
      </c>
      <c r="D1859" s="2">
        <f t="shared" si="222"/>
        <v>43.86</v>
      </c>
      <c r="E1859" s="2">
        <f t="shared" si="224"/>
        <v>43.860000000000007</v>
      </c>
      <c r="F1859" s="2">
        <f t="shared" si="225"/>
        <v>43.860000000000007</v>
      </c>
      <c r="G1859" s="2">
        <f t="shared" si="227"/>
        <v>43.636479999999963</v>
      </c>
      <c r="H1859" s="2">
        <f t="shared" si="223"/>
        <v>43.478955000000042</v>
      </c>
      <c r="I1859" s="2">
        <f t="array" ref="I1859">SUMPRODUCT(B1843:B1862, (ROW(B1843:B1862)-ROW(B1843)+1)) / (20*21/2)</f>
        <v>43.86</v>
      </c>
      <c r="J1859" s="2">
        <f t="shared" si="226"/>
        <v>43.840606291152618</v>
      </c>
      <c r="K1859" s="2">
        <f t="shared" si="228"/>
        <v>43.696787865708792</v>
      </c>
    </row>
    <row r="1860" spans="1:11" ht="13.5" x14ac:dyDescent="0.25">
      <c r="A1860" s="3">
        <f>TITRES_STAT!B1863</f>
        <v>44720</v>
      </c>
      <c r="B1860" s="6">
        <f>TITRES_STAT!D1863</f>
        <v>43.86</v>
      </c>
      <c r="C1860" s="2">
        <f t="shared" ref="C1860:C1923" si="229">B1860-B1859</f>
        <v>0</v>
      </c>
      <c r="D1860" s="2">
        <f t="shared" si="222"/>
        <v>43.86</v>
      </c>
      <c r="E1860" s="2">
        <f t="shared" si="224"/>
        <v>43.860000000000007</v>
      </c>
      <c r="F1860" s="2">
        <f t="shared" si="225"/>
        <v>43.860000000000007</v>
      </c>
      <c r="G1860" s="2">
        <f t="shared" si="227"/>
        <v>43.656799999999969</v>
      </c>
      <c r="H1860" s="2">
        <f t="shared" si="223"/>
        <v>43.481780000000036</v>
      </c>
      <c r="I1860" s="2">
        <f t="array" ref="I1860">SUMPRODUCT(B1844:B1863, (ROW(B1844:B1863)-ROW(B1844)+1)) / (20*21/2)</f>
        <v>43.86</v>
      </c>
      <c r="J1860" s="2">
        <f t="shared" si="226"/>
        <v>43.842453311042846</v>
      </c>
      <c r="K1860" s="2">
        <f t="shared" si="228"/>
        <v>43.703188341563347</v>
      </c>
    </row>
    <row r="1861" spans="1:11" ht="13.5" x14ac:dyDescent="0.25">
      <c r="A1861" s="3">
        <f>TITRES_STAT!B1864</f>
        <v>44721</v>
      </c>
      <c r="B1861" s="6">
        <f>TITRES_STAT!D1864</f>
        <v>43.86</v>
      </c>
      <c r="C1861" s="2">
        <f t="shared" si="229"/>
        <v>0</v>
      </c>
      <c r="D1861" s="2">
        <f t="shared" si="222"/>
        <v>43.86</v>
      </c>
      <c r="E1861" s="2">
        <f t="shared" si="224"/>
        <v>43.860000000000007</v>
      </c>
      <c r="F1861" s="2">
        <f t="shared" si="225"/>
        <v>43.860000000000007</v>
      </c>
      <c r="G1861" s="2">
        <f t="shared" si="227"/>
        <v>43.677119999999967</v>
      </c>
      <c r="H1861" s="2">
        <f t="shared" si="223"/>
        <v>43.484605000000037</v>
      </c>
      <c r="I1861" s="2">
        <f t="array" ref="I1861">SUMPRODUCT(B1845:B1864, (ROW(B1845:B1864)-ROW(B1845)+1)) / (20*21/2)</f>
        <v>43.947904761904759</v>
      </c>
      <c r="J1861" s="2">
        <f t="shared" si="226"/>
        <v>43.844124424276856</v>
      </c>
      <c r="K1861" s="2">
        <f t="shared" si="228"/>
        <v>43.709337818364787</v>
      </c>
    </row>
    <row r="1862" spans="1:11" ht="13.5" x14ac:dyDescent="0.25">
      <c r="A1862" s="3">
        <f>TITRES_STAT!B1865</f>
        <v>44722</v>
      </c>
      <c r="B1862" s="6">
        <f>TITRES_STAT!D1865</f>
        <v>43.86</v>
      </c>
      <c r="C1862" s="2">
        <f t="shared" si="229"/>
        <v>0</v>
      </c>
      <c r="D1862" s="2">
        <f t="shared" ref="D1862:D1925" si="230">AVERAGE(B1858:B1862)</f>
        <v>43.86</v>
      </c>
      <c r="E1862" s="2">
        <f t="shared" si="224"/>
        <v>43.860000000000007</v>
      </c>
      <c r="F1862" s="2">
        <f t="shared" si="225"/>
        <v>43.860000000000007</v>
      </c>
      <c r="G1862" s="2">
        <f t="shared" si="227"/>
        <v>43.697439999999972</v>
      </c>
      <c r="H1862" s="2">
        <f t="shared" si="223"/>
        <v>43.487430000000032</v>
      </c>
      <c r="I1862" s="2">
        <f t="array" ref="I1862">SUMPRODUCT(B1846:B1865, (ROW(B1846:B1865)-ROW(B1846)+1)) / (20*21/2)</f>
        <v>44.031414285714284</v>
      </c>
      <c r="J1862" s="2">
        <f t="shared" si="226"/>
        <v>43.845636383869532</v>
      </c>
      <c r="K1862" s="2">
        <f t="shared" si="228"/>
        <v>43.715246139213228</v>
      </c>
    </row>
    <row r="1863" spans="1:11" ht="13.5" x14ac:dyDescent="0.25">
      <c r="A1863" s="3">
        <f>TITRES_STAT!B1866</f>
        <v>44725</v>
      </c>
      <c r="B1863" s="6">
        <f>TITRES_STAT!D1866</f>
        <v>43.86</v>
      </c>
      <c r="C1863" s="2">
        <f t="shared" si="229"/>
        <v>0</v>
      </c>
      <c r="D1863" s="2">
        <f t="shared" si="230"/>
        <v>43.86</v>
      </c>
      <c r="E1863" s="2">
        <f t="shared" si="224"/>
        <v>43.860000000000007</v>
      </c>
      <c r="F1863" s="2">
        <f t="shared" si="225"/>
        <v>43.860000000000007</v>
      </c>
      <c r="G1863" s="2">
        <f t="shared" si="227"/>
        <v>43.71775999999997</v>
      </c>
      <c r="H1863" s="2">
        <f t="shared" si="223"/>
        <v>43.490255000000033</v>
      </c>
      <c r="I1863" s="2">
        <f t="array" ref="I1863">SUMPRODUCT(B1847:B1866, (ROW(B1847:B1866)-ROW(B1847)+1)) / (20*21/2)</f>
        <v>44.110528571428567</v>
      </c>
      <c r="J1863" s="2">
        <f t="shared" si="226"/>
        <v>43.847004347310524</v>
      </c>
      <c r="K1863" s="2">
        <f t="shared" si="228"/>
        <v>43.720922761204868</v>
      </c>
    </row>
    <row r="1864" spans="1:11" ht="13.5" x14ac:dyDescent="0.25">
      <c r="A1864" s="3">
        <f>TITRES_STAT!B1867</f>
        <v>44726</v>
      </c>
      <c r="B1864" s="6">
        <f>TITRES_STAT!D1867</f>
        <v>44.783000000000001</v>
      </c>
      <c r="C1864" s="2">
        <f t="shared" si="229"/>
        <v>0.92300000000000182</v>
      </c>
      <c r="D1864" s="2">
        <f t="shared" si="230"/>
        <v>44.044600000000003</v>
      </c>
      <c r="E1864" s="2">
        <f t="shared" si="224"/>
        <v>43.952300000000008</v>
      </c>
      <c r="F1864" s="2">
        <f t="shared" si="225"/>
        <v>43.906150000000011</v>
      </c>
      <c r="G1864" s="2">
        <f t="shared" si="227"/>
        <v>43.756539999999958</v>
      </c>
      <c r="H1864" s="2">
        <f t="shared" si="223"/>
        <v>43.497695000000022</v>
      </c>
      <c r="I1864" s="2">
        <f t="array" ref="I1864">SUMPRODUCT(B1848:B1867, (ROW(B1848:B1867)-ROW(B1848)+1)) / (20*21/2)</f>
        <v>44.185247619047608</v>
      </c>
      <c r="J1864" s="2">
        <f t="shared" si="226"/>
        <v>43.936146790423813</v>
      </c>
      <c r="K1864" s="2">
        <f t="shared" si="228"/>
        <v>43.762572849000755</v>
      </c>
    </row>
    <row r="1865" spans="1:11" ht="13.5" x14ac:dyDescent="0.25">
      <c r="A1865" s="3">
        <f>TITRES_STAT!B1868</f>
        <v>44727</v>
      </c>
      <c r="B1865" s="6">
        <f>TITRES_STAT!D1868</f>
        <v>44.783000000000001</v>
      </c>
      <c r="C1865" s="2">
        <f t="shared" si="229"/>
        <v>0</v>
      </c>
      <c r="D1865" s="2">
        <f t="shared" si="230"/>
        <v>44.229200000000006</v>
      </c>
      <c r="E1865" s="2">
        <f t="shared" si="224"/>
        <v>44.04460000000001</v>
      </c>
      <c r="F1865" s="2">
        <f t="shared" si="225"/>
        <v>43.952300000000008</v>
      </c>
      <c r="G1865" s="2">
        <f t="shared" si="227"/>
        <v>43.795319999999954</v>
      </c>
      <c r="H1865" s="2">
        <f t="shared" si="223"/>
        <v>43.505135000000017</v>
      </c>
      <c r="I1865" s="2">
        <f t="array" ref="I1865">SUMPRODUCT(B1849:B1868, (ROW(B1849:B1868)-ROW(B1849)+1)) / (20*21/2)</f>
        <v>44.255571428571422</v>
      </c>
      <c r="J1865" s="2">
        <f t="shared" si="226"/>
        <v>44.016799477050121</v>
      </c>
      <c r="K1865" s="2">
        <f t="shared" si="228"/>
        <v>43.802589600020333</v>
      </c>
    </row>
    <row r="1866" spans="1:11" ht="13.5" x14ac:dyDescent="0.25">
      <c r="A1866" s="3">
        <f>TITRES_STAT!B1869</f>
        <v>44728</v>
      </c>
      <c r="B1866" s="6">
        <f>TITRES_STAT!D1869</f>
        <v>44.783000000000001</v>
      </c>
      <c r="C1866" s="2">
        <f t="shared" si="229"/>
        <v>0</v>
      </c>
      <c r="D1866" s="2">
        <f t="shared" si="230"/>
        <v>44.413800000000002</v>
      </c>
      <c r="E1866" s="2">
        <f t="shared" si="224"/>
        <v>44.136900000000011</v>
      </c>
      <c r="F1866" s="2">
        <f t="shared" si="225"/>
        <v>43.998450000000005</v>
      </c>
      <c r="G1866" s="2">
        <f t="shared" si="227"/>
        <v>43.83409999999995</v>
      </c>
      <c r="H1866" s="2">
        <f t="shared" ref="H1866:H1929" si="231">AVERAGE(B1667:B1866)</f>
        <v>43.512575000000005</v>
      </c>
      <c r="I1866" s="2">
        <f t="array" ref="I1866">SUMPRODUCT(B1850:B1869, (ROW(B1850:B1869)-ROW(B1850)+1)) / (20*21/2)</f>
        <v>44.3215</v>
      </c>
      <c r="J1866" s="2">
        <f t="shared" si="226"/>
        <v>44.089770955426303</v>
      </c>
      <c r="K1866" s="2">
        <f t="shared" si="228"/>
        <v>43.841037066686205</v>
      </c>
    </row>
    <row r="1867" spans="1:11" ht="13.5" x14ac:dyDescent="0.25">
      <c r="A1867" s="3">
        <f>TITRES_STAT!B1870</f>
        <v>44729</v>
      </c>
      <c r="B1867" s="6">
        <f>TITRES_STAT!D1870</f>
        <v>44.783000000000001</v>
      </c>
      <c r="C1867" s="2">
        <f t="shared" si="229"/>
        <v>0</v>
      </c>
      <c r="D1867" s="2">
        <f t="shared" si="230"/>
        <v>44.598400000000005</v>
      </c>
      <c r="E1867" s="2">
        <f t="shared" si="224"/>
        <v>44.229200000000006</v>
      </c>
      <c r="F1867" s="2">
        <f t="shared" si="225"/>
        <v>44.04460000000001</v>
      </c>
      <c r="G1867" s="2">
        <f t="shared" si="227"/>
        <v>43.872879999999952</v>
      </c>
      <c r="H1867" s="2">
        <f t="shared" si="231"/>
        <v>43.520015000000001</v>
      </c>
      <c r="I1867" s="2">
        <f t="array" ref="I1867">SUMPRODUCT(B1851:B1870, (ROW(B1851:B1870)-ROW(B1851)+1)) / (20*21/2)</f>
        <v>44.38303333333333</v>
      </c>
      <c r="J1867" s="2">
        <f t="shared" si="226"/>
        <v>44.15579276919523</v>
      </c>
      <c r="K1867" s="2">
        <f t="shared" si="228"/>
        <v>43.877976789561259</v>
      </c>
    </row>
    <row r="1868" spans="1:11" ht="13.5" x14ac:dyDescent="0.25">
      <c r="A1868" s="3">
        <f>TITRES_STAT!B1871</f>
        <v>44732</v>
      </c>
      <c r="B1868" s="6">
        <f>TITRES_STAT!D1871</f>
        <v>44.783000000000001</v>
      </c>
      <c r="C1868" s="2">
        <f t="shared" si="229"/>
        <v>0</v>
      </c>
      <c r="D1868" s="2">
        <f t="shared" si="230"/>
        <v>44.783000000000001</v>
      </c>
      <c r="E1868" s="2">
        <f t="shared" ref="E1868:E1931" si="232">AVERAGE(B1859:B1868)</f>
        <v>44.321500000000007</v>
      </c>
      <c r="F1868" s="2">
        <f t="shared" si="225"/>
        <v>44.090750000000007</v>
      </c>
      <c r="G1868" s="2">
        <f t="shared" si="227"/>
        <v>43.911659999999955</v>
      </c>
      <c r="H1868" s="2">
        <f t="shared" si="231"/>
        <v>43.527454999999989</v>
      </c>
      <c r="I1868" s="2">
        <f t="array" ref="I1868">SUMPRODUCT(B1852:B1871, (ROW(B1852:B1871)-ROW(B1852)+1)) / (20*21/2)</f>
        <v>44.440171428571425</v>
      </c>
      <c r="J1868" s="2">
        <f t="shared" si="226"/>
        <v>44.215526791176636</v>
      </c>
      <c r="K1868" s="2">
        <f t="shared" si="228"/>
        <v>43.913467895852975</v>
      </c>
    </row>
    <row r="1869" spans="1:11" ht="13.5" x14ac:dyDescent="0.25">
      <c r="A1869" s="3">
        <f>TITRES_STAT!B1872</f>
        <v>44733</v>
      </c>
      <c r="B1869" s="6">
        <f>TITRES_STAT!D1872</f>
        <v>44.783000000000001</v>
      </c>
      <c r="C1869" s="2">
        <f t="shared" si="229"/>
        <v>0</v>
      </c>
      <c r="D1869" s="2">
        <f t="shared" si="230"/>
        <v>44.783000000000001</v>
      </c>
      <c r="E1869" s="2">
        <f t="shared" si="232"/>
        <v>44.413800000000009</v>
      </c>
      <c r="F1869" s="2">
        <f t="shared" si="225"/>
        <v>44.136900000000011</v>
      </c>
      <c r="G1869" s="2">
        <f t="shared" si="227"/>
        <v>43.950439999999951</v>
      </c>
      <c r="H1869" s="2">
        <f t="shared" si="231"/>
        <v>43.534894999999985</v>
      </c>
      <c r="I1869" s="2">
        <f t="array" ref="I1869">SUMPRODUCT(B1853:B1872, (ROW(B1853:B1872)-ROW(B1853)+1)) / (20*21/2)</f>
        <v>44.492914285714292</v>
      </c>
      <c r="J1869" s="2">
        <f t="shared" si="226"/>
        <v>44.269571858683626</v>
      </c>
      <c r="K1869" s="2">
        <f t="shared" si="228"/>
        <v>43.94756719405482</v>
      </c>
    </row>
    <row r="1870" spans="1:11" ht="13.5" x14ac:dyDescent="0.25">
      <c r="A1870" s="3">
        <f>TITRES_STAT!B1873</f>
        <v>44734</v>
      </c>
      <c r="B1870" s="6">
        <f>TITRES_STAT!D1873</f>
        <v>44.783000000000001</v>
      </c>
      <c r="C1870" s="2">
        <f t="shared" si="229"/>
        <v>0</v>
      </c>
      <c r="D1870" s="2">
        <f t="shared" si="230"/>
        <v>44.783000000000001</v>
      </c>
      <c r="E1870" s="2">
        <f t="shared" si="232"/>
        <v>44.506100000000011</v>
      </c>
      <c r="F1870" s="2">
        <f t="shared" si="225"/>
        <v>44.183050000000009</v>
      </c>
      <c r="G1870" s="2">
        <f t="shared" si="227"/>
        <v>43.989219999999953</v>
      </c>
      <c r="H1870" s="2">
        <f t="shared" si="231"/>
        <v>43.542334999999973</v>
      </c>
      <c r="I1870" s="2">
        <f t="array" ref="I1870">SUMPRODUCT(B1854:B1873, (ROW(B1854:B1873)-ROW(B1854)+1)) / (20*21/2)</f>
        <v>44.54126190476191</v>
      </c>
      <c r="J1870" s="2">
        <f t="shared" si="226"/>
        <v>44.318469776904237</v>
      </c>
      <c r="K1870" s="2">
        <f t="shared" si="228"/>
        <v>43.980329264876204</v>
      </c>
    </row>
    <row r="1871" spans="1:11" ht="13.5" x14ac:dyDescent="0.25">
      <c r="A1871" s="3">
        <f>TITRES_STAT!B1874</f>
        <v>44735</v>
      </c>
      <c r="B1871" s="6">
        <f>TITRES_STAT!D1874</f>
        <v>44.783000000000001</v>
      </c>
      <c r="C1871" s="2">
        <f t="shared" si="229"/>
        <v>0</v>
      </c>
      <c r="D1871" s="2">
        <f t="shared" si="230"/>
        <v>44.783000000000001</v>
      </c>
      <c r="E1871" s="2">
        <f t="shared" si="232"/>
        <v>44.598400000000012</v>
      </c>
      <c r="F1871" s="2">
        <f t="shared" si="225"/>
        <v>44.229200000000006</v>
      </c>
      <c r="G1871" s="2">
        <f t="shared" si="227"/>
        <v>44.007679999999958</v>
      </c>
      <c r="H1871" s="2">
        <f t="shared" si="231"/>
        <v>43.549774999999975</v>
      </c>
      <c r="I1871" s="2">
        <f t="array" ref="I1871">SUMPRODUCT(B1855:B1874, (ROW(B1855:B1874)-ROW(B1855)+1)) / (20*21/2)</f>
        <v>44.585214285714287</v>
      </c>
      <c r="J1871" s="2">
        <f t="shared" si="226"/>
        <v>44.362710750532408</v>
      </c>
      <c r="K1871" s="2">
        <f t="shared" si="228"/>
        <v>44.01180654860655</v>
      </c>
    </row>
    <row r="1872" spans="1:11" ht="13.5" x14ac:dyDescent="0.25">
      <c r="A1872" s="3">
        <f>TITRES_STAT!B1875</f>
        <v>44736</v>
      </c>
      <c r="B1872" s="6">
        <f>TITRES_STAT!D1875</f>
        <v>44.783000000000001</v>
      </c>
      <c r="C1872" s="2">
        <f t="shared" si="229"/>
        <v>0</v>
      </c>
      <c r="D1872" s="2">
        <f t="shared" si="230"/>
        <v>44.783000000000001</v>
      </c>
      <c r="E1872" s="2">
        <f t="shared" si="232"/>
        <v>44.690700000000007</v>
      </c>
      <c r="F1872" s="2">
        <f t="shared" si="225"/>
        <v>44.27535000000001</v>
      </c>
      <c r="G1872" s="2">
        <f t="shared" si="227"/>
        <v>44.026139999999948</v>
      </c>
      <c r="H1872" s="2">
        <f t="shared" si="231"/>
        <v>43.557214999999957</v>
      </c>
      <c r="I1872" s="2">
        <f t="array" ref="I1872">SUMPRODUCT(B1856:B1875, (ROW(B1856:B1875)-ROW(B1856)+1)) / (20*21/2)</f>
        <v>44.624771428571428</v>
      </c>
      <c r="J1872" s="2">
        <f t="shared" si="226"/>
        <v>44.402738298100751</v>
      </c>
      <c r="K1872" s="2">
        <f t="shared" si="228"/>
        <v>44.042049429053357</v>
      </c>
    </row>
    <row r="1873" spans="1:11" ht="13.5" x14ac:dyDescent="0.25">
      <c r="A1873" s="3">
        <f>TITRES_STAT!B1876</f>
        <v>44739</v>
      </c>
      <c r="B1873" s="6">
        <f>TITRES_STAT!D1876</f>
        <v>44.783000000000001</v>
      </c>
      <c r="C1873" s="2">
        <f t="shared" si="229"/>
        <v>0</v>
      </c>
      <c r="D1873" s="2">
        <f t="shared" si="230"/>
        <v>44.783000000000001</v>
      </c>
      <c r="E1873" s="2">
        <f t="shared" si="232"/>
        <v>44.783000000000008</v>
      </c>
      <c r="F1873" s="2">
        <f t="shared" si="225"/>
        <v>44.321500000000007</v>
      </c>
      <c r="G1873" s="2">
        <f t="shared" si="227"/>
        <v>44.044599999999953</v>
      </c>
      <c r="H1873" s="2">
        <f t="shared" si="231"/>
        <v>43.564654999999959</v>
      </c>
      <c r="I1873" s="2">
        <f t="array" ref="I1873">SUMPRODUCT(B1857:B1876, (ROW(B1857:B1876)-ROW(B1857)+1)) / (20*21/2)</f>
        <v>44.659933333333328</v>
      </c>
      <c r="J1873" s="2">
        <f t="shared" si="226"/>
        <v>44.438953698281637</v>
      </c>
      <c r="K1873" s="2">
        <f t="shared" si="228"/>
        <v>44.071106314188519</v>
      </c>
    </row>
    <row r="1874" spans="1:11" ht="13.5" x14ac:dyDescent="0.25">
      <c r="A1874" s="3">
        <f>TITRES_STAT!B1877</f>
        <v>44740</v>
      </c>
      <c r="B1874" s="6">
        <f>TITRES_STAT!D1877</f>
        <v>44.783000000000001</v>
      </c>
      <c r="C1874" s="2">
        <f t="shared" si="229"/>
        <v>0</v>
      </c>
      <c r="D1874" s="2">
        <f t="shared" si="230"/>
        <v>44.783000000000001</v>
      </c>
      <c r="E1874" s="2">
        <f t="shared" si="232"/>
        <v>44.783000000000008</v>
      </c>
      <c r="F1874" s="2">
        <f t="shared" si="225"/>
        <v>44.367650000000012</v>
      </c>
      <c r="G1874" s="2">
        <f t="shared" si="227"/>
        <v>44.06305999999995</v>
      </c>
      <c r="H1874" s="2">
        <f t="shared" si="231"/>
        <v>43.572094999999948</v>
      </c>
      <c r="I1874" s="2">
        <f t="array" ref="I1874">SUMPRODUCT(B1858:B1877, (ROW(B1858:B1877)-ROW(B1858)+1)) / (20*21/2)</f>
        <v>44.6907</v>
      </c>
      <c r="J1874" s="2">
        <f t="shared" si="226"/>
        <v>44.471720012731005</v>
      </c>
      <c r="K1874" s="2">
        <f t="shared" si="228"/>
        <v>44.099023713632107</v>
      </c>
    </row>
    <row r="1875" spans="1:11" ht="13.5" x14ac:dyDescent="0.25">
      <c r="A1875" s="3">
        <f>TITRES_STAT!B1878</f>
        <v>44741</v>
      </c>
      <c r="B1875" s="6">
        <f>TITRES_STAT!D1878</f>
        <v>44.783000000000001</v>
      </c>
      <c r="C1875" s="2">
        <f t="shared" si="229"/>
        <v>0</v>
      </c>
      <c r="D1875" s="2">
        <f t="shared" si="230"/>
        <v>44.783000000000001</v>
      </c>
      <c r="E1875" s="2">
        <f t="shared" si="232"/>
        <v>44.783000000000008</v>
      </c>
      <c r="F1875" s="2">
        <f t="shared" si="225"/>
        <v>44.413800000000009</v>
      </c>
      <c r="G1875" s="2">
        <f t="shared" si="227"/>
        <v>44.081519999999955</v>
      </c>
      <c r="H1875" s="2">
        <f t="shared" si="231"/>
        <v>43.579534999999943</v>
      </c>
      <c r="I1875" s="2">
        <f t="array" ref="I1875">SUMPRODUCT(B1859:B1878, (ROW(B1859:B1878)-ROW(B1859)+1)) / (20*21/2)</f>
        <v>44.717071428571423</v>
      </c>
      <c r="J1875" s="2">
        <f t="shared" si="226"/>
        <v>44.501365725804249</v>
      </c>
      <c r="K1875" s="2">
        <f t="shared" si="228"/>
        <v>44.125846313097519</v>
      </c>
    </row>
    <row r="1876" spans="1:11" ht="13.5" x14ac:dyDescent="0.25">
      <c r="A1876" s="3">
        <f>TITRES_STAT!B1879</f>
        <v>44742</v>
      </c>
      <c r="B1876" s="6">
        <f>TITRES_STAT!D1879</f>
        <v>44.783000000000001</v>
      </c>
      <c r="C1876" s="2">
        <f t="shared" si="229"/>
        <v>0</v>
      </c>
      <c r="D1876" s="2">
        <f t="shared" si="230"/>
        <v>44.783000000000001</v>
      </c>
      <c r="E1876" s="2">
        <f t="shared" si="232"/>
        <v>44.783000000000008</v>
      </c>
      <c r="F1876" s="2">
        <f t="shared" ref="F1876:F1939" si="233">AVERAGE(B1857:B1876)</f>
        <v>44.459950000000006</v>
      </c>
      <c r="G1876" s="2">
        <f t="shared" si="227"/>
        <v>44.099979999999952</v>
      </c>
      <c r="H1876" s="2">
        <f t="shared" si="231"/>
        <v>43.586974999999946</v>
      </c>
      <c r="I1876" s="2">
        <f t="array" ref="I1876">SUMPRODUCT(B1860:B1879, (ROW(B1860:B1879)-ROW(B1860)+1)) / (20*21/2)</f>
        <v>44.739047619047625</v>
      </c>
      <c r="J1876" s="2">
        <f t="shared" si="226"/>
        <v>44.528188037632418</v>
      </c>
      <c r="K1876" s="2">
        <f t="shared" si="228"/>
        <v>44.151617045917227</v>
      </c>
    </row>
    <row r="1877" spans="1:11" ht="13.5" x14ac:dyDescent="0.25">
      <c r="A1877" s="3">
        <f>TITRES_STAT!B1880</f>
        <v>44743</v>
      </c>
      <c r="B1877" s="6">
        <f>TITRES_STAT!D1880</f>
        <v>44.783000000000001</v>
      </c>
      <c r="C1877" s="2">
        <f t="shared" si="229"/>
        <v>0</v>
      </c>
      <c r="D1877" s="2">
        <f t="shared" si="230"/>
        <v>44.783000000000001</v>
      </c>
      <c r="E1877" s="2">
        <f t="shared" si="232"/>
        <v>44.783000000000008</v>
      </c>
      <c r="F1877" s="2">
        <f t="shared" si="233"/>
        <v>44.506100000000011</v>
      </c>
      <c r="G1877" s="2">
        <f t="shared" si="227"/>
        <v>44.118439999999957</v>
      </c>
      <c r="H1877" s="2">
        <f t="shared" si="231"/>
        <v>43.594414999999941</v>
      </c>
      <c r="I1877" s="2">
        <f t="array" ref="I1877">SUMPRODUCT(B1861:B1880, (ROW(B1861:B1880)-ROW(B1861)+1)) / (20*21/2)</f>
        <v>44.756628571428571</v>
      </c>
      <c r="J1877" s="2">
        <f t="shared" ref="J1877:J1940" si="234">$J$4*B1877+J1876*(1-$J$4)</f>
        <v>44.55245584357219</v>
      </c>
      <c r="K1877" s="2">
        <f t="shared" si="228"/>
        <v>44.176377161763611</v>
      </c>
    </row>
    <row r="1878" spans="1:11" ht="13.5" x14ac:dyDescent="0.25">
      <c r="A1878" s="3">
        <f>TITRES_STAT!B1881</f>
        <v>44746</v>
      </c>
      <c r="B1878" s="6">
        <f>TITRES_STAT!D1881</f>
        <v>44.783000000000001</v>
      </c>
      <c r="C1878" s="2">
        <f t="shared" si="229"/>
        <v>0</v>
      </c>
      <c r="D1878" s="2">
        <f t="shared" si="230"/>
        <v>44.783000000000001</v>
      </c>
      <c r="E1878" s="2">
        <f t="shared" si="232"/>
        <v>44.783000000000008</v>
      </c>
      <c r="F1878" s="2">
        <f t="shared" si="233"/>
        <v>44.552250000000008</v>
      </c>
      <c r="G1878" s="2">
        <f t="shared" si="227"/>
        <v>44.136899999999947</v>
      </c>
      <c r="H1878" s="2">
        <f t="shared" si="231"/>
        <v>43.601854999999951</v>
      </c>
      <c r="I1878" s="2">
        <f t="array" ref="I1878">SUMPRODUCT(B1862:B1881, (ROW(B1862:B1881)-ROW(B1862)+1)) / (20*21/2)</f>
        <v>44.769814285714283</v>
      </c>
      <c r="J1878" s="2">
        <f t="shared" si="234"/>
        <v>44.574412429898651</v>
      </c>
      <c r="K1878" s="2">
        <f t="shared" si="228"/>
        <v>44.200166292674844</v>
      </c>
    </row>
    <row r="1879" spans="1:11" ht="13.5" x14ac:dyDescent="0.25">
      <c r="A1879" s="3">
        <f>TITRES_STAT!B1882</f>
        <v>44747</v>
      </c>
      <c r="B1879" s="6">
        <f>TITRES_STAT!D1882</f>
        <v>44.783000000000001</v>
      </c>
      <c r="C1879" s="2">
        <f t="shared" si="229"/>
        <v>0</v>
      </c>
      <c r="D1879" s="2">
        <f t="shared" si="230"/>
        <v>44.783000000000001</v>
      </c>
      <c r="E1879" s="2">
        <f t="shared" si="232"/>
        <v>44.783000000000008</v>
      </c>
      <c r="F1879" s="2">
        <f t="shared" si="233"/>
        <v>44.598400000000012</v>
      </c>
      <c r="G1879" s="2">
        <f t="shared" si="227"/>
        <v>44.155359999999952</v>
      </c>
      <c r="H1879" s="2">
        <f t="shared" si="231"/>
        <v>43.609294999999946</v>
      </c>
      <c r="I1879" s="2">
        <f t="array" ref="I1879">SUMPRODUCT(B1863:B1882, (ROW(B1863:B1882)-ROW(B1863)+1)) / (20*21/2)</f>
        <v>44.778604761904759</v>
      </c>
      <c r="J1879" s="2">
        <f t="shared" si="234"/>
        <v>44.594277912765449</v>
      </c>
      <c r="K1879" s="2">
        <f t="shared" si="228"/>
        <v>44.223022516491518</v>
      </c>
    </row>
    <row r="1880" spans="1:11" ht="13.5" x14ac:dyDescent="0.25">
      <c r="A1880" s="3">
        <f>TITRES_STAT!B1883</f>
        <v>44748</v>
      </c>
      <c r="B1880" s="6">
        <f>TITRES_STAT!D1883</f>
        <v>44.783000000000001</v>
      </c>
      <c r="C1880" s="2">
        <f t="shared" si="229"/>
        <v>0</v>
      </c>
      <c r="D1880" s="2">
        <f t="shared" si="230"/>
        <v>44.783000000000001</v>
      </c>
      <c r="E1880" s="2">
        <f t="shared" si="232"/>
        <v>44.783000000000008</v>
      </c>
      <c r="F1880" s="2">
        <f t="shared" si="233"/>
        <v>44.64455000000001</v>
      </c>
      <c r="G1880" s="2">
        <f t="shared" si="227"/>
        <v>44.173819999999949</v>
      </c>
      <c r="H1880" s="2">
        <f t="shared" si="231"/>
        <v>43.616734999999956</v>
      </c>
      <c r="I1880" s="2">
        <f t="array" ref="I1880">SUMPRODUCT(B1864:B1883, (ROW(B1864:B1883)-ROW(B1864)+1)) / (20*21/2)</f>
        <v>44.783000000000001</v>
      </c>
      <c r="J1880" s="2">
        <f t="shared" si="234"/>
        <v>44.612251444883029</v>
      </c>
      <c r="K1880" s="2">
        <f t="shared" si="228"/>
        <v>44.244982417805581</v>
      </c>
    </row>
    <row r="1881" spans="1:11" ht="13.5" x14ac:dyDescent="0.25">
      <c r="A1881" s="3">
        <f>TITRES_STAT!B1884</f>
        <v>44749</v>
      </c>
      <c r="B1881" s="6">
        <f>TITRES_STAT!D1884</f>
        <v>44.783000000000001</v>
      </c>
      <c r="C1881" s="2">
        <f t="shared" si="229"/>
        <v>0</v>
      </c>
      <c r="D1881" s="2">
        <f t="shared" si="230"/>
        <v>44.783000000000001</v>
      </c>
      <c r="E1881" s="2">
        <f t="shared" si="232"/>
        <v>44.783000000000008</v>
      </c>
      <c r="F1881" s="2">
        <f t="shared" si="233"/>
        <v>44.690700000000007</v>
      </c>
      <c r="G1881" s="2">
        <f t="shared" si="227"/>
        <v>44.192279999999954</v>
      </c>
      <c r="H1881" s="2">
        <f t="shared" si="231"/>
        <v>43.624174999999951</v>
      </c>
      <c r="I1881" s="2">
        <f t="array" ref="I1881">SUMPRODUCT(B1865:B1884, (ROW(B1865:B1884)-ROW(B1865)+1)) / (20*21/2)</f>
        <v>44.783000000000001</v>
      </c>
      <c r="J1881" s="2">
        <f t="shared" si="234"/>
        <v>44.628513212037028</v>
      </c>
      <c r="K1881" s="2">
        <f t="shared" si="228"/>
        <v>44.266081146519092</v>
      </c>
    </row>
    <row r="1882" spans="1:11" ht="13.5" x14ac:dyDescent="0.25">
      <c r="A1882" s="3">
        <f>TITRES_STAT!B1885</f>
        <v>44750</v>
      </c>
      <c r="B1882" s="6">
        <f>TITRES_STAT!D1885</f>
        <v>44.783000000000001</v>
      </c>
      <c r="C1882" s="2">
        <f t="shared" si="229"/>
        <v>0</v>
      </c>
      <c r="D1882" s="2">
        <f t="shared" si="230"/>
        <v>44.783000000000001</v>
      </c>
      <c r="E1882" s="2">
        <f t="shared" si="232"/>
        <v>44.783000000000008</v>
      </c>
      <c r="F1882" s="2">
        <f t="shared" si="233"/>
        <v>44.736850000000011</v>
      </c>
      <c r="G1882" s="2">
        <f t="shared" si="227"/>
        <v>44.210739999999952</v>
      </c>
      <c r="H1882" s="2">
        <f t="shared" si="231"/>
        <v>43.631614999999954</v>
      </c>
      <c r="I1882" s="2">
        <f t="array" ref="I1882">SUMPRODUCT(B1866:B1885, (ROW(B1866:B1885)-ROW(B1866)+1)) / (20*21/2)</f>
        <v>44.783000000000001</v>
      </c>
      <c r="J1882" s="2">
        <f t="shared" si="234"/>
        <v>44.643226239462074</v>
      </c>
      <c r="K1882" s="2">
        <f t="shared" si="228"/>
        <v>44.286352474106579</v>
      </c>
    </row>
    <row r="1883" spans="1:11" ht="13.5" x14ac:dyDescent="0.25">
      <c r="A1883" s="3">
        <f>TITRES_STAT!B1886</f>
        <v>44753</v>
      </c>
      <c r="B1883" s="6">
        <f>TITRES_STAT!D1886</f>
        <v>44.783000000000001</v>
      </c>
      <c r="C1883" s="2">
        <f t="shared" si="229"/>
        <v>0</v>
      </c>
      <c r="D1883" s="2">
        <f t="shared" si="230"/>
        <v>44.783000000000001</v>
      </c>
      <c r="E1883" s="2">
        <f t="shared" si="232"/>
        <v>44.783000000000008</v>
      </c>
      <c r="F1883" s="2">
        <f t="shared" si="233"/>
        <v>44.783000000000008</v>
      </c>
      <c r="G1883" s="2">
        <f t="shared" si="227"/>
        <v>44.229199999999956</v>
      </c>
      <c r="H1883" s="2">
        <f t="shared" si="231"/>
        <v>43.639054999999956</v>
      </c>
      <c r="I1883" s="2">
        <f t="array" ref="I1883">SUMPRODUCT(B1867:B1886, (ROW(B1867:B1886)-ROW(B1867)+1)) / (20*21/2)</f>
        <v>44.783000000000001</v>
      </c>
      <c r="J1883" s="2">
        <f t="shared" si="234"/>
        <v>44.656538026179973</v>
      </c>
      <c r="K1883" s="2">
        <f t="shared" si="228"/>
        <v>44.30582884767103</v>
      </c>
    </row>
    <row r="1884" spans="1:11" ht="13.5" x14ac:dyDescent="0.25">
      <c r="A1884" s="3">
        <f>TITRES_STAT!B1887</f>
        <v>44754</v>
      </c>
      <c r="B1884" s="6">
        <f>TITRES_STAT!D1887</f>
        <v>44.783000000000001</v>
      </c>
      <c r="C1884" s="2">
        <f t="shared" si="229"/>
        <v>0</v>
      </c>
      <c r="D1884" s="2">
        <f t="shared" si="230"/>
        <v>44.783000000000001</v>
      </c>
      <c r="E1884" s="2">
        <f t="shared" si="232"/>
        <v>44.783000000000008</v>
      </c>
      <c r="F1884" s="2">
        <f t="shared" si="233"/>
        <v>44.783000000000008</v>
      </c>
      <c r="G1884" s="2">
        <f t="shared" si="227"/>
        <v>44.247659999999954</v>
      </c>
      <c r="H1884" s="2">
        <f t="shared" si="231"/>
        <v>43.646494999999959</v>
      </c>
      <c r="I1884" s="2">
        <f t="array" ref="I1884">SUMPRODUCT(B1868:B1887, (ROW(B1868:B1887)-ROW(B1868)+1)) / (20*21/2)</f>
        <v>44.783000000000001</v>
      </c>
      <c r="J1884" s="2">
        <f t="shared" si="234"/>
        <v>44.668582023686646</v>
      </c>
      <c r="K1884" s="2">
        <f t="shared" si="228"/>
        <v>44.324541441880008</v>
      </c>
    </row>
    <row r="1885" spans="1:11" ht="13.5" x14ac:dyDescent="0.25">
      <c r="A1885" s="3">
        <f>TITRES_STAT!B1888</f>
        <v>44755</v>
      </c>
      <c r="B1885" s="6">
        <f>TITRES_STAT!D1888</f>
        <v>44.783000000000001</v>
      </c>
      <c r="C1885" s="2">
        <f t="shared" si="229"/>
        <v>0</v>
      </c>
      <c r="D1885" s="2">
        <f t="shared" si="230"/>
        <v>44.783000000000001</v>
      </c>
      <c r="E1885" s="2">
        <f t="shared" si="232"/>
        <v>44.783000000000008</v>
      </c>
      <c r="F1885" s="2">
        <f t="shared" si="233"/>
        <v>44.783000000000008</v>
      </c>
      <c r="G1885" s="2">
        <f t="shared" si="227"/>
        <v>44.266119999999958</v>
      </c>
      <c r="H1885" s="2">
        <f t="shared" si="231"/>
        <v>43.653934999999954</v>
      </c>
      <c r="I1885" s="2">
        <f t="array" ref="I1885">SUMPRODUCT(B1869:B1888, (ROW(B1869:B1888)-ROW(B1869)+1)) / (20*21/2)</f>
        <v>44.783000000000001</v>
      </c>
      <c r="J1885" s="2">
        <f t="shared" si="234"/>
        <v>44.679478973811733</v>
      </c>
      <c r="K1885" s="2">
        <f t="shared" si="228"/>
        <v>44.34252020886511</v>
      </c>
    </row>
    <row r="1886" spans="1:11" ht="13.5" x14ac:dyDescent="0.25">
      <c r="A1886" s="3">
        <f>TITRES_STAT!B1889</f>
        <v>44756</v>
      </c>
      <c r="B1886" s="6">
        <f>TITRES_STAT!D1889</f>
        <v>44.783000000000001</v>
      </c>
      <c r="C1886" s="2">
        <f t="shared" si="229"/>
        <v>0</v>
      </c>
      <c r="D1886" s="2">
        <f t="shared" si="230"/>
        <v>44.783000000000001</v>
      </c>
      <c r="E1886" s="2">
        <f t="shared" si="232"/>
        <v>44.783000000000008</v>
      </c>
      <c r="F1886" s="2">
        <f t="shared" si="233"/>
        <v>44.783000000000008</v>
      </c>
      <c r="G1886" s="2">
        <f t="shared" si="227"/>
        <v>44.284579999999949</v>
      </c>
      <c r="H1886" s="2">
        <f t="shared" si="231"/>
        <v>43.66137499999995</v>
      </c>
      <c r="I1886" s="2">
        <f t="array" ref="I1886">SUMPRODUCT(B1870:B1889, (ROW(B1870:B1889)-ROW(B1870)+1)) / (20*21/2)</f>
        <v>44.783000000000001</v>
      </c>
      <c r="J1886" s="2">
        <f t="shared" si="234"/>
        <v>44.689338119162997</v>
      </c>
      <c r="K1886" s="2">
        <f t="shared" si="228"/>
        <v>44.359793926164521</v>
      </c>
    </row>
    <row r="1887" spans="1:11" ht="13.5" x14ac:dyDescent="0.25">
      <c r="A1887" s="3">
        <f>TITRES_STAT!B1890</f>
        <v>44757</v>
      </c>
      <c r="B1887" s="6">
        <f>TITRES_STAT!D1890</f>
        <v>44.783000000000001</v>
      </c>
      <c r="C1887" s="2">
        <f t="shared" si="229"/>
        <v>0</v>
      </c>
      <c r="D1887" s="2">
        <f t="shared" si="230"/>
        <v>44.783000000000001</v>
      </c>
      <c r="E1887" s="2">
        <f t="shared" si="232"/>
        <v>44.783000000000008</v>
      </c>
      <c r="F1887" s="2">
        <f t="shared" si="233"/>
        <v>44.783000000000008</v>
      </c>
      <c r="G1887" s="2">
        <f t="shared" si="227"/>
        <v>44.303039999999953</v>
      </c>
      <c r="H1887" s="2">
        <f t="shared" si="231"/>
        <v>43.66881499999996</v>
      </c>
      <c r="I1887" s="2">
        <f t="array" ref="I1887">SUMPRODUCT(B1871:B1890, (ROW(B1871:B1890)-ROW(B1871)+1)) / (20*21/2)</f>
        <v>44.783000000000001</v>
      </c>
      <c r="J1887" s="2">
        <f t="shared" si="234"/>
        <v>44.698258298290334</v>
      </c>
      <c r="K1887" s="2">
        <f t="shared" si="228"/>
        <v>44.376390242785519</v>
      </c>
    </row>
    <row r="1888" spans="1:11" ht="13.5" x14ac:dyDescent="0.25">
      <c r="A1888" s="3">
        <f>TITRES_STAT!B1891</f>
        <v>44760</v>
      </c>
      <c r="B1888" s="6">
        <f>TITRES_STAT!D1891</f>
        <v>44.783000000000001</v>
      </c>
      <c r="C1888" s="2">
        <f t="shared" si="229"/>
        <v>0</v>
      </c>
      <c r="D1888" s="2">
        <f t="shared" si="230"/>
        <v>44.783000000000001</v>
      </c>
      <c r="E1888" s="2">
        <f t="shared" si="232"/>
        <v>44.783000000000008</v>
      </c>
      <c r="F1888" s="2">
        <f t="shared" si="233"/>
        <v>44.783000000000008</v>
      </c>
      <c r="G1888" s="2">
        <f t="shared" si="227"/>
        <v>44.321499999999951</v>
      </c>
      <c r="H1888" s="2">
        <f t="shared" si="231"/>
        <v>43.676254999999955</v>
      </c>
      <c r="I1888" s="2">
        <f t="array" ref="I1888">SUMPRODUCT(B1872:B1891, (ROW(B1872:B1891)-ROW(B1872)+1)) / (20*21/2)</f>
        <v>44.783000000000001</v>
      </c>
      <c r="J1888" s="2">
        <f t="shared" si="234"/>
        <v>44.706328936548402</v>
      </c>
      <c r="K1888" s="2">
        <f t="shared" si="228"/>
        <v>44.392335723460597</v>
      </c>
    </row>
    <row r="1889" spans="1:11" ht="13.5" x14ac:dyDescent="0.25">
      <c r="A1889" s="3">
        <f>TITRES_STAT!B1892</f>
        <v>44761</v>
      </c>
      <c r="B1889" s="6">
        <f>TITRES_STAT!D1892</f>
        <v>44.783000000000001</v>
      </c>
      <c r="C1889" s="2">
        <f t="shared" si="229"/>
        <v>0</v>
      </c>
      <c r="D1889" s="2">
        <f t="shared" si="230"/>
        <v>44.783000000000001</v>
      </c>
      <c r="E1889" s="2">
        <f t="shared" si="232"/>
        <v>44.783000000000008</v>
      </c>
      <c r="F1889" s="2">
        <f t="shared" si="233"/>
        <v>44.783000000000008</v>
      </c>
      <c r="G1889" s="2">
        <f t="shared" si="227"/>
        <v>44.339959999999955</v>
      </c>
      <c r="H1889" s="2">
        <f t="shared" si="231"/>
        <v>43.683694999999965</v>
      </c>
      <c r="I1889" s="2">
        <f t="array" ref="I1889">SUMPRODUCT(B1873:B1892, (ROW(B1873:B1892)-ROW(B1873)+1)) / (20*21/2)</f>
        <v>44.783000000000001</v>
      </c>
      <c r="J1889" s="2">
        <f t="shared" si="234"/>
        <v>44.713630942591415</v>
      </c>
      <c r="K1889" s="2">
        <f t="shared" si="228"/>
        <v>44.407655891168027</v>
      </c>
    </row>
    <row r="1890" spans="1:11" ht="13.5" x14ac:dyDescent="0.25">
      <c r="A1890" s="3">
        <f>TITRES_STAT!B1893</f>
        <v>44762</v>
      </c>
      <c r="B1890" s="6">
        <f>TITRES_STAT!D1893</f>
        <v>44.783000000000001</v>
      </c>
      <c r="C1890" s="2">
        <f t="shared" si="229"/>
        <v>0</v>
      </c>
      <c r="D1890" s="2">
        <f t="shared" si="230"/>
        <v>44.783000000000001</v>
      </c>
      <c r="E1890" s="2">
        <f t="shared" si="232"/>
        <v>44.783000000000008</v>
      </c>
      <c r="F1890" s="2">
        <f t="shared" si="233"/>
        <v>44.783000000000008</v>
      </c>
      <c r="G1890" s="2">
        <f t="shared" si="227"/>
        <v>44.358419999999953</v>
      </c>
      <c r="H1890" s="2">
        <f t="shared" si="231"/>
        <v>43.69113499999996</v>
      </c>
      <c r="I1890" s="2">
        <f t="array" ref="I1890">SUMPRODUCT(B1874:B1893, (ROW(B1874:B1893)-ROW(B1874)+1)) / (20*21/2)</f>
        <v>44.783000000000001</v>
      </c>
      <c r="J1890" s="2">
        <f t="shared" si="234"/>
        <v>44.720237519487476</v>
      </c>
      <c r="K1890" s="2">
        <f t="shared" si="228"/>
        <v>44.422375267984968</v>
      </c>
    </row>
    <row r="1891" spans="1:11" ht="13.5" x14ac:dyDescent="0.25">
      <c r="A1891" s="3">
        <f>TITRES_STAT!B1894</f>
        <v>44763</v>
      </c>
      <c r="B1891" s="6">
        <f>TITRES_STAT!D1894</f>
        <v>44.783000000000001</v>
      </c>
      <c r="C1891" s="2">
        <f t="shared" si="229"/>
        <v>0</v>
      </c>
      <c r="D1891" s="2">
        <f t="shared" si="230"/>
        <v>44.783000000000001</v>
      </c>
      <c r="E1891" s="2">
        <f t="shared" si="232"/>
        <v>44.783000000000008</v>
      </c>
      <c r="F1891" s="2">
        <f t="shared" si="233"/>
        <v>44.783000000000008</v>
      </c>
      <c r="G1891" s="2">
        <f t="shared" si="227"/>
        <v>44.376879999999957</v>
      </c>
      <c r="H1891" s="2">
        <f t="shared" si="231"/>
        <v>43.698574999999963</v>
      </c>
      <c r="I1891" s="2">
        <f t="array" ref="I1891">SUMPRODUCT(B1875:B1894, (ROW(B1875:B1894)-ROW(B1875)+1)) / (20*21/2)</f>
        <v>44.783000000000001</v>
      </c>
      <c r="J1891" s="2">
        <f t="shared" si="234"/>
        <v>44.726214898583912</v>
      </c>
      <c r="K1891" s="2">
        <f t="shared" si="228"/>
        <v>44.436517414338503</v>
      </c>
    </row>
    <row r="1892" spans="1:11" ht="13.5" x14ac:dyDescent="0.25">
      <c r="A1892" s="3">
        <f>TITRES_STAT!B1895</f>
        <v>44764</v>
      </c>
      <c r="B1892" s="6">
        <f>TITRES_STAT!D1895</f>
        <v>44.783000000000001</v>
      </c>
      <c r="C1892" s="2">
        <f t="shared" si="229"/>
        <v>0</v>
      </c>
      <c r="D1892" s="2">
        <f t="shared" si="230"/>
        <v>44.783000000000001</v>
      </c>
      <c r="E1892" s="2">
        <f t="shared" si="232"/>
        <v>44.783000000000008</v>
      </c>
      <c r="F1892" s="2">
        <f t="shared" si="233"/>
        <v>44.783000000000008</v>
      </c>
      <c r="G1892" s="2">
        <f t="shared" si="227"/>
        <v>44.395339999999948</v>
      </c>
      <c r="H1892" s="2">
        <f t="shared" si="231"/>
        <v>43.706014999999958</v>
      </c>
      <c r="I1892" s="2">
        <f t="array" ref="I1892">SUMPRODUCT(B1876:B1895, (ROW(B1876:B1895)-ROW(B1876)+1)) / (20*21/2)</f>
        <v>44.783000000000001</v>
      </c>
      <c r="J1892" s="2">
        <f t="shared" si="234"/>
        <v>44.731623003480685</v>
      </c>
      <c r="K1892" s="2">
        <f t="shared" si="228"/>
        <v>44.45010496671739</v>
      </c>
    </row>
    <row r="1893" spans="1:11" ht="13.5" x14ac:dyDescent="0.25">
      <c r="A1893" s="3">
        <f>TITRES_STAT!B1896</f>
        <v>44768</v>
      </c>
      <c r="B1893" s="6">
        <f>TITRES_STAT!D1896</f>
        <v>44.783000000000001</v>
      </c>
      <c r="C1893" s="2">
        <f t="shared" si="229"/>
        <v>0</v>
      </c>
      <c r="D1893" s="2">
        <f t="shared" si="230"/>
        <v>44.783000000000001</v>
      </c>
      <c r="E1893" s="2">
        <f t="shared" si="232"/>
        <v>44.783000000000008</v>
      </c>
      <c r="F1893" s="2">
        <f t="shared" si="233"/>
        <v>44.783000000000008</v>
      </c>
      <c r="G1893" s="2">
        <f t="shared" si="227"/>
        <v>44.413799999999952</v>
      </c>
      <c r="H1893" s="2">
        <f t="shared" si="231"/>
        <v>43.713454999999968</v>
      </c>
      <c r="I1893" s="2">
        <f t="array" ref="I1893">SUMPRODUCT(B1877:B1896, (ROW(B1877:B1896)-ROW(B1877)+1)) / (20*21/2)</f>
        <v>44.783000000000001</v>
      </c>
      <c r="J1893" s="2">
        <f t="shared" si="234"/>
        <v>44.736516050768245</v>
      </c>
      <c r="K1893" s="2">
        <f t="shared" si="228"/>
        <v>44.463159673904947</v>
      </c>
    </row>
    <row r="1894" spans="1:11" ht="13.5" x14ac:dyDescent="0.25">
      <c r="A1894" s="3">
        <f>TITRES_STAT!B1897</f>
        <v>44769</v>
      </c>
      <c r="B1894" s="6">
        <f>TITRES_STAT!D1897</f>
        <v>44.783000000000001</v>
      </c>
      <c r="C1894" s="2">
        <f t="shared" si="229"/>
        <v>0</v>
      </c>
      <c r="D1894" s="2">
        <f t="shared" si="230"/>
        <v>44.783000000000001</v>
      </c>
      <c r="E1894" s="2">
        <f t="shared" si="232"/>
        <v>44.783000000000008</v>
      </c>
      <c r="F1894" s="2">
        <f t="shared" si="233"/>
        <v>44.783000000000008</v>
      </c>
      <c r="G1894" s="2">
        <f t="shared" si="227"/>
        <v>44.43225999999995</v>
      </c>
      <c r="H1894" s="2">
        <f t="shared" si="231"/>
        <v>43.720894999999963</v>
      </c>
      <c r="I1894" s="2">
        <f t="array" ref="I1894">SUMPRODUCT(B1878:B1897, (ROW(B1878:B1897)-ROW(B1878)+1)) / (20*21/2)</f>
        <v>44.783000000000001</v>
      </c>
      <c r="J1894" s="2">
        <f t="shared" si="234"/>
        <v>44.740943093552225</v>
      </c>
      <c r="K1894" s="2">
        <f t="shared" si="228"/>
        <v>44.475702431791028</v>
      </c>
    </row>
    <row r="1895" spans="1:11" ht="13.5" x14ac:dyDescent="0.25">
      <c r="A1895" s="3">
        <f>TITRES_STAT!B1898</f>
        <v>44770</v>
      </c>
      <c r="B1895" s="6">
        <f>TITRES_STAT!D1898</f>
        <v>44.783000000000001</v>
      </c>
      <c r="C1895" s="2">
        <f t="shared" si="229"/>
        <v>0</v>
      </c>
      <c r="D1895" s="2">
        <f t="shared" si="230"/>
        <v>44.783000000000001</v>
      </c>
      <c r="E1895" s="2">
        <f t="shared" si="232"/>
        <v>44.783000000000008</v>
      </c>
      <c r="F1895" s="2">
        <f t="shared" si="233"/>
        <v>44.783000000000008</v>
      </c>
      <c r="G1895" s="2">
        <f t="shared" si="227"/>
        <v>44.450719999999954</v>
      </c>
      <c r="H1895" s="2">
        <f t="shared" si="231"/>
        <v>43.726079999999968</v>
      </c>
      <c r="I1895" s="2">
        <f t="array" ref="I1895">SUMPRODUCT(B1879:B1898, (ROW(B1879:B1898)-ROW(B1879)+1)) / (20*21/2)</f>
        <v>44.783000000000001</v>
      </c>
      <c r="J1895" s="2">
        <f t="shared" si="234"/>
        <v>44.74494851321392</v>
      </c>
      <c r="K1895" s="2">
        <f t="shared" si="228"/>
        <v>44.487753316818832</v>
      </c>
    </row>
    <row r="1896" spans="1:11" ht="13.5" x14ac:dyDescent="0.25">
      <c r="A1896" s="3">
        <f>TITRES_STAT!B1899</f>
        <v>44771</v>
      </c>
      <c r="B1896" s="6">
        <f>TITRES_STAT!D1899</f>
        <v>44.783000000000001</v>
      </c>
      <c r="C1896" s="2">
        <f t="shared" si="229"/>
        <v>0</v>
      </c>
      <c r="D1896" s="2">
        <f t="shared" si="230"/>
        <v>44.783000000000001</v>
      </c>
      <c r="E1896" s="2">
        <f t="shared" si="232"/>
        <v>44.783000000000008</v>
      </c>
      <c r="F1896" s="2">
        <f t="shared" si="233"/>
        <v>44.783000000000008</v>
      </c>
      <c r="G1896" s="2">
        <f t="shared" si="227"/>
        <v>44.469179999999952</v>
      </c>
      <c r="H1896" s="2">
        <f t="shared" si="231"/>
        <v>43.731264999999965</v>
      </c>
      <c r="I1896" s="2">
        <f t="array" ref="I1896">SUMPRODUCT(B1880:B1899, (ROW(B1880:B1899)-ROW(B1880)+1)) / (20*21/2)</f>
        <v>44.783000000000001</v>
      </c>
      <c r="J1896" s="2">
        <f t="shared" si="234"/>
        <v>44.748572464336405</v>
      </c>
      <c r="K1896" s="2">
        <f t="shared" si="228"/>
        <v>44.499331618120053</v>
      </c>
    </row>
    <row r="1897" spans="1:11" ht="13.5" x14ac:dyDescent="0.25">
      <c r="A1897" s="3">
        <f>TITRES_STAT!B1900</f>
        <v>44774</v>
      </c>
      <c r="B1897" s="6">
        <f>TITRES_STAT!D1900</f>
        <v>44.783000000000001</v>
      </c>
      <c r="C1897" s="2">
        <f t="shared" si="229"/>
        <v>0</v>
      </c>
      <c r="D1897" s="2">
        <f t="shared" si="230"/>
        <v>44.783000000000001</v>
      </c>
      <c r="E1897" s="2">
        <f t="shared" si="232"/>
        <v>44.783000000000008</v>
      </c>
      <c r="F1897" s="2">
        <f t="shared" si="233"/>
        <v>44.783000000000008</v>
      </c>
      <c r="G1897" s="2">
        <f t="shared" si="227"/>
        <v>44.487639999999956</v>
      </c>
      <c r="H1897" s="2">
        <f t="shared" si="231"/>
        <v>43.736449999999969</v>
      </c>
      <c r="I1897" s="2">
        <f t="array" ref="I1897">SUMPRODUCT(B1881:B1900, (ROW(B1881:B1900)-ROW(B1881)+1)) / (20*21/2)</f>
        <v>44.783000000000001</v>
      </c>
      <c r="J1897" s="2">
        <f t="shared" si="234"/>
        <v>44.751851277256748</v>
      </c>
      <c r="K1897" s="2">
        <f t="shared" si="228"/>
        <v>44.510455868389855</v>
      </c>
    </row>
    <row r="1898" spans="1:11" ht="13.5" x14ac:dyDescent="0.25">
      <c r="A1898" s="3">
        <f>TITRES_STAT!B1901</f>
        <v>44775</v>
      </c>
      <c r="B1898" s="6">
        <f>TITRES_STAT!D1901</f>
        <v>44.783000000000001</v>
      </c>
      <c r="C1898" s="2">
        <f t="shared" si="229"/>
        <v>0</v>
      </c>
      <c r="D1898" s="2">
        <f t="shared" si="230"/>
        <v>44.783000000000001</v>
      </c>
      <c r="E1898" s="2">
        <f t="shared" si="232"/>
        <v>44.783000000000008</v>
      </c>
      <c r="F1898" s="2">
        <f t="shared" si="233"/>
        <v>44.783000000000008</v>
      </c>
      <c r="G1898" s="2">
        <f t="shared" si="227"/>
        <v>44.506099999999954</v>
      </c>
      <c r="H1898" s="2">
        <f t="shared" si="231"/>
        <v>43.741634999999967</v>
      </c>
      <c r="I1898" s="2">
        <f t="array" ref="I1898">SUMPRODUCT(B1882:B1901, (ROW(B1882:B1901)-ROW(B1882)+1)) / (20*21/2)</f>
        <v>44.783000000000001</v>
      </c>
      <c r="J1898" s="2">
        <f t="shared" si="234"/>
        <v>44.754817822279918</v>
      </c>
      <c r="K1898" s="2">
        <f t="shared" si="228"/>
        <v>44.52114387355104</v>
      </c>
    </row>
    <row r="1899" spans="1:11" ht="13.5" x14ac:dyDescent="0.25">
      <c r="A1899" s="3">
        <f>TITRES_STAT!B1902</f>
        <v>44776</v>
      </c>
      <c r="B1899" s="6">
        <f>TITRES_STAT!D1902</f>
        <v>44.783000000000001</v>
      </c>
      <c r="C1899" s="2">
        <f t="shared" si="229"/>
        <v>0</v>
      </c>
      <c r="D1899" s="2">
        <f t="shared" si="230"/>
        <v>44.783000000000001</v>
      </c>
      <c r="E1899" s="2">
        <f t="shared" si="232"/>
        <v>44.783000000000008</v>
      </c>
      <c r="F1899" s="2">
        <f t="shared" si="233"/>
        <v>44.783000000000008</v>
      </c>
      <c r="G1899" s="2">
        <f t="shared" si="227"/>
        <v>44.524559999999958</v>
      </c>
      <c r="H1899" s="2">
        <f t="shared" si="231"/>
        <v>43.746819999999971</v>
      </c>
      <c r="I1899" s="2">
        <f t="array" ref="I1899">SUMPRODUCT(B1883:B1902, (ROW(B1883:B1902)-ROW(B1883)+1)) / (20*21/2)</f>
        <v>44.783000000000001</v>
      </c>
      <c r="J1899" s="2">
        <f t="shared" si="234"/>
        <v>44.757501839205645</v>
      </c>
      <c r="K1899" s="2">
        <f t="shared" si="228"/>
        <v>44.531412741254925</v>
      </c>
    </row>
    <row r="1900" spans="1:11" ht="13.5" x14ac:dyDescent="0.25">
      <c r="A1900" s="3">
        <f>TITRES_STAT!B1903</f>
        <v>44777</v>
      </c>
      <c r="B1900" s="6">
        <f>TITRES_STAT!D1903</f>
        <v>44.783000000000001</v>
      </c>
      <c r="C1900" s="2">
        <f t="shared" si="229"/>
        <v>0</v>
      </c>
      <c r="D1900" s="2">
        <f t="shared" si="230"/>
        <v>44.783000000000001</v>
      </c>
      <c r="E1900" s="2">
        <f t="shared" si="232"/>
        <v>44.783000000000008</v>
      </c>
      <c r="F1900" s="2">
        <f t="shared" si="233"/>
        <v>44.783000000000008</v>
      </c>
      <c r="G1900" s="2">
        <f t="shared" si="227"/>
        <v>44.543019999999949</v>
      </c>
      <c r="H1900" s="2">
        <f t="shared" si="231"/>
        <v>43.752004999999969</v>
      </c>
      <c r="I1900" s="2">
        <f t="array" ref="I1900">SUMPRODUCT(B1884:B1903, (ROW(B1884:B1903)-ROW(B1884)+1)) / (20*21/2)</f>
        <v>44.783000000000001</v>
      </c>
      <c r="J1900" s="2">
        <f t="shared" si="234"/>
        <v>44.759930235471778</v>
      </c>
      <c r="K1900" s="2">
        <f t="shared" si="228"/>
        <v>44.541278908264538</v>
      </c>
    </row>
    <row r="1901" spans="1:11" ht="13.5" x14ac:dyDescent="0.25">
      <c r="A1901" s="3">
        <f>TITRES_STAT!B1904</f>
        <v>44778</v>
      </c>
      <c r="B1901" s="6">
        <f>TITRES_STAT!D1904</f>
        <v>44.783000000000001</v>
      </c>
      <c r="C1901" s="2">
        <f t="shared" si="229"/>
        <v>0</v>
      </c>
      <c r="D1901" s="2">
        <f t="shared" si="230"/>
        <v>44.783000000000001</v>
      </c>
      <c r="E1901" s="2">
        <f t="shared" si="232"/>
        <v>44.783000000000008</v>
      </c>
      <c r="F1901" s="2">
        <f t="shared" si="233"/>
        <v>44.783000000000008</v>
      </c>
      <c r="G1901" s="2">
        <f t="shared" si="227"/>
        <v>44.561479999999953</v>
      </c>
      <c r="H1901" s="2">
        <f t="shared" si="231"/>
        <v>43.757189999999973</v>
      </c>
      <c r="I1901" s="2">
        <f t="array" ref="I1901">SUMPRODUCT(B1885:B1904, (ROW(B1885:B1904)-ROW(B1885)+1)) / (20*21/2)</f>
        <v>44.783000000000001</v>
      </c>
      <c r="J1901" s="2">
        <f t="shared" si="234"/>
        <v>44.76212735590304</v>
      </c>
      <c r="K1901" s="2">
        <f t="shared" si="228"/>
        <v>44.55075816676397</v>
      </c>
    </row>
    <row r="1902" spans="1:11" ht="13.5" x14ac:dyDescent="0.25">
      <c r="A1902" s="3">
        <f>TITRES_STAT!B1905</f>
        <v>44781</v>
      </c>
      <c r="B1902" s="6">
        <f>TITRES_STAT!D1905</f>
        <v>44.783000000000001</v>
      </c>
      <c r="C1902" s="2">
        <f t="shared" si="229"/>
        <v>0</v>
      </c>
      <c r="D1902" s="2">
        <f t="shared" si="230"/>
        <v>44.783000000000001</v>
      </c>
      <c r="E1902" s="2">
        <f t="shared" si="232"/>
        <v>44.783000000000008</v>
      </c>
      <c r="F1902" s="2">
        <f t="shared" si="233"/>
        <v>44.783000000000008</v>
      </c>
      <c r="G1902" s="2">
        <f t="shared" si="227"/>
        <v>44.579939999999951</v>
      </c>
      <c r="H1902" s="2">
        <f t="shared" si="231"/>
        <v>43.762374999999977</v>
      </c>
      <c r="I1902" s="2">
        <f t="array" ref="I1902">SUMPRODUCT(B1886:B1905, (ROW(B1886:B1905)-ROW(B1886)+1)) / (20*21/2)</f>
        <v>44.783000000000001</v>
      </c>
      <c r="J1902" s="2">
        <f t="shared" si="234"/>
        <v>44.76411522676942</v>
      </c>
      <c r="K1902" s="2">
        <f t="shared" si="228"/>
        <v>44.55986568963597</v>
      </c>
    </row>
    <row r="1903" spans="1:11" ht="13.5" x14ac:dyDescent="0.25">
      <c r="A1903" s="3">
        <f>TITRES_STAT!B1906</f>
        <v>44782</v>
      </c>
      <c r="B1903" s="6">
        <f>TITRES_STAT!D1906</f>
        <v>44.783000000000001</v>
      </c>
      <c r="C1903" s="2">
        <f t="shared" si="229"/>
        <v>0</v>
      </c>
      <c r="D1903" s="2">
        <f t="shared" si="230"/>
        <v>44.783000000000001</v>
      </c>
      <c r="E1903" s="2">
        <f t="shared" si="232"/>
        <v>44.783000000000008</v>
      </c>
      <c r="F1903" s="2">
        <f t="shared" si="233"/>
        <v>44.783000000000008</v>
      </c>
      <c r="G1903" s="2">
        <f t="shared" si="227"/>
        <v>44.598399999999955</v>
      </c>
      <c r="H1903" s="2">
        <f t="shared" si="231"/>
        <v>43.767559999999975</v>
      </c>
      <c r="I1903" s="2">
        <f t="array" ref="I1903">SUMPRODUCT(B1887:B1906, (ROW(B1887:B1906)-ROW(B1887)+1)) / (20*21/2)</f>
        <v>44.783000000000001</v>
      </c>
      <c r="J1903" s="2">
        <f t="shared" si="234"/>
        <v>44.765913776600904</v>
      </c>
      <c r="K1903" s="2">
        <f t="shared" si="228"/>
        <v>44.568616054748283</v>
      </c>
    </row>
    <row r="1904" spans="1:11" ht="13.5" x14ac:dyDescent="0.25">
      <c r="A1904" s="3">
        <f>TITRES_STAT!B1907</f>
        <v>44783</v>
      </c>
      <c r="B1904" s="6">
        <f>TITRES_STAT!D1907</f>
        <v>44.783000000000001</v>
      </c>
      <c r="C1904" s="2">
        <f t="shared" si="229"/>
        <v>0</v>
      </c>
      <c r="D1904" s="2">
        <f t="shared" si="230"/>
        <v>44.783000000000001</v>
      </c>
      <c r="E1904" s="2">
        <f t="shared" si="232"/>
        <v>44.783000000000008</v>
      </c>
      <c r="F1904" s="2">
        <f t="shared" si="233"/>
        <v>44.783000000000008</v>
      </c>
      <c r="G1904" s="2">
        <f t="shared" si="227"/>
        <v>44.616859999999953</v>
      </c>
      <c r="H1904" s="2">
        <f t="shared" si="231"/>
        <v>43.772744999999979</v>
      </c>
      <c r="I1904" s="2">
        <f t="array" ref="I1904">SUMPRODUCT(B1888:B1907, (ROW(B1888:B1907)-ROW(B1888)+1)) / (20*21/2)</f>
        <v>44.783000000000001</v>
      </c>
      <c r="J1904" s="2">
        <f t="shared" si="234"/>
        <v>44.767541035972251</v>
      </c>
      <c r="K1904" s="2">
        <f t="shared" si="228"/>
        <v>44.577023268287569</v>
      </c>
    </row>
    <row r="1905" spans="1:11" ht="13.5" x14ac:dyDescent="0.25">
      <c r="A1905" s="3">
        <f>TITRES_STAT!B1908</f>
        <v>44784</v>
      </c>
      <c r="B1905" s="6">
        <f>TITRES_STAT!D1908</f>
        <v>44.783000000000001</v>
      </c>
      <c r="C1905" s="2">
        <f t="shared" si="229"/>
        <v>0</v>
      </c>
      <c r="D1905" s="2">
        <f t="shared" si="230"/>
        <v>44.783000000000001</v>
      </c>
      <c r="E1905" s="2">
        <f t="shared" si="232"/>
        <v>44.783000000000008</v>
      </c>
      <c r="F1905" s="2">
        <f t="shared" si="233"/>
        <v>44.783000000000008</v>
      </c>
      <c r="G1905" s="2">
        <f t="shared" si="227"/>
        <v>44.635319999999957</v>
      </c>
      <c r="H1905" s="2">
        <f t="shared" si="231"/>
        <v>43.777929999999976</v>
      </c>
      <c r="I1905" s="2">
        <f t="array" ref="I1905">SUMPRODUCT(B1889:B1908, (ROW(B1889:B1908)-ROW(B1889)+1)) / (20*21/2)</f>
        <v>44.783000000000001</v>
      </c>
      <c r="J1905" s="2">
        <f t="shared" si="234"/>
        <v>44.769013318260612</v>
      </c>
      <c r="K1905" s="2">
        <f t="shared" si="228"/>
        <v>44.585100787178256</v>
      </c>
    </row>
    <row r="1906" spans="1:11" ht="13.5" x14ac:dyDescent="0.25">
      <c r="A1906" s="3">
        <f>TITRES_STAT!B1909</f>
        <v>44785</v>
      </c>
      <c r="B1906" s="6">
        <f>TITRES_STAT!D1909</f>
        <v>44.783000000000001</v>
      </c>
      <c r="C1906" s="2">
        <f t="shared" si="229"/>
        <v>0</v>
      </c>
      <c r="D1906" s="2">
        <f t="shared" si="230"/>
        <v>44.783000000000001</v>
      </c>
      <c r="E1906" s="2">
        <f t="shared" si="232"/>
        <v>44.783000000000008</v>
      </c>
      <c r="F1906" s="2">
        <f t="shared" si="233"/>
        <v>44.783000000000008</v>
      </c>
      <c r="G1906" s="2">
        <f t="shared" ref="G1906:G1969" si="235">AVERAGE(B1857:B1906)</f>
        <v>44.653779999999955</v>
      </c>
      <c r="H1906" s="2">
        <f t="shared" si="231"/>
        <v>43.783114999999981</v>
      </c>
      <c r="I1906" s="2">
        <f t="array" ref="I1906">SUMPRODUCT(B1890:B1909, (ROW(B1890:B1909)-ROW(B1890)+1)) / (20*21/2)</f>
        <v>44.783000000000001</v>
      </c>
      <c r="J1906" s="2">
        <f t="shared" si="234"/>
        <v>44.770345383188172</v>
      </c>
      <c r="K1906" s="2">
        <f t="shared" si="228"/>
        <v>44.592861540622245</v>
      </c>
    </row>
    <row r="1907" spans="1:11" ht="13.5" x14ac:dyDescent="0.25">
      <c r="A1907" s="3">
        <f>TITRES_STAT!B1910</f>
        <v>44788</v>
      </c>
      <c r="B1907" s="6">
        <f>TITRES_STAT!D1910</f>
        <v>44.783000000000001</v>
      </c>
      <c r="C1907" s="2">
        <f t="shared" si="229"/>
        <v>0</v>
      </c>
      <c r="D1907" s="2">
        <f t="shared" si="230"/>
        <v>44.783000000000001</v>
      </c>
      <c r="E1907" s="2">
        <f t="shared" si="232"/>
        <v>44.783000000000008</v>
      </c>
      <c r="F1907" s="2">
        <f t="shared" si="233"/>
        <v>44.783000000000008</v>
      </c>
      <c r="G1907" s="2">
        <f t="shared" si="235"/>
        <v>44.67223999999996</v>
      </c>
      <c r="H1907" s="2">
        <f t="shared" si="231"/>
        <v>43.788299999999978</v>
      </c>
      <c r="I1907" s="2">
        <f t="array" ref="I1907">SUMPRODUCT(B1891:B1910, (ROW(B1891:B1910)-ROW(B1891)+1)) / (20*21/2)</f>
        <v>44.783000000000001</v>
      </c>
      <c r="J1907" s="2">
        <f t="shared" si="234"/>
        <v>44.771550584789303</v>
      </c>
      <c r="K1907" s="2">
        <f t="shared" ref="K1907:K1970" si="236">$K$4*B1907+(1-$K$4)*K1906</f>
        <v>44.600317950793922</v>
      </c>
    </row>
    <row r="1908" spans="1:11" ht="13.5" x14ac:dyDescent="0.25">
      <c r="A1908" s="3">
        <f>TITRES_STAT!B1911</f>
        <v>44789</v>
      </c>
      <c r="B1908" s="6">
        <f>TITRES_STAT!D1911</f>
        <v>44.783000000000001</v>
      </c>
      <c r="C1908" s="2">
        <f t="shared" si="229"/>
        <v>0</v>
      </c>
      <c r="D1908" s="2">
        <f t="shared" si="230"/>
        <v>44.783000000000001</v>
      </c>
      <c r="E1908" s="2">
        <f t="shared" si="232"/>
        <v>44.783000000000008</v>
      </c>
      <c r="F1908" s="2">
        <f t="shared" si="233"/>
        <v>44.783000000000008</v>
      </c>
      <c r="G1908" s="2">
        <f t="shared" si="235"/>
        <v>44.69069999999995</v>
      </c>
      <c r="H1908" s="2">
        <f t="shared" si="231"/>
        <v>43.793484999999983</v>
      </c>
      <c r="I1908" s="2">
        <f t="array" ref="I1908">SUMPRODUCT(B1892:B1911, (ROW(B1892:B1911)-ROW(B1892)+1)) / (20*21/2)</f>
        <v>44.783000000000001</v>
      </c>
      <c r="J1908" s="2">
        <f t="shared" si="234"/>
        <v>44.772641005285564</v>
      </c>
      <c r="K1908" s="2">
        <f t="shared" si="236"/>
        <v>44.607481952723575</v>
      </c>
    </row>
    <row r="1909" spans="1:11" ht="13.5" x14ac:dyDescent="0.25">
      <c r="A1909" s="3">
        <f>TITRES_STAT!B1912</f>
        <v>44790</v>
      </c>
      <c r="B1909" s="6">
        <f>TITRES_STAT!D1912</f>
        <v>44.783000000000001</v>
      </c>
      <c r="C1909" s="2">
        <f t="shared" si="229"/>
        <v>0</v>
      </c>
      <c r="D1909" s="2">
        <f t="shared" si="230"/>
        <v>44.783000000000001</v>
      </c>
      <c r="E1909" s="2">
        <f t="shared" si="232"/>
        <v>44.783000000000008</v>
      </c>
      <c r="F1909" s="2">
        <f t="shared" si="233"/>
        <v>44.783000000000008</v>
      </c>
      <c r="G1909" s="2">
        <f t="shared" si="235"/>
        <v>44.709159999999954</v>
      </c>
      <c r="H1909" s="2">
        <f t="shared" si="231"/>
        <v>43.798669999999987</v>
      </c>
      <c r="I1909" s="2">
        <f t="array" ref="I1909">SUMPRODUCT(B1893:B1912, (ROW(B1893:B1912)-ROW(B1893)+1)) / (20*21/2)</f>
        <v>44.783000000000001</v>
      </c>
      <c r="J1909" s="2">
        <f t="shared" si="234"/>
        <v>44.77362757621075</v>
      </c>
      <c r="K1909" s="2">
        <f t="shared" si="236"/>
        <v>44.614365013401084</v>
      </c>
    </row>
    <row r="1910" spans="1:11" ht="13.5" x14ac:dyDescent="0.25">
      <c r="A1910" s="3">
        <f>TITRES_STAT!B1913</f>
        <v>44791</v>
      </c>
      <c r="B1910" s="6">
        <f>TITRES_STAT!D1913</f>
        <v>44.783000000000001</v>
      </c>
      <c r="C1910" s="2">
        <f t="shared" si="229"/>
        <v>0</v>
      </c>
      <c r="D1910" s="2">
        <f t="shared" si="230"/>
        <v>44.783000000000001</v>
      </c>
      <c r="E1910" s="2">
        <f t="shared" si="232"/>
        <v>44.783000000000008</v>
      </c>
      <c r="F1910" s="2">
        <f t="shared" si="233"/>
        <v>44.783000000000008</v>
      </c>
      <c r="G1910" s="2">
        <f t="shared" si="235"/>
        <v>44.727619999999952</v>
      </c>
      <c r="H1910" s="2">
        <f t="shared" si="231"/>
        <v>43.803854999999984</v>
      </c>
      <c r="I1910" s="2">
        <f t="array" ref="I1910">SUMPRODUCT(B1894:B1913, (ROW(B1894:B1913)-ROW(B1894)+1)) / (20*21/2)</f>
        <v>44.783000000000001</v>
      </c>
      <c r="J1910" s="2">
        <f t="shared" si="234"/>
        <v>44.774520188000203</v>
      </c>
      <c r="K1910" s="2">
        <f t="shared" si="236"/>
        <v>44.620978150130455</v>
      </c>
    </row>
    <row r="1911" spans="1:11" ht="13.5" x14ac:dyDescent="0.25">
      <c r="A1911" s="3">
        <f>TITRES_STAT!B1914</f>
        <v>44792</v>
      </c>
      <c r="B1911" s="6">
        <f>TITRES_STAT!D1914</f>
        <v>44.783000000000001</v>
      </c>
      <c r="C1911" s="2">
        <f t="shared" si="229"/>
        <v>0</v>
      </c>
      <c r="D1911" s="2">
        <f t="shared" si="230"/>
        <v>44.783000000000001</v>
      </c>
      <c r="E1911" s="2">
        <f t="shared" si="232"/>
        <v>44.783000000000008</v>
      </c>
      <c r="F1911" s="2">
        <f t="shared" si="233"/>
        <v>44.783000000000008</v>
      </c>
      <c r="G1911" s="2">
        <f t="shared" si="235"/>
        <v>44.746079999999957</v>
      </c>
      <c r="H1911" s="2">
        <f t="shared" si="231"/>
        <v>43.809039999999989</v>
      </c>
      <c r="I1911" s="2">
        <f t="array" ref="I1911">SUMPRODUCT(B1895:B1914, (ROW(B1895:B1914)-ROW(B1895)+1)) / (20*21/2)</f>
        <v>44.783000000000001</v>
      </c>
      <c r="J1911" s="2">
        <f t="shared" si="234"/>
        <v>44.775327789143041</v>
      </c>
      <c r="K1911" s="2">
        <f t="shared" si="236"/>
        <v>44.627331948164553</v>
      </c>
    </row>
    <row r="1912" spans="1:11" ht="13.5" x14ac:dyDescent="0.25">
      <c r="A1912" s="3">
        <f>TITRES_STAT!B1915</f>
        <v>44795</v>
      </c>
      <c r="B1912" s="6">
        <f>TITRES_STAT!D1915</f>
        <v>44.783000000000001</v>
      </c>
      <c r="C1912" s="2">
        <f t="shared" si="229"/>
        <v>0</v>
      </c>
      <c r="D1912" s="2">
        <f t="shared" si="230"/>
        <v>44.783000000000001</v>
      </c>
      <c r="E1912" s="2">
        <f t="shared" si="232"/>
        <v>44.783000000000008</v>
      </c>
      <c r="F1912" s="2">
        <f t="shared" si="233"/>
        <v>44.783000000000008</v>
      </c>
      <c r="G1912" s="2">
        <f t="shared" si="235"/>
        <v>44.764539999999954</v>
      </c>
      <c r="H1912" s="2">
        <f t="shared" si="231"/>
        <v>43.811969999999995</v>
      </c>
      <c r="I1912" s="2">
        <f t="array" ref="I1912">SUMPRODUCT(B1896:B1915, (ROW(B1896:B1915)-ROW(B1896)+1)) / (20*21/2)</f>
        <v>44.783000000000001</v>
      </c>
      <c r="J1912" s="2">
        <f t="shared" si="234"/>
        <v>44.776058475891325</v>
      </c>
      <c r="K1912" s="2">
        <f t="shared" si="236"/>
        <v>44.633436577648297</v>
      </c>
    </row>
    <row r="1913" spans="1:11" ht="13.5" x14ac:dyDescent="0.25">
      <c r="A1913" s="3">
        <f>TITRES_STAT!B1916</f>
        <v>44796</v>
      </c>
      <c r="B1913" s="6">
        <f>TITRES_STAT!D1916</f>
        <v>44.783000000000001</v>
      </c>
      <c r="C1913" s="2">
        <f t="shared" si="229"/>
        <v>0</v>
      </c>
      <c r="D1913" s="2">
        <f t="shared" si="230"/>
        <v>44.783000000000001</v>
      </c>
      <c r="E1913" s="2">
        <f t="shared" si="232"/>
        <v>44.783000000000008</v>
      </c>
      <c r="F1913" s="2">
        <f t="shared" si="233"/>
        <v>44.783000000000008</v>
      </c>
      <c r="G1913" s="2">
        <f t="shared" si="235"/>
        <v>44.782999999999959</v>
      </c>
      <c r="H1913" s="2">
        <f t="shared" si="231"/>
        <v>43.814899999999987</v>
      </c>
      <c r="I1913" s="2">
        <f t="array" ref="I1913">SUMPRODUCT(B1897:B1916, (ROW(B1897:B1916)-ROW(B1897)+1)) / (20*21/2)</f>
        <v>44.783000000000001</v>
      </c>
      <c r="J1913" s="2">
        <f t="shared" si="234"/>
        <v>44.776719573425488</v>
      </c>
      <c r="K1913" s="2">
        <f t="shared" si="236"/>
        <v>44.639301809897383</v>
      </c>
    </row>
    <row r="1914" spans="1:11" ht="13.5" x14ac:dyDescent="0.25">
      <c r="A1914" s="3">
        <f>TITRES_STAT!B1917</f>
        <v>44797</v>
      </c>
      <c r="B1914" s="6">
        <f>TITRES_STAT!D1917</f>
        <v>44.783000000000001</v>
      </c>
      <c r="C1914" s="2">
        <f t="shared" si="229"/>
        <v>0</v>
      </c>
      <c r="D1914" s="2">
        <f t="shared" si="230"/>
        <v>44.783000000000001</v>
      </c>
      <c r="E1914" s="2">
        <f t="shared" si="232"/>
        <v>44.783000000000008</v>
      </c>
      <c r="F1914" s="2">
        <f t="shared" si="233"/>
        <v>44.783000000000008</v>
      </c>
      <c r="G1914" s="2">
        <f t="shared" si="235"/>
        <v>44.782999999999959</v>
      </c>
      <c r="H1914" s="2">
        <f t="shared" si="231"/>
        <v>43.817829999999994</v>
      </c>
      <c r="I1914" s="2">
        <f t="array" ref="I1914">SUMPRODUCT(B1898:B1917, (ROW(B1898:B1917)-ROW(B1898)+1)) / (20*21/2)</f>
        <v>44.783000000000001</v>
      </c>
      <c r="J1914" s="2">
        <f t="shared" si="234"/>
        <v>44.777317709289733</v>
      </c>
      <c r="K1914" s="2">
        <f t="shared" si="236"/>
        <v>44.644937033038666</v>
      </c>
    </row>
    <row r="1915" spans="1:11" ht="13.5" x14ac:dyDescent="0.25">
      <c r="A1915" s="3">
        <f>TITRES_STAT!B1918</f>
        <v>44798</v>
      </c>
      <c r="B1915" s="6">
        <f>TITRES_STAT!D1918</f>
        <v>44.783000000000001</v>
      </c>
      <c r="C1915" s="2">
        <f t="shared" si="229"/>
        <v>0</v>
      </c>
      <c r="D1915" s="2">
        <f t="shared" si="230"/>
        <v>44.783000000000001</v>
      </c>
      <c r="E1915" s="2">
        <f t="shared" si="232"/>
        <v>44.783000000000008</v>
      </c>
      <c r="F1915" s="2">
        <f t="shared" si="233"/>
        <v>44.783000000000008</v>
      </c>
      <c r="G1915" s="2">
        <f t="shared" si="235"/>
        <v>44.782999999999959</v>
      </c>
      <c r="H1915" s="2">
        <f t="shared" si="231"/>
        <v>43.820759999999993</v>
      </c>
      <c r="I1915" s="2">
        <f t="array" ref="I1915">SUMPRODUCT(B1899:B1918, (ROW(B1899:B1918)-ROW(B1899)+1)) / (20*21/2)</f>
        <v>44.783000000000001</v>
      </c>
      <c r="J1915" s="2">
        <f t="shared" si="234"/>
        <v>44.777858879833573</v>
      </c>
      <c r="K1915" s="2">
        <f t="shared" si="236"/>
        <v>44.650351267037152</v>
      </c>
    </row>
    <row r="1916" spans="1:11" ht="13.5" x14ac:dyDescent="0.25">
      <c r="A1916" s="3">
        <f>TITRES_STAT!B1919</f>
        <v>44799</v>
      </c>
      <c r="B1916" s="6">
        <f>TITRES_STAT!D1919</f>
        <v>44.783000000000001</v>
      </c>
      <c r="C1916" s="2">
        <f t="shared" si="229"/>
        <v>0</v>
      </c>
      <c r="D1916" s="2">
        <f t="shared" si="230"/>
        <v>44.783000000000001</v>
      </c>
      <c r="E1916" s="2">
        <f t="shared" si="232"/>
        <v>44.783000000000008</v>
      </c>
      <c r="F1916" s="2">
        <f t="shared" si="233"/>
        <v>44.783000000000008</v>
      </c>
      <c r="G1916" s="2">
        <f t="shared" si="235"/>
        <v>44.782999999999959</v>
      </c>
      <c r="H1916" s="2">
        <f t="shared" si="231"/>
        <v>43.823689999999999</v>
      </c>
      <c r="I1916" s="2">
        <f t="array" ref="I1916">SUMPRODUCT(B1900:B1919, (ROW(B1900:B1919)-ROW(B1900)+1)) / (20*21/2)</f>
        <v>44.783000000000001</v>
      </c>
      <c r="J1916" s="2">
        <f t="shared" si="234"/>
        <v>44.778348510325614</v>
      </c>
      <c r="K1916" s="2">
        <f t="shared" si="236"/>
        <v>44.655553178133736</v>
      </c>
    </row>
    <row r="1917" spans="1:11" ht="13.5" x14ac:dyDescent="0.25">
      <c r="A1917" s="3">
        <f>TITRES_STAT!B1920</f>
        <v>44802</v>
      </c>
      <c r="B1917" s="6">
        <f>TITRES_STAT!D1920</f>
        <v>44.783000000000001</v>
      </c>
      <c r="C1917" s="2">
        <f t="shared" si="229"/>
        <v>0</v>
      </c>
      <c r="D1917" s="2">
        <f t="shared" si="230"/>
        <v>44.783000000000001</v>
      </c>
      <c r="E1917" s="2">
        <f t="shared" si="232"/>
        <v>44.783000000000008</v>
      </c>
      <c r="F1917" s="2">
        <f t="shared" si="233"/>
        <v>44.783000000000008</v>
      </c>
      <c r="G1917" s="2">
        <f t="shared" si="235"/>
        <v>44.782999999999959</v>
      </c>
      <c r="H1917" s="2">
        <f t="shared" si="231"/>
        <v>43.826619999999991</v>
      </c>
      <c r="I1917" s="2">
        <f t="array" ref="I1917">SUMPRODUCT(B1901:B1920, (ROW(B1901:B1920)-ROW(B1901)+1)) / (20*21/2)</f>
        <v>44.783000000000001</v>
      </c>
      <c r="J1917" s="2">
        <f t="shared" si="234"/>
        <v>44.778791509342227</v>
      </c>
      <c r="K1917" s="2">
        <f t="shared" si="236"/>
        <v>44.66055109271673</v>
      </c>
    </row>
    <row r="1918" spans="1:11" ht="13.5" x14ac:dyDescent="0.25">
      <c r="A1918" s="3">
        <f>TITRES_STAT!B1921</f>
        <v>44803</v>
      </c>
      <c r="B1918" s="6">
        <f>TITRES_STAT!D1921</f>
        <v>44.783000000000001</v>
      </c>
      <c r="C1918" s="2">
        <f t="shared" si="229"/>
        <v>0</v>
      </c>
      <c r="D1918" s="2">
        <f t="shared" si="230"/>
        <v>44.783000000000001</v>
      </c>
      <c r="E1918" s="2">
        <f t="shared" si="232"/>
        <v>44.783000000000008</v>
      </c>
      <c r="F1918" s="2">
        <f t="shared" si="233"/>
        <v>44.783000000000008</v>
      </c>
      <c r="G1918" s="2">
        <f t="shared" si="235"/>
        <v>44.782999999999959</v>
      </c>
      <c r="H1918" s="2">
        <f t="shared" si="231"/>
        <v>43.82954999999999</v>
      </c>
      <c r="I1918" s="2">
        <f t="array" ref="I1918">SUMPRODUCT(B1902:B1921, (ROW(B1902:B1921)-ROW(B1902)+1)) / (20*21/2)</f>
        <v>44.783000000000001</v>
      </c>
      <c r="J1918" s="2">
        <f t="shared" si="234"/>
        <v>44.779192317976303</v>
      </c>
      <c r="K1918" s="2">
        <f t="shared" si="236"/>
        <v>44.665353010649412</v>
      </c>
    </row>
    <row r="1919" spans="1:11" ht="13.5" x14ac:dyDescent="0.25">
      <c r="A1919" s="3">
        <f>TITRES_STAT!B1922</f>
        <v>44804</v>
      </c>
      <c r="B1919" s="6">
        <f>TITRES_STAT!D1922</f>
        <v>44.783000000000001</v>
      </c>
      <c r="C1919" s="2">
        <f t="shared" si="229"/>
        <v>0</v>
      </c>
      <c r="D1919" s="2">
        <f t="shared" si="230"/>
        <v>44.783000000000001</v>
      </c>
      <c r="E1919" s="2">
        <f t="shared" si="232"/>
        <v>44.783000000000008</v>
      </c>
      <c r="F1919" s="2">
        <f t="shared" si="233"/>
        <v>44.783000000000008</v>
      </c>
      <c r="G1919" s="2">
        <f t="shared" si="235"/>
        <v>44.782999999999959</v>
      </c>
      <c r="H1919" s="2">
        <f t="shared" si="231"/>
        <v>43.832479999999997</v>
      </c>
      <c r="I1919" s="2">
        <f t="array" ref="I1919">SUMPRODUCT(B1903:B1922, (ROW(B1903:B1922)-ROW(B1903)+1)) / (20*21/2)</f>
        <v>44.783000000000001</v>
      </c>
      <c r="J1919" s="2">
        <f t="shared" si="234"/>
        <v>44.779554954359511</v>
      </c>
      <c r="K1919" s="2">
        <f t="shared" si="236"/>
        <v>44.669966618074923</v>
      </c>
    </row>
    <row r="1920" spans="1:11" ht="13.5" x14ac:dyDescent="0.25">
      <c r="A1920" s="3">
        <f>TITRES_STAT!B1923</f>
        <v>44805</v>
      </c>
      <c r="B1920" s="6">
        <f>TITRES_STAT!D1923</f>
        <v>44.783000000000001</v>
      </c>
      <c r="C1920" s="2">
        <f t="shared" si="229"/>
        <v>0</v>
      </c>
      <c r="D1920" s="2">
        <f t="shared" si="230"/>
        <v>44.783000000000001</v>
      </c>
      <c r="E1920" s="2">
        <f t="shared" si="232"/>
        <v>44.783000000000008</v>
      </c>
      <c r="F1920" s="2">
        <f t="shared" si="233"/>
        <v>44.783000000000008</v>
      </c>
      <c r="G1920" s="2">
        <f t="shared" si="235"/>
        <v>44.782999999999959</v>
      </c>
      <c r="H1920" s="2">
        <f t="shared" si="231"/>
        <v>43.835409999999996</v>
      </c>
      <c r="I1920" s="2">
        <f t="array" ref="I1920">SUMPRODUCT(B1904:B1923, (ROW(B1904:B1923)-ROW(B1904)+1)) / (20*21/2)</f>
        <v>44.783000000000001</v>
      </c>
      <c r="J1920" s="2">
        <f t="shared" si="234"/>
        <v>44.779883053944324</v>
      </c>
      <c r="K1920" s="2">
        <f t="shared" si="236"/>
        <v>44.674399299719042</v>
      </c>
    </row>
    <row r="1921" spans="1:11" ht="13.5" x14ac:dyDescent="0.25">
      <c r="A1921" s="3">
        <f>TITRES_STAT!B1924</f>
        <v>44806</v>
      </c>
      <c r="B1921" s="6">
        <f>TITRES_STAT!D1924</f>
        <v>44.783000000000001</v>
      </c>
      <c r="C1921" s="2">
        <f t="shared" si="229"/>
        <v>0</v>
      </c>
      <c r="D1921" s="2">
        <f t="shared" si="230"/>
        <v>44.783000000000001</v>
      </c>
      <c r="E1921" s="2">
        <f t="shared" si="232"/>
        <v>44.783000000000008</v>
      </c>
      <c r="F1921" s="2">
        <f t="shared" si="233"/>
        <v>44.783000000000008</v>
      </c>
      <c r="G1921" s="2">
        <f t="shared" si="235"/>
        <v>44.782999999999959</v>
      </c>
      <c r="H1921" s="2">
        <f t="shared" si="231"/>
        <v>43.838339999999995</v>
      </c>
      <c r="I1921" s="2">
        <f t="array" ref="I1921">SUMPRODUCT(B1905:B1924, (ROW(B1905:B1924)-ROW(B1905)+1)) / (20*21/2)</f>
        <v>44.783000000000001</v>
      </c>
      <c r="J1921" s="2">
        <f t="shared" si="234"/>
        <v>44.78017990594963</v>
      </c>
      <c r="K1921" s="2">
        <f t="shared" si="236"/>
        <v>44.678658150710454</v>
      </c>
    </row>
    <row r="1922" spans="1:11" ht="13.5" x14ac:dyDescent="0.25">
      <c r="A1922" s="3">
        <f>TITRES_STAT!B1925</f>
        <v>44809</v>
      </c>
      <c r="B1922" s="6">
        <f>TITRES_STAT!D1925</f>
        <v>44.783000000000001</v>
      </c>
      <c r="C1922" s="2">
        <f t="shared" si="229"/>
        <v>0</v>
      </c>
      <c r="D1922" s="2">
        <f t="shared" si="230"/>
        <v>44.783000000000001</v>
      </c>
      <c r="E1922" s="2">
        <f t="shared" si="232"/>
        <v>44.783000000000008</v>
      </c>
      <c r="F1922" s="2">
        <f t="shared" si="233"/>
        <v>44.783000000000008</v>
      </c>
      <c r="G1922" s="2">
        <f t="shared" si="235"/>
        <v>44.782999999999959</v>
      </c>
      <c r="H1922" s="2">
        <f t="shared" si="231"/>
        <v>43.841269999999994</v>
      </c>
      <c r="I1922" s="2">
        <f t="array" ref="I1922">SUMPRODUCT(B1906:B1925, (ROW(B1906:B1925)-ROW(B1906)+1)) / (20*21/2)</f>
        <v>44.783000000000001</v>
      </c>
      <c r="J1922" s="2">
        <f t="shared" si="234"/>
        <v>44.780448486335381</v>
      </c>
      <c r="K1922" s="2">
        <f t="shared" si="236"/>
        <v>44.682749987937498</v>
      </c>
    </row>
    <row r="1923" spans="1:11" ht="13.5" x14ac:dyDescent="0.25">
      <c r="A1923" s="3">
        <f>TITRES_STAT!B1926</f>
        <v>44810</v>
      </c>
      <c r="B1923" s="6">
        <f>TITRES_STAT!D1926</f>
        <v>44.783000000000001</v>
      </c>
      <c r="C1923" s="2">
        <f t="shared" si="229"/>
        <v>0</v>
      </c>
      <c r="D1923" s="2">
        <f t="shared" si="230"/>
        <v>44.783000000000001</v>
      </c>
      <c r="E1923" s="2">
        <f t="shared" si="232"/>
        <v>44.783000000000008</v>
      </c>
      <c r="F1923" s="2">
        <f t="shared" si="233"/>
        <v>44.783000000000008</v>
      </c>
      <c r="G1923" s="2">
        <f t="shared" si="235"/>
        <v>44.782999999999959</v>
      </c>
      <c r="H1923" s="2">
        <f t="shared" si="231"/>
        <v>43.844199999999994</v>
      </c>
      <c r="I1923" s="2">
        <f t="array" ref="I1923">SUMPRODUCT(B1907:B1926, (ROW(B1907:B1926)-ROW(B1907)+1)) / (20*21/2)</f>
        <v>44.783000000000001</v>
      </c>
      <c r="J1923" s="2">
        <f t="shared" si="234"/>
        <v>44.780691487636773</v>
      </c>
      <c r="K1923" s="2">
        <f t="shared" si="236"/>
        <v>44.686681360959561</v>
      </c>
    </row>
    <row r="1924" spans="1:11" ht="13.5" x14ac:dyDescent="0.25">
      <c r="A1924" s="3">
        <f>TITRES_STAT!B1927</f>
        <v>44811</v>
      </c>
      <c r="B1924" s="6">
        <f>TITRES_STAT!D1927</f>
        <v>44.783000000000001</v>
      </c>
      <c r="C1924" s="2">
        <f t="shared" ref="C1924:C1987" si="237">B1924-B1923</f>
        <v>0</v>
      </c>
      <c r="D1924" s="2">
        <f t="shared" si="230"/>
        <v>44.783000000000001</v>
      </c>
      <c r="E1924" s="2">
        <f t="shared" si="232"/>
        <v>44.783000000000008</v>
      </c>
      <c r="F1924" s="2">
        <f t="shared" si="233"/>
        <v>44.783000000000008</v>
      </c>
      <c r="G1924" s="2">
        <f t="shared" si="235"/>
        <v>44.782999999999959</v>
      </c>
      <c r="H1924" s="2">
        <f t="shared" si="231"/>
        <v>43.84713</v>
      </c>
      <c r="I1924" s="2">
        <f t="array" ref="I1924">SUMPRODUCT(B1908:B1927, (ROW(B1908:B1927)-ROW(B1908)+1)) / (20*21/2)</f>
        <v>44.783000000000001</v>
      </c>
      <c r="J1924" s="2">
        <f t="shared" si="234"/>
        <v>44.78091134595708</v>
      </c>
      <c r="K1924" s="2">
        <f t="shared" si="236"/>
        <v>44.690458562490562</v>
      </c>
    </row>
    <row r="1925" spans="1:11" ht="13.5" x14ac:dyDescent="0.25">
      <c r="A1925" s="3">
        <f>TITRES_STAT!B1928</f>
        <v>44812</v>
      </c>
      <c r="B1925" s="6">
        <f>TITRES_STAT!D1928</f>
        <v>44.783000000000001</v>
      </c>
      <c r="C1925" s="2">
        <f t="shared" si="237"/>
        <v>0</v>
      </c>
      <c r="D1925" s="2">
        <f t="shared" si="230"/>
        <v>44.783000000000001</v>
      </c>
      <c r="E1925" s="2">
        <f t="shared" si="232"/>
        <v>44.783000000000008</v>
      </c>
      <c r="F1925" s="2">
        <f t="shared" si="233"/>
        <v>44.783000000000008</v>
      </c>
      <c r="G1925" s="2">
        <f t="shared" si="235"/>
        <v>44.782999999999959</v>
      </c>
      <c r="H1925" s="2">
        <f t="shared" si="231"/>
        <v>43.850059999999992</v>
      </c>
      <c r="I1925" s="2">
        <f t="array" ref="I1925">SUMPRODUCT(B1909:B1928, (ROW(B1909:B1928)-ROW(B1909)+1)) / (20*21/2)</f>
        <v>44.783000000000001</v>
      </c>
      <c r="J1925" s="2">
        <f t="shared" si="234"/>
        <v>44.781110265389742</v>
      </c>
      <c r="K1925" s="2">
        <f t="shared" si="236"/>
        <v>44.694087638471323</v>
      </c>
    </row>
    <row r="1926" spans="1:11" ht="13.5" x14ac:dyDescent="0.25">
      <c r="A1926" s="3">
        <f>TITRES_STAT!B1929</f>
        <v>44813</v>
      </c>
      <c r="B1926" s="6">
        <f>TITRES_STAT!D1929</f>
        <v>44.783000000000001</v>
      </c>
      <c r="C1926" s="2">
        <f t="shared" si="237"/>
        <v>0</v>
      </c>
      <c r="D1926" s="2">
        <f t="shared" ref="D1926:D1989" si="238">AVERAGE(B1922:B1926)</f>
        <v>44.783000000000001</v>
      </c>
      <c r="E1926" s="2">
        <f t="shared" si="232"/>
        <v>44.783000000000008</v>
      </c>
      <c r="F1926" s="2">
        <f t="shared" si="233"/>
        <v>44.783000000000008</v>
      </c>
      <c r="G1926" s="2">
        <f t="shared" si="235"/>
        <v>44.782999999999959</v>
      </c>
      <c r="H1926" s="2">
        <f t="shared" si="231"/>
        <v>43.852989999999998</v>
      </c>
      <c r="I1926" s="2">
        <f t="array" ref="I1926">SUMPRODUCT(B1910:B1929, (ROW(B1910:B1929)-ROW(B1910)+1)) / (20*21/2)</f>
        <v>44.783000000000001</v>
      </c>
      <c r="J1926" s="2">
        <f t="shared" si="234"/>
        <v>44.781290240114529</v>
      </c>
      <c r="K1926" s="2">
        <f t="shared" si="236"/>
        <v>44.697574397746962</v>
      </c>
    </row>
    <row r="1927" spans="1:11" ht="13.5" x14ac:dyDescent="0.25">
      <c r="A1927" s="3">
        <f>TITRES_STAT!B1930</f>
        <v>44816</v>
      </c>
      <c r="B1927" s="6">
        <f>TITRES_STAT!D1930</f>
        <v>44.783000000000001</v>
      </c>
      <c r="C1927" s="2">
        <f t="shared" si="237"/>
        <v>0</v>
      </c>
      <c r="D1927" s="2">
        <f t="shared" si="238"/>
        <v>44.783000000000001</v>
      </c>
      <c r="E1927" s="2">
        <f t="shared" si="232"/>
        <v>44.783000000000008</v>
      </c>
      <c r="F1927" s="2">
        <f t="shared" si="233"/>
        <v>44.783000000000008</v>
      </c>
      <c r="G1927" s="2">
        <f t="shared" si="235"/>
        <v>44.782999999999959</v>
      </c>
      <c r="H1927" s="2">
        <f t="shared" si="231"/>
        <v>43.855920000000005</v>
      </c>
      <c r="I1927" s="2">
        <f t="array" ref="I1927">SUMPRODUCT(B1911:B1930, (ROW(B1911:B1930)-ROW(B1911)+1)) / (20*21/2)</f>
        <v>44.783000000000001</v>
      </c>
      <c r="J1927" s="2">
        <f t="shared" si="234"/>
        <v>44.78145307438934</v>
      </c>
      <c r="K1927" s="2">
        <f t="shared" si="236"/>
        <v>44.700924421364732</v>
      </c>
    </row>
    <row r="1928" spans="1:11" ht="13.5" x14ac:dyDescent="0.25">
      <c r="A1928" s="3">
        <f>TITRES_STAT!B1931</f>
        <v>44817</v>
      </c>
      <c r="B1928" s="6">
        <f>TITRES_STAT!D1931</f>
        <v>44.783000000000001</v>
      </c>
      <c r="C1928" s="2">
        <f t="shared" si="237"/>
        <v>0</v>
      </c>
      <c r="D1928" s="2">
        <f t="shared" si="238"/>
        <v>44.783000000000001</v>
      </c>
      <c r="E1928" s="2">
        <f t="shared" si="232"/>
        <v>44.783000000000008</v>
      </c>
      <c r="F1928" s="2">
        <f t="shared" si="233"/>
        <v>44.783000000000008</v>
      </c>
      <c r="G1928" s="2">
        <f t="shared" si="235"/>
        <v>44.782999999999959</v>
      </c>
      <c r="H1928" s="2">
        <f t="shared" si="231"/>
        <v>43.858850000000004</v>
      </c>
      <c r="I1928" s="2">
        <f t="array" ref="I1928">SUMPRODUCT(B1912:B1931, (ROW(B1912:B1931)-ROW(B1912)+1)) / (20*21/2)</f>
        <v>44.826999999999998</v>
      </c>
      <c r="J1928" s="2">
        <f t="shared" si="234"/>
        <v>44.781600400637977</v>
      </c>
      <c r="K1928" s="2">
        <f t="shared" si="236"/>
        <v>44.704143071507296</v>
      </c>
    </row>
    <row r="1929" spans="1:11" ht="13.5" x14ac:dyDescent="0.25">
      <c r="A1929" s="3">
        <f>TITRES_STAT!B1932</f>
        <v>44818</v>
      </c>
      <c r="B1929" s="6">
        <f>TITRES_STAT!D1932</f>
        <v>44.783000000000001</v>
      </c>
      <c r="C1929" s="2">
        <f t="shared" si="237"/>
        <v>0</v>
      </c>
      <c r="D1929" s="2">
        <f t="shared" si="238"/>
        <v>44.783000000000001</v>
      </c>
      <c r="E1929" s="2">
        <f t="shared" si="232"/>
        <v>44.783000000000008</v>
      </c>
      <c r="F1929" s="2">
        <f t="shared" si="233"/>
        <v>44.783000000000008</v>
      </c>
      <c r="G1929" s="2">
        <f t="shared" si="235"/>
        <v>44.782999999999959</v>
      </c>
      <c r="H1929" s="2">
        <f t="shared" si="231"/>
        <v>43.868545000000005</v>
      </c>
      <c r="I1929" s="2">
        <f t="array" ref="I1929">SUMPRODUCT(B1913:B1932, (ROW(B1913:B1932)-ROW(B1913)+1)) / (20*21/2)</f>
        <v>44.8688</v>
      </c>
      <c r="J1929" s="2">
        <f t="shared" si="234"/>
        <v>44.781733695815312</v>
      </c>
      <c r="K1929" s="2">
        <f t="shared" si="236"/>
        <v>44.70723550007564</v>
      </c>
    </row>
    <row r="1930" spans="1:11" ht="13.5" x14ac:dyDescent="0.25">
      <c r="A1930" s="3">
        <f>TITRES_STAT!B1933</f>
        <v>44819</v>
      </c>
      <c r="B1930" s="6">
        <f>TITRES_STAT!D1933</f>
        <v>44.783000000000001</v>
      </c>
      <c r="C1930" s="2">
        <f t="shared" si="237"/>
        <v>0</v>
      </c>
      <c r="D1930" s="2">
        <f t="shared" si="238"/>
        <v>44.783000000000001</v>
      </c>
      <c r="E1930" s="2">
        <f t="shared" si="232"/>
        <v>44.783000000000008</v>
      </c>
      <c r="F1930" s="2">
        <f t="shared" si="233"/>
        <v>44.783000000000008</v>
      </c>
      <c r="G1930" s="2">
        <f t="shared" si="235"/>
        <v>44.782999999999959</v>
      </c>
      <c r="H1930" s="2">
        <f t="shared" ref="H1930:H1993" si="239">AVERAGE(B1731:B1930)</f>
        <v>43.878240000000005</v>
      </c>
      <c r="I1930" s="2">
        <f t="array" ref="I1930">SUMPRODUCT(B1914:B1933, (ROW(B1914:B1933)-ROW(B1914)+1)) / (20*21/2)</f>
        <v>44.908399999999993</v>
      </c>
      <c r="J1930" s="2">
        <f t="shared" si="234"/>
        <v>44.781854296213858</v>
      </c>
      <c r="K1930" s="2">
        <f t="shared" si="236"/>
        <v>44.710206656935419</v>
      </c>
    </row>
    <row r="1931" spans="1:11" ht="13.5" x14ac:dyDescent="0.25">
      <c r="A1931" s="3">
        <f>TITRES_STAT!B1934</f>
        <v>44820</v>
      </c>
      <c r="B1931" s="6">
        <f>TITRES_STAT!D1934</f>
        <v>45.244999999999997</v>
      </c>
      <c r="C1931" s="2">
        <f t="shared" si="237"/>
        <v>0.46199999999999619</v>
      </c>
      <c r="D1931" s="2">
        <f t="shared" si="238"/>
        <v>44.875399999999999</v>
      </c>
      <c r="E1931" s="2">
        <f t="shared" si="232"/>
        <v>44.829200000000007</v>
      </c>
      <c r="F1931" s="2">
        <f t="shared" si="233"/>
        <v>44.806100000000008</v>
      </c>
      <c r="G1931" s="2">
        <f t="shared" si="235"/>
        <v>44.792239999999957</v>
      </c>
      <c r="H1931" s="2">
        <f t="shared" si="239"/>
        <v>43.890245000000014</v>
      </c>
      <c r="I1931" s="2">
        <f t="array" ref="I1931">SUMPRODUCT(B1915:B1934, (ROW(B1915:B1934)-ROW(B1915)+1)) / (20*21/2)</f>
        <v>44.945799999999998</v>
      </c>
      <c r="J1931" s="2">
        <f t="shared" si="234"/>
        <v>44.825963410860155</v>
      </c>
      <c r="K1931" s="2">
        <f t="shared" si="236"/>
        <v>44.731178944898737</v>
      </c>
    </row>
    <row r="1932" spans="1:11" ht="13.5" x14ac:dyDescent="0.25">
      <c r="A1932" s="3">
        <f>TITRES_STAT!B1935</f>
        <v>44823</v>
      </c>
      <c r="B1932" s="6">
        <f>TITRES_STAT!D1935</f>
        <v>45.244999999999997</v>
      </c>
      <c r="C1932" s="2">
        <f t="shared" si="237"/>
        <v>0</v>
      </c>
      <c r="D1932" s="2">
        <f t="shared" si="238"/>
        <v>44.967799999999997</v>
      </c>
      <c r="E1932" s="2">
        <f t="shared" ref="E1932:E1995" si="240">AVERAGE(B1923:B1932)</f>
        <v>44.875400000000006</v>
      </c>
      <c r="F1932" s="2">
        <f t="shared" si="233"/>
        <v>44.829200000000007</v>
      </c>
      <c r="G1932" s="2">
        <f t="shared" si="235"/>
        <v>44.801479999999955</v>
      </c>
      <c r="H1932" s="2">
        <f t="shared" si="239"/>
        <v>43.902250000000024</v>
      </c>
      <c r="I1932" s="2">
        <f t="array" ref="I1932">SUMPRODUCT(B1916:B1935, (ROW(B1916:B1935)-ROW(B1916)+1)) / (20*21/2)</f>
        <v>44.981000000000002</v>
      </c>
      <c r="J1932" s="2">
        <f t="shared" si="234"/>
        <v>44.865871657444899</v>
      </c>
      <c r="K1932" s="2">
        <f t="shared" si="236"/>
        <v>44.751328790196823</v>
      </c>
    </row>
    <row r="1933" spans="1:11" ht="13.5" x14ac:dyDescent="0.25">
      <c r="A1933" s="3">
        <f>TITRES_STAT!B1936</f>
        <v>44824</v>
      </c>
      <c r="B1933" s="6">
        <f>TITRES_STAT!D1936</f>
        <v>45.244999999999997</v>
      </c>
      <c r="C1933" s="2">
        <f t="shared" si="237"/>
        <v>0</v>
      </c>
      <c r="D1933" s="2">
        <f t="shared" si="238"/>
        <v>45.060200000000002</v>
      </c>
      <c r="E1933" s="2">
        <f t="shared" si="240"/>
        <v>44.921600000000005</v>
      </c>
      <c r="F1933" s="2">
        <f t="shared" si="233"/>
        <v>44.852300000000007</v>
      </c>
      <c r="G1933" s="2">
        <f t="shared" si="235"/>
        <v>44.810719999999954</v>
      </c>
      <c r="H1933" s="2">
        <f t="shared" si="239"/>
        <v>43.914255000000033</v>
      </c>
      <c r="I1933" s="2">
        <f t="array" ref="I1933">SUMPRODUCT(B1917:B1936, (ROW(B1917:B1936)-ROW(B1917)+1)) / (20*21/2)</f>
        <v>45.014000000000003</v>
      </c>
      <c r="J1933" s="2">
        <f t="shared" si="234"/>
        <v>44.901979118640625</v>
      </c>
      <c r="K1933" s="2">
        <f t="shared" si="236"/>
        <v>44.770688445483223</v>
      </c>
    </row>
    <row r="1934" spans="1:11" ht="13.5" x14ac:dyDescent="0.25">
      <c r="A1934" s="3">
        <f>TITRES_STAT!B1937</f>
        <v>44825</v>
      </c>
      <c r="B1934" s="6">
        <f>TITRES_STAT!D1937</f>
        <v>45.244999999999997</v>
      </c>
      <c r="C1934" s="2">
        <f t="shared" si="237"/>
        <v>0</v>
      </c>
      <c r="D1934" s="2">
        <f t="shared" si="238"/>
        <v>45.1526</v>
      </c>
      <c r="E1934" s="2">
        <f t="shared" si="240"/>
        <v>44.967800000000004</v>
      </c>
      <c r="F1934" s="2">
        <f t="shared" si="233"/>
        <v>44.875400000000006</v>
      </c>
      <c r="G1934" s="2">
        <f t="shared" si="235"/>
        <v>44.819959999999952</v>
      </c>
      <c r="H1934" s="2">
        <f t="shared" si="239"/>
        <v>43.926260000000042</v>
      </c>
      <c r="I1934" s="2">
        <f t="array" ref="I1934">SUMPRODUCT(B1918:B1937, (ROW(B1918:B1937)-ROW(B1918)+1)) / (20*21/2)</f>
        <v>45.044799999999995</v>
      </c>
      <c r="J1934" s="2">
        <f t="shared" si="234"/>
        <v>44.934647774008184</v>
      </c>
      <c r="K1934" s="2">
        <f t="shared" si="236"/>
        <v>44.789288898601527</v>
      </c>
    </row>
    <row r="1935" spans="1:11" ht="13.5" x14ac:dyDescent="0.25">
      <c r="A1935" s="3">
        <f>TITRES_STAT!B1938</f>
        <v>44826</v>
      </c>
      <c r="B1935" s="6">
        <f>TITRES_STAT!D1938</f>
        <v>45.244999999999997</v>
      </c>
      <c r="C1935" s="2">
        <f t="shared" si="237"/>
        <v>0</v>
      </c>
      <c r="D1935" s="2">
        <f t="shared" si="238"/>
        <v>45.244999999999997</v>
      </c>
      <c r="E1935" s="2">
        <f t="shared" si="240"/>
        <v>45.014000000000003</v>
      </c>
      <c r="F1935" s="2">
        <f t="shared" si="233"/>
        <v>44.898500000000006</v>
      </c>
      <c r="G1935" s="2">
        <f t="shared" si="235"/>
        <v>44.829199999999958</v>
      </c>
      <c r="H1935" s="2">
        <f t="shared" si="239"/>
        <v>43.938265000000058</v>
      </c>
      <c r="I1935" s="2">
        <f t="array" ref="I1935">SUMPRODUCT(B1919:B1938, (ROW(B1919:B1938)-ROW(B1919)+1)) / (20*21/2)</f>
        <v>45.073399999999992</v>
      </c>
      <c r="J1935" s="2">
        <f t="shared" si="234"/>
        <v>44.964205128864549</v>
      </c>
      <c r="K1935" s="2">
        <f t="shared" si="236"/>
        <v>44.807159922185782</v>
      </c>
    </row>
    <row r="1936" spans="1:11" ht="13.5" x14ac:dyDescent="0.25">
      <c r="A1936" s="3">
        <f>TITRES_STAT!B1939</f>
        <v>44827</v>
      </c>
      <c r="B1936" s="6">
        <f>TITRES_STAT!D1939</f>
        <v>45.244999999999997</v>
      </c>
      <c r="C1936" s="2">
        <f t="shared" si="237"/>
        <v>0</v>
      </c>
      <c r="D1936" s="2">
        <f t="shared" si="238"/>
        <v>45.244999999999997</v>
      </c>
      <c r="E1936" s="2">
        <f t="shared" si="240"/>
        <v>45.060200000000002</v>
      </c>
      <c r="F1936" s="2">
        <f t="shared" si="233"/>
        <v>44.921600000000005</v>
      </c>
      <c r="G1936" s="2">
        <f t="shared" si="235"/>
        <v>44.838439999999956</v>
      </c>
      <c r="H1936" s="2">
        <f t="shared" si="239"/>
        <v>43.950270000000067</v>
      </c>
      <c r="I1936" s="2">
        <f t="array" ref="I1936">SUMPRODUCT(B1920:B1939, (ROW(B1920:B1939)-ROW(B1920)+1)) / (20*21/2)</f>
        <v>45.099800000000002</v>
      </c>
      <c r="J1936" s="2">
        <f t="shared" si="234"/>
        <v>44.990947497544113</v>
      </c>
      <c r="K1936" s="2">
        <f t="shared" si="236"/>
        <v>44.824330121315754</v>
      </c>
    </row>
    <row r="1937" spans="1:11" ht="13.5" x14ac:dyDescent="0.25">
      <c r="A1937" s="3">
        <f>TITRES_STAT!B1940</f>
        <v>44830</v>
      </c>
      <c r="B1937" s="6">
        <f>TITRES_STAT!D1940</f>
        <v>45.244999999999997</v>
      </c>
      <c r="C1937" s="2">
        <f t="shared" si="237"/>
        <v>0</v>
      </c>
      <c r="D1937" s="2">
        <f t="shared" si="238"/>
        <v>45.244999999999997</v>
      </c>
      <c r="E1937" s="2">
        <f t="shared" si="240"/>
        <v>45.106400000000001</v>
      </c>
      <c r="F1937" s="2">
        <f t="shared" si="233"/>
        <v>44.944700000000005</v>
      </c>
      <c r="G1937" s="2">
        <f t="shared" si="235"/>
        <v>44.847679999999954</v>
      </c>
      <c r="H1937" s="2">
        <f t="shared" si="239"/>
        <v>43.962275000000069</v>
      </c>
      <c r="I1937" s="2">
        <f t="array" ref="I1937">SUMPRODUCT(B1921:B1940, (ROW(B1921:B1940)-ROW(B1921)+1)) / (20*21/2)</f>
        <v>45.124000000000002</v>
      </c>
      <c r="J1937" s="2">
        <f t="shared" si="234"/>
        <v>45.01514297396848</v>
      </c>
      <c r="K1937" s="2">
        <f t="shared" si="236"/>
        <v>44.840826979303372</v>
      </c>
    </row>
    <row r="1938" spans="1:11" ht="13.5" x14ac:dyDescent="0.25">
      <c r="A1938" s="3">
        <f>TITRES_STAT!B1941</f>
        <v>44831</v>
      </c>
      <c r="B1938" s="6">
        <f>TITRES_STAT!D1941</f>
        <v>45.244999999999997</v>
      </c>
      <c r="C1938" s="2">
        <f t="shared" si="237"/>
        <v>0</v>
      </c>
      <c r="D1938" s="2">
        <f t="shared" si="238"/>
        <v>45.244999999999997</v>
      </c>
      <c r="E1938" s="2">
        <f t="shared" si="240"/>
        <v>45.1526</v>
      </c>
      <c r="F1938" s="2">
        <f t="shared" si="233"/>
        <v>44.967800000000004</v>
      </c>
      <c r="G1938" s="2">
        <f t="shared" si="235"/>
        <v>44.856919999999953</v>
      </c>
      <c r="H1938" s="2">
        <f t="shared" si="239"/>
        <v>43.974280000000093</v>
      </c>
      <c r="I1938" s="2">
        <f t="array" ref="I1938">SUMPRODUCT(B1922:B1941, (ROW(B1922:B1941)-ROW(B1922)+1)) / (20*21/2)</f>
        <v>45.146000000000001</v>
      </c>
      <c r="J1938" s="2">
        <f t="shared" si="234"/>
        <v>45.037034119304813</v>
      </c>
      <c r="K1938" s="2">
        <f t="shared" si="236"/>
        <v>44.856676901683635</v>
      </c>
    </row>
    <row r="1939" spans="1:11" ht="13.5" x14ac:dyDescent="0.25">
      <c r="A1939" s="3">
        <f>TITRES_STAT!B1942</f>
        <v>44832</v>
      </c>
      <c r="B1939" s="6">
        <f>TITRES_STAT!D1942</f>
        <v>45.244999999999997</v>
      </c>
      <c r="C1939" s="2">
        <f t="shared" si="237"/>
        <v>0</v>
      </c>
      <c r="D1939" s="2">
        <f t="shared" si="238"/>
        <v>45.244999999999997</v>
      </c>
      <c r="E1939" s="2">
        <f t="shared" si="240"/>
        <v>45.198799999999999</v>
      </c>
      <c r="F1939" s="2">
        <f t="shared" si="233"/>
        <v>44.990900000000003</v>
      </c>
      <c r="G1939" s="2">
        <f t="shared" si="235"/>
        <v>44.866159999999951</v>
      </c>
      <c r="H1939" s="2">
        <f t="shared" si="239"/>
        <v>43.986285000000095</v>
      </c>
      <c r="I1939" s="2">
        <f t="array" ref="I1939">SUMPRODUCT(B1923:B1942, (ROW(B1923:B1942)-ROW(B1923)+1)) / (20*21/2)</f>
        <v>45.165800000000004</v>
      </c>
      <c r="J1939" s="2">
        <f t="shared" si="234"/>
        <v>45.056840393656735</v>
      </c>
      <c r="K1939" s="2">
        <f t="shared" si="236"/>
        <v>44.871905258480353</v>
      </c>
    </row>
    <row r="1940" spans="1:11" ht="13.5" x14ac:dyDescent="0.25">
      <c r="A1940" s="3">
        <f>TITRES_STAT!B1943</f>
        <v>44833</v>
      </c>
      <c r="B1940" s="6">
        <f>TITRES_STAT!D1943</f>
        <v>45.244999999999997</v>
      </c>
      <c r="C1940" s="2">
        <f t="shared" si="237"/>
        <v>0</v>
      </c>
      <c r="D1940" s="2">
        <f t="shared" si="238"/>
        <v>45.244999999999997</v>
      </c>
      <c r="E1940" s="2">
        <f t="shared" si="240"/>
        <v>45.244999999999997</v>
      </c>
      <c r="F1940" s="2">
        <f t="shared" ref="F1940:F2003" si="241">AVERAGE(B1921:B1940)</f>
        <v>45.014000000000003</v>
      </c>
      <c r="G1940" s="2">
        <f t="shared" si="235"/>
        <v>44.875399999999956</v>
      </c>
      <c r="H1940" s="2">
        <f t="shared" si="239"/>
        <v>43.998290000000104</v>
      </c>
      <c r="I1940" s="2">
        <f t="array" ref="I1940">SUMPRODUCT(B1924:B1943, (ROW(B1924:B1943)-ROW(B1924)+1)) / (20*21/2)</f>
        <v>45.183400000000006</v>
      </c>
      <c r="J1940" s="2">
        <f t="shared" si="234"/>
        <v>45.074760356165619</v>
      </c>
      <c r="K1940" s="2">
        <f t="shared" si="236"/>
        <v>44.886536424814459</v>
      </c>
    </row>
    <row r="1941" spans="1:11" ht="13.5" x14ac:dyDescent="0.25">
      <c r="A1941" s="3">
        <f>TITRES_STAT!B1944</f>
        <v>44834</v>
      </c>
      <c r="B1941" s="6">
        <f>TITRES_STAT!D1944</f>
        <v>45.244999999999997</v>
      </c>
      <c r="C1941" s="2">
        <f t="shared" si="237"/>
        <v>0</v>
      </c>
      <c r="D1941" s="2">
        <f t="shared" si="238"/>
        <v>45.244999999999997</v>
      </c>
      <c r="E1941" s="2">
        <f t="shared" si="240"/>
        <v>45.244999999999997</v>
      </c>
      <c r="F1941" s="2">
        <f t="shared" si="241"/>
        <v>45.037100000000002</v>
      </c>
      <c r="G1941" s="2">
        <f t="shared" si="235"/>
        <v>44.884639999999955</v>
      </c>
      <c r="H1941" s="2">
        <f t="shared" si="239"/>
        <v>44.010295000000113</v>
      </c>
      <c r="I1941" s="2">
        <f t="array" ref="I1941">SUMPRODUCT(B1925:B1944, (ROW(B1925:B1944)-ROW(B1925)+1)) / (20*21/2)</f>
        <v>45.198799999999999</v>
      </c>
      <c r="J1941" s="2">
        <f t="shared" ref="J1941:J2004" si="242">$J$4*B1941+J1940*(1-$J$4)</f>
        <v>45.090973655578416</v>
      </c>
      <c r="K1941" s="2">
        <f t="shared" si="236"/>
        <v>44.900593819919777</v>
      </c>
    </row>
    <row r="1942" spans="1:11" ht="13.5" x14ac:dyDescent="0.25">
      <c r="A1942" s="3">
        <f>TITRES_STAT!B1945</f>
        <v>44837</v>
      </c>
      <c r="B1942" s="6">
        <f>TITRES_STAT!D1945</f>
        <v>45.244999999999997</v>
      </c>
      <c r="C1942" s="2">
        <f t="shared" si="237"/>
        <v>0</v>
      </c>
      <c r="D1942" s="2">
        <f t="shared" si="238"/>
        <v>45.244999999999997</v>
      </c>
      <c r="E1942" s="2">
        <f t="shared" si="240"/>
        <v>45.244999999999997</v>
      </c>
      <c r="F1942" s="2">
        <f t="shared" si="241"/>
        <v>45.060200000000002</v>
      </c>
      <c r="G1942" s="2">
        <f t="shared" si="235"/>
        <v>44.893879999999953</v>
      </c>
      <c r="H1942" s="2">
        <f t="shared" si="239"/>
        <v>44.022300000000129</v>
      </c>
      <c r="I1942" s="2">
        <f t="array" ref="I1942">SUMPRODUCT(B1926:B1945, (ROW(B1926:B1945)-ROW(B1926)+1)) / (20*21/2)</f>
        <v>45.212000000000003</v>
      </c>
      <c r="J1942" s="2">
        <f t="shared" si="242"/>
        <v>45.105642831237617</v>
      </c>
      <c r="K1942" s="2">
        <f t="shared" si="236"/>
        <v>44.914099944628809</v>
      </c>
    </row>
    <row r="1943" spans="1:11" ht="13.5" x14ac:dyDescent="0.25">
      <c r="A1943" s="3">
        <f>TITRES_STAT!B1946</f>
        <v>44838</v>
      </c>
      <c r="B1943" s="6">
        <f>TITRES_STAT!D1946</f>
        <v>45.244999999999997</v>
      </c>
      <c r="C1943" s="2">
        <f t="shared" si="237"/>
        <v>0</v>
      </c>
      <c r="D1943" s="2">
        <f t="shared" si="238"/>
        <v>45.244999999999997</v>
      </c>
      <c r="E1943" s="2">
        <f t="shared" si="240"/>
        <v>45.244999999999997</v>
      </c>
      <c r="F1943" s="2">
        <f t="shared" si="241"/>
        <v>45.083300000000001</v>
      </c>
      <c r="G1943" s="2">
        <f t="shared" si="235"/>
        <v>44.903119999999952</v>
      </c>
      <c r="H1943" s="2">
        <f t="shared" si="239"/>
        <v>44.034305000000138</v>
      </c>
      <c r="I1943" s="2">
        <f t="array" ref="I1943">SUMPRODUCT(B1927:B1946, (ROW(B1927:B1946)-ROW(B1927)+1)) / (20*21/2)</f>
        <v>45.222999999999999</v>
      </c>
      <c r="J1943" s="2">
        <f t="shared" si="242"/>
        <v>45.118914942548322</v>
      </c>
      <c r="K1943" s="2">
        <f t="shared" si="236"/>
        <v>44.927076417388463</v>
      </c>
    </row>
    <row r="1944" spans="1:11" ht="13.5" x14ac:dyDescent="0.25">
      <c r="A1944" s="3">
        <f>TITRES_STAT!B1947</f>
        <v>44839</v>
      </c>
      <c r="B1944" s="6">
        <f>TITRES_STAT!D1947</f>
        <v>45.244999999999997</v>
      </c>
      <c r="C1944" s="2">
        <f t="shared" si="237"/>
        <v>0</v>
      </c>
      <c r="D1944" s="2">
        <f t="shared" si="238"/>
        <v>45.244999999999997</v>
      </c>
      <c r="E1944" s="2">
        <f t="shared" si="240"/>
        <v>45.244999999999997</v>
      </c>
      <c r="F1944" s="2">
        <f t="shared" si="241"/>
        <v>45.106400000000001</v>
      </c>
      <c r="G1944" s="2">
        <f t="shared" si="235"/>
        <v>44.91235999999995</v>
      </c>
      <c r="H1944" s="2">
        <f t="shared" si="239"/>
        <v>44.046310000000148</v>
      </c>
      <c r="I1944" s="2">
        <f t="array" ref="I1944">SUMPRODUCT(B1928:B1947, (ROW(B1928:B1947)-ROW(B1928)+1)) / (20*21/2)</f>
        <v>45.2318</v>
      </c>
      <c r="J1944" s="2">
        <f t="shared" si="242"/>
        <v>45.130923043258008</v>
      </c>
      <c r="K1944" s="2">
        <f t="shared" si="236"/>
        <v>44.939544008863429</v>
      </c>
    </row>
    <row r="1945" spans="1:11" ht="13.5" x14ac:dyDescent="0.25">
      <c r="A1945" s="3">
        <f>TITRES_STAT!B1948</f>
        <v>44840</v>
      </c>
      <c r="B1945" s="6">
        <f>TITRES_STAT!D1948</f>
        <v>45.244999999999997</v>
      </c>
      <c r="C1945" s="2">
        <f t="shared" si="237"/>
        <v>0</v>
      </c>
      <c r="D1945" s="2">
        <f t="shared" si="238"/>
        <v>45.244999999999997</v>
      </c>
      <c r="E1945" s="2">
        <f t="shared" si="240"/>
        <v>45.244999999999997</v>
      </c>
      <c r="F1945" s="2">
        <f t="shared" si="241"/>
        <v>45.1295</v>
      </c>
      <c r="G1945" s="2">
        <f t="shared" si="235"/>
        <v>44.921599999999955</v>
      </c>
      <c r="H1945" s="2">
        <f t="shared" si="239"/>
        <v>44.05831500000015</v>
      </c>
      <c r="I1945" s="2">
        <f t="array" ref="I1945">SUMPRODUCT(B1929:B1948, (ROW(B1929:B1948)-ROW(B1929)+1)) / (20*21/2)</f>
        <v>45.238399999999999</v>
      </c>
      <c r="J1945" s="2">
        <f t="shared" si="242"/>
        <v>45.141787515328673</v>
      </c>
      <c r="K1945" s="2">
        <f t="shared" si="236"/>
        <v>44.95152267518251</v>
      </c>
    </row>
    <row r="1946" spans="1:11" ht="13.5" x14ac:dyDescent="0.25">
      <c r="A1946" s="3">
        <f>TITRES_STAT!B1949</f>
        <v>44841</v>
      </c>
      <c r="B1946" s="6">
        <f>TITRES_STAT!D1949</f>
        <v>45.244999999999997</v>
      </c>
      <c r="C1946" s="2">
        <f t="shared" si="237"/>
        <v>0</v>
      </c>
      <c r="D1946" s="2">
        <f t="shared" si="238"/>
        <v>45.244999999999997</v>
      </c>
      <c r="E1946" s="2">
        <f t="shared" si="240"/>
        <v>45.244999999999997</v>
      </c>
      <c r="F1946" s="2">
        <f t="shared" si="241"/>
        <v>45.1526</v>
      </c>
      <c r="G1946" s="2">
        <f t="shared" si="235"/>
        <v>44.930839999999954</v>
      </c>
      <c r="H1946" s="2">
        <f t="shared" si="239"/>
        <v>44.070320000000159</v>
      </c>
      <c r="I1946" s="2">
        <f t="array" ref="I1946">SUMPRODUCT(B1930:B1949, (ROW(B1930:B1949)-ROW(B1930)+1)) / (20*21/2)</f>
        <v>45.242800000000003</v>
      </c>
      <c r="J1946" s="2">
        <f t="shared" si="242"/>
        <v>45.15161727577356</v>
      </c>
      <c r="K1946" s="2">
        <f t="shared" si="236"/>
        <v>44.963031589881233</v>
      </c>
    </row>
    <row r="1947" spans="1:11" ht="13.5" x14ac:dyDescent="0.25">
      <c r="A1947" s="3">
        <f>TITRES_STAT!B1950</f>
        <v>44844</v>
      </c>
      <c r="B1947" s="6">
        <f>TITRES_STAT!D1950</f>
        <v>45.244999999999997</v>
      </c>
      <c r="C1947" s="2">
        <f t="shared" si="237"/>
        <v>0</v>
      </c>
      <c r="D1947" s="2">
        <f t="shared" si="238"/>
        <v>45.244999999999997</v>
      </c>
      <c r="E1947" s="2">
        <f t="shared" si="240"/>
        <v>45.244999999999997</v>
      </c>
      <c r="F1947" s="2">
        <f t="shared" si="241"/>
        <v>45.175699999999999</v>
      </c>
      <c r="G1947" s="2">
        <f t="shared" si="235"/>
        <v>44.940079999999952</v>
      </c>
      <c r="H1947" s="2">
        <f t="shared" si="239"/>
        <v>44.082325000000154</v>
      </c>
      <c r="I1947" s="2">
        <f t="array" ref="I1947">SUMPRODUCT(B1931:B1950, (ROW(B1931:B1950)-ROW(B1931)+1)) / (20*21/2)</f>
        <v>45.245000000000005</v>
      </c>
      <c r="J1947" s="2">
        <f t="shared" si="242"/>
        <v>45.160510868557033</v>
      </c>
      <c r="K1947" s="2">
        <f t="shared" si="236"/>
        <v>44.974089174591775</v>
      </c>
    </row>
    <row r="1948" spans="1:11" ht="13.5" x14ac:dyDescent="0.25">
      <c r="A1948" s="3">
        <f>TITRES_STAT!B1951</f>
        <v>44845</v>
      </c>
      <c r="B1948" s="6">
        <f>TITRES_STAT!D1951</f>
        <v>45.244999999999997</v>
      </c>
      <c r="C1948" s="2">
        <f t="shared" si="237"/>
        <v>0</v>
      </c>
      <c r="D1948" s="2">
        <f t="shared" si="238"/>
        <v>45.244999999999997</v>
      </c>
      <c r="E1948" s="2">
        <f t="shared" si="240"/>
        <v>45.244999999999997</v>
      </c>
      <c r="F1948" s="2">
        <f t="shared" si="241"/>
        <v>45.198799999999999</v>
      </c>
      <c r="G1948" s="2">
        <f t="shared" si="235"/>
        <v>44.94931999999995</v>
      </c>
      <c r="H1948" s="2">
        <f t="shared" si="239"/>
        <v>44.094330000000156</v>
      </c>
      <c r="I1948" s="2">
        <f t="array" ref="I1948">SUMPRODUCT(B1932:B1951, (ROW(B1932:B1951)-ROW(B1932)+1)) / (20*21/2)</f>
        <v>45.245000000000005</v>
      </c>
      <c r="J1948" s="2">
        <f t="shared" si="242"/>
        <v>45.168557452503983</v>
      </c>
      <c r="K1948" s="2">
        <f t="shared" si="236"/>
        <v>44.98471312852935</v>
      </c>
    </row>
    <row r="1949" spans="1:11" ht="13.5" x14ac:dyDescent="0.25">
      <c r="A1949" s="3">
        <f>TITRES_STAT!B1952</f>
        <v>44846</v>
      </c>
      <c r="B1949" s="6">
        <f>TITRES_STAT!D1952</f>
        <v>45.244999999999997</v>
      </c>
      <c r="C1949" s="2">
        <f t="shared" si="237"/>
        <v>0</v>
      </c>
      <c r="D1949" s="2">
        <f t="shared" si="238"/>
        <v>45.244999999999997</v>
      </c>
      <c r="E1949" s="2">
        <f t="shared" si="240"/>
        <v>45.244999999999997</v>
      </c>
      <c r="F1949" s="2">
        <f t="shared" si="241"/>
        <v>45.221899999999998</v>
      </c>
      <c r="G1949" s="2">
        <f t="shared" si="235"/>
        <v>44.958559999999949</v>
      </c>
      <c r="H1949" s="2">
        <f t="shared" si="239"/>
        <v>44.106335000000151</v>
      </c>
      <c r="I1949" s="2">
        <f t="array" ref="I1949">SUMPRODUCT(B1933:B1952, (ROW(B1933:B1952)-ROW(B1933)+1)) / (20*21/2)</f>
        <v>45.245000000000005</v>
      </c>
      <c r="J1949" s="2">
        <f t="shared" si="242"/>
        <v>45.175837695122652</v>
      </c>
      <c r="K1949" s="2">
        <f t="shared" si="236"/>
        <v>44.994920456822314</v>
      </c>
    </row>
    <row r="1950" spans="1:11" ht="13.5" x14ac:dyDescent="0.25">
      <c r="A1950" s="3">
        <f>TITRES_STAT!B1953</f>
        <v>44847</v>
      </c>
      <c r="B1950" s="6">
        <f>TITRES_STAT!D1953</f>
        <v>45.244999999999997</v>
      </c>
      <c r="C1950" s="2">
        <f t="shared" si="237"/>
        <v>0</v>
      </c>
      <c r="D1950" s="2">
        <f t="shared" si="238"/>
        <v>45.244999999999997</v>
      </c>
      <c r="E1950" s="2">
        <f t="shared" si="240"/>
        <v>45.244999999999997</v>
      </c>
      <c r="F1950" s="2">
        <f t="shared" si="241"/>
        <v>45.244999999999997</v>
      </c>
      <c r="G1950" s="2">
        <f t="shared" si="235"/>
        <v>44.967799999999954</v>
      </c>
      <c r="H1950" s="2">
        <f t="shared" si="239"/>
        <v>44.11834000000016</v>
      </c>
      <c r="I1950" s="2">
        <f t="array" ref="I1950">SUMPRODUCT(B1934:B1953, (ROW(B1934:B1953)-ROW(B1934)+1)) / (20*21/2)</f>
        <v>45.245000000000005</v>
      </c>
      <c r="J1950" s="2">
        <f t="shared" si="242"/>
        <v>45.182424581301447</v>
      </c>
      <c r="K1950" s="2">
        <f t="shared" si="236"/>
        <v>45.004727497731245</v>
      </c>
    </row>
    <row r="1951" spans="1:11" ht="13.5" x14ac:dyDescent="0.25">
      <c r="A1951" s="3">
        <f>TITRES_STAT!B1954</f>
        <v>44848</v>
      </c>
      <c r="B1951" s="6">
        <f>TITRES_STAT!D1954</f>
        <v>45.244999999999997</v>
      </c>
      <c r="C1951" s="2">
        <f t="shared" si="237"/>
        <v>0</v>
      </c>
      <c r="D1951" s="2">
        <f t="shared" si="238"/>
        <v>45.244999999999997</v>
      </c>
      <c r="E1951" s="2">
        <f t="shared" si="240"/>
        <v>45.244999999999997</v>
      </c>
      <c r="F1951" s="2">
        <f t="shared" si="241"/>
        <v>45.244999999999997</v>
      </c>
      <c r="G1951" s="2">
        <f t="shared" si="235"/>
        <v>44.977039999999953</v>
      </c>
      <c r="H1951" s="2">
        <f t="shared" si="239"/>
        <v>44.130345000000169</v>
      </c>
      <c r="I1951" s="2">
        <f t="array" ref="I1951">SUMPRODUCT(B1935:B1954, (ROW(B1935:B1954)-ROW(B1935)+1)) / (20*21/2)</f>
        <v>45.332904761904771</v>
      </c>
      <c r="J1951" s="2">
        <f t="shared" si="242"/>
        <v>45.188384144987026</v>
      </c>
      <c r="K1951" s="2">
        <f t="shared" si="236"/>
        <v>45.014149948800608</v>
      </c>
    </row>
    <row r="1952" spans="1:11" ht="13.5" x14ac:dyDescent="0.25">
      <c r="A1952" s="3">
        <f>TITRES_STAT!B1955</f>
        <v>44851</v>
      </c>
      <c r="B1952" s="6">
        <f>TITRES_STAT!D1955</f>
        <v>45.244999999999997</v>
      </c>
      <c r="C1952" s="2">
        <f t="shared" si="237"/>
        <v>0</v>
      </c>
      <c r="D1952" s="2">
        <f t="shared" si="238"/>
        <v>45.244999999999997</v>
      </c>
      <c r="E1952" s="2">
        <f t="shared" si="240"/>
        <v>45.244999999999997</v>
      </c>
      <c r="F1952" s="2">
        <f t="shared" si="241"/>
        <v>45.244999999999997</v>
      </c>
      <c r="G1952" s="2">
        <f t="shared" si="235"/>
        <v>44.986279999999951</v>
      </c>
      <c r="H1952" s="2">
        <f t="shared" si="239"/>
        <v>44.142350000000171</v>
      </c>
      <c r="I1952" s="2">
        <f t="array" ref="I1952">SUMPRODUCT(B1936:B1955, (ROW(B1936:B1955)-ROW(B1936)+1)) / (20*21/2)</f>
        <v>45.416414285714289</v>
      </c>
      <c r="J1952" s="2">
        <f t="shared" si="242"/>
        <v>45.193776131178737</v>
      </c>
      <c r="K1952" s="2">
        <f t="shared" si="236"/>
        <v>45.023202891984901</v>
      </c>
    </row>
    <row r="1953" spans="1:11" ht="13.5" x14ac:dyDescent="0.25">
      <c r="A1953" s="3">
        <f>TITRES_STAT!B1956</f>
        <v>44852</v>
      </c>
      <c r="B1953" s="6">
        <f>TITRES_STAT!D1956</f>
        <v>45.244999999999997</v>
      </c>
      <c r="C1953" s="2">
        <f t="shared" si="237"/>
        <v>0</v>
      </c>
      <c r="D1953" s="2">
        <f t="shared" si="238"/>
        <v>45.244999999999997</v>
      </c>
      <c r="E1953" s="2">
        <f t="shared" si="240"/>
        <v>45.244999999999997</v>
      </c>
      <c r="F1953" s="2">
        <f t="shared" si="241"/>
        <v>45.244999999999997</v>
      </c>
      <c r="G1953" s="2">
        <f t="shared" si="235"/>
        <v>44.995519999999949</v>
      </c>
      <c r="H1953" s="2">
        <f t="shared" si="239"/>
        <v>44.154355000000166</v>
      </c>
      <c r="I1953" s="2">
        <f t="array" ref="I1953">SUMPRODUCT(B1937:B1956, (ROW(B1937:B1956)-ROW(B1937)+1)) / (20*21/2)</f>
        <v>45.495528571428579</v>
      </c>
      <c r="J1953" s="2">
        <f t="shared" si="242"/>
        <v>45.198654594875997</v>
      </c>
      <c r="K1953" s="2">
        <f t="shared" si="236"/>
        <v>45.031900817789413</v>
      </c>
    </row>
    <row r="1954" spans="1:11" ht="13.5" x14ac:dyDescent="0.25">
      <c r="A1954" s="3">
        <f>TITRES_STAT!B1957</f>
        <v>44853</v>
      </c>
      <c r="B1954" s="6">
        <f>TITRES_STAT!D1957</f>
        <v>46.167999999999999</v>
      </c>
      <c r="C1954" s="2">
        <f t="shared" si="237"/>
        <v>0.92300000000000182</v>
      </c>
      <c r="D1954" s="2">
        <f t="shared" si="238"/>
        <v>45.429600000000001</v>
      </c>
      <c r="E1954" s="2">
        <f t="shared" si="240"/>
        <v>45.337299999999999</v>
      </c>
      <c r="F1954" s="2">
        <f t="shared" si="241"/>
        <v>45.291150000000002</v>
      </c>
      <c r="G1954" s="2">
        <f t="shared" si="235"/>
        <v>45.023219999999952</v>
      </c>
      <c r="H1954" s="2">
        <f t="shared" si="239"/>
        <v>44.170975000000169</v>
      </c>
      <c r="I1954" s="2">
        <f t="array" ref="I1954">SUMPRODUCT(B1938:B1957, (ROW(B1938:B1957)-ROW(B1938)+1)) / (20*21/2)</f>
        <v>45.57024761904762</v>
      </c>
      <c r="J1954" s="2">
        <f t="shared" si="242"/>
        <v>45.290973204887806</v>
      </c>
      <c r="K1954" s="2">
        <f t="shared" si="236"/>
        <v>45.076453726895714</v>
      </c>
    </row>
    <row r="1955" spans="1:11" ht="13.5" x14ac:dyDescent="0.25">
      <c r="A1955" s="3">
        <f>TITRES_STAT!B1958</f>
        <v>44854</v>
      </c>
      <c r="B1955" s="6">
        <f>TITRES_STAT!D1958</f>
        <v>46.167999999999999</v>
      </c>
      <c r="C1955" s="2">
        <f t="shared" si="237"/>
        <v>0</v>
      </c>
      <c r="D1955" s="2">
        <f t="shared" si="238"/>
        <v>45.614199999999997</v>
      </c>
      <c r="E1955" s="2">
        <f t="shared" si="240"/>
        <v>45.429600000000001</v>
      </c>
      <c r="F1955" s="2">
        <f t="shared" si="241"/>
        <v>45.337299999999999</v>
      </c>
      <c r="G1955" s="2">
        <f t="shared" si="235"/>
        <v>45.050919999999962</v>
      </c>
      <c r="H1955" s="2">
        <f t="shared" si="239"/>
        <v>44.187595000000165</v>
      </c>
      <c r="I1955" s="2">
        <f t="array" ref="I1955">SUMPRODUCT(B1939:B1958, (ROW(B1939:B1958)-ROW(B1939)+1)) / (20*21/2)</f>
        <v>45.640571428571434</v>
      </c>
      <c r="J1955" s="2">
        <f t="shared" si="242"/>
        <v>45.37449956632706</v>
      </c>
      <c r="K1955" s="2">
        <f t="shared" si="236"/>
        <v>45.119259463095887</v>
      </c>
    </row>
    <row r="1956" spans="1:11" ht="13.5" x14ac:dyDescent="0.25">
      <c r="A1956" s="3">
        <f>TITRES_STAT!B1959</f>
        <v>44855</v>
      </c>
      <c r="B1956" s="6">
        <f>TITRES_STAT!D1959</f>
        <v>46.167999999999999</v>
      </c>
      <c r="C1956" s="2">
        <f t="shared" si="237"/>
        <v>0</v>
      </c>
      <c r="D1956" s="2">
        <f t="shared" si="238"/>
        <v>45.7988</v>
      </c>
      <c r="E1956" s="2">
        <f t="shared" si="240"/>
        <v>45.521900000000002</v>
      </c>
      <c r="F1956" s="2">
        <f t="shared" si="241"/>
        <v>45.383449999999996</v>
      </c>
      <c r="G1956" s="2">
        <f t="shared" si="235"/>
        <v>45.078619999999965</v>
      </c>
      <c r="H1956" s="2">
        <f t="shared" si="239"/>
        <v>44.204215000000161</v>
      </c>
      <c r="I1956" s="2">
        <f t="array" ref="I1956">SUMPRODUCT(B1940:B1959, (ROW(B1940:B1959)-ROW(B1940)+1)) / (20*21/2)</f>
        <v>45.706500000000005</v>
      </c>
      <c r="J1956" s="2">
        <f t="shared" si="242"/>
        <v>45.450071036200669</v>
      </c>
      <c r="K1956" s="2">
        <f t="shared" si="236"/>
        <v>45.160386542974479</v>
      </c>
    </row>
    <row r="1957" spans="1:11" ht="13.5" x14ac:dyDescent="0.25">
      <c r="A1957" s="3">
        <f>TITRES_STAT!B1960</f>
        <v>44858</v>
      </c>
      <c r="B1957" s="6">
        <f>TITRES_STAT!D1960</f>
        <v>46.167999999999999</v>
      </c>
      <c r="C1957" s="2">
        <f t="shared" si="237"/>
        <v>0</v>
      </c>
      <c r="D1957" s="2">
        <f t="shared" si="238"/>
        <v>45.983400000000003</v>
      </c>
      <c r="E1957" s="2">
        <f t="shared" si="240"/>
        <v>45.614199999999997</v>
      </c>
      <c r="F1957" s="2">
        <f t="shared" si="241"/>
        <v>45.429600000000001</v>
      </c>
      <c r="G1957" s="2">
        <f t="shared" si="235"/>
        <v>45.106319999999968</v>
      </c>
      <c r="H1957" s="2">
        <f t="shared" si="239"/>
        <v>44.220835000000164</v>
      </c>
      <c r="I1957" s="2">
        <f t="array" ref="I1957">SUMPRODUCT(B1941:B1960, (ROW(B1941:B1960)-ROW(B1941)+1)) / (20*21/2)</f>
        <v>45.768033333333335</v>
      </c>
      <c r="J1957" s="2">
        <f t="shared" si="242"/>
        <v>45.518445223229172</v>
      </c>
      <c r="K1957" s="2">
        <f t="shared" si="236"/>
        <v>45.199900796191166</v>
      </c>
    </row>
    <row r="1958" spans="1:11" ht="13.5" x14ac:dyDescent="0.25">
      <c r="A1958" s="3">
        <f>TITRES_STAT!B1961</f>
        <v>44859</v>
      </c>
      <c r="B1958" s="6">
        <f>TITRES_STAT!D1961</f>
        <v>46.167999999999999</v>
      </c>
      <c r="C1958" s="2">
        <f t="shared" si="237"/>
        <v>0</v>
      </c>
      <c r="D1958" s="2">
        <f t="shared" si="238"/>
        <v>46.167999999999999</v>
      </c>
      <c r="E1958" s="2">
        <f t="shared" si="240"/>
        <v>45.706499999999998</v>
      </c>
      <c r="F1958" s="2">
        <f t="shared" si="241"/>
        <v>45.475749999999998</v>
      </c>
      <c r="G1958" s="2">
        <f t="shared" si="235"/>
        <v>45.134019999999964</v>
      </c>
      <c r="H1958" s="2">
        <f t="shared" si="239"/>
        <v>44.237455000000153</v>
      </c>
      <c r="I1958" s="2">
        <f t="array" ref="I1958">SUMPRODUCT(B1942:B1961, (ROW(B1942:B1961)-ROW(B1942)+1)) / (20*21/2)</f>
        <v>45.82517142857143</v>
      </c>
      <c r="J1958" s="2">
        <f t="shared" si="242"/>
        <v>45.580307582921627</v>
      </c>
      <c r="K1958" s="2">
        <f t="shared" si="236"/>
        <v>45.237865470850338</v>
      </c>
    </row>
    <row r="1959" spans="1:11" ht="13.5" x14ac:dyDescent="0.25">
      <c r="A1959" s="3">
        <f>TITRES_STAT!B1962</f>
        <v>44860</v>
      </c>
      <c r="B1959" s="6">
        <f>TITRES_STAT!D1962</f>
        <v>46.167999999999999</v>
      </c>
      <c r="C1959" s="2">
        <f t="shared" si="237"/>
        <v>0</v>
      </c>
      <c r="D1959" s="2">
        <f t="shared" si="238"/>
        <v>46.167999999999999</v>
      </c>
      <c r="E1959" s="2">
        <f t="shared" si="240"/>
        <v>45.7988</v>
      </c>
      <c r="F1959" s="2">
        <f t="shared" si="241"/>
        <v>45.521900000000002</v>
      </c>
      <c r="G1959" s="2">
        <f t="shared" si="235"/>
        <v>45.161719999999967</v>
      </c>
      <c r="H1959" s="2">
        <f t="shared" si="239"/>
        <v>44.254075000000149</v>
      </c>
      <c r="I1959" s="2">
        <f t="array" ref="I1959">SUMPRODUCT(B1943:B1962, (ROW(B1943:B1962)-ROW(B1943)+1)) / (20*21/2)</f>
        <v>45.87791428571429</v>
      </c>
      <c r="J1959" s="2">
        <f t="shared" si="242"/>
        <v>45.636278289310042</v>
      </c>
      <c r="K1959" s="2">
        <f t="shared" si="236"/>
        <v>45.274341334738558</v>
      </c>
    </row>
    <row r="1960" spans="1:11" ht="13.5" x14ac:dyDescent="0.25">
      <c r="A1960" s="3">
        <f>TITRES_STAT!B1963</f>
        <v>44861</v>
      </c>
      <c r="B1960" s="6">
        <f>TITRES_STAT!D1963</f>
        <v>46.167999999999999</v>
      </c>
      <c r="C1960" s="2">
        <f t="shared" si="237"/>
        <v>0</v>
      </c>
      <c r="D1960" s="2">
        <f t="shared" si="238"/>
        <v>46.167999999999999</v>
      </c>
      <c r="E1960" s="2">
        <f t="shared" si="240"/>
        <v>45.891100000000002</v>
      </c>
      <c r="F1960" s="2">
        <f t="shared" si="241"/>
        <v>45.568049999999999</v>
      </c>
      <c r="G1960" s="2">
        <f t="shared" si="235"/>
        <v>45.189419999999963</v>
      </c>
      <c r="H1960" s="2">
        <f t="shared" si="239"/>
        <v>44.263885000000144</v>
      </c>
      <c r="I1960" s="2">
        <f t="array" ref="I1960">SUMPRODUCT(B1944:B1963, (ROW(B1944:B1963)-ROW(B1944)+1)) / (20*21/2)</f>
        <v>45.926261904761908</v>
      </c>
      <c r="J1960" s="2">
        <f t="shared" si="242"/>
        <v>45.686918452232895</v>
      </c>
      <c r="K1960" s="2">
        <f t="shared" si="236"/>
        <v>45.309386772591949</v>
      </c>
    </row>
    <row r="1961" spans="1:11" ht="13.5" x14ac:dyDescent="0.25">
      <c r="A1961" s="3">
        <f>TITRES_STAT!B1964</f>
        <v>44862</v>
      </c>
      <c r="B1961" s="6">
        <f>TITRES_STAT!D1964</f>
        <v>46.167999999999999</v>
      </c>
      <c r="C1961" s="2">
        <f t="shared" si="237"/>
        <v>0</v>
      </c>
      <c r="D1961" s="2">
        <f t="shared" si="238"/>
        <v>46.167999999999999</v>
      </c>
      <c r="E1961" s="2">
        <f t="shared" si="240"/>
        <v>45.983400000000003</v>
      </c>
      <c r="F1961" s="2">
        <f t="shared" si="241"/>
        <v>45.614199999999997</v>
      </c>
      <c r="G1961" s="2">
        <f t="shared" si="235"/>
        <v>45.217119999999966</v>
      </c>
      <c r="H1961" s="2">
        <f t="shared" si="239"/>
        <v>44.273695000000146</v>
      </c>
      <c r="I1961" s="2">
        <f t="array" ref="I1961">SUMPRODUCT(B1945:B1964, (ROW(B1945:B1964)-ROW(B1945)+1)) / (20*21/2)</f>
        <v>45.970214285714292</v>
      </c>
      <c r="J1961" s="2">
        <f t="shared" si="242"/>
        <v>45.732735742496423</v>
      </c>
      <c r="K1961" s="2">
        <f t="shared" si="236"/>
        <v>45.343057879549129</v>
      </c>
    </row>
    <row r="1962" spans="1:11" ht="13.5" x14ac:dyDescent="0.25">
      <c r="A1962" s="3">
        <f>TITRES_STAT!B1965</f>
        <v>44865</v>
      </c>
      <c r="B1962" s="6">
        <f>TITRES_STAT!D1965</f>
        <v>46.167999999999999</v>
      </c>
      <c r="C1962" s="2">
        <f t="shared" si="237"/>
        <v>0</v>
      </c>
      <c r="D1962" s="2">
        <f t="shared" si="238"/>
        <v>46.167999999999999</v>
      </c>
      <c r="E1962" s="2">
        <f t="shared" si="240"/>
        <v>46.075699999999998</v>
      </c>
      <c r="F1962" s="2">
        <f t="shared" si="241"/>
        <v>45.660350000000001</v>
      </c>
      <c r="G1962" s="2">
        <f t="shared" si="235"/>
        <v>45.244819999999962</v>
      </c>
      <c r="H1962" s="2">
        <f t="shared" si="239"/>
        <v>44.28350500000014</v>
      </c>
      <c r="I1962" s="2">
        <f t="array" ref="I1962">SUMPRODUCT(B1946:B1965, (ROW(B1946:B1965)-ROW(B1946)+1)) / (20*21/2)</f>
        <v>46.009771428571426</v>
      </c>
      <c r="J1962" s="2">
        <f t="shared" si="242"/>
        <v>45.774189481306287</v>
      </c>
      <c r="K1962" s="2">
        <f t="shared" si="236"/>
        <v>45.375408550939362</v>
      </c>
    </row>
    <row r="1963" spans="1:11" ht="13.5" x14ac:dyDescent="0.25">
      <c r="A1963" s="3">
        <f>TITRES_STAT!B1966</f>
        <v>44866</v>
      </c>
      <c r="B1963" s="6">
        <f>TITRES_STAT!D1966</f>
        <v>46.167999999999999</v>
      </c>
      <c r="C1963" s="2">
        <f t="shared" si="237"/>
        <v>0</v>
      </c>
      <c r="D1963" s="2">
        <f t="shared" si="238"/>
        <v>46.167999999999999</v>
      </c>
      <c r="E1963" s="2">
        <f t="shared" si="240"/>
        <v>46.167999999999999</v>
      </c>
      <c r="F1963" s="2">
        <f t="shared" si="241"/>
        <v>45.706499999999998</v>
      </c>
      <c r="G1963" s="2">
        <f t="shared" si="235"/>
        <v>45.272519999999965</v>
      </c>
      <c r="H1963" s="2">
        <f t="shared" si="239"/>
        <v>44.293315000000142</v>
      </c>
      <c r="I1963" s="2">
        <f t="array" ref="I1963">SUMPRODUCT(B1947:B1966, (ROW(B1947:B1966)-ROW(B1947)+1)) / (20*21/2)</f>
        <v>46.044933333333333</v>
      </c>
      <c r="J1963" s="2">
        <f t="shared" si="242"/>
        <v>45.811695244991398</v>
      </c>
      <c r="K1963" s="2">
        <f t="shared" si="236"/>
        <v>45.406490568549586</v>
      </c>
    </row>
    <row r="1964" spans="1:11" ht="13.5" x14ac:dyDescent="0.25">
      <c r="A1964" s="3">
        <f>TITRES_STAT!B1967</f>
        <v>44867</v>
      </c>
      <c r="B1964" s="6">
        <f>TITRES_STAT!D1967</f>
        <v>46.167999999999999</v>
      </c>
      <c r="C1964" s="2">
        <f t="shared" si="237"/>
        <v>0</v>
      </c>
      <c r="D1964" s="2">
        <f t="shared" si="238"/>
        <v>46.167999999999999</v>
      </c>
      <c r="E1964" s="2">
        <f t="shared" si="240"/>
        <v>46.167999999999999</v>
      </c>
      <c r="F1964" s="2">
        <f t="shared" si="241"/>
        <v>45.752650000000003</v>
      </c>
      <c r="G1964" s="2">
        <f t="shared" si="235"/>
        <v>45.30021999999996</v>
      </c>
      <c r="H1964" s="2">
        <f t="shared" si="239"/>
        <v>44.303125000000129</v>
      </c>
      <c r="I1964" s="2">
        <f t="array" ref="I1964">SUMPRODUCT(B1948:B1967, (ROW(B1948:B1967)-ROW(B1948)+1)) / (20*21/2)</f>
        <v>46.075700000000005</v>
      </c>
      <c r="J1964" s="2">
        <f t="shared" si="242"/>
        <v>45.845629031182689</v>
      </c>
      <c r="K1964" s="2">
        <f t="shared" si="236"/>
        <v>45.436353683508429</v>
      </c>
    </row>
    <row r="1965" spans="1:11" ht="13.5" x14ac:dyDescent="0.25">
      <c r="A1965" s="3">
        <f>TITRES_STAT!B1968</f>
        <v>44868</v>
      </c>
      <c r="B1965" s="6">
        <f>TITRES_STAT!D1968</f>
        <v>46.167999999999999</v>
      </c>
      <c r="C1965" s="2">
        <f t="shared" si="237"/>
        <v>0</v>
      </c>
      <c r="D1965" s="2">
        <f t="shared" si="238"/>
        <v>46.167999999999999</v>
      </c>
      <c r="E1965" s="2">
        <f t="shared" si="240"/>
        <v>46.167999999999999</v>
      </c>
      <c r="F1965" s="2">
        <f t="shared" si="241"/>
        <v>45.7988</v>
      </c>
      <c r="G1965" s="2">
        <f t="shared" si="235"/>
        <v>45.32791999999997</v>
      </c>
      <c r="H1965" s="2">
        <f t="shared" si="239"/>
        <v>44.312935000000124</v>
      </c>
      <c r="I1965" s="2">
        <f t="array" ref="I1965">SUMPRODUCT(B1949:B1968, (ROW(B1949:B1968)-ROW(B1949)+1)) / (20*21/2)</f>
        <v>46.102071428571435</v>
      </c>
      <c r="J1965" s="2">
        <f t="shared" si="242"/>
        <v>45.87633102821291</v>
      </c>
      <c r="K1965" s="2">
        <f t="shared" si="236"/>
        <v>45.465045695919862</v>
      </c>
    </row>
    <row r="1966" spans="1:11" ht="13.5" x14ac:dyDescent="0.25">
      <c r="A1966" s="3">
        <f>TITRES_STAT!B1969</f>
        <v>44869</v>
      </c>
      <c r="B1966" s="6">
        <f>TITRES_STAT!D1969</f>
        <v>46.167999999999999</v>
      </c>
      <c r="C1966" s="2">
        <f t="shared" si="237"/>
        <v>0</v>
      </c>
      <c r="D1966" s="2">
        <f t="shared" si="238"/>
        <v>46.167999999999999</v>
      </c>
      <c r="E1966" s="2">
        <f t="shared" si="240"/>
        <v>46.167999999999999</v>
      </c>
      <c r="F1966" s="2">
        <f t="shared" si="241"/>
        <v>45.844949999999997</v>
      </c>
      <c r="G1966" s="2">
        <f t="shared" si="235"/>
        <v>45.355619999999959</v>
      </c>
      <c r="H1966" s="2">
        <f t="shared" si="239"/>
        <v>44.322745000000126</v>
      </c>
      <c r="I1966" s="2">
        <f t="array" ref="I1966">SUMPRODUCT(B1950:B1969, (ROW(B1950:B1969)-ROW(B1950)+1)) / (20*21/2)</f>
        <v>46.124047619047623</v>
      </c>
      <c r="J1966" s="2">
        <f t="shared" si="242"/>
        <v>45.904109025525962</v>
      </c>
      <c r="K1966" s="2">
        <f t="shared" si="236"/>
        <v>45.492612531373986</v>
      </c>
    </row>
    <row r="1967" spans="1:11" ht="13.5" x14ac:dyDescent="0.25">
      <c r="A1967" s="3">
        <f>TITRES_STAT!B1970</f>
        <v>44872</v>
      </c>
      <c r="B1967" s="6">
        <f>TITRES_STAT!D1970</f>
        <v>46.167999999999999</v>
      </c>
      <c r="C1967" s="2">
        <f t="shared" si="237"/>
        <v>0</v>
      </c>
      <c r="D1967" s="2">
        <f t="shared" si="238"/>
        <v>46.167999999999999</v>
      </c>
      <c r="E1967" s="2">
        <f t="shared" si="240"/>
        <v>46.167999999999999</v>
      </c>
      <c r="F1967" s="2">
        <f t="shared" si="241"/>
        <v>45.891100000000002</v>
      </c>
      <c r="G1967" s="2">
        <f t="shared" si="235"/>
        <v>45.383319999999969</v>
      </c>
      <c r="H1967" s="2">
        <f t="shared" si="239"/>
        <v>44.33255500000012</v>
      </c>
      <c r="I1967" s="2">
        <f t="array" ref="I1967">SUMPRODUCT(B1951:B1970, (ROW(B1951:B1970)-ROW(B1951)+1)) / (20*21/2)</f>
        <v>46.141628571428569</v>
      </c>
      <c r="J1967" s="2">
        <f t="shared" si="242"/>
        <v>45.929241499285389</v>
      </c>
      <c r="K1967" s="2">
        <f t="shared" si="236"/>
        <v>45.519098314457359</v>
      </c>
    </row>
    <row r="1968" spans="1:11" ht="13.5" x14ac:dyDescent="0.25">
      <c r="A1968" s="3">
        <f>TITRES_STAT!B1971</f>
        <v>44873</v>
      </c>
      <c r="B1968" s="6">
        <f>TITRES_STAT!D1971</f>
        <v>46.167999999999999</v>
      </c>
      <c r="C1968" s="2">
        <f t="shared" si="237"/>
        <v>0</v>
      </c>
      <c r="D1968" s="2">
        <f t="shared" si="238"/>
        <v>46.167999999999999</v>
      </c>
      <c r="E1968" s="2">
        <f t="shared" si="240"/>
        <v>46.167999999999999</v>
      </c>
      <c r="F1968" s="2">
        <f t="shared" si="241"/>
        <v>45.937249999999999</v>
      </c>
      <c r="G1968" s="2">
        <f t="shared" si="235"/>
        <v>45.411019999999965</v>
      </c>
      <c r="H1968" s="2">
        <f t="shared" si="239"/>
        <v>44.342365000000115</v>
      </c>
      <c r="I1968" s="2">
        <f t="array" ref="I1968">SUMPRODUCT(B1952:B1971, (ROW(B1952:B1971)-ROW(B1952)+1)) / (20*21/2)</f>
        <v>46.154814285714288</v>
      </c>
      <c r="J1968" s="2">
        <f t="shared" si="242"/>
        <v>45.951980404115346</v>
      </c>
      <c r="K1968" s="2">
        <f t="shared" si="236"/>
        <v>45.544545439380599</v>
      </c>
    </row>
    <row r="1969" spans="1:11" ht="13.5" x14ac:dyDescent="0.25">
      <c r="A1969" s="3">
        <f>TITRES_STAT!B1972</f>
        <v>44874</v>
      </c>
      <c r="B1969" s="6">
        <f>TITRES_STAT!D1972</f>
        <v>46.167999999999999</v>
      </c>
      <c r="C1969" s="2">
        <f t="shared" si="237"/>
        <v>0</v>
      </c>
      <c r="D1969" s="2">
        <f t="shared" si="238"/>
        <v>46.167999999999999</v>
      </c>
      <c r="E1969" s="2">
        <f t="shared" si="240"/>
        <v>46.167999999999999</v>
      </c>
      <c r="F1969" s="2">
        <f t="shared" si="241"/>
        <v>45.983400000000003</v>
      </c>
      <c r="G1969" s="2">
        <f t="shared" si="235"/>
        <v>45.438719999999968</v>
      </c>
      <c r="H1969" s="2">
        <f t="shared" si="239"/>
        <v>44.352175000000116</v>
      </c>
      <c r="I1969" s="2">
        <f t="array" ref="I1969">SUMPRODUCT(B1953:B1972, (ROW(B1953:B1972)-ROW(B1953)+1)) / (20*21/2)</f>
        <v>46.163604761904764</v>
      </c>
      <c r="J1969" s="2">
        <f t="shared" si="242"/>
        <v>45.972553698961498</v>
      </c>
      <c r="K1969" s="2">
        <f t="shared" si="236"/>
        <v>45.568994637836262</v>
      </c>
    </row>
    <row r="1970" spans="1:11" ht="13.5" x14ac:dyDescent="0.25">
      <c r="A1970" s="3">
        <f>TITRES_STAT!B1973</f>
        <v>44875</v>
      </c>
      <c r="B1970" s="6">
        <f>TITRES_STAT!D1973</f>
        <v>46.167999999999999</v>
      </c>
      <c r="C1970" s="2">
        <f t="shared" si="237"/>
        <v>0</v>
      </c>
      <c r="D1970" s="2">
        <f t="shared" si="238"/>
        <v>46.167999999999999</v>
      </c>
      <c r="E1970" s="2">
        <f t="shared" si="240"/>
        <v>46.167999999999999</v>
      </c>
      <c r="F1970" s="2">
        <f t="shared" si="241"/>
        <v>46.02955</v>
      </c>
      <c r="G1970" s="2">
        <f t="shared" ref="G1970:G2033" si="243">AVERAGE(B1921:B1970)</f>
        <v>45.466419999999964</v>
      </c>
      <c r="H1970" s="2">
        <f t="shared" si="239"/>
        <v>44.361985000000111</v>
      </c>
      <c r="I1970" s="2">
        <f t="array" ref="I1970">SUMPRODUCT(B1954:B1973, (ROW(B1954:B1973)-ROW(B1954)+1)) / (20*21/2)</f>
        <v>46.168000000000006</v>
      </c>
      <c r="J1970" s="2">
        <f t="shared" si="242"/>
        <v>45.991167632393733</v>
      </c>
      <c r="K1970" s="2">
        <f t="shared" si="236"/>
        <v>45.592485044195627</v>
      </c>
    </row>
    <row r="1971" spans="1:11" ht="13.5" x14ac:dyDescent="0.25">
      <c r="A1971" s="3">
        <f>TITRES_STAT!B1974</f>
        <v>44876</v>
      </c>
      <c r="B1971" s="6">
        <f>TITRES_STAT!D1974</f>
        <v>46.167999999999999</v>
      </c>
      <c r="C1971" s="2">
        <f t="shared" si="237"/>
        <v>0</v>
      </c>
      <c r="D1971" s="2">
        <f t="shared" si="238"/>
        <v>46.167999999999999</v>
      </c>
      <c r="E1971" s="2">
        <f t="shared" si="240"/>
        <v>46.167999999999999</v>
      </c>
      <c r="F1971" s="2">
        <f t="shared" si="241"/>
        <v>46.075699999999998</v>
      </c>
      <c r="G1971" s="2">
        <f t="shared" si="243"/>
        <v>45.494119999999967</v>
      </c>
      <c r="H1971" s="2">
        <f t="shared" si="239"/>
        <v>44.371795000000112</v>
      </c>
      <c r="I1971" s="2">
        <f t="array" ref="I1971">SUMPRODUCT(B1955:B1974, (ROW(B1955:B1974)-ROW(B1955)+1)) / (20*21/2)</f>
        <v>46.168000000000006</v>
      </c>
      <c r="J1971" s="2">
        <f t="shared" si="242"/>
        <v>46.008008810260996</v>
      </c>
      <c r="K1971" s="2">
        <f t="shared" ref="K1971:K2034" si="244">$K$4*B1971+(1-$K$4)*K1970</f>
        <v>45.615054258148739</v>
      </c>
    </row>
    <row r="1972" spans="1:11" ht="13.5" x14ac:dyDescent="0.25">
      <c r="A1972" s="3">
        <f>TITRES_STAT!B1975</f>
        <v>44879</v>
      </c>
      <c r="B1972" s="6">
        <f>TITRES_STAT!D1975</f>
        <v>46.167999999999999</v>
      </c>
      <c r="C1972" s="2">
        <f t="shared" si="237"/>
        <v>0</v>
      </c>
      <c r="D1972" s="2">
        <f t="shared" si="238"/>
        <v>46.167999999999999</v>
      </c>
      <c r="E1972" s="2">
        <f t="shared" si="240"/>
        <v>46.167999999999999</v>
      </c>
      <c r="F1972" s="2">
        <f t="shared" si="241"/>
        <v>46.121850000000002</v>
      </c>
      <c r="G1972" s="2">
        <f t="shared" si="243"/>
        <v>45.521819999999963</v>
      </c>
      <c r="H1972" s="2">
        <f t="shared" si="239"/>
        <v>44.381605000000107</v>
      </c>
      <c r="I1972" s="2">
        <f t="array" ref="I1972">SUMPRODUCT(B1956:B1975, (ROW(B1956:B1975)-ROW(B1956)+1)) / (20*21/2)</f>
        <v>46.168000000000006</v>
      </c>
      <c r="J1972" s="2">
        <f t="shared" si="242"/>
        <v>46.023246066426616</v>
      </c>
      <c r="K1972" s="2">
        <f t="shared" si="244"/>
        <v>45.636738404888007</v>
      </c>
    </row>
    <row r="1973" spans="1:11" ht="13.5" x14ac:dyDescent="0.25">
      <c r="A1973" s="3">
        <f>TITRES_STAT!B1976</f>
        <v>44880</v>
      </c>
      <c r="B1973" s="6">
        <f>TITRES_STAT!D1976</f>
        <v>46.167999999999999</v>
      </c>
      <c r="C1973" s="2">
        <f t="shared" si="237"/>
        <v>0</v>
      </c>
      <c r="D1973" s="2">
        <f t="shared" si="238"/>
        <v>46.167999999999999</v>
      </c>
      <c r="E1973" s="2">
        <f t="shared" si="240"/>
        <v>46.167999999999999</v>
      </c>
      <c r="F1973" s="2">
        <f t="shared" si="241"/>
        <v>46.167999999999999</v>
      </c>
      <c r="G1973" s="2">
        <f t="shared" si="243"/>
        <v>45.549519999999966</v>
      </c>
      <c r="H1973" s="2">
        <f t="shared" si="239"/>
        <v>44.391415000000094</v>
      </c>
      <c r="I1973" s="2">
        <f t="array" ref="I1973">SUMPRODUCT(B1957:B1976, (ROW(B1957:B1976)-ROW(B1957)+1)) / (20*21/2)</f>
        <v>46.168000000000006</v>
      </c>
      <c r="J1973" s="2">
        <f t="shared" si="242"/>
        <v>46.037032155338366</v>
      </c>
      <c r="K1973" s="2">
        <f t="shared" si="244"/>
        <v>45.657572192931617</v>
      </c>
    </row>
    <row r="1974" spans="1:11" ht="13.5" x14ac:dyDescent="0.25">
      <c r="A1974" s="3">
        <f>TITRES_STAT!B1977</f>
        <v>44881</v>
      </c>
      <c r="B1974" s="6">
        <f>TITRES_STAT!D1977</f>
        <v>46.167999999999999</v>
      </c>
      <c r="C1974" s="2">
        <f t="shared" si="237"/>
        <v>0</v>
      </c>
      <c r="D1974" s="2">
        <f t="shared" si="238"/>
        <v>46.167999999999999</v>
      </c>
      <c r="E1974" s="2">
        <f t="shared" si="240"/>
        <v>46.167999999999999</v>
      </c>
      <c r="F1974" s="2">
        <f t="shared" si="241"/>
        <v>46.167999999999999</v>
      </c>
      <c r="G1974" s="2">
        <f t="shared" si="243"/>
        <v>45.577219999999969</v>
      </c>
      <c r="H1974" s="2">
        <f t="shared" si="239"/>
        <v>44.401225000000096</v>
      </c>
      <c r="I1974" s="2">
        <f t="array" ref="I1974">SUMPRODUCT(B1958:B1977, (ROW(B1958:B1977)-ROW(B1958)+1)) / (20*21/2)</f>
        <v>46.168000000000006</v>
      </c>
      <c r="J1974" s="2">
        <f t="shared" si="242"/>
        <v>46.049505283401373</v>
      </c>
      <c r="K1974" s="2">
        <f t="shared" si="244"/>
        <v>45.677588969679398</v>
      </c>
    </row>
    <row r="1975" spans="1:11" ht="13.5" x14ac:dyDescent="0.25">
      <c r="A1975" s="3">
        <f>TITRES_STAT!B1978</f>
        <v>44882</v>
      </c>
      <c r="B1975" s="6">
        <f>TITRES_STAT!D1978</f>
        <v>46.167999999999999</v>
      </c>
      <c r="C1975" s="2">
        <f t="shared" si="237"/>
        <v>0</v>
      </c>
      <c r="D1975" s="2">
        <f t="shared" si="238"/>
        <v>46.167999999999999</v>
      </c>
      <c r="E1975" s="2">
        <f t="shared" si="240"/>
        <v>46.167999999999999</v>
      </c>
      <c r="F1975" s="2">
        <f t="shared" si="241"/>
        <v>46.167999999999999</v>
      </c>
      <c r="G1975" s="2">
        <f t="shared" si="243"/>
        <v>45.604919999999964</v>
      </c>
      <c r="H1975" s="2">
        <f t="shared" si="239"/>
        <v>44.411035000000091</v>
      </c>
      <c r="I1975" s="2">
        <f t="array" ref="I1975">SUMPRODUCT(B1959:B1978, (ROW(B1959:B1978)-ROW(B1959)+1)) / (20*21/2)</f>
        <v>46.168000000000006</v>
      </c>
      <c r="J1975" s="2">
        <f t="shared" si="242"/>
        <v>46.060790494506001</v>
      </c>
      <c r="K1975" s="2">
        <f t="shared" si="244"/>
        <v>45.696820774790012</v>
      </c>
    </row>
    <row r="1976" spans="1:11" ht="13.5" x14ac:dyDescent="0.25">
      <c r="A1976" s="3">
        <f>TITRES_STAT!B1979</f>
        <v>44883</v>
      </c>
      <c r="B1976" s="6">
        <f>TITRES_STAT!D1979</f>
        <v>46.167999999999999</v>
      </c>
      <c r="C1976" s="2">
        <f t="shared" si="237"/>
        <v>0</v>
      </c>
      <c r="D1976" s="2">
        <f t="shared" si="238"/>
        <v>46.167999999999999</v>
      </c>
      <c r="E1976" s="2">
        <f t="shared" si="240"/>
        <v>46.167999999999999</v>
      </c>
      <c r="F1976" s="2">
        <f t="shared" si="241"/>
        <v>46.167999999999999</v>
      </c>
      <c r="G1976" s="2">
        <f t="shared" si="243"/>
        <v>45.632619999999967</v>
      </c>
      <c r="H1976" s="2">
        <f t="shared" si="239"/>
        <v>44.420845000000078</v>
      </c>
      <c r="I1976" s="2">
        <f t="array" ref="I1976">SUMPRODUCT(B1960:B1979, (ROW(B1960:B1979)-ROW(B1960)+1)) / (20*21/2)</f>
        <v>46.168000000000006</v>
      </c>
      <c r="J1976" s="2">
        <f t="shared" si="242"/>
        <v>46.071000923600664</v>
      </c>
      <c r="K1976" s="2">
        <f t="shared" si="244"/>
        <v>45.715298391464913</v>
      </c>
    </row>
    <row r="1977" spans="1:11" ht="13.5" x14ac:dyDescent="0.25">
      <c r="A1977" s="3">
        <f>TITRES_STAT!B1980</f>
        <v>44886</v>
      </c>
      <c r="B1977" s="6">
        <f>TITRES_STAT!D1980</f>
        <v>46.167999999999999</v>
      </c>
      <c r="C1977" s="2">
        <f t="shared" si="237"/>
        <v>0</v>
      </c>
      <c r="D1977" s="2">
        <f t="shared" si="238"/>
        <v>46.167999999999999</v>
      </c>
      <c r="E1977" s="2">
        <f t="shared" si="240"/>
        <v>46.167999999999999</v>
      </c>
      <c r="F1977" s="2">
        <f t="shared" si="241"/>
        <v>46.167999999999999</v>
      </c>
      <c r="G1977" s="2">
        <f t="shared" si="243"/>
        <v>45.660319999999963</v>
      </c>
      <c r="H1977" s="2">
        <f t="shared" si="239"/>
        <v>44.43065500000008</v>
      </c>
      <c r="I1977" s="2">
        <f t="array" ref="I1977">SUMPRODUCT(B1961:B1980, (ROW(B1961:B1980)-ROW(B1961)+1)) / (20*21/2)</f>
        <v>46.168000000000006</v>
      </c>
      <c r="J1977" s="2">
        <f t="shared" si="242"/>
        <v>46.080238930876789</v>
      </c>
      <c r="K1977" s="2">
        <f t="shared" si="244"/>
        <v>45.733051395721191</v>
      </c>
    </row>
    <row r="1978" spans="1:11" ht="13.5" x14ac:dyDescent="0.25">
      <c r="A1978" s="3">
        <f>TITRES_STAT!B1981</f>
        <v>44887</v>
      </c>
      <c r="B1978" s="6">
        <f>TITRES_STAT!D1981</f>
        <v>46.167999999999999</v>
      </c>
      <c r="C1978" s="2">
        <f t="shared" si="237"/>
        <v>0</v>
      </c>
      <c r="D1978" s="2">
        <f t="shared" si="238"/>
        <v>46.167999999999999</v>
      </c>
      <c r="E1978" s="2">
        <f t="shared" si="240"/>
        <v>46.167999999999999</v>
      </c>
      <c r="F1978" s="2">
        <f t="shared" si="241"/>
        <v>46.167999999999999</v>
      </c>
      <c r="G1978" s="2">
        <f t="shared" si="243"/>
        <v>45.688019999999966</v>
      </c>
      <c r="H1978" s="2">
        <f t="shared" si="239"/>
        <v>44.440465000000074</v>
      </c>
      <c r="I1978" s="2">
        <f t="array" ref="I1978">SUMPRODUCT(B1962:B1981, (ROW(B1962:B1981)-ROW(B1962)+1)) / (20*21/2)</f>
        <v>46.168000000000006</v>
      </c>
      <c r="J1978" s="2">
        <f t="shared" si="242"/>
        <v>46.08859712793614</v>
      </c>
      <c r="K1978" s="2">
        <f t="shared" si="244"/>
        <v>45.750108203732125</v>
      </c>
    </row>
    <row r="1979" spans="1:11" ht="13.5" x14ac:dyDescent="0.25">
      <c r="A1979" s="3">
        <f>TITRES_STAT!B1982</f>
        <v>44888</v>
      </c>
      <c r="B1979" s="6">
        <f>TITRES_STAT!D1982</f>
        <v>46.167999999999999</v>
      </c>
      <c r="C1979" s="2">
        <f t="shared" si="237"/>
        <v>0</v>
      </c>
      <c r="D1979" s="2">
        <f t="shared" si="238"/>
        <v>46.167999999999999</v>
      </c>
      <c r="E1979" s="2">
        <f t="shared" si="240"/>
        <v>46.167999999999999</v>
      </c>
      <c r="F1979" s="2">
        <f t="shared" si="241"/>
        <v>46.167999999999999</v>
      </c>
      <c r="G1979" s="2">
        <f t="shared" si="243"/>
        <v>45.715719999999962</v>
      </c>
      <c r="H1979" s="2">
        <f t="shared" si="239"/>
        <v>44.450275000000076</v>
      </c>
      <c r="I1979" s="2">
        <f t="array" ref="I1979">SUMPRODUCT(B1963:B1982, (ROW(B1963:B1982)-ROW(B1963)+1)) / (20*21/2)</f>
        <v>46.168000000000006</v>
      </c>
      <c r="J1979" s="2">
        <f t="shared" si="242"/>
        <v>46.096159306227932</v>
      </c>
      <c r="K1979" s="2">
        <f t="shared" si="244"/>
        <v>45.766496117311256</v>
      </c>
    </row>
    <row r="1980" spans="1:11" ht="13.5" x14ac:dyDescent="0.25">
      <c r="A1980" s="3">
        <f>TITRES_STAT!B1983</f>
        <v>44889</v>
      </c>
      <c r="B1980" s="6">
        <f>TITRES_STAT!D1983</f>
        <v>46.167999999999999</v>
      </c>
      <c r="C1980" s="2">
        <f t="shared" si="237"/>
        <v>0</v>
      </c>
      <c r="D1980" s="2">
        <f t="shared" si="238"/>
        <v>46.167999999999999</v>
      </c>
      <c r="E1980" s="2">
        <f t="shared" si="240"/>
        <v>46.167999999999999</v>
      </c>
      <c r="F1980" s="2">
        <f t="shared" si="241"/>
        <v>46.167999999999999</v>
      </c>
      <c r="G1980" s="2">
        <f t="shared" si="243"/>
        <v>45.743419999999972</v>
      </c>
      <c r="H1980" s="2">
        <f t="shared" si="239"/>
        <v>44.460085000000063</v>
      </c>
      <c r="I1980" s="2">
        <f t="array" ref="I1980">SUMPRODUCT(B1964:B1983, (ROW(B1964:B1983)-ROW(B1964)+1)) / (20*21/2)</f>
        <v>46.168000000000006</v>
      </c>
      <c r="J1980" s="2">
        <f t="shared" si="242"/>
        <v>46.103001277063363</v>
      </c>
      <c r="K1980" s="2">
        <f t="shared" si="244"/>
        <v>45.782241367612777</v>
      </c>
    </row>
    <row r="1981" spans="1:11" ht="13.5" x14ac:dyDescent="0.25">
      <c r="A1981" s="3">
        <f>TITRES_STAT!B1984</f>
        <v>44890</v>
      </c>
      <c r="B1981" s="6">
        <f>TITRES_STAT!D1984</f>
        <v>46.167999999999999</v>
      </c>
      <c r="C1981" s="2">
        <f t="shared" si="237"/>
        <v>0</v>
      </c>
      <c r="D1981" s="2">
        <f t="shared" si="238"/>
        <v>46.167999999999999</v>
      </c>
      <c r="E1981" s="2">
        <f t="shared" si="240"/>
        <v>46.167999999999999</v>
      </c>
      <c r="F1981" s="2">
        <f t="shared" si="241"/>
        <v>46.167999999999999</v>
      </c>
      <c r="G1981" s="2">
        <f t="shared" si="243"/>
        <v>45.761879999999962</v>
      </c>
      <c r="H1981" s="2">
        <f t="shared" si="239"/>
        <v>44.469895000000058</v>
      </c>
      <c r="I1981" s="2">
        <f t="array" ref="I1981">SUMPRODUCT(B1965:B1984, (ROW(B1965:B1984)-ROW(B1965)+1)) / (20*21/2)</f>
        <v>46.168000000000006</v>
      </c>
      <c r="J1981" s="2">
        <f t="shared" si="242"/>
        <v>46.109191631628754</v>
      </c>
      <c r="K1981" s="2">
        <f t="shared" si="244"/>
        <v>45.797369157118162</v>
      </c>
    </row>
    <row r="1982" spans="1:11" ht="13.5" x14ac:dyDescent="0.25">
      <c r="A1982" s="3">
        <f>TITRES_STAT!B1985</f>
        <v>44893</v>
      </c>
      <c r="B1982" s="6">
        <f>TITRES_STAT!D1985</f>
        <v>46.167999999999999</v>
      </c>
      <c r="C1982" s="2">
        <f t="shared" si="237"/>
        <v>0</v>
      </c>
      <c r="D1982" s="2">
        <f t="shared" si="238"/>
        <v>46.167999999999999</v>
      </c>
      <c r="E1982" s="2">
        <f t="shared" si="240"/>
        <v>46.167999999999999</v>
      </c>
      <c r="F1982" s="2">
        <f t="shared" si="241"/>
        <v>46.167999999999999</v>
      </c>
      <c r="G1982" s="2">
        <f t="shared" si="243"/>
        <v>45.780339999999967</v>
      </c>
      <c r="H1982" s="2">
        <f t="shared" si="239"/>
        <v>44.47970500000006</v>
      </c>
      <c r="I1982" s="2">
        <f t="array" ref="I1982">SUMPRODUCT(B1966:B1985, (ROW(B1966:B1985)-ROW(B1966)+1)) / (20*21/2)</f>
        <v>46.168000000000006</v>
      </c>
      <c r="J1982" s="2">
        <f t="shared" si="242"/>
        <v>46.114792428616489</v>
      </c>
      <c r="K1982" s="2">
        <f t="shared" si="244"/>
        <v>45.811903699976277</v>
      </c>
    </row>
    <row r="1983" spans="1:11" ht="13.5" x14ac:dyDescent="0.25">
      <c r="A1983" s="3">
        <f>TITRES_STAT!B1986</f>
        <v>44894</v>
      </c>
      <c r="B1983" s="6">
        <f>TITRES_STAT!D1986</f>
        <v>46.167999999999999</v>
      </c>
      <c r="C1983" s="2">
        <f t="shared" si="237"/>
        <v>0</v>
      </c>
      <c r="D1983" s="2">
        <f t="shared" si="238"/>
        <v>46.167999999999999</v>
      </c>
      <c r="E1983" s="2">
        <f t="shared" si="240"/>
        <v>46.167999999999999</v>
      </c>
      <c r="F1983" s="2">
        <f t="shared" si="241"/>
        <v>46.167999999999999</v>
      </c>
      <c r="G1983" s="2">
        <f t="shared" si="243"/>
        <v>45.798799999999964</v>
      </c>
      <c r="H1983" s="2">
        <f t="shared" si="239"/>
        <v>44.496325000000049</v>
      </c>
      <c r="I1983" s="2">
        <f t="array" ref="I1983">SUMPRODUCT(B1967:B1986, (ROW(B1967:B1986)-ROW(B1967)+1)) / (20*21/2)</f>
        <v>46.168000000000006</v>
      </c>
      <c r="J1983" s="2">
        <f t="shared" si="242"/>
        <v>46.119859816367295</v>
      </c>
      <c r="K1983" s="2">
        <f t="shared" si="244"/>
        <v>45.825868260761524</v>
      </c>
    </row>
    <row r="1984" spans="1:11" ht="13.5" x14ac:dyDescent="0.25">
      <c r="A1984" s="3">
        <f>TITRES_STAT!B1987</f>
        <v>44895</v>
      </c>
      <c r="B1984" s="6">
        <f>TITRES_STAT!D1987</f>
        <v>46.167999999999999</v>
      </c>
      <c r="C1984" s="2">
        <f t="shared" si="237"/>
        <v>0</v>
      </c>
      <c r="D1984" s="2">
        <f t="shared" si="238"/>
        <v>46.167999999999999</v>
      </c>
      <c r="E1984" s="2">
        <f t="shared" si="240"/>
        <v>46.167999999999999</v>
      </c>
      <c r="F1984" s="2">
        <f t="shared" si="241"/>
        <v>46.167999999999999</v>
      </c>
      <c r="G1984" s="2">
        <f t="shared" si="243"/>
        <v>45.817259999999969</v>
      </c>
      <c r="H1984" s="2">
        <f t="shared" si="239"/>
        <v>44.512945000000045</v>
      </c>
      <c r="I1984" s="2">
        <f t="array" ref="I1984">SUMPRODUCT(B1968:B1987, (ROW(B1968:B1987)-ROW(B1968)+1)) / (20*21/2)</f>
        <v>46.168000000000006</v>
      </c>
      <c r="J1984" s="2">
        <f t="shared" si="242"/>
        <v>46.124444595760885</v>
      </c>
      <c r="K1984" s="2">
        <f t="shared" si="244"/>
        <v>45.839285191712051</v>
      </c>
    </row>
    <row r="1985" spans="1:11" ht="13.5" x14ac:dyDescent="0.25">
      <c r="A1985" s="3">
        <f>TITRES_STAT!B1988</f>
        <v>44896</v>
      </c>
      <c r="B1985" s="6">
        <f>TITRES_STAT!D1988</f>
        <v>46.167999999999999</v>
      </c>
      <c r="C1985" s="2">
        <f t="shared" si="237"/>
        <v>0</v>
      </c>
      <c r="D1985" s="2">
        <f t="shared" si="238"/>
        <v>46.167999999999999</v>
      </c>
      <c r="E1985" s="2">
        <f t="shared" si="240"/>
        <v>46.167999999999999</v>
      </c>
      <c r="F1985" s="2">
        <f t="shared" si="241"/>
        <v>46.167999999999999</v>
      </c>
      <c r="G1985" s="2">
        <f t="shared" si="243"/>
        <v>45.835719999999966</v>
      </c>
      <c r="H1985" s="2">
        <f t="shared" si="239"/>
        <v>44.529565000000041</v>
      </c>
      <c r="I1985" s="2">
        <f t="array" ref="I1985">SUMPRODUCT(B1969:B1988, (ROW(B1969:B1988)-ROW(B1969)+1)) / (20*21/2)</f>
        <v>46.168000000000006</v>
      </c>
      <c r="J1985" s="2">
        <f t="shared" si="242"/>
        <v>46.128592729497939</v>
      </c>
      <c r="K1985" s="2">
        <f t="shared" si="244"/>
        <v>45.852175968507659</v>
      </c>
    </row>
    <row r="1986" spans="1:11" ht="13.5" x14ac:dyDescent="0.25">
      <c r="A1986" s="3">
        <f>TITRES_STAT!B1989</f>
        <v>44897</v>
      </c>
      <c r="B1986" s="6">
        <f>TITRES_STAT!D1989</f>
        <v>46.167999999999999</v>
      </c>
      <c r="C1986" s="2">
        <f t="shared" si="237"/>
        <v>0</v>
      </c>
      <c r="D1986" s="2">
        <f t="shared" si="238"/>
        <v>46.167999999999999</v>
      </c>
      <c r="E1986" s="2">
        <f t="shared" si="240"/>
        <v>46.167999999999999</v>
      </c>
      <c r="F1986" s="2">
        <f t="shared" si="241"/>
        <v>46.167999999999999</v>
      </c>
      <c r="G1986" s="2">
        <f t="shared" si="243"/>
        <v>45.854179999999971</v>
      </c>
      <c r="H1986" s="2">
        <f t="shared" si="239"/>
        <v>44.54618500000003</v>
      </c>
      <c r="I1986" s="2">
        <f t="array" ref="I1986">SUMPRODUCT(B1970:B1989, (ROW(B1970:B1989)-ROW(B1970)+1)) / (20*21/2)</f>
        <v>46.168000000000006</v>
      </c>
      <c r="J1986" s="2">
        <f t="shared" si="242"/>
        <v>46.132345802879087</v>
      </c>
      <c r="K1986" s="2">
        <f t="shared" si="244"/>
        <v>45.864561224644618</v>
      </c>
    </row>
    <row r="1987" spans="1:11" ht="13.5" x14ac:dyDescent="0.25">
      <c r="A1987" s="3">
        <f>TITRES_STAT!B1990</f>
        <v>44900</v>
      </c>
      <c r="B1987" s="6">
        <f>TITRES_STAT!D1990</f>
        <v>46.167999999999999</v>
      </c>
      <c r="C1987" s="2">
        <f t="shared" si="237"/>
        <v>0</v>
      </c>
      <c r="D1987" s="2">
        <f t="shared" si="238"/>
        <v>46.167999999999999</v>
      </c>
      <c r="E1987" s="2">
        <f t="shared" si="240"/>
        <v>46.167999999999999</v>
      </c>
      <c r="F1987" s="2">
        <f t="shared" si="241"/>
        <v>46.167999999999999</v>
      </c>
      <c r="G1987" s="2">
        <f t="shared" si="243"/>
        <v>45.872639999999961</v>
      </c>
      <c r="H1987" s="2">
        <f t="shared" si="239"/>
        <v>44.562805000000026</v>
      </c>
      <c r="I1987" s="2">
        <f t="array" ref="I1987">SUMPRODUCT(B1971:B1990, (ROW(B1971:B1990)-ROW(B1971)+1)) / (20*21/2)</f>
        <v>46.168000000000006</v>
      </c>
      <c r="J1987" s="2">
        <f t="shared" si="242"/>
        <v>46.135741440700123</v>
      </c>
      <c r="K1987" s="2">
        <f t="shared" si="244"/>
        <v>45.876460784462481</v>
      </c>
    </row>
    <row r="1988" spans="1:11" ht="13.5" x14ac:dyDescent="0.25">
      <c r="A1988" s="3">
        <f>TITRES_STAT!B1991</f>
        <v>44901</v>
      </c>
      <c r="B1988" s="6">
        <f>TITRES_STAT!D1991</f>
        <v>46.167999999999999</v>
      </c>
      <c r="C1988" s="2">
        <f t="shared" ref="C1988:C2051" si="245">B1988-B1987</f>
        <v>0</v>
      </c>
      <c r="D1988" s="2">
        <f t="shared" si="238"/>
        <v>46.167999999999999</v>
      </c>
      <c r="E1988" s="2">
        <f t="shared" si="240"/>
        <v>46.167999999999999</v>
      </c>
      <c r="F1988" s="2">
        <f t="shared" si="241"/>
        <v>46.167999999999999</v>
      </c>
      <c r="G1988" s="2">
        <f t="shared" si="243"/>
        <v>45.891099999999966</v>
      </c>
      <c r="H1988" s="2">
        <f t="shared" si="239"/>
        <v>44.579425000000022</v>
      </c>
      <c r="I1988" s="2">
        <f t="array" ref="I1988">SUMPRODUCT(B1972:B1991, (ROW(B1972:B1991)-ROW(B1972)+1)) / (20*21/2)</f>
        <v>46.168000000000006</v>
      </c>
      <c r="J1988" s="2">
        <f t="shared" si="242"/>
        <v>46.138813684442965</v>
      </c>
      <c r="K1988" s="2">
        <f t="shared" si="244"/>
        <v>45.887893694875721</v>
      </c>
    </row>
    <row r="1989" spans="1:11" ht="13.5" x14ac:dyDescent="0.25">
      <c r="A1989" s="3">
        <f>TITRES_STAT!B1992</f>
        <v>44902</v>
      </c>
      <c r="B1989" s="6">
        <f>TITRES_STAT!D1992</f>
        <v>46.167999999999999</v>
      </c>
      <c r="C1989" s="2">
        <f t="shared" si="245"/>
        <v>0</v>
      </c>
      <c r="D1989" s="2">
        <f t="shared" si="238"/>
        <v>46.167999999999999</v>
      </c>
      <c r="E1989" s="2">
        <f t="shared" si="240"/>
        <v>46.167999999999999</v>
      </c>
      <c r="F1989" s="2">
        <f t="shared" si="241"/>
        <v>46.167999999999999</v>
      </c>
      <c r="G1989" s="2">
        <f t="shared" si="243"/>
        <v>45.909559999999964</v>
      </c>
      <c r="H1989" s="2">
        <f t="shared" si="239"/>
        <v>44.596045000000025</v>
      </c>
      <c r="I1989" s="2">
        <f t="array" ref="I1989">SUMPRODUCT(B1973:B1992, (ROW(B1973:B1992)-ROW(B1973)+1)) / (20*21/2)</f>
        <v>46.168000000000006</v>
      </c>
      <c r="J1989" s="2">
        <f t="shared" si="242"/>
        <v>46.141593333543632</v>
      </c>
      <c r="K1989" s="2">
        <f t="shared" si="244"/>
        <v>45.898878255860986</v>
      </c>
    </row>
    <row r="1990" spans="1:11" ht="13.5" x14ac:dyDescent="0.25">
      <c r="A1990" s="3">
        <f>TITRES_STAT!B1993</f>
        <v>44903</v>
      </c>
      <c r="B1990" s="6">
        <f>TITRES_STAT!D1993</f>
        <v>46.167999999999999</v>
      </c>
      <c r="C1990" s="2">
        <f t="shared" si="245"/>
        <v>0</v>
      </c>
      <c r="D1990" s="2">
        <f t="shared" ref="D1990:D2053" si="246">AVERAGE(B1986:B1990)</f>
        <v>46.167999999999999</v>
      </c>
      <c r="E1990" s="2">
        <f t="shared" si="240"/>
        <v>46.167999999999999</v>
      </c>
      <c r="F1990" s="2">
        <f t="shared" si="241"/>
        <v>46.167999999999999</v>
      </c>
      <c r="G1990" s="2">
        <f t="shared" si="243"/>
        <v>45.928019999999968</v>
      </c>
      <c r="H1990" s="2">
        <f t="shared" si="239"/>
        <v>44.612665000000014</v>
      </c>
      <c r="I1990" s="2">
        <f t="array" ref="I1990">SUMPRODUCT(B1974:B1993, (ROW(B1974:B1993)-ROW(B1974)+1)) / (20*21/2)</f>
        <v>46.168000000000006</v>
      </c>
      <c r="J1990" s="2">
        <f t="shared" si="242"/>
        <v>46.144108254158525</v>
      </c>
      <c r="K1990" s="2">
        <f t="shared" si="244"/>
        <v>45.909432049748794</v>
      </c>
    </row>
    <row r="1991" spans="1:11" ht="13.5" x14ac:dyDescent="0.25">
      <c r="A1991" s="3">
        <f>TITRES_STAT!B1994</f>
        <v>44904</v>
      </c>
      <c r="B1991" s="6">
        <f>TITRES_STAT!D1994</f>
        <v>46.167999999999999</v>
      </c>
      <c r="C1991" s="2">
        <f t="shared" si="245"/>
        <v>0</v>
      </c>
      <c r="D1991" s="2">
        <f t="shared" si="246"/>
        <v>46.167999999999999</v>
      </c>
      <c r="E1991" s="2">
        <f t="shared" si="240"/>
        <v>46.167999999999999</v>
      </c>
      <c r="F1991" s="2">
        <f t="shared" si="241"/>
        <v>46.167999999999999</v>
      </c>
      <c r="G1991" s="2">
        <f t="shared" si="243"/>
        <v>45.946479999999966</v>
      </c>
      <c r="H1991" s="2">
        <f t="shared" si="239"/>
        <v>44.62928500000001</v>
      </c>
      <c r="I1991" s="2">
        <f t="array" ref="I1991">SUMPRODUCT(B1975:B1994, (ROW(B1975:B1994)-ROW(B1975)+1)) / (20*21/2)</f>
        <v>46.168952380952376</v>
      </c>
      <c r="J1991" s="2">
        <f t="shared" si="242"/>
        <v>46.146383658524378</v>
      </c>
      <c r="K1991" s="2">
        <f t="shared" si="244"/>
        <v>45.919571969366487</v>
      </c>
    </row>
    <row r="1992" spans="1:11" ht="13.5" x14ac:dyDescent="0.25">
      <c r="A1992" s="3">
        <f>TITRES_STAT!B1995</f>
        <v>44907</v>
      </c>
      <c r="B1992" s="6">
        <f>TITRES_STAT!D1995</f>
        <v>46.167999999999999</v>
      </c>
      <c r="C1992" s="2">
        <f t="shared" si="245"/>
        <v>0</v>
      </c>
      <c r="D1992" s="2">
        <f t="shared" si="246"/>
        <v>46.167999999999999</v>
      </c>
      <c r="E1992" s="2">
        <f t="shared" si="240"/>
        <v>46.167999999999999</v>
      </c>
      <c r="F1992" s="2">
        <f t="shared" si="241"/>
        <v>46.167999999999999</v>
      </c>
      <c r="G1992" s="2">
        <f t="shared" si="243"/>
        <v>45.96493999999997</v>
      </c>
      <c r="H1992" s="2">
        <f t="shared" si="239"/>
        <v>44.645904999999999</v>
      </c>
      <c r="I1992" s="2">
        <f t="array" ref="I1992">SUMPRODUCT(B1976:B1995, (ROW(B1976:B1995)-ROW(B1976)+1)) / (20*21/2)</f>
        <v>46.16985714285714</v>
      </c>
      <c r="J1992" s="2">
        <f t="shared" si="242"/>
        <v>46.148442357712533</v>
      </c>
      <c r="K1992" s="2">
        <f t="shared" si="244"/>
        <v>45.929314245077606</v>
      </c>
    </row>
    <row r="1993" spans="1:11" ht="13.5" x14ac:dyDescent="0.25">
      <c r="A1993" s="3">
        <f>TITRES_STAT!B1996</f>
        <v>44908</v>
      </c>
      <c r="B1993" s="6">
        <f>TITRES_STAT!D1996</f>
        <v>46.167999999999999</v>
      </c>
      <c r="C1993" s="2">
        <f t="shared" si="245"/>
        <v>0</v>
      </c>
      <c r="D1993" s="2">
        <f t="shared" si="246"/>
        <v>46.167999999999999</v>
      </c>
      <c r="E1993" s="2">
        <f t="shared" si="240"/>
        <v>46.167999999999999</v>
      </c>
      <c r="F1993" s="2">
        <f t="shared" si="241"/>
        <v>46.167999999999999</v>
      </c>
      <c r="G1993" s="2">
        <f t="shared" si="243"/>
        <v>45.983399999999968</v>
      </c>
      <c r="H1993" s="2">
        <f t="shared" si="239"/>
        <v>44.662524999999995</v>
      </c>
      <c r="I1993" s="2">
        <f t="array" ref="I1993">SUMPRODUCT(B1977:B1996, (ROW(B1977:B1996)-ROW(B1977)+1)) / (20*21/2)</f>
        <v>46.170714285714276</v>
      </c>
      <c r="J1993" s="2">
        <f t="shared" si="242"/>
        <v>46.150304990311334</v>
      </c>
      <c r="K1993" s="2">
        <f t="shared" si="244"/>
        <v>45.938674470760837</v>
      </c>
    </row>
    <row r="1994" spans="1:11" ht="13.5" x14ac:dyDescent="0.25">
      <c r="A1994" s="3">
        <f>TITRES_STAT!B1997</f>
        <v>44909</v>
      </c>
      <c r="B1994" s="6">
        <f>TITRES_STAT!D1997</f>
        <v>46.177999999999997</v>
      </c>
      <c r="C1994" s="2">
        <f t="shared" si="245"/>
        <v>9.9999999999980105E-3</v>
      </c>
      <c r="D1994" s="2">
        <f t="shared" si="246"/>
        <v>46.17</v>
      </c>
      <c r="E1994" s="2">
        <f t="shared" si="240"/>
        <v>46.168999999999997</v>
      </c>
      <c r="F1994" s="2">
        <f t="shared" si="241"/>
        <v>46.168500000000002</v>
      </c>
      <c r="G1994" s="2">
        <f t="shared" si="243"/>
        <v>46.002059999999965</v>
      </c>
      <c r="H1994" s="2">
        <f t="shared" ref="H1994:H2057" si="247">AVERAGE(B1795:B1994)</f>
        <v>44.679194999999993</v>
      </c>
      <c r="I1994" s="2">
        <f t="array" ref="I1994">SUMPRODUCT(B1978:B1997, (ROW(B1978:B1997)-ROW(B1978)+1)) / (20*21/2)</f>
        <v>46.171523809523805</v>
      </c>
      <c r="J1994" s="2">
        <f t="shared" si="242"/>
        <v>46.152942610281684</v>
      </c>
      <c r="K1994" s="2">
        <f t="shared" si="244"/>
        <v>45.948059785632964</v>
      </c>
    </row>
    <row r="1995" spans="1:11" ht="13.5" x14ac:dyDescent="0.25">
      <c r="A1995" s="3">
        <f>TITRES_STAT!B1998</f>
        <v>44910</v>
      </c>
      <c r="B1995" s="6">
        <f>TITRES_STAT!D1998</f>
        <v>46.177999999999997</v>
      </c>
      <c r="C1995" s="2">
        <f t="shared" si="245"/>
        <v>0</v>
      </c>
      <c r="D1995" s="2">
        <f t="shared" si="246"/>
        <v>46.171999999999997</v>
      </c>
      <c r="E1995" s="2">
        <f t="shared" si="240"/>
        <v>46.17</v>
      </c>
      <c r="F1995" s="2">
        <f t="shared" si="241"/>
        <v>46.168999999999997</v>
      </c>
      <c r="G1995" s="2">
        <f t="shared" si="243"/>
        <v>46.020719999999955</v>
      </c>
      <c r="H1995" s="2">
        <f t="shared" si="247"/>
        <v>44.695864999999984</v>
      </c>
      <c r="I1995" s="2">
        <f t="array" ref="I1995">SUMPRODUCT(B1979:B1998, (ROW(B1979:B1998)-ROW(B1979)+1)) / (20*21/2)</f>
        <v>46.172285714285707</v>
      </c>
      <c r="J1995" s="2">
        <f t="shared" si="242"/>
        <v>46.155329028350096</v>
      </c>
      <c r="K1995" s="2">
        <f t="shared" si="244"/>
        <v>45.957077048941478</v>
      </c>
    </row>
    <row r="1996" spans="1:11" ht="13.5" x14ac:dyDescent="0.25">
      <c r="A1996" s="3">
        <f>TITRES_STAT!B1999</f>
        <v>44911</v>
      </c>
      <c r="B1996" s="6">
        <f>TITRES_STAT!D1999</f>
        <v>46.177999999999997</v>
      </c>
      <c r="C1996" s="2">
        <f t="shared" si="245"/>
        <v>0</v>
      </c>
      <c r="D1996" s="2">
        <f t="shared" si="246"/>
        <v>46.173999999999999</v>
      </c>
      <c r="E1996" s="2">
        <f t="shared" ref="E1996:E2059" si="248">AVERAGE(B1987:B1996)</f>
        <v>46.170999999999999</v>
      </c>
      <c r="F1996" s="2">
        <f t="shared" si="241"/>
        <v>46.169499999999999</v>
      </c>
      <c r="G1996" s="2">
        <f t="shared" si="243"/>
        <v>46.039379999999959</v>
      </c>
      <c r="H1996" s="2">
        <f t="shared" si="247"/>
        <v>44.712534999999981</v>
      </c>
      <c r="I1996" s="2">
        <f t="array" ref="I1996">SUMPRODUCT(B1980:B1999, (ROW(B1980:B1999)-ROW(B1980)+1)) / (20*21/2)</f>
        <v>46.172999999999988</v>
      </c>
      <c r="J1996" s="2">
        <f t="shared" si="242"/>
        <v>46.157488168507228</v>
      </c>
      <c r="K1996" s="2">
        <f t="shared" si="244"/>
        <v>45.965740694081028</v>
      </c>
    </row>
    <row r="1997" spans="1:11" ht="13.5" x14ac:dyDescent="0.25">
      <c r="A1997" s="3">
        <f>TITRES_STAT!B2000</f>
        <v>44914</v>
      </c>
      <c r="B1997" s="6">
        <f>TITRES_STAT!D2000</f>
        <v>46.177999999999997</v>
      </c>
      <c r="C1997" s="2">
        <f t="shared" si="245"/>
        <v>0</v>
      </c>
      <c r="D1997" s="2">
        <f t="shared" si="246"/>
        <v>46.176000000000002</v>
      </c>
      <c r="E1997" s="2">
        <f t="shared" si="248"/>
        <v>46.171999999999997</v>
      </c>
      <c r="F1997" s="2">
        <f t="shared" si="241"/>
        <v>46.17</v>
      </c>
      <c r="G1997" s="2">
        <f t="shared" si="243"/>
        <v>46.058039999999949</v>
      </c>
      <c r="H1997" s="2">
        <f t="shared" si="247"/>
        <v>44.729204999999986</v>
      </c>
      <c r="I1997" s="2">
        <f t="array" ref="I1997">SUMPRODUCT(B1981:B2000, (ROW(B1981:B2000)-ROW(B1981)+1)) / (20*21/2)</f>
        <v>46.173666666666662</v>
      </c>
      <c r="J1997" s="2">
        <f t="shared" si="242"/>
        <v>46.159441676268443</v>
      </c>
      <c r="K1997" s="2">
        <f t="shared" si="244"/>
        <v>45.974064588430792</v>
      </c>
    </row>
    <row r="1998" spans="1:11" ht="13.5" x14ac:dyDescent="0.25">
      <c r="A1998" s="3">
        <f>TITRES_STAT!B2001</f>
        <v>44915</v>
      </c>
      <c r="B1998" s="6">
        <f>TITRES_STAT!D2001</f>
        <v>46.177999999999997</v>
      </c>
      <c r="C1998" s="2">
        <f t="shared" si="245"/>
        <v>0</v>
      </c>
      <c r="D1998" s="2">
        <f t="shared" si="246"/>
        <v>46.177999999999997</v>
      </c>
      <c r="E1998" s="2">
        <f t="shared" si="248"/>
        <v>46.173000000000002</v>
      </c>
      <c r="F1998" s="2">
        <f t="shared" si="241"/>
        <v>46.170499999999997</v>
      </c>
      <c r="G1998" s="2">
        <f t="shared" si="243"/>
        <v>46.076699999999946</v>
      </c>
      <c r="H1998" s="2">
        <f t="shared" si="247"/>
        <v>44.745874999999977</v>
      </c>
      <c r="I1998" s="2">
        <f t="array" ref="I1998">SUMPRODUCT(B1982:B2001, (ROW(B1982:B2001)-ROW(B1982)+1)) / (20*21/2)</f>
        <v>46.174285714285709</v>
      </c>
      <c r="J1998" s="2">
        <f t="shared" si="242"/>
        <v>46.161209135671449</v>
      </c>
      <c r="K1998" s="2">
        <f t="shared" si="244"/>
        <v>45.982062055551154</v>
      </c>
    </row>
    <row r="1999" spans="1:11" ht="13.5" x14ac:dyDescent="0.25">
      <c r="A1999" s="3">
        <f>TITRES_STAT!B2002</f>
        <v>44916</v>
      </c>
      <c r="B1999" s="6">
        <f>TITRES_STAT!D2002</f>
        <v>46.177999999999997</v>
      </c>
      <c r="C1999" s="2">
        <f t="shared" si="245"/>
        <v>0</v>
      </c>
      <c r="D1999" s="2">
        <f t="shared" si="246"/>
        <v>46.177999999999997</v>
      </c>
      <c r="E1999" s="2">
        <f t="shared" si="248"/>
        <v>46.173999999999999</v>
      </c>
      <c r="F1999" s="2">
        <f t="shared" si="241"/>
        <v>46.170999999999999</v>
      </c>
      <c r="G1999" s="2">
        <f t="shared" si="243"/>
        <v>46.095359999999943</v>
      </c>
      <c r="H1999" s="2">
        <f t="shared" si="247"/>
        <v>44.762544999999974</v>
      </c>
      <c r="I1999" s="2">
        <f t="array" ref="I1999">SUMPRODUCT(B1983:B2002, (ROW(B1983:B2002)-ROW(B1983)+1)) / (20*21/2)</f>
        <v>46.174857142857142</v>
      </c>
      <c r="J1999" s="2">
        <f t="shared" si="242"/>
        <v>46.162808265607502</v>
      </c>
      <c r="K1999" s="2">
        <f t="shared" si="244"/>
        <v>45.98974589650993</v>
      </c>
    </row>
    <row r="2000" spans="1:11" ht="13.5" x14ac:dyDescent="0.25">
      <c r="A2000" s="3">
        <f>TITRES_STAT!B2003</f>
        <v>44917</v>
      </c>
      <c r="B2000" s="6">
        <f>TITRES_STAT!D2003</f>
        <v>46.177999999999997</v>
      </c>
      <c r="C2000" s="2">
        <f t="shared" si="245"/>
        <v>0</v>
      </c>
      <c r="D2000" s="2">
        <f t="shared" si="246"/>
        <v>46.177999999999997</v>
      </c>
      <c r="E2000" s="2">
        <f t="shared" si="248"/>
        <v>46.174999999999997</v>
      </c>
      <c r="F2000" s="2">
        <f t="shared" si="241"/>
        <v>46.171499999999995</v>
      </c>
      <c r="G2000" s="2">
        <f t="shared" si="243"/>
        <v>46.114019999999947</v>
      </c>
      <c r="H2000" s="2">
        <f t="shared" si="247"/>
        <v>44.779214999999965</v>
      </c>
      <c r="I2000" s="2">
        <f t="array" ref="I2000">SUMPRODUCT(B1984:B2003, (ROW(B1984:B2003)-ROW(B1984)+1)) / (20*21/2)</f>
        <v>46.174428571428578</v>
      </c>
      <c r="J2000" s="2">
        <f t="shared" si="242"/>
        <v>46.164255097454408</v>
      </c>
      <c r="K2000" s="2">
        <f t="shared" si="244"/>
        <v>45.997128410372291</v>
      </c>
    </row>
    <row r="2001" spans="1:11" ht="13.5" x14ac:dyDescent="0.25">
      <c r="A2001" s="3">
        <f>TITRES_STAT!B2004</f>
        <v>44918</v>
      </c>
      <c r="B2001" s="6">
        <f>TITRES_STAT!D2004</f>
        <v>46.177999999999997</v>
      </c>
      <c r="C2001" s="2">
        <f t="shared" si="245"/>
        <v>0</v>
      </c>
      <c r="D2001" s="2">
        <f t="shared" si="246"/>
        <v>46.177999999999997</v>
      </c>
      <c r="E2001" s="2">
        <f t="shared" si="248"/>
        <v>46.176000000000002</v>
      </c>
      <c r="F2001" s="2">
        <f t="shared" si="241"/>
        <v>46.171999999999997</v>
      </c>
      <c r="G2001" s="2">
        <f t="shared" si="243"/>
        <v>46.132679999999944</v>
      </c>
      <c r="H2001" s="2">
        <f t="shared" si="247"/>
        <v>44.786279999999969</v>
      </c>
      <c r="I2001" s="2">
        <f t="array" ref="I2001">SUMPRODUCT(B1985:B2004, (ROW(B1985:B2004)-ROW(B1985)+1)) / (20*21/2)</f>
        <v>46.174000000000007</v>
      </c>
      <c r="J2001" s="2">
        <f t="shared" si="242"/>
        <v>46.165564135792081</v>
      </c>
      <c r="K2001" s="2">
        <f t="shared" si="244"/>
        <v>46.004221413887102</v>
      </c>
    </row>
    <row r="2002" spans="1:11" ht="13.5" x14ac:dyDescent="0.25">
      <c r="A2002" s="3">
        <f>TITRES_STAT!B2005</f>
        <v>44921</v>
      </c>
      <c r="B2002" s="6">
        <f>TITRES_STAT!D2005</f>
        <v>46.177999999999997</v>
      </c>
      <c r="C2002" s="2">
        <f t="shared" si="245"/>
        <v>0</v>
      </c>
      <c r="D2002" s="2">
        <f t="shared" si="246"/>
        <v>46.177999999999997</v>
      </c>
      <c r="E2002" s="2">
        <f t="shared" si="248"/>
        <v>46.177</v>
      </c>
      <c r="F2002" s="2">
        <f t="shared" si="241"/>
        <v>46.172499999999999</v>
      </c>
      <c r="G2002" s="2">
        <f t="shared" si="243"/>
        <v>46.151339999999948</v>
      </c>
      <c r="H2002" s="2">
        <f t="shared" si="247"/>
        <v>44.802949999999967</v>
      </c>
      <c r="I2002" s="2">
        <f t="array" ref="I2002">SUMPRODUCT(B1986:B2005, (ROW(B1986:B2005)-ROW(B1986)+1)) / (20*21/2)</f>
        <v>46.173571428571435</v>
      </c>
      <c r="J2002" s="2">
        <f t="shared" si="242"/>
        <v>46.166748503811881</v>
      </c>
      <c r="K2002" s="2">
        <f t="shared" si="244"/>
        <v>46.011036260401333</v>
      </c>
    </row>
    <row r="2003" spans="1:11" ht="13.5" x14ac:dyDescent="0.25">
      <c r="A2003" s="3">
        <f>TITRES_STAT!B2006</f>
        <v>44922</v>
      </c>
      <c r="B2003" s="6">
        <f>TITRES_STAT!D2006</f>
        <v>46.167999999999999</v>
      </c>
      <c r="C2003" s="2">
        <f t="shared" si="245"/>
        <v>-9.9999999999980105E-3</v>
      </c>
      <c r="D2003" s="2">
        <f t="shared" si="246"/>
        <v>46.176000000000002</v>
      </c>
      <c r="E2003" s="2">
        <f t="shared" si="248"/>
        <v>46.177</v>
      </c>
      <c r="F2003" s="2">
        <f t="shared" si="241"/>
        <v>46.172499999999999</v>
      </c>
      <c r="G2003" s="2">
        <f t="shared" si="243"/>
        <v>46.169799999999952</v>
      </c>
      <c r="H2003" s="2">
        <f t="shared" si="247"/>
        <v>44.819569999999956</v>
      </c>
      <c r="I2003" s="2">
        <f t="array" ref="I2003">SUMPRODUCT(B1987:B2006, (ROW(B1987:B2006)-ROW(B1987)+1)) / (20*21/2)</f>
        <v>46.173142857142857</v>
      </c>
      <c r="J2003" s="2">
        <f t="shared" si="242"/>
        <v>46.166867693925035</v>
      </c>
      <c r="K2003" s="2">
        <f t="shared" si="244"/>
        <v>46.017191701169907</v>
      </c>
    </row>
    <row r="2004" spans="1:11" ht="13.5" x14ac:dyDescent="0.25">
      <c r="A2004" s="3">
        <f>TITRES_STAT!B2007</f>
        <v>44923</v>
      </c>
      <c r="B2004" s="6">
        <f>TITRES_STAT!D2007</f>
        <v>46.167999999999999</v>
      </c>
      <c r="C2004" s="2">
        <f t="shared" si="245"/>
        <v>0</v>
      </c>
      <c r="D2004" s="2">
        <f t="shared" si="246"/>
        <v>46.173999999999999</v>
      </c>
      <c r="E2004" s="2">
        <f t="shared" si="248"/>
        <v>46.176000000000002</v>
      </c>
      <c r="F2004" s="2">
        <f t="shared" ref="F2004:F2067" si="249">AVERAGE(B1985:B2004)</f>
        <v>46.172499999999999</v>
      </c>
      <c r="G2004" s="2">
        <f t="shared" si="243"/>
        <v>46.169799999999952</v>
      </c>
      <c r="H2004" s="2">
        <f t="shared" si="247"/>
        <v>44.836189999999952</v>
      </c>
      <c r="I2004" s="2">
        <f t="array" ref="I2004">SUMPRODUCT(B1988:B2007, (ROW(B1988:B2007)-ROW(B1988)+1)) / (20*21/2)</f>
        <v>46.172714285714285</v>
      </c>
      <c r="J2004" s="2">
        <f t="shared" si="242"/>
        <v>46.16697553259884</v>
      </c>
      <c r="K2004" s="2">
        <f t="shared" si="244"/>
        <v>46.023105752104421</v>
      </c>
    </row>
    <row r="2005" spans="1:11" ht="13.5" x14ac:dyDescent="0.25">
      <c r="A2005" s="3">
        <f>TITRES_STAT!B2008</f>
        <v>44924</v>
      </c>
      <c r="B2005" s="6">
        <f>TITRES_STAT!D2008</f>
        <v>46.167999999999999</v>
      </c>
      <c r="C2005" s="2">
        <f t="shared" si="245"/>
        <v>0</v>
      </c>
      <c r="D2005" s="2">
        <f t="shared" si="246"/>
        <v>46.172000000000004</v>
      </c>
      <c r="E2005" s="2">
        <f t="shared" si="248"/>
        <v>46.174999999999997</v>
      </c>
      <c r="F2005" s="2">
        <f t="shared" si="249"/>
        <v>46.172499999999999</v>
      </c>
      <c r="G2005" s="2">
        <f t="shared" si="243"/>
        <v>46.16979999999996</v>
      </c>
      <c r="H2005" s="2">
        <f t="shared" si="247"/>
        <v>44.852809999999955</v>
      </c>
      <c r="I2005" s="2">
        <f t="array" ref="I2005">SUMPRODUCT(B1989:B2008, (ROW(B1989:B2008)-ROW(B1989)+1)) / (20*21/2)</f>
        <v>46.172285714285714</v>
      </c>
      <c r="J2005" s="2">
        <f t="shared" ref="J2005:J2068" si="250">$J$4*B2005+J2004*(1-$J$4)</f>
        <v>46.167073100922757</v>
      </c>
      <c r="K2005" s="2">
        <f t="shared" si="244"/>
        <v>46.02878787947288</v>
      </c>
    </row>
    <row r="2006" spans="1:11" ht="13.5" x14ac:dyDescent="0.25">
      <c r="A2006" s="3">
        <f>TITRES_STAT!B2009</f>
        <v>44925</v>
      </c>
      <c r="B2006" s="6">
        <f>TITRES_STAT!D2009</f>
        <v>46.167999999999999</v>
      </c>
      <c r="C2006" s="2">
        <f t="shared" si="245"/>
        <v>0</v>
      </c>
      <c r="D2006" s="2">
        <f t="shared" si="246"/>
        <v>46.17</v>
      </c>
      <c r="E2006" s="2">
        <f t="shared" si="248"/>
        <v>46.173999999999999</v>
      </c>
      <c r="F2006" s="2">
        <f t="shared" si="249"/>
        <v>46.172499999999999</v>
      </c>
      <c r="G2006" s="2">
        <f t="shared" si="243"/>
        <v>46.16979999999996</v>
      </c>
      <c r="H2006" s="2">
        <f t="shared" si="247"/>
        <v>44.869429999999944</v>
      </c>
      <c r="I2006" s="2">
        <f t="array" ref="I2006">SUMPRODUCT(B1990:B2009, (ROW(B1990:B2009)-ROW(B1990)+1)) / (20*21/2)</f>
        <v>46.171857142857142</v>
      </c>
      <c r="J2006" s="2">
        <f t="shared" si="250"/>
        <v>46.167161377025351</v>
      </c>
      <c r="K2006" s="2">
        <f t="shared" si="244"/>
        <v>46.034247178317081</v>
      </c>
    </row>
    <row r="2007" spans="1:11" ht="13.5" x14ac:dyDescent="0.25">
      <c r="A2007" s="3">
        <f>TITRES_STAT!B2010</f>
        <v>44928</v>
      </c>
      <c r="B2007" s="6">
        <f>TITRES_STAT!D2010</f>
        <v>46.167999999999999</v>
      </c>
      <c r="C2007" s="2">
        <f t="shared" si="245"/>
        <v>0</v>
      </c>
      <c r="D2007" s="2">
        <f t="shared" si="246"/>
        <v>46.167999999999999</v>
      </c>
      <c r="E2007" s="2">
        <f t="shared" si="248"/>
        <v>46.173000000000002</v>
      </c>
      <c r="F2007" s="2">
        <f t="shared" si="249"/>
        <v>46.172499999999999</v>
      </c>
      <c r="G2007" s="2">
        <f t="shared" si="243"/>
        <v>46.169799999999967</v>
      </c>
      <c r="H2007" s="2">
        <f t="shared" si="247"/>
        <v>44.88604999999994</v>
      </c>
      <c r="I2007" s="2">
        <f t="array" ref="I2007">SUMPRODUCT(B1991:B2010, (ROW(B1991:B2010)-ROW(B1991)+1)) / (20*21/2)</f>
        <v>46.171428571428571</v>
      </c>
      <c r="J2007" s="2">
        <f t="shared" si="250"/>
        <v>46.167241245880078</v>
      </c>
      <c r="K2007" s="2">
        <f t="shared" si="244"/>
        <v>46.039492387010533</v>
      </c>
    </row>
    <row r="2008" spans="1:11" ht="13.5" x14ac:dyDescent="0.25">
      <c r="A2008" s="3">
        <f>TITRES_STAT!B2011</f>
        <v>44929</v>
      </c>
      <c r="B2008" s="6">
        <f>TITRES_STAT!D2011</f>
        <v>46.167999999999999</v>
      </c>
      <c r="C2008" s="2">
        <f t="shared" si="245"/>
        <v>0</v>
      </c>
      <c r="D2008" s="2">
        <f t="shared" si="246"/>
        <v>46.167999999999999</v>
      </c>
      <c r="E2008" s="2">
        <f t="shared" si="248"/>
        <v>46.172000000000004</v>
      </c>
      <c r="F2008" s="2">
        <f t="shared" si="249"/>
        <v>46.172499999999999</v>
      </c>
      <c r="G2008" s="2">
        <f t="shared" si="243"/>
        <v>46.169799999999967</v>
      </c>
      <c r="H2008" s="2">
        <f t="shared" si="247"/>
        <v>44.902669999999937</v>
      </c>
      <c r="I2008" s="2">
        <f t="array" ref="I2008">SUMPRODUCT(B1992:B2011, (ROW(B1992:B2011)-ROW(B1992)+1)) / (20*21/2)</f>
        <v>46.171000000000006</v>
      </c>
      <c r="J2008" s="2">
        <f t="shared" si="250"/>
        <v>46.167313508177209</v>
      </c>
      <c r="K2008" s="2">
        <f t="shared" si="244"/>
        <v>46.044531901245414</v>
      </c>
    </row>
    <row r="2009" spans="1:11" ht="13.5" x14ac:dyDescent="0.25">
      <c r="A2009" s="3">
        <f>TITRES_STAT!B2012</f>
        <v>44930</v>
      </c>
      <c r="B2009" s="6">
        <f>TITRES_STAT!D2012</f>
        <v>46.167999999999999</v>
      </c>
      <c r="C2009" s="2">
        <f t="shared" si="245"/>
        <v>0</v>
      </c>
      <c r="D2009" s="2">
        <f t="shared" si="246"/>
        <v>46.167999999999999</v>
      </c>
      <c r="E2009" s="2">
        <f t="shared" si="248"/>
        <v>46.171000000000006</v>
      </c>
      <c r="F2009" s="2">
        <f t="shared" si="249"/>
        <v>46.172499999999999</v>
      </c>
      <c r="G2009" s="2">
        <f t="shared" si="243"/>
        <v>46.169799999999967</v>
      </c>
      <c r="H2009" s="2">
        <f t="shared" si="247"/>
        <v>44.919289999999926</v>
      </c>
      <c r="I2009" s="2">
        <f t="array" ref="I2009">SUMPRODUCT(B1993:B2012, (ROW(B1993:B2012)-ROW(B1993)+1)) / (20*21/2)</f>
        <v>46.170571428571428</v>
      </c>
      <c r="J2009" s="2">
        <f t="shared" si="250"/>
        <v>46.167378888350804</v>
      </c>
      <c r="K2009" s="2">
        <f t="shared" si="244"/>
        <v>46.049373787471083</v>
      </c>
    </row>
    <row r="2010" spans="1:11" ht="13.5" x14ac:dyDescent="0.25">
      <c r="A2010" s="3">
        <f>TITRES_STAT!B2013</f>
        <v>44931</v>
      </c>
      <c r="B2010" s="6">
        <f>TITRES_STAT!D2013</f>
        <v>46.167999999999999</v>
      </c>
      <c r="C2010" s="2">
        <f t="shared" si="245"/>
        <v>0</v>
      </c>
      <c r="D2010" s="2">
        <f t="shared" si="246"/>
        <v>46.167999999999999</v>
      </c>
      <c r="E2010" s="2">
        <f t="shared" si="248"/>
        <v>46.17</v>
      </c>
      <c r="F2010" s="2">
        <f t="shared" si="249"/>
        <v>46.172499999999999</v>
      </c>
      <c r="G2010" s="2">
        <f t="shared" si="243"/>
        <v>46.169799999999967</v>
      </c>
      <c r="H2010" s="2">
        <f t="shared" si="247"/>
        <v>44.935909999999929</v>
      </c>
      <c r="I2010" s="2">
        <f t="array" ref="I2010">SUMPRODUCT(B1994:B2013, (ROW(B1994:B2013)-ROW(B1994)+1)) / (20*21/2)</f>
        <v>46.170142857142856</v>
      </c>
      <c r="J2010" s="2">
        <f t="shared" si="250"/>
        <v>46.167438041841201</v>
      </c>
      <c r="K2010" s="2">
        <f t="shared" si="244"/>
        <v>46.054025795805551</v>
      </c>
    </row>
    <row r="2011" spans="1:11" ht="13.5" x14ac:dyDescent="0.25">
      <c r="A2011" s="3">
        <f>TITRES_STAT!B2014</f>
        <v>44932</v>
      </c>
      <c r="B2011" s="6">
        <f>TITRES_STAT!D2014</f>
        <v>46.167999999999999</v>
      </c>
      <c r="C2011" s="2">
        <f t="shared" si="245"/>
        <v>0</v>
      </c>
      <c r="D2011" s="2">
        <f t="shared" si="246"/>
        <v>46.167999999999999</v>
      </c>
      <c r="E2011" s="2">
        <f t="shared" si="248"/>
        <v>46.169000000000004</v>
      </c>
      <c r="F2011" s="2">
        <f t="shared" si="249"/>
        <v>46.172499999999999</v>
      </c>
      <c r="G2011" s="2">
        <f t="shared" si="243"/>
        <v>46.169799999999967</v>
      </c>
      <c r="H2011" s="2">
        <f t="shared" si="247"/>
        <v>44.952529999999925</v>
      </c>
      <c r="I2011" s="2">
        <f t="array" ref="I2011">SUMPRODUCT(B1995:B2014, (ROW(B1995:B2014)-ROW(B1995)+1)) / (20*21/2)</f>
        <v>46.169714285714292</v>
      </c>
      <c r="J2011" s="2">
        <f t="shared" si="250"/>
        <v>46.167491561665848</v>
      </c>
      <c r="K2011" s="2">
        <f t="shared" si="244"/>
        <v>46.058495372440632</v>
      </c>
    </row>
    <row r="2012" spans="1:11" ht="13.5" x14ac:dyDescent="0.25">
      <c r="A2012" s="3">
        <f>TITRES_STAT!B2015</f>
        <v>44935</v>
      </c>
      <c r="B2012" s="6">
        <f>TITRES_STAT!D2015</f>
        <v>46.167999999999999</v>
      </c>
      <c r="C2012" s="2">
        <f t="shared" si="245"/>
        <v>0</v>
      </c>
      <c r="D2012" s="2">
        <f t="shared" si="246"/>
        <v>46.167999999999999</v>
      </c>
      <c r="E2012" s="2">
        <f t="shared" si="248"/>
        <v>46.167999999999999</v>
      </c>
      <c r="F2012" s="2">
        <f t="shared" si="249"/>
        <v>46.172499999999999</v>
      </c>
      <c r="G2012" s="2">
        <f t="shared" si="243"/>
        <v>46.169799999999967</v>
      </c>
      <c r="H2012" s="2">
        <f t="shared" si="247"/>
        <v>44.969149999999921</v>
      </c>
      <c r="I2012" s="2">
        <f t="array" ref="I2012">SUMPRODUCT(B1996:B2015, (ROW(B1996:B2015)-ROW(B1996)+1)) / (20*21/2)</f>
        <v>46.169333333333341</v>
      </c>
      <c r="J2012" s="2">
        <f t="shared" si="250"/>
        <v>46.167539984364339</v>
      </c>
      <c r="K2012" s="2">
        <f t="shared" si="244"/>
        <v>46.062789671560608</v>
      </c>
    </row>
    <row r="2013" spans="1:11" ht="13.5" x14ac:dyDescent="0.25">
      <c r="A2013" s="3">
        <f>TITRES_STAT!B2016</f>
        <v>44936</v>
      </c>
      <c r="B2013" s="6">
        <f>TITRES_STAT!D2016</f>
        <v>46.167999999999999</v>
      </c>
      <c r="C2013" s="2">
        <f t="shared" si="245"/>
        <v>0</v>
      </c>
      <c r="D2013" s="2">
        <f t="shared" si="246"/>
        <v>46.167999999999999</v>
      </c>
      <c r="E2013" s="2">
        <f t="shared" si="248"/>
        <v>46.167999999999999</v>
      </c>
      <c r="F2013" s="2">
        <f t="shared" si="249"/>
        <v>46.172499999999999</v>
      </c>
      <c r="G2013" s="2">
        <f t="shared" si="243"/>
        <v>46.169799999999967</v>
      </c>
      <c r="H2013" s="2">
        <f t="shared" si="247"/>
        <v>44.98576999999991</v>
      </c>
      <c r="I2013" s="2">
        <f t="array" ref="I2013">SUMPRODUCT(B1997:B2016, (ROW(B1997:B2016)-ROW(B1997)+1)) / (20*21/2)</f>
        <v>46.168999999999997</v>
      </c>
      <c r="J2013" s="2">
        <f t="shared" si="250"/>
        <v>46.167583795377254</v>
      </c>
      <c r="K2013" s="2">
        <f t="shared" si="244"/>
        <v>46.066915566793526</v>
      </c>
    </row>
    <row r="2014" spans="1:11" ht="13.5" x14ac:dyDescent="0.25">
      <c r="A2014" s="3">
        <f>TITRES_STAT!B2017</f>
        <v>44937</v>
      </c>
      <c r="B2014" s="6">
        <f>TITRES_STAT!D2017</f>
        <v>46.167999999999999</v>
      </c>
      <c r="C2014" s="2">
        <f t="shared" si="245"/>
        <v>0</v>
      </c>
      <c r="D2014" s="2">
        <f t="shared" si="246"/>
        <v>46.167999999999999</v>
      </c>
      <c r="E2014" s="2">
        <f t="shared" si="248"/>
        <v>46.167999999999999</v>
      </c>
      <c r="F2014" s="2">
        <f t="shared" si="249"/>
        <v>46.172000000000004</v>
      </c>
      <c r="G2014" s="2">
        <f t="shared" si="243"/>
        <v>46.169799999999967</v>
      </c>
      <c r="H2014" s="2">
        <f t="shared" si="247"/>
        <v>45.002389999999906</v>
      </c>
      <c r="I2014" s="2">
        <f t="array" ref="I2014">SUMPRODUCT(B1998:B2017, (ROW(B1998:B2017)-ROW(B1998)+1)) / (20*21/2)</f>
        <v>46.168714285714287</v>
      </c>
      <c r="J2014" s="2">
        <f t="shared" si="250"/>
        <v>46.167623433912752</v>
      </c>
      <c r="K2014" s="2">
        <f t="shared" si="244"/>
        <v>46.070879662213386</v>
      </c>
    </row>
    <row r="2015" spans="1:11" ht="13.5" x14ac:dyDescent="0.25">
      <c r="A2015" s="3">
        <f>TITRES_STAT!B2018</f>
        <v>44938</v>
      </c>
      <c r="B2015" s="6">
        <f>TITRES_STAT!D2018</f>
        <v>46.167999999999999</v>
      </c>
      <c r="C2015" s="2">
        <f t="shared" si="245"/>
        <v>0</v>
      </c>
      <c r="D2015" s="2">
        <f t="shared" si="246"/>
        <v>46.167999999999999</v>
      </c>
      <c r="E2015" s="2">
        <f t="shared" si="248"/>
        <v>46.167999999999999</v>
      </c>
      <c r="F2015" s="2">
        <f t="shared" si="249"/>
        <v>46.171500000000002</v>
      </c>
      <c r="G2015" s="2">
        <f t="shared" si="243"/>
        <v>46.169799999999967</v>
      </c>
      <c r="H2015" s="2">
        <f t="shared" si="247"/>
        <v>45.019009999999909</v>
      </c>
      <c r="I2015" s="2">
        <f t="array" ref="I2015">SUMPRODUCT(B1999:B2018, (ROW(B1999:B2018)-ROW(B1999)+1)) / (20*21/2)</f>
        <v>46.168476190476198</v>
      </c>
      <c r="J2015" s="2">
        <f t="shared" si="250"/>
        <v>46.16765929734963</v>
      </c>
      <c r="K2015" s="2">
        <f t="shared" si="244"/>
        <v>46.0746883029109</v>
      </c>
    </row>
    <row r="2016" spans="1:11" ht="13.5" x14ac:dyDescent="0.25">
      <c r="A2016" s="3">
        <f>TITRES_STAT!B2019</f>
        <v>44939</v>
      </c>
      <c r="B2016" s="6">
        <f>TITRES_STAT!D2019</f>
        <v>46.167999999999999</v>
      </c>
      <c r="C2016" s="2">
        <f t="shared" si="245"/>
        <v>0</v>
      </c>
      <c r="D2016" s="2">
        <f t="shared" si="246"/>
        <v>46.167999999999999</v>
      </c>
      <c r="E2016" s="2">
        <f t="shared" si="248"/>
        <v>46.167999999999999</v>
      </c>
      <c r="F2016" s="2">
        <f t="shared" si="249"/>
        <v>46.171000000000006</v>
      </c>
      <c r="G2016" s="2">
        <f t="shared" si="243"/>
        <v>46.169799999999967</v>
      </c>
      <c r="H2016" s="2">
        <f t="shared" si="247"/>
        <v>45.035629999999898</v>
      </c>
      <c r="I2016" s="2">
        <f t="array" ref="I2016">SUMPRODUCT(B2000:B2019, (ROW(B2000:B2019)-ROW(B2000)+1)) / (20*21/2)</f>
        <v>46.168285714285716</v>
      </c>
      <c r="J2016" s="2">
        <f t="shared" si="250"/>
        <v>46.167691745221092</v>
      </c>
      <c r="K2016" s="2">
        <f t="shared" si="244"/>
        <v>46.078347585149693</v>
      </c>
    </row>
    <row r="2017" spans="1:11" ht="13.5" x14ac:dyDescent="0.25">
      <c r="A2017" s="3">
        <f>TITRES_STAT!B2020</f>
        <v>44942</v>
      </c>
      <c r="B2017" s="6">
        <f>TITRES_STAT!D2020</f>
        <v>46.167999999999999</v>
      </c>
      <c r="C2017" s="2">
        <f t="shared" si="245"/>
        <v>0</v>
      </c>
      <c r="D2017" s="2">
        <f t="shared" si="246"/>
        <v>46.167999999999999</v>
      </c>
      <c r="E2017" s="2">
        <f t="shared" si="248"/>
        <v>46.167999999999999</v>
      </c>
      <c r="F2017" s="2">
        <f t="shared" si="249"/>
        <v>46.170500000000004</v>
      </c>
      <c r="G2017" s="2">
        <f t="shared" si="243"/>
        <v>46.169799999999967</v>
      </c>
      <c r="H2017" s="2">
        <f t="shared" si="247"/>
        <v>45.052249999999894</v>
      </c>
      <c r="I2017" s="2">
        <f t="array" ref="I2017">SUMPRODUCT(B2001:B2020, (ROW(B2001:B2020)-ROW(B2001)+1)) / (20*21/2)</f>
        <v>46.168142857142861</v>
      </c>
      <c r="J2017" s="2">
        <f t="shared" si="250"/>
        <v>46.16772110281908</v>
      </c>
      <c r="K2017" s="2">
        <f t="shared" si="244"/>
        <v>46.081863366124217</v>
      </c>
    </row>
    <row r="2018" spans="1:11" ht="13.5" x14ac:dyDescent="0.25">
      <c r="A2018" s="3">
        <f>TITRES_STAT!B2021</f>
        <v>44943</v>
      </c>
      <c r="B2018" s="6">
        <f>TITRES_STAT!D2021</f>
        <v>46.167999999999999</v>
      </c>
      <c r="C2018" s="2">
        <f t="shared" si="245"/>
        <v>0</v>
      </c>
      <c r="D2018" s="2">
        <f t="shared" si="246"/>
        <v>46.167999999999999</v>
      </c>
      <c r="E2018" s="2">
        <f t="shared" si="248"/>
        <v>46.167999999999999</v>
      </c>
      <c r="F2018" s="2">
        <f t="shared" si="249"/>
        <v>46.17</v>
      </c>
      <c r="G2018" s="2">
        <f t="shared" si="243"/>
        <v>46.169799999999967</v>
      </c>
      <c r="H2018" s="2">
        <f t="shared" si="247"/>
        <v>45.068869999999897</v>
      </c>
      <c r="I2018" s="2">
        <f t="array" ref="I2018">SUMPRODUCT(B2002:B2021, (ROW(B2002:B2021)-ROW(B2002)+1)) / (20*21/2)</f>
        <v>46.16804761904762</v>
      </c>
      <c r="J2018" s="2">
        <f t="shared" si="250"/>
        <v>46.167747664455355</v>
      </c>
      <c r="K2018" s="2">
        <f t="shared" si="244"/>
        <v>46.085241273335036</v>
      </c>
    </row>
    <row r="2019" spans="1:11" ht="13.5" x14ac:dyDescent="0.25">
      <c r="A2019" s="3">
        <f>TITRES_STAT!B2022</f>
        <v>44944</v>
      </c>
      <c r="B2019" s="6">
        <f>TITRES_STAT!D2022</f>
        <v>46.167999999999999</v>
      </c>
      <c r="C2019" s="2">
        <f t="shared" si="245"/>
        <v>0</v>
      </c>
      <c r="D2019" s="2">
        <f t="shared" si="246"/>
        <v>46.167999999999999</v>
      </c>
      <c r="E2019" s="2">
        <f t="shared" si="248"/>
        <v>46.167999999999999</v>
      </c>
      <c r="F2019" s="2">
        <f t="shared" si="249"/>
        <v>46.169500000000006</v>
      </c>
      <c r="G2019" s="2">
        <f t="shared" si="243"/>
        <v>46.169799999999967</v>
      </c>
      <c r="H2019" s="2">
        <f t="shared" si="247"/>
        <v>45.085489999999893</v>
      </c>
      <c r="I2019" s="2">
        <f t="array" ref="I2019">SUMPRODUCT(B2003:B2022, (ROW(B2003:B2022)-ROW(B2003)+1)) / (20*21/2)</f>
        <v>46.168000000000006</v>
      </c>
      <c r="J2019" s="2">
        <f t="shared" si="250"/>
        <v>46.167771696411982</v>
      </c>
      <c r="K2019" s="2">
        <f t="shared" si="244"/>
        <v>46.08848671359641</v>
      </c>
    </row>
    <row r="2020" spans="1:11" ht="13.5" x14ac:dyDescent="0.25">
      <c r="A2020" s="3">
        <f>TITRES_STAT!B2023</f>
        <v>44945</v>
      </c>
      <c r="B2020" s="6">
        <f>TITRES_STAT!D2023</f>
        <v>46.167999999999999</v>
      </c>
      <c r="C2020" s="2">
        <f t="shared" si="245"/>
        <v>0</v>
      </c>
      <c r="D2020" s="2">
        <f t="shared" si="246"/>
        <v>46.167999999999999</v>
      </c>
      <c r="E2020" s="2">
        <f t="shared" si="248"/>
        <v>46.167999999999999</v>
      </c>
      <c r="F2020" s="2">
        <f t="shared" si="249"/>
        <v>46.169000000000004</v>
      </c>
      <c r="G2020" s="2">
        <f t="shared" si="243"/>
        <v>46.169799999999967</v>
      </c>
      <c r="H2020" s="2">
        <f t="shared" si="247"/>
        <v>45.102109999999882</v>
      </c>
      <c r="I2020" s="2">
        <f t="array" ref="I2020">SUMPRODUCT(B2004:B2023, (ROW(B2004:B2023)-ROW(B2004)+1)) / (20*21/2)</f>
        <v>46.168000000000006</v>
      </c>
      <c r="J2020" s="2">
        <f t="shared" si="250"/>
        <v>46.16779343961084</v>
      </c>
      <c r="K2020" s="2">
        <f t="shared" si="244"/>
        <v>46.091604881690671</v>
      </c>
    </row>
    <row r="2021" spans="1:11" ht="13.5" x14ac:dyDescent="0.25">
      <c r="A2021" s="3">
        <f>TITRES_STAT!B2024</f>
        <v>44946</v>
      </c>
      <c r="B2021" s="6">
        <f>TITRES_STAT!D2024</f>
        <v>46.167999999999999</v>
      </c>
      <c r="C2021" s="2">
        <f t="shared" si="245"/>
        <v>0</v>
      </c>
      <c r="D2021" s="2">
        <f t="shared" si="246"/>
        <v>46.167999999999999</v>
      </c>
      <c r="E2021" s="2">
        <f t="shared" si="248"/>
        <v>46.167999999999999</v>
      </c>
      <c r="F2021" s="2">
        <f t="shared" si="249"/>
        <v>46.168500000000009</v>
      </c>
      <c r="G2021" s="2">
        <f t="shared" si="243"/>
        <v>46.169799999999967</v>
      </c>
      <c r="H2021" s="2">
        <f t="shared" si="247"/>
        <v>45.113649999999879</v>
      </c>
      <c r="I2021" s="2">
        <f t="array" ref="I2021">SUMPRODUCT(B2005:B2024, (ROW(B2005:B2024)-ROW(B2005)+1)) / (20*21/2)</f>
        <v>46.168000000000006</v>
      </c>
      <c r="J2021" s="2">
        <f t="shared" si="250"/>
        <v>46.167813112028853</v>
      </c>
      <c r="K2021" s="2">
        <f t="shared" si="244"/>
        <v>46.094600768683193</v>
      </c>
    </row>
    <row r="2022" spans="1:11" ht="13.5" x14ac:dyDescent="0.25">
      <c r="A2022" s="3">
        <f>TITRES_STAT!B2025</f>
        <v>44949</v>
      </c>
      <c r="B2022" s="6">
        <f>TITRES_STAT!D2025</f>
        <v>46.167999999999999</v>
      </c>
      <c r="C2022" s="2">
        <f t="shared" si="245"/>
        <v>0</v>
      </c>
      <c r="D2022" s="2">
        <f t="shared" si="246"/>
        <v>46.167999999999999</v>
      </c>
      <c r="E2022" s="2">
        <f t="shared" si="248"/>
        <v>46.167999999999999</v>
      </c>
      <c r="F2022" s="2">
        <f t="shared" si="249"/>
        <v>46.167999999999999</v>
      </c>
      <c r="G2022" s="2">
        <f t="shared" si="243"/>
        <v>46.169799999999967</v>
      </c>
      <c r="H2022" s="2">
        <f t="shared" si="247"/>
        <v>45.125189999999876</v>
      </c>
      <c r="I2022" s="2">
        <f t="array" ref="I2022">SUMPRODUCT(B2006:B2025, (ROW(B2006:B2025)-ROW(B2006)+1)) / (20*21/2)</f>
        <v>46.168000000000006</v>
      </c>
      <c r="J2022" s="2">
        <f t="shared" si="250"/>
        <v>46.167830910883247</v>
      </c>
      <c r="K2022" s="2">
        <f t="shared" si="244"/>
        <v>46.097479169911303</v>
      </c>
    </row>
    <row r="2023" spans="1:11" ht="13.5" x14ac:dyDescent="0.25">
      <c r="A2023" s="3">
        <f>TITRES_STAT!B2026</f>
        <v>44950</v>
      </c>
      <c r="B2023" s="6">
        <f>TITRES_STAT!D2026</f>
        <v>46.167999999999999</v>
      </c>
      <c r="C2023" s="2">
        <f t="shared" si="245"/>
        <v>0</v>
      </c>
      <c r="D2023" s="2">
        <f t="shared" si="246"/>
        <v>46.167999999999999</v>
      </c>
      <c r="E2023" s="2">
        <f t="shared" si="248"/>
        <v>46.167999999999999</v>
      </c>
      <c r="F2023" s="2">
        <f t="shared" si="249"/>
        <v>46.167999999999999</v>
      </c>
      <c r="G2023" s="2">
        <f t="shared" si="243"/>
        <v>46.169799999999967</v>
      </c>
      <c r="H2023" s="2">
        <f t="shared" si="247"/>
        <v>45.136729999999879</v>
      </c>
      <c r="I2023" s="2">
        <f t="array" ref="I2023">SUMPRODUCT(B2007:B2026, (ROW(B2007:B2026)-ROW(B2007)+1)) / (20*21/2)</f>
        <v>46.168000000000006</v>
      </c>
      <c r="J2023" s="2">
        <f t="shared" si="250"/>
        <v>46.167847014608647</v>
      </c>
      <c r="K2023" s="2">
        <f t="shared" si="244"/>
        <v>46.100244692659878</v>
      </c>
    </row>
    <row r="2024" spans="1:11" ht="13.5" x14ac:dyDescent="0.25">
      <c r="A2024" s="3">
        <f>TITRES_STAT!B2027</f>
        <v>44951</v>
      </c>
      <c r="B2024" s="6">
        <f>TITRES_STAT!D2027</f>
        <v>46.167999999999999</v>
      </c>
      <c r="C2024" s="2">
        <f t="shared" si="245"/>
        <v>0</v>
      </c>
      <c r="D2024" s="2">
        <f t="shared" si="246"/>
        <v>46.167999999999999</v>
      </c>
      <c r="E2024" s="2">
        <f t="shared" si="248"/>
        <v>46.167999999999999</v>
      </c>
      <c r="F2024" s="2">
        <f t="shared" si="249"/>
        <v>46.167999999999999</v>
      </c>
      <c r="G2024" s="2">
        <f t="shared" si="243"/>
        <v>46.169799999999967</v>
      </c>
      <c r="H2024" s="2">
        <f t="shared" si="247"/>
        <v>45.148269999999876</v>
      </c>
      <c r="I2024" s="2">
        <f t="array" ref="I2024">SUMPRODUCT(B2008:B2027, (ROW(B2008:B2027)-ROW(B2008)+1)) / (20*21/2)</f>
        <v>46.168000000000006</v>
      </c>
      <c r="J2024" s="2">
        <f t="shared" si="250"/>
        <v>46.167861584645912</v>
      </c>
      <c r="K2024" s="2">
        <f t="shared" si="244"/>
        <v>46.102901763535961</v>
      </c>
    </row>
    <row r="2025" spans="1:11" ht="13.5" x14ac:dyDescent="0.25">
      <c r="A2025" s="3">
        <f>TITRES_STAT!B2028</f>
        <v>44952</v>
      </c>
      <c r="B2025" s="6">
        <f>TITRES_STAT!D2028</f>
        <v>46.167999999999999</v>
      </c>
      <c r="C2025" s="2">
        <f t="shared" si="245"/>
        <v>0</v>
      </c>
      <c r="D2025" s="2">
        <f t="shared" si="246"/>
        <v>46.167999999999999</v>
      </c>
      <c r="E2025" s="2">
        <f t="shared" si="248"/>
        <v>46.167999999999999</v>
      </c>
      <c r="F2025" s="2">
        <f t="shared" si="249"/>
        <v>46.167999999999999</v>
      </c>
      <c r="G2025" s="2">
        <f t="shared" si="243"/>
        <v>46.169799999999967</v>
      </c>
      <c r="H2025" s="2">
        <f t="shared" si="247"/>
        <v>45.159809999999872</v>
      </c>
      <c r="I2025" s="2">
        <f t="array" ref="I2025">SUMPRODUCT(B2009:B2028, (ROW(B2009:B2028)-ROW(B2009)+1)) / (20*21/2)</f>
        <v>46.168000000000006</v>
      </c>
      <c r="J2025" s="2">
        <f t="shared" si="250"/>
        <v>46.167874767060582</v>
      </c>
      <c r="K2025" s="2">
        <f t="shared" si="244"/>
        <v>46.10545463555416</v>
      </c>
    </row>
    <row r="2026" spans="1:11" ht="13.5" x14ac:dyDescent="0.25">
      <c r="A2026" s="3">
        <f>TITRES_STAT!B2029</f>
        <v>44953</v>
      </c>
      <c r="B2026" s="6">
        <f>TITRES_STAT!D2029</f>
        <v>46.167999999999999</v>
      </c>
      <c r="C2026" s="2">
        <f t="shared" si="245"/>
        <v>0</v>
      </c>
      <c r="D2026" s="2">
        <f t="shared" si="246"/>
        <v>46.167999999999999</v>
      </c>
      <c r="E2026" s="2">
        <f t="shared" si="248"/>
        <v>46.167999999999999</v>
      </c>
      <c r="F2026" s="2">
        <f t="shared" si="249"/>
        <v>46.167999999999999</v>
      </c>
      <c r="G2026" s="2">
        <f t="shared" si="243"/>
        <v>46.169799999999967</v>
      </c>
      <c r="H2026" s="2">
        <f t="shared" si="247"/>
        <v>45.171349999999869</v>
      </c>
      <c r="I2026" s="2">
        <f t="array" ref="I2026">SUMPRODUCT(B2010:B2029, (ROW(B2010:B2029)-ROW(B2010)+1)) / (20*21/2)</f>
        <v>46.168000000000006</v>
      </c>
      <c r="J2026" s="2">
        <f t="shared" si="250"/>
        <v>46.167886694007187</v>
      </c>
      <c r="K2026" s="2">
        <f t="shared" si="244"/>
        <v>46.107907394944192</v>
      </c>
    </row>
    <row r="2027" spans="1:11" ht="13.5" x14ac:dyDescent="0.25">
      <c r="A2027" s="3">
        <f>TITRES_STAT!B2030</f>
        <v>44956</v>
      </c>
      <c r="B2027" s="6">
        <f>TITRES_STAT!D2030</f>
        <v>46.167999999999999</v>
      </c>
      <c r="C2027" s="2">
        <f t="shared" si="245"/>
        <v>0</v>
      </c>
      <c r="D2027" s="2">
        <f t="shared" si="246"/>
        <v>46.167999999999999</v>
      </c>
      <c r="E2027" s="2">
        <f t="shared" si="248"/>
        <v>46.167999999999999</v>
      </c>
      <c r="F2027" s="2">
        <f t="shared" si="249"/>
        <v>46.167999999999999</v>
      </c>
      <c r="G2027" s="2">
        <f t="shared" si="243"/>
        <v>46.169799999999967</v>
      </c>
      <c r="H2027" s="2">
        <f t="shared" si="247"/>
        <v>45.182889999999858</v>
      </c>
      <c r="I2027" s="2">
        <f t="array" ref="I2027">SUMPRODUCT(B2011:B2030, (ROW(B2011:B2030)-ROW(B2011)+1)) / (20*21/2)</f>
        <v>46.168000000000006</v>
      </c>
      <c r="J2027" s="2">
        <f t="shared" si="250"/>
        <v>46.167897485054119</v>
      </c>
      <c r="K2027" s="2">
        <f t="shared" si="244"/>
        <v>46.110263967691481</v>
      </c>
    </row>
    <row r="2028" spans="1:11" ht="13.5" x14ac:dyDescent="0.25">
      <c r="A2028" s="3">
        <f>TITRES_STAT!B2031</f>
        <v>44957</v>
      </c>
      <c r="B2028" s="6">
        <f>TITRES_STAT!D2031</f>
        <v>46.167999999999999</v>
      </c>
      <c r="C2028" s="2">
        <f t="shared" si="245"/>
        <v>0</v>
      </c>
      <c r="D2028" s="2">
        <f t="shared" si="246"/>
        <v>46.167999999999999</v>
      </c>
      <c r="E2028" s="2">
        <f t="shared" si="248"/>
        <v>46.167999999999999</v>
      </c>
      <c r="F2028" s="2">
        <f t="shared" si="249"/>
        <v>46.167999999999999</v>
      </c>
      <c r="G2028" s="2">
        <f t="shared" si="243"/>
        <v>46.169799999999967</v>
      </c>
      <c r="H2028" s="2">
        <f t="shared" si="247"/>
        <v>45.194429999999855</v>
      </c>
      <c r="I2028" s="2">
        <f t="array" ref="I2028">SUMPRODUCT(B2012:B2031, (ROW(B2012:B2031)-ROW(B2012)+1)) / (20*21/2)</f>
        <v>46.168000000000006</v>
      </c>
      <c r="J2028" s="2">
        <f t="shared" si="250"/>
        <v>46.167907248382299</v>
      </c>
      <c r="K2028" s="2">
        <f t="shared" si="244"/>
        <v>46.112528125821228</v>
      </c>
    </row>
    <row r="2029" spans="1:11" ht="13.5" x14ac:dyDescent="0.25">
      <c r="A2029" s="3">
        <f>TITRES_STAT!B2032</f>
        <v>44958</v>
      </c>
      <c r="B2029" s="6">
        <f>TITRES_STAT!D2032</f>
        <v>46.167999999999999</v>
      </c>
      <c r="C2029" s="2">
        <f t="shared" si="245"/>
        <v>0</v>
      </c>
      <c r="D2029" s="2">
        <f t="shared" si="246"/>
        <v>46.167999999999999</v>
      </c>
      <c r="E2029" s="2">
        <f t="shared" si="248"/>
        <v>46.167999999999999</v>
      </c>
      <c r="F2029" s="2">
        <f t="shared" si="249"/>
        <v>46.167999999999999</v>
      </c>
      <c r="G2029" s="2">
        <f t="shared" si="243"/>
        <v>46.169799999999967</v>
      </c>
      <c r="H2029" s="2">
        <f t="shared" si="247"/>
        <v>45.205969999999851</v>
      </c>
      <c r="I2029" s="2">
        <f t="array" ref="I2029">SUMPRODUCT(B2013:B2032, (ROW(B2013:B2032)-ROW(B2013)+1)) / (20*21/2)</f>
        <v>46.168000000000006</v>
      </c>
      <c r="J2029" s="2">
        <f t="shared" si="250"/>
        <v>46.167916081869699</v>
      </c>
      <c r="K2029" s="2">
        <f t="shared" si="244"/>
        <v>46.114703493436082</v>
      </c>
    </row>
    <row r="2030" spans="1:11" ht="13.5" x14ac:dyDescent="0.25">
      <c r="A2030" s="3">
        <f>TITRES_STAT!B2033</f>
        <v>44959</v>
      </c>
      <c r="B2030" s="6">
        <f>TITRES_STAT!D2033</f>
        <v>46.167999999999999</v>
      </c>
      <c r="C2030" s="2">
        <f t="shared" si="245"/>
        <v>0</v>
      </c>
      <c r="D2030" s="2">
        <f t="shared" si="246"/>
        <v>46.167999999999999</v>
      </c>
      <c r="E2030" s="2">
        <f t="shared" si="248"/>
        <v>46.167999999999999</v>
      </c>
      <c r="F2030" s="2">
        <f t="shared" si="249"/>
        <v>46.167999999999999</v>
      </c>
      <c r="G2030" s="2">
        <f t="shared" si="243"/>
        <v>46.169799999999967</v>
      </c>
      <c r="H2030" s="2">
        <f t="shared" si="247"/>
        <v>45.217509999999848</v>
      </c>
      <c r="I2030" s="2">
        <f t="array" ref="I2030">SUMPRODUCT(B2014:B2033, (ROW(B2014:B2033)-ROW(B2014)+1)) / (20*21/2)</f>
        <v>46.168952380952376</v>
      </c>
      <c r="J2030" s="2">
        <f t="shared" si="250"/>
        <v>46.16792407407258</v>
      </c>
      <c r="K2030" s="2">
        <f t="shared" si="244"/>
        <v>46.116793552517024</v>
      </c>
    </row>
    <row r="2031" spans="1:11" ht="13.5" x14ac:dyDescent="0.25">
      <c r="A2031" s="3">
        <f>TITRES_STAT!B2034</f>
        <v>44960</v>
      </c>
      <c r="B2031" s="6">
        <f>TITRES_STAT!D2034</f>
        <v>46.167999999999999</v>
      </c>
      <c r="C2031" s="2">
        <f t="shared" si="245"/>
        <v>0</v>
      </c>
      <c r="D2031" s="2">
        <f t="shared" si="246"/>
        <v>46.167999999999999</v>
      </c>
      <c r="E2031" s="2">
        <f t="shared" si="248"/>
        <v>46.167999999999999</v>
      </c>
      <c r="F2031" s="2">
        <f t="shared" si="249"/>
        <v>46.167999999999999</v>
      </c>
      <c r="G2031" s="2">
        <f t="shared" si="243"/>
        <v>46.169799999999967</v>
      </c>
      <c r="H2031" s="2">
        <f t="shared" si="247"/>
        <v>45.229049999999852</v>
      </c>
      <c r="I2031" s="2">
        <f t="array" ref="I2031">SUMPRODUCT(B2015:B2034, (ROW(B2015:B2034)-ROW(B2015)+1)) / (20*21/2)</f>
        <v>46.16985714285714</v>
      </c>
      <c r="J2031" s="2">
        <f t="shared" si="250"/>
        <v>46.167931305113285</v>
      </c>
      <c r="K2031" s="2">
        <f t="shared" si="244"/>
        <v>46.118801648496749</v>
      </c>
    </row>
    <row r="2032" spans="1:11" ht="13.5" x14ac:dyDescent="0.25">
      <c r="A2032" s="3">
        <f>TITRES_STAT!B2035</f>
        <v>44963</v>
      </c>
      <c r="B2032" s="6">
        <f>TITRES_STAT!D2035</f>
        <v>46.167999999999999</v>
      </c>
      <c r="C2032" s="2">
        <f t="shared" si="245"/>
        <v>0</v>
      </c>
      <c r="D2032" s="2">
        <f t="shared" si="246"/>
        <v>46.167999999999999</v>
      </c>
      <c r="E2032" s="2">
        <f t="shared" si="248"/>
        <v>46.167999999999999</v>
      </c>
      <c r="F2032" s="2">
        <f t="shared" si="249"/>
        <v>46.167999999999999</v>
      </c>
      <c r="G2032" s="2">
        <f t="shared" si="243"/>
        <v>46.169799999999967</v>
      </c>
      <c r="H2032" s="2">
        <f t="shared" si="247"/>
        <v>45.240589999999848</v>
      </c>
      <c r="I2032" s="2">
        <f t="array" ref="I2032">SUMPRODUCT(B2016:B2035, (ROW(B2016:B2035)-ROW(B2016)+1)) / (20*21/2)</f>
        <v>46.170714285714276</v>
      </c>
      <c r="J2032" s="2">
        <f t="shared" si="250"/>
        <v>46.167937847483444</v>
      </c>
      <c r="K2032" s="2">
        <f t="shared" si="244"/>
        <v>46.120730995614522</v>
      </c>
    </row>
    <row r="2033" spans="1:11" ht="13.5" x14ac:dyDescent="0.25">
      <c r="A2033" s="3">
        <f>TITRES_STAT!B2036</f>
        <v>44964</v>
      </c>
      <c r="B2033" s="6">
        <f>TITRES_STAT!D2036</f>
        <v>46.177999999999997</v>
      </c>
      <c r="C2033" s="2">
        <f t="shared" si="245"/>
        <v>9.9999999999980105E-3</v>
      </c>
      <c r="D2033" s="2">
        <f t="shared" si="246"/>
        <v>46.17</v>
      </c>
      <c r="E2033" s="2">
        <f t="shared" si="248"/>
        <v>46.168999999999997</v>
      </c>
      <c r="F2033" s="2">
        <f t="shared" si="249"/>
        <v>46.168500000000002</v>
      </c>
      <c r="G2033" s="2">
        <f t="shared" si="243"/>
        <v>46.169999999999966</v>
      </c>
      <c r="H2033" s="2">
        <f t="shared" si="247"/>
        <v>45.252179999999846</v>
      </c>
      <c r="I2033" s="2">
        <f t="array" ref="I2033">SUMPRODUCT(B2017:B2036, (ROW(B2017:B2036)-ROW(B2017)+1)) / (20*21/2)</f>
        <v>46.171523809523805</v>
      </c>
      <c r="J2033" s="2">
        <f t="shared" si="250"/>
        <v>46.168896147723117</v>
      </c>
      <c r="K2033" s="2">
        <f t="shared" si="244"/>
        <v>46.122976838923755</v>
      </c>
    </row>
    <row r="2034" spans="1:11" ht="13.5" x14ac:dyDescent="0.25">
      <c r="A2034" s="3">
        <f>TITRES_STAT!B2037</f>
        <v>44965</v>
      </c>
      <c r="B2034" s="6">
        <f>TITRES_STAT!D2037</f>
        <v>46.177999999999997</v>
      </c>
      <c r="C2034" s="2">
        <f t="shared" si="245"/>
        <v>0</v>
      </c>
      <c r="D2034" s="2">
        <f t="shared" si="246"/>
        <v>46.171999999999997</v>
      </c>
      <c r="E2034" s="2">
        <f t="shared" si="248"/>
        <v>46.17</v>
      </c>
      <c r="F2034" s="2">
        <f t="shared" si="249"/>
        <v>46.168999999999997</v>
      </c>
      <c r="G2034" s="2">
        <f t="shared" ref="G2034:G2097" si="251">AVERAGE(B1985:B2034)</f>
        <v>46.170199999999959</v>
      </c>
      <c r="H2034" s="2">
        <f t="shared" si="247"/>
        <v>45.263769999999838</v>
      </c>
      <c r="I2034" s="2">
        <f t="array" ref="I2034">SUMPRODUCT(B2018:B2037, (ROW(B2018:B2037)-ROW(B2018)+1)) / (20*21/2)</f>
        <v>46.172285714285707</v>
      </c>
      <c r="J2034" s="2">
        <f t="shared" si="250"/>
        <v>46.169763181273296</v>
      </c>
      <c r="K2034" s="2">
        <f t="shared" si="244"/>
        <v>46.125134609946358</v>
      </c>
    </row>
    <row r="2035" spans="1:11" ht="13.5" x14ac:dyDescent="0.25">
      <c r="A2035" s="3">
        <f>TITRES_STAT!B2038</f>
        <v>44966</v>
      </c>
      <c r="B2035" s="6">
        <f>TITRES_STAT!D2038</f>
        <v>46.177999999999997</v>
      </c>
      <c r="C2035" s="2">
        <f t="shared" si="245"/>
        <v>0</v>
      </c>
      <c r="D2035" s="2">
        <f t="shared" si="246"/>
        <v>46.173999999999999</v>
      </c>
      <c r="E2035" s="2">
        <f t="shared" si="248"/>
        <v>46.170999999999999</v>
      </c>
      <c r="F2035" s="2">
        <f t="shared" si="249"/>
        <v>46.169499999999999</v>
      </c>
      <c r="G2035" s="2">
        <f t="shared" si="251"/>
        <v>46.170399999999951</v>
      </c>
      <c r="H2035" s="2">
        <f t="shared" si="247"/>
        <v>45.275359999999836</v>
      </c>
      <c r="I2035" s="2">
        <f t="array" ref="I2035">SUMPRODUCT(B2019:B2038, (ROW(B2019:B2038)-ROW(B2019)+1)) / (20*21/2)</f>
        <v>46.172999999999988</v>
      </c>
      <c r="J2035" s="2">
        <f t="shared" si="250"/>
        <v>46.170547640199651</v>
      </c>
      <c r="K2035" s="2">
        <f t="shared" ref="K2035:K2098" si="252">$K$4*B2035+(1-$K$4)*K2034</f>
        <v>46.127207762497484</v>
      </c>
    </row>
    <row r="2036" spans="1:11" ht="13.5" x14ac:dyDescent="0.25">
      <c r="A2036" s="3">
        <f>TITRES_STAT!B2039</f>
        <v>44967</v>
      </c>
      <c r="B2036" s="6">
        <f>TITRES_STAT!D2039</f>
        <v>46.177999999999997</v>
      </c>
      <c r="C2036" s="2">
        <f t="shared" si="245"/>
        <v>0</v>
      </c>
      <c r="D2036" s="2">
        <f t="shared" si="246"/>
        <v>46.176000000000002</v>
      </c>
      <c r="E2036" s="2">
        <f t="shared" si="248"/>
        <v>46.171999999999997</v>
      </c>
      <c r="F2036" s="2">
        <f t="shared" si="249"/>
        <v>46.17</v>
      </c>
      <c r="G2036" s="2">
        <f t="shared" si="251"/>
        <v>46.170599999999951</v>
      </c>
      <c r="H2036" s="2">
        <f t="shared" si="247"/>
        <v>45.286949999999834</v>
      </c>
      <c r="I2036" s="2">
        <f t="array" ref="I2036">SUMPRODUCT(B2020:B2039, (ROW(B2020:B2039)-ROW(B2020)+1)) / (20*21/2)</f>
        <v>46.173666666666662</v>
      </c>
      <c r="J2036" s="2">
        <f t="shared" si="250"/>
        <v>46.171257388752068</v>
      </c>
      <c r="K2036" s="2">
        <f t="shared" si="252"/>
        <v>46.129199614948561</v>
      </c>
    </row>
    <row r="2037" spans="1:11" ht="13.5" x14ac:dyDescent="0.25">
      <c r="A2037" s="3">
        <f>TITRES_STAT!B2040</f>
        <v>44970</v>
      </c>
      <c r="B2037" s="6">
        <f>TITRES_STAT!D2040</f>
        <v>46.177999999999997</v>
      </c>
      <c r="C2037" s="2">
        <f t="shared" si="245"/>
        <v>0</v>
      </c>
      <c r="D2037" s="2">
        <f t="shared" si="246"/>
        <v>46.177999999999997</v>
      </c>
      <c r="E2037" s="2">
        <f t="shared" si="248"/>
        <v>46.173000000000002</v>
      </c>
      <c r="F2037" s="2">
        <f t="shared" si="249"/>
        <v>46.170499999999997</v>
      </c>
      <c r="G2037" s="2">
        <f t="shared" si="251"/>
        <v>46.170799999999943</v>
      </c>
      <c r="H2037" s="2">
        <f t="shared" si="247"/>
        <v>45.298539999999839</v>
      </c>
      <c r="I2037" s="2">
        <f t="array" ref="I2037">SUMPRODUCT(B2021:B2040, (ROW(B2021:B2040)-ROW(B2021)+1)) / (20*21/2)</f>
        <v>46.174285714285709</v>
      </c>
      <c r="J2037" s="2">
        <f t="shared" si="250"/>
        <v>46.171899542204251</v>
      </c>
      <c r="K2037" s="2">
        <f t="shared" si="252"/>
        <v>46.131113355538815</v>
      </c>
    </row>
    <row r="2038" spans="1:11" ht="13.5" x14ac:dyDescent="0.25">
      <c r="A2038" s="3">
        <f>TITRES_STAT!B2041</f>
        <v>44971</v>
      </c>
      <c r="B2038" s="6">
        <f>TITRES_STAT!D2041</f>
        <v>46.177999999999997</v>
      </c>
      <c r="C2038" s="2">
        <f t="shared" si="245"/>
        <v>0</v>
      </c>
      <c r="D2038" s="2">
        <f t="shared" si="246"/>
        <v>46.177999999999997</v>
      </c>
      <c r="E2038" s="2">
        <f t="shared" si="248"/>
        <v>46.173999999999999</v>
      </c>
      <c r="F2038" s="2">
        <f t="shared" si="249"/>
        <v>46.170999999999999</v>
      </c>
      <c r="G2038" s="2">
        <f t="shared" si="251"/>
        <v>46.170999999999943</v>
      </c>
      <c r="H2038" s="2">
        <f t="shared" si="247"/>
        <v>45.310129999999837</v>
      </c>
      <c r="I2038" s="2">
        <f t="array" ref="I2038">SUMPRODUCT(B2022:B2041, (ROW(B2022:B2041)-ROW(B2022)+1)) / (20*21/2)</f>
        <v>46.174857142857142</v>
      </c>
      <c r="J2038" s="2">
        <f t="shared" si="250"/>
        <v>46.1724805381848</v>
      </c>
      <c r="K2038" s="2">
        <f t="shared" si="252"/>
        <v>46.132952047478469</v>
      </c>
    </row>
    <row r="2039" spans="1:11" ht="13.5" x14ac:dyDescent="0.25">
      <c r="A2039" s="3">
        <f>TITRES_STAT!B2042</f>
        <v>44972</v>
      </c>
      <c r="B2039" s="6">
        <f>TITRES_STAT!D2042</f>
        <v>46.177999999999997</v>
      </c>
      <c r="C2039" s="2">
        <f t="shared" si="245"/>
        <v>0</v>
      </c>
      <c r="D2039" s="2">
        <f t="shared" si="246"/>
        <v>46.177999999999997</v>
      </c>
      <c r="E2039" s="2">
        <f t="shared" si="248"/>
        <v>46.174999999999997</v>
      </c>
      <c r="F2039" s="2">
        <f t="shared" si="249"/>
        <v>46.171499999999995</v>
      </c>
      <c r="G2039" s="2">
        <f t="shared" si="251"/>
        <v>46.171199999999942</v>
      </c>
      <c r="H2039" s="2">
        <f t="shared" si="247"/>
        <v>45.321719999999829</v>
      </c>
      <c r="I2039" s="2">
        <f t="array" ref="I2039">SUMPRODUCT(B2023:B2042, (ROW(B2023:B2042)-ROW(B2023)+1)) / (20*21/2)</f>
        <v>46.175380952380955</v>
      </c>
      <c r="J2039" s="2">
        <f t="shared" si="250"/>
        <v>46.173006201214818</v>
      </c>
      <c r="K2039" s="2">
        <f t="shared" si="252"/>
        <v>46.134718633851861</v>
      </c>
    </row>
    <row r="2040" spans="1:11" ht="13.5" x14ac:dyDescent="0.25">
      <c r="A2040" s="3">
        <f>TITRES_STAT!B2043</f>
        <v>44973</v>
      </c>
      <c r="B2040" s="6">
        <f>TITRES_STAT!D2043</f>
        <v>46.177999999999997</v>
      </c>
      <c r="C2040" s="2">
        <f t="shared" si="245"/>
        <v>0</v>
      </c>
      <c r="D2040" s="2">
        <f t="shared" si="246"/>
        <v>46.177999999999997</v>
      </c>
      <c r="E2040" s="2">
        <f t="shared" si="248"/>
        <v>46.176000000000002</v>
      </c>
      <c r="F2040" s="2">
        <f t="shared" si="249"/>
        <v>46.171999999999997</v>
      </c>
      <c r="G2040" s="2">
        <f t="shared" si="251"/>
        <v>46.171399999999942</v>
      </c>
      <c r="H2040" s="2">
        <f t="shared" si="247"/>
        <v>45.333309999999827</v>
      </c>
      <c r="I2040" s="2">
        <f t="array" ref="I2040">SUMPRODUCT(B2024:B2043, (ROW(B2024:B2043)-ROW(B2024)+1)) / (20*21/2)</f>
        <v>46.175857142857147</v>
      </c>
      <c r="J2040" s="2">
        <f t="shared" si="250"/>
        <v>46.173481801099122</v>
      </c>
      <c r="K2040" s="2">
        <f t="shared" si="252"/>
        <v>46.136415942328263</v>
      </c>
    </row>
    <row r="2041" spans="1:11" ht="13.5" x14ac:dyDescent="0.25">
      <c r="A2041" s="3">
        <f>TITRES_STAT!B2044</f>
        <v>44974</v>
      </c>
      <c r="B2041" s="6">
        <f>TITRES_STAT!D2044</f>
        <v>46.177999999999997</v>
      </c>
      <c r="C2041" s="2">
        <f t="shared" si="245"/>
        <v>0</v>
      </c>
      <c r="D2041" s="2">
        <f t="shared" si="246"/>
        <v>46.177999999999997</v>
      </c>
      <c r="E2041" s="2">
        <f t="shared" si="248"/>
        <v>46.177</v>
      </c>
      <c r="F2041" s="2">
        <f t="shared" si="249"/>
        <v>46.172499999999999</v>
      </c>
      <c r="G2041" s="2">
        <f t="shared" si="251"/>
        <v>46.171599999999941</v>
      </c>
      <c r="H2041" s="2">
        <f t="shared" si="247"/>
        <v>45.344899999999832</v>
      </c>
      <c r="I2041" s="2">
        <f t="array" ref="I2041">SUMPRODUCT(B2025:B2044, (ROW(B2025:B2044)-ROW(B2025)+1)) / (20*21/2)</f>
        <v>46.176285714285719</v>
      </c>
      <c r="J2041" s="2">
        <f t="shared" si="250"/>
        <v>46.173912105756351</v>
      </c>
      <c r="K2041" s="2">
        <f t="shared" si="252"/>
        <v>46.13804668968794</v>
      </c>
    </row>
    <row r="2042" spans="1:11" ht="13.5" x14ac:dyDescent="0.25">
      <c r="A2042" s="3">
        <f>TITRES_STAT!B2045</f>
        <v>44977</v>
      </c>
      <c r="B2042" s="6">
        <f>TITRES_STAT!D2045</f>
        <v>46.177999999999997</v>
      </c>
      <c r="C2042" s="2">
        <f t="shared" si="245"/>
        <v>0</v>
      </c>
      <c r="D2042" s="2">
        <f t="shared" si="246"/>
        <v>46.177999999999997</v>
      </c>
      <c r="E2042" s="2">
        <f t="shared" si="248"/>
        <v>46.177999999999997</v>
      </c>
      <c r="F2042" s="2">
        <f t="shared" si="249"/>
        <v>46.173000000000002</v>
      </c>
      <c r="G2042" s="2">
        <f t="shared" si="251"/>
        <v>46.171799999999941</v>
      </c>
      <c r="H2042" s="2">
        <f t="shared" si="247"/>
        <v>45.35648999999983</v>
      </c>
      <c r="I2042" s="2">
        <f t="array" ref="I2042">SUMPRODUCT(B2026:B2045, (ROW(B2026:B2045)-ROW(B2026)+1)) / (20*21/2)</f>
        <v>46.176666666666669</v>
      </c>
      <c r="J2042" s="2">
        <f t="shared" si="250"/>
        <v>46.174301429017653</v>
      </c>
      <c r="K2042" s="2">
        <f t="shared" si="252"/>
        <v>46.139613486170767</v>
      </c>
    </row>
    <row r="2043" spans="1:11" ht="13.5" x14ac:dyDescent="0.25">
      <c r="A2043" s="3">
        <f>TITRES_STAT!B2046</f>
        <v>44978</v>
      </c>
      <c r="B2043" s="6">
        <f>TITRES_STAT!D2046</f>
        <v>46.177999999999997</v>
      </c>
      <c r="C2043" s="2">
        <f t="shared" si="245"/>
        <v>0</v>
      </c>
      <c r="D2043" s="2">
        <f t="shared" si="246"/>
        <v>46.177999999999997</v>
      </c>
      <c r="E2043" s="2">
        <f t="shared" si="248"/>
        <v>46.177999999999997</v>
      </c>
      <c r="F2043" s="2">
        <f t="shared" si="249"/>
        <v>46.173500000000004</v>
      </c>
      <c r="G2043" s="2">
        <f t="shared" si="251"/>
        <v>46.17199999999994</v>
      </c>
      <c r="H2043" s="2">
        <f t="shared" si="247"/>
        <v>45.368079999999836</v>
      </c>
      <c r="I2043" s="2">
        <f t="array" ref="I2043">SUMPRODUCT(B2027:B2046, (ROW(B2027:B2046)-ROW(B2027)+1)) / (20*21/2)</f>
        <v>46.177</v>
      </c>
      <c r="J2043" s="2">
        <f t="shared" si="250"/>
        <v>46.174653673873117</v>
      </c>
      <c r="K2043" s="2">
        <f t="shared" si="252"/>
        <v>46.141118839654268</v>
      </c>
    </row>
    <row r="2044" spans="1:11" ht="13.5" x14ac:dyDescent="0.25">
      <c r="A2044" s="3">
        <f>TITRES_STAT!B2047</f>
        <v>44979</v>
      </c>
      <c r="B2044" s="6">
        <f>TITRES_STAT!D2047</f>
        <v>46.177999999999997</v>
      </c>
      <c r="C2044" s="2">
        <f t="shared" si="245"/>
        <v>0</v>
      </c>
      <c r="D2044" s="2">
        <f t="shared" si="246"/>
        <v>46.177999999999997</v>
      </c>
      <c r="E2044" s="2">
        <f t="shared" si="248"/>
        <v>46.177999999999997</v>
      </c>
      <c r="F2044" s="2">
        <f t="shared" si="249"/>
        <v>46.173999999999999</v>
      </c>
      <c r="G2044" s="2">
        <f t="shared" si="251"/>
        <v>46.17199999999994</v>
      </c>
      <c r="H2044" s="2">
        <f t="shared" si="247"/>
        <v>45.379669999999834</v>
      </c>
      <c r="I2044" s="2">
        <f t="array" ref="I2044">SUMPRODUCT(B2028:B2047, (ROW(B2028:B2047)-ROW(B2028)+1)) / (20*21/2)</f>
        <v>46.177285714285709</v>
      </c>
      <c r="J2044" s="2">
        <f t="shared" si="250"/>
        <v>46.174972371599488</v>
      </c>
      <c r="K2044" s="2">
        <f t="shared" si="252"/>
        <v>46.142565159667825</v>
      </c>
    </row>
    <row r="2045" spans="1:11" ht="13.5" x14ac:dyDescent="0.25">
      <c r="A2045" s="3">
        <f>TITRES_STAT!B2048</f>
        <v>44980</v>
      </c>
      <c r="B2045" s="6">
        <f>TITRES_STAT!D2048</f>
        <v>46.177999999999997</v>
      </c>
      <c r="C2045" s="2">
        <f t="shared" si="245"/>
        <v>0</v>
      </c>
      <c r="D2045" s="2">
        <f t="shared" si="246"/>
        <v>46.177999999999997</v>
      </c>
      <c r="E2045" s="2">
        <f t="shared" si="248"/>
        <v>46.177999999999997</v>
      </c>
      <c r="F2045" s="2">
        <f t="shared" si="249"/>
        <v>46.174500000000002</v>
      </c>
      <c r="G2045" s="2">
        <f t="shared" si="251"/>
        <v>46.17199999999994</v>
      </c>
      <c r="H2045" s="2">
        <f t="shared" si="247"/>
        <v>45.391259999999832</v>
      </c>
      <c r="I2045" s="2">
        <f t="array" ref="I2045">SUMPRODUCT(B2029:B2048, (ROW(B2029:B2048)-ROW(B2029)+1)) / (20*21/2)</f>
        <v>46.177523809523805</v>
      </c>
      <c r="J2045" s="2">
        <f t="shared" si="250"/>
        <v>46.175260717161443</v>
      </c>
      <c r="K2045" s="2">
        <f t="shared" si="252"/>
        <v>46.143954761249482</v>
      </c>
    </row>
    <row r="2046" spans="1:11" ht="13.5" x14ac:dyDescent="0.25">
      <c r="A2046" s="3">
        <f>TITRES_STAT!B2049</f>
        <v>44981</v>
      </c>
      <c r="B2046" s="6">
        <f>TITRES_STAT!D2049</f>
        <v>46.177999999999997</v>
      </c>
      <c r="C2046" s="2">
        <f t="shared" si="245"/>
        <v>0</v>
      </c>
      <c r="D2046" s="2">
        <f t="shared" si="246"/>
        <v>46.177999999999997</v>
      </c>
      <c r="E2046" s="2">
        <f t="shared" si="248"/>
        <v>46.177999999999997</v>
      </c>
      <c r="F2046" s="2">
        <f t="shared" si="249"/>
        <v>46.174999999999997</v>
      </c>
      <c r="G2046" s="2">
        <f t="shared" si="251"/>
        <v>46.17199999999994</v>
      </c>
      <c r="H2046" s="2">
        <f t="shared" si="247"/>
        <v>45.402849999999837</v>
      </c>
      <c r="I2046" s="2">
        <f t="array" ref="I2046">SUMPRODUCT(B2030:B2049, (ROW(B2030:B2049)-ROW(B2030)+1)) / (20*21/2)</f>
        <v>46.177714285714288</v>
      </c>
      <c r="J2046" s="2">
        <f t="shared" si="250"/>
        <v>46.175521601241307</v>
      </c>
      <c r="K2046" s="2">
        <f t="shared" si="252"/>
        <v>46.145289868651467</v>
      </c>
    </row>
    <row r="2047" spans="1:11" ht="13.5" x14ac:dyDescent="0.25">
      <c r="A2047" s="3">
        <f>TITRES_STAT!B2050</f>
        <v>44984</v>
      </c>
      <c r="B2047" s="6">
        <f>TITRES_STAT!D2050</f>
        <v>46.177999999999997</v>
      </c>
      <c r="C2047" s="2">
        <f t="shared" si="245"/>
        <v>0</v>
      </c>
      <c r="D2047" s="2">
        <f t="shared" si="246"/>
        <v>46.177999999999997</v>
      </c>
      <c r="E2047" s="2">
        <f t="shared" si="248"/>
        <v>46.177999999999997</v>
      </c>
      <c r="F2047" s="2">
        <f t="shared" si="249"/>
        <v>46.1755</v>
      </c>
      <c r="G2047" s="2">
        <f t="shared" si="251"/>
        <v>46.17199999999994</v>
      </c>
      <c r="H2047" s="2">
        <f t="shared" si="247"/>
        <v>45.414439999999829</v>
      </c>
      <c r="I2047" s="2">
        <f t="array" ref="I2047">SUMPRODUCT(B2031:B2050, (ROW(B2031:B2050)-ROW(B2031)+1)) / (20*21/2)</f>
        <v>46.177857142857142</v>
      </c>
      <c r="J2047" s="2">
        <f t="shared" si="250"/>
        <v>46.175757639218325</v>
      </c>
      <c r="K2047" s="2">
        <f t="shared" si="252"/>
        <v>46.146572618900429</v>
      </c>
    </row>
    <row r="2048" spans="1:11" ht="13.5" x14ac:dyDescent="0.25">
      <c r="A2048" s="3">
        <f>TITRES_STAT!B2051</f>
        <v>44985</v>
      </c>
      <c r="B2048" s="6">
        <f>TITRES_STAT!D2051</f>
        <v>46.177999999999997</v>
      </c>
      <c r="C2048" s="2">
        <f t="shared" si="245"/>
        <v>0</v>
      </c>
      <c r="D2048" s="2">
        <f t="shared" si="246"/>
        <v>46.177999999999997</v>
      </c>
      <c r="E2048" s="2">
        <f t="shared" si="248"/>
        <v>46.177999999999997</v>
      </c>
      <c r="F2048" s="2">
        <f t="shared" si="249"/>
        <v>46.176000000000002</v>
      </c>
      <c r="G2048" s="2">
        <f t="shared" si="251"/>
        <v>46.17199999999994</v>
      </c>
      <c r="H2048" s="2">
        <f t="shared" si="247"/>
        <v>45.426029999999827</v>
      </c>
      <c r="I2048" s="2">
        <f t="array" ref="I2048">SUMPRODUCT(B2032:B2051, (ROW(B2032:B2051)-ROW(B2032)+1)) / (20*21/2)</f>
        <v>46.177</v>
      </c>
      <c r="J2048" s="2">
        <f t="shared" si="250"/>
        <v>46.175971197388009</v>
      </c>
      <c r="K2048" s="2">
        <f t="shared" si="252"/>
        <v>46.147805065218058</v>
      </c>
    </row>
    <row r="2049" spans="1:11" ht="13.5" x14ac:dyDescent="0.25">
      <c r="A2049" s="3">
        <f>TITRES_STAT!B2052</f>
        <v>44986</v>
      </c>
      <c r="B2049" s="6">
        <f>TITRES_STAT!D2052</f>
        <v>46.177999999999997</v>
      </c>
      <c r="C2049" s="2">
        <f t="shared" si="245"/>
        <v>0</v>
      </c>
      <c r="D2049" s="2">
        <f t="shared" si="246"/>
        <v>46.177999999999997</v>
      </c>
      <c r="E2049" s="2">
        <f t="shared" si="248"/>
        <v>46.177999999999997</v>
      </c>
      <c r="F2049" s="2">
        <f t="shared" si="249"/>
        <v>46.176499999999997</v>
      </c>
      <c r="G2049" s="2">
        <f t="shared" si="251"/>
        <v>46.17199999999994</v>
      </c>
      <c r="H2049" s="2">
        <f t="shared" si="247"/>
        <v>45.437619999999832</v>
      </c>
      <c r="I2049" s="2">
        <f t="array" ref="I2049">SUMPRODUCT(B2033:B2052, (ROW(B2033:B2052)-ROW(B2033)+1)) / (20*21/2)</f>
        <v>46.176142857142864</v>
      </c>
      <c r="J2049" s="2">
        <f t="shared" si="250"/>
        <v>46.176164416684387</v>
      </c>
      <c r="K2049" s="2">
        <f t="shared" si="252"/>
        <v>46.148989180307545</v>
      </c>
    </row>
    <row r="2050" spans="1:11" ht="13.5" x14ac:dyDescent="0.25">
      <c r="A2050" s="3">
        <f>TITRES_STAT!B2053</f>
        <v>44987</v>
      </c>
      <c r="B2050" s="6">
        <f>TITRES_STAT!D2053</f>
        <v>46.177999999999997</v>
      </c>
      <c r="C2050" s="2">
        <f t="shared" si="245"/>
        <v>0</v>
      </c>
      <c r="D2050" s="2">
        <f t="shared" si="246"/>
        <v>46.177999999999997</v>
      </c>
      <c r="E2050" s="2">
        <f t="shared" si="248"/>
        <v>46.177999999999997</v>
      </c>
      <c r="F2050" s="2">
        <f t="shared" si="249"/>
        <v>46.177</v>
      </c>
      <c r="G2050" s="2">
        <f t="shared" si="251"/>
        <v>46.17199999999994</v>
      </c>
      <c r="H2050" s="2">
        <f t="shared" si="247"/>
        <v>45.44920999999983</v>
      </c>
      <c r="I2050" s="2">
        <f t="array" ref="I2050">SUMPRODUCT(B2034:B2053, (ROW(B2034:B2053)-ROW(B2034)+1)) / (20*21/2)</f>
        <v>46.175285714285721</v>
      </c>
      <c r="J2050" s="2">
        <f t="shared" si="250"/>
        <v>46.176339234143015</v>
      </c>
      <c r="K2050" s="2">
        <f t="shared" si="252"/>
        <v>46.150126859511175</v>
      </c>
    </row>
    <row r="2051" spans="1:11" ht="13.5" x14ac:dyDescent="0.25">
      <c r="A2051" s="3">
        <f>TITRES_STAT!B2054</f>
        <v>44988</v>
      </c>
      <c r="B2051" s="6">
        <f>TITRES_STAT!D2054</f>
        <v>46.167999999999999</v>
      </c>
      <c r="C2051" s="2">
        <f t="shared" si="245"/>
        <v>-9.9999999999980105E-3</v>
      </c>
      <c r="D2051" s="2">
        <f t="shared" si="246"/>
        <v>46.176000000000002</v>
      </c>
      <c r="E2051" s="2">
        <f t="shared" si="248"/>
        <v>46.177</v>
      </c>
      <c r="F2051" s="2">
        <f t="shared" si="249"/>
        <v>46.177</v>
      </c>
      <c r="G2051" s="2">
        <f t="shared" si="251"/>
        <v>46.171799999999948</v>
      </c>
      <c r="H2051" s="2">
        <f t="shared" si="247"/>
        <v>45.460749999999834</v>
      </c>
      <c r="I2051" s="2">
        <f t="array" ref="I2051">SUMPRODUCT(B2035:B2054, (ROW(B2035:B2054)-ROW(B2035)+1)) / (20*21/2)</f>
        <v>46.174476190476199</v>
      </c>
      <c r="J2051" s="2">
        <f t="shared" si="250"/>
        <v>46.175545021367483</v>
      </c>
      <c r="K2051" s="2">
        <f t="shared" si="252"/>
        <v>46.15082776698133</v>
      </c>
    </row>
    <row r="2052" spans="1:11" ht="13.5" x14ac:dyDescent="0.25">
      <c r="A2052" s="3">
        <f>TITRES_STAT!B2055</f>
        <v>44991</v>
      </c>
      <c r="B2052" s="6">
        <f>TITRES_STAT!D2055</f>
        <v>46.167999999999999</v>
      </c>
      <c r="C2052" s="2">
        <f t="shared" ref="C2052:C2115" si="253">B2052-B2051</f>
        <v>0</v>
      </c>
      <c r="D2052" s="2">
        <f t="shared" si="246"/>
        <v>46.173999999999999</v>
      </c>
      <c r="E2052" s="2">
        <f t="shared" si="248"/>
        <v>46.176000000000002</v>
      </c>
      <c r="F2052" s="2">
        <f t="shared" si="249"/>
        <v>46.177</v>
      </c>
      <c r="G2052" s="2">
        <f t="shared" si="251"/>
        <v>46.171599999999955</v>
      </c>
      <c r="H2052" s="2">
        <f t="shared" si="247"/>
        <v>45.47228999999983</v>
      </c>
      <c r="I2052" s="2">
        <f t="array" ref="I2052">SUMPRODUCT(B2036:B2055, (ROW(B2036:B2055)-ROW(B2036)+1)) / (20*21/2)</f>
        <v>46.17371428571429</v>
      </c>
      <c r="J2052" s="2">
        <f t="shared" si="250"/>
        <v>46.174826447903911</v>
      </c>
      <c r="K2052" s="2">
        <f t="shared" si="252"/>
        <v>46.151501187884023</v>
      </c>
    </row>
    <row r="2053" spans="1:11" ht="13.5" x14ac:dyDescent="0.25">
      <c r="A2053" s="3">
        <f>TITRES_STAT!B2056</f>
        <v>44992</v>
      </c>
      <c r="B2053" s="6">
        <f>TITRES_STAT!D2056</f>
        <v>46.167999999999999</v>
      </c>
      <c r="C2053" s="2">
        <f t="shared" si="253"/>
        <v>0</v>
      </c>
      <c r="D2053" s="2">
        <f t="shared" si="246"/>
        <v>46.172000000000004</v>
      </c>
      <c r="E2053" s="2">
        <f t="shared" si="248"/>
        <v>46.174999999999997</v>
      </c>
      <c r="F2053" s="2">
        <f t="shared" si="249"/>
        <v>46.176499999999997</v>
      </c>
      <c r="G2053" s="2">
        <f t="shared" si="251"/>
        <v>46.171599999999955</v>
      </c>
      <c r="H2053" s="2">
        <f t="shared" si="247"/>
        <v>45.483829999999827</v>
      </c>
      <c r="I2053" s="2">
        <f t="array" ref="I2053">SUMPRODUCT(B2037:B2056, (ROW(B2037:B2056)-ROW(B2037)+1)) / (20*21/2)</f>
        <v>46.173000000000009</v>
      </c>
      <c r="J2053" s="2">
        <f t="shared" si="250"/>
        <v>46.174176310008299</v>
      </c>
      <c r="K2053" s="2">
        <f t="shared" si="252"/>
        <v>46.152148200123868</v>
      </c>
    </row>
    <row r="2054" spans="1:11" ht="13.5" x14ac:dyDescent="0.25">
      <c r="A2054" s="3">
        <f>TITRES_STAT!B2057</f>
        <v>44993</v>
      </c>
      <c r="B2054" s="6">
        <f>TITRES_STAT!D2057</f>
        <v>46.167999999999999</v>
      </c>
      <c r="C2054" s="2">
        <f t="shared" si="253"/>
        <v>0</v>
      </c>
      <c r="D2054" s="2">
        <f t="shared" ref="D2054:D2117" si="254">AVERAGE(B2050:B2054)</f>
        <v>46.17</v>
      </c>
      <c r="E2054" s="2">
        <f t="shared" si="248"/>
        <v>46.173999999999999</v>
      </c>
      <c r="F2054" s="2">
        <f t="shared" si="249"/>
        <v>46.176000000000002</v>
      </c>
      <c r="G2054" s="2">
        <f t="shared" si="251"/>
        <v>46.171599999999962</v>
      </c>
      <c r="H2054" s="2">
        <f t="shared" si="247"/>
        <v>45.495369999999831</v>
      </c>
      <c r="I2054" s="2">
        <f t="array" ref="I2054">SUMPRODUCT(B2038:B2057, (ROW(B2038:B2057)-ROW(B2038)+1)) / (20*21/2)</f>
        <v>46.172333333333334</v>
      </c>
      <c r="J2054" s="2">
        <f t="shared" si="250"/>
        <v>46.173588090007506</v>
      </c>
      <c r="K2054" s="2">
        <f t="shared" si="252"/>
        <v>46.152769839334695</v>
      </c>
    </row>
    <row r="2055" spans="1:11" ht="13.5" x14ac:dyDescent="0.25">
      <c r="A2055" s="3">
        <f>TITRES_STAT!B2058</f>
        <v>44994</v>
      </c>
      <c r="B2055" s="6">
        <f>TITRES_STAT!D2058</f>
        <v>46.167999999999999</v>
      </c>
      <c r="C2055" s="2">
        <f t="shared" si="253"/>
        <v>0</v>
      </c>
      <c r="D2055" s="2">
        <f t="shared" si="254"/>
        <v>46.167999999999999</v>
      </c>
      <c r="E2055" s="2">
        <f t="shared" si="248"/>
        <v>46.173000000000002</v>
      </c>
      <c r="F2055" s="2">
        <f t="shared" si="249"/>
        <v>46.1755</v>
      </c>
      <c r="G2055" s="2">
        <f t="shared" si="251"/>
        <v>46.171599999999962</v>
      </c>
      <c r="H2055" s="2">
        <f t="shared" si="247"/>
        <v>45.506909999999827</v>
      </c>
      <c r="I2055" s="2">
        <f t="array" ref="I2055">SUMPRODUCT(B2039:B2058, (ROW(B2039:B2058)-ROW(B2039)+1)) / (20*21/2)</f>
        <v>46.171714285714295</v>
      </c>
      <c r="J2055" s="2">
        <f t="shared" si="250"/>
        <v>46.173055890959169</v>
      </c>
      <c r="K2055" s="2">
        <f t="shared" si="252"/>
        <v>46.15336710053726</v>
      </c>
    </row>
    <row r="2056" spans="1:11" ht="13.5" x14ac:dyDescent="0.25">
      <c r="A2056" s="3">
        <f>TITRES_STAT!B2059</f>
        <v>44995</v>
      </c>
      <c r="B2056" s="6">
        <f>TITRES_STAT!D2059</f>
        <v>46.167999999999999</v>
      </c>
      <c r="C2056" s="2">
        <f t="shared" si="253"/>
        <v>0</v>
      </c>
      <c r="D2056" s="2">
        <f t="shared" si="254"/>
        <v>46.167999999999999</v>
      </c>
      <c r="E2056" s="2">
        <f t="shared" si="248"/>
        <v>46.172000000000004</v>
      </c>
      <c r="F2056" s="2">
        <f t="shared" si="249"/>
        <v>46.174999999999997</v>
      </c>
      <c r="G2056" s="2">
        <f t="shared" si="251"/>
        <v>46.17159999999997</v>
      </c>
      <c r="H2056" s="2">
        <f t="shared" si="247"/>
        <v>45.518449999999824</v>
      </c>
      <c r="I2056" s="2">
        <f t="array" ref="I2056">SUMPRODUCT(B2040:B2059, (ROW(B2040:B2059)-ROW(B2040)+1)) / (20*21/2)</f>
        <v>46.171142857142861</v>
      </c>
      <c r="J2056" s="2">
        <f t="shared" si="250"/>
        <v>46.172574377534481</v>
      </c>
      <c r="K2056" s="2">
        <f t="shared" si="252"/>
        <v>46.153940939731882</v>
      </c>
    </row>
    <row r="2057" spans="1:11" ht="13.5" x14ac:dyDescent="0.25">
      <c r="A2057" s="3">
        <f>TITRES_STAT!B2060</f>
        <v>44998</v>
      </c>
      <c r="B2057" s="6">
        <f>TITRES_STAT!D2060</f>
        <v>46.167999999999999</v>
      </c>
      <c r="C2057" s="2">
        <f t="shared" si="253"/>
        <v>0</v>
      </c>
      <c r="D2057" s="2">
        <f t="shared" si="254"/>
        <v>46.167999999999999</v>
      </c>
      <c r="E2057" s="2">
        <f t="shared" si="248"/>
        <v>46.171000000000006</v>
      </c>
      <c r="F2057" s="2">
        <f t="shared" si="249"/>
        <v>46.174500000000002</v>
      </c>
      <c r="G2057" s="2">
        <f t="shared" si="251"/>
        <v>46.171599999999962</v>
      </c>
      <c r="H2057" s="2">
        <f t="shared" si="247"/>
        <v>45.529989999999827</v>
      </c>
      <c r="I2057" s="2">
        <f t="array" ref="I2057">SUMPRODUCT(B2041:B2060, (ROW(B2041:B2060)-ROW(B2041)+1)) / (20*21/2)</f>
        <v>46.170619047619049</v>
      </c>
      <c r="J2057" s="2">
        <f t="shared" si="250"/>
        <v>46.172138722531194</v>
      </c>
      <c r="K2057" s="2">
        <f t="shared" si="252"/>
        <v>46.154492275428673</v>
      </c>
    </row>
    <row r="2058" spans="1:11" ht="13.5" x14ac:dyDescent="0.25">
      <c r="A2058" s="3">
        <f>TITRES_STAT!B2061</f>
        <v>44999</v>
      </c>
      <c r="B2058" s="6">
        <f>TITRES_STAT!D2061</f>
        <v>46.167999999999999</v>
      </c>
      <c r="C2058" s="2">
        <f t="shared" si="253"/>
        <v>0</v>
      </c>
      <c r="D2058" s="2">
        <f t="shared" si="254"/>
        <v>46.167999999999999</v>
      </c>
      <c r="E2058" s="2">
        <f t="shared" si="248"/>
        <v>46.17</v>
      </c>
      <c r="F2058" s="2">
        <f t="shared" si="249"/>
        <v>46.173999999999999</v>
      </c>
      <c r="G2058" s="2">
        <f t="shared" si="251"/>
        <v>46.17159999999997</v>
      </c>
      <c r="H2058" s="2">
        <f t="shared" ref="H2058:H2121" si="255">AVERAGE(B1859:B2058)</f>
        <v>45.541529999999824</v>
      </c>
      <c r="I2058" s="2">
        <f t="array" ref="I2058">SUMPRODUCT(B2042:B2061, (ROW(B2042:B2061)-ROW(B2042)+1)) / (20*21/2)</f>
        <v>46.170142857142856</v>
      </c>
      <c r="J2058" s="2">
        <f t="shared" si="250"/>
        <v>46.171744558480604</v>
      </c>
      <c r="K2058" s="2">
        <f t="shared" si="252"/>
        <v>46.155021990117746</v>
      </c>
    </row>
    <row r="2059" spans="1:11" ht="13.5" x14ac:dyDescent="0.25">
      <c r="A2059" s="3">
        <f>TITRES_STAT!B2062</f>
        <v>45000</v>
      </c>
      <c r="B2059" s="6">
        <f>TITRES_STAT!D2062</f>
        <v>46.167999999999999</v>
      </c>
      <c r="C2059" s="2">
        <f t="shared" si="253"/>
        <v>0</v>
      </c>
      <c r="D2059" s="2">
        <f t="shared" si="254"/>
        <v>46.167999999999999</v>
      </c>
      <c r="E2059" s="2">
        <f t="shared" si="248"/>
        <v>46.169000000000004</v>
      </c>
      <c r="F2059" s="2">
        <f t="shared" si="249"/>
        <v>46.173500000000004</v>
      </c>
      <c r="G2059" s="2">
        <f t="shared" si="251"/>
        <v>46.171599999999962</v>
      </c>
      <c r="H2059" s="2">
        <f t="shared" si="255"/>
        <v>45.553069999999828</v>
      </c>
      <c r="I2059" s="2">
        <f t="array" ref="I2059">SUMPRODUCT(B2043:B2062, (ROW(B2043:B2062)-ROW(B2043)+1)) / (20*21/2)</f>
        <v>46.169714285714292</v>
      </c>
      <c r="J2059" s="2">
        <f t="shared" si="250"/>
        <v>46.1713879338634</v>
      </c>
      <c r="K2059" s="2">
        <f t="shared" si="252"/>
        <v>46.15553093168176</v>
      </c>
    </row>
    <row r="2060" spans="1:11" ht="13.5" x14ac:dyDescent="0.25">
      <c r="A2060" s="3">
        <f>TITRES_STAT!B2063</f>
        <v>45001</v>
      </c>
      <c r="B2060" s="6">
        <f>TITRES_STAT!D2063</f>
        <v>46.167999999999999</v>
      </c>
      <c r="C2060" s="2">
        <f t="shared" si="253"/>
        <v>0</v>
      </c>
      <c r="D2060" s="2">
        <f t="shared" si="254"/>
        <v>46.167999999999999</v>
      </c>
      <c r="E2060" s="2">
        <f t="shared" ref="E2060:E2123" si="256">AVERAGE(B2051:B2060)</f>
        <v>46.167999999999999</v>
      </c>
      <c r="F2060" s="2">
        <f t="shared" si="249"/>
        <v>46.173000000000002</v>
      </c>
      <c r="G2060" s="2">
        <f t="shared" si="251"/>
        <v>46.17159999999997</v>
      </c>
      <c r="H2060" s="2">
        <f t="shared" si="255"/>
        <v>45.564609999999817</v>
      </c>
      <c r="I2060" s="2">
        <f t="array" ref="I2060">SUMPRODUCT(B2044:B2063, (ROW(B2044:B2063)-ROW(B2044)+1)) / (20*21/2)</f>
        <v>46.169333333333341</v>
      </c>
      <c r="J2060" s="2">
        <f t="shared" si="250"/>
        <v>46.171065273495458</v>
      </c>
      <c r="K2060" s="2">
        <f t="shared" si="252"/>
        <v>46.156019914753067</v>
      </c>
    </row>
    <row r="2061" spans="1:11" ht="13.5" x14ac:dyDescent="0.25">
      <c r="A2061" s="3">
        <f>TITRES_STAT!B2064</f>
        <v>45002</v>
      </c>
      <c r="B2061" s="6">
        <f>TITRES_STAT!D2064</f>
        <v>46.167999999999999</v>
      </c>
      <c r="C2061" s="2">
        <f t="shared" si="253"/>
        <v>0</v>
      </c>
      <c r="D2061" s="2">
        <f t="shared" si="254"/>
        <v>46.167999999999999</v>
      </c>
      <c r="E2061" s="2">
        <f t="shared" si="256"/>
        <v>46.167999999999999</v>
      </c>
      <c r="F2061" s="2">
        <f t="shared" si="249"/>
        <v>46.172499999999999</v>
      </c>
      <c r="G2061" s="2">
        <f t="shared" si="251"/>
        <v>46.171599999999962</v>
      </c>
      <c r="H2061" s="2">
        <f t="shared" si="255"/>
        <v>45.576149999999814</v>
      </c>
      <c r="I2061" s="2">
        <f t="array" ref="I2061">SUMPRODUCT(B2045:B2064, (ROW(B2045:B2064)-ROW(B2045)+1)) / (20*21/2)</f>
        <v>46.168999999999997</v>
      </c>
      <c r="J2061" s="2">
        <f t="shared" si="250"/>
        <v>46.170773342686367</v>
      </c>
      <c r="K2061" s="2">
        <f t="shared" si="252"/>
        <v>46.156489722017653</v>
      </c>
    </row>
    <row r="2062" spans="1:11" ht="13.5" x14ac:dyDescent="0.25">
      <c r="A2062" s="3">
        <f>TITRES_STAT!B2065</f>
        <v>45006</v>
      </c>
      <c r="B2062" s="6">
        <f>TITRES_STAT!D2065</f>
        <v>46.167999999999999</v>
      </c>
      <c r="C2062" s="2">
        <f t="shared" si="253"/>
        <v>0</v>
      </c>
      <c r="D2062" s="2">
        <f t="shared" si="254"/>
        <v>46.167999999999999</v>
      </c>
      <c r="E2062" s="2">
        <f t="shared" si="256"/>
        <v>46.167999999999999</v>
      </c>
      <c r="F2062" s="2">
        <f t="shared" si="249"/>
        <v>46.172000000000004</v>
      </c>
      <c r="G2062" s="2">
        <f t="shared" si="251"/>
        <v>46.17159999999997</v>
      </c>
      <c r="H2062" s="2">
        <f t="shared" si="255"/>
        <v>45.587689999999817</v>
      </c>
      <c r="I2062" s="2">
        <f t="array" ref="I2062">SUMPRODUCT(B2046:B2065, (ROW(B2046:B2065)-ROW(B2046)+1)) / (20*21/2)</f>
        <v>46.168714285714287</v>
      </c>
      <c r="J2062" s="2">
        <f t="shared" si="250"/>
        <v>46.170509214811474</v>
      </c>
      <c r="K2062" s="2">
        <f t="shared" si="252"/>
        <v>46.156941105467943</v>
      </c>
    </row>
    <row r="2063" spans="1:11" ht="13.5" x14ac:dyDescent="0.25">
      <c r="A2063" s="3">
        <f>TITRES_STAT!B2066</f>
        <v>45007</v>
      </c>
      <c r="B2063" s="6">
        <f>TITRES_STAT!D2066</f>
        <v>46.167999999999999</v>
      </c>
      <c r="C2063" s="2">
        <f t="shared" si="253"/>
        <v>0</v>
      </c>
      <c r="D2063" s="2">
        <f t="shared" si="254"/>
        <v>46.167999999999999</v>
      </c>
      <c r="E2063" s="2">
        <f t="shared" si="256"/>
        <v>46.167999999999999</v>
      </c>
      <c r="F2063" s="2">
        <f t="shared" si="249"/>
        <v>46.171500000000002</v>
      </c>
      <c r="G2063" s="2">
        <f t="shared" si="251"/>
        <v>46.171599999999962</v>
      </c>
      <c r="H2063" s="2">
        <f t="shared" si="255"/>
        <v>45.599229999999814</v>
      </c>
      <c r="I2063" s="2">
        <f t="array" ref="I2063">SUMPRODUCT(B2047:B2066, (ROW(B2047:B2066)-ROW(B2047)+1)) / (20*21/2)</f>
        <v>46.168476190476198</v>
      </c>
      <c r="J2063" s="2">
        <f t="shared" si="250"/>
        <v>46.170270241972283</v>
      </c>
      <c r="K2063" s="2">
        <f t="shared" si="252"/>
        <v>46.157374787606457</v>
      </c>
    </row>
    <row r="2064" spans="1:11" ht="13.5" x14ac:dyDescent="0.25">
      <c r="A2064" s="3">
        <f>TITRES_STAT!B2067</f>
        <v>45008</v>
      </c>
      <c r="B2064" s="6">
        <f>TITRES_STAT!D2067</f>
        <v>46.167999999999999</v>
      </c>
      <c r="C2064" s="2">
        <f t="shared" si="253"/>
        <v>0</v>
      </c>
      <c r="D2064" s="2">
        <f t="shared" si="254"/>
        <v>46.167999999999999</v>
      </c>
      <c r="E2064" s="2">
        <f t="shared" si="256"/>
        <v>46.167999999999999</v>
      </c>
      <c r="F2064" s="2">
        <f t="shared" si="249"/>
        <v>46.171000000000006</v>
      </c>
      <c r="G2064" s="2">
        <f t="shared" si="251"/>
        <v>46.17159999999997</v>
      </c>
      <c r="H2064" s="2">
        <f t="shared" si="255"/>
        <v>45.606154999999816</v>
      </c>
      <c r="I2064" s="2">
        <f t="array" ref="I2064">SUMPRODUCT(B2048:B2067, (ROW(B2048:B2067)-ROW(B2048)+1)) / (20*21/2)</f>
        <v>46.168285714285716</v>
      </c>
      <c r="J2064" s="2">
        <f t="shared" si="250"/>
        <v>46.170054028451112</v>
      </c>
      <c r="K2064" s="2">
        <f t="shared" si="252"/>
        <v>46.157791462602283</v>
      </c>
    </row>
    <row r="2065" spans="1:11" ht="13.5" x14ac:dyDescent="0.25">
      <c r="A2065" s="3">
        <f>TITRES_STAT!B2068</f>
        <v>45009</v>
      </c>
      <c r="B2065" s="6">
        <f>TITRES_STAT!D2068</f>
        <v>46.167999999999999</v>
      </c>
      <c r="C2065" s="2">
        <f t="shared" si="253"/>
        <v>0</v>
      </c>
      <c r="D2065" s="2">
        <f t="shared" si="254"/>
        <v>46.167999999999999</v>
      </c>
      <c r="E2065" s="2">
        <f t="shared" si="256"/>
        <v>46.167999999999999</v>
      </c>
      <c r="F2065" s="2">
        <f t="shared" si="249"/>
        <v>46.170500000000004</v>
      </c>
      <c r="G2065" s="2">
        <f t="shared" si="251"/>
        <v>46.171599999999962</v>
      </c>
      <c r="H2065" s="2">
        <f t="shared" si="255"/>
        <v>45.613079999999819</v>
      </c>
      <c r="I2065" s="2">
        <f t="array" ref="I2065">SUMPRODUCT(B2049:B2068, (ROW(B2049:B2068)-ROW(B2049)+1)) / (20*21/2)</f>
        <v>46.168142857142861</v>
      </c>
      <c r="J2065" s="2">
        <f t="shared" si="250"/>
        <v>46.169858406693862</v>
      </c>
      <c r="K2065" s="2">
        <f t="shared" si="252"/>
        <v>46.158191797402196</v>
      </c>
    </row>
    <row r="2066" spans="1:11" ht="13.5" x14ac:dyDescent="0.25">
      <c r="A2066" s="3">
        <f>TITRES_STAT!B2069</f>
        <v>45012</v>
      </c>
      <c r="B2066" s="6">
        <f>TITRES_STAT!D2069</f>
        <v>46.167999999999999</v>
      </c>
      <c r="C2066" s="2">
        <f t="shared" si="253"/>
        <v>0</v>
      </c>
      <c r="D2066" s="2">
        <f t="shared" si="254"/>
        <v>46.167999999999999</v>
      </c>
      <c r="E2066" s="2">
        <f t="shared" si="256"/>
        <v>46.167999999999999</v>
      </c>
      <c r="F2066" s="2">
        <f t="shared" si="249"/>
        <v>46.17</v>
      </c>
      <c r="G2066" s="2">
        <f t="shared" si="251"/>
        <v>46.17159999999997</v>
      </c>
      <c r="H2066" s="2">
        <f t="shared" si="255"/>
        <v>45.620004999999821</v>
      </c>
      <c r="I2066" s="2">
        <f t="array" ref="I2066">SUMPRODUCT(B2050:B2069, (ROW(B2050:B2069)-ROW(B2050)+1)) / (20*21/2)</f>
        <v>46.16804761904762</v>
      </c>
      <c r="J2066" s="2">
        <f t="shared" si="250"/>
        <v>46.169681415580158</v>
      </c>
      <c r="K2066" s="2">
        <f t="shared" si="252"/>
        <v>46.158576432798192</v>
      </c>
    </row>
    <row r="2067" spans="1:11" ht="13.5" x14ac:dyDescent="0.25">
      <c r="A2067" s="3">
        <f>TITRES_STAT!B2070</f>
        <v>45013</v>
      </c>
      <c r="B2067" s="6">
        <f>TITRES_STAT!D2070</f>
        <v>46.167999999999999</v>
      </c>
      <c r="C2067" s="2">
        <f t="shared" si="253"/>
        <v>0</v>
      </c>
      <c r="D2067" s="2">
        <f t="shared" si="254"/>
        <v>46.167999999999999</v>
      </c>
      <c r="E2067" s="2">
        <f t="shared" si="256"/>
        <v>46.167999999999999</v>
      </c>
      <c r="F2067" s="2">
        <f t="shared" si="249"/>
        <v>46.169500000000006</v>
      </c>
      <c r="G2067" s="2">
        <f t="shared" si="251"/>
        <v>46.171599999999962</v>
      </c>
      <c r="H2067" s="2">
        <f t="shared" si="255"/>
        <v>45.626929999999817</v>
      </c>
      <c r="I2067" s="2">
        <f t="array" ref="I2067">SUMPRODUCT(B2051:B2070, (ROW(B2051:B2070)-ROW(B2051)+1)) / (20*21/2)</f>
        <v>46.168000000000006</v>
      </c>
      <c r="J2067" s="2">
        <f t="shared" si="250"/>
        <v>46.169521280763</v>
      </c>
      <c r="K2067" s="2">
        <f t="shared" si="252"/>
        <v>46.158945984453169</v>
      </c>
    </row>
    <row r="2068" spans="1:11" ht="13.5" x14ac:dyDescent="0.25">
      <c r="A2068" s="3">
        <f>TITRES_STAT!B2071</f>
        <v>45014</v>
      </c>
      <c r="B2068" s="6">
        <f>TITRES_STAT!D2071</f>
        <v>46.167999999999999</v>
      </c>
      <c r="C2068" s="2">
        <f t="shared" si="253"/>
        <v>0</v>
      </c>
      <c r="D2068" s="2">
        <f t="shared" si="254"/>
        <v>46.167999999999999</v>
      </c>
      <c r="E2068" s="2">
        <f t="shared" si="256"/>
        <v>46.167999999999999</v>
      </c>
      <c r="F2068" s="2">
        <f t="shared" ref="F2068:F2131" si="257">AVERAGE(B2049:B2068)</f>
        <v>46.169000000000004</v>
      </c>
      <c r="G2068" s="2">
        <f t="shared" si="251"/>
        <v>46.17159999999997</v>
      </c>
      <c r="H2068" s="2">
        <f t="shared" si="255"/>
        <v>45.633854999999819</v>
      </c>
      <c r="I2068" s="2">
        <f t="array" ref="I2068">SUMPRODUCT(B2052:B2071, (ROW(B2052:B2071)-ROW(B2052)+1)) / (20*21/2)</f>
        <v>46.168000000000006</v>
      </c>
      <c r="J2068" s="2">
        <f t="shared" si="250"/>
        <v>46.169376396880807</v>
      </c>
      <c r="K2068" s="2">
        <f t="shared" si="252"/>
        <v>46.15930104388638</v>
      </c>
    </row>
    <row r="2069" spans="1:11" ht="13.5" x14ac:dyDescent="0.25">
      <c r="A2069" s="3">
        <f>TITRES_STAT!B2072</f>
        <v>45015</v>
      </c>
      <c r="B2069" s="6">
        <f>TITRES_STAT!D2072</f>
        <v>46.167999999999999</v>
      </c>
      <c r="C2069" s="2">
        <f t="shared" si="253"/>
        <v>0</v>
      </c>
      <c r="D2069" s="2">
        <f t="shared" si="254"/>
        <v>46.167999999999999</v>
      </c>
      <c r="E2069" s="2">
        <f t="shared" si="256"/>
        <v>46.167999999999999</v>
      </c>
      <c r="F2069" s="2">
        <f t="shared" si="257"/>
        <v>46.168500000000009</v>
      </c>
      <c r="G2069" s="2">
        <f t="shared" si="251"/>
        <v>46.171599999999962</v>
      </c>
      <c r="H2069" s="2">
        <f t="shared" si="255"/>
        <v>45.640779999999822</v>
      </c>
      <c r="I2069" s="2">
        <f t="array" ref="I2069">SUMPRODUCT(B2053:B2072, (ROW(B2053:B2072)-ROW(B2053)+1)) / (20*21/2)</f>
        <v>46.168000000000006</v>
      </c>
      <c r="J2069" s="2">
        <f t="shared" ref="J2069:J2132" si="258">$J$4*B2069+J2068*(1-$J$4)</f>
        <v>46.169245311463584</v>
      </c>
      <c r="K2069" s="2">
        <f t="shared" si="252"/>
        <v>46.159642179420246</v>
      </c>
    </row>
    <row r="2070" spans="1:11" ht="13.5" x14ac:dyDescent="0.25">
      <c r="A2070" s="3">
        <f>TITRES_STAT!B2073</f>
        <v>45016</v>
      </c>
      <c r="B2070" s="6">
        <f>TITRES_STAT!D2073</f>
        <v>46.167999999999999</v>
      </c>
      <c r="C2070" s="2">
        <f t="shared" si="253"/>
        <v>0</v>
      </c>
      <c r="D2070" s="2">
        <f t="shared" si="254"/>
        <v>46.167999999999999</v>
      </c>
      <c r="E2070" s="2">
        <f t="shared" si="256"/>
        <v>46.167999999999999</v>
      </c>
      <c r="F2070" s="2">
        <f t="shared" si="257"/>
        <v>46.167999999999999</v>
      </c>
      <c r="G2070" s="2">
        <f t="shared" si="251"/>
        <v>46.17159999999997</v>
      </c>
      <c r="H2070" s="2">
        <f t="shared" si="255"/>
        <v>45.647704999999824</v>
      </c>
      <c r="I2070" s="2">
        <f t="array" ref="I2070">SUMPRODUCT(B2054:B2073, (ROW(B2054:B2073)-ROW(B2054)+1)) / (20*21/2)</f>
        <v>46.168000000000006</v>
      </c>
      <c r="J2070" s="2">
        <f t="shared" si="258"/>
        <v>46.169126710371813</v>
      </c>
      <c r="K2070" s="2">
        <f t="shared" si="252"/>
        <v>46.15996993709004</v>
      </c>
    </row>
    <row r="2071" spans="1:11" ht="13.5" x14ac:dyDescent="0.25">
      <c r="A2071" s="3">
        <f>TITRES_STAT!B2074</f>
        <v>45019</v>
      </c>
      <c r="B2071" s="6">
        <f>TITRES_STAT!D2074</f>
        <v>46.167999999999999</v>
      </c>
      <c r="C2071" s="2">
        <f t="shared" si="253"/>
        <v>0</v>
      </c>
      <c r="D2071" s="2">
        <f t="shared" si="254"/>
        <v>46.167999999999999</v>
      </c>
      <c r="E2071" s="2">
        <f t="shared" si="256"/>
        <v>46.167999999999999</v>
      </c>
      <c r="F2071" s="2">
        <f t="shared" si="257"/>
        <v>46.167999999999999</v>
      </c>
      <c r="G2071" s="2">
        <f t="shared" si="251"/>
        <v>46.171599999999962</v>
      </c>
      <c r="H2071" s="2">
        <f t="shared" si="255"/>
        <v>45.654629999999827</v>
      </c>
      <c r="I2071" s="2">
        <f t="array" ref="I2071">SUMPRODUCT(B2055:B2074, (ROW(B2055:B2074)-ROW(B2055)+1)) / (20*21/2)</f>
        <v>46.168000000000006</v>
      </c>
      <c r="J2071" s="2">
        <f t="shared" si="258"/>
        <v>46.169019404622112</v>
      </c>
      <c r="K2071" s="2">
        <f t="shared" si="252"/>
        <v>46.160284841517885</v>
      </c>
    </row>
    <row r="2072" spans="1:11" ht="13.5" x14ac:dyDescent="0.25">
      <c r="A2072" s="3">
        <f>TITRES_STAT!B2075</f>
        <v>45020</v>
      </c>
      <c r="B2072" s="6">
        <f>TITRES_STAT!D2075</f>
        <v>46.167999999999999</v>
      </c>
      <c r="C2072" s="2">
        <f t="shared" si="253"/>
        <v>0</v>
      </c>
      <c r="D2072" s="2">
        <f t="shared" si="254"/>
        <v>46.167999999999999</v>
      </c>
      <c r="E2072" s="2">
        <f t="shared" si="256"/>
        <v>46.167999999999999</v>
      </c>
      <c r="F2072" s="2">
        <f t="shared" si="257"/>
        <v>46.167999999999999</v>
      </c>
      <c r="G2072" s="2">
        <f t="shared" si="251"/>
        <v>46.17159999999997</v>
      </c>
      <c r="H2072" s="2">
        <f t="shared" si="255"/>
        <v>45.661554999999822</v>
      </c>
      <c r="I2072" s="2">
        <f t="array" ref="I2072">SUMPRODUCT(B2056:B2075, (ROW(B2056:B2075)-ROW(B2056)+1)) / (20*21/2)</f>
        <v>46.168000000000006</v>
      </c>
      <c r="J2072" s="2">
        <f t="shared" si="258"/>
        <v>46.168922318467622</v>
      </c>
      <c r="K2072" s="2">
        <f t="shared" si="252"/>
        <v>46.160587396752483</v>
      </c>
    </row>
    <row r="2073" spans="1:11" ht="13.5" x14ac:dyDescent="0.25">
      <c r="A2073" s="3">
        <f>TITRES_STAT!B2076</f>
        <v>45021</v>
      </c>
      <c r="B2073" s="6">
        <f>TITRES_STAT!D2076</f>
        <v>46.167999999999999</v>
      </c>
      <c r="C2073" s="2">
        <f t="shared" si="253"/>
        <v>0</v>
      </c>
      <c r="D2073" s="2">
        <f t="shared" si="254"/>
        <v>46.167999999999999</v>
      </c>
      <c r="E2073" s="2">
        <f t="shared" si="256"/>
        <v>46.167999999999999</v>
      </c>
      <c r="F2073" s="2">
        <f t="shared" si="257"/>
        <v>46.167999999999999</v>
      </c>
      <c r="G2073" s="2">
        <f t="shared" si="251"/>
        <v>46.171599999999962</v>
      </c>
      <c r="H2073" s="2">
        <f t="shared" si="255"/>
        <v>45.668479999999825</v>
      </c>
      <c r="I2073" s="2">
        <f t="array" ref="I2073">SUMPRODUCT(B2057:B2076, (ROW(B2057:B2076)-ROW(B2057)+1)) / (20*21/2)</f>
        <v>46.168000000000006</v>
      </c>
      <c r="J2073" s="2">
        <f t="shared" si="258"/>
        <v>46.168834478613562</v>
      </c>
      <c r="K2073" s="2">
        <f t="shared" si="252"/>
        <v>46.160878087075915</v>
      </c>
    </row>
    <row r="2074" spans="1:11" ht="13.5" x14ac:dyDescent="0.25">
      <c r="A2074" s="3">
        <f>TITRES_STAT!B2077</f>
        <v>45022</v>
      </c>
      <c r="B2074" s="6">
        <f>TITRES_STAT!D2077</f>
        <v>46.167999999999999</v>
      </c>
      <c r="C2074" s="2">
        <f t="shared" si="253"/>
        <v>0</v>
      </c>
      <c r="D2074" s="2">
        <f t="shared" si="254"/>
        <v>46.167999999999999</v>
      </c>
      <c r="E2074" s="2">
        <f t="shared" si="256"/>
        <v>46.167999999999999</v>
      </c>
      <c r="F2074" s="2">
        <f t="shared" si="257"/>
        <v>46.167999999999999</v>
      </c>
      <c r="G2074" s="2">
        <f t="shared" si="251"/>
        <v>46.17159999999997</v>
      </c>
      <c r="H2074" s="2">
        <f t="shared" si="255"/>
        <v>45.675404999999827</v>
      </c>
      <c r="I2074" s="2">
        <f t="array" ref="I2074">SUMPRODUCT(B2058:B2077, (ROW(B2058:B2077)-ROW(B2058)+1)) / (20*21/2)</f>
        <v>46.168000000000006</v>
      </c>
      <c r="J2074" s="2">
        <f t="shared" si="258"/>
        <v>46.168755004459889</v>
      </c>
      <c r="K2074" s="2">
        <f t="shared" si="252"/>
        <v>46.161157377778821</v>
      </c>
    </row>
    <row r="2075" spans="1:11" ht="13.5" x14ac:dyDescent="0.25">
      <c r="A2075" s="3">
        <f>TITRES_STAT!B2078</f>
        <v>45023</v>
      </c>
      <c r="B2075" s="6">
        <f>TITRES_STAT!D2078</f>
        <v>46.167999999999999</v>
      </c>
      <c r="C2075" s="2">
        <f t="shared" si="253"/>
        <v>0</v>
      </c>
      <c r="D2075" s="2">
        <f t="shared" si="254"/>
        <v>46.167999999999999</v>
      </c>
      <c r="E2075" s="2">
        <f t="shared" si="256"/>
        <v>46.167999999999999</v>
      </c>
      <c r="F2075" s="2">
        <f t="shared" si="257"/>
        <v>46.167999999999999</v>
      </c>
      <c r="G2075" s="2">
        <f t="shared" si="251"/>
        <v>46.171599999999962</v>
      </c>
      <c r="H2075" s="2">
        <f t="shared" si="255"/>
        <v>45.68232999999983</v>
      </c>
      <c r="I2075" s="2">
        <f t="array" ref="I2075">SUMPRODUCT(B2059:B2078, (ROW(B2059:B2078)-ROW(B2059)+1)) / (20*21/2)</f>
        <v>46.168000000000006</v>
      </c>
      <c r="J2075" s="2">
        <f t="shared" si="258"/>
        <v>46.168683099273231</v>
      </c>
      <c r="K2075" s="2">
        <f t="shared" si="252"/>
        <v>46.161425715905146</v>
      </c>
    </row>
    <row r="2076" spans="1:11" ht="13.5" x14ac:dyDescent="0.25">
      <c r="A2076" s="3">
        <f>TITRES_STAT!B2079</f>
        <v>45026</v>
      </c>
      <c r="B2076" s="6">
        <f>TITRES_STAT!D2079</f>
        <v>46.167999999999999</v>
      </c>
      <c r="C2076" s="2">
        <f t="shared" si="253"/>
        <v>0</v>
      </c>
      <c r="D2076" s="2">
        <f t="shared" si="254"/>
        <v>46.167999999999999</v>
      </c>
      <c r="E2076" s="2">
        <f t="shared" si="256"/>
        <v>46.167999999999999</v>
      </c>
      <c r="F2076" s="2">
        <f t="shared" si="257"/>
        <v>46.167999999999999</v>
      </c>
      <c r="G2076" s="2">
        <f t="shared" si="251"/>
        <v>46.17159999999997</v>
      </c>
      <c r="H2076" s="2">
        <f t="shared" si="255"/>
        <v>45.689254999999832</v>
      </c>
      <c r="I2076" s="2">
        <f t="array" ref="I2076">SUMPRODUCT(B2060:B2079, (ROW(B2060:B2079)-ROW(B2060)+1)) / (20*21/2)</f>
        <v>46.168000000000006</v>
      </c>
      <c r="J2076" s="2">
        <f t="shared" si="258"/>
        <v>46.16861804219959</v>
      </c>
      <c r="K2076" s="2">
        <f t="shared" si="252"/>
        <v>46.161683530967693</v>
      </c>
    </row>
    <row r="2077" spans="1:11" ht="13.5" x14ac:dyDescent="0.25">
      <c r="A2077" s="3">
        <f>TITRES_STAT!B2080</f>
        <v>45027</v>
      </c>
      <c r="B2077" s="6">
        <f>TITRES_STAT!D2080</f>
        <v>46.167999999999999</v>
      </c>
      <c r="C2077" s="2">
        <f t="shared" si="253"/>
        <v>0</v>
      </c>
      <c r="D2077" s="2">
        <f t="shared" si="254"/>
        <v>46.167999999999999</v>
      </c>
      <c r="E2077" s="2">
        <f t="shared" si="256"/>
        <v>46.167999999999999</v>
      </c>
      <c r="F2077" s="2">
        <f t="shared" si="257"/>
        <v>46.167999999999999</v>
      </c>
      <c r="G2077" s="2">
        <f t="shared" si="251"/>
        <v>46.171599999999962</v>
      </c>
      <c r="H2077" s="2">
        <f t="shared" si="255"/>
        <v>45.696179999999828</v>
      </c>
      <c r="I2077" s="2">
        <f t="array" ref="I2077">SUMPRODUCT(B2061:B2080, (ROW(B2061:B2080)-ROW(B2061)+1)) / (20*21/2)</f>
        <v>46.168000000000006</v>
      </c>
      <c r="J2077" s="2">
        <f t="shared" si="258"/>
        <v>46.168559181037722</v>
      </c>
      <c r="K2077" s="2">
        <f t="shared" si="252"/>
        <v>46.161931235635628</v>
      </c>
    </row>
    <row r="2078" spans="1:11" ht="13.5" x14ac:dyDescent="0.25">
      <c r="A2078" s="3">
        <f>TITRES_STAT!B2081</f>
        <v>45028</v>
      </c>
      <c r="B2078" s="6">
        <f>TITRES_STAT!D2081</f>
        <v>46.167999999999999</v>
      </c>
      <c r="C2078" s="2">
        <f t="shared" si="253"/>
        <v>0</v>
      </c>
      <c r="D2078" s="2">
        <f t="shared" si="254"/>
        <v>46.167999999999999</v>
      </c>
      <c r="E2078" s="2">
        <f t="shared" si="256"/>
        <v>46.167999999999999</v>
      </c>
      <c r="F2078" s="2">
        <f t="shared" si="257"/>
        <v>46.167999999999999</v>
      </c>
      <c r="G2078" s="2">
        <f t="shared" si="251"/>
        <v>46.171599999999962</v>
      </c>
      <c r="H2078" s="2">
        <f t="shared" si="255"/>
        <v>45.70310499999983</v>
      </c>
      <c r="I2078" s="2">
        <f t="array" ref="I2078">SUMPRODUCT(B2062:B2081, (ROW(B2062:B2081)-ROW(B2062)+1)) / (20*21/2)</f>
        <v>46.168000000000006</v>
      </c>
      <c r="J2078" s="2">
        <f t="shared" si="258"/>
        <v>46.168505925700792</v>
      </c>
      <c r="K2078" s="2">
        <f t="shared" si="252"/>
        <v>46.162169226395015</v>
      </c>
    </row>
    <row r="2079" spans="1:11" ht="13.5" x14ac:dyDescent="0.25">
      <c r="A2079" s="3">
        <f>TITRES_STAT!B2082</f>
        <v>45029</v>
      </c>
      <c r="B2079" s="6">
        <f>TITRES_STAT!D2082</f>
        <v>46.167999999999999</v>
      </c>
      <c r="C2079" s="2">
        <f t="shared" si="253"/>
        <v>0</v>
      </c>
      <c r="D2079" s="2">
        <f t="shared" si="254"/>
        <v>46.167999999999999</v>
      </c>
      <c r="E2079" s="2">
        <f t="shared" si="256"/>
        <v>46.167999999999999</v>
      </c>
      <c r="F2079" s="2">
        <f t="shared" si="257"/>
        <v>46.167999999999999</v>
      </c>
      <c r="G2079" s="2">
        <f t="shared" si="251"/>
        <v>46.171599999999962</v>
      </c>
      <c r="H2079" s="2">
        <f t="shared" si="255"/>
        <v>45.710029999999833</v>
      </c>
      <c r="I2079" s="2">
        <f t="array" ref="I2079">SUMPRODUCT(B2063:B2082, (ROW(B2063:B2082)-ROW(B2063)+1)) / (20*21/2)</f>
        <v>46.168000000000006</v>
      </c>
      <c r="J2079" s="2">
        <f t="shared" si="258"/>
        <v>46.168457742300717</v>
      </c>
      <c r="K2079" s="2">
        <f t="shared" si="252"/>
        <v>46.162397884183449</v>
      </c>
    </row>
    <row r="2080" spans="1:11" ht="13.5" x14ac:dyDescent="0.25">
      <c r="A2080" s="3">
        <f>TITRES_STAT!B2083</f>
        <v>45030</v>
      </c>
      <c r="B2080" s="6">
        <f>TITRES_STAT!D2083</f>
        <v>46.167999999999999</v>
      </c>
      <c r="C2080" s="2">
        <f t="shared" si="253"/>
        <v>0</v>
      </c>
      <c r="D2080" s="2">
        <f t="shared" si="254"/>
        <v>46.167999999999999</v>
      </c>
      <c r="E2080" s="2">
        <f t="shared" si="256"/>
        <v>46.167999999999999</v>
      </c>
      <c r="F2080" s="2">
        <f t="shared" si="257"/>
        <v>46.167999999999999</v>
      </c>
      <c r="G2080" s="2">
        <f t="shared" si="251"/>
        <v>46.171599999999962</v>
      </c>
      <c r="H2080" s="2">
        <f t="shared" si="255"/>
        <v>45.716954999999835</v>
      </c>
      <c r="I2080" s="2">
        <f t="array" ref="I2080">SUMPRODUCT(B2064:B2083, (ROW(B2064:B2083)-ROW(B2064)+1)) / (20*21/2)</f>
        <v>46.168000000000006</v>
      </c>
      <c r="J2080" s="2">
        <f t="shared" si="258"/>
        <v>46.168414147795886</v>
      </c>
      <c r="K2080" s="2">
        <f t="shared" si="252"/>
        <v>46.162617574999786</v>
      </c>
    </row>
    <row r="2081" spans="1:11" ht="13.5" x14ac:dyDescent="0.25">
      <c r="A2081" s="3">
        <f>TITRES_STAT!B2084</f>
        <v>45033</v>
      </c>
      <c r="B2081" s="6">
        <f>TITRES_STAT!D2084</f>
        <v>46.167999999999999</v>
      </c>
      <c r="C2081" s="2">
        <f t="shared" si="253"/>
        <v>0</v>
      </c>
      <c r="D2081" s="2">
        <f t="shared" si="254"/>
        <v>46.167999999999999</v>
      </c>
      <c r="E2081" s="2">
        <f t="shared" si="256"/>
        <v>46.167999999999999</v>
      </c>
      <c r="F2081" s="2">
        <f t="shared" si="257"/>
        <v>46.167999999999999</v>
      </c>
      <c r="G2081" s="2">
        <f t="shared" si="251"/>
        <v>46.171599999999962</v>
      </c>
      <c r="H2081" s="2">
        <f t="shared" si="255"/>
        <v>45.723879999999838</v>
      </c>
      <c r="I2081" s="2">
        <f t="array" ref="I2081">SUMPRODUCT(B2065:B2084, (ROW(B2065:B2084)-ROW(B2065)+1)) / (20*21/2)</f>
        <v>46.168000000000006</v>
      </c>
      <c r="J2081" s="2">
        <f t="shared" si="258"/>
        <v>46.168374705148658</v>
      </c>
      <c r="K2081" s="2">
        <f t="shared" si="252"/>
        <v>46.162828650489992</v>
      </c>
    </row>
    <row r="2082" spans="1:11" ht="13.5" x14ac:dyDescent="0.25">
      <c r="A2082" s="3">
        <f>TITRES_STAT!B2085</f>
        <v>45034</v>
      </c>
      <c r="B2082" s="6">
        <f>TITRES_STAT!D2085</f>
        <v>46.167999999999999</v>
      </c>
      <c r="C2082" s="2">
        <f t="shared" si="253"/>
        <v>0</v>
      </c>
      <c r="D2082" s="2">
        <f t="shared" si="254"/>
        <v>46.167999999999999</v>
      </c>
      <c r="E2082" s="2">
        <f t="shared" si="256"/>
        <v>46.167999999999999</v>
      </c>
      <c r="F2082" s="2">
        <f t="shared" si="257"/>
        <v>46.167999999999999</v>
      </c>
      <c r="G2082" s="2">
        <f t="shared" si="251"/>
        <v>46.171599999999962</v>
      </c>
      <c r="H2082" s="2">
        <f t="shared" si="255"/>
        <v>45.730804999999833</v>
      </c>
      <c r="I2082" s="2">
        <f t="array" ref="I2082">SUMPRODUCT(B2066:B2085, (ROW(B2066:B2085)-ROW(B2066)+1)) / (20*21/2)</f>
        <v>46.168000000000006</v>
      </c>
      <c r="J2082" s="2">
        <f t="shared" si="258"/>
        <v>46.168339018944017</v>
      </c>
      <c r="K2082" s="2">
        <f t="shared" si="252"/>
        <v>46.163031448509997</v>
      </c>
    </row>
    <row r="2083" spans="1:11" ht="13.5" x14ac:dyDescent="0.25">
      <c r="A2083" s="3">
        <f>TITRES_STAT!B2086</f>
        <v>45035</v>
      </c>
      <c r="B2083" s="6">
        <f>TITRES_STAT!D2086</f>
        <v>46.167999999999999</v>
      </c>
      <c r="C2083" s="2">
        <f t="shared" si="253"/>
        <v>0</v>
      </c>
      <c r="D2083" s="2">
        <f t="shared" si="254"/>
        <v>46.167999999999999</v>
      </c>
      <c r="E2083" s="2">
        <f t="shared" si="256"/>
        <v>46.167999999999999</v>
      </c>
      <c r="F2083" s="2">
        <f t="shared" si="257"/>
        <v>46.167999999999999</v>
      </c>
      <c r="G2083" s="2">
        <f t="shared" si="251"/>
        <v>46.17139999999997</v>
      </c>
      <c r="H2083" s="2">
        <f t="shared" si="255"/>
        <v>45.737729999999836</v>
      </c>
      <c r="I2083" s="2">
        <f t="array" ref="I2083">SUMPRODUCT(B2067:B2086, (ROW(B2067:B2086)-ROW(B2067)+1)) / (20*21/2)</f>
        <v>46.168000000000006</v>
      </c>
      <c r="J2083" s="2">
        <f t="shared" si="258"/>
        <v>46.168306731425538</v>
      </c>
      <c r="K2083" s="2">
        <f t="shared" si="252"/>
        <v>46.163226293666469</v>
      </c>
    </row>
    <row r="2084" spans="1:11" ht="13.5" x14ac:dyDescent="0.25">
      <c r="A2084" s="3">
        <f>TITRES_STAT!B2087</f>
        <v>45036</v>
      </c>
      <c r="B2084" s="6">
        <f>TITRES_STAT!D2087</f>
        <v>46.167999999999999</v>
      </c>
      <c r="C2084" s="2">
        <f t="shared" si="253"/>
        <v>0</v>
      </c>
      <c r="D2084" s="2">
        <f t="shared" si="254"/>
        <v>46.167999999999999</v>
      </c>
      <c r="E2084" s="2">
        <f t="shared" si="256"/>
        <v>46.167999999999999</v>
      </c>
      <c r="F2084" s="2">
        <f t="shared" si="257"/>
        <v>46.167999999999999</v>
      </c>
      <c r="G2084" s="2">
        <f t="shared" si="251"/>
        <v>46.171199999999963</v>
      </c>
      <c r="H2084" s="2">
        <f t="shared" si="255"/>
        <v>45.744654999999838</v>
      </c>
      <c r="I2084" s="2">
        <f t="array" ref="I2084">SUMPRODUCT(B2068:B2087, (ROW(B2068:B2087)-ROW(B2068)+1)) / (20*21/2)</f>
        <v>46.168000000000006</v>
      </c>
      <c r="J2084" s="2">
        <f t="shared" si="258"/>
        <v>46.168277518908816</v>
      </c>
      <c r="K2084" s="2">
        <f t="shared" si="252"/>
        <v>46.163413497836416</v>
      </c>
    </row>
    <row r="2085" spans="1:11" ht="13.5" x14ac:dyDescent="0.25">
      <c r="A2085" s="3">
        <f>TITRES_STAT!B2088</f>
        <v>45040</v>
      </c>
      <c r="B2085" s="6">
        <f>TITRES_STAT!D2088</f>
        <v>46.167999999999999</v>
      </c>
      <c r="C2085" s="2">
        <f t="shared" si="253"/>
        <v>0</v>
      </c>
      <c r="D2085" s="2">
        <f t="shared" si="254"/>
        <v>46.167999999999999</v>
      </c>
      <c r="E2085" s="2">
        <f t="shared" si="256"/>
        <v>46.167999999999999</v>
      </c>
      <c r="F2085" s="2">
        <f t="shared" si="257"/>
        <v>46.167999999999999</v>
      </c>
      <c r="G2085" s="2">
        <f t="shared" si="251"/>
        <v>46.170999999999964</v>
      </c>
      <c r="H2085" s="2">
        <f t="shared" si="255"/>
        <v>45.751579999999841</v>
      </c>
      <c r="I2085" s="2">
        <f t="array" ref="I2085">SUMPRODUCT(B2069:B2088, (ROW(B2069:B2088)-ROW(B2069)+1)) / (20*21/2)</f>
        <v>46.168000000000006</v>
      </c>
      <c r="J2085" s="2">
        <f t="shared" si="258"/>
        <v>46.168251088536543</v>
      </c>
      <c r="K2085" s="2">
        <f t="shared" si="252"/>
        <v>46.163593360666361</v>
      </c>
    </row>
    <row r="2086" spans="1:11" ht="13.5" x14ac:dyDescent="0.25">
      <c r="A2086" s="3">
        <f>TITRES_STAT!B2089</f>
        <v>45041</v>
      </c>
      <c r="B2086" s="6">
        <f>TITRES_STAT!D2089</f>
        <v>46.167999999999999</v>
      </c>
      <c r="C2086" s="2">
        <f t="shared" si="253"/>
        <v>0</v>
      </c>
      <c r="D2086" s="2">
        <f t="shared" si="254"/>
        <v>46.167999999999999</v>
      </c>
      <c r="E2086" s="2">
        <f t="shared" si="256"/>
        <v>46.167999999999999</v>
      </c>
      <c r="F2086" s="2">
        <f t="shared" si="257"/>
        <v>46.167999999999999</v>
      </c>
      <c r="G2086" s="2">
        <f t="shared" si="251"/>
        <v>46.170799999999964</v>
      </c>
      <c r="H2086" s="2">
        <f t="shared" si="255"/>
        <v>45.758504999999843</v>
      </c>
      <c r="I2086" s="2">
        <f t="array" ref="I2086">SUMPRODUCT(B2070:B2089, (ROW(B2070:B2089)-ROW(B2070)+1)) / (20*21/2)</f>
        <v>46.168000000000006</v>
      </c>
      <c r="J2086" s="2">
        <f t="shared" si="258"/>
        <v>46.168227175342587</v>
      </c>
      <c r="K2086" s="2">
        <f t="shared" si="252"/>
        <v>46.163766170051993</v>
      </c>
    </row>
    <row r="2087" spans="1:11" ht="13.5" x14ac:dyDescent="0.25">
      <c r="A2087" s="3">
        <f>TITRES_STAT!B2090</f>
        <v>45042</v>
      </c>
      <c r="B2087" s="6">
        <f>TITRES_STAT!D2090</f>
        <v>46.167999999999999</v>
      </c>
      <c r="C2087" s="2">
        <f t="shared" si="253"/>
        <v>0</v>
      </c>
      <c r="D2087" s="2">
        <f t="shared" si="254"/>
        <v>46.167999999999999</v>
      </c>
      <c r="E2087" s="2">
        <f t="shared" si="256"/>
        <v>46.167999999999999</v>
      </c>
      <c r="F2087" s="2">
        <f t="shared" si="257"/>
        <v>46.167999999999999</v>
      </c>
      <c r="G2087" s="2">
        <f t="shared" si="251"/>
        <v>46.170599999999965</v>
      </c>
      <c r="H2087" s="2">
        <f t="shared" si="255"/>
        <v>45.765429999999839</v>
      </c>
      <c r="I2087" s="2">
        <f t="array" ref="I2087">SUMPRODUCT(B2071:B2090, (ROW(B2071:B2090)-ROW(B2071)+1)) / (20*21/2)</f>
        <v>46.168000000000006</v>
      </c>
      <c r="J2087" s="2">
        <f t="shared" si="258"/>
        <v>46.168205539595668</v>
      </c>
      <c r="K2087" s="2">
        <f t="shared" si="252"/>
        <v>46.163932202598978</v>
      </c>
    </row>
    <row r="2088" spans="1:11" ht="13.5" x14ac:dyDescent="0.25">
      <c r="A2088" s="3">
        <f>TITRES_STAT!B2091</f>
        <v>45043</v>
      </c>
      <c r="B2088" s="6">
        <f>TITRES_STAT!D2091</f>
        <v>46.167999999999999</v>
      </c>
      <c r="C2088" s="2">
        <f t="shared" si="253"/>
        <v>0</v>
      </c>
      <c r="D2088" s="2">
        <f t="shared" si="254"/>
        <v>46.167999999999999</v>
      </c>
      <c r="E2088" s="2">
        <f t="shared" si="256"/>
        <v>46.167999999999999</v>
      </c>
      <c r="F2088" s="2">
        <f t="shared" si="257"/>
        <v>46.167999999999999</v>
      </c>
      <c r="G2088" s="2">
        <f t="shared" si="251"/>
        <v>46.170399999999965</v>
      </c>
      <c r="H2088" s="2">
        <f t="shared" si="255"/>
        <v>45.772354999999841</v>
      </c>
      <c r="I2088" s="2">
        <f t="array" ref="I2088">SUMPRODUCT(B2072:B2091, (ROW(B2072:B2091)-ROW(B2072)+1)) / (20*21/2)</f>
        <v>46.168000000000006</v>
      </c>
      <c r="J2088" s="2">
        <f t="shared" si="258"/>
        <v>46.168185964396081</v>
      </c>
      <c r="K2088" s="2">
        <f t="shared" si="252"/>
        <v>46.164091724065685</v>
      </c>
    </row>
    <row r="2089" spans="1:11" ht="13.5" x14ac:dyDescent="0.25">
      <c r="A2089" s="3">
        <f>TITRES_STAT!B2092</f>
        <v>45044</v>
      </c>
      <c r="B2089" s="6">
        <f>TITRES_STAT!D2092</f>
        <v>46.167999999999999</v>
      </c>
      <c r="C2089" s="2">
        <f t="shared" si="253"/>
        <v>0</v>
      </c>
      <c r="D2089" s="2">
        <f t="shared" si="254"/>
        <v>46.167999999999999</v>
      </c>
      <c r="E2089" s="2">
        <f t="shared" si="256"/>
        <v>46.167999999999999</v>
      </c>
      <c r="F2089" s="2">
        <f t="shared" si="257"/>
        <v>46.167999999999999</v>
      </c>
      <c r="G2089" s="2">
        <f t="shared" si="251"/>
        <v>46.170199999999966</v>
      </c>
      <c r="H2089" s="2">
        <f t="shared" si="255"/>
        <v>45.779279999999844</v>
      </c>
      <c r="I2089" s="2">
        <f t="array" ref="I2089">SUMPRODUCT(B2073:B2092, (ROW(B2073:B2092)-ROW(B2073)+1)) / (20*21/2)</f>
        <v>46.168000000000006</v>
      </c>
      <c r="J2089" s="2">
        <f t="shared" si="258"/>
        <v>46.168168253501214</v>
      </c>
      <c r="K2089" s="2">
        <f t="shared" si="252"/>
        <v>46.1642449897886</v>
      </c>
    </row>
    <row r="2090" spans="1:11" ht="13.5" x14ac:dyDescent="0.25">
      <c r="A2090" s="3">
        <f>TITRES_STAT!B2093</f>
        <v>45048</v>
      </c>
      <c r="B2090" s="6">
        <f>TITRES_STAT!D2093</f>
        <v>46.167999999999999</v>
      </c>
      <c r="C2090" s="2">
        <f t="shared" si="253"/>
        <v>0</v>
      </c>
      <c r="D2090" s="2">
        <f t="shared" si="254"/>
        <v>46.167999999999999</v>
      </c>
      <c r="E2090" s="2">
        <f t="shared" si="256"/>
        <v>46.167999999999999</v>
      </c>
      <c r="F2090" s="2">
        <f t="shared" si="257"/>
        <v>46.167999999999999</v>
      </c>
      <c r="G2090" s="2">
        <f t="shared" si="251"/>
        <v>46.169999999999966</v>
      </c>
      <c r="H2090" s="2">
        <f t="shared" si="255"/>
        <v>45.786204999999846</v>
      </c>
      <c r="I2090" s="2">
        <f t="array" ref="I2090">SUMPRODUCT(B2074:B2093, (ROW(B2074:B2093)-ROW(B2074)+1)) / (20*21/2)</f>
        <v>46.168000000000006</v>
      </c>
      <c r="J2090" s="2">
        <f t="shared" si="258"/>
        <v>46.168152229358242</v>
      </c>
      <c r="K2090" s="2">
        <f t="shared" si="252"/>
        <v>46.164392245091008</v>
      </c>
    </row>
    <row r="2091" spans="1:11" ht="13.5" x14ac:dyDescent="0.25">
      <c r="A2091" s="3">
        <f>TITRES_STAT!B2094</f>
        <v>45049</v>
      </c>
      <c r="B2091" s="6">
        <f>TITRES_STAT!D2094</f>
        <v>46.167999999999999</v>
      </c>
      <c r="C2091" s="2">
        <f t="shared" si="253"/>
        <v>0</v>
      </c>
      <c r="D2091" s="2">
        <f t="shared" si="254"/>
        <v>46.167999999999999</v>
      </c>
      <c r="E2091" s="2">
        <f t="shared" si="256"/>
        <v>46.167999999999999</v>
      </c>
      <c r="F2091" s="2">
        <f t="shared" si="257"/>
        <v>46.167999999999999</v>
      </c>
      <c r="G2091" s="2">
        <f t="shared" si="251"/>
        <v>46.169799999999967</v>
      </c>
      <c r="H2091" s="2">
        <f t="shared" si="255"/>
        <v>45.793129999999849</v>
      </c>
      <c r="I2091" s="2">
        <f t="array" ref="I2091">SUMPRODUCT(B2075:B2094, (ROW(B2075:B2094)-ROW(B2075)+1)) / (20*21/2)</f>
        <v>46.168000000000006</v>
      </c>
      <c r="J2091" s="2">
        <f t="shared" si="258"/>
        <v>46.168137731324123</v>
      </c>
      <c r="K2091" s="2">
        <f t="shared" si="252"/>
        <v>46.164533725675675</v>
      </c>
    </row>
    <row r="2092" spans="1:11" ht="13.5" x14ac:dyDescent="0.25">
      <c r="A2092" s="3">
        <f>TITRES_STAT!B2095</f>
        <v>45050</v>
      </c>
      <c r="B2092" s="6">
        <f>TITRES_STAT!D2095</f>
        <v>46.167999999999999</v>
      </c>
      <c r="C2092" s="2">
        <f t="shared" si="253"/>
        <v>0</v>
      </c>
      <c r="D2092" s="2">
        <f t="shared" si="254"/>
        <v>46.167999999999999</v>
      </c>
      <c r="E2092" s="2">
        <f t="shared" si="256"/>
        <v>46.167999999999999</v>
      </c>
      <c r="F2092" s="2">
        <f t="shared" si="257"/>
        <v>46.167999999999999</v>
      </c>
      <c r="G2092" s="2">
        <f t="shared" si="251"/>
        <v>46.169599999999967</v>
      </c>
      <c r="H2092" s="2">
        <f t="shared" si="255"/>
        <v>45.800054999999844</v>
      </c>
      <c r="I2092" s="2">
        <f t="array" ref="I2092">SUMPRODUCT(B2076:B2095, (ROW(B2076:B2095)-ROW(B2076)+1)) / (20*21/2)</f>
        <v>46.168000000000006</v>
      </c>
      <c r="J2092" s="2">
        <f t="shared" si="258"/>
        <v>46.168124614055159</v>
      </c>
      <c r="K2092" s="2">
        <f t="shared" si="252"/>
        <v>46.164669658002119</v>
      </c>
    </row>
    <row r="2093" spans="1:11" ht="13.5" x14ac:dyDescent="0.25">
      <c r="A2093" s="3">
        <f>TITRES_STAT!B2096</f>
        <v>45051</v>
      </c>
      <c r="B2093" s="6">
        <f>TITRES_STAT!D2096</f>
        <v>46.167999999999999</v>
      </c>
      <c r="C2093" s="2">
        <f t="shared" si="253"/>
        <v>0</v>
      </c>
      <c r="D2093" s="2">
        <f t="shared" si="254"/>
        <v>46.167999999999999</v>
      </c>
      <c r="E2093" s="2">
        <f t="shared" si="256"/>
        <v>46.167999999999999</v>
      </c>
      <c r="F2093" s="2">
        <f t="shared" si="257"/>
        <v>46.167999999999999</v>
      </c>
      <c r="G2093" s="2">
        <f t="shared" si="251"/>
        <v>46.169399999999968</v>
      </c>
      <c r="H2093" s="2">
        <f t="shared" si="255"/>
        <v>45.806979999999847</v>
      </c>
      <c r="I2093" s="2">
        <f t="array" ref="I2093">SUMPRODUCT(B2077:B2096, (ROW(B2077:B2096)-ROW(B2077)+1)) / (20*21/2)</f>
        <v>46.168000000000006</v>
      </c>
      <c r="J2093" s="2">
        <f t="shared" si="258"/>
        <v>46.1681127460499</v>
      </c>
      <c r="K2093" s="2">
        <f t="shared" si="252"/>
        <v>46.164800259649098</v>
      </c>
    </row>
    <row r="2094" spans="1:11" ht="13.5" x14ac:dyDescent="0.25">
      <c r="A2094" s="3">
        <f>TITRES_STAT!B2097</f>
        <v>45054</v>
      </c>
      <c r="B2094" s="6">
        <f>TITRES_STAT!D2097</f>
        <v>46.167999999999999</v>
      </c>
      <c r="C2094" s="2">
        <f t="shared" si="253"/>
        <v>0</v>
      </c>
      <c r="D2094" s="2">
        <f t="shared" si="254"/>
        <v>46.167999999999999</v>
      </c>
      <c r="E2094" s="2">
        <f t="shared" si="256"/>
        <v>46.167999999999999</v>
      </c>
      <c r="F2094" s="2">
        <f t="shared" si="257"/>
        <v>46.167999999999999</v>
      </c>
      <c r="G2094" s="2">
        <f t="shared" si="251"/>
        <v>46.169199999999961</v>
      </c>
      <c r="H2094" s="2">
        <f t="shared" si="255"/>
        <v>45.813904999999849</v>
      </c>
      <c r="I2094" s="2">
        <f t="array" ref="I2094">SUMPRODUCT(B2078:B2097, (ROW(B2078:B2097)-ROW(B2078)+1)) / (20*21/2)</f>
        <v>46.168000000000006</v>
      </c>
      <c r="J2094" s="2">
        <f t="shared" si="258"/>
        <v>46.168102008330862</v>
      </c>
      <c r="K2094" s="2">
        <f t="shared" si="252"/>
        <v>46.164925739662863</v>
      </c>
    </row>
    <row r="2095" spans="1:11" ht="13.5" x14ac:dyDescent="0.25">
      <c r="A2095" s="3">
        <f>TITRES_STAT!B2098</f>
        <v>45055</v>
      </c>
      <c r="B2095" s="6">
        <f>TITRES_STAT!D2098</f>
        <v>46.167999999999999</v>
      </c>
      <c r="C2095" s="2">
        <f t="shared" si="253"/>
        <v>0</v>
      </c>
      <c r="D2095" s="2">
        <f t="shared" si="254"/>
        <v>46.167999999999999</v>
      </c>
      <c r="E2095" s="2">
        <f t="shared" si="256"/>
        <v>46.167999999999999</v>
      </c>
      <c r="F2095" s="2">
        <f t="shared" si="257"/>
        <v>46.167999999999999</v>
      </c>
      <c r="G2095" s="2">
        <f t="shared" si="251"/>
        <v>46.168999999999969</v>
      </c>
      <c r="H2095" s="2">
        <f t="shared" si="255"/>
        <v>45.820829999999852</v>
      </c>
      <c r="I2095" s="2">
        <f t="array" ref="I2095">SUMPRODUCT(B2079:B2098, (ROW(B2079:B2098)-ROW(B2079)+1)) / (20*21/2)</f>
        <v>46.168000000000006</v>
      </c>
      <c r="J2095" s="2">
        <f t="shared" si="258"/>
        <v>46.168092293251732</v>
      </c>
      <c r="K2095" s="2">
        <f t="shared" si="252"/>
        <v>46.165046298891774</v>
      </c>
    </row>
    <row r="2096" spans="1:11" ht="13.5" x14ac:dyDescent="0.25">
      <c r="A2096" s="3">
        <f>TITRES_STAT!B2099</f>
        <v>45056</v>
      </c>
      <c r="B2096" s="6">
        <f>TITRES_STAT!D2099</f>
        <v>46.167999999999999</v>
      </c>
      <c r="C2096" s="2">
        <f t="shared" si="253"/>
        <v>0</v>
      </c>
      <c r="D2096" s="2">
        <f t="shared" si="254"/>
        <v>46.167999999999999</v>
      </c>
      <c r="E2096" s="2">
        <f t="shared" si="256"/>
        <v>46.167999999999999</v>
      </c>
      <c r="F2096" s="2">
        <f t="shared" si="257"/>
        <v>46.167999999999999</v>
      </c>
      <c r="G2096" s="2">
        <f t="shared" si="251"/>
        <v>46.168799999999962</v>
      </c>
      <c r="H2096" s="2">
        <f t="shared" si="255"/>
        <v>45.827754999999854</v>
      </c>
      <c r="I2096" s="2">
        <f t="array" ref="I2096">SUMPRODUCT(B2080:B2099, (ROW(B2080:B2099)-ROW(B2080)+1)) / (20*21/2)</f>
        <v>46.168000000000006</v>
      </c>
      <c r="J2096" s="2">
        <f t="shared" si="258"/>
        <v>46.168083503418231</v>
      </c>
      <c r="K2096" s="2">
        <f t="shared" si="252"/>
        <v>46.165162130307785</v>
      </c>
    </row>
    <row r="2097" spans="1:11" ht="13.5" x14ac:dyDescent="0.25">
      <c r="A2097" s="3">
        <f>TITRES_STAT!B2100</f>
        <v>45057</v>
      </c>
      <c r="B2097" s="6">
        <f>TITRES_STAT!D2100</f>
        <v>46.167999999999999</v>
      </c>
      <c r="C2097" s="2">
        <f t="shared" si="253"/>
        <v>0</v>
      </c>
      <c r="D2097" s="2">
        <f t="shared" si="254"/>
        <v>46.167999999999999</v>
      </c>
      <c r="E2097" s="2">
        <f t="shared" si="256"/>
        <v>46.167999999999999</v>
      </c>
      <c r="F2097" s="2">
        <f t="shared" si="257"/>
        <v>46.167999999999999</v>
      </c>
      <c r="G2097" s="2">
        <f t="shared" si="251"/>
        <v>46.168599999999969</v>
      </c>
      <c r="H2097" s="2">
        <f t="shared" si="255"/>
        <v>45.83467999999985</v>
      </c>
      <c r="I2097" s="2">
        <f t="array" ref="I2097">SUMPRODUCT(B2081:B2100, (ROW(B2081:B2100)-ROW(B2081)+1)) / (20*21/2)</f>
        <v>46.168000000000006</v>
      </c>
      <c r="J2097" s="2">
        <f t="shared" si="258"/>
        <v>46.168075550711727</v>
      </c>
      <c r="K2097" s="2">
        <f t="shared" si="252"/>
        <v>46.165273419315326</v>
      </c>
    </row>
    <row r="2098" spans="1:11" ht="13.5" x14ac:dyDescent="0.25">
      <c r="A2098" s="3">
        <f>TITRES_STAT!B2101</f>
        <v>45058</v>
      </c>
      <c r="B2098" s="6">
        <f>TITRES_STAT!D2101</f>
        <v>46.167999999999999</v>
      </c>
      <c r="C2098" s="2">
        <f t="shared" si="253"/>
        <v>0</v>
      </c>
      <c r="D2098" s="2">
        <f t="shared" si="254"/>
        <v>46.167999999999999</v>
      </c>
      <c r="E2098" s="2">
        <f t="shared" si="256"/>
        <v>46.167999999999999</v>
      </c>
      <c r="F2098" s="2">
        <f t="shared" si="257"/>
        <v>46.167999999999999</v>
      </c>
      <c r="G2098" s="2">
        <f t="shared" ref="G2098:G2161" si="259">AVERAGE(B2049:B2098)</f>
        <v>46.168399999999963</v>
      </c>
      <c r="H2098" s="2">
        <f t="shared" si="255"/>
        <v>45.841604999999852</v>
      </c>
      <c r="I2098" s="2">
        <f t="array" ref="I2098">SUMPRODUCT(B2082:B2101, (ROW(B2082:B2101)-ROW(B2082)+1)) / (20*21/2)</f>
        <v>46.168000000000006</v>
      </c>
      <c r="J2098" s="2">
        <f t="shared" si="258"/>
        <v>46.168068355405843</v>
      </c>
      <c r="K2098" s="2">
        <f t="shared" si="252"/>
        <v>46.16538034404806</v>
      </c>
    </row>
    <row r="2099" spans="1:11" ht="13.5" x14ac:dyDescent="0.25">
      <c r="A2099" s="3">
        <f>TITRES_STAT!B2102</f>
        <v>45061</v>
      </c>
      <c r="B2099" s="6">
        <f>TITRES_STAT!D2102</f>
        <v>46.167999999999999</v>
      </c>
      <c r="C2099" s="2">
        <f t="shared" si="253"/>
        <v>0</v>
      </c>
      <c r="D2099" s="2">
        <f t="shared" si="254"/>
        <v>46.167999999999999</v>
      </c>
      <c r="E2099" s="2">
        <f t="shared" si="256"/>
        <v>46.167999999999999</v>
      </c>
      <c r="F2099" s="2">
        <f t="shared" si="257"/>
        <v>46.167999999999999</v>
      </c>
      <c r="G2099" s="2">
        <f t="shared" si="259"/>
        <v>46.16819999999997</v>
      </c>
      <c r="H2099" s="2">
        <f t="shared" si="255"/>
        <v>45.848529999999855</v>
      </c>
      <c r="I2099" s="2">
        <f t="array" ref="I2099">SUMPRODUCT(B2083:B2102, (ROW(B2083:B2102)-ROW(B2083)+1)) / (20*21/2)</f>
        <v>46.168000000000006</v>
      </c>
      <c r="J2099" s="2">
        <f t="shared" si="258"/>
        <v>46.168061845367191</v>
      </c>
      <c r="K2099" s="2">
        <f t="shared" ref="K2099:K2162" si="260">$K$4*B2099+(1-$K$4)*K2098</f>
        <v>46.165483075654024</v>
      </c>
    </row>
    <row r="2100" spans="1:11" ht="13.5" x14ac:dyDescent="0.25">
      <c r="A2100" s="3">
        <f>TITRES_STAT!B2103</f>
        <v>45062</v>
      </c>
      <c r="B2100" s="6">
        <f>TITRES_STAT!D2103</f>
        <v>46.167999999999999</v>
      </c>
      <c r="C2100" s="2">
        <f t="shared" si="253"/>
        <v>0</v>
      </c>
      <c r="D2100" s="2">
        <f t="shared" si="254"/>
        <v>46.167999999999999</v>
      </c>
      <c r="E2100" s="2">
        <f t="shared" si="256"/>
        <v>46.167999999999999</v>
      </c>
      <c r="F2100" s="2">
        <f t="shared" si="257"/>
        <v>46.167999999999999</v>
      </c>
      <c r="G2100" s="2">
        <f t="shared" si="259"/>
        <v>46.167999999999964</v>
      </c>
      <c r="H2100" s="2">
        <f t="shared" si="255"/>
        <v>45.855454999999857</v>
      </c>
      <c r="I2100" s="2">
        <f t="array" ref="I2100">SUMPRODUCT(B2084:B2103, (ROW(B2084:B2103)-ROW(B2084)+1)) / (20*21/2)</f>
        <v>46.168000000000006</v>
      </c>
      <c r="J2100" s="2">
        <f t="shared" si="258"/>
        <v>46.168055955332221</v>
      </c>
      <c r="K2100" s="2">
        <f t="shared" si="260"/>
        <v>46.165581778569553</v>
      </c>
    </row>
    <row r="2101" spans="1:11" ht="13.5" x14ac:dyDescent="0.25">
      <c r="A2101" s="3">
        <f>TITRES_STAT!B2104</f>
        <v>45063</v>
      </c>
      <c r="B2101" s="6">
        <f>TITRES_STAT!D2104</f>
        <v>46.167999999999999</v>
      </c>
      <c r="C2101" s="2">
        <f t="shared" si="253"/>
        <v>0</v>
      </c>
      <c r="D2101" s="2">
        <f t="shared" si="254"/>
        <v>46.167999999999999</v>
      </c>
      <c r="E2101" s="2">
        <f t="shared" si="256"/>
        <v>46.167999999999999</v>
      </c>
      <c r="F2101" s="2">
        <f t="shared" si="257"/>
        <v>46.167999999999999</v>
      </c>
      <c r="G2101" s="2">
        <f t="shared" si="259"/>
        <v>46.167999999999964</v>
      </c>
      <c r="H2101" s="2">
        <f t="shared" si="255"/>
        <v>45.86237999999986</v>
      </c>
      <c r="I2101" s="2">
        <f t="array" ref="I2101">SUMPRODUCT(B2085:B2104, (ROW(B2085:B2104)-ROW(B2085)+1)) / (20*21/2)</f>
        <v>46.168000000000006</v>
      </c>
      <c r="J2101" s="2">
        <f t="shared" si="258"/>
        <v>46.168050626252956</v>
      </c>
      <c r="K2101" s="2">
        <f t="shared" si="260"/>
        <v>46.165676610782512</v>
      </c>
    </row>
    <row r="2102" spans="1:11" ht="13.5" x14ac:dyDescent="0.25">
      <c r="A2102" s="3">
        <f>TITRES_STAT!B2105</f>
        <v>45064</v>
      </c>
      <c r="B2102" s="6">
        <f>TITRES_STAT!D2105</f>
        <v>46.167999999999999</v>
      </c>
      <c r="C2102" s="2">
        <f t="shared" si="253"/>
        <v>0</v>
      </c>
      <c r="D2102" s="2">
        <f t="shared" si="254"/>
        <v>46.167999999999999</v>
      </c>
      <c r="E2102" s="2">
        <f t="shared" si="256"/>
        <v>46.167999999999999</v>
      </c>
      <c r="F2102" s="2">
        <f t="shared" si="257"/>
        <v>46.167999999999999</v>
      </c>
      <c r="G2102" s="2">
        <f t="shared" si="259"/>
        <v>46.167999999999964</v>
      </c>
      <c r="H2102" s="2">
        <f t="shared" si="255"/>
        <v>45.869304999999855</v>
      </c>
      <c r="I2102" s="2">
        <f t="array" ref="I2102">SUMPRODUCT(B2086:B2105, (ROW(B2086:B2105)-ROW(B2086)+1)) / (20*21/2)</f>
        <v>46.168000000000006</v>
      </c>
      <c r="J2102" s="2">
        <f t="shared" si="258"/>
        <v>46.168045804705052</v>
      </c>
      <c r="K2102" s="2">
        <f t="shared" si="260"/>
        <v>46.165767724085157</v>
      </c>
    </row>
    <row r="2103" spans="1:11" ht="13.5" x14ac:dyDescent="0.25">
      <c r="A2103" s="3">
        <f>TITRES_STAT!B2106</f>
        <v>45065</v>
      </c>
      <c r="B2103" s="6">
        <f>TITRES_STAT!D2106</f>
        <v>46.167999999999999</v>
      </c>
      <c r="C2103" s="2">
        <f t="shared" si="253"/>
        <v>0</v>
      </c>
      <c r="D2103" s="2">
        <f t="shared" si="254"/>
        <v>46.167999999999999</v>
      </c>
      <c r="E2103" s="2">
        <f t="shared" si="256"/>
        <v>46.167999999999999</v>
      </c>
      <c r="F2103" s="2">
        <f t="shared" si="257"/>
        <v>46.167999999999999</v>
      </c>
      <c r="G2103" s="2">
        <f t="shared" si="259"/>
        <v>46.167999999999964</v>
      </c>
      <c r="H2103" s="2">
        <f t="shared" si="255"/>
        <v>45.876229999999858</v>
      </c>
      <c r="I2103" s="2">
        <f t="array" ref="I2103">SUMPRODUCT(B2087:B2106, (ROW(B2087:B2106)-ROW(B2087)+1)) / (20*21/2)</f>
        <v>46.168000000000006</v>
      </c>
      <c r="J2103" s="2">
        <f t="shared" si="258"/>
        <v>46.168041442352184</v>
      </c>
      <c r="K2103" s="2">
        <f t="shared" si="260"/>
        <v>46.165855264317116</v>
      </c>
    </row>
    <row r="2104" spans="1:11" ht="13.5" x14ac:dyDescent="0.25">
      <c r="A2104" s="3">
        <f>TITRES_STAT!B2107</f>
        <v>45068</v>
      </c>
      <c r="B2104" s="6">
        <f>TITRES_STAT!D2107</f>
        <v>46.167999999999999</v>
      </c>
      <c r="C2104" s="2">
        <f t="shared" si="253"/>
        <v>0</v>
      </c>
      <c r="D2104" s="2">
        <f t="shared" si="254"/>
        <v>46.167999999999999</v>
      </c>
      <c r="E2104" s="2">
        <f t="shared" si="256"/>
        <v>46.167999999999999</v>
      </c>
      <c r="F2104" s="2">
        <f t="shared" si="257"/>
        <v>46.167999999999999</v>
      </c>
      <c r="G2104" s="2">
        <f t="shared" si="259"/>
        <v>46.167999999999964</v>
      </c>
      <c r="H2104" s="2">
        <f t="shared" si="255"/>
        <v>45.88315499999986</v>
      </c>
      <c r="I2104" s="2">
        <f t="array" ref="I2104">SUMPRODUCT(B2088:B2107, (ROW(B2088:B2107)-ROW(B2088)+1)) / (20*21/2)</f>
        <v>46.168000000000006</v>
      </c>
      <c r="J2104" s="2">
        <f t="shared" si="258"/>
        <v>46.168037495461498</v>
      </c>
      <c r="K2104" s="2">
        <f t="shared" si="260"/>
        <v>46.165939371598803</v>
      </c>
    </row>
    <row r="2105" spans="1:11" ht="13.5" x14ac:dyDescent="0.25">
      <c r="A2105" s="3">
        <f>TITRES_STAT!B2108</f>
        <v>45069</v>
      </c>
      <c r="B2105" s="6">
        <f>TITRES_STAT!D2108</f>
        <v>46.167999999999999</v>
      </c>
      <c r="C2105" s="2">
        <f t="shared" si="253"/>
        <v>0</v>
      </c>
      <c r="D2105" s="2">
        <f t="shared" si="254"/>
        <v>46.167999999999999</v>
      </c>
      <c r="E2105" s="2">
        <f t="shared" si="256"/>
        <v>46.167999999999999</v>
      </c>
      <c r="F2105" s="2">
        <f t="shared" si="257"/>
        <v>46.167999999999999</v>
      </c>
      <c r="G2105" s="2">
        <f t="shared" si="259"/>
        <v>46.167999999999964</v>
      </c>
      <c r="H2105" s="2">
        <f t="shared" si="255"/>
        <v>45.890079999999863</v>
      </c>
      <c r="I2105" s="2">
        <f t="array" ref="I2105">SUMPRODUCT(B2089:B2108, (ROW(B2089:B2108)-ROW(B2089)+1)) / (20*21/2)</f>
        <v>46.168000000000006</v>
      </c>
      <c r="J2105" s="2">
        <f t="shared" si="258"/>
        <v>46.168033924465163</v>
      </c>
      <c r="K2105" s="2">
        <f t="shared" si="260"/>
        <v>46.166020180555712</v>
      </c>
    </row>
    <row r="2106" spans="1:11" ht="13.5" x14ac:dyDescent="0.25">
      <c r="A2106" s="3">
        <f>TITRES_STAT!B2109</f>
        <v>45070</v>
      </c>
      <c r="B2106" s="6">
        <f>TITRES_STAT!D2109</f>
        <v>46.167999999999999</v>
      </c>
      <c r="C2106" s="2">
        <f t="shared" si="253"/>
        <v>0</v>
      </c>
      <c r="D2106" s="2">
        <f t="shared" si="254"/>
        <v>46.167999999999999</v>
      </c>
      <c r="E2106" s="2">
        <f t="shared" si="256"/>
        <v>46.167999999999999</v>
      </c>
      <c r="F2106" s="2">
        <f t="shared" si="257"/>
        <v>46.167999999999999</v>
      </c>
      <c r="G2106" s="2">
        <f t="shared" si="259"/>
        <v>46.167999999999964</v>
      </c>
      <c r="H2106" s="2">
        <f t="shared" si="255"/>
        <v>45.897004999999851</v>
      </c>
      <c r="I2106" s="2">
        <f t="array" ref="I2106">SUMPRODUCT(B2090:B2109, (ROW(B2090:B2109)-ROW(B2090)+1)) / (20*21/2)</f>
        <v>46.168000000000006</v>
      </c>
      <c r="J2106" s="2">
        <f t="shared" si="258"/>
        <v>46.168030693563715</v>
      </c>
      <c r="K2106" s="2">
        <f t="shared" si="260"/>
        <v>46.166097820533921</v>
      </c>
    </row>
    <row r="2107" spans="1:11" ht="13.5" x14ac:dyDescent="0.25">
      <c r="A2107" s="3">
        <f>TITRES_STAT!B2110</f>
        <v>45071</v>
      </c>
      <c r="B2107" s="6">
        <f>TITRES_STAT!D2110</f>
        <v>46.167999999999999</v>
      </c>
      <c r="C2107" s="2">
        <f t="shared" si="253"/>
        <v>0</v>
      </c>
      <c r="D2107" s="2">
        <f t="shared" si="254"/>
        <v>46.167999999999999</v>
      </c>
      <c r="E2107" s="2">
        <f t="shared" si="256"/>
        <v>46.167999999999999</v>
      </c>
      <c r="F2107" s="2">
        <f t="shared" si="257"/>
        <v>46.167999999999999</v>
      </c>
      <c r="G2107" s="2">
        <f t="shared" si="259"/>
        <v>46.167999999999964</v>
      </c>
      <c r="H2107" s="2">
        <f t="shared" si="255"/>
        <v>45.903929999999853</v>
      </c>
      <c r="I2107" s="2">
        <f t="array" ref="I2107">SUMPRODUCT(B2091:B2110, (ROW(B2091:B2110)-ROW(B2091)+1)) / (20*21/2)</f>
        <v>46.168000000000006</v>
      </c>
      <c r="J2107" s="2">
        <f t="shared" si="258"/>
        <v>46.168027770367168</v>
      </c>
      <c r="K2107" s="2">
        <f t="shared" si="260"/>
        <v>46.166172415807104</v>
      </c>
    </row>
    <row r="2108" spans="1:11" ht="13.5" x14ac:dyDescent="0.25">
      <c r="A2108" s="3">
        <f>TITRES_STAT!B2111</f>
        <v>45072</v>
      </c>
      <c r="B2108" s="6">
        <f>TITRES_STAT!D2111</f>
        <v>46.167999999999999</v>
      </c>
      <c r="C2108" s="2">
        <f t="shared" si="253"/>
        <v>0</v>
      </c>
      <c r="D2108" s="2">
        <f t="shared" si="254"/>
        <v>46.167999999999999</v>
      </c>
      <c r="E2108" s="2">
        <f t="shared" si="256"/>
        <v>46.167999999999999</v>
      </c>
      <c r="F2108" s="2">
        <f t="shared" si="257"/>
        <v>46.167999999999999</v>
      </c>
      <c r="G2108" s="2">
        <f t="shared" si="259"/>
        <v>46.167999999999964</v>
      </c>
      <c r="H2108" s="2">
        <f t="shared" si="255"/>
        <v>45.910854999999856</v>
      </c>
      <c r="I2108" s="2">
        <f t="array" ref="I2108">SUMPRODUCT(B2092:B2111, (ROW(B2092:B2111)-ROW(B2092)+1)) / (20*21/2)</f>
        <v>46.168000000000006</v>
      </c>
      <c r="J2108" s="2">
        <f t="shared" si="258"/>
        <v>46.168025125570288</v>
      </c>
      <c r="K2108" s="2">
        <f t="shared" si="260"/>
        <v>46.166244085775453</v>
      </c>
    </row>
    <row r="2109" spans="1:11" ht="13.5" x14ac:dyDescent="0.25">
      <c r="A2109" s="3">
        <f>TITRES_STAT!B2112</f>
        <v>45075</v>
      </c>
      <c r="B2109" s="6">
        <f>TITRES_STAT!D2112</f>
        <v>46.167999999999999</v>
      </c>
      <c r="C2109" s="2">
        <f t="shared" si="253"/>
        <v>0</v>
      </c>
      <c r="D2109" s="2">
        <f t="shared" si="254"/>
        <v>46.167999999999999</v>
      </c>
      <c r="E2109" s="2">
        <f t="shared" si="256"/>
        <v>46.167999999999999</v>
      </c>
      <c r="F2109" s="2">
        <f t="shared" si="257"/>
        <v>46.167999999999999</v>
      </c>
      <c r="G2109" s="2">
        <f t="shared" si="259"/>
        <v>46.167999999999964</v>
      </c>
      <c r="H2109" s="2">
        <f t="shared" si="255"/>
        <v>45.917779999999851</v>
      </c>
      <c r="I2109" s="2">
        <f t="array" ref="I2109">SUMPRODUCT(B2093:B2112, (ROW(B2093:B2112)-ROW(B2093)+1)) / (20*21/2)</f>
        <v>46.168000000000006</v>
      </c>
      <c r="J2109" s="2">
        <f t="shared" si="258"/>
        <v>46.168022732658827</v>
      </c>
      <c r="K2109" s="2">
        <f t="shared" si="260"/>
        <v>46.166312945156811</v>
      </c>
    </row>
    <row r="2110" spans="1:11" ht="13.5" x14ac:dyDescent="0.25">
      <c r="A2110" s="3">
        <f>TITRES_STAT!B2113</f>
        <v>45076</v>
      </c>
      <c r="B2110" s="6">
        <f>TITRES_STAT!D2113</f>
        <v>46.167999999999999</v>
      </c>
      <c r="C2110" s="2">
        <f t="shared" si="253"/>
        <v>0</v>
      </c>
      <c r="D2110" s="2">
        <f t="shared" si="254"/>
        <v>46.167999999999999</v>
      </c>
      <c r="E2110" s="2">
        <f t="shared" si="256"/>
        <v>46.167999999999999</v>
      </c>
      <c r="F2110" s="2">
        <f t="shared" si="257"/>
        <v>46.167999999999999</v>
      </c>
      <c r="G2110" s="2">
        <f t="shared" si="259"/>
        <v>46.167999999999964</v>
      </c>
      <c r="H2110" s="2">
        <f t="shared" si="255"/>
        <v>45.924704999999847</v>
      </c>
      <c r="I2110" s="2">
        <f t="array" ref="I2110">SUMPRODUCT(B2094:B2113, (ROW(B2094:B2113)-ROW(B2094)+1)) / (20*21/2)</f>
        <v>46.168000000000006</v>
      </c>
      <c r="J2110" s="2">
        <f t="shared" si="258"/>
        <v>46.168020567643694</v>
      </c>
      <c r="K2110" s="2">
        <f t="shared" si="260"/>
        <v>46.166379104170268</v>
      </c>
    </row>
    <row r="2111" spans="1:11" ht="13.5" x14ac:dyDescent="0.25">
      <c r="A2111" s="3">
        <f>TITRES_STAT!B2114</f>
        <v>45077</v>
      </c>
      <c r="B2111" s="6">
        <f>TITRES_STAT!D2114</f>
        <v>46.167999999999999</v>
      </c>
      <c r="C2111" s="2">
        <f t="shared" si="253"/>
        <v>0</v>
      </c>
      <c r="D2111" s="2">
        <f t="shared" si="254"/>
        <v>46.167999999999999</v>
      </c>
      <c r="E2111" s="2">
        <f t="shared" si="256"/>
        <v>46.167999999999999</v>
      </c>
      <c r="F2111" s="2">
        <f t="shared" si="257"/>
        <v>46.167999999999999</v>
      </c>
      <c r="G2111" s="2">
        <f t="shared" si="259"/>
        <v>46.167999999999964</v>
      </c>
      <c r="H2111" s="2">
        <f t="shared" si="255"/>
        <v>45.931629999999849</v>
      </c>
      <c r="I2111" s="2">
        <f t="array" ref="I2111">SUMPRODUCT(B2095:B2114, (ROW(B2095:B2114)-ROW(B2095)+1)) / (20*21/2)</f>
        <v>46.168000000000006</v>
      </c>
      <c r="J2111" s="2">
        <f t="shared" si="258"/>
        <v>46.168018608820482</v>
      </c>
      <c r="K2111" s="2">
        <f t="shared" si="260"/>
        <v>46.166442668712612</v>
      </c>
    </row>
    <row r="2112" spans="1:11" ht="13.5" x14ac:dyDescent="0.25">
      <c r="A2112" s="3">
        <f>TITRES_STAT!B2115</f>
        <v>45078</v>
      </c>
      <c r="B2112" s="6">
        <f>TITRES_STAT!D2115</f>
        <v>46.167999999999999</v>
      </c>
      <c r="C2112" s="2">
        <f t="shared" si="253"/>
        <v>0</v>
      </c>
      <c r="D2112" s="2">
        <f t="shared" si="254"/>
        <v>46.167999999999999</v>
      </c>
      <c r="E2112" s="2">
        <f t="shared" si="256"/>
        <v>46.167999999999999</v>
      </c>
      <c r="F2112" s="2">
        <f t="shared" si="257"/>
        <v>46.167999999999999</v>
      </c>
      <c r="G2112" s="2">
        <f t="shared" si="259"/>
        <v>46.167999999999964</v>
      </c>
      <c r="H2112" s="2">
        <f t="shared" si="255"/>
        <v>45.938554999999845</v>
      </c>
      <c r="I2112" s="2">
        <f t="array" ref="I2112">SUMPRODUCT(B2096:B2115, (ROW(B2096:B2115)-ROW(B2096)+1)) / (20*21/2)</f>
        <v>46.168000000000006</v>
      </c>
      <c r="J2112" s="2">
        <f t="shared" si="258"/>
        <v>46.168016836551864</v>
      </c>
      <c r="K2112" s="2">
        <f t="shared" si="260"/>
        <v>46.166503740527808</v>
      </c>
    </row>
    <row r="2113" spans="1:11" ht="13.5" x14ac:dyDescent="0.25">
      <c r="A2113" s="3">
        <f>TITRES_STAT!B2116</f>
        <v>45079</v>
      </c>
      <c r="B2113" s="6">
        <f>TITRES_STAT!D2116</f>
        <v>46.167999999999999</v>
      </c>
      <c r="C2113" s="2">
        <f t="shared" si="253"/>
        <v>0</v>
      </c>
      <c r="D2113" s="2">
        <f t="shared" si="254"/>
        <v>46.167999999999999</v>
      </c>
      <c r="E2113" s="2">
        <f t="shared" si="256"/>
        <v>46.167999999999999</v>
      </c>
      <c r="F2113" s="2">
        <f t="shared" si="257"/>
        <v>46.167999999999999</v>
      </c>
      <c r="G2113" s="2">
        <f t="shared" si="259"/>
        <v>46.167999999999964</v>
      </c>
      <c r="H2113" s="2">
        <f t="shared" si="255"/>
        <v>45.94547999999984</v>
      </c>
      <c r="I2113" s="2">
        <f t="array" ref="I2113">SUMPRODUCT(B2097:B2116, (ROW(B2097:B2116)-ROW(B2097)+1)) / (20*21/2)</f>
        <v>46.168000000000006</v>
      </c>
      <c r="J2113" s="2">
        <f t="shared" si="258"/>
        <v>46.168015233070733</v>
      </c>
      <c r="K2113" s="2">
        <f t="shared" si="260"/>
        <v>46.16656241736986</v>
      </c>
    </row>
    <row r="2114" spans="1:11" ht="13.5" x14ac:dyDescent="0.25">
      <c r="A2114" s="3">
        <f>TITRES_STAT!B2117</f>
        <v>45082</v>
      </c>
      <c r="B2114" s="6">
        <f>TITRES_STAT!D2117</f>
        <v>46.167999999999999</v>
      </c>
      <c r="C2114" s="2">
        <f t="shared" si="253"/>
        <v>0</v>
      </c>
      <c r="D2114" s="2">
        <f t="shared" si="254"/>
        <v>46.167999999999999</v>
      </c>
      <c r="E2114" s="2">
        <f t="shared" si="256"/>
        <v>46.167999999999999</v>
      </c>
      <c r="F2114" s="2">
        <f t="shared" si="257"/>
        <v>46.167999999999999</v>
      </c>
      <c r="G2114" s="2">
        <f t="shared" si="259"/>
        <v>46.167999999999964</v>
      </c>
      <c r="H2114" s="2">
        <f t="shared" si="255"/>
        <v>45.952404999999843</v>
      </c>
      <c r="I2114" s="2">
        <f t="array" ref="I2114">SUMPRODUCT(B2098:B2117, (ROW(B2098:B2117)-ROW(B2098)+1)) / (20*21/2)</f>
        <v>46.168000000000006</v>
      </c>
      <c r="J2114" s="2">
        <f t="shared" si="258"/>
        <v>46.16801378230209</v>
      </c>
      <c r="K2114" s="2">
        <f t="shared" si="260"/>
        <v>46.16661879315928</v>
      </c>
    </row>
    <row r="2115" spans="1:11" ht="13.5" x14ac:dyDescent="0.25">
      <c r="A2115" s="3">
        <f>TITRES_STAT!B2118</f>
        <v>45083</v>
      </c>
      <c r="B2115" s="6">
        <f>TITRES_STAT!D2118</f>
        <v>46.167999999999999</v>
      </c>
      <c r="C2115" s="2">
        <f t="shared" si="253"/>
        <v>0</v>
      </c>
      <c r="D2115" s="2">
        <f t="shared" si="254"/>
        <v>46.167999999999999</v>
      </c>
      <c r="E2115" s="2">
        <f t="shared" si="256"/>
        <v>46.167999999999999</v>
      </c>
      <c r="F2115" s="2">
        <f t="shared" si="257"/>
        <v>46.167999999999999</v>
      </c>
      <c r="G2115" s="2">
        <f t="shared" si="259"/>
        <v>46.167999999999964</v>
      </c>
      <c r="H2115" s="2">
        <f t="shared" si="255"/>
        <v>45.959329999999845</v>
      </c>
      <c r="I2115" s="2">
        <f t="array" ref="I2115">SUMPRODUCT(B2099:B2118, (ROW(B2099:B2118)-ROW(B2099)+1)) / (20*21/2)</f>
        <v>46.168000000000006</v>
      </c>
      <c r="J2115" s="2">
        <f t="shared" si="258"/>
        <v>46.168012469701885</v>
      </c>
      <c r="K2115" s="2">
        <f t="shared" si="260"/>
        <v>46.166672958133425</v>
      </c>
    </row>
    <row r="2116" spans="1:11" ht="13.5" x14ac:dyDescent="0.25">
      <c r="A2116" s="3">
        <f>TITRES_STAT!B2119</f>
        <v>45084</v>
      </c>
      <c r="B2116" s="6">
        <f>TITRES_STAT!D2119</f>
        <v>46.167999999999999</v>
      </c>
      <c r="C2116" s="2">
        <f t="shared" ref="C2116:C2179" si="261">B2116-B2115</f>
        <v>0</v>
      </c>
      <c r="D2116" s="2">
        <f t="shared" si="254"/>
        <v>46.167999999999999</v>
      </c>
      <c r="E2116" s="2">
        <f t="shared" si="256"/>
        <v>46.167999999999999</v>
      </c>
      <c r="F2116" s="2">
        <f t="shared" si="257"/>
        <v>46.167999999999999</v>
      </c>
      <c r="G2116" s="2">
        <f t="shared" si="259"/>
        <v>46.167999999999964</v>
      </c>
      <c r="H2116" s="2">
        <f t="shared" si="255"/>
        <v>45.96625499999984</v>
      </c>
      <c r="I2116" s="2">
        <f t="array" ref="I2116">SUMPRODUCT(B2100:B2119, (ROW(B2100:B2119)-ROW(B2100)+1)) / (20*21/2)</f>
        <v>46.168000000000006</v>
      </c>
      <c r="J2116" s="2">
        <f t="shared" si="258"/>
        <v>46.16801128211123</v>
      </c>
      <c r="K2116" s="2">
        <f t="shared" si="260"/>
        <v>46.166724998990937</v>
      </c>
    </row>
    <row r="2117" spans="1:11" ht="13.5" x14ac:dyDescent="0.25">
      <c r="A2117" s="3">
        <f>TITRES_STAT!B2120</f>
        <v>45085</v>
      </c>
      <c r="B2117" s="6">
        <f>TITRES_STAT!D2120</f>
        <v>46.167999999999999</v>
      </c>
      <c r="C2117" s="2">
        <f t="shared" si="261"/>
        <v>0</v>
      </c>
      <c r="D2117" s="2">
        <f t="shared" si="254"/>
        <v>46.167999999999999</v>
      </c>
      <c r="E2117" s="2">
        <f t="shared" si="256"/>
        <v>46.167999999999999</v>
      </c>
      <c r="F2117" s="2">
        <f t="shared" si="257"/>
        <v>46.167999999999999</v>
      </c>
      <c r="G2117" s="2">
        <f t="shared" si="259"/>
        <v>46.167999999999964</v>
      </c>
      <c r="H2117" s="2">
        <f t="shared" si="255"/>
        <v>45.973179999999836</v>
      </c>
      <c r="I2117" s="2">
        <f t="array" ref="I2117">SUMPRODUCT(B2101:B2120, (ROW(B2101:B2120)-ROW(B2101)+1)) / (20*21/2)</f>
        <v>46.168000000000006</v>
      </c>
      <c r="J2117" s="2">
        <f t="shared" si="258"/>
        <v>46.168010207624441</v>
      </c>
      <c r="K2117" s="2">
        <f t="shared" si="260"/>
        <v>46.166774999030508</v>
      </c>
    </row>
    <row r="2118" spans="1:11" ht="13.5" x14ac:dyDescent="0.25">
      <c r="A2118" s="3">
        <f>TITRES_STAT!B2121</f>
        <v>45086</v>
      </c>
      <c r="B2118" s="6">
        <f>TITRES_STAT!D2121</f>
        <v>46.167999999999999</v>
      </c>
      <c r="C2118" s="2">
        <f t="shared" si="261"/>
        <v>0</v>
      </c>
      <c r="D2118" s="2">
        <f t="shared" ref="D2118:D2181" si="262">AVERAGE(B2114:B2118)</f>
        <v>46.167999999999999</v>
      </c>
      <c r="E2118" s="2">
        <f t="shared" si="256"/>
        <v>46.167999999999999</v>
      </c>
      <c r="F2118" s="2">
        <f t="shared" si="257"/>
        <v>46.167999999999999</v>
      </c>
      <c r="G2118" s="2">
        <f t="shared" si="259"/>
        <v>46.167999999999964</v>
      </c>
      <c r="H2118" s="2">
        <f t="shared" si="255"/>
        <v>45.980104999999838</v>
      </c>
      <c r="I2118" s="2">
        <f t="array" ref="I2118">SUMPRODUCT(B2102:B2121, (ROW(B2102:B2121)-ROW(B2102)+1)) / (20*21/2)</f>
        <v>46.168000000000006</v>
      </c>
      <c r="J2118" s="2">
        <f t="shared" si="258"/>
        <v>46.168009235469732</v>
      </c>
      <c r="K2118" s="2">
        <f t="shared" si="260"/>
        <v>46.166823038284214</v>
      </c>
    </row>
    <row r="2119" spans="1:11" ht="13.5" x14ac:dyDescent="0.25">
      <c r="A2119" s="3">
        <f>TITRES_STAT!B2122</f>
        <v>45089</v>
      </c>
      <c r="B2119" s="6">
        <f>TITRES_STAT!D2122</f>
        <v>46.167999999999999</v>
      </c>
      <c r="C2119" s="2">
        <f t="shared" si="261"/>
        <v>0</v>
      </c>
      <c r="D2119" s="2">
        <f t="shared" si="262"/>
        <v>46.167999999999999</v>
      </c>
      <c r="E2119" s="2">
        <f t="shared" si="256"/>
        <v>46.167999999999999</v>
      </c>
      <c r="F2119" s="2">
        <f t="shared" si="257"/>
        <v>46.167999999999999</v>
      </c>
      <c r="G2119" s="2">
        <f t="shared" si="259"/>
        <v>46.167999999999964</v>
      </c>
      <c r="H2119" s="2">
        <f t="shared" si="255"/>
        <v>45.987029999999841</v>
      </c>
      <c r="I2119" s="2">
        <f t="array" ref="I2119">SUMPRODUCT(B2103:B2122, (ROW(B2103:B2122)-ROW(B2103)+1)) / (20*21/2)</f>
        <v>46.168000000000006</v>
      </c>
      <c r="J2119" s="2">
        <f t="shared" si="258"/>
        <v>46.168008355901186</v>
      </c>
      <c r="K2119" s="2">
        <f t="shared" si="260"/>
        <v>46.166869193645617</v>
      </c>
    </row>
    <row r="2120" spans="1:11" ht="13.5" x14ac:dyDescent="0.25">
      <c r="A2120" s="3">
        <f>TITRES_STAT!B2123</f>
        <v>45090</v>
      </c>
      <c r="B2120" s="6">
        <f>TITRES_STAT!D2123</f>
        <v>46.167999999999999</v>
      </c>
      <c r="C2120" s="2">
        <f t="shared" si="261"/>
        <v>0</v>
      </c>
      <c r="D2120" s="2">
        <f t="shared" si="262"/>
        <v>46.167999999999999</v>
      </c>
      <c r="E2120" s="2">
        <f t="shared" si="256"/>
        <v>46.167999999999999</v>
      </c>
      <c r="F2120" s="2">
        <f t="shared" si="257"/>
        <v>46.167999999999999</v>
      </c>
      <c r="G2120" s="2">
        <f t="shared" si="259"/>
        <v>46.167999999999964</v>
      </c>
      <c r="H2120" s="2">
        <f t="shared" si="255"/>
        <v>45.993954999999843</v>
      </c>
      <c r="I2120" s="2">
        <f t="array" ref="I2120">SUMPRODUCT(B2104:B2123, (ROW(B2104:B2123)-ROW(B2104)+1)) / (20*21/2)</f>
        <v>46.168000000000006</v>
      </c>
      <c r="J2120" s="2">
        <f t="shared" si="258"/>
        <v>46.168007560101067</v>
      </c>
      <c r="K2120" s="2">
        <f t="shared" si="260"/>
        <v>46.166913538992851</v>
      </c>
    </row>
    <row r="2121" spans="1:11" ht="13.5" x14ac:dyDescent="0.25">
      <c r="A2121" s="3">
        <f>TITRES_STAT!B2124</f>
        <v>45091</v>
      </c>
      <c r="B2121" s="6">
        <f>TITRES_STAT!D2124</f>
        <v>46.167999999999999</v>
      </c>
      <c r="C2121" s="2">
        <f t="shared" si="261"/>
        <v>0</v>
      </c>
      <c r="D2121" s="2">
        <f t="shared" si="262"/>
        <v>46.167999999999999</v>
      </c>
      <c r="E2121" s="2">
        <f t="shared" si="256"/>
        <v>46.167999999999999</v>
      </c>
      <c r="F2121" s="2">
        <f t="shared" si="257"/>
        <v>46.167999999999999</v>
      </c>
      <c r="G2121" s="2">
        <f t="shared" si="259"/>
        <v>46.167999999999964</v>
      </c>
      <c r="H2121" s="2">
        <f t="shared" si="255"/>
        <v>46.000879999999846</v>
      </c>
      <c r="I2121" s="2">
        <f t="array" ref="I2121">SUMPRODUCT(B2105:B2124, (ROW(B2105:B2124)-ROW(B2105)+1)) / (20*21/2)</f>
        <v>46.168000000000006</v>
      </c>
      <c r="J2121" s="2">
        <f t="shared" si="258"/>
        <v>46.168006840091437</v>
      </c>
      <c r="K2121" s="2">
        <f t="shared" si="260"/>
        <v>46.166956145306855</v>
      </c>
    </row>
    <row r="2122" spans="1:11" ht="13.5" x14ac:dyDescent="0.25">
      <c r="A2122" s="3">
        <f>TITRES_STAT!B2125</f>
        <v>45092</v>
      </c>
      <c r="B2122" s="6">
        <f>TITRES_STAT!D2125</f>
        <v>46.167999999999999</v>
      </c>
      <c r="C2122" s="2">
        <f t="shared" si="261"/>
        <v>0</v>
      </c>
      <c r="D2122" s="2">
        <f t="shared" si="262"/>
        <v>46.167999999999999</v>
      </c>
      <c r="E2122" s="2">
        <f t="shared" si="256"/>
        <v>46.167999999999999</v>
      </c>
      <c r="F2122" s="2">
        <f t="shared" si="257"/>
        <v>46.167999999999999</v>
      </c>
      <c r="G2122" s="2">
        <f t="shared" si="259"/>
        <v>46.167999999999964</v>
      </c>
      <c r="H2122" s="2">
        <f t="shared" ref="H2122:H2185" si="263">AVERAGE(B1923:B2122)</f>
        <v>46.007804999999841</v>
      </c>
      <c r="I2122" s="2">
        <f t="array" ref="I2122">SUMPRODUCT(B2106:B2125, (ROW(B2106:B2125)-ROW(B2106)+1)) / (20*21/2)</f>
        <v>46.168000000000006</v>
      </c>
      <c r="J2122" s="2">
        <f t="shared" si="258"/>
        <v>46.168006188654154</v>
      </c>
      <c r="K2122" s="2">
        <f t="shared" si="260"/>
        <v>46.166997080785016</v>
      </c>
    </row>
    <row r="2123" spans="1:11" ht="13.5" x14ac:dyDescent="0.25">
      <c r="A2123" s="3">
        <f>TITRES_STAT!B2126</f>
        <v>45093</v>
      </c>
      <c r="B2123" s="6">
        <f>TITRES_STAT!D2126</f>
        <v>46.167999999999999</v>
      </c>
      <c r="C2123" s="2">
        <f t="shared" si="261"/>
        <v>0</v>
      </c>
      <c r="D2123" s="2">
        <f t="shared" si="262"/>
        <v>46.167999999999999</v>
      </c>
      <c r="E2123" s="2">
        <f t="shared" si="256"/>
        <v>46.167999999999999</v>
      </c>
      <c r="F2123" s="2">
        <f t="shared" si="257"/>
        <v>46.167999999999999</v>
      </c>
      <c r="G2123" s="2">
        <f t="shared" si="259"/>
        <v>46.167999999999964</v>
      </c>
      <c r="H2123" s="2">
        <f t="shared" si="263"/>
        <v>46.014729999999844</v>
      </c>
      <c r="I2123" s="2">
        <f t="array" ref="I2123">SUMPRODUCT(B2107:B2126, (ROW(B2107:B2126)-ROW(B2107)+1)) / (20*21/2)</f>
        <v>46.168000000000006</v>
      </c>
      <c r="J2123" s="2">
        <f t="shared" si="258"/>
        <v>46.168005599258514</v>
      </c>
      <c r="K2123" s="2">
        <f t="shared" si="260"/>
        <v>46.16703641095031</v>
      </c>
    </row>
    <row r="2124" spans="1:11" ht="13.5" x14ac:dyDescent="0.25">
      <c r="A2124" s="3">
        <f>TITRES_STAT!B2127</f>
        <v>45096</v>
      </c>
      <c r="B2124" s="6">
        <f>TITRES_STAT!D2127</f>
        <v>46.167999999999999</v>
      </c>
      <c r="C2124" s="2">
        <f t="shared" si="261"/>
        <v>0</v>
      </c>
      <c r="D2124" s="2">
        <f t="shared" si="262"/>
        <v>46.167999999999999</v>
      </c>
      <c r="E2124" s="2">
        <f t="shared" ref="E2124:E2187" si="264">AVERAGE(B2115:B2124)</f>
        <v>46.167999999999999</v>
      </c>
      <c r="F2124" s="2">
        <f t="shared" si="257"/>
        <v>46.167999999999999</v>
      </c>
      <c r="G2124" s="2">
        <f t="shared" si="259"/>
        <v>46.167999999999964</v>
      </c>
      <c r="H2124" s="2">
        <f t="shared" si="263"/>
        <v>46.021654999999846</v>
      </c>
      <c r="I2124" s="2">
        <f t="array" ref="I2124">SUMPRODUCT(B2108:B2127, (ROW(B2108:B2127)-ROW(B2108)+1)) / (20*21/2)</f>
        <v>46.168000000000006</v>
      </c>
      <c r="J2124" s="2">
        <f t="shared" si="258"/>
        <v>46.168005065995793</v>
      </c>
      <c r="K2124" s="2">
        <f t="shared" si="260"/>
        <v>46.167074198756183</v>
      </c>
    </row>
    <row r="2125" spans="1:11" ht="13.5" x14ac:dyDescent="0.25">
      <c r="A2125" s="3">
        <f>TITRES_STAT!B2128</f>
        <v>45097</v>
      </c>
      <c r="B2125" s="6">
        <f>TITRES_STAT!D2128</f>
        <v>46.167999999999999</v>
      </c>
      <c r="C2125" s="2">
        <f t="shared" si="261"/>
        <v>0</v>
      </c>
      <c r="D2125" s="2">
        <f t="shared" si="262"/>
        <v>46.167999999999999</v>
      </c>
      <c r="E2125" s="2">
        <f t="shared" si="264"/>
        <v>46.167999999999999</v>
      </c>
      <c r="F2125" s="2">
        <f t="shared" si="257"/>
        <v>46.167999999999999</v>
      </c>
      <c r="G2125" s="2">
        <f t="shared" si="259"/>
        <v>46.167999999999964</v>
      </c>
      <c r="H2125" s="2">
        <f t="shared" si="263"/>
        <v>46.028579999999835</v>
      </c>
      <c r="I2125" s="2">
        <f t="array" ref="I2125">SUMPRODUCT(B2109:B2128, (ROW(B2109:B2128)-ROW(B2109)+1)) / (20*21/2)</f>
        <v>46.168000000000006</v>
      </c>
      <c r="J2125" s="2">
        <f t="shared" si="258"/>
        <v>46.168004583520002</v>
      </c>
      <c r="K2125" s="2">
        <f t="shared" si="260"/>
        <v>46.167110504687315</v>
      </c>
    </row>
    <row r="2126" spans="1:11" ht="13.5" x14ac:dyDescent="0.25">
      <c r="A2126" s="3">
        <f>TITRES_STAT!B2129</f>
        <v>45098</v>
      </c>
      <c r="B2126" s="6">
        <f>TITRES_STAT!D2129</f>
        <v>46.167999999999999</v>
      </c>
      <c r="C2126" s="2">
        <f t="shared" si="261"/>
        <v>0</v>
      </c>
      <c r="D2126" s="2">
        <f t="shared" si="262"/>
        <v>46.167999999999999</v>
      </c>
      <c r="E2126" s="2">
        <f t="shared" si="264"/>
        <v>46.167999999999999</v>
      </c>
      <c r="F2126" s="2">
        <f t="shared" si="257"/>
        <v>46.167999999999999</v>
      </c>
      <c r="G2126" s="2">
        <f t="shared" si="259"/>
        <v>46.167999999999964</v>
      </c>
      <c r="H2126" s="2">
        <f t="shared" si="263"/>
        <v>46.035504999999837</v>
      </c>
      <c r="I2126" s="2">
        <f t="array" ref="I2126">SUMPRODUCT(B2110:B2129, (ROW(B2110:B2129)-ROW(B2110)+1)) / (20*21/2)</f>
        <v>46.168000000000006</v>
      </c>
      <c r="J2126" s="2">
        <f t="shared" si="258"/>
        <v>46.168004146994285</v>
      </c>
      <c r="K2126" s="2">
        <f t="shared" si="260"/>
        <v>46.16714538685644</v>
      </c>
    </row>
    <row r="2127" spans="1:11" ht="13.5" x14ac:dyDescent="0.25">
      <c r="A2127" s="3">
        <f>TITRES_STAT!B2130</f>
        <v>45099</v>
      </c>
      <c r="B2127" s="6">
        <f>TITRES_STAT!D2130</f>
        <v>46.167999999999999</v>
      </c>
      <c r="C2127" s="2">
        <f t="shared" si="261"/>
        <v>0</v>
      </c>
      <c r="D2127" s="2">
        <f t="shared" si="262"/>
        <v>46.167999999999999</v>
      </c>
      <c r="E2127" s="2">
        <f t="shared" si="264"/>
        <v>46.167999999999999</v>
      </c>
      <c r="F2127" s="2">
        <f t="shared" si="257"/>
        <v>46.167999999999999</v>
      </c>
      <c r="G2127" s="2">
        <f t="shared" si="259"/>
        <v>46.167999999999964</v>
      </c>
      <c r="H2127" s="2">
        <f t="shared" si="263"/>
        <v>46.04242999999984</v>
      </c>
      <c r="I2127" s="2">
        <f t="array" ref="I2127">SUMPRODUCT(B2111:B2130, (ROW(B2111:B2130)-ROW(B2111)+1)) / (20*21/2)</f>
        <v>46.168000000000006</v>
      </c>
      <c r="J2127" s="2">
        <f t="shared" si="258"/>
        <v>46.168003752042445</v>
      </c>
      <c r="K2127" s="2">
        <f t="shared" si="260"/>
        <v>46.167178901097365</v>
      </c>
    </row>
    <row r="2128" spans="1:11" ht="13.5" x14ac:dyDescent="0.25">
      <c r="A2128" s="3">
        <f>TITRES_STAT!B2131</f>
        <v>45100</v>
      </c>
      <c r="B2128" s="6">
        <f>TITRES_STAT!D2131</f>
        <v>46.167999999999999</v>
      </c>
      <c r="C2128" s="2">
        <f t="shared" si="261"/>
        <v>0</v>
      </c>
      <c r="D2128" s="2">
        <f t="shared" si="262"/>
        <v>46.167999999999999</v>
      </c>
      <c r="E2128" s="2">
        <f t="shared" si="264"/>
        <v>46.167999999999999</v>
      </c>
      <c r="F2128" s="2">
        <f t="shared" si="257"/>
        <v>46.167999999999999</v>
      </c>
      <c r="G2128" s="2">
        <f t="shared" si="259"/>
        <v>46.167999999999964</v>
      </c>
      <c r="H2128" s="2">
        <f t="shared" si="263"/>
        <v>46.049354999999842</v>
      </c>
      <c r="I2128" s="2">
        <f t="array" ref="I2128">SUMPRODUCT(B2112:B2131, (ROW(B2112:B2131)-ROW(B2112)+1)) / (20*21/2)</f>
        <v>46.168000000000006</v>
      </c>
      <c r="J2128" s="2">
        <f t="shared" si="258"/>
        <v>46.168003394705067</v>
      </c>
      <c r="K2128" s="2">
        <f t="shared" si="260"/>
        <v>46.167211101054335</v>
      </c>
    </row>
    <row r="2129" spans="1:11" ht="13.5" x14ac:dyDescent="0.25">
      <c r="A2129" s="3">
        <f>TITRES_STAT!B2132</f>
        <v>45103</v>
      </c>
      <c r="B2129" s="6">
        <f>TITRES_STAT!D2132</f>
        <v>46.167999999999999</v>
      </c>
      <c r="C2129" s="2">
        <f t="shared" si="261"/>
        <v>0</v>
      </c>
      <c r="D2129" s="2">
        <f t="shared" si="262"/>
        <v>46.167999999999999</v>
      </c>
      <c r="E2129" s="2">
        <f t="shared" si="264"/>
        <v>46.167999999999999</v>
      </c>
      <c r="F2129" s="2">
        <f t="shared" si="257"/>
        <v>46.167999999999999</v>
      </c>
      <c r="G2129" s="2">
        <f t="shared" si="259"/>
        <v>46.167999999999964</v>
      </c>
      <c r="H2129" s="2">
        <f t="shared" si="263"/>
        <v>46.056279999999845</v>
      </c>
      <c r="I2129" s="2">
        <f t="array" ref="I2129">SUMPRODUCT(B2113:B2132, (ROW(B2113:B2132)-ROW(B2113)+1)) / (20*21/2)</f>
        <v>46.168000000000006</v>
      </c>
      <c r="J2129" s="2">
        <f t="shared" si="258"/>
        <v>46.168003071399824</v>
      </c>
      <c r="K2129" s="2">
        <f t="shared" si="260"/>
        <v>46.167242038267894</v>
      </c>
    </row>
    <row r="2130" spans="1:11" ht="13.5" x14ac:dyDescent="0.25">
      <c r="A2130" s="3">
        <f>TITRES_STAT!B2133</f>
        <v>45104</v>
      </c>
      <c r="B2130" s="6">
        <f>TITRES_STAT!D2133</f>
        <v>46.167999999999999</v>
      </c>
      <c r="C2130" s="2">
        <f t="shared" si="261"/>
        <v>0</v>
      </c>
      <c r="D2130" s="2">
        <f t="shared" si="262"/>
        <v>46.167999999999999</v>
      </c>
      <c r="E2130" s="2">
        <f t="shared" si="264"/>
        <v>46.167999999999999</v>
      </c>
      <c r="F2130" s="2">
        <f t="shared" si="257"/>
        <v>46.167999999999999</v>
      </c>
      <c r="G2130" s="2">
        <f t="shared" si="259"/>
        <v>46.167999999999964</v>
      </c>
      <c r="H2130" s="2">
        <f t="shared" si="263"/>
        <v>46.06320499999984</v>
      </c>
      <c r="I2130" s="2">
        <f t="array" ref="I2130">SUMPRODUCT(B2114:B2133, (ROW(B2114:B2133)-ROW(B2114)+1)) / (20*21/2)</f>
        <v>46.168000000000006</v>
      </c>
      <c r="J2130" s="2">
        <f t="shared" si="258"/>
        <v>46.168002778885551</v>
      </c>
      <c r="K2130" s="2">
        <f t="shared" si="260"/>
        <v>46.167271762257393</v>
      </c>
    </row>
    <row r="2131" spans="1:11" ht="13.5" x14ac:dyDescent="0.25">
      <c r="A2131" s="3">
        <f>TITRES_STAT!B2134</f>
        <v>45107</v>
      </c>
      <c r="B2131" s="6">
        <f>TITRES_STAT!D2134</f>
        <v>46.167999999999999</v>
      </c>
      <c r="C2131" s="2">
        <f t="shared" si="261"/>
        <v>0</v>
      </c>
      <c r="D2131" s="2">
        <f t="shared" si="262"/>
        <v>46.167999999999999</v>
      </c>
      <c r="E2131" s="2">
        <f t="shared" si="264"/>
        <v>46.167999999999999</v>
      </c>
      <c r="F2131" s="2">
        <f t="shared" si="257"/>
        <v>46.167999999999999</v>
      </c>
      <c r="G2131" s="2">
        <f t="shared" si="259"/>
        <v>46.167999999999964</v>
      </c>
      <c r="H2131" s="2">
        <f t="shared" si="263"/>
        <v>46.067819999999841</v>
      </c>
      <c r="I2131" s="2">
        <f t="array" ref="I2131">SUMPRODUCT(B2115:B2134, (ROW(B2115:B2134)-ROW(B2115)+1)) / (20*21/2)</f>
        <v>46.168000000000006</v>
      </c>
      <c r="J2131" s="2">
        <f t="shared" si="258"/>
        <v>46.168002514229784</v>
      </c>
      <c r="K2131" s="2">
        <f t="shared" si="260"/>
        <v>46.167300320600241</v>
      </c>
    </row>
    <row r="2132" spans="1:11" ht="13.5" x14ac:dyDescent="0.25">
      <c r="A2132" s="3">
        <f>TITRES_STAT!B2135</f>
        <v>45110</v>
      </c>
      <c r="B2132" s="6">
        <f>TITRES_STAT!D2135</f>
        <v>46.167999999999999</v>
      </c>
      <c r="C2132" s="2">
        <f t="shared" si="261"/>
        <v>0</v>
      </c>
      <c r="D2132" s="2">
        <f t="shared" si="262"/>
        <v>46.167999999999999</v>
      </c>
      <c r="E2132" s="2">
        <f t="shared" si="264"/>
        <v>46.167999999999999</v>
      </c>
      <c r="F2132" s="2">
        <f t="shared" ref="F2132:F2195" si="265">AVERAGE(B2113:B2132)</f>
        <v>46.167999999999999</v>
      </c>
      <c r="G2132" s="2">
        <f t="shared" si="259"/>
        <v>46.167999999999964</v>
      </c>
      <c r="H2132" s="2">
        <f t="shared" si="263"/>
        <v>46.072434999999842</v>
      </c>
      <c r="I2132" s="2">
        <f t="array" ref="I2132">SUMPRODUCT(B2116:B2135, (ROW(B2116:B2135)-ROW(B2116)+1)) / (20*21/2)</f>
        <v>46.168000000000006</v>
      </c>
      <c r="J2132" s="2">
        <f t="shared" si="258"/>
        <v>46.168002274779326</v>
      </c>
      <c r="K2132" s="2">
        <f t="shared" si="260"/>
        <v>46.167327759008074</v>
      </c>
    </row>
    <row r="2133" spans="1:11" ht="13.5" x14ac:dyDescent="0.25">
      <c r="A2133" s="3">
        <f>TITRES_STAT!B2136</f>
        <v>45111</v>
      </c>
      <c r="B2133" s="6">
        <f>TITRES_STAT!D2136</f>
        <v>46.167999999999999</v>
      </c>
      <c r="C2133" s="2">
        <f t="shared" si="261"/>
        <v>0</v>
      </c>
      <c r="D2133" s="2">
        <f t="shared" si="262"/>
        <v>46.167999999999999</v>
      </c>
      <c r="E2133" s="2">
        <f t="shared" si="264"/>
        <v>46.167999999999999</v>
      </c>
      <c r="F2133" s="2">
        <f t="shared" si="265"/>
        <v>46.167999999999999</v>
      </c>
      <c r="G2133" s="2">
        <f t="shared" si="259"/>
        <v>46.167999999999964</v>
      </c>
      <c r="H2133" s="2">
        <f t="shared" si="263"/>
        <v>46.077049999999844</v>
      </c>
      <c r="I2133" s="2">
        <f t="array" ref="I2133">SUMPRODUCT(B2117:B2136, (ROW(B2117:B2136)-ROW(B2117)+1)) / (20*21/2)</f>
        <v>46.168000000000006</v>
      </c>
      <c r="J2133" s="2">
        <f t="shared" ref="J2133:J2196" si="266">$J$4*B2133+J2132*(1-$J$4)</f>
        <v>46.168002058133673</v>
      </c>
      <c r="K2133" s="2">
        <f t="shared" si="260"/>
        <v>46.167354121399917</v>
      </c>
    </row>
    <row r="2134" spans="1:11" ht="13.5" x14ac:dyDescent="0.25">
      <c r="A2134" s="3">
        <f>TITRES_STAT!B2137</f>
        <v>45112</v>
      </c>
      <c r="B2134" s="6">
        <f>TITRES_STAT!D2137</f>
        <v>46.167999999999999</v>
      </c>
      <c r="C2134" s="2">
        <f t="shared" si="261"/>
        <v>0</v>
      </c>
      <c r="D2134" s="2">
        <f t="shared" si="262"/>
        <v>46.167999999999999</v>
      </c>
      <c r="E2134" s="2">
        <f t="shared" si="264"/>
        <v>46.167999999999999</v>
      </c>
      <c r="F2134" s="2">
        <f t="shared" si="265"/>
        <v>46.167999999999999</v>
      </c>
      <c r="G2134" s="2">
        <f t="shared" si="259"/>
        <v>46.167999999999964</v>
      </c>
      <c r="H2134" s="2">
        <f t="shared" si="263"/>
        <v>46.081664999999838</v>
      </c>
      <c r="I2134" s="2">
        <f t="array" ref="I2134">SUMPRODUCT(B2118:B2137, (ROW(B2118:B2137)-ROW(B2118)+1)) / (20*21/2)</f>
        <v>46.168000000000006</v>
      </c>
      <c r="J2134" s="2">
        <f t="shared" si="266"/>
        <v>46.168001862120938</v>
      </c>
      <c r="K2134" s="2">
        <f t="shared" si="260"/>
        <v>46.167379449972472</v>
      </c>
    </row>
    <row r="2135" spans="1:11" ht="13.5" x14ac:dyDescent="0.25">
      <c r="A2135" s="3">
        <f>TITRES_STAT!B2138</f>
        <v>45113</v>
      </c>
      <c r="B2135" s="6">
        <f>TITRES_STAT!D2138</f>
        <v>46.167999999999999</v>
      </c>
      <c r="C2135" s="2">
        <f t="shared" si="261"/>
        <v>0</v>
      </c>
      <c r="D2135" s="2">
        <f t="shared" si="262"/>
        <v>46.167999999999999</v>
      </c>
      <c r="E2135" s="2">
        <f t="shared" si="264"/>
        <v>46.167999999999999</v>
      </c>
      <c r="F2135" s="2">
        <f t="shared" si="265"/>
        <v>46.167999999999999</v>
      </c>
      <c r="G2135" s="2">
        <f t="shared" si="259"/>
        <v>46.167999999999964</v>
      </c>
      <c r="H2135" s="2">
        <f t="shared" si="263"/>
        <v>46.086279999999846</v>
      </c>
      <c r="I2135" s="2">
        <f t="array" ref="I2135">SUMPRODUCT(B2119:B2138, (ROW(B2119:B2138)-ROW(B2119)+1)) / (20*21/2)</f>
        <v>46.168000000000006</v>
      </c>
      <c r="J2135" s="2">
        <f t="shared" si="266"/>
        <v>46.168001684776087</v>
      </c>
      <c r="K2135" s="2">
        <f t="shared" si="260"/>
        <v>46.167403785267673</v>
      </c>
    </row>
    <row r="2136" spans="1:11" ht="13.5" x14ac:dyDescent="0.25">
      <c r="A2136" s="3">
        <f>TITRES_STAT!B2139</f>
        <v>45114</v>
      </c>
      <c r="B2136" s="6">
        <f>TITRES_STAT!D2139</f>
        <v>46.167999999999999</v>
      </c>
      <c r="C2136" s="2">
        <f t="shared" si="261"/>
        <v>0</v>
      </c>
      <c r="D2136" s="2">
        <f t="shared" si="262"/>
        <v>46.167999999999999</v>
      </c>
      <c r="E2136" s="2">
        <f t="shared" si="264"/>
        <v>46.167999999999999</v>
      </c>
      <c r="F2136" s="2">
        <f t="shared" si="265"/>
        <v>46.167999999999999</v>
      </c>
      <c r="G2136" s="2">
        <f t="shared" si="259"/>
        <v>46.167999999999964</v>
      </c>
      <c r="H2136" s="2">
        <f t="shared" si="263"/>
        <v>46.090894999999847</v>
      </c>
      <c r="I2136" s="2">
        <f t="array" ref="I2136">SUMPRODUCT(B2120:B2139, (ROW(B2120:B2139)-ROW(B2120)+1)) / (20*21/2)</f>
        <v>46.168000000000006</v>
      </c>
      <c r="J2136" s="2">
        <f t="shared" si="266"/>
        <v>46.16800152432122</v>
      </c>
      <c r="K2136" s="2">
        <f t="shared" si="260"/>
        <v>46.167427166237573</v>
      </c>
    </row>
    <row r="2137" spans="1:11" ht="13.5" x14ac:dyDescent="0.25">
      <c r="A2137" s="3">
        <f>TITRES_STAT!B2140</f>
        <v>45117</v>
      </c>
      <c r="B2137" s="6">
        <f>TITRES_STAT!D2140</f>
        <v>46.167999999999999</v>
      </c>
      <c r="C2137" s="2">
        <f t="shared" si="261"/>
        <v>0</v>
      </c>
      <c r="D2137" s="2">
        <f t="shared" si="262"/>
        <v>46.167999999999999</v>
      </c>
      <c r="E2137" s="2">
        <f t="shared" si="264"/>
        <v>46.167999999999999</v>
      </c>
      <c r="F2137" s="2">
        <f t="shared" si="265"/>
        <v>46.167999999999999</v>
      </c>
      <c r="G2137" s="2">
        <f t="shared" si="259"/>
        <v>46.167999999999964</v>
      </c>
      <c r="H2137" s="2">
        <f t="shared" si="263"/>
        <v>46.095509999999841</v>
      </c>
      <c r="I2137" s="2">
        <f t="array" ref="I2137">SUMPRODUCT(B2121:B2140, (ROW(B2121:B2140)-ROW(B2121)+1)) / (20*21/2)</f>
        <v>46.168000000000006</v>
      </c>
      <c r="J2137" s="2">
        <f t="shared" si="266"/>
        <v>46.168001379147768</v>
      </c>
      <c r="K2137" s="2">
        <f t="shared" si="260"/>
        <v>46.167449630306692</v>
      </c>
    </row>
    <row r="2138" spans="1:11" ht="13.5" x14ac:dyDescent="0.25">
      <c r="A2138" s="3">
        <f>TITRES_STAT!B2141</f>
        <v>45118</v>
      </c>
      <c r="B2138" s="6">
        <f>TITRES_STAT!D2141</f>
        <v>46.167999999999999</v>
      </c>
      <c r="C2138" s="2">
        <f t="shared" si="261"/>
        <v>0</v>
      </c>
      <c r="D2138" s="2">
        <f t="shared" si="262"/>
        <v>46.167999999999999</v>
      </c>
      <c r="E2138" s="2">
        <f t="shared" si="264"/>
        <v>46.167999999999999</v>
      </c>
      <c r="F2138" s="2">
        <f t="shared" si="265"/>
        <v>46.167999999999999</v>
      </c>
      <c r="G2138" s="2">
        <f t="shared" si="259"/>
        <v>46.167999999999964</v>
      </c>
      <c r="H2138" s="2">
        <f t="shared" si="263"/>
        <v>46.100124999999842</v>
      </c>
      <c r="I2138" s="2">
        <f t="array" ref="I2138">SUMPRODUCT(B2122:B2141, (ROW(B2122:B2141)-ROW(B2122)+1)) / (20*21/2)</f>
        <v>46.168000000000006</v>
      </c>
      <c r="J2138" s="2">
        <f t="shared" si="266"/>
        <v>46.168001247800362</v>
      </c>
      <c r="K2138" s="2">
        <f t="shared" si="260"/>
        <v>46.167471213431924</v>
      </c>
    </row>
    <row r="2139" spans="1:11" ht="13.5" x14ac:dyDescent="0.25">
      <c r="A2139" s="3">
        <f>TITRES_STAT!B2142</f>
        <v>45119</v>
      </c>
      <c r="B2139" s="6">
        <f>TITRES_STAT!D2142</f>
        <v>46.167999999999999</v>
      </c>
      <c r="C2139" s="2">
        <f t="shared" si="261"/>
        <v>0</v>
      </c>
      <c r="D2139" s="2">
        <f t="shared" si="262"/>
        <v>46.167999999999999</v>
      </c>
      <c r="E2139" s="2">
        <f t="shared" si="264"/>
        <v>46.167999999999999</v>
      </c>
      <c r="F2139" s="2">
        <f t="shared" si="265"/>
        <v>46.167999999999999</v>
      </c>
      <c r="G2139" s="2">
        <f t="shared" si="259"/>
        <v>46.167999999999964</v>
      </c>
      <c r="H2139" s="2">
        <f t="shared" si="263"/>
        <v>46.104739999999836</v>
      </c>
      <c r="I2139" s="2">
        <f t="array" ref="I2139">SUMPRODUCT(B2123:B2142, (ROW(B2123:B2142)-ROW(B2123)+1)) / (20*21/2)</f>
        <v>46.168000000000006</v>
      </c>
      <c r="J2139" s="2">
        <f t="shared" si="266"/>
        <v>46.168001128962231</v>
      </c>
      <c r="K2139" s="2">
        <f t="shared" si="260"/>
        <v>46.167491950160084</v>
      </c>
    </row>
    <row r="2140" spans="1:11" ht="13.5" x14ac:dyDescent="0.25">
      <c r="A2140" s="3">
        <f>TITRES_STAT!B2143</f>
        <v>45120</v>
      </c>
      <c r="B2140" s="6">
        <f>TITRES_STAT!D2143</f>
        <v>46.167999999999999</v>
      </c>
      <c r="C2140" s="2">
        <f t="shared" si="261"/>
        <v>0</v>
      </c>
      <c r="D2140" s="2">
        <f t="shared" si="262"/>
        <v>46.167999999999999</v>
      </c>
      <c r="E2140" s="2">
        <f t="shared" si="264"/>
        <v>46.167999999999999</v>
      </c>
      <c r="F2140" s="2">
        <f t="shared" si="265"/>
        <v>46.167999999999999</v>
      </c>
      <c r="G2140" s="2">
        <f t="shared" si="259"/>
        <v>46.167999999999964</v>
      </c>
      <c r="H2140" s="2">
        <f t="shared" si="263"/>
        <v>46.109354999999844</v>
      </c>
      <c r="I2140" s="2">
        <f t="array" ref="I2140">SUMPRODUCT(B2124:B2143, (ROW(B2124:B2143)-ROW(B2124)+1)) / (20*21/2)</f>
        <v>46.168000000000006</v>
      </c>
      <c r="J2140" s="2">
        <f t="shared" si="266"/>
        <v>46.168001021442016</v>
      </c>
      <c r="K2140" s="2">
        <f t="shared" si="260"/>
        <v>46.167511873683218</v>
      </c>
    </row>
    <row r="2141" spans="1:11" ht="13.5" x14ac:dyDescent="0.25">
      <c r="A2141" s="3">
        <f>TITRES_STAT!B2144</f>
        <v>45121</v>
      </c>
      <c r="B2141" s="6">
        <f>TITRES_STAT!D2144</f>
        <v>46.167999999999999</v>
      </c>
      <c r="C2141" s="2">
        <f t="shared" si="261"/>
        <v>0</v>
      </c>
      <c r="D2141" s="2">
        <f t="shared" si="262"/>
        <v>46.167999999999999</v>
      </c>
      <c r="E2141" s="2">
        <f t="shared" si="264"/>
        <v>46.167999999999999</v>
      </c>
      <c r="F2141" s="2">
        <f t="shared" si="265"/>
        <v>46.167999999999999</v>
      </c>
      <c r="G2141" s="2">
        <f t="shared" si="259"/>
        <v>46.167999999999964</v>
      </c>
      <c r="H2141" s="2">
        <f t="shared" si="263"/>
        <v>46.113969999999838</v>
      </c>
      <c r="I2141" s="2">
        <f t="array" ref="I2141">SUMPRODUCT(B2125:B2144, (ROW(B2125:B2144)-ROW(B2125)+1)) / (20*21/2)</f>
        <v>46.168000000000006</v>
      </c>
      <c r="J2141" s="2">
        <f t="shared" si="266"/>
        <v>46.168000924161824</v>
      </c>
      <c r="K2141" s="2">
        <f t="shared" si="260"/>
        <v>46.167531015891718</v>
      </c>
    </row>
    <row r="2142" spans="1:11" ht="13.5" x14ac:dyDescent="0.25">
      <c r="A2142" s="3">
        <f>TITRES_STAT!B2145</f>
        <v>45124</v>
      </c>
      <c r="B2142" s="6">
        <f>TITRES_STAT!D2145</f>
        <v>46.167999999999999</v>
      </c>
      <c r="C2142" s="2">
        <f t="shared" si="261"/>
        <v>0</v>
      </c>
      <c r="D2142" s="2">
        <f t="shared" si="262"/>
        <v>46.167999999999999</v>
      </c>
      <c r="E2142" s="2">
        <f t="shared" si="264"/>
        <v>46.167999999999999</v>
      </c>
      <c r="F2142" s="2">
        <f t="shared" si="265"/>
        <v>46.167999999999999</v>
      </c>
      <c r="G2142" s="2">
        <f t="shared" si="259"/>
        <v>46.167999999999964</v>
      </c>
      <c r="H2142" s="2">
        <f t="shared" si="263"/>
        <v>46.11858499999984</v>
      </c>
      <c r="I2142" s="2">
        <f t="array" ref="I2142">SUMPRODUCT(B2126:B2145, (ROW(B2126:B2145)-ROW(B2126)+1)) / (20*21/2)</f>
        <v>46.168000000000006</v>
      </c>
      <c r="J2142" s="2">
        <f t="shared" si="266"/>
        <v>46.168000836146412</v>
      </c>
      <c r="K2142" s="2">
        <f t="shared" si="260"/>
        <v>46.167549407425376</v>
      </c>
    </row>
    <row r="2143" spans="1:11" ht="13.5" x14ac:dyDescent="0.25">
      <c r="A2143" s="3">
        <f>TITRES_STAT!B2146</f>
        <v>45125</v>
      </c>
      <c r="B2143" s="6">
        <f>TITRES_STAT!D2146</f>
        <v>46.167999999999999</v>
      </c>
      <c r="C2143" s="2">
        <f t="shared" si="261"/>
        <v>0</v>
      </c>
      <c r="D2143" s="2">
        <f t="shared" si="262"/>
        <v>46.167999999999999</v>
      </c>
      <c r="E2143" s="2">
        <f t="shared" si="264"/>
        <v>46.167999999999999</v>
      </c>
      <c r="F2143" s="2">
        <f t="shared" si="265"/>
        <v>46.167999999999999</v>
      </c>
      <c r="G2143" s="2">
        <f t="shared" si="259"/>
        <v>46.167999999999964</v>
      </c>
      <c r="H2143" s="2">
        <f t="shared" si="263"/>
        <v>46.123199999999841</v>
      </c>
      <c r="I2143" s="2">
        <f t="array" ref="I2143">SUMPRODUCT(B2127:B2146, (ROW(B2127:B2146)-ROW(B2127)+1)) / (20*21/2)</f>
        <v>46.168000000000006</v>
      </c>
      <c r="J2143" s="2">
        <f t="shared" si="266"/>
        <v>46.168000756513415</v>
      </c>
      <c r="K2143" s="2">
        <f t="shared" si="260"/>
        <v>46.167567077722424</v>
      </c>
    </row>
    <row r="2144" spans="1:11" ht="13.5" x14ac:dyDescent="0.25">
      <c r="A2144" s="3">
        <f>TITRES_STAT!B2147</f>
        <v>45127</v>
      </c>
      <c r="B2144" s="6">
        <f>TITRES_STAT!D2147</f>
        <v>46.167999999999999</v>
      </c>
      <c r="C2144" s="2">
        <f t="shared" si="261"/>
        <v>0</v>
      </c>
      <c r="D2144" s="2">
        <f t="shared" si="262"/>
        <v>46.167999999999999</v>
      </c>
      <c r="E2144" s="2">
        <f t="shared" si="264"/>
        <v>46.167999999999999</v>
      </c>
      <c r="F2144" s="2">
        <f t="shared" si="265"/>
        <v>46.167999999999999</v>
      </c>
      <c r="G2144" s="2">
        <f t="shared" si="259"/>
        <v>46.167999999999964</v>
      </c>
      <c r="H2144" s="2">
        <f t="shared" si="263"/>
        <v>46.127814999999835</v>
      </c>
      <c r="I2144" s="2">
        <f t="array" ref="I2144">SUMPRODUCT(B2128:B2147, (ROW(B2128:B2147)-ROW(B2128)+1)) / (20*21/2)</f>
        <v>46.168000000000006</v>
      </c>
      <c r="J2144" s="2">
        <f t="shared" si="266"/>
        <v>46.168000684464516</v>
      </c>
      <c r="K2144" s="2">
        <f t="shared" si="260"/>
        <v>46.167584055066648</v>
      </c>
    </row>
    <row r="2145" spans="1:11" ht="13.5" x14ac:dyDescent="0.25">
      <c r="A2145" s="3">
        <f>TITRES_STAT!B2148</f>
        <v>45128</v>
      </c>
      <c r="B2145" s="6">
        <f>TITRES_STAT!D2148</f>
        <v>46.167999999999999</v>
      </c>
      <c r="C2145" s="2">
        <f t="shared" si="261"/>
        <v>0</v>
      </c>
      <c r="D2145" s="2">
        <f t="shared" si="262"/>
        <v>46.167999999999999</v>
      </c>
      <c r="E2145" s="2">
        <f t="shared" si="264"/>
        <v>46.167999999999999</v>
      </c>
      <c r="F2145" s="2">
        <f t="shared" si="265"/>
        <v>46.167999999999999</v>
      </c>
      <c r="G2145" s="2">
        <f t="shared" si="259"/>
        <v>46.167999999999964</v>
      </c>
      <c r="H2145" s="2">
        <f t="shared" si="263"/>
        <v>46.132429999999843</v>
      </c>
      <c r="I2145" s="2">
        <f t="array" ref="I2145">SUMPRODUCT(B2129:B2148, (ROW(B2129:B2148)-ROW(B2129)+1)) / (20*21/2)</f>
        <v>46.168000000000006</v>
      </c>
      <c r="J2145" s="2">
        <f t="shared" si="266"/>
        <v>46.168000619277414</v>
      </c>
      <c r="K2145" s="2">
        <f t="shared" si="260"/>
        <v>46.167600366632662</v>
      </c>
    </row>
    <row r="2146" spans="1:11" ht="13.5" x14ac:dyDescent="0.25">
      <c r="A2146" s="3">
        <f>TITRES_STAT!B2149</f>
        <v>45131</v>
      </c>
      <c r="B2146" s="6">
        <f>TITRES_STAT!D2149</f>
        <v>46.167999999999999</v>
      </c>
      <c r="C2146" s="2">
        <f t="shared" si="261"/>
        <v>0</v>
      </c>
      <c r="D2146" s="2">
        <f t="shared" si="262"/>
        <v>46.167999999999999</v>
      </c>
      <c r="E2146" s="2">
        <f t="shared" si="264"/>
        <v>46.167999999999999</v>
      </c>
      <c r="F2146" s="2">
        <f t="shared" si="265"/>
        <v>46.167999999999999</v>
      </c>
      <c r="G2146" s="2">
        <f t="shared" si="259"/>
        <v>46.167999999999964</v>
      </c>
      <c r="H2146" s="2">
        <f t="shared" si="263"/>
        <v>46.137044999999837</v>
      </c>
      <c r="I2146" s="2">
        <f t="array" ref="I2146">SUMPRODUCT(B2130:B2149, (ROW(B2130:B2149)-ROW(B2130)+1)) / (20*21/2)</f>
        <v>46.168000000000006</v>
      </c>
      <c r="J2146" s="2">
        <f t="shared" si="266"/>
        <v>46.168000560298609</v>
      </c>
      <c r="K2146" s="2">
        <f t="shared" si="260"/>
        <v>46.167616038529424</v>
      </c>
    </row>
    <row r="2147" spans="1:11" ht="13.5" x14ac:dyDescent="0.25">
      <c r="A2147" s="3">
        <f>TITRES_STAT!B2150</f>
        <v>45133</v>
      </c>
      <c r="B2147" s="6">
        <f>TITRES_STAT!D2150</f>
        <v>46.167999999999999</v>
      </c>
      <c r="C2147" s="2">
        <f t="shared" si="261"/>
        <v>0</v>
      </c>
      <c r="D2147" s="2">
        <f t="shared" si="262"/>
        <v>46.167999999999999</v>
      </c>
      <c r="E2147" s="2">
        <f t="shared" si="264"/>
        <v>46.167999999999999</v>
      </c>
      <c r="F2147" s="2">
        <f t="shared" si="265"/>
        <v>46.167999999999999</v>
      </c>
      <c r="G2147" s="2">
        <f t="shared" si="259"/>
        <v>46.167999999999964</v>
      </c>
      <c r="H2147" s="2">
        <f t="shared" si="263"/>
        <v>46.141659999999831</v>
      </c>
      <c r="I2147" s="2">
        <f t="array" ref="I2147">SUMPRODUCT(B2131:B2150, (ROW(B2131:B2150)-ROW(B2131)+1)) / (20*21/2)</f>
        <v>46.168000000000006</v>
      </c>
      <c r="J2147" s="2">
        <f t="shared" si="266"/>
        <v>46.168000506936835</v>
      </c>
      <c r="K2147" s="2">
        <f t="shared" si="260"/>
        <v>46.167631095841998</v>
      </c>
    </row>
    <row r="2148" spans="1:11" ht="13.5" x14ac:dyDescent="0.25">
      <c r="A2148" s="3">
        <f>TITRES_STAT!B2151</f>
        <v>45134</v>
      </c>
      <c r="B2148" s="6">
        <f>TITRES_STAT!D2151</f>
        <v>46.167999999999999</v>
      </c>
      <c r="C2148" s="2">
        <f t="shared" si="261"/>
        <v>0</v>
      </c>
      <c r="D2148" s="2">
        <f t="shared" si="262"/>
        <v>46.167999999999999</v>
      </c>
      <c r="E2148" s="2">
        <f t="shared" si="264"/>
        <v>46.167999999999999</v>
      </c>
      <c r="F2148" s="2">
        <f t="shared" si="265"/>
        <v>46.167999999999999</v>
      </c>
      <c r="G2148" s="2">
        <f t="shared" si="259"/>
        <v>46.167999999999964</v>
      </c>
      <c r="H2148" s="2">
        <f t="shared" si="263"/>
        <v>46.146274999999832</v>
      </c>
      <c r="I2148" s="2">
        <f t="array" ref="I2148">SUMPRODUCT(B2132:B2151, (ROW(B2132:B2151)-ROW(B2132)+1)) / (20*21/2)</f>
        <v>46.168000000000006</v>
      </c>
      <c r="J2148" s="2">
        <f t="shared" si="266"/>
        <v>46.168000458657133</v>
      </c>
      <c r="K2148" s="2">
        <f t="shared" si="260"/>
        <v>46.167645562671723</v>
      </c>
    </row>
    <row r="2149" spans="1:11" ht="13.5" x14ac:dyDescent="0.25">
      <c r="A2149" s="3">
        <f>TITRES_STAT!B2152</f>
        <v>45135</v>
      </c>
      <c r="B2149" s="6">
        <f>TITRES_STAT!D2152</f>
        <v>46.167999999999999</v>
      </c>
      <c r="C2149" s="2">
        <f t="shared" si="261"/>
        <v>0</v>
      </c>
      <c r="D2149" s="2">
        <f t="shared" si="262"/>
        <v>46.167999999999999</v>
      </c>
      <c r="E2149" s="2">
        <f t="shared" si="264"/>
        <v>46.167999999999999</v>
      </c>
      <c r="F2149" s="2">
        <f t="shared" si="265"/>
        <v>46.167999999999999</v>
      </c>
      <c r="G2149" s="2">
        <f t="shared" si="259"/>
        <v>46.167999999999964</v>
      </c>
      <c r="H2149" s="2">
        <f t="shared" si="263"/>
        <v>46.150889999999826</v>
      </c>
      <c r="I2149" s="2">
        <f t="array" ref="I2149">SUMPRODUCT(B2133:B2152, (ROW(B2133:B2152)-ROW(B2133)+1)) / (20*21/2)</f>
        <v>46.168000000000006</v>
      </c>
      <c r="J2149" s="2">
        <f t="shared" si="266"/>
        <v>46.168000414975495</v>
      </c>
      <c r="K2149" s="2">
        <f t="shared" si="260"/>
        <v>46.167659462174797</v>
      </c>
    </row>
    <row r="2150" spans="1:11" ht="13.5" x14ac:dyDescent="0.25">
      <c r="A2150" s="3">
        <f>TITRES_STAT!B2153</f>
        <v>45138</v>
      </c>
      <c r="B2150" s="6">
        <f>TITRES_STAT!D2153</f>
        <v>46.167999999999999</v>
      </c>
      <c r="C2150" s="2">
        <f t="shared" si="261"/>
        <v>0</v>
      </c>
      <c r="D2150" s="2">
        <f t="shared" si="262"/>
        <v>46.167999999999999</v>
      </c>
      <c r="E2150" s="2">
        <f t="shared" si="264"/>
        <v>46.167999999999999</v>
      </c>
      <c r="F2150" s="2">
        <f t="shared" si="265"/>
        <v>46.167999999999999</v>
      </c>
      <c r="G2150" s="2">
        <f t="shared" si="259"/>
        <v>46.167999999999964</v>
      </c>
      <c r="H2150" s="2">
        <f t="shared" si="263"/>
        <v>46.155504999999827</v>
      </c>
      <c r="I2150" s="2">
        <f t="array" ref="I2150">SUMPRODUCT(B2134:B2153, (ROW(B2134:B2153)-ROW(B2134)+1)) / (20*21/2)</f>
        <v>46.168000000000006</v>
      </c>
      <c r="J2150" s="2">
        <f t="shared" si="266"/>
        <v>46.168000375454014</v>
      </c>
      <c r="K2150" s="2">
        <f t="shared" si="260"/>
        <v>46.167672816599314</v>
      </c>
    </row>
    <row r="2151" spans="1:11" ht="13.5" x14ac:dyDescent="0.25">
      <c r="A2151" s="3">
        <f>TITRES_STAT!B2154</f>
        <v>45139</v>
      </c>
      <c r="B2151" s="6">
        <f>TITRES_STAT!D2154</f>
        <v>46.167999999999999</v>
      </c>
      <c r="C2151" s="2">
        <f t="shared" si="261"/>
        <v>0</v>
      </c>
      <c r="D2151" s="2">
        <f t="shared" si="262"/>
        <v>46.167999999999999</v>
      </c>
      <c r="E2151" s="2">
        <f t="shared" si="264"/>
        <v>46.167999999999999</v>
      </c>
      <c r="F2151" s="2">
        <f t="shared" si="265"/>
        <v>46.167999999999999</v>
      </c>
      <c r="G2151" s="2">
        <f t="shared" si="259"/>
        <v>46.167999999999964</v>
      </c>
      <c r="H2151" s="2">
        <f t="shared" si="263"/>
        <v>46.160119999999822</v>
      </c>
      <c r="I2151" s="2">
        <f t="array" ref="I2151">SUMPRODUCT(B2135:B2154, (ROW(B2135:B2154)-ROW(B2135)+1)) / (20*21/2)</f>
        <v>46.168000000000006</v>
      </c>
      <c r="J2151" s="2">
        <f t="shared" si="266"/>
        <v>46.168000339696484</v>
      </c>
      <c r="K2151" s="2">
        <f t="shared" si="260"/>
        <v>46.167685647320909</v>
      </c>
    </row>
    <row r="2152" spans="1:11" ht="13.5" x14ac:dyDescent="0.25">
      <c r="A2152" s="3">
        <f>TITRES_STAT!B2155</f>
        <v>45140</v>
      </c>
      <c r="B2152" s="6">
        <f>TITRES_STAT!D2155</f>
        <v>46.167999999999999</v>
      </c>
      <c r="C2152" s="2">
        <f t="shared" si="261"/>
        <v>0</v>
      </c>
      <c r="D2152" s="2">
        <f t="shared" si="262"/>
        <v>46.167999999999999</v>
      </c>
      <c r="E2152" s="2">
        <f t="shared" si="264"/>
        <v>46.167999999999999</v>
      </c>
      <c r="F2152" s="2">
        <f t="shared" si="265"/>
        <v>46.167999999999999</v>
      </c>
      <c r="G2152" s="2">
        <f t="shared" si="259"/>
        <v>46.167999999999964</v>
      </c>
      <c r="H2152" s="2">
        <f t="shared" si="263"/>
        <v>46.16473499999983</v>
      </c>
      <c r="I2152" s="2">
        <f t="array" ref="I2152">SUMPRODUCT(B2136:B2155, (ROW(B2136:B2155)-ROW(B2136)+1)) / (20*21/2)</f>
        <v>46.168000000000006</v>
      </c>
      <c r="J2152" s="2">
        <f t="shared" si="266"/>
        <v>46.168000307344435</v>
      </c>
      <c r="K2152" s="2">
        <f t="shared" si="260"/>
        <v>46.167697974876951</v>
      </c>
    </row>
    <row r="2153" spans="1:11" ht="13.5" x14ac:dyDescent="0.25">
      <c r="A2153" s="3">
        <f>TITRES_STAT!B2156</f>
        <v>45141</v>
      </c>
      <c r="B2153" s="6">
        <f>TITRES_STAT!D2156</f>
        <v>46.167999999999999</v>
      </c>
      <c r="C2153" s="2">
        <f t="shared" si="261"/>
        <v>0</v>
      </c>
      <c r="D2153" s="2">
        <f t="shared" si="262"/>
        <v>46.167999999999999</v>
      </c>
      <c r="E2153" s="2">
        <f t="shared" si="264"/>
        <v>46.167999999999999</v>
      </c>
      <c r="F2153" s="2">
        <f t="shared" si="265"/>
        <v>46.167999999999999</v>
      </c>
      <c r="G2153" s="2">
        <f t="shared" si="259"/>
        <v>46.167999999999964</v>
      </c>
      <c r="H2153" s="2">
        <f t="shared" si="263"/>
        <v>46.169349999999824</v>
      </c>
      <c r="I2153" s="2">
        <f t="array" ref="I2153">SUMPRODUCT(B2137:B2156, (ROW(B2137:B2156)-ROW(B2137)+1)) / (20*21/2)</f>
        <v>46.168000000000006</v>
      </c>
      <c r="J2153" s="2">
        <f t="shared" si="266"/>
        <v>46.168000278073535</v>
      </c>
      <c r="K2153" s="2">
        <f t="shared" si="260"/>
        <v>46.167709818999427</v>
      </c>
    </row>
    <row r="2154" spans="1:11" ht="13.5" x14ac:dyDescent="0.25">
      <c r="A2154" s="3">
        <f>TITRES_STAT!B2157</f>
        <v>45142</v>
      </c>
      <c r="B2154" s="6">
        <f>TITRES_STAT!D2157</f>
        <v>46.167999999999999</v>
      </c>
      <c r="C2154" s="2">
        <f t="shared" si="261"/>
        <v>0</v>
      </c>
      <c r="D2154" s="2">
        <f t="shared" si="262"/>
        <v>46.167999999999999</v>
      </c>
      <c r="E2154" s="2">
        <f t="shared" si="264"/>
        <v>46.167999999999999</v>
      </c>
      <c r="F2154" s="2">
        <f t="shared" si="265"/>
        <v>46.167999999999999</v>
      </c>
      <c r="G2154" s="2">
        <f t="shared" si="259"/>
        <v>46.167999999999964</v>
      </c>
      <c r="H2154" s="2">
        <f t="shared" si="263"/>
        <v>46.169349999999824</v>
      </c>
      <c r="I2154" s="2">
        <f t="array" ref="I2154">SUMPRODUCT(B2138:B2157, (ROW(B2138:B2157)-ROW(B2138)+1)) / (20*21/2)</f>
        <v>46.168000000000006</v>
      </c>
      <c r="J2154" s="2">
        <f t="shared" si="266"/>
        <v>46.168000251590335</v>
      </c>
      <c r="K2154" s="2">
        <f t="shared" si="260"/>
        <v>46.167721198646511</v>
      </c>
    </row>
    <row r="2155" spans="1:11" ht="13.5" x14ac:dyDescent="0.25">
      <c r="A2155" s="3">
        <f>TITRES_STAT!B2158</f>
        <v>45145</v>
      </c>
      <c r="B2155" s="6">
        <f>TITRES_STAT!D2158</f>
        <v>46.167999999999999</v>
      </c>
      <c r="C2155" s="2">
        <f t="shared" si="261"/>
        <v>0</v>
      </c>
      <c r="D2155" s="2">
        <f t="shared" si="262"/>
        <v>46.167999999999999</v>
      </c>
      <c r="E2155" s="2">
        <f t="shared" si="264"/>
        <v>46.167999999999999</v>
      </c>
      <c r="F2155" s="2">
        <f t="shared" si="265"/>
        <v>46.167999999999999</v>
      </c>
      <c r="G2155" s="2">
        <f t="shared" si="259"/>
        <v>46.167999999999964</v>
      </c>
      <c r="H2155" s="2">
        <f t="shared" si="263"/>
        <v>46.169349999999824</v>
      </c>
      <c r="I2155" s="2">
        <f t="array" ref="I2155">SUMPRODUCT(B2139:B2158, (ROW(B2139:B2158)-ROW(B2139)+1)) / (20*21/2)</f>
        <v>46.168000000000006</v>
      </c>
      <c r="J2155" s="2">
        <f t="shared" si="266"/>
        <v>46.168000227629349</v>
      </c>
      <c r="K2155" s="2">
        <f t="shared" si="260"/>
        <v>46.167732132032924</v>
      </c>
    </row>
    <row r="2156" spans="1:11" ht="13.5" x14ac:dyDescent="0.25">
      <c r="A2156" s="3">
        <f>TITRES_STAT!B2159</f>
        <v>45146</v>
      </c>
      <c r="B2156" s="6">
        <f>TITRES_STAT!D2159</f>
        <v>46.167999999999999</v>
      </c>
      <c r="C2156" s="2">
        <f t="shared" si="261"/>
        <v>0</v>
      </c>
      <c r="D2156" s="2">
        <f t="shared" si="262"/>
        <v>46.167999999999999</v>
      </c>
      <c r="E2156" s="2">
        <f t="shared" si="264"/>
        <v>46.167999999999999</v>
      </c>
      <c r="F2156" s="2">
        <f t="shared" si="265"/>
        <v>46.167999999999999</v>
      </c>
      <c r="G2156" s="2">
        <f t="shared" si="259"/>
        <v>46.167999999999964</v>
      </c>
      <c r="H2156" s="2">
        <f t="shared" si="263"/>
        <v>46.169349999999824</v>
      </c>
      <c r="I2156" s="2">
        <f t="array" ref="I2156">SUMPRODUCT(B2140:B2159, (ROW(B2140:B2159)-ROW(B2140)+1)) / (20*21/2)</f>
        <v>46.168000000000006</v>
      </c>
      <c r="J2156" s="2">
        <f t="shared" si="266"/>
        <v>46.168000205950364</v>
      </c>
      <c r="K2156" s="2">
        <f t="shared" si="260"/>
        <v>46.167742636659085</v>
      </c>
    </row>
    <row r="2157" spans="1:11" ht="13.5" x14ac:dyDescent="0.25">
      <c r="A2157" s="3">
        <f>TITRES_STAT!B2160</f>
        <v>45147</v>
      </c>
      <c r="B2157" s="6">
        <f>TITRES_STAT!D2160</f>
        <v>46.167999999999999</v>
      </c>
      <c r="C2157" s="2">
        <f t="shared" si="261"/>
        <v>0</v>
      </c>
      <c r="D2157" s="2">
        <f t="shared" si="262"/>
        <v>46.167999999999999</v>
      </c>
      <c r="E2157" s="2">
        <f t="shared" si="264"/>
        <v>46.167999999999999</v>
      </c>
      <c r="F2157" s="2">
        <f t="shared" si="265"/>
        <v>46.167999999999999</v>
      </c>
      <c r="G2157" s="2">
        <f t="shared" si="259"/>
        <v>46.167999999999964</v>
      </c>
      <c r="H2157" s="2">
        <f t="shared" si="263"/>
        <v>46.169349999999824</v>
      </c>
      <c r="I2157" s="2">
        <f t="array" ref="I2157">SUMPRODUCT(B2141:B2160, (ROW(B2141:B2160)-ROW(B2141)+1)) / (20*21/2)</f>
        <v>46.168000000000006</v>
      </c>
      <c r="J2157" s="2">
        <f t="shared" si="266"/>
        <v>46.168000186336037</v>
      </c>
      <c r="K2157" s="2">
        <f t="shared" si="260"/>
        <v>46.167752729339121</v>
      </c>
    </row>
    <row r="2158" spans="1:11" ht="13.5" x14ac:dyDescent="0.25">
      <c r="A2158" s="3">
        <f>TITRES_STAT!B2161</f>
        <v>45148</v>
      </c>
      <c r="B2158" s="6">
        <f>TITRES_STAT!D2161</f>
        <v>46.167999999999999</v>
      </c>
      <c r="C2158" s="2">
        <f t="shared" si="261"/>
        <v>0</v>
      </c>
      <c r="D2158" s="2">
        <f t="shared" si="262"/>
        <v>46.167999999999999</v>
      </c>
      <c r="E2158" s="2">
        <f t="shared" si="264"/>
        <v>46.167999999999999</v>
      </c>
      <c r="F2158" s="2">
        <f t="shared" si="265"/>
        <v>46.167999999999999</v>
      </c>
      <c r="G2158" s="2">
        <f t="shared" si="259"/>
        <v>46.167999999999964</v>
      </c>
      <c r="H2158" s="2">
        <f t="shared" si="263"/>
        <v>46.169349999999824</v>
      </c>
      <c r="I2158" s="2">
        <f t="array" ref="I2158">SUMPRODUCT(B2142:B2161, (ROW(B2142:B2161)-ROW(B2142)+1)) / (20*21/2)</f>
        <v>46.168000000000006</v>
      </c>
      <c r="J2158" s="2">
        <f t="shared" si="266"/>
        <v>46.168000168589742</v>
      </c>
      <c r="K2158" s="2">
        <f t="shared" si="260"/>
        <v>46.167762426227782</v>
      </c>
    </row>
    <row r="2159" spans="1:11" ht="13.5" x14ac:dyDescent="0.25">
      <c r="A2159" s="3">
        <f>TITRES_STAT!B2162</f>
        <v>45149</v>
      </c>
      <c r="B2159" s="6">
        <f>TITRES_STAT!D2162</f>
        <v>46.167999999999999</v>
      </c>
      <c r="C2159" s="2">
        <f t="shared" si="261"/>
        <v>0</v>
      </c>
      <c r="D2159" s="2">
        <f t="shared" si="262"/>
        <v>46.167999999999999</v>
      </c>
      <c r="E2159" s="2">
        <f t="shared" si="264"/>
        <v>46.167999999999999</v>
      </c>
      <c r="F2159" s="2">
        <f t="shared" si="265"/>
        <v>46.167999999999999</v>
      </c>
      <c r="G2159" s="2">
        <f t="shared" si="259"/>
        <v>46.167999999999964</v>
      </c>
      <c r="H2159" s="2">
        <f t="shared" si="263"/>
        <v>46.16934999999981</v>
      </c>
      <c r="I2159" s="2">
        <f t="array" ref="I2159">SUMPRODUCT(B2143:B2162, (ROW(B2143:B2162)-ROW(B2143)+1)) / (20*21/2)</f>
        <v>46.168000000000006</v>
      </c>
      <c r="J2159" s="2">
        <f t="shared" si="266"/>
        <v>46.168000152533573</v>
      </c>
      <c r="K2159" s="2">
        <f t="shared" si="260"/>
        <v>46.167771742846298</v>
      </c>
    </row>
    <row r="2160" spans="1:11" ht="13.5" x14ac:dyDescent="0.25">
      <c r="A2160" s="3">
        <f>TITRES_STAT!B2163</f>
        <v>45152</v>
      </c>
      <c r="B2160" s="6">
        <f>TITRES_STAT!D2163</f>
        <v>46.167999999999999</v>
      </c>
      <c r="C2160" s="2">
        <f t="shared" si="261"/>
        <v>0</v>
      </c>
      <c r="D2160" s="2">
        <f t="shared" si="262"/>
        <v>46.167999999999999</v>
      </c>
      <c r="E2160" s="2">
        <f t="shared" si="264"/>
        <v>46.167999999999999</v>
      </c>
      <c r="F2160" s="2">
        <f t="shared" si="265"/>
        <v>46.167999999999999</v>
      </c>
      <c r="G2160" s="2">
        <f t="shared" si="259"/>
        <v>46.167999999999964</v>
      </c>
      <c r="H2160" s="2">
        <f t="shared" si="263"/>
        <v>46.16934999999981</v>
      </c>
      <c r="I2160" s="2">
        <f t="array" ref="I2160">SUMPRODUCT(B2144:B2163, (ROW(B2144:B2163)-ROW(B2144)+1)) / (20*21/2)</f>
        <v>46.168000000000006</v>
      </c>
      <c r="J2160" s="2">
        <f t="shared" si="266"/>
        <v>46.168000138006562</v>
      </c>
      <c r="K2160" s="2">
        <f t="shared" si="260"/>
        <v>46.167780694107229</v>
      </c>
    </row>
    <row r="2161" spans="1:11" ht="13.5" x14ac:dyDescent="0.25">
      <c r="A2161" s="3">
        <f>TITRES_STAT!B2164</f>
        <v>45153</v>
      </c>
      <c r="B2161" s="6">
        <f>TITRES_STAT!D2164</f>
        <v>46.167999999999999</v>
      </c>
      <c r="C2161" s="2">
        <f t="shared" si="261"/>
        <v>0</v>
      </c>
      <c r="D2161" s="2">
        <f t="shared" si="262"/>
        <v>46.167999999999999</v>
      </c>
      <c r="E2161" s="2">
        <f t="shared" si="264"/>
        <v>46.167999999999999</v>
      </c>
      <c r="F2161" s="2">
        <f t="shared" si="265"/>
        <v>46.167999999999999</v>
      </c>
      <c r="G2161" s="2">
        <f t="shared" si="259"/>
        <v>46.167999999999964</v>
      </c>
      <c r="H2161" s="2">
        <f t="shared" si="263"/>
        <v>46.16934999999981</v>
      </c>
      <c r="I2161" s="2">
        <f t="array" ref="I2161">SUMPRODUCT(B2145:B2164, (ROW(B2145:B2164)-ROW(B2145)+1)) / (20*21/2)</f>
        <v>46.168000000000006</v>
      </c>
      <c r="J2161" s="2">
        <f t="shared" si="266"/>
        <v>46.168000124863077</v>
      </c>
      <c r="K2161" s="2">
        <f t="shared" si="260"/>
        <v>46.16778929433832</v>
      </c>
    </row>
    <row r="2162" spans="1:11" ht="13.5" x14ac:dyDescent="0.25">
      <c r="A2162" s="3">
        <f>TITRES_STAT!B2165</f>
        <v>45154</v>
      </c>
      <c r="B2162" s="6">
        <f>TITRES_STAT!D2165</f>
        <v>46.167999999999999</v>
      </c>
      <c r="C2162" s="2">
        <f t="shared" si="261"/>
        <v>0</v>
      </c>
      <c r="D2162" s="2">
        <f t="shared" si="262"/>
        <v>46.167999999999999</v>
      </c>
      <c r="E2162" s="2">
        <f t="shared" si="264"/>
        <v>46.167999999999999</v>
      </c>
      <c r="F2162" s="2">
        <f t="shared" si="265"/>
        <v>46.167999999999999</v>
      </c>
      <c r="G2162" s="2">
        <f t="shared" ref="G2162:G2225" si="267">AVERAGE(B2113:B2162)</f>
        <v>46.167999999999964</v>
      </c>
      <c r="H2162" s="2">
        <f t="shared" si="263"/>
        <v>46.16934999999981</v>
      </c>
      <c r="I2162" s="2">
        <f t="array" ref="I2162">SUMPRODUCT(B2146:B2165, (ROW(B2146:B2165)-ROW(B2146)+1)) / (20*21/2)</f>
        <v>46.168000000000006</v>
      </c>
      <c r="J2162" s="2">
        <f t="shared" si="266"/>
        <v>46.168000112971356</v>
      </c>
      <c r="K2162" s="2">
        <f t="shared" si="260"/>
        <v>46.167797557305448</v>
      </c>
    </row>
    <row r="2163" spans="1:11" ht="13.5" x14ac:dyDescent="0.25">
      <c r="A2163" s="3">
        <f>TITRES_STAT!B2166</f>
        <v>45155</v>
      </c>
      <c r="B2163" s="6">
        <f>TITRES_STAT!D2166</f>
        <v>46.167999999999999</v>
      </c>
      <c r="C2163" s="2">
        <f t="shared" si="261"/>
        <v>0</v>
      </c>
      <c r="D2163" s="2">
        <f t="shared" si="262"/>
        <v>46.167999999999999</v>
      </c>
      <c r="E2163" s="2">
        <f t="shared" si="264"/>
        <v>46.167999999999999</v>
      </c>
      <c r="F2163" s="2">
        <f t="shared" si="265"/>
        <v>46.167999999999999</v>
      </c>
      <c r="G2163" s="2">
        <f t="shared" si="267"/>
        <v>46.167999999999964</v>
      </c>
      <c r="H2163" s="2">
        <f t="shared" si="263"/>
        <v>46.16934999999981</v>
      </c>
      <c r="I2163" s="2">
        <f t="array" ref="I2163">SUMPRODUCT(B2147:B2166, (ROW(B2147:B2166)-ROW(B2147)+1)) / (20*21/2)</f>
        <v>46.168000000000006</v>
      </c>
      <c r="J2163" s="2">
        <f t="shared" si="266"/>
        <v>46.168000102212176</v>
      </c>
      <c r="K2163" s="2">
        <f t="shared" ref="K2163:K2226" si="268">$K$4*B2163+(1-$K$4)*K2162</f>
        <v>46.167805496234649</v>
      </c>
    </row>
    <row r="2164" spans="1:11" ht="13.5" x14ac:dyDescent="0.25">
      <c r="A2164" s="3">
        <f>TITRES_STAT!B2167</f>
        <v>45156</v>
      </c>
      <c r="B2164" s="6">
        <f>TITRES_STAT!D2167</f>
        <v>46.167999999999999</v>
      </c>
      <c r="C2164" s="2">
        <f t="shared" si="261"/>
        <v>0</v>
      </c>
      <c r="D2164" s="2">
        <f t="shared" si="262"/>
        <v>46.167999999999999</v>
      </c>
      <c r="E2164" s="2">
        <f t="shared" si="264"/>
        <v>46.167999999999999</v>
      </c>
      <c r="F2164" s="2">
        <f t="shared" si="265"/>
        <v>46.167999999999999</v>
      </c>
      <c r="G2164" s="2">
        <f t="shared" si="267"/>
        <v>46.167999999999964</v>
      </c>
      <c r="H2164" s="2">
        <f t="shared" si="263"/>
        <v>46.16934999999981</v>
      </c>
      <c r="I2164" s="2">
        <f t="array" ref="I2164">SUMPRODUCT(B2148:B2167, (ROW(B2148:B2167)-ROW(B2148)+1)) / (20*21/2)</f>
        <v>46.168000000000006</v>
      </c>
      <c r="J2164" s="2">
        <f t="shared" si="266"/>
        <v>46.168000092477683</v>
      </c>
      <c r="K2164" s="2">
        <f t="shared" si="268"/>
        <v>46.167813123833291</v>
      </c>
    </row>
    <row r="2165" spans="1:11" ht="13.5" x14ac:dyDescent="0.25">
      <c r="A2165" s="3">
        <f>TITRES_STAT!B2168</f>
        <v>45159</v>
      </c>
      <c r="B2165" s="6">
        <f>TITRES_STAT!D2168</f>
        <v>46.167999999999999</v>
      </c>
      <c r="C2165" s="2">
        <f t="shared" si="261"/>
        <v>0</v>
      </c>
      <c r="D2165" s="2">
        <f t="shared" si="262"/>
        <v>46.167999999999999</v>
      </c>
      <c r="E2165" s="2">
        <f t="shared" si="264"/>
        <v>46.167999999999999</v>
      </c>
      <c r="F2165" s="2">
        <f t="shared" si="265"/>
        <v>46.167999999999999</v>
      </c>
      <c r="G2165" s="2">
        <f t="shared" si="267"/>
        <v>46.167999999999964</v>
      </c>
      <c r="H2165" s="2">
        <f t="shared" si="263"/>
        <v>46.16934999999981</v>
      </c>
      <c r="I2165" s="2">
        <f t="array" ref="I2165">SUMPRODUCT(B2149:B2168, (ROW(B2149:B2168)-ROW(B2149)+1)) / (20*21/2)</f>
        <v>46.168000000000006</v>
      </c>
      <c r="J2165" s="2">
        <f t="shared" si="266"/>
        <v>46.168000083670279</v>
      </c>
      <c r="K2165" s="2">
        <f t="shared" si="268"/>
        <v>46.167820452310416</v>
      </c>
    </row>
    <row r="2166" spans="1:11" ht="13.5" x14ac:dyDescent="0.25">
      <c r="A2166" s="3">
        <f>TITRES_STAT!B2169</f>
        <v>45160</v>
      </c>
      <c r="B2166" s="6">
        <f>TITRES_STAT!D2169</f>
        <v>46.167999999999999</v>
      </c>
      <c r="C2166" s="2">
        <f t="shared" si="261"/>
        <v>0</v>
      </c>
      <c r="D2166" s="2">
        <f t="shared" si="262"/>
        <v>46.167999999999999</v>
      </c>
      <c r="E2166" s="2">
        <f t="shared" si="264"/>
        <v>46.167999999999999</v>
      </c>
      <c r="F2166" s="2">
        <f t="shared" si="265"/>
        <v>46.167999999999999</v>
      </c>
      <c r="G2166" s="2">
        <f t="shared" si="267"/>
        <v>46.167999999999964</v>
      </c>
      <c r="H2166" s="2">
        <f t="shared" si="263"/>
        <v>46.16934999999981</v>
      </c>
      <c r="I2166" s="2">
        <f t="array" ref="I2166">SUMPRODUCT(B2150:B2169, (ROW(B2150:B2169)-ROW(B2150)+1)) / (20*21/2)</f>
        <v>46.168000000000006</v>
      </c>
      <c r="J2166" s="2">
        <f t="shared" si="266"/>
        <v>46.168000075701677</v>
      </c>
      <c r="K2166" s="2">
        <f t="shared" si="268"/>
        <v>46.167827493396281</v>
      </c>
    </row>
    <row r="2167" spans="1:11" ht="13.5" x14ac:dyDescent="0.25">
      <c r="A2167" s="3">
        <f>TITRES_STAT!B2170</f>
        <v>45161</v>
      </c>
      <c r="B2167" s="6">
        <f>TITRES_STAT!D2170</f>
        <v>46.167999999999999</v>
      </c>
      <c r="C2167" s="2">
        <f t="shared" si="261"/>
        <v>0</v>
      </c>
      <c r="D2167" s="2">
        <f t="shared" si="262"/>
        <v>46.167999999999999</v>
      </c>
      <c r="E2167" s="2">
        <f t="shared" si="264"/>
        <v>46.167999999999999</v>
      </c>
      <c r="F2167" s="2">
        <f t="shared" si="265"/>
        <v>46.167999999999999</v>
      </c>
      <c r="G2167" s="2">
        <f t="shared" si="267"/>
        <v>46.167999999999964</v>
      </c>
      <c r="H2167" s="2">
        <f t="shared" si="263"/>
        <v>46.16934999999981</v>
      </c>
      <c r="I2167" s="2">
        <f t="array" ref="I2167">SUMPRODUCT(B2151:B2170, (ROW(B2151:B2170)-ROW(B2151)+1)) / (20*21/2)</f>
        <v>46.168000000000006</v>
      </c>
      <c r="J2167" s="2">
        <f t="shared" si="266"/>
        <v>46.168000068491992</v>
      </c>
      <c r="K2167" s="2">
        <f t="shared" si="268"/>
        <v>46.167834258361133</v>
      </c>
    </row>
    <row r="2168" spans="1:11" ht="13.5" x14ac:dyDescent="0.25">
      <c r="A2168" s="3">
        <f>TITRES_STAT!B2171</f>
        <v>45162</v>
      </c>
      <c r="B2168" s="6">
        <f>TITRES_STAT!D2171</f>
        <v>46.167999999999999</v>
      </c>
      <c r="C2168" s="2">
        <f t="shared" si="261"/>
        <v>0</v>
      </c>
      <c r="D2168" s="2">
        <f t="shared" si="262"/>
        <v>46.167999999999999</v>
      </c>
      <c r="E2168" s="2">
        <f t="shared" si="264"/>
        <v>46.167999999999999</v>
      </c>
      <c r="F2168" s="2">
        <f t="shared" si="265"/>
        <v>46.167999999999999</v>
      </c>
      <c r="G2168" s="2">
        <f t="shared" si="267"/>
        <v>46.167999999999964</v>
      </c>
      <c r="H2168" s="2">
        <f t="shared" si="263"/>
        <v>46.16934999999981</v>
      </c>
      <c r="I2168" s="2">
        <f t="array" ref="I2168">SUMPRODUCT(B2152:B2171, (ROW(B2152:B2171)-ROW(B2152)+1)) / (20*21/2)</f>
        <v>46.168000000000006</v>
      </c>
      <c r="J2168" s="2">
        <f t="shared" si="266"/>
        <v>46.168000061968939</v>
      </c>
      <c r="K2168" s="2">
        <f t="shared" si="268"/>
        <v>46.167840758033243</v>
      </c>
    </row>
    <row r="2169" spans="1:11" ht="13.5" x14ac:dyDescent="0.25">
      <c r="A2169" s="3">
        <f>TITRES_STAT!B2172</f>
        <v>45163</v>
      </c>
      <c r="B2169" s="6">
        <f>TITRES_STAT!D2172</f>
        <v>46.167999999999999</v>
      </c>
      <c r="C2169" s="2">
        <f t="shared" si="261"/>
        <v>0</v>
      </c>
      <c r="D2169" s="2">
        <f t="shared" si="262"/>
        <v>46.167999999999999</v>
      </c>
      <c r="E2169" s="2">
        <f t="shared" si="264"/>
        <v>46.167999999999999</v>
      </c>
      <c r="F2169" s="2">
        <f t="shared" si="265"/>
        <v>46.167999999999999</v>
      </c>
      <c r="G2169" s="2">
        <f t="shared" si="267"/>
        <v>46.167999999999964</v>
      </c>
      <c r="H2169" s="2">
        <f t="shared" si="263"/>
        <v>46.16934999999981</v>
      </c>
      <c r="I2169" s="2">
        <f t="array" ref="I2169">SUMPRODUCT(B2153:B2172, (ROW(B2153:B2172)-ROW(B2153)+1)) / (20*21/2)</f>
        <v>46.168000000000006</v>
      </c>
      <c r="J2169" s="2">
        <f t="shared" si="266"/>
        <v>46.168000056067136</v>
      </c>
      <c r="K2169" s="2">
        <f t="shared" si="268"/>
        <v>46.167847002816252</v>
      </c>
    </row>
    <row r="2170" spans="1:11" ht="13.5" x14ac:dyDescent="0.25">
      <c r="A2170" s="3">
        <f>TITRES_STAT!B2173</f>
        <v>45166</v>
      </c>
      <c r="B2170" s="6">
        <f>TITRES_STAT!D2173</f>
        <v>46.167999999999999</v>
      </c>
      <c r="C2170" s="2">
        <f t="shared" si="261"/>
        <v>0</v>
      </c>
      <c r="D2170" s="2">
        <f t="shared" si="262"/>
        <v>46.167999999999999</v>
      </c>
      <c r="E2170" s="2">
        <f t="shared" si="264"/>
        <v>46.167999999999999</v>
      </c>
      <c r="F2170" s="2">
        <f t="shared" si="265"/>
        <v>46.167999999999999</v>
      </c>
      <c r="G2170" s="2">
        <f t="shared" si="267"/>
        <v>46.167999999999964</v>
      </c>
      <c r="H2170" s="2">
        <f t="shared" si="263"/>
        <v>46.16934999999981</v>
      </c>
      <c r="I2170" s="2">
        <f t="array" ref="I2170">SUMPRODUCT(B2154:B2173, (ROW(B2154:B2173)-ROW(B2154)+1)) / (20*21/2)</f>
        <v>46.168000000000006</v>
      </c>
      <c r="J2170" s="2">
        <f t="shared" si="266"/>
        <v>46.168000050727407</v>
      </c>
      <c r="K2170" s="2">
        <f t="shared" si="268"/>
        <v>46.167853002705812</v>
      </c>
    </row>
    <row r="2171" spans="1:11" ht="13.5" x14ac:dyDescent="0.25">
      <c r="A2171" s="3">
        <f>TITRES_STAT!B2174</f>
        <v>45167</v>
      </c>
      <c r="B2171" s="6">
        <f>TITRES_STAT!D2174</f>
        <v>46.167999999999999</v>
      </c>
      <c r="C2171" s="2">
        <f t="shared" si="261"/>
        <v>0</v>
      </c>
      <c r="D2171" s="2">
        <f t="shared" si="262"/>
        <v>46.167999999999999</v>
      </c>
      <c r="E2171" s="2">
        <f t="shared" si="264"/>
        <v>46.167999999999999</v>
      </c>
      <c r="F2171" s="2">
        <f t="shared" si="265"/>
        <v>46.167999999999999</v>
      </c>
      <c r="G2171" s="2">
        <f t="shared" si="267"/>
        <v>46.167999999999964</v>
      </c>
      <c r="H2171" s="2">
        <f t="shared" si="263"/>
        <v>46.16934999999981</v>
      </c>
      <c r="I2171" s="2">
        <f t="array" ref="I2171">SUMPRODUCT(B2155:B2174, (ROW(B2155:B2174)-ROW(B2155)+1)) / (20*21/2)</f>
        <v>46.168000000000006</v>
      </c>
      <c r="J2171" s="2">
        <f t="shared" si="266"/>
        <v>46.168000045896221</v>
      </c>
      <c r="K2171" s="2">
        <f t="shared" si="268"/>
        <v>46.167858767305589</v>
      </c>
    </row>
    <row r="2172" spans="1:11" ht="13.5" x14ac:dyDescent="0.25">
      <c r="A2172" s="3">
        <f>TITRES_STAT!B2175</f>
        <v>45168</v>
      </c>
      <c r="B2172" s="6">
        <f>TITRES_STAT!D2175</f>
        <v>46.167999999999999</v>
      </c>
      <c r="C2172" s="2">
        <f t="shared" si="261"/>
        <v>0</v>
      </c>
      <c r="D2172" s="2">
        <f t="shared" si="262"/>
        <v>46.167999999999999</v>
      </c>
      <c r="E2172" s="2">
        <f t="shared" si="264"/>
        <v>46.167999999999999</v>
      </c>
      <c r="F2172" s="2">
        <f t="shared" si="265"/>
        <v>46.167999999999999</v>
      </c>
      <c r="G2172" s="2">
        <f t="shared" si="267"/>
        <v>46.167999999999964</v>
      </c>
      <c r="H2172" s="2">
        <f t="shared" si="263"/>
        <v>46.16934999999981</v>
      </c>
      <c r="I2172" s="2">
        <f t="array" ref="I2172">SUMPRODUCT(B2156:B2175, (ROW(B2156:B2175)-ROW(B2156)+1)) / (20*21/2)</f>
        <v>46.168000000000006</v>
      </c>
      <c r="J2172" s="2">
        <f t="shared" si="266"/>
        <v>46.168000041525147</v>
      </c>
      <c r="K2172" s="2">
        <f t="shared" si="268"/>
        <v>46.167864305842627</v>
      </c>
    </row>
    <row r="2173" spans="1:11" ht="13.5" x14ac:dyDescent="0.25">
      <c r="A2173" s="3">
        <f>TITRES_STAT!B2176</f>
        <v>45169</v>
      </c>
      <c r="B2173" s="6">
        <f>TITRES_STAT!D2176</f>
        <v>46.167999999999999</v>
      </c>
      <c r="C2173" s="2">
        <f t="shared" si="261"/>
        <v>0</v>
      </c>
      <c r="D2173" s="2">
        <f t="shared" si="262"/>
        <v>46.167999999999999</v>
      </c>
      <c r="E2173" s="2">
        <f t="shared" si="264"/>
        <v>46.167999999999999</v>
      </c>
      <c r="F2173" s="2">
        <f t="shared" si="265"/>
        <v>46.167999999999999</v>
      </c>
      <c r="G2173" s="2">
        <f t="shared" si="267"/>
        <v>46.167999999999964</v>
      </c>
      <c r="H2173" s="2">
        <f t="shared" si="263"/>
        <v>46.16934999999981</v>
      </c>
      <c r="I2173" s="2">
        <f t="array" ref="I2173">SUMPRODUCT(B2157:B2176, (ROW(B2157:B2176)-ROW(B2157)+1)) / (20*21/2)</f>
        <v>46.168000000000006</v>
      </c>
      <c r="J2173" s="2">
        <f t="shared" si="266"/>
        <v>46.168000037570366</v>
      </c>
      <c r="K2173" s="2">
        <f t="shared" si="268"/>
        <v>46.167869627182135</v>
      </c>
    </row>
    <row r="2174" spans="1:11" ht="13.5" x14ac:dyDescent="0.25">
      <c r="A2174" s="3">
        <f>TITRES_STAT!B2177</f>
        <v>45170</v>
      </c>
      <c r="B2174" s="6">
        <f>TITRES_STAT!D2177</f>
        <v>46.167999999999999</v>
      </c>
      <c r="C2174" s="2">
        <f t="shared" si="261"/>
        <v>0</v>
      </c>
      <c r="D2174" s="2">
        <f t="shared" si="262"/>
        <v>46.167999999999999</v>
      </c>
      <c r="E2174" s="2">
        <f t="shared" si="264"/>
        <v>46.167999999999999</v>
      </c>
      <c r="F2174" s="2">
        <f t="shared" si="265"/>
        <v>46.167999999999999</v>
      </c>
      <c r="G2174" s="2">
        <f t="shared" si="267"/>
        <v>46.167999999999964</v>
      </c>
      <c r="H2174" s="2">
        <f t="shared" si="263"/>
        <v>46.16934999999981</v>
      </c>
      <c r="I2174" s="2">
        <f t="array" ref="I2174">SUMPRODUCT(B2158:B2177, (ROW(B2158:B2177)-ROW(B2158)+1)) / (20*21/2)</f>
        <v>46.168000000000006</v>
      </c>
      <c r="J2174" s="2">
        <f t="shared" si="266"/>
        <v>46.168000033992236</v>
      </c>
      <c r="K2174" s="2">
        <f t="shared" si="268"/>
        <v>46.167874739841658</v>
      </c>
    </row>
    <row r="2175" spans="1:11" ht="13.5" x14ac:dyDescent="0.25">
      <c r="A2175" s="3">
        <f>TITRES_STAT!B2178</f>
        <v>45173</v>
      </c>
      <c r="B2175" s="6">
        <f>TITRES_STAT!D2178</f>
        <v>46.167999999999999</v>
      </c>
      <c r="C2175" s="2">
        <f t="shared" si="261"/>
        <v>0</v>
      </c>
      <c r="D2175" s="2">
        <f t="shared" si="262"/>
        <v>46.167999999999999</v>
      </c>
      <c r="E2175" s="2">
        <f t="shared" si="264"/>
        <v>46.167999999999999</v>
      </c>
      <c r="F2175" s="2">
        <f t="shared" si="265"/>
        <v>46.167999999999999</v>
      </c>
      <c r="G2175" s="2">
        <f t="shared" si="267"/>
        <v>46.167999999999964</v>
      </c>
      <c r="H2175" s="2">
        <f t="shared" si="263"/>
        <v>46.16934999999981</v>
      </c>
      <c r="I2175" s="2">
        <f t="array" ref="I2175">SUMPRODUCT(B2159:B2178, (ROW(B2159:B2178)-ROW(B2159)+1)) / (20*21/2)</f>
        <v>46.168000000000006</v>
      </c>
      <c r="J2175" s="2">
        <f t="shared" si="266"/>
        <v>46.168000030754875</v>
      </c>
      <c r="K2175" s="2">
        <f t="shared" si="268"/>
        <v>46.167879652004729</v>
      </c>
    </row>
    <row r="2176" spans="1:11" ht="13.5" x14ac:dyDescent="0.25">
      <c r="A2176" s="3">
        <f>TITRES_STAT!B2179</f>
        <v>45174</v>
      </c>
      <c r="B2176" s="6">
        <f>TITRES_STAT!D2179</f>
        <v>46.167999999999999</v>
      </c>
      <c r="C2176" s="2">
        <f t="shared" si="261"/>
        <v>0</v>
      </c>
      <c r="D2176" s="2">
        <f t="shared" si="262"/>
        <v>46.167999999999999</v>
      </c>
      <c r="E2176" s="2">
        <f t="shared" si="264"/>
        <v>46.167999999999999</v>
      </c>
      <c r="F2176" s="2">
        <f t="shared" si="265"/>
        <v>46.167999999999999</v>
      </c>
      <c r="G2176" s="2">
        <f t="shared" si="267"/>
        <v>46.167999999999964</v>
      </c>
      <c r="H2176" s="2">
        <f t="shared" si="263"/>
        <v>46.16934999999981</v>
      </c>
      <c r="I2176" s="2">
        <f t="array" ref="I2176">SUMPRODUCT(B2160:B2179, (ROW(B2160:B2179)-ROW(B2160)+1)) / (20*21/2)</f>
        <v>46.168000000000006</v>
      </c>
      <c r="J2176" s="2">
        <f t="shared" si="266"/>
        <v>46.168000027825833</v>
      </c>
      <c r="K2176" s="2">
        <f t="shared" si="268"/>
        <v>46.167884371533958</v>
      </c>
    </row>
    <row r="2177" spans="1:11" ht="13.5" x14ac:dyDescent="0.25">
      <c r="A2177" s="3">
        <f>TITRES_STAT!B2180</f>
        <v>45175</v>
      </c>
      <c r="B2177" s="6">
        <f>TITRES_STAT!D2180</f>
        <v>46.167999999999999</v>
      </c>
      <c r="C2177" s="2">
        <f t="shared" si="261"/>
        <v>0</v>
      </c>
      <c r="D2177" s="2">
        <f t="shared" si="262"/>
        <v>46.167999999999999</v>
      </c>
      <c r="E2177" s="2">
        <f t="shared" si="264"/>
        <v>46.167999999999999</v>
      </c>
      <c r="F2177" s="2">
        <f t="shared" si="265"/>
        <v>46.167999999999999</v>
      </c>
      <c r="G2177" s="2">
        <f t="shared" si="267"/>
        <v>46.167999999999964</v>
      </c>
      <c r="H2177" s="2">
        <f t="shared" si="263"/>
        <v>46.16934999999981</v>
      </c>
      <c r="I2177" s="2">
        <f t="array" ref="I2177">SUMPRODUCT(B2161:B2180, (ROW(B2161:B2180)-ROW(B2161)+1)) / (20*21/2)</f>
        <v>46.168000000000006</v>
      </c>
      <c r="J2177" s="2">
        <f t="shared" si="266"/>
        <v>46.168000025175751</v>
      </c>
      <c r="K2177" s="2">
        <f t="shared" si="268"/>
        <v>46.16788890598361</v>
      </c>
    </row>
    <row r="2178" spans="1:11" ht="13.5" x14ac:dyDescent="0.25">
      <c r="A2178" s="3">
        <f>TITRES_STAT!B2181</f>
        <v>45176</v>
      </c>
      <c r="B2178" s="6">
        <f>TITRES_STAT!D2181</f>
        <v>46.167999999999999</v>
      </c>
      <c r="C2178" s="2">
        <f t="shared" si="261"/>
        <v>0</v>
      </c>
      <c r="D2178" s="2">
        <f t="shared" si="262"/>
        <v>46.167999999999999</v>
      </c>
      <c r="E2178" s="2">
        <f t="shared" si="264"/>
        <v>46.167999999999999</v>
      </c>
      <c r="F2178" s="2">
        <f t="shared" si="265"/>
        <v>46.167999999999999</v>
      </c>
      <c r="G2178" s="2">
        <f t="shared" si="267"/>
        <v>46.167999999999964</v>
      </c>
      <c r="H2178" s="2">
        <f t="shared" si="263"/>
        <v>46.16934999999981</v>
      </c>
      <c r="I2178" s="2">
        <f t="array" ref="I2178">SUMPRODUCT(B2162:B2181, (ROW(B2162:B2181)-ROW(B2162)+1)) / (20*21/2)</f>
        <v>46.168000000000006</v>
      </c>
      <c r="J2178" s="2">
        <f t="shared" si="266"/>
        <v>46.16800002277806</v>
      </c>
      <c r="K2178" s="2">
        <f t="shared" si="268"/>
        <v>46.167893262611706</v>
      </c>
    </row>
    <row r="2179" spans="1:11" ht="13.5" x14ac:dyDescent="0.25">
      <c r="A2179" s="3">
        <f>TITRES_STAT!B2182</f>
        <v>45177</v>
      </c>
      <c r="B2179" s="6">
        <f>TITRES_STAT!D2182</f>
        <v>46.167999999999999</v>
      </c>
      <c r="C2179" s="2">
        <f t="shared" si="261"/>
        <v>0</v>
      </c>
      <c r="D2179" s="2">
        <f t="shared" si="262"/>
        <v>46.167999999999999</v>
      </c>
      <c r="E2179" s="2">
        <f t="shared" si="264"/>
        <v>46.167999999999999</v>
      </c>
      <c r="F2179" s="2">
        <f t="shared" si="265"/>
        <v>46.167999999999999</v>
      </c>
      <c r="G2179" s="2">
        <f t="shared" si="267"/>
        <v>46.167999999999964</v>
      </c>
      <c r="H2179" s="2">
        <f t="shared" si="263"/>
        <v>46.16934999999981</v>
      </c>
      <c r="I2179" s="2">
        <f t="array" ref="I2179">SUMPRODUCT(B2163:B2182, (ROW(B2163:B2182)-ROW(B2163)+1)) / (20*21/2)</f>
        <v>46.168000000000006</v>
      </c>
      <c r="J2179" s="2">
        <f t="shared" si="266"/>
        <v>46.168000020608716</v>
      </c>
      <c r="K2179" s="2">
        <f t="shared" si="268"/>
        <v>46.167897448391642</v>
      </c>
    </row>
    <row r="2180" spans="1:11" ht="13.5" x14ac:dyDescent="0.25">
      <c r="A2180" s="3">
        <f>TITRES_STAT!B2183</f>
        <v>45180</v>
      </c>
      <c r="B2180" s="6">
        <f>TITRES_STAT!D2183</f>
        <v>46.167999999999999</v>
      </c>
      <c r="C2180" s="2">
        <f t="shared" ref="C2180:C2243" si="269">B2180-B2179</f>
        <v>0</v>
      </c>
      <c r="D2180" s="2">
        <f t="shared" si="262"/>
        <v>46.167999999999999</v>
      </c>
      <c r="E2180" s="2">
        <f t="shared" si="264"/>
        <v>46.167999999999999</v>
      </c>
      <c r="F2180" s="2">
        <f t="shared" si="265"/>
        <v>46.167999999999999</v>
      </c>
      <c r="G2180" s="2">
        <f t="shared" si="267"/>
        <v>46.167999999999964</v>
      </c>
      <c r="H2180" s="2">
        <f t="shared" si="263"/>
        <v>46.16934999999981</v>
      </c>
      <c r="I2180" s="2">
        <f t="array" ref="I2180">SUMPRODUCT(B2164:B2183, (ROW(B2164:B2183)-ROW(B2164)+1)) / (20*21/2)</f>
        <v>46.168000000000006</v>
      </c>
      <c r="J2180" s="2">
        <f t="shared" si="266"/>
        <v>46.168000018645976</v>
      </c>
      <c r="K2180" s="2">
        <f t="shared" si="268"/>
        <v>46.167901470023345</v>
      </c>
    </row>
    <row r="2181" spans="1:11" ht="13.5" x14ac:dyDescent="0.25">
      <c r="A2181" s="3">
        <f>TITRES_STAT!B2184</f>
        <v>45181</v>
      </c>
      <c r="B2181" s="6">
        <f>TITRES_STAT!D2184</f>
        <v>46.167999999999999</v>
      </c>
      <c r="C2181" s="2">
        <f t="shared" si="269"/>
        <v>0</v>
      </c>
      <c r="D2181" s="2">
        <f t="shared" si="262"/>
        <v>46.167999999999999</v>
      </c>
      <c r="E2181" s="2">
        <f t="shared" si="264"/>
        <v>46.167999999999999</v>
      </c>
      <c r="F2181" s="2">
        <f t="shared" si="265"/>
        <v>46.167999999999999</v>
      </c>
      <c r="G2181" s="2">
        <f t="shared" si="267"/>
        <v>46.167999999999964</v>
      </c>
      <c r="H2181" s="2">
        <f t="shared" si="263"/>
        <v>46.16934999999981</v>
      </c>
      <c r="I2181" s="2">
        <f t="array" ref="I2181">SUMPRODUCT(B2165:B2184, (ROW(B2165:B2184)-ROW(B2165)+1)) / (20*21/2)</f>
        <v>46.168000000000006</v>
      </c>
      <c r="J2181" s="2">
        <f t="shared" si="266"/>
        <v>46.168000016870167</v>
      </c>
      <c r="K2181" s="2">
        <f t="shared" si="268"/>
        <v>46.167905333943999</v>
      </c>
    </row>
    <row r="2182" spans="1:11" ht="13.5" x14ac:dyDescent="0.25">
      <c r="A2182" s="3">
        <f>TITRES_STAT!B2185</f>
        <v>45182</v>
      </c>
      <c r="B2182" s="6">
        <f>TITRES_STAT!D2185</f>
        <v>46.167999999999999</v>
      </c>
      <c r="C2182" s="2">
        <f t="shared" si="269"/>
        <v>0</v>
      </c>
      <c r="D2182" s="2">
        <f t="shared" ref="D2182:D2245" si="270">AVERAGE(B2178:B2182)</f>
        <v>46.167999999999999</v>
      </c>
      <c r="E2182" s="2">
        <f t="shared" si="264"/>
        <v>46.167999999999999</v>
      </c>
      <c r="F2182" s="2">
        <f t="shared" si="265"/>
        <v>46.167999999999999</v>
      </c>
      <c r="G2182" s="2">
        <f t="shared" si="267"/>
        <v>46.167999999999964</v>
      </c>
      <c r="H2182" s="2">
        <f t="shared" si="263"/>
        <v>46.16934999999981</v>
      </c>
      <c r="I2182" s="2">
        <f t="array" ref="I2182">SUMPRODUCT(B2166:B2185, (ROW(B2166:B2185)-ROW(B2166)+1)) / (20*21/2)</f>
        <v>46.168000000000006</v>
      </c>
      <c r="J2182" s="2">
        <f t="shared" si="266"/>
        <v>46.16800001526348</v>
      </c>
      <c r="K2182" s="2">
        <f t="shared" si="268"/>
        <v>46.167909046338352</v>
      </c>
    </row>
    <row r="2183" spans="1:11" ht="13.5" x14ac:dyDescent="0.25">
      <c r="A2183" s="3">
        <f>TITRES_STAT!B2186</f>
        <v>45183</v>
      </c>
      <c r="B2183" s="6">
        <f>TITRES_STAT!D2186</f>
        <v>46.167999999999999</v>
      </c>
      <c r="C2183" s="2">
        <f t="shared" si="269"/>
        <v>0</v>
      </c>
      <c r="D2183" s="2">
        <f t="shared" si="270"/>
        <v>46.167999999999999</v>
      </c>
      <c r="E2183" s="2">
        <f t="shared" si="264"/>
        <v>46.167999999999999</v>
      </c>
      <c r="F2183" s="2">
        <f t="shared" si="265"/>
        <v>46.167999999999999</v>
      </c>
      <c r="G2183" s="2">
        <f t="shared" si="267"/>
        <v>46.167999999999964</v>
      </c>
      <c r="H2183" s="2">
        <f t="shared" si="263"/>
        <v>46.16934999999981</v>
      </c>
      <c r="I2183" s="2">
        <f t="array" ref="I2183">SUMPRODUCT(B2167:B2186, (ROW(B2167:B2186)-ROW(B2167)+1)) / (20*21/2)</f>
        <v>46.168000000000006</v>
      </c>
      <c r="J2183" s="2">
        <f t="shared" si="266"/>
        <v>46.168000013809809</v>
      </c>
      <c r="K2183" s="2">
        <f t="shared" si="268"/>
        <v>46.167912613148616</v>
      </c>
    </row>
    <row r="2184" spans="1:11" ht="13.5" x14ac:dyDescent="0.25">
      <c r="A2184" s="3">
        <f>TITRES_STAT!B2187</f>
        <v>45184</v>
      </c>
      <c r="B2184" s="6">
        <f>TITRES_STAT!D2187</f>
        <v>46.167999999999999</v>
      </c>
      <c r="C2184" s="2">
        <f t="shared" si="269"/>
        <v>0</v>
      </c>
      <c r="D2184" s="2">
        <f t="shared" si="270"/>
        <v>46.167999999999999</v>
      </c>
      <c r="E2184" s="2">
        <f t="shared" si="264"/>
        <v>46.167999999999999</v>
      </c>
      <c r="F2184" s="2">
        <f t="shared" si="265"/>
        <v>46.167999999999999</v>
      </c>
      <c r="G2184" s="2">
        <f t="shared" si="267"/>
        <v>46.167999999999964</v>
      </c>
      <c r="H2184" s="2">
        <f t="shared" si="263"/>
        <v>46.16934999999981</v>
      </c>
      <c r="I2184" s="2">
        <f t="array" ref="I2184">SUMPRODUCT(B2168:B2187, (ROW(B2168:B2187)-ROW(B2168)+1)) / (20*21/2)</f>
        <v>46.168000000000006</v>
      </c>
      <c r="J2184" s="2">
        <f t="shared" si="266"/>
        <v>46.168000012494588</v>
      </c>
      <c r="K2184" s="2">
        <f t="shared" si="268"/>
        <v>46.167916040083966</v>
      </c>
    </row>
    <row r="2185" spans="1:11" ht="13.5" x14ac:dyDescent="0.25">
      <c r="A2185" s="3">
        <f>TITRES_STAT!B2188</f>
        <v>45187</v>
      </c>
      <c r="B2185" s="6">
        <f>TITRES_STAT!D2188</f>
        <v>46.167999999999999</v>
      </c>
      <c r="C2185" s="2">
        <f t="shared" si="269"/>
        <v>0</v>
      </c>
      <c r="D2185" s="2">
        <f t="shared" si="270"/>
        <v>46.167999999999999</v>
      </c>
      <c r="E2185" s="2">
        <f t="shared" si="264"/>
        <v>46.167999999999999</v>
      </c>
      <c r="F2185" s="2">
        <f t="shared" si="265"/>
        <v>46.167999999999999</v>
      </c>
      <c r="G2185" s="2">
        <f t="shared" si="267"/>
        <v>46.167999999999964</v>
      </c>
      <c r="H2185" s="2">
        <f t="shared" si="263"/>
        <v>46.16934999999981</v>
      </c>
      <c r="I2185" s="2">
        <f t="array" ref="I2185">SUMPRODUCT(B2169:B2188, (ROW(B2169:B2188)-ROW(B2169)+1)) / (20*21/2)</f>
        <v>46.168000000000006</v>
      </c>
      <c r="J2185" s="2">
        <f t="shared" si="266"/>
        <v>46.168000011304628</v>
      </c>
      <c r="K2185" s="2">
        <f t="shared" si="268"/>
        <v>46.167919332629694</v>
      </c>
    </row>
    <row r="2186" spans="1:11" ht="13.5" x14ac:dyDescent="0.25">
      <c r="A2186" s="3">
        <f>TITRES_STAT!B2189</f>
        <v>45188</v>
      </c>
      <c r="B2186" s="6">
        <f>TITRES_STAT!D2189</f>
        <v>46.167999999999999</v>
      </c>
      <c r="C2186" s="2">
        <f t="shared" si="269"/>
        <v>0</v>
      </c>
      <c r="D2186" s="2">
        <f t="shared" si="270"/>
        <v>46.167999999999999</v>
      </c>
      <c r="E2186" s="2">
        <f t="shared" si="264"/>
        <v>46.167999999999999</v>
      </c>
      <c r="F2186" s="2">
        <f t="shared" si="265"/>
        <v>46.167999999999999</v>
      </c>
      <c r="G2186" s="2">
        <f t="shared" si="267"/>
        <v>46.167999999999964</v>
      </c>
      <c r="H2186" s="2">
        <f t="shared" ref="H2186:H2249" si="271">AVERAGE(B1987:B2186)</f>
        <v>46.16934999999981</v>
      </c>
      <c r="I2186" s="2">
        <f t="array" ref="I2186">SUMPRODUCT(B2170:B2189, (ROW(B2170:B2189)-ROW(B2170)+1)) / (20*21/2)</f>
        <v>46.168000000000006</v>
      </c>
      <c r="J2186" s="2">
        <f t="shared" si="266"/>
        <v>46.168000010227992</v>
      </c>
      <c r="K2186" s="2">
        <f t="shared" si="268"/>
        <v>46.167922496055979</v>
      </c>
    </row>
    <row r="2187" spans="1:11" ht="13.5" x14ac:dyDescent="0.25">
      <c r="A2187" s="3">
        <f>TITRES_STAT!B2190</f>
        <v>45189</v>
      </c>
      <c r="B2187" s="6">
        <f>TITRES_STAT!D2190</f>
        <v>46.167999999999999</v>
      </c>
      <c r="C2187" s="2">
        <f t="shared" si="269"/>
        <v>0</v>
      </c>
      <c r="D2187" s="2">
        <f t="shared" si="270"/>
        <v>46.167999999999999</v>
      </c>
      <c r="E2187" s="2">
        <f t="shared" si="264"/>
        <v>46.167999999999999</v>
      </c>
      <c r="F2187" s="2">
        <f t="shared" si="265"/>
        <v>46.167999999999999</v>
      </c>
      <c r="G2187" s="2">
        <f t="shared" si="267"/>
        <v>46.167999999999964</v>
      </c>
      <c r="H2187" s="2">
        <f t="shared" si="271"/>
        <v>46.16934999999981</v>
      </c>
      <c r="I2187" s="2">
        <f t="array" ref="I2187">SUMPRODUCT(B2171:B2190, (ROW(B2171:B2190)-ROW(B2171)+1)) / (20*21/2)</f>
        <v>46.168000000000006</v>
      </c>
      <c r="J2187" s="2">
        <f t="shared" si="266"/>
        <v>46.168000009253895</v>
      </c>
      <c r="K2187" s="2">
        <f t="shared" si="268"/>
        <v>46.167925535426335</v>
      </c>
    </row>
    <row r="2188" spans="1:11" ht="13.5" x14ac:dyDescent="0.25">
      <c r="A2188" s="3">
        <f>TITRES_STAT!B2191</f>
        <v>45190</v>
      </c>
      <c r="B2188" s="6">
        <f>TITRES_STAT!D2191</f>
        <v>46.167999999999999</v>
      </c>
      <c r="C2188" s="2">
        <f t="shared" si="269"/>
        <v>0</v>
      </c>
      <c r="D2188" s="2">
        <f t="shared" si="270"/>
        <v>46.167999999999999</v>
      </c>
      <c r="E2188" s="2">
        <f t="shared" ref="E2188:E2251" si="272">AVERAGE(B2179:B2188)</f>
        <v>46.167999999999999</v>
      </c>
      <c r="F2188" s="2">
        <f t="shared" si="265"/>
        <v>46.167999999999999</v>
      </c>
      <c r="G2188" s="2">
        <f t="shared" si="267"/>
        <v>46.167999999999964</v>
      </c>
      <c r="H2188" s="2">
        <f t="shared" si="271"/>
        <v>46.16934999999981</v>
      </c>
      <c r="I2188" s="2">
        <f t="array" ref="I2188">SUMPRODUCT(B2172:B2191, (ROW(B2172:B2191)-ROW(B2172)+1)) / (20*21/2)</f>
        <v>46.168000000000006</v>
      </c>
      <c r="J2188" s="2">
        <f t="shared" si="266"/>
        <v>46.168000008372566</v>
      </c>
      <c r="K2188" s="2">
        <f t="shared" si="268"/>
        <v>46.167928455605697</v>
      </c>
    </row>
    <row r="2189" spans="1:11" ht="13.5" x14ac:dyDescent="0.25">
      <c r="A2189" s="3">
        <f>TITRES_STAT!B2192</f>
        <v>45191</v>
      </c>
      <c r="B2189" s="6">
        <f>TITRES_STAT!D2192</f>
        <v>46.167999999999999</v>
      </c>
      <c r="C2189" s="2">
        <f t="shared" si="269"/>
        <v>0</v>
      </c>
      <c r="D2189" s="2">
        <f t="shared" si="270"/>
        <v>46.167999999999999</v>
      </c>
      <c r="E2189" s="2">
        <f t="shared" si="272"/>
        <v>46.167999999999999</v>
      </c>
      <c r="F2189" s="2">
        <f t="shared" si="265"/>
        <v>46.167999999999999</v>
      </c>
      <c r="G2189" s="2">
        <f t="shared" si="267"/>
        <v>46.167999999999964</v>
      </c>
      <c r="H2189" s="2">
        <f t="shared" si="271"/>
        <v>46.16934999999981</v>
      </c>
      <c r="I2189" s="2">
        <f t="array" ref="I2189">SUMPRODUCT(B2173:B2192, (ROW(B2173:B2192)-ROW(B2173)+1)) / (20*21/2)</f>
        <v>46.168000000000006</v>
      </c>
      <c r="J2189" s="2">
        <f t="shared" si="266"/>
        <v>46.168000007575174</v>
      </c>
      <c r="K2189" s="2">
        <f t="shared" si="268"/>
        <v>46.167931261268222</v>
      </c>
    </row>
    <row r="2190" spans="1:11" ht="13.5" x14ac:dyDescent="0.25">
      <c r="A2190" s="3">
        <f>TITRES_STAT!B2193</f>
        <v>45194</v>
      </c>
      <c r="B2190" s="6">
        <f>TITRES_STAT!D2193</f>
        <v>46.167999999999999</v>
      </c>
      <c r="C2190" s="2">
        <f t="shared" si="269"/>
        <v>0</v>
      </c>
      <c r="D2190" s="2">
        <f t="shared" si="270"/>
        <v>46.167999999999999</v>
      </c>
      <c r="E2190" s="2">
        <f t="shared" si="272"/>
        <v>46.167999999999999</v>
      </c>
      <c r="F2190" s="2">
        <f t="shared" si="265"/>
        <v>46.167999999999999</v>
      </c>
      <c r="G2190" s="2">
        <f t="shared" si="267"/>
        <v>46.167999999999964</v>
      </c>
      <c r="H2190" s="2">
        <f t="shared" si="271"/>
        <v>46.16934999999981</v>
      </c>
      <c r="I2190" s="2">
        <f t="array" ref="I2190">SUMPRODUCT(B2174:B2193, (ROW(B2174:B2193)-ROW(B2174)+1)) / (20*21/2)</f>
        <v>46.168000000000006</v>
      </c>
      <c r="J2190" s="2">
        <f t="shared" si="266"/>
        <v>46.168000006853724</v>
      </c>
      <c r="K2190" s="2">
        <f t="shared" si="268"/>
        <v>46.167933956904761</v>
      </c>
    </row>
    <row r="2191" spans="1:11" ht="13.5" x14ac:dyDescent="0.25">
      <c r="A2191" s="3">
        <f>TITRES_STAT!B2194</f>
        <v>45195</v>
      </c>
      <c r="B2191" s="6">
        <f>TITRES_STAT!D2194</f>
        <v>46.167999999999999</v>
      </c>
      <c r="C2191" s="2">
        <f t="shared" si="269"/>
        <v>0</v>
      </c>
      <c r="D2191" s="2">
        <f t="shared" si="270"/>
        <v>46.167999999999999</v>
      </c>
      <c r="E2191" s="2">
        <f t="shared" si="272"/>
        <v>46.167999999999999</v>
      </c>
      <c r="F2191" s="2">
        <f t="shared" si="265"/>
        <v>46.167999999999999</v>
      </c>
      <c r="G2191" s="2">
        <f t="shared" si="267"/>
        <v>46.167999999999964</v>
      </c>
      <c r="H2191" s="2">
        <f t="shared" si="271"/>
        <v>46.16934999999981</v>
      </c>
      <c r="I2191" s="2">
        <f t="array" ref="I2191">SUMPRODUCT(B2175:B2194, (ROW(B2175:B2194)-ROW(B2175)+1)) / (20*21/2)</f>
        <v>46.168000000000006</v>
      </c>
      <c r="J2191" s="2">
        <f t="shared" si="266"/>
        <v>46.168000006200984</v>
      </c>
      <c r="K2191" s="2">
        <f t="shared" si="268"/>
        <v>46.167936546830063</v>
      </c>
    </row>
    <row r="2192" spans="1:11" ht="13.5" x14ac:dyDescent="0.25">
      <c r="A2192" s="3">
        <f>TITRES_STAT!B2195</f>
        <v>45197</v>
      </c>
      <c r="B2192" s="6">
        <f>TITRES_STAT!D2195</f>
        <v>46.167999999999999</v>
      </c>
      <c r="C2192" s="2">
        <f t="shared" si="269"/>
        <v>0</v>
      </c>
      <c r="D2192" s="2">
        <f t="shared" si="270"/>
        <v>46.167999999999999</v>
      </c>
      <c r="E2192" s="2">
        <f t="shared" si="272"/>
        <v>46.167999999999999</v>
      </c>
      <c r="F2192" s="2">
        <f t="shared" si="265"/>
        <v>46.167999999999999</v>
      </c>
      <c r="G2192" s="2">
        <f t="shared" si="267"/>
        <v>46.167999999999964</v>
      </c>
      <c r="H2192" s="2">
        <f t="shared" si="271"/>
        <v>46.16934999999981</v>
      </c>
      <c r="I2192" s="2">
        <f t="array" ref="I2192">SUMPRODUCT(B2176:B2195, (ROW(B2176:B2195)-ROW(B2176)+1)) / (20*21/2)</f>
        <v>46.168000000000006</v>
      </c>
      <c r="J2192" s="2">
        <f t="shared" si="266"/>
        <v>46.168000005610409</v>
      </c>
      <c r="K2192" s="2">
        <f t="shared" si="268"/>
        <v>46.167939035189669</v>
      </c>
    </row>
    <row r="2193" spans="1:11" ht="13.5" x14ac:dyDescent="0.25">
      <c r="A2193" s="3">
        <f>TITRES_STAT!B2196</f>
        <v>45198</v>
      </c>
      <c r="B2193" s="6">
        <f>TITRES_STAT!D2196</f>
        <v>46.167999999999999</v>
      </c>
      <c r="C2193" s="2">
        <f t="shared" si="269"/>
        <v>0</v>
      </c>
      <c r="D2193" s="2">
        <f t="shared" si="270"/>
        <v>46.167999999999999</v>
      </c>
      <c r="E2193" s="2">
        <f t="shared" si="272"/>
        <v>46.167999999999999</v>
      </c>
      <c r="F2193" s="2">
        <f t="shared" si="265"/>
        <v>46.167999999999999</v>
      </c>
      <c r="G2193" s="2">
        <f t="shared" si="267"/>
        <v>46.167999999999964</v>
      </c>
      <c r="H2193" s="2">
        <f t="shared" si="271"/>
        <v>46.16934999999981</v>
      </c>
      <c r="I2193" s="2">
        <f t="array" ref="I2193">SUMPRODUCT(B2177:B2196, (ROW(B2177:B2196)-ROW(B2177)+1)) / (20*21/2)</f>
        <v>46.168000000000006</v>
      </c>
      <c r="J2193" s="2">
        <f t="shared" si="266"/>
        <v>46.168000005076081</v>
      </c>
      <c r="K2193" s="2">
        <f t="shared" si="268"/>
        <v>46.167941425966546</v>
      </c>
    </row>
    <row r="2194" spans="1:11" ht="13.5" x14ac:dyDescent="0.25">
      <c r="A2194" s="3">
        <f>TITRES_STAT!B2197</f>
        <v>45201</v>
      </c>
      <c r="B2194" s="6">
        <f>TITRES_STAT!D2197</f>
        <v>46.167999999999999</v>
      </c>
      <c r="C2194" s="2">
        <f t="shared" si="269"/>
        <v>0</v>
      </c>
      <c r="D2194" s="2">
        <f t="shared" si="270"/>
        <v>46.167999999999999</v>
      </c>
      <c r="E2194" s="2">
        <f t="shared" si="272"/>
        <v>46.167999999999999</v>
      </c>
      <c r="F2194" s="2">
        <f t="shared" si="265"/>
        <v>46.167999999999999</v>
      </c>
      <c r="G2194" s="2">
        <f t="shared" si="267"/>
        <v>46.167999999999964</v>
      </c>
      <c r="H2194" s="2">
        <f t="shared" si="271"/>
        <v>46.169299999999822</v>
      </c>
      <c r="I2194" s="2">
        <f t="array" ref="I2194">SUMPRODUCT(B2178:B2197, (ROW(B2178:B2197)-ROW(B2178)+1)) / (20*21/2)</f>
        <v>46.168000000000006</v>
      </c>
      <c r="J2194" s="2">
        <f t="shared" si="266"/>
        <v>46.168000004592642</v>
      </c>
      <c r="K2194" s="2">
        <f t="shared" si="268"/>
        <v>46.167943722987467</v>
      </c>
    </row>
    <row r="2195" spans="1:11" ht="13.5" x14ac:dyDescent="0.25">
      <c r="A2195" s="3">
        <f>TITRES_STAT!B2198</f>
        <v>45202</v>
      </c>
      <c r="B2195" s="6">
        <f>TITRES_STAT!D2198</f>
        <v>46.167999999999999</v>
      </c>
      <c r="C2195" s="2">
        <f t="shared" si="269"/>
        <v>0</v>
      </c>
      <c r="D2195" s="2">
        <f t="shared" si="270"/>
        <v>46.167999999999999</v>
      </c>
      <c r="E2195" s="2">
        <f t="shared" si="272"/>
        <v>46.167999999999999</v>
      </c>
      <c r="F2195" s="2">
        <f t="shared" si="265"/>
        <v>46.167999999999999</v>
      </c>
      <c r="G2195" s="2">
        <f t="shared" si="267"/>
        <v>46.167999999999964</v>
      </c>
      <c r="H2195" s="2">
        <f t="shared" si="271"/>
        <v>46.16924999999982</v>
      </c>
      <c r="I2195" s="2">
        <f t="array" ref="I2195">SUMPRODUCT(B2179:B2198, (ROW(B2179:B2198)-ROW(B2179)+1)) / (20*21/2)</f>
        <v>46.168000000000006</v>
      </c>
      <c r="J2195" s="2">
        <f t="shared" si="266"/>
        <v>46.168000004155246</v>
      </c>
      <c r="K2195" s="2">
        <f t="shared" si="268"/>
        <v>46.167945929929139</v>
      </c>
    </row>
    <row r="2196" spans="1:11" ht="13.5" x14ac:dyDescent="0.25">
      <c r="A2196" s="3">
        <f>TITRES_STAT!B2199</f>
        <v>45203</v>
      </c>
      <c r="B2196" s="6">
        <f>TITRES_STAT!D2199</f>
        <v>46.167999999999999</v>
      </c>
      <c r="C2196" s="2">
        <f t="shared" si="269"/>
        <v>0</v>
      </c>
      <c r="D2196" s="2">
        <f t="shared" si="270"/>
        <v>46.167999999999999</v>
      </c>
      <c r="E2196" s="2">
        <f t="shared" si="272"/>
        <v>46.167999999999999</v>
      </c>
      <c r="F2196" s="2">
        <f t="shared" ref="F2196:F2259" si="273">AVERAGE(B2177:B2196)</f>
        <v>46.167999999999999</v>
      </c>
      <c r="G2196" s="2">
        <f t="shared" si="267"/>
        <v>46.167999999999964</v>
      </c>
      <c r="H2196" s="2">
        <f t="shared" si="271"/>
        <v>46.169199999999819</v>
      </c>
      <c r="I2196" s="2">
        <f t="array" ref="I2196">SUMPRODUCT(B2180:B2199, (ROW(B2180:B2199)-ROW(B2180)+1)) / (20*21/2)</f>
        <v>46.168000000000006</v>
      </c>
      <c r="J2196" s="2">
        <f t="shared" si="266"/>
        <v>46.168000003759502</v>
      </c>
      <c r="K2196" s="2">
        <f t="shared" si="268"/>
        <v>46.167948050324078</v>
      </c>
    </row>
    <row r="2197" spans="1:11" ht="13.5" x14ac:dyDescent="0.25">
      <c r="A2197" s="3">
        <f>TITRES_STAT!B2200</f>
        <v>45204</v>
      </c>
      <c r="B2197" s="6">
        <f>TITRES_STAT!D2200</f>
        <v>46.167999999999999</v>
      </c>
      <c r="C2197" s="2">
        <f t="shared" si="269"/>
        <v>0</v>
      </c>
      <c r="D2197" s="2">
        <f t="shared" si="270"/>
        <v>46.167999999999999</v>
      </c>
      <c r="E2197" s="2">
        <f t="shared" si="272"/>
        <v>46.167999999999999</v>
      </c>
      <c r="F2197" s="2">
        <f t="shared" si="273"/>
        <v>46.167999999999999</v>
      </c>
      <c r="G2197" s="2">
        <f t="shared" si="267"/>
        <v>46.167999999999964</v>
      </c>
      <c r="H2197" s="2">
        <f t="shared" si="271"/>
        <v>46.169149999999817</v>
      </c>
      <c r="I2197" s="2">
        <f t="array" ref="I2197">SUMPRODUCT(B2181:B2200, (ROW(B2181:B2200)-ROW(B2181)+1)) / (20*21/2)</f>
        <v>46.168000000000006</v>
      </c>
      <c r="J2197" s="2">
        <f t="shared" ref="J2197:J2260" si="274">$J$4*B2197+J2196*(1-$J$4)</f>
        <v>46.168000003401453</v>
      </c>
      <c r="K2197" s="2">
        <f t="shared" si="268"/>
        <v>46.167950087566275</v>
      </c>
    </row>
    <row r="2198" spans="1:11" ht="13.5" x14ac:dyDescent="0.25">
      <c r="A2198" s="3">
        <f>TITRES_STAT!B2201</f>
        <v>45205</v>
      </c>
      <c r="B2198" s="6">
        <f>TITRES_STAT!D2201</f>
        <v>46.167999999999999</v>
      </c>
      <c r="C2198" s="2">
        <f t="shared" si="269"/>
        <v>0</v>
      </c>
      <c r="D2198" s="2">
        <f t="shared" si="270"/>
        <v>46.167999999999999</v>
      </c>
      <c r="E2198" s="2">
        <f t="shared" si="272"/>
        <v>46.167999999999999</v>
      </c>
      <c r="F2198" s="2">
        <f t="shared" si="273"/>
        <v>46.167999999999999</v>
      </c>
      <c r="G2198" s="2">
        <f t="shared" si="267"/>
        <v>46.167999999999964</v>
      </c>
      <c r="H2198" s="2">
        <f t="shared" si="271"/>
        <v>46.169099999999823</v>
      </c>
      <c r="I2198" s="2">
        <f t="array" ref="I2198">SUMPRODUCT(B2182:B2201, (ROW(B2182:B2201)-ROW(B2182)+1)) / (20*21/2)</f>
        <v>46.168000000000006</v>
      </c>
      <c r="J2198" s="2">
        <f t="shared" si="274"/>
        <v>46.168000003077502</v>
      </c>
      <c r="K2198" s="2">
        <f t="shared" si="268"/>
        <v>46.167952044916618</v>
      </c>
    </row>
    <row r="2199" spans="1:11" ht="13.5" x14ac:dyDescent="0.25">
      <c r="A2199" s="3">
        <f>TITRES_STAT!B2202</f>
        <v>45208</v>
      </c>
      <c r="B2199" s="6">
        <f>TITRES_STAT!D2202</f>
        <v>46.167999999999999</v>
      </c>
      <c r="C2199" s="2">
        <f t="shared" si="269"/>
        <v>0</v>
      </c>
      <c r="D2199" s="2">
        <f t="shared" si="270"/>
        <v>46.167999999999999</v>
      </c>
      <c r="E2199" s="2">
        <f t="shared" si="272"/>
        <v>46.167999999999999</v>
      </c>
      <c r="F2199" s="2">
        <f t="shared" si="273"/>
        <v>46.167999999999999</v>
      </c>
      <c r="G2199" s="2">
        <f t="shared" si="267"/>
        <v>46.167999999999964</v>
      </c>
      <c r="H2199" s="2">
        <f t="shared" si="271"/>
        <v>46.169049999999828</v>
      </c>
      <c r="I2199" s="2">
        <f t="array" ref="I2199">SUMPRODUCT(B2183:B2202, (ROW(B2183:B2202)-ROW(B2183)+1)) / (20*21/2)</f>
        <v>46.168000000000006</v>
      </c>
      <c r="J2199" s="2">
        <f t="shared" si="274"/>
        <v>46.168000002784403</v>
      </c>
      <c r="K2199" s="2">
        <f t="shared" si="268"/>
        <v>46.167953925508122</v>
      </c>
    </row>
    <row r="2200" spans="1:11" ht="13.5" x14ac:dyDescent="0.25">
      <c r="A2200" s="3">
        <f>TITRES_STAT!B2203</f>
        <v>45209</v>
      </c>
      <c r="B2200" s="6">
        <f>TITRES_STAT!D2203</f>
        <v>46.167999999999999</v>
      </c>
      <c r="C2200" s="2">
        <f t="shared" si="269"/>
        <v>0</v>
      </c>
      <c r="D2200" s="2">
        <f t="shared" si="270"/>
        <v>46.167999999999999</v>
      </c>
      <c r="E2200" s="2">
        <f t="shared" si="272"/>
        <v>46.167999999999999</v>
      </c>
      <c r="F2200" s="2">
        <f t="shared" si="273"/>
        <v>46.167999999999999</v>
      </c>
      <c r="G2200" s="2">
        <f t="shared" si="267"/>
        <v>46.167999999999964</v>
      </c>
      <c r="H2200" s="2">
        <f t="shared" si="271"/>
        <v>46.168999999999826</v>
      </c>
      <c r="I2200" s="2">
        <f t="array" ref="I2200">SUMPRODUCT(B2184:B2203, (ROW(B2184:B2203)-ROW(B2184)+1)) / (20*21/2)</f>
        <v>46.168000000000006</v>
      </c>
      <c r="J2200" s="2">
        <f t="shared" si="274"/>
        <v>46.168000002519221</v>
      </c>
      <c r="K2200" s="2">
        <f t="shared" si="268"/>
        <v>46.16795573235094</v>
      </c>
    </row>
    <row r="2201" spans="1:11" ht="13.5" x14ac:dyDescent="0.25">
      <c r="A2201" s="3">
        <f>TITRES_STAT!B2204</f>
        <v>45210</v>
      </c>
      <c r="B2201" s="6">
        <f>TITRES_STAT!D2204</f>
        <v>46.167999999999999</v>
      </c>
      <c r="C2201" s="2">
        <f t="shared" si="269"/>
        <v>0</v>
      </c>
      <c r="D2201" s="2">
        <f t="shared" si="270"/>
        <v>46.167999999999999</v>
      </c>
      <c r="E2201" s="2">
        <f t="shared" si="272"/>
        <v>46.167999999999999</v>
      </c>
      <c r="F2201" s="2">
        <f t="shared" si="273"/>
        <v>46.167999999999999</v>
      </c>
      <c r="G2201" s="2">
        <f t="shared" si="267"/>
        <v>46.167999999999964</v>
      </c>
      <c r="H2201" s="2">
        <f t="shared" si="271"/>
        <v>46.168949999999825</v>
      </c>
      <c r="I2201" s="2">
        <f t="array" ref="I2201">SUMPRODUCT(B2185:B2204, (ROW(B2185:B2204)-ROW(B2185)+1)) / (20*21/2)</f>
        <v>46.168000000000006</v>
      </c>
      <c r="J2201" s="2">
        <f t="shared" si="274"/>
        <v>46.168000002279292</v>
      </c>
      <c r="K2201" s="2">
        <f t="shared" si="268"/>
        <v>46.167957468337178</v>
      </c>
    </row>
    <row r="2202" spans="1:11" ht="13.5" x14ac:dyDescent="0.25">
      <c r="A2202" s="3">
        <f>TITRES_STAT!B2205</f>
        <v>45211</v>
      </c>
      <c r="B2202" s="6">
        <f>TITRES_STAT!D2205</f>
        <v>46.167999999999999</v>
      </c>
      <c r="C2202" s="2">
        <f t="shared" si="269"/>
        <v>0</v>
      </c>
      <c r="D2202" s="2">
        <f t="shared" si="270"/>
        <v>46.167999999999999</v>
      </c>
      <c r="E2202" s="2">
        <f t="shared" si="272"/>
        <v>46.167999999999999</v>
      </c>
      <c r="F2202" s="2">
        <f t="shared" si="273"/>
        <v>46.167999999999999</v>
      </c>
      <c r="G2202" s="2">
        <f t="shared" si="267"/>
        <v>46.167999999999964</v>
      </c>
      <c r="H2202" s="2">
        <f t="shared" si="271"/>
        <v>46.16889999999983</v>
      </c>
      <c r="I2202" s="2">
        <f t="array" ref="I2202">SUMPRODUCT(B2186:B2205, (ROW(B2186:B2205)-ROW(B2186)+1)) / (20*21/2)</f>
        <v>46.168000000000006</v>
      </c>
      <c r="J2202" s="2">
        <f t="shared" si="274"/>
        <v>46.168000002062215</v>
      </c>
      <c r="K2202" s="2">
        <f t="shared" si="268"/>
        <v>46.167959136245528</v>
      </c>
    </row>
    <row r="2203" spans="1:11" ht="13.5" x14ac:dyDescent="0.25">
      <c r="A2203" s="3">
        <f>TITRES_STAT!B2206</f>
        <v>45212</v>
      </c>
      <c r="B2203" s="6">
        <f>TITRES_STAT!D2206</f>
        <v>46.167999999999999</v>
      </c>
      <c r="C2203" s="2">
        <f t="shared" si="269"/>
        <v>0</v>
      </c>
      <c r="D2203" s="2">
        <f t="shared" si="270"/>
        <v>46.167999999999999</v>
      </c>
      <c r="E2203" s="2">
        <f t="shared" si="272"/>
        <v>46.167999999999999</v>
      </c>
      <c r="F2203" s="2">
        <f t="shared" si="273"/>
        <v>46.167999999999999</v>
      </c>
      <c r="G2203" s="2">
        <f t="shared" si="267"/>
        <v>46.167999999999964</v>
      </c>
      <c r="H2203" s="2">
        <f t="shared" si="271"/>
        <v>46.16889999999983</v>
      </c>
      <c r="I2203" s="2">
        <f t="array" ref="I2203">SUMPRODUCT(B2187:B2206, (ROW(B2187:B2206)-ROW(B2187)+1)) / (20*21/2)</f>
        <v>46.168000000000006</v>
      </c>
      <c r="J2203" s="2">
        <f t="shared" si="274"/>
        <v>46.168000001865813</v>
      </c>
      <c r="K2203" s="2">
        <f t="shared" si="268"/>
        <v>46.167960738745705</v>
      </c>
    </row>
    <row r="2204" spans="1:11" ht="13.5" x14ac:dyDescent="0.25">
      <c r="A2204" s="3">
        <f>TITRES_STAT!B2207</f>
        <v>45215</v>
      </c>
      <c r="B2204" s="6">
        <f>TITRES_STAT!D2207</f>
        <v>46.167999999999999</v>
      </c>
      <c r="C2204" s="2">
        <f t="shared" si="269"/>
        <v>0</v>
      </c>
      <c r="D2204" s="2">
        <f t="shared" si="270"/>
        <v>46.167999999999999</v>
      </c>
      <c r="E2204" s="2">
        <f t="shared" si="272"/>
        <v>46.167999999999999</v>
      </c>
      <c r="F2204" s="2">
        <f t="shared" si="273"/>
        <v>46.167999999999999</v>
      </c>
      <c r="G2204" s="2">
        <f t="shared" si="267"/>
        <v>46.167999999999964</v>
      </c>
      <c r="H2204" s="2">
        <f t="shared" si="271"/>
        <v>46.16889999999983</v>
      </c>
      <c r="I2204" s="2">
        <f t="array" ref="I2204">SUMPRODUCT(B2188:B2207, (ROW(B2188:B2207)-ROW(B2188)+1)) / (20*21/2)</f>
        <v>46.168000000000006</v>
      </c>
      <c r="J2204" s="2">
        <f t="shared" si="274"/>
        <v>46.168000001688114</v>
      </c>
      <c r="K2204" s="2">
        <f t="shared" si="268"/>
        <v>46.16796227840274</v>
      </c>
    </row>
    <row r="2205" spans="1:11" ht="13.5" x14ac:dyDescent="0.25">
      <c r="A2205" s="3">
        <f>TITRES_STAT!B2208</f>
        <v>45216</v>
      </c>
      <c r="B2205" s="6">
        <f>TITRES_STAT!D2208</f>
        <v>46.167999999999999</v>
      </c>
      <c r="C2205" s="2">
        <f t="shared" si="269"/>
        <v>0</v>
      </c>
      <c r="D2205" s="2">
        <f t="shared" si="270"/>
        <v>46.167999999999999</v>
      </c>
      <c r="E2205" s="2">
        <f t="shared" si="272"/>
        <v>46.167999999999999</v>
      </c>
      <c r="F2205" s="2">
        <f t="shared" si="273"/>
        <v>46.167999999999999</v>
      </c>
      <c r="G2205" s="2">
        <f t="shared" si="267"/>
        <v>46.167999999999964</v>
      </c>
      <c r="H2205" s="2">
        <f t="shared" si="271"/>
        <v>46.16889999999983</v>
      </c>
      <c r="I2205" s="2">
        <f t="array" ref="I2205">SUMPRODUCT(B2189:B2208, (ROW(B2189:B2208)-ROW(B2189)+1)) / (20*21/2)</f>
        <v>46.168000000000006</v>
      </c>
      <c r="J2205" s="2">
        <f t="shared" si="274"/>
        <v>46.168000001527339</v>
      </c>
      <c r="K2205" s="2">
        <f t="shared" si="268"/>
        <v>46.167963757681065</v>
      </c>
    </row>
    <row r="2206" spans="1:11" ht="13.5" x14ac:dyDescent="0.25">
      <c r="A2206" s="3">
        <f>TITRES_STAT!B2209</f>
        <v>45217</v>
      </c>
      <c r="B2206" s="6">
        <f>TITRES_STAT!D2209</f>
        <v>46.167999999999999</v>
      </c>
      <c r="C2206" s="2">
        <f t="shared" si="269"/>
        <v>0</v>
      </c>
      <c r="D2206" s="2">
        <f t="shared" si="270"/>
        <v>46.167999999999999</v>
      </c>
      <c r="E2206" s="2">
        <f t="shared" si="272"/>
        <v>46.167999999999999</v>
      </c>
      <c r="F2206" s="2">
        <f t="shared" si="273"/>
        <v>46.167999999999999</v>
      </c>
      <c r="G2206" s="2">
        <f t="shared" si="267"/>
        <v>46.167999999999964</v>
      </c>
      <c r="H2206" s="2">
        <f t="shared" si="271"/>
        <v>46.16889999999983</v>
      </c>
      <c r="I2206" s="2">
        <f t="array" ref="I2206">SUMPRODUCT(B2190:B2209, (ROW(B2190:B2209)-ROW(B2190)+1)) / (20*21/2)</f>
        <v>46.168000000000006</v>
      </c>
      <c r="J2206" s="2">
        <f t="shared" si="274"/>
        <v>46.168000001381877</v>
      </c>
      <c r="K2206" s="2">
        <f t="shared" si="268"/>
        <v>46.167965178948478</v>
      </c>
    </row>
    <row r="2207" spans="1:11" ht="13.5" x14ac:dyDescent="0.25">
      <c r="A2207" s="3">
        <f>TITRES_STAT!B2210</f>
        <v>45218</v>
      </c>
      <c r="B2207" s="6">
        <f>TITRES_STAT!D2210</f>
        <v>46.167999999999999</v>
      </c>
      <c r="C2207" s="2">
        <f t="shared" si="269"/>
        <v>0</v>
      </c>
      <c r="D2207" s="2">
        <f t="shared" si="270"/>
        <v>46.167999999999999</v>
      </c>
      <c r="E2207" s="2">
        <f t="shared" si="272"/>
        <v>46.167999999999999</v>
      </c>
      <c r="F2207" s="2">
        <f t="shared" si="273"/>
        <v>46.167999999999999</v>
      </c>
      <c r="G2207" s="2">
        <f t="shared" si="267"/>
        <v>46.167999999999964</v>
      </c>
      <c r="H2207" s="2">
        <f t="shared" si="271"/>
        <v>46.16889999999983</v>
      </c>
      <c r="I2207" s="2">
        <f t="array" ref="I2207">SUMPRODUCT(B2191:B2210, (ROW(B2191:B2210)-ROW(B2191)+1)) / (20*21/2)</f>
        <v>46.168000000000006</v>
      </c>
      <c r="J2207" s="2">
        <f t="shared" si="274"/>
        <v>46.16800000125027</v>
      </c>
      <c r="K2207" s="2">
        <f t="shared" si="268"/>
        <v>46.16796654447991</v>
      </c>
    </row>
    <row r="2208" spans="1:11" ht="13.5" x14ac:dyDescent="0.25">
      <c r="A2208" s="3">
        <f>TITRES_STAT!B2211</f>
        <v>45219</v>
      </c>
      <c r="B2208" s="6">
        <f>TITRES_STAT!D2211</f>
        <v>46.167999999999999</v>
      </c>
      <c r="C2208" s="2">
        <f t="shared" si="269"/>
        <v>0</v>
      </c>
      <c r="D2208" s="2">
        <f t="shared" si="270"/>
        <v>46.167999999999999</v>
      </c>
      <c r="E2208" s="2">
        <f t="shared" si="272"/>
        <v>46.167999999999999</v>
      </c>
      <c r="F2208" s="2">
        <f t="shared" si="273"/>
        <v>46.167999999999999</v>
      </c>
      <c r="G2208" s="2">
        <f t="shared" si="267"/>
        <v>46.167999999999964</v>
      </c>
      <c r="H2208" s="2">
        <f t="shared" si="271"/>
        <v>46.16889999999983</v>
      </c>
      <c r="I2208" s="2">
        <f t="array" ref="I2208">SUMPRODUCT(B2192:B2211, (ROW(B2192:B2211)-ROW(B2192)+1)) / (20*21/2)</f>
        <v>46.168000000000006</v>
      </c>
      <c r="J2208" s="2">
        <f t="shared" si="274"/>
        <v>46.168000001131198</v>
      </c>
      <c r="K2208" s="2">
        <f t="shared" si="268"/>
        <v>46.16796785646109</v>
      </c>
    </row>
    <row r="2209" spans="1:11" ht="13.5" x14ac:dyDescent="0.25">
      <c r="A2209" s="3">
        <f>TITRES_STAT!B2212</f>
        <v>45222</v>
      </c>
      <c r="B2209" s="6">
        <f>TITRES_STAT!D2212</f>
        <v>46.167999999999999</v>
      </c>
      <c r="C2209" s="2">
        <f t="shared" si="269"/>
        <v>0</v>
      </c>
      <c r="D2209" s="2">
        <f t="shared" si="270"/>
        <v>46.167999999999999</v>
      </c>
      <c r="E2209" s="2">
        <f t="shared" si="272"/>
        <v>46.167999999999999</v>
      </c>
      <c r="F2209" s="2">
        <f t="shared" si="273"/>
        <v>46.167999999999999</v>
      </c>
      <c r="G2209" s="2">
        <f t="shared" si="267"/>
        <v>46.167999999999964</v>
      </c>
      <c r="H2209" s="2">
        <f t="shared" si="271"/>
        <v>46.16889999999983</v>
      </c>
      <c r="I2209" s="2">
        <f t="array" ref="I2209">SUMPRODUCT(B2193:B2212, (ROW(B2193:B2212)-ROW(B2193)+1)) / (20*21/2)</f>
        <v>46.168000000000006</v>
      </c>
      <c r="J2209" s="2">
        <f t="shared" si="274"/>
        <v>46.168000001023465</v>
      </c>
      <c r="K2209" s="2">
        <f t="shared" si="268"/>
        <v>46.167969116992026</v>
      </c>
    </row>
    <row r="2210" spans="1:11" ht="13.5" x14ac:dyDescent="0.25">
      <c r="A2210" s="3">
        <f>TITRES_STAT!B2213</f>
        <v>45223</v>
      </c>
      <c r="B2210" s="6">
        <f>TITRES_STAT!D2213</f>
        <v>46.167999999999999</v>
      </c>
      <c r="C2210" s="2">
        <f t="shared" si="269"/>
        <v>0</v>
      </c>
      <c r="D2210" s="2">
        <f t="shared" si="270"/>
        <v>46.167999999999999</v>
      </c>
      <c r="E2210" s="2">
        <f t="shared" si="272"/>
        <v>46.167999999999999</v>
      </c>
      <c r="F2210" s="2">
        <f t="shared" si="273"/>
        <v>46.167999999999999</v>
      </c>
      <c r="G2210" s="2">
        <f t="shared" si="267"/>
        <v>46.167999999999964</v>
      </c>
      <c r="H2210" s="2">
        <f t="shared" si="271"/>
        <v>46.16889999999983</v>
      </c>
      <c r="I2210" s="2">
        <f t="array" ref="I2210">SUMPRODUCT(B2194:B2213, (ROW(B2194:B2213)-ROW(B2194)+1)) / (20*21/2)</f>
        <v>46.168000000000006</v>
      </c>
      <c r="J2210" s="2">
        <f t="shared" si="274"/>
        <v>46.168000000925993</v>
      </c>
      <c r="K2210" s="2">
        <f t="shared" si="268"/>
        <v>46.167970328090377</v>
      </c>
    </row>
    <row r="2211" spans="1:11" ht="13.5" x14ac:dyDescent="0.25">
      <c r="A2211" s="3">
        <f>TITRES_STAT!B2214</f>
        <v>45224</v>
      </c>
      <c r="B2211" s="6">
        <f>TITRES_STAT!D2214</f>
        <v>46.167999999999999</v>
      </c>
      <c r="C2211" s="2">
        <f t="shared" si="269"/>
        <v>0</v>
      </c>
      <c r="D2211" s="2">
        <f t="shared" si="270"/>
        <v>46.167999999999999</v>
      </c>
      <c r="E2211" s="2">
        <f t="shared" si="272"/>
        <v>46.167999999999999</v>
      </c>
      <c r="F2211" s="2">
        <f t="shared" si="273"/>
        <v>46.167999999999999</v>
      </c>
      <c r="G2211" s="2">
        <f t="shared" si="267"/>
        <v>46.167999999999964</v>
      </c>
      <c r="H2211" s="2">
        <f t="shared" si="271"/>
        <v>46.16889999999983</v>
      </c>
      <c r="I2211" s="2">
        <f t="array" ref="I2211">SUMPRODUCT(B2195:B2214, (ROW(B2195:B2214)-ROW(B2195)+1)) / (20*21/2)</f>
        <v>46.168000000000006</v>
      </c>
      <c r="J2211" s="2">
        <f t="shared" si="274"/>
        <v>46.1680000008378</v>
      </c>
      <c r="K2211" s="2">
        <f t="shared" si="268"/>
        <v>46.167971491694679</v>
      </c>
    </row>
    <row r="2212" spans="1:11" ht="13.5" x14ac:dyDescent="0.25">
      <c r="A2212" s="3">
        <f>TITRES_STAT!B2215</f>
        <v>45225</v>
      </c>
      <c r="B2212" s="6">
        <f>TITRES_STAT!D2215</f>
        <v>46.167999999999999</v>
      </c>
      <c r="C2212" s="2">
        <f t="shared" si="269"/>
        <v>0</v>
      </c>
      <c r="D2212" s="2">
        <f t="shared" si="270"/>
        <v>46.167999999999999</v>
      </c>
      <c r="E2212" s="2">
        <f t="shared" si="272"/>
        <v>46.167999999999999</v>
      </c>
      <c r="F2212" s="2">
        <f t="shared" si="273"/>
        <v>46.167999999999999</v>
      </c>
      <c r="G2212" s="2">
        <f t="shared" si="267"/>
        <v>46.167999999999964</v>
      </c>
      <c r="H2212" s="2">
        <f t="shared" si="271"/>
        <v>46.16889999999983</v>
      </c>
      <c r="I2212" s="2">
        <f t="array" ref="I2212">SUMPRODUCT(B2196:B2215, (ROW(B2196:B2215)-ROW(B2196)+1)) / (20*21/2)</f>
        <v>46.168000000000006</v>
      </c>
      <c r="J2212" s="2">
        <f t="shared" si="274"/>
        <v>46.168000000758006</v>
      </c>
      <c r="K2212" s="2">
        <f t="shared" si="268"/>
        <v>46.167972609667437</v>
      </c>
    </row>
    <row r="2213" spans="1:11" ht="13.5" x14ac:dyDescent="0.25">
      <c r="A2213" s="3">
        <f>TITRES_STAT!B2216</f>
        <v>45226</v>
      </c>
      <c r="B2213" s="6">
        <f>TITRES_STAT!D2216</f>
        <v>46.167999999999999</v>
      </c>
      <c r="C2213" s="2">
        <f t="shared" si="269"/>
        <v>0</v>
      </c>
      <c r="D2213" s="2">
        <f t="shared" si="270"/>
        <v>46.167999999999999</v>
      </c>
      <c r="E2213" s="2">
        <f t="shared" si="272"/>
        <v>46.167999999999999</v>
      </c>
      <c r="F2213" s="2">
        <f t="shared" si="273"/>
        <v>46.167999999999999</v>
      </c>
      <c r="G2213" s="2">
        <f t="shared" si="267"/>
        <v>46.167999999999964</v>
      </c>
      <c r="H2213" s="2">
        <f t="shared" si="271"/>
        <v>46.16889999999983</v>
      </c>
      <c r="I2213" s="2">
        <f t="array" ref="I2213">SUMPRODUCT(B2197:B2216, (ROW(B2197:B2216)-ROW(B2197)+1)) / (20*21/2)</f>
        <v>46.168000000000006</v>
      </c>
      <c r="J2213" s="2">
        <f t="shared" si="274"/>
        <v>46.168000000685815</v>
      </c>
      <c r="K2213" s="2">
        <f t="shared" si="268"/>
        <v>46.167973683798131</v>
      </c>
    </row>
    <row r="2214" spans="1:11" ht="13.5" x14ac:dyDescent="0.25">
      <c r="A2214" s="3">
        <f>TITRES_STAT!B2217</f>
        <v>45229</v>
      </c>
      <c r="B2214" s="6">
        <f>TITRES_STAT!D2217</f>
        <v>46.167999999999999</v>
      </c>
      <c r="C2214" s="2">
        <f t="shared" si="269"/>
        <v>0</v>
      </c>
      <c r="D2214" s="2">
        <f t="shared" si="270"/>
        <v>46.167999999999999</v>
      </c>
      <c r="E2214" s="2">
        <f t="shared" si="272"/>
        <v>46.167999999999999</v>
      </c>
      <c r="F2214" s="2">
        <f t="shared" si="273"/>
        <v>46.167999999999999</v>
      </c>
      <c r="G2214" s="2">
        <f t="shared" si="267"/>
        <v>46.167999999999964</v>
      </c>
      <c r="H2214" s="2">
        <f t="shared" si="271"/>
        <v>46.16889999999983</v>
      </c>
      <c r="I2214" s="2">
        <f t="array" ref="I2214">SUMPRODUCT(B2198:B2217, (ROW(B2198:B2217)-ROW(B2198)+1)) / (20*21/2)</f>
        <v>46.168000000000006</v>
      </c>
      <c r="J2214" s="2">
        <f t="shared" si="274"/>
        <v>46.168000000620495</v>
      </c>
      <c r="K2214" s="2">
        <f t="shared" si="268"/>
        <v>46.167974715806047</v>
      </c>
    </row>
    <row r="2215" spans="1:11" ht="13.5" x14ac:dyDescent="0.25">
      <c r="A2215" s="3">
        <f>TITRES_STAT!B2218</f>
        <v>45230</v>
      </c>
      <c r="B2215" s="6">
        <f>TITRES_STAT!D2218</f>
        <v>46.167999999999999</v>
      </c>
      <c r="C2215" s="2">
        <f t="shared" si="269"/>
        <v>0</v>
      </c>
      <c r="D2215" s="2">
        <f t="shared" si="270"/>
        <v>46.167999999999999</v>
      </c>
      <c r="E2215" s="2">
        <f t="shared" si="272"/>
        <v>46.167999999999999</v>
      </c>
      <c r="F2215" s="2">
        <f t="shared" si="273"/>
        <v>46.167999999999999</v>
      </c>
      <c r="G2215" s="2">
        <f t="shared" si="267"/>
        <v>46.167999999999964</v>
      </c>
      <c r="H2215" s="2">
        <f t="shared" si="271"/>
        <v>46.16889999999983</v>
      </c>
      <c r="I2215" s="2">
        <f t="array" ref="I2215">SUMPRODUCT(B2199:B2218, (ROW(B2199:B2218)-ROW(B2199)+1)) / (20*21/2)</f>
        <v>46.168000000000006</v>
      </c>
      <c r="J2215" s="2">
        <f t="shared" si="274"/>
        <v>46.168000000561399</v>
      </c>
      <c r="K2215" s="2">
        <f t="shared" si="268"/>
        <v>46.167975707343068</v>
      </c>
    </row>
    <row r="2216" spans="1:11" ht="13.5" x14ac:dyDescent="0.25">
      <c r="A2216" s="3">
        <f>TITRES_STAT!B2219</f>
        <v>45231</v>
      </c>
      <c r="B2216" s="6">
        <f>TITRES_STAT!D2219</f>
        <v>46.167999999999999</v>
      </c>
      <c r="C2216" s="2">
        <f t="shared" si="269"/>
        <v>0</v>
      </c>
      <c r="D2216" s="2">
        <f t="shared" si="270"/>
        <v>46.167999999999999</v>
      </c>
      <c r="E2216" s="2">
        <f t="shared" si="272"/>
        <v>46.167999999999999</v>
      </c>
      <c r="F2216" s="2">
        <f t="shared" si="273"/>
        <v>46.167999999999999</v>
      </c>
      <c r="G2216" s="2">
        <f t="shared" si="267"/>
        <v>46.167999999999964</v>
      </c>
      <c r="H2216" s="2">
        <f t="shared" si="271"/>
        <v>46.16889999999983</v>
      </c>
      <c r="I2216" s="2">
        <f t="array" ref="I2216">SUMPRODUCT(B2200:B2219, (ROW(B2200:B2219)-ROW(B2200)+1)) / (20*21/2)</f>
        <v>46.168000000000006</v>
      </c>
      <c r="J2216" s="2">
        <f t="shared" si="274"/>
        <v>46.168000000507931</v>
      </c>
      <c r="K2216" s="2">
        <f t="shared" si="268"/>
        <v>46.167976659996285</v>
      </c>
    </row>
    <row r="2217" spans="1:11" ht="13.5" x14ac:dyDescent="0.25">
      <c r="A2217" s="3">
        <f>TITRES_STAT!B2220</f>
        <v>45232</v>
      </c>
      <c r="B2217" s="6">
        <f>TITRES_STAT!D2220</f>
        <v>46.167999999999999</v>
      </c>
      <c r="C2217" s="2">
        <f t="shared" si="269"/>
        <v>0</v>
      </c>
      <c r="D2217" s="2">
        <f t="shared" si="270"/>
        <v>46.167999999999999</v>
      </c>
      <c r="E2217" s="2">
        <f t="shared" si="272"/>
        <v>46.167999999999999</v>
      </c>
      <c r="F2217" s="2">
        <f t="shared" si="273"/>
        <v>46.167999999999999</v>
      </c>
      <c r="G2217" s="2">
        <f t="shared" si="267"/>
        <v>46.167999999999964</v>
      </c>
      <c r="H2217" s="2">
        <f t="shared" si="271"/>
        <v>46.16889999999983</v>
      </c>
      <c r="I2217" s="2">
        <f t="array" ref="I2217">SUMPRODUCT(B2201:B2220, (ROW(B2201:B2220)-ROW(B2201)+1)) / (20*21/2)</f>
        <v>46.168000000000006</v>
      </c>
      <c r="J2217" s="2">
        <f t="shared" si="274"/>
        <v>46.168000000459557</v>
      </c>
      <c r="K2217" s="2">
        <f t="shared" si="268"/>
        <v>46.16797757529055</v>
      </c>
    </row>
    <row r="2218" spans="1:11" ht="13.5" x14ac:dyDescent="0.25">
      <c r="A2218" s="3">
        <f>TITRES_STAT!B2221</f>
        <v>45233</v>
      </c>
      <c r="B2218" s="6">
        <f>TITRES_STAT!D2221</f>
        <v>46.167999999999999</v>
      </c>
      <c r="C2218" s="2">
        <f t="shared" si="269"/>
        <v>0</v>
      </c>
      <c r="D2218" s="2">
        <f t="shared" si="270"/>
        <v>46.167999999999999</v>
      </c>
      <c r="E2218" s="2">
        <f t="shared" si="272"/>
        <v>46.167999999999999</v>
      </c>
      <c r="F2218" s="2">
        <f t="shared" si="273"/>
        <v>46.167999999999999</v>
      </c>
      <c r="G2218" s="2">
        <f t="shared" si="267"/>
        <v>46.167999999999964</v>
      </c>
      <c r="H2218" s="2">
        <f t="shared" si="271"/>
        <v>46.16889999999983</v>
      </c>
      <c r="I2218" s="2">
        <f t="array" ref="I2218">SUMPRODUCT(B2202:B2221, (ROW(B2202:B2221)-ROW(B2202)+1)) / (20*21/2)</f>
        <v>46.168000000000006</v>
      </c>
      <c r="J2218" s="2">
        <f t="shared" si="274"/>
        <v>46.168000000415788</v>
      </c>
      <c r="K2218" s="2">
        <f t="shared" si="268"/>
        <v>46.167978454690925</v>
      </c>
    </row>
    <row r="2219" spans="1:11" ht="13.5" x14ac:dyDescent="0.25">
      <c r="A2219" s="3">
        <f>TITRES_STAT!B2222</f>
        <v>45236</v>
      </c>
      <c r="B2219" s="6">
        <f>TITRES_STAT!D2222</f>
        <v>46.167999999999999</v>
      </c>
      <c r="C2219" s="2">
        <f t="shared" si="269"/>
        <v>0</v>
      </c>
      <c r="D2219" s="2">
        <f t="shared" si="270"/>
        <v>46.167999999999999</v>
      </c>
      <c r="E2219" s="2">
        <f t="shared" si="272"/>
        <v>46.167999999999999</v>
      </c>
      <c r="F2219" s="2">
        <f t="shared" si="273"/>
        <v>46.167999999999999</v>
      </c>
      <c r="G2219" s="2">
        <f t="shared" si="267"/>
        <v>46.167999999999964</v>
      </c>
      <c r="H2219" s="2">
        <f t="shared" si="271"/>
        <v>46.16889999999983</v>
      </c>
      <c r="I2219" s="2">
        <f t="array" ref="I2219">SUMPRODUCT(B2203:B2222, (ROW(B2203:B2222)-ROW(B2203)+1)) / (20*21/2)</f>
        <v>46.168000000000006</v>
      </c>
      <c r="J2219" s="2">
        <f t="shared" si="274"/>
        <v>46.168000000376189</v>
      </c>
      <c r="K2219" s="2">
        <f t="shared" si="268"/>
        <v>46.167979299605008</v>
      </c>
    </row>
    <row r="2220" spans="1:11" ht="13.5" x14ac:dyDescent="0.25">
      <c r="A2220" s="3">
        <f>TITRES_STAT!B2223</f>
        <v>45237</v>
      </c>
      <c r="B2220" s="6">
        <f>TITRES_STAT!D2223</f>
        <v>46.167999999999999</v>
      </c>
      <c r="C2220" s="2">
        <f t="shared" si="269"/>
        <v>0</v>
      </c>
      <c r="D2220" s="2">
        <f t="shared" si="270"/>
        <v>46.167999999999999</v>
      </c>
      <c r="E2220" s="2">
        <f t="shared" si="272"/>
        <v>46.167999999999999</v>
      </c>
      <c r="F2220" s="2">
        <f t="shared" si="273"/>
        <v>46.167999999999999</v>
      </c>
      <c r="G2220" s="2">
        <f t="shared" si="267"/>
        <v>46.167999999999964</v>
      </c>
      <c r="H2220" s="2">
        <f t="shared" si="271"/>
        <v>46.16889999999983</v>
      </c>
      <c r="I2220" s="2">
        <f t="array" ref="I2220">SUMPRODUCT(B2204:B2223, (ROW(B2204:B2223)-ROW(B2204)+1)) / (20*21/2)</f>
        <v>46.168000000000006</v>
      </c>
      <c r="J2220" s="2">
        <f t="shared" si="274"/>
        <v>46.168000000340356</v>
      </c>
      <c r="K2220" s="2">
        <f t="shared" si="268"/>
        <v>46.167980111385205</v>
      </c>
    </row>
    <row r="2221" spans="1:11" ht="13.5" x14ac:dyDescent="0.25">
      <c r="A2221" s="3">
        <f>TITRES_STAT!B2224</f>
        <v>45238</v>
      </c>
      <c r="B2221" s="6">
        <f>TITRES_STAT!D2224</f>
        <v>46.167999999999999</v>
      </c>
      <c r="C2221" s="2">
        <f t="shared" si="269"/>
        <v>0</v>
      </c>
      <c r="D2221" s="2">
        <f t="shared" si="270"/>
        <v>46.167999999999999</v>
      </c>
      <c r="E2221" s="2">
        <f t="shared" si="272"/>
        <v>46.167999999999999</v>
      </c>
      <c r="F2221" s="2">
        <f t="shared" si="273"/>
        <v>46.167999999999999</v>
      </c>
      <c r="G2221" s="2">
        <f t="shared" si="267"/>
        <v>46.167999999999964</v>
      </c>
      <c r="H2221" s="2">
        <f t="shared" si="271"/>
        <v>46.16889999999983</v>
      </c>
      <c r="I2221" s="2">
        <f t="array" ref="I2221">SUMPRODUCT(B2205:B2224, (ROW(B2205:B2224)-ROW(B2205)+1)) / (20*21/2)</f>
        <v>46.168000000000006</v>
      </c>
      <c r="J2221" s="2">
        <f t="shared" si="274"/>
        <v>46.168000000307941</v>
      </c>
      <c r="K2221" s="2">
        <f t="shared" si="268"/>
        <v>46.167980891330885</v>
      </c>
    </row>
    <row r="2222" spans="1:11" ht="13.5" x14ac:dyDescent="0.25">
      <c r="A2222" s="3">
        <f>TITRES_STAT!B2225</f>
        <v>45239</v>
      </c>
      <c r="B2222" s="6">
        <f>TITRES_STAT!D2225</f>
        <v>46.167999999999999</v>
      </c>
      <c r="C2222" s="2">
        <f t="shared" si="269"/>
        <v>0</v>
      </c>
      <c r="D2222" s="2">
        <f t="shared" si="270"/>
        <v>46.167999999999999</v>
      </c>
      <c r="E2222" s="2">
        <f t="shared" si="272"/>
        <v>46.167999999999999</v>
      </c>
      <c r="F2222" s="2">
        <f t="shared" si="273"/>
        <v>46.167999999999999</v>
      </c>
      <c r="G2222" s="2">
        <f t="shared" si="267"/>
        <v>46.167999999999964</v>
      </c>
      <c r="H2222" s="2">
        <f t="shared" si="271"/>
        <v>46.16889999999983</v>
      </c>
      <c r="I2222" s="2">
        <f t="array" ref="I2222">SUMPRODUCT(B2206:B2225, (ROW(B2206:B2225)-ROW(B2206)+1)) / (20*21/2)</f>
        <v>46.168000000000006</v>
      </c>
      <c r="J2222" s="2">
        <f t="shared" si="274"/>
        <v>46.16800000027861</v>
      </c>
      <c r="K2222" s="2">
        <f t="shared" si="268"/>
        <v>46.167981640690456</v>
      </c>
    </row>
    <row r="2223" spans="1:11" ht="13.5" x14ac:dyDescent="0.25">
      <c r="A2223" s="3">
        <f>TITRES_STAT!B2226</f>
        <v>45240</v>
      </c>
      <c r="B2223" s="6">
        <f>TITRES_STAT!D2226</f>
        <v>46.167999999999999</v>
      </c>
      <c r="C2223" s="2">
        <f t="shared" si="269"/>
        <v>0</v>
      </c>
      <c r="D2223" s="2">
        <f t="shared" si="270"/>
        <v>46.167999999999999</v>
      </c>
      <c r="E2223" s="2">
        <f t="shared" si="272"/>
        <v>46.167999999999999</v>
      </c>
      <c r="F2223" s="2">
        <f t="shared" si="273"/>
        <v>46.167999999999999</v>
      </c>
      <c r="G2223" s="2">
        <f t="shared" si="267"/>
        <v>46.167999999999964</v>
      </c>
      <c r="H2223" s="2">
        <f t="shared" si="271"/>
        <v>46.16889999999983</v>
      </c>
      <c r="I2223" s="2">
        <f t="array" ref="I2223">SUMPRODUCT(B2207:B2226, (ROW(B2207:B2226)-ROW(B2207)+1)) / (20*21/2)</f>
        <v>46.168000000000006</v>
      </c>
      <c r="J2223" s="2">
        <f t="shared" si="274"/>
        <v>46.168000000252071</v>
      </c>
      <c r="K2223" s="2">
        <f t="shared" si="268"/>
        <v>46.16798236066338</v>
      </c>
    </row>
    <row r="2224" spans="1:11" ht="13.5" x14ac:dyDescent="0.25">
      <c r="A2224" s="3">
        <f>TITRES_STAT!B2227</f>
        <v>45243</v>
      </c>
      <c r="B2224" s="6">
        <f>TITRES_STAT!D2227</f>
        <v>46.167999999999999</v>
      </c>
      <c r="C2224" s="2">
        <f t="shared" si="269"/>
        <v>0</v>
      </c>
      <c r="D2224" s="2">
        <f t="shared" si="270"/>
        <v>46.167999999999999</v>
      </c>
      <c r="E2224" s="2">
        <f t="shared" si="272"/>
        <v>46.167999999999999</v>
      </c>
      <c r="F2224" s="2">
        <f t="shared" si="273"/>
        <v>46.167999999999999</v>
      </c>
      <c r="G2224" s="2">
        <f t="shared" si="267"/>
        <v>46.167999999999964</v>
      </c>
      <c r="H2224" s="2">
        <f t="shared" si="271"/>
        <v>46.16889999999983</v>
      </c>
      <c r="I2224" s="2">
        <f t="array" ref="I2224">SUMPRODUCT(B2208:B2227, (ROW(B2208:B2227)-ROW(B2208)+1)) / (20*21/2)</f>
        <v>46.168000000000006</v>
      </c>
      <c r="J2224" s="2">
        <f t="shared" si="274"/>
        <v>46.168000000228062</v>
      </c>
      <c r="K2224" s="2">
        <f t="shared" si="268"/>
        <v>46.167983052402072</v>
      </c>
    </row>
    <row r="2225" spans="1:11" ht="13.5" x14ac:dyDescent="0.25">
      <c r="A2225" s="3">
        <f>TITRES_STAT!B2228</f>
        <v>45244</v>
      </c>
      <c r="B2225" s="6">
        <f>TITRES_STAT!D2228</f>
        <v>46.167999999999999</v>
      </c>
      <c r="C2225" s="2">
        <f t="shared" si="269"/>
        <v>0</v>
      </c>
      <c r="D2225" s="2">
        <f t="shared" si="270"/>
        <v>46.167999999999999</v>
      </c>
      <c r="E2225" s="2">
        <f t="shared" si="272"/>
        <v>46.167999999999999</v>
      </c>
      <c r="F2225" s="2">
        <f t="shared" si="273"/>
        <v>46.167999999999999</v>
      </c>
      <c r="G2225" s="2">
        <f t="shared" si="267"/>
        <v>46.167999999999964</v>
      </c>
      <c r="H2225" s="2">
        <f t="shared" si="271"/>
        <v>46.16889999999983</v>
      </c>
      <c r="I2225" s="2">
        <f t="array" ref="I2225">SUMPRODUCT(B2209:B2228, (ROW(B2209:B2228)-ROW(B2209)+1)) / (20*21/2)</f>
        <v>46.168000000000006</v>
      </c>
      <c r="J2225" s="2">
        <f t="shared" si="274"/>
        <v>46.168000000206341</v>
      </c>
      <c r="K2225" s="2">
        <f t="shared" si="268"/>
        <v>46.167983717013755</v>
      </c>
    </row>
    <row r="2226" spans="1:11" ht="13.5" x14ac:dyDescent="0.25">
      <c r="A2226" s="3">
        <f>TITRES_STAT!B2229</f>
        <v>45245</v>
      </c>
      <c r="B2226" s="6">
        <f>TITRES_STAT!D2229</f>
        <v>46.167999999999999</v>
      </c>
      <c r="C2226" s="2">
        <f t="shared" si="269"/>
        <v>0</v>
      </c>
      <c r="D2226" s="2">
        <f t="shared" si="270"/>
        <v>46.167999999999999</v>
      </c>
      <c r="E2226" s="2">
        <f t="shared" si="272"/>
        <v>46.167999999999999</v>
      </c>
      <c r="F2226" s="2">
        <f t="shared" si="273"/>
        <v>46.167999999999999</v>
      </c>
      <c r="G2226" s="2">
        <f t="shared" ref="G2226:G2289" si="275">AVERAGE(B2177:B2226)</f>
        <v>46.167999999999964</v>
      </c>
      <c r="H2226" s="2">
        <f t="shared" si="271"/>
        <v>46.16889999999983</v>
      </c>
      <c r="I2226" s="2">
        <f t="array" ref="I2226">SUMPRODUCT(B2210:B2229, (ROW(B2210:B2229)-ROW(B2210)+1)) / (20*21/2)</f>
        <v>46.168000000000006</v>
      </c>
      <c r="J2226" s="2">
        <f t="shared" si="274"/>
        <v>46.168000000186687</v>
      </c>
      <c r="K2226" s="2">
        <f t="shared" si="268"/>
        <v>46.16798435556224</v>
      </c>
    </row>
    <row r="2227" spans="1:11" ht="13.5" x14ac:dyDescent="0.25">
      <c r="A2227" s="3">
        <f>TITRES_STAT!B2230</f>
        <v>45246</v>
      </c>
      <c r="B2227" s="6">
        <f>TITRES_STAT!D2230</f>
        <v>46.167999999999999</v>
      </c>
      <c r="C2227" s="2">
        <f t="shared" si="269"/>
        <v>0</v>
      </c>
      <c r="D2227" s="2">
        <f t="shared" si="270"/>
        <v>46.167999999999999</v>
      </c>
      <c r="E2227" s="2">
        <f t="shared" si="272"/>
        <v>46.167999999999999</v>
      </c>
      <c r="F2227" s="2">
        <f t="shared" si="273"/>
        <v>46.167999999999999</v>
      </c>
      <c r="G2227" s="2">
        <f t="shared" si="275"/>
        <v>46.167999999999964</v>
      </c>
      <c r="H2227" s="2">
        <f t="shared" si="271"/>
        <v>46.16889999999983</v>
      </c>
      <c r="I2227" s="2">
        <f t="array" ref="I2227">SUMPRODUCT(B2211:B2230, (ROW(B2211:B2230)-ROW(B2211)+1)) / (20*21/2)</f>
        <v>46.168000000000006</v>
      </c>
      <c r="J2227" s="2">
        <f t="shared" si="274"/>
        <v>46.168000000168902</v>
      </c>
      <c r="K2227" s="2">
        <f t="shared" ref="K2227:K2290" si="276">$K$4*B2227+(1-$K$4)*K2226</f>
        <v>46.167984969069607</v>
      </c>
    </row>
    <row r="2228" spans="1:11" ht="13.5" x14ac:dyDescent="0.25">
      <c r="A2228" s="3">
        <f>TITRES_STAT!B2231</f>
        <v>45247</v>
      </c>
      <c r="B2228" s="6">
        <f>TITRES_STAT!D2231</f>
        <v>46.167999999999999</v>
      </c>
      <c r="C2228" s="2">
        <f t="shared" si="269"/>
        <v>0</v>
      </c>
      <c r="D2228" s="2">
        <f t="shared" si="270"/>
        <v>46.167999999999999</v>
      </c>
      <c r="E2228" s="2">
        <f t="shared" si="272"/>
        <v>46.167999999999999</v>
      </c>
      <c r="F2228" s="2">
        <f t="shared" si="273"/>
        <v>46.167999999999999</v>
      </c>
      <c r="G2228" s="2">
        <f t="shared" si="275"/>
        <v>46.167999999999964</v>
      </c>
      <c r="H2228" s="2">
        <f t="shared" si="271"/>
        <v>46.16889999999983</v>
      </c>
      <c r="I2228" s="2">
        <f t="array" ref="I2228">SUMPRODUCT(B2212:B2231, (ROW(B2212:B2231)-ROW(B2212)+1)) / (20*21/2)</f>
        <v>46.168000000000006</v>
      </c>
      <c r="J2228" s="2">
        <f t="shared" si="274"/>
        <v>46.168000000152816</v>
      </c>
      <c r="K2228" s="2">
        <f t="shared" si="276"/>
        <v>46.167985558517863</v>
      </c>
    </row>
    <row r="2229" spans="1:11" ht="13.5" x14ac:dyDescent="0.25">
      <c r="A2229" s="3">
        <f>TITRES_STAT!B2232</f>
        <v>45250</v>
      </c>
      <c r="B2229" s="6">
        <f>TITRES_STAT!D2232</f>
        <v>46.167999999999999</v>
      </c>
      <c r="C2229" s="2">
        <f t="shared" si="269"/>
        <v>0</v>
      </c>
      <c r="D2229" s="2">
        <f t="shared" si="270"/>
        <v>46.167999999999999</v>
      </c>
      <c r="E2229" s="2">
        <f t="shared" si="272"/>
        <v>46.167999999999999</v>
      </c>
      <c r="F2229" s="2">
        <f t="shared" si="273"/>
        <v>46.167999999999999</v>
      </c>
      <c r="G2229" s="2">
        <f t="shared" si="275"/>
        <v>46.167999999999964</v>
      </c>
      <c r="H2229" s="2">
        <f t="shared" si="271"/>
        <v>46.16889999999983</v>
      </c>
      <c r="I2229" s="2">
        <f t="array" ref="I2229">SUMPRODUCT(B2213:B2232, (ROW(B2213:B2232)-ROW(B2213)+1)) / (20*21/2)</f>
        <v>46.168000000000006</v>
      </c>
      <c r="J2229" s="2">
        <f t="shared" si="274"/>
        <v>46.168000000138257</v>
      </c>
      <c r="K2229" s="2">
        <f t="shared" si="276"/>
        <v>46.167986124850501</v>
      </c>
    </row>
    <row r="2230" spans="1:11" ht="13.5" x14ac:dyDescent="0.25">
      <c r="A2230" s="3">
        <f>TITRES_STAT!B2233</f>
        <v>45251</v>
      </c>
      <c r="B2230" s="6">
        <f>TITRES_STAT!D2233</f>
        <v>46.167999999999999</v>
      </c>
      <c r="C2230" s="2">
        <f t="shared" si="269"/>
        <v>0</v>
      </c>
      <c r="D2230" s="2">
        <f t="shared" si="270"/>
        <v>46.167999999999999</v>
      </c>
      <c r="E2230" s="2">
        <f t="shared" si="272"/>
        <v>46.167999999999999</v>
      </c>
      <c r="F2230" s="2">
        <f t="shared" si="273"/>
        <v>46.167999999999999</v>
      </c>
      <c r="G2230" s="2">
        <f t="shared" si="275"/>
        <v>46.167999999999964</v>
      </c>
      <c r="H2230" s="2">
        <f t="shared" si="271"/>
        <v>46.16889999999983</v>
      </c>
      <c r="I2230" s="2">
        <f t="array" ref="I2230">SUMPRODUCT(B2214:B2233, (ROW(B2214:B2233)-ROW(B2214)+1)) / (20*21/2)</f>
        <v>46.168000000000006</v>
      </c>
      <c r="J2230" s="2">
        <f t="shared" si="274"/>
        <v>46.168000000125083</v>
      </c>
      <c r="K2230" s="2">
        <f t="shared" si="276"/>
        <v>46.167986668974009</v>
      </c>
    </row>
    <row r="2231" spans="1:11" ht="13.5" x14ac:dyDescent="0.25">
      <c r="A2231" s="3">
        <f>TITRES_STAT!B2234</f>
        <v>45252</v>
      </c>
      <c r="B2231" s="6">
        <f>TITRES_STAT!D2234</f>
        <v>46.167999999999999</v>
      </c>
      <c r="C2231" s="2">
        <f t="shared" si="269"/>
        <v>0</v>
      </c>
      <c r="D2231" s="2">
        <f t="shared" si="270"/>
        <v>46.167999999999999</v>
      </c>
      <c r="E2231" s="2">
        <f t="shared" si="272"/>
        <v>46.167999999999999</v>
      </c>
      <c r="F2231" s="2">
        <f t="shared" si="273"/>
        <v>46.167999999999999</v>
      </c>
      <c r="G2231" s="2">
        <f t="shared" si="275"/>
        <v>46.167999999999964</v>
      </c>
      <c r="H2231" s="2">
        <f t="shared" si="271"/>
        <v>46.16889999999983</v>
      </c>
      <c r="I2231" s="2">
        <f t="array" ref="I2231">SUMPRODUCT(B2215:B2234, (ROW(B2215:B2234)-ROW(B2215)+1)) / (20*21/2)</f>
        <v>46.168000000000006</v>
      </c>
      <c r="J2231" s="2">
        <f t="shared" si="274"/>
        <v>46.168000000113167</v>
      </c>
      <c r="K2231" s="2">
        <f t="shared" si="276"/>
        <v>46.167987191759345</v>
      </c>
    </row>
    <row r="2232" spans="1:11" ht="13.5" x14ac:dyDescent="0.25">
      <c r="A2232" s="3">
        <f>TITRES_STAT!B2235</f>
        <v>45253</v>
      </c>
      <c r="B2232" s="6">
        <f>TITRES_STAT!D2235</f>
        <v>46.167999999999999</v>
      </c>
      <c r="C2232" s="2">
        <f t="shared" si="269"/>
        <v>0</v>
      </c>
      <c r="D2232" s="2">
        <f t="shared" si="270"/>
        <v>46.167999999999999</v>
      </c>
      <c r="E2232" s="2">
        <f t="shared" si="272"/>
        <v>46.167999999999999</v>
      </c>
      <c r="F2232" s="2">
        <f t="shared" si="273"/>
        <v>46.167999999999999</v>
      </c>
      <c r="G2232" s="2">
        <f t="shared" si="275"/>
        <v>46.167999999999964</v>
      </c>
      <c r="H2232" s="2">
        <f t="shared" si="271"/>
        <v>46.16889999999983</v>
      </c>
      <c r="I2232" s="2">
        <f t="array" ref="I2232">SUMPRODUCT(B2216:B2235, (ROW(B2216:B2235)-ROW(B2216)+1)) / (20*21/2)</f>
        <v>46.168000000000006</v>
      </c>
      <c r="J2232" s="2">
        <f t="shared" si="274"/>
        <v>46.168000000102388</v>
      </c>
      <c r="K2232" s="2">
        <f t="shared" si="276"/>
        <v>46.167987694043291</v>
      </c>
    </row>
    <row r="2233" spans="1:11" ht="13.5" x14ac:dyDescent="0.25">
      <c r="A2233" s="3">
        <f>TITRES_STAT!B2236</f>
        <v>45254</v>
      </c>
      <c r="B2233" s="6">
        <f>TITRES_STAT!D2236</f>
        <v>46.167999999999999</v>
      </c>
      <c r="C2233" s="2">
        <f t="shared" si="269"/>
        <v>0</v>
      </c>
      <c r="D2233" s="2">
        <f t="shared" si="270"/>
        <v>46.167999999999999</v>
      </c>
      <c r="E2233" s="2">
        <f t="shared" si="272"/>
        <v>46.167999999999999</v>
      </c>
      <c r="F2233" s="2">
        <f t="shared" si="273"/>
        <v>46.167999999999999</v>
      </c>
      <c r="G2233" s="2">
        <f t="shared" si="275"/>
        <v>46.167999999999964</v>
      </c>
      <c r="H2233" s="2">
        <f t="shared" si="271"/>
        <v>46.168849999999829</v>
      </c>
      <c r="I2233" s="2">
        <f t="array" ref="I2233">SUMPRODUCT(B2217:B2236, (ROW(B2217:B2236)-ROW(B2217)+1)) / (20*21/2)</f>
        <v>46.168000000000006</v>
      </c>
      <c r="J2233" s="2">
        <f t="shared" si="274"/>
        <v>46.168000000092633</v>
      </c>
      <c r="K2233" s="2">
        <f t="shared" si="276"/>
        <v>46.167988176629827</v>
      </c>
    </row>
    <row r="2234" spans="1:11" ht="13.5" x14ac:dyDescent="0.25">
      <c r="A2234" s="3">
        <f>TITRES_STAT!B2237</f>
        <v>45257</v>
      </c>
      <c r="B2234" s="6">
        <f>TITRES_STAT!D2237</f>
        <v>46.167999999999999</v>
      </c>
      <c r="C2234" s="2">
        <f t="shared" si="269"/>
        <v>0</v>
      </c>
      <c r="D2234" s="2">
        <f t="shared" si="270"/>
        <v>46.167999999999999</v>
      </c>
      <c r="E2234" s="2">
        <f t="shared" si="272"/>
        <v>46.167999999999999</v>
      </c>
      <c r="F2234" s="2">
        <f t="shared" si="273"/>
        <v>46.167999999999999</v>
      </c>
      <c r="G2234" s="2">
        <f t="shared" si="275"/>
        <v>46.167999999999964</v>
      </c>
      <c r="H2234" s="2">
        <f t="shared" si="271"/>
        <v>46.168799999999827</v>
      </c>
      <c r="I2234" s="2">
        <f t="array" ref="I2234">SUMPRODUCT(B2218:B2237, (ROW(B2218:B2237)-ROW(B2218)+1)) / (20*21/2)</f>
        <v>46.168952380952376</v>
      </c>
      <c r="J2234" s="2">
        <f t="shared" si="274"/>
        <v>46.168000000083808</v>
      </c>
      <c r="K2234" s="2">
        <f t="shared" si="276"/>
        <v>46.167988640291405</v>
      </c>
    </row>
    <row r="2235" spans="1:11" ht="13.5" x14ac:dyDescent="0.25">
      <c r="A2235" s="3">
        <f>TITRES_STAT!B2238</f>
        <v>45258</v>
      </c>
      <c r="B2235" s="6">
        <f>TITRES_STAT!D2238</f>
        <v>46.167999999999999</v>
      </c>
      <c r="C2235" s="2">
        <f t="shared" si="269"/>
        <v>0</v>
      </c>
      <c r="D2235" s="2">
        <f t="shared" si="270"/>
        <v>46.167999999999999</v>
      </c>
      <c r="E2235" s="2">
        <f t="shared" si="272"/>
        <v>46.167999999999999</v>
      </c>
      <c r="F2235" s="2">
        <f t="shared" si="273"/>
        <v>46.167999999999999</v>
      </c>
      <c r="G2235" s="2">
        <f t="shared" si="275"/>
        <v>46.167999999999964</v>
      </c>
      <c r="H2235" s="2">
        <f t="shared" si="271"/>
        <v>46.168749999999825</v>
      </c>
      <c r="I2235" s="2">
        <f t="array" ref="I2235">SUMPRODUCT(B2219:B2238, (ROW(B2219:B2238)-ROW(B2219)+1)) / (20*21/2)</f>
        <v>46.16985714285714</v>
      </c>
      <c r="J2235" s="2">
        <f t="shared" si="274"/>
        <v>46.168000000075821</v>
      </c>
      <c r="K2235" s="2">
        <f t="shared" si="276"/>
        <v>46.167989085770174</v>
      </c>
    </row>
    <row r="2236" spans="1:11" ht="13.5" x14ac:dyDescent="0.25">
      <c r="A2236" s="3">
        <f>TITRES_STAT!B2239</f>
        <v>45259</v>
      </c>
      <c r="B2236" s="6">
        <f>TITRES_STAT!D2239</f>
        <v>46.167999999999999</v>
      </c>
      <c r="C2236" s="2">
        <f t="shared" si="269"/>
        <v>0</v>
      </c>
      <c r="D2236" s="2">
        <f t="shared" si="270"/>
        <v>46.167999999999999</v>
      </c>
      <c r="E2236" s="2">
        <f t="shared" si="272"/>
        <v>46.167999999999999</v>
      </c>
      <c r="F2236" s="2">
        <f t="shared" si="273"/>
        <v>46.167999999999999</v>
      </c>
      <c r="G2236" s="2">
        <f t="shared" si="275"/>
        <v>46.167999999999964</v>
      </c>
      <c r="H2236" s="2">
        <f t="shared" si="271"/>
        <v>46.168699999999824</v>
      </c>
      <c r="I2236" s="2">
        <f t="array" ref="I2236">SUMPRODUCT(B2220:B2239, (ROW(B2220:B2239)-ROW(B2220)+1)) / (20*21/2)</f>
        <v>46.170714285714276</v>
      </c>
      <c r="J2236" s="2">
        <f t="shared" si="274"/>
        <v>46.168000000068595</v>
      </c>
      <c r="K2236" s="2">
        <f t="shared" si="276"/>
        <v>46.16798951377919</v>
      </c>
    </row>
    <row r="2237" spans="1:11" ht="13.5" x14ac:dyDescent="0.25">
      <c r="A2237" s="3">
        <f>TITRES_STAT!B2240</f>
        <v>45260</v>
      </c>
      <c r="B2237" s="6">
        <f>TITRES_STAT!D2240</f>
        <v>46.177999999999997</v>
      </c>
      <c r="C2237" s="2">
        <f t="shared" si="269"/>
        <v>9.9999999999980105E-3</v>
      </c>
      <c r="D2237" s="2">
        <f t="shared" si="270"/>
        <v>46.17</v>
      </c>
      <c r="E2237" s="2">
        <f t="shared" si="272"/>
        <v>46.168999999999997</v>
      </c>
      <c r="F2237" s="2">
        <f t="shared" si="273"/>
        <v>46.168500000000002</v>
      </c>
      <c r="G2237" s="2">
        <f t="shared" si="275"/>
        <v>46.168199999999963</v>
      </c>
      <c r="H2237" s="2">
        <f t="shared" si="271"/>
        <v>46.168699999999838</v>
      </c>
      <c r="I2237" s="2">
        <f t="array" ref="I2237">SUMPRODUCT(B2221:B2240, (ROW(B2221:B2240)-ROW(B2221)+1)) / (20*21/2)</f>
        <v>46.171523809523805</v>
      </c>
      <c r="J2237" s="2">
        <f t="shared" si="274"/>
        <v>46.168952381014442</v>
      </c>
      <c r="K2237" s="2">
        <f t="shared" si="276"/>
        <v>46.168382081866284</v>
      </c>
    </row>
    <row r="2238" spans="1:11" ht="13.5" x14ac:dyDescent="0.25">
      <c r="A2238" s="3">
        <f>TITRES_STAT!B2241</f>
        <v>45261</v>
      </c>
      <c r="B2238" s="6">
        <f>TITRES_STAT!D2241</f>
        <v>46.177999999999997</v>
      </c>
      <c r="C2238" s="2">
        <f t="shared" si="269"/>
        <v>0</v>
      </c>
      <c r="D2238" s="2">
        <f t="shared" si="270"/>
        <v>46.171999999999997</v>
      </c>
      <c r="E2238" s="2">
        <f t="shared" si="272"/>
        <v>46.17</v>
      </c>
      <c r="F2238" s="2">
        <f t="shared" si="273"/>
        <v>46.168999999999997</v>
      </c>
      <c r="G2238" s="2">
        <f t="shared" si="275"/>
        <v>46.168399999999956</v>
      </c>
      <c r="H2238" s="2">
        <f t="shared" si="271"/>
        <v>46.168699999999838</v>
      </c>
      <c r="I2238" s="2">
        <f t="array" ref="I2238">SUMPRODUCT(B2222:B2241, (ROW(B2222:B2241)-ROW(B2222)+1)) / (20*21/2)</f>
        <v>46.172285714285707</v>
      </c>
      <c r="J2238" s="2">
        <f t="shared" si="274"/>
        <v>46.169814059013071</v>
      </c>
      <c r="K2238" s="2">
        <f t="shared" si="276"/>
        <v>46.168759255126432</v>
      </c>
    </row>
    <row r="2239" spans="1:11" ht="13.5" x14ac:dyDescent="0.25">
      <c r="A2239" s="3">
        <f>TITRES_STAT!B2242</f>
        <v>45264</v>
      </c>
      <c r="B2239" s="6">
        <f>TITRES_STAT!D2242</f>
        <v>46.177999999999997</v>
      </c>
      <c r="C2239" s="2">
        <f t="shared" si="269"/>
        <v>0</v>
      </c>
      <c r="D2239" s="2">
        <f t="shared" si="270"/>
        <v>46.173999999999999</v>
      </c>
      <c r="E2239" s="2">
        <f t="shared" si="272"/>
        <v>46.170999999999999</v>
      </c>
      <c r="F2239" s="2">
        <f t="shared" si="273"/>
        <v>46.169499999999999</v>
      </c>
      <c r="G2239" s="2">
        <f t="shared" si="275"/>
        <v>46.168599999999948</v>
      </c>
      <c r="H2239" s="2">
        <f t="shared" si="271"/>
        <v>46.168699999999838</v>
      </c>
      <c r="I2239" s="2">
        <f t="array" ref="I2239">SUMPRODUCT(B2223:B2242, (ROW(B2223:B2242)-ROW(B2223)+1)) / (20*21/2)</f>
        <v>46.172999999999988</v>
      </c>
      <c r="J2239" s="2">
        <f t="shared" si="274"/>
        <v>46.170593672440397</v>
      </c>
      <c r="K2239" s="2">
        <f t="shared" si="276"/>
        <v>46.169121637278337</v>
      </c>
    </row>
    <row r="2240" spans="1:11" ht="13.5" x14ac:dyDescent="0.25">
      <c r="A2240" s="3">
        <f>TITRES_STAT!B2243</f>
        <v>45265</v>
      </c>
      <c r="B2240" s="6">
        <f>TITRES_STAT!D2243</f>
        <v>46.177999999999997</v>
      </c>
      <c r="C2240" s="2">
        <f t="shared" si="269"/>
        <v>0</v>
      </c>
      <c r="D2240" s="2">
        <f t="shared" si="270"/>
        <v>46.176000000000002</v>
      </c>
      <c r="E2240" s="2">
        <f t="shared" si="272"/>
        <v>46.171999999999997</v>
      </c>
      <c r="F2240" s="2">
        <f t="shared" si="273"/>
        <v>46.17</v>
      </c>
      <c r="G2240" s="2">
        <f t="shared" si="275"/>
        <v>46.168799999999948</v>
      </c>
      <c r="H2240" s="2">
        <f t="shared" si="271"/>
        <v>46.168699999999838</v>
      </c>
      <c r="I2240" s="2">
        <f t="array" ref="I2240">SUMPRODUCT(B2224:B2243, (ROW(B2224:B2243)-ROW(B2224)+1)) / (20*21/2)</f>
        <v>46.173666666666662</v>
      </c>
      <c r="J2240" s="2">
        <f t="shared" si="274"/>
        <v>46.171299036969884</v>
      </c>
      <c r="K2240" s="2">
        <f t="shared" si="276"/>
        <v>46.169469808365463</v>
      </c>
    </row>
    <row r="2241" spans="1:11" ht="13.5" x14ac:dyDescent="0.25">
      <c r="A2241" s="3">
        <f>TITRES_STAT!B2244</f>
        <v>45266</v>
      </c>
      <c r="B2241" s="6">
        <f>TITRES_STAT!D2244</f>
        <v>46.177999999999997</v>
      </c>
      <c r="C2241" s="2">
        <f t="shared" si="269"/>
        <v>0</v>
      </c>
      <c r="D2241" s="2">
        <f t="shared" si="270"/>
        <v>46.177999999999997</v>
      </c>
      <c r="E2241" s="2">
        <f t="shared" si="272"/>
        <v>46.173000000000002</v>
      </c>
      <c r="F2241" s="2">
        <f t="shared" si="273"/>
        <v>46.170499999999997</v>
      </c>
      <c r="G2241" s="2">
        <f t="shared" si="275"/>
        <v>46.16899999999994</v>
      </c>
      <c r="H2241" s="2">
        <f t="shared" si="271"/>
        <v>46.168699999999838</v>
      </c>
      <c r="I2241" s="2">
        <f t="array" ref="I2241">SUMPRODUCT(B2225:B2244, (ROW(B2225:B2244)-ROW(B2225)+1)) / (20*21/2)</f>
        <v>46.174285714285709</v>
      </c>
      <c r="J2241" s="2">
        <f t="shared" si="274"/>
        <v>46.171937223925134</v>
      </c>
      <c r="K2241" s="2">
        <f t="shared" si="276"/>
        <v>46.169804325684467</v>
      </c>
    </row>
    <row r="2242" spans="1:11" ht="13.5" x14ac:dyDescent="0.25">
      <c r="A2242" s="3">
        <f>TITRES_STAT!B2245</f>
        <v>45267</v>
      </c>
      <c r="B2242" s="6">
        <f>TITRES_STAT!D2245</f>
        <v>46.177999999999997</v>
      </c>
      <c r="C2242" s="2">
        <f t="shared" si="269"/>
        <v>0</v>
      </c>
      <c r="D2242" s="2">
        <f t="shared" si="270"/>
        <v>46.177999999999997</v>
      </c>
      <c r="E2242" s="2">
        <f t="shared" si="272"/>
        <v>46.173999999999999</v>
      </c>
      <c r="F2242" s="2">
        <f t="shared" si="273"/>
        <v>46.170999999999999</v>
      </c>
      <c r="G2242" s="2">
        <f t="shared" si="275"/>
        <v>46.169199999999947</v>
      </c>
      <c r="H2242" s="2">
        <f t="shared" si="271"/>
        <v>46.168699999999838</v>
      </c>
      <c r="I2242" s="2">
        <f t="array" ref="I2242">SUMPRODUCT(B2226:B2245, (ROW(B2226:B2245)-ROW(B2226)+1)) / (20*21/2)</f>
        <v>46.174857142857142</v>
      </c>
      <c r="J2242" s="2">
        <f t="shared" si="274"/>
        <v>46.172514631170358</v>
      </c>
      <c r="K2242" s="2">
        <f t="shared" si="276"/>
        <v>46.170125724677234</v>
      </c>
    </row>
    <row r="2243" spans="1:11" ht="13.5" x14ac:dyDescent="0.25">
      <c r="A2243" s="3">
        <f>TITRES_STAT!B2246</f>
        <v>45268</v>
      </c>
      <c r="B2243" s="6">
        <f>TITRES_STAT!D2246</f>
        <v>46.177999999999997</v>
      </c>
      <c r="C2243" s="2">
        <f t="shared" si="269"/>
        <v>0</v>
      </c>
      <c r="D2243" s="2">
        <f t="shared" si="270"/>
        <v>46.177999999999997</v>
      </c>
      <c r="E2243" s="2">
        <f t="shared" si="272"/>
        <v>46.174999999999997</v>
      </c>
      <c r="F2243" s="2">
        <f t="shared" si="273"/>
        <v>46.171499999999995</v>
      </c>
      <c r="G2243" s="2">
        <f t="shared" si="275"/>
        <v>46.169399999999939</v>
      </c>
      <c r="H2243" s="2">
        <f t="shared" si="271"/>
        <v>46.168699999999838</v>
      </c>
      <c r="I2243" s="2">
        <f t="array" ref="I2243">SUMPRODUCT(B2227:B2246, (ROW(B2227:B2246)-ROW(B2227)+1)) / (20*21/2)</f>
        <v>46.175380952380955</v>
      </c>
      <c r="J2243" s="2">
        <f t="shared" si="274"/>
        <v>46.173037047249373</v>
      </c>
      <c r="K2243" s="2">
        <f t="shared" si="276"/>
        <v>46.170434519787932</v>
      </c>
    </row>
    <row r="2244" spans="1:11" ht="13.5" x14ac:dyDescent="0.25">
      <c r="A2244" s="3">
        <f>TITRES_STAT!B2247</f>
        <v>45271</v>
      </c>
      <c r="B2244" s="6">
        <f>TITRES_STAT!D2247</f>
        <v>46.177999999999997</v>
      </c>
      <c r="C2244" s="2">
        <f t="shared" ref="C2244:C2307" si="277">B2244-B2243</f>
        <v>0</v>
      </c>
      <c r="D2244" s="2">
        <f t="shared" si="270"/>
        <v>46.177999999999997</v>
      </c>
      <c r="E2244" s="2">
        <f t="shared" si="272"/>
        <v>46.176000000000002</v>
      </c>
      <c r="F2244" s="2">
        <f t="shared" si="273"/>
        <v>46.171999999999997</v>
      </c>
      <c r="G2244" s="2">
        <f t="shared" si="275"/>
        <v>46.169599999999946</v>
      </c>
      <c r="H2244" s="2">
        <f t="shared" si="271"/>
        <v>46.168699999999838</v>
      </c>
      <c r="I2244" s="2">
        <f t="array" ref="I2244">SUMPRODUCT(B2228:B2247, (ROW(B2228:B2247)-ROW(B2228)+1)) / (20*21/2)</f>
        <v>46.175857142857147</v>
      </c>
      <c r="J2244" s="2">
        <f t="shared" si="274"/>
        <v>46.173509709416102</v>
      </c>
      <c r="K2244" s="2">
        <f t="shared" si="276"/>
        <v>46.170731205286444</v>
      </c>
    </row>
    <row r="2245" spans="1:11" ht="13.5" x14ac:dyDescent="0.25">
      <c r="A2245" s="3">
        <f>TITRES_STAT!B2248</f>
        <v>45272</v>
      </c>
      <c r="B2245" s="6">
        <f>TITRES_STAT!D2248</f>
        <v>46.177999999999997</v>
      </c>
      <c r="C2245" s="2">
        <f t="shared" si="277"/>
        <v>0</v>
      </c>
      <c r="D2245" s="2">
        <f t="shared" si="270"/>
        <v>46.177999999999997</v>
      </c>
      <c r="E2245" s="2">
        <f t="shared" si="272"/>
        <v>46.177</v>
      </c>
      <c r="F2245" s="2">
        <f t="shared" si="273"/>
        <v>46.172499999999999</v>
      </c>
      <c r="G2245" s="2">
        <f t="shared" si="275"/>
        <v>46.169799999999938</v>
      </c>
      <c r="H2245" s="2">
        <f t="shared" si="271"/>
        <v>46.168699999999845</v>
      </c>
      <c r="I2245" s="2">
        <f t="array" ref="I2245">SUMPRODUCT(B2229:B2248, (ROW(B2229:B2248)-ROW(B2229)+1)) / (20*21/2)</f>
        <v>46.176285714285719</v>
      </c>
      <c r="J2245" s="2">
        <f t="shared" si="274"/>
        <v>46.173937356138381</v>
      </c>
      <c r="K2245" s="2">
        <f t="shared" si="276"/>
        <v>46.171016256059524</v>
      </c>
    </row>
    <row r="2246" spans="1:11" ht="13.5" x14ac:dyDescent="0.25">
      <c r="A2246" s="3">
        <f>TITRES_STAT!B2249</f>
        <v>45273</v>
      </c>
      <c r="B2246" s="6">
        <f>TITRES_STAT!D2249</f>
        <v>46.177999999999997</v>
      </c>
      <c r="C2246" s="2">
        <f t="shared" si="277"/>
        <v>0</v>
      </c>
      <c r="D2246" s="2">
        <f t="shared" ref="D2246:D2309" si="278">AVERAGE(B2242:B2246)</f>
        <v>46.177999999999997</v>
      </c>
      <c r="E2246" s="2">
        <f t="shared" si="272"/>
        <v>46.177999999999997</v>
      </c>
      <c r="F2246" s="2">
        <f t="shared" si="273"/>
        <v>46.173000000000002</v>
      </c>
      <c r="G2246" s="2">
        <f t="shared" si="275"/>
        <v>46.169999999999945</v>
      </c>
      <c r="H2246" s="2">
        <f t="shared" si="271"/>
        <v>46.168699999999845</v>
      </c>
      <c r="I2246" s="2">
        <f t="array" ref="I2246">SUMPRODUCT(B2230:B2249, (ROW(B2230:B2249)-ROW(B2230)+1)) / (20*21/2)</f>
        <v>46.176666666666669</v>
      </c>
      <c r="J2246" s="2">
        <f t="shared" si="274"/>
        <v>46.174324274601396</v>
      </c>
      <c r="K2246" s="2">
        <f t="shared" si="276"/>
        <v>46.171290128370913</v>
      </c>
    </row>
    <row r="2247" spans="1:11" ht="13.5" x14ac:dyDescent="0.25">
      <c r="A2247" s="3">
        <f>TITRES_STAT!B2250</f>
        <v>45274</v>
      </c>
      <c r="B2247" s="6">
        <f>TITRES_STAT!D2250</f>
        <v>46.177999999999997</v>
      </c>
      <c r="C2247" s="2">
        <f t="shared" si="277"/>
        <v>0</v>
      </c>
      <c r="D2247" s="2">
        <f t="shared" si="278"/>
        <v>46.177999999999997</v>
      </c>
      <c r="E2247" s="2">
        <f t="shared" si="272"/>
        <v>46.177999999999997</v>
      </c>
      <c r="F2247" s="2">
        <f t="shared" si="273"/>
        <v>46.173500000000004</v>
      </c>
      <c r="G2247" s="2">
        <f t="shared" si="275"/>
        <v>46.170199999999937</v>
      </c>
      <c r="H2247" s="2">
        <f t="shared" si="271"/>
        <v>46.168699999999845</v>
      </c>
      <c r="I2247" s="2">
        <f t="array" ref="I2247">SUMPRODUCT(B2231:B2250, (ROW(B2231:B2250)-ROW(B2231)+1)) / (20*21/2)</f>
        <v>46.176047619047623</v>
      </c>
      <c r="J2247" s="2">
        <f t="shared" si="274"/>
        <v>46.174674343686981</v>
      </c>
      <c r="K2247" s="2">
        <f t="shared" si="276"/>
        <v>46.171553260591665</v>
      </c>
    </row>
    <row r="2248" spans="1:11" ht="13.5" x14ac:dyDescent="0.25">
      <c r="A2248" s="3">
        <f>TITRES_STAT!B2251</f>
        <v>45275</v>
      </c>
      <c r="B2248" s="6">
        <f>TITRES_STAT!D2251</f>
        <v>46.177999999999997</v>
      </c>
      <c r="C2248" s="2">
        <f t="shared" si="277"/>
        <v>0</v>
      </c>
      <c r="D2248" s="2">
        <f t="shared" si="278"/>
        <v>46.177999999999997</v>
      </c>
      <c r="E2248" s="2">
        <f t="shared" si="272"/>
        <v>46.177999999999997</v>
      </c>
      <c r="F2248" s="2">
        <f t="shared" si="273"/>
        <v>46.173999999999999</v>
      </c>
      <c r="G2248" s="2">
        <f t="shared" si="275"/>
        <v>46.170399999999944</v>
      </c>
      <c r="H2248" s="2">
        <f t="shared" si="271"/>
        <v>46.168699999999845</v>
      </c>
      <c r="I2248" s="2">
        <f t="array" ref="I2248">SUMPRODUCT(B2232:B2251, (ROW(B2232:B2251)-ROW(B2232)+1)) / (20*21/2)</f>
        <v>46.175428571428569</v>
      </c>
      <c r="J2248" s="2">
        <f t="shared" si="274"/>
        <v>46.174991072859648</v>
      </c>
      <c r="K2248" s="2">
        <f t="shared" si="276"/>
        <v>46.171806073901799</v>
      </c>
    </row>
    <row r="2249" spans="1:11" ht="13.5" x14ac:dyDescent="0.25">
      <c r="A2249" s="3">
        <f>TITRES_STAT!B2252</f>
        <v>45278</v>
      </c>
      <c r="B2249" s="6">
        <f>TITRES_STAT!D2252</f>
        <v>46.177999999999997</v>
      </c>
      <c r="C2249" s="2">
        <f t="shared" si="277"/>
        <v>0</v>
      </c>
      <c r="D2249" s="2">
        <f t="shared" si="278"/>
        <v>46.177999999999997</v>
      </c>
      <c r="E2249" s="2">
        <f t="shared" si="272"/>
        <v>46.177999999999997</v>
      </c>
      <c r="F2249" s="2">
        <f t="shared" si="273"/>
        <v>46.174500000000002</v>
      </c>
      <c r="G2249" s="2">
        <f t="shared" si="275"/>
        <v>46.170599999999943</v>
      </c>
      <c r="H2249" s="2">
        <f t="shared" si="271"/>
        <v>46.168699999999845</v>
      </c>
      <c r="I2249" s="2">
        <f t="array" ref="I2249">SUMPRODUCT(B2233:B2252, (ROW(B2233:B2252)-ROW(B2233)+1)) / (20*21/2)</f>
        <v>46.174809523809529</v>
      </c>
      <c r="J2249" s="2">
        <f t="shared" si="274"/>
        <v>46.175277637349204</v>
      </c>
      <c r="K2249" s="2">
        <f t="shared" si="276"/>
        <v>46.172048972964475</v>
      </c>
    </row>
    <row r="2250" spans="1:11" ht="13.5" x14ac:dyDescent="0.25">
      <c r="A2250" s="3">
        <f>TITRES_STAT!B2253</f>
        <v>45279</v>
      </c>
      <c r="B2250" s="6">
        <f>TITRES_STAT!D2253</f>
        <v>46.167999999999999</v>
      </c>
      <c r="C2250" s="2">
        <f t="shared" si="277"/>
        <v>-9.9999999999980105E-3</v>
      </c>
      <c r="D2250" s="2">
        <f t="shared" si="278"/>
        <v>46.176000000000002</v>
      </c>
      <c r="E2250" s="2">
        <f t="shared" si="272"/>
        <v>46.177</v>
      </c>
      <c r="F2250" s="2">
        <f t="shared" si="273"/>
        <v>46.174500000000002</v>
      </c>
      <c r="G2250" s="2">
        <f t="shared" si="275"/>
        <v>46.170599999999951</v>
      </c>
      <c r="H2250" s="2">
        <f t="shared" ref="H2250:H2313" si="279">AVERAGE(B2051:B2250)</f>
        <v>46.168649999999843</v>
      </c>
      <c r="I2250" s="2">
        <f t="array" ref="I2250">SUMPRODUCT(B2234:B2253, (ROW(B2234:B2253)-ROW(B2234)+1)) / (20*21/2)</f>
        <v>46.174190476190482</v>
      </c>
      <c r="J2250" s="2">
        <f t="shared" si="274"/>
        <v>46.174584529030227</v>
      </c>
      <c r="K2250" s="2">
        <f t="shared" si="276"/>
        <v>46.171890189710972</v>
      </c>
    </row>
    <row r="2251" spans="1:11" ht="13.5" x14ac:dyDescent="0.25">
      <c r="A2251" s="3">
        <f>TITRES_STAT!B2254</f>
        <v>45280</v>
      </c>
      <c r="B2251" s="6">
        <f>TITRES_STAT!D2254</f>
        <v>46.167999999999999</v>
      </c>
      <c r="C2251" s="2">
        <f t="shared" si="277"/>
        <v>0</v>
      </c>
      <c r="D2251" s="2">
        <f t="shared" si="278"/>
        <v>46.173999999999999</v>
      </c>
      <c r="E2251" s="2">
        <f t="shared" si="272"/>
        <v>46.176000000000002</v>
      </c>
      <c r="F2251" s="2">
        <f t="shared" si="273"/>
        <v>46.174500000000002</v>
      </c>
      <c r="G2251" s="2">
        <f t="shared" si="275"/>
        <v>46.170599999999951</v>
      </c>
      <c r="H2251" s="2">
        <f t="shared" si="279"/>
        <v>46.168649999999843</v>
      </c>
      <c r="I2251" s="2">
        <f t="array" ref="I2251">SUMPRODUCT(B2235:B2254, (ROW(B2235:B2254)-ROW(B2235)+1)) / (20*21/2)</f>
        <v>46.173571428571435</v>
      </c>
      <c r="J2251" s="2">
        <f t="shared" si="274"/>
        <v>46.173957431027347</v>
      </c>
      <c r="K2251" s="2">
        <f t="shared" si="276"/>
        <v>46.171737633251716</v>
      </c>
    </row>
    <row r="2252" spans="1:11" ht="13.5" x14ac:dyDescent="0.25">
      <c r="A2252" s="3">
        <f>TITRES_STAT!B2255</f>
        <v>45281</v>
      </c>
      <c r="B2252" s="6">
        <f>TITRES_STAT!D2255</f>
        <v>46.167999999999999</v>
      </c>
      <c r="C2252" s="2">
        <f t="shared" si="277"/>
        <v>0</v>
      </c>
      <c r="D2252" s="2">
        <f t="shared" si="278"/>
        <v>46.172000000000004</v>
      </c>
      <c r="E2252" s="2">
        <f t="shared" ref="E2252:E2315" si="280">AVERAGE(B2243:B2252)</f>
        <v>46.174999999999997</v>
      </c>
      <c r="F2252" s="2">
        <f t="shared" si="273"/>
        <v>46.174500000000002</v>
      </c>
      <c r="G2252" s="2">
        <f t="shared" si="275"/>
        <v>46.170599999999958</v>
      </c>
      <c r="H2252" s="2">
        <f t="shared" si="279"/>
        <v>46.168649999999843</v>
      </c>
      <c r="I2252" s="2">
        <f t="array" ref="I2252">SUMPRODUCT(B2236:B2255, (ROW(B2236:B2255)-ROW(B2236)+1)) / (20*21/2)</f>
        <v>46.172952380952388</v>
      </c>
      <c r="J2252" s="2">
        <f t="shared" si="274"/>
        <v>46.17339005664379</v>
      </c>
      <c r="K2252" s="2">
        <f t="shared" si="276"/>
        <v>46.171591059398708</v>
      </c>
    </row>
    <row r="2253" spans="1:11" ht="13.5" x14ac:dyDescent="0.25">
      <c r="A2253" s="3">
        <f>TITRES_STAT!B2256</f>
        <v>45282</v>
      </c>
      <c r="B2253" s="6">
        <f>TITRES_STAT!D2256</f>
        <v>46.167999999999999</v>
      </c>
      <c r="C2253" s="2">
        <f t="shared" si="277"/>
        <v>0</v>
      </c>
      <c r="D2253" s="2">
        <f t="shared" si="278"/>
        <v>46.17</v>
      </c>
      <c r="E2253" s="2">
        <f t="shared" si="280"/>
        <v>46.173999999999999</v>
      </c>
      <c r="F2253" s="2">
        <f t="shared" si="273"/>
        <v>46.174500000000002</v>
      </c>
      <c r="G2253" s="2">
        <f t="shared" si="275"/>
        <v>46.170599999999958</v>
      </c>
      <c r="H2253" s="2">
        <f t="shared" si="279"/>
        <v>46.168649999999843</v>
      </c>
      <c r="I2253" s="2">
        <f t="array" ref="I2253">SUMPRODUCT(B2237:B2256, (ROW(B2237:B2256)-ROW(B2237)+1)) / (20*21/2)</f>
        <v>46.172333333333334</v>
      </c>
      <c r="J2253" s="2">
        <f t="shared" si="274"/>
        <v>46.172876717915806</v>
      </c>
      <c r="K2253" s="2">
        <f t="shared" si="276"/>
        <v>46.171450233539936</v>
      </c>
    </row>
    <row r="2254" spans="1:11" ht="13.5" x14ac:dyDescent="0.25">
      <c r="A2254" s="3">
        <f>TITRES_STAT!B2257</f>
        <v>45285</v>
      </c>
      <c r="B2254" s="6">
        <f>TITRES_STAT!D2257</f>
        <v>46.167999999999999</v>
      </c>
      <c r="C2254" s="2">
        <f t="shared" si="277"/>
        <v>0</v>
      </c>
      <c r="D2254" s="2">
        <f t="shared" si="278"/>
        <v>46.167999999999999</v>
      </c>
      <c r="E2254" s="2">
        <f t="shared" si="280"/>
        <v>46.173000000000002</v>
      </c>
      <c r="F2254" s="2">
        <f t="shared" si="273"/>
        <v>46.174500000000002</v>
      </c>
      <c r="G2254" s="2">
        <f t="shared" si="275"/>
        <v>46.170599999999965</v>
      </c>
      <c r="H2254" s="2">
        <f t="shared" si="279"/>
        <v>46.168649999999843</v>
      </c>
      <c r="I2254" s="2">
        <f t="array" ref="I2254">SUMPRODUCT(B2238:B2257, (ROW(B2238:B2257)-ROW(B2238)+1)) / (20*21/2)</f>
        <v>46.171714285714295</v>
      </c>
      <c r="J2254" s="2">
        <f t="shared" si="274"/>
        <v>46.172412268590485</v>
      </c>
      <c r="K2254" s="2">
        <f t="shared" si="276"/>
        <v>46.171314930263861</v>
      </c>
    </row>
    <row r="2255" spans="1:11" ht="13.5" x14ac:dyDescent="0.25">
      <c r="A2255" s="3">
        <f>TITRES_STAT!B2258</f>
        <v>45286</v>
      </c>
      <c r="B2255" s="6">
        <f>TITRES_STAT!D2258</f>
        <v>46.167999999999999</v>
      </c>
      <c r="C2255" s="2">
        <f t="shared" si="277"/>
        <v>0</v>
      </c>
      <c r="D2255" s="2">
        <f t="shared" si="278"/>
        <v>46.167999999999999</v>
      </c>
      <c r="E2255" s="2">
        <f t="shared" si="280"/>
        <v>46.172000000000004</v>
      </c>
      <c r="F2255" s="2">
        <f t="shared" si="273"/>
        <v>46.174500000000002</v>
      </c>
      <c r="G2255" s="2">
        <f t="shared" si="275"/>
        <v>46.170599999999965</v>
      </c>
      <c r="H2255" s="2">
        <f t="shared" si="279"/>
        <v>46.168649999999843</v>
      </c>
      <c r="I2255" s="2">
        <f t="array" ref="I2255">SUMPRODUCT(B2239:B2258, (ROW(B2239:B2258)-ROW(B2239)+1)) / (20*21/2)</f>
        <v>46.171142857142861</v>
      </c>
      <c r="J2255" s="2">
        <f t="shared" si="274"/>
        <v>46.171992052534243</v>
      </c>
      <c r="K2255" s="2">
        <f t="shared" si="276"/>
        <v>46.171184932998614</v>
      </c>
    </row>
    <row r="2256" spans="1:11" ht="13.5" x14ac:dyDescent="0.25">
      <c r="A2256" s="3">
        <f>TITRES_STAT!B2259</f>
        <v>45287</v>
      </c>
      <c r="B2256" s="6">
        <f>TITRES_STAT!D2259</f>
        <v>46.167999999999999</v>
      </c>
      <c r="C2256" s="2">
        <f t="shared" si="277"/>
        <v>0</v>
      </c>
      <c r="D2256" s="2">
        <f t="shared" si="278"/>
        <v>46.167999999999999</v>
      </c>
      <c r="E2256" s="2">
        <f t="shared" si="280"/>
        <v>46.171000000000006</v>
      </c>
      <c r="F2256" s="2">
        <f t="shared" si="273"/>
        <v>46.174500000000002</v>
      </c>
      <c r="G2256" s="2">
        <f t="shared" si="275"/>
        <v>46.170599999999965</v>
      </c>
      <c r="H2256" s="2">
        <f t="shared" si="279"/>
        <v>46.168649999999843</v>
      </c>
      <c r="I2256" s="2">
        <f t="array" ref="I2256">SUMPRODUCT(B2240:B2259, (ROW(B2240:B2259)-ROW(B2240)+1)) / (20*21/2)</f>
        <v>46.170619047619049</v>
      </c>
      <c r="J2256" s="2">
        <f t="shared" si="274"/>
        <v>46.171611857054792</v>
      </c>
      <c r="K2256" s="2">
        <f t="shared" si="276"/>
        <v>46.171060033665334</v>
      </c>
    </row>
    <row r="2257" spans="1:11" ht="13.5" x14ac:dyDescent="0.25">
      <c r="A2257" s="3">
        <f>TITRES_STAT!B2260</f>
        <v>45288</v>
      </c>
      <c r="B2257" s="6">
        <f>TITRES_STAT!D2260</f>
        <v>46.167999999999999</v>
      </c>
      <c r="C2257" s="2">
        <f t="shared" si="277"/>
        <v>0</v>
      </c>
      <c r="D2257" s="2">
        <f t="shared" si="278"/>
        <v>46.167999999999999</v>
      </c>
      <c r="E2257" s="2">
        <f t="shared" si="280"/>
        <v>46.17</v>
      </c>
      <c r="F2257" s="2">
        <f t="shared" si="273"/>
        <v>46.173999999999999</v>
      </c>
      <c r="G2257" s="2">
        <f t="shared" si="275"/>
        <v>46.170599999999965</v>
      </c>
      <c r="H2257" s="2">
        <f t="shared" si="279"/>
        <v>46.168649999999843</v>
      </c>
      <c r="I2257" s="2">
        <f t="array" ref="I2257">SUMPRODUCT(B2241:B2260, (ROW(B2241:B2260)-ROW(B2241)+1)) / (20*21/2)</f>
        <v>46.170142857142856</v>
      </c>
      <c r="J2257" s="2">
        <f t="shared" si="274"/>
        <v>46.171267870668622</v>
      </c>
      <c r="K2257" s="2">
        <f t="shared" si="276"/>
        <v>46.170940032345129</v>
      </c>
    </row>
    <row r="2258" spans="1:11" ht="13.5" x14ac:dyDescent="0.25">
      <c r="A2258" s="3">
        <f>TITRES_STAT!B2261</f>
        <v>45289</v>
      </c>
      <c r="B2258" s="6">
        <f>TITRES_STAT!D2261</f>
        <v>46.167999999999999</v>
      </c>
      <c r="C2258" s="2">
        <f t="shared" si="277"/>
        <v>0</v>
      </c>
      <c r="D2258" s="2">
        <f t="shared" si="278"/>
        <v>46.167999999999999</v>
      </c>
      <c r="E2258" s="2">
        <f t="shared" si="280"/>
        <v>46.169000000000004</v>
      </c>
      <c r="F2258" s="2">
        <f t="shared" si="273"/>
        <v>46.173500000000004</v>
      </c>
      <c r="G2258" s="2">
        <f t="shared" si="275"/>
        <v>46.170599999999965</v>
      </c>
      <c r="H2258" s="2">
        <f t="shared" si="279"/>
        <v>46.168649999999843</v>
      </c>
      <c r="I2258" s="2">
        <f t="array" ref="I2258">SUMPRODUCT(B2242:B2261, (ROW(B2242:B2261)-ROW(B2242)+1)) / (20*21/2)</f>
        <v>46.169714285714292</v>
      </c>
      <c r="J2258" s="2">
        <f t="shared" si="274"/>
        <v>46.170956644890659</v>
      </c>
      <c r="K2258" s="2">
        <f t="shared" si="276"/>
        <v>46.170824736959048</v>
      </c>
    </row>
    <row r="2259" spans="1:11" ht="13.5" x14ac:dyDescent="0.25">
      <c r="A2259" s="3">
        <f>TITRES_STAT!B2262</f>
        <v>45293</v>
      </c>
      <c r="B2259" s="6">
        <f>TITRES_STAT!D2262</f>
        <v>46.167999999999999</v>
      </c>
      <c r="C2259" s="2">
        <f t="shared" si="277"/>
        <v>0</v>
      </c>
      <c r="D2259" s="2">
        <f t="shared" si="278"/>
        <v>46.167999999999999</v>
      </c>
      <c r="E2259" s="2">
        <f t="shared" si="280"/>
        <v>46.167999999999999</v>
      </c>
      <c r="F2259" s="2">
        <f t="shared" si="273"/>
        <v>46.173000000000002</v>
      </c>
      <c r="G2259" s="2">
        <f t="shared" si="275"/>
        <v>46.170599999999965</v>
      </c>
      <c r="H2259" s="2">
        <f t="shared" si="279"/>
        <v>46.168649999999843</v>
      </c>
      <c r="I2259" s="2">
        <f t="array" ref="I2259">SUMPRODUCT(B2243:B2262, (ROW(B2243:B2262)-ROW(B2243)+1)) / (20*21/2)</f>
        <v>46.169333333333341</v>
      </c>
      <c r="J2259" s="2">
        <f t="shared" si="274"/>
        <v>46.170675059662976</v>
      </c>
      <c r="K2259" s="2">
        <f t="shared" si="276"/>
        <v>46.170713962960654</v>
      </c>
    </row>
    <row r="2260" spans="1:11" ht="13.5" x14ac:dyDescent="0.25">
      <c r="A2260" s="3">
        <f>TITRES_STAT!B2263</f>
        <v>45294</v>
      </c>
      <c r="B2260" s="6">
        <f>TITRES_STAT!D2263</f>
        <v>46.167999999999999</v>
      </c>
      <c r="C2260" s="2">
        <f t="shared" si="277"/>
        <v>0</v>
      </c>
      <c r="D2260" s="2">
        <f t="shared" si="278"/>
        <v>46.167999999999999</v>
      </c>
      <c r="E2260" s="2">
        <f t="shared" si="280"/>
        <v>46.167999999999999</v>
      </c>
      <c r="F2260" s="2">
        <f t="shared" ref="F2260:F2323" si="281">AVERAGE(B2241:B2260)</f>
        <v>46.172499999999999</v>
      </c>
      <c r="G2260" s="2">
        <f t="shared" si="275"/>
        <v>46.170599999999965</v>
      </c>
      <c r="H2260" s="2">
        <f t="shared" si="279"/>
        <v>46.168649999999843</v>
      </c>
      <c r="I2260" s="2">
        <f t="array" ref="I2260">SUMPRODUCT(B2244:B2263, (ROW(B2244:B2263)-ROW(B2244)+1)) / (20*21/2)</f>
        <v>46.168999999999997</v>
      </c>
      <c r="J2260" s="2">
        <f t="shared" si="274"/>
        <v>46.170420292076024</v>
      </c>
      <c r="K2260" s="2">
        <f t="shared" si="276"/>
        <v>46.170607533040631</v>
      </c>
    </row>
    <row r="2261" spans="1:11" ht="13.5" x14ac:dyDescent="0.25">
      <c r="A2261" s="3">
        <f>TITRES_STAT!B2264</f>
        <v>45295</v>
      </c>
      <c r="B2261" s="6">
        <f>TITRES_STAT!D2264</f>
        <v>46.167999999999999</v>
      </c>
      <c r="C2261" s="2">
        <f t="shared" si="277"/>
        <v>0</v>
      </c>
      <c r="D2261" s="2">
        <f t="shared" si="278"/>
        <v>46.167999999999999</v>
      </c>
      <c r="E2261" s="2">
        <f t="shared" si="280"/>
        <v>46.167999999999999</v>
      </c>
      <c r="F2261" s="2">
        <f t="shared" si="281"/>
        <v>46.172000000000004</v>
      </c>
      <c r="G2261" s="2">
        <f t="shared" si="275"/>
        <v>46.170599999999965</v>
      </c>
      <c r="H2261" s="2">
        <f t="shared" si="279"/>
        <v>46.168649999999843</v>
      </c>
      <c r="I2261" s="2">
        <f t="array" ref="I2261">SUMPRODUCT(B2245:B2264, (ROW(B2245:B2264)-ROW(B2245)+1)) / (20*21/2)</f>
        <v>46.168714285714287</v>
      </c>
      <c r="J2261" s="2">
        <f t="shared" ref="J2261:J2324" si="282">$J$4*B2261+J2260*(1-$J$4)</f>
        <v>46.170189788068782</v>
      </c>
      <c r="K2261" s="2">
        <f t="shared" si="276"/>
        <v>46.17050527684296</v>
      </c>
    </row>
    <row r="2262" spans="1:11" ht="13.5" x14ac:dyDescent="0.25">
      <c r="A2262" s="3">
        <f>TITRES_STAT!B2265</f>
        <v>45296</v>
      </c>
      <c r="B2262" s="6">
        <f>TITRES_STAT!D2265</f>
        <v>46.167999999999999</v>
      </c>
      <c r="C2262" s="2">
        <f t="shared" si="277"/>
        <v>0</v>
      </c>
      <c r="D2262" s="2">
        <f t="shared" si="278"/>
        <v>46.167999999999999</v>
      </c>
      <c r="E2262" s="2">
        <f t="shared" si="280"/>
        <v>46.167999999999999</v>
      </c>
      <c r="F2262" s="2">
        <f t="shared" si="281"/>
        <v>46.171500000000002</v>
      </c>
      <c r="G2262" s="2">
        <f t="shared" si="275"/>
        <v>46.170599999999965</v>
      </c>
      <c r="H2262" s="2">
        <f t="shared" si="279"/>
        <v>46.168649999999843</v>
      </c>
      <c r="I2262" s="2">
        <f t="array" ref="I2262">SUMPRODUCT(B2246:B2265, (ROW(B2246:B2265)-ROW(B2246)+1)) / (20*21/2)</f>
        <v>46.168476190476198</v>
      </c>
      <c r="J2262" s="2">
        <f t="shared" si="282"/>
        <v>46.169981236824135</v>
      </c>
      <c r="K2262" s="2">
        <f t="shared" si="276"/>
        <v>46.17040703069226</v>
      </c>
    </row>
    <row r="2263" spans="1:11" ht="13.5" x14ac:dyDescent="0.25">
      <c r="A2263" s="3">
        <f>TITRES_STAT!B2266</f>
        <v>45299</v>
      </c>
      <c r="B2263" s="6">
        <f>TITRES_STAT!D2266</f>
        <v>46.167999999999999</v>
      </c>
      <c r="C2263" s="2">
        <f t="shared" si="277"/>
        <v>0</v>
      </c>
      <c r="D2263" s="2">
        <f t="shared" si="278"/>
        <v>46.167999999999999</v>
      </c>
      <c r="E2263" s="2">
        <f t="shared" si="280"/>
        <v>46.167999999999999</v>
      </c>
      <c r="F2263" s="2">
        <f t="shared" si="281"/>
        <v>46.171000000000006</v>
      </c>
      <c r="G2263" s="2">
        <f t="shared" si="275"/>
        <v>46.170599999999965</v>
      </c>
      <c r="H2263" s="2">
        <f t="shared" si="279"/>
        <v>46.168649999999843</v>
      </c>
      <c r="I2263" s="2">
        <f t="array" ref="I2263">SUMPRODUCT(B2247:B2266, (ROW(B2247:B2266)-ROW(B2247)+1)) / (20*21/2)</f>
        <v>46.168285714285716</v>
      </c>
      <c r="J2263" s="2">
        <f t="shared" si="282"/>
        <v>46.169792547602789</v>
      </c>
      <c r="K2263" s="2">
        <f t="shared" si="276"/>
        <v>46.170312637331783</v>
      </c>
    </row>
    <row r="2264" spans="1:11" ht="13.5" x14ac:dyDescent="0.25">
      <c r="A2264" s="3">
        <f>TITRES_STAT!B2267</f>
        <v>45300</v>
      </c>
      <c r="B2264" s="6">
        <f>TITRES_STAT!D2267</f>
        <v>46.167999999999999</v>
      </c>
      <c r="C2264" s="2">
        <f t="shared" si="277"/>
        <v>0</v>
      </c>
      <c r="D2264" s="2">
        <f t="shared" si="278"/>
        <v>46.167999999999999</v>
      </c>
      <c r="E2264" s="2">
        <f t="shared" si="280"/>
        <v>46.167999999999999</v>
      </c>
      <c r="F2264" s="2">
        <f t="shared" si="281"/>
        <v>46.170500000000004</v>
      </c>
      <c r="G2264" s="2">
        <f t="shared" si="275"/>
        <v>46.170599999999965</v>
      </c>
      <c r="H2264" s="2">
        <f t="shared" si="279"/>
        <v>46.168649999999843</v>
      </c>
      <c r="I2264" s="2">
        <f t="array" ref="I2264">SUMPRODUCT(B2248:B2267, (ROW(B2248:B2267)-ROW(B2248)+1)) / (20*21/2)</f>
        <v>46.168142857142861</v>
      </c>
      <c r="J2264" s="2">
        <f t="shared" si="282"/>
        <v>46.16962182878347</v>
      </c>
      <c r="K2264" s="2">
        <f t="shared" si="276"/>
        <v>46.170221945671713</v>
      </c>
    </row>
    <row r="2265" spans="1:11" ht="13.5" x14ac:dyDescent="0.25">
      <c r="A2265" s="3">
        <f>TITRES_STAT!B2268</f>
        <v>45301</v>
      </c>
      <c r="B2265" s="6">
        <f>TITRES_STAT!D2268</f>
        <v>46.167999999999999</v>
      </c>
      <c r="C2265" s="2">
        <f t="shared" si="277"/>
        <v>0</v>
      </c>
      <c r="D2265" s="2">
        <f t="shared" si="278"/>
        <v>46.167999999999999</v>
      </c>
      <c r="E2265" s="2">
        <f t="shared" si="280"/>
        <v>46.167999999999999</v>
      </c>
      <c r="F2265" s="2">
        <f t="shared" si="281"/>
        <v>46.17</v>
      </c>
      <c r="G2265" s="2">
        <f t="shared" si="275"/>
        <v>46.170599999999965</v>
      </c>
      <c r="H2265" s="2">
        <f t="shared" si="279"/>
        <v>46.168649999999843</v>
      </c>
      <c r="I2265" s="2">
        <f t="array" ref="I2265">SUMPRODUCT(B2249:B2268, (ROW(B2249:B2268)-ROW(B2249)+1)) / (20*21/2)</f>
        <v>46.16804761904762</v>
      </c>
      <c r="J2265" s="2">
        <f t="shared" si="282"/>
        <v>46.169467368899326</v>
      </c>
      <c r="K2265" s="2">
        <f t="shared" si="276"/>
        <v>46.170134810547331</v>
      </c>
    </row>
    <row r="2266" spans="1:11" ht="13.5" x14ac:dyDescent="0.25">
      <c r="A2266" s="3">
        <f>TITRES_STAT!B2269</f>
        <v>45302</v>
      </c>
      <c r="B2266" s="6">
        <f>TITRES_STAT!D2269</f>
        <v>46.167999999999999</v>
      </c>
      <c r="C2266" s="2">
        <f t="shared" si="277"/>
        <v>0</v>
      </c>
      <c r="D2266" s="2">
        <f t="shared" si="278"/>
        <v>46.167999999999999</v>
      </c>
      <c r="E2266" s="2">
        <f t="shared" si="280"/>
        <v>46.167999999999999</v>
      </c>
      <c r="F2266" s="2">
        <f t="shared" si="281"/>
        <v>46.169500000000006</v>
      </c>
      <c r="G2266" s="2">
        <f t="shared" si="275"/>
        <v>46.170599999999965</v>
      </c>
      <c r="H2266" s="2">
        <f t="shared" si="279"/>
        <v>46.168649999999843</v>
      </c>
      <c r="I2266" s="2">
        <f t="array" ref="I2266">SUMPRODUCT(B2250:B2269, (ROW(B2250:B2269)-ROW(B2250)+1)) / (20*21/2)</f>
        <v>46.168000000000006</v>
      </c>
      <c r="J2266" s="2">
        <f t="shared" si="282"/>
        <v>46.169327619480342</v>
      </c>
      <c r="K2266" s="2">
        <f t="shared" si="276"/>
        <v>46.170051092486652</v>
      </c>
    </row>
    <row r="2267" spans="1:11" ht="13.5" x14ac:dyDescent="0.25">
      <c r="A2267" s="3">
        <f>TITRES_STAT!B2270</f>
        <v>45303</v>
      </c>
      <c r="B2267" s="6">
        <f>TITRES_STAT!D2270</f>
        <v>46.167999999999999</v>
      </c>
      <c r="C2267" s="2">
        <f t="shared" si="277"/>
        <v>0</v>
      </c>
      <c r="D2267" s="2">
        <f t="shared" si="278"/>
        <v>46.167999999999999</v>
      </c>
      <c r="E2267" s="2">
        <f t="shared" si="280"/>
        <v>46.167999999999999</v>
      </c>
      <c r="F2267" s="2">
        <f t="shared" si="281"/>
        <v>46.169000000000004</v>
      </c>
      <c r="G2267" s="2">
        <f t="shared" si="275"/>
        <v>46.170599999999965</v>
      </c>
      <c r="H2267" s="2">
        <f t="shared" si="279"/>
        <v>46.168649999999843</v>
      </c>
      <c r="I2267" s="2">
        <f t="array" ref="I2267">SUMPRODUCT(B2251:B2270, (ROW(B2251:B2270)-ROW(B2251)+1)) / (20*21/2)</f>
        <v>46.168000000000006</v>
      </c>
      <c r="J2267" s="2">
        <f t="shared" si="282"/>
        <v>46.169201179529828</v>
      </c>
      <c r="K2267" s="2">
        <f t="shared" si="276"/>
        <v>46.169970657487177</v>
      </c>
    </row>
    <row r="2268" spans="1:11" ht="13.5" x14ac:dyDescent="0.25">
      <c r="A2268" s="3">
        <f>TITRES_STAT!B2271</f>
        <v>45306</v>
      </c>
      <c r="B2268" s="6">
        <f>TITRES_STAT!D2271</f>
        <v>46.167999999999999</v>
      </c>
      <c r="C2268" s="2">
        <f t="shared" si="277"/>
        <v>0</v>
      </c>
      <c r="D2268" s="2">
        <f t="shared" si="278"/>
        <v>46.167999999999999</v>
      </c>
      <c r="E2268" s="2">
        <f t="shared" si="280"/>
        <v>46.167999999999999</v>
      </c>
      <c r="F2268" s="2">
        <f t="shared" si="281"/>
        <v>46.168500000000009</v>
      </c>
      <c r="G2268" s="2">
        <f t="shared" si="275"/>
        <v>46.170599999999965</v>
      </c>
      <c r="H2268" s="2">
        <f t="shared" si="279"/>
        <v>46.168649999999843</v>
      </c>
      <c r="I2268" s="2">
        <f t="array" ref="I2268">SUMPRODUCT(B2252:B2271, (ROW(B2252:B2271)-ROW(B2252)+1)) / (20*21/2)</f>
        <v>46.168000000000006</v>
      </c>
      <c r="J2268" s="2">
        <f t="shared" si="282"/>
        <v>46.169086781479365</v>
      </c>
      <c r="K2268" s="2">
        <f t="shared" si="276"/>
        <v>46.169893376801404</v>
      </c>
    </row>
    <row r="2269" spans="1:11" ht="13.5" x14ac:dyDescent="0.25">
      <c r="A2269" s="3">
        <f>TITRES_STAT!B2272</f>
        <v>45307</v>
      </c>
      <c r="B2269" s="6">
        <f>TITRES_STAT!D2272</f>
        <v>46.167999999999999</v>
      </c>
      <c r="C2269" s="2">
        <f t="shared" si="277"/>
        <v>0</v>
      </c>
      <c r="D2269" s="2">
        <f t="shared" si="278"/>
        <v>46.167999999999999</v>
      </c>
      <c r="E2269" s="2">
        <f t="shared" si="280"/>
        <v>46.167999999999999</v>
      </c>
      <c r="F2269" s="2">
        <f t="shared" si="281"/>
        <v>46.167999999999999</v>
      </c>
      <c r="G2269" s="2">
        <f t="shared" si="275"/>
        <v>46.170599999999965</v>
      </c>
      <c r="H2269" s="2">
        <f t="shared" si="279"/>
        <v>46.168649999999843</v>
      </c>
      <c r="I2269" s="2">
        <f t="array" ref="I2269">SUMPRODUCT(B2253:B2272, (ROW(B2253:B2272)-ROW(B2253)+1)) / (20*21/2)</f>
        <v>46.168000000000006</v>
      </c>
      <c r="J2269" s="2">
        <f t="shared" si="282"/>
        <v>46.168983278481328</v>
      </c>
      <c r="K2269" s="2">
        <f t="shared" si="276"/>
        <v>46.169819126730765</v>
      </c>
    </row>
    <row r="2270" spans="1:11" ht="13.5" x14ac:dyDescent="0.25">
      <c r="A2270" s="3">
        <f>TITRES_STAT!B2273</f>
        <v>45308</v>
      </c>
      <c r="B2270" s="6">
        <f>TITRES_STAT!D2273</f>
        <v>46.167999999999999</v>
      </c>
      <c r="C2270" s="2">
        <f t="shared" si="277"/>
        <v>0</v>
      </c>
      <c r="D2270" s="2">
        <f t="shared" si="278"/>
        <v>46.167999999999999</v>
      </c>
      <c r="E2270" s="2">
        <f t="shared" si="280"/>
        <v>46.167999999999999</v>
      </c>
      <c r="F2270" s="2">
        <f t="shared" si="281"/>
        <v>46.167999999999999</v>
      </c>
      <c r="G2270" s="2">
        <f t="shared" si="275"/>
        <v>46.170599999999965</v>
      </c>
      <c r="H2270" s="2">
        <f t="shared" si="279"/>
        <v>46.168649999999843</v>
      </c>
      <c r="I2270" s="2">
        <f t="array" ref="I2270">SUMPRODUCT(B2254:B2273, (ROW(B2254:B2273)-ROW(B2254)+1)) / (20*21/2)</f>
        <v>46.168000000000006</v>
      </c>
      <c r="J2270" s="2">
        <f t="shared" si="282"/>
        <v>46.168889632911672</v>
      </c>
      <c r="K2270" s="2">
        <f t="shared" si="276"/>
        <v>46.1697477884276</v>
      </c>
    </row>
    <row r="2271" spans="1:11" ht="13.5" x14ac:dyDescent="0.25">
      <c r="A2271" s="3">
        <f>TITRES_STAT!B2274</f>
        <v>45309</v>
      </c>
      <c r="B2271" s="6">
        <f>TITRES_STAT!D2274</f>
        <v>46.167999999999999</v>
      </c>
      <c r="C2271" s="2">
        <f t="shared" si="277"/>
        <v>0</v>
      </c>
      <c r="D2271" s="2">
        <f t="shared" si="278"/>
        <v>46.167999999999999</v>
      </c>
      <c r="E2271" s="2">
        <f t="shared" si="280"/>
        <v>46.167999999999999</v>
      </c>
      <c r="F2271" s="2">
        <f t="shared" si="281"/>
        <v>46.167999999999999</v>
      </c>
      <c r="G2271" s="2">
        <f t="shared" si="275"/>
        <v>46.170599999999965</v>
      </c>
      <c r="H2271" s="2">
        <f t="shared" si="279"/>
        <v>46.168649999999843</v>
      </c>
      <c r="I2271" s="2">
        <f t="array" ref="I2271">SUMPRODUCT(B2255:B2274, (ROW(B2255:B2274)-ROW(B2255)+1)) / (20*21/2)</f>
        <v>46.168000000000006</v>
      </c>
      <c r="J2271" s="2">
        <f t="shared" si="282"/>
        <v>46.168804905967697</v>
      </c>
      <c r="K2271" s="2">
        <f t="shared" si="276"/>
        <v>46.169679247704948</v>
      </c>
    </row>
    <row r="2272" spans="1:11" ht="13.5" x14ac:dyDescent="0.25">
      <c r="A2272" s="3">
        <f>TITRES_STAT!B2275</f>
        <v>45310</v>
      </c>
      <c r="B2272" s="6">
        <f>TITRES_STAT!D2275</f>
        <v>46.167999999999999</v>
      </c>
      <c r="C2272" s="2">
        <f t="shared" si="277"/>
        <v>0</v>
      </c>
      <c r="D2272" s="2">
        <f t="shared" si="278"/>
        <v>46.167999999999999</v>
      </c>
      <c r="E2272" s="2">
        <f t="shared" si="280"/>
        <v>46.167999999999999</v>
      </c>
      <c r="F2272" s="2">
        <f t="shared" si="281"/>
        <v>46.167999999999999</v>
      </c>
      <c r="G2272" s="2">
        <f t="shared" si="275"/>
        <v>46.170599999999965</v>
      </c>
      <c r="H2272" s="2">
        <f t="shared" si="279"/>
        <v>46.168649999999843</v>
      </c>
      <c r="I2272" s="2">
        <f t="array" ref="I2272">SUMPRODUCT(B2256:B2275, (ROW(B2256:B2275)-ROW(B2256)+1)) / (20*21/2)</f>
        <v>46.168000000000006</v>
      </c>
      <c r="J2272" s="2">
        <f t="shared" si="282"/>
        <v>46.168728248256485</v>
      </c>
      <c r="K2272" s="2">
        <f t="shared" si="276"/>
        <v>46.169613394853776</v>
      </c>
    </row>
    <row r="2273" spans="1:11" ht="13.5" x14ac:dyDescent="0.25">
      <c r="A2273" s="3">
        <f>TITRES_STAT!B2276</f>
        <v>45313</v>
      </c>
      <c r="B2273" s="6">
        <f>TITRES_STAT!D2276</f>
        <v>46.167999999999999</v>
      </c>
      <c r="C2273" s="2">
        <f t="shared" si="277"/>
        <v>0</v>
      </c>
      <c r="D2273" s="2">
        <f t="shared" si="278"/>
        <v>46.167999999999999</v>
      </c>
      <c r="E2273" s="2">
        <f t="shared" si="280"/>
        <v>46.167999999999999</v>
      </c>
      <c r="F2273" s="2">
        <f t="shared" si="281"/>
        <v>46.167999999999999</v>
      </c>
      <c r="G2273" s="2">
        <f t="shared" si="275"/>
        <v>46.170599999999965</v>
      </c>
      <c r="H2273" s="2">
        <f t="shared" si="279"/>
        <v>46.168649999999843</v>
      </c>
      <c r="I2273" s="2">
        <f t="array" ref="I2273">SUMPRODUCT(B2257:B2276, (ROW(B2257:B2276)-ROW(B2257)+1)) / (20*21/2)</f>
        <v>46.168000000000006</v>
      </c>
      <c r="J2273" s="2">
        <f t="shared" si="282"/>
        <v>46.168658891279676</v>
      </c>
      <c r="K2273" s="2">
        <f t="shared" si="276"/>
        <v>46.169550124467357</v>
      </c>
    </row>
    <row r="2274" spans="1:11" ht="13.5" x14ac:dyDescent="0.25">
      <c r="A2274" s="3">
        <f>TITRES_STAT!B2277</f>
        <v>45314</v>
      </c>
      <c r="B2274" s="6">
        <f>TITRES_STAT!D2277</f>
        <v>46.167999999999999</v>
      </c>
      <c r="C2274" s="2">
        <f t="shared" si="277"/>
        <v>0</v>
      </c>
      <c r="D2274" s="2">
        <f t="shared" si="278"/>
        <v>46.167999999999999</v>
      </c>
      <c r="E2274" s="2">
        <f t="shared" si="280"/>
        <v>46.167999999999999</v>
      </c>
      <c r="F2274" s="2">
        <f t="shared" si="281"/>
        <v>46.167999999999999</v>
      </c>
      <c r="G2274" s="2">
        <f t="shared" si="275"/>
        <v>46.170599999999965</v>
      </c>
      <c r="H2274" s="2">
        <f t="shared" si="279"/>
        <v>46.168649999999843</v>
      </c>
      <c r="I2274" s="2">
        <f t="array" ref="I2274">SUMPRODUCT(B2258:B2277, (ROW(B2258:B2277)-ROW(B2258)+1)) / (20*21/2)</f>
        <v>46.168000000000006</v>
      </c>
      <c r="J2274" s="2">
        <f t="shared" si="282"/>
        <v>46.168596139729232</v>
      </c>
      <c r="K2274" s="2">
        <f t="shared" si="276"/>
        <v>46.169489335272559</v>
      </c>
    </row>
    <row r="2275" spans="1:11" ht="13.5" x14ac:dyDescent="0.25">
      <c r="A2275" s="3">
        <f>TITRES_STAT!B2278</f>
        <v>45315</v>
      </c>
      <c r="B2275" s="6">
        <f>TITRES_STAT!D2278</f>
        <v>46.167999999999999</v>
      </c>
      <c r="C2275" s="2">
        <f t="shared" si="277"/>
        <v>0</v>
      </c>
      <c r="D2275" s="2">
        <f t="shared" si="278"/>
        <v>46.167999999999999</v>
      </c>
      <c r="E2275" s="2">
        <f t="shared" si="280"/>
        <v>46.167999999999999</v>
      </c>
      <c r="F2275" s="2">
        <f t="shared" si="281"/>
        <v>46.167999999999999</v>
      </c>
      <c r="G2275" s="2">
        <f t="shared" si="275"/>
        <v>46.170599999999965</v>
      </c>
      <c r="H2275" s="2">
        <f t="shared" si="279"/>
        <v>46.168649999999843</v>
      </c>
      <c r="I2275" s="2">
        <f t="array" ref="I2275">SUMPRODUCT(B2259:B2278, (ROW(B2259:B2278)-ROW(B2259)+1)) / (20*21/2)</f>
        <v>46.168000000000006</v>
      </c>
      <c r="J2275" s="2">
        <f t="shared" si="282"/>
        <v>46.168539364516924</v>
      </c>
      <c r="K2275" s="2">
        <f t="shared" si="276"/>
        <v>46.169430929967753</v>
      </c>
    </row>
    <row r="2276" spans="1:11" ht="13.5" x14ac:dyDescent="0.25">
      <c r="A2276" s="3">
        <f>TITRES_STAT!B2279</f>
        <v>45316</v>
      </c>
      <c r="B2276" s="6">
        <f>TITRES_STAT!D2279</f>
        <v>46.167999999999999</v>
      </c>
      <c r="C2276" s="2">
        <f t="shared" si="277"/>
        <v>0</v>
      </c>
      <c r="D2276" s="2">
        <f t="shared" si="278"/>
        <v>46.167999999999999</v>
      </c>
      <c r="E2276" s="2">
        <f t="shared" si="280"/>
        <v>46.167999999999999</v>
      </c>
      <c r="F2276" s="2">
        <f t="shared" si="281"/>
        <v>46.167999999999999</v>
      </c>
      <c r="G2276" s="2">
        <f t="shared" si="275"/>
        <v>46.170599999999965</v>
      </c>
      <c r="H2276" s="2">
        <f t="shared" si="279"/>
        <v>46.168649999999843</v>
      </c>
      <c r="I2276" s="2">
        <f t="array" ref="I2276">SUMPRODUCT(B2260:B2279, (ROW(B2260:B2279)-ROW(B2260)+1)) / (20*21/2)</f>
        <v>46.168000000000006</v>
      </c>
      <c r="J2276" s="2">
        <f t="shared" si="282"/>
        <v>46.16848799646769</v>
      </c>
      <c r="K2276" s="2">
        <f t="shared" si="276"/>
        <v>46.169374815067059</v>
      </c>
    </row>
    <row r="2277" spans="1:11" ht="13.5" x14ac:dyDescent="0.25">
      <c r="A2277" s="3">
        <f>TITRES_STAT!B2280</f>
        <v>45317</v>
      </c>
      <c r="B2277" s="6">
        <f>TITRES_STAT!D2280</f>
        <v>46.167999999999999</v>
      </c>
      <c r="C2277" s="2">
        <f t="shared" si="277"/>
        <v>0</v>
      </c>
      <c r="D2277" s="2">
        <f t="shared" si="278"/>
        <v>46.167999999999999</v>
      </c>
      <c r="E2277" s="2">
        <f t="shared" si="280"/>
        <v>46.167999999999999</v>
      </c>
      <c r="F2277" s="2">
        <f t="shared" si="281"/>
        <v>46.167999999999999</v>
      </c>
      <c r="G2277" s="2">
        <f t="shared" si="275"/>
        <v>46.170599999999965</v>
      </c>
      <c r="H2277" s="2">
        <f t="shared" si="279"/>
        <v>46.168649999999843</v>
      </c>
      <c r="I2277" s="2">
        <f t="array" ref="I2277">SUMPRODUCT(B2261:B2280, (ROW(B2261:B2280)-ROW(B2261)+1)) / (20*21/2)</f>
        <v>46.168000000000006</v>
      </c>
      <c r="J2277" s="2">
        <f t="shared" si="282"/>
        <v>46.168441520613619</v>
      </c>
      <c r="K2277" s="2">
        <f t="shared" si="276"/>
        <v>46.169320900750705</v>
      </c>
    </row>
    <row r="2278" spans="1:11" ht="13.5" x14ac:dyDescent="0.25">
      <c r="A2278" s="3">
        <f>TITRES_STAT!B2281</f>
        <v>45320</v>
      </c>
      <c r="B2278" s="6">
        <f>TITRES_STAT!D2281</f>
        <v>46.167999999999999</v>
      </c>
      <c r="C2278" s="2">
        <f t="shared" si="277"/>
        <v>0</v>
      </c>
      <c r="D2278" s="2">
        <f t="shared" si="278"/>
        <v>46.167999999999999</v>
      </c>
      <c r="E2278" s="2">
        <f t="shared" si="280"/>
        <v>46.167999999999999</v>
      </c>
      <c r="F2278" s="2">
        <f t="shared" si="281"/>
        <v>46.167999999999999</v>
      </c>
      <c r="G2278" s="2">
        <f t="shared" si="275"/>
        <v>46.170599999999965</v>
      </c>
      <c r="H2278" s="2">
        <f t="shared" si="279"/>
        <v>46.168649999999843</v>
      </c>
      <c r="I2278" s="2">
        <f t="array" ref="I2278">SUMPRODUCT(B2262:B2281, (ROW(B2262:B2281)-ROW(B2262)+1)) / (20*21/2)</f>
        <v>46.168000000000006</v>
      </c>
      <c r="J2278" s="2">
        <f t="shared" si="282"/>
        <v>46.168399471031364</v>
      </c>
      <c r="K2278" s="2">
        <f t="shared" si="276"/>
        <v>46.169269100721266</v>
      </c>
    </row>
    <row r="2279" spans="1:11" ht="13.5" x14ac:dyDescent="0.25">
      <c r="A2279" s="3">
        <f>TITRES_STAT!B2282</f>
        <v>45321</v>
      </c>
      <c r="B2279" s="6">
        <f>TITRES_STAT!D2282</f>
        <v>46.167999999999999</v>
      </c>
      <c r="C2279" s="2">
        <f t="shared" si="277"/>
        <v>0</v>
      </c>
      <c r="D2279" s="2">
        <f t="shared" si="278"/>
        <v>46.167999999999999</v>
      </c>
      <c r="E2279" s="2">
        <f t="shared" si="280"/>
        <v>46.167999999999999</v>
      </c>
      <c r="F2279" s="2">
        <f t="shared" si="281"/>
        <v>46.167999999999999</v>
      </c>
      <c r="G2279" s="2">
        <f t="shared" si="275"/>
        <v>46.170599999999965</v>
      </c>
      <c r="H2279" s="2">
        <f t="shared" si="279"/>
        <v>46.168649999999843</v>
      </c>
      <c r="I2279" s="2">
        <f t="array" ref="I2279">SUMPRODUCT(B2263:B2282, (ROW(B2263:B2282)-ROW(B2263)+1)) / (20*21/2)</f>
        <v>46.168000000000006</v>
      </c>
      <c r="J2279" s="2">
        <f t="shared" si="282"/>
        <v>46.168361426171231</v>
      </c>
      <c r="K2279" s="2">
        <f t="shared" si="276"/>
        <v>46.169219332065531</v>
      </c>
    </row>
    <row r="2280" spans="1:11" ht="13.5" x14ac:dyDescent="0.25">
      <c r="A2280" s="3">
        <f>TITRES_STAT!B2283</f>
        <v>45322</v>
      </c>
      <c r="B2280" s="6">
        <f>TITRES_STAT!D2283</f>
        <v>46.167999999999999</v>
      </c>
      <c r="C2280" s="2">
        <f t="shared" si="277"/>
        <v>0</v>
      </c>
      <c r="D2280" s="2">
        <f t="shared" si="278"/>
        <v>46.167999999999999</v>
      </c>
      <c r="E2280" s="2">
        <f t="shared" si="280"/>
        <v>46.167999999999999</v>
      </c>
      <c r="F2280" s="2">
        <f t="shared" si="281"/>
        <v>46.167999999999999</v>
      </c>
      <c r="G2280" s="2">
        <f t="shared" si="275"/>
        <v>46.170599999999965</v>
      </c>
      <c r="H2280" s="2">
        <f t="shared" si="279"/>
        <v>46.168649999999843</v>
      </c>
      <c r="I2280" s="2">
        <f t="array" ref="I2280">SUMPRODUCT(B2264:B2283, (ROW(B2264:B2283)-ROW(B2264)+1)) / (20*21/2)</f>
        <v>46.168000000000006</v>
      </c>
      <c r="J2280" s="2">
        <f t="shared" si="282"/>
        <v>46.168327004631109</v>
      </c>
      <c r="K2280" s="2">
        <f t="shared" si="276"/>
        <v>46.169171515121789</v>
      </c>
    </row>
    <row r="2281" spans="1:11" ht="13.5" x14ac:dyDescent="0.25">
      <c r="A2281" s="3">
        <f>TITRES_STAT!B2284</f>
        <v>45323</v>
      </c>
      <c r="B2281" s="6">
        <f>TITRES_STAT!D2284</f>
        <v>46.167999999999999</v>
      </c>
      <c r="C2281" s="2">
        <f t="shared" si="277"/>
        <v>0</v>
      </c>
      <c r="D2281" s="2">
        <f t="shared" si="278"/>
        <v>46.167999999999999</v>
      </c>
      <c r="E2281" s="2">
        <f t="shared" si="280"/>
        <v>46.167999999999999</v>
      </c>
      <c r="F2281" s="2">
        <f t="shared" si="281"/>
        <v>46.167999999999999</v>
      </c>
      <c r="G2281" s="2">
        <f t="shared" si="275"/>
        <v>46.170599999999965</v>
      </c>
      <c r="H2281" s="2">
        <f t="shared" si="279"/>
        <v>46.168649999999843</v>
      </c>
      <c r="I2281" s="2">
        <f t="array" ref="I2281">SUMPRODUCT(B2265:B2284, (ROW(B2265:B2284)-ROW(B2265)+1)) / (20*21/2)</f>
        <v>46.168000000000006</v>
      </c>
      <c r="J2281" s="2">
        <f t="shared" si="282"/>
        <v>46.168295861332908</v>
      </c>
      <c r="K2281" s="2">
        <f t="shared" si="276"/>
        <v>46.169125573352311</v>
      </c>
    </row>
    <row r="2282" spans="1:11" ht="13.5" x14ac:dyDescent="0.25">
      <c r="A2282" s="3">
        <f>TITRES_STAT!B2285</f>
        <v>45324</v>
      </c>
      <c r="B2282" s="6">
        <f>TITRES_STAT!D2285</f>
        <v>46.167999999999999</v>
      </c>
      <c r="C2282" s="2">
        <f t="shared" si="277"/>
        <v>0</v>
      </c>
      <c r="D2282" s="2">
        <f t="shared" si="278"/>
        <v>46.167999999999999</v>
      </c>
      <c r="E2282" s="2">
        <f t="shared" si="280"/>
        <v>46.167999999999999</v>
      </c>
      <c r="F2282" s="2">
        <f t="shared" si="281"/>
        <v>46.167999999999999</v>
      </c>
      <c r="G2282" s="2">
        <f t="shared" si="275"/>
        <v>46.170599999999965</v>
      </c>
      <c r="H2282" s="2">
        <f t="shared" si="279"/>
        <v>46.168649999999843</v>
      </c>
      <c r="I2282" s="2">
        <f t="array" ref="I2282">SUMPRODUCT(B2266:B2285, (ROW(B2266:B2285)-ROW(B2266)+1)) / (20*21/2)</f>
        <v>46.168000000000006</v>
      </c>
      <c r="J2282" s="2">
        <f t="shared" si="282"/>
        <v>46.168267684063103</v>
      </c>
      <c r="K2282" s="2">
        <f t="shared" si="276"/>
        <v>46.169081433220846</v>
      </c>
    </row>
    <row r="2283" spans="1:11" ht="13.5" x14ac:dyDescent="0.25">
      <c r="A2283" s="3">
        <f>TITRES_STAT!B2286</f>
        <v>45327</v>
      </c>
      <c r="B2283" s="6">
        <f>TITRES_STAT!D2286</f>
        <v>46.167999999999999</v>
      </c>
      <c r="C2283" s="2">
        <f t="shared" si="277"/>
        <v>0</v>
      </c>
      <c r="D2283" s="2">
        <f t="shared" si="278"/>
        <v>46.167999999999999</v>
      </c>
      <c r="E2283" s="2">
        <f t="shared" si="280"/>
        <v>46.167999999999999</v>
      </c>
      <c r="F2283" s="2">
        <f t="shared" si="281"/>
        <v>46.167999999999999</v>
      </c>
      <c r="G2283" s="2">
        <f t="shared" si="275"/>
        <v>46.170599999999965</v>
      </c>
      <c r="H2283" s="2">
        <f t="shared" si="279"/>
        <v>46.168649999999843</v>
      </c>
      <c r="I2283" s="2">
        <f t="array" ref="I2283">SUMPRODUCT(B2267:B2286, (ROW(B2267:B2286)-ROW(B2267)+1)) / (20*21/2)</f>
        <v>46.168000000000006</v>
      </c>
      <c r="J2283" s="2">
        <f t="shared" si="282"/>
        <v>46.168242190342802</v>
      </c>
      <c r="K2283" s="2">
        <f t="shared" si="276"/>
        <v>46.169039024074934</v>
      </c>
    </row>
    <row r="2284" spans="1:11" ht="13.5" x14ac:dyDescent="0.25">
      <c r="A2284" s="3">
        <f>TITRES_STAT!B2287</f>
        <v>45328</v>
      </c>
      <c r="B2284" s="6">
        <f>TITRES_STAT!D2287</f>
        <v>46.167999999999999</v>
      </c>
      <c r="C2284" s="2">
        <f t="shared" si="277"/>
        <v>0</v>
      </c>
      <c r="D2284" s="2">
        <f t="shared" si="278"/>
        <v>46.167999999999999</v>
      </c>
      <c r="E2284" s="2">
        <f t="shared" si="280"/>
        <v>46.167999999999999</v>
      </c>
      <c r="F2284" s="2">
        <f t="shared" si="281"/>
        <v>46.167999999999999</v>
      </c>
      <c r="G2284" s="2">
        <f t="shared" si="275"/>
        <v>46.170599999999965</v>
      </c>
      <c r="H2284" s="2">
        <f t="shared" si="279"/>
        <v>46.168649999999843</v>
      </c>
      <c r="I2284" s="2">
        <f t="array" ref="I2284">SUMPRODUCT(B2268:B2287, (ROW(B2268:B2287)-ROW(B2268)+1)) / (20*21/2)</f>
        <v>46.168000000000006</v>
      </c>
      <c r="J2284" s="2">
        <f t="shared" si="282"/>
        <v>46.168219124595865</v>
      </c>
      <c r="K2284" s="2">
        <f t="shared" si="276"/>
        <v>46.168998278032781</v>
      </c>
    </row>
    <row r="2285" spans="1:11" ht="13.5" x14ac:dyDescent="0.25">
      <c r="A2285" s="3">
        <f>TITRES_STAT!B2288</f>
        <v>45329</v>
      </c>
      <c r="B2285" s="6">
        <f>TITRES_STAT!D2288</f>
        <v>46.167999999999999</v>
      </c>
      <c r="C2285" s="2">
        <f t="shared" si="277"/>
        <v>0</v>
      </c>
      <c r="D2285" s="2">
        <f t="shared" si="278"/>
        <v>46.167999999999999</v>
      </c>
      <c r="E2285" s="2">
        <f t="shared" si="280"/>
        <v>46.167999999999999</v>
      </c>
      <c r="F2285" s="2">
        <f t="shared" si="281"/>
        <v>46.167999999999999</v>
      </c>
      <c r="G2285" s="2">
        <f t="shared" si="275"/>
        <v>46.170599999999965</v>
      </c>
      <c r="H2285" s="2">
        <f t="shared" si="279"/>
        <v>46.168649999999843</v>
      </c>
      <c r="I2285" s="2">
        <f t="array" ref="I2285">SUMPRODUCT(B2269:B2288, (ROW(B2269:B2288)-ROW(B2269)+1)) / (20*21/2)</f>
        <v>46.168000000000006</v>
      </c>
      <c r="J2285" s="2">
        <f t="shared" si="282"/>
        <v>46.168198255586731</v>
      </c>
      <c r="K2285" s="2">
        <f t="shared" si="276"/>
        <v>46.168959129874636</v>
      </c>
    </row>
    <row r="2286" spans="1:11" ht="13.5" x14ac:dyDescent="0.25">
      <c r="A2286" s="3">
        <f>TITRES_STAT!B2289</f>
        <v>45330</v>
      </c>
      <c r="B2286" s="6">
        <f>TITRES_STAT!D2289</f>
        <v>46.167999999999999</v>
      </c>
      <c r="C2286" s="2">
        <f t="shared" si="277"/>
        <v>0</v>
      </c>
      <c r="D2286" s="2">
        <f t="shared" si="278"/>
        <v>46.167999999999999</v>
      </c>
      <c r="E2286" s="2">
        <f t="shared" si="280"/>
        <v>46.167999999999999</v>
      </c>
      <c r="F2286" s="2">
        <f t="shared" si="281"/>
        <v>46.167999999999999</v>
      </c>
      <c r="G2286" s="2">
        <f t="shared" si="275"/>
        <v>46.170599999999965</v>
      </c>
      <c r="H2286" s="2">
        <f t="shared" si="279"/>
        <v>46.168649999999843</v>
      </c>
      <c r="I2286" s="2">
        <f t="array" ref="I2286">SUMPRODUCT(B2270:B2289, (ROW(B2270:B2289)-ROW(B2270)+1)) / (20*21/2)</f>
        <v>46.168000000000006</v>
      </c>
      <c r="J2286" s="2">
        <f t="shared" si="282"/>
        <v>46.16817937410228</v>
      </c>
      <c r="K2286" s="2">
        <f t="shared" si="276"/>
        <v>46.168921516938376</v>
      </c>
    </row>
    <row r="2287" spans="1:11" ht="13.5" x14ac:dyDescent="0.25">
      <c r="A2287" s="3">
        <f>TITRES_STAT!B2290</f>
        <v>45331</v>
      </c>
      <c r="B2287" s="6">
        <f>TITRES_STAT!D2290</f>
        <v>46.167999999999999</v>
      </c>
      <c r="C2287" s="2">
        <f t="shared" si="277"/>
        <v>0</v>
      </c>
      <c r="D2287" s="2">
        <f t="shared" si="278"/>
        <v>46.167999999999999</v>
      </c>
      <c r="E2287" s="2">
        <f t="shared" si="280"/>
        <v>46.167999999999999</v>
      </c>
      <c r="F2287" s="2">
        <f t="shared" si="281"/>
        <v>46.167999999999999</v>
      </c>
      <c r="G2287" s="2">
        <f t="shared" si="275"/>
        <v>46.170399999999965</v>
      </c>
      <c r="H2287" s="2">
        <f t="shared" si="279"/>
        <v>46.168649999999843</v>
      </c>
      <c r="I2287" s="2">
        <f t="array" ref="I2287">SUMPRODUCT(B2271:B2290, (ROW(B2271:B2290)-ROW(B2271)+1)) / (20*21/2)</f>
        <v>46.168000000000006</v>
      </c>
      <c r="J2287" s="2">
        <f t="shared" si="282"/>
        <v>46.16816229085444</v>
      </c>
      <c r="K2287" s="2">
        <f t="shared" si="276"/>
        <v>46.168885379019223</v>
      </c>
    </row>
    <row r="2288" spans="1:11" ht="13.5" x14ac:dyDescent="0.25">
      <c r="A2288" s="3">
        <f>TITRES_STAT!B2291</f>
        <v>45334</v>
      </c>
      <c r="B2288" s="6">
        <f>TITRES_STAT!D2291</f>
        <v>46.167999999999999</v>
      </c>
      <c r="C2288" s="2">
        <f t="shared" si="277"/>
        <v>0</v>
      </c>
      <c r="D2288" s="2">
        <f t="shared" si="278"/>
        <v>46.167999999999999</v>
      </c>
      <c r="E2288" s="2">
        <f t="shared" si="280"/>
        <v>46.167999999999999</v>
      </c>
      <c r="F2288" s="2">
        <f t="shared" si="281"/>
        <v>46.167999999999999</v>
      </c>
      <c r="G2288" s="2">
        <f t="shared" si="275"/>
        <v>46.170199999999966</v>
      </c>
      <c r="H2288" s="2">
        <f t="shared" si="279"/>
        <v>46.168649999999843</v>
      </c>
      <c r="I2288" s="2">
        <f t="array" ref="I2288">SUMPRODUCT(B2272:B2291, (ROW(B2272:B2291)-ROW(B2272)+1)) / (20*21/2)</f>
        <v>46.168000000000006</v>
      </c>
      <c r="J2288" s="2">
        <f t="shared" si="282"/>
        <v>46.168146834582586</v>
      </c>
      <c r="K2288" s="2">
        <f t="shared" si="276"/>
        <v>46.168850658273371</v>
      </c>
    </row>
    <row r="2289" spans="1:11" ht="13.5" x14ac:dyDescent="0.25">
      <c r="A2289" s="3">
        <f>TITRES_STAT!B2292</f>
        <v>45335</v>
      </c>
      <c r="B2289" s="6">
        <f>TITRES_STAT!D2292</f>
        <v>46.167999999999999</v>
      </c>
      <c r="C2289" s="2">
        <f t="shared" si="277"/>
        <v>0</v>
      </c>
      <c r="D2289" s="2">
        <f t="shared" si="278"/>
        <v>46.167999999999999</v>
      </c>
      <c r="E2289" s="2">
        <f t="shared" si="280"/>
        <v>46.167999999999999</v>
      </c>
      <c r="F2289" s="2">
        <f t="shared" si="281"/>
        <v>46.167999999999999</v>
      </c>
      <c r="G2289" s="2">
        <f t="shared" si="275"/>
        <v>46.169999999999966</v>
      </c>
      <c r="H2289" s="2">
        <f t="shared" si="279"/>
        <v>46.168649999999843</v>
      </c>
      <c r="I2289" s="2">
        <f t="array" ref="I2289">SUMPRODUCT(B2273:B2292, (ROW(B2273:B2292)-ROW(B2273)+1)) / (20*21/2)</f>
        <v>46.168000000000006</v>
      </c>
      <c r="J2289" s="2">
        <f t="shared" si="282"/>
        <v>46.168132850336626</v>
      </c>
      <c r="K2289" s="2">
        <f t="shared" si="276"/>
        <v>46.168817299125401</v>
      </c>
    </row>
    <row r="2290" spans="1:11" ht="13.5" x14ac:dyDescent="0.25">
      <c r="A2290" s="3">
        <f>TITRES_STAT!B2293</f>
        <v>45336</v>
      </c>
      <c r="B2290" s="6">
        <f>TITRES_STAT!D2293</f>
        <v>46.167999999999999</v>
      </c>
      <c r="C2290" s="2">
        <f t="shared" si="277"/>
        <v>0</v>
      </c>
      <c r="D2290" s="2">
        <f t="shared" si="278"/>
        <v>46.167999999999999</v>
      </c>
      <c r="E2290" s="2">
        <f t="shared" si="280"/>
        <v>46.167999999999999</v>
      </c>
      <c r="F2290" s="2">
        <f t="shared" si="281"/>
        <v>46.167999999999999</v>
      </c>
      <c r="G2290" s="2">
        <f t="shared" ref="G2290:G2353" si="283">AVERAGE(B2241:B2290)</f>
        <v>46.169799999999967</v>
      </c>
      <c r="H2290" s="2">
        <f t="shared" si="279"/>
        <v>46.168649999999843</v>
      </c>
      <c r="I2290" s="2">
        <f t="array" ref="I2290">SUMPRODUCT(B2274:B2293, (ROW(B2274:B2293)-ROW(B2274)+1)) / (20*21/2)</f>
        <v>46.168000000000006</v>
      </c>
      <c r="J2290" s="2">
        <f t="shared" si="282"/>
        <v>46.168120197923614</v>
      </c>
      <c r="K2290" s="2">
        <f t="shared" si="276"/>
        <v>46.168785248179312</v>
      </c>
    </row>
    <row r="2291" spans="1:11" ht="13.5" x14ac:dyDescent="0.25">
      <c r="A2291" s="3">
        <f>TITRES_STAT!B2294</f>
        <v>45337</v>
      </c>
      <c r="B2291" s="6">
        <f>TITRES_STAT!D2294</f>
        <v>46.167999999999999</v>
      </c>
      <c r="C2291" s="2">
        <f t="shared" si="277"/>
        <v>0</v>
      </c>
      <c r="D2291" s="2">
        <f t="shared" si="278"/>
        <v>46.167999999999999</v>
      </c>
      <c r="E2291" s="2">
        <f t="shared" si="280"/>
        <v>46.167999999999999</v>
      </c>
      <c r="F2291" s="2">
        <f t="shared" si="281"/>
        <v>46.167999999999999</v>
      </c>
      <c r="G2291" s="2">
        <f t="shared" si="283"/>
        <v>46.169599999999967</v>
      </c>
      <c r="H2291" s="2">
        <f t="shared" si="279"/>
        <v>46.168649999999843</v>
      </c>
      <c r="I2291" s="2">
        <f t="array" ref="I2291">SUMPRODUCT(B2275:B2294, (ROW(B2275:B2294)-ROW(B2275)+1)) / (20*21/2)</f>
        <v>46.168000000000006</v>
      </c>
      <c r="J2291" s="2">
        <f t="shared" si="282"/>
        <v>46.168108750502313</v>
      </c>
      <c r="K2291" s="2">
        <f t="shared" ref="K2291:K2354" si="284">$K$4*B2291+(1-$K$4)*K2290</f>
        <v>46.168754454133065</v>
      </c>
    </row>
    <row r="2292" spans="1:11" ht="13.5" x14ac:dyDescent="0.25">
      <c r="A2292" s="3">
        <f>TITRES_STAT!B2295</f>
        <v>45338</v>
      </c>
      <c r="B2292" s="6">
        <f>TITRES_STAT!D2295</f>
        <v>46.167999999999999</v>
      </c>
      <c r="C2292" s="2">
        <f t="shared" si="277"/>
        <v>0</v>
      </c>
      <c r="D2292" s="2">
        <f t="shared" si="278"/>
        <v>46.167999999999999</v>
      </c>
      <c r="E2292" s="2">
        <f t="shared" si="280"/>
        <v>46.167999999999999</v>
      </c>
      <c r="F2292" s="2">
        <f t="shared" si="281"/>
        <v>46.167999999999999</v>
      </c>
      <c r="G2292" s="2">
        <f t="shared" si="283"/>
        <v>46.169399999999968</v>
      </c>
      <c r="H2292" s="2">
        <f t="shared" si="279"/>
        <v>46.168649999999843</v>
      </c>
      <c r="I2292" s="2">
        <f t="array" ref="I2292">SUMPRODUCT(B2276:B2295, (ROW(B2276:B2295)-ROW(B2276)+1)) / (20*21/2)</f>
        <v>46.168000000000006</v>
      </c>
      <c r="J2292" s="2">
        <f t="shared" si="282"/>
        <v>46.168098393311617</v>
      </c>
      <c r="K2292" s="2">
        <f t="shared" si="284"/>
        <v>46.168724867696476</v>
      </c>
    </row>
    <row r="2293" spans="1:11" ht="13.5" x14ac:dyDescent="0.25">
      <c r="A2293" s="3">
        <f>TITRES_STAT!B2296</f>
        <v>45341</v>
      </c>
      <c r="B2293" s="6">
        <f>TITRES_STAT!D2296</f>
        <v>46.167999999999999</v>
      </c>
      <c r="C2293" s="2">
        <f t="shared" si="277"/>
        <v>0</v>
      </c>
      <c r="D2293" s="2">
        <f t="shared" si="278"/>
        <v>46.167999999999999</v>
      </c>
      <c r="E2293" s="2">
        <f t="shared" si="280"/>
        <v>46.167999999999999</v>
      </c>
      <c r="F2293" s="2">
        <f t="shared" si="281"/>
        <v>46.167999999999999</v>
      </c>
      <c r="G2293" s="2">
        <f t="shared" si="283"/>
        <v>46.169199999999961</v>
      </c>
      <c r="H2293" s="2">
        <f t="shared" si="279"/>
        <v>46.168649999999843</v>
      </c>
      <c r="I2293" s="2">
        <f t="array" ref="I2293">SUMPRODUCT(B2277:B2296, (ROW(B2277:B2296)-ROW(B2277)+1)) / (20*21/2)</f>
        <v>46.168000000000006</v>
      </c>
      <c r="J2293" s="2">
        <f t="shared" si="282"/>
        <v>46.168089022520029</v>
      </c>
      <c r="K2293" s="2">
        <f t="shared" si="284"/>
        <v>46.168696441512303</v>
      </c>
    </row>
    <row r="2294" spans="1:11" ht="13.5" x14ac:dyDescent="0.25">
      <c r="A2294" s="3">
        <f>TITRES_STAT!B2297</f>
        <v>45342</v>
      </c>
      <c r="B2294" s="6">
        <f>TITRES_STAT!D2297</f>
        <v>46.167999999999999</v>
      </c>
      <c r="C2294" s="2">
        <f t="shared" si="277"/>
        <v>0</v>
      </c>
      <c r="D2294" s="2">
        <f t="shared" si="278"/>
        <v>46.167999999999999</v>
      </c>
      <c r="E2294" s="2">
        <f t="shared" si="280"/>
        <v>46.167999999999999</v>
      </c>
      <c r="F2294" s="2">
        <f t="shared" si="281"/>
        <v>46.167999999999999</v>
      </c>
      <c r="G2294" s="2">
        <f t="shared" si="283"/>
        <v>46.168999999999969</v>
      </c>
      <c r="H2294" s="2">
        <f t="shared" si="279"/>
        <v>46.168649999999843</v>
      </c>
      <c r="I2294" s="2">
        <f t="array" ref="I2294">SUMPRODUCT(B2278:B2297, (ROW(B2278:B2297)-ROW(B2278)+1)) / (20*21/2)</f>
        <v>46.168000000000006</v>
      </c>
      <c r="J2294" s="2">
        <f t="shared" si="282"/>
        <v>46.168080544184782</v>
      </c>
      <c r="K2294" s="2">
        <f t="shared" si="284"/>
        <v>46.168669130080453</v>
      </c>
    </row>
    <row r="2295" spans="1:11" ht="13.5" x14ac:dyDescent="0.25">
      <c r="A2295" s="3">
        <f>TITRES_STAT!B2298</f>
        <v>45343</v>
      </c>
      <c r="B2295" s="6">
        <f>TITRES_STAT!D2298</f>
        <v>46.167999999999999</v>
      </c>
      <c r="C2295" s="2">
        <f t="shared" si="277"/>
        <v>0</v>
      </c>
      <c r="D2295" s="2">
        <f t="shared" si="278"/>
        <v>46.167999999999999</v>
      </c>
      <c r="E2295" s="2">
        <f t="shared" si="280"/>
        <v>46.167999999999999</v>
      </c>
      <c r="F2295" s="2">
        <f t="shared" si="281"/>
        <v>46.167999999999999</v>
      </c>
      <c r="G2295" s="2">
        <f t="shared" si="283"/>
        <v>46.168799999999962</v>
      </c>
      <c r="H2295" s="2">
        <f t="shared" si="279"/>
        <v>46.168649999999843</v>
      </c>
      <c r="I2295" s="2">
        <f t="array" ref="I2295">SUMPRODUCT(B2279:B2298, (ROW(B2279:B2298)-ROW(B2279)+1)) / (20*21/2)</f>
        <v>46.168000000000006</v>
      </c>
      <c r="J2295" s="2">
        <f t="shared" si="282"/>
        <v>46.168072873310038</v>
      </c>
      <c r="K2295" s="2">
        <f t="shared" si="284"/>
        <v>46.168642889685145</v>
      </c>
    </row>
    <row r="2296" spans="1:11" ht="13.5" x14ac:dyDescent="0.25">
      <c r="A2296" s="3">
        <f>TITRES_STAT!B2299</f>
        <v>45344</v>
      </c>
      <c r="B2296" s="6">
        <f>TITRES_STAT!D2299</f>
        <v>46.167999999999999</v>
      </c>
      <c r="C2296" s="2">
        <f t="shared" si="277"/>
        <v>0</v>
      </c>
      <c r="D2296" s="2">
        <f t="shared" si="278"/>
        <v>46.167999999999999</v>
      </c>
      <c r="E2296" s="2">
        <f t="shared" si="280"/>
        <v>46.167999999999999</v>
      </c>
      <c r="F2296" s="2">
        <f t="shared" si="281"/>
        <v>46.167999999999999</v>
      </c>
      <c r="G2296" s="2">
        <f t="shared" si="283"/>
        <v>46.168599999999969</v>
      </c>
      <c r="H2296" s="2">
        <f t="shared" si="279"/>
        <v>46.168649999999843</v>
      </c>
      <c r="I2296" s="2">
        <f t="array" ref="I2296">SUMPRODUCT(B2280:B2299, (ROW(B2280:B2299)-ROW(B2280)+1)) / (20*21/2)</f>
        <v>46.168000000000006</v>
      </c>
      <c r="J2296" s="2">
        <f t="shared" si="282"/>
        <v>46.168065932994793</v>
      </c>
      <c r="K2296" s="2">
        <f t="shared" si="284"/>
        <v>46.168617678324942</v>
      </c>
    </row>
    <row r="2297" spans="1:11" ht="13.5" x14ac:dyDescent="0.25">
      <c r="A2297" s="3">
        <f>TITRES_STAT!B2300</f>
        <v>45345</v>
      </c>
      <c r="B2297" s="6">
        <f>TITRES_STAT!D2300</f>
        <v>46.167999999999999</v>
      </c>
      <c r="C2297" s="2">
        <f t="shared" si="277"/>
        <v>0</v>
      </c>
      <c r="D2297" s="2">
        <f t="shared" si="278"/>
        <v>46.167999999999999</v>
      </c>
      <c r="E2297" s="2">
        <f t="shared" si="280"/>
        <v>46.167999999999999</v>
      </c>
      <c r="F2297" s="2">
        <f t="shared" si="281"/>
        <v>46.167999999999999</v>
      </c>
      <c r="G2297" s="2">
        <f t="shared" si="283"/>
        <v>46.168399999999963</v>
      </c>
      <c r="H2297" s="2">
        <f t="shared" si="279"/>
        <v>46.168649999999843</v>
      </c>
      <c r="I2297" s="2">
        <f t="array" ref="I2297">SUMPRODUCT(B2281:B2300, (ROW(B2281:B2300)-ROW(B2281)+1)) / (20*21/2)</f>
        <v>46.168000000000006</v>
      </c>
      <c r="J2297" s="2">
        <f t="shared" si="282"/>
        <v>46.168059653661956</v>
      </c>
      <c r="K2297" s="2">
        <f t="shared" si="284"/>
        <v>46.168593455645535</v>
      </c>
    </row>
    <row r="2298" spans="1:11" ht="13.5" x14ac:dyDescent="0.25">
      <c r="A2298" s="3">
        <f>TITRES_STAT!B2301</f>
        <v>45348</v>
      </c>
      <c r="B2298" s="6">
        <f>TITRES_STAT!D2301</f>
        <v>46.167999999999999</v>
      </c>
      <c r="C2298" s="2">
        <f t="shared" si="277"/>
        <v>0</v>
      </c>
      <c r="D2298" s="2">
        <f t="shared" si="278"/>
        <v>46.167999999999999</v>
      </c>
      <c r="E2298" s="2">
        <f t="shared" si="280"/>
        <v>46.167999999999999</v>
      </c>
      <c r="F2298" s="2">
        <f t="shared" si="281"/>
        <v>46.167999999999999</v>
      </c>
      <c r="G2298" s="2">
        <f t="shared" si="283"/>
        <v>46.16819999999997</v>
      </c>
      <c r="H2298" s="2">
        <f t="shared" si="279"/>
        <v>46.168649999999843</v>
      </c>
      <c r="I2298" s="2">
        <f t="array" ref="I2298">SUMPRODUCT(B2282:B2301, (ROW(B2282:B2301)-ROW(B2282)+1)) / (20*21/2)</f>
        <v>46.168000000000006</v>
      </c>
      <c r="J2298" s="2">
        <f t="shared" si="282"/>
        <v>46.168053972360816</v>
      </c>
      <c r="K2298" s="2">
        <f t="shared" si="284"/>
        <v>46.168570182875122</v>
      </c>
    </row>
    <row r="2299" spans="1:11" ht="13.5" x14ac:dyDescent="0.25">
      <c r="A2299" s="3">
        <f>TITRES_STAT!B2302</f>
        <v>45349</v>
      </c>
      <c r="B2299" s="6">
        <f>TITRES_STAT!D2302</f>
        <v>46.167999999999999</v>
      </c>
      <c r="C2299" s="2">
        <f t="shared" si="277"/>
        <v>0</v>
      </c>
      <c r="D2299" s="2">
        <f t="shared" si="278"/>
        <v>46.167999999999999</v>
      </c>
      <c r="E2299" s="2">
        <f t="shared" si="280"/>
        <v>46.167999999999999</v>
      </c>
      <c r="F2299" s="2">
        <f t="shared" si="281"/>
        <v>46.167999999999999</v>
      </c>
      <c r="G2299" s="2">
        <f t="shared" si="283"/>
        <v>46.167999999999964</v>
      </c>
      <c r="H2299" s="2">
        <f t="shared" si="279"/>
        <v>46.168649999999843</v>
      </c>
      <c r="I2299" s="2">
        <f t="array" ref="I2299">SUMPRODUCT(B2283:B2302, (ROW(B2283:B2302)-ROW(B2283)+1)) / (20*21/2)</f>
        <v>46.168000000000006</v>
      </c>
      <c r="J2299" s="2">
        <f t="shared" si="282"/>
        <v>46.168048832135973</v>
      </c>
      <c r="K2299" s="2">
        <f t="shared" si="284"/>
        <v>46.16854782276237</v>
      </c>
    </row>
    <row r="2300" spans="1:11" ht="13.5" x14ac:dyDescent="0.25">
      <c r="A2300" s="3">
        <f>TITRES_STAT!B2303</f>
        <v>45350</v>
      </c>
      <c r="B2300" s="6">
        <f>TITRES_STAT!D2303</f>
        <v>46.167999999999999</v>
      </c>
      <c r="C2300" s="2">
        <f t="shared" si="277"/>
        <v>0</v>
      </c>
      <c r="D2300" s="2">
        <f t="shared" si="278"/>
        <v>46.167999999999999</v>
      </c>
      <c r="E2300" s="2">
        <f t="shared" si="280"/>
        <v>46.167999999999999</v>
      </c>
      <c r="F2300" s="2">
        <f t="shared" si="281"/>
        <v>46.167999999999999</v>
      </c>
      <c r="G2300" s="2">
        <f t="shared" si="283"/>
        <v>46.167999999999964</v>
      </c>
      <c r="H2300" s="2">
        <f t="shared" si="279"/>
        <v>46.168649999999843</v>
      </c>
      <c r="I2300" s="2">
        <f t="array" ref="I2300">SUMPRODUCT(B2284:B2303, (ROW(B2284:B2303)-ROW(B2284)+1)) / (20*21/2)</f>
        <v>46.168000000000006</v>
      </c>
      <c r="J2300" s="2">
        <f t="shared" si="282"/>
        <v>46.168044181456352</v>
      </c>
      <c r="K2300" s="2">
        <f t="shared" si="284"/>
        <v>46.168526339516788</v>
      </c>
    </row>
    <row r="2301" spans="1:11" ht="13.5" x14ac:dyDescent="0.25">
      <c r="A2301" s="3">
        <f>TITRES_STAT!B2304</f>
        <v>45351</v>
      </c>
      <c r="B2301" s="6">
        <f>TITRES_STAT!D2304</f>
        <v>46.167999999999999</v>
      </c>
      <c r="C2301" s="2">
        <f t="shared" si="277"/>
        <v>0</v>
      </c>
      <c r="D2301" s="2">
        <f t="shared" si="278"/>
        <v>46.167999999999999</v>
      </c>
      <c r="E2301" s="2">
        <f t="shared" si="280"/>
        <v>46.167999999999999</v>
      </c>
      <c r="F2301" s="2">
        <f t="shared" si="281"/>
        <v>46.167999999999999</v>
      </c>
      <c r="G2301" s="2">
        <f t="shared" si="283"/>
        <v>46.167999999999964</v>
      </c>
      <c r="H2301" s="2">
        <f t="shared" si="279"/>
        <v>46.168649999999843</v>
      </c>
      <c r="I2301" s="2">
        <f t="array" ref="I2301">SUMPRODUCT(B2285:B2304, (ROW(B2285:B2304)-ROW(B2285)+1)) / (20*21/2)</f>
        <v>46.168000000000006</v>
      </c>
      <c r="J2301" s="2">
        <f t="shared" si="282"/>
        <v>46.168039973698605</v>
      </c>
      <c r="K2301" s="2">
        <f t="shared" si="284"/>
        <v>46.168505698751424</v>
      </c>
    </row>
    <row r="2302" spans="1:11" ht="13.5" x14ac:dyDescent="0.25">
      <c r="A2302" s="3">
        <f>TITRES_STAT!B2305</f>
        <v>45352</v>
      </c>
      <c r="B2302" s="6">
        <f>TITRES_STAT!D2305</f>
        <v>46.167999999999999</v>
      </c>
      <c r="C2302" s="2">
        <f t="shared" si="277"/>
        <v>0</v>
      </c>
      <c r="D2302" s="2">
        <f t="shared" si="278"/>
        <v>46.167999999999999</v>
      </c>
      <c r="E2302" s="2">
        <f t="shared" si="280"/>
        <v>46.167999999999999</v>
      </c>
      <c r="F2302" s="2">
        <f t="shared" si="281"/>
        <v>46.167999999999999</v>
      </c>
      <c r="G2302" s="2">
        <f t="shared" si="283"/>
        <v>46.167999999999964</v>
      </c>
      <c r="H2302" s="2">
        <f t="shared" si="279"/>
        <v>46.168649999999843</v>
      </c>
      <c r="I2302" s="2">
        <f t="array" ref="I2302">SUMPRODUCT(B2286:B2305, (ROW(B2286:B2305)-ROW(B2286)+1)) / (20*21/2)</f>
        <v>46.168000000000006</v>
      </c>
      <c r="J2302" s="2">
        <f t="shared" si="282"/>
        <v>46.168036166679684</v>
      </c>
      <c r="K2302" s="2">
        <f t="shared" si="284"/>
        <v>46.16848586742784</v>
      </c>
    </row>
    <row r="2303" spans="1:11" ht="13.5" x14ac:dyDescent="0.25">
      <c r="A2303" s="3">
        <f>TITRES_STAT!B2306</f>
        <v>45355</v>
      </c>
      <c r="B2303" s="6">
        <f>TITRES_STAT!D2306</f>
        <v>46.167999999999999</v>
      </c>
      <c r="C2303" s="2">
        <f t="shared" si="277"/>
        <v>0</v>
      </c>
      <c r="D2303" s="2">
        <f t="shared" si="278"/>
        <v>46.167999999999999</v>
      </c>
      <c r="E2303" s="2">
        <f t="shared" si="280"/>
        <v>46.167999999999999</v>
      </c>
      <c r="F2303" s="2">
        <f t="shared" si="281"/>
        <v>46.167999999999999</v>
      </c>
      <c r="G2303" s="2">
        <f t="shared" si="283"/>
        <v>46.167999999999964</v>
      </c>
      <c r="H2303" s="2">
        <f t="shared" si="279"/>
        <v>46.168649999999843</v>
      </c>
      <c r="I2303" s="2">
        <f t="array" ref="I2303">SUMPRODUCT(B2287:B2306, (ROW(B2287:B2306)-ROW(B2287)+1)) / (20*21/2)</f>
        <v>46.168000000000006</v>
      </c>
      <c r="J2303" s="2">
        <f t="shared" si="282"/>
        <v>46.168032722233995</v>
      </c>
      <c r="K2303" s="2">
        <f t="shared" si="284"/>
        <v>46.168466813803221</v>
      </c>
    </row>
    <row r="2304" spans="1:11" ht="13.5" x14ac:dyDescent="0.25">
      <c r="A2304" s="3">
        <f>TITRES_STAT!B2307</f>
        <v>45356</v>
      </c>
      <c r="B2304" s="6">
        <f>TITRES_STAT!D2307</f>
        <v>46.167999999999999</v>
      </c>
      <c r="C2304" s="2">
        <f t="shared" si="277"/>
        <v>0</v>
      </c>
      <c r="D2304" s="2">
        <f t="shared" si="278"/>
        <v>46.167999999999999</v>
      </c>
      <c r="E2304" s="2">
        <f t="shared" si="280"/>
        <v>46.167999999999999</v>
      </c>
      <c r="F2304" s="2">
        <f t="shared" si="281"/>
        <v>46.167999999999999</v>
      </c>
      <c r="G2304" s="2">
        <f t="shared" si="283"/>
        <v>46.167999999999964</v>
      </c>
      <c r="H2304" s="2">
        <f t="shared" si="279"/>
        <v>46.168649999999843</v>
      </c>
      <c r="I2304" s="2">
        <f t="array" ref="I2304">SUMPRODUCT(B2288:B2307, (ROW(B2288:B2307)-ROW(B2288)+1)) / (20*21/2)</f>
        <v>46.168000000000006</v>
      </c>
      <c r="J2304" s="2">
        <f t="shared" si="282"/>
        <v>46.168029605830753</v>
      </c>
      <c r="K2304" s="2">
        <f t="shared" si="284"/>
        <v>46.168448507379566</v>
      </c>
    </row>
    <row r="2305" spans="1:11" ht="13.5" x14ac:dyDescent="0.25">
      <c r="A2305" s="3">
        <f>TITRES_STAT!B2308</f>
        <v>45357</v>
      </c>
      <c r="B2305" s="6">
        <f>TITRES_STAT!D2308</f>
        <v>46.167999999999999</v>
      </c>
      <c r="C2305" s="2">
        <f t="shared" si="277"/>
        <v>0</v>
      </c>
      <c r="D2305" s="2">
        <f t="shared" si="278"/>
        <v>46.167999999999999</v>
      </c>
      <c r="E2305" s="2">
        <f t="shared" si="280"/>
        <v>46.167999999999999</v>
      </c>
      <c r="F2305" s="2">
        <f t="shared" si="281"/>
        <v>46.167999999999999</v>
      </c>
      <c r="G2305" s="2">
        <f t="shared" si="283"/>
        <v>46.167999999999964</v>
      </c>
      <c r="H2305" s="2">
        <f t="shared" si="279"/>
        <v>46.168649999999843</v>
      </c>
      <c r="I2305" s="2">
        <f t="array" ref="I2305">SUMPRODUCT(B2289:B2308, (ROW(B2289:B2308)-ROW(B2289)+1)) / (20*21/2)</f>
        <v>46.168000000000006</v>
      </c>
      <c r="J2305" s="2">
        <f t="shared" si="282"/>
        <v>46.16802678622782</v>
      </c>
      <c r="K2305" s="2">
        <f t="shared" si="284"/>
        <v>46.168430918854881</v>
      </c>
    </row>
    <row r="2306" spans="1:11" ht="13.5" x14ac:dyDescent="0.25">
      <c r="A2306" s="3">
        <f>TITRES_STAT!B2309</f>
        <v>45358</v>
      </c>
      <c r="B2306" s="6">
        <f>TITRES_STAT!D2309</f>
        <v>46.167999999999999</v>
      </c>
      <c r="C2306" s="2">
        <f t="shared" si="277"/>
        <v>0</v>
      </c>
      <c r="D2306" s="2">
        <f t="shared" si="278"/>
        <v>46.167999999999999</v>
      </c>
      <c r="E2306" s="2">
        <f t="shared" si="280"/>
        <v>46.167999999999999</v>
      </c>
      <c r="F2306" s="2">
        <f t="shared" si="281"/>
        <v>46.167999999999999</v>
      </c>
      <c r="G2306" s="2">
        <f t="shared" si="283"/>
        <v>46.167999999999964</v>
      </c>
      <c r="H2306" s="2">
        <f t="shared" si="279"/>
        <v>46.168649999999843</v>
      </c>
      <c r="I2306" s="2">
        <f t="array" ref="I2306">SUMPRODUCT(B2290:B2309, (ROW(B2290:B2309)-ROW(B2290)+1)) / (20*21/2)</f>
        <v>46.168000000000006</v>
      </c>
      <c r="J2306" s="2">
        <f t="shared" si="282"/>
        <v>46.168024235158498</v>
      </c>
      <c r="K2306" s="2">
        <f t="shared" si="284"/>
        <v>46.168414020076263</v>
      </c>
    </row>
    <row r="2307" spans="1:11" ht="13.5" x14ac:dyDescent="0.25">
      <c r="A2307" s="3">
        <f>TITRES_STAT!B2310</f>
        <v>45359</v>
      </c>
      <c r="B2307" s="6">
        <f>TITRES_STAT!D2310</f>
        <v>46.167999999999999</v>
      </c>
      <c r="C2307" s="2">
        <f t="shared" si="277"/>
        <v>0</v>
      </c>
      <c r="D2307" s="2">
        <f t="shared" si="278"/>
        <v>46.167999999999999</v>
      </c>
      <c r="E2307" s="2">
        <f t="shared" si="280"/>
        <v>46.167999999999999</v>
      </c>
      <c r="F2307" s="2">
        <f t="shared" si="281"/>
        <v>46.167999999999999</v>
      </c>
      <c r="G2307" s="2">
        <f t="shared" si="283"/>
        <v>46.167999999999964</v>
      </c>
      <c r="H2307" s="2">
        <f t="shared" si="279"/>
        <v>46.168649999999843</v>
      </c>
      <c r="I2307" s="2">
        <f t="array" ref="I2307">SUMPRODUCT(B2291:B2310, (ROW(B2291:B2310)-ROW(B2291)+1)) / (20*21/2)</f>
        <v>46.168000000000006</v>
      </c>
      <c r="J2307" s="2">
        <f t="shared" si="282"/>
        <v>46.168021927048159</v>
      </c>
      <c r="K2307" s="2">
        <f t="shared" si="284"/>
        <v>46.168397783994841</v>
      </c>
    </row>
    <row r="2308" spans="1:11" ht="13.5" x14ac:dyDescent="0.25">
      <c r="A2308" s="3">
        <f>TITRES_STAT!B2311</f>
        <v>45362</v>
      </c>
      <c r="B2308" s="6">
        <f>TITRES_STAT!D2311</f>
        <v>46.167999999999999</v>
      </c>
      <c r="C2308" s="2">
        <f t="shared" ref="C2308:C2371" si="285">B2308-B2307</f>
        <v>0</v>
      </c>
      <c r="D2308" s="2">
        <f t="shared" si="278"/>
        <v>46.167999999999999</v>
      </c>
      <c r="E2308" s="2">
        <f t="shared" si="280"/>
        <v>46.167999999999999</v>
      </c>
      <c r="F2308" s="2">
        <f t="shared" si="281"/>
        <v>46.167999999999999</v>
      </c>
      <c r="G2308" s="2">
        <f t="shared" si="283"/>
        <v>46.167999999999964</v>
      </c>
      <c r="H2308" s="2">
        <f t="shared" si="279"/>
        <v>46.168649999999843</v>
      </c>
      <c r="I2308" s="2">
        <f t="array" ref="I2308">SUMPRODUCT(B2292:B2311, (ROW(B2292:B2311)-ROW(B2292)+1)) / (20*21/2)</f>
        <v>46.168000000000006</v>
      </c>
      <c r="J2308" s="2">
        <f t="shared" si="282"/>
        <v>46.168019838757857</v>
      </c>
      <c r="K2308" s="2">
        <f t="shared" si="284"/>
        <v>46.168382184622494</v>
      </c>
    </row>
    <row r="2309" spans="1:11" ht="13.5" x14ac:dyDescent="0.25">
      <c r="A2309" s="3">
        <f>TITRES_STAT!B2312</f>
        <v>45363</v>
      </c>
      <c r="B2309" s="6">
        <f>TITRES_STAT!D2312</f>
        <v>46.167999999999999</v>
      </c>
      <c r="C2309" s="2">
        <f t="shared" si="285"/>
        <v>0</v>
      </c>
      <c r="D2309" s="2">
        <f t="shared" si="278"/>
        <v>46.167999999999999</v>
      </c>
      <c r="E2309" s="2">
        <f t="shared" si="280"/>
        <v>46.167999999999999</v>
      </c>
      <c r="F2309" s="2">
        <f t="shared" si="281"/>
        <v>46.167999999999999</v>
      </c>
      <c r="G2309" s="2">
        <f t="shared" si="283"/>
        <v>46.167999999999964</v>
      </c>
      <c r="H2309" s="2">
        <f t="shared" si="279"/>
        <v>46.168649999999843</v>
      </c>
      <c r="I2309" s="2">
        <f t="array" ref="I2309">SUMPRODUCT(B2293:B2312, (ROW(B2293:B2312)-ROW(B2293)+1)) / (20*21/2)</f>
        <v>46.168000000000006</v>
      </c>
      <c r="J2309" s="2">
        <f t="shared" si="282"/>
        <v>46.168017949352347</v>
      </c>
      <c r="K2309" s="2">
        <f t="shared" si="284"/>
        <v>46.168367196990239</v>
      </c>
    </row>
    <row r="2310" spans="1:11" ht="13.5" x14ac:dyDescent="0.25">
      <c r="A2310" s="3">
        <f>TITRES_STAT!B2313</f>
        <v>45364</v>
      </c>
      <c r="B2310" s="6">
        <f>TITRES_STAT!D2313</f>
        <v>46.167999999999999</v>
      </c>
      <c r="C2310" s="2">
        <f t="shared" si="285"/>
        <v>0</v>
      </c>
      <c r="D2310" s="2">
        <f t="shared" ref="D2310:D2373" si="286">AVERAGE(B2306:B2310)</f>
        <v>46.167999999999999</v>
      </c>
      <c r="E2310" s="2">
        <f t="shared" si="280"/>
        <v>46.167999999999999</v>
      </c>
      <c r="F2310" s="2">
        <f t="shared" si="281"/>
        <v>46.167999999999999</v>
      </c>
      <c r="G2310" s="2">
        <f t="shared" si="283"/>
        <v>46.167999999999964</v>
      </c>
      <c r="H2310" s="2">
        <f t="shared" si="279"/>
        <v>46.168649999999843</v>
      </c>
      <c r="I2310" s="2">
        <f t="array" ref="I2310">SUMPRODUCT(B2294:B2313, (ROW(B2294:B2313)-ROW(B2294)+1)) / (20*21/2)</f>
        <v>46.168000000000006</v>
      </c>
      <c r="J2310" s="2">
        <f t="shared" si="282"/>
        <v>46.168016239890214</v>
      </c>
      <c r="K2310" s="2">
        <f t="shared" si="284"/>
        <v>46.16835279710827</v>
      </c>
    </row>
    <row r="2311" spans="1:11" ht="13.5" x14ac:dyDescent="0.25">
      <c r="A2311" s="3">
        <f>TITRES_STAT!B2314</f>
        <v>45365</v>
      </c>
      <c r="B2311" s="6">
        <f>TITRES_STAT!D2314</f>
        <v>46.167999999999999</v>
      </c>
      <c r="C2311" s="2">
        <f t="shared" si="285"/>
        <v>0</v>
      </c>
      <c r="D2311" s="2">
        <f t="shared" si="286"/>
        <v>46.167999999999999</v>
      </c>
      <c r="E2311" s="2">
        <f t="shared" si="280"/>
        <v>46.167999999999999</v>
      </c>
      <c r="F2311" s="2">
        <f t="shared" si="281"/>
        <v>46.167999999999999</v>
      </c>
      <c r="G2311" s="2">
        <f t="shared" si="283"/>
        <v>46.167999999999964</v>
      </c>
      <c r="H2311" s="2">
        <f t="shared" si="279"/>
        <v>46.168649999999843</v>
      </c>
      <c r="I2311" s="2">
        <f t="array" ref="I2311">SUMPRODUCT(B2295:B2314, (ROW(B2295:B2314)-ROW(B2295)+1)) / (20*21/2)</f>
        <v>46.168000000000006</v>
      </c>
      <c r="J2311" s="2">
        <f t="shared" si="282"/>
        <v>46.168014693233999</v>
      </c>
      <c r="K2311" s="2">
        <f t="shared" si="284"/>
        <v>46.168338961927553</v>
      </c>
    </row>
    <row r="2312" spans="1:11" ht="13.5" x14ac:dyDescent="0.25">
      <c r="A2312" s="3">
        <f>TITRES_STAT!B2315</f>
        <v>45366</v>
      </c>
      <c r="B2312" s="6">
        <f>TITRES_STAT!D2315</f>
        <v>46.167999999999999</v>
      </c>
      <c r="C2312" s="2">
        <f t="shared" si="285"/>
        <v>0</v>
      </c>
      <c r="D2312" s="2">
        <f t="shared" si="286"/>
        <v>46.167999999999999</v>
      </c>
      <c r="E2312" s="2">
        <f t="shared" si="280"/>
        <v>46.167999999999999</v>
      </c>
      <c r="F2312" s="2">
        <f t="shared" si="281"/>
        <v>46.167999999999999</v>
      </c>
      <c r="G2312" s="2">
        <f t="shared" si="283"/>
        <v>46.167999999999964</v>
      </c>
      <c r="H2312" s="2">
        <f t="shared" si="279"/>
        <v>46.168649999999843</v>
      </c>
      <c r="I2312" s="2">
        <f t="array" ref="I2312">SUMPRODUCT(B2296:B2315, (ROW(B2296:B2315)-ROW(B2296)+1)) / (20*21/2)</f>
        <v>46.168000000000006</v>
      </c>
      <c r="J2312" s="2">
        <f t="shared" si="282"/>
        <v>46.168013293878374</v>
      </c>
      <c r="K2312" s="2">
        <f t="shared" si="284"/>
        <v>46.168325669302945</v>
      </c>
    </row>
    <row r="2313" spans="1:11" ht="13.5" x14ac:dyDescent="0.25">
      <c r="A2313" s="3">
        <f>TITRES_STAT!B2316</f>
        <v>45369</v>
      </c>
      <c r="B2313" s="6">
        <f>TITRES_STAT!D2316</f>
        <v>46.167999999999999</v>
      </c>
      <c r="C2313" s="2">
        <f t="shared" si="285"/>
        <v>0</v>
      </c>
      <c r="D2313" s="2">
        <f t="shared" si="286"/>
        <v>46.167999999999999</v>
      </c>
      <c r="E2313" s="2">
        <f t="shared" si="280"/>
        <v>46.167999999999999</v>
      </c>
      <c r="F2313" s="2">
        <f t="shared" si="281"/>
        <v>46.167999999999999</v>
      </c>
      <c r="G2313" s="2">
        <f t="shared" si="283"/>
        <v>46.167999999999964</v>
      </c>
      <c r="H2313" s="2">
        <f t="shared" si="279"/>
        <v>46.168649999999843</v>
      </c>
      <c r="I2313" s="2">
        <f t="array" ref="I2313">SUMPRODUCT(B2297:B2316, (ROW(B2297:B2316)-ROW(B2297)+1)) / (20*21/2)</f>
        <v>46.168000000000006</v>
      </c>
      <c r="J2313" s="2">
        <f t="shared" si="282"/>
        <v>46.168012027794717</v>
      </c>
      <c r="K2313" s="2">
        <f t="shared" si="284"/>
        <v>46.168312897957733</v>
      </c>
    </row>
    <row r="2314" spans="1:11" ht="13.5" x14ac:dyDescent="0.25">
      <c r="A2314" s="3">
        <f>TITRES_STAT!B2317</f>
        <v>45370</v>
      </c>
      <c r="B2314" s="6">
        <f>TITRES_STAT!D2317</f>
        <v>46.167999999999999</v>
      </c>
      <c r="C2314" s="2">
        <f t="shared" si="285"/>
        <v>0</v>
      </c>
      <c r="D2314" s="2">
        <f t="shared" si="286"/>
        <v>46.167999999999999</v>
      </c>
      <c r="E2314" s="2">
        <f t="shared" si="280"/>
        <v>46.167999999999999</v>
      </c>
      <c r="F2314" s="2">
        <f t="shared" si="281"/>
        <v>46.167999999999999</v>
      </c>
      <c r="G2314" s="2">
        <f t="shared" si="283"/>
        <v>46.167999999999964</v>
      </c>
      <c r="H2314" s="2">
        <f t="shared" ref="H2314:H2377" si="287">AVERAGE(B2115:B2314)</f>
        <v>46.168649999999843</v>
      </c>
      <c r="I2314" s="2">
        <f t="array" ref="I2314">SUMPRODUCT(B2298:B2317, (ROW(B2298:B2317)-ROW(B2298)+1)) / (20*21/2)</f>
        <v>46.168000000000006</v>
      </c>
      <c r="J2314" s="2">
        <f t="shared" si="282"/>
        <v>46.168010882290453</v>
      </c>
      <c r="K2314" s="2">
        <f t="shared" si="284"/>
        <v>46.16830062744959</v>
      </c>
    </row>
    <row r="2315" spans="1:11" ht="13.5" x14ac:dyDescent="0.25">
      <c r="A2315" s="3">
        <f>TITRES_STAT!B2318</f>
        <v>45372</v>
      </c>
      <c r="B2315" s="6">
        <f>TITRES_STAT!D2318</f>
        <v>46.167999999999999</v>
      </c>
      <c r="C2315" s="2">
        <f t="shared" si="285"/>
        <v>0</v>
      </c>
      <c r="D2315" s="2">
        <f t="shared" si="286"/>
        <v>46.167999999999999</v>
      </c>
      <c r="E2315" s="2">
        <f t="shared" si="280"/>
        <v>46.167999999999999</v>
      </c>
      <c r="F2315" s="2">
        <f t="shared" si="281"/>
        <v>46.167999999999999</v>
      </c>
      <c r="G2315" s="2">
        <f t="shared" si="283"/>
        <v>46.167999999999964</v>
      </c>
      <c r="H2315" s="2">
        <f t="shared" si="287"/>
        <v>46.168649999999843</v>
      </c>
      <c r="I2315" s="2">
        <f t="array" ref="I2315">SUMPRODUCT(B2299:B2318, (ROW(B2299:B2318)-ROW(B2299)+1)) / (20*21/2)</f>
        <v>46.168000000000006</v>
      </c>
      <c r="J2315" s="2">
        <f t="shared" si="282"/>
        <v>46.168009845881834</v>
      </c>
      <c r="K2315" s="2">
        <f t="shared" si="284"/>
        <v>46.16828883813784</v>
      </c>
    </row>
    <row r="2316" spans="1:11" ht="13.5" x14ac:dyDescent="0.25">
      <c r="A2316" s="3">
        <f>TITRES_STAT!B2319</f>
        <v>45373</v>
      </c>
      <c r="B2316" s="6">
        <f>TITRES_STAT!D2319</f>
        <v>46.167999999999999</v>
      </c>
      <c r="C2316" s="2">
        <f t="shared" si="285"/>
        <v>0</v>
      </c>
      <c r="D2316" s="2">
        <f t="shared" si="286"/>
        <v>46.167999999999999</v>
      </c>
      <c r="E2316" s="2">
        <f t="shared" ref="E2316:E2379" si="288">AVERAGE(B2307:B2316)</f>
        <v>46.167999999999999</v>
      </c>
      <c r="F2316" s="2">
        <f t="shared" si="281"/>
        <v>46.167999999999999</v>
      </c>
      <c r="G2316" s="2">
        <f t="shared" si="283"/>
        <v>46.167999999999964</v>
      </c>
      <c r="H2316" s="2">
        <f t="shared" si="287"/>
        <v>46.168649999999843</v>
      </c>
      <c r="I2316" s="2">
        <f t="array" ref="I2316">SUMPRODUCT(B2300:B2319, (ROW(B2300:B2319)-ROW(B2300)+1)) / (20*21/2)</f>
        <v>46.168000000000006</v>
      </c>
      <c r="J2316" s="2">
        <f t="shared" si="282"/>
        <v>46.168008908178798</v>
      </c>
      <c r="K2316" s="2">
        <f t="shared" si="284"/>
        <v>46.168277511152041</v>
      </c>
    </row>
    <row r="2317" spans="1:11" ht="13.5" x14ac:dyDescent="0.25">
      <c r="A2317" s="3">
        <f>TITRES_STAT!B2320</f>
        <v>45376</v>
      </c>
      <c r="B2317" s="6">
        <f>TITRES_STAT!D2320</f>
        <v>46.167999999999999</v>
      </c>
      <c r="C2317" s="2">
        <f t="shared" si="285"/>
        <v>0</v>
      </c>
      <c r="D2317" s="2">
        <f t="shared" si="286"/>
        <v>46.167999999999999</v>
      </c>
      <c r="E2317" s="2">
        <f t="shared" si="288"/>
        <v>46.167999999999999</v>
      </c>
      <c r="F2317" s="2">
        <f t="shared" si="281"/>
        <v>46.167999999999999</v>
      </c>
      <c r="G2317" s="2">
        <f t="shared" si="283"/>
        <v>46.167999999999964</v>
      </c>
      <c r="H2317" s="2">
        <f t="shared" si="287"/>
        <v>46.168649999999843</v>
      </c>
      <c r="I2317" s="2">
        <f t="array" ref="I2317">SUMPRODUCT(B2301:B2320, (ROW(B2301:B2320)-ROW(B2301)+1)) / (20*21/2)</f>
        <v>46.168000000000006</v>
      </c>
      <c r="J2317" s="2">
        <f t="shared" si="282"/>
        <v>46.168008059780817</v>
      </c>
      <c r="K2317" s="2">
        <f t="shared" si="284"/>
        <v>46.168266628361764</v>
      </c>
    </row>
    <row r="2318" spans="1:11" ht="13.5" x14ac:dyDescent="0.25">
      <c r="A2318" s="3">
        <f>TITRES_STAT!B2321</f>
        <v>45377</v>
      </c>
      <c r="B2318" s="6">
        <f>TITRES_STAT!D2321</f>
        <v>46.167999999999999</v>
      </c>
      <c r="C2318" s="2">
        <f t="shared" si="285"/>
        <v>0</v>
      </c>
      <c r="D2318" s="2">
        <f t="shared" si="286"/>
        <v>46.167999999999999</v>
      </c>
      <c r="E2318" s="2">
        <f t="shared" si="288"/>
        <v>46.167999999999999</v>
      </c>
      <c r="F2318" s="2">
        <f t="shared" si="281"/>
        <v>46.167999999999999</v>
      </c>
      <c r="G2318" s="2">
        <f t="shared" si="283"/>
        <v>46.167999999999964</v>
      </c>
      <c r="H2318" s="2">
        <f t="shared" si="287"/>
        <v>46.168649999999843</v>
      </c>
      <c r="I2318" s="2">
        <f t="array" ref="I2318">SUMPRODUCT(B2302:B2321, (ROW(B2302:B2321)-ROW(B2302)+1)) / (20*21/2)</f>
        <v>46.168000000000006</v>
      </c>
      <c r="J2318" s="2">
        <f t="shared" si="282"/>
        <v>46.168007292182644</v>
      </c>
      <c r="K2318" s="2">
        <f t="shared" si="284"/>
        <v>46.168256172347576</v>
      </c>
    </row>
    <row r="2319" spans="1:11" ht="13.5" x14ac:dyDescent="0.25">
      <c r="A2319" s="3">
        <f>TITRES_STAT!B2322</f>
        <v>45378</v>
      </c>
      <c r="B2319" s="6">
        <f>TITRES_STAT!D2322</f>
        <v>46.167999999999999</v>
      </c>
      <c r="C2319" s="2">
        <f t="shared" si="285"/>
        <v>0</v>
      </c>
      <c r="D2319" s="2">
        <f t="shared" si="286"/>
        <v>46.167999999999999</v>
      </c>
      <c r="E2319" s="2">
        <f t="shared" si="288"/>
        <v>46.167999999999999</v>
      </c>
      <c r="F2319" s="2">
        <f t="shared" si="281"/>
        <v>46.167999999999999</v>
      </c>
      <c r="G2319" s="2">
        <f t="shared" si="283"/>
        <v>46.167999999999964</v>
      </c>
      <c r="H2319" s="2">
        <f t="shared" si="287"/>
        <v>46.168649999999843</v>
      </c>
      <c r="I2319" s="2">
        <f t="array" ref="I2319">SUMPRODUCT(B2303:B2322, (ROW(B2303:B2322)-ROW(B2303)+1)) / (20*21/2)</f>
        <v>46.168000000000006</v>
      </c>
      <c r="J2319" s="2">
        <f t="shared" si="282"/>
        <v>46.168006597689057</v>
      </c>
      <c r="K2319" s="2">
        <f t="shared" si="284"/>
        <v>46.168246126373162</v>
      </c>
    </row>
    <row r="2320" spans="1:11" ht="13.5" x14ac:dyDescent="0.25">
      <c r="A2320" s="3">
        <f>TITRES_STAT!B2323</f>
        <v>45379</v>
      </c>
      <c r="B2320" s="6">
        <f>TITRES_STAT!D2323</f>
        <v>46.167999999999999</v>
      </c>
      <c r="C2320" s="2">
        <f t="shared" si="285"/>
        <v>0</v>
      </c>
      <c r="D2320" s="2">
        <f t="shared" si="286"/>
        <v>46.167999999999999</v>
      </c>
      <c r="E2320" s="2">
        <f t="shared" si="288"/>
        <v>46.167999999999999</v>
      </c>
      <c r="F2320" s="2">
        <f t="shared" si="281"/>
        <v>46.167999999999999</v>
      </c>
      <c r="G2320" s="2">
        <f t="shared" si="283"/>
        <v>46.167999999999964</v>
      </c>
      <c r="H2320" s="2">
        <f t="shared" si="287"/>
        <v>46.168649999999843</v>
      </c>
      <c r="I2320" s="2">
        <f t="array" ref="I2320">SUMPRODUCT(B2304:B2323, (ROW(B2304:B2323)-ROW(B2304)+1)) / (20*21/2)</f>
        <v>46.168000000000006</v>
      </c>
      <c r="J2320" s="2">
        <f t="shared" si="282"/>
        <v>46.168005969337713</v>
      </c>
      <c r="K2320" s="2">
        <f t="shared" si="284"/>
        <v>46.16823647435853</v>
      </c>
    </row>
    <row r="2321" spans="1:11" ht="13.5" x14ac:dyDescent="0.25">
      <c r="A2321" s="3">
        <f>TITRES_STAT!B2324</f>
        <v>45380</v>
      </c>
      <c r="B2321" s="6">
        <f>TITRES_STAT!D2324</f>
        <v>46.167999999999999</v>
      </c>
      <c r="C2321" s="2">
        <f t="shared" si="285"/>
        <v>0</v>
      </c>
      <c r="D2321" s="2">
        <f t="shared" si="286"/>
        <v>46.167999999999999</v>
      </c>
      <c r="E2321" s="2">
        <f t="shared" si="288"/>
        <v>46.167999999999999</v>
      </c>
      <c r="F2321" s="2">
        <f t="shared" si="281"/>
        <v>46.167999999999999</v>
      </c>
      <c r="G2321" s="2">
        <f t="shared" si="283"/>
        <v>46.167999999999964</v>
      </c>
      <c r="H2321" s="2">
        <f t="shared" si="287"/>
        <v>46.168649999999843</v>
      </c>
      <c r="I2321" s="2">
        <f t="array" ref="I2321">SUMPRODUCT(B2305:B2324, (ROW(B2305:B2324)-ROW(B2305)+1)) / (20*21/2)</f>
        <v>46.168000000000006</v>
      </c>
      <c r="J2321" s="2">
        <f t="shared" si="282"/>
        <v>46.168005400829358</v>
      </c>
      <c r="K2321" s="2">
        <f t="shared" si="284"/>
        <v>46.168227200854275</v>
      </c>
    </row>
    <row r="2322" spans="1:11" ht="13.5" x14ac:dyDescent="0.25">
      <c r="A2322" s="3">
        <f>TITRES_STAT!B2325</f>
        <v>45383</v>
      </c>
      <c r="B2322" s="6">
        <f>TITRES_STAT!D2325</f>
        <v>46.167999999999999</v>
      </c>
      <c r="C2322" s="2">
        <f t="shared" si="285"/>
        <v>0</v>
      </c>
      <c r="D2322" s="2">
        <f t="shared" si="286"/>
        <v>46.167999999999999</v>
      </c>
      <c r="E2322" s="2">
        <f t="shared" si="288"/>
        <v>46.167999999999999</v>
      </c>
      <c r="F2322" s="2">
        <f t="shared" si="281"/>
        <v>46.167999999999999</v>
      </c>
      <c r="G2322" s="2">
        <f t="shared" si="283"/>
        <v>46.167999999999964</v>
      </c>
      <c r="H2322" s="2">
        <f t="shared" si="287"/>
        <v>46.168649999999843</v>
      </c>
      <c r="I2322" s="2">
        <f t="array" ref="I2322">SUMPRODUCT(B2306:B2325, (ROW(B2306:B2325)-ROW(B2306)+1)) / (20*21/2)</f>
        <v>46.168000000000006</v>
      </c>
      <c r="J2322" s="2">
        <f t="shared" si="282"/>
        <v>46.168004886464658</v>
      </c>
      <c r="K2322" s="2">
        <f t="shared" si="284"/>
        <v>46.168218291016856</v>
      </c>
    </row>
    <row r="2323" spans="1:11" ht="13.5" x14ac:dyDescent="0.25">
      <c r="A2323" s="3">
        <f>TITRES_STAT!B2326</f>
        <v>45384</v>
      </c>
      <c r="B2323" s="6">
        <f>TITRES_STAT!D2326</f>
        <v>46.167999999999999</v>
      </c>
      <c r="C2323" s="2">
        <f t="shared" si="285"/>
        <v>0</v>
      </c>
      <c r="D2323" s="2">
        <f t="shared" si="286"/>
        <v>46.167999999999999</v>
      </c>
      <c r="E2323" s="2">
        <f t="shared" si="288"/>
        <v>46.167999999999999</v>
      </c>
      <c r="F2323" s="2">
        <f t="shared" si="281"/>
        <v>46.167999999999999</v>
      </c>
      <c r="G2323" s="2">
        <f t="shared" si="283"/>
        <v>46.167999999999964</v>
      </c>
      <c r="H2323" s="2">
        <f t="shared" si="287"/>
        <v>46.168649999999843</v>
      </c>
      <c r="I2323" s="2">
        <f t="array" ref="I2323">SUMPRODUCT(B2307:B2326, (ROW(B2307:B2326)-ROW(B2307)+1)) / (20*21/2)</f>
        <v>46.168000000000006</v>
      </c>
      <c r="J2323" s="2">
        <f t="shared" si="282"/>
        <v>46.168004421087069</v>
      </c>
      <c r="K2323" s="2">
        <f t="shared" si="284"/>
        <v>46.168209730584827</v>
      </c>
    </row>
    <row r="2324" spans="1:11" ht="13.5" x14ac:dyDescent="0.25">
      <c r="A2324" s="3">
        <f>TITRES_STAT!B2327</f>
        <v>45385</v>
      </c>
      <c r="B2324" s="6">
        <f>TITRES_STAT!D2327</f>
        <v>46.167999999999999</v>
      </c>
      <c r="C2324" s="2">
        <f t="shared" si="285"/>
        <v>0</v>
      </c>
      <c r="D2324" s="2">
        <f t="shared" si="286"/>
        <v>46.167999999999999</v>
      </c>
      <c r="E2324" s="2">
        <f t="shared" si="288"/>
        <v>46.167999999999999</v>
      </c>
      <c r="F2324" s="2">
        <f t="shared" ref="F2324:F2387" si="289">AVERAGE(B2305:B2324)</f>
        <v>46.167999999999999</v>
      </c>
      <c r="G2324" s="2">
        <f t="shared" si="283"/>
        <v>46.167999999999964</v>
      </c>
      <c r="H2324" s="2">
        <f t="shared" si="287"/>
        <v>46.168649999999843</v>
      </c>
      <c r="I2324" s="2">
        <f t="array" ref="I2324">SUMPRODUCT(B2308:B2327, (ROW(B2308:B2327)-ROW(B2308)+1)) / (20*21/2)</f>
        <v>46.168000000000006</v>
      </c>
      <c r="J2324" s="2">
        <f t="shared" si="282"/>
        <v>46.168004000031154</v>
      </c>
      <c r="K2324" s="2">
        <f t="shared" si="284"/>
        <v>46.168201505856011</v>
      </c>
    </row>
    <row r="2325" spans="1:11" ht="13.5" x14ac:dyDescent="0.25">
      <c r="A2325" s="3">
        <f>TITRES_STAT!B2328</f>
        <v>45386</v>
      </c>
      <c r="B2325" s="6">
        <f>TITRES_STAT!D2328</f>
        <v>46.167999999999999</v>
      </c>
      <c r="C2325" s="2">
        <f t="shared" si="285"/>
        <v>0</v>
      </c>
      <c r="D2325" s="2">
        <f t="shared" si="286"/>
        <v>46.167999999999999</v>
      </c>
      <c r="E2325" s="2">
        <f t="shared" si="288"/>
        <v>46.167999999999999</v>
      </c>
      <c r="F2325" s="2">
        <f t="shared" si="289"/>
        <v>46.167999999999999</v>
      </c>
      <c r="G2325" s="2">
        <f t="shared" si="283"/>
        <v>46.167999999999964</v>
      </c>
      <c r="H2325" s="2">
        <f t="shared" si="287"/>
        <v>46.168649999999843</v>
      </c>
      <c r="I2325" s="2">
        <f t="array" ref="I2325">SUMPRODUCT(B2309:B2328, (ROW(B2309:B2328)-ROW(B2309)+1)) / (20*21/2)</f>
        <v>46.168000000000006</v>
      </c>
      <c r="J2325" s="2">
        <f t="shared" ref="J2325:J2388" si="290">$J$4*B2325+J2324*(1-$J$4)</f>
        <v>46.168003619075805</v>
      </c>
      <c r="K2325" s="2">
        <f t="shared" si="284"/>
        <v>46.168193603665578</v>
      </c>
    </row>
    <row r="2326" spans="1:11" ht="13.5" x14ac:dyDescent="0.25">
      <c r="A2326" s="3">
        <f>TITRES_STAT!B2329</f>
        <v>45387</v>
      </c>
      <c r="B2326" s="6">
        <f>TITRES_STAT!D2329</f>
        <v>46.167999999999999</v>
      </c>
      <c r="C2326" s="2">
        <f t="shared" si="285"/>
        <v>0</v>
      </c>
      <c r="D2326" s="2">
        <f t="shared" si="286"/>
        <v>46.167999999999999</v>
      </c>
      <c r="E2326" s="2">
        <f t="shared" si="288"/>
        <v>46.167999999999999</v>
      </c>
      <c r="F2326" s="2">
        <f t="shared" si="289"/>
        <v>46.167999999999999</v>
      </c>
      <c r="G2326" s="2">
        <f t="shared" si="283"/>
        <v>46.167999999999964</v>
      </c>
      <c r="H2326" s="2">
        <f t="shared" si="287"/>
        <v>46.168649999999843</v>
      </c>
      <c r="I2326" s="2">
        <f t="array" ref="I2326">SUMPRODUCT(B2310:B2329, (ROW(B2310:B2329)-ROW(B2310)+1)) / (20*21/2)</f>
        <v>46.168000000000006</v>
      </c>
      <c r="J2326" s="2">
        <f t="shared" si="290"/>
        <v>46.168003274401919</v>
      </c>
      <c r="K2326" s="2">
        <f t="shared" si="284"/>
        <v>46.168186011364966</v>
      </c>
    </row>
    <row r="2327" spans="1:11" ht="13.5" x14ac:dyDescent="0.25">
      <c r="A2327" s="3">
        <f>TITRES_STAT!B2330</f>
        <v>45390</v>
      </c>
      <c r="B2327" s="6">
        <f>TITRES_STAT!D2330</f>
        <v>46.167999999999999</v>
      </c>
      <c r="C2327" s="2">
        <f t="shared" si="285"/>
        <v>0</v>
      </c>
      <c r="D2327" s="2">
        <f t="shared" si="286"/>
        <v>46.167999999999999</v>
      </c>
      <c r="E2327" s="2">
        <f t="shared" si="288"/>
        <v>46.167999999999999</v>
      </c>
      <c r="F2327" s="2">
        <f t="shared" si="289"/>
        <v>46.167999999999999</v>
      </c>
      <c r="G2327" s="2">
        <f t="shared" si="283"/>
        <v>46.167999999999964</v>
      </c>
      <c r="H2327" s="2">
        <f t="shared" si="287"/>
        <v>46.168649999999843</v>
      </c>
      <c r="I2327" s="2">
        <f t="array" ref="I2327">SUMPRODUCT(B2311:B2330, (ROW(B2311:B2330)-ROW(B2311)+1)) / (20*21/2)</f>
        <v>46.168000000000006</v>
      </c>
      <c r="J2327" s="2">
        <f t="shared" si="290"/>
        <v>46.168002962554112</v>
      </c>
      <c r="K2327" s="2">
        <f t="shared" si="284"/>
        <v>46.168178716801634</v>
      </c>
    </row>
    <row r="2328" spans="1:11" ht="13.5" x14ac:dyDescent="0.25">
      <c r="A2328" s="3">
        <f>TITRES_STAT!B2331</f>
        <v>45394</v>
      </c>
      <c r="B2328" s="6">
        <f>TITRES_STAT!D2331</f>
        <v>46.167999999999999</v>
      </c>
      <c r="C2328" s="2">
        <f t="shared" si="285"/>
        <v>0</v>
      </c>
      <c r="D2328" s="2">
        <f t="shared" si="286"/>
        <v>46.167999999999999</v>
      </c>
      <c r="E2328" s="2">
        <f t="shared" si="288"/>
        <v>46.167999999999999</v>
      </c>
      <c r="F2328" s="2">
        <f t="shared" si="289"/>
        <v>46.167999999999999</v>
      </c>
      <c r="G2328" s="2">
        <f t="shared" si="283"/>
        <v>46.167999999999964</v>
      </c>
      <c r="H2328" s="2">
        <f t="shared" si="287"/>
        <v>46.168649999999843</v>
      </c>
      <c r="I2328" s="2">
        <f t="array" ref="I2328">SUMPRODUCT(B2312:B2331, (ROW(B2312:B2331)-ROW(B2312)+1)) / (20*21/2)</f>
        <v>46.168000000000006</v>
      </c>
      <c r="J2328" s="2">
        <f t="shared" si="290"/>
        <v>46.168002680406097</v>
      </c>
      <c r="K2328" s="2">
        <f t="shared" si="284"/>
        <v>46.16817170829961</v>
      </c>
    </row>
    <row r="2329" spans="1:11" ht="13.5" x14ac:dyDescent="0.25">
      <c r="A2329" s="3">
        <f>TITRES_STAT!B2332</f>
        <v>45397</v>
      </c>
      <c r="B2329" s="6">
        <f>TITRES_STAT!D2332</f>
        <v>46.167999999999999</v>
      </c>
      <c r="C2329" s="2">
        <f t="shared" si="285"/>
        <v>0</v>
      </c>
      <c r="D2329" s="2">
        <f t="shared" si="286"/>
        <v>46.167999999999999</v>
      </c>
      <c r="E2329" s="2">
        <f t="shared" si="288"/>
        <v>46.167999999999999</v>
      </c>
      <c r="F2329" s="2">
        <f t="shared" si="289"/>
        <v>46.167999999999999</v>
      </c>
      <c r="G2329" s="2">
        <f t="shared" si="283"/>
        <v>46.167999999999964</v>
      </c>
      <c r="H2329" s="2">
        <f t="shared" si="287"/>
        <v>46.168649999999843</v>
      </c>
      <c r="I2329" s="2">
        <f t="array" ref="I2329">SUMPRODUCT(B2313:B2332, (ROW(B2313:B2332)-ROW(B2313)+1)) / (20*21/2)</f>
        <v>46.168000000000006</v>
      </c>
      <c r="J2329" s="2">
        <f t="shared" si="290"/>
        <v>46.168002425129323</v>
      </c>
      <c r="K2329" s="2">
        <f t="shared" si="284"/>
        <v>46.168164974640803</v>
      </c>
    </row>
    <row r="2330" spans="1:11" ht="13.5" x14ac:dyDescent="0.25">
      <c r="A2330" s="3">
        <f>TITRES_STAT!B2333</f>
        <v>45398</v>
      </c>
      <c r="B2330" s="6">
        <f>TITRES_STAT!D2333</f>
        <v>46.167999999999999</v>
      </c>
      <c r="C2330" s="2">
        <f t="shared" si="285"/>
        <v>0</v>
      </c>
      <c r="D2330" s="2">
        <f t="shared" si="286"/>
        <v>46.167999999999999</v>
      </c>
      <c r="E2330" s="2">
        <f t="shared" si="288"/>
        <v>46.167999999999999</v>
      </c>
      <c r="F2330" s="2">
        <f t="shared" si="289"/>
        <v>46.167999999999999</v>
      </c>
      <c r="G2330" s="2">
        <f t="shared" si="283"/>
        <v>46.167999999999964</v>
      </c>
      <c r="H2330" s="2">
        <f t="shared" si="287"/>
        <v>46.168649999999843</v>
      </c>
      <c r="I2330" s="2">
        <f t="array" ref="I2330">SUMPRODUCT(B2314:B2333, (ROW(B2314:B2333)-ROW(B2314)+1)) / (20*21/2)</f>
        <v>46.168000000000006</v>
      </c>
      <c r="J2330" s="2">
        <f t="shared" si="290"/>
        <v>46.168002194164622</v>
      </c>
      <c r="K2330" s="2">
        <f t="shared" si="284"/>
        <v>46.168158505047046</v>
      </c>
    </row>
    <row r="2331" spans="1:11" ht="13.5" x14ac:dyDescent="0.25">
      <c r="A2331" s="3">
        <f>TITRES_STAT!B2334</f>
        <v>45399</v>
      </c>
      <c r="B2331" s="6">
        <f>TITRES_STAT!D2334</f>
        <v>46.167999999999999</v>
      </c>
      <c r="C2331" s="2">
        <f t="shared" si="285"/>
        <v>0</v>
      </c>
      <c r="D2331" s="2">
        <f t="shared" si="286"/>
        <v>46.167999999999999</v>
      </c>
      <c r="E2331" s="2">
        <f t="shared" si="288"/>
        <v>46.167999999999999</v>
      </c>
      <c r="F2331" s="2">
        <f t="shared" si="289"/>
        <v>46.167999999999999</v>
      </c>
      <c r="G2331" s="2">
        <f t="shared" si="283"/>
        <v>46.167999999999964</v>
      </c>
      <c r="H2331" s="2">
        <f t="shared" si="287"/>
        <v>46.168649999999843</v>
      </c>
      <c r="I2331" s="2">
        <f t="array" ref="I2331">SUMPRODUCT(B2315:B2334, (ROW(B2315:B2334)-ROW(B2315)+1)) / (20*21/2)</f>
        <v>46.168000000000006</v>
      </c>
      <c r="J2331" s="2">
        <f t="shared" si="290"/>
        <v>46.168001985196561</v>
      </c>
      <c r="K2331" s="2">
        <f t="shared" si="284"/>
        <v>46.168152289162848</v>
      </c>
    </row>
    <row r="2332" spans="1:11" ht="13.5" x14ac:dyDescent="0.25">
      <c r="A2332" s="3">
        <f>TITRES_STAT!B2335</f>
        <v>45400</v>
      </c>
      <c r="B2332" s="6">
        <f>TITRES_STAT!D2335</f>
        <v>46.167999999999999</v>
      </c>
      <c r="C2332" s="2">
        <f t="shared" si="285"/>
        <v>0</v>
      </c>
      <c r="D2332" s="2">
        <f t="shared" si="286"/>
        <v>46.167999999999999</v>
      </c>
      <c r="E2332" s="2">
        <f t="shared" si="288"/>
        <v>46.167999999999999</v>
      </c>
      <c r="F2332" s="2">
        <f t="shared" si="289"/>
        <v>46.167999999999999</v>
      </c>
      <c r="G2332" s="2">
        <f t="shared" si="283"/>
        <v>46.167999999999964</v>
      </c>
      <c r="H2332" s="2">
        <f t="shared" si="287"/>
        <v>46.168649999999843</v>
      </c>
      <c r="I2332" s="2">
        <f t="array" ref="I2332">SUMPRODUCT(B2316:B2335, (ROW(B2316:B2335)-ROW(B2316)+1)) / (20*21/2)</f>
        <v>46.168000000000006</v>
      </c>
      <c r="J2332" s="2">
        <f t="shared" si="290"/>
        <v>46.16800179613022</v>
      </c>
      <c r="K2332" s="2">
        <f t="shared" si="284"/>
        <v>46.168146317038818</v>
      </c>
    </row>
    <row r="2333" spans="1:11" ht="13.5" x14ac:dyDescent="0.25">
      <c r="A2333" s="3">
        <f>TITRES_STAT!B2336</f>
        <v>45401</v>
      </c>
      <c r="B2333" s="6">
        <f>TITRES_STAT!D2336</f>
        <v>46.167999999999999</v>
      </c>
      <c r="C2333" s="2">
        <f t="shared" si="285"/>
        <v>0</v>
      </c>
      <c r="D2333" s="2">
        <f t="shared" si="286"/>
        <v>46.167999999999999</v>
      </c>
      <c r="E2333" s="2">
        <f t="shared" si="288"/>
        <v>46.167999999999999</v>
      </c>
      <c r="F2333" s="2">
        <f t="shared" si="289"/>
        <v>46.167999999999999</v>
      </c>
      <c r="G2333" s="2">
        <f t="shared" si="283"/>
        <v>46.167999999999964</v>
      </c>
      <c r="H2333" s="2">
        <f t="shared" si="287"/>
        <v>46.168649999999843</v>
      </c>
      <c r="I2333" s="2">
        <f t="array" ref="I2333">SUMPRODUCT(B2317:B2336, (ROW(B2317:B2336)-ROW(B2317)+1)) / (20*21/2)</f>
        <v>46.168000000000006</v>
      </c>
      <c r="J2333" s="2">
        <f t="shared" si="290"/>
        <v>46.168001625070197</v>
      </c>
      <c r="K2333" s="2">
        <f t="shared" si="284"/>
        <v>46.168140579115729</v>
      </c>
    </row>
    <row r="2334" spans="1:11" ht="13.5" x14ac:dyDescent="0.25">
      <c r="A2334" s="3">
        <f>TITRES_STAT!B2337</f>
        <v>45404</v>
      </c>
      <c r="B2334" s="6">
        <f>TITRES_STAT!D2337</f>
        <v>46.167999999999999</v>
      </c>
      <c r="C2334" s="2">
        <f t="shared" si="285"/>
        <v>0</v>
      </c>
      <c r="D2334" s="2">
        <f t="shared" si="286"/>
        <v>46.167999999999999</v>
      </c>
      <c r="E2334" s="2">
        <f t="shared" si="288"/>
        <v>46.167999999999999</v>
      </c>
      <c r="F2334" s="2">
        <f t="shared" si="289"/>
        <v>46.167999999999999</v>
      </c>
      <c r="G2334" s="2">
        <f t="shared" si="283"/>
        <v>46.167999999999964</v>
      </c>
      <c r="H2334" s="2">
        <f t="shared" si="287"/>
        <v>46.168649999999843</v>
      </c>
      <c r="I2334" s="2">
        <f t="array" ref="I2334">SUMPRODUCT(B2318:B2337, (ROW(B2318:B2337)-ROW(B2318)+1)) / (20*21/2)</f>
        <v>46.168000000000006</v>
      </c>
      <c r="J2334" s="2">
        <f t="shared" si="290"/>
        <v>46.168001470301604</v>
      </c>
      <c r="K2334" s="2">
        <f t="shared" si="284"/>
        <v>46.168135066209231</v>
      </c>
    </row>
    <row r="2335" spans="1:11" ht="13.5" x14ac:dyDescent="0.25">
      <c r="A2335" s="3">
        <f>TITRES_STAT!B2338</f>
        <v>45405</v>
      </c>
      <c r="B2335" s="6">
        <f>TITRES_STAT!D2338</f>
        <v>46.167999999999999</v>
      </c>
      <c r="C2335" s="2">
        <f t="shared" si="285"/>
        <v>0</v>
      </c>
      <c r="D2335" s="2">
        <f t="shared" si="286"/>
        <v>46.167999999999999</v>
      </c>
      <c r="E2335" s="2">
        <f t="shared" si="288"/>
        <v>46.167999999999999</v>
      </c>
      <c r="F2335" s="2">
        <f t="shared" si="289"/>
        <v>46.167999999999999</v>
      </c>
      <c r="G2335" s="2">
        <f t="shared" si="283"/>
        <v>46.167999999999964</v>
      </c>
      <c r="H2335" s="2">
        <f t="shared" si="287"/>
        <v>46.168649999999843</v>
      </c>
      <c r="I2335" s="2">
        <f t="array" ref="I2335">SUMPRODUCT(B2319:B2338, (ROW(B2319:B2338)-ROW(B2319)+1)) / (20*21/2)</f>
        <v>46.168000000000006</v>
      </c>
      <c r="J2335" s="2">
        <f t="shared" si="290"/>
        <v>46.16800133027288</v>
      </c>
      <c r="K2335" s="2">
        <f t="shared" si="284"/>
        <v>46.168129769495145</v>
      </c>
    </row>
    <row r="2336" spans="1:11" ht="13.5" x14ac:dyDescent="0.25">
      <c r="A2336" s="3">
        <f>TITRES_STAT!B2339</f>
        <v>45406</v>
      </c>
      <c r="B2336" s="6">
        <f>TITRES_STAT!D2339</f>
        <v>46.167999999999999</v>
      </c>
      <c r="C2336" s="2">
        <f t="shared" si="285"/>
        <v>0</v>
      </c>
      <c r="D2336" s="2">
        <f t="shared" si="286"/>
        <v>46.167999999999999</v>
      </c>
      <c r="E2336" s="2">
        <f t="shared" si="288"/>
        <v>46.167999999999999</v>
      </c>
      <c r="F2336" s="2">
        <f t="shared" si="289"/>
        <v>46.167999999999999</v>
      </c>
      <c r="G2336" s="2">
        <f t="shared" si="283"/>
        <v>46.167999999999964</v>
      </c>
      <c r="H2336" s="2">
        <f t="shared" si="287"/>
        <v>46.168649999999843</v>
      </c>
      <c r="I2336" s="2">
        <f t="array" ref="I2336">SUMPRODUCT(B2320:B2339, (ROW(B2320:B2339)-ROW(B2320)+1)) / (20*21/2)</f>
        <v>46.168000000000006</v>
      </c>
      <c r="J2336" s="2">
        <f t="shared" si="290"/>
        <v>46.168001203580225</v>
      </c>
      <c r="K2336" s="2">
        <f t="shared" si="284"/>
        <v>46.168124680495339</v>
      </c>
    </row>
    <row r="2337" spans="1:11" ht="13.5" x14ac:dyDescent="0.25">
      <c r="A2337" s="3">
        <f>TITRES_STAT!B2340</f>
        <v>45407</v>
      </c>
      <c r="B2337" s="6">
        <f>TITRES_STAT!D2340</f>
        <v>46.167999999999999</v>
      </c>
      <c r="C2337" s="2">
        <f t="shared" si="285"/>
        <v>0</v>
      </c>
      <c r="D2337" s="2">
        <f t="shared" si="286"/>
        <v>46.167999999999999</v>
      </c>
      <c r="E2337" s="2">
        <f t="shared" si="288"/>
        <v>46.167999999999999</v>
      </c>
      <c r="F2337" s="2">
        <f t="shared" si="289"/>
        <v>46.167999999999999</v>
      </c>
      <c r="G2337" s="2">
        <f t="shared" si="283"/>
        <v>46.167999999999964</v>
      </c>
      <c r="H2337" s="2">
        <f t="shared" si="287"/>
        <v>46.168649999999843</v>
      </c>
      <c r="I2337" s="2">
        <f t="array" ref="I2337">SUMPRODUCT(B2321:B2340, (ROW(B2321:B2340)-ROW(B2321)+1)) / (20*21/2)</f>
        <v>46.168000000000006</v>
      </c>
      <c r="J2337" s="2">
        <f t="shared" si="290"/>
        <v>46.168001088953531</v>
      </c>
      <c r="K2337" s="2">
        <f t="shared" si="284"/>
        <v>46.16811979106415</v>
      </c>
    </row>
    <row r="2338" spans="1:11" ht="13.5" x14ac:dyDescent="0.25">
      <c r="A2338" s="3">
        <f>TITRES_STAT!B2341</f>
        <v>45408</v>
      </c>
      <c r="B2338" s="6">
        <f>TITRES_STAT!D2341</f>
        <v>46.167999999999999</v>
      </c>
      <c r="C2338" s="2">
        <f t="shared" si="285"/>
        <v>0</v>
      </c>
      <c r="D2338" s="2">
        <f t="shared" si="286"/>
        <v>46.167999999999999</v>
      </c>
      <c r="E2338" s="2">
        <f t="shared" si="288"/>
        <v>46.167999999999999</v>
      </c>
      <c r="F2338" s="2">
        <f t="shared" si="289"/>
        <v>46.167999999999999</v>
      </c>
      <c r="G2338" s="2">
        <f t="shared" si="283"/>
        <v>46.167999999999964</v>
      </c>
      <c r="H2338" s="2">
        <f t="shared" si="287"/>
        <v>46.168649999999843</v>
      </c>
      <c r="I2338" s="2">
        <f t="array" ref="I2338">SUMPRODUCT(B2322:B2341, (ROW(B2322:B2341)-ROW(B2322)+1)) / (20*21/2)</f>
        <v>46.168000000000006</v>
      </c>
      <c r="J2338" s="2">
        <f t="shared" si="290"/>
        <v>46.168000985243665</v>
      </c>
      <c r="K2338" s="2">
        <f t="shared" si="284"/>
        <v>46.168115093375363</v>
      </c>
    </row>
    <row r="2339" spans="1:11" ht="13.5" x14ac:dyDescent="0.25">
      <c r="A2339" s="3">
        <f>TITRES_STAT!B2342</f>
        <v>45411</v>
      </c>
      <c r="B2339" s="6">
        <f>TITRES_STAT!D2342</f>
        <v>46.167999999999999</v>
      </c>
      <c r="C2339" s="2">
        <f t="shared" si="285"/>
        <v>0</v>
      </c>
      <c r="D2339" s="2">
        <f t="shared" si="286"/>
        <v>46.167999999999999</v>
      </c>
      <c r="E2339" s="2">
        <f t="shared" si="288"/>
        <v>46.167999999999999</v>
      </c>
      <c r="F2339" s="2">
        <f t="shared" si="289"/>
        <v>46.167999999999999</v>
      </c>
      <c r="G2339" s="2">
        <f t="shared" si="283"/>
        <v>46.167999999999964</v>
      </c>
      <c r="H2339" s="2">
        <f t="shared" si="287"/>
        <v>46.168649999999843</v>
      </c>
      <c r="I2339" s="2">
        <f t="array" ref="I2339">SUMPRODUCT(B2323:B2342, (ROW(B2323:B2342)-ROW(B2323)+1)) / (20*21/2)</f>
        <v>46.168000000000006</v>
      </c>
      <c r="J2339" s="2">
        <f t="shared" si="290"/>
        <v>46.168000891410934</v>
      </c>
      <c r="K2339" s="2">
        <f t="shared" si="284"/>
        <v>46.168110579909666</v>
      </c>
    </row>
    <row r="2340" spans="1:11" ht="13.5" x14ac:dyDescent="0.25">
      <c r="A2340" s="3">
        <f>TITRES_STAT!B2343</f>
        <v>45412</v>
      </c>
      <c r="B2340" s="6">
        <f>TITRES_STAT!D2343</f>
        <v>46.167999999999999</v>
      </c>
      <c r="C2340" s="2">
        <f t="shared" si="285"/>
        <v>0</v>
      </c>
      <c r="D2340" s="2">
        <f t="shared" si="286"/>
        <v>46.167999999999999</v>
      </c>
      <c r="E2340" s="2">
        <f t="shared" si="288"/>
        <v>46.167999999999999</v>
      </c>
      <c r="F2340" s="2">
        <f t="shared" si="289"/>
        <v>46.167999999999999</v>
      </c>
      <c r="G2340" s="2">
        <f t="shared" si="283"/>
        <v>46.167999999999964</v>
      </c>
      <c r="H2340" s="2">
        <f t="shared" si="287"/>
        <v>46.168649999999843</v>
      </c>
      <c r="I2340" s="2">
        <f t="array" ref="I2340">SUMPRODUCT(B2324:B2343, (ROW(B2324:B2343)-ROW(B2324)+1)) / (20*21/2)</f>
        <v>46.168000000000006</v>
      </c>
      <c r="J2340" s="2">
        <f t="shared" si="290"/>
        <v>46.168000806514648</v>
      </c>
      <c r="K2340" s="2">
        <f t="shared" si="284"/>
        <v>46.168106243442622</v>
      </c>
    </row>
    <row r="2341" spans="1:11" ht="13.5" x14ac:dyDescent="0.25">
      <c r="A2341" s="3">
        <f>TITRES_STAT!B2344</f>
        <v>45414</v>
      </c>
      <c r="B2341" s="6">
        <f>TITRES_STAT!D2344</f>
        <v>46.167999999999999</v>
      </c>
      <c r="C2341" s="2">
        <f t="shared" si="285"/>
        <v>0</v>
      </c>
      <c r="D2341" s="2">
        <f t="shared" si="286"/>
        <v>46.167999999999999</v>
      </c>
      <c r="E2341" s="2">
        <f t="shared" si="288"/>
        <v>46.167999999999999</v>
      </c>
      <c r="F2341" s="2">
        <f t="shared" si="289"/>
        <v>46.167999999999999</v>
      </c>
      <c r="G2341" s="2">
        <f t="shared" si="283"/>
        <v>46.167999999999964</v>
      </c>
      <c r="H2341" s="2">
        <f t="shared" si="287"/>
        <v>46.168649999999843</v>
      </c>
      <c r="I2341" s="2">
        <f t="array" ref="I2341">SUMPRODUCT(B2325:B2344, (ROW(B2325:B2344)-ROW(B2325)+1)) / (20*21/2)</f>
        <v>46.168000000000006</v>
      </c>
      <c r="J2341" s="2">
        <f t="shared" si="290"/>
        <v>46.168000729703728</v>
      </c>
      <c r="K2341" s="2">
        <f t="shared" si="284"/>
        <v>46.168102077033112</v>
      </c>
    </row>
    <row r="2342" spans="1:11" ht="13.5" x14ac:dyDescent="0.25">
      <c r="A2342" s="3">
        <f>TITRES_STAT!B2345</f>
        <v>45415</v>
      </c>
      <c r="B2342" s="6">
        <f>TITRES_STAT!D2345</f>
        <v>46.167999999999999</v>
      </c>
      <c r="C2342" s="2">
        <f t="shared" si="285"/>
        <v>0</v>
      </c>
      <c r="D2342" s="2">
        <f t="shared" si="286"/>
        <v>46.167999999999999</v>
      </c>
      <c r="E2342" s="2">
        <f t="shared" si="288"/>
        <v>46.167999999999999</v>
      </c>
      <c r="F2342" s="2">
        <f t="shared" si="289"/>
        <v>46.167999999999999</v>
      </c>
      <c r="G2342" s="2">
        <f t="shared" si="283"/>
        <v>46.167999999999964</v>
      </c>
      <c r="H2342" s="2">
        <f t="shared" si="287"/>
        <v>46.168649999999843</v>
      </c>
      <c r="I2342" s="2">
        <f t="array" ref="I2342">SUMPRODUCT(B2326:B2345, (ROW(B2326:B2345)-ROW(B2326)+1)) / (20*21/2)</f>
        <v>46.168000000000006</v>
      </c>
      <c r="J2342" s="2">
        <f t="shared" si="290"/>
        <v>46.168000660208129</v>
      </c>
      <c r="K2342" s="2">
        <f t="shared" si="284"/>
        <v>46.168098074012207</v>
      </c>
    </row>
    <row r="2343" spans="1:11" ht="13.5" x14ac:dyDescent="0.25">
      <c r="A2343" s="3">
        <f>TITRES_STAT!B2346</f>
        <v>45418</v>
      </c>
      <c r="B2343" s="6">
        <f>TITRES_STAT!D2346</f>
        <v>46.167999999999999</v>
      </c>
      <c r="C2343" s="2">
        <f t="shared" si="285"/>
        <v>0</v>
      </c>
      <c r="D2343" s="2">
        <f t="shared" si="286"/>
        <v>46.167999999999999</v>
      </c>
      <c r="E2343" s="2">
        <f t="shared" si="288"/>
        <v>46.167999999999999</v>
      </c>
      <c r="F2343" s="2">
        <f t="shared" si="289"/>
        <v>46.167999999999999</v>
      </c>
      <c r="G2343" s="2">
        <f t="shared" si="283"/>
        <v>46.167999999999964</v>
      </c>
      <c r="H2343" s="2">
        <f t="shared" si="287"/>
        <v>46.168649999999843</v>
      </c>
      <c r="I2343" s="2">
        <f t="array" ref="I2343">SUMPRODUCT(B2327:B2346, (ROW(B2327:B2346)-ROW(B2327)+1)) / (20*21/2)</f>
        <v>46.168000000000006</v>
      </c>
      <c r="J2343" s="2">
        <f t="shared" si="290"/>
        <v>46.168000597331165</v>
      </c>
      <c r="K2343" s="2">
        <f t="shared" si="284"/>
        <v>46.168094227972517</v>
      </c>
    </row>
    <row r="2344" spans="1:11" ht="13.5" x14ac:dyDescent="0.25">
      <c r="A2344" s="3">
        <f>TITRES_STAT!B2347</f>
        <v>45419</v>
      </c>
      <c r="B2344" s="6">
        <f>TITRES_STAT!D2347</f>
        <v>46.167999999999999</v>
      </c>
      <c r="C2344" s="2">
        <f t="shared" si="285"/>
        <v>0</v>
      </c>
      <c r="D2344" s="2">
        <f t="shared" si="286"/>
        <v>46.167999999999999</v>
      </c>
      <c r="E2344" s="2">
        <f t="shared" si="288"/>
        <v>46.167999999999999</v>
      </c>
      <c r="F2344" s="2">
        <f t="shared" si="289"/>
        <v>46.167999999999999</v>
      </c>
      <c r="G2344" s="2">
        <f t="shared" si="283"/>
        <v>46.167999999999964</v>
      </c>
      <c r="H2344" s="2">
        <f t="shared" si="287"/>
        <v>46.168649999999843</v>
      </c>
      <c r="I2344" s="2">
        <f t="array" ref="I2344">SUMPRODUCT(B2328:B2347, (ROW(B2328:B2347)-ROW(B2328)+1)) / (20*21/2)</f>
        <v>46.168000000000006</v>
      </c>
      <c r="J2344" s="2">
        <f t="shared" si="290"/>
        <v>46.168000540442478</v>
      </c>
      <c r="K2344" s="2">
        <f t="shared" si="284"/>
        <v>46.168090532757908</v>
      </c>
    </row>
    <row r="2345" spans="1:11" ht="13.5" x14ac:dyDescent="0.25">
      <c r="A2345" s="3">
        <f>TITRES_STAT!B2348</f>
        <v>45420</v>
      </c>
      <c r="B2345" s="6">
        <f>TITRES_STAT!D2348</f>
        <v>46.167999999999999</v>
      </c>
      <c r="C2345" s="2">
        <f t="shared" si="285"/>
        <v>0</v>
      </c>
      <c r="D2345" s="2">
        <f t="shared" si="286"/>
        <v>46.167999999999999</v>
      </c>
      <c r="E2345" s="2">
        <f t="shared" si="288"/>
        <v>46.167999999999999</v>
      </c>
      <c r="F2345" s="2">
        <f t="shared" si="289"/>
        <v>46.167999999999999</v>
      </c>
      <c r="G2345" s="2">
        <f t="shared" si="283"/>
        <v>46.167999999999964</v>
      </c>
      <c r="H2345" s="2">
        <f t="shared" si="287"/>
        <v>46.168649999999843</v>
      </c>
      <c r="I2345" s="2">
        <f t="array" ref="I2345">SUMPRODUCT(B2329:B2348, (ROW(B2329:B2348)-ROW(B2329)+1)) / (20*21/2)</f>
        <v>46.168000000000006</v>
      </c>
      <c r="J2345" s="2">
        <f t="shared" si="290"/>
        <v>46.168000488971764</v>
      </c>
      <c r="K2345" s="2">
        <f t="shared" si="284"/>
        <v>46.16808698245368</v>
      </c>
    </row>
    <row r="2346" spans="1:11" ht="13.5" x14ac:dyDescent="0.25">
      <c r="A2346" s="3">
        <f>TITRES_STAT!B2349</f>
        <v>45421</v>
      </c>
      <c r="B2346" s="6">
        <f>TITRES_STAT!D2349</f>
        <v>46.167999999999999</v>
      </c>
      <c r="C2346" s="2">
        <f t="shared" si="285"/>
        <v>0</v>
      </c>
      <c r="D2346" s="2">
        <f t="shared" si="286"/>
        <v>46.167999999999999</v>
      </c>
      <c r="E2346" s="2">
        <f t="shared" si="288"/>
        <v>46.167999999999999</v>
      </c>
      <c r="F2346" s="2">
        <f t="shared" si="289"/>
        <v>46.167999999999999</v>
      </c>
      <c r="G2346" s="2">
        <f t="shared" si="283"/>
        <v>46.167999999999964</v>
      </c>
      <c r="H2346" s="2">
        <f t="shared" si="287"/>
        <v>46.168649999999843</v>
      </c>
      <c r="I2346" s="2">
        <f t="array" ref="I2346">SUMPRODUCT(B2330:B2349, (ROW(B2330:B2349)-ROW(B2330)+1)) / (20*21/2)</f>
        <v>46.168000000000006</v>
      </c>
      <c r="J2346" s="2">
        <f t="shared" si="290"/>
        <v>46.16800044240302</v>
      </c>
      <c r="K2346" s="2">
        <f t="shared" si="284"/>
        <v>46.168083571377068</v>
      </c>
    </row>
    <row r="2347" spans="1:11" ht="13.5" x14ac:dyDescent="0.25">
      <c r="A2347" s="3">
        <f>TITRES_STAT!B2350</f>
        <v>45422</v>
      </c>
      <c r="B2347" s="6">
        <f>TITRES_STAT!D2350</f>
        <v>46.167999999999999</v>
      </c>
      <c r="C2347" s="2">
        <f t="shared" si="285"/>
        <v>0</v>
      </c>
      <c r="D2347" s="2">
        <f t="shared" si="286"/>
        <v>46.167999999999999</v>
      </c>
      <c r="E2347" s="2">
        <f t="shared" si="288"/>
        <v>46.167999999999999</v>
      </c>
      <c r="F2347" s="2">
        <f t="shared" si="289"/>
        <v>46.167999999999999</v>
      </c>
      <c r="G2347" s="2">
        <f t="shared" si="283"/>
        <v>46.167999999999964</v>
      </c>
      <c r="H2347" s="2">
        <f t="shared" si="287"/>
        <v>46.168649999999843</v>
      </c>
      <c r="I2347" s="2">
        <f t="array" ref="I2347">SUMPRODUCT(B2331:B2350, (ROW(B2331:B2350)-ROW(B2331)+1)) / (20*21/2)</f>
        <v>46.168000000000006</v>
      </c>
      <c r="J2347" s="2">
        <f t="shared" si="290"/>
        <v>46.168000400269399</v>
      </c>
      <c r="K2347" s="2">
        <f t="shared" si="284"/>
        <v>46.168080294068162</v>
      </c>
    </row>
    <row r="2348" spans="1:11" ht="13.5" x14ac:dyDescent="0.25">
      <c r="A2348" s="3">
        <f>TITRES_STAT!B2351</f>
        <v>45425</v>
      </c>
      <c r="B2348" s="6">
        <f>TITRES_STAT!D2351</f>
        <v>46.167999999999999</v>
      </c>
      <c r="C2348" s="2">
        <f t="shared" si="285"/>
        <v>0</v>
      </c>
      <c r="D2348" s="2">
        <f t="shared" si="286"/>
        <v>46.167999999999999</v>
      </c>
      <c r="E2348" s="2">
        <f t="shared" si="288"/>
        <v>46.167999999999999</v>
      </c>
      <c r="F2348" s="2">
        <f t="shared" si="289"/>
        <v>46.167999999999999</v>
      </c>
      <c r="G2348" s="2">
        <f t="shared" si="283"/>
        <v>46.167999999999964</v>
      </c>
      <c r="H2348" s="2">
        <f t="shared" si="287"/>
        <v>46.168649999999843</v>
      </c>
      <c r="I2348" s="2">
        <f t="array" ref="I2348">SUMPRODUCT(B2332:B2351, (ROW(B2332:B2351)-ROW(B2332)+1)) / (20*21/2)</f>
        <v>46.168000000000006</v>
      </c>
      <c r="J2348" s="2">
        <f t="shared" si="290"/>
        <v>46.168000362148504</v>
      </c>
      <c r="K2348" s="2">
        <f t="shared" si="284"/>
        <v>46.168077145281174</v>
      </c>
    </row>
    <row r="2349" spans="1:11" ht="13.5" x14ac:dyDescent="0.25">
      <c r="A2349" s="3">
        <f>TITRES_STAT!B2352</f>
        <v>45426</v>
      </c>
      <c r="B2349" s="6">
        <f>TITRES_STAT!D2352</f>
        <v>46.167999999999999</v>
      </c>
      <c r="C2349" s="2">
        <f t="shared" si="285"/>
        <v>0</v>
      </c>
      <c r="D2349" s="2">
        <f t="shared" si="286"/>
        <v>46.167999999999999</v>
      </c>
      <c r="E2349" s="2">
        <f t="shared" si="288"/>
        <v>46.167999999999999</v>
      </c>
      <c r="F2349" s="2">
        <f t="shared" si="289"/>
        <v>46.167999999999999</v>
      </c>
      <c r="G2349" s="2">
        <f t="shared" si="283"/>
        <v>46.167999999999964</v>
      </c>
      <c r="H2349" s="2">
        <f t="shared" si="287"/>
        <v>46.168649999999843</v>
      </c>
      <c r="I2349" s="2">
        <f t="array" ref="I2349">SUMPRODUCT(B2333:B2352, (ROW(B2333:B2352)-ROW(B2333)+1)) / (20*21/2)</f>
        <v>46.168000000000006</v>
      </c>
      <c r="J2349" s="2">
        <f t="shared" si="290"/>
        <v>46.16800032765817</v>
      </c>
      <c r="K2349" s="2">
        <f t="shared" si="284"/>
        <v>46.168074119976033</v>
      </c>
    </row>
    <row r="2350" spans="1:11" ht="13.5" x14ac:dyDescent="0.25">
      <c r="A2350" s="3">
        <f>TITRES_STAT!B2353</f>
        <v>45427</v>
      </c>
      <c r="B2350" s="6">
        <f>TITRES_STAT!D2353</f>
        <v>46.167999999999999</v>
      </c>
      <c r="C2350" s="2">
        <f t="shared" si="285"/>
        <v>0</v>
      </c>
      <c r="D2350" s="2">
        <f t="shared" si="286"/>
        <v>46.167999999999999</v>
      </c>
      <c r="E2350" s="2">
        <f t="shared" si="288"/>
        <v>46.167999999999999</v>
      </c>
      <c r="F2350" s="2">
        <f t="shared" si="289"/>
        <v>46.167999999999999</v>
      </c>
      <c r="G2350" s="2">
        <f t="shared" si="283"/>
        <v>46.167999999999964</v>
      </c>
      <c r="H2350" s="2">
        <f t="shared" si="287"/>
        <v>46.168649999999843</v>
      </c>
      <c r="I2350" s="2">
        <f t="array" ref="I2350">SUMPRODUCT(B2334:B2353, (ROW(B2334:B2353)-ROW(B2334)+1)) / (20*21/2)</f>
        <v>46.168000000000006</v>
      </c>
      <c r="J2350" s="2">
        <f t="shared" si="290"/>
        <v>46.168000296452625</v>
      </c>
      <c r="K2350" s="2">
        <f t="shared" si="284"/>
        <v>46.168071213310306</v>
      </c>
    </row>
    <row r="2351" spans="1:11" ht="13.5" x14ac:dyDescent="0.25">
      <c r="A2351" s="3">
        <f>TITRES_STAT!B2354</f>
        <v>45428</v>
      </c>
      <c r="B2351" s="6">
        <f>TITRES_STAT!D2354</f>
        <v>46.167999999999999</v>
      </c>
      <c r="C2351" s="2">
        <f t="shared" si="285"/>
        <v>0</v>
      </c>
      <c r="D2351" s="2">
        <f t="shared" si="286"/>
        <v>46.167999999999999</v>
      </c>
      <c r="E2351" s="2">
        <f t="shared" si="288"/>
        <v>46.167999999999999</v>
      </c>
      <c r="F2351" s="2">
        <f t="shared" si="289"/>
        <v>46.167999999999999</v>
      </c>
      <c r="G2351" s="2">
        <f t="shared" si="283"/>
        <v>46.167999999999964</v>
      </c>
      <c r="H2351" s="2">
        <f t="shared" si="287"/>
        <v>46.168649999999836</v>
      </c>
      <c r="I2351" s="2">
        <f t="array" ref="I2351">SUMPRODUCT(B2335:B2354, (ROW(B2335:B2354)-ROW(B2335)+1)) / (20*21/2)</f>
        <v>46.168000000000006</v>
      </c>
      <c r="J2351" s="2">
        <f t="shared" si="290"/>
        <v>46.168000268219039</v>
      </c>
      <c r="K2351" s="2">
        <f t="shared" si="284"/>
        <v>46.168068420631471</v>
      </c>
    </row>
    <row r="2352" spans="1:11" ht="13.5" x14ac:dyDescent="0.25">
      <c r="A2352" s="3">
        <f>TITRES_STAT!B2355</f>
        <v>45429</v>
      </c>
      <c r="B2352" s="6">
        <f>TITRES_STAT!D2355</f>
        <v>46.167999999999999</v>
      </c>
      <c r="C2352" s="2">
        <f t="shared" si="285"/>
        <v>0</v>
      </c>
      <c r="D2352" s="2">
        <f t="shared" si="286"/>
        <v>46.167999999999999</v>
      </c>
      <c r="E2352" s="2">
        <f t="shared" si="288"/>
        <v>46.167999999999999</v>
      </c>
      <c r="F2352" s="2">
        <f t="shared" si="289"/>
        <v>46.167999999999999</v>
      </c>
      <c r="G2352" s="2">
        <f t="shared" si="283"/>
        <v>46.167999999999964</v>
      </c>
      <c r="H2352" s="2">
        <f t="shared" si="287"/>
        <v>46.168649999999836</v>
      </c>
      <c r="I2352" s="2">
        <f t="array" ref="I2352">SUMPRODUCT(B2336:B2355, (ROW(B2336:B2355)-ROW(B2336)+1)) / (20*21/2)</f>
        <v>46.168000000000006</v>
      </c>
      <c r="J2352" s="2">
        <f t="shared" si="290"/>
        <v>46.168000242674367</v>
      </c>
      <c r="K2352" s="2">
        <f t="shared" si="284"/>
        <v>46.168065737469455</v>
      </c>
    </row>
    <row r="2353" spans="1:11" ht="13.5" x14ac:dyDescent="0.25">
      <c r="A2353" s="3">
        <f>TITRES_STAT!B2356</f>
        <v>45432</v>
      </c>
      <c r="B2353" s="6">
        <f>TITRES_STAT!D2356</f>
        <v>46.167999999999999</v>
      </c>
      <c r="C2353" s="2">
        <f t="shared" si="285"/>
        <v>0</v>
      </c>
      <c r="D2353" s="2">
        <f t="shared" si="286"/>
        <v>46.167999999999999</v>
      </c>
      <c r="E2353" s="2">
        <f t="shared" si="288"/>
        <v>46.167999999999999</v>
      </c>
      <c r="F2353" s="2">
        <f t="shared" si="289"/>
        <v>46.167999999999999</v>
      </c>
      <c r="G2353" s="2">
        <f t="shared" si="283"/>
        <v>46.167999999999964</v>
      </c>
      <c r="H2353" s="2">
        <f t="shared" si="287"/>
        <v>46.168649999999836</v>
      </c>
      <c r="I2353" s="2">
        <f t="array" ref="I2353">SUMPRODUCT(B2337:B2356, (ROW(B2337:B2356)-ROW(B2337)+1)) / (20*21/2)</f>
        <v>46.1447619047619</v>
      </c>
      <c r="J2353" s="2">
        <f t="shared" si="290"/>
        <v>46.168000219562522</v>
      </c>
      <c r="K2353" s="2">
        <f t="shared" si="284"/>
        <v>46.168063159529481</v>
      </c>
    </row>
    <row r="2354" spans="1:11" ht="13.5" x14ac:dyDescent="0.25">
      <c r="A2354" s="3">
        <f>TITRES_STAT!B2357</f>
        <v>45433</v>
      </c>
      <c r="B2354" s="6">
        <f>TITRES_STAT!D2357</f>
        <v>46.167999999999999</v>
      </c>
      <c r="C2354" s="2">
        <f t="shared" si="285"/>
        <v>0</v>
      </c>
      <c r="D2354" s="2">
        <f t="shared" si="286"/>
        <v>46.167999999999999</v>
      </c>
      <c r="E2354" s="2">
        <f t="shared" si="288"/>
        <v>46.167999999999999</v>
      </c>
      <c r="F2354" s="2">
        <f t="shared" si="289"/>
        <v>46.167999999999999</v>
      </c>
      <c r="G2354" s="2">
        <f t="shared" ref="G2354:G2417" si="291">AVERAGE(B2305:B2354)</f>
        <v>46.167999999999964</v>
      </c>
      <c r="H2354" s="2">
        <f t="shared" si="287"/>
        <v>46.168649999999836</v>
      </c>
      <c r="I2354" s="2">
        <f t="array" ref="I2354">SUMPRODUCT(B2338:B2357, (ROW(B2338:B2357)-ROW(B2338)+1)) / (20*21/2)</f>
        <v>46.122685714285709</v>
      </c>
      <c r="J2354" s="2">
        <f t="shared" si="290"/>
        <v>46.168000198651804</v>
      </c>
      <c r="K2354" s="2">
        <f t="shared" si="284"/>
        <v>46.168060682685187</v>
      </c>
    </row>
    <row r="2355" spans="1:11" ht="13.5" x14ac:dyDescent="0.25">
      <c r="A2355" s="3">
        <f>TITRES_STAT!B2358</f>
        <v>45434</v>
      </c>
      <c r="B2355" s="6">
        <f>TITRES_STAT!D2358</f>
        <v>46.167999999999999</v>
      </c>
      <c r="C2355" s="2">
        <f t="shared" si="285"/>
        <v>0</v>
      </c>
      <c r="D2355" s="2">
        <f t="shared" si="286"/>
        <v>46.167999999999999</v>
      </c>
      <c r="E2355" s="2">
        <f t="shared" si="288"/>
        <v>46.167999999999999</v>
      </c>
      <c r="F2355" s="2">
        <f t="shared" si="289"/>
        <v>46.167999999999999</v>
      </c>
      <c r="G2355" s="2">
        <f t="shared" si="291"/>
        <v>46.167999999999964</v>
      </c>
      <c r="H2355" s="2">
        <f t="shared" si="287"/>
        <v>46.168649999999822</v>
      </c>
      <c r="I2355" s="2">
        <f t="array" ref="I2355">SUMPRODUCT(B2339:B2358, (ROW(B2339:B2358)-ROW(B2339)+1)) / (20*21/2)</f>
        <v>46.101771428571425</v>
      </c>
      <c r="J2355" s="2">
        <f t="shared" si="290"/>
        <v>46.16800017973258</v>
      </c>
      <c r="K2355" s="2">
        <f t="shared" ref="K2355:K2418" si="292">$K$4*B2355+(1-$K$4)*K2354</f>
        <v>46.168058302972042</v>
      </c>
    </row>
    <row r="2356" spans="1:11" ht="13.5" x14ac:dyDescent="0.25">
      <c r="A2356" s="3">
        <f>TITRES_STAT!B2359</f>
        <v>45435</v>
      </c>
      <c r="B2356" s="6">
        <f>TITRES_STAT!D2359</f>
        <v>45.923999999999999</v>
      </c>
      <c r="C2356" s="2">
        <f t="shared" si="285"/>
        <v>-0.24399999999999977</v>
      </c>
      <c r="D2356" s="2">
        <f t="shared" si="286"/>
        <v>46.119199999999999</v>
      </c>
      <c r="E2356" s="2">
        <f t="shared" si="288"/>
        <v>46.143599999999999</v>
      </c>
      <c r="F2356" s="2">
        <f t="shared" si="289"/>
        <v>46.155799999999999</v>
      </c>
      <c r="G2356" s="2">
        <f t="shared" si="291"/>
        <v>46.163119999999964</v>
      </c>
      <c r="H2356" s="2">
        <f t="shared" si="287"/>
        <v>46.167429999999833</v>
      </c>
      <c r="I2356" s="2">
        <f t="array" ref="I2356">SUMPRODUCT(B2340:B2359, (ROW(B2340:B2359)-ROW(B2340)+1)) / (20*21/2)</f>
        <v>46.082019047619042</v>
      </c>
      <c r="J2356" s="2">
        <f t="shared" si="290"/>
        <v>46.144762067377094</v>
      </c>
      <c r="K2356" s="2">
        <f t="shared" si="292"/>
        <v>46.158487389130002</v>
      </c>
    </row>
    <row r="2357" spans="1:11" ht="13.5" x14ac:dyDescent="0.25">
      <c r="A2357" s="3">
        <f>TITRES_STAT!B2360</f>
        <v>45436</v>
      </c>
      <c r="B2357" s="6">
        <f>TITRES_STAT!D2360</f>
        <v>45.923999999999999</v>
      </c>
      <c r="C2357" s="2">
        <f t="shared" si="285"/>
        <v>0</v>
      </c>
      <c r="D2357" s="2">
        <f t="shared" si="286"/>
        <v>46.070399999999999</v>
      </c>
      <c r="E2357" s="2">
        <f t="shared" si="288"/>
        <v>46.119199999999992</v>
      </c>
      <c r="F2357" s="2">
        <f t="shared" si="289"/>
        <v>46.143599999999999</v>
      </c>
      <c r="G2357" s="2">
        <f t="shared" si="291"/>
        <v>46.158239999999957</v>
      </c>
      <c r="H2357" s="2">
        <f t="shared" si="287"/>
        <v>46.166209999999836</v>
      </c>
      <c r="I2357" s="2">
        <f t="array" ref="I2357">SUMPRODUCT(B2341:B2360, (ROW(B2341:B2360)-ROW(B2341)+1)) / (20*21/2)</f>
        <v>46.06342857142856</v>
      </c>
      <c r="J2357" s="2">
        <f t="shared" si="290"/>
        <v>46.123737108579277</v>
      </c>
      <c r="K2357" s="2">
        <f t="shared" si="292"/>
        <v>46.149291805242548</v>
      </c>
    </row>
    <row r="2358" spans="1:11" ht="13.5" x14ac:dyDescent="0.25">
      <c r="A2358" s="3">
        <f>TITRES_STAT!B2361</f>
        <v>45439</v>
      </c>
      <c r="B2358" s="6">
        <f>TITRES_STAT!D2361</f>
        <v>45.923999999999999</v>
      </c>
      <c r="C2358" s="2">
        <f t="shared" si="285"/>
        <v>0</v>
      </c>
      <c r="D2358" s="2">
        <f t="shared" si="286"/>
        <v>46.021599999999999</v>
      </c>
      <c r="E2358" s="2">
        <f t="shared" si="288"/>
        <v>46.094799999999992</v>
      </c>
      <c r="F2358" s="2">
        <f t="shared" si="289"/>
        <v>46.131399999999999</v>
      </c>
      <c r="G2358" s="2">
        <f t="shared" si="291"/>
        <v>46.153359999999957</v>
      </c>
      <c r="H2358" s="2">
        <f t="shared" si="287"/>
        <v>46.164989999999847</v>
      </c>
      <c r="I2358" s="2">
        <f t="array" ref="I2358">SUMPRODUCT(B2342:B2361, (ROW(B2342:B2361)-ROW(B2342)+1)) / (20*21/2)</f>
        <v>46.045999999999992</v>
      </c>
      <c r="J2358" s="2">
        <f t="shared" si="290"/>
        <v>46.104714526809822</v>
      </c>
      <c r="K2358" s="2">
        <f t="shared" si="292"/>
        <v>46.140456832487942</v>
      </c>
    </row>
    <row r="2359" spans="1:11" ht="13.5" x14ac:dyDescent="0.25">
      <c r="A2359" s="3">
        <f>TITRES_STAT!B2362</f>
        <v>45440</v>
      </c>
      <c r="B2359" s="6">
        <f>TITRES_STAT!D2362</f>
        <v>45.923999999999999</v>
      </c>
      <c r="C2359" s="2">
        <f t="shared" si="285"/>
        <v>0</v>
      </c>
      <c r="D2359" s="2">
        <f t="shared" si="286"/>
        <v>45.972799999999999</v>
      </c>
      <c r="E2359" s="2">
        <f t="shared" si="288"/>
        <v>46.070399999999992</v>
      </c>
      <c r="F2359" s="2">
        <f t="shared" si="289"/>
        <v>46.119199999999992</v>
      </c>
      <c r="G2359" s="2">
        <f t="shared" si="291"/>
        <v>46.148479999999957</v>
      </c>
      <c r="H2359" s="2">
        <f t="shared" si="287"/>
        <v>46.163769999999843</v>
      </c>
      <c r="I2359" s="2">
        <f t="array" ref="I2359">SUMPRODUCT(B2343:B2362, (ROW(B2343:B2362)-ROW(B2343)+1)) / (20*21/2)</f>
        <v>46.029733333333319</v>
      </c>
      <c r="J2359" s="2">
        <f t="shared" si="290"/>
        <v>46.087503619494598</v>
      </c>
      <c r="K2359" s="2">
        <f t="shared" si="292"/>
        <v>46.13196832925312</v>
      </c>
    </row>
    <row r="2360" spans="1:11" ht="13.5" x14ac:dyDescent="0.25">
      <c r="A2360" s="3">
        <f>TITRES_STAT!B2363</f>
        <v>45441</v>
      </c>
      <c r="B2360" s="6">
        <f>TITRES_STAT!D2363</f>
        <v>45.923999999999999</v>
      </c>
      <c r="C2360" s="2">
        <f t="shared" si="285"/>
        <v>0</v>
      </c>
      <c r="D2360" s="2">
        <f t="shared" si="286"/>
        <v>45.923999999999999</v>
      </c>
      <c r="E2360" s="2">
        <f t="shared" si="288"/>
        <v>46.045999999999992</v>
      </c>
      <c r="F2360" s="2">
        <f t="shared" si="289"/>
        <v>46.106999999999992</v>
      </c>
      <c r="G2360" s="2">
        <f t="shared" si="291"/>
        <v>46.14359999999995</v>
      </c>
      <c r="H2360" s="2">
        <f t="shared" si="287"/>
        <v>46.162549999999847</v>
      </c>
      <c r="I2360" s="2">
        <f t="array" ref="I2360">SUMPRODUCT(B2344:B2363, (ROW(B2344:B2363)-ROW(B2344)+1)) / (20*21/2)</f>
        <v>46.014628571428567</v>
      </c>
      <c r="J2360" s="2">
        <f t="shared" si="290"/>
        <v>46.071931846209395</v>
      </c>
      <c r="K2360" s="2">
        <f t="shared" si="292"/>
        <v>46.123812708498093</v>
      </c>
    </row>
    <row r="2361" spans="1:11" ht="13.5" x14ac:dyDescent="0.25">
      <c r="A2361" s="3">
        <f>TITRES_STAT!B2364</f>
        <v>45442</v>
      </c>
      <c r="B2361" s="6">
        <f>TITRES_STAT!D2364</f>
        <v>45.923999999999999</v>
      </c>
      <c r="C2361" s="2">
        <f t="shared" si="285"/>
        <v>0</v>
      </c>
      <c r="D2361" s="2">
        <f t="shared" si="286"/>
        <v>45.923999999999999</v>
      </c>
      <c r="E2361" s="2">
        <f t="shared" si="288"/>
        <v>46.021599999999992</v>
      </c>
      <c r="F2361" s="2">
        <f t="shared" si="289"/>
        <v>46.094799999999992</v>
      </c>
      <c r="G2361" s="2">
        <f t="shared" si="291"/>
        <v>46.138719999999957</v>
      </c>
      <c r="H2361" s="2">
        <f t="shared" si="287"/>
        <v>46.16132999999985</v>
      </c>
      <c r="I2361" s="2">
        <f t="array" ref="I2361">SUMPRODUCT(B2345:B2364, (ROW(B2345:B2364)-ROW(B2345)+1)) / (20*21/2)</f>
        <v>46.000685714285702</v>
      </c>
      <c r="J2361" s="2">
        <f t="shared" si="290"/>
        <v>46.057843098951359</v>
      </c>
      <c r="K2361" s="2">
        <f t="shared" si="292"/>
        <v>46.115976916007973</v>
      </c>
    </row>
    <row r="2362" spans="1:11" ht="13.5" x14ac:dyDescent="0.25">
      <c r="A2362" s="3">
        <f>TITRES_STAT!B2365</f>
        <v>45443</v>
      </c>
      <c r="B2362" s="6">
        <f>TITRES_STAT!D2365</f>
        <v>45.923999999999999</v>
      </c>
      <c r="C2362" s="2">
        <f t="shared" si="285"/>
        <v>0</v>
      </c>
      <c r="D2362" s="2">
        <f t="shared" si="286"/>
        <v>45.923999999999999</v>
      </c>
      <c r="E2362" s="2">
        <f t="shared" si="288"/>
        <v>45.997199999999992</v>
      </c>
      <c r="F2362" s="2">
        <f t="shared" si="289"/>
        <v>46.082599999999992</v>
      </c>
      <c r="G2362" s="2">
        <f t="shared" si="291"/>
        <v>46.133839999999957</v>
      </c>
      <c r="H2362" s="2">
        <f t="shared" si="287"/>
        <v>46.160109999999861</v>
      </c>
      <c r="I2362" s="2">
        <f t="array" ref="I2362">SUMPRODUCT(B2346:B2365, (ROW(B2346:B2365)-ROW(B2346)+1)) / (20*21/2)</f>
        <v>45.987904761904751</v>
      </c>
      <c r="J2362" s="2">
        <f t="shared" si="290"/>
        <v>46.045096137146466</v>
      </c>
      <c r="K2362" s="2">
        <f t="shared" si="292"/>
        <v>46.108448409497861</v>
      </c>
    </row>
    <row r="2363" spans="1:11" ht="13.5" x14ac:dyDescent="0.25">
      <c r="A2363" s="3">
        <f>TITRES_STAT!B2366</f>
        <v>45446</v>
      </c>
      <c r="B2363" s="6">
        <f>TITRES_STAT!D2366</f>
        <v>45.923999999999999</v>
      </c>
      <c r="C2363" s="2">
        <f t="shared" si="285"/>
        <v>0</v>
      </c>
      <c r="D2363" s="2">
        <f t="shared" si="286"/>
        <v>45.923999999999999</v>
      </c>
      <c r="E2363" s="2">
        <f t="shared" si="288"/>
        <v>45.972799999999992</v>
      </c>
      <c r="F2363" s="2">
        <f t="shared" si="289"/>
        <v>46.070399999999992</v>
      </c>
      <c r="G2363" s="2">
        <f t="shared" si="291"/>
        <v>46.128959999999964</v>
      </c>
      <c r="H2363" s="2">
        <f t="shared" si="287"/>
        <v>46.158889999999865</v>
      </c>
      <c r="I2363" s="2">
        <f t="array" ref="I2363">SUMPRODUCT(B2347:B2366, (ROW(B2347:B2366)-ROW(B2347)+1)) / (20*21/2)</f>
        <v>45.976285714285702</v>
      </c>
      <c r="J2363" s="2">
        <f t="shared" si="290"/>
        <v>46.033563171703946</v>
      </c>
      <c r="K2363" s="2">
        <f t="shared" si="292"/>
        <v>46.101215138537164</v>
      </c>
    </row>
    <row r="2364" spans="1:11" ht="13.5" x14ac:dyDescent="0.25">
      <c r="A2364" s="3">
        <f>TITRES_STAT!B2367</f>
        <v>45447</v>
      </c>
      <c r="B2364" s="6">
        <f>TITRES_STAT!D2367</f>
        <v>45.923999999999999</v>
      </c>
      <c r="C2364" s="2">
        <f t="shared" si="285"/>
        <v>0</v>
      </c>
      <c r="D2364" s="2">
        <f t="shared" si="286"/>
        <v>45.923999999999999</v>
      </c>
      <c r="E2364" s="2">
        <f t="shared" si="288"/>
        <v>45.948399999999992</v>
      </c>
      <c r="F2364" s="2">
        <f t="shared" si="289"/>
        <v>46.058199999999992</v>
      </c>
      <c r="G2364" s="2">
        <f t="shared" si="291"/>
        <v>46.124079999999957</v>
      </c>
      <c r="H2364" s="2">
        <f t="shared" si="287"/>
        <v>46.157669999999868</v>
      </c>
      <c r="I2364" s="2">
        <f t="array" ref="I2364">SUMPRODUCT(B2348:B2367, (ROW(B2348:B2367)-ROW(B2348)+1)) / (20*21/2)</f>
        <v>45.96582857142856</v>
      </c>
      <c r="J2364" s="2">
        <f t="shared" si="290"/>
        <v>46.02312858392262</v>
      </c>
      <c r="K2364" s="2">
        <f t="shared" si="292"/>
        <v>46.0942655252612</v>
      </c>
    </row>
    <row r="2365" spans="1:11" ht="13.5" x14ac:dyDescent="0.25">
      <c r="A2365" s="3">
        <f>TITRES_STAT!B2368</f>
        <v>45448</v>
      </c>
      <c r="B2365" s="6">
        <f>TITRES_STAT!D2368</f>
        <v>45.923999999999999</v>
      </c>
      <c r="C2365" s="2">
        <f t="shared" si="285"/>
        <v>0</v>
      </c>
      <c r="D2365" s="2">
        <f t="shared" si="286"/>
        <v>45.923999999999999</v>
      </c>
      <c r="E2365" s="2">
        <f t="shared" si="288"/>
        <v>45.923999999999992</v>
      </c>
      <c r="F2365" s="2">
        <f t="shared" si="289"/>
        <v>46.045999999999992</v>
      </c>
      <c r="G2365" s="2">
        <f t="shared" si="291"/>
        <v>46.119199999999964</v>
      </c>
      <c r="H2365" s="2">
        <f t="shared" si="287"/>
        <v>46.156449999999879</v>
      </c>
      <c r="I2365" s="2">
        <f t="array" ref="I2365">SUMPRODUCT(B2349:B2368, (ROW(B2349:B2368)-ROW(B2349)+1)) / (20*21/2)</f>
        <v>45.956533333333319</v>
      </c>
      <c r="J2365" s="2">
        <f t="shared" si="290"/>
        <v>46.013687766406179</v>
      </c>
      <c r="K2365" s="2">
        <f t="shared" si="292"/>
        <v>46.087588445839195</v>
      </c>
    </row>
    <row r="2366" spans="1:11" ht="13.5" x14ac:dyDescent="0.25">
      <c r="A2366" s="3">
        <f>TITRES_STAT!B2369</f>
        <v>45449</v>
      </c>
      <c r="B2366" s="6">
        <f>TITRES_STAT!D2369</f>
        <v>45.923999999999999</v>
      </c>
      <c r="C2366" s="2">
        <f t="shared" si="285"/>
        <v>0</v>
      </c>
      <c r="D2366" s="2">
        <f t="shared" si="286"/>
        <v>45.923999999999999</v>
      </c>
      <c r="E2366" s="2">
        <f t="shared" si="288"/>
        <v>45.923999999999992</v>
      </c>
      <c r="F2366" s="2">
        <f t="shared" si="289"/>
        <v>46.033799999999992</v>
      </c>
      <c r="G2366" s="2">
        <f t="shared" si="291"/>
        <v>46.114319999999964</v>
      </c>
      <c r="H2366" s="2">
        <f t="shared" si="287"/>
        <v>46.155229999999882</v>
      </c>
      <c r="I2366" s="2">
        <f t="array" ref="I2366">SUMPRODUCT(B2350:B2369, (ROW(B2350:B2369)-ROW(B2350)+1)) / (20*21/2)</f>
        <v>45.948399999999985</v>
      </c>
      <c r="J2366" s="2">
        <f t="shared" si="290"/>
        <v>46.005146074367495</v>
      </c>
      <c r="K2366" s="2">
        <f t="shared" si="292"/>
        <v>46.081173212669029</v>
      </c>
    </row>
    <row r="2367" spans="1:11" ht="13.5" x14ac:dyDescent="0.25">
      <c r="A2367" s="3">
        <f>TITRES_STAT!B2370</f>
        <v>45450</v>
      </c>
      <c r="B2367" s="6">
        <f>TITRES_STAT!D2370</f>
        <v>45.923999999999999</v>
      </c>
      <c r="C2367" s="2">
        <f t="shared" si="285"/>
        <v>0</v>
      </c>
      <c r="D2367" s="2">
        <f t="shared" si="286"/>
        <v>45.923999999999999</v>
      </c>
      <c r="E2367" s="2">
        <f t="shared" si="288"/>
        <v>45.923999999999992</v>
      </c>
      <c r="F2367" s="2">
        <f t="shared" si="289"/>
        <v>46.021599999999992</v>
      </c>
      <c r="G2367" s="2">
        <f t="shared" si="291"/>
        <v>46.109439999999971</v>
      </c>
      <c r="H2367" s="2">
        <f t="shared" si="287"/>
        <v>46.154009999999886</v>
      </c>
      <c r="I2367" s="2">
        <f t="array" ref="I2367">SUMPRODUCT(B2351:B2370, (ROW(B2351:B2370)-ROW(B2351)+1)) / (20*21/2)</f>
        <v>45.94142857142856</v>
      </c>
      <c r="J2367" s="2">
        <f t="shared" si="290"/>
        <v>45.997417876808683</v>
      </c>
      <c r="K2367" s="2">
        <f t="shared" si="292"/>
        <v>46.075009557270242</v>
      </c>
    </row>
    <row r="2368" spans="1:11" ht="13.5" x14ac:dyDescent="0.25">
      <c r="A2368" s="3">
        <f>TITRES_STAT!B2371</f>
        <v>45453</v>
      </c>
      <c r="B2368" s="6">
        <f>TITRES_STAT!D2371</f>
        <v>45.923999999999999</v>
      </c>
      <c r="C2368" s="2">
        <f t="shared" si="285"/>
        <v>0</v>
      </c>
      <c r="D2368" s="2">
        <f t="shared" si="286"/>
        <v>45.923999999999999</v>
      </c>
      <c r="E2368" s="2">
        <f t="shared" si="288"/>
        <v>45.923999999999992</v>
      </c>
      <c r="F2368" s="2">
        <f t="shared" si="289"/>
        <v>46.009399999999985</v>
      </c>
      <c r="G2368" s="2">
        <f t="shared" si="291"/>
        <v>46.104559999999964</v>
      </c>
      <c r="H2368" s="2">
        <f t="shared" si="287"/>
        <v>46.152789999999897</v>
      </c>
      <c r="I2368" s="2">
        <f t="array" ref="I2368">SUMPRODUCT(B2352:B2371, (ROW(B2352:B2371)-ROW(B2352)+1)) / (20*21/2)</f>
        <v>45.935619047619035</v>
      </c>
      <c r="J2368" s="2">
        <f t="shared" si="290"/>
        <v>45.990425698064996</v>
      </c>
      <c r="K2368" s="2">
        <f t="shared" si="292"/>
        <v>46.069087613847877</v>
      </c>
    </row>
    <row r="2369" spans="1:11" ht="13.5" x14ac:dyDescent="0.25">
      <c r="A2369" s="3">
        <f>TITRES_STAT!B2372</f>
        <v>45454</v>
      </c>
      <c r="B2369" s="6">
        <f>TITRES_STAT!D2372</f>
        <v>45.923999999999999</v>
      </c>
      <c r="C2369" s="2">
        <f t="shared" si="285"/>
        <v>0</v>
      </c>
      <c r="D2369" s="2">
        <f t="shared" si="286"/>
        <v>45.923999999999999</v>
      </c>
      <c r="E2369" s="2">
        <f t="shared" si="288"/>
        <v>45.923999999999992</v>
      </c>
      <c r="F2369" s="2">
        <f t="shared" si="289"/>
        <v>45.997199999999985</v>
      </c>
      <c r="G2369" s="2">
        <f t="shared" si="291"/>
        <v>46.099679999999971</v>
      </c>
      <c r="H2369" s="2">
        <f t="shared" si="287"/>
        <v>46.1515699999999</v>
      </c>
      <c r="I2369" s="2">
        <f t="array" ref="I2369">SUMPRODUCT(B2353:B2372, (ROW(B2353:B2372)-ROW(B2353)+1)) / (20*21/2)</f>
        <v>45.954209523809517</v>
      </c>
      <c r="J2369" s="2">
        <f t="shared" si="290"/>
        <v>45.984099441106423</v>
      </c>
      <c r="K2369" s="2">
        <f t="shared" si="292"/>
        <v>46.063397903500899</v>
      </c>
    </row>
    <row r="2370" spans="1:11" ht="13.5" x14ac:dyDescent="0.25">
      <c r="A2370" s="3">
        <f>TITRES_STAT!B2373</f>
        <v>45455</v>
      </c>
      <c r="B2370" s="6">
        <f>TITRES_STAT!D2373</f>
        <v>45.923999999999999</v>
      </c>
      <c r="C2370" s="2">
        <f t="shared" si="285"/>
        <v>0</v>
      </c>
      <c r="D2370" s="2">
        <f t="shared" si="286"/>
        <v>45.923999999999999</v>
      </c>
      <c r="E2370" s="2">
        <f t="shared" si="288"/>
        <v>45.923999999999992</v>
      </c>
      <c r="F2370" s="2">
        <f t="shared" si="289"/>
        <v>45.984999999999985</v>
      </c>
      <c r="G2370" s="2">
        <f t="shared" si="291"/>
        <v>46.094799999999971</v>
      </c>
      <c r="H2370" s="2">
        <f t="shared" si="287"/>
        <v>46.150349999999911</v>
      </c>
      <c r="I2370" s="2">
        <f t="array" ref="I2370">SUMPRODUCT(B2354:B2373, (ROW(B2354:B2373)-ROW(B2354)+1)) / (20*21/2)</f>
        <v>45.972799999999985</v>
      </c>
      <c r="J2370" s="2">
        <f t="shared" si="290"/>
        <v>45.978375684810572</v>
      </c>
      <c r="K2370" s="2">
        <f t="shared" si="292"/>
        <v>46.057931319049885</v>
      </c>
    </row>
    <row r="2371" spans="1:11" ht="13.5" x14ac:dyDescent="0.25">
      <c r="A2371" s="3">
        <f>TITRES_STAT!B2374</f>
        <v>45456</v>
      </c>
      <c r="B2371" s="6">
        <f>TITRES_STAT!D2374</f>
        <v>45.923999999999999</v>
      </c>
      <c r="C2371" s="2">
        <f t="shared" si="285"/>
        <v>0</v>
      </c>
      <c r="D2371" s="2">
        <f t="shared" si="286"/>
        <v>45.923999999999999</v>
      </c>
      <c r="E2371" s="2">
        <f t="shared" si="288"/>
        <v>45.923999999999992</v>
      </c>
      <c r="F2371" s="2">
        <f t="shared" si="289"/>
        <v>45.972799999999985</v>
      </c>
      <c r="G2371" s="2">
        <f t="shared" si="291"/>
        <v>46.089919999999978</v>
      </c>
      <c r="H2371" s="2">
        <f t="shared" si="287"/>
        <v>46.149129999999914</v>
      </c>
      <c r="I2371" s="2">
        <f t="array" ref="I2371">SUMPRODUCT(B2355:B2374, (ROW(B2355:B2374)-ROW(B2355)+1)) / (20*21/2)</f>
        <v>45.991390476190475</v>
      </c>
      <c r="J2371" s="2">
        <f t="shared" si="290"/>
        <v>45.97319704816195</v>
      </c>
      <c r="K2371" s="2">
        <f t="shared" si="292"/>
        <v>46.052679110459692</v>
      </c>
    </row>
    <row r="2372" spans="1:11" ht="13.5" x14ac:dyDescent="0.25">
      <c r="A2372" s="3">
        <f>TITRES_STAT!B2375</f>
        <v>45457</v>
      </c>
      <c r="B2372" s="6">
        <f>TITRES_STAT!D2375</f>
        <v>46.167999999999999</v>
      </c>
      <c r="C2372" s="2">
        <f t="shared" ref="C2372:C2435" si="293">B2372-B2371</f>
        <v>0.24399999999999977</v>
      </c>
      <c r="D2372" s="2">
        <f t="shared" si="286"/>
        <v>45.972799999999999</v>
      </c>
      <c r="E2372" s="2">
        <f t="shared" si="288"/>
        <v>45.948399999999992</v>
      </c>
      <c r="F2372" s="2">
        <f t="shared" si="289"/>
        <v>45.972799999999992</v>
      </c>
      <c r="G2372" s="2">
        <f t="shared" si="291"/>
        <v>46.089919999999978</v>
      </c>
      <c r="H2372" s="2">
        <f t="shared" si="287"/>
        <v>46.149129999999914</v>
      </c>
      <c r="I2372" s="2">
        <f t="array" ref="I2372">SUMPRODUCT(B2356:B2375, (ROW(B2356:B2375)-ROW(B2356)+1)) / (20*21/2)</f>
        <v>46.009980952380943</v>
      </c>
      <c r="J2372" s="2">
        <f t="shared" si="290"/>
        <v>45.991749710241763</v>
      </c>
      <c r="K2372" s="2">
        <f t="shared" si="292"/>
        <v>46.057201498284805</v>
      </c>
    </row>
    <row r="2373" spans="1:11" ht="13.5" x14ac:dyDescent="0.25">
      <c r="A2373" s="3">
        <f>TITRES_STAT!B2376</f>
        <v>45461</v>
      </c>
      <c r="B2373" s="6">
        <f>TITRES_STAT!D2376</f>
        <v>46.167999999999999</v>
      </c>
      <c r="C2373" s="2">
        <f t="shared" si="293"/>
        <v>0</v>
      </c>
      <c r="D2373" s="2">
        <f t="shared" si="286"/>
        <v>46.021599999999999</v>
      </c>
      <c r="E2373" s="2">
        <f t="shared" si="288"/>
        <v>45.972799999999992</v>
      </c>
      <c r="F2373" s="2">
        <f t="shared" si="289"/>
        <v>45.972799999999992</v>
      </c>
      <c r="G2373" s="2">
        <f t="shared" si="291"/>
        <v>46.089919999999985</v>
      </c>
      <c r="H2373" s="2">
        <f t="shared" si="287"/>
        <v>46.149129999999914</v>
      </c>
      <c r="I2373" s="2">
        <f t="array" ref="I2373">SUMPRODUCT(B2357:B2376, (ROW(B2357:B2376)-ROW(B2357)+1)) / (20*21/2)</f>
        <v>46.028571428571432</v>
      </c>
      <c r="J2373" s="2">
        <f t="shared" si="290"/>
        <v>46.008535452123496</v>
      </c>
      <c r="K2373" s="2">
        <f t="shared" si="292"/>
        <v>46.061546537567757</v>
      </c>
    </row>
    <row r="2374" spans="1:11" ht="13.5" x14ac:dyDescent="0.25">
      <c r="A2374" s="3">
        <f>TITRES_STAT!B2377</f>
        <v>45462</v>
      </c>
      <c r="B2374" s="6">
        <f>TITRES_STAT!D2377</f>
        <v>46.167999999999999</v>
      </c>
      <c r="C2374" s="2">
        <f t="shared" si="293"/>
        <v>0</v>
      </c>
      <c r="D2374" s="2">
        <f t="shared" ref="D2374:D2437" si="294">AVERAGE(B2370:B2374)</f>
        <v>46.070399999999999</v>
      </c>
      <c r="E2374" s="2">
        <f t="shared" si="288"/>
        <v>45.997199999999999</v>
      </c>
      <c r="F2374" s="2">
        <f t="shared" si="289"/>
        <v>45.972799999999992</v>
      </c>
      <c r="G2374" s="2">
        <f t="shared" si="291"/>
        <v>46.089919999999985</v>
      </c>
      <c r="H2374" s="2">
        <f t="shared" si="287"/>
        <v>46.149129999999914</v>
      </c>
      <c r="I2374" s="2">
        <f t="array" ref="I2374">SUMPRODUCT(B2358:B2377, (ROW(B2358:B2377)-ROW(B2358)+1)) / (20*21/2)</f>
        <v>46.045999999999999</v>
      </c>
      <c r="J2374" s="2">
        <f t="shared" si="290"/>
        <v>46.023722551921253</v>
      </c>
      <c r="K2374" s="2">
        <f t="shared" si="292"/>
        <v>46.065721183153336</v>
      </c>
    </row>
    <row r="2375" spans="1:11" ht="13.5" x14ac:dyDescent="0.25">
      <c r="A2375" s="3">
        <f>TITRES_STAT!B2378</f>
        <v>45463</v>
      </c>
      <c r="B2375" s="6">
        <f>TITRES_STAT!D2378</f>
        <v>46.167999999999999</v>
      </c>
      <c r="C2375" s="2">
        <f t="shared" si="293"/>
        <v>0</v>
      </c>
      <c r="D2375" s="2">
        <f t="shared" si="294"/>
        <v>46.119199999999999</v>
      </c>
      <c r="E2375" s="2">
        <f t="shared" si="288"/>
        <v>46.021599999999999</v>
      </c>
      <c r="F2375" s="2">
        <f t="shared" si="289"/>
        <v>45.972799999999992</v>
      </c>
      <c r="G2375" s="2">
        <f t="shared" si="291"/>
        <v>46.089919999999992</v>
      </c>
      <c r="H2375" s="2">
        <f t="shared" si="287"/>
        <v>46.149129999999914</v>
      </c>
      <c r="I2375" s="2">
        <f t="array" ref="I2375">SUMPRODUCT(B2359:B2378, (ROW(B2359:B2378)-ROW(B2359)+1)) / (20*21/2)</f>
        <v>46.062266666666659</v>
      </c>
      <c r="J2375" s="2">
        <f t="shared" si="290"/>
        <v>46.037463261262083</v>
      </c>
      <c r="K2375" s="2">
        <f t="shared" si="292"/>
        <v>46.069732117147325</v>
      </c>
    </row>
    <row r="2376" spans="1:11" ht="13.5" x14ac:dyDescent="0.25">
      <c r="A2376" s="3">
        <f>TITRES_STAT!B2379</f>
        <v>45464</v>
      </c>
      <c r="B2376" s="6">
        <f>TITRES_STAT!D2379</f>
        <v>46.167999999999999</v>
      </c>
      <c r="C2376" s="2">
        <f t="shared" si="293"/>
        <v>0</v>
      </c>
      <c r="D2376" s="2">
        <f t="shared" si="294"/>
        <v>46.167999999999999</v>
      </c>
      <c r="E2376" s="2">
        <f t="shared" si="288"/>
        <v>46.046000000000006</v>
      </c>
      <c r="F2376" s="2">
        <f t="shared" si="289"/>
        <v>45.984999999999992</v>
      </c>
      <c r="G2376" s="2">
        <f t="shared" si="291"/>
        <v>46.089919999999992</v>
      </c>
      <c r="H2376" s="2">
        <f t="shared" si="287"/>
        <v>46.149129999999914</v>
      </c>
      <c r="I2376" s="2">
        <f t="array" ref="I2376">SUMPRODUCT(B2360:B2379, (ROW(B2360:B2379)-ROW(B2360)+1)) / (20*21/2)</f>
        <v>46.077371428571425</v>
      </c>
      <c r="J2376" s="2">
        <f t="shared" si="290"/>
        <v>46.049895331618075</v>
      </c>
      <c r="K2376" s="2">
        <f t="shared" si="292"/>
        <v>46.073585759612136</v>
      </c>
    </row>
    <row r="2377" spans="1:11" ht="13.5" x14ac:dyDescent="0.25">
      <c r="A2377" s="3">
        <f>TITRES_STAT!B2380</f>
        <v>45467</v>
      </c>
      <c r="B2377" s="6">
        <f>TITRES_STAT!D2380</f>
        <v>46.167999999999999</v>
      </c>
      <c r="C2377" s="2">
        <f t="shared" si="293"/>
        <v>0</v>
      </c>
      <c r="D2377" s="2">
        <f t="shared" si="294"/>
        <v>46.167999999999999</v>
      </c>
      <c r="E2377" s="2">
        <f t="shared" si="288"/>
        <v>46.070399999999999</v>
      </c>
      <c r="F2377" s="2">
        <f t="shared" si="289"/>
        <v>45.997199999999992</v>
      </c>
      <c r="G2377" s="2">
        <f t="shared" si="291"/>
        <v>46.089919999999992</v>
      </c>
      <c r="H2377" s="2">
        <f t="shared" si="287"/>
        <v>46.149129999999914</v>
      </c>
      <c r="I2377" s="2">
        <f t="array" ref="I2377">SUMPRODUCT(B2361:B2380, (ROW(B2361:B2380)-ROW(B2361)+1)) / (20*21/2)</f>
        <v>46.091314285714283</v>
      </c>
      <c r="J2377" s="2">
        <f t="shared" si="290"/>
        <v>46.06114339527349</v>
      </c>
      <c r="K2377" s="2">
        <f t="shared" si="292"/>
        <v>46.077288278843035</v>
      </c>
    </row>
    <row r="2378" spans="1:11" ht="13.5" x14ac:dyDescent="0.25">
      <c r="A2378" s="3">
        <f>TITRES_STAT!B2381</f>
        <v>45468</v>
      </c>
      <c r="B2378" s="6">
        <f>TITRES_STAT!D2381</f>
        <v>46.167999999999999</v>
      </c>
      <c r="C2378" s="2">
        <f t="shared" si="293"/>
        <v>0</v>
      </c>
      <c r="D2378" s="2">
        <f t="shared" si="294"/>
        <v>46.167999999999999</v>
      </c>
      <c r="E2378" s="2">
        <f t="shared" si="288"/>
        <v>46.094800000000006</v>
      </c>
      <c r="F2378" s="2">
        <f t="shared" si="289"/>
        <v>46.009399999999992</v>
      </c>
      <c r="G2378" s="2">
        <f t="shared" si="291"/>
        <v>46.089919999999992</v>
      </c>
      <c r="H2378" s="2">
        <f t="shared" ref="H2378:H2441" si="295">AVERAGE(B2179:B2378)</f>
        <v>46.149129999999907</v>
      </c>
      <c r="I2378" s="2">
        <f t="array" ref="I2378">SUMPRODUCT(B2362:B2381, (ROW(B2362:B2381)-ROW(B2362)+1)) / (20*21/2)</f>
        <v>46.10409523809524</v>
      </c>
      <c r="J2378" s="2">
        <f t="shared" si="290"/>
        <v>46.071320214771248</v>
      </c>
      <c r="K2378" s="2">
        <f t="shared" si="292"/>
        <v>46.08084560124135</v>
      </c>
    </row>
    <row r="2379" spans="1:11" ht="13.5" x14ac:dyDescent="0.25">
      <c r="A2379" s="3">
        <f>TITRES_STAT!B2382</f>
        <v>45469</v>
      </c>
      <c r="B2379" s="6">
        <f>TITRES_STAT!D2382</f>
        <v>46.167999999999999</v>
      </c>
      <c r="C2379" s="2">
        <f t="shared" si="293"/>
        <v>0</v>
      </c>
      <c r="D2379" s="2">
        <f t="shared" si="294"/>
        <v>46.167999999999999</v>
      </c>
      <c r="E2379" s="2">
        <f t="shared" si="288"/>
        <v>46.119199999999999</v>
      </c>
      <c r="F2379" s="2">
        <f t="shared" si="289"/>
        <v>46.021599999999992</v>
      </c>
      <c r="G2379" s="2">
        <f t="shared" si="291"/>
        <v>46.089919999999992</v>
      </c>
      <c r="H2379" s="2">
        <f t="shared" si="295"/>
        <v>46.149129999999907</v>
      </c>
      <c r="I2379" s="2">
        <f t="array" ref="I2379">SUMPRODUCT(B2363:B2382, (ROW(B2363:B2382)-ROW(B2363)+1)) / (20*21/2)</f>
        <v>46.11571428571429</v>
      </c>
      <c r="J2379" s="2">
        <f t="shared" si="290"/>
        <v>46.080527813364462</v>
      </c>
      <c r="K2379" s="2">
        <f t="shared" si="292"/>
        <v>46.084263420800518</v>
      </c>
    </row>
    <row r="2380" spans="1:11" ht="13.5" x14ac:dyDescent="0.25">
      <c r="A2380" s="3">
        <f>TITRES_STAT!B2383</f>
        <v>45470</v>
      </c>
      <c r="B2380" s="6">
        <f>TITRES_STAT!D2383</f>
        <v>46.167999999999999</v>
      </c>
      <c r="C2380" s="2">
        <f t="shared" si="293"/>
        <v>0</v>
      </c>
      <c r="D2380" s="2">
        <f t="shared" si="294"/>
        <v>46.167999999999999</v>
      </c>
      <c r="E2380" s="2">
        <f t="shared" ref="E2380:E2443" si="296">AVERAGE(B2371:B2380)</f>
        <v>46.143600000000006</v>
      </c>
      <c r="F2380" s="2">
        <f t="shared" si="289"/>
        <v>46.033799999999999</v>
      </c>
      <c r="G2380" s="2">
        <f t="shared" si="291"/>
        <v>46.089919999999992</v>
      </c>
      <c r="H2380" s="2">
        <f t="shared" si="295"/>
        <v>46.149129999999893</v>
      </c>
      <c r="I2380" s="2">
        <f t="array" ref="I2380">SUMPRODUCT(B2364:B2383, (ROW(B2364:B2383)-ROW(B2364)+1)) / (20*21/2)</f>
        <v>46.126171428571432</v>
      </c>
      <c r="J2380" s="2">
        <f t="shared" si="290"/>
        <v>46.088858497805937</v>
      </c>
      <c r="K2380" s="2">
        <f t="shared" si="292"/>
        <v>46.087547208220109</v>
      </c>
    </row>
    <row r="2381" spans="1:11" ht="13.5" x14ac:dyDescent="0.25">
      <c r="A2381" s="3">
        <f>TITRES_STAT!B2384</f>
        <v>45471</v>
      </c>
      <c r="B2381" s="6">
        <f>TITRES_STAT!D2384</f>
        <v>46.167999999999999</v>
      </c>
      <c r="C2381" s="2">
        <f t="shared" si="293"/>
        <v>0</v>
      </c>
      <c r="D2381" s="2">
        <f t="shared" si="294"/>
        <v>46.167999999999999</v>
      </c>
      <c r="E2381" s="2">
        <f t="shared" si="296"/>
        <v>46.167999999999999</v>
      </c>
      <c r="F2381" s="2">
        <f t="shared" si="289"/>
        <v>46.045999999999999</v>
      </c>
      <c r="G2381" s="2">
        <f t="shared" si="291"/>
        <v>46.089919999999992</v>
      </c>
      <c r="H2381" s="2">
        <f t="shared" si="295"/>
        <v>46.149129999999893</v>
      </c>
      <c r="I2381" s="2">
        <f t="array" ref="I2381">SUMPRODUCT(B2365:B2384, (ROW(B2365:B2384)-ROW(B2365)+1)) / (20*21/2)</f>
        <v>46.135466666666666</v>
      </c>
      <c r="J2381" s="2">
        <f t="shared" si="290"/>
        <v>46.096395783729179</v>
      </c>
      <c r="K2381" s="2">
        <f t="shared" si="292"/>
        <v>46.090702219662461</v>
      </c>
    </row>
    <row r="2382" spans="1:11" ht="13.5" x14ac:dyDescent="0.25">
      <c r="A2382" s="3">
        <f>TITRES_STAT!B2385</f>
        <v>45474</v>
      </c>
      <c r="B2382" s="6">
        <f>TITRES_STAT!D2385</f>
        <v>46.167999999999999</v>
      </c>
      <c r="C2382" s="2">
        <f t="shared" si="293"/>
        <v>0</v>
      </c>
      <c r="D2382" s="2">
        <f t="shared" si="294"/>
        <v>46.167999999999999</v>
      </c>
      <c r="E2382" s="2">
        <f t="shared" si="296"/>
        <v>46.167999999999999</v>
      </c>
      <c r="F2382" s="2">
        <f t="shared" si="289"/>
        <v>46.058199999999999</v>
      </c>
      <c r="G2382" s="2">
        <f t="shared" si="291"/>
        <v>46.089919999999992</v>
      </c>
      <c r="H2382" s="2">
        <f t="shared" si="295"/>
        <v>46.149129999999886</v>
      </c>
      <c r="I2382" s="2">
        <f t="array" ref="I2382">SUMPRODUCT(B2366:B2385, (ROW(B2366:B2385)-ROW(B2366)+1)) / (20*21/2)</f>
        <v>46.143600000000006</v>
      </c>
      <c r="J2382" s="2">
        <f t="shared" si="290"/>
        <v>46.103215232897824</v>
      </c>
      <c r="K2382" s="2">
        <f t="shared" si="292"/>
        <v>46.093733505165893</v>
      </c>
    </row>
    <row r="2383" spans="1:11" ht="13.5" x14ac:dyDescent="0.25">
      <c r="A2383" s="3">
        <f>TITRES_STAT!B2386</f>
        <v>45475</v>
      </c>
      <c r="B2383" s="6">
        <f>TITRES_STAT!D2386</f>
        <v>46.167999999999999</v>
      </c>
      <c r="C2383" s="2">
        <f t="shared" si="293"/>
        <v>0</v>
      </c>
      <c r="D2383" s="2">
        <f t="shared" si="294"/>
        <v>46.167999999999999</v>
      </c>
      <c r="E2383" s="2">
        <f t="shared" si="296"/>
        <v>46.167999999999999</v>
      </c>
      <c r="F2383" s="2">
        <f t="shared" si="289"/>
        <v>46.070399999999999</v>
      </c>
      <c r="G2383" s="2">
        <f t="shared" si="291"/>
        <v>46.089919999999992</v>
      </c>
      <c r="H2383" s="2">
        <f t="shared" si="295"/>
        <v>46.149129999999886</v>
      </c>
      <c r="I2383" s="2">
        <f t="array" ref="I2383">SUMPRODUCT(B2367:B2386, (ROW(B2367:B2386)-ROW(B2367)+1)) / (20*21/2)</f>
        <v>46.150571428571432</v>
      </c>
      <c r="J2383" s="2">
        <f t="shared" si="290"/>
        <v>46.109385210717079</v>
      </c>
      <c r="K2383" s="2">
        <f t="shared" si="292"/>
        <v>46.096645916728015</v>
      </c>
    </row>
    <row r="2384" spans="1:11" ht="13.5" x14ac:dyDescent="0.25">
      <c r="A2384" s="3">
        <f>TITRES_STAT!B2387</f>
        <v>45476</v>
      </c>
      <c r="B2384" s="6">
        <f>TITRES_STAT!D2387</f>
        <v>46.167999999999999</v>
      </c>
      <c r="C2384" s="2">
        <f t="shared" si="293"/>
        <v>0</v>
      </c>
      <c r="D2384" s="2">
        <f t="shared" si="294"/>
        <v>46.167999999999999</v>
      </c>
      <c r="E2384" s="2">
        <f t="shared" si="296"/>
        <v>46.167999999999999</v>
      </c>
      <c r="F2384" s="2">
        <f t="shared" si="289"/>
        <v>46.082599999999999</v>
      </c>
      <c r="G2384" s="2">
        <f t="shared" si="291"/>
        <v>46.089919999999992</v>
      </c>
      <c r="H2384" s="2">
        <f t="shared" si="295"/>
        <v>46.149129999999879</v>
      </c>
      <c r="I2384" s="2">
        <f t="array" ref="I2384">SUMPRODUCT(B2368:B2387, (ROW(B2368:B2387)-ROW(B2368)+1)) / (20*21/2)</f>
        <v>46.15638095238095</v>
      </c>
      <c r="J2384" s="2">
        <f t="shared" si="290"/>
        <v>46.114967571601163</v>
      </c>
      <c r="K2384" s="2">
        <f t="shared" si="292"/>
        <v>46.099444116072014</v>
      </c>
    </row>
    <row r="2385" spans="1:11" ht="13.5" x14ac:dyDescent="0.25">
      <c r="A2385" s="3">
        <f>TITRES_STAT!B2388</f>
        <v>45477</v>
      </c>
      <c r="B2385" s="6">
        <f>TITRES_STAT!D2388</f>
        <v>46.167999999999999</v>
      </c>
      <c r="C2385" s="2">
        <f t="shared" si="293"/>
        <v>0</v>
      </c>
      <c r="D2385" s="2">
        <f t="shared" si="294"/>
        <v>46.167999999999999</v>
      </c>
      <c r="E2385" s="2">
        <f t="shared" si="296"/>
        <v>46.167999999999999</v>
      </c>
      <c r="F2385" s="2">
        <f t="shared" si="289"/>
        <v>46.094800000000006</v>
      </c>
      <c r="G2385" s="2">
        <f t="shared" si="291"/>
        <v>46.089919999999992</v>
      </c>
      <c r="H2385" s="2">
        <f t="shared" si="295"/>
        <v>46.149129999999879</v>
      </c>
      <c r="I2385" s="2">
        <f t="array" ref="I2385">SUMPRODUCT(B2369:B2388, (ROW(B2369:B2388)-ROW(B2369)+1)) / (20*21/2)</f>
        <v>46.161028571428574</v>
      </c>
      <c r="J2385" s="2">
        <f t="shared" si="290"/>
        <v>46.120018279067715</v>
      </c>
      <c r="K2385" s="2">
        <f t="shared" si="292"/>
        <v>46.10213258210841</v>
      </c>
    </row>
    <row r="2386" spans="1:11" ht="13.5" x14ac:dyDescent="0.25">
      <c r="A2386" s="3">
        <f>TITRES_STAT!B2389</f>
        <v>45478</v>
      </c>
      <c r="B2386" s="6">
        <f>TITRES_STAT!D2389</f>
        <v>46.167999999999999</v>
      </c>
      <c r="C2386" s="2">
        <f t="shared" si="293"/>
        <v>0</v>
      </c>
      <c r="D2386" s="2">
        <f t="shared" si="294"/>
        <v>46.167999999999999</v>
      </c>
      <c r="E2386" s="2">
        <f t="shared" si="296"/>
        <v>46.167999999999999</v>
      </c>
      <c r="F2386" s="2">
        <f t="shared" si="289"/>
        <v>46.107000000000006</v>
      </c>
      <c r="G2386" s="2">
        <f t="shared" si="291"/>
        <v>46.089919999999985</v>
      </c>
      <c r="H2386" s="2">
        <f t="shared" si="295"/>
        <v>46.149129999999872</v>
      </c>
      <c r="I2386" s="2">
        <f t="array" ref="I2386">SUMPRODUCT(B2370:B2389, (ROW(B2370:B2389)-ROW(B2370)+1)) / (20*21/2)</f>
        <v>46.16451428571429</v>
      </c>
      <c r="J2386" s="2">
        <f t="shared" si="290"/>
        <v>46.12458796677555</v>
      </c>
      <c r="K2386" s="2">
        <f t="shared" si="292"/>
        <v>46.104715618104159</v>
      </c>
    </row>
    <row r="2387" spans="1:11" ht="13.5" x14ac:dyDescent="0.25">
      <c r="A2387" s="3">
        <f>TITRES_STAT!B2390</f>
        <v>45481</v>
      </c>
      <c r="B2387" s="6">
        <f>TITRES_STAT!D2390</f>
        <v>46.167999999999999</v>
      </c>
      <c r="C2387" s="2">
        <f t="shared" si="293"/>
        <v>0</v>
      </c>
      <c r="D2387" s="2">
        <f t="shared" si="294"/>
        <v>46.167999999999999</v>
      </c>
      <c r="E2387" s="2">
        <f t="shared" si="296"/>
        <v>46.167999999999999</v>
      </c>
      <c r="F2387" s="2">
        <f t="shared" si="289"/>
        <v>46.119199999999999</v>
      </c>
      <c r="G2387" s="2">
        <f t="shared" si="291"/>
        <v>46.089919999999985</v>
      </c>
      <c r="H2387" s="2">
        <f t="shared" si="295"/>
        <v>46.149129999999872</v>
      </c>
      <c r="I2387" s="2">
        <f t="array" ref="I2387">SUMPRODUCT(B2371:B2390, (ROW(B2371:B2390)-ROW(B2371)+1)) / (20*21/2)</f>
        <v>46.166838095238099</v>
      </c>
      <c r="J2387" s="2">
        <f t="shared" si="290"/>
        <v>46.128722446130254</v>
      </c>
      <c r="K2387" s="2">
        <f t="shared" si="292"/>
        <v>46.107197358570666</v>
      </c>
    </row>
    <row r="2388" spans="1:11" ht="13.5" x14ac:dyDescent="0.25">
      <c r="A2388" s="3">
        <f>TITRES_STAT!B2391</f>
        <v>45482</v>
      </c>
      <c r="B2388" s="6">
        <f>TITRES_STAT!D2391</f>
        <v>46.167999999999999</v>
      </c>
      <c r="C2388" s="2">
        <f t="shared" si="293"/>
        <v>0</v>
      </c>
      <c r="D2388" s="2">
        <f t="shared" si="294"/>
        <v>46.167999999999999</v>
      </c>
      <c r="E2388" s="2">
        <f t="shared" si="296"/>
        <v>46.167999999999999</v>
      </c>
      <c r="F2388" s="2">
        <f t="shared" ref="F2388:F2451" si="297">AVERAGE(B2369:B2388)</f>
        <v>46.131399999999999</v>
      </c>
      <c r="G2388" s="2">
        <f t="shared" si="291"/>
        <v>46.089919999999985</v>
      </c>
      <c r="H2388" s="2">
        <f t="shared" si="295"/>
        <v>46.149129999999857</v>
      </c>
      <c r="I2388" s="2">
        <f t="array" ref="I2388">SUMPRODUCT(B2372:B2391, (ROW(B2372:B2391)-ROW(B2372)+1)) / (20*21/2)</f>
        <v>46.168000000000006</v>
      </c>
      <c r="J2388" s="2">
        <f t="shared" si="290"/>
        <v>46.132463165546419</v>
      </c>
      <c r="K2388" s="2">
        <f t="shared" si="292"/>
        <v>46.109581775881622</v>
      </c>
    </row>
    <row r="2389" spans="1:11" ht="13.5" x14ac:dyDescent="0.25">
      <c r="A2389" s="3">
        <f>TITRES_STAT!B2392</f>
        <v>45483</v>
      </c>
      <c r="B2389" s="6">
        <f>TITRES_STAT!D2392</f>
        <v>46.167999999999999</v>
      </c>
      <c r="C2389" s="2">
        <f t="shared" si="293"/>
        <v>0</v>
      </c>
      <c r="D2389" s="2">
        <f t="shared" si="294"/>
        <v>46.167999999999999</v>
      </c>
      <c r="E2389" s="2">
        <f t="shared" si="296"/>
        <v>46.167999999999999</v>
      </c>
      <c r="F2389" s="2">
        <f t="shared" si="297"/>
        <v>46.143600000000006</v>
      </c>
      <c r="G2389" s="2">
        <f t="shared" si="291"/>
        <v>46.089919999999985</v>
      </c>
      <c r="H2389" s="2">
        <f t="shared" si="295"/>
        <v>46.149129999999857</v>
      </c>
      <c r="I2389" s="2">
        <f t="array" ref="I2389">SUMPRODUCT(B2373:B2392, (ROW(B2373:B2392)-ROW(B2373)+1)) / (20*21/2)</f>
        <v>46.168000000000006</v>
      </c>
      <c r="J2389" s="2">
        <f t="shared" ref="J2389:J2452" si="298">$J$4*B2389+J2388*(1-$J$4)</f>
        <v>46.13584762597057</v>
      </c>
      <c r="K2389" s="2">
        <f t="shared" si="292"/>
        <v>46.111872686631365</v>
      </c>
    </row>
    <row r="2390" spans="1:11" ht="13.5" x14ac:dyDescent="0.25">
      <c r="A2390" s="3">
        <f>TITRES_STAT!B2393</f>
        <v>45484</v>
      </c>
      <c r="B2390" s="6">
        <f>TITRES_STAT!D2393</f>
        <v>46.167999999999999</v>
      </c>
      <c r="C2390" s="2">
        <f t="shared" si="293"/>
        <v>0</v>
      </c>
      <c r="D2390" s="2">
        <f t="shared" si="294"/>
        <v>46.167999999999999</v>
      </c>
      <c r="E2390" s="2">
        <f t="shared" si="296"/>
        <v>46.167999999999999</v>
      </c>
      <c r="F2390" s="2">
        <f t="shared" si="297"/>
        <v>46.155800000000006</v>
      </c>
      <c r="G2390" s="2">
        <f t="shared" si="291"/>
        <v>46.089919999999978</v>
      </c>
      <c r="H2390" s="2">
        <f t="shared" si="295"/>
        <v>46.14912999999985</v>
      </c>
      <c r="I2390" s="2">
        <f t="array" ref="I2390">SUMPRODUCT(B2374:B2393, (ROW(B2374:B2393)-ROW(B2374)+1)) / (20*21/2)</f>
        <v>46.168000000000006</v>
      </c>
      <c r="J2390" s="2">
        <f t="shared" si="298"/>
        <v>46.138909756830515</v>
      </c>
      <c r="K2390" s="2">
        <f t="shared" si="292"/>
        <v>46.11407375774386</v>
      </c>
    </row>
    <row r="2391" spans="1:11" ht="13.5" x14ac:dyDescent="0.25">
      <c r="A2391" s="3">
        <f>TITRES_STAT!B2394</f>
        <v>45485</v>
      </c>
      <c r="B2391" s="6">
        <f>TITRES_STAT!D2394</f>
        <v>46.167999999999999</v>
      </c>
      <c r="C2391" s="2">
        <f t="shared" si="293"/>
        <v>0</v>
      </c>
      <c r="D2391" s="2">
        <f t="shared" si="294"/>
        <v>46.167999999999999</v>
      </c>
      <c r="E2391" s="2">
        <f t="shared" si="296"/>
        <v>46.167999999999999</v>
      </c>
      <c r="F2391" s="2">
        <f t="shared" si="297"/>
        <v>46.167999999999999</v>
      </c>
      <c r="G2391" s="2">
        <f t="shared" si="291"/>
        <v>46.089919999999978</v>
      </c>
      <c r="H2391" s="2">
        <f t="shared" si="295"/>
        <v>46.14912999999985</v>
      </c>
      <c r="I2391" s="2">
        <f t="array" ref="I2391">SUMPRODUCT(B2375:B2394, (ROW(B2375:B2394)-ROW(B2375)+1)) / (20*21/2)</f>
        <v>46.168000000000006</v>
      </c>
      <c r="J2391" s="2">
        <f t="shared" si="298"/>
        <v>46.141680256179988</v>
      </c>
      <c r="K2391" s="2">
        <f t="shared" si="292"/>
        <v>46.116188512342141</v>
      </c>
    </row>
    <row r="2392" spans="1:11" ht="13.5" x14ac:dyDescent="0.25">
      <c r="A2392" s="3">
        <f>TITRES_STAT!B2395</f>
        <v>45488</v>
      </c>
      <c r="B2392" s="6">
        <f>TITRES_STAT!D2395</f>
        <v>46.167999999999999</v>
      </c>
      <c r="C2392" s="2">
        <f t="shared" si="293"/>
        <v>0</v>
      </c>
      <c r="D2392" s="2">
        <f t="shared" si="294"/>
        <v>46.167999999999999</v>
      </c>
      <c r="E2392" s="2">
        <f t="shared" si="296"/>
        <v>46.167999999999999</v>
      </c>
      <c r="F2392" s="2">
        <f t="shared" si="297"/>
        <v>46.167999999999999</v>
      </c>
      <c r="G2392" s="2">
        <f t="shared" si="291"/>
        <v>46.089919999999978</v>
      </c>
      <c r="H2392" s="2">
        <f t="shared" si="295"/>
        <v>46.14912999999985</v>
      </c>
      <c r="I2392" s="2">
        <f t="array" ref="I2392">SUMPRODUCT(B2376:B2395, (ROW(B2376:B2395)-ROW(B2376)+1)) / (20*21/2)</f>
        <v>46.168000000000006</v>
      </c>
      <c r="J2392" s="2">
        <f t="shared" si="298"/>
        <v>46.144186898448559</v>
      </c>
      <c r="K2392" s="2">
        <f t="shared" si="292"/>
        <v>46.118220335387548</v>
      </c>
    </row>
    <row r="2393" spans="1:11" ht="13.5" x14ac:dyDescent="0.25">
      <c r="A2393" s="3">
        <f>TITRES_STAT!B2396</f>
        <v>45489</v>
      </c>
      <c r="B2393" s="6">
        <f>TITRES_STAT!D2396</f>
        <v>46.167999999999999</v>
      </c>
      <c r="C2393" s="2">
        <f t="shared" si="293"/>
        <v>0</v>
      </c>
      <c r="D2393" s="2">
        <f t="shared" si="294"/>
        <v>46.167999999999999</v>
      </c>
      <c r="E2393" s="2">
        <f t="shared" si="296"/>
        <v>46.167999999999999</v>
      </c>
      <c r="F2393" s="2">
        <f t="shared" si="297"/>
        <v>46.167999999999999</v>
      </c>
      <c r="G2393" s="2">
        <f t="shared" si="291"/>
        <v>46.089919999999978</v>
      </c>
      <c r="H2393" s="2">
        <f t="shared" si="295"/>
        <v>46.149129999999843</v>
      </c>
      <c r="I2393" s="2">
        <f t="array" ref="I2393">SUMPRODUCT(B2377:B2396, (ROW(B2377:B2396)-ROW(B2377)+1)) / (20*21/2)</f>
        <v>46.168000000000006</v>
      </c>
      <c r="J2393" s="2">
        <f t="shared" si="298"/>
        <v>46.146454812882027</v>
      </c>
      <c r="K2393" s="2">
        <f t="shared" si="292"/>
        <v>46.120172479097839</v>
      </c>
    </row>
    <row r="2394" spans="1:11" ht="13.5" x14ac:dyDescent="0.25">
      <c r="A2394" s="3">
        <f>TITRES_STAT!B2397</f>
        <v>45490</v>
      </c>
      <c r="B2394" s="6">
        <f>TITRES_STAT!D2397</f>
        <v>46.167999999999999</v>
      </c>
      <c r="C2394" s="2">
        <f t="shared" si="293"/>
        <v>0</v>
      </c>
      <c r="D2394" s="2">
        <f t="shared" si="294"/>
        <v>46.167999999999999</v>
      </c>
      <c r="E2394" s="2">
        <f t="shared" si="296"/>
        <v>46.167999999999999</v>
      </c>
      <c r="F2394" s="2">
        <f t="shared" si="297"/>
        <v>46.167999999999999</v>
      </c>
      <c r="G2394" s="2">
        <f t="shared" si="291"/>
        <v>46.089919999999978</v>
      </c>
      <c r="H2394" s="2">
        <f t="shared" si="295"/>
        <v>46.149129999999843</v>
      </c>
      <c r="I2394" s="2">
        <f t="array" ref="I2394">SUMPRODUCT(B2378:B2397, (ROW(B2378:B2397)-ROW(B2378)+1)) / (20*21/2)</f>
        <v>46.168000000000006</v>
      </c>
      <c r="J2394" s="2">
        <f t="shared" si="298"/>
        <v>46.148506735464686</v>
      </c>
      <c r="K2394" s="2">
        <f t="shared" si="292"/>
        <v>46.122048068152829</v>
      </c>
    </row>
    <row r="2395" spans="1:11" ht="13.5" x14ac:dyDescent="0.25">
      <c r="A2395" s="3">
        <f>TITRES_STAT!B2398</f>
        <v>45491</v>
      </c>
      <c r="B2395" s="6">
        <f>TITRES_STAT!D2398</f>
        <v>46.167999999999999</v>
      </c>
      <c r="C2395" s="2">
        <f t="shared" si="293"/>
        <v>0</v>
      </c>
      <c r="D2395" s="2">
        <f t="shared" si="294"/>
        <v>46.167999999999999</v>
      </c>
      <c r="E2395" s="2">
        <f t="shared" si="296"/>
        <v>46.167999999999999</v>
      </c>
      <c r="F2395" s="2">
        <f t="shared" si="297"/>
        <v>46.167999999999999</v>
      </c>
      <c r="G2395" s="2">
        <f t="shared" si="291"/>
        <v>46.089919999999964</v>
      </c>
      <c r="H2395" s="2">
        <f t="shared" si="295"/>
        <v>46.149129999999843</v>
      </c>
      <c r="I2395" s="2">
        <f t="array" ref="I2395">SUMPRODUCT(B2379:B2398, (ROW(B2379:B2398)-ROW(B2379)+1)) / (20*21/2)</f>
        <v>46.168000000000006</v>
      </c>
      <c r="J2395" s="2">
        <f t="shared" si="298"/>
        <v>46.150363236848996</v>
      </c>
      <c r="K2395" s="2">
        <f t="shared" si="292"/>
        <v>46.123850104695855</v>
      </c>
    </row>
    <row r="2396" spans="1:11" ht="13.5" x14ac:dyDescent="0.25">
      <c r="A2396" s="3">
        <f>TITRES_STAT!B2399</f>
        <v>45492</v>
      </c>
      <c r="B2396" s="6">
        <f>TITRES_STAT!D2399</f>
        <v>46.167999999999999</v>
      </c>
      <c r="C2396" s="2">
        <f t="shared" si="293"/>
        <v>0</v>
      </c>
      <c r="D2396" s="2">
        <f t="shared" si="294"/>
        <v>46.167999999999999</v>
      </c>
      <c r="E2396" s="2">
        <f t="shared" si="296"/>
        <v>46.167999999999999</v>
      </c>
      <c r="F2396" s="2">
        <f t="shared" si="297"/>
        <v>46.167999999999999</v>
      </c>
      <c r="G2396" s="2">
        <f t="shared" si="291"/>
        <v>46.089919999999964</v>
      </c>
      <c r="H2396" s="2">
        <f t="shared" si="295"/>
        <v>46.14912999999985</v>
      </c>
      <c r="I2396" s="2">
        <f t="array" ref="I2396">SUMPRODUCT(B2380:B2399, (ROW(B2380:B2399)-ROW(B2380)+1)) / (20*21/2)</f>
        <v>46.168000000000006</v>
      </c>
      <c r="J2396" s="2">
        <f t="shared" si="298"/>
        <v>46.152042928577657</v>
      </c>
      <c r="K2396" s="2">
        <f t="shared" si="292"/>
        <v>46.125581473139157</v>
      </c>
    </row>
    <row r="2397" spans="1:11" ht="13.5" x14ac:dyDescent="0.25">
      <c r="A2397" s="3">
        <f>TITRES_STAT!B2400</f>
        <v>45495</v>
      </c>
      <c r="B2397" s="6">
        <f>TITRES_STAT!D2400</f>
        <v>46.167999999999999</v>
      </c>
      <c r="C2397" s="2">
        <f t="shared" si="293"/>
        <v>0</v>
      </c>
      <c r="D2397" s="2">
        <f t="shared" si="294"/>
        <v>46.167999999999999</v>
      </c>
      <c r="E2397" s="2">
        <f t="shared" si="296"/>
        <v>46.167999999999999</v>
      </c>
      <c r="F2397" s="2">
        <f t="shared" si="297"/>
        <v>46.167999999999999</v>
      </c>
      <c r="G2397" s="2">
        <f t="shared" si="291"/>
        <v>46.089919999999964</v>
      </c>
      <c r="H2397" s="2">
        <f t="shared" si="295"/>
        <v>46.14912999999985</v>
      </c>
      <c r="I2397" s="2">
        <f t="array" ref="I2397">SUMPRODUCT(B2381:B2400, (ROW(B2381:B2400)-ROW(B2381)+1)) / (20*21/2)</f>
        <v>46.168000000000006</v>
      </c>
      <c r="J2397" s="2">
        <f t="shared" si="298"/>
        <v>46.153562649665496</v>
      </c>
      <c r="K2397" s="2">
        <f t="shared" si="292"/>
        <v>46.127244944780763</v>
      </c>
    </row>
    <row r="2398" spans="1:11" ht="13.5" x14ac:dyDescent="0.25">
      <c r="A2398" s="3">
        <f>TITRES_STAT!B2401</f>
        <v>45496</v>
      </c>
      <c r="B2398" s="6">
        <f>TITRES_STAT!D2401</f>
        <v>46.167999999999999</v>
      </c>
      <c r="C2398" s="2">
        <f t="shared" si="293"/>
        <v>0</v>
      </c>
      <c r="D2398" s="2">
        <f t="shared" si="294"/>
        <v>46.167999999999999</v>
      </c>
      <c r="E2398" s="2">
        <f t="shared" si="296"/>
        <v>46.167999999999999</v>
      </c>
      <c r="F2398" s="2">
        <f t="shared" si="297"/>
        <v>46.167999999999999</v>
      </c>
      <c r="G2398" s="2">
        <f t="shared" si="291"/>
        <v>46.089919999999964</v>
      </c>
      <c r="H2398" s="2">
        <f t="shared" si="295"/>
        <v>46.14912999999985</v>
      </c>
      <c r="I2398" s="2">
        <f t="array" ref="I2398">SUMPRODUCT(B2382:B2401, (ROW(B2382:B2401)-ROW(B2382)+1)) / (20*21/2)</f>
        <v>46.168000000000006</v>
      </c>
      <c r="J2398" s="2">
        <f t="shared" si="298"/>
        <v>46.154937635411635</v>
      </c>
      <c r="K2398" s="2">
        <f t="shared" si="292"/>
        <v>46.128843182240345</v>
      </c>
    </row>
    <row r="2399" spans="1:11" ht="13.5" x14ac:dyDescent="0.25">
      <c r="A2399" s="3">
        <f>TITRES_STAT!B2402</f>
        <v>45497</v>
      </c>
      <c r="B2399" s="6">
        <f>TITRES_STAT!D2402</f>
        <v>46.167999999999999</v>
      </c>
      <c r="C2399" s="2">
        <f t="shared" si="293"/>
        <v>0</v>
      </c>
      <c r="D2399" s="2">
        <f t="shared" si="294"/>
        <v>46.167999999999999</v>
      </c>
      <c r="E2399" s="2">
        <f t="shared" si="296"/>
        <v>46.167999999999999</v>
      </c>
      <c r="F2399" s="2">
        <f t="shared" si="297"/>
        <v>46.167999999999999</v>
      </c>
      <c r="G2399" s="2">
        <f t="shared" si="291"/>
        <v>46.089919999999957</v>
      </c>
      <c r="H2399" s="2">
        <f t="shared" si="295"/>
        <v>46.14912999999985</v>
      </c>
      <c r="I2399" s="2">
        <f t="array" ref="I2399">SUMPRODUCT(B2383:B2402, (ROW(B2383:B2402)-ROW(B2383)+1)) / (20*21/2)</f>
        <v>46.168000000000006</v>
      </c>
      <c r="J2399" s="2">
        <f t="shared" si="298"/>
        <v>46.15618167013433</v>
      </c>
      <c r="K2399" s="2">
        <f t="shared" si="292"/>
        <v>46.130378743721117</v>
      </c>
    </row>
    <row r="2400" spans="1:11" ht="13.5" x14ac:dyDescent="0.25">
      <c r="A2400" s="3">
        <f>TITRES_STAT!B2403</f>
        <v>45499</v>
      </c>
      <c r="B2400" s="6">
        <f>TITRES_STAT!D2403</f>
        <v>46.167999999999999</v>
      </c>
      <c r="C2400" s="2">
        <f t="shared" si="293"/>
        <v>0</v>
      </c>
      <c r="D2400" s="2">
        <f t="shared" si="294"/>
        <v>46.167999999999999</v>
      </c>
      <c r="E2400" s="2">
        <f t="shared" si="296"/>
        <v>46.167999999999999</v>
      </c>
      <c r="F2400" s="2">
        <f t="shared" si="297"/>
        <v>46.167999999999999</v>
      </c>
      <c r="G2400" s="2">
        <f t="shared" si="291"/>
        <v>46.089919999999957</v>
      </c>
      <c r="H2400" s="2">
        <f t="shared" si="295"/>
        <v>46.14912999999985</v>
      </c>
      <c r="I2400" s="2">
        <f t="array" ref="I2400">SUMPRODUCT(B2384:B2403, (ROW(B2384:B2403)-ROW(B2384)+1)) / (20*21/2)</f>
        <v>46.168000000000006</v>
      </c>
      <c r="J2400" s="2">
        <f t="shared" si="298"/>
        <v>46.157307225359631</v>
      </c>
      <c r="K2400" s="2">
        <f t="shared" si="292"/>
        <v>46.131854087104607</v>
      </c>
    </row>
    <row r="2401" spans="1:11" ht="13.5" x14ac:dyDescent="0.25">
      <c r="A2401" s="3">
        <f>TITRES_STAT!B2404</f>
        <v>45502</v>
      </c>
      <c r="B2401" s="6">
        <f>TITRES_STAT!D2404</f>
        <v>46.167999999999999</v>
      </c>
      <c r="C2401" s="2">
        <f t="shared" si="293"/>
        <v>0</v>
      </c>
      <c r="D2401" s="2">
        <f t="shared" si="294"/>
        <v>46.167999999999999</v>
      </c>
      <c r="E2401" s="2">
        <f t="shared" si="296"/>
        <v>46.167999999999999</v>
      </c>
      <c r="F2401" s="2">
        <f t="shared" si="297"/>
        <v>46.167999999999999</v>
      </c>
      <c r="G2401" s="2">
        <f t="shared" si="291"/>
        <v>46.089919999999957</v>
      </c>
      <c r="H2401" s="2">
        <f t="shared" si="295"/>
        <v>46.14912999999985</v>
      </c>
      <c r="I2401" s="2">
        <f t="array" ref="I2401">SUMPRODUCT(B2385:B2404, (ROW(B2385:B2404)-ROW(B2385)+1)) / (20*21/2)</f>
        <v>46.168000000000006</v>
      </c>
      <c r="J2401" s="2">
        <f t="shared" si="298"/>
        <v>46.158325584849187</v>
      </c>
      <c r="K2401" s="2">
        <f t="shared" si="292"/>
        <v>46.133271573884819</v>
      </c>
    </row>
    <row r="2402" spans="1:11" ht="13.5" x14ac:dyDescent="0.25">
      <c r="A2402" s="3">
        <f>TITRES_STAT!B2405</f>
        <v>45503</v>
      </c>
      <c r="B2402" s="6">
        <f>TITRES_STAT!D2405</f>
        <v>46.167999999999999</v>
      </c>
      <c r="C2402" s="2">
        <f t="shared" si="293"/>
        <v>0</v>
      </c>
      <c r="D2402" s="2">
        <f t="shared" si="294"/>
        <v>46.167999999999999</v>
      </c>
      <c r="E2402" s="2">
        <f t="shared" si="296"/>
        <v>46.167999999999999</v>
      </c>
      <c r="F2402" s="2">
        <f t="shared" si="297"/>
        <v>46.167999999999999</v>
      </c>
      <c r="G2402" s="2">
        <f t="shared" si="291"/>
        <v>46.089919999999964</v>
      </c>
      <c r="H2402" s="2">
        <f t="shared" si="295"/>
        <v>46.14912999999985</v>
      </c>
      <c r="I2402" s="2">
        <f t="array" ref="I2402">SUMPRODUCT(B2386:B2405, (ROW(B2386:B2405)-ROW(B2386)+1)) / (20*21/2)</f>
        <v>46.168000000000006</v>
      </c>
      <c r="J2402" s="2">
        <f t="shared" si="298"/>
        <v>46.15924695772069</v>
      </c>
      <c r="K2402" s="2">
        <f t="shared" si="292"/>
        <v>46.13463347294816</v>
      </c>
    </row>
    <row r="2403" spans="1:11" ht="13.5" x14ac:dyDescent="0.25">
      <c r="A2403" s="3">
        <f>TITRES_STAT!B2406</f>
        <v>45504</v>
      </c>
      <c r="B2403" s="6">
        <f>TITRES_STAT!D2406</f>
        <v>46.167999999999999</v>
      </c>
      <c r="C2403" s="2">
        <f t="shared" si="293"/>
        <v>0</v>
      </c>
      <c r="D2403" s="2">
        <f t="shared" si="294"/>
        <v>46.167999999999999</v>
      </c>
      <c r="E2403" s="2">
        <f t="shared" si="296"/>
        <v>46.167999999999999</v>
      </c>
      <c r="F2403" s="2">
        <f t="shared" si="297"/>
        <v>46.167999999999999</v>
      </c>
      <c r="G2403" s="2">
        <f t="shared" si="291"/>
        <v>46.089919999999964</v>
      </c>
      <c r="H2403" s="2">
        <f t="shared" si="295"/>
        <v>46.14912999999985</v>
      </c>
      <c r="I2403" s="2">
        <f t="array" ref="I2403">SUMPRODUCT(B2387:B2406, (ROW(B2387:B2406)-ROW(B2387)+1)) / (20*21/2)</f>
        <v>46.168000000000006</v>
      </c>
      <c r="J2403" s="2">
        <f t="shared" si="298"/>
        <v>46.160080580794904</v>
      </c>
      <c r="K2403" s="2">
        <f t="shared" si="292"/>
        <v>46.135941964205095</v>
      </c>
    </row>
    <row r="2404" spans="1:11" ht="13.5" x14ac:dyDescent="0.25">
      <c r="A2404" s="3">
        <f>TITRES_STAT!B2407</f>
        <v>45505</v>
      </c>
      <c r="B2404" s="6">
        <f>TITRES_STAT!D2407</f>
        <v>46.167999999999999</v>
      </c>
      <c r="C2404" s="2">
        <f t="shared" si="293"/>
        <v>0</v>
      </c>
      <c r="D2404" s="2">
        <f t="shared" si="294"/>
        <v>46.167999999999999</v>
      </c>
      <c r="E2404" s="2">
        <f t="shared" si="296"/>
        <v>46.167999999999999</v>
      </c>
      <c r="F2404" s="2">
        <f t="shared" si="297"/>
        <v>46.167999999999999</v>
      </c>
      <c r="G2404" s="2">
        <f t="shared" si="291"/>
        <v>46.089919999999964</v>
      </c>
      <c r="H2404" s="2">
        <f t="shared" si="295"/>
        <v>46.149129999999857</v>
      </c>
      <c r="I2404" s="2">
        <f t="array" ref="I2404">SUMPRODUCT(B2388:B2407, (ROW(B2388:B2407)-ROW(B2388)+1)) / (20*21/2)</f>
        <v>46.168000000000006</v>
      </c>
      <c r="J2404" s="2">
        <f t="shared" si="298"/>
        <v>46.160834811195386</v>
      </c>
      <c r="K2404" s="2">
        <f t="shared" si="292"/>
        <v>46.13719914207941</v>
      </c>
    </row>
    <row r="2405" spans="1:11" ht="13.5" x14ac:dyDescent="0.25">
      <c r="A2405" s="3">
        <f>TITRES_STAT!B2408</f>
        <v>45506</v>
      </c>
      <c r="B2405" s="6">
        <f>TITRES_STAT!D2408</f>
        <v>46.167999999999999</v>
      </c>
      <c r="C2405" s="2">
        <f t="shared" si="293"/>
        <v>0</v>
      </c>
      <c r="D2405" s="2">
        <f t="shared" si="294"/>
        <v>46.167999999999999</v>
      </c>
      <c r="E2405" s="2">
        <f t="shared" si="296"/>
        <v>46.167999999999999</v>
      </c>
      <c r="F2405" s="2">
        <f t="shared" si="297"/>
        <v>46.167999999999999</v>
      </c>
      <c r="G2405" s="2">
        <f t="shared" si="291"/>
        <v>46.089919999999964</v>
      </c>
      <c r="H2405" s="2">
        <f t="shared" si="295"/>
        <v>46.149129999999857</v>
      </c>
      <c r="I2405" s="2">
        <f t="array" ref="I2405">SUMPRODUCT(B2389:B2408, (ROW(B2389:B2408)-ROW(B2389)+1)) / (20*21/2)</f>
        <v>46.168000000000006</v>
      </c>
      <c r="J2405" s="2">
        <f t="shared" si="298"/>
        <v>46.161517210129155</v>
      </c>
      <c r="K2405" s="2">
        <f t="shared" si="292"/>
        <v>46.138407018860612</v>
      </c>
    </row>
    <row r="2406" spans="1:11" ht="13.5" x14ac:dyDescent="0.25">
      <c r="A2406" s="3">
        <f>TITRES_STAT!B2409</f>
        <v>45509</v>
      </c>
      <c r="B2406" s="6">
        <f>TITRES_STAT!D2409</f>
        <v>46.167999999999999</v>
      </c>
      <c r="C2406" s="2">
        <f t="shared" si="293"/>
        <v>0</v>
      </c>
      <c r="D2406" s="2">
        <f t="shared" si="294"/>
        <v>46.167999999999999</v>
      </c>
      <c r="E2406" s="2">
        <f t="shared" si="296"/>
        <v>46.167999999999999</v>
      </c>
      <c r="F2406" s="2">
        <f t="shared" si="297"/>
        <v>46.167999999999999</v>
      </c>
      <c r="G2406" s="2">
        <f t="shared" si="291"/>
        <v>46.094799999999957</v>
      </c>
      <c r="H2406" s="2">
        <f t="shared" si="295"/>
        <v>46.149129999999857</v>
      </c>
      <c r="I2406" s="2">
        <f t="array" ref="I2406">SUMPRODUCT(B2390:B2409, (ROW(B2390:B2409)-ROW(B2390)+1)) / (20*21/2)</f>
        <v>46.168000000000006</v>
      </c>
      <c r="J2406" s="2">
        <f t="shared" si="298"/>
        <v>46.162134618688277</v>
      </c>
      <c r="K2406" s="2">
        <f t="shared" si="292"/>
        <v>46.139567527924903</v>
      </c>
    </row>
    <row r="2407" spans="1:11" ht="13.5" x14ac:dyDescent="0.25">
      <c r="A2407" s="3">
        <f>TITRES_STAT!B2410</f>
        <v>45510</v>
      </c>
      <c r="B2407" s="6">
        <f>TITRES_STAT!D2410</f>
        <v>46.167999999999999</v>
      </c>
      <c r="C2407" s="2">
        <f t="shared" si="293"/>
        <v>0</v>
      </c>
      <c r="D2407" s="2">
        <f t="shared" si="294"/>
        <v>46.167999999999999</v>
      </c>
      <c r="E2407" s="2">
        <f t="shared" si="296"/>
        <v>46.167999999999999</v>
      </c>
      <c r="F2407" s="2">
        <f t="shared" si="297"/>
        <v>46.167999999999999</v>
      </c>
      <c r="G2407" s="2">
        <f t="shared" si="291"/>
        <v>46.099679999999964</v>
      </c>
      <c r="H2407" s="2">
        <f t="shared" si="295"/>
        <v>46.149129999999857</v>
      </c>
      <c r="I2407" s="2">
        <f t="array" ref="I2407">SUMPRODUCT(B2391:B2410, (ROW(B2391:B2410)-ROW(B2391)+1)) / (20*21/2)</f>
        <v>46.168000000000006</v>
      </c>
      <c r="J2407" s="2">
        <f t="shared" si="298"/>
        <v>46.162693226432246</v>
      </c>
      <c r="K2407" s="2">
        <f t="shared" si="292"/>
        <v>46.140682526829814</v>
      </c>
    </row>
    <row r="2408" spans="1:11" ht="13.5" x14ac:dyDescent="0.25">
      <c r="A2408" s="3">
        <f>TITRES_STAT!B2411</f>
        <v>45511</v>
      </c>
      <c r="B2408" s="6">
        <f>TITRES_STAT!D2411</f>
        <v>46.167999999999999</v>
      </c>
      <c r="C2408" s="2">
        <f t="shared" si="293"/>
        <v>0</v>
      </c>
      <c r="D2408" s="2">
        <f t="shared" si="294"/>
        <v>46.167999999999999</v>
      </c>
      <c r="E2408" s="2">
        <f t="shared" si="296"/>
        <v>46.167999999999999</v>
      </c>
      <c r="F2408" s="2">
        <f t="shared" si="297"/>
        <v>46.167999999999999</v>
      </c>
      <c r="G2408" s="2">
        <f t="shared" si="291"/>
        <v>46.104559999999964</v>
      </c>
      <c r="H2408" s="2">
        <f t="shared" si="295"/>
        <v>46.149129999999857</v>
      </c>
      <c r="I2408" s="2">
        <f t="array" ref="I2408">SUMPRODUCT(B2392:B2411, (ROW(B2392:B2411)-ROW(B2392)+1)) / (20*21/2)</f>
        <v>46.168000000000006</v>
      </c>
      <c r="J2408" s="2">
        <f t="shared" si="298"/>
        <v>46.163198633438697</v>
      </c>
      <c r="K2408" s="2">
        <f t="shared" si="292"/>
        <v>46.141753800287468</v>
      </c>
    </row>
    <row r="2409" spans="1:11" ht="13.5" x14ac:dyDescent="0.25">
      <c r="A2409" s="3">
        <f>TITRES_STAT!B2412</f>
        <v>45512</v>
      </c>
      <c r="B2409" s="6">
        <f>TITRES_STAT!D2412</f>
        <v>46.167999999999999</v>
      </c>
      <c r="C2409" s="2">
        <f t="shared" si="293"/>
        <v>0</v>
      </c>
      <c r="D2409" s="2">
        <f t="shared" si="294"/>
        <v>46.167999999999999</v>
      </c>
      <c r="E2409" s="2">
        <f t="shared" si="296"/>
        <v>46.167999999999999</v>
      </c>
      <c r="F2409" s="2">
        <f t="shared" si="297"/>
        <v>46.167999999999999</v>
      </c>
      <c r="G2409" s="2">
        <f t="shared" si="291"/>
        <v>46.109439999999971</v>
      </c>
      <c r="H2409" s="2">
        <f t="shared" si="295"/>
        <v>46.149129999999857</v>
      </c>
      <c r="I2409" s="2">
        <f t="array" ref="I2409">SUMPRODUCT(B2393:B2412, (ROW(B2393:B2412)-ROW(B2393)+1)) / (20*21/2)</f>
        <v>46.168000000000006</v>
      </c>
      <c r="J2409" s="2">
        <f t="shared" si="298"/>
        <v>46.163655906444532</v>
      </c>
      <c r="K2409" s="2">
        <f t="shared" si="292"/>
        <v>46.142783063021291</v>
      </c>
    </row>
    <row r="2410" spans="1:11" ht="13.5" x14ac:dyDescent="0.25">
      <c r="A2410" s="3">
        <f>TITRES_STAT!B2413</f>
        <v>45513</v>
      </c>
      <c r="B2410" s="6">
        <f>TITRES_STAT!D2413</f>
        <v>46.167999999999999</v>
      </c>
      <c r="C2410" s="2">
        <f t="shared" si="293"/>
        <v>0</v>
      </c>
      <c r="D2410" s="2">
        <f t="shared" si="294"/>
        <v>46.167999999999999</v>
      </c>
      <c r="E2410" s="2">
        <f t="shared" si="296"/>
        <v>46.167999999999999</v>
      </c>
      <c r="F2410" s="2">
        <f t="shared" si="297"/>
        <v>46.167999999999999</v>
      </c>
      <c r="G2410" s="2">
        <f t="shared" si="291"/>
        <v>46.114319999999964</v>
      </c>
      <c r="H2410" s="2">
        <f t="shared" si="295"/>
        <v>46.149129999999857</v>
      </c>
      <c r="I2410" s="2">
        <f t="array" ref="I2410">SUMPRODUCT(B2394:B2413, (ROW(B2394:B2413)-ROW(B2394)+1)) / (20*21/2)</f>
        <v>46.168000000000006</v>
      </c>
      <c r="J2410" s="2">
        <f t="shared" si="298"/>
        <v>46.164069629640288</v>
      </c>
      <c r="K2410" s="2">
        <f t="shared" si="292"/>
        <v>46.143771962510655</v>
      </c>
    </row>
    <row r="2411" spans="1:11" ht="13.5" x14ac:dyDescent="0.25">
      <c r="A2411" s="3">
        <f>TITRES_STAT!B2414</f>
        <v>45516</v>
      </c>
      <c r="B2411" s="6">
        <f>TITRES_STAT!D2414</f>
        <v>46.167999999999999</v>
      </c>
      <c r="C2411" s="2">
        <f t="shared" si="293"/>
        <v>0</v>
      </c>
      <c r="D2411" s="2">
        <f t="shared" si="294"/>
        <v>46.167999999999999</v>
      </c>
      <c r="E2411" s="2">
        <f t="shared" si="296"/>
        <v>46.167999999999999</v>
      </c>
      <c r="F2411" s="2">
        <f t="shared" si="297"/>
        <v>46.167999999999999</v>
      </c>
      <c r="G2411" s="2">
        <f t="shared" si="291"/>
        <v>46.119199999999964</v>
      </c>
      <c r="H2411" s="2">
        <f t="shared" si="295"/>
        <v>46.149129999999857</v>
      </c>
      <c r="I2411" s="2">
        <f t="array" ref="I2411">SUMPRODUCT(B2395:B2414, (ROW(B2395:B2414)-ROW(B2395)+1)) / (20*21/2)</f>
        <v>46.168000000000006</v>
      </c>
      <c r="J2411" s="2">
        <f t="shared" si="298"/>
        <v>46.164443950626925</v>
      </c>
      <c r="K2411" s="2">
        <f t="shared" si="292"/>
        <v>46.144722081627883</v>
      </c>
    </row>
    <row r="2412" spans="1:11" ht="13.5" x14ac:dyDescent="0.25">
      <c r="A2412" s="3">
        <f>TITRES_STAT!B2415</f>
        <v>45518</v>
      </c>
      <c r="B2412" s="6">
        <f>TITRES_STAT!D2415</f>
        <v>46.167999999999999</v>
      </c>
      <c r="C2412" s="2">
        <f t="shared" si="293"/>
        <v>0</v>
      </c>
      <c r="D2412" s="2">
        <f t="shared" si="294"/>
        <v>46.167999999999999</v>
      </c>
      <c r="E2412" s="2">
        <f t="shared" si="296"/>
        <v>46.167999999999999</v>
      </c>
      <c r="F2412" s="2">
        <f t="shared" si="297"/>
        <v>46.167999999999999</v>
      </c>
      <c r="G2412" s="2">
        <f t="shared" si="291"/>
        <v>46.124079999999964</v>
      </c>
      <c r="H2412" s="2">
        <f t="shared" si="295"/>
        <v>46.149129999999857</v>
      </c>
      <c r="I2412" s="2">
        <f t="array" ref="I2412">SUMPRODUCT(B2396:B2415, (ROW(B2396:B2415)-ROW(B2396)+1)) / (20*21/2)</f>
        <v>46.168000000000006</v>
      </c>
      <c r="J2412" s="2">
        <f t="shared" si="298"/>
        <v>46.164782621995784</v>
      </c>
      <c r="K2412" s="2">
        <f t="shared" si="292"/>
        <v>46.145634941171892</v>
      </c>
    </row>
    <row r="2413" spans="1:11" ht="13.5" x14ac:dyDescent="0.25">
      <c r="A2413" s="3">
        <f>TITRES_STAT!B2416</f>
        <v>45519</v>
      </c>
      <c r="B2413" s="6">
        <f>TITRES_STAT!D2416</f>
        <v>46.167999999999999</v>
      </c>
      <c r="C2413" s="2">
        <f t="shared" si="293"/>
        <v>0</v>
      </c>
      <c r="D2413" s="2">
        <f t="shared" si="294"/>
        <v>46.167999999999999</v>
      </c>
      <c r="E2413" s="2">
        <f t="shared" si="296"/>
        <v>46.167999999999999</v>
      </c>
      <c r="F2413" s="2">
        <f t="shared" si="297"/>
        <v>46.167999999999999</v>
      </c>
      <c r="G2413" s="2">
        <f t="shared" si="291"/>
        <v>46.128959999999971</v>
      </c>
      <c r="H2413" s="2">
        <f t="shared" si="295"/>
        <v>46.149129999999857</v>
      </c>
      <c r="I2413" s="2">
        <f t="array" ref="I2413">SUMPRODUCT(B2397:B2416, (ROW(B2397:B2416)-ROW(B2397)+1)) / (20*21/2)</f>
        <v>46.168000000000006</v>
      </c>
      <c r="J2413" s="2">
        <f t="shared" si="298"/>
        <v>46.165089038948565</v>
      </c>
      <c r="K2413" s="2">
        <f t="shared" si="292"/>
        <v>46.146512002302408</v>
      </c>
    </row>
    <row r="2414" spans="1:11" ht="13.5" x14ac:dyDescent="0.25">
      <c r="A2414" s="3">
        <f>TITRES_STAT!B2417</f>
        <v>45520</v>
      </c>
      <c r="B2414" s="6">
        <f>TITRES_STAT!D2417</f>
        <v>46.167999999999999</v>
      </c>
      <c r="C2414" s="2">
        <f t="shared" si="293"/>
        <v>0</v>
      </c>
      <c r="D2414" s="2">
        <f t="shared" si="294"/>
        <v>46.167999999999999</v>
      </c>
      <c r="E2414" s="2">
        <f t="shared" si="296"/>
        <v>46.167999999999999</v>
      </c>
      <c r="F2414" s="2">
        <f t="shared" si="297"/>
        <v>46.167999999999999</v>
      </c>
      <c r="G2414" s="2">
        <f t="shared" si="291"/>
        <v>46.133839999999964</v>
      </c>
      <c r="H2414" s="2">
        <f t="shared" si="295"/>
        <v>46.149129999999857</v>
      </c>
      <c r="I2414" s="2">
        <f t="array" ref="I2414">SUMPRODUCT(B2398:B2417, (ROW(B2398:B2417)-ROW(B2398)+1)) / (20*21/2)</f>
        <v>46.168000000000006</v>
      </c>
      <c r="J2414" s="2">
        <f t="shared" si="298"/>
        <v>46.165366273334413</v>
      </c>
      <c r="K2414" s="2">
        <f t="shared" si="292"/>
        <v>46.147354668878783</v>
      </c>
    </row>
    <row r="2415" spans="1:11" ht="13.5" x14ac:dyDescent="0.25">
      <c r="A2415" s="3">
        <f>TITRES_STAT!B2418</f>
        <v>45523</v>
      </c>
      <c r="B2415" s="6">
        <f>TITRES_STAT!D2418</f>
        <v>46.167999999999999</v>
      </c>
      <c r="C2415" s="2">
        <f t="shared" si="293"/>
        <v>0</v>
      </c>
      <c r="D2415" s="2">
        <f t="shared" si="294"/>
        <v>46.167999999999999</v>
      </c>
      <c r="E2415" s="2">
        <f t="shared" si="296"/>
        <v>46.167999999999999</v>
      </c>
      <c r="F2415" s="2">
        <f t="shared" si="297"/>
        <v>46.167999999999999</v>
      </c>
      <c r="G2415" s="2">
        <f t="shared" si="291"/>
        <v>46.138719999999964</v>
      </c>
      <c r="H2415" s="2">
        <f t="shared" si="295"/>
        <v>46.149129999999857</v>
      </c>
      <c r="I2415" s="2">
        <f t="array" ref="I2415">SUMPRODUCT(B2399:B2418, (ROW(B2399:B2418)-ROW(B2399)+1)) / (20*21/2)</f>
        <v>46.168000000000006</v>
      </c>
      <c r="J2415" s="2">
        <f t="shared" si="298"/>
        <v>46.165617104445417</v>
      </c>
      <c r="K2415" s="2">
        <f t="shared" si="292"/>
        <v>46.148164289707069</v>
      </c>
    </row>
    <row r="2416" spans="1:11" ht="13.5" x14ac:dyDescent="0.25">
      <c r="A2416" s="3">
        <f>TITRES_STAT!B2419</f>
        <v>45524</v>
      </c>
      <c r="B2416" s="6">
        <f>TITRES_STAT!D2419</f>
        <v>46.167999999999999</v>
      </c>
      <c r="C2416" s="2">
        <f t="shared" si="293"/>
        <v>0</v>
      </c>
      <c r="D2416" s="2">
        <f t="shared" si="294"/>
        <v>46.167999999999999</v>
      </c>
      <c r="E2416" s="2">
        <f t="shared" si="296"/>
        <v>46.167999999999999</v>
      </c>
      <c r="F2416" s="2">
        <f t="shared" si="297"/>
        <v>46.167999999999999</v>
      </c>
      <c r="G2416" s="2">
        <f t="shared" si="291"/>
        <v>46.143599999999971</v>
      </c>
      <c r="H2416" s="2">
        <f t="shared" si="295"/>
        <v>46.149129999999857</v>
      </c>
      <c r="I2416" s="2">
        <f t="array" ref="I2416">SUMPRODUCT(B2400:B2419, (ROW(B2400:B2419)-ROW(B2400)+1)) / (20*21/2)</f>
        <v>46.168000000000006</v>
      </c>
      <c r="J2416" s="2">
        <f t="shared" si="298"/>
        <v>46.165844046879187</v>
      </c>
      <c r="K2416" s="2">
        <f t="shared" si="292"/>
        <v>46.148942160698951</v>
      </c>
    </row>
    <row r="2417" spans="1:11" ht="13.5" x14ac:dyDescent="0.25">
      <c r="A2417" s="3">
        <f>TITRES_STAT!B2420</f>
        <v>45525</v>
      </c>
      <c r="B2417" s="6">
        <f>TITRES_STAT!D2420</f>
        <v>46.167999999999999</v>
      </c>
      <c r="C2417" s="2">
        <f t="shared" si="293"/>
        <v>0</v>
      </c>
      <c r="D2417" s="2">
        <f t="shared" si="294"/>
        <v>46.167999999999999</v>
      </c>
      <c r="E2417" s="2">
        <f t="shared" si="296"/>
        <v>46.167999999999999</v>
      </c>
      <c r="F2417" s="2">
        <f t="shared" si="297"/>
        <v>46.167999999999999</v>
      </c>
      <c r="G2417" s="2">
        <f t="shared" si="291"/>
        <v>46.148479999999964</v>
      </c>
      <c r="H2417" s="2">
        <f t="shared" si="295"/>
        <v>46.149129999999857</v>
      </c>
      <c r="I2417" s="2">
        <f t="array" ref="I2417">SUMPRODUCT(B2401:B2420, (ROW(B2401:B2420)-ROW(B2401)+1)) / (20*21/2)</f>
        <v>46.168000000000006</v>
      </c>
      <c r="J2417" s="2">
        <f t="shared" si="298"/>
        <v>46.166049375747832</v>
      </c>
      <c r="K2417" s="2">
        <f t="shared" si="292"/>
        <v>46.149689526946055</v>
      </c>
    </row>
    <row r="2418" spans="1:11" ht="13.5" x14ac:dyDescent="0.25">
      <c r="A2418" s="3">
        <f>TITRES_STAT!B2421</f>
        <v>45526</v>
      </c>
      <c r="B2418" s="6">
        <f>TITRES_STAT!D2421</f>
        <v>46.167999999999999</v>
      </c>
      <c r="C2418" s="2">
        <f t="shared" si="293"/>
        <v>0</v>
      </c>
      <c r="D2418" s="2">
        <f t="shared" si="294"/>
        <v>46.167999999999999</v>
      </c>
      <c r="E2418" s="2">
        <f t="shared" si="296"/>
        <v>46.167999999999999</v>
      </c>
      <c r="F2418" s="2">
        <f t="shared" si="297"/>
        <v>46.167999999999999</v>
      </c>
      <c r="G2418" s="2">
        <f t="shared" ref="G2418:G2481" si="299">AVERAGE(B2369:B2418)</f>
        <v>46.153359999999964</v>
      </c>
      <c r="H2418" s="2">
        <f t="shared" si="295"/>
        <v>46.149129999999857</v>
      </c>
      <c r="I2418" s="2">
        <f t="array" ref="I2418">SUMPRODUCT(B2402:B2421, (ROW(B2402:B2421)-ROW(B2402)+1)) / (20*21/2)</f>
        <v>46.168000000000006</v>
      </c>
      <c r="J2418" s="2">
        <f t="shared" si="298"/>
        <v>46.166235149486134</v>
      </c>
      <c r="K2418" s="2">
        <f t="shared" si="292"/>
        <v>46.15040758471288</v>
      </c>
    </row>
    <row r="2419" spans="1:11" ht="13.5" x14ac:dyDescent="0.25">
      <c r="A2419" s="3">
        <f>TITRES_STAT!B2422</f>
        <v>45527</v>
      </c>
      <c r="B2419" s="6">
        <f>TITRES_STAT!D2422</f>
        <v>46.167999999999999</v>
      </c>
      <c r="C2419" s="2">
        <f t="shared" si="293"/>
        <v>0</v>
      </c>
      <c r="D2419" s="2">
        <f t="shared" si="294"/>
        <v>46.167999999999999</v>
      </c>
      <c r="E2419" s="2">
        <f t="shared" si="296"/>
        <v>46.167999999999999</v>
      </c>
      <c r="F2419" s="2">
        <f t="shared" si="297"/>
        <v>46.167999999999999</v>
      </c>
      <c r="G2419" s="2">
        <f t="shared" si="299"/>
        <v>46.158239999999971</v>
      </c>
      <c r="H2419" s="2">
        <f t="shared" si="295"/>
        <v>46.149129999999857</v>
      </c>
      <c r="I2419" s="2">
        <f t="array" ref="I2419">SUMPRODUCT(B2403:B2422, (ROW(B2403:B2422)-ROW(B2403)+1)) / (20*21/2)</f>
        <v>46.168000000000006</v>
      </c>
      <c r="J2419" s="2">
        <f t="shared" si="298"/>
        <v>46.166403230487454</v>
      </c>
      <c r="K2419" s="2">
        <f t="shared" ref="K2419:K2482" si="300">$K$4*B2419+(1-$K$4)*K2418</f>
        <v>46.151097483351592</v>
      </c>
    </row>
    <row r="2420" spans="1:11" ht="13.5" x14ac:dyDescent="0.25">
      <c r="A2420" s="3">
        <f>TITRES_STAT!B2423</f>
        <v>45530</v>
      </c>
      <c r="B2420" s="6">
        <f>TITRES_STAT!D2423</f>
        <v>46.167999999999999</v>
      </c>
      <c r="C2420" s="2">
        <f t="shared" si="293"/>
        <v>0</v>
      </c>
      <c r="D2420" s="2">
        <f t="shared" si="294"/>
        <v>46.167999999999999</v>
      </c>
      <c r="E2420" s="2">
        <f t="shared" si="296"/>
        <v>46.167999999999999</v>
      </c>
      <c r="F2420" s="2">
        <f t="shared" si="297"/>
        <v>46.167999999999999</v>
      </c>
      <c r="G2420" s="2">
        <f t="shared" si="299"/>
        <v>46.163119999999971</v>
      </c>
      <c r="H2420" s="2">
        <f t="shared" si="295"/>
        <v>46.149129999999857</v>
      </c>
      <c r="I2420" s="2">
        <f t="array" ref="I2420">SUMPRODUCT(B2404:B2423, (ROW(B2404:B2423)-ROW(B2404)+1)) / (20*21/2)</f>
        <v>46.168000000000006</v>
      </c>
      <c r="J2420" s="2">
        <f t="shared" si="298"/>
        <v>46.166555303774359</v>
      </c>
      <c r="K2420" s="2">
        <f t="shared" si="300"/>
        <v>46.15176032714173</v>
      </c>
    </row>
    <row r="2421" spans="1:11" ht="13.5" x14ac:dyDescent="0.25">
      <c r="A2421" s="3">
        <f>TITRES_STAT!B2424</f>
        <v>45531</v>
      </c>
      <c r="B2421" s="6">
        <f>TITRES_STAT!D2424</f>
        <v>46.167999999999999</v>
      </c>
      <c r="C2421" s="2">
        <f t="shared" si="293"/>
        <v>0</v>
      </c>
      <c r="D2421" s="2">
        <f t="shared" si="294"/>
        <v>46.167999999999999</v>
      </c>
      <c r="E2421" s="2">
        <f t="shared" si="296"/>
        <v>46.167999999999999</v>
      </c>
      <c r="F2421" s="2">
        <f t="shared" si="297"/>
        <v>46.167999999999999</v>
      </c>
      <c r="G2421" s="2">
        <f t="shared" si="299"/>
        <v>46.167999999999964</v>
      </c>
      <c r="H2421" s="2">
        <f t="shared" si="295"/>
        <v>46.149129999999857</v>
      </c>
      <c r="I2421" s="2">
        <f t="array" ref="I2421">SUMPRODUCT(B2405:B2424, (ROW(B2405:B2424)-ROW(B2405)+1)) / (20*21/2)</f>
        <v>46.168000000000006</v>
      </c>
      <c r="J2421" s="2">
        <f t="shared" si="298"/>
        <v>46.166692893891081</v>
      </c>
      <c r="K2421" s="2">
        <f t="shared" si="300"/>
        <v>46.152397177057743</v>
      </c>
    </row>
    <row r="2422" spans="1:11" ht="13.5" x14ac:dyDescent="0.25">
      <c r="A2422" s="3">
        <f>TITRES_STAT!B2425</f>
        <v>45532</v>
      </c>
      <c r="B2422" s="6">
        <f>TITRES_STAT!D2425</f>
        <v>46.167999999999999</v>
      </c>
      <c r="C2422" s="2">
        <f t="shared" si="293"/>
        <v>0</v>
      </c>
      <c r="D2422" s="2">
        <f t="shared" si="294"/>
        <v>46.167999999999999</v>
      </c>
      <c r="E2422" s="2">
        <f t="shared" si="296"/>
        <v>46.167999999999999</v>
      </c>
      <c r="F2422" s="2">
        <f t="shared" si="297"/>
        <v>46.167999999999999</v>
      </c>
      <c r="G2422" s="2">
        <f t="shared" si="299"/>
        <v>46.167999999999964</v>
      </c>
      <c r="H2422" s="2">
        <f t="shared" si="295"/>
        <v>46.149129999999857</v>
      </c>
      <c r="I2422" s="2">
        <f t="array" ref="I2422">SUMPRODUCT(B2406:B2425, (ROW(B2406:B2425)-ROW(B2406)+1)) / (20*21/2)</f>
        <v>46.168000000000006</v>
      </c>
      <c r="J2422" s="2">
        <f t="shared" si="298"/>
        <v>46.166817380187169</v>
      </c>
      <c r="K2422" s="2">
        <f t="shared" si="300"/>
        <v>46.153009052467247</v>
      </c>
    </row>
    <row r="2423" spans="1:11" ht="13.5" x14ac:dyDescent="0.25">
      <c r="A2423" s="3">
        <f>TITRES_STAT!B2426</f>
        <v>45533</v>
      </c>
      <c r="B2423" s="6">
        <f>TITRES_STAT!D2426</f>
        <v>46.167999999999999</v>
      </c>
      <c r="C2423" s="2">
        <f t="shared" si="293"/>
        <v>0</v>
      </c>
      <c r="D2423" s="2">
        <f t="shared" si="294"/>
        <v>46.167999999999999</v>
      </c>
      <c r="E2423" s="2">
        <f t="shared" si="296"/>
        <v>46.167999999999999</v>
      </c>
      <c r="F2423" s="2">
        <f t="shared" si="297"/>
        <v>46.167999999999999</v>
      </c>
      <c r="G2423" s="2">
        <f t="shared" si="299"/>
        <v>46.167999999999964</v>
      </c>
      <c r="H2423" s="2">
        <f t="shared" si="295"/>
        <v>46.149129999999857</v>
      </c>
      <c r="I2423" s="2">
        <f t="array" ref="I2423">SUMPRODUCT(B2407:B2426, (ROW(B2407:B2426)-ROW(B2407)+1)) / (20*21/2)</f>
        <v>46.168000000000006</v>
      </c>
      <c r="J2423" s="2">
        <f t="shared" si="298"/>
        <v>46.16693001064553</v>
      </c>
      <c r="K2423" s="2">
        <f t="shared" si="300"/>
        <v>46.153596932762653</v>
      </c>
    </row>
    <row r="2424" spans="1:11" ht="13.5" x14ac:dyDescent="0.25">
      <c r="A2424" s="3">
        <f>TITRES_STAT!B2427</f>
        <v>45534</v>
      </c>
      <c r="B2424" s="6">
        <f>TITRES_STAT!D2427</f>
        <v>46.167999999999999</v>
      </c>
      <c r="C2424" s="2">
        <f t="shared" si="293"/>
        <v>0</v>
      </c>
      <c r="D2424" s="2">
        <f t="shared" si="294"/>
        <v>46.167999999999999</v>
      </c>
      <c r="E2424" s="2">
        <f t="shared" si="296"/>
        <v>46.167999999999999</v>
      </c>
      <c r="F2424" s="2">
        <f t="shared" si="297"/>
        <v>46.167999999999999</v>
      </c>
      <c r="G2424" s="2">
        <f t="shared" si="299"/>
        <v>46.167999999999964</v>
      </c>
      <c r="H2424" s="2">
        <f t="shared" si="295"/>
        <v>46.149129999999857</v>
      </c>
      <c r="I2424" s="2">
        <f t="array" ref="I2424">SUMPRODUCT(B2408:B2427, (ROW(B2408:B2427)-ROW(B2408)+1)) / (20*21/2)</f>
        <v>46.168000000000006</v>
      </c>
      <c r="J2424" s="2">
        <f t="shared" si="298"/>
        <v>46.167031914393569</v>
      </c>
      <c r="K2424" s="2">
        <f t="shared" si="300"/>
        <v>46.154161758928822</v>
      </c>
    </row>
    <row r="2425" spans="1:11" ht="13.5" x14ac:dyDescent="0.25">
      <c r="A2425" s="3">
        <f>TITRES_STAT!B2428</f>
        <v>45537</v>
      </c>
      <c r="B2425" s="6">
        <f>TITRES_STAT!D2428</f>
        <v>46.167999999999999</v>
      </c>
      <c r="C2425" s="2">
        <f t="shared" si="293"/>
        <v>0</v>
      </c>
      <c r="D2425" s="2">
        <f t="shared" si="294"/>
        <v>46.167999999999999</v>
      </c>
      <c r="E2425" s="2">
        <f t="shared" si="296"/>
        <v>46.167999999999999</v>
      </c>
      <c r="F2425" s="2">
        <f t="shared" si="297"/>
        <v>46.167999999999999</v>
      </c>
      <c r="G2425" s="2">
        <f t="shared" si="299"/>
        <v>46.167999999999964</v>
      </c>
      <c r="H2425" s="2">
        <f t="shared" si="295"/>
        <v>46.149129999999857</v>
      </c>
      <c r="I2425" s="2">
        <f t="array" ref="I2425">SUMPRODUCT(B2409:B2428, (ROW(B2409:B2428)-ROW(B2409)+1)) / (20*21/2)</f>
        <v>46.168000000000006</v>
      </c>
      <c r="J2425" s="2">
        <f t="shared" si="298"/>
        <v>46.167124113022751</v>
      </c>
      <c r="K2425" s="2">
        <f t="shared" si="300"/>
        <v>46.154704435049261</v>
      </c>
    </row>
    <row r="2426" spans="1:11" ht="13.5" x14ac:dyDescent="0.25">
      <c r="A2426" s="3">
        <f>TITRES_STAT!B2429</f>
        <v>45538</v>
      </c>
      <c r="B2426" s="6">
        <f>TITRES_STAT!D2429</f>
        <v>46.167999999999999</v>
      </c>
      <c r="C2426" s="2">
        <f t="shared" si="293"/>
        <v>0</v>
      </c>
      <c r="D2426" s="2">
        <f t="shared" si="294"/>
        <v>46.167999999999999</v>
      </c>
      <c r="E2426" s="2">
        <f t="shared" si="296"/>
        <v>46.167999999999999</v>
      </c>
      <c r="F2426" s="2">
        <f t="shared" si="297"/>
        <v>46.167999999999999</v>
      </c>
      <c r="G2426" s="2">
        <f t="shared" si="299"/>
        <v>46.167999999999964</v>
      </c>
      <c r="H2426" s="2">
        <f t="shared" si="295"/>
        <v>46.149129999999857</v>
      </c>
      <c r="I2426" s="2">
        <f t="array" ref="I2426">SUMPRODUCT(B2410:B2429, (ROW(B2410:B2429)-ROW(B2410)+1)) / (20*21/2)</f>
        <v>46.168000000000006</v>
      </c>
      <c r="J2426" s="2">
        <f t="shared" si="298"/>
        <v>46.167207530830105</v>
      </c>
      <c r="K2426" s="2">
        <f t="shared" si="300"/>
        <v>46.155225829753213</v>
      </c>
    </row>
    <row r="2427" spans="1:11" ht="13.5" x14ac:dyDescent="0.25">
      <c r="A2427" s="3">
        <f>TITRES_STAT!B2430</f>
        <v>45539</v>
      </c>
      <c r="B2427" s="6">
        <f>TITRES_STAT!D2430</f>
        <v>46.167999999999999</v>
      </c>
      <c r="C2427" s="2">
        <f t="shared" si="293"/>
        <v>0</v>
      </c>
      <c r="D2427" s="2">
        <f t="shared" si="294"/>
        <v>46.167999999999999</v>
      </c>
      <c r="E2427" s="2">
        <f t="shared" si="296"/>
        <v>46.167999999999999</v>
      </c>
      <c r="F2427" s="2">
        <f t="shared" si="297"/>
        <v>46.167999999999999</v>
      </c>
      <c r="G2427" s="2">
        <f t="shared" si="299"/>
        <v>46.167999999999964</v>
      </c>
      <c r="H2427" s="2">
        <f t="shared" si="295"/>
        <v>46.149129999999857</v>
      </c>
      <c r="I2427" s="2">
        <f t="array" ref="I2427">SUMPRODUCT(B2411:B2430, (ROW(B2411:B2430)-ROW(B2411)+1)) / (20*21/2)</f>
        <v>46.168000000000006</v>
      </c>
      <c r="J2427" s="2">
        <f t="shared" si="298"/>
        <v>46.167283004084375</v>
      </c>
      <c r="K2427" s="2">
        <f t="shared" si="300"/>
        <v>46.155726777606027</v>
      </c>
    </row>
    <row r="2428" spans="1:11" ht="13.5" x14ac:dyDescent="0.25">
      <c r="A2428" s="3">
        <f>TITRES_STAT!B2431</f>
        <v>45540</v>
      </c>
      <c r="B2428" s="6">
        <f>TITRES_STAT!D2431</f>
        <v>46.167999999999999</v>
      </c>
      <c r="C2428" s="2">
        <f t="shared" si="293"/>
        <v>0</v>
      </c>
      <c r="D2428" s="2">
        <f t="shared" si="294"/>
        <v>46.167999999999999</v>
      </c>
      <c r="E2428" s="2">
        <f t="shared" si="296"/>
        <v>46.167999999999999</v>
      </c>
      <c r="F2428" s="2">
        <f t="shared" si="297"/>
        <v>46.167999999999999</v>
      </c>
      <c r="G2428" s="2">
        <f t="shared" si="299"/>
        <v>46.167999999999964</v>
      </c>
      <c r="H2428" s="2">
        <f t="shared" si="295"/>
        <v>46.149129999999857</v>
      </c>
      <c r="I2428" s="2">
        <f t="array" ref="I2428">SUMPRODUCT(B2412:B2431, (ROW(B2412:B2431)-ROW(B2412)+1)) / (20*21/2)</f>
        <v>46.168952380952376</v>
      </c>
      <c r="J2428" s="2">
        <f t="shared" si="298"/>
        <v>46.167351289409673</v>
      </c>
      <c r="K2428" s="2">
        <f t="shared" si="300"/>
        <v>46.156208080445005</v>
      </c>
    </row>
    <row r="2429" spans="1:11" ht="13.5" x14ac:dyDescent="0.25">
      <c r="A2429" s="3">
        <f>TITRES_STAT!B2432</f>
        <v>45541</v>
      </c>
      <c r="B2429" s="6">
        <f>TITRES_STAT!D2432</f>
        <v>46.167999999999999</v>
      </c>
      <c r="C2429" s="2">
        <f t="shared" si="293"/>
        <v>0</v>
      </c>
      <c r="D2429" s="2">
        <f t="shared" si="294"/>
        <v>46.167999999999999</v>
      </c>
      <c r="E2429" s="2">
        <f t="shared" si="296"/>
        <v>46.167999999999999</v>
      </c>
      <c r="F2429" s="2">
        <f t="shared" si="297"/>
        <v>46.167999999999999</v>
      </c>
      <c r="G2429" s="2">
        <f t="shared" si="299"/>
        <v>46.167999999999964</v>
      </c>
      <c r="H2429" s="2">
        <f t="shared" si="295"/>
        <v>46.149129999999857</v>
      </c>
      <c r="I2429" s="2">
        <f t="array" ref="I2429">SUMPRODUCT(B2413:B2432, (ROW(B2413:B2432)-ROW(B2413)+1)) / (20*21/2)</f>
        <v>46.16985714285714</v>
      </c>
      <c r="J2429" s="2">
        <f t="shared" si="298"/>
        <v>46.167413071370653</v>
      </c>
      <c r="K2429" s="2">
        <f t="shared" si="300"/>
        <v>46.156670508662849</v>
      </c>
    </row>
    <row r="2430" spans="1:11" ht="13.5" x14ac:dyDescent="0.25">
      <c r="A2430" s="3">
        <f>TITRES_STAT!B2433</f>
        <v>45544</v>
      </c>
      <c r="B2430" s="6">
        <f>TITRES_STAT!D2433</f>
        <v>46.167999999999999</v>
      </c>
      <c r="C2430" s="2">
        <f t="shared" si="293"/>
        <v>0</v>
      </c>
      <c r="D2430" s="2">
        <f t="shared" si="294"/>
        <v>46.167999999999999</v>
      </c>
      <c r="E2430" s="2">
        <f t="shared" si="296"/>
        <v>46.167999999999999</v>
      </c>
      <c r="F2430" s="2">
        <f t="shared" si="297"/>
        <v>46.167999999999999</v>
      </c>
      <c r="G2430" s="2">
        <f t="shared" si="299"/>
        <v>46.167999999999964</v>
      </c>
      <c r="H2430" s="2">
        <f t="shared" si="295"/>
        <v>46.149129999999857</v>
      </c>
      <c r="I2430" s="2">
        <f t="array" ref="I2430">SUMPRODUCT(B2414:B2433, (ROW(B2414:B2433)-ROW(B2414)+1)) / (20*21/2)</f>
        <v>46.170714285714276</v>
      </c>
      <c r="J2430" s="2">
        <f t="shared" si="298"/>
        <v>46.167468969335353</v>
      </c>
      <c r="K2430" s="2">
        <f t="shared" si="300"/>
        <v>46.15711480244078</v>
      </c>
    </row>
    <row r="2431" spans="1:11" ht="13.5" x14ac:dyDescent="0.25">
      <c r="A2431" s="3">
        <f>TITRES_STAT!B2434</f>
        <v>45545</v>
      </c>
      <c r="B2431" s="6">
        <f>TITRES_STAT!D2434</f>
        <v>46.177999999999997</v>
      </c>
      <c r="C2431" s="2">
        <f t="shared" si="293"/>
        <v>9.9999999999980105E-3</v>
      </c>
      <c r="D2431" s="2">
        <f t="shared" si="294"/>
        <v>46.17</v>
      </c>
      <c r="E2431" s="2">
        <f t="shared" si="296"/>
        <v>46.168999999999997</v>
      </c>
      <c r="F2431" s="2">
        <f t="shared" si="297"/>
        <v>46.168500000000002</v>
      </c>
      <c r="G2431" s="2">
        <f t="shared" si="299"/>
        <v>46.168199999999963</v>
      </c>
      <c r="H2431" s="2">
        <f t="shared" si="295"/>
        <v>46.149179999999859</v>
      </c>
      <c r="I2431" s="2">
        <f t="array" ref="I2431">SUMPRODUCT(B2415:B2434, (ROW(B2415:B2434)-ROW(B2415)+1)) / (20*21/2)</f>
        <v>46.171523809523805</v>
      </c>
      <c r="J2431" s="2">
        <f t="shared" si="298"/>
        <v>46.168471924636748</v>
      </c>
      <c r="K2431" s="2">
        <f t="shared" si="300"/>
        <v>46.157933829796043</v>
      </c>
    </row>
    <row r="2432" spans="1:11" ht="13.5" x14ac:dyDescent="0.25">
      <c r="A2432" s="3">
        <f>TITRES_STAT!B2435</f>
        <v>45546</v>
      </c>
      <c r="B2432" s="6">
        <f>TITRES_STAT!D2435</f>
        <v>46.177999999999997</v>
      </c>
      <c r="C2432" s="2">
        <f t="shared" si="293"/>
        <v>0</v>
      </c>
      <c r="D2432" s="2">
        <f t="shared" si="294"/>
        <v>46.171999999999997</v>
      </c>
      <c r="E2432" s="2">
        <f t="shared" si="296"/>
        <v>46.17</v>
      </c>
      <c r="F2432" s="2">
        <f t="shared" si="297"/>
        <v>46.168999999999997</v>
      </c>
      <c r="G2432" s="2">
        <f t="shared" si="299"/>
        <v>46.168399999999956</v>
      </c>
      <c r="H2432" s="2">
        <f t="shared" si="295"/>
        <v>46.149229999999861</v>
      </c>
      <c r="I2432" s="2">
        <f t="array" ref="I2432">SUMPRODUCT(B2416:B2435, (ROW(B2416:B2435)-ROW(B2416)+1)) / (20*21/2)</f>
        <v>46.172285714285707</v>
      </c>
      <c r="J2432" s="2">
        <f t="shared" si="298"/>
        <v>46.169379360385626</v>
      </c>
      <c r="K2432" s="2">
        <f t="shared" si="300"/>
        <v>46.158720738431491</v>
      </c>
    </row>
    <row r="2433" spans="1:11" ht="13.5" x14ac:dyDescent="0.25">
      <c r="A2433" s="3">
        <f>TITRES_STAT!B2436</f>
        <v>45547</v>
      </c>
      <c r="B2433" s="6">
        <f>TITRES_STAT!D2436</f>
        <v>46.177999999999997</v>
      </c>
      <c r="C2433" s="2">
        <f t="shared" si="293"/>
        <v>0</v>
      </c>
      <c r="D2433" s="2">
        <f t="shared" si="294"/>
        <v>46.173999999999999</v>
      </c>
      <c r="E2433" s="2">
        <f t="shared" si="296"/>
        <v>46.170999999999999</v>
      </c>
      <c r="F2433" s="2">
        <f t="shared" si="297"/>
        <v>46.169499999999999</v>
      </c>
      <c r="G2433" s="2">
        <f t="shared" si="299"/>
        <v>46.168599999999948</v>
      </c>
      <c r="H2433" s="2">
        <f t="shared" si="295"/>
        <v>46.149279999999862</v>
      </c>
      <c r="I2433" s="2">
        <f t="array" ref="I2433">SUMPRODUCT(B2417:B2436, (ROW(B2417:B2436)-ROW(B2417)+1)) / (20*21/2)</f>
        <v>46.172999999999988</v>
      </c>
      <c r="J2433" s="2">
        <f t="shared" si="298"/>
        <v>46.170200373682235</v>
      </c>
      <c r="K2433" s="2">
        <f t="shared" si="300"/>
        <v>46.159476787904765</v>
      </c>
    </row>
    <row r="2434" spans="1:11" ht="13.5" x14ac:dyDescent="0.25">
      <c r="A2434" s="3">
        <f>TITRES_STAT!B2437</f>
        <v>45548</v>
      </c>
      <c r="B2434" s="6">
        <f>TITRES_STAT!D2437</f>
        <v>46.177999999999997</v>
      </c>
      <c r="C2434" s="2">
        <f t="shared" si="293"/>
        <v>0</v>
      </c>
      <c r="D2434" s="2">
        <f t="shared" si="294"/>
        <v>46.176000000000002</v>
      </c>
      <c r="E2434" s="2">
        <f t="shared" si="296"/>
        <v>46.171999999999997</v>
      </c>
      <c r="F2434" s="2">
        <f t="shared" si="297"/>
        <v>46.17</v>
      </c>
      <c r="G2434" s="2">
        <f t="shared" si="299"/>
        <v>46.168799999999948</v>
      </c>
      <c r="H2434" s="2">
        <f t="shared" si="295"/>
        <v>46.149329999999864</v>
      </c>
      <c r="I2434" s="2">
        <f t="array" ref="I2434">SUMPRODUCT(B2418:B2437, (ROW(B2418:B2437)-ROW(B2418)+1)) / (20*21/2)</f>
        <v>46.173666666666662</v>
      </c>
      <c r="J2434" s="2">
        <f t="shared" si="298"/>
        <v>46.170943195236305</v>
      </c>
      <c r="K2434" s="2">
        <f t="shared" si="300"/>
        <v>46.160203188379093</v>
      </c>
    </row>
    <row r="2435" spans="1:11" ht="13.5" x14ac:dyDescent="0.25">
      <c r="A2435" s="3">
        <f>TITRES_STAT!B2438</f>
        <v>45551</v>
      </c>
      <c r="B2435" s="6">
        <f>TITRES_STAT!D2438</f>
        <v>46.177999999999997</v>
      </c>
      <c r="C2435" s="2">
        <f t="shared" si="293"/>
        <v>0</v>
      </c>
      <c r="D2435" s="2">
        <f t="shared" si="294"/>
        <v>46.177999999999997</v>
      </c>
      <c r="E2435" s="2">
        <f t="shared" si="296"/>
        <v>46.173000000000002</v>
      </c>
      <c r="F2435" s="2">
        <f t="shared" si="297"/>
        <v>46.170499999999997</v>
      </c>
      <c r="G2435" s="2">
        <f t="shared" si="299"/>
        <v>46.16899999999994</v>
      </c>
      <c r="H2435" s="2">
        <f t="shared" si="295"/>
        <v>46.149379999999866</v>
      </c>
      <c r="I2435" s="2">
        <f t="array" ref="I2435">SUMPRODUCT(B2419:B2438, (ROW(B2419:B2438)-ROW(B2419)+1)) / (20*21/2)</f>
        <v>46.174285714285709</v>
      </c>
      <c r="J2435" s="2">
        <f t="shared" si="298"/>
        <v>46.171615271880469</v>
      </c>
      <c r="K2435" s="2">
        <f t="shared" si="300"/>
        <v>46.16090110256031</v>
      </c>
    </row>
    <row r="2436" spans="1:11" ht="13.5" x14ac:dyDescent="0.25">
      <c r="A2436" s="3">
        <f>TITRES_STAT!B2439</f>
        <v>45552</v>
      </c>
      <c r="B2436" s="6">
        <f>TITRES_STAT!D2439</f>
        <v>46.177999999999997</v>
      </c>
      <c r="C2436" s="2">
        <f t="shared" ref="C2436:C2499" si="301">B2436-B2435</f>
        <v>0</v>
      </c>
      <c r="D2436" s="2">
        <f t="shared" si="294"/>
        <v>46.177999999999997</v>
      </c>
      <c r="E2436" s="2">
        <f t="shared" si="296"/>
        <v>46.173999999999999</v>
      </c>
      <c r="F2436" s="2">
        <f t="shared" si="297"/>
        <v>46.170999999999999</v>
      </c>
      <c r="G2436" s="2">
        <f t="shared" si="299"/>
        <v>46.169199999999947</v>
      </c>
      <c r="H2436" s="2">
        <f t="shared" si="295"/>
        <v>46.149429999999867</v>
      </c>
      <c r="I2436" s="2">
        <f t="array" ref="I2436">SUMPRODUCT(B2420:B2439, (ROW(B2420:B2439)-ROW(B2420)+1)) / (20*21/2)</f>
        <v>46.174857142857142</v>
      </c>
      <c r="J2436" s="2">
        <f t="shared" si="298"/>
        <v>46.172223341225184</v>
      </c>
      <c r="K2436" s="2">
        <f t="shared" si="300"/>
        <v>46.161571647557949</v>
      </c>
    </row>
    <row r="2437" spans="1:11" ht="13.5" x14ac:dyDescent="0.25">
      <c r="A2437" s="3">
        <f>TITRES_STAT!B2440</f>
        <v>45553</v>
      </c>
      <c r="B2437" s="6">
        <f>TITRES_STAT!D2440</f>
        <v>46.177999999999997</v>
      </c>
      <c r="C2437" s="2">
        <f t="shared" si="301"/>
        <v>0</v>
      </c>
      <c r="D2437" s="2">
        <f t="shared" si="294"/>
        <v>46.177999999999997</v>
      </c>
      <c r="E2437" s="2">
        <f t="shared" si="296"/>
        <v>46.174999999999997</v>
      </c>
      <c r="F2437" s="2">
        <f t="shared" si="297"/>
        <v>46.171499999999995</v>
      </c>
      <c r="G2437" s="2">
        <f t="shared" si="299"/>
        <v>46.169399999999939</v>
      </c>
      <c r="H2437" s="2">
        <f t="shared" si="295"/>
        <v>46.149429999999867</v>
      </c>
      <c r="I2437" s="2">
        <f t="array" ref="I2437">SUMPRODUCT(B2421:B2440, (ROW(B2421:B2440)-ROW(B2421)+1)) / (20*21/2)</f>
        <v>46.175380952380955</v>
      </c>
      <c r="J2437" s="2">
        <f t="shared" si="298"/>
        <v>46.172773499203736</v>
      </c>
      <c r="K2437" s="2">
        <f t="shared" si="300"/>
        <v>46.162215896673324</v>
      </c>
    </row>
    <row r="2438" spans="1:11" ht="13.5" x14ac:dyDescent="0.25">
      <c r="A2438" s="3">
        <f>TITRES_STAT!B2441</f>
        <v>45554</v>
      </c>
      <c r="B2438" s="6">
        <f>TITRES_STAT!D2441</f>
        <v>46.177999999999997</v>
      </c>
      <c r="C2438" s="2">
        <f t="shared" si="301"/>
        <v>0</v>
      </c>
      <c r="D2438" s="2">
        <f t="shared" ref="D2438:D2501" si="302">AVERAGE(B2434:B2438)</f>
        <v>46.177999999999997</v>
      </c>
      <c r="E2438" s="2">
        <f t="shared" si="296"/>
        <v>46.176000000000002</v>
      </c>
      <c r="F2438" s="2">
        <f t="shared" si="297"/>
        <v>46.171999999999997</v>
      </c>
      <c r="G2438" s="2">
        <f t="shared" si="299"/>
        <v>46.169599999999946</v>
      </c>
      <c r="H2438" s="2">
        <f t="shared" si="295"/>
        <v>46.149429999999867</v>
      </c>
      <c r="I2438" s="2">
        <f t="array" ref="I2438">SUMPRODUCT(B2422:B2441, (ROW(B2422:B2441)-ROW(B2422)+1)) / (20*21/2)</f>
        <v>46.175857142857147</v>
      </c>
      <c r="J2438" s="2">
        <f t="shared" si="298"/>
        <v>46.173271261184333</v>
      </c>
      <c r="K2438" s="2">
        <f t="shared" si="300"/>
        <v>46.162834881117512</v>
      </c>
    </row>
    <row r="2439" spans="1:11" ht="13.5" x14ac:dyDescent="0.25">
      <c r="A2439" s="3">
        <f>TITRES_STAT!B2442</f>
        <v>45555</v>
      </c>
      <c r="B2439" s="6">
        <f>TITRES_STAT!D2442</f>
        <v>46.177999999999997</v>
      </c>
      <c r="C2439" s="2">
        <f t="shared" si="301"/>
        <v>0</v>
      </c>
      <c r="D2439" s="2">
        <f t="shared" si="302"/>
        <v>46.177999999999997</v>
      </c>
      <c r="E2439" s="2">
        <f t="shared" si="296"/>
        <v>46.177</v>
      </c>
      <c r="F2439" s="2">
        <f t="shared" si="297"/>
        <v>46.172499999999999</v>
      </c>
      <c r="G2439" s="2">
        <f t="shared" si="299"/>
        <v>46.169799999999938</v>
      </c>
      <c r="H2439" s="2">
        <f t="shared" si="295"/>
        <v>46.149429999999867</v>
      </c>
      <c r="I2439" s="2">
        <f t="array" ref="I2439">SUMPRODUCT(B2423:B2442, (ROW(B2423:B2442)-ROW(B2423)+1)) / (20*21/2)</f>
        <v>46.176285714285719</v>
      </c>
      <c r="J2439" s="2">
        <f t="shared" si="298"/>
        <v>46.173721617262018</v>
      </c>
      <c r="K2439" s="2">
        <f t="shared" si="300"/>
        <v>46.163429591661924</v>
      </c>
    </row>
    <row r="2440" spans="1:11" ht="13.5" x14ac:dyDescent="0.25">
      <c r="A2440" s="3">
        <f>TITRES_STAT!B2443</f>
        <v>45558</v>
      </c>
      <c r="B2440" s="6">
        <f>TITRES_STAT!D2443</f>
        <v>46.177999999999997</v>
      </c>
      <c r="C2440" s="2">
        <f t="shared" si="301"/>
        <v>0</v>
      </c>
      <c r="D2440" s="2">
        <f t="shared" si="302"/>
        <v>46.177999999999997</v>
      </c>
      <c r="E2440" s="2">
        <f t="shared" si="296"/>
        <v>46.177999999999997</v>
      </c>
      <c r="F2440" s="2">
        <f t="shared" si="297"/>
        <v>46.173000000000002</v>
      </c>
      <c r="G2440" s="2">
        <f t="shared" si="299"/>
        <v>46.169999999999945</v>
      </c>
      <c r="H2440" s="2">
        <f t="shared" si="295"/>
        <v>46.149429999999867</v>
      </c>
      <c r="I2440" s="2">
        <f t="array" ref="I2440">SUMPRODUCT(B2424:B2443, (ROW(B2424:B2443)-ROW(B2424)+1)) / (20*21/2)</f>
        <v>46.176666666666669</v>
      </c>
      <c r="J2440" s="2">
        <f t="shared" si="298"/>
        <v>46.174129082284686</v>
      </c>
      <c r="K2440" s="2">
        <f t="shared" si="300"/>
        <v>46.164000980224202</v>
      </c>
    </row>
    <row r="2441" spans="1:11" ht="13.5" x14ac:dyDescent="0.25">
      <c r="A2441" s="3">
        <f>TITRES_STAT!B2444</f>
        <v>45559</v>
      </c>
      <c r="B2441" s="6">
        <f>TITRES_STAT!D2444</f>
        <v>46.177999999999997</v>
      </c>
      <c r="C2441" s="2">
        <f t="shared" si="301"/>
        <v>0</v>
      </c>
      <c r="D2441" s="2">
        <f t="shared" si="302"/>
        <v>46.177999999999997</v>
      </c>
      <c r="E2441" s="2">
        <f t="shared" si="296"/>
        <v>46.177999999999997</v>
      </c>
      <c r="F2441" s="2">
        <f t="shared" si="297"/>
        <v>46.173500000000004</v>
      </c>
      <c r="G2441" s="2">
        <f t="shared" si="299"/>
        <v>46.170199999999937</v>
      </c>
      <c r="H2441" s="2">
        <f t="shared" si="295"/>
        <v>46.149429999999867</v>
      </c>
      <c r="I2441" s="2">
        <f t="array" ref="I2441">SUMPRODUCT(B2425:B2444, (ROW(B2425:B2444)-ROW(B2425)+1)) / (20*21/2)</f>
        <v>46.177</v>
      </c>
      <c r="J2441" s="2">
        <f t="shared" si="298"/>
        <v>46.174497741114713</v>
      </c>
      <c r="K2441" s="2">
        <f t="shared" si="300"/>
        <v>46.164549961391884</v>
      </c>
    </row>
    <row r="2442" spans="1:11" ht="13.5" x14ac:dyDescent="0.25">
      <c r="A2442" s="3">
        <f>TITRES_STAT!B2445</f>
        <v>45560</v>
      </c>
      <c r="B2442" s="6">
        <f>TITRES_STAT!D2445</f>
        <v>46.177999999999997</v>
      </c>
      <c r="C2442" s="2">
        <f t="shared" si="301"/>
        <v>0</v>
      </c>
      <c r="D2442" s="2">
        <f t="shared" si="302"/>
        <v>46.177999999999997</v>
      </c>
      <c r="E2442" s="2">
        <f t="shared" si="296"/>
        <v>46.177999999999997</v>
      </c>
      <c r="F2442" s="2">
        <f t="shared" si="297"/>
        <v>46.173999999999999</v>
      </c>
      <c r="G2442" s="2">
        <f t="shared" si="299"/>
        <v>46.170399999999944</v>
      </c>
      <c r="H2442" s="2">
        <f t="shared" ref="H2442:H2505" si="303">AVERAGE(B2243:B2442)</f>
        <v>46.149429999999867</v>
      </c>
      <c r="I2442" s="2">
        <f t="array" ref="I2442">SUMPRODUCT(B2426:B2445, (ROW(B2426:B2445)-ROW(B2426)+1)) / (20*21/2)</f>
        <v>46.374619047619049</v>
      </c>
      <c r="J2442" s="2">
        <f t="shared" si="298"/>
        <v>46.174831289579977</v>
      </c>
      <c r="K2442" s="2">
        <f t="shared" si="300"/>
        <v>46.165077413886323</v>
      </c>
    </row>
    <row r="2443" spans="1:11" ht="13.5" x14ac:dyDescent="0.25">
      <c r="A2443" s="3">
        <f>TITRES_STAT!B2446</f>
        <v>45561</v>
      </c>
      <c r="B2443" s="6">
        <f>TITRES_STAT!D2446</f>
        <v>46.177999999999997</v>
      </c>
      <c r="C2443" s="2">
        <f t="shared" si="301"/>
        <v>0</v>
      </c>
      <c r="D2443" s="2">
        <f t="shared" si="302"/>
        <v>46.177999999999997</v>
      </c>
      <c r="E2443" s="2">
        <f t="shared" si="296"/>
        <v>46.177999999999997</v>
      </c>
      <c r="F2443" s="2">
        <f t="shared" si="297"/>
        <v>46.174500000000002</v>
      </c>
      <c r="G2443" s="2">
        <f t="shared" si="299"/>
        <v>46.170599999999943</v>
      </c>
      <c r="H2443" s="2">
        <f t="shared" si="303"/>
        <v>46.149429999999867</v>
      </c>
      <c r="I2443" s="2">
        <f t="array" ref="I2443">SUMPRODUCT(B2427:B2446, (ROW(B2427:B2446)-ROW(B2427)+1)) / (20*21/2)</f>
        <v>46.562323809523811</v>
      </c>
      <c r="J2443" s="2">
        <f t="shared" si="298"/>
        <v>46.175133071524741</v>
      </c>
      <c r="K2443" s="2">
        <f t="shared" si="300"/>
        <v>46.165584181969216</v>
      </c>
    </row>
    <row r="2444" spans="1:11" ht="13.5" x14ac:dyDescent="0.25">
      <c r="A2444" s="3">
        <f>TITRES_STAT!B2447</f>
        <v>45562</v>
      </c>
      <c r="B2444" s="6">
        <f>TITRES_STAT!D2447</f>
        <v>46.177999999999997</v>
      </c>
      <c r="C2444" s="2">
        <f t="shared" si="301"/>
        <v>0</v>
      </c>
      <c r="D2444" s="2">
        <f t="shared" si="302"/>
        <v>46.177999999999997</v>
      </c>
      <c r="E2444" s="2">
        <f t="shared" ref="E2444:E2507" si="304">AVERAGE(B2435:B2444)</f>
        <v>46.177999999999997</v>
      </c>
      <c r="F2444" s="2">
        <f t="shared" si="297"/>
        <v>46.174999999999997</v>
      </c>
      <c r="G2444" s="2">
        <f t="shared" si="299"/>
        <v>46.170799999999943</v>
      </c>
      <c r="H2444" s="2">
        <f t="shared" si="303"/>
        <v>46.149429999999874</v>
      </c>
      <c r="I2444" s="2">
        <f t="array" ref="I2444">SUMPRODUCT(B2428:B2447, (ROW(B2428:B2447)-ROW(B2428)+1)) / (20*21/2)</f>
        <v>46.740114285714284</v>
      </c>
      <c r="J2444" s="2">
        <f t="shared" si="298"/>
        <v>46.175406112331906</v>
      </c>
      <c r="K2444" s="2">
        <f t="shared" si="300"/>
        <v>46.166071076793955</v>
      </c>
    </row>
    <row r="2445" spans="1:11" ht="13.5" x14ac:dyDescent="0.25">
      <c r="A2445" s="3">
        <f>TITRES_STAT!B2448</f>
        <v>45565</v>
      </c>
      <c r="B2445" s="6">
        <f>TITRES_STAT!D2448</f>
        <v>48.25</v>
      </c>
      <c r="C2445" s="2">
        <f t="shared" si="301"/>
        <v>2.0720000000000027</v>
      </c>
      <c r="D2445" s="2">
        <f t="shared" si="302"/>
        <v>46.592399999999998</v>
      </c>
      <c r="E2445" s="2">
        <f t="shared" si="304"/>
        <v>46.385199999999998</v>
      </c>
      <c r="F2445" s="2">
        <f t="shared" si="297"/>
        <v>46.2791</v>
      </c>
      <c r="G2445" s="2">
        <f t="shared" si="299"/>
        <v>46.212439999999944</v>
      </c>
      <c r="H2445" s="2">
        <f t="shared" si="303"/>
        <v>46.159789999999873</v>
      </c>
      <c r="I2445" s="2">
        <f t="array" ref="I2445">SUMPRODUCT(B2429:B2448, (ROW(B2429:B2448)-ROW(B2429)+1)) / (20*21/2)</f>
        <v>46.907990476190477</v>
      </c>
      <c r="J2445" s="2">
        <f t="shared" si="298"/>
        <v>46.372986482586008</v>
      </c>
      <c r="K2445" s="2">
        <f t="shared" si="300"/>
        <v>46.247793779664782</v>
      </c>
    </row>
    <row r="2446" spans="1:11" ht="13.5" x14ac:dyDescent="0.25">
      <c r="A2446" s="3">
        <f>TITRES_STAT!B2449</f>
        <v>45566</v>
      </c>
      <c r="B2446" s="6">
        <f>TITRES_STAT!D2449</f>
        <v>48.25</v>
      </c>
      <c r="C2446" s="2">
        <f t="shared" si="301"/>
        <v>0</v>
      </c>
      <c r="D2446" s="2">
        <f t="shared" si="302"/>
        <v>47.006799999999998</v>
      </c>
      <c r="E2446" s="2">
        <f t="shared" si="304"/>
        <v>46.592399999999998</v>
      </c>
      <c r="F2446" s="2">
        <f t="shared" si="297"/>
        <v>46.383200000000002</v>
      </c>
      <c r="G2446" s="2">
        <f t="shared" si="299"/>
        <v>46.254079999999952</v>
      </c>
      <c r="H2446" s="2">
        <f t="shared" si="303"/>
        <v>46.170149999999879</v>
      </c>
      <c r="I2446" s="2">
        <f t="array" ref="I2446">SUMPRODUCT(B2430:B2449, (ROW(B2430:B2449)-ROW(B2430)+1)) / (20*21/2)</f>
        <v>47.065952380952382</v>
      </c>
      <c r="J2446" s="2">
        <f t="shared" si="298"/>
        <v>46.551749674720675</v>
      </c>
      <c r="K2446" s="2">
        <f t="shared" si="300"/>
        <v>46.32631167065832</v>
      </c>
    </row>
    <row r="2447" spans="1:11" ht="13.5" x14ac:dyDescent="0.25">
      <c r="A2447" s="3">
        <f>TITRES_STAT!B2450</f>
        <v>45567</v>
      </c>
      <c r="B2447" s="6">
        <f>TITRES_STAT!D2450</f>
        <v>48.25</v>
      </c>
      <c r="C2447" s="2">
        <f t="shared" si="301"/>
        <v>0</v>
      </c>
      <c r="D2447" s="2">
        <f t="shared" si="302"/>
        <v>47.421199999999999</v>
      </c>
      <c r="E2447" s="2">
        <f t="shared" si="304"/>
        <v>46.799599999999998</v>
      </c>
      <c r="F2447" s="2">
        <f t="shared" si="297"/>
        <v>46.487299999999998</v>
      </c>
      <c r="G2447" s="2">
        <f t="shared" si="299"/>
        <v>46.295719999999946</v>
      </c>
      <c r="H2447" s="2">
        <f t="shared" si="303"/>
        <v>46.180509999999877</v>
      </c>
      <c r="I2447" s="2">
        <f t="array" ref="I2447">SUMPRODUCT(B2431:B2450, (ROW(B2431:B2450)-ROW(B2431)+1)) / (20*21/2)</f>
        <v>47.214000000000006</v>
      </c>
      <c r="J2447" s="2">
        <f t="shared" si="298"/>
        <v>46.713487800937756</v>
      </c>
      <c r="K2447" s="2">
        <f t="shared" si="300"/>
        <v>46.401750428671718</v>
      </c>
    </row>
    <row r="2448" spans="1:11" ht="13.5" x14ac:dyDescent="0.25">
      <c r="A2448" s="3">
        <f>TITRES_STAT!B2451</f>
        <v>45568</v>
      </c>
      <c r="B2448" s="6">
        <f>TITRES_STAT!D2451</f>
        <v>48.25</v>
      </c>
      <c r="C2448" s="2">
        <f t="shared" si="301"/>
        <v>0</v>
      </c>
      <c r="D2448" s="2">
        <f t="shared" si="302"/>
        <v>47.835599999999999</v>
      </c>
      <c r="E2448" s="2">
        <f t="shared" si="304"/>
        <v>47.006799999999998</v>
      </c>
      <c r="F2448" s="2">
        <f t="shared" si="297"/>
        <v>46.5914</v>
      </c>
      <c r="G2448" s="2">
        <f t="shared" si="299"/>
        <v>46.337359999999954</v>
      </c>
      <c r="H2448" s="2">
        <f t="shared" si="303"/>
        <v>46.190869999999876</v>
      </c>
      <c r="I2448" s="2">
        <f t="array" ref="I2448">SUMPRODUCT(B2432:B2451, (ROW(B2432:B2451)-ROW(B2432)+1)) / (20*21/2)</f>
        <v>47.352133333333335</v>
      </c>
      <c r="J2448" s="2">
        <f t="shared" si="298"/>
        <v>46.859822296086541</v>
      </c>
      <c r="K2448" s="2">
        <f t="shared" si="300"/>
        <v>46.474230804017928</v>
      </c>
    </row>
    <row r="2449" spans="1:11" ht="13.5" x14ac:dyDescent="0.25">
      <c r="A2449" s="3">
        <f>TITRES_STAT!B2452</f>
        <v>45569</v>
      </c>
      <c r="B2449" s="6">
        <f>TITRES_STAT!D2452</f>
        <v>48.25</v>
      </c>
      <c r="C2449" s="2">
        <f t="shared" si="301"/>
        <v>0</v>
      </c>
      <c r="D2449" s="2">
        <f t="shared" si="302"/>
        <v>48.25</v>
      </c>
      <c r="E2449" s="2">
        <f t="shared" si="304"/>
        <v>47.213999999999999</v>
      </c>
      <c r="F2449" s="2">
        <f t="shared" si="297"/>
        <v>46.695499999999996</v>
      </c>
      <c r="G2449" s="2">
        <f t="shared" si="299"/>
        <v>46.378999999999948</v>
      </c>
      <c r="H2449" s="2">
        <f t="shared" si="303"/>
        <v>46.201229999999875</v>
      </c>
      <c r="I2449" s="2">
        <f t="array" ref="I2449">SUMPRODUCT(B2433:B2452, (ROW(B2433:B2452)-ROW(B2433)+1)) / (20*21/2)</f>
        <v>47.480400000000003</v>
      </c>
      <c r="J2449" s="2">
        <f t="shared" si="298"/>
        <v>46.992220172649731</v>
      </c>
      <c r="K2449" s="2">
        <f t="shared" si="300"/>
        <v>46.543868811703497</v>
      </c>
    </row>
    <row r="2450" spans="1:11" ht="13.5" x14ac:dyDescent="0.25">
      <c r="A2450" s="3">
        <f>TITRES_STAT!B2453</f>
        <v>45572</v>
      </c>
      <c r="B2450" s="6">
        <f>TITRES_STAT!D2453</f>
        <v>48.25</v>
      </c>
      <c r="C2450" s="2">
        <f t="shared" si="301"/>
        <v>0</v>
      </c>
      <c r="D2450" s="2">
        <f t="shared" si="302"/>
        <v>48.25</v>
      </c>
      <c r="E2450" s="2">
        <f t="shared" si="304"/>
        <v>47.421199999999999</v>
      </c>
      <c r="F2450" s="2">
        <f t="shared" si="297"/>
        <v>46.799599999999998</v>
      </c>
      <c r="G2450" s="2">
        <f t="shared" si="299"/>
        <v>46.420639999999956</v>
      </c>
      <c r="H2450" s="2">
        <f t="shared" si="303"/>
        <v>46.211639999999882</v>
      </c>
      <c r="I2450" s="2">
        <f t="array" ref="I2450">SUMPRODUCT(B2434:B2453, (ROW(B2434:B2453)-ROW(B2434)+1)) / (20*21/2)</f>
        <v>47.598799999999997</v>
      </c>
      <c r="J2450" s="2">
        <f t="shared" si="298"/>
        <v>47.11200872763547</v>
      </c>
      <c r="K2450" s="2">
        <f t="shared" si="300"/>
        <v>46.610775917126887</v>
      </c>
    </row>
    <row r="2451" spans="1:11" ht="13.5" x14ac:dyDescent="0.25">
      <c r="A2451" s="3">
        <f>TITRES_STAT!B2454</f>
        <v>45573</v>
      </c>
      <c r="B2451" s="6">
        <f>TITRES_STAT!D2454</f>
        <v>48.25</v>
      </c>
      <c r="C2451" s="2">
        <f t="shared" si="301"/>
        <v>0</v>
      </c>
      <c r="D2451" s="2">
        <f t="shared" si="302"/>
        <v>48.25</v>
      </c>
      <c r="E2451" s="2">
        <f t="shared" si="304"/>
        <v>47.628399999999999</v>
      </c>
      <c r="F2451" s="2">
        <f t="shared" si="297"/>
        <v>46.903199999999998</v>
      </c>
      <c r="G2451" s="2">
        <f t="shared" si="299"/>
        <v>46.462279999999957</v>
      </c>
      <c r="H2451" s="2">
        <f t="shared" si="303"/>
        <v>46.222049999999882</v>
      </c>
      <c r="I2451" s="2">
        <f t="array" ref="I2451">SUMPRODUCT(B2435:B2454, (ROW(B2435:B2454)-ROW(B2435)+1)) / (20*21/2)</f>
        <v>47.707333333333338</v>
      </c>
      <c r="J2451" s="2">
        <f t="shared" si="298"/>
        <v>47.220388848813045</v>
      </c>
      <c r="K2451" s="2">
        <f t="shared" si="300"/>
        <v>46.67505921449446</v>
      </c>
    </row>
    <row r="2452" spans="1:11" ht="13.5" x14ac:dyDescent="0.25">
      <c r="A2452" s="3">
        <f>TITRES_STAT!B2455</f>
        <v>45574</v>
      </c>
      <c r="B2452" s="6">
        <f>TITRES_STAT!D2455</f>
        <v>48.25</v>
      </c>
      <c r="C2452" s="2">
        <f t="shared" si="301"/>
        <v>0</v>
      </c>
      <c r="D2452" s="2">
        <f t="shared" si="302"/>
        <v>48.25</v>
      </c>
      <c r="E2452" s="2">
        <f t="shared" si="304"/>
        <v>47.835599999999999</v>
      </c>
      <c r="F2452" s="2">
        <f t="shared" ref="F2452:F2515" si="305">AVERAGE(B2433:B2452)</f>
        <v>47.006799999999998</v>
      </c>
      <c r="G2452" s="2">
        <f t="shared" si="299"/>
        <v>46.503919999999965</v>
      </c>
      <c r="H2452" s="2">
        <f t="shared" si="303"/>
        <v>46.232459999999882</v>
      </c>
      <c r="I2452" s="2">
        <f t="array" ref="I2452">SUMPRODUCT(B2436:B2455, (ROW(B2436:B2455)-ROW(B2436)+1)) / (20*21/2)</f>
        <v>47.806000000000004</v>
      </c>
      <c r="J2452" s="2">
        <f t="shared" si="298"/>
        <v>47.31844705368799</v>
      </c>
      <c r="K2452" s="2">
        <f t="shared" si="300"/>
        <v>46.736821598239779</v>
      </c>
    </row>
    <row r="2453" spans="1:11" ht="13.5" x14ac:dyDescent="0.25">
      <c r="A2453" s="3">
        <f>TITRES_STAT!B2456</f>
        <v>45575</v>
      </c>
      <c r="B2453" s="6">
        <f>TITRES_STAT!D2456</f>
        <v>48.25</v>
      </c>
      <c r="C2453" s="2">
        <f t="shared" si="301"/>
        <v>0</v>
      </c>
      <c r="D2453" s="2">
        <f t="shared" si="302"/>
        <v>48.25</v>
      </c>
      <c r="E2453" s="2">
        <f t="shared" si="304"/>
        <v>48.0428</v>
      </c>
      <c r="F2453" s="2">
        <f t="shared" si="305"/>
        <v>47.110399999999998</v>
      </c>
      <c r="G2453" s="2">
        <f t="shared" si="299"/>
        <v>46.545559999999959</v>
      </c>
      <c r="H2453" s="2">
        <f t="shared" si="303"/>
        <v>46.242869999999883</v>
      </c>
      <c r="I2453" s="2">
        <f t="array" ref="I2453">SUMPRODUCT(B2437:B2456, (ROW(B2437:B2456)-ROW(B2437)+1)) / (20*21/2)</f>
        <v>47.894799999999996</v>
      </c>
      <c r="J2453" s="2">
        <f t="shared" ref="J2453:J2516" si="306">$J$4*B2453+J2452*(1-$J$4)</f>
        <v>47.407166381908183</v>
      </c>
      <c r="K2453" s="2">
        <f t="shared" si="300"/>
        <v>46.796161927720568</v>
      </c>
    </row>
    <row r="2454" spans="1:11" ht="13.5" x14ac:dyDescent="0.25">
      <c r="A2454" s="3">
        <f>TITRES_STAT!B2457</f>
        <v>45576</v>
      </c>
      <c r="B2454" s="6">
        <f>TITRES_STAT!D2457</f>
        <v>48.25</v>
      </c>
      <c r="C2454" s="2">
        <f t="shared" si="301"/>
        <v>0</v>
      </c>
      <c r="D2454" s="2">
        <f t="shared" si="302"/>
        <v>48.25</v>
      </c>
      <c r="E2454" s="2">
        <f t="shared" si="304"/>
        <v>48.25</v>
      </c>
      <c r="F2454" s="2">
        <f t="shared" si="305"/>
        <v>47.213999999999999</v>
      </c>
      <c r="G2454" s="2">
        <f t="shared" si="299"/>
        <v>46.587199999999967</v>
      </c>
      <c r="H2454" s="2">
        <f t="shared" si="303"/>
        <v>46.253279999999883</v>
      </c>
      <c r="I2454" s="2">
        <f t="array" ref="I2454">SUMPRODUCT(B2438:B2457, (ROW(B2438:B2457)-ROW(B2438)+1)) / (20*21/2)</f>
        <v>47.973733333333335</v>
      </c>
      <c r="J2454" s="2">
        <f t="shared" si="306"/>
        <v>47.487436250297883</v>
      </c>
      <c r="K2454" s="2">
        <f t="shared" si="300"/>
        <v>46.853175185457019</v>
      </c>
    </row>
    <row r="2455" spans="1:11" ht="13.5" x14ac:dyDescent="0.25">
      <c r="A2455" s="3">
        <f>TITRES_STAT!B2458</f>
        <v>45579</v>
      </c>
      <c r="B2455" s="6">
        <f>TITRES_STAT!D2458</f>
        <v>48.25</v>
      </c>
      <c r="C2455" s="2">
        <f t="shared" si="301"/>
        <v>0</v>
      </c>
      <c r="D2455" s="2">
        <f t="shared" si="302"/>
        <v>48.25</v>
      </c>
      <c r="E2455" s="2">
        <f t="shared" si="304"/>
        <v>48.25</v>
      </c>
      <c r="F2455" s="2">
        <f t="shared" si="305"/>
        <v>47.317599999999999</v>
      </c>
      <c r="G2455" s="2">
        <f t="shared" si="299"/>
        <v>46.628839999999961</v>
      </c>
      <c r="H2455" s="2">
        <f t="shared" si="303"/>
        <v>46.26368999999989</v>
      </c>
      <c r="I2455" s="2">
        <f t="array" ref="I2455">SUMPRODUCT(B2439:B2458, (ROW(B2439:B2458)-ROW(B2439)+1)) / (20*21/2)</f>
        <v>48.0428</v>
      </c>
      <c r="J2455" s="2">
        <f t="shared" si="306"/>
        <v>47.560061369317133</v>
      </c>
      <c r="K2455" s="2">
        <f t="shared" si="300"/>
        <v>46.907952629164583</v>
      </c>
    </row>
    <row r="2456" spans="1:11" ht="13.5" x14ac:dyDescent="0.25">
      <c r="A2456" s="3">
        <f>TITRES_STAT!B2459</f>
        <v>45581</v>
      </c>
      <c r="B2456" s="6">
        <f>TITRES_STAT!D2459</f>
        <v>48.25</v>
      </c>
      <c r="C2456" s="2">
        <f t="shared" si="301"/>
        <v>0</v>
      </c>
      <c r="D2456" s="2">
        <f t="shared" si="302"/>
        <v>48.25</v>
      </c>
      <c r="E2456" s="2">
        <f t="shared" si="304"/>
        <v>48.25</v>
      </c>
      <c r="F2456" s="2">
        <f t="shared" si="305"/>
        <v>47.421199999999999</v>
      </c>
      <c r="G2456" s="2">
        <f t="shared" si="299"/>
        <v>46.670479999999969</v>
      </c>
      <c r="H2456" s="2">
        <f t="shared" si="303"/>
        <v>46.274099999999891</v>
      </c>
      <c r="I2456" s="2">
        <f t="array" ref="I2456">SUMPRODUCT(B2440:B2459, (ROW(B2440:B2459)-ROW(B2440)+1)) / (20*21/2)</f>
        <v>47.903714285714287</v>
      </c>
      <c r="J2456" s="2">
        <f t="shared" si="306"/>
        <v>47.625769810334546</v>
      </c>
      <c r="K2456" s="2">
        <f t="shared" si="300"/>
        <v>46.960581937824799</v>
      </c>
    </row>
    <row r="2457" spans="1:11" ht="13.5" x14ac:dyDescent="0.25">
      <c r="A2457" s="3">
        <f>TITRES_STAT!B2460</f>
        <v>45582</v>
      </c>
      <c r="B2457" s="6">
        <f>TITRES_STAT!D2460</f>
        <v>48.25</v>
      </c>
      <c r="C2457" s="2">
        <f t="shared" si="301"/>
        <v>0</v>
      </c>
      <c r="D2457" s="2">
        <f t="shared" si="302"/>
        <v>48.25</v>
      </c>
      <c r="E2457" s="2">
        <f t="shared" si="304"/>
        <v>48.25</v>
      </c>
      <c r="F2457" s="2">
        <f t="shared" si="305"/>
        <v>47.524799999999999</v>
      </c>
      <c r="G2457" s="2">
        <f t="shared" si="299"/>
        <v>46.71211999999997</v>
      </c>
      <c r="H2457" s="2">
        <f t="shared" si="303"/>
        <v>46.284509999999891</v>
      </c>
      <c r="I2457" s="2">
        <f t="array" ref="I2457">SUMPRODUCT(B2441:B2460, (ROW(B2441:B2460)-ROW(B2441)+1)) / (20*21/2)</f>
        <v>47.76467619047618</v>
      </c>
      <c r="J2457" s="2">
        <f t="shared" si="306"/>
        <v>47.685220304588398</v>
      </c>
      <c r="K2457" s="2">
        <f t="shared" si="300"/>
        <v>47.011147352027749</v>
      </c>
    </row>
    <row r="2458" spans="1:11" ht="13.5" x14ac:dyDescent="0.25">
      <c r="A2458" s="3">
        <f>TITRES_STAT!B2461</f>
        <v>45583</v>
      </c>
      <c r="B2458" s="6">
        <f>TITRES_STAT!D2461</f>
        <v>48.25</v>
      </c>
      <c r="C2458" s="2">
        <f t="shared" si="301"/>
        <v>0</v>
      </c>
      <c r="D2458" s="2">
        <f t="shared" si="302"/>
        <v>48.25</v>
      </c>
      <c r="E2458" s="2">
        <f t="shared" si="304"/>
        <v>48.25</v>
      </c>
      <c r="F2458" s="2">
        <f t="shared" si="305"/>
        <v>47.628399999999999</v>
      </c>
      <c r="G2458" s="2">
        <f t="shared" si="299"/>
        <v>46.753759999999971</v>
      </c>
      <c r="H2458" s="2">
        <f t="shared" si="303"/>
        <v>46.294919999999891</v>
      </c>
      <c r="I2458" s="2">
        <f t="array" ref="I2458">SUMPRODUCT(B2442:B2461, (ROW(B2442:B2461)-ROW(B2442)+1)) / (20*21/2)</f>
        <v>47.625685714285716</v>
      </c>
      <c r="J2458" s="2">
        <f t="shared" si="306"/>
        <v>47.739008847008549</v>
      </c>
      <c r="K2458" s="2">
        <f t="shared" si="300"/>
        <v>47.059729808810971</v>
      </c>
    </row>
    <row r="2459" spans="1:11" ht="13.5" x14ac:dyDescent="0.25">
      <c r="A2459" s="3">
        <f>TITRES_STAT!B2462</f>
        <v>45586</v>
      </c>
      <c r="B2459" s="6">
        <f>TITRES_STAT!D2462</f>
        <v>46.167999999999999</v>
      </c>
      <c r="C2459" s="2">
        <f t="shared" si="301"/>
        <v>-2.0820000000000007</v>
      </c>
      <c r="D2459" s="2">
        <f t="shared" si="302"/>
        <v>47.833600000000004</v>
      </c>
      <c r="E2459" s="2">
        <f t="shared" si="304"/>
        <v>48.041800000000002</v>
      </c>
      <c r="F2459" s="2">
        <f t="shared" si="305"/>
        <v>47.627899999999997</v>
      </c>
      <c r="G2459" s="2">
        <f t="shared" si="299"/>
        <v>46.753759999999971</v>
      </c>
      <c r="H2459" s="2">
        <f t="shared" si="303"/>
        <v>46.294919999999891</v>
      </c>
      <c r="I2459" s="2">
        <f t="array" ref="I2459">SUMPRODUCT(B2443:B2462, (ROW(B2443:B2462)-ROW(B2443)+1)) / (20*21/2)</f>
        <v>47.486742857142858</v>
      </c>
      <c r="J2459" s="2">
        <f t="shared" si="306"/>
        <v>47.589388956817253</v>
      </c>
      <c r="K2459" s="2">
        <f t="shared" si="300"/>
        <v>47.024760012387013</v>
      </c>
    </row>
    <row r="2460" spans="1:11" ht="13.5" x14ac:dyDescent="0.25">
      <c r="A2460" s="3">
        <f>TITRES_STAT!B2463</f>
        <v>45587</v>
      </c>
      <c r="B2460" s="6">
        <f>TITRES_STAT!D2463</f>
        <v>46.167999999999999</v>
      </c>
      <c r="C2460" s="2">
        <f t="shared" si="301"/>
        <v>0</v>
      </c>
      <c r="D2460" s="2">
        <f t="shared" si="302"/>
        <v>47.417200000000001</v>
      </c>
      <c r="E2460" s="2">
        <f t="shared" si="304"/>
        <v>47.833600000000004</v>
      </c>
      <c r="F2460" s="2">
        <f t="shared" si="305"/>
        <v>47.627400000000002</v>
      </c>
      <c r="G2460" s="2">
        <f t="shared" si="299"/>
        <v>46.753759999999986</v>
      </c>
      <c r="H2460" s="2">
        <f t="shared" si="303"/>
        <v>46.294919999999891</v>
      </c>
      <c r="I2460" s="2">
        <f t="array" ref="I2460">SUMPRODUCT(B2444:B2463, (ROW(B2444:B2463)-ROW(B2444)+1)) / (20*21/2)</f>
        <v>47.34784761904762</v>
      </c>
      <c r="J2460" s="2">
        <f t="shared" si="306"/>
        <v>47.454018579977514</v>
      </c>
      <c r="K2460" s="2">
        <f t="shared" si="300"/>
        <v>46.991161580528697</v>
      </c>
    </row>
    <row r="2461" spans="1:11" ht="13.5" x14ac:dyDescent="0.25">
      <c r="A2461" s="3">
        <f>TITRES_STAT!B2464</f>
        <v>45588</v>
      </c>
      <c r="B2461" s="6">
        <f>TITRES_STAT!D2464</f>
        <v>46.167999999999999</v>
      </c>
      <c r="C2461" s="2">
        <f t="shared" si="301"/>
        <v>0</v>
      </c>
      <c r="D2461" s="2">
        <f t="shared" si="302"/>
        <v>47.000800000000005</v>
      </c>
      <c r="E2461" s="2">
        <f t="shared" si="304"/>
        <v>47.625399999999999</v>
      </c>
      <c r="F2461" s="2">
        <f t="shared" si="305"/>
        <v>47.626899999999999</v>
      </c>
      <c r="G2461" s="2">
        <f t="shared" si="299"/>
        <v>46.753759999999986</v>
      </c>
      <c r="H2461" s="2">
        <f t="shared" si="303"/>
        <v>46.294919999999891</v>
      </c>
      <c r="I2461" s="2">
        <f t="array" ref="I2461">SUMPRODUCT(B2445:B2464, (ROW(B2445:B2464)-ROW(B2445)+1)) / (20*21/2)</f>
        <v>47.209000000000003</v>
      </c>
      <c r="J2461" s="2">
        <f t="shared" si="306"/>
        <v>47.331540619979656</v>
      </c>
      <c r="K2461" s="2">
        <f t="shared" si="300"/>
        <v>46.958880734233453</v>
      </c>
    </row>
    <row r="2462" spans="1:11" ht="13.5" x14ac:dyDescent="0.25">
      <c r="A2462" s="3">
        <f>TITRES_STAT!B2465</f>
        <v>45589</v>
      </c>
      <c r="B2462" s="6">
        <f>TITRES_STAT!D2465</f>
        <v>46.167999999999999</v>
      </c>
      <c r="C2462" s="2">
        <f t="shared" si="301"/>
        <v>0</v>
      </c>
      <c r="D2462" s="2">
        <f t="shared" si="302"/>
        <v>46.584400000000002</v>
      </c>
      <c r="E2462" s="2">
        <f t="shared" si="304"/>
        <v>47.417200000000001</v>
      </c>
      <c r="F2462" s="2">
        <f t="shared" si="305"/>
        <v>47.626400000000004</v>
      </c>
      <c r="G2462" s="2">
        <f t="shared" si="299"/>
        <v>46.753759999999993</v>
      </c>
      <c r="H2462" s="2">
        <f t="shared" si="303"/>
        <v>46.294919999999891</v>
      </c>
      <c r="I2462" s="2">
        <f t="array" ref="I2462">SUMPRODUCT(B2446:B2465, (ROW(B2446:B2465)-ROW(B2446)+1)) / (20*21/2)</f>
        <v>47.0702</v>
      </c>
      <c r="J2462" s="2">
        <f t="shared" si="306"/>
        <v>47.220727227600641</v>
      </c>
      <c r="K2462" s="2">
        <f t="shared" si="300"/>
        <v>46.9278658034792</v>
      </c>
    </row>
    <row r="2463" spans="1:11" ht="13.5" x14ac:dyDescent="0.25">
      <c r="A2463" s="3">
        <f>TITRES_STAT!B2466</f>
        <v>45590</v>
      </c>
      <c r="B2463" s="6">
        <f>TITRES_STAT!D2466</f>
        <v>46.167999999999999</v>
      </c>
      <c r="C2463" s="2">
        <f t="shared" si="301"/>
        <v>0</v>
      </c>
      <c r="D2463" s="2">
        <f t="shared" si="302"/>
        <v>46.167999999999999</v>
      </c>
      <c r="E2463" s="2">
        <f t="shared" si="304"/>
        <v>47.209000000000003</v>
      </c>
      <c r="F2463" s="2">
        <f t="shared" si="305"/>
        <v>47.625900000000001</v>
      </c>
      <c r="G2463" s="2">
        <f t="shared" si="299"/>
        <v>46.753759999999993</v>
      </c>
      <c r="H2463" s="2">
        <f t="shared" si="303"/>
        <v>46.294919999999891</v>
      </c>
      <c r="I2463" s="2">
        <f t="array" ref="I2463">SUMPRODUCT(B2447:B2466, (ROW(B2447:B2466)-ROW(B2447)+1)) / (20*21/2)</f>
        <v>46.941314285714292</v>
      </c>
      <c r="J2463" s="2">
        <f t="shared" si="306"/>
        <v>47.120467491638671</v>
      </c>
      <c r="K2463" s="2">
        <f t="shared" si="300"/>
        <v>46.898067144519231</v>
      </c>
    </row>
    <row r="2464" spans="1:11" ht="13.5" x14ac:dyDescent="0.25">
      <c r="A2464" s="3">
        <f>TITRES_STAT!B2467</f>
        <v>45593</v>
      </c>
      <c r="B2464" s="6">
        <f>TITRES_STAT!D2467</f>
        <v>46.167999999999999</v>
      </c>
      <c r="C2464" s="2">
        <f t="shared" si="301"/>
        <v>0</v>
      </c>
      <c r="D2464" s="2">
        <f t="shared" si="302"/>
        <v>46.167999999999999</v>
      </c>
      <c r="E2464" s="2">
        <f t="shared" si="304"/>
        <v>47.000800000000005</v>
      </c>
      <c r="F2464" s="2">
        <f t="shared" si="305"/>
        <v>47.625399999999999</v>
      </c>
      <c r="G2464" s="2">
        <f t="shared" si="299"/>
        <v>46.75376</v>
      </c>
      <c r="H2464" s="2">
        <f t="shared" si="303"/>
        <v>46.294919999999891</v>
      </c>
      <c r="I2464" s="2">
        <f t="array" ref="I2464">SUMPRODUCT(B2448:B2467, (ROW(B2448:B2467)-ROW(B2448)+1)) / (20*21/2)</f>
        <v>46.822342857142864</v>
      </c>
      <c r="J2464" s="2">
        <f t="shared" si="306"/>
        <v>47.029756301958791</v>
      </c>
      <c r="K2464" s="2">
        <f t="shared" si="300"/>
        <v>46.869437060420438</v>
      </c>
    </row>
    <row r="2465" spans="1:11" ht="13.5" x14ac:dyDescent="0.25">
      <c r="A2465" s="3">
        <f>TITRES_STAT!B2468</f>
        <v>45594</v>
      </c>
      <c r="B2465" s="6">
        <f>TITRES_STAT!D2468</f>
        <v>46.167999999999999</v>
      </c>
      <c r="C2465" s="2">
        <f t="shared" si="301"/>
        <v>0</v>
      </c>
      <c r="D2465" s="2">
        <f t="shared" si="302"/>
        <v>46.167999999999999</v>
      </c>
      <c r="E2465" s="2">
        <f t="shared" si="304"/>
        <v>46.792600000000007</v>
      </c>
      <c r="F2465" s="2">
        <f t="shared" si="305"/>
        <v>47.521300000000004</v>
      </c>
      <c r="G2465" s="2">
        <f t="shared" si="299"/>
        <v>46.75376</v>
      </c>
      <c r="H2465" s="2">
        <f t="shared" si="303"/>
        <v>46.294919999999891</v>
      </c>
      <c r="I2465" s="2">
        <f t="array" ref="I2465">SUMPRODUCT(B2449:B2468, (ROW(B2449:B2468)-ROW(B2449)+1)) / (20*21/2)</f>
        <v>46.713285714285718</v>
      </c>
      <c r="J2465" s="2">
        <f t="shared" si="306"/>
        <v>46.947684273200807</v>
      </c>
      <c r="K2465" s="2">
        <f t="shared" si="300"/>
        <v>46.84192972471768</v>
      </c>
    </row>
    <row r="2466" spans="1:11" ht="13.5" x14ac:dyDescent="0.25">
      <c r="A2466" s="3">
        <f>TITRES_STAT!B2469</f>
        <v>45595</v>
      </c>
      <c r="B2466" s="6">
        <f>TITRES_STAT!D2469</f>
        <v>46.167999999999999</v>
      </c>
      <c r="C2466" s="2">
        <f t="shared" si="301"/>
        <v>0</v>
      </c>
      <c r="D2466" s="2">
        <f t="shared" si="302"/>
        <v>46.167999999999999</v>
      </c>
      <c r="E2466" s="2">
        <f t="shared" si="304"/>
        <v>46.584400000000002</v>
      </c>
      <c r="F2466" s="2">
        <f t="shared" si="305"/>
        <v>47.417200000000001</v>
      </c>
      <c r="G2466" s="2">
        <f t="shared" si="299"/>
        <v>46.75376</v>
      </c>
      <c r="H2466" s="2">
        <f t="shared" si="303"/>
        <v>46.294919999999891</v>
      </c>
      <c r="I2466" s="2">
        <f t="array" ref="I2466">SUMPRODUCT(B2450:B2469, (ROW(B2450:B2469)-ROW(B2450)+1)) / (20*21/2)</f>
        <v>46.614142857142866</v>
      </c>
      <c r="J2466" s="2">
        <f t="shared" si="306"/>
        <v>46.873428628134057</v>
      </c>
      <c r="K2466" s="2">
        <f t="shared" si="300"/>
        <v>46.815501108062087</v>
      </c>
    </row>
    <row r="2467" spans="1:11" ht="13.5" x14ac:dyDescent="0.25">
      <c r="A2467" s="3">
        <f>TITRES_STAT!B2470</f>
        <v>45596</v>
      </c>
      <c r="B2467" s="6">
        <f>TITRES_STAT!D2470</f>
        <v>46.167999999999999</v>
      </c>
      <c r="C2467" s="2">
        <f t="shared" si="301"/>
        <v>0</v>
      </c>
      <c r="D2467" s="2">
        <f t="shared" si="302"/>
        <v>46.167999999999999</v>
      </c>
      <c r="E2467" s="2">
        <f t="shared" si="304"/>
        <v>46.376200000000004</v>
      </c>
      <c r="F2467" s="2">
        <f t="shared" si="305"/>
        <v>47.313100000000006</v>
      </c>
      <c r="G2467" s="2">
        <f t="shared" si="299"/>
        <v>46.75376</v>
      </c>
      <c r="H2467" s="2">
        <f t="shared" si="303"/>
        <v>46.294919999999891</v>
      </c>
      <c r="I2467" s="2">
        <f t="array" ref="I2467">SUMPRODUCT(B2451:B2470, (ROW(B2451:B2470)-ROW(B2451)+1)) / (20*21/2)</f>
        <v>46.524914285714289</v>
      </c>
      <c r="J2467" s="2">
        <f t="shared" si="306"/>
        <v>46.806244949264148</v>
      </c>
      <c r="K2467" s="2">
        <f t="shared" si="300"/>
        <v>46.790108907745925</v>
      </c>
    </row>
    <row r="2468" spans="1:11" ht="13.5" x14ac:dyDescent="0.25">
      <c r="A2468" s="3">
        <f>TITRES_STAT!B2471</f>
        <v>45597</v>
      </c>
      <c r="B2468" s="6">
        <f>TITRES_STAT!D2471</f>
        <v>46.167999999999999</v>
      </c>
      <c r="C2468" s="2">
        <f t="shared" si="301"/>
        <v>0</v>
      </c>
      <c r="D2468" s="2">
        <f t="shared" si="302"/>
        <v>46.167999999999999</v>
      </c>
      <c r="E2468" s="2">
        <f t="shared" si="304"/>
        <v>46.167999999999999</v>
      </c>
      <c r="F2468" s="2">
        <f t="shared" si="305"/>
        <v>47.209000000000003</v>
      </c>
      <c r="G2468" s="2">
        <f t="shared" si="299"/>
        <v>46.75376</v>
      </c>
      <c r="H2468" s="2">
        <f t="shared" si="303"/>
        <v>46.294919999999891</v>
      </c>
      <c r="I2468" s="2">
        <f t="array" ref="I2468">SUMPRODUCT(B2452:B2471, (ROW(B2452:B2471)-ROW(B2452)+1)) / (20*21/2)</f>
        <v>46.445600000000006</v>
      </c>
      <c r="J2468" s="2">
        <f t="shared" si="306"/>
        <v>46.745459716000894</v>
      </c>
      <c r="K2468" s="2">
        <f t="shared" si="300"/>
        <v>46.765712479991187</v>
      </c>
    </row>
    <row r="2469" spans="1:11" ht="13.5" x14ac:dyDescent="0.25">
      <c r="A2469" s="3">
        <f>TITRES_STAT!B2472</f>
        <v>45600</v>
      </c>
      <c r="B2469" s="6">
        <f>TITRES_STAT!D2472</f>
        <v>46.167999999999999</v>
      </c>
      <c r="C2469" s="2">
        <f t="shared" si="301"/>
        <v>0</v>
      </c>
      <c r="D2469" s="2">
        <f t="shared" si="302"/>
        <v>46.167999999999999</v>
      </c>
      <c r="E2469" s="2">
        <f t="shared" si="304"/>
        <v>46.167999999999999</v>
      </c>
      <c r="F2469" s="2">
        <f t="shared" si="305"/>
        <v>47.104900000000001</v>
      </c>
      <c r="G2469" s="2">
        <f t="shared" si="299"/>
        <v>46.75376</v>
      </c>
      <c r="H2469" s="2">
        <f t="shared" si="303"/>
        <v>46.294919999999884</v>
      </c>
      <c r="I2469" s="2">
        <f t="array" ref="I2469">SUMPRODUCT(B2453:B2472, (ROW(B2453:B2472)-ROW(B2453)+1)) / (20*21/2)</f>
        <v>46.376200000000004</v>
      </c>
      <c r="J2469" s="2">
        <f t="shared" si="306"/>
        <v>46.690463552572233</v>
      </c>
      <c r="K2469" s="2">
        <f t="shared" si="300"/>
        <v>46.742272774893493</v>
      </c>
    </row>
    <row r="2470" spans="1:11" ht="13.5" x14ac:dyDescent="0.25">
      <c r="A2470" s="3">
        <f>TITRES_STAT!B2473</f>
        <v>45601</v>
      </c>
      <c r="B2470" s="6">
        <f>TITRES_STAT!D2473</f>
        <v>46.167999999999999</v>
      </c>
      <c r="C2470" s="2">
        <f t="shared" si="301"/>
        <v>0</v>
      </c>
      <c r="D2470" s="2">
        <f t="shared" si="302"/>
        <v>46.167999999999999</v>
      </c>
      <c r="E2470" s="2">
        <f t="shared" si="304"/>
        <v>46.167999999999999</v>
      </c>
      <c r="F2470" s="2">
        <f t="shared" si="305"/>
        <v>47.000800000000005</v>
      </c>
      <c r="G2470" s="2">
        <f t="shared" si="299"/>
        <v>46.75376</v>
      </c>
      <c r="H2470" s="2">
        <f t="shared" si="303"/>
        <v>46.294919999999884</v>
      </c>
      <c r="I2470" s="2">
        <f t="array" ref="I2470">SUMPRODUCT(B2454:B2473, (ROW(B2454:B2473)-ROW(B2454)+1)) / (20*21/2)</f>
        <v>46.316714285714284</v>
      </c>
      <c r="J2470" s="2">
        <f t="shared" si="306"/>
        <v>46.640705118993921</v>
      </c>
      <c r="K2470" s="2">
        <f t="shared" si="300"/>
        <v>46.71975227391728</v>
      </c>
    </row>
    <row r="2471" spans="1:11" ht="13.5" x14ac:dyDescent="0.25">
      <c r="A2471" s="3">
        <f>TITRES_STAT!B2474</f>
        <v>45602</v>
      </c>
      <c r="B2471" s="6">
        <f>TITRES_STAT!D2474</f>
        <v>46.167999999999999</v>
      </c>
      <c r="C2471" s="2">
        <f t="shared" si="301"/>
        <v>0</v>
      </c>
      <c r="D2471" s="2">
        <f t="shared" si="302"/>
        <v>46.167999999999999</v>
      </c>
      <c r="E2471" s="2">
        <f t="shared" si="304"/>
        <v>46.167999999999999</v>
      </c>
      <c r="F2471" s="2">
        <f t="shared" si="305"/>
        <v>46.896700000000003</v>
      </c>
      <c r="G2471" s="2">
        <f t="shared" si="299"/>
        <v>46.75376</v>
      </c>
      <c r="H2471" s="2">
        <f t="shared" si="303"/>
        <v>46.294919999999884</v>
      </c>
      <c r="I2471" s="2">
        <f t="array" ref="I2471">SUMPRODUCT(B2455:B2474, (ROW(B2455:B2474)-ROW(B2455)+1)) / (20*21/2)</f>
        <v>46.267142857142858</v>
      </c>
      <c r="J2471" s="2">
        <f t="shared" si="306"/>
        <v>46.59568558385164</v>
      </c>
      <c r="K2471" s="2">
        <f t="shared" si="300"/>
        <v>46.698114929842092</v>
      </c>
    </row>
    <row r="2472" spans="1:11" ht="13.5" x14ac:dyDescent="0.25">
      <c r="A2472" s="3">
        <f>TITRES_STAT!B2475</f>
        <v>45603</v>
      </c>
      <c r="B2472" s="6">
        <f>TITRES_STAT!D2475</f>
        <v>46.167999999999999</v>
      </c>
      <c r="C2472" s="2">
        <f t="shared" si="301"/>
        <v>0</v>
      </c>
      <c r="D2472" s="2">
        <f t="shared" si="302"/>
        <v>46.167999999999999</v>
      </c>
      <c r="E2472" s="2">
        <f t="shared" si="304"/>
        <v>46.167999999999999</v>
      </c>
      <c r="F2472" s="2">
        <f t="shared" si="305"/>
        <v>46.792600000000007</v>
      </c>
      <c r="G2472" s="2">
        <f t="shared" si="299"/>
        <v>46.75376</v>
      </c>
      <c r="H2472" s="2">
        <f t="shared" si="303"/>
        <v>46.294919999999877</v>
      </c>
      <c r="I2472" s="2">
        <f t="array" ref="I2472">SUMPRODUCT(B2456:B2475, (ROW(B2456:B2475)-ROW(B2456)+1)) / (20*21/2)</f>
        <v>46.22748571428572</v>
      </c>
      <c r="J2472" s="2">
        <f t="shared" si="306"/>
        <v>46.554953623484813</v>
      </c>
      <c r="K2472" s="2">
        <f t="shared" si="300"/>
        <v>46.677326109063969</v>
      </c>
    </row>
    <row r="2473" spans="1:11" ht="13.5" x14ac:dyDescent="0.25">
      <c r="A2473" s="3">
        <f>TITRES_STAT!B2476</f>
        <v>45604</v>
      </c>
      <c r="B2473" s="6">
        <f>TITRES_STAT!D2476</f>
        <v>46.167999999999999</v>
      </c>
      <c r="C2473" s="2">
        <f t="shared" si="301"/>
        <v>0</v>
      </c>
      <c r="D2473" s="2">
        <f t="shared" si="302"/>
        <v>46.167999999999999</v>
      </c>
      <c r="E2473" s="2">
        <f t="shared" si="304"/>
        <v>46.167999999999999</v>
      </c>
      <c r="F2473" s="2">
        <f t="shared" si="305"/>
        <v>46.688500000000005</v>
      </c>
      <c r="G2473" s="2">
        <f t="shared" si="299"/>
        <v>46.75376</v>
      </c>
      <c r="H2473" s="2">
        <f t="shared" si="303"/>
        <v>46.294919999999884</v>
      </c>
      <c r="I2473" s="2">
        <f t="array" ref="I2473">SUMPRODUCT(B2457:B2476, (ROW(B2457:B2476)-ROW(B2457)+1)) / (20*21/2)</f>
        <v>46.197742857142856</v>
      </c>
      <c r="J2473" s="2">
        <f t="shared" si="306"/>
        <v>46.518100897438636</v>
      </c>
      <c r="K2473" s="2">
        <f t="shared" si="300"/>
        <v>46.6573525361595</v>
      </c>
    </row>
    <row r="2474" spans="1:11" ht="13.5" x14ac:dyDescent="0.25">
      <c r="A2474" s="3">
        <f>TITRES_STAT!B2477</f>
        <v>45607</v>
      </c>
      <c r="B2474" s="6">
        <f>TITRES_STAT!D2477</f>
        <v>46.167999999999999</v>
      </c>
      <c r="C2474" s="2">
        <f t="shared" si="301"/>
        <v>0</v>
      </c>
      <c r="D2474" s="2">
        <f t="shared" si="302"/>
        <v>46.167999999999999</v>
      </c>
      <c r="E2474" s="2">
        <f t="shared" si="304"/>
        <v>46.167999999999999</v>
      </c>
      <c r="F2474" s="2">
        <f t="shared" si="305"/>
        <v>46.584400000000002</v>
      </c>
      <c r="G2474" s="2">
        <f t="shared" si="299"/>
        <v>46.753759999999993</v>
      </c>
      <c r="H2474" s="2">
        <f t="shared" si="303"/>
        <v>46.294919999999877</v>
      </c>
      <c r="I2474" s="2">
        <f t="array" ref="I2474">SUMPRODUCT(B2458:B2477, (ROW(B2458:B2477)-ROW(B2458)+1)) / (20*21/2)</f>
        <v>46.177914285714287</v>
      </c>
      <c r="J2474" s="2">
        <f t="shared" si="306"/>
        <v>46.484757954825433</v>
      </c>
      <c r="K2474" s="2">
        <f t="shared" si="300"/>
        <v>46.638162240623835</v>
      </c>
    </row>
    <row r="2475" spans="1:11" ht="13.5" x14ac:dyDescent="0.25">
      <c r="A2475" s="3">
        <f>TITRES_STAT!B2478</f>
        <v>45608</v>
      </c>
      <c r="B2475" s="6">
        <f>TITRES_STAT!D2478</f>
        <v>46.167999999999999</v>
      </c>
      <c r="C2475" s="2">
        <f t="shared" si="301"/>
        <v>0</v>
      </c>
      <c r="D2475" s="2">
        <f t="shared" si="302"/>
        <v>46.167999999999999</v>
      </c>
      <c r="E2475" s="2">
        <f t="shared" si="304"/>
        <v>46.167999999999999</v>
      </c>
      <c r="F2475" s="2">
        <f t="shared" si="305"/>
        <v>46.480300000000007</v>
      </c>
      <c r="G2475" s="2">
        <f t="shared" si="299"/>
        <v>46.753759999999993</v>
      </c>
      <c r="H2475" s="2">
        <f t="shared" si="303"/>
        <v>46.294919999999877</v>
      </c>
      <c r="I2475" s="2">
        <f t="array" ref="I2475">SUMPRODUCT(B2459:B2478, (ROW(B2459:B2478)-ROW(B2459)+1)) / (20*21/2)</f>
        <v>46.168000000000006</v>
      </c>
      <c r="J2475" s="2">
        <f t="shared" si="306"/>
        <v>46.454590530556338</v>
      </c>
      <c r="K2475" s="2">
        <f t="shared" si="300"/>
        <v>46.619724505697413</v>
      </c>
    </row>
    <row r="2476" spans="1:11" ht="13.5" x14ac:dyDescent="0.25">
      <c r="A2476" s="3">
        <f>TITRES_STAT!B2479</f>
        <v>45609</v>
      </c>
      <c r="B2476" s="6">
        <f>TITRES_STAT!D2479</f>
        <v>46.167999999999999</v>
      </c>
      <c r="C2476" s="2">
        <f t="shared" si="301"/>
        <v>0</v>
      </c>
      <c r="D2476" s="2">
        <f t="shared" si="302"/>
        <v>46.167999999999999</v>
      </c>
      <c r="E2476" s="2">
        <f t="shared" si="304"/>
        <v>46.167999999999999</v>
      </c>
      <c r="F2476" s="2">
        <f t="shared" si="305"/>
        <v>46.376200000000004</v>
      </c>
      <c r="G2476" s="2">
        <f t="shared" si="299"/>
        <v>46.753759999999993</v>
      </c>
      <c r="H2476" s="2">
        <f t="shared" si="303"/>
        <v>46.294919999999877</v>
      </c>
      <c r="I2476" s="2">
        <f t="array" ref="I2476">SUMPRODUCT(B2460:B2479, (ROW(B2460:B2479)-ROW(B2460)+1)) / (20*21/2)</f>
        <v>46.365333333333332</v>
      </c>
      <c r="J2476" s="2">
        <f t="shared" si="306"/>
        <v>46.427296194312873</v>
      </c>
      <c r="K2476" s="2">
        <f t="shared" si="300"/>
        <v>46.602009819199473</v>
      </c>
    </row>
    <row r="2477" spans="1:11" ht="13.5" x14ac:dyDescent="0.25">
      <c r="A2477" s="3">
        <f>TITRES_STAT!B2480</f>
        <v>45610</v>
      </c>
      <c r="B2477" s="6">
        <f>TITRES_STAT!D2480</f>
        <v>46.167999999999999</v>
      </c>
      <c r="C2477" s="2">
        <f t="shared" si="301"/>
        <v>0</v>
      </c>
      <c r="D2477" s="2">
        <f t="shared" si="302"/>
        <v>46.167999999999999</v>
      </c>
      <c r="E2477" s="2">
        <f t="shared" si="304"/>
        <v>46.167999999999999</v>
      </c>
      <c r="F2477" s="2">
        <f t="shared" si="305"/>
        <v>46.272100000000009</v>
      </c>
      <c r="G2477" s="2">
        <f t="shared" si="299"/>
        <v>46.753759999999993</v>
      </c>
      <c r="H2477" s="2">
        <f t="shared" si="303"/>
        <v>46.294919999999863</v>
      </c>
      <c r="I2477" s="2">
        <f t="array" ref="I2477">SUMPRODUCT(B2461:B2480, (ROW(B2461:B2480)-ROW(B2461)+1)) / (20*21/2)</f>
        <v>46.611371428571431</v>
      </c>
      <c r="J2477" s="2">
        <f t="shared" si="306"/>
        <v>46.402601318664026</v>
      </c>
      <c r="K2477" s="2">
        <f t="shared" si="300"/>
        <v>46.584989826289693</v>
      </c>
    </row>
    <row r="2478" spans="1:11" ht="13.5" x14ac:dyDescent="0.25">
      <c r="A2478" s="3">
        <f>TITRES_STAT!B2481</f>
        <v>45611</v>
      </c>
      <c r="B2478" s="6">
        <f>TITRES_STAT!D2481</f>
        <v>46.167999999999999</v>
      </c>
      <c r="C2478" s="2">
        <f t="shared" si="301"/>
        <v>0</v>
      </c>
      <c r="D2478" s="2">
        <f t="shared" si="302"/>
        <v>46.167999999999999</v>
      </c>
      <c r="E2478" s="2">
        <f t="shared" si="304"/>
        <v>46.167999999999999</v>
      </c>
      <c r="F2478" s="2">
        <f t="shared" si="305"/>
        <v>46.167999999999999</v>
      </c>
      <c r="G2478" s="2">
        <f t="shared" si="299"/>
        <v>46.753759999999986</v>
      </c>
      <c r="H2478" s="2">
        <f t="shared" si="303"/>
        <v>46.294919999999863</v>
      </c>
      <c r="I2478" s="2">
        <f t="array" ref="I2478">SUMPRODUCT(B2462:B2481, (ROW(B2462:B2481)-ROW(B2462)+1)) / (20*21/2)</f>
        <v>46.844614285714286</v>
      </c>
      <c r="J2478" s="2">
        <f t="shared" si="306"/>
        <v>46.380258335934116</v>
      </c>
      <c r="K2478" s="2">
        <f t="shared" si="300"/>
        <v>46.568637284082257</v>
      </c>
    </row>
    <row r="2479" spans="1:11" ht="13.5" x14ac:dyDescent="0.25">
      <c r="A2479" s="3">
        <f>TITRES_STAT!B2482</f>
        <v>45614</v>
      </c>
      <c r="B2479" s="6">
        <f>TITRES_STAT!D2482</f>
        <v>48.24</v>
      </c>
      <c r="C2479" s="2">
        <f t="shared" si="301"/>
        <v>2.0720000000000027</v>
      </c>
      <c r="D2479" s="2">
        <f t="shared" si="302"/>
        <v>46.5824</v>
      </c>
      <c r="E2479" s="2">
        <f t="shared" si="304"/>
        <v>46.3752</v>
      </c>
      <c r="F2479" s="2">
        <f t="shared" si="305"/>
        <v>46.271599999999999</v>
      </c>
      <c r="G2479" s="2">
        <f t="shared" si="299"/>
        <v>46.79519999999998</v>
      </c>
      <c r="H2479" s="2">
        <f t="shared" si="303"/>
        <v>46.305279999999868</v>
      </c>
      <c r="I2479" s="2">
        <f t="array" ref="I2479">SUMPRODUCT(B2463:B2482, (ROW(B2463:B2482)-ROW(B2463)+1)) / (20*21/2)</f>
        <v>47.065061904761905</v>
      </c>
      <c r="J2479" s="2">
        <f t="shared" si="306"/>
        <v>46.55737658965468</v>
      </c>
      <c r="K2479" s="2">
        <f t="shared" si="300"/>
        <v>46.634180920000603</v>
      </c>
    </row>
    <row r="2480" spans="1:11" ht="13.5" x14ac:dyDescent="0.25">
      <c r="A2480" s="3">
        <f>TITRES_STAT!B2483</f>
        <v>45615</v>
      </c>
      <c r="B2480" s="6">
        <f>TITRES_STAT!D2483</f>
        <v>48.854999999999997</v>
      </c>
      <c r="C2480" s="2">
        <f t="shared" si="301"/>
        <v>0.61499999999999488</v>
      </c>
      <c r="D2480" s="2">
        <f t="shared" si="302"/>
        <v>47.119799999999998</v>
      </c>
      <c r="E2480" s="2">
        <f t="shared" si="304"/>
        <v>46.643900000000002</v>
      </c>
      <c r="F2480" s="2">
        <f t="shared" si="305"/>
        <v>46.405950000000004</v>
      </c>
      <c r="G2480" s="2">
        <f t="shared" si="299"/>
        <v>46.848939999999978</v>
      </c>
      <c r="H2480" s="2">
        <f t="shared" si="303"/>
        <v>46.318714999999855</v>
      </c>
      <c r="I2480" s="2">
        <f t="array" ref="I2480">SUMPRODUCT(B2464:B2483, (ROW(B2464:B2483)-ROW(B2464)+1)) / (20*21/2)</f>
        <v>47.272714285714287</v>
      </c>
      <c r="J2480" s="2">
        <f t="shared" si="306"/>
        <v>46.776197866830429</v>
      </c>
      <c r="K2480" s="2">
        <f t="shared" si="300"/>
        <v>46.721271864314303</v>
      </c>
    </row>
    <row r="2481" spans="1:11" ht="13.5" x14ac:dyDescent="0.25">
      <c r="A2481" s="3">
        <f>TITRES_STAT!B2484</f>
        <v>45616</v>
      </c>
      <c r="B2481" s="6">
        <f>TITRES_STAT!D2484</f>
        <v>48.854999999999997</v>
      </c>
      <c r="C2481" s="2">
        <f t="shared" si="301"/>
        <v>0</v>
      </c>
      <c r="D2481" s="2">
        <f t="shared" si="302"/>
        <v>47.657199999999996</v>
      </c>
      <c r="E2481" s="2">
        <f t="shared" si="304"/>
        <v>46.912600000000005</v>
      </c>
      <c r="F2481" s="2">
        <f t="shared" si="305"/>
        <v>46.540300000000002</v>
      </c>
      <c r="G2481" s="2">
        <f t="shared" si="299"/>
        <v>46.902479999999969</v>
      </c>
      <c r="H2481" s="2">
        <f t="shared" si="303"/>
        <v>46.332149999999864</v>
      </c>
      <c r="I2481" s="2">
        <f t="array" ref="I2481">SUMPRODUCT(B2465:B2484, (ROW(B2465:B2484)-ROW(B2465)+1)) / (20*21/2)</f>
        <v>47.467571428571432</v>
      </c>
      <c r="J2481" s="2">
        <f t="shared" si="306"/>
        <v>46.974179022370393</v>
      </c>
      <c r="K2481" s="2">
        <f t="shared" si="300"/>
        <v>46.80494747747845</v>
      </c>
    </row>
    <row r="2482" spans="1:11" ht="13.5" x14ac:dyDescent="0.25">
      <c r="A2482" s="3">
        <f>TITRES_STAT!B2485</f>
        <v>45617</v>
      </c>
      <c r="B2482" s="6">
        <f>TITRES_STAT!D2485</f>
        <v>48.854999999999997</v>
      </c>
      <c r="C2482" s="2">
        <f t="shared" si="301"/>
        <v>0</v>
      </c>
      <c r="D2482" s="2">
        <f t="shared" si="302"/>
        <v>48.194599999999994</v>
      </c>
      <c r="E2482" s="2">
        <f t="shared" si="304"/>
        <v>47.181300000000007</v>
      </c>
      <c r="F2482" s="2">
        <f t="shared" si="305"/>
        <v>46.67465</v>
      </c>
      <c r="G2482" s="2">
        <f t="shared" ref="G2482:G2545" si="307">AVERAGE(B2433:B2482)</f>
        <v>46.95601999999996</v>
      </c>
      <c r="H2482" s="2">
        <f t="shared" si="303"/>
        <v>46.345584999999858</v>
      </c>
      <c r="I2482" s="2">
        <f t="array" ref="I2482">SUMPRODUCT(B2466:B2485, (ROW(B2466:B2485)-ROW(B2466)+1)) / (20*21/2)</f>
        <v>47.649633333333334</v>
      </c>
      <c r="J2482" s="2">
        <f t="shared" si="306"/>
        <v>47.153304829763691</v>
      </c>
      <c r="K2482" s="2">
        <f t="shared" si="300"/>
        <v>46.885341694047924</v>
      </c>
    </row>
    <row r="2483" spans="1:11" ht="13.5" x14ac:dyDescent="0.25">
      <c r="A2483" s="3">
        <f>TITRES_STAT!B2486</f>
        <v>45618</v>
      </c>
      <c r="B2483" s="6">
        <f>TITRES_STAT!D2486</f>
        <v>48.854999999999997</v>
      </c>
      <c r="C2483" s="2">
        <f t="shared" si="301"/>
        <v>0</v>
      </c>
      <c r="D2483" s="2">
        <f t="shared" si="302"/>
        <v>48.731999999999992</v>
      </c>
      <c r="E2483" s="2">
        <f t="shared" si="304"/>
        <v>47.45</v>
      </c>
      <c r="F2483" s="2">
        <f t="shared" si="305"/>
        <v>46.809000000000005</v>
      </c>
      <c r="G2483" s="2">
        <f t="shared" si="307"/>
        <v>47.009559999999965</v>
      </c>
      <c r="H2483" s="2">
        <f t="shared" si="303"/>
        <v>46.359019999999852</v>
      </c>
      <c r="I2483" s="2">
        <f t="array" ref="I2483">SUMPRODUCT(B2467:B2486, (ROW(B2467:B2486)-ROW(B2467)+1)) / (20*21/2)</f>
        <v>47.818900000000006</v>
      </c>
      <c r="J2483" s="2">
        <f t="shared" si="306"/>
        <v>47.315371036452866</v>
      </c>
      <c r="K2483" s="2">
        <f t="shared" ref="K2483:K2546" si="308">$K$4*B2483+(1-$K$4)*K2482</f>
        <v>46.962583196242122</v>
      </c>
    </row>
    <row r="2484" spans="1:11" ht="13.5" x14ac:dyDescent="0.25">
      <c r="A2484" s="3">
        <f>TITRES_STAT!B2487</f>
        <v>45621</v>
      </c>
      <c r="B2484" s="6">
        <f>TITRES_STAT!D2487</f>
        <v>48.854999999999997</v>
      </c>
      <c r="C2484" s="2">
        <f t="shared" si="301"/>
        <v>0</v>
      </c>
      <c r="D2484" s="2">
        <f t="shared" si="302"/>
        <v>48.854999999999997</v>
      </c>
      <c r="E2484" s="2">
        <f t="shared" si="304"/>
        <v>47.718700000000005</v>
      </c>
      <c r="F2484" s="2">
        <f t="shared" si="305"/>
        <v>46.943350000000002</v>
      </c>
      <c r="G2484" s="2">
        <f t="shared" si="307"/>
        <v>47.063099999999956</v>
      </c>
      <c r="H2484" s="2">
        <f t="shared" si="303"/>
        <v>46.372454999999853</v>
      </c>
      <c r="I2484" s="2">
        <f t="array" ref="I2484">SUMPRODUCT(B2468:B2487, (ROW(B2468:B2487)-ROW(B2468)+1)) / (20*21/2)</f>
        <v>47.975371428571428</v>
      </c>
      <c r="J2484" s="2">
        <f t="shared" si="306"/>
        <v>47.462002366314501</v>
      </c>
      <c r="K2484" s="2">
        <f t="shared" si="308"/>
        <v>47.036795619918898</v>
      </c>
    </row>
    <row r="2485" spans="1:11" ht="13.5" x14ac:dyDescent="0.25">
      <c r="A2485" s="3">
        <f>TITRES_STAT!B2488</f>
        <v>45622</v>
      </c>
      <c r="B2485" s="6">
        <f>TITRES_STAT!D2488</f>
        <v>48.854999999999997</v>
      </c>
      <c r="C2485" s="2">
        <f t="shared" si="301"/>
        <v>0</v>
      </c>
      <c r="D2485" s="2">
        <f t="shared" si="302"/>
        <v>48.854999999999997</v>
      </c>
      <c r="E2485" s="2">
        <f t="shared" si="304"/>
        <v>47.987400000000008</v>
      </c>
      <c r="F2485" s="2">
        <f t="shared" si="305"/>
        <v>47.077700000000007</v>
      </c>
      <c r="G2485" s="2">
        <f t="shared" si="307"/>
        <v>47.116639999999954</v>
      </c>
      <c r="H2485" s="2">
        <f t="shared" si="303"/>
        <v>46.385889999999854</v>
      </c>
      <c r="I2485" s="2">
        <f t="array" ref="I2485">SUMPRODUCT(B2469:B2488, (ROW(B2469:B2488)-ROW(B2469)+1)) / (20*21/2)</f>
        <v>48.119047619047613</v>
      </c>
      <c r="J2485" s="2">
        <f t="shared" si="306"/>
        <v>47.594668807617886</v>
      </c>
      <c r="K2485" s="2">
        <f t="shared" si="308"/>
        <v>47.108097752471096</v>
      </c>
    </row>
    <row r="2486" spans="1:11" ht="13.5" x14ac:dyDescent="0.25">
      <c r="A2486" s="3">
        <f>TITRES_STAT!B2489</f>
        <v>45623</v>
      </c>
      <c r="B2486" s="6">
        <f>TITRES_STAT!D2489</f>
        <v>48.854999999999997</v>
      </c>
      <c r="C2486" s="2">
        <f t="shared" si="301"/>
        <v>0</v>
      </c>
      <c r="D2486" s="2">
        <f t="shared" si="302"/>
        <v>48.854999999999997</v>
      </c>
      <c r="E2486" s="2">
        <f t="shared" si="304"/>
        <v>48.256100000000004</v>
      </c>
      <c r="F2486" s="2">
        <f t="shared" si="305"/>
        <v>47.212050000000005</v>
      </c>
      <c r="G2486" s="2">
        <f t="shared" si="307"/>
        <v>47.170179999999952</v>
      </c>
      <c r="H2486" s="2">
        <f t="shared" si="303"/>
        <v>46.399324999999855</v>
      </c>
      <c r="I2486" s="2">
        <f t="array" ref="I2486">SUMPRODUCT(B2470:B2489, (ROW(B2470:B2489)-ROW(B2470)+1)) / (20*21/2)</f>
        <v>48.249928571428569</v>
      </c>
      <c r="J2486" s="2">
        <f t="shared" si="306"/>
        <v>47.714700349749521</v>
      </c>
      <c r="K2486" s="2">
        <f t="shared" si="308"/>
        <v>47.176603722962426</v>
      </c>
    </row>
    <row r="2487" spans="1:11" ht="13.5" x14ac:dyDescent="0.25">
      <c r="A2487" s="3">
        <f>TITRES_STAT!B2490</f>
        <v>45624</v>
      </c>
      <c r="B2487" s="6">
        <f>TITRES_STAT!D2490</f>
        <v>48.854999999999997</v>
      </c>
      <c r="C2487" s="2">
        <f t="shared" si="301"/>
        <v>0</v>
      </c>
      <c r="D2487" s="2">
        <f t="shared" si="302"/>
        <v>48.854999999999997</v>
      </c>
      <c r="E2487" s="2">
        <f t="shared" si="304"/>
        <v>48.524800000000006</v>
      </c>
      <c r="F2487" s="2">
        <f t="shared" si="305"/>
        <v>47.346400000000003</v>
      </c>
      <c r="G2487" s="2">
        <f t="shared" si="307"/>
        <v>47.223719999999958</v>
      </c>
      <c r="H2487" s="2">
        <f t="shared" si="303"/>
        <v>46.412759999999849</v>
      </c>
      <c r="I2487" s="2">
        <f t="array" ref="I2487">SUMPRODUCT(B2471:B2490, (ROW(B2471:B2490)-ROW(B2471)+1)) / (20*21/2)</f>
        <v>48.368014285714288</v>
      </c>
      <c r="J2487" s="2">
        <f t="shared" si="306"/>
        <v>47.823300316440047</v>
      </c>
      <c r="K2487" s="2">
        <f t="shared" si="308"/>
        <v>47.242423184807038</v>
      </c>
    </row>
    <row r="2488" spans="1:11" ht="13.5" x14ac:dyDescent="0.25">
      <c r="A2488" s="3">
        <f>TITRES_STAT!B2491</f>
        <v>45625</v>
      </c>
      <c r="B2488" s="6">
        <f>TITRES_STAT!D2491</f>
        <v>48.854999999999997</v>
      </c>
      <c r="C2488" s="2">
        <f t="shared" si="301"/>
        <v>0</v>
      </c>
      <c r="D2488" s="2">
        <f t="shared" si="302"/>
        <v>48.854999999999997</v>
      </c>
      <c r="E2488" s="2">
        <f t="shared" si="304"/>
        <v>48.793500000000009</v>
      </c>
      <c r="F2488" s="2">
        <f t="shared" si="305"/>
        <v>47.480750000000008</v>
      </c>
      <c r="G2488" s="2">
        <f t="shared" si="307"/>
        <v>47.277259999999963</v>
      </c>
      <c r="H2488" s="2">
        <f t="shared" si="303"/>
        <v>46.426194999999851</v>
      </c>
      <c r="I2488" s="2">
        <f t="array" ref="I2488">SUMPRODUCT(B2472:B2491, (ROW(B2472:B2491)-ROW(B2472)+1)) / (20*21/2)</f>
        <v>48.473304761904757</v>
      </c>
      <c r="J2488" s="2">
        <f t="shared" si="306"/>
        <v>47.921557429160046</v>
      </c>
      <c r="K2488" s="2">
        <f t="shared" si="308"/>
        <v>47.305661491285193</v>
      </c>
    </row>
    <row r="2489" spans="1:11" ht="13.5" x14ac:dyDescent="0.25">
      <c r="A2489" s="3">
        <f>TITRES_STAT!B2492</f>
        <v>45628</v>
      </c>
      <c r="B2489" s="6">
        <f>TITRES_STAT!D2492</f>
        <v>48.854999999999997</v>
      </c>
      <c r="C2489" s="2">
        <f t="shared" si="301"/>
        <v>0</v>
      </c>
      <c r="D2489" s="2">
        <f t="shared" si="302"/>
        <v>48.854999999999997</v>
      </c>
      <c r="E2489" s="2">
        <f t="shared" si="304"/>
        <v>48.855000000000004</v>
      </c>
      <c r="F2489" s="2">
        <f t="shared" si="305"/>
        <v>47.615100000000005</v>
      </c>
      <c r="G2489" s="2">
        <f t="shared" si="307"/>
        <v>47.330799999999961</v>
      </c>
      <c r="H2489" s="2">
        <f t="shared" si="303"/>
        <v>46.439629999999852</v>
      </c>
      <c r="I2489" s="2">
        <f t="array" ref="I2489">SUMPRODUCT(B2473:B2492, (ROW(B2473:B2492)-ROW(B2473)+1)) / (20*21/2)</f>
        <v>48.565800000000003</v>
      </c>
      <c r="J2489" s="2">
        <f t="shared" si="306"/>
        <v>48.010456721620997</v>
      </c>
      <c r="K2489" s="2">
        <f t="shared" si="308"/>
        <v>47.366419864175967</v>
      </c>
    </row>
    <row r="2490" spans="1:11" ht="13.5" x14ac:dyDescent="0.25">
      <c r="A2490" s="3">
        <f>TITRES_STAT!B2493</f>
        <v>45629</v>
      </c>
      <c r="B2490" s="6">
        <f>TITRES_STAT!D2493</f>
        <v>48.854999999999997</v>
      </c>
      <c r="C2490" s="2">
        <f t="shared" si="301"/>
        <v>0</v>
      </c>
      <c r="D2490" s="2">
        <f t="shared" si="302"/>
        <v>48.854999999999997</v>
      </c>
      <c r="E2490" s="2">
        <f t="shared" si="304"/>
        <v>48.855000000000004</v>
      </c>
      <c r="F2490" s="2">
        <f t="shared" si="305"/>
        <v>47.74945000000001</v>
      </c>
      <c r="G2490" s="2">
        <f t="shared" si="307"/>
        <v>47.384339999999966</v>
      </c>
      <c r="H2490" s="2">
        <f t="shared" si="303"/>
        <v>46.453064999999853</v>
      </c>
      <c r="I2490" s="2">
        <f t="array" ref="I2490">SUMPRODUCT(B2474:B2493, (ROW(B2474:B2493)-ROW(B2474)+1)) / (20*21/2)</f>
        <v>48.645499999999991</v>
      </c>
      <c r="J2490" s="2">
        <f t="shared" si="306"/>
        <v>48.090889414799953</v>
      </c>
      <c r="K2490" s="2">
        <f t="shared" si="308"/>
        <v>47.42479555577691</v>
      </c>
    </row>
    <row r="2491" spans="1:11" ht="13.5" x14ac:dyDescent="0.25">
      <c r="A2491" s="3">
        <f>TITRES_STAT!B2494</f>
        <v>45630</v>
      </c>
      <c r="B2491" s="6">
        <f>TITRES_STAT!D2494</f>
        <v>48.854999999999997</v>
      </c>
      <c r="C2491" s="2">
        <f t="shared" si="301"/>
        <v>0</v>
      </c>
      <c r="D2491" s="2">
        <f t="shared" si="302"/>
        <v>48.854999999999997</v>
      </c>
      <c r="E2491" s="2">
        <f t="shared" si="304"/>
        <v>48.855000000000004</v>
      </c>
      <c r="F2491" s="2">
        <f t="shared" si="305"/>
        <v>47.883800000000008</v>
      </c>
      <c r="G2491" s="2">
        <f t="shared" si="307"/>
        <v>47.437879999999971</v>
      </c>
      <c r="H2491" s="2">
        <f t="shared" si="303"/>
        <v>46.466499999999854</v>
      </c>
      <c r="I2491" s="2">
        <f t="array" ref="I2491">SUMPRODUCT(B2475:B2494, (ROW(B2475:B2494)-ROW(B2475)+1)) / (20*21/2)</f>
        <v>48.712404761904772</v>
      </c>
      <c r="J2491" s="2">
        <f t="shared" si="306"/>
        <v>48.163661851485671</v>
      </c>
      <c r="K2491" s="2">
        <f t="shared" si="308"/>
        <v>47.48088200456997</v>
      </c>
    </row>
    <row r="2492" spans="1:11" ht="13.5" x14ac:dyDescent="0.25">
      <c r="A2492" s="3">
        <f>TITRES_STAT!B2495</f>
        <v>45631</v>
      </c>
      <c r="B2492" s="6">
        <f>TITRES_STAT!D2495</f>
        <v>48.854999999999997</v>
      </c>
      <c r="C2492" s="2">
        <f t="shared" si="301"/>
        <v>0</v>
      </c>
      <c r="D2492" s="2">
        <f t="shared" si="302"/>
        <v>48.854999999999997</v>
      </c>
      <c r="E2492" s="2">
        <f t="shared" si="304"/>
        <v>48.855000000000004</v>
      </c>
      <c r="F2492" s="2">
        <f t="shared" si="305"/>
        <v>48.018150000000006</v>
      </c>
      <c r="G2492" s="2">
        <f t="shared" si="307"/>
        <v>47.49141999999997</v>
      </c>
      <c r="H2492" s="2">
        <f t="shared" si="303"/>
        <v>46.479934999999848</v>
      </c>
      <c r="I2492" s="2">
        <f t="array" ref="I2492">SUMPRODUCT(B2476:B2495, (ROW(B2476:B2495)-ROW(B2476)+1)) / (20*21/2)</f>
        <v>48.76651428571428</v>
      </c>
      <c r="J2492" s="2">
        <f t="shared" si="306"/>
        <v>48.229503579915608</v>
      </c>
      <c r="K2492" s="2">
        <f t="shared" si="308"/>
        <v>47.534768984782914</v>
      </c>
    </row>
    <row r="2493" spans="1:11" ht="13.5" x14ac:dyDescent="0.25">
      <c r="A2493" s="3">
        <f>TITRES_STAT!B2496</f>
        <v>45632</v>
      </c>
      <c r="B2493" s="6">
        <f>TITRES_STAT!D2496</f>
        <v>48.854999999999997</v>
      </c>
      <c r="C2493" s="2">
        <f t="shared" si="301"/>
        <v>0</v>
      </c>
      <c r="D2493" s="2">
        <f t="shared" si="302"/>
        <v>48.854999999999997</v>
      </c>
      <c r="E2493" s="2">
        <f t="shared" si="304"/>
        <v>48.855000000000004</v>
      </c>
      <c r="F2493" s="2">
        <f t="shared" si="305"/>
        <v>48.152500000000011</v>
      </c>
      <c r="G2493" s="2">
        <f t="shared" si="307"/>
        <v>47.544959999999975</v>
      </c>
      <c r="H2493" s="2">
        <f t="shared" si="303"/>
        <v>46.49336999999985</v>
      </c>
      <c r="I2493" s="2">
        <f t="array" ref="I2493">SUMPRODUCT(B2477:B2496, (ROW(B2477:B2496)-ROW(B2477)+1)) / (20*21/2)</f>
        <v>48.807828571428566</v>
      </c>
      <c r="J2493" s="2">
        <f t="shared" si="306"/>
        <v>48.289074667542693</v>
      </c>
      <c r="K2493" s="2">
        <f t="shared" si="308"/>
        <v>47.586542750085542</v>
      </c>
    </row>
    <row r="2494" spans="1:11" ht="13.5" x14ac:dyDescent="0.25">
      <c r="A2494" s="3">
        <f>TITRES_STAT!B2497</f>
        <v>45635</v>
      </c>
      <c r="B2494" s="6">
        <f>TITRES_STAT!D2497</f>
        <v>48.854999999999997</v>
      </c>
      <c r="C2494" s="2">
        <f t="shared" si="301"/>
        <v>0</v>
      </c>
      <c r="D2494" s="2">
        <f t="shared" si="302"/>
        <v>48.854999999999997</v>
      </c>
      <c r="E2494" s="2">
        <f t="shared" si="304"/>
        <v>48.855000000000004</v>
      </c>
      <c r="F2494" s="2">
        <f t="shared" si="305"/>
        <v>48.286850000000008</v>
      </c>
      <c r="G2494" s="2">
        <f t="shared" si="307"/>
        <v>47.598499999999973</v>
      </c>
      <c r="H2494" s="2">
        <f t="shared" si="303"/>
        <v>46.506804999999851</v>
      </c>
      <c r="I2494" s="2">
        <f t="array" ref="I2494">SUMPRODUCT(B2478:B2497, (ROW(B2478:B2497)-ROW(B2478)+1)) / (20*21/2)</f>
        <v>48.743299999999998</v>
      </c>
      <c r="J2494" s="2">
        <f t="shared" si="306"/>
        <v>48.342972318252912</v>
      </c>
      <c r="K2494" s="2">
        <f t="shared" si="308"/>
        <v>47.636286171650816</v>
      </c>
    </row>
    <row r="2495" spans="1:11" ht="13.5" x14ac:dyDescent="0.25">
      <c r="A2495" s="3">
        <f>TITRES_STAT!B2498</f>
        <v>45636</v>
      </c>
      <c r="B2495" s="6">
        <f>TITRES_STAT!D2498</f>
        <v>48.854999999999997</v>
      </c>
      <c r="C2495" s="2">
        <f t="shared" si="301"/>
        <v>0</v>
      </c>
      <c r="D2495" s="2">
        <f t="shared" si="302"/>
        <v>48.854999999999997</v>
      </c>
      <c r="E2495" s="2">
        <f t="shared" si="304"/>
        <v>48.855000000000004</v>
      </c>
      <c r="F2495" s="2">
        <f t="shared" si="305"/>
        <v>48.421200000000013</v>
      </c>
      <c r="G2495" s="2">
        <f t="shared" si="307"/>
        <v>47.610599999999977</v>
      </c>
      <c r="H2495" s="2">
        <f t="shared" si="303"/>
        <v>46.520239999999852</v>
      </c>
      <c r="I2495" s="2">
        <f t="array" ref="I2495">SUMPRODUCT(B2479:B2498, (ROW(B2479:B2498)-ROW(B2479)+1)) / (20*21/2)</f>
        <v>48.670628571428573</v>
      </c>
      <c r="J2495" s="2">
        <f t="shared" si="306"/>
        <v>48.391736859371683</v>
      </c>
      <c r="K2495" s="2">
        <f t="shared" si="308"/>
        <v>47.684078870801763</v>
      </c>
    </row>
    <row r="2496" spans="1:11" ht="13.5" x14ac:dyDescent="0.25">
      <c r="A2496" s="3">
        <f>TITRES_STAT!B2499</f>
        <v>45637</v>
      </c>
      <c r="B2496" s="6">
        <f>TITRES_STAT!D2499</f>
        <v>48.854999999999997</v>
      </c>
      <c r="C2496" s="2">
        <f t="shared" si="301"/>
        <v>0</v>
      </c>
      <c r="D2496" s="2">
        <f t="shared" si="302"/>
        <v>48.854999999999997</v>
      </c>
      <c r="E2496" s="2">
        <f t="shared" si="304"/>
        <v>48.855000000000004</v>
      </c>
      <c r="F2496" s="2">
        <f t="shared" si="305"/>
        <v>48.555550000000011</v>
      </c>
      <c r="G2496" s="2">
        <f t="shared" si="307"/>
        <v>47.622699999999988</v>
      </c>
      <c r="H2496" s="2">
        <f t="shared" si="303"/>
        <v>46.533674999999846</v>
      </c>
      <c r="I2496" s="2">
        <f t="array" ref="I2496">SUMPRODUCT(B2480:B2499, (ROW(B2480:B2499)-ROW(B2480)+1)) / (20*21/2)</f>
        <v>48.589814285714283</v>
      </c>
      <c r="J2496" s="2">
        <f t="shared" si="306"/>
        <v>48.435857158479145</v>
      </c>
      <c r="K2496" s="2">
        <f t="shared" si="308"/>
        <v>47.729997346456592</v>
      </c>
    </row>
    <row r="2497" spans="1:11" ht="13.5" x14ac:dyDescent="0.25">
      <c r="A2497" s="3">
        <f>TITRES_STAT!B2500</f>
        <v>45638</v>
      </c>
      <c r="B2497" s="6">
        <f>TITRES_STAT!D2500</f>
        <v>47.878</v>
      </c>
      <c r="C2497" s="2">
        <f t="shared" si="301"/>
        <v>-0.97699999999999676</v>
      </c>
      <c r="D2497" s="2">
        <f t="shared" si="302"/>
        <v>48.659599999999998</v>
      </c>
      <c r="E2497" s="2">
        <f t="shared" si="304"/>
        <v>48.757300000000001</v>
      </c>
      <c r="F2497" s="2">
        <f t="shared" si="305"/>
        <v>48.641050000000014</v>
      </c>
      <c r="G2497" s="2">
        <f t="shared" si="307"/>
        <v>47.615259999999992</v>
      </c>
      <c r="H2497" s="2">
        <f t="shared" si="303"/>
        <v>46.542224999999853</v>
      </c>
      <c r="I2497" s="2">
        <f t="array" ref="I2497">SUMPRODUCT(B2481:B2500, (ROW(B2481:B2500)-ROW(B2481)+1)) / (20*21/2)</f>
        <v>48.51072380952381</v>
      </c>
      <c r="J2497" s="2">
        <f t="shared" si="306"/>
        <v>48.38272790529065</v>
      </c>
      <c r="K2497" s="2">
        <f t="shared" si="308"/>
        <v>47.735801372085753</v>
      </c>
    </row>
    <row r="2498" spans="1:11" ht="13.5" x14ac:dyDescent="0.25">
      <c r="A2498" s="3">
        <f>TITRES_STAT!B2501</f>
        <v>45639</v>
      </c>
      <c r="B2498" s="6">
        <f>TITRES_STAT!D2501</f>
        <v>47.878</v>
      </c>
      <c r="C2498" s="2">
        <f t="shared" si="301"/>
        <v>0</v>
      </c>
      <c r="D2498" s="2">
        <f t="shared" si="302"/>
        <v>48.464199999999991</v>
      </c>
      <c r="E2498" s="2">
        <f t="shared" si="304"/>
        <v>48.659599999999998</v>
      </c>
      <c r="F2498" s="2">
        <f t="shared" si="305"/>
        <v>48.726550000000017</v>
      </c>
      <c r="G2498" s="2">
        <f t="shared" si="307"/>
        <v>47.60781999999999</v>
      </c>
      <c r="H2498" s="2">
        <f t="shared" si="303"/>
        <v>46.550774999999859</v>
      </c>
      <c r="I2498" s="2">
        <f t="array" ref="I2498">SUMPRODUCT(B2482:B2501, (ROW(B2482:B2501)-ROW(B2482)+1)) / (20*21/2)</f>
        <v>48.43628571428571</v>
      </c>
      <c r="J2498" s="2">
        <f t="shared" si="306"/>
        <v>48.334658580977262</v>
      </c>
      <c r="K2498" s="2">
        <f t="shared" si="308"/>
        <v>47.741377788866707</v>
      </c>
    </row>
    <row r="2499" spans="1:11" ht="13.5" x14ac:dyDescent="0.25">
      <c r="A2499" s="3">
        <f>TITRES_STAT!B2502</f>
        <v>45642</v>
      </c>
      <c r="B2499" s="6">
        <f>TITRES_STAT!D2502</f>
        <v>47.878</v>
      </c>
      <c r="C2499" s="2">
        <f t="shared" si="301"/>
        <v>0</v>
      </c>
      <c r="D2499" s="2">
        <f t="shared" si="302"/>
        <v>48.268799999999999</v>
      </c>
      <c r="E2499" s="2">
        <f t="shared" si="304"/>
        <v>48.561899999999994</v>
      </c>
      <c r="F2499" s="2">
        <f t="shared" si="305"/>
        <v>48.708450000000013</v>
      </c>
      <c r="G2499" s="2">
        <f t="shared" si="307"/>
        <v>47.600379999999994</v>
      </c>
      <c r="H2499" s="2">
        <f t="shared" si="303"/>
        <v>46.559324999999859</v>
      </c>
      <c r="I2499" s="2">
        <f t="array" ref="I2499">SUMPRODUCT(B2483:B2502, (ROW(B2483:B2502)-ROW(B2483)+1)) / (20*21/2)</f>
        <v>48.366500000000002</v>
      </c>
      <c r="J2499" s="2">
        <f t="shared" si="306"/>
        <v>48.291167287550863</v>
      </c>
      <c r="K2499" s="2">
        <f t="shared" si="308"/>
        <v>47.746735522636648</v>
      </c>
    </row>
    <row r="2500" spans="1:11" ht="13.5" x14ac:dyDescent="0.25">
      <c r="A2500" s="3">
        <f>TITRES_STAT!B2503</f>
        <v>45644</v>
      </c>
      <c r="B2500" s="6">
        <f>TITRES_STAT!D2503</f>
        <v>47.878</v>
      </c>
      <c r="C2500" s="2">
        <f t="shared" ref="C2500:C2563" si="309">B2500-B2499</f>
        <v>0</v>
      </c>
      <c r="D2500" s="2">
        <f t="shared" si="302"/>
        <v>48.073399999999992</v>
      </c>
      <c r="E2500" s="2">
        <f t="shared" si="304"/>
        <v>48.464199999999991</v>
      </c>
      <c r="F2500" s="2">
        <f t="shared" si="305"/>
        <v>48.659600000000019</v>
      </c>
      <c r="G2500" s="2">
        <f t="shared" si="307"/>
        <v>47.592940000000006</v>
      </c>
      <c r="H2500" s="2">
        <f t="shared" si="303"/>
        <v>46.567874999999866</v>
      </c>
      <c r="I2500" s="2">
        <f t="array" ref="I2500">SUMPRODUCT(B2484:B2503, (ROW(B2484:B2503)-ROW(B2484)+1)) / (20*21/2)</f>
        <v>48.301366666666667</v>
      </c>
      <c r="J2500" s="2">
        <f t="shared" si="306"/>
        <v>48.251818022069827</v>
      </c>
      <c r="K2500" s="2">
        <f t="shared" si="308"/>
        <v>47.751883149199919</v>
      </c>
    </row>
    <row r="2501" spans="1:11" ht="13.5" x14ac:dyDescent="0.25">
      <c r="A2501" s="3">
        <f>TITRES_STAT!B2504</f>
        <v>45645</v>
      </c>
      <c r="B2501" s="6">
        <f>TITRES_STAT!D2504</f>
        <v>47.878</v>
      </c>
      <c r="C2501" s="2">
        <f t="shared" si="309"/>
        <v>0</v>
      </c>
      <c r="D2501" s="2">
        <f t="shared" si="302"/>
        <v>47.878</v>
      </c>
      <c r="E2501" s="2">
        <f t="shared" si="304"/>
        <v>48.366499999999988</v>
      </c>
      <c r="F2501" s="2">
        <f t="shared" si="305"/>
        <v>48.610750000000017</v>
      </c>
      <c r="G2501" s="2">
        <f t="shared" si="307"/>
        <v>47.58550000000001</v>
      </c>
      <c r="H2501" s="2">
        <f t="shared" si="303"/>
        <v>46.576424999999873</v>
      </c>
      <c r="I2501" s="2">
        <f t="array" ref="I2501">SUMPRODUCT(B2485:B2504, (ROW(B2485:B2504)-ROW(B2485)+1)) / (20*21/2)</f>
        <v>48.24088571428571</v>
      </c>
      <c r="J2501" s="2">
        <f t="shared" si="306"/>
        <v>48.216216305682224</v>
      </c>
      <c r="K2501" s="2">
        <f t="shared" si="308"/>
        <v>47.756828908054828</v>
      </c>
    </row>
    <row r="2502" spans="1:11" ht="13.5" x14ac:dyDescent="0.25">
      <c r="A2502" s="3">
        <f>TITRES_STAT!B2505</f>
        <v>45646</v>
      </c>
      <c r="B2502" s="6">
        <f>TITRES_STAT!D2505</f>
        <v>47.878</v>
      </c>
      <c r="C2502" s="2">
        <f t="shared" si="309"/>
        <v>0</v>
      </c>
      <c r="D2502" s="2">
        <f t="shared" ref="D2502:D2565" si="310">AVERAGE(B2498:B2502)</f>
        <v>47.878</v>
      </c>
      <c r="E2502" s="2">
        <f t="shared" si="304"/>
        <v>48.268799999999992</v>
      </c>
      <c r="F2502" s="2">
        <f t="shared" si="305"/>
        <v>48.561900000000023</v>
      </c>
      <c r="G2502" s="2">
        <f t="shared" si="307"/>
        <v>47.578060000000015</v>
      </c>
      <c r="H2502" s="2">
        <f t="shared" si="303"/>
        <v>46.584974999999879</v>
      </c>
      <c r="I2502" s="2">
        <f t="array" ref="I2502">SUMPRODUCT(B2486:B2505, (ROW(B2486:B2505)-ROW(B2486)+1)) / (20*21/2)</f>
        <v>48.18505714285714</v>
      </c>
      <c r="J2502" s="2">
        <f t="shared" si="306"/>
        <v>48.184005228950582</v>
      </c>
      <c r="K2502" s="2">
        <f t="shared" si="308"/>
        <v>47.761580715582092</v>
      </c>
    </row>
    <row r="2503" spans="1:11" ht="13.5" x14ac:dyDescent="0.25">
      <c r="A2503" s="3">
        <f>TITRES_STAT!B2506</f>
        <v>45649</v>
      </c>
      <c r="B2503" s="6">
        <f>TITRES_STAT!D2506</f>
        <v>47.878</v>
      </c>
      <c r="C2503" s="2">
        <f t="shared" si="309"/>
        <v>0</v>
      </c>
      <c r="D2503" s="2">
        <f t="shared" si="310"/>
        <v>47.878</v>
      </c>
      <c r="E2503" s="2">
        <f t="shared" si="304"/>
        <v>48.171099999999988</v>
      </c>
      <c r="F2503" s="2">
        <f t="shared" si="305"/>
        <v>48.513050000000021</v>
      </c>
      <c r="G2503" s="2">
        <f t="shared" si="307"/>
        <v>47.570620000000019</v>
      </c>
      <c r="H2503" s="2">
        <f t="shared" si="303"/>
        <v>46.593524999999879</v>
      </c>
      <c r="I2503" s="2">
        <f t="array" ref="I2503">SUMPRODUCT(B2487:B2506, (ROW(B2487:B2506)-ROW(B2487)+1)) / (20*21/2)</f>
        <v>48.133880952380949</v>
      </c>
      <c r="J2503" s="2">
        <f t="shared" si="306"/>
        <v>48.154861873812436</v>
      </c>
      <c r="K2503" s="2">
        <f t="shared" si="308"/>
        <v>47.766146177716131</v>
      </c>
    </row>
    <row r="2504" spans="1:11" ht="13.5" x14ac:dyDescent="0.25">
      <c r="A2504" s="3">
        <f>TITRES_STAT!B2507</f>
        <v>45650</v>
      </c>
      <c r="B2504" s="6">
        <f>TITRES_STAT!D2507</f>
        <v>47.878</v>
      </c>
      <c r="C2504" s="2">
        <f t="shared" si="309"/>
        <v>0</v>
      </c>
      <c r="D2504" s="2">
        <f t="shared" si="310"/>
        <v>47.878</v>
      </c>
      <c r="E2504" s="2">
        <f t="shared" si="304"/>
        <v>48.073399999999992</v>
      </c>
      <c r="F2504" s="2">
        <f t="shared" si="305"/>
        <v>48.464200000000019</v>
      </c>
      <c r="G2504" s="2">
        <f t="shared" si="307"/>
        <v>47.563180000000017</v>
      </c>
      <c r="H2504" s="2">
        <f t="shared" si="303"/>
        <v>46.602074999999886</v>
      </c>
      <c r="I2504" s="2">
        <f t="array" ref="I2504">SUMPRODUCT(B2488:B2507, (ROW(B2488:B2507)-ROW(B2488)+1)) / (20*21/2)</f>
        <v>48.087357142857151</v>
      </c>
      <c r="J2504" s="2">
        <f t="shared" si="306"/>
        <v>48.128494076306495</v>
      </c>
      <c r="K2504" s="2">
        <f t="shared" si="308"/>
        <v>47.770532602119424</v>
      </c>
    </row>
    <row r="2505" spans="1:11" ht="13.5" x14ac:dyDescent="0.25">
      <c r="A2505" s="3">
        <f>TITRES_STAT!B2508</f>
        <v>45651</v>
      </c>
      <c r="B2505" s="6">
        <f>TITRES_STAT!D2508</f>
        <v>47.878</v>
      </c>
      <c r="C2505" s="2">
        <f t="shared" si="309"/>
        <v>0</v>
      </c>
      <c r="D2505" s="2">
        <f t="shared" si="310"/>
        <v>47.878</v>
      </c>
      <c r="E2505" s="2">
        <f t="shared" si="304"/>
        <v>47.975699999999989</v>
      </c>
      <c r="F2505" s="2">
        <f t="shared" si="305"/>
        <v>48.415350000000025</v>
      </c>
      <c r="G2505" s="2">
        <f t="shared" si="307"/>
        <v>47.555740000000021</v>
      </c>
      <c r="H2505" s="2">
        <f t="shared" si="303"/>
        <v>46.610624999999892</v>
      </c>
      <c r="I2505" s="2">
        <f t="array" ref="I2505">SUMPRODUCT(B2489:B2508, (ROW(B2489:B2508)-ROW(B2489)+1)) / (20*21/2)</f>
        <v>48.045485714285711</v>
      </c>
      <c r="J2505" s="2">
        <f t="shared" si="306"/>
        <v>48.104637497610639</v>
      </c>
      <c r="K2505" s="2">
        <f t="shared" si="308"/>
        <v>47.774747009879448</v>
      </c>
    </row>
    <row r="2506" spans="1:11" ht="13.5" x14ac:dyDescent="0.25">
      <c r="A2506" s="3">
        <f>TITRES_STAT!B2509</f>
        <v>45652</v>
      </c>
      <c r="B2506" s="6">
        <f>TITRES_STAT!D2509</f>
        <v>47.878</v>
      </c>
      <c r="C2506" s="2">
        <f t="shared" si="309"/>
        <v>0</v>
      </c>
      <c r="D2506" s="2">
        <f t="shared" si="310"/>
        <v>47.878</v>
      </c>
      <c r="E2506" s="2">
        <f t="shared" si="304"/>
        <v>47.877999999999993</v>
      </c>
      <c r="F2506" s="2">
        <f t="shared" si="305"/>
        <v>48.366500000000023</v>
      </c>
      <c r="G2506" s="2">
        <f t="shared" si="307"/>
        <v>47.548300000000026</v>
      </c>
      <c r="H2506" s="2">
        <f t="shared" ref="H2506:H2569" si="311">AVERAGE(B2307:B2506)</f>
        <v>46.619174999999899</v>
      </c>
      <c r="I2506" s="2">
        <f t="array" ref="I2506">SUMPRODUCT(B2490:B2509, (ROW(B2490:B2509)-ROW(B2490)+1)) / (20*21/2)</f>
        <v>48.008266666666671</v>
      </c>
      <c r="J2506" s="2">
        <f t="shared" si="306"/>
        <v>48.083052974028675</v>
      </c>
      <c r="K2506" s="2">
        <f t="shared" si="308"/>
        <v>47.778796146746927</v>
      </c>
    </row>
    <row r="2507" spans="1:11" ht="13.5" x14ac:dyDescent="0.25">
      <c r="A2507" s="3">
        <f>TITRES_STAT!B2510</f>
        <v>45653</v>
      </c>
      <c r="B2507" s="6">
        <f>TITRES_STAT!D2510</f>
        <v>47.878</v>
      </c>
      <c r="C2507" s="2">
        <f t="shared" si="309"/>
        <v>0</v>
      </c>
      <c r="D2507" s="2">
        <f t="shared" si="310"/>
        <v>47.878</v>
      </c>
      <c r="E2507" s="2">
        <f t="shared" si="304"/>
        <v>47.877999999999993</v>
      </c>
      <c r="F2507" s="2">
        <f t="shared" si="305"/>
        <v>48.317650000000022</v>
      </c>
      <c r="G2507" s="2">
        <f t="shared" si="307"/>
        <v>47.540860000000023</v>
      </c>
      <c r="H2507" s="2">
        <f t="shared" si="311"/>
        <v>46.627724999999899</v>
      </c>
      <c r="I2507" s="2">
        <f t="array" ref="I2507">SUMPRODUCT(B2491:B2510, (ROW(B2491:B2510)-ROW(B2491)+1)) / (20*21/2)</f>
        <v>47.975700000000003</v>
      </c>
      <c r="J2507" s="2">
        <f t="shared" si="306"/>
        <v>48.063524119359272</v>
      </c>
      <c r="K2507" s="2">
        <f t="shared" si="308"/>
        <v>47.782686493933326</v>
      </c>
    </row>
    <row r="2508" spans="1:11" ht="13.5" x14ac:dyDescent="0.25">
      <c r="A2508" s="3">
        <f>TITRES_STAT!B2511</f>
        <v>45656</v>
      </c>
      <c r="B2508" s="6">
        <f>TITRES_STAT!D2511</f>
        <v>47.878</v>
      </c>
      <c r="C2508" s="2">
        <f t="shared" si="309"/>
        <v>0</v>
      </c>
      <c r="D2508" s="2">
        <f t="shared" si="310"/>
        <v>47.878</v>
      </c>
      <c r="E2508" s="2">
        <f t="shared" ref="E2508:E2571" si="312">AVERAGE(B2499:B2508)</f>
        <v>47.877999999999993</v>
      </c>
      <c r="F2508" s="2">
        <f t="shared" si="305"/>
        <v>48.26880000000002</v>
      </c>
      <c r="G2508" s="2">
        <f t="shared" si="307"/>
        <v>47.533420000000014</v>
      </c>
      <c r="H2508" s="2">
        <f t="shared" si="311"/>
        <v>46.636274999999905</v>
      </c>
      <c r="I2508" s="2">
        <f t="array" ref="I2508">SUMPRODUCT(B2492:B2511, (ROW(B2492:B2511)-ROW(B2492)+1)) / (20*21/2)</f>
        <v>47.947785714285715</v>
      </c>
      <c r="J2508" s="2">
        <f t="shared" si="306"/>
        <v>48.045855155610766</v>
      </c>
      <c r="K2508" s="2">
        <f t="shared" si="308"/>
        <v>47.786424278484965</v>
      </c>
    </row>
    <row r="2509" spans="1:11" ht="13.5" x14ac:dyDescent="0.25">
      <c r="A2509" s="3">
        <f>TITRES_STAT!B2512</f>
        <v>45657</v>
      </c>
      <c r="B2509" s="6">
        <f>TITRES_STAT!D2512</f>
        <v>47.878</v>
      </c>
      <c r="C2509" s="2">
        <f t="shared" si="309"/>
        <v>0</v>
      </c>
      <c r="D2509" s="2">
        <f t="shared" si="310"/>
        <v>47.878</v>
      </c>
      <c r="E2509" s="2">
        <f t="shared" si="312"/>
        <v>47.877999999999993</v>
      </c>
      <c r="F2509" s="2">
        <f t="shared" si="305"/>
        <v>48.219950000000019</v>
      </c>
      <c r="G2509" s="2">
        <f t="shared" si="307"/>
        <v>47.567620000000012</v>
      </c>
      <c r="H2509" s="2">
        <f t="shared" si="311"/>
        <v>46.644824999999912</v>
      </c>
      <c r="I2509" s="2">
        <f t="array" ref="I2509">SUMPRODUCT(B2493:B2512, (ROW(B2493:B2512)-ROW(B2493)+1)) / (20*21/2)</f>
        <v>47.924523809523819</v>
      </c>
      <c r="J2509" s="2">
        <f t="shared" si="306"/>
        <v>48.029868950314508</v>
      </c>
      <c r="K2509" s="2">
        <f t="shared" si="308"/>
        <v>47.790015483250265</v>
      </c>
    </row>
    <row r="2510" spans="1:11" ht="13.5" x14ac:dyDescent="0.25">
      <c r="A2510" s="3">
        <f>TITRES_STAT!B2513</f>
        <v>45659</v>
      </c>
      <c r="B2510" s="6">
        <f>TITRES_STAT!D2513</f>
        <v>47.878</v>
      </c>
      <c r="C2510" s="2">
        <f t="shared" si="309"/>
        <v>0</v>
      </c>
      <c r="D2510" s="2">
        <f t="shared" si="310"/>
        <v>47.878</v>
      </c>
      <c r="E2510" s="2">
        <f t="shared" si="312"/>
        <v>47.877999999999993</v>
      </c>
      <c r="F2510" s="2">
        <f t="shared" si="305"/>
        <v>48.171100000000017</v>
      </c>
      <c r="G2510" s="2">
        <f t="shared" si="307"/>
        <v>47.601820000000018</v>
      </c>
      <c r="H2510" s="2">
        <f t="shared" si="311"/>
        <v>46.653374999999912</v>
      </c>
      <c r="I2510" s="2">
        <f t="array" ref="I2510">SUMPRODUCT(B2494:B2513, (ROW(B2494:B2513)-ROW(B2494)+1)) / (20*21/2)</f>
        <v>47.905914285714289</v>
      </c>
      <c r="J2510" s="2">
        <f t="shared" si="306"/>
        <v>48.015405240760742</v>
      </c>
      <c r="K2510" s="2">
        <f t="shared" si="308"/>
        <v>47.793465856456145</v>
      </c>
    </row>
    <row r="2511" spans="1:11" ht="13.5" x14ac:dyDescent="0.25">
      <c r="A2511" s="3">
        <f>TITRES_STAT!B2514</f>
        <v>45660</v>
      </c>
      <c r="B2511" s="6">
        <f>TITRES_STAT!D2514</f>
        <v>47.878</v>
      </c>
      <c r="C2511" s="2">
        <f t="shared" si="309"/>
        <v>0</v>
      </c>
      <c r="D2511" s="2">
        <f t="shared" si="310"/>
        <v>47.878</v>
      </c>
      <c r="E2511" s="2">
        <f t="shared" si="312"/>
        <v>47.877999999999993</v>
      </c>
      <c r="F2511" s="2">
        <f t="shared" si="305"/>
        <v>48.122250000000015</v>
      </c>
      <c r="G2511" s="2">
        <f t="shared" si="307"/>
        <v>47.636020000000016</v>
      </c>
      <c r="H2511" s="2">
        <f t="shared" si="311"/>
        <v>46.661924999999918</v>
      </c>
      <c r="I2511" s="2">
        <f t="array" ref="I2511">SUMPRODUCT(B2495:B2514, (ROW(B2495:B2514)-ROW(B2495)+1)) / (20*21/2)</f>
        <v>47.891957142857152</v>
      </c>
      <c r="J2511" s="2">
        <f t="shared" si="306"/>
        <v>48.002319027354957</v>
      </c>
      <c r="K2511" s="2">
        <f t="shared" si="308"/>
        <v>47.796780920908851</v>
      </c>
    </row>
    <row r="2512" spans="1:11" ht="13.5" x14ac:dyDescent="0.25">
      <c r="A2512" s="3">
        <f>TITRES_STAT!B2515</f>
        <v>45663</v>
      </c>
      <c r="B2512" s="6">
        <f>TITRES_STAT!D2515</f>
        <v>47.878</v>
      </c>
      <c r="C2512" s="2">
        <f t="shared" si="309"/>
        <v>0</v>
      </c>
      <c r="D2512" s="2">
        <f t="shared" si="310"/>
        <v>47.878</v>
      </c>
      <c r="E2512" s="2">
        <f t="shared" si="312"/>
        <v>47.877999999999993</v>
      </c>
      <c r="F2512" s="2">
        <f t="shared" si="305"/>
        <v>48.073400000000014</v>
      </c>
      <c r="G2512" s="2">
        <f t="shared" si="307"/>
        <v>47.670220000000015</v>
      </c>
      <c r="H2512" s="2">
        <f t="shared" si="311"/>
        <v>46.670474999999925</v>
      </c>
      <c r="I2512" s="2">
        <f t="array" ref="I2512">SUMPRODUCT(B2496:B2515, (ROW(B2496:B2515)-ROW(B2496)+1)) / (20*21/2)</f>
        <v>47.882652380952379</v>
      </c>
      <c r="J2512" s="2">
        <f t="shared" si="306"/>
        <v>47.990479119987825</v>
      </c>
      <c r="K2512" s="2">
        <f t="shared" si="308"/>
        <v>47.799965982833996</v>
      </c>
    </row>
    <row r="2513" spans="1:11" ht="13.5" x14ac:dyDescent="0.25">
      <c r="A2513" s="3">
        <f>TITRES_STAT!B2516</f>
        <v>45664</v>
      </c>
      <c r="B2513" s="6">
        <f>TITRES_STAT!D2516</f>
        <v>47.878</v>
      </c>
      <c r="C2513" s="2">
        <f t="shared" si="309"/>
        <v>0</v>
      </c>
      <c r="D2513" s="2">
        <f t="shared" si="310"/>
        <v>47.878</v>
      </c>
      <c r="E2513" s="2">
        <f t="shared" si="312"/>
        <v>47.877999999999993</v>
      </c>
      <c r="F2513" s="2">
        <f t="shared" si="305"/>
        <v>48.024550000000019</v>
      </c>
      <c r="G2513" s="2">
        <f t="shared" si="307"/>
        <v>47.70442000000002</v>
      </c>
      <c r="H2513" s="2">
        <f t="shared" si="311"/>
        <v>46.679024999999939</v>
      </c>
      <c r="I2513" s="2">
        <f t="array" ref="I2513">SUMPRODUCT(B2497:B2516, (ROW(B2497:B2516)-ROW(B2497)+1)) / (20*21/2)</f>
        <v>47.878000000000007</v>
      </c>
      <c r="J2513" s="2">
        <f t="shared" si="306"/>
        <v>47.97976682284613</v>
      </c>
      <c r="K2513" s="2">
        <f t="shared" si="308"/>
        <v>47.803026140369923</v>
      </c>
    </row>
    <row r="2514" spans="1:11" ht="13.5" x14ac:dyDescent="0.25">
      <c r="A2514" s="3">
        <f>TITRES_STAT!B2517</f>
        <v>45665</v>
      </c>
      <c r="B2514" s="6">
        <f>TITRES_STAT!D2517</f>
        <v>47.878</v>
      </c>
      <c r="C2514" s="2">
        <f t="shared" si="309"/>
        <v>0</v>
      </c>
      <c r="D2514" s="2">
        <f t="shared" si="310"/>
        <v>47.878</v>
      </c>
      <c r="E2514" s="2">
        <f t="shared" si="312"/>
        <v>47.877999999999993</v>
      </c>
      <c r="F2514" s="2">
        <f t="shared" si="305"/>
        <v>47.975700000000018</v>
      </c>
      <c r="G2514" s="2">
        <f t="shared" si="307"/>
        <v>47.738620000000012</v>
      </c>
      <c r="H2514" s="2">
        <f t="shared" si="311"/>
        <v>46.687574999999946</v>
      </c>
      <c r="I2514" s="2">
        <f t="array" ref="I2514">SUMPRODUCT(B2498:B2517, (ROW(B2498:B2517)-ROW(B2498)+1)) / (20*21/2)</f>
        <v>47.878000000000007</v>
      </c>
      <c r="J2514" s="2">
        <f t="shared" si="306"/>
        <v>47.970074744479831</v>
      </c>
      <c r="K2514" s="2">
        <f t="shared" si="308"/>
        <v>47.80596629172797</v>
      </c>
    </row>
    <row r="2515" spans="1:11" ht="13.5" x14ac:dyDescent="0.25">
      <c r="A2515" s="3">
        <f>TITRES_STAT!B2518</f>
        <v>45666</v>
      </c>
      <c r="B2515" s="6">
        <f>TITRES_STAT!D2518</f>
        <v>47.878</v>
      </c>
      <c r="C2515" s="2">
        <f t="shared" si="309"/>
        <v>0</v>
      </c>
      <c r="D2515" s="2">
        <f t="shared" si="310"/>
        <v>47.878</v>
      </c>
      <c r="E2515" s="2">
        <f t="shared" si="312"/>
        <v>47.877999999999993</v>
      </c>
      <c r="F2515" s="2">
        <f t="shared" si="305"/>
        <v>47.926850000000016</v>
      </c>
      <c r="G2515" s="2">
        <f t="shared" si="307"/>
        <v>47.77282000000001</v>
      </c>
      <c r="H2515" s="2">
        <f t="shared" si="311"/>
        <v>46.696124999999945</v>
      </c>
      <c r="I2515" s="2">
        <f t="array" ref="I2515">SUMPRODUCT(B2499:B2518, (ROW(B2499:B2518)-ROW(B2499)+1)) / (20*21/2)</f>
        <v>47.878000000000007</v>
      </c>
      <c r="J2515" s="2">
        <f t="shared" si="306"/>
        <v>47.961305721196041</v>
      </c>
      <c r="K2515" s="2">
        <f t="shared" si="308"/>
        <v>47.808791143032757</v>
      </c>
    </row>
    <row r="2516" spans="1:11" ht="13.5" x14ac:dyDescent="0.25">
      <c r="A2516" s="3">
        <f>TITRES_STAT!B2519</f>
        <v>45667</v>
      </c>
      <c r="B2516" s="6">
        <f>TITRES_STAT!D2519</f>
        <v>47.878</v>
      </c>
      <c r="C2516" s="2">
        <f t="shared" si="309"/>
        <v>0</v>
      </c>
      <c r="D2516" s="2">
        <f t="shared" si="310"/>
        <v>47.878</v>
      </c>
      <c r="E2516" s="2">
        <f t="shared" si="312"/>
        <v>47.877999999999993</v>
      </c>
      <c r="F2516" s="2">
        <f t="shared" ref="F2516:F2579" si="313">AVERAGE(B2497:B2516)</f>
        <v>47.878000000000014</v>
      </c>
      <c r="G2516" s="2">
        <f t="shared" si="307"/>
        <v>47.807020000000009</v>
      </c>
      <c r="H2516" s="2">
        <f t="shared" si="311"/>
        <v>46.704674999999952</v>
      </c>
      <c r="I2516" s="2">
        <f t="array" ref="I2516">SUMPRODUCT(B2500:B2519, (ROW(B2500:B2519)-ROW(B2500)+1)) / (20*21/2)</f>
        <v>47.878000000000007</v>
      </c>
      <c r="J2516" s="2">
        <f t="shared" si="306"/>
        <v>47.953371842986897</v>
      </c>
      <c r="K2516" s="2">
        <f t="shared" si="308"/>
        <v>47.811505215855007</v>
      </c>
    </row>
    <row r="2517" spans="1:11" ht="13.5" x14ac:dyDescent="0.25">
      <c r="A2517" s="3">
        <f>TITRES_STAT!B2520</f>
        <v>45670</v>
      </c>
      <c r="B2517" s="6">
        <f>TITRES_STAT!D2520</f>
        <v>47.878</v>
      </c>
      <c r="C2517" s="2">
        <f t="shared" si="309"/>
        <v>0</v>
      </c>
      <c r="D2517" s="2">
        <f t="shared" si="310"/>
        <v>47.878</v>
      </c>
      <c r="E2517" s="2">
        <f t="shared" si="312"/>
        <v>47.877999999999993</v>
      </c>
      <c r="F2517" s="2">
        <f t="shared" si="313"/>
        <v>47.878000000000014</v>
      </c>
      <c r="G2517" s="2">
        <f t="shared" si="307"/>
        <v>47.841220000000014</v>
      </c>
      <c r="H2517" s="2">
        <f t="shared" si="311"/>
        <v>46.713224999999959</v>
      </c>
      <c r="I2517" s="2">
        <f t="array" ref="I2517">SUMPRODUCT(B2501:B2520, (ROW(B2501:B2520)-ROW(B2501)+1)) / (20*21/2)</f>
        <v>47.878000000000007</v>
      </c>
      <c r="J2517" s="2">
        <f t="shared" ref="J2517:J2580" si="314">$J$4*B2517+J2516*(1-$J$4)</f>
        <v>47.946193572226235</v>
      </c>
      <c r="K2517" s="2">
        <f t="shared" si="308"/>
        <v>47.814112854448936</v>
      </c>
    </row>
    <row r="2518" spans="1:11" ht="13.5" x14ac:dyDescent="0.25">
      <c r="A2518" s="3">
        <f>TITRES_STAT!B2521</f>
        <v>45671</v>
      </c>
      <c r="B2518" s="6">
        <f>TITRES_STAT!D2521</f>
        <v>47.878</v>
      </c>
      <c r="C2518" s="2">
        <f t="shared" si="309"/>
        <v>0</v>
      </c>
      <c r="D2518" s="2">
        <f t="shared" si="310"/>
        <v>47.878</v>
      </c>
      <c r="E2518" s="2">
        <f t="shared" si="312"/>
        <v>47.877999999999993</v>
      </c>
      <c r="F2518" s="2">
        <f t="shared" si="313"/>
        <v>47.878000000000014</v>
      </c>
      <c r="G2518" s="2">
        <f t="shared" si="307"/>
        <v>47.875420000000005</v>
      </c>
      <c r="H2518" s="2">
        <f t="shared" si="311"/>
        <v>46.721774999999958</v>
      </c>
      <c r="I2518" s="2">
        <f t="array" ref="I2518">SUMPRODUCT(B2502:B2521, (ROW(B2502:B2521)-ROW(B2502)+1)) / (20*21/2)</f>
        <v>47.878000000000007</v>
      </c>
      <c r="J2518" s="2">
        <f t="shared" si="314"/>
        <v>47.939698946299927</v>
      </c>
      <c r="K2518" s="2">
        <f t="shared" si="308"/>
        <v>47.816618232705842</v>
      </c>
    </row>
    <row r="2519" spans="1:11" ht="13.5" x14ac:dyDescent="0.25">
      <c r="A2519" s="3">
        <f>TITRES_STAT!B2522</f>
        <v>45672</v>
      </c>
      <c r="B2519" s="6">
        <f>TITRES_STAT!D2522</f>
        <v>47.878</v>
      </c>
      <c r="C2519" s="2">
        <f t="shared" si="309"/>
        <v>0</v>
      </c>
      <c r="D2519" s="2">
        <f t="shared" si="310"/>
        <v>47.878</v>
      </c>
      <c r="E2519" s="2">
        <f t="shared" si="312"/>
        <v>47.877999999999993</v>
      </c>
      <c r="F2519" s="2">
        <f t="shared" si="313"/>
        <v>47.878000000000014</v>
      </c>
      <c r="G2519" s="2">
        <f t="shared" si="307"/>
        <v>47.909620000000004</v>
      </c>
      <c r="H2519" s="2">
        <f t="shared" si="311"/>
        <v>46.730324999999965</v>
      </c>
      <c r="I2519" s="2">
        <f t="array" ref="I2519">SUMPRODUCT(B2503:B2522, (ROW(B2503:B2522)-ROW(B2503)+1)) / (20*21/2)</f>
        <v>47.878000000000007</v>
      </c>
      <c r="J2519" s="2">
        <f t="shared" si="314"/>
        <v>47.933822856176121</v>
      </c>
      <c r="K2519" s="2">
        <f t="shared" si="308"/>
        <v>47.819025360835028</v>
      </c>
    </row>
    <row r="2520" spans="1:11" ht="13.5" x14ac:dyDescent="0.25">
      <c r="A2520" s="3">
        <f>TITRES_STAT!B2523</f>
        <v>45673</v>
      </c>
      <c r="B2520" s="6">
        <f>TITRES_STAT!D2523</f>
        <v>47.878</v>
      </c>
      <c r="C2520" s="2">
        <f t="shared" si="309"/>
        <v>0</v>
      </c>
      <c r="D2520" s="2">
        <f t="shared" si="310"/>
        <v>47.878</v>
      </c>
      <c r="E2520" s="2">
        <f t="shared" si="312"/>
        <v>47.877999999999993</v>
      </c>
      <c r="F2520" s="2">
        <f t="shared" si="313"/>
        <v>47.878000000000014</v>
      </c>
      <c r="G2520" s="2">
        <f t="shared" si="307"/>
        <v>47.943820000000002</v>
      </c>
      <c r="H2520" s="2">
        <f t="shared" si="311"/>
        <v>46.738874999999972</v>
      </c>
      <c r="I2520" s="2">
        <f t="array" ref="I2520">SUMPRODUCT(B2504:B2523, (ROW(B2504:B2523)-ROW(B2504)+1)) / (20*21/2)</f>
        <v>47.878000000000007</v>
      </c>
      <c r="J2520" s="2">
        <f t="shared" si="314"/>
        <v>47.928506393683151</v>
      </c>
      <c r="K2520" s="2">
        <f t="shared" si="308"/>
        <v>47.821338091782678</v>
      </c>
    </row>
    <row r="2521" spans="1:11" ht="13.5" x14ac:dyDescent="0.25">
      <c r="A2521" s="3">
        <f>TITRES_STAT!B2524</f>
        <v>45674</v>
      </c>
      <c r="B2521" s="6">
        <f>TITRES_STAT!D2524</f>
        <v>47.878</v>
      </c>
      <c r="C2521" s="2">
        <f t="shared" si="309"/>
        <v>0</v>
      </c>
      <c r="D2521" s="2">
        <f t="shared" si="310"/>
        <v>47.878</v>
      </c>
      <c r="E2521" s="2">
        <f t="shared" si="312"/>
        <v>47.877999999999993</v>
      </c>
      <c r="F2521" s="2">
        <f t="shared" si="313"/>
        <v>47.878000000000014</v>
      </c>
      <c r="G2521" s="2">
        <f t="shared" si="307"/>
        <v>47.978020000000008</v>
      </c>
      <c r="H2521" s="2">
        <f t="shared" si="311"/>
        <v>46.747424999999978</v>
      </c>
      <c r="I2521" s="2">
        <f t="array" ref="I2521">SUMPRODUCT(B2505:B2524, (ROW(B2505:B2524)-ROW(B2505)+1)) / (20*21/2)</f>
        <v>47.878000000000007</v>
      </c>
      <c r="J2521" s="2">
        <f t="shared" si="314"/>
        <v>47.923696260951417</v>
      </c>
      <c r="K2521" s="2">
        <f t="shared" si="308"/>
        <v>47.823560127399048</v>
      </c>
    </row>
    <row r="2522" spans="1:11" ht="13.5" x14ac:dyDescent="0.25">
      <c r="A2522" s="3">
        <f>TITRES_STAT!B2525</f>
        <v>45677</v>
      </c>
      <c r="B2522" s="6">
        <f>TITRES_STAT!D2525</f>
        <v>47.878</v>
      </c>
      <c r="C2522" s="2">
        <f t="shared" si="309"/>
        <v>0</v>
      </c>
      <c r="D2522" s="2">
        <f t="shared" si="310"/>
        <v>47.878</v>
      </c>
      <c r="E2522" s="2">
        <f t="shared" si="312"/>
        <v>47.877999999999993</v>
      </c>
      <c r="F2522" s="2">
        <f t="shared" si="313"/>
        <v>47.878000000000014</v>
      </c>
      <c r="G2522" s="2">
        <f t="shared" si="307"/>
        <v>48.012219999999999</v>
      </c>
      <c r="H2522" s="2">
        <f t="shared" si="311"/>
        <v>46.755974999999978</v>
      </c>
      <c r="I2522" s="2">
        <f t="array" ref="I2522">SUMPRODUCT(B2506:B2525, (ROW(B2506:B2525)-ROW(B2506)+1)) / (20*21/2)</f>
        <v>47.878000000000007</v>
      </c>
      <c r="J2522" s="2">
        <f t="shared" si="314"/>
        <v>47.919344236098894</v>
      </c>
      <c r="K2522" s="2">
        <f t="shared" si="308"/>
        <v>47.825695024363796</v>
      </c>
    </row>
    <row r="2523" spans="1:11" ht="13.5" x14ac:dyDescent="0.25">
      <c r="A2523" s="3">
        <f>TITRES_STAT!B2526</f>
        <v>45678</v>
      </c>
      <c r="B2523" s="6">
        <f>TITRES_STAT!D2526</f>
        <v>47.878</v>
      </c>
      <c r="C2523" s="2">
        <f t="shared" si="309"/>
        <v>0</v>
      </c>
      <c r="D2523" s="2">
        <f t="shared" si="310"/>
        <v>47.878</v>
      </c>
      <c r="E2523" s="2">
        <f t="shared" si="312"/>
        <v>47.877999999999993</v>
      </c>
      <c r="F2523" s="2">
        <f t="shared" si="313"/>
        <v>47.878000000000014</v>
      </c>
      <c r="G2523" s="2">
        <f t="shared" si="307"/>
        <v>48.046419999999998</v>
      </c>
      <c r="H2523" s="2">
        <f t="shared" si="311"/>
        <v>46.764524999999978</v>
      </c>
      <c r="I2523" s="2">
        <f t="array" ref="I2523">SUMPRODUCT(B2507:B2526, (ROW(B2507:B2526)-ROW(B2507)+1)) / (20*21/2)</f>
        <v>47.878000000000007</v>
      </c>
      <c r="J2523" s="2">
        <f t="shared" si="314"/>
        <v>47.91540668980376</v>
      </c>
      <c r="K2523" s="2">
        <f t="shared" si="308"/>
        <v>47.827746199878945</v>
      </c>
    </row>
    <row r="2524" spans="1:11" ht="13.5" x14ac:dyDescent="0.25">
      <c r="A2524" s="3">
        <f>TITRES_STAT!B2527</f>
        <v>45679</v>
      </c>
      <c r="B2524" s="6">
        <f>TITRES_STAT!D2527</f>
        <v>47.878</v>
      </c>
      <c r="C2524" s="2">
        <f t="shared" si="309"/>
        <v>0</v>
      </c>
      <c r="D2524" s="2">
        <f t="shared" si="310"/>
        <v>47.878</v>
      </c>
      <c r="E2524" s="2">
        <f t="shared" si="312"/>
        <v>47.877999999999993</v>
      </c>
      <c r="F2524" s="2">
        <f t="shared" si="313"/>
        <v>47.878000000000014</v>
      </c>
      <c r="G2524" s="2">
        <f t="shared" si="307"/>
        <v>48.080619999999996</v>
      </c>
      <c r="H2524" s="2">
        <f t="shared" si="311"/>
        <v>46.773074999999977</v>
      </c>
      <c r="I2524" s="2">
        <f t="array" ref="I2524">SUMPRODUCT(B2508:B2527, (ROW(B2508:B2527)-ROW(B2508)+1)) / (20*21/2)</f>
        <v>47.878000000000007</v>
      </c>
      <c r="J2524" s="2">
        <f t="shared" si="314"/>
        <v>47.911844147917691</v>
      </c>
      <c r="K2524" s="2">
        <f t="shared" si="308"/>
        <v>47.829716937138599</v>
      </c>
    </row>
    <row r="2525" spans="1:11" ht="13.5" x14ac:dyDescent="0.25">
      <c r="A2525" s="3">
        <f>TITRES_STAT!B2528</f>
        <v>45680</v>
      </c>
      <c r="B2525" s="6">
        <f>TITRES_STAT!D2528</f>
        <v>47.878</v>
      </c>
      <c r="C2525" s="2">
        <f t="shared" si="309"/>
        <v>0</v>
      </c>
      <c r="D2525" s="2">
        <f t="shared" si="310"/>
        <v>47.878</v>
      </c>
      <c r="E2525" s="2">
        <f t="shared" si="312"/>
        <v>47.877999999999993</v>
      </c>
      <c r="F2525" s="2">
        <f t="shared" si="313"/>
        <v>47.878000000000014</v>
      </c>
      <c r="G2525" s="2">
        <f t="shared" si="307"/>
        <v>48.114820000000002</v>
      </c>
      <c r="H2525" s="2">
        <f t="shared" si="311"/>
        <v>46.781624999999984</v>
      </c>
      <c r="I2525" s="2">
        <f t="array" ref="I2525">SUMPRODUCT(B2509:B2528, (ROW(B2509:B2528)-ROW(B2509)+1)) / (20*21/2)</f>
        <v>47.878000000000007</v>
      </c>
      <c r="J2525" s="2">
        <f t="shared" si="314"/>
        <v>47.908620895735055</v>
      </c>
      <c r="K2525" s="2">
        <f t="shared" si="308"/>
        <v>47.831610390584146</v>
      </c>
    </row>
    <row r="2526" spans="1:11" ht="13.5" x14ac:dyDescent="0.25">
      <c r="A2526" s="3">
        <f>TITRES_STAT!B2529</f>
        <v>45681</v>
      </c>
      <c r="B2526" s="6">
        <f>TITRES_STAT!D2529</f>
        <v>47.878</v>
      </c>
      <c r="C2526" s="2">
        <f t="shared" si="309"/>
        <v>0</v>
      </c>
      <c r="D2526" s="2">
        <f t="shared" si="310"/>
        <v>47.878</v>
      </c>
      <c r="E2526" s="2">
        <f t="shared" si="312"/>
        <v>47.877999999999993</v>
      </c>
      <c r="F2526" s="2">
        <f t="shared" si="313"/>
        <v>47.878000000000014</v>
      </c>
      <c r="G2526" s="2">
        <f t="shared" si="307"/>
        <v>48.14902</v>
      </c>
      <c r="H2526" s="2">
        <f t="shared" si="311"/>
        <v>46.790174999999984</v>
      </c>
      <c r="I2526" s="2">
        <f t="array" ref="I2526">SUMPRODUCT(B2510:B2529, (ROW(B2510:B2529)-ROW(B2510)+1)) / (20*21/2)</f>
        <v>47.878000000000007</v>
      </c>
      <c r="J2526" s="2">
        <f t="shared" si="314"/>
        <v>47.905704619950768</v>
      </c>
      <c r="K2526" s="2">
        <f t="shared" si="308"/>
        <v>47.833429590953401</v>
      </c>
    </row>
    <row r="2527" spans="1:11" ht="13.5" x14ac:dyDescent="0.25">
      <c r="A2527" s="3">
        <f>TITRES_STAT!B2530</f>
        <v>45684</v>
      </c>
      <c r="B2527" s="6">
        <f>TITRES_STAT!D2530</f>
        <v>47.878</v>
      </c>
      <c r="C2527" s="2">
        <f t="shared" si="309"/>
        <v>0</v>
      </c>
      <c r="D2527" s="2">
        <f t="shared" si="310"/>
        <v>47.878</v>
      </c>
      <c r="E2527" s="2">
        <f t="shared" si="312"/>
        <v>47.877999999999993</v>
      </c>
      <c r="F2527" s="2">
        <f t="shared" si="313"/>
        <v>47.878000000000014</v>
      </c>
      <c r="G2527" s="2">
        <f t="shared" si="307"/>
        <v>48.183219999999999</v>
      </c>
      <c r="H2527" s="2">
        <f t="shared" si="311"/>
        <v>46.798724999999983</v>
      </c>
      <c r="I2527" s="2">
        <f t="array" ref="I2527">SUMPRODUCT(B2511:B2530, (ROW(B2511:B2530)-ROW(B2511)+1)) / (20*21/2)</f>
        <v>47.878000000000007</v>
      </c>
      <c r="J2527" s="2">
        <f t="shared" si="314"/>
        <v>47.903066084717366</v>
      </c>
      <c r="K2527" s="2">
        <f t="shared" si="308"/>
        <v>47.835177450131702</v>
      </c>
    </row>
    <row r="2528" spans="1:11" ht="13.5" x14ac:dyDescent="0.25">
      <c r="A2528" s="3">
        <f>TITRES_STAT!B2531</f>
        <v>45685</v>
      </c>
      <c r="B2528" s="6">
        <f>TITRES_STAT!D2531</f>
        <v>47.878</v>
      </c>
      <c r="C2528" s="2">
        <f t="shared" si="309"/>
        <v>0</v>
      </c>
      <c r="D2528" s="2">
        <f t="shared" si="310"/>
        <v>47.878</v>
      </c>
      <c r="E2528" s="2">
        <f t="shared" si="312"/>
        <v>47.877999999999993</v>
      </c>
      <c r="F2528" s="2">
        <f t="shared" si="313"/>
        <v>47.878000000000014</v>
      </c>
      <c r="G2528" s="2">
        <f t="shared" si="307"/>
        <v>48.217420000000004</v>
      </c>
      <c r="H2528" s="2">
        <f t="shared" si="311"/>
        <v>46.807274999999983</v>
      </c>
      <c r="I2528" s="2">
        <f t="array" ref="I2528">SUMPRODUCT(B2512:B2531, (ROW(B2512:B2531)-ROW(B2512)+1)) / (20*21/2)</f>
        <v>47.878000000000007</v>
      </c>
      <c r="J2528" s="2">
        <f t="shared" si="314"/>
        <v>47.900678838553802</v>
      </c>
      <c r="K2528" s="2">
        <f t="shared" si="308"/>
        <v>47.836856765812819</v>
      </c>
    </row>
    <row r="2529" spans="1:11" ht="13.5" x14ac:dyDescent="0.25">
      <c r="A2529" s="3">
        <f>TITRES_STAT!B2532</f>
        <v>45686</v>
      </c>
      <c r="B2529" s="6">
        <f>TITRES_STAT!D2532</f>
        <v>47.878</v>
      </c>
      <c r="C2529" s="2">
        <f t="shared" si="309"/>
        <v>0</v>
      </c>
      <c r="D2529" s="2">
        <f t="shared" si="310"/>
        <v>47.878</v>
      </c>
      <c r="E2529" s="2">
        <f t="shared" si="312"/>
        <v>47.877999999999993</v>
      </c>
      <c r="F2529" s="2">
        <f t="shared" si="313"/>
        <v>47.878000000000014</v>
      </c>
      <c r="G2529" s="2">
        <f t="shared" si="307"/>
        <v>48.210180000000001</v>
      </c>
      <c r="H2529" s="2">
        <f t="shared" si="311"/>
        <v>46.81582499999999</v>
      </c>
      <c r="I2529" s="2">
        <f t="array" ref="I2529">SUMPRODUCT(B2513:B2532, (ROW(B2513:B2532)-ROW(B2513)+1)) / (20*21/2)</f>
        <v>47.878000000000007</v>
      </c>
      <c r="J2529" s="2">
        <f t="shared" si="314"/>
        <v>47.898518949167723</v>
      </c>
      <c r="K2529" s="2">
        <f t="shared" si="308"/>
        <v>47.838470225977026</v>
      </c>
    </row>
    <row r="2530" spans="1:11" ht="13.5" x14ac:dyDescent="0.25">
      <c r="A2530" s="3">
        <f>TITRES_STAT!B2533</f>
        <v>45687</v>
      </c>
      <c r="B2530" s="6">
        <f>TITRES_STAT!D2533</f>
        <v>47.878</v>
      </c>
      <c r="C2530" s="2">
        <f t="shared" si="309"/>
        <v>0</v>
      </c>
      <c r="D2530" s="2">
        <f t="shared" si="310"/>
        <v>47.878</v>
      </c>
      <c r="E2530" s="2">
        <f t="shared" si="312"/>
        <v>47.877999999999993</v>
      </c>
      <c r="F2530" s="2">
        <f t="shared" si="313"/>
        <v>47.878000000000014</v>
      </c>
      <c r="G2530" s="2">
        <f t="shared" si="307"/>
        <v>48.190640000000002</v>
      </c>
      <c r="H2530" s="2">
        <f t="shared" si="311"/>
        <v>46.824374999999982</v>
      </c>
      <c r="I2530" s="2">
        <f t="array" ref="I2530">SUMPRODUCT(B2514:B2533, (ROW(B2514:B2533)-ROW(B2514)+1)) / (20*21/2)</f>
        <v>47.878000000000007</v>
      </c>
      <c r="J2530" s="2">
        <f t="shared" si="314"/>
        <v>47.896564763532709</v>
      </c>
      <c r="K2530" s="2">
        <f t="shared" si="308"/>
        <v>47.840020413193621</v>
      </c>
    </row>
    <row r="2531" spans="1:11" ht="13.5" x14ac:dyDescent="0.25">
      <c r="A2531" s="3">
        <f>TITRES_STAT!B2534</f>
        <v>45688</v>
      </c>
      <c r="B2531" s="6">
        <f>TITRES_STAT!D2534</f>
        <v>47.878</v>
      </c>
      <c r="C2531" s="2">
        <f t="shared" si="309"/>
        <v>0</v>
      </c>
      <c r="D2531" s="2">
        <f t="shared" si="310"/>
        <v>47.878</v>
      </c>
      <c r="E2531" s="2">
        <f t="shared" si="312"/>
        <v>47.877999999999993</v>
      </c>
      <c r="F2531" s="2">
        <f t="shared" si="313"/>
        <v>47.878000000000014</v>
      </c>
      <c r="G2531" s="2">
        <f t="shared" si="307"/>
        <v>48.171100000000003</v>
      </c>
      <c r="H2531" s="2">
        <f t="shared" si="311"/>
        <v>46.832924999999989</v>
      </c>
      <c r="I2531" s="2">
        <f t="array" ref="I2531">SUMPRODUCT(B2515:B2534, (ROW(B2515:B2534)-ROW(B2515)+1)) / (20*21/2)</f>
        <v>47.878000000000007</v>
      </c>
      <c r="J2531" s="2">
        <f t="shared" si="314"/>
        <v>47.894796690815312</v>
      </c>
      <c r="K2531" s="2">
        <f t="shared" si="308"/>
        <v>47.841509808754658</v>
      </c>
    </row>
    <row r="2532" spans="1:11" ht="13.5" x14ac:dyDescent="0.25">
      <c r="A2532" s="3">
        <f>TITRES_STAT!B2535</f>
        <v>45691</v>
      </c>
      <c r="B2532" s="6">
        <f>TITRES_STAT!D2535</f>
        <v>47.878</v>
      </c>
      <c r="C2532" s="2">
        <f t="shared" si="309"/>
        <v>0</v>
      </c>
      <c r="D2532" s="2">
        <f t="shared" si="310"/>
        <v>47.878</v>
      </c>
      <c r="E2532" s="2">
        <f t="shared" si="312"/>
        <v>47.877999999999993</v>
      </c>
      <c r="F2532" s="2">
        <f t="shared" si="313"/>
        <v>47.878000000000014</v>
      </c>
      <c r="G2532" s="2">
        <f t="shared" si="307"/>
        <v>48.151559999999996</v>
      </c>
      <c r="H2532" s="2">
        <f t="shared" si="311"/>
        <v>46.841474999999981</v>
      </c>
      <c r="I2532" s="2">
        <f t="array" ref="I2532">SUMPRODUCT(B2516:B2535, (ROW(B2516:B2535)-ROW(B2516)+1)) / (20*21/2)</f>
        <v>47.878000000000007</v>
      </c>
      <c r="J2532" s="2">
        <f t="shared" si="314"/>
        <v>47.893197005975765</v>
      </c>
      <c r="K2532" s="2">
        <f t="shared" si="308"/>
        <v>47.842940796646637</v>
      </c>
    </row>
    <row r="2533" spans="1:11" ht="13.5" x14ac:dyDescent="0.25">
      <c r="A2533" s="3">
        <f>TITRES_STAT!B2536</f>
        <v>45692</v>
      </c>
      <c r="B2533" s="6">
        <f>TITRES_STAT!D2536</f>
        <v>47.878</v>
      </c>
      <c r="C2533" s="2">
        <f t="shared" si="309"/>
        <v>0</v>
      </c>
      <c r="D2533" s="2">
        <f t="shared" si="310"/>
        <v>47.878</v>
      </c>
      <c r="E2533" s="2">
        <f t="shared" si="312"/>
        <v>47.877999999999993</v>
      </c>
      <c r="F2533" s="2">
        <f t="shared" si="313"/>
        <v>47.878000000000014</v>
      </c>
      <c r="G2533" s="2">
        <f t="shared" si="307"/>
        <v>48.132020000000004</v>
      </c>
      <c r="H2533" s="2">
        <f t="shared" si="311"/>
        <v>46.850024999999988</v>
      </c>
      <c r="I2533" s="2">
        <f t="array" ref="I2533">SUMPRODUCT(B2517:B2536, (ROW(B2517:B2536)-ROW(B2517)+1)) / (20*21/2)</f>
        <v>47.878000000000007</v>
      </c>
      <c r="J2533" s="2">
        <f t="shared" si="314"/>
        <v>47.891749672073317</v>
      </c>
      <c r="K2533" s="2">
        <f t="shared" si="308"/>
        <v>47.844315667366381</v>
      </c>
    </row>
    <row r="2534" spans="1:11" ht="13.5" x14ac:dyDescent="0.25">
      <c r="A2534" s="3">
        <f>TITRES_STAT!B2537</f>
        <v>45693</v>
      </c>
      <c r="B2534" s="6">
        <f>TITRES_STAT!D2537</f>
        <v>47.878</v>
      </c>
      <c r="C2534" s="2">
        <f t="shared" si="309"/>
        <v>0</v>
      </c>
      <c r="D2534" s="2">
        <f t="shared" si="310"/>
        <v>47.878</v>
      </c>
      <c r="E2534" s="2">
        <f t="shared" si="312"/>
        <v>47.877999999999993</v>
      </c>
      <c r="F2534" s="2">
        <f t="shared" si="313"/>
        <v>47.878000000000014</v>
      </c>
      <c r="G2534" s="2">
        <f t="shared" si="307"/>
        <v>48.112480000000005</v>
      </c>
      <c r="H2534" s="2">
        <f t="shared" si="311"/>
        <v>46.858574999999981</v>
      </c>
      <c r="I2534" s="2">
        <f t="array" ref="I2534">SUMPRODUCT(B2518:B2537, (ROW(B2518:B2537)-ROW(B2518)+1)) / (20*21/2)</f>
        <v>47.878000000000007</v>
      </c>
      <c r="J2534" s="2">
        <f t="shared" si="314"/>
        <v>47.890440179494902</v>
      </c>
      <c r="K2534" s="2">
        <f t="shared" si="308"/>
        <v>47.84563662158731</v>
      </c>
    </row>
    <row r="2535" spans="1:11" ht="13.5" x14ac:dyDescent="0.25">
      <c r="A2535" s="3">
        <f>TITRES_STAT!B2538</f>
        <v>45694</v>
      </c>
      <c r="B2535" s="6">
        <f>TITRES_STAT!D2538</f>
        <v>47.878</v>
      </c>
      <c r="C2535" s="2">
        <f t="shared" si="309"/>
        <v>0</v>
      </c>
      <c r="D2535" s="2">
        <f t="shared" si="310"/>
        <v>47.878</v>
      </c>
      <c r="E2535" s="2">
        <f t="shared" si="312"/>
        <v>47.877999999999993</v>
      </c>
      <c r="F2535" s="2">
        <f t="shared" si="313"/>
        <v>47.878000000000014</v>
      </c>
      <c r="G2535" s="2">
        <f t="shared" si="307"/>
        <v>48.092940000000006</v>
      </c>
      <c r="H2535" s="2">
        <f t="shared" si="311"/>
        <v>46.867124999999987</v>
      </c>
      <c r="I2535" s="2">
        <f t="array" ref="I2535">SUMPRODUCT(B2519:B2538, (ROW(B2519:B2538)-ROW(B2519)+1)) / (20*21/2)</f>
        <v>47.878000000000007</v>
      </c>
      <c r="J2535" s="2">
        <f t="shared" si="314"/>
        <v>47.889255400495387</v>
      </c>
      <c r="K2535" s="2">
        <f t="shared" si="308"/>
        <v>47.846905773681932</v>
      </c>
    </row>
    <row r="2536" spans="1:11" ht="13.5" x14ac:dyDescent="0.25">
      <c r="A2536" s="3">
        <f>TITRES_STAT!B2539</f>
        <v>45695</v>
      </c>
      <c r="B2536" s="6">
        <f>TITRES_STAT!D2539</f>
        <v>47.878</v>
      </c>
      <c r="C2536" s="2">
        <f t="shared" si="309"/>
        <v>0</v>
      </c>
      <c r="D2536" s="2">
        <f t="shared" si="310"/>
        <v>47.878</v>
      </c>
      <c r="E2536" s="2">
        <f t="shared" si="312"/>
        <v>47.877999999999993</v>
      </c>
      <c r="F2536" s="2">
        <f t="shared" si="313"/>
        <v>47.878000000000014</v>
      </c>
      <c r="G2536" s="2">
        <f t="shared" si="307"/>
        <v>48.073399999999999</v>
      </c>
      <c r="H2536" s="2">
        <f t="shared" si="311"/>
        <v>46.87567499999998</v>
      </c>
      <c r="I2536" s="2">
        <f t="array" ref="I2536">SUMPRODUCT(B2520:B2539, (ROW(B2520:B2539)-ROW(B2520)+1)) / (20*21/2)</f>
        <v>47.878000000000007</v>
      </c>
      <c r="J2536" s="2">
        <f t="shared" si="314"/>
        <v>47.888183457591069</v>
      </c>
      <c r="K2536" s="2">
        <f t="shared" si="308"/>
        <v>47.848125155106175</v>
      </c>
    </row>
    <row r="2537" spans="1:11" ht="13.5" x14ac:dyDescent="0.25">
      <c r="A2537" s="3">
        <f>TITRES_STAT!B2540</f>
        <v>45698</v>
      </c>
      <c r="B2537" s="6">
        <f>TITRES_STAT!D2540</f>
        <v>47.878</v>
      </c>
      <c r="C2537" s="2">
        <f t="shared" si="309"/>
        <v>0</v>
      </c>
      <c r="D2537" s="2">
        <f t="shared" si="310"/>
        <v>47.878</v>
      </c>
      <c r="E2537" s="2">
        <f t="shared" si="312"/>
        <v>47.877999999999993</v>
      </c>
      <c r="F2537" s="2">
        <f t="shared" si="313"/>
        <v>47.878000000000014</v>
      </c>
      <c r="G2537" s="2">
        <f t="shared" si="307"/>
        <v>48.053860000000007</v>
      </c>
      <c r="H2537" s="2">
        <f t="shared" si="311"/>
        <v>46.884224999999979</v>
      </c>
      <c r="I2537" s="2">
        <f t="array" ref="I2537">SUMPRODUCT(B2521:B2540, (ROW(B2521:B2540)-ROW(B2521)+1)) / (20*21/2)</f>
        <v>47.878000000000007</v>
      </c>
      <c r="J2537" s="2">
        <f t="shared" si="314"/>
        <v>47.887213604487158</v>
      </c>
      <c r="K2537" s="2">
        <f t="shared" si="308"/>
        <v>47.849296717651036</v>
      </c>
    </row>
    <row r="2538" spans="1:11" ht="13.5" x14ac:dyDescent="0.25">
      <c r="A2538" s="3">
        <f>TITRES_STAT!B2541</f>
        <v>45699</v>
      </c>
      <c r="B2538" s="6">
        <f>TITRES_STAT!D2541</f>
        <v>47.878</v>
      </c>
      <c r="C2538" s="2">
        <f t="shared" si="309"/>
        <v>0</v>
      </c>
      <c r="D2538" s="2">
        <f t="shared" si="310"/>
        <v>47.878</v>
      </c>
      <c r="E2538" s="2">
        <f t="shared" si="312"/>
        <v>47.877999999999993</v>
      </c>
      <c r="F2538" s="2">
        <f t="shared" si="313"/>
        <v>47.878000000000014</v>
      </c>
      <c r="G2538" s="2">
        <f t="shared" si="307"/>
        <v>48.034320000000008</v>
      </c>
      <c r="H2538" s="2">
        <f t="shared" si="311"/>
        <v>46.892774999999986</v>
      </c>
      <c r="I2538" s="2">
        <f t="array" ref="I2538">SUMPRODUCT(B2522:B2541, (ROW(B2522:B2541)-ROW(B2522)+1)) / (20*21/2)</f>
        <v>47.878000000000007</v>
      </c>
      <c r="J2538" s="2">
        <f t="shared" si="314"/>
        <v>47.886336118345525</v>
      </c>
      <c r="K2538" s="2">
        <f t="shared" si="308"/>
        <v>47.850422336566687</v>
      </c>
    </row>
    <row r="2539" spans="1:11" ht="13.5" x14ac:dyDescent="0.25">
      <c r="A2539" s="3">
        <f>TITRES_STAT!B2542</f>
        <v>45700</v>
      </c>
      <c r="B2539" s="6">
        <f>TITRES_STAT!D2542</f>
        <v>47.878</v>
      </c>
      <c r="C2539" s="2">
        <f t="shared" si="309"/>
        <v>0</v>
      </c>
      <c r="D2539" s="2">
        <f t="shared" si="310"/>
        <v>47.878</v>
      </c>
      <c r="E2539" s="2">
        <f t="shared" si="312"/>
        <v>47.877999999999993</v>
      </c>
      <c r="F2539" s="2">
        <f t="shared" si="313"/>
        <v>47.878000000000014</v>
      </c>
      <c r="G2539" s="2">
        <f t="shared" si="307"/>
        <v>48.014780000000002</v>
      </c>
      <c r="H2539" s="2">
        <f t="shared" si="311"/>
        <v>46.901324999999979</v>
      </c>
      <c r="I2539" s="2">
        <f t="array" ref="I2539">SUMPRODUCT(B2523:B2542, (ROW(B2523:B2542)-ROW(B2523)+1)) / (20*21/2)</f>
        <v>47.878000000000007</v>
      </c>
      <c r="J2539" s="2">
        <f t="shared" si="314"/>
        <v>47.885542202312621</v>
      </c>
      <c r="K2539" s="2">
        <f t="shared" si="308"/>
        <v>47.851503813564079</v>
      </c>
    </row>
    <row r="2540" spans="1:11" ht="13.5" x14ac:dyDescent="0.25">
      <c r="A2540" s="3">
        <f>TITRES_STAT!B2543</f>
        <v>45701</v>
      </c>
      <c r="B2540" s="6">
        <f>TITRES_STAT!D2543</f>
        <v>47.878</v>
      </c>
      <c r="C2540" s="2">
        <f t="shared" si="309"/>
        <v>0</v>
      </c>
      <c r="D2540" s="2">
        <f t="shared" si="310"/>
        <v>47.878</v>
      </c>
      <c r="E2540" s="2">
        <f t="shared" si="312"/>
        <v>47.877999999999993</v>
      </c>
      <c r="F2540" s="2">
        <f t="shared" si="313"/>
        <v>47.878000000000014</v>
      </c>
      <c r="G2540" s="2">
        <f t="shared" si="307"/>
        <v>47.995240000000003</v>
      </c>
      <c r="H2540" s="2">
        <f t="shared" si="311"/>
        <v>46.909874999999985</v>
      </c>
      <c r="I2540" s="2">
        <f t="array" ref="I2540">SUMPRODUCT(B2524:B2543, (ROW(B2524:B2543)-ROW(B2524)+1)) / (20*21/2)</f>
        <v>47.878000000000007</v>
      </c>
      <c r="J2540" s="2">
        <f t="shared" si="314"/>
        <v>47.884823897330463</v>
      </c>
      <c r="K2540" s="2">
        <f t="shared" si="308"/>
        <v>47.852542879698824</v>
      </c>
    </row>
    <row r="2541" spans="1:11" ht="13.5" x14ac:dyDescent="0.25">
      <c r="A2541" s="3">
        <f>TITRES_STAT!B2544</f>
        <v>45702</v>
      </c>
      <c r="B2541" s="6">
        <f>TITRES_STAT!D2544</f>
        <v>47.878</v>
      </c>
      <c r="C2541" s="2">
        <f t="shared" si="309"/>
        <v>0</v>
      </c>
      <c r="D2541" s="2">
        <f t="shared" si="310"/>
        <v>47.878</v>
      </c>
      <c r="E2541" s="2">
        <f t="shared" si="312"/>
        <v>47.877999999999993</v>
      </c>
      <c r="F2541" s="2">
        <f t="shared" si="313"/>
        <v>47.878000000000014</v>
      </c>
      <c r="G2541" s="2">
        <f t="shared" si="307"/>
        <v>47.975699999999996</v>
      </c>
      <c r="H2541" s="2">
        <f t="shared" si="311"/>
        <v>46.918424999999978</v>
      </c>
      <c r="I2541" s="2">
        <f t="array" ref="I2541">SUMPRODUCT(B2525:B2544, (ROW(B2525:B2544)-ROW(B2525)+1)) / (20*21/2)</f>
        <v>47.878000000000007</v>
      </c>
      <c r="J2541" s="2">
        <f t="shared" si="314"/>
        <v>47.884174002346612</v>
      </c>
      <c r="K2541" s="2">
        <f t="shared" si="308"/>
        <v>47.853541198142011</v>
      </c>
    </row>
    <row r="2542" spans="1:11" ht="13.5" x14ac:dyDescent="0.25">
      <c r="A2542" s="3">
        <f>TITRES_STAT!B2545</f>
        <v>45705</v>
      </c>
      <c r="B2542" s="6">
        <f>TITRES_STAT!D2545</f>
        <v>47.878</v>
      </c>
      <c r="C2542" s="2">
        <f t="shared" si="309"/>
        <v>0</v>
      </c>
      <c r="D2542" s="2">
        <f t="shared" si="310"/>
        <v>47.878</v>
      </c>
      <c r="E2542" s="2">
        <f t="shared" si="312"/>
        <v>47.877999999999993</v>
      </c>
      <c r="F2542" s="2">
        <f t="shared" si="313"/>
        <v>47.878000000000014</v>
      </c>
      <c r="G2542" s="2">
        <f t="shared" si="307"/>
        <v>47.956159999999997</v>
      </c>
      <c r="H2542" s="2">
        <f t="shared" si="311"/>
        <v>46.926974999999985</v>
      </c>
      <c r="I2542" s="2">
        <f t="array" ref="I2542">SUMPRODUCT(B2526:B2545, (ROW(B2526:B2545)-ROW(B2526)+1)) / (20*21/2)</f>
        <v>47.878000000000007</v>
      </c>
      <c r="J2542" s="2">
        <f t="shared" si="314"/>
        <v>47.883586002123124</v>
      </c>
      <c r="K2542" s="2">
        <f t="shared" si="308"/>
        <v>47.854500366842331</v>
      </c>
    </row>
    <row r="2543" spans="1:11" ht="13.5" x14ac:dyDescent="0.25">
      <c r="A2543" s="3">
        <f>TITRES_STAT!B2546</f>
        <v>45706</v>
      </c>
      <c r="B2543" s="6">
        <f>TITRES_STAT!D2546</f>
        <v>47.878</v>
      </c>
      <c r="C2543" s="2">
        <f t="shared" si="309"/>
        <v>0</v>
      </c>
      <c r="D2543" s="2">
        <f t="shared" si="310"/>
        <v>47.878</v>
      </c>
      <c r="E2543" s="2">
        <f t="shared" si="312"/>
        <v>47.877999999999993</v>
      </c>
      <c r="F2543" s="2">
        <f t="shared" si="313"/>
        <v>47.878000000000014</v>
      </c>
      <c r="G2543" s="2">
        <f t="shared" si="307"/>
        <v>47.936620000000005</v>
      </c>
      <c r="H2543" s="2">
        <f t="shared" si="311"/>
        <v>46.935524999999977</v>
      </c>
      <c r="I2543" s="2">
        <f t="array" ref="I2543">SUMPRODUCT(B2527:B2546, (ROW(B2527:B2546)-ROW(B2527)+1)) / (20*21/2)</f>
        <v>47.878000000000007</v>
      </c>
      <c r="J2543" s="2">
        <f t="shared" si="314"/>
        <v>47.883054001920925</v>
      </c>
      <c r="K2543" s="2">
        <f t="shared" si="308"/>
        <v>47.85542192108381</v>
      </c>
    </row>
    <row r="2544" spans="1:11" ht="13.5" x14ac:dyDescent="0.25">
      <c r="A2544" s="3">
        <f>TITRES_STAT!B2547</f>
        <v>45707</v>
      </c>
      <c r="B2544" s="6">
        <f>TITRES_STAT!D2547</f>
        <v>47.878</v>
      </c>
      <c r="C2544" s="2">
        <f t="shared" si="309"/>
        <v>0</v>
      </c>
      <c r="D2544" s="2">
        <f t="shared" si="310"/>
        <v>47.878</v>
      </c>
      <c r="E2544" s="2">
        <f t="shared" si="312"/>
        <v>47.877999999999993</v>
      </c>
      <c r="F2544" s="2">
        <f t="shared" si="313"/>
        <v>47.878000000000014</v>
      </c>
      <c r="G2544" s="2">
        <f t="shared" si="307"/>
        <v>47.917080000000006</v>
      </c>
      <c r="H2544" s="2">
        <f t="shared" si="311"/>
        <v>46.944074999999977</v>
      </c>
      <c r="I2544" s="2">
        <f t="array" ref="I2544">SUMPRODUCT(B2528:B2547, (ROW(B2528:B2547)-ROW(B2528)+1)) / (20*21/2)</f>
        <v>47.878000000000007</v>
      </c>
      <c r="J2544" s="2">
        <f t="shared" si="314"/>
        <v>47.882572668404649</v>
      </c>
      <c r="K2544" s="2">
        <f t="shared" si="308"/>
        <v>47.856307335943271</v>
      </c>
    </row>
    <row r="2545" spans="1:11" ht="13.5" x14ac:dyDescent="0.25">
      <c r="A2545" s="3">
        <f>TITRES_STAT!B2548</f>
        <v>45708</v>
      </c>
      <c r="B2545" s="6">
        <f>TITRES_STAT!D2548</f>
        <v>47.878</v>
      </c>
      <c r="C2545" s="2">
        <f t="shared" si="309"/>
        <v>0</v>
      </c>
      <c r="D2545" s="2">
        <f t="shared" si="310"/>
        <v>47.878</v>
      </c>
      <c r="E2545" s="2">
        <f t="shared" si="312"/>
        <v>47.877999999999993</v>
      </c>
      <c r="F2545" s="2">
        <f t="shared" si="313"/>
        <v>47.878000000000014</v>
      </c>
      <c r="G2545" s="2">
        <f t="shared" si="307"/>
        <v>47.897539999999999</v>
      </c>
      <c r="H2545" s="2">
        <f t="shared" si="311"/>
        <v>46.952624999999983</v>
      </c>
      <c r="I2545" s="2">
        <f t="array" ref="I2545">SUMPRODUCT(B2529:B2548, (ROW(B2529:B2548)-ROW(B2529)+1)) / (20*21/2)</f>
        <v>47.878000000000007</v>
      </c>
      <c r="J2545" s="2">
        <f t="shared" si="314"/>
        <v>47.882137176175632</v>
      </c>
      <c r="K2545" s="2">
        <f t="shared" si="308"/>
        <v>47.857158028651384</v>
      </c>
    </row>
    <row r="2546" spans="1:11" ht="13.5" x14ac:dyDescent="0.25">
      <c r="A2546" s="3">
        <f>TITRES_STAT!B2549</f>
        <v>45709</v>
      </c>
      <c r="B2546" s="6">
        <f>TITRES_STAT!D2549</f>
        <v>47.878</v>
      </c>
      <c r="C2546" s="2">
        <f t="shared" si="309"/>
        <v>0</v>
      </c>
      <c r="D2546" s="2">
        <f t="shared" si="310"/>
        <v>47.878</v>
      </c>
      <c r="E2546" s="2">
        <f t="shared" si="312"/>
        <v>47.877999999999993</v>
      </c>
      <c r="F2546" s="2">
        <f t="shared" si="313"/>
        <v>47.878000000000014</v>
      </c>
      <c r="G2546" s="2">
        <f t="shared" ref="G2546:G2609" si="315">AVERAGE(B2497:B2546)</f>
        <v>47.878</v>
      </c>
      <c r="H2546" s="2">
        <f t="shared" si="311"/>
        <v>46.961174999999976</v>
      </c>
      <c r="I2546" s="2">
        <f t="array" ref="I2546">SUMPRODUCT(B2530:B2549, (ROW(B2530:B2549)-ROW(B2530)+1)) / (20*21/2)</f>
        <v>47.878000000000007</v>
      </c>
      <c r="J2546" s="2">
        <f t="shared" si="314"/>
        <v>47.881743159397004</v>
      </c>
      <c r="K2546" s="2">
        <f t="shared" si="308"/>
        <v>47.85797536086114</v>
      </c>
    </row>
    <row r="2547" spans="1:11" ht="13.5" x14ac:dyDescent="0.25">
      <c r="A2547" s="3">
        <f>TITRES_STAT!B2550</f>
        <v>45712</v>
      </c>
      <c r="B2547" s="6">
        <f>TITRES_STAT!D2550</f>
        <v>47.878</v>
      </c>
      <c r="C2547" s="2">
        <f t="shared" si="309"/>
        <v>0</v>
      </c>
      <c r="D2547" s="2">
        <f t="shared" si="310"/>
        <v>47.878</v>
      </c>
      <c r="E2547" s="2">
        <f t="shared" si="312"/>
        <v>47.877999999999993</v>
      </c>
      <c r="F2547" s="2">
        <f t="shared" si="313"/>
        <v>47.878000000000014</v>
      </c>
      <c r="G2547" s="2">
        <f t="shared" si="315"/>
        <v>47.878</v>
      </c>
      <c r="H2547" s="2">
        <f t="shared" si="311"/>
        <v>46.969724999999968</v>
      </c>
      <c r="I2547" s="2">
        <f t="array" ref="I2547">SUMPRODUCT(B2531:B2550, (ROW(B2531:B2550)-ROW(B2531)+1)) / (20*21/2)</f>
        <v>47.878000000000007</v>
      </c>
      <c r="J2547" s="2">
        <f t="shared" si="314"/>
        <v>47.881386668025854</v>
      </c>
      <c r="K2547" s="2">
        <f t="shared" ref="K2547:K2610" si="316">$K$4*B2547+(1-$K$4)*K2546</f>
        <v>47.858760640827377</v>
      </c>
    </row>
    <row r="2548" spans="1:11" ht="13.5" x14ac:dyDescent="0.25">
      <c r="A2548" s="3">
        <f>TITRES_STAT!B2551</f>
        <v>45713</v>
      </c>
      <c r="B2548" s="6">
        <f>TITRES_STAT!D2551</f>
        <v>47.878</v>
      </c>
      <c r="C2548" s="2">
        <f t="shared" si="309"/>
        <v>0</v>
      </c>
      <c r="D2548" s="2">
        <f t="shared" si="310"/>
        <v>47.878</v>
      </c>
      <c r="E2548" s="2">
        <f t="shared" si="312"/>
        <v>47.877999999999993</v>
      </c>
      <c r="F2548" s="2">
        <f t="shared" si="313"/>
        <v>47.878000000000014</v>
      </c>
      <c r="G2548" s="2">
        <f t="shared" si="315"/>
        <v>47.878</v>
      </c>
      <c r="H2548" s="2">
        <f t="shared" si="311"/>
        <v>46.978274999999968</v>
      </c>
      <c r="I2548" s="2">
        <f t="array" ref="I2548">SUMPRODUCT(B2532:B2551, (ROW(B2532:B2551)-ROW(B2532)+1)) / (20*21/2)</f>
        <v>47.878000000000007</v>
      </c>
      <c r="J2548" s="2">
        <f t="shared" si="314"/>
        <v>47.881064128213865</v>
      </c>
      <c r="K2548" s="2">
        <f t="shared" si="316"/>
        <v>47.85951512550082</v>
      </c>
    </row>
    <row r="2549" spans="1:11" ht="13.5" x14ac:dyDescent="0.25">
      <c r="A2549" s="3">
        <f>TITRES_STAT!B2552</f>
        <v>45714</v>
      </c>
      <c r="B2549" s="6">
        <f>TITRES_STAT!D2552</f>
        <v>47.878</v>
      </c>
      <c r="C2549" s="2">
        <f t="shared" si="309"/>
        <v>0</v>
      </c>
      <c r="D2549" s="2">
        <f t="shared" si="310"/>
        <v>47.878</v>
      </c>
      <c r="E2549" s="2">
        <f t="shared" si="312"/>
        <v>47.877999999999993</v>
      </c>
      <c r="F2549" s="2">
        <f t="shared" si="313"/>
        <v>47.878000000000014</v>
      </c>
      <c r="G2549" s="2">
        <f t="shared" si="315"/>
        <v>47.878</v>
      </c>
      <c r="H2549" s="2">
        <f t="shared" si="311"/>
        <v>46.986824999999961</v>
      </c>
      <c r="I2549" s="2">
        <f t="array" ref="I2549">SUMPRODUCT(B2533:B2552, (ROW(B2533:B2552)-ROW(B2533)+1)) / (20*21/2)</f>
        <v>48.082761904761909</v>
      </c>
      <c r="J2549" s="2">
        <f t="shared" si="314"/>
        <v>47.880772306479216</v>
      </c>
      <c r="K2549" s="2">
        <f t="shared" si="316"/>
        <v>47.860240022540012</v>
      </c>
    </row>
    <row r="2550" spans="1:11" ht="13.5" x14ac:dyDescent="0.25">
      <c r="A2550" s="3">
        <f>TITRES_STAT!B2553</f>
        <v>45715</v>
      </c>
      <c r="B2550" s="6">
        <f>TITRES_STAT!D2553</f>
        <v>47.878</v>
      </c>
      <c r="C2550" s="2">
        <f t="shared" si="309"/>
        <v>0</v>
      </c>
      <c r="D2550" s="2">
        <f t="shared" si="310"/>
        <v>47.878</v>
      </c>
      <c r="E2550" s="2">
        <f t="shared" si="312"/>
        <v>47.877999999999993</v>
      </c>
      <c r="F2550" s="2">
        <f t="shared" si="313"/>
        <v>47.878000000000014</v>
      </c>
      <c r="G2550" s="2">
        <f t="shared" si="315"/>
        <v>47.878</v>
      </c>
      <c r="H2550" s="2">
        <f t="shared" si="311"/>
        <v>46.995374999999967</v>
      </c>
      <c r="I2550" s="2">
        <f t="array" ref="I2550">SUMPRODUCT(B2534:B2553, (ROW(B2534:B2553)-ROW(B2534)+1)) / (20*21/2)</f>
        <v>48.277285714285711</v>
      </c>
      <c r="J2550" s="2">
        <f t="shared" si="314"/>
        <v>47.880508277290716</v>
      </c>
      <c r="K2550" s="2">
        <f t="shared" si="316"/>
        <v>47.860936492244328</v>
      </c>
    </row>
    <row r="2551" spans="1:11" ht="13.5" x14ac:dyDescent="0.25">
      <c r="A2551" s="3">
        <f>TITRES_STAT!B2554</f>
        <v>45716</v>
      </c>
      <c r="B2551" s="6">
        <f>TITRES_STAT!D2554</f>
        <v>47.878</v>
      </c>
      <c r="C2551" s="2">
        <f t="shared" si="309"/>
        <v>0</v>
      </c>
      <c r="D2551" s="2">
        <f t="shared" si="310"/>
        <v>47.878</v>
      </c>
      <c r="E2551" s="2">
        <f t="shared" si="312"/>
        <v>47.877999999999993</v>
      </c>
      <c r="F2551" s="2">
        <f t="shared" si="313"/>
        <v>47.878000000000014</v>
      </c>
      <c r="G2551" s="2">
        <f t="shared" si="315"/>
        <v>47.878</v>
      </c>
      <c r="H2551" s="2">
        <f t="shared" si="311"/>
        <v>47.00392499999996</v>
      </c>
      <c r="I2551" s="2">
        <f t="array" ref="I2551">SUMPRODUCT(B2535:B2554, (ROW(B2535:B2554)-ROW(B2535)+1)) / (20*21/2)</f>
        <v>48.461571428571432</v>
      </c>
      <c r="J2551" s="2">
        <f t="shared" si="314"/>
        <v>47.880269393739212</v>
      </c>
      <c r="K2551" s="2">
        <f t="shared" si="316"/>
        <v>47.861605649411224</v>
      </c>
    </row>
    <row r="2552" spans="1:11" ht="13.5" x14ac:dyDescent="0.25">
      <c r="A2552" s="3">
        <f>TITRES_STAT!B2555</f>
        <v>45719</v>
      </c>
      <c r="B2552" s="6">
        <f>TITRES_STAT!D2555</f>
        <v>50.027999999999999</v>
      </c>
      <c r="C2552" s="2">
        <f t="shared" si="309"/>
        <v>2.1499999999999986</v>
      </c>
      <c r="D2552" s="2">
        <f t="shared" si="310"/>
        <v>48.308</v>
      </c>
      <c r="E2552" s="2">
        <f t="shared" si="312"/>
        <v>48.092999999999996</v>
      </c>
      <c r="F2552" s="2">
        <f t="shared" si="313"/>
        <v>47.985500000000016</v>
      </c>
      <c r="G2552" s="2">
        <f t="shared" si="315"/>
        <v>47.920999999999992</v>
      </c>
      <c r="H2552" s="2">
        <f t="shared" si="311"/>
        <v>47.023224999999954</v>
      </c>
      <c r="I2552" s="2">
        <f t="array" ref="I2552">SUMPRODUCT(B2536:B2555, (ROW(B2536:B2555)-ROW(B2536)+1)) / (20*21/2)</f>
        <v>48.635619047619045</v>
      </c>
      <c r="J2552" s="2">
        <f t="shared" si="314"/>
        <v>48.084815165764049</v>
      </c>
      <c r="K2552" s="2">
        <f t="shared" si="316"/>
        <v>47.946562290610785</v>
      </c>
    </row>
    <row r="2553" spans="1:11" ht="13.5" x14ac:dyDescent="0.25">
      <c r="A2553" s="3">
        <f>TITRES_STAT!B2556</f>
        <v>45720</v>
      </c>
      <c r="B2553" s="6">
        <f>TITRES_STAT!D2556</f>
        <v>50.027999999999999</v>
      </c>
      <c r="C2553" s="2">
        <f t="shared" si="309"/>
        <v>0</v>
      </c>
      <c r="D2553" s="2">
        <f t="shared" si="310"/>
        <v>48.738</v>
      </c>
      <c r="E2553" s="2">
        <f t="shared" si="312"/>
        <v>48.308</v>
      </c>
      <c r="F2553" s="2">
        <f t="shared" si="313"/>
        <v>48.093000000000011</v>
      </c>
      <c r="G2553" s="2">
        <f t="shared" si="315"/>
        <v>47.963999999999984</v>
      </c>
      <c r="H2553" s="2">
        <f t="shared" si="311"/>
        <v>47.042524999999962</v>
      </c>
      <c r="I2553" s="2">
        <f t="array" ref="I2553">SUMPRODUCT(B2537:B2556, (ROW(B2537:B2556)-ROW(B2537)+1)) / (20*21/2)</f>
        <v>48.799428571428571</v>
      </c>
      <c r="J2553" s="2">
        <f t="shared" si="314"/>
        <v>48.269880388072238</v>
      </c>
      <c r="K2553" s="2">
        <f t="shared" si="316"/>
        <v>48.028187298822125</v>
      </c>
    </row>
    <row r="2554" spans="1:11" ht="13.5" x14ac:dyDescent="0.25">
      <c r="A2554" s="3">
        <f>TITRES_STAT!B2557</f>
        <v>45721</v>
      </c>
      <c r="B2554" s="6">
        <f>TITRES_STAT!D2557</f>
        <v>50.027999999999999</v>
      </c>
      <c r="C2554" s="2">
        <f t="shared" si="309"/>
        <v>0</v>
      </c>
      <c r="D2554" s="2">
        <f t="shared" si="310"/>
        <v>49.167999999999992</v>
      </c>
      <c r="E2554" s="2">
        <f t="shared" si="312"/>
        <v>48.523000000000003</v>
      </c>
      <c r="F2554" s="2">
        <f t="shared" si="313"/>
        <v>48.200500000000012</v>
      </c>
      <c r="G2554" s="2">
        <f t="shared" si="315"/>
        <v>48.006999999999977</v>
      </c>
      <c r="H2554" s="2">
        <f t="shared" si="311"/>
        <v>47.061824999999956</v>
      </c>
      <c r="I2554" s="2">
        <f t="array" ref="I2554">SUMPRODUCT(B2538:B2557, (ROW(B2538:B2557)-ROW(B2538)+1)) / (20*21/2)</f>
        <v>48.952999999999996</v>
      </c>
      <c r="J2554" s="2">
        <f t="shared" si="314"/>
        <v>48.43732035111298</v>
      </c>
      <c r="K2554" s="2">
        <f t="shared" si="316"/>
        <v>48.106611326319296</v>
      </c>
    </row>
    <row r="2555" spans="1:11" ht="13.5" x14ac:dyDescent="0.25">
      <c r="A2555" s="3">
        <f>TITRES_STAT!B2558</f>
        <v>45722</v>
      </c>
      <c r="B2555" s="6">
        <f>TITRES_STAT!D2558</f>
        <v>50.027999999999999</v>
      </c>
      <c r="C2555" s="2">
        <f t="shared" si="309"/>
        <v>0</v>
      </c>
      <c r="D2555" s="2">
        <f t="shared" si="310"/>
        <v>49.597999999999999</v>
      </c>
      <c r="E2555" s="2">
        <f t="shared" si="312"/>
        <v>48.738000000000007</v>
      </c>
      <c r="F2555" s="2">
        <f t="shared" si="313"/>
        <v>48.308000000000007</v>
      </c>
      <c r="G2555" s="2">
        <f t="shared" si="315"/>
        <v>48.049999999999976</v>
      </c>
      <c r="H2555" s="2">
        <f t="shared" si="311"/>
        <v>47.08112499999995</v>
      </c>
      <c r="I2555" s="2">
        <f t="array" ref="I2555">SUMPRODUCT(B2539:B2558, (ROW(B2539:B2558)-ROW(B2539)+1)) / (20*21/2)</f>
        <v>49.096333333333334</v>
      </c>
      <c r="J2555" s="2">
        <f t="shared" si="314"/>
        <v>48.58881365100698</v>
      </c>
      <c r="K2555" s="2">
        <f t="shared" si="316"/>
        <v>48.181959901757757</v>
      </c>
    </row>
    <row r="2556" spans="1:11" ht="13.5" x14ac:dyDescent="0.25">
      <c r="A2556" s="3">
        <f>TITRES_STAT!B2559</f>
        <v>45723</v>
      </c>
      <c r="B2556" s="6">
        <f>TITRES_STAT!D2559</f>
        <v>50.027999999999999</v>
      </c>
      <c r="C2556" s="2">
        <f t="shared" si="309"/>
        <v>0</v>
      </c>
      <c r="D2556" s="2">
        <f t="shared" si="310"/>
        <v>50.027999999999999</v>
      </c>
      <c r="E2556" s="2">
        <f t="shared" si="312"/>
        <v>48.95300000000001</v>
      </c>
      <c r="F2556" s="2">
        <f t="shared" si="313"/>
        <v>48.415500000000009</v>
      </c>
      <c r="G2556" s="2">
        <f t="shared" si="315"/>
        <v>48.092999999999968</v>
      </c>
      <c r="H2556" s="2">
        <f t="shared" si="311"/>
        <v>47.101644999999941</v>
      </c>
      <c r="I2556" s="2">
        <f t="array" ref="I2556">SUMPRODUCT(B2540:B2559, (ROW(B2540:B2559)-ROW(B2540)+1)) / (20*21/2)</f>
        <v>49.229428571428564</v>
      </c>
      <c r="J2556" s="2">
        <f t="shared" si="314"/>
        <v>48.725879017577746</v>
      </c>
      <c r="K2556" s="2">
        <f t="shared" si="316"/>
        <v>48.254353631100592</v>
      </c>
    </row>
    <row r="2557" spans="1:11" ht="13.5" x14ac:dyDescent="0.25">
      <c r="A2557" s="3">
        <f>TITRES_STAT!B2560</f>
        <v>45726</v>
      </c>
      <c r="B2557" s="6">
        <f>TITRES_STAT!D2560</f>
        <v>50.027999999999999</v>
      </c>
      <c r="C2557" s="2">
        <f t="shared" si="309"/>
        <v>0</v>
      </c>
      <c r="D2557" s="2">
        <f t="shared" si="310"/>
        <v>50.027999999999999</v>
      </c>
      <c r="E2557" s="2">
        <f t="shared" si="312"/>
        <v>49.168000000000006</v>
      </c>
      <c r="F2557" s="2">
        <f t="shared" si="313"/>
        <v>48.52300000000001</v>
      </c>
      <c r="G2557" s="2">
        <f t="shared" si="315"/>
        <v>48.13599999999996</v>
      </c>
      <c r="H2557" s="2">
        <f t="shared" si="311"/>
        <v>47.122164999999939</v>
      </c>
      <c r="I2557" s="2">
        <f t="array" ref="I2557">SUMPRODUCT(B2541:B2560, (ROW(B2541:B2560)-ROW(B2541)+1)) / (20*21/2)</f>
        <v>49.352285714285706</v>
      </c>
      <c r="J2557" s="2">
        <f t="shared" si="314"/>
        <v>48.849890539713201</v>
      </c>
      <c r="K2557" s="2">
        <f t="shared" si="316"/>
        <v>48.323908390665274</v>
      </c>
    </row>
    <row r="2558" spans="1:11" ht="13.5" x14ac:dyDescent="0.25">
      <c r="A2558" s="3">
        <f>TITRES_STAT!B2561</f>
        <v>45727</v>
      </c>
      <c r="B2558" s="6">
        <f>TITRES_STAT!D2561</f>
        <v>50.027999999999999</v>
      </c>
      <c r="C2558" s="2">
        <f t="shared" si="309"/>
        <v>0</v>
      </c>
      <c r="D2558" s="2">
        <f t="shared" si="310"/>
        <v>50.027999999999999</v>
      </c>
      <c r="E2558" s="2">
        <f t="shared" si="312"/>
        <v>49.38300000000001</v>
      </c>
      <c r="F2558" s="2">
        <f t="shared" si="313"/>
        <v>48.630500000000005</v>
      </c>
      <c r="G2558" s="2">
        <f t="shared" si="315"/>
        <v>48.178999999999952</v>
      </c>
      <c r="H2558" s="2">
        <f t="shared" si="311"/>
        <v>47.142684999999936</v>
      </c>
      <c r="I2558" s="2">
        <f t="array" ref="I2558">SUMPRODUCT(B2542:B2561, (ROW(B2542:B2561)-ROW(B2542)+1)) / (20*21/2)</f>
        <v>49.464904761904755</v>
      </c>
      <c r="J2558" s="2">
        <f t="shared" si="314"/>
        <v>48.962091440692895</v>
      </c>
      <c r="K2558" s="2">
        <f t="shared" si="316"/>
        <v>48.390735512599967</v>
      </c>
    </row>
    <row r="2559" spans="1:11" ht="13.5" x14ac:dyDescent="0.25">
      <c r="A2559" s="3">
        <f>TITRES_STAT!B2562</f>
        <v>45728</v>
      </c>
      <c r="B2559" s="6">
        <f>TITRES_STAT!D2562</f>
        <v>50.027999999999999</v>
      </c>
      <c r="C2559" s="2">
        <f t="shared" si="309"/>
        <v>0</v>
      </c>
      <c r="D2559" s="2">
        <f t="shared" si="310"/>
        <v>50.027999999999999</v>
      </c>
      <c r="E2559" s="2">
        <f t="shared" si="312"/>
        <v>49.598000000000006</v>
      </c>
      <c r="F2559" s="2">
        <f t="shared" si="313"/>
        <v>48.738000000000007</v>
      </c>
      <c r="G2559" s="2">
        <f t="shared" si="315"/>
        <v>48.221999999999944</v>
      </c>
      <c r="H2559" s="2">
        <f t="shared" si="311"/>
        <v>47.163204999999934</v>
      </c>
      <c r="I2559" s="2">
        <f t="array" ref="I2559">SUMPRODUCT(B2543:B2562, (ROW(B2543:B2562)-ROW(B2543)+1)) / (20*21/2)</f>
        <v>49.455571428571432</v>
      </c>
      <c r="J2559" s="2">
        <f t="shared" si="314"/>
        <v>49.06360654157929</v>
      </c>
      <c r="K2559" s="2">
        <f t="shared" si="316"/>
        <v>48.454941963086242</v>
      </c>
    </row>
    <row r="2560" spans="1:11" ht="13.5" x14ac:dyDescent="0.25">
      <c r="A2560" s="3">
        <f>TITRES_STAT!B2563</f>
        <v>45729</v>
      </c>
      <c r="B2560" s="6">
        <f>TITRES_STAT!D2563</f>
        <v>50.027999999999999</v>
      </c>
      <c r="C2560" s="2">
        <f t="shared" si="309"/>
        <v>0</v>
      </c>
      <c r="D2560" s="2">
        <f t="shared" si="310"/>
        <v>50.027999999999999</v>
      </c>
      <c r="E2560" s="2">
        <f t="shared" si="312"/>
        <v>49.813000000000002</v>
      </c>
      <c r="F2560" s="2">
        <f t="shared" si="313"/>
        <v>48.845500000000001</v>
      </c>
      <c r="G2560" s="2">
        <f t="shared" si="315"/>
        <v>48.264999999999944</v>
      </c>
      <c r="H2560" s="2">
        <f t="shared" si="311"/>
        <v>47.183724999999932</v>
      </c>
      <c r="I2560" s="2">
        <f t="array" ref="I2560">SUMPRODUCT(B2544:B2563, (ROW(B2544:B2563)-ROW(B2544)+1)) / (20*21/2)</f>
        <v>49.441585714285722</v>
      </c>
      <c r="J2560" s="2">
        <f t="shared" si="314"/>
        <v>49.155453537619358</v>
      </c>
      <c r="K2560" s="2">
        <f t="shared" si="316"/>
        <v>48.516630513553444</v>
      </c>
    </row>
    <row r="2561" spans="1:11" ht="13.5" x14ac:dyDescent="0.25">
      <c r="A2561" s="3">
        <f>TITRES_STAT!B2564</f>
        <v>45730</v>
      </c>
      <c r="B2561" s="6">
        <f>TITRES_STAT!D2564</f>
        <v>50.027999999999999</v>
      </c>
      <c r="C2561" s="2">
        <f t="shared" si="309"/>
        <v>0</v>
      </c>
      <c r="D2561" s="2">
        <f t="shared" si="310"/>
        <v>50.027999999999999</v>
      </c>
      <c r="E2561" s="2">
        <f t="shared" si="312"/>
        <v>50.028000000000006</v>
      </c>
      <c r="F2561" s="2">
        <f t="shared" si="313"/>
        <v>48.953000000000003</v>
      </c>
      <c r="G2561" s="2">
        <f t="shared" si="315"/>
        <v>48.30799999999995</v>
      </c>
      <c r="H2561" s="2">
        <f t="shared" si="311"/>
        <v>47.204244999999922</v>
      </c>
      <c r="I2561" s="2">
        <f t="array" ref="I2561">SUMPRODUCT(B2545:B2564, (ROW(B2545:B2564)-ROW(B2545)+1)) / (20*21/2)</f>
        <v>49.422947619047626</v>
      </c>
      <c r="J2561" s="2">
        <f t="shared" si="314"/>
        <v>49.23855320070323</v>
      </c>
      <c r="K2561" s="2">
        <f t="shared" si="316"/>
        <v>48.575899905178801</v>
      </c>
    </row>
    <row r="2562" spans="1:11" ht="13.5" x14ac:dyDescent="0.25">
      <c r="A2562" s="3">
        <f>TITRES_STAT!B2565</f>
        <v>45733</v>
      </c>
      <c r="B2562" s="6">
        <f>TITRES_STAT!D2565</f>
        <v>48.854999999999997</v>
      </c>
      <c r="C2562" s="2">
        <f t="shared" si="309"/>
        <v>-1.1730000000000018</v>
      </c>
      <c r="D2562" s="2">
        <f t="shared" si="310"/>
        <v>49.793399999999998</v>
      </c>
      <c r="E2562" s="2">
        <f t="shared" si="312"/>
        <v>49.910700000000006</v>
      </c>
      <c r="F2562" s="2">
        <f t="shared" si="313"/>
        <v>49.001850000000005</v>
      </c>
      <c r="G2562" s="2">
        <f t="shared" si="315"/>
        <v>48.327539999999956</v>
      </c>
      <c r="H2562" s="2">
        <f t="shared" si="311"/>
        <v>47.21889999999992</v>
      </c>
      <c r="I2562" s="2">
        <f t="array" ref="I2562">SUMPRODUCT(B2546:B2565, (ROW(B2546:B2565)-ROW(B2546)+1)) / (20*21/2)</f>
        <v>49.399657142857151</v>
      </c>
      <c r="J2562" s="2">
        <f t="shared" si="314"/>
        <v>49.20202432444578</v>
      </c>
      <c r="K2562" s="2">
        <f t="shared" si="316"/>
        <v>48.586845006936493</v>
      </c>
    </row>
    <row r="2563" spans="1:11" ht="13.5" x14ac:dyDescent="0.25">
      <c r="A2563" s="3">
        <f>TITRES_STAT!B2566</f>
        <v>45734</v>
      </c>
      <c r="B2563" s="6">
        <f>TITRES_STAT!D2566</f>
        <v>48.854999999999997</v>
      </c>
      <c r="C2563" s="2">
        <f t="shared" si="309"/>
        <v>0</v>
      </c>
      <c r="D2563" s="2">
        <f t="shared" si="310"/>
        <v>49.558799999999998</v>
      </c>
      <c r="E2563" s="2">
        <f t="shared" si="312"/>
        <v>49.793400000000005</v>
      </c>
      <c r="F2563" s="2">
        <f t="shared" si="313"/>
        <v>49.050700000000006</v>
      </c>
      <c r="G2563" s="2">
        <f t="shared" si="315"/>
        <v>48.347079999999963</v>
      </c>
      <c r="H2563" s="2">
        <f t="shared" si="311"/>
        <v>47.233554999999903</v>
      </c>
      <c r="I2563" s="2">
        <f t="array" ref="I2563">SUMPRODUCT(B2547:B2566, (ROW(B2547:B2566)-ROW(B2547)+1)) / (20*21/2)</f>
        <v>49.371714285714283</v>
      </c>
      <c r="J2563" s="2">
        <f t="shared" si="314"/>
        <v>49.168974388784278</v>
      </c>
      <c r="K2563" s="2">
        <f t="shared" si="316"/>
        <v>48.597360889017416</v>
      </c>
    </row>
    <row r="2564" spans="1:11" ht="13.5" x14ac:dyDescent="0.25">
      <c r="A2564" s="3">
        <f>TITRES_STAT!B2567</f>
        <v>45735</v>
      </c>
      <c r="B2564" s="6">
        <f>TITRES_STAT!D2567</f>
        <v>48.854999999999997</v>
      </c>
      <c r="C2564" s="2">
        <f t="shared" ref="C2564:C2627" si="317">B2564-B2563</f>
        <v>0</v>
      </c>
      <c r="D2564" s="2">
        <f t="shared" si="310"/>
        <v>49.324199999999998</v>
      </c>
      <c r="E2564" s="2">
        <f t="shared" si="312"/>
        <v>49.676100000000005</v>
      </c>
      <c r="F2564" s="2">
        <f t="shared" si="313"/>
        <v>49.099550000000008</v>
      </c>
      <c r="G2564" s="2">
        <f t="shared" si="315"/>
        <v>48.366619999999969</v>
      </c>
      <c r="H2564" s="2">
        <f t="shared" si="311"/>
        <v>47.248209999999901</v>
      </c>
      <c r="I2564" s="2">
        <f t="array" ref="I2564">SUMPRODUCT(B2548:B2567, (ROW(B2548:B2567)-ROW(B2548)+1)) / (20*21/2)</f>
        <v>49.339119047619057</v>
      </c>
      <c r="J2564" s="2">
        <f t="shared" si="314"/>
        <v>49.139072066042921</v>
      </c>
      <c r="K2564" s="2">
        <f t="shared" si="316"/>
        <v>48.607464383565755</v>
      </c>
    </row>
    <row r="2565" spans="1:11" ht="13.5" x14ac:dyDescent="0.25">
      <c r="A2565" s="3">
        <f>TITRES_STAT!B2568</f>
        <v>45737</v>
      </c>
      <c r="B2565" s="6">
        <f>TITRES_STAT!D2568</f>
        <v>48.854999999999997</v>
      </c>
      <c r="C2565" s="2">
        <f t="shared" si="317"/>
        <v>0</v>
      </c>
      <c r="D2565" s="2">
        <f t="shared" si="310"/>
        <v>49.089599999999997</v>
      </c>
      <c r="E2565" s="2">
        <f t="shared" si="312"/>
        <v>49.558800000000005</v>
      </c>
      <c r="F2565" s="2">
        <f t="shared" si="313"/>
        <v>49.148400000000009</v>
      </c>
      <c r="G2565" s="2">
        <f t="shared" si="315"/>
        <v>48.386159999999975</v>
      </c>
      <c r="H2565" s="2">
        <f t="shared" si="311"/>
        <v>47.262864999999891</v>
      </c>
      <c r="I2565" s="2">
        <f t="array" ref="I2565">SUMPRODUCT(B2549:B2568, (ROW(B2549:B2568)-ROW(B2549)+1)) / (20*21/2)</f>
        <v>49.301871428571438</v>
      </c>
      <c r="J2565" s="2">
        <f t="shared" si="314"/>
        <v>49.112017583562647</v>
      </c>
      <c r="K2565" s="2">
        <f t="shared" si="316"/>
        <v>48.61717166264161</v>
      </c>
    </row>
    <row r="2566" spans="1:11" ht="13.5" x14ac:dyDescent="0.25">
      <c r="A2566" s="3">
        <f>TITRES_STAT!B2569</f>
        <v>45740</v>
      </c>
      <c r="B2566" s="6">
        <f>TITRES_STAT!D2569</f>
        <v>48.854999999999997</v>
      </c>
      <c r="C2566" s="2">
        <f t="shared" si="317"/>
        <v>0</v>
      </c>
      <c r="D2566" s="2">
        <f t="shared" ref="D2566:D2629" si="318">AVERAGE(B2562:B2566)</f>
        <v>48.854999999999997</v>
      </c>
      <c r="E2566" s="2">
        <f t="shared" si="312"/>
        <v>49.441500000000005</v>
      </c>
      <c r="F2566" s="2">
        <f t="shared" si="313"/>
        <v>49.197250000000011</v>
      </c>
      <c r="G2566" s="2">
        <f t="shared" si="315"/>
        <v>48.405699999999982</v>
      </c>
      <c r="H2566" s="2">
        <f t="shared" si="311"/>
        <v>47.277519999999889</v>
      </c>
      <c r="I2566" s="2">
        <f t="array" ref="I2566">SUMPRODUCT(B2550:B2569, (ROW(B2550:B2569)-ROW(B2550)+1)) / (20*21/2)</f>
        <v>49.259971428571426</v>
      </c>
      <c r="J2566" s="2">
        <f t="shared" si="314"/>
        <v>49.087539718461443</v>
      </c>
      <c r="K2566" s="2">
        <f t="shared" si="316"/>
        <v>48.626498264106644</v>
      </c>
    </row>
    <row r="2567" spans="1:11" ht="13.5" x14ac:dyDescent="0.25">
      <c r="A2567" s="3">
        <f>TITRES_STAT!B2570</f>
        <v>45741</v>
      </c>
      <c r="B2567" s="6">
        <f>TITRES_STAT!D2570</f>
        <v>48.854999999999997</v>
      </c>
      <c r="C2567" s="2">
        <f t="shared" si="317"/>
        <v>0</v>
      </c>
      <c r="D2567" s="2">
        <f t="shared" si="318"/>
        <v>48.854999999999997</v>
      </c>
      <c r="E2567" s="2">
        <f t="shared" si="312"/>
        <v>49.324200000000005</v>
      </c>
      <c r="F2567" s="2">
        <f t="shared" si="313"/>
        <v>49.246100000000013</v>
      </c>
      <c r="G2567" s="2">
        <f t="shared" si="315"/>
        <v>48.425239999999988</v>
      </c>
      <c r="H2567" s="2">
        <f t="shared" si="311"/>
        <v>47.29217499999988</v>
      </c>
      <c r="I2567" s="2">
        <f t="array" ref="I2567">SUMPRODUCT(B2551:B2570, (ROW(B2551:B2570)-ROW(B2551)+1)) / (20*21/2)</f>
        <v>49.422847619047623</v>
      </c>
      <c r="J2567" s="2">
        <f t="shared" si="314"/>
        <v>49.065393078607975</v>
      </c>
      <c r="K2567" s="2">
        <f t="shared" si="316"/>
        <v>48.635459116494616</v>
      </c>
    </row>
    <row r="2568" spans="1:11" ht="13.5" x14ac:dyDescent="0.25">
      <c r="A2568" s="3">
        <f>TITRES_STAT!B2571</f>
        <v>45742</v>
      </c>
      <c r="B2568" s="6">
        <f>TITRES_STAT!D2571</f>
        <v>48.854999999999997</v>
      </c>
      <c r="C2568" s="2">
        <f t="shared" si="317"/>
        <v>0</v>
      </c>
      <c r="D2568" s="2">
        <f t="shared" si="318"/>
        <v>48.854999999999997</v>
      </c>
      <c r="E2568" s="2">
        <f t="shared" si="312"/>
        <v>49.206900000000005</v>
      </c>
      <c r="F2568" s="2">
        <f t="shared" si="313"/>
        <v>49.294950000000014</v>
      </c>
      <c r="G2568" s="2">
        <f t="shared" si="315"/>
        <v>48.444779999999994</v>
      </c>
      <c r="H2568" s="2">
        <f t="shared" si="311"/>
        <v>47.30682999999987</v>
      </c>
      <c r="I2568" s="2">
        <f t="array" ref="I2568">SUMPRODUCT(B2552:B2571, (ROW(B2552:B2571)-ROW(B2552)+1)) / (20*21/2)</f>
        <v>49.789266666666663</v>
      </c>
      <c r="J2568" s="2">
        <f t="shared" si="314"/>
        <v>49.045355642550078</v>
      </c>
      <c r="K2568" s="2">
        <f t="shared" si="316"/>
        <v>48.64406856290659</v>
      </c>
    </row>
    <row r="2569" spans="1:11" ht="13.5" x14ac:dyDescent="0.25">
      <c r="A2569" s="3">
        <f>TITRES_STAT!B2572</f>
        <v>45743</v>
      </c>
      <c r="B2569" s="6">
        <f>TITRES_STAT!D2572</f>
        <v>48.854999999999997</v>
      </c>
      <c r="C2569" s="2">
        <f t="shared" si="317"/>
        <v>0</v>
      </c>
      <c r="D2569" s="2">
        <f t="shared" si="318"/>
        <v>48.854999999999997</v>
      </c>
      <c r="E2569" s="2">
        <f t="shared" si="312"/>
        <v>49.089600000000004</v>
      </c>
      <c r="F2569" s="2">
        <f t="shared" si="313"/>
        <v>49.343800000000009</v>
      </c>
      <c r="G2569" s="2">
        <f t="shared" si="315"/>
        <v>48.464320000000001</v>
      </c>
      <c r="H2569" s="2">
        <f t="shared" si="311"/>
        <v>47.321484999999868</v>
      </c>
      <c r="I2569" s="2">
        <f t="array" ref="I2569">SUMPRODUCT(B2553:B2572, (ROW(B2553:B2572)-ROW(B2553)+1)) / (20*21/2)</f>
        <v>50.129628571428569</v>
      </c>
      <c r="J2569" s="2">
        <f t="shared" si="314"/>
        <v>49.027226533735785</v>
      </c>
      <c r="K2569" s="2">
        <f t="shared" si="316"/>
        <v>48.652340383969076</v>
      </c>
    </row>
    <row r="2570" spans="1:11" ht="13.5" x14ac:dyDescent="0.25">
      <c r="A2570" s="3">
        <f>TITRES_STAT!B2573</f>
        <v>45744</v>
      </c>
      <c r="B2570" s="6">
        <f>TITRES_STAT!D2573</f>
        <v>51.054000000000002</v>
      </c>
      <c r="C2570" s="2">
        <f t="shared" si="317"/>
        <v>2.1990000000000052</v>
      </c>
      <c r="D2570" s="2">
        <f t="shared" si="318"/>
        <v>49.294799999999995</v>
      </c>
      <c r="E2570" s="2">
        <f t="shared" si="312"/>
        <v>49.1922</v>
      </c>
      <c r="F2570" s="2">
        <f t="shared" si="313"/>
        <v>49.502600000000008</v>
      </c>
      <c r="G2570" s="2">
        <f t="shared" si="315"/>
        <v>48.527839999999998</v>
      </c>
      <c r="H2570" s="2">
        <f t="shared" ref="H2570:H2633" si="319">AVERAGE(B2371:B2570)</f>
        <v>47.347134999999874</v>
      </c>
      <c r="I2570" s="2">
        <f t="array" ref="I2570">SUMPRODUCT(B2554:B2573, (ROW(B2554:B2573)-ROW(B2554)+1)) / (20*21/2)</f>
        <v>50.67750476190475</v>
      </c>
      <c r="J2570" s="2">
        <f t="shared" si="314"/>
        <v>49.220252578141896</v>
      </c>
      <c r="K2570" s="2">
        <f t="shared" si="316"/>
        <v>48.746523114009506</v>
      </c>
    </row>
    <row r="2571" spans="1:11" ht="13.5" x14ac:dyDescent="0.25">
      <c r="A2571" s="3">
        <f>TITRES_STAT!B2574</f>
        <v>45749</v>
      </c>
      <c r="B2571" s="6">
        <f>TITRES_STAT!D2574</f>
        <v>53.35</v>
      </c>
      <c r="C2571" s="2">
        <f t="shared" si="317"/>
        <v>2.2959999999999994</v>
      </c>
      <c r="D2571" s="2">
        <f t="shared" si="318"/>
        <v>50.193799999999996</v>
      </c>
      <c r="E2571" s="2">
        <f t="shared" si="312"/>
        <v>49.5244</v>
      </c>
      <c r="F2571" s="2">
        <f t="shared" si="313"/>
        <v>49.77620000000001</v>
      </c>
      <c r="G2571" s="2">
        <f t="shared" si="315"/>
        <v>48.637280000000004</v>
      </c>
      <c r="H2571" s="2">
        <f t="shared" si="319"/>
        <v>47.384264999999871</v>
      </c>
      <c r="I2571" s="2">
        <f t="array" ref="I2571">SUMPRODUCT(B2555:B2574, (ROW(B2555:B2574)-ROW(B2555)+1)) / (20*21/2)</f>
        <v>51.19839523809523</v>
      </c>
      <c r="J2571" s="2">
        <f t="shared" si="314"/>
        <v>49.613561856414101</v>
      </c>
      <c r="K2571" s="2">
        <f t="shared" si="316"/>
        <v>48.927051619342471</v>
      </c>
    </row>
    <row r="2572" spans="1:11" ht="13.5" x14ac:dyDescent="0.25">
      <c r="A2572" s="3">
        <f>TITRES_STAT!B2575</f>
        <v>45750</v>
      </c>
      <c r="B2572" s="6">
        <f>TITRES_STAT!D2575</f>
        <v>53.35</v>
      </c>
      <c r="C2572" s="2">
        <f t="shared" si="317"/>
        <v>0</v>
      </c>
      <c r="D2572" s="2">
        <f t="shared" si="318"/>
        <v>51.092799999999997</v>
      </c>
      <c r="E2572" s="2">
        <f t="shared" ref="E2572:E2635" si="320">AVERAGE(B2563:B2572)</f>
        <v>49.9739</v>
      </c>
      <c r="F2572" s="2">
        <f t="shared" si="313"/>
        <v>49.94230000000001</v>
      </c>
      <c r="G2572" s="2">
        <f t="shared" si="315"/>
        <v>48.746719999999996</v>
      </c>
      <c r="H2572" s="2">
        <f t="shared" si="319"/>
        <v>47.420174999999865</v>
      </c>
      <c r="I2572" s="2">
        <f t="array" ref="I2572">SUMPRODUCT(B2556:B2575, (ROW(B2556:B2575)-ROW(B2556)+1)) / (20*21/2)</f>
        <v>51.692299999999996</v>
      </c>
      <c r="J2572" s="2">
        <f t="shared" si="314"/>
        <v>49.969413108184192</v>
      </c>
      <c r="K2572" s="2">
        <f t="shared" si="316"/>
        <v>49.100500575446688</v>
      </c>
    </row>
    <row r="2573" spans="1:11" ht="13.5" x14ac:dyDescent="0.25">
      <c r="A2573" s="3">
        <f>TITRES_STAT!B2576</f>
        <v>45751</v>
      </c>
      <c r="B2573" s="6">
        <f>TITRES_STAT!D2576</f>
        <v>55.695</v>
      </c>
      <c r="C2573" s="2">
        <f t="shared" si="317"/>
        <v>2.3449999999999989</v>
      </c>
      <c r="D2573" s="2">
        <f t="shared" si="318"/>
        <v>52.460799999999992</v>
      </c>
      <c r="E2573" s="2">
        <f t="shared" si="320"/>
        <v>50.657899999999998</v>
      </c>
      <c r="F2573" s="2">
        <f t="shared" si="313"/>
        <v>50.225650000000016</v>
      </c>
      <c r="G2573" s="2">
        <f t="shared" si="315"/>
        <v>48.903060000000004</v>
      </c>
      <c r="H2573" s="2">
        <f t="shared" si="319"/>
        <v>47.467809999999865</v>
      </c>
      <c r="I2573" s="2">
        <f t="array" ref="I2573">SUMPRODUCT(B2557:B2576, (ROW(B2557:B2576)-ROW(B2557)+1)) / (20*21/2)</f>
        <v>52.159219047619047</v>
      </c>
      <c r="J2573" s="2">
        <f t="shared" si="314"/>
        <v>50.51470709788093</v>
      </c>
      <c r="K2573" s="2">
        <f t="shared" si="316"/>
        <v>49.359108396017412</v>
      </c>
    </row>
    <row r="2574" spans="1:11" ht="13.5" x14ac:dyDescent="0.25">
      <c r="A2574" s="3">
        <f>TITRES_STAT!B2577</f>
        <v>45754</v>
      </c>
      <c r="B2574" s="6">
        <f>TITRES_STAT!D2577</f>
        <v>55.695</v>
      </c>
      <c r="C2574" s="2">
        <f t="shared" si="317"/>
        <v>0</v>
      </c>
      <c r="D2574" s="2">
        <f t="shared" si="318"/>
        <v>53.828800000000001</v>
      </c>
      <c r="E2574" s="2">
        <f t="shared" si="320"/>
        <v>51.341899999999995</v>
      </c>
      <c r="F2574" s="2">
        <f t="shared" si="313"/>
        <v>50.509000000000015</v>
      </c>
      <c r="G2574" s="2">
        <f t="shared" si="315"/>
        <v>49.059400000000004</v>
      </c>
      <c r="H2574" s="2">
        <f t="shared" si="319"/>
        <v>47.515444999999858</v>
      </c>
      <c r="I2574" s="2">
        <f t="array" ref="I2574">SUMPRODUCT(B2558:B2577, (ROW(B2558:B2577)-ROW(B2558)+1)) / (20*21/2)</f>
        <v>52.599152380952383</v>
      </c>
      <c r="J2574" s="2">
        <f t="shared" si="314"/>
        <v>51.008068326654175</v>
      </c>
      <c r="K2574" s="2">
        <f t="shared" si="316"/>
        <v>49.6075747334285</v>
      </c>
    </row>
    <row r="2575" spans="1:11" ht="13.5" x14ac:dyDescent="0.25">
      <c r="A2575" s="3">
        <f>TITRES_STAT!B2578</f>
        <v>45755</v>
      </c>
      <c r="B2575" s="6">
        <f>TITRES_STAT!D2578</f>
        <v>55.695</v>
      </c>
      <c r="C2575" s="2">
        <f t="shared" si="317"/>
        <v>0</v>
      </c>
      <c r="D2575" s="2">
        <f t="shared" si="318"/>
        <v>54.757000000000005</v>
      </c>
      <c r="E2575" s="2">
        <f t="shared" si="320"/>
        <v>52.0259</v>
      </c>
      <c r="F2575" s="2">
        <f t="shared" si="313"/>
        <v>50.792350000000013</v>
      </c>
      <c r="G2575" s="2">
        <f t="shared" si="315"/>
        <v>49.215740000000011</v>
      </c>
      <c r="H2575" s="2">
        <f t="shared" si="319"/>
        <v>47.563079999999857</v>
      </c>
      <c r="I2575" s="2">
        <f t="array" ref="I2575">SUMPRODUCT(B2559:B2578, (ROW(B2559:B2578)-ROW(B2559)+1)) / (20*21/2)</f>
        <v>53.012099999999997</v>
      </c>
      <c r="J2575" s="2">
        <f t="shared" si="314"/>
        <v>51.454442771734726</v>
      </c>
      <c r="K2575" s="2">
        <f t="shared" si="316"/>
        <v>49.846297292901895</v>
      </c>
    </row>
    <row r="2576" spans="1:11" ht="13.5" x14ac:dyDescent="0.25">
      <c r="A2576" s="3">
        <f>TITRES_STAT!B2579</f>
        <v>45757</v>
      </c>
      <c r="B2576" s="6">
        <f>TITRES_STAT!D2579</f>
        <v>55.695</v>
      </c>
      <c r="C2576" s="2">
        <f t="shared" si="317"/>
        <v>0</v>
      </c>
      <c r="D2576" s="2">
        <f t="shared" si="318"/>
        <v>55.225999999999999</v>
      </c>
      <c r="E2576" s="2">
        <f t="shared" si="320"/>
        <v>52.709900000000005</v>
      </c>
      <c r="F2576" s="2">
        <f t="shared" si="313"/>
        <v>51.075700000000019</v>
      </c>
      <c r="G2576" s="2">
        <f t="shared" si="315"/>
        <v>49.372080000000011</v>
      </c>
      <c r="H2576" s="2">
        <f t="shared" si="319"/>
        <v>47.610714999999843</v>
      </c>
      <c r="I2576" s="2">
        <f t="array" ref="I2576">SUMPRODUCT(B2560:B2579, (ROW(B2560:B2579)-ROW(B2560)+1)) / (20*21/2)</f>
        <v>53.636252380952385</v>
      </c>
      <c r="J2576" s="2">
        <f t="shared" si="314"/>
        <v>51.858305364902847</v>
      </c>
      <c r="K2576" s="2">
        <f t="shared" si="316"/>
        <v>50.075658183376333</v>
      </c>
    </row>
    <row r="2577" spans="1:11" ht="13.5" x14ac:dyDescent="0.25">
      <c r="A2577" s="3">
        <f>TITRES_STAT!B2580</f>
        <v>45758</v>
      </c>
      <c r="B2577" s="6">
        <f>TITRES_STAT!D2580</f>
        <v>55.695</v>
      </c>
      <c r="C2577" s="2">
        <f t="shared" si="317"/>
        <v>0</v>
      </c>
      <c r="D2577" s="2">
        <f t="shared" si="318"/>
        <v>55.695000000000007</v>
      </c>
      <c r="E2577" s="2">
        <f t="shared" si="320"/>
        <v>53.393899999999995</v>
      </c>
      <c r="F2577" s="2">
        <f t="shared" si="313"/>
        <v>51.359050000000011</v>
      </c>
      <c r="G2577" s="2">
        <f t="shared" si="315"/>
        <v>49.528420000000025</v>
      </c>
      <c r="H2577" s="2">
        <f t="shared" si="319"/>
        <v>47.658349999999842</v>
      </c>
      <c r="I2577" s="2">
        <f t="array" ref="I2577">SUMPRODUCT(B2561:B2580, (ROW(B2561:B2580)-ROW(B2561)+1)) / (20*21/2)</f>
        <v>54.47093809523809</v>
      </c>
      <c r="J2577" s="2">
        <f t="shared" si="314"/>
        <v>52.223704853959717</v>
      </c>
      <c r="K2577" s="2">
        <f t="shared" si="316"/>
        <v>50.296024529126285</v>
      </c>
    </row>
    <row r="2578" spans="1:11" ht="13.5" x14ac:dyDescent="0.25">
      <c r="A2578" s="3">
        <f>TITRES_STAT!B2581</f>
        <v>45761</v>
      </c>
      <c r="B2578" s="6">
        <f>TITRES_STAT!D2581</f>
        <v>55.695</v>
      </c>
      <c r="C2578" s="2">
        <f t="shared" si="317"/>
        <v>0</v>
      </c>
      <c r="D2578" s="2">
        <f t="shared" si="318"/>
        <v>55.695000000000007</v>
      </c>
      <c r="E2578" s="2">
        <f t="shared" si="320"/>
        <v>54.0779</v>
      </c>
      <c r="F2578" s="2">
        <f t="shared" si="313"/>
        <v>51.642400000000023</v>
      </c>
      <c r="G2578" s="2">
        <f t="shared" si="315"/>
        <v>49.684760000000033</v>
      </c>
      <c r="H2578" s="2">
        <f t="shared" si="319"/>
        <v>47.705984999999835</v>
      </c>
      <c r="I2578" s="2">
        <f t="array" ref="I2578">SUMPRODUCT(B2562:B2581, (ROW(B2562:B2581)-ROW(B2562)+1)) / (20*21/2)</f>
        <v>55.371495238095243</v>
      </c>
      <c r="J2578" s="2">
        <f t="shared" si="314"/>
        <v>52.554304391677839</v>
      </c>
      <c r="K2578" s="2">
        <f t="shared" si="316"/>
        <v>50.507749057395849</v>
      </c>
    </row>
    <row r="2579" spans="1:11" ht="13.5" x14ac:dyDescent="0.25">
      <c r="A2579" s="3">
        <f>TITRES_STAT!B2582</f>
        <v>45762</v>
      </c>
      <c r="B2579" s="6">
        <f>TITRES_STAT!D2582</f>
        <v>58.195999999999998</v>
      </c>
      <c r="C2579" s="2">
        <f t="shared" si="317"/>
        <v>2.5009999999999977</v>
      </c>
      <c r="D2579" s="2">
        <f t="shared" si="318"/>
        <v>56.1952</v>
      </c>
      <c r="E2579" s="2">
        <f t="shared" si="320"/>
        <v>55.012</v>
      </c>
      <c r="F2579" s="2">
        <f t="shared" si="313"/>
        <v>52.050800000000017</v>
      </c>
      <c r="G2579" s="2">
        <f t="shared" si="315"/>
        <v>49.891120000000029</v>
      </c>
      <c r="H2579" s="2">
        <f t="shared" si="319"/>
        <v>47.766124999999839</v>
      </c>
      <c r="I2579" s="2">
        <f t="array" ref="I2579">SUMPRODUCT(B2563:B2582, (ROW(B2563:B2582)-ROW(B2563)+1)) / (20*21/2)</f>
        <v>56.214823809523814</v>
      </c>
      <c r="J2579" s="2">
        <f t="shared" si="314"/>
        <v>53.091608735327569</v>
      </c>
      <c r="K2579" s="2">
        <f t="shared" si="316"/>
        <v>50.809249094360723</v>
      </c>
    </row>
    <row r="2580" spans="1:11" ht="13.5" x14ac:dyDescent="0.25">
      <c r="A2580" s="3">
        <f>TITRES_STAT!B2583</f>
        <v>45763</v>
      </c>
      <c r="B2580" s="6">
        <f>TITRES_STAT!D2583</f>
        <v>60.814999999999998</v>
      </c>
      <c r="C2580" s="2">
        <f t="shared" si="317"/>
        <v>2.6189999999999998</v>
      </c>
      <c r="D2580" s="2">
        <f t="shared" si="318"/>
        <v>57.219200000000001</v>
      </c>
      <c r="E2580" s="2">
        <f t="shared" si="320"/>
        <v>55.98810000000001</v>
      </c>
      <c r="F2580" s="2">
        <f t="shared" ref="F2580:F2643" si="321">AVERAGE(B2561:B2580)</f>
        <v>52.590150000000015</v>
      </c>
      <c r="G2580" s="2">
        <f t="shared" si="315"/>
        <v>50.149860000000032</v>
      </c>
      <c r="H2580" s="2">
        <f t="shared" si="319"/>
        <v>47.839359999999843</v>
      </c>
      <c r="I2580" s="2">
        <f t="array" ref="I2580">SUMPRODUCT(B2564:B2583, (ROW(B2564:B2583)-ROW(B2564)+1)) / (20*21/2)</f>
        <v>56.730099999999993</v>
      </c>
      <c r="J2580" s="2">
        <f t="shared" si="314"/>
        <v>53.827169808153513</v>
      </c>
      <c r="K2580" s="2">
        <f t="shared" si="316"/>
        <v>51.201631482817163</v>
      </c>
    </row>
    <row r="2581" spans="1:11" ht="13.5" x14ac:dyDescent="0.25">
      <c r="A2581" s="3">
        <f>TITRES_STAT!B2584</f>
        <v>45764</v>
      </c>
      <c r="B2581" s="6">
        <f>TITRES_STAT!D2584</f>
        <v>62.045999999999999</v>
      </c>
      <c r="C2581" s="2">
        <f t="shared" si="317"/>
        <v>1.2310000000000016</v>
      </c>
      <c r="D2581" s="2">
        <f t="shared" si="318"/>
        <v>58.489400000000003</v>
      </c>
      <c r="E2581" s="2">
        <f t="shared" si="320"/>
        <v>56.857700000000001</v>
      </c>
      <c r="F2581" s="2">
        <f t="shared" si="321"/>
        <v>53.191050000000018</v>
      </c>
      <c r="G2581" s="2">
        <f t="shared" si="315"/>
        <v>50.43322000000002</v>
      </c>
      <c r="H2581" s="2">
        <f t="shared" si="319"/>
        <v>47.918749999999847</v>
      </c>
      <c r="I2581" s="2">
        <f t="array" ref="I2581">SUMPRODUCT(B2565:B2584, (ROW(B2565:B2584)-ROW(B2565)+1)) / (20*21/2)</f>
        <v>57.135347619047614</v>
      </c>
      <c r="J2581" s="2">
        <f t="shared" ref="J2581:J2644" si="322">$J$4*B2581+J2580*(1-$J$4)</f>
        <v>54.609915540710318</v>
      </c>
      <c r="K2581" s="2">
        <f t="shared" si="316"/>
        <v>51.626900836432178</v>
      </c>
    </row>
    <row r="2582" spans="1:11" ht="13.5" x14ac:dyDescent="0.25">
      <c r="A2582" s="3">
        <f>TITRES_STAT!B2585</f>
        <v>45765</v>
      </c>
      <c r="B2582" s="6">
        <f>TITRES_STAT!D2585</f>
        <v>62.045999999999999</v>
      </c>
      <c r="C2582" s="2">
        <f t="shared" si="317"/>
        <v>0</v>
      </c>
      <c r="D2582" s="2">
        <f t="shared" si="318"/>
        <v>59.759599999999999</v>
      </c>
      <c r="E2582" s="2">
        <f t="shared" si="320"/>
        <v>57.7273</v>
      </c>
      <c r="F2582" s="2">
        <f t="shared" si="321"/>
        <v>53.850600000000021</v>
      </c>
      <c r="G2582" s="2">
        <f t="shared" si="315"/>
        <v>50.716580000000015</v>
      </c>
      <c r="H2582" s="2">
        <f t="shared" si="319"/>
        <v>47.99813999999985</v>
      </c>
      <c r="I2582" s="2">
        <f t="array" ref="I2582">SUMPRODUCT(B2566:B2585, (ROW(B2566:B2585)-ROW(B2566)+1)) / (20*21/2)</f>
        <v>57.494066666666669</v>
      </c>
      <c r="J2582" s="2">
        <f t="shared" si="322"/>
        <v>55.318114060642664</v>
      </c>
      <c r="K2582" s="2">
        <f t="shared" si="316"/>
        <v>52.035492960493663</v>
      </c>
    </row>
    <row r="2583" spans="1:11" ht="13.5" x14ac:dyDescent="0.25">
      <c r="A2583" s="3">
        <f>TITRES_STAT!B2586</f>
        <v>45768</v>
      </c>
      <c r="B2583" s="6">
        <f>TITRES_STAT!D2586</f>
        <v>59.261000000000003</v>
      </c>
      <c r="C2583" s="2">
        <f t="shared" si="317"/>
        <v>-2.7849999999999966</v>
      </c>
      <c r="D2583" s="2">
        <f t="shared" si="318"/>
        <v>60.472799999999992</v>
      </c>
      <c r="E2583" s="2">
        <f t="shared" si="320"/>
        <v>58.083900000000007</v>
      </c>
      <c r="F2583" s="2">
        <f t="shared" si="321"/>
        <v>54.37090000000002</v>
      </c>
      <c r="G2583" s="2">
        <f t="shared" si="315"/>
        <v>50.944240000000008</v>
      </c>
      <c r="H2583" s="2">
        <f t="shared" si="319"/>
        <v>48.063604999999853</v>
      </c>
      <c r="I2583" s="2">
        <f t="array" ref="I2583">SUMPRODUCT(B2567:B2586, (ROW(B2567:B2586)-ROW(B2567)+1)) / (20*21/2)</f>
        <v>57.806257142857142</v>
      </c>
      <c r="J2583" s="2">
        <f t="shared" si="322"/>
        <v>55.693627007248125</v>
      </c>
      <c r="K2583" s="2">
        <f t="shared" si="316"/>
        <v>52.318846177729206</v>
      </c>
    </row>
    <row r="2584" spans="1:11" ht="13.5" x14ac:dyDescent="0.25">
      <c r="A2584" s="3">
        <f>TITRES_STAT!B2587</f>
        <v>45769</v>
      </c>
      <c r="B2584" s="6">
        <f>TITRES_STAT!D2587</f>
        <v>58.625999999999998</v>
      </c>
      <c r="C2584" s="2">
        <f t="shared" si="317"/>
        <v>-0.63500000000000512</v>
      </c>
      <c r="D2584" s="2">
        <f t="shared" si="318"/>
        <v>60.558799999999998</v>
      </c>
      <c r="E2584" s="2">
        <f t="shared" si="320"/>
        <v>58.376999999999995</v>
      </c>
      <c r="F2584" s="2">
        <f t="shared" si="321"/>
        <v>54.859450000000017</v>
      </c>
      <c r="G2584" s="2">
        <f t="shared" si="315"/>
        <v>51.159200000000013</v>
      </c>
      <c r="H2584" s="2">
        <f t="shared" si="319"/>
        <v>48.125894999999858</v>
      </c>
      <c r="I2584" s="2">
        <f t="array" ref="I2584">SUMPRODUCT(B2568:B2587, (ROW(B2568:B2587)-ROW(B2568)+1)) / (20*21/2)</f>
        <v>58.071919047619055</v>
      </c>
      <c r="J2584" s="2">
        <f t="shared" si="322"/>
        <v>55.972900625605448</v>
      </c>
      <c r="K2584" s="2">
        <f t="shared" si="316"/>
        <v>52.566185543308457</v>
      </c>
    </row>
    <row r="2585" spans="1:11" ht="13.5" x14ac:dyDescent="0.25">
      <c r="A2585" s="3">
        <f>TITRES_STAT!B2588</f>
        <v>45770</v>
      </c>
      <c r="B2585" s="6">
        <f>TITRES_STAT!D2588</f>
        <v>58.625999999999998</v>
      </c>
      <c r="C2585" s="2">
        <f t="shared" si="317"/>
        <v>0</v>
      </c>
      <c r="D2585" s="2">
        <f t="shared" si="318"/>
        <v>60.121000000000002</v>
      </c>
      <c r="E2585" s="2">
        <f t="shared" si="320"/>
        <v>58.670100000000005</v>
      </c>
      <c r="F2585" s="2">
        <f t="shared" si="321"/>
        <v>55.348000000000013</v>
      </c>
      <c r="G2585" s="2">
        <f t="shared" si="315"/>
        <v>51.374160000000003</v>
      </c>
      <c r="H2585" s="2">
        <f t="shared" si="319"/>
        <v>48.188184999999855</v>
      </c>
      <c r="I2585" s="2">
        <f t="array" ref="I2585">SUMPRODUCT(B2569:B2588, (ROW(B2569:B2588)-ROW(B2569)+1)) / (20*21/2)</f>
        <v>58.291052380952387</v>
      </c>
      <c r="J2585" s="2">
        <f t="shared" si="322"/>
        <v>56.225576756500168</v>
      </c>
      <c r="K2585" s="2">
        <f t="shared" si="316"/>
        <v>52.803825325923818</v>
      </c>
    </row>
    <row r="2586" spans="1:11" ht="13.5" x14ac:dyDescent="0.25">
      <c r="A2586" s="3">
        <f>TITRES_STAT!B2589</f>
        <v>45771</v>
      </c>
      <c r="B2586" s="6">
        <f>TITRES_STAT!D2589</f>
        <v>58.625999999999998</v>
      </c>
      <c r="C2586" s="2">
        <f t="shared" si="317"/>
        <v>0</v>
      </c>
      <c r="D2586" s="2">
        <f t="shared" si="318"/>
        <v>59.436999999999998</v>
      </c>
      <c r="E2586" s="2">
        <f t="shared" si="320"/>
        <v>58.963199999999993</v>
      </c>
      <c r="F2586" s="2">
        <f t="shared" si="321"/>
        <v>55.83655000000001</v>
      </c>
      <c r="G2586" s="2">
        <f t="shared" si="315"/>
        <v>51.589120000000001</v>
      </c>
      <c r="H2586" s="2">
        <f t="shared" si="319"/>
        <v>48.250474999999859</v>
      </c>
      <c r="I2586" s="2">
        <f t="array" ref="I2586">SUMPRODUCT(B2570:B2589, (ROW(B2570:B2589)-ROW(B2570)+1)) / (20*21/2)</f>
        <v>58.463657142857144</v>
      </c>
      <c r="J2586" s="2">
        <f t="shared" si="322"/>
        <v>56.454188493976339</v>
      </c>
      <c r="K2586" s="2">
        <f t="shared" si="316"/>
        <v>53.032145901377788</v>
      </c>
    </row>
    <row r="2587" spans="1:11" ht="13.5" x14ac:dyDescent="0.25">
      <c r="A2587" s="3">
        <f>TITRES_STAT!B2590</f>
        <v>45772</v>
      </c>
      <c r="B2587" s="6">
        <f>TITRES_STAT!D2590</f>
        <v>58.625999999999998</v>
      </c>
      <c r="C2587" s="2">
        <f t="shared" si="317"/>
        <v>0</v>
      </c>
      <c r="D2587" s="2">
        <f t="shared" si="318"/>
        <v>58.753</v>
      </c>
      <c r="E2587" s="2">
        <f t="shared" si="320"/>
        <v>59.256299999999996</v>
      </c>
      <c r="F2587" s="2">
        <f t="shared" si="321"/>
        <v>56.325099999999999</v>
      </c>
      <c r="G2587" s="2">
        <f t="shared" si="315"/>
        <v>51.804080000000006</v>
      </c>
      <c r="H2587" s="2">
        <f t="shared" si="319"/>
        <v>48.312764999999864</v>
      </c>
      <c r="I2587" s="2">
        <f t="array" ref="I2587">SUMPRODUCT(B2571:B2590, (ROW(B2571:B2590)-ROW(B2571)+1)) / (20*21/2)</f>
        <v>58.841066666666663</v>
      </c>
      <c r="J2587" s="2">
        <f t="shared" si="322"/>
        <v>56.661027685026212</v>
      </c>
      <c r="K2587" s="2">
        <f t="shared" si="316"/>
        <v>53.251512728774742</v>
      </c>
    </row>
    <row r="2588" spans="1:11" ht="13.5" x14ac:dyDescent="0.25">
      <c r="A2588" s="3">
        <f>TITRES_STAT!B2591</f>
        <v>45775</v>
      </c>
      <c r="B2588" s="6">
        <f>TITRES_STAT!D2591</f>
        <v>58.625999999999998</v>
      </c>
      <c r="C2588" s="2">
        <f t="shared" si="317"/>
        <v>0</v>
      </c>
      <c r="D2588" s="2">
        <f t="shared" si="318"/>
        <v>58.625999999999998</v>
      </c>
      <c r="E2588" s="2">
        <f t="shared" si="320"/>
        <v>59.549399999999991</v>
      </c>
      <c r="F2588" s="2">
        <f t="shared" si="321"/>
        <v>56.813649999999996</v>
      </c>
      <c r="G2588" s="2">
        <f t="shared" si="315"/>
        <v>52.019040000000011</v>
      </c>
      <c r="H2588" s="2">
        <f t="shared" si="319"/>
        <v>48.375054999999875</v>
      </c>
      <c r="I2588" s="2">
        <f t="array" ref="I2588">SUMPRODUCT(B2572:B2591, (ROW(B2572:B2591)-ROW(B2572)+1)) / (20*21/2)</f>
        <v>59.432233333333336</v>
      </c>
      <c r="J2588" s="2">
        <f t="shared" si="322"/>
        <v>56.848167905499906</v>
      </c>
      <c r="K2588" s="2">
        <f t="shared" si="316"/>
        <v>53.462276935489463</v>
      </c>
    </row>
    <row r="2589" spans="1:11" ht="13.5" x14ac:dyDescent="0.25">
      <c r="A2589" s="3">
        <f>TITRES_STAT!B2592</f>
        <v>45776</v>
      </c>
      <c r="B2589" s="6">
        <f>TITRES_STAT!D2592</f>
        <v>58.625999999999998</v>
      </c>
      <c r="C2589" s="2">
        <f t="shared" si="317"/>
        <v>0</v>
      </c>
      <c r="D2589" s="2">
        <f t="shared" si="318"/>
        <v>58.625999999999998</v>
      </c>
      <c r="E2589" s="2">
        <f t="shared" si="320"/>
        <v>59.592399999999984</v>
      </c>
      <c r="F2589" s="2">
        <f t="shared" si="321"/>
        <v>57.302199999999992</v>
      </c>
      <c r="G2589" s="2">
        <f t="shared" si="315"/>
        <v>52.234000000000009</v>
      </c>
      <c r="H2589" s="2">
        <f t="shared" si="319"/>
        <v>48.43734499999988</v>
      </c>
      <c r="I2589" s="2">
        <f t="array" ref="I2589">SUMPRODUCT(B2573:B2592, (ROW(B2573:B2592)-ROW(B2573)+1)) / (20*21/2)</f>
        <v>59.972590476190469</v>
      </c>
      <c r="J2589" s="2">
        <f t="shared" si="322"/>
        <v>57.01748524783325</v>
      </c>
      <c r="K2589" s="2">
        <f t="shared" si="316"/>
        <v>53.664775879195766</v>
      </c>
    </row>
    <row r="2590" spans="1:11" ht="13.5" x14ac:dyDescent="0.25">
      <c r="A2590" s="3">
        <f>TITRES_STAT!B2593</f>
        <v>45777</v>
      </c>
      <c r="B2590" s="6">
        <f>TITRES_STAT!D2593</f>
        <v>61.265000000000001</v>
      </c>
      <c r="C2590" s="2">
        <f t="shared" si="317"/>
        <v>2.6390000000000029</v>
      </c>
      <c r="D2590" s="2">
        <f t="shared" si="318"/>
        <v>59.153800000000004</v>
      </c>
      <c r="E2590" s="2">
        <f t="shared" si="320"/>
        <v>59.637399999999992</v>
      </c>
      <c r="F2590" s="2">
        <f t="shared" si="321"/>
        <v>57.812750000000008</v>
      </c>
      <c r="G2590" s="2">
        <f t="shared" si="315"/>
        <v>52.501740000000012</v>
      </c>
      <c r="H2590" s="2">
        <f t="shared" si="319"/>
        <v>48.512829999999873</v>
      </c>
      <c r="I2590" s="2">
        <f t="array" ref="I2590">SUMPRODUCT(B2574:B2593, (ROW(B2574:B2593)-ROW(B2574)+1)) / (20*21/2)</f>
        <v>60.462138095238089</v>
      </c>
      <c r="J2590" s="2">
        <f t="shared" si="322"/>
        <v>57.422010462325325</v>
      </c>
      <c r="K2590" s="2">
        <f t="shared" si="316"/>
        <v>53.962823883933183</v>
      </c>
    </row>
    <row r="2591" spans="1:11" ht="13.5" x14ac:dyDescent="0.25">
      <c r="A2591" s="3">
        <f>TITRES_STAT!B2594</f>
        <v>45779</v>
      </c>
      <c r="B2591" s="6">
        <f>TITRES_STAT!D2594</f>
        <v>64.02</v>
      </c>
      <c r="C2591" s="2">
        <f t="shared" si="317"/>
        <v>2.7549999999999955</v>
      </c>
      <c r="D2591" s="2">
        <f t="shared" si="318"/>
        <v>60.232599999999991</v>
      </c>
      <c r="E2591" s="2">
        <f t="shared" si="320"/>
        <v>59.834799999999994</v>
      </c>
      <c r="F2591" s="2">
        <f t="shared" si="321"/>
        <v>58.346249999999998</v>
      </c>
      <c r="G2591" s="2">
        <f t="shared" si="315"/>
        <v>52.824580000000012</v>
      </c>
      <c r="H2591" s="2">
        <f t="shared" si="319"/>
        <v>48.602089999999883</v>
      </c>
      <c r="I2591" s="2">
        <f t="array" ref="I2591">SUMPRODUCT(B2575:B2594, (ROW(B2575:B2594)-ROW(B2575)+1)) / (20*21/2)</f>
        <v>60.912042857142858</v>
      </c>
      <c r="J2591" s="2">
        <f t="shared" si="322"/>
        <v>58.050390418294342</v>
      </c>
      <c r="K2591" s="2">
        <f t="shared" si="316"/>
        <v>54.357222947308351</v>
      </c>
    </row>
    <row r="2592" spans="1:11" ht="13.5" x14ac:dyDescent="0.25">
      <c r="A2592" s="3">
        <f>TITRES_STAT!B2595</f>
        <v>45782</v>
      </c>
      <c r="B2592" s="6">
        <f>TITRES_STAT!D2595</f>
        <v>64.02</v>
      </c>
      <c r="C2592" s="2">
        <f t="shared" si="317"/>
        <v>0</v>
      </c>
      <c r="D2592" s="2">
        <f t="shared" si="318"/>
        <v>61.311399999999992</v>
      </c>
      <c r="E2592" s="2">
        <f t="shared" si="320"/>
        <v>60.032199999999989</v>
      </c>
      <c r="F2592" s="2">
        <f t="shared" si="321"/>
        <v>58.879749999999987</v>
      </c>
      <c r="G2592" s="2">
        <f t="shared" si="315"/>
        <v>53.147420000000011</v>
      </c>
      <c r="H2592" s="2">
        <f t="shared" si="319"/>
        <v>48.691349999999886</v>
      </c>
      <c r="I2592" s="2">
        <f t="array" ref="I2592">SUMPRODUCT(B2576:B2595, (ROW(B2576:B2595)-ROW(B2576)+1)) / (20*21/2)</f>
        <v>61.322304761904761</v>
      </c>
      <c r="J2592" s="2">
        <f t="shared" si="322"/>
        <v>58.618924664171068</v>
      </c>
      <c r="K2592" s="2">
        <f t="shared" si="316"/>
        <v>54.736155380747235</v>
      </c>
    </row>
    <row r="2593" spans="1:11" ht="13.5" x14ac:dyDescent="0.25">
      <c r="A2593" s="3">
        <f>TITRES_STAT!B2596</f>
        <v>45783</v>
      </c>
      <c r="B2593" s="6">
        <f>TITRES_STAT!D2596</f>
        <v>64.02</v>
      </c>
      <c r="C2593" s="2">
        <f t="shared" si="317"/>
        <v>0</v>
      </c>
      <c r="D2593" s="2">
        <f t="shared" si="318"/>
        <v>62.390199999999993</v>
      </c>
      <c r="E2593" s="2">
        <f t="shared" si="320"/>
        <v>60.508099999999992</v>
      </c>
      <c r="F2593" s="2">
        <f t="shared" si="321"/>
        <v>59.295999999999992</v>
      </c>
      <c r="G2593" s="2">
        <f t="shared" si="315"/>
        <v>53.470260000000017</v>
      </c>
      <c r="H2593" s="2">
        <f t="shared" si="319"/>
        <v>48.780609999999889</v>
      </c>
      <c r="I2593" s="2">
        <f t="array" ref="I2593">SUMPRODUCT(B2577:B2596, (ROW(B2577:B2596)-ROW(B2577)+1)) / (20*21/2)</f>
        <v>61.692923809523805</v>
      </c>
      <c r="J2593" s="2">
        <f t="shared" si="322"/>
        <v>59.133312791392868</v>
      </c>
      <c r="K2593" s="2">
        <f t="shared" si="316"/>
        <v>55.100227718757147</v>
      </c>
    </row>
    <row r="2594" spans="1:11" ht="13.5" x14ac:dyDescent="0.25">
      <c r="A2594" s="3">
        <f>TITRES_STAT!B2597</f>
        <v>45784</v>
      </c>
      <c r="B2594" s="6">
        <f>TITRES_STAT!D2597</f>
        <v>64.02</v>
      </c>
      <c r="C2594" s="2">
        <f t="shared" si="317"/>
        <v>0</v>
      </c>
      <c r="D2594" s="2">
        <f t="shared" si="318"/>
        <v>63.468999999999994</v>
      </c>
      <c r="E2594" s="2">
        <f t="shared" si="320"/>
        <v>61.047499999999992</v>
      </c>
      <c r="F2594" s="2">
        <f t="shared" si="321"/>
        <v>59.712249999999997</v>
      </c>
      <c r="G2594" s="2">
        <f t="shared" si="315"/>
        <v>53.79310000000001</v>
      </c>
      <c r="H2594" s="2">
        <f t="shared" si="319"/>
        <v>48.869869999999892</v>
      </c>
      <c r="I2594" s="2">
        <f t="array" ref="I2594">SUMPRODUCT(B2578:B2597, (ROW(B2578:B2597)-ROW(B2578)+1)) / (20*21/2)</f>
        <v>62.117233333333338</v>
      </c>
      <c r="J2594" s="2">
        <f t="shared" si="322"/>
        <v>59.598711573164977</v>
      </c>
      <c r="K2594" s="2">
        <f t="shared" si="316"/>
        <v>55.45002271017843</v>
      </c>
    </row>
    <row r="2595" spans="1:11" ht="13.5" x14ac:dyDescent="0.25">
      <c r="A2595" s="3">
        <f>TITRES_STAT!B2598</f>
        <v>45785</v>
      </c>
      <c r="B2595" s="6">
        <f>TITRES_STAT!D2598</f>
        <v>64.02</v>
      </c>
      <c r="C2595" s="2">
        <f t="shared" si="317"/>
        <v>0</v>
      </c>
      <c r="D2595" s="2">
        <f t="shared" si="318"/>
        <v>64.02</v>
      </c>
      <c r="E2595" s="2">
        <f t="shared" si="320"/>
        <v>61.586899999999993</v>
      </c>
      <c r="F2595" s="2">
        <f t="shared" si="321"/>
        <v>60.128499999999995</v>
      </c>
      <c r="G2595" s="2">
        <f t="shared" si="315"/>
        <v>54.115940000000009</v>
      </c>
      <c r="H2595" s="2">
        <f t="shared" si="319"/>
        <v>48.959129999999895</v>
      </c>
      <c r="I2595" s="2">
        <f t="array" ref="I2595">SUMPRODUCT(B2579:B2598, (ROW(B2579:B2598)-ROW(B2579)+1)) / (20*21/2)</f>
        <v>62.220090476190478</v>
      </c>
      <c r="J2595" s="2">
        <f t="shared" si="322"/>
        <v>60.019786661434978</v>
      </c>
      <c r="K2595" s="2">
        <f t="shared" si="316"/>
        <v>55.786100250955748</v>
      </c>
    </row>
    <row r="2596" spans="1:11" ht="13.5" x14ac:dyDescent="0.25">
      <c r="A2596" s="3">
        <f>TITRES_STAT!B2599</f>
        <v>45786</v>
      </c>
      <c r="B2596" s="6">
        <f>TITRES_STAT!D2599</f>
        <v>64.02</v>
      </c>
      <c r="C2596" s="2">
        <f t="shared" si="317"/>
        <v>0</v>
      </c>
      <c r="D2596" s="2">
        <f t="shared" si="318"/>
        <v>64.02</v>
      </c>
      <c r="E2596" s="2">
        <f t="shared" si="320"/>
        <v>62.126299999999993</v>
      </c>
      <c r="F2596" s="2">
        <f t="shared" si="321"/>
        <v>60.544749999999986</v>
      </c>
      <c r="G2596" s="2">
        <f t="shared" si="315"/>
        <v>54.438780000000008</v>
      </c>
      <c r="H2596" s="2">
        <f t="shared" si="319"/>
        <v>49.048389999999905</v>
      </c>
      <c r="I2596" s="2">
        <f t="array" ref="I2596">SUMPRODUCT(B2580:B2599, (ROW(B2580:B2599)-ROW(B2580)+1)) / (20*21/2)</f>
        <v>62.292495238095235</v>
      </c>
      <c r="J2596" s="2">
        <f t="shared" si="322"/>
        <v>60.40075936034593</v>
      </c>
      <c r="K2596" s="2">
        <f t="shared" si="316"/>
        <v>56.108998280330034</v>
      </c>
    </row>
    <row r="2597" spans="1:11" ht="13.5" x14ac:dyDescent="0.25">
      <c r="A2597" s="3">
        <f>TITRES_STAT!B2600</f>
        <v>45789</v>
      </c>
      <c r="B2597" s="6">
        <f>TITRES_STAT!D2600</f>
        <v>65</v>
      </c>
      <c r="C2597" s="2">
        <f t="shared" si="317"/>
        <v>0.98000000000000398</v>
      </c>
      <c r="D2597" s="2">
        <f t="shared" si="318"/>
        <v>64.215999999999994</v>
      </c>
      <c r="E2597" s="2">
        <f t="shared" si="320"/>
        <v>62.763699999999993</v>
      </c>
      <c r="F2597" s="2">
        <f t="shared" si="321"/>
        <v>61.009999999999991</v>
      </c>
      <c r="G2597" s="2">
        <f t="shared" si="315"/>
        <v>54.781220000000005</v>
      </c>
      <c r="H2597" s="2">
        <f t="shared" si="319"/>
        <v>49.1425499999999</v>
      </c>
      <c r="I2597" s="2">
        <f t="array" ref="I2597">SUMPRODUCT(B2581:B2600, (ROW(B2581:B2600)-ROW(B2581)+1)) / (20*21/2)</f>
        <v>62.346357142857144</v>
      </c>
      <c r="J2597" s="2">
        <f t="shared" si="322"/>
        <v>60.838782278408225</v>
      </c>
      <c r="K2597" s="2">
        <f t="shared" si="316"/>
        <v>56.457665014434738</v>
      </c>
    </row>
    <row r="2598" spans="1:11" ht="13.5" x14ac:dyDescent="0.25">
      <c r="A2598" s="3">
        <f>TITRES_STAT!B2601</f>
        <v>45790</v>
      </c>
      <c r="B2598" s="6">
        <f>TITRES_STAT!D2601</f>
        <v>62.09</v>
      </c>
      <c r="C2598" s="2">
        <f t="shared" si="317"/>
        <v>-2.9099999999999966</v>
      </c>
      <c r="D2598" s="2">
        <f t="shared" si="318"/>
        <v>63.83</v>
      </c>
      <c r="E2598" s="2">
        <f t="shared" si="320"/>
        <v>63.110100000000003</v>
      </c>
      <c r="F2598" s="2">
        <f t="shared" si="321"/>
        <v>61.32974999999999</v>
      </c>
      <c r="G2598" s="2">
        <f t="shared" si="315"/>
        <v>55.065460000000002</v>
      </c>
      <c r="H2598" s="2">
        <f t="shared" si="319"/>
        <v>49.222159999999903</v>
      </c>
      <c r="I2598" s="2">
        <f t="array" ref="I2598">SUMPRODUCT(B2582:B2601, (ROW(B2582:B2601)-ROW(B2582)+1)) / (20*21/2)</f>
        <v>62.394147619047622</v>
      </c>
      <c r="J2598" s="2">
        <f t="shared" si="322"/>
        <v>60.957945870940776</v>
      </c>
      <c r="K2598" s="2">
        <f t="shared" si="316"/>
        <v>56.678540896221612</v>
      </c>
    </row>
    <row r="2599" spans="1:11" ht="13.5" x14ac:dyDescent="0.25">
      <c r="A2599" s="3">
        <f>TITRES_STAT!B2602</f>
        <v>45791</v>
      </c>
      <c r="B2599" s="6">
        <f>TITRES_STAT!D2602</f>
        <v>62.09</v>
      </c>
      <c r="C2599" s="2">
        <f t="shared" si="317"/>
        <v>0</v>
      </c>
      <c r="D2599" s="2">
        <f t="shared" si="318"/>
        <v>63.444000000000003</v>
      </c>
      <c r="E2599" s="2">
        <f t="shared" si="320"/>
        <v>63.456499999999991</v>
      </c>
      <c r="F2599" s="2">
        <f t="shared" si="321"/>
        <v>61.52444999999998</v>
      </c>
      <c r="G2599" s="2">
        <f t="shared" si="315"/>
        <v>55.349700000000006</v>
      </c>
      <c r="H2599" s="2">
        <f t="shared" si="319"/>
        <v>49.301769999999905</v>
      </c>
      <c r="I2599" s="2">
        <f t="array" ref="I2599">SUMPRODUCT(B2583:B2602, (ROW(B2583:B2602)-ROW(B2583)+1)) / (20*21/2)</f>
        <v>62.44172857142857</v>
      </c>
      <c r="J2599" s="2">
        <f t="shared" si="322"/>
        <v>61.065760549898798</v>
      </c>
      <c r="K2599" s="2">
        <f t="shared" si="316"/>
        <v>56.890754978722732</v>
      </c>
    </row>
    <row r="2600" spans="1:11" ht="13.5" x14ac:dyDescent="0.25">
      <c r="A2600" s="3">
        <f>TITRES_STAT!B2603</f>
        <v>45792</v>
      </c>
      <c r="B2600" s="6">
        <f>TITRES_STAT!D2603</f>
        <v>62.09</v>
      </c>
      <c r="C2600" s="2">
        <f t="shared" si="317"/>
        <v>0</v>
      </c>
      <c r="D2600" s="2">
        <f t="shared" si="318"/>
        <v>63.057999999999993</v>
      </c>
      <c r="E2600" s="2">
        <f t="shared" si="320"/>
        <v>63.539000000000001</v>
      </c>
      <c r="F2600" s="2">
        <f t="shared" si="321"/>
        <v>61.588199999999972</v>
      </c>
      <c r="G2600" s="2">
        <f t="shared" si="315"/>
        <v>55.633939999999996</v>
      </c>
      <c r="H2600" s="2">
        <f t="shared" si="319"/>
        <v>49.381379999999915</v>
      </c>
      <c r="I2600" s="2">
        <f t="array" ref="I2600">SUMPRODUCT(B2584:B2603, (ROW(B2584:B2603)-ROW(B2584)+1)) / (20*21/2)</f>
        <v>62.489099999999993</v>
      </c>
      <c r="J2600" s="2">
        <f t="shared" si="322"/>
        <v>61.163307164194151</v>
      </c>
      <c r="K2600" s="2">
        <f t="shared" si="316"/>
        <v>57.094646940341455</v>
      </c>
    </row>
    <row r="2601" spans="1:11" ht="13.5" x14ac:dyDescent="0.25">
      <c r="A2601" s="3">
        <f>TITRES_STAT!B2604</f>
        <v>45793</v>
      </c>
      <c r="B2601" s="6">
        <f>TITRES_STAT!D2604</f>
        <v>62.09</v>
      </c>
      <c r="C2601" s="2">
        <f t="shared" si="317"/>
        <v>0</v>
      </c>
      <c r="D2601" s="2">
        <f t="shared" si="318"/>
        <v>62.672000000000004</v>
      </c>
      <c r="E2601" s="2">
        <f t="shared" si="320"/>
        <v>63.346000000000004</v>
      </c>
      <c r="F2601" s="2">
        <f t="shared" si="321"/>
        <v>61.590399999999974</v>
      </c>
      <c r="G2601" s="2">
        <f t="shared" si="315"/>
        <v>55.91818</v>
      </c>
      <c r="H2601" s="2">
        <f t="shared" si="319"/>
        <v>49.460989999999917</v>
      </c>
      <c r="I2601" s="2">
        <f t="array" ref="I2601">SUMPRODUCT(B2585:B2604, (ROW(B2585:B2604)-ROW(B2585)+1)) / (20*21/2)</f>
        <v>62.52300000000001</v>
      </c>
      <c r="J2601" s="2">
        <f t="shared" si="322"/>
        <v>61.251563624747092</v>
      </c>
      <c r="K2601" s="2">
        <f t="shared" si="316"/>
        <v>57.290543138759439</v>
      </c>
    </row>
    <row r="2602" spans="1:11" ht="13.5" x14ac:dyDescent="0.25">
      <c r="A2602" s="3">
        <f>TITRES_STAT!B2605</f>
        <v>45796</v>
      </c>
      <c r="B2602" s="6">
        <f>TITRES_STAT!D2605</f>
        <v>62.09</v>
      </c>
      <c r="C2602" s="2">
        <f t="shared" si="317"/>
        <v>0</v>
      </c>
      <c r="D2602" s="2">
        <f t="shared" si="318"/>
        <v>62.090000000000011</v>
      </c>
      <c r="E2602" s="2">
        <f t="shared" si="320"/>
        <v>63.153000000000006</v>
      </c>
      <c r="F2602" s="2">
        <f t="shared" si="321"/>
        <v>61.592599999999983</v>
      </c>
      <c r="G2602" s="2">
        <f t="shared" si="315"/>
        <v>56.159420000000011</v>
      </c>
      <c r="H2602" s="2">
        <f t="shared" si="319"/>
        <v>49.54059999999992</v>
      </c>
      <c r="I2602" s="2">
        <f t="array" ref="I2602">SUMPRODUCT(B2586:B2605, (ROW(B2586:B2605)-ROW(B2586)+1)) / (20*21/2)</f>
        <v>62.540404761904767</v>
      </c>
      <c r="J2602" s="2">
        <f t="shared" si="322"/>
        <v>61.331414708104511</v>
      </c>
      <c r="K2602" s="2">
        <f t="shared" si="316"/>
        <v>57.478757133317899</v>
      </c>
    </row>
    <row r="2603" spans="1:11" ht="13.5" x14ac:dyDescent="0.25">
      <c r="A2603" s="3">
        <f>TITRES_STAT!B2606</f>
        <v>45797</v>
      </c>
      <c r="B2603" s="6">
        <f>TITRES_STAT!D2606</f>
        <v>62.09</v>
      </c>
      <c r="C2603" s="2">
        <f t="shared" si="317"/>
        <v>0</v>
      </c>
      <c r="D2603" s="2">
        <f t="shared" si="318"/>
        <v>62.090000000000011</v>
      </c>
      <c r="E2603" s="2">
        <f t="shared" si="320"/>
        <v>62.960000000000015</v>
      </c>
      <c r="F2603" s="2">
        <f t="shared" si="321"/>
        <v>61.734049999999982</v>
      </c>
      <c r="G2603" s="2">
        <f t="shared" si="315"/>
        <v>56.400660000000016</v>
      </c>
      <c r="H2603" s="2">
        <f t="shared" si="319"/>
        <v>49.620209999999922</v>
      </c>
      <c r="I2603" s="2">
        <f t="array" ref="I2603">SUMPRODUCT(B2587:B2606, (ROW(B2587:B2606)-ROW(B2587)+1)) / (20*21/2)</f>
        <v>62.541314285714286</v>
      </c>
      <c r="J2603" s="2">
        <f t="shared" si="322"/>
        <v>61.403660926380276</v>
      </c>
      <c r="K2603" s="2">
        <f t="shared" si="316"/>
        <v>57.659590186913277</v>
      </c>
    </row>
    <row r="2604" spans="1:11" ht="13.5" x14ac:dyDescent="0.25">
      <c r="A2604" s="3">
        <f>TITRES_STAT!B2607</f>
        <v>45798</v>
      </c>
      <c r="B2604" s="6">
        <f>TITRES_STAT!D2607</f>
        <v>62.09</v>
      </c>
      <c r="C2604" s="2">
        <f t="shared" si="317"/>
        <v>0</v>
      </c>
      <c r="D2604" s="2">
        <f t="shared" si="318"/>
        <v>62.090000000000011</v>
      </c>
      <c r="E2604" s="2">
        <f t="shared" si="320"/>
        <v>62.767000000000017</v>
      </c>
      <c r="F2604" s="2">
        <f t="shared" si="321"/>
        <v>61.907249999999991</v>
      </c>
      <c r="G2604" s="2">
        <f t="shared" si="315"/>
        <v>56.641900000000021</v>
      </c>
      <c r="H2604" s="2">
        <f t="shared" si="319"/>
        <v>49.699819999999939</v>
      </c>
      <c r="I2604" s="2">
        <f t="array" ref="I2604">SUMPRODUCT(B2588:B2607, (ROW(B2588:B2607)-ROW(B2588)+1)) / (20*21/2)</f>
        <v>62.52572857142858</v>
      </c>
      <c r="J2604" s="2">
        <f t="shared" si="322"/>
        <v>61.469026552439296</v>
      </c>
      <c r="K2604" s="2">
        <f t="shared" si="316"/>
        <v>57.833331748210803</v>
      </c>
    </row>
    <row r="2605" spans="1:11" ht="13.5" x14ac:dyDescent="0.25">
      <c r="A2605" s="3">
        <f>TITRES_STAT!B2608</f>
        <v>45799</v>
      </c>
      <c r="B2605" s="6">
        <f>TITRES_STAT!D2608</f>
        <v>62.09</v>
      </c>
      <c r="C2605" s="2">
        <f t="shared" si="317"/>
        <v>0</v>
      </c>
      <c r="D2605" s="2">
        <f t="shared" si="318"/>
        <v>62.090000000000011</v>
      </c>
      <c r="E2605" s="2">
        <f t="shared" si="320"/>
        <v>62.574000000000012</v>
      </c>
      <c r="F2605" s="2">
        <f t="shared" si="321"/>
        <v>62.080449999999985</v>
      </c>
      <c r="G2605" s="2">
        <f t="shared" si="315"/>
        <v>56.883140000000033</v>
      </c>
      <c r="H2605" s="2">
        <f t="shared" si="319"/>
        <v>49.779429999999941</v>
      </c>
      <c r="I2605" s="2">
        <f t="array" ref="I2605">SUMPRODUCT(B2589:B2608, (ROW(B2589:B2608)-ROW(B2589)+1)) / (20*21/2)</f>
        <v>62.493647619047621</v>
      </c>
      <c r="J2605" s="2">
        <f t="shared" si="322"/>
        <v>61.528166880778414</v>
      </c>
      <c r="K2605" s="2">
        <f t="shared" si="316"/>
        <v>58.000259914947641</v>
      </c>
    </row>
    <row r="2606" spans="1:11" ht="13.5" x14ac:dyDescent="0.25">
      <c r="A2606" s="3">
        <f>TITRES_STAT!B2609</f>
        <v>45800</v>
      </c>
      <c r="B2606" s="6">
        <f>TITRES_STAT!D2609</f>
        <v>62.09</v>
      </c>
      <c r="C2606" s="2">
        <f t="shared" si="317"/>
        <v>0</v>
      </c>
      <c r="D2606" s="2">
        <f t="shared" si="318"/>
        <v>62.090000000000011</v>
      </c>
      <c r="E2606" s="2">
        <f t="shared" si="320"/>
        <v>62.381000000000014</v>
      </c>
      <c r="F2606" s="2">
        <f t="shared" si="321"/>
        <v>62.253649999999993</v>
      </c>
      <c r="G2606" s="2">
        <f t="shared" si="315"/>
        <v>57.124380000000031</v>
      </c>
      <c r="H2606" s="2">
        <f t="shared" si="319"/>
        <v>49.859039999999943</v>
      </c>
      <c r="I2606" s="2">
        <f t="array" ref="I2606">SUMPRODUCT(B2590:B2609, (ROW(B2590:B2609)-ROW(B2590)+1)) / (20*21/2)</f>
        <v>62.445071428571431</v>
      </c>
      <c r="J2606" s="2">
        <f t="shared" si="322"/>
        <v>61.58167479689476</v>
      </c>
      <c r="K2606" s="2">
        <f t="shared" si="316"/>
        <v>58.160641879067349</v>
      </c>
    </row>
    <row r="2607" spans="1:11" ht="13.5" x14ac:dyDescent="0.25">
      <c r="A2607" s="3">
        <f>TITRES_STAT!B2610</f>
        <v>45803</v>
      </c>
      <c r="B2607" s="6">
        <f>TITRES_STAT!D2610</f>
        <v>62.09</v>
      </c>
      <c r="C2607" s="2">
        <f t="shared" si="317"/>
        <v>0</v>
      </c>
      <c r="D2607" s="2">
        <f t="shared" si="318"/>
        <v>62.090000000000011</v>
      </c>
      <c r="E2607" s="2">
        <f t="shared" si="320"/>
        <v>62.090000000000018</v>
      </c>
      <c r="F2607" s="2">
        <f t="shared" si="321"/>
        <v>62.426849999999988</v>
      </c>
      <c r="G2607" s="2">
        <f t="shared" si="315"/>
        <v>57.365620000000035</v>
      </c>
      <c r="H2607" s="2">
        <f t="shared" si="319"/>
        <v>49.938649999999946</v>
      </c>
      <c r="I2607" s="2">
        <f t="array" ref="I2607">SUMPRODUCT(B2591:B2610, (ROW(B2591:B2610)-ROW(B2591)+1)) / (20*21/2)</f>
        <v>62.380000000000017</v>
      </c>
      <c r="J2607" s="2">
        <f t="shared" si="322"/>
        <v>61.630086721000019</v>
      </c>
      <c r="K2607" s="2">
        <f t="shared" si="316"/>
        <v>58.314734354398048</v>
      </c>
    </row>
    <row r="2608" spans="1:11" ht="13.5" x14ac:dyDescent="0.25">
      <c r="A2608" s="3">
        <f>TITRES_STAT!B2611</f>
        <v>45804</v>
      </c>
      <c r="B2608" s="6">
        <f>TITRES_STAT!D2611</f>
        <v>62.09</v>
      </c>
      <c r="C2608" s="2">
        <f t="shared" si="317"/>
        <v>0</v>
      </c>
      <c r="D2608" s="2">
        <f t="shared" si="318"/>
        <v>62.090000000000011</v>
      </c>
      <c r="E2608" s="2">
        <f t="shared" si="320"/>
        <v>62.090000000000018</v>
      </c>
      <c r="F2608" s="2">
        <f t="shared" si="321"/>
        <v>62.600049999999996</v>
      </c>
      <c r="G2608" s="2">
        <f t="shared" si="315"/>
        <v>57.60686000000004</v>
      </c>
      <c r="H2608" s="2">
        <f t="shared" si="319"/>
        <v>50.018259999999948</v>
      </c>
      <c r="I2608" s="2">
        <f t="array" ref="I2608">SUMPRODUCT(B2592:B2611, (ROW(B2592:B2611)-ROW(B2592)+1)) / (20*21/2)</f>
        <v>62.311000000000007</v>
      </c>
      <c r="J2608" s="2">
        <f t="shared" si="322"/>
        <v>61.673887985666688</v>
      </c>
      <c r="K2608" s="2">
        <f t="shared" si="316"/>
        <v>58.462783987558915</v>
      </c>
    </row>
    <row r="2609" spans="1:11" ht="13.5" x14ac:dyDescent="0.25">
      <c r="A2609" s="3">
        <f>TITRES_STAT!B2612</f>
        <v>45805</v>
      </c>
      <c r="B2609" s="6">
        <f>TITRES_STAT!D2612</f>
        <v>62.09</v>
      </c>
      <c r="C2609" s="2">
        <f t="shared" si="317"/>
        <v>0</v>
      </c>
      <c r="D2609" s="2">
        <f t="shared" si="318"/>
        <v>62.090000000000011</v>
      </c>
      <c r="E2609" s="2">
        <f t="shared" si="320"/>
        <v>62.090000000000018</v>
      </c>
      <c r="F2609" s="2">
        <f t="shared" si="321"/>
        <v>62.773249999999997</v>
      </c>
      <c r="G2609" s="2">
        <f t="shared" si="315"/>
        <v>57.848100000000038</v>
      </c>
      <c r="H2609" s="2">
        <f t="shared" si="319"/>
        <v>50.097869999999951</v>
      </c>
      <c r="I2609" s="2">
        <f t="array" ref="I2609">SUMPRODUCT(B2593:B2612, (ROW(B2593:B2612)-ROW(B2593)+1)) / (20*21/2)</f>
        <v>62.251190476190473</v>
      </c>
      <c r="J2609" s="2">
        <f t="shared" si="322"/>
        <v>61.713517701317478</v>
      </c>
      <c r="K2609" s="2">
        <f t="shared" si="316"/>
        <v>58.60502775275269</v>
      </c>
    </row>
    <row r="2610" spans="1:11" ht="13.5" x14ac:dyDescent="0.25">
      <c r="A2610" s="3">
        <f>TITRES_STAT!B2613</f>
        <v>45806</v>
      </c>
      <c r="B2610" s="6">
        <f>TITRES_STAT!D2613</f>
        <v>62.09</v>
      </c>
      <c r="C2610" s="2">
        <f t="shared" si="317"/>
        <v>0</v>
      </c>
      <c r="D2610" s="2">
        <f t="shared" si="318"/>
        <v>62.090000000000011</v>
      </c>
      <c r="E2610" s="2">
        <f t="shared" si="320"/>
        <v>62.090000000000018</v>
      </c>
      <c r="F2610" s="2">
        <f t="shared" si="321"/>
        <v>62.814499999999995</v>
      </c>
      <c r="G2610" s="2">
        <f t="shared" ref="G2610:G2673" si="323">AVERAGE(B2561:B2610)</f>
        <v>58.08934000000005</v>
      </c>
      <c r="H2610" s="2">
        <f t="shared" si="319"/>
        <v>50.177479999999939</v>
      </c>
      <c r="I2610" s="2">
        <f t="array" ref="I2610">SUMPRODUCT(B2594:B2613, (ROW(B2594:B2613)-ROW(B2594)+1)) / (20*21/2)</f>
        <v>62.200571428571443</v>
      </c>
      <c r="J2610" s="2">
        <f t="shared" si="322"/>
        <v>61.749373158334862</v>
      </c>
      <c r="K2610" s="2">
        <f t="shared" si="316"/>
        <v>58.741693331076121</v>
      </c>
    </row>
    <row r="2611" spans="1:11" ht="13.5" x14ac:dyDescent="0.25">
      <c r="A2611" s="3">
        <f>TITRES_STAT!B2614</f>
        <v>45807</v>
      </c>
      <c r="B2611" s="6">
        <f>TITRES_STAT!D2614</f>
        <v>62.09</v>
      </c>
      <c r="C2611" s="2">
        <f t="shared" si="317"/>
        <v>0</v>
      </c>
      <c r="D2611" s="2">
        <f t="shared" si="318"/>
        <v>62.090000000000011</v>
      </c>
      <c r="E2611" s="2">
        <f t="shared" si="320"/>
        <v>62.090000000000018</v>
      </c>
      <c r="F2611" s="2">
        <f t="shared" si="321"/>
        <v>62.717999999999996</v>
      </c>
      <c r="G2611" s="2">
        <f t="shared" si="323"/>
        <v>58.330580000000047</v>
      </c>
      <c r="H2611" s="2">
        <f t="shared" si="319"/>
        <v>50.257089999999941</v>
      </c>
      <c r="I2611" s="2">
        <f t="array" ref="I2611">SUMPRODUCT(B2595:B2614, (ROW(B2595:B2614)-ROW(B2595)+1)) / (20*21/2)</f>
        <v>62.159142857142868</v>
      </c>
      <c r="J2611" s="2">
        <f t="shared" si="322"/>
        <v>61.781813809922021</v>
      </c>
      <c r="K2611" s="2">
        <f t="shared" ref="K2611:K2674" si="324">$K$4*B2611+(1-$K$4)*K2610</f>
        <v>58.872999474955492</v>
      </c>
    </row>
    <row r="2612" spans="1:11" ht="13.5" x14ac:dyDescent="0.25">
      <c r="A2612" s="3">
        <f>TITRES_STAT!B2615</f>
        <v>45810</v>
      </c>
      <c r="B2612" s="6">
        <f>TITRES_STAT!D2615</f>
        <v>62.09</v>
      </c>
      <c r="C2612" s="2">
        <f t="shared" si="317"/>
        <v>0</v>
      </c>
      <c r="D2612" s="2">
        <f t="shared" si="318"/>
        <v>62.090000000000011</v>
      </c>
      <c r="E2612" s="2">
        <f t="shared" si="320"/>
        <v>62.090000000000018</v>
      </c>
      <c r="F2612" s="2">
        <f t="shared" si="321"/>
        <v>62.621500000000005</v>
      </c>
      <c r="G2612" s="2">
        <f t="shared" si="323"/>
        <v>58.595280000000045</v>
      </c>
      <c r="H2612" s="2">
        <f t="shared" si="319"/>
        <v>50.336699999999944</v>
      </c>
      <c r="I2612" s="2">
        <f t="array" ref="I2612">SUMPRODUCT(B2596:B2615, (ROW(B2596:B2615)-ROW(B2596)+1)) / (20*21/2)</f>
        <v>62.126904761904768</v>
      </c>
      <c r="J2612" s="2">
        <f t="shared" si="322"/>
        <v>61.811164875643733</v>
      </c>
      <c r="K2612" s="2">
        <f t="shared" si="324"/>
        <v>58.999156358290577</v>
      </c>
    </row>
    <row r="2613" spans="1:11" ht="13.5" x14ac:dyDescent="0.25">
      <c r="A2613" s="3">
        <f>TITRES_STAT!B2616</f>
        <v>45811</v>
      </c>
      <c r="B2613" s="6">
        <f>TITRES_STAT!D2616</f>
        <v>62.09</v>
      </c>
      <c r="C2613" s="2">
        <f t="shared" si="317"/>
        <v>0</v>
      </c>
      <c r="D2613" s="2">
        <f t="shared" si="318"/>
        <v>62.090000000000011</v>
      </c>
      <c r="E2613" s="2">
        <f t="shared" si="320"/>
        <v>62.090000000000018</v>
      </c>
      <c r="F2613" s="2">
        <f t="shared" si="321"/>
        <v>62.524999999999999</v>
      </c>
      <c r="G2613" s="2">
        <f t="shared" si="323"/>
        <v>58.859980000000043</v>
      </c>
      <c r="H2613" s="2">
        <f t="shared" si="319"/>
        <v>50.416309999999946</v>
      </c>
      <c r="I2613" s="2">
        <f t="array" ref="I2613">SUMPRODUCT(B2597:B2616, (ROW(B2597:B2616)-ROW(B2597)+1)) / (20*21/2)</f>
        <v>62.103857142857152</v>
      </c>
      <c r="J2613" s="2">
        <f t="shared" si="322"/>
        <v>61.837720601772901</v>
      </c>
      <c r="K2613" s="2">
        <f t="shared" si="324"/>
        <v>59.12036591286742</v>
      </c>
    </row>
    <row r="2614" spans="1:11" ht="13.5" x14ac:dyDescent="0.25">
      <c r="A2614" s="3">
        <f>TITRES_STAT!B2617</f>
        <v>45812</v>
      </c>
      <c r="B2614" s="6">
        <f>TITRES_STAT!D2617</f>
        <v>62.09</v>
      </c>
      <c r="C2614" s="2">
        <f t="shared" si="317"/>
        <v>0</v>
      </c>
      <c r="D2614" s="2">
        <f t="shared" si="318"/>
        <v>62.090000000000011</v>
      </c>
      <c r="E2614" s="2">
        <f t="shared" si="320"/>
        <v>62.090000000000018</v>
      </c>
      <c r="F2614" s="2">
        <f t="shared" si="321"/>
        <v>62.428500000000007</v>
      </c>
      <c r="G2614" s="2">
        <f t="shared" si="323"/>
        <v>59.124680000000041</v>
      </c>
      <c r="H2614" s="2">
        <f t="shared" si="319"/>
        <v>50.495919999999963</v>
      </c>
      <c r="I2614" s="2">
        <f t="array" ref="I2614">SUMPRODUCT(B2598:B2617, (ROW(B2598:B2617)-ROW(B2598)+1)) / (20*21/2)</f>
        <v>62.09</v>
      </c>
      <c r="J2614" s="2">
        <f t="shared" si="322"/>
        <v>61.861747211127863</v>
      </c>
      <c r="K2614" s="2">
        <f t="shared" si="324"/>
        <v>59.236822151578508</v>
      </c>
    </row>
    <row r="2615" spans="1:11" ht="13.5" x14ac:dyDescent="0.25">
      <c r="A2615" s="3">
        <f>TITRES_STAT!B2618</f>
        <v>45813</v>
      </c>
      <c r="B2615" s="6">
        <f>TITRES_STAT!D2618</f>
        <v>62.09</v>
      </c>
      <c r="C2615" s="2">
        <f t="shared" si="317"/>
        <v>0</v>
      </c>
      <c r="D2615" s="2">
        <f t="shared" si="318"/>
        <v>62.090000000000011</v>
      </c>
      <c r="E2615" s="2">
        <f t="shared" si="320"/>
        <v>62.090000000000018</v>
      </c>
      <c r="F2615" s="2">
        <f t="shared" si="321"/>
        <v>62.332000000000008</v>
      </c>
      <c r="G2615" s="2">
        <f t="shared" si="323"/>
        <v>59.389380000000038</v>
      </c>
      <c r="H2615" s="2">
        <f t="shared" si="319"/>
        <v>50.575529999999965</v>
      </c>
      <c r="I2615" s="2">
        <f t="array" ref="I2615">SUMPRODUCT(B2599:B2618, (ROW(B2599:B2618)-ROW(B2599)+1)) / (20*21/2)</f>
        <v>62.09</v>
      </c>
      <c r="J2615" s="2">
        <f t="shared" si="322"/>
        <v>61.883485571972827</v>
      </c>
      <c r="K2615" s="2">
        <f t="shared" si="324"/>
        <v>59.348711478967587</v>
      </c>
    </row>
    <row r="2616" spans="1:11" ht="13.5" x14ac:dyDescent="0.25">
      <c r="A2616" s="3">
        <f>TITRES_STAT!B2619</f>
        <v>45817</v>
      </c>
      <c r="B2616" s="6">
        <f>TITRES_STAT!D2619</f>
        <v>62.09</v>
      </c>
      <c r="C2616" s="2">
        <f t="shared" si="317"/>
        <v>0</v>
      </c>
      <c r="D2616" s="2">
        <f t="shared" si="318"/>
        <v>62.090000000000011</v>
      </c>
      <c r="E2616" s="2">
        <f t="shared" si="320"/>
        <v>62.090000000000018</v>
      </c>
      <c r="F2616" s="2">
        <f t="shared" si="321"/>
        <v>62.235500000000002</v>
      </c>
      <c r="G2616" s="2">
        <f t="shared" si="323"/>
        <v>59.654080000000043</v>
      </c>
      <c r="H2616" s="2">
        <f t="shared" si="319"/>
        <v>50.655139999999967</v>
      </c>
      <c r="I2616" s="2">
        <f t="array" ref="I2616">SUMPRODUCT(B2600:B2619, (ROW(B2600:B2619)-ROW(B2600)+1)) / (20*21/2)</f>
        <v>62.09</v>
      </c>
      <c r="J2616" s="2">
        <f t="shared" si="322"/>
        <v>61.90315361273732</v>
      </c>
      <c r="K2616" s="2">
        <f t="shared" si="324"/>
        <v>59.456212989596317</v>
      </c>
    </row>
    <row r="2617" spans="1:11" ht="13.5" x14ac:dyDescent="0.25">
      <c r="A2617" s="3">
        <f>TITRES_STAT!B2620</f>
        <v>45818</v>
      </c>
      <c r="B2617" s="6">
        <f>TITRES_STAT!D2620</f>
        <v>62.09</v>
      </c>
      <c r="C2617" s="2">
        <f t="shared" si="317"/>
        <v>0</v>
      </c>
      <c r="D2617" s="2">
        <f t="shared" si="318"/>
        <v>62.090000000000011</v>
      </c>
      <c r="E2617" s="2">
        <f t="shared" si="320"/>
        <v>62.090000000000018</v>
      </c>
      <c r="F2617" s="2">
        <f t="shared" si="321"/>
        <v>62.090000000000011</v>
      </c>
      <c r="G2617" s="2">
        <f t="shared" si="323"/>
        <v>59.918780000000034</v>
      </c>
      <c r="H2617" s="2">
        <f t="shared" si="319"/>
        <v>50.73474999999997</v>
      </c>
      <c r="I2617" s="2">
        <f t="array" ref="I2617">SUMPRODUCT(B2601:B2620, (ROW(B2601:B2620)-ROW(B2601)+1)) / (20*21/2)</f>
        <v>62.09</v>
      </c>
      <c r="J2617" s="2">
        <f t="shared" si="322"/>
        <v>61.920948506762336</v>
      </c>
      <c r="K2617" s="2">
        <f t="shared" si="324"/>
        <v>59.559498754710191</v>
      </c>
    </row>
    <row r="2618" spans="1:11" ht="13.5" x14ac:dyDescent="0.25">
      <c r="A2618" s="3">
        <f>TITRES_STAT!B2621</f>
        <v>45819</v>
      </c>
      <c r="B2618" s="6">
        <f>TITRES_STAT!D2621</f>
        <v>62.09</v>
      </c>
      <c r="C2618" s="2">
        <f t="shared" si="317"/>
        <v>0</v>
      </c>
      <c r="D2618" s="2">
        <f t="shared" si="318"/>
        <v>62.090000000000011</v>
      </c>
      <c r="E2618" s="2">
        <f t="shared" si="320"/>
        <v>62.090000000000018</v>
      </c>
      <c r="F2618" s="2">
        <f t="shared" si="321"/>
        <v>62.090000000000011</v>
      </c>
      <c r="G2618" s="2">
        <f t="shared" si="323"/>
        <v>60.183480000000039</v>
      </c>
      <c r="H2618" s="2">
        <f t="shared" si="319"/>
        <v>50.814359999999972</v>
      </c>
      <c r="I2618" s="2">
        <f t="array" ref="I2618">SUMPRODUCT(B2602:B2621, (ROW(B2602:B2621)-ROW(B2602)+1)) / (20*21/2)</f>
        <v>62.09</v>
      </c>
      <c r="J2618" s="2">
        <f t="shared" si="322"/>
        <v>61.937048648975448</v>
      </c>
      <c r="K2618" s="2">
        <f t="shared" si="324"/>
        <v>59.658734097662737</v>
      </c>
    </row>
    <row r="2619" spans="1:11" ht="13.5" x14ac:dyDescent="0.25">
      <c r="A2619" s="3">
        <f>TITRES_STAT!B2622</f>
        <v>45820</v>
      </c>
      <c r="B2619" s="6">
        <f>TITRES_STAT!D2622</f>
        <v>62.09</v>
      </c>
      <c r="C2619" s="2">
        <f t="shared" si="317"/>
        <v>0</v>
      </c>
      <c r="D2619" s="2">
        <f t="shared" si="318"/>
        <v>62.090000000000011</v>
      </c>
      <c r="E2619" s="2">
        <f t="shared" si="320"/>
        <v>62.090000000000018</v>
      </c>
      <c r="F2619" s="2">
        <f t="shared" si="321"/>
        <v>62.090000000000011</v>
      </c>
      <c r="G2619" s="2">
        <f t="shared" si="323"/>
        <v>60.448180000000029</v>
      </c>
      <c r="H2619" s="2">
        <f t="shared" si="319"/>
        <v>50.893969999999975</v>
      </c>
      <c r="I2619" s="2">
        <f t="array" ref="I2619">SUMPRODUCT(B2603:B2622, (ROW(B2603:B2622)-ROW(B2603)+1)) / (20*21/2)</f>
        <v>62.09</v>
      </c>
      <c r="J2619" s="2">
        <f t="shared" si="322"/>
        <v>61.951615444311123</v>
      </c>
      <c r="K2619" s="2">
        <f t="shared" si="324"/>
        <v>59.754077858538714</v>
      </c>
    </row>
    <row r="2620" spans="1:11" ht="13.5" x14ac:dyDescent="0.25">
      <c r="A2620" s="3">
        <f>TITRES_STAT!B2623</f>
        <v>45821</v>
      </c>
      <c r="B2620" s="6">
        <f>TITRES_STAT!D2623</f>
        <v>62.09</v>
      </c>
      <c r="C2620" s="2">
        <f t="shared" si="317"/>
        <v>0</v>
      </c>
      <c r="D2620" s="2">
        <f t="shared" si="318"/>
        <v>62.090000000000011</v>
      </c>
      <c r="E2620" s="2">
        <f t="shared" si="320"/>
        <v>62.090000000000018</v>
      </c>
      <c r="F2620" s="2">
        <f t="shared" si="321"/>
        <v>62.090000000000011</v>
      </c>
      <c r="G2620" s="2">
        <f t="shared" si="323"/>
        <v>60.668900000000029</v>
      </c>
      <c r="H2620" s="2">
        <f t="shared" si="319"/>
        <v>50.973579999999977</v>
      </c>
      <c r="I2620" s="2">
        <f t="array" ref="I2620">SUMPRODUCT(B2604:B2623, (ROW(B2604:B2623)-ROW(B2604)+1)) / (20*21/2)</f>
        <v>62.09</v>
      </c>
      <c r="J2620" s="2">
        <f t="shared" si="322"/>
        <v>61.9647949258053</v>
      </c>
      <c r="K2620" s="2">
        <f t="shared" si="324"/>
        <v>59.845682648399944</v>
      </c>
    </row>
    <row r="2621" spans="1:11" ht="13.5" x14ac:dyDescent="0.25">
      <c r="A2621" s="3">
        <f>TITRES_STAT!B2624</f>
        <v>45824</v>
      </c>
      <c r="B2621" s="6">
        <f>TITRES_STAT!D2624</f>
        <v>62.09</v>
      </c>
      <c r="C2621" s="2">
        <f t="shared" si="317"/>
        <v>0</v>
      </c>
      <c r="D2621" s="2">
        <f t="shared" si="318"/>
        <v>62.090000000000011</v>
      </c>
      <c r="E2621" s="2">
        <f t="shared" si="320"/>
        <v>62.090000000000018</v>
      </c>
      <c r="F2621" s="2">
        <f t="shared" si="321"/>
        <v>62.090000000000011</v>
      </c>
      <c r="G2621" s="2">
        <f t="shared" si="323"/>
        <v>60.843700000000034</v>
      </c>
      <c r="H2621" s="2">
        <f t="shared" si="319"/>
        <v>51.053189999999979</v>
      </c>
      <c r="I2621" s="2">
        <f t="array" ref="I2621">SUMPRODUCT(B2605:B2624, (ROW(B2605:B2624)-ROW(B2605)+1)) / (20*21/2)</f>
        <v>62.09</v>
      </c>
      <c r="J2621" s="2">
        <f t="shared" si="322"/>
        <v>61.97671921858575</v>
      </c>
      <c r="K2621" s="2">
        <f t="shared" si="324"/>
        <v>59.933695093560736</v>
      </c>
    </row>
    <row r="2622" spans="1:11" ht="13.5" x14ac:dyDescent="0.25">
      <c r="A2622" s="3">
        <f>TITRES_STAT!B2625</f>
        <v>45825</v>
      </c>
      <c r="B2622" s="6">
        <f>TITRES_STAT!D2625</f>
        <v>62.09</v>
      </c>
      <c r="C2622" s="2">
        <f t="shared" si="317"/>
        <v>0</v>
      </c>
      <c r="D2622" s="2">
        <f t="shared" si="318"/>
        <v>62.090000000000011</v>
      </c>
      <c r="E2622" s="2">
        <f t="shared" si="320"/>
        <v>62.090000000000018</v>
      </c>
      <c r="F2622" s="2">
        <f t="shared" si="321"/>
        <v>62.090000000000011</v>
      </c>
      <c r="G2622" s="2">
        <f t="shared" si="323"/>
        <v>61.018500000000031</v>
      </c>
      <c r="H2622" s="2">
        <f t="shared" si="319"/>
        <v>51.132799999999982</v>
      </c>
      <c r="I2622" s="2">
        <f t="array" ref="I2622">SUMPRODUCT(B2606:B2625, (ROW(B2606:B2625)-ROW(B2606)+1)) / (20*21/2)</f>
        <v>62.09</v>
      </c>
      <c r="J2622" s="2">
        <f t="shared" si="322"/>
        <v>61.987507864434725</v>
      </c>
      <c r="K2622" s="2">
        <f t="shared" si="324"/>
        <v>60.018256070283847</v>
      </c>
    </row>
    <row r="2623" spans="1:11" ht="13.5" x14ac:dyDescent="0.25">
      <c r="A2623" s="3">
        <f>TITRES_STAT!B2626</f>
        <v>45826</v>
      </c>
      <c r="B2623" s="6">
        <f>TITRES_STAT!D2626</f>
        <v>62.09</v>
      </c>
      <c r="C2623" s="2">
        <f t="shared" si="317"/>
        <v>0</v>
      </c>
      <c r="D2623" s="2">
        <f t="shared" si="318"/>
        <v>62.090000000000011</v>
      </c>
      <c r="E2623" s="2">
        <f t="shared" si="320"/>
        <v>62.090000000000018</v>
      </c>
      <c r="F2623" s="2">
        <f t="shared" si="321"/>
        <v>62.090000000000011</v>
      </c>
      <c r="G2623" s="2">
        <f t="shared" si="323"/>
        <v>61.146400000000028</v>
      </c>
      <c r="H2623" s="2">
        <f t="shared" si="319"/>
        <v>51.212409999999984</v>
      </c>
      <c r="I2623" s="2">
        <f t="array" ref="I2623">SUMPRODUCT(B2607:B2626, (ROW(B2607:B2626)-ROW(B2607)+1)) / (20*21/2)</f>
        <v>62.09</v>
      </c>
      <c r="J2623" s="2">
        <f t="shared" si="322"/>
        <v>61.99726902020285</v>
      </c>
      <c r="K2623" s="2">
        <f t="shared" si="324"/>
        <v>60.099500930272718</v>
      </c>
    </row>
    <row r="2624" spans="1:11" ht="13.5" x14ac:dyDescent="0.25">
      <c r="A2624" s="3">
        <f>TITRES_STAT!B2627</f>
        <v>45827</v>
      </c>
      <c r="B2624" s="6">
        <f>TITRES_STAT!D2627</f>
        <v>62.09</v>
      </c>
      <c r="C2624" s="2">
        <f t="shared" si="317"/>
        <v>0</v>
      </c>
      <c r="D2624" s="2">
        <f t="shared" si="318"/>
        <v>62.090000000000011</v>
      </c>
      <c r="E2624" s="2">
        <f t="shared" si="320"/>
        <v>62.090000000000018</v>
      </c>
      <c r="F2624" s="2">
        <f t="shared" si="321"/>
        <v>62.090000000000011</v>
      </c>
      <c r="G2624" s="2">
        <f t="shared" si="323"/>
        <v>61.274300000000032</v>
      </c>
      <c r="H2624" s="2">
        <f t="shared" si="319"/>
        <v>51.292019999999987</v>
      </c>
      <c r="I2624" s="2">
        <f t="array" ref="I2624">SUMPRODUCT(B2608:B2627, (ROW(B2608:B2627)-ROW(B2608)+1)) / (20*21/2)</f>
        <v>62.09</v>
      </c>
      <c r="J2624" s="2">
        <f t="shared" si="322"/>
        <v>62.006100542088291</v>
      </c>
      <c r="K2624" s="2">
        <f t="shared" si="324"/>
        <v>60.177559717320854</v>
      </c>
    </row>
    <row r="2625" spans="1:11" ht="13.5" x14ac:dyDescent="0.25">
      <c r="A2625" s="3">
        <f>TITRES_STAT!B2628</f>
        <v>45828</v>
      </c>
      <c r="B2625" s="6">
        <f>TITRES_STAT!D2628</f>
        <v>62.09</v>
      </c>
      <c r="C2625" s="2">
        <f t="shared" si="317"/>
        <v>0</v>
      </c>
      <c r="D2625" s="2">
        <f t="shared" si="318"/>
        <v>62.090000000000011</v>
      </c>
      <c r="E2625" s="2">
        <f t="shared" si="320"/>
        <v>62.090000000000018</v>
      </c>
      <c r="F2625" s="2">
        <f t="shared" si="321"/>
        <v>62.090000000000011</v>
      </c>
      <c r="G2625" s="2">
        <f t="shared" si="323"/>
        <v>61.402200000000029</v>
      </c>
      <c r="H2625" s="2">
        <f t="shared" si="319"/>
        <v>51.371629999999989</v>
      </c>
      <c r="I2625" s="2">
        <f t="array" ref="I2625">SUMPRODUCT(B2609:B2628, (ROW(B2609:B2628)-ROW(B2609)+1)) / (20*21/2)</f>
        <v>62.09</v>
      </c>
      <c r="J2625" s="2">
        <f t="shared" si="322"/>
        <v>62.01409096665131</v>
      </c>
      <c r="K2625" s="2">
        <f t="shared" si="324"/>
        <v>60.252557375465138</v>
      </c>
    </row>
    <row r="2626" spans="1:11" ht="13.5" x14ac:dyDescent="0.25">
      <c r="A2626" s="3">
        <f>TITRES_STAT!B2629</f>
        <v>45831</v>
      </c>
      <c r="B2626" s="6">
        <f>TITRES_STAT!D2629</f>
        <v>62.09</v>
      </c>
      <c r="C2626" s="2">
        <f t="shared" si="317"/>
        <v>0</v>
      </c>
      <c r="D2626" s="2">
        <f t="shared" si="318"/>
        <v>62.090000000000011</v>
      </c>
      <c r="E2626" s="2">
        <f t="shared" si="320"/>
        <v>62.090000000000018</v>
      </c>
      <c r="F2626" s="2">
        <f t="shared" si="321"/>
        <v>62.090000000000011</v>
      </c>
      <c r="G2626" s="2">
        <f t="shared" si="323"/>
        <v>61.530100000000019</v>
      </c>
      <c r="H2626" s="2">
        <f t="shared" si="319"/>
        <v>51.451239999999991</v>
      </c>
      <c r="I2626" s="2">
        <f t="array" ref="I2626">SUMPRODUCT(B2610:B2629, (ROW(B2610:B2629)-ROW(B2610)+1)) / (20*21/2)</f>
        <v>62.09</v>
      </c>
      <c r="J2626" s="2">
        <f t="shared" si="322"/>
        <v>62.021320398398807</v>
      </c>
      <c r="K2626" s="2">
        <f t="shared" si="324"/>
        <v>60.324613948976314</v>
      </c>
    </row>
    <row r="2627" spans="1:11" ht="13.5" x14ac:dyDescent="0.25">
      <c r="A2627" s="3">
        <f>TITRES_STAT!B2630</f>
        <v>45832</v>
      </c>
      <c r="B2627" s="6">
        <f>TITRES_STAT!D2630</f>
        <v>62.09</v>
      </c>
      <c r="C2627" s="2">
        <f t="shared" si="317"/>
        <v>0</v>
      </c>
      <c r="D2627" s="2">
        <f t="shared" si="318"/>
        <v>62.090000000000011</v>
      </c>
      <c r="E2627" s="2">
        <f t="shared" si="320"/>
        <v>62.090000000000018</v>
      </c>
      <c r="F2627" s="2">
        <f t="shared" si="321"/>
        <v>62.090000000000011</v>
      </c>
      <c r="G2627" s="2">
        <f t="shared" si="323"/>
        <v>61.658000000000023</v>
      </c>
      <c r="H2627" s="2">
        <f t="shared" si="319"/>
        <v>51.530849999999994</v>
      </c>
      <c r="I2627" s="2">
        <f t="array" ref="I2627">SUMPRODUCT(B2611:B2630, (ROW(B2611:B2630)-ROW(B2611)+1)) / (20*21/2)</f>
        <v>62.09</v>
      </c>
      <c r="J2627" s="2">
        <f t="shared" si="322"/>
        <v>62.027861312837018</v>
      </c>
      <c r="K2627" s="2">
        <f t="shared" si="324"/>
        <v>60.393844774506661</v>
      </c>
    </row>
    <row r="2628" spans="1:11" ht="13.5" x14ac:dyDescent="0.25">
      <c r="A2628" s="3">
        <f>TITRES_STAT!B2631</f>
        <v>45833</v>
      </c>
      <c r="B2628" s="6">
        <f>TITRES_STAT!D2631</f>
        <v>62.09</v>
      </c>
      <c r="C2628" s="2">
        <f t="shared" ref="C2628:C2691" si="325">B2628-B2627</f>
        <v>0</v>
      </c>
      <c r="D2628" s="2">
        <f t="shared" si="318"/>
        <v>62.090000000000011</v>
      </c>
      <c r="E2628" s="2">
        <f t="shared" si="320"/>
        <v>62.090000000000018</v>
      </c>
      <c r="F2628" s="2">
        <f t="shared" si="321"/>
        <v>62.090000000000011</v>
      </c>
      <c r="G2628" s="2">
        <f t="shared" si="323"/>
        <v>61.785900000000019</v>
      </c>
      <c r="H2628" s="2">
        <f t="shared" si="319"/>
        <v>51.610459999999996</v>
      </c>
      <c r="I2628" s="2">
        <f t="array" ref="I2628">SUMPRODUCT(B2612:B2631, (ROW(B2612:B2631)-ROW(B2612)+1)) / (20*21/2)</f>
        <v>62.09</v>
      </c>
      <c r="J2628" s="2">
        <f t="shared" si="322"/>
        <v>62.033779283043017</v>
      </c>
      <c r="K2628" s="2">
        <f t="shared" si="324"/>
        <v>60.460360665702481</v>
      </c>
    </row>
    <row r="2629" spans="1:11" ht="13.5" x14ac:dyDescent="0.25">
      <c r="A2629" s="3">
        <f>TITRES_STAT!B2632</f>
        <v>45835</v>
      </c>
      <c r="B2629" s="6">
        <f>TITRES_STAT!D2632</f>
        <v>62.09</v>
      </c>
      <c r="C2629" s="2">
        <f t="shared" si="325"/>
        <v>0</v>
      </c>
      <c r="D2629" s="2">
        <f t="shared" si="318"/>
        <v>62.090000000000011</v>
      </c>
      <c r="E2629" s="2">
        <f t="shared" si="320"/>
        <v>62.090000000000018</v>
      </c>
      <c r="F2629" s="2">
        <f t="shared" si="321"/>
        <v>62.090000000000011</v>
      </c>
      <c r="G2629" s="2">
        <f t="shared" si="323"/>
        <v>61.863780000000013</v>
      </c>
      <c r="H2629" s="2">
        <f t="shared" si="319"/>
        <v>51.690069999999999</v>
      </c>
      <c r="I2629" s="2">
        <f t="array" ref="I2629">SUMPRODUCT(B2613:B2632, (ROW(B2613:B2632)-ROW(B2613)+1)) / (20*21/2)</f>
        <v>62.09</v>
      </c>
      <c r="J2629" s="2">
        <f t="shared" si="322"/>
        <v>62.039133637038923</v>
      </c>
      <c r="K2629" s="2">
        <f t="shared" si="324"/>
        <v>60.524268090576896</v>
      </c>
    </row>
    <row r="2630" spans="1:11" ht="13.5" x14ac:dyDescent="0.25">
      <c r="A2630" s="3">
        <f>TITRES_STAT!B2633</f>
        <v>45838</v>
      </c>
      <c r="B2630" s="6">
        <f>TITRES_STAT!D2633</f>
        <v>62.09</v>
      </c>
      <c r="C2630" s="2">
        <f t="shared" si="325"/>
        <v>0</v>
      </c>
      <c r="D2630" s="2">
        <f t="shared" ref="D2630:D2693" si="326">AVERAGE(B2626:B2630)</f>
        <v>62.090000000000011</v>
      </c>
      <c r="E2630" s="2">
        <f t="shared" si="320"/>
        <v>62.090000000000018</v>
      </c>
      <c r="F2630" s="2">
        <f t="shared" si="321"/>
        <v>62.090000000000011</v>
      </c>
      <c r="G2630" s="2">
        <f t="shared" si="323"/>
        <v>61.889280000000014</v>
      </c>
      <c r="H2630" s="2">
        <f t="shared" si="319"/>
        <v>51.769680000000001</v>
      </c>
      <c r="I2630" s="2">
        <f t="array" ref="I2630">SUMPRODUCT(B2614:B2633, (ROW(B2614:B2633)-ROW(B2614)+1)) / (20*21/2)</f>
        <v>62.09</v>
      </c>
      <c r="J2630" s="2">
        <f t="shared" si="322"/>
        <v>62.043978052559027</v>
      </c>
      <c r="K2630" s="2">
        <f t="shared" si="324"/>
        <v>60.585669341926824</v>
      </c>
    </row>
    <row r="2631" spans="1:11" ht="13.5" x14ac:dyDescent="0.25">
      <c r="A2631" s="3">
        <f>TITRES_STAT!B2634</f>
        <v>45839</v>
      </c>
      <c r="B2631" s="6">
        <f>TITRES_STAT!D2634</f>
        <v>62.09</v>
      </c>
      <c r="C2631" s="2">
        <f t="shared" si="325"/>
        <v>0</v>
      </c>
      <c r="D2631" s="2">
        <f t="shared" si="326"/>
        <v>62.090000000000011</v>
      </c>
      <c r="E2631" s="2">
        <f t="shared" si="320"/>
        <v>62.090000000000018</v>
      </c>
      <c r="F2631" s="2">
        <f t="shared" si="321"/>
        <v>62.090000000000011</v>
      </c>
      <c r="G2631" s="2">
        <f t="shared" si="323"/>
        <v>61.890160000000016</v>
      </c>
      <c r="H2631" s="2">
        <f t="shared" si="319"/>
        <v>51.849240000000002</v>
      </c>
      <c r="I2631" s="2">
        <f t="array" ref="I2631">SUMPRODUCT(B2615:B2634, (ROW(B2615:B2634)-ROW(B2615)+1)) / (20*21/2)</f>
        <v>62.09</v>
      </c>
      <c r="J2631" s="2">
        <f t="shared" si="322"/>
        <v>62.048361095172453</v>
      </c>
      <c r="K2631" s="2">
        <f t="shared" si="324"/>
        <v>60.644662701066956</v>
      </c>
    </row>
    <row r="2632" spans="1:11" ht="13.5" x14ac:dyDescent="0.25">
      <c r="A2632" s="3">
        <f>TITRES_STAT!B2635</f>
        <v>45840</v>
      </c>
      <c r="B2632" s="6">
        <f>TITRES_STAT!D2635</f>
        <v>62.09</v>
      </c>
      <c r="C2632" s="2">
        <f t="shared" si="325"/>
        <v>0</v>
      </c>
      <c r="D2632" s="2">
        <f t="shared" si="326"/>
        <v>62.090000000000011</v>
      </c>
      <c r="E2632" s="2">
        <f t="shared" si="320"/>
        <v>62.090000000000018</v>
      </c>
      <c r="F2632" s="2">
        <f t="shared" si="321"/>
        <v>62.090000000000011</v>
      </c>
      <c r="G2632" s="2">
        <f t="shared" si="323"/>
        <v>61.891040000000018</v>
      </c>
      <c r="H2632" s="2">
        <f t="shared" si="319"/>
        <v>51.928800000000003</v>
      </c>
      <c r="I2632" s="2">
        <f t="array" ref="I2632">SUMPRODUCT(B2616:B2635, (ROW(B2616:B2635)-ROW(B2616)+1)) / (20*21/2)</f>
        <v>62.352857142857154</v>
      </c>
      <c r="J2632" s="2">
        <f t="shared" si="322"/>
        <v>62.052326705156027</v>
      </c>
      <c r="K2632" s="2">
        <f t="shared" si="324"/>
        <v>60.701342595142762</v>
      </c>
    </row>
    <row r="2633" spans="1:11" ht="13.5" x14ac:dyDescent="0.25">
      <c r="A2633" s="3">
        <f>TITRES_STAT!B2636</f>
        <v>45841</v>
      </c>
      <c r="B2633" s="6">
        <f>TITRES_STAT!D2636</f>
        <v>62.09</v>
      </c>
      <c r="C2633" s="2">
        <f t="shared" si="325"/>
        <v>0</v>
      </c>
      <c r="D2633" s="2">
        <f t="shared" si="326"/>
        <v>62.090000000000011</v>
      </c>
      <c r="E2633" s="2">
        <f t="shared" si="320"/>
        <v>62.090000000000018</v>
      </c>
      <c r="F2633" s="2">
        <f t="shared" si="321"/>
        <v>62.090000000000011</v>
      </c>
      <c r="G2633" s="2">
        <f t="shared" si="323"/>
        <v>61.947620000000015</v>
      </c>
      <c r="H2633" s="2">
        <f t="shared" si="319"/>
        <v>52.008360000000003</v>
      </c>
      <c r="I2633" s="2">
        <f t="array" ref="I2633">SUMPRODUCT(B2617:B2636, (ROW(B2617:B2636)-ROW(B2617)+1)) / (20*21/2)</f>
        <v>62.60257142857143</v>
      </c>
      <c r="J2633" s="2">
        <f t="shared" si="322"/>
        <v>62.055914637998313</v>
      </c>
      <c r="K2633" s="2">
        <f t="shared" si="324"/>
        <v>60.75579974827442</v>
      </c>
    </row>
    <row r="2634" spans="1:11" ht="13.5" x14ac:dyDescent="0.25">
      <c r="A2634" s="3">
        <f>TITRES_STAT!B2637</f>
        <v>45842</v>
      </c>
      <c r="B2634" s="6">
        <f>TITRES_STAT!D2637</f>
        <v>62.09</v>
      </c>
      <c r="C2634" s="2">
        <f t="shared" si="325"/>
        <v>0</v>
      </c>
      <c r="D2634" s="2">
        <f t="shared" si="326"/>
        <v>62.090000000000011</v>
      </c>
      <c r="E2634" s="2">
        <f t="shared" si="320"/>
        <v>62.090000000000018</v>
      </c>
      <c r="F2634" s="2">
        <f t="shared" si="321"/>
        <v>62.090000000000011</v>
      </c>
      <c r="G2634" s="2">
        <f t="shared" si="323"/>
        <v>62.016900000000021</v>
      </c>
      <c r="H2634" s="2">
        <f t="shared" ref="H2634:H2693" si="327">AVERAGE(B2435:B2634)</f>
        <v>52.087920000000004</v>
      </c>
      <c r="I2634" s="2">
        <f t="array" ref="I2634">SUMPRODUCT(B2618:B2637, (ROW(B2618:B2637)-ROW(B2618)+1)) / (20*21/2)</f>
        <v>62.839142857142853</v>
      </c>
      <c r="J2634" s="2">
        <f t="shared" si="322"/>
        <v>62.059160862950854</v>
      </c>
      <c r="K2634" s="2">
        <f t="shared" si="324"/>
        <v>60.808121326773467</v>
      </c>
    </row>
    <row r="2635" spans="1:11" ht="13.5" x14ac:dyDescent="0.25">
      <c r="A2635" s="3">
        <f>TITRES_STAT!B2638</f>
        <v>45845</v>
      </c>
      <c r="B2635" s="6">
        <f>TITRES_STAT!D2638</f>
        <v>64.849999999999994</v>
      </c>
      <c r="C2635" s="2">
        <f t="shared" si="325"/>
        <v>2.7599999999999909</v>
      </c>
      <c r="D2635" s="2">
        <f t="shared" si="326"/>
        <v>62.64200000000001</v>
      </c>
      <c r="E2635" s="2">
        <f t="shared" si="320"/>
        <v>62.366000000000021</v>
      </c>
      <c r="F2635" s="2">
        <f t="shared" si="321"/>
        <v>62.228000000000009</v>
      </c>
      <c r="G2635" s="2">
        <f t="shared" si="323"/>
        <v>62.141380000000019</v>
      </c>
      <c r="H2635" s="2">
        <f t="shared" si="327"/>
        <v>52.181280000000008</v>
      </c>
      <c r="I2635" s="2">
        <f t="array" ref="I2635">SUMPRODUCT(B2619:B2638, (ROW(B2619:B2638)-ROW(B2619)+1)) / (20*21/2)</f>
        <v>63.062571428571417</v>
      </c>
      <c r="J2635" s="2">
        <f t="shared" si="322"/>
        <v>62.324955066479347</v>
      </c>
      <c r="K2635" s="2">
        <f t="shared" si="324"/>
        <v>60.966626372782358</v>
      </c>
    </row>
    <row r="2636" spans="1:11" ht="13.5" x14ac:dyDescent="0.25">
      <c r="A2636" s="3">
        <f>TITRES_STAT!B2639</f>
        <v>45846</v>
      </c>
      <c r="B2636" s="6">
        <f>TITRES_STAT!D2639</f>
        <v>64.849999999999994</v>
      </c>
      <c r="C2636" s="2">
        <f t="shared" si="325"/>
        <v>0</v>
      </c>
      <c r="D2636" s="2">
        <f t="shared" si="326"/>
        <v>63.194000000000003</v>
      </c>
      <c r="E2636" s="2">
        <f t="shared" ref="E2636:E2693" si="328">AVERAGE(B2627:B2636)</f>
        <v>62.642000000000017</v>
      </c>
      <c r="F2636" s="2">
        <f t="shared" si="321"/>
        <v>62.366000000000007</v>
      </c>
      <c r="G2636" s="2">
        <f t="shared" si="323"/>
        <v>62.265860000000018</v>
      </c>
      <c r="H2636" s="2">
        <f t="shared" si="327"/>
        <v>52.274640000000005</v>
      </c>
      <c r="I2636" s="2">
        <f t="array" ref="I2636">SUMPRODUCT(B2620:B2639, (ROW(B2620:B2639)-ROW(B2620)+1)) / (20*21/2)</f>
        <v>63.272857142857134</v>
      </c>
      <c r="J2636" s="2">
        <f t="shared" si="322"/>
        <v>62.565435536338455</v>
      </c>
      <c r="K2636" s="2">
        <f t="shared" si="324"/>
        <v>61.118915534634027</v>
      </c>
    </row>
    <row r="2637" spans="1:11" ht="13.5" x14ac:dyDescent="0.25">
      <c r="A2637" s="3">
        <f>TITRES_STAT!B2640</f>
        <v>45847</v>
      </c>
      <c r="B2637" s="6">
        <f>TITRES_STAT!D2640</f>
        <v>64.849999999999994</v>
      </c>
      <c r="C2637" s="2">
        <f t="shared" si="325"/>
        <v>0</v>
      </c>
      <c r="D2637" s="2">
        <f t="shared" si="326"/>
        <v>63.746000000000002</v>
      </c>
      <c r="E2637" s="2">
        <f t="shared" si="328"/>
        <v>62.918000000000021</v>
      </c>
      <c r="F2637" s="2">
        <f t="shared" si="321"/>
        <v>62.504000000000005</v>
      </c>
      <c r="G2637" s="2">
        <f t="shared" si="323"/>
        <v>62.390340000000016</v>
      </c>
      <c r="H2637" s="2">
        <f t="shared" si="327"/>
        <v>52.368000000000009</v>
      </c>
      <c r="I2637" s="2">
        <f t="array" ref="I2637">SUMPRODUCT(B2621:B2640, (ROW(B2621:B2640)-ROW(B2621)+1)) / (20*21/2)</f>
        <v>63.469999999999992</v>
      </c>
      <c r="J2637" s="2">
        <f t="shared" si="322"/>
        <v>62.783013104306221</v>
      </c>
      <c r="K2637" s="2">
        <f t="shared" si="324"/>
        <v>61.265232572491513</v>
      </c>
    </row>
    <row r="2638" spans="1:11" ht="13.5" x14ac:dyDescent="0.25">
      <c r="A2638" s="3">
        <f>TITRES_STAT!B2641</f>
        <v>45848</v>
      </c>
      <c r="B2638" s="6">
        <f>TITRES_STAT!D2641</f>
        <v>64.849999999999994</v>
      </c>
      <c r="C2638" s="2">
        <f t="shared" si="325"/>
        <v>0</v>
      </c>
      <c r="D2638" s="2">
        <f t="shared" si="326"/>
        <v>64.298000000000002</v>
      </c>
      <c r="E2638" s="2">
        <f t="shared" si="328"/>
        <v>63.194000000000017</v>
      </c>
      <c r="F2638" s="2">
        <f t="shared" si="321"/>
        <v>62.64200000000001</v>
      </c>
      <c r="G2638" s="2">
        <f t="shared" si="323"/>
        <v>62.514820000000007</v>
      </c>
      <c r="H2638" s="2">
        <f t="shared" si="327"/>
        <v>52.46136000000002</v>
      </c>
      <c r="I2638" s="2">
        <f t="array" ref="I2638">SUMPRODUCT(B2622:B2641, (ROW(B2622:B2641)-ROW(B2622)+1)) / (20*21/2)</f>
        <v>63.653999999999989</v>
      </c>
      <c r="J2638" s="2">
        <f t="shared" si="322"/>
        <v>62.979868999134204</v>
      </c>
      <c r="K2638" s="2">
        <f t="shared" si="324"/>
        <v>61.405811687295767</v>
      </c>
    </row>
    <row r="2639" spans="1:11" ht="13.5" x14ac:dyDescent="0.25">
      <c r="A2639" s="3">
        <f>TITRES_STAT!B2642</f>
        <v>45849</v>
      </c>
      <c r="B2639" s="6">
        <f>TITRES_STAT!D2642</f>
        <v>64.849999999999994</v>
      </c>
      <c r="C2639" s="2">
        <f t="shared" si="325"/>
        <v>0</v>
      </c>
      <c r="D2639" s="2">
        <f t="shared" si="326"/>
        <v>64.849999999999994</v>
      </c>
      <c r="E2639" s="2">
        <f t="shared" si="328"/>
        <v>63.470000000000013</v>
      </c>
      <c r="F2639" s="2">
        <f t="shared" si="321"/>
        <v>62.780000000000008</v>
      </c>
      <c r="G2639" s="2">
        <f t="shared" si="323"/>
        <v>62.639300000000006</v>
      </c>
      <c r="H2639" s="2">
        <f t="shared" si="327"/>
        <v>52.554720000000025</v>
      </c>
      <c r="I2639" s="2">
        <f t="array" ref="I2639">SUMPRODUCT(B2623:B2642, (ROW(B2623:B2642)-ROW(B2623)+1)) / (20*21/2)</f>
        <v>63.824857142857141</v>
      </c>
      <c r="J2639" s="2">
        <f t="shared" si="322"/>
        <v>63.157976713502379</v>
      </c>
      <c r="K2639" s="2">
        <f t="shared" si="324"/>
        <v>61.540877895637109</v>
      </c>
    </row>
    <row r="2640" spans="1:11" ht="13.5" x14ac:dyDescent="0.25">
      <c r="A2640" s="3">
        <f>TITRES_STAT!B2643</f>
        <v>45852</v>
      </c>
      <c r="B2640" s="6">
        <f>TITRES_STAT!D2643</f>
        <v>64.849999999999994</v>
      </c>
      <c r="C2640" s="2">
        <f t="shared" si="325"/>
        <v>0</v>
      </c>
      <c r="D2640" s="2">
        <f t="shared" si="326"/>
        <v>64.849999999999994</v>
      </c>
      <c r="E2640" s="2">
        <f t="shared" si="328"/>
        <v>63.746000000000016</v>
      </c>
      <c r="F2640" s="2">
        <f t="shared" si="321"/>
        <v>62.918000000000006</v>
      </c>
      <c r="G2640" s="2">
        <f t="shared" si="323"/>
        <v>62.711000000000006</v>
      </c>
      <c r="H2640" s="2">
        <f t="shared" si="327"/>
        <v>52.648080000000029</v>
      </c>
      <c r="I2640" s="2">
        <f t="array" ref="I2640">SUMPRODUCT(B2624:B2643, (ROW(B2624:B2643)-ROW(B2624)+1)) / (20*21/2)</f>
        <v>63.982571428571418</v>
      </c>
      <c r="J2640" s="2">
        <f t="shared" si="322"/>
        <v>63.319121788406918</v>
      </c>
      <c r="K2640" s="2">
        <f t="shared" si="324"/>
        <v>61.670647389925847</v>
      </c>
    </row>
    <row r="2641" spans="1:11" ht="13.5" x14ac:dyDescent="0.25">
      <c r="A2641" s="3">
        <f>TITRES_STAT!B2644</f>
        <v>45853</v>
      </c>
      <c r="B2641" s="6">
        <f>TITRES_STAT!D2644</f>
        <v>64.849999999999994</v>
      </c>
      <c r="C2641" s="2">
        <f t="shared" si="325"/>
        <v>0</v>
      </c>
      <c r="D2641" s="2">
        <f t="shared" si="326"/>
        <v>64.849999999999994</v>
      </c>
      <c r="E2641" s="2">
        <f t="shared" si="328"/>
        <v>64.02200000000002</v>
      </c>
      <c r="F2641" s="2">
        <f t="shared" si="321"/>
        <v>63.056000000000004</v>
      </c>
      <c r="G2641" s="2">
        <f t="shared" si="323"/>
        <v>62.727599999999995</v>
      </c>
      <c r="H2641" s="2">
        <f t="shared" si="327"/>
        <v>52.741440000000033</v>
      </c>
      <c r="I2641" s="2">
        <f t="array" ref="I2641">SUMPRODUCT(B2625:B2644, (ROW(B2625:B2644)-ROW(B2625)+1)) / (20*21/2)</f>
        <v>64.127142857142857</v>
      </c>
      <c r="J2641" s="2">
        <f t="shared" si="322"/>
        <v>63.464919713320548</v>
      </c>
      <c r="K2641" s="2">
        <f t="shared" si="324"/>
        <v>61.795327884438564</v>
      </c>
    </row>
    <row r="2642" spans="1:11" ht="13.5" x14ac:dyDescent="0.25">
      <c r="A2642" s="3">
        <f>TITRES_STAT!B2645</f>
        <v>45854</v>
      </c>
      <c r="B2642" s="6">
        <f>TITRES_STAT!D2645</f>
        <v>64.849999999999994</v>
      </c>
      <c r="C2642" s="2">
        <f t="shared" si="325"/>
        <v>0</v>
      </c>
      <c r="D2642" s="2">
        <f t="shared" si="326"/>
        <v>64.849999999999994</v>
      </c>
      <c r="E2642" s="2">
        <f t="shared" si="328"/>
        <v>64.298000000000016</v>
      </c>
      <c r="F2642" s="2">
        <f t="shared" si="321"/>
        <v>63.194000000000003</v>
      </c>
      <c r="G2642" s="2">
        <f t="shared" si="323"/>
        <v>62.744199999999992</v>
      </c>
      <c r="H2642" s="2">
        <f t="shared" si="327"/>
        <v>52.83480000000003</v>
      </c>
      <c r="I2642" s="2">
        <f t="array" ref="I2642">SUMPRODUCT(B2626:B2645, (ROW(B2626:B2645)-ROW(B2626)+1)) / (20*21/2)</f>
        <v>64.258571428571415</v>
      </c>
      <c r="J2642" s="2">
        <f t="shared" si="322"/>
        <v>63.596832121575737</v>
      </c>
      <c r="K2642" s="2">
        <f t="shared" si="324"/>
        <v>61.915118947793914</v>
      </c>
    </row>
    <row r="2643" spans="1:11" ht="13.5" x14ac:dyDescent="0.25">
      <c r="A2643" s="3">
        <f>TITRES_STAT!B2646</f>
        <v>45855</v>
      </c>
      <c r="B2643" s="6">
        <f>TITRES_STAT!D2646</f>
        <v>64.849999999999994</v>
      </c>
      <c r="C2643" s="2">
        <f t="shared" si="325"/>
        <v>0</v>
      </c>
      <c r="D2643" s="2">
        <f t="shared" si="326"/>
        <v>64.849999999999994</v>
      </c>
      <c r="E2643" s="2">
        <f t="shared" si="328"/>
        <v>64.574000000000012</v>
      </c>
      <c r="F2643" s="2">
        <f t="shared" si="321"/>
        <v>63.332000000000008</v>
      </c>
      <c r="G2643" s="2">
        <f t="shared" si="323"/>
        <v>62.760799999999989</v>
      </c>
      <c r="H2643" s="2">
        <f t="shared" si="327"/>
        <v>52.928160000000041</v>
      </c>
      <c r="I2643" s="2">
        <f t="array" ref="I2643">SUMPRODUCT(B2627:B2646, (ROW(B2627:B2646)-ROW(B2627)+1)) / (20*21/2)</f>
        <v>64.376857142857133</v>
      </c>
      <c r="J2643" s="2">
        <f t="shared" si="322"/>
        <v>63.716181443330427</v>
      </c>
      <c r="K2643" s="2">
        <f t="shared" si="324"/>
        <v>62.030212322390227</v>
      </c>
    </row>
    <row r="2644" spans="1:11" ht="13.5" x14ac:dyDescent="0.25">
      <c r="A2644" s="3">
        <f>TITRES_STAT!B2647</f>
        <v>45856</v>
      </c>
      <c r="B2644" s="6">
        <f>TITRES_STAT!D2647</f>
        <v>64.849999999999994</v>
      </c>
      <c r="C2644" s="2">
        <f t="shared" si="325"/>
        <v>0</v>
      </c>
      <c r="D2644" s="2">
        <f t="shared" si="326"/>
        <v>64.849999999999994</v>
      </c>
      <c r="E2644" s="2">
        <f t="shared" si="328"/>
        <v>64.850000000000009</v>
      </c>
      <c r="F2644" s="2">
        <f t="shared" ref="F2644:F2692" si="329">AVERAGE(B2625:B2644)</f>
        <v>63.470000000000006</v>
      </c>
      <c r="G2644" s="2">
        <f t="shared" si="323"/>
        <v>62.777399999999986</v>
      </c>
      <c r="H2644" s="2">
        <f t="shared" si="327"/>
        <v>53.021520000000045</v>
      </c>
      <c r="I2644" s="2">
        <f t="array" ref="I2644">SUMPRODUCT(B2628:B2647, (ROW(B2628:B2647)-ROW(B2628)+1)) / (20*21/2)</f>
        <v>64.481999999999999</v>
      </c>
      <c r="J2644" s="2">
        <f t="shared" si="322"/>
        <v>63.824164163013243</v>
      </c>
      <c r="K2644" s="2">
        <f t="shared" si="324"/>
        <v>62.140792231316098</v>
      </c>
    </row>
    <row r="2645" spans="1:11" ht="13.5" x14ac:dyDescent="0.25">
      <c r="A2645" s="3">
        <f>TITRES_STAT!B2648</f>
        <v>45859</v>
      </c>
      <c r="B2645" s="6">
        <f>TITRES_STAT!D2648</f>
        <v>64.849999999999994</v>
      </c>
      <c r="C2645" s="2">
        <f t="shared" si="325"/>
        <v>0</v>
      </c>
      <c r="D2645" s="2">
        <f t="shared" si="326"/>
        <v>64.849999999999994</v>
      </c>
      <c r="E2645" s="2">
        <f t="shared" si="328"/>
        <v>64.850000000000009</v>
      </c>
      <c r="F2645" s="2">
        <f t="shared" si="329"/>
        <v>63.608000000000004</v>
      </c>
      <c r="G2645" s="2">
        <f t="shared" si="323"/>
        <v>62.793999999999976</v>
      </c>
      <c r="H2645" s="2">
        <f t="shared" si="327"/>
        <v>53.104520000000051</v>
      </c>
      <c r="I2645" s="2">
        <f t="array" ref="I2645">SUMPRODUCT(B2629:B2648, (ROW(B2629:B2648)-ROW(B2629)+1)) / (20*21/2)</f>
        <v>64.573999999999998</v>
      </c>
      <c r="J2645" s="2">
        <f t="shared" ref="J2645:J2693" si="330">$J$4*B2645+J2644*(1-$J$4)</f>
        <v>63.921862814154842</v>
      </c>
      <c r="K2645" s="2">
        <f t="shared" si="324"/>
        <v>62.24703567322527</v>
      </c>
    </row>
    <row r="2646" spans="1:11" ht="13.5" x14ac:dyDescent="0.25">
      <c r="A2646" s="3">
        <f>TITRES_STAT!B2649</f>
        <v>45860</v>
      </c>
      <c r="B2646" s="6">
        <f>TITRES_STAT!D2649</f>
        <v>64.849999999999994</v>
      </c>
      <c r="C2646" s="2">
        <f t="shared" si="325"/>
        <v>0</v>
      </c>
      <c r="D2646" s="2">
        <f t="shared" si="326"/>
        <v>64.849999999999994</v>
      </c>
      <c r="E2646" s="2">
        <f t="shared" si="328"/>
        <v>64.850000000000009</v>
      </c>
      <c r="F2646" s="2">
        <f t="shared" si="329"/>
        <v>63.746000000000002</v>
      </c>
      <c r="G2646" s="2">
        <f t="shared" si="323"/>
        <v>62.81059999999998</v>
      </c>
      <c r="H2646" s="2">
        <f t="shared" si="327"/>
        <v>53.187520000000056</v>
      </c>
      <c r="I2646" s="2">
        <f t="array" ref="I2646">SUMPRODUCT(B2630:B2649, (ROW(B2630:B2649)-ROW(B2630)+1)) / (20*21/2)</f>
        <v>64.65285714285713</v>
      </c>
      <c r="J2646" s="2">
        <f t="shared" si="330"/>
        <v>64.010256831854377</v>
      </c>
      <c r="K2646" s="2">
        <f t="shared" si="324"/>
        <v>62.349112705647812</v>
      </c>
    </row>
    <row r="2647" spans="1:11" ht="13.5" x14ac:dyDescent="0.25">
      <c r="A2647" s="3">
        <f>TITRES_STAT!B2650</f>
        <v>45861</v>
      </c>
      <c r="B2647" s="6">
        <f>TITRES_STAT!D2650</f>
        <v>64.849999999999994</v>
      </c>
      <c r="C2647" s="2">
        <f t="shared" si="325"/>
        <v>0</v>
      </c>
      <c r="D2647" s="2">
        <f t="shared" si="326"/>
        <v>64.849999999999994</v>
      </c>
      <c r="E2647" s="2">
        <f t="shared" si="328"/>
        <v>64.850000000000009</v>
      </c>
      <c r="F2647" s="2">
        <f t="shared" si="329"/>
        <v>63.884</v>
      </c>
      <c r="G2647" s="2">
        <f t="shared" si="323"/>
        <v>62.807599999999972</v>
      </c>
      <c r="H2647" s="2">
        <f t="shared" si="327"/>
        <v>53.270520000000062</v>
      </c>
      <c r="I2647" s="2">
        <f t="array" ref="I2647">SUMPRODUCT(B2631:B2650, (ROW(B2631:B2650)-ROW(B2631)+1)) / (20*21/2)</f>
        <v>64.718571428571423</v>
      </c>
      <c r="J2647" s="2">
        <f t="shared" si="330"/>
        <v>64.090232371677772</v>
      </c>
      <c r="K2647" s="2">
        <f t="shared" si="324"/>
        <v>62.44718671719103</v>
      </c>
    </row>
    <row r="2648" spans="1:11" ht="13.5" x14ac:dyDescent="0.25">
      <c r="A2648" s="3">
        <f>TITRES_STAT!B2651</f>
        <v>45862</v>
      </c>
      <c r="B2648" s="6">
        <f>TITRES_STAT!D2651</f>
        <v>64.849999999999994</v>
      </c>
      <c r="C2648" s="2">
        <f t="shared" si="325"/>
        <v>0</v>
      </c>
      <c r="D2648" s="2">
        <f t="shared" si="326"/>
        <v>64.849999999999994</v>
      </c>
      <c r="E2648" s="2">
        <f t="shared" si="328"/>
        <v>64.850000000000009</v>
      </c>
      <c r="F2648" s="2">
        <f t="shared" si="329"/>
        <v>64.022000000000006</v>
      </c>
      <c r="G2648" s="2">
        <f t="shared" si="323"/>
        <v>62.862799999999972</v>
      </c>
      <c r="H2648" s="2">
        <f t="shared" si="327"/>
        <v>53.35352000000006</v>
      </c>
      <c r="I2648" s="2">
        <f t="array" ref="I2648">SUMPRODUCT(B2632:B2651, (ROW(B2632:B2651)-ROW(B2632)+1)) / (20*21/2)</f>
        <v>64.771142857142848</v>
      </c>
      <c r="J2648" s="2">
        <f t="shared" si="330"/>
        <v>64.162591193422742</v>
      </c>
      <c r="K2648" s="2">
        <f t="shared" si="324"/>
        <v>62.541414689065888</v>
      </c>
    </row>
    <row r="2649" spans="1:11" ht="13.5" x14ac:dyDescent="0.25">
      <c r="A2649" s="3">
        <f>TITRES_STAT!B2652</f>
        <v>45866</v>
      </c>
      <c r="B2649" s="6">
        <f>TITRES_STAT!D2652</f>
        <v>64.849999999999994</v>
      </c>
      <c r="C2649" s="2">
        <f t="shared" si="325"/>
        <v>0</v>
      </c>
      <c r="D2649" s="2">
        <f t="shared" si="326"/>
        <v>64.849999999999994</v>
      </c>
      <c r="E2649" s="2">
        <f t="shared" si="328"/>
        <v>64.850000000000009</v>
      </c>
      <c r="F2649" s="2">
        <f t="shared" si="329"/>
        <v>64.16</v>
      </c>
      <c r="G2649" s="2">
        <f t="shared" si="323"/>
        <v>62.917999999999964</v>
      </c>
      <c r="H2649" s="2">
        <f t="shared" si="327"/>
        <v>53.436520000000066</v>
      </c>
      <c r="I2649" s="2">
        <f t="array" ref="I2649">SUMPRODUCT(B2633:B2652, (ROW(B2633:B2652)-ROW(B2633)+1)) / (20*21/2)</f>
        <v>64.810571428571421</v>
      </c>
      <c r="J2649" s="2">
        <f t="shared" si="330"/>
        <v>64.228058698811054</v>
      </c>
      <c r="K2649" s="2">
        <f t="shared" si="324"/>
        <v>62.631947446357429</v>
      </c>
    </row>
    <row r="2650" spans="1:11" ht="13.5" x14ac:dyDescent="0.25">
      <c r="A2650" s="3">
        <f>TITRES_STAT!B2653</f>
        <v>45867</v>
      </c>
      <c r="B2650" s="6">
        <f>TITRES_STAT!D2653</f>
        <v>64.849999999999994</v>
      </c>
      <c r="C2650" s="2">
        <f t="shared" si="325"/>
        <v>0</v>
      </c>
      <c r="D2650" s="2">
        <f t="shared" si="326"/>
        <v>64.849999999999994</v>
      </c>
      <c r="E2650" s="2">
        <f t="shared" si="328"/>
        <v>64.850000000000009</v>
      </c>
      <c r="F2650" s="2">
        <f t="shared" si="329"/>
        <v>64.297999999999988</v>
      </c>
      <c r="G2650" s="2">
        <f t="shared" si="323"/>
        <v>62.973199999999963</v>
      </c>
      <c r="H2650" s="2">
        <f t="shared" si="327"/>
        <v>53.519520000000078</v>
      </c>
      <c r="I2650" s="2">
        <f t="array" ref="I2650">SUMPRODUCT(B2634:B2653, (ROW(B2634:B2653)-ROW(B2634)+1)) / (20*21/2)</f>
        <v>64.836857142857141</v>
      </c>
      <c r="J2650" s="2">
        <f t="shared" si="330"/>
        <v>64.287291203686195</v>
      </c>
      <c r="K2650" s="2">
        <f t="shared" si="324"/>
        <v>62.718929899441449</v>
      </c>
    </row>
    <row r="2651" spans="1:11" ht="13.5" x14ac:dyDescent="0.25">
      <c r="A2651" s="3">
        <f>TITRES_STAT!B2654</f>
        <v>45868</v>
      </c>
      <c r="B2651" s="6">
        <f>TITRES_STAT!D2654</f>
        <v>64.849999999999994</v>
      </c>
      <c r="C2651" s="2">
        <f t="shared" si="325"/>
        <v>0</v>
      </c>
      <c r="D2651" s="2">
        <f t="shared" si="326"/>
        <v>64.849999999999994</v>
      </c>
      <c r="E2651" s="2">
        <f t="shared" si="328"/>
        <v>64.850000000000009</v>
      </c>
      <c r="F2651" s="2">
        <f t="shared" si="329"/>
        <v>64.435999999999993</v>
      </c>
      <c r="G2651" s="2">
        <f t="shared" si="323"/>
        <v>63.028399999999955</v>
      </c>
      <c r="H2651" s="2">
        <f t="shared" si="327"/>
        <v>53.602520000000077</v>
      </c>
      <c r="I2651" s="2">
        <f t="array" ref="I2651">SUMPRODUCT(B2635:B2654, (ROW(B2635:B2654)-ROW(B2635)+1)) / (20*21/2)</f>
        <v>64.849999999999994</v>
      </c>
      <c r="J2651" s="2">
        <f t="shared" si="330"/>
        <v>64.340882517620841</v>
      </c>
      <c r="K2651" s="2">
        <f t="shared" si="324"/>
        <v>62.802501275933949</v>
      </c>
    </row>
    <row r="2652" spans="1:11" ht="13.5" x14ac:dyDescent="0.25">
      <c r="A2652" s="3">
        <f>TITRES_STAT!B2655</f>
        <v>45869</v>
      </c>
      <c r="B2652" s="6">
        <f>TITRES_STAT!D2655</f>
        <v>64.849999999999994</v>
      </c>
      <c r="C2652" s="2">
        <f t="shared" si="325"/>
        <v>0</v>
      </c>
      <c r="D2652" s="2">
        <f t="shared" si="326"/>
        <v>64.849999999999994</v>
      </c>
      <c r="E2652" s="2">
        <f t="shared" si="328"/>
        <v>64.850000000000009</v>
      </c>
      <c r="F2652" s="2">
        <f t="shared" si="329"/>
        <v>64.573999999999984</v>
      </c>
      <c r="G2652" s="2">
        <f t="shared" si="323"/>
        <v>63.083599999999954</v>
      </c>
      <c r="H2652" s="2">
        <f t="shared" si="327"/>
        <v>53.685520000000082</v>
      </c>
      <c r="I2652" s="2">
        <f t="array" ref="I2652">SUMPRODUCT(B2636:B2655, (ROW(B2636:B2655)-ROW(B2636)+1)) / (20*21/2)</f>
        <v>64.849999999999994</v>
      </c>
      <c r="J2652" s="2">
        <f t="shared" si="330"/>
        <v>64.389369896895047</v>
      </c>
      <c r="K2652" s="2">
        <f t="shared" si="324"/>
        <v>62.882795343544387</v>
      </c>
    </row>
    <row r="2653" spans="1:11" ht="13.5" x14ac:dyDescent="0.25">
      <c r="A2653" s="3">
        <f>TITRES_STAT!B2656</f>
        <v>45870</v>
      </c>
      <c r="B2653" s="6">
        <f>TITRES_STAT!D2656</f>
        <v>64.849999999999994</v>
      </c>
      <c r="C2653" s="2">
        <f t="shared" si="325"/>
        <v>0</v>
      </c>
      <c r="D2653" s="2">
        <f t="shared" si="326"/>
        <v>64.849999999999994</v>
      </c>
      <c r="E2653" s="2">
        <f t="shared" si="328"/>
        <v>64.850000000000009</v>
      </c>
      <c r="F2653" s="2">
        <f t="shared" si="329"/>
        <v>64.711999999999989</v>
      </c>
      <c r="G2653" s="2">
        <f t="shared" si="323"/>
        <v>63.138799999999954</v>
      </c>
      <c r="H2653" s="2">
        <f t="shared" si="327"/>
        <v>53.768520000000088</v>
      </c>
      <c r="I2653" s="2">
        <f t="array" ref="I2653">SUMPRODUCT(B2637:B2656, (ROW(B2637:B2656)-ROW(B2637)+1)) / (20*21/2)</f>
        <v>64.769047619047612</v>
      </c>
      <c r="J2653" s="2">
        <f t="shared" si="330"/>
        <v>64.433239430524083</v>
      </c>
      <c r="K2653" s="2">
        <f t="shared" si="324"/>
        <v>62.959940624189713</v>
      </c>
    </row>
    <row r="2654" spans="1:11" ht="13.5" x14ac:dyDescent="0.25">
      <c r="A2654" s="3">
        <f>TITRES_STAT!B2657</f>
        <v>45873</v>
      </c>
      <c r="B2654" s="6">
        <f>TITRES_STAT!D2657</f>
        <v>64.849999999999994</v>
      </c>
      <c r="C2654" s="2">
        <f t="shared" si="325"/>
        <v>0</v>
      </c>
      <c r="D2654" s="2">
        <f t="shared" si="326"/>
        <v>64.849999999999994</v>
      </c>
      <c r="E2654" s="2">
        <f t="shared" si="328"/>
        <v>64.850000000000009</v>
      </c>
      <c r="F2654" s="2">
        <f t="shared" si="329"/>
        <v>64.849999999999994</v>
      </c>
      <c r="G2654" s="2">
        <f t="shared" si="323"/>
        <v>63.193999999999953</v>
      </c>
      <c r="H2654" s="2">
        <f t="shared" si="327"/>
        <v>53.851520000000093</v>
      </c>
      <c r="I2654" s="2">
        <f t="array" ref="I2654">SUMPRODUCT(B2638:B2657, (ROW(B2638:B2657)-ROW(B2638)+1)) / (20*21/2)</f>
        <v>64.692142857142855</v>
      </c>
      <c r="J2654" s="2">
        <f t="shared" si="330"/>
        <v>64.472930913331311</v>
      </c>
      <c r="K2654" s="2">
        <f t="shared" si="324"/>
        <v>63.03406059971168</v>
      </c>
    </row>
    <row r="2655" spans="1:11" ht="13.5" x14ac:dyDescent="0.25">
      <c r="A2655" s="3">
        <f>TITRES_STAT!B2658</f>
        <v>45874</v>
      </c>
      <c r="B2655" s="6">
        <f>TITRES_STAT!D2658</f>
        <v>64.849999999999994</v>
      </c>
      <c r="C2655" s="2">
        <f t="shared" si="325"/>
        <v>0</v>
      </c>
      <c r="D2655" s="2">
        <f t="shared" si="326"/>
        <v>64.849999999999994</v>
      </c>
      <c r="E2655" s="2">
        <f t="shared" si="328"/>
        <v>64.850000000000009</v>
      </c>
      <c r="F2655" s="2">
        <f t="shared" si="329"/>
        <v>64.849999999999994</v>
      </c>
      <c r="G2655" s="2">
        <f t="shared" si="323"/>
        <v>63.249199999999952</v>
      </c>
      <c r="H2655" s="2">
        <f t="shared" si="327"/>
        <v>53.934520000000091</v>
      </c>
      <c r="I2655" s="2">
        <f t="array" ref="I2655">SUMPRODUCT(B2639:B2658, (ROW(B2639:B2658)-ROW(B2639)+1)) / (20*21/2)</f>
        <v>64.619285714285709</v>
      </c>
      <c r="J2655" s="2">
        <f t="shared" si="330"/>
        <v>64.508842254918804</v>
      </c>
      <c r="K2655" s="2">
        <f t="shared" si="324"/>
        <v>63.105273909526915</v>
      </c>
    </row>
    <row r="2656" spans="1:11" ht="13.5" x14ac:dyDescent="0.25">
      <c r="A2656" s="3">
        <f>TITRES_STAT!B2659</f>
        <v>45875</v>
      </c>
      <c r="B2656" s="6">
        <f>TITRES_STAT!D2659</f>
        <v>64</v>
      </c>
      <c r="C2656" s="2">
        <f t="shared" si="325"/>
        <v>-0.84999999999999432</v>
      </c>
      <c r="D2656" s="2">
        <f t="shared" si="326"/>
        <v>64.679999999999993</v>
      </c>
      <c r="E2656" s="2">
        <f t="shared" si="328"/>
        <v>64.765000000000015</v>
      </c>
      <c r="F2656" s="2">
        <f t="shared" si="329"/>
        <v>64.80749999999999</v>
      </c>
      <c r="G2656" s="2">
        <f t="shared" si="323"/>
        <v>63.287399999999955</v>
      </c>
      <c r="H2656" s="2">
        <f t="shared" si="327"/>
        <v>54.013270000000091</v>
      </c>
      <c r="I2656" s="2">
        <f t="array" ref="I2656">SUMPRODUCT(B2640:B2659, (ROW(B2640:B2659)-ROW(B2640)+1)) / (20*21/2)</f>
        <v>64.550476190476189</v>
      </c>
      <c r="J2656" s="2">
        <f t="shared" si="330"/>
        <v>64.460381087783674</v>
      </c>
      <c r="K2656" s="2">
        <f t="shared" si="324"/>
        <v>63.140361207192527</v>
      </c>
    </row>
    <row r="2657" spans="1:11" ht="13.5" x14ac:dyDescent="0.25">
      <c r="A2657" s="3">
        <f>TITRES_STAT!B2660</f>
        <v>45876</v>
      </c>
      <c r="B2657" s="6">
        <f>TITRES_STAT!D2660</f>
        <v>64</v>
      </c>
      <c r="C2657" s="2">
        <f t="shared" si="325"/>
        <v>0</v>
      </c>
      <c r="D2657" s="2">
        <f t="shared" si="326"/>
        <v>64.509999999999991</v>
      </c>
      <c r="E2657" s="2">
        <f t="shared" si="328"/>
        <v>64.680000000000007</v>
      </c>
      <c r="F2657" s="2">
        <f t="shared" si="329"/>
        <v>64.765000000000001</v>
      </c>
      <c r="G2657" s="2">
        <f t="shared" si="323"/>
        <v>63.325599999999959</v>
      </c>
      <c r="H2657" s="2">
        <f t="shared" si="327"/>
        <v>54.09202000000009</v>
      </c>
      <c r="I2657" s="2">
        <f t="array" ref="I2657">SUMPRODUCT(B2641:B2660, (ROW(B2641:B2660)-ROW(B2641)+1)) / (20*21/2)</f>
        <v>64.48571428571428</v>
      </c>
      <c r="J2657" s="2">
        <f t="shared" si="330"/>
        <v>64.416535269899512</v>
      </c>
      <c r="K2657" s="2">
        <f t="shared" si="324"/>
        <v>63.174072532400665</v>
      </c>
    </row>
    <row r="2658" spans="1:11" ht="13.5" x14ac:dyDescent="0.25">
      <c r="A2658" s="3">
        <f>TITRES_STAT!B2661</f>
        <v>45877</v>
      </c>
      <c r="B2658" s="6">
        <f>TITRES_STAT!D2661</f>
        <v>64</v>
      </c>
      <c r="C2658" s="2">
        <f t="shared" si="325"/>
        <v>0</v>
      </c>
      <c r="D2658" s="2">
        <f t="shared" si="326"/>
        <v>64.34</v>
      </c>
      <c r="E2658" s="2">
        <f t="shared" si="328"/>
        <v>64.594999999999999</v>
      </c>
      <c r="F2658" s="2">
        <f t="shared" si="329"/>
        <v>64.722499999999997</v>
      </c>
      <c r="G2658" s="2">
        <f t="shared" si="323"/>
        <v>63.363799999999955</v>
      </c>
      <c r="H2658" s="2">
        <f t="shared" si="327"/>
        <v>54.17077000000009</v>
      </c>
      <c r="I2658" s="2">
        <f t="array" ref="I2658">SUMPRODUCT(B2642:B2661, (ROW(B2642:B2661)-ROW(B2642)+1)) / (20*21/2)</f>
        <v>64.424999999999997</v>
      </c>
      <c r="J2658" s="2">
        <f t="shared" si="330"/>
        <v>64.376865244194789</v>
      </c>
      <c r="K2658" s="2">
        <f t="shared" si="324"/>
        <v>63.206461844855539</v>
      </c>
    </row>
    <row r="2659" spans="1:11" ht="13.5" x14ac:dyDescent="0.25">
      <c r="A2659" s="3">
        <f>TITRES_STAT!B2662</f>
        <v>45880</v>
      </c>
      <c r="B2659" s="6">
        <f>TITRES_STAT!D2662</f>
        <v>64</v>
      </c>
      <c r="C2659" s="2">
        <f t="shared" si="325"/>
        <v>0</v>
      </c>
      <c r="D2659" s="2">
        <f t="shared" si="326"/>
        <v>64.17</v>
      </c>
      <c r="E2659" s="2">
        <f t="shared" si="328"/>
        <v>64.510000000000005</v>
      </c>
      <c r="F2659" s="2">
        <f t="shared" si="329"/>
        <v>64.680000000000007</v>
      </c>
      <c r="G2659" s="2">
        <f t="shared" si="323"/>
        <v>63.401999999999958</v>
      </c>
      <c r="H2659" s="2">
        <f t="shared" si="327"/>
        <v>54.259930000000097</v>
      </c>
      <c r="I2659" s="2">
        <f t="array" ref="I2659">SUMPRODUCT(B2643:B2662, (ROW(B2643:B2662)-ROW(B2643)+1)) / (20*21/2)</f>
        <v>64.368333333333325</v>
      </c>
      <c r="J2659" s="2">
        <f t="shared" si="330"/>
        <v>64.340973316176246</v>
      </c>
      <c r="K2659" s="2">
        <f t="shared" si="324"/>
        <v>63.237580988194537</v>
      </c>
    </row>
    <row r="2660" spans="1:11" ht="13.5" x14ac:dyDescent="0.25">
      <c r="A2660" s="3">
        <f>TITRES_STAT!B2663</f>
        <v>45881</v>
      </c>
      <c r="B2660" s="6">
        <f>TITRES_STAT!D2663</f>
        <v>64</v>
      </c>
      <c r="C2660" s="2">
        <f t="shared" si="325"/>
        <v>0</v>
      </c>
      <c r="D2660" s="2">
        <f t="shared" si="326"/>
        <v>64</v>
      </c>
      <c r="E2660" s="2">
        <f t="shared" si="328"/>
        <v>64.424999999999997</v>
      </c>
      <c r="F2660" s="2">
        <f t="shared" si="329"/>
        <v>64.637500000000017</v>
      </c>
      <c r="G2660" s="2">
        <f t="shared" si="323"/>
        <v>63.440199999999962</v>
      </c>
      <c r="H2660" s="2">
        <f t="shared" si="327"/>
        <v>54.349090000000096</v>
      </c>
      <c r="I2660" s="2">
        <f t="array" ref="I2660">SUMPRODUCT(B2644:B2663, (ROW(B2644:B2663)-ROW(B2644)+1)) / (20*21/2)</f>
        <v>64.315714285714279</v>
      </c>
      <c r="J2660" s="2">
        <f t="shared" si="330"/>
        <v>64.308499667016605</v>
      </c>
      <c r="K2660" s="2">
        <f t="shared" si="324"/>
        <v>63.267479772971221</v>
      </c>
    </row>
    <row r="2661" spans="1:11" ht="13.5" x14ac:dyDescent="0.25">
      <c r="A2661" s="3">
        <f>TITRES_STAT!B2664</f>
        <v>45883</v>
      </c>
      <c r="B2661" s="6">
        <f>TITRES_STAT!D2664</f>
        <v>64</v>
      </c>
      <c r="C2661" s="2">
        <f t="shared" si="325"/>
        <v>0</v>
      </c>
      <c r="D2661" s="2">
        <f t="shared" si="326"/>
        <v>64</v>
      </c>
      <c r="E2661" s="2">
        <f t="shared" si="328"/>
        <v>64.34</v>
      </c>
      <c r="F2661" s="2">
        <f t="shared" si="329"/>
        <v>64.594999999999999</v>
      </c>
      <c r="G2661" s="2">
        <f t="shared" si="323"/>
        <v>63.478399999999965</v>
      </c>
      <c r="H2661" s="2">
        <f t="shared" si="327"/>
        <v>54.438250000000096</v>
      </c>
      <c r="I2661" s="2">
        <f t="array" ref="I2661">SUMPRODUCT(B2645:B2664, (ROW(B2645:B2664)-ROW(B2645)+1)) / (20*21/2)</f>
        <v>64.267142857142844</v>
      </c>
      <c r="J2661" s="2">
        <f t="shared" si="330"/>
        <v>64.27911874634836</v>
      </c>
      <c r="K2661" s="2">
        <f t="shared" si="324"/>
        <v>63.296206056384115</v>
      </c>
    </row>
    <row r="2662" spans="1:11" ht="13.5" x14ac:dyDescent="0.25">
      <c r="A2662" s="3">
        <f>TITRES_STAT!B2665</f>
        <v>45884</v>
      </c>
      <c r="B2662" s="6">
        <f>TITRES_STAT!D2665</f>
        <v>64</v>
      </c>
      <c r="C2662" s="2">
        <f t="shared" si="325"/>
        <v>0</v>
      </c>
      <c r="D2662" s="2">
        <f t="shared" si="326"/>
        <v>64</v>
      </c>
      <c r="E2662" s="2">
        <f t="shared" si="328"/>
        <v>64.254999999999995</v>
      </c>
      <c r="F2662" s="2">
        <f t="shared" si="329"/>
        <v>64.552500000000009</v>
      </c>
      <c r="G2662" s="2">
        <f t="shared" si="323"/>
        <v>63.516599999999961</v>
      </c>
      <c r="H2662" s="2">
        <f t="shared" si="327"/>
        <v>54.527410000000103</v>
      </c>
      <c r="I2662" s="2">
        <f t="array" ref="I2662">SUMPRODUCT(B2646:B2665, (ROW(B2646:B2665)-ROW(B2646)+1)) / (20*21/2)</f>
        <v>64.222619047619048</v>
      </c>
      <c r="J2662" s="2">
        <f t="shared" si="330"/>
        <v>64.252536008600899</v>
      </c>
      <c r="K2662" s="2">
        <f t="shared" si="324"/>
        <v>63.323805818878853</v>
      </c>
    </row>
    <row r="2663" spans="1:11" ht="13.5" x14ac:dyDescent="0.25">
      <c r="A2663" s="3">
        <f>TITRES_STAT!B2666</f>
        <v>45887</v>
      </c>
      <c r="B2663" s="6">
        <f>TITRES_STAT!D2666</f>
        <v>64</v>
      </c>
      <c r="C2663" s="2">
        <f t="shared" si="325"/>
        <v>0</v>
      </c>
      <c r="D2663" s="2">
        <f t="shared" si="326"/>
        <v>64</v>
      </c>
      <c r="E2663" s="2">
        <f t="shared" si="328"/>
        <v>64.17</v>
      </c>
      <c r="F2663" s="2">
        <f t="shared" si="329"/>
        <v>64.510000000000019</v>
      </c>
      <c r="G2663" s="2">
        <f t="shared" si="323"/>
        <v>63.554799999999972</v>
      </c>
      <c r="H2663" s="2">
        <f t="shared" si="327"/>
        <v>54.616570000000102</v>
      </c>
      <c r="I2663" s="2">
        <f t="array" ref="I2663">SUMPRODUCT(B2647:B2666, (ROW(B2647:B2666)-ROW(B2647)+1)) / (20*21/2)</f>
        <v>64.182142857142864</v>
      </c>
      <c r="J2663" s="2">
        <f t="shared" si="330"/>
        <v>64.228484960162717</v>
      </c>
      <c r="K2663" s="2">
        <f t="shared" si="324"/>
        <v>63.350323237746352</v>
      </c>
    </row>
    <row r="2664" spans="1:11" ht="13.5" x14ac:dyDescent="0.25">
      <c r="A2664" s="3">
        <f>TITRES_STAT!B2667</f>
        <v>45888</v>
      </c>
      <c r="B2664" s="6">
        <f>TITRES_STAT!D2667</f>
        <v>64</v>
      </c>
      <c r="C2664" s="2">
        <f t="shared" si="325"/>
        <v>0</v>
      </c>
      <c r="D2664" s="2">
        <f t="shared" si="326"/>
        <v>64</v>
      </c>
      <c r="E2664" s="2">
        <f t="shared" si="328"/>
        <v>64.085000000000008</v>
      </c>
      <c r="F2664" s="2">
        <f t="shared" si="329"/>
        <v>64.467500000000001</v>
      </c>
      <c r="G2664" s="2">
        <f t="shared" si="323"/>
        <v>63.592999999999968</v>
      </c>
      <c r="H2664" s="2">
        <f t="shared" si="327"/>
        <v>54.705730000000102</v>
      </c>
      <c r="I2664" s="2">
        <f t="array" ref="I2664">SUMPRODUCT(B2648:B2667, (ROW(B2648:B2667)-ROW(B2648)+1)) / (20*21/2)</f>
        <v>64.145714285714277</v>
      </c>
      <c r="J2664" s="2">
        <f t="shared" si="330"/>
        <v>64.206724487766266</v>
      </c>
      <c r="K2664" s="2">
        <f t="shared" si="324"/>
        <v>63.375800757834732</v>
      </c>
    </row>
    <row r="2665" spans="1:11" ht="13.5" x14ac:dyDescent="0.25">
      <c r="A2665" s="3">
        <f>TITRES_STAT!B2668</f>
        <v>45889</v>
      </c>
      <c r="B2665" s="6">
        <f>TITRES_STAT!D2668</f>
        <v>64</v>
      </c>
      <c r="C2665" s="2">
        <f t="shared" si="325"/>
        <v>0</v>
      </c>
      <c r="D2665" s="2">
        <f t="shared" si="326"/>
        <v>64</v>
      </c>
      <c r="E2665" s="2">
        <f t="shared" si="328"/>
        <v>64</v>
      </c>
      <c r="F2665" s="2">
        <f t="shared" si="329"/>
        <v>64.424999999999997</v>
      </c>
      <c r="G2665" s="2">
        <f t="shared" si="323"/>
        <v>63.631199999999971</v>
      </c>
      <c r="H2665" s="2">
        <f t="shared" si="327"/>
        <v>54.794890000000102</v>
      </c>
      <c r="I2665" s="2">
        <f t="array" ref="I2665">SUMPRODUCT(B2649:B2668, (ROW(B2649:B2668)-ROW(B2649)+1)) / (20*21/2)</f>
        <v>64.11333333333333</v>
      </c>
      <c r="J2665" s="2">
        <f t="shared" si="330"/>
        <v>64.18703644131233</v>
      </c>
      <c r="K2665" s="2">
        <f t="shared" si="324"/>
        <v>63.400279159488271</v>
      </c>
    </row>
    <row r="2666" spans="1:11" ht="13.5" x14ac:dyDescent="0.25">
      <c r="A2666" s="3">
        <f>TITRES_STAT!B2669</f>
        <v>45890</v>
      </c>
      <c r="B2666" s="6">
        <f>TITRES_STAT!D2669</f>
        <v>64</v>
      </c>
      <c r="C2666" s="2">
        <f t="shared" si="325"/>
        <v>0</v>
      </c>
      <c r="D2666" s="2">
        <f t="shared" si="326"/>
        <v>64</v>
      </c>
      <c r="E2666" s="2">
        <f t="shared" si="328"/>
        <v>64</v>
      </c>
      <c r="F2666" s="2">
        <f t="shared" si="329"/>
        <v>64.382500000000007</v>
      </c>
      <c r="G2666" s="2">
        <f t="shared" si="323"/>
        <v>63.669399999999968</v>
      </c>
      <c r="H2666" s="2">
        <f t="shared" si="327"/>
        <v>54.884050000000109</v>
      </c>
      <c r="I2666" s="2">
        <f t="array" ref="I2666">SUMPRODUCT(B2650:B2669, (ROW(B2650:B2669)-ROW(B2650)+1)) / (20*21/2)</f>
        <v>64.275476190476198</v>
      </c>
      <c r="J2666" s="2">
        <f t="shared" si="330"/>
        <v>64.16922344690164</v>
      </c>
      <c r="K2666" s="2">
        <f t="shared" si="324"/>
        <v>63.423797623822061</v>
      </c>
    </row>
    <row r="2667" spans="1:11" ht="13.5" x14ac:dyDescent="0.25">
      <c r="A2667" s="3">
        <f>TITRES_STAT!B2670</f>
        <v>45891</v>
      </c>
      <c r="B2667" s="6">
        <f>TITRES_STAT!D2670</f>
        <v>64</v>
      </c>
      <c r="C2667" s="2">
        <f t="shared" si="325"/>
        <v>0</v>
      </c>
      <c r="D2667" s="2">
        <f t="shared" si="326"/>
        <v>64</v>
      </c>
      <c r="E2667" s="2">
        <f t="shared" si="328"/>
        <v>64</v>
      </c>
      <c r="F2667" s="2">
        <f t="shared" si="329"/>
        <v>64.34</v>
      </c>
      <c r="G2667" s="2">
        <f t="shared" si="323"/>
        <v>63.707599999999978</v>
      </c>
      <c r="H2667" s="2">
        <f t="shared" si="327"/>
        <v>54.973210000000101</v>
      </c>
      <c r="I2667" s="2">
        <f t="array" ref="I2667">SUMPRODUCT(B2651:B2670, (ROW(B2651:B2670)-ROW(B2651)+1)) / (20*21/2)</f>
        <v>64.14928571428571</v>
      </c>
      <c r="J2667" s="2">
        <f t="shared" si="330"/>
        <v>64.1531069281491</v>
      </c>
      <c r="K2667" s="2">
        <f t="shared" si="324"/>
        <v>63.446393795436883</v>
      </c>
    </row>
    <row r="2668" spans="1:11" ht="13.5" x14ac:dyDescent="0.25">
      <c r="A2668" s="3">
        <f>TITRES_STAT!B2671</f>
        <v>45894</v>
      </c>
      <c r="B2668" s="6">
        <f>TITRES_STAT!D2671</f>
        <v>64</v>
      </c>
      <c r="C2668" s="2">
        <f t="shared" si="325"/>
        <v>0</v>
      </c>
      <c r="D2668" s="2">
        <f t="shared" si="326"/>
        <v>64</v>
      </c>
      <c r="E2668" s="2">
        <f t="shared" si="328"/>
        <v>64</v>
      </c>
      <c r="F2668" s="2">
        <f t="shared" si="329"/>
        <v>64.297499999999999</v>
      </c>
      <c r="G2668" s="2">
        <f t="shared" si="323"/>
        <v>63.745799999999974</v>
      </c>
      <c r="H2668" s="2">
        <f t="shared" si="327"/>
        <v>55.062370000000101</v>
      </c>
      <c r="I2668" s="2">
        <f t="array" ref="I2668">SUMPRODUCT(B2652:B2671, (ROW(B2652:B2671)-ROW(B2652)+1)) / (20*21/2)</f>
        <v>64.031761904761908</v>
      </c>
      <c r="J2668" s="2">
        <f t="shared" si="330"/>
        <v>64.13852531594442</v>
      </c>
      <c r="K2668" s="2">
        <f t="shared" si="324"/>
        <v>63.468103842674651</v>
      </c>
    </row>
    <row r="2669" spans="1:11" ht="13.5" x14ac:dyDescent="0.25">
      <c r="A2669" s="3">
        <f>TITRES_STAT!B2672</f>
        <v>45895</v>
      </c>
      <c r="B2669" s="6">
        <f>TITRES_STAT!D2672</f>
        <v>66</v>
      </c>
      <c r="C2669" s="2">
        <f t="shared" si="325"/>
        <v>2</v>
      </c>
      <c r="D2669" s="2">
        <f t="shared" si="326"/>
        <v>64.400000000000006</v>
      </c>
      <c r="E2669" s="2">
        <f t="shared" si="328"/>
        <v>64.2</v>
      </c>
      <c r="F2669" s="2">
        <f t="shared" si="329"/>
        <v>64.35499999999999</v>
      </c>
      <c r="G2669" s="2">
        <f t="shared" si="323"/>
        <v>63.823999999999977</v>
      </c>
      <c r="H2669" s="2">
        <f t="shared" si="327"/>
        <v>55.161530000000091</v>
      </c>
      <c r="I2669" s="2">
        <f t="array" ref="I2669">SUMPRODUCT(B2653:B2672, (ROW(B2653:B2672)-ROW(B2653)+1)) / (20*21/2)</f>
        <v>63.922904761904761</v>
      </c>
      <c r="J2669" s="2">
        <f t="shared" si="330"/>
        <v>64.315808619187806</v>
      </c>
      <c r="K2669" s="2">
        <f t="shared" si="324"/>
        <v>63.567393888059961</v>
      </c>
    </row>
    <row r="2670" spans="1:11" ht="13.5" x14ac:dyDescent="0.25">
      <c r="A2670" s="3">
        <f>TITRES_STAT!B2673</f>
        <v>45896</v>
      </c>
      <c r="B2670" s="6">
        <f>TITRES_STAT!D2673</f>
        <v>63.03</v>
      </c>
      <c r="C2670" s="2">
        <f t="shared" si="325"/>
        <v>-2.9699999999999989</v>
      </c>
      <c r="D2670" s="2">
        <f t="shared" si="326"/>
        <v>64.205999999999989</v>
      </c>
      <c r="E2670" s="2">
        <f t="shared" si="328"/>
        <v>64.102999999999994</v>
      </c>
      <c r="F2670" s="2">
        <f t="shared" si="329"/>
        <v>64.263999999999996</v>
      </c>
      <c r="G2670" s="2">
        <f t="shared" si="323"/>
        <v>63.842799999999983</v>
      </c>
      <c r="H2670" s="2">
        <f t="shared" si="327"/>
        <v>55.245840000000101</v>
      </c>
      <c r="I2670" s="2">
        <f t="array" ref="I2670">SUMPRODUCT(B2654:B2673, (ROW(B2654:B2673)-ROW(B2654)+1)) / (20*21/2)</f>
        <v>63.822714285714277</v>
      </c>
      <c r="J2670" s="2">
        <f t="shared" si="330"/>
        <v>64.193350655455632</v>
      </c>
      <c r="K2670" s="2">
        <f t="shared" si="324"/>
        <v>63.546319617939965</v>
      </c>
    </row>
    <row r="2671" spans="1:11" ht="13.5" x14ac:dyDescent="0.25">
      <c r="A2671" s="3">
        <f>TITRES_STAT!B2674</f>
        <v>45897</v>
      </c>
      <c r="B2671" s="6">
        <f>TITRES_STAT!D2674</f>
        <v>63.03</v>
      </c>
      <c r="C2671" s="2">
        <f t="shared" si="325"/>
        <v>0</v>
      </c>
      <c r="D2671" s="2">
        <f t="shared" si="326"/>
        <v>64.011999999999986</v>
      </c>
      <c r="E2671" s="2">
        <f t="shared" si="328"/>
        <v>64.006</v>
      </c>
      <c r="F2671" s="2">
        <f t="shared" si="329"/>
        <v>64.173000000000002</v>
      </c>
      <c r="G2671" s="2">
        <f t="shared" si="323"/>
        <v>63.861599999999989</v>
      </c>
      <c r="H2671" s="2">
        <f t="shared" si="327"/>
        <v>55.330150000000096</v>
      </c>
      <c r="I2671" s="2">
        <f t="array" ref="I2671">SUMPRODUCT(B2655:B2674, (ROW(B2655:B2674)-ROW(B2655)+1)) / (20*21/2)</f>
        <v>63.731190476190484</v>
      </c>
      <c r="J2671" s="2">
        <f t="shared" si="330"/>
        <v>64.082555354936048</v>
      </c>
      <c r="K2671" s="2">
        <f t="shared" si="324"/>
        <v>63.526071789785455</v>
      </c>
    </row>
    <row r="2672" spans="1:11" ht="13.5" x14ac:dyDescent="0.25">
      <c r="A2672" s="3">
        <f>TITRES_STAT!B2675</f>
        <v>45898</v>
      </c>
      <c r="B2672" s="6">
        <f>TITRES_STAT!D2675</f>
        <v>63.03</v>
      </c>
      <c r="C2672" s="2">
        <f t="shared" si="325"/>
        <v>0</v>
      </c>
      <c r="D2672" s="2">
        <f t="shared" si="326"/>
        <v>63.818000000000005</v>
      </c>
      <c r="E2672" s="2">
        <f t="shared" si="328"/>
        <v>63.908999999999992</v>
      </c>
      <c r="F2672" s="2">
        <f t="shared" si="329"/>
        <v>64.081999999999994</v>
      </c>
      <c r="G2672" s="2">
        <f t="shared" si="323"/>
        <v>63.880399999999987</v>
      </c>
      <c r="H2672" s="2">
        <f t="shared" si="327"/>
        <v>55.414460000000091</v>
      </c>
      <c r="I2672" s="2">
        <f t="array" ref="I2672">SUMPRODUCT(B2656:B2675, (ROW(B2656:B2675)-ROW(B2656)+1)) / (20*21/2)</f>
        <v>63.648333333333333</v>
      </c>
      <c r="J2672" s="2">
        <f t="shared" si="330"/>
        <v>63.982311987799285</v>
      </c>
      <c r="K2672" s="2">
        <f t="shared" si="324"/>
        <v>63.506617994107593</v>
      </c>
    </row>
    <row r="2673" spans="1:11" ht="13.5" x14ac:dyDescent="0.25">
      <c r="A2673" s="3">
        <f>TITRES_STAT!B2676</f>
        <v>45901</v>
      </c>
      <c r="B2673" s="6">
        <f>TITRES_STAT!D2676</f>
        <v>63.03</v>
      </c>
      <c r="C2673" s="2">
        <f t="shared" si="325"/>
        <v>0</v>
      </c>
      <c r="D2673" s="2">
        <f t="shared" si="326"/>
        <v>63.624000000000002</v>
      </c>
      <c r="E2673" s="2">
        <f t="shared" si="328"/>
        <v>63.811999999999991</v>
      </c>
      <c r="F2673" s="2">
        <f t="shared" si="329"/>
        <v>63.991</v>
      </c>
      <c r="G2673" s="2">
        <f t="shared" si="323"/>
        <v>63.8992</v>
      </c>
      <c r="H2673" s="2">
        <f t="shared" si="327"/>
        <v>55.498770000000093</v>
      </c>
      <c r="I2673" s="2">
        <f t="array" ref="I2673">SUMPRODUCT(B2657:B2676, (ROW(B2657:B2676)-ROW(B2657)+1)) / (20*21/2)</f>
        <v>63.574142857142867</v>
      </c>
      <c r="J2673" s="2">
        <f t="shared" si="330"/>
        <v>63.891615608008877</v>
      </c>
      <c r="K2673" s="2">
        <f t="shared" si="324"/>
        <v>63.48792709237788</v>
      </c>
    </row>
    <row r="2674" spans="1:11" ht="13.5" x14ac:dyDescent="0.25">
      <c r="A2674" s="3">
        <f>TITRES_STAT!B2677</f>
        <v>45902</v>
      </c>
      <c r="B2674" s="6">
        <f>TITRES_STAT!D2677</f>
        <v>63.03</v>
      </c>
      <c r="C2674" s="2">
        <f t="shared" si="325"/>
        <v>0</v>
      </c>
      <c r="D2674" s="2">
        <f t="shared" si="326"/>
        <v>63.029999999999994</v>
      </c>
      <c r="E2674" s="2">
        <f t="shared" si="328"/>
        <v>63.714999999999989</v>
      </c>
      <c r="F2674" s="2">
        <f t="shared" si="329"/>
        <v>63.9</v>
      </c>
      <c r="G2674" s="2">
        <f t="shared" ref="G2674:G2692" si="331">AVERAGE(B2625:B2674)</f>
        <v>63.917999999999999</v>
      </c>
      <c r="H2674" s="2">
        <f t="shared" si="327"/>
        <v>55.583080000000102</v>
      </c>
      <c r="I2674" s="2">
        <f t="array" ref="I2674">SUMPRODUCT(B2658:B2677, (ROW(B2658:B2677)-ROW(B2658)+1)) / (20*21/2)</f>
        <v>63.504571428571431</v>
      </c>
      <c r="J2674" s="2">
        <f t="shared" si="330"/>
        <v>63.809556978674699</v>
      </c>
      <c r="K2674" s="2">
        <f t="shared" si="324"/>
        <v>63.469969167186591</v>
      </c>
    </row>
    <row r="2675" spans="1:11" ht="13.5" x14ac:dyDescent="0.25">
      <c r="A2675" s="3">
        <f>TITRES_STAT!B2678</f>
        <v>45903</v>
      </c>
      <c r="B2675" s="6">
        <f>TITRES_STAT!D2678</f>
        <v>63.03</v>
      </c>
      <c r="C2675" s="2">
        <f t="shared" si="325"/>
        <v>0</v>
      </c>
      <c r="D2675" s="2">
        <f t="shared" si="326"/>
        <v>63.029999999999994</v>
      </c>
      <c r="E2675" s="2">
        <f t="shared" si="328"/>
        <v>63.617999999999981</v>
      </c>
      <c r="F2675" s="2">
        <f t="shared" si="329"/>
        <v>63.80899999999999</v>
      </c>
      <c r="G2675" s="2">
        <f t="shared" si="331"/>
        <v>63.936800000000005</v>
      </c>
      <c r="H2675" s="2">
        <f t="shared" si="327"/>
        <v>55.667390000000097</v>
      </c>
      <c r="I2675" s="2">
        <f t="array" ref="I2675">SUMPRODUCT(B2659:B2678, (ROW(B2659:B2678)-ROW(B2659)+1)) / (20*21/2)</f>
        <v>63.439619047619054</v>
      </c>
      <c r="J2675" s="2">
        <f t="shared" si="330"/>
        <v>63.735313456896158</v>
      </c>
      <c r="K2675" s="2">
        <f t="shared" ref="K2675:K2693" si="332">$K$4*B2675+(1-$K$4)*K2674</f>
        <v>63.452715474355742</v>
      </c>
    </row>
    <row r="2676" spans="1:11" ht="13.5" x14ac:dyDescent="0.25">
      <c r="A2676" s="3">
        <f>TITRES_STAT!B2679</f>
        <v>45905</v>
      </c>
      <c r="B2676" s="6">
        <f>TITRES_STAT!D2679</f>
        <v>63.03</v>
      </c>
      <c r="C2676" s="2">
        <f t="shared" si="325"/>
        <v>0</v>
      </c>
      <c r="D2676" s="2">
        <f t="shared" si="326"/>
        <v>63.029999999999994</v>
      </c>
      <c r="E2676" s="2">
        <f t="shared" si="328"/>
        <v>63.520999999999979</v>
      </c>
      <c r="F2676" s="2">
        <f t="shared" si="329"/>
        <v>63.760499999999993</v>
      </c>
      <c r="G2676" s="2">
        <f t="shared" si="331"/>
        <v>63.955600000000011</v>
      </c>
      <c r="H2676" s="2">
        <f t="shared" si="327"/>
        <v>55.751700000000099</v>
      </c>
      <c r="I2676" s="2">
        <f t="array" ref="I2676">SUMPRODUCT(B2660:B2679, (ROW(B2660:B2679)-ROW(B2660)+1)) / (20*21/2)</f>
        <v>63.379285714285714</v>
      </c>
      <c r="J2676" s="2">
        <f t="shared" si="330"/>
        <v>63.668140746715572</v>
      </c>
      <c r="K2676" s="2">
        <f t="shared" si="332"/>
        <v>63.436138396930026</v>
      </c>
    </row>
    <row r="2677" spans="1:11" ht="13.5" x14ac:dyDescent="0.25">
      <c r="A2677" s="3">
        <f>TITRES_STAT!B2680</f>
        <v>45908</v>
      </c>
      <c r="B2677" s="6">
        <f>TITRES_STAT!D2680</f>
        <v>63.03</v>
      </c>
      <c r="C2677" s="2">
        <f t="shared" si="325"/>
        <v>0</v>
      </c>
      <c r="D2677" s="2">
        <f t="shared" si="326"/>
        <v>63.029999999999994</v>
      </c>
      <c r="E2677" s="2">
        <f t="shared" si="328"/>
        <v>63.423999999999992</v>
      </c>
      <c r="F2677" s="2">
        <f t="shared" si="329"/>
        <v>63.711999999999989</v>
      </c>
      <c r="G2677" s="2">
        <f t="shared" si="331"/>
        <v>63.974400000000024</v>
      </c>
      <c r="H2677" s="2">
        <f t="shared" si="327"/>
        <v>55.836010000000094</v>
      </c>
      <c r="I2677" s="2">
        <f t="array" ref="I2677">SUMPRODUCT(B2661:B2680, (ROW(B2661:B2680)-ROW(B2661)+1)) / (20*21/2)</f>
        <v>63.323571428571427</v>
      </c>
      <c r="J2677" s="2">
        <f t="shared" si="330"/>
        <v>63.607365437504569</v>
      </c>
      <c r="K2677" s="2">
        <f t="shared" si="332"/>
        <v>63.420211400971986</v>
      </c>
    </row>
    <row r="2678" spans="1:11" ht="13.5" x14ac:dyDescent="0.25">
      <c r="A2678" s="3">
        <f>TITRES_STAT!B2681</f>
        <v>45909</v>
      </c>
      <c r="B2678" s="6">
        <f>TITRES_STAT!D2681</f>
        <v>63.03</v>
      </c>
      <c r="C2678" s="2">
        <f t="shared" si="325"/>
        <v>0</v>
      </c>
      <c r="D2678" s="2">
        <f t="shared" si="326"/>
        <v>63.029999999999994</v>
      </c>
      <c r="E2678" s="2">
        <f t="shared" si="328"/>
        <v>63.326999999999984</v>
      </c>
      <c r="F2678" s="2">
        <f t="shared" si="329"/>
        <v>63.663499999999985</v>
      </c>
      <c r="G2678" s="2">
        <f t="shared" si="331"/>
        <v>63.993200000000023</v>
      </c>
      <c r="H2678" s="2">
        <f t="shared" si="327"/>
        <v>55.920320000000103</v>
      </c>
      <c r="I2678" s="2">
        <f t="array" ref="I2678">SUMPRODUCT(B2662:B2681, (ROW(B2662:B2681)-ROW(B2662)+1)) / (20*21/2)</f>
        <v>63.272476190476191</v>
      </c>
      <c r="J2678" s="2">
        <f t="shared" si="330"/>
        <v>63.552378252980326</v>
      </c>
      <c r="K2678" s="2">
        <f t="shared" si="332"/>
        <v>63.404908993090729</v>
      </c>
    </row>
    <row r="2679" spans="1:11" ht="13.5" x14ac:dyDescent="0.25">
      <c r="A2679" s="3">
        <f>TITRES_STAT!B2682</f>
        <v>45910</v>
      </c>
      <c r="B2679" s="6">
        <f>TITRES_STAT!D2682</f>
        <v>63.03</v>
      </c>
      <c r="C2679" s="2">
        <f t="shared" si="325"/>
        <v>0</v>
      </c>
      <c r="D2679" s="2">
        <f t="shared" si="326"/>
        <v>63.029999999999994</v>
      </c>
      <c r="E2679" s="2">
        <f t="shared" si="328"/>
        <v>63.029999999999987</v>
      </c>
      <c r="F2679" s="2">
        <f t="shared" si="329"/>
        <v>63.614999999999988</v>
      </c>
      <c r="G2679" s="2">
        <f t="shared" si="331"/>
        <v>64.012000000000029</v>
      </c>
      <c r="H2679" s="2">
        <f t="shared" si="327"/>
        <v>55.994270000000107</v>
      </c>
      <c r="I2679" s="2">
        <f t="array" ref="I2679">SUMPRODUCT(B2663:B2682, (ROW(B2663:B2682)-ROW(B2663)+1)) / (20*21/2)</f>
        <v>63.489809523809527</v>
      </c>
      <c r="J2679" s="2">
        <f t="shared" si="330"/>
        <v>63.502627943172676</v>
      </c>
      <c r="K2679" s="2">
        <f t="shared" si="332"/>
        <v>63.390206679636186</v>
      </c>
    </row>
    <row r="2680" spans="1:11" ht="13.5" x14ac:dyDescent="0.25">
      <c r="A2680" s="3">
        <f>TITRES_STAT!B2683</f>
        <v>45911</v>
      </c>
      <c r="B2680" s="6">
        <f>TITRES_STAT!D2683</f>
        <v>63.03</v>
      </c>
      <c r="C2680" s="2">
        <f t="shared" si="325"/>
        <v>0</v>
      </c>
      <c r="D2680" s="2">
        <f t="shared" si="326"/>
        <v>63.029999999999994</v>
      </c>
      <c r="E2680" s="2">
        <f t="shared" si="328"/>
        <v>63.029999999999987</v>
      </c>
      <c r="F2680" s="2">
        <f t="shared" si="329"/>
        <v>63.566499999999984</v>
      </c>
      <c r="G2680" s="2">
        <f t="shared" si="331"/>
        <v>64.030800000000028</v>
      </c>
      <c r="H2680" s="2">
        <f t="shared" si="327"/>
        <v>56.065145000000115</v>
      </c>
      <c r="I2680" s="2">
        <f t="array" ref="I2680">SUMPRODUCT(B2664:B2683, (ROW(B2664:B2683)-ROW(B2664)+1)) / (20*21/2)</f>
        <v>63.436666666666667</v>
      </c>
      <c r="J2680" s="2">
        <f t="shared" si="330"/>
        <v>63.457615758108616</v>
      </c>
      <c r="K2680" s="2">
        <f t="shared" si="332"/>
        <v>63.376080927493589</v>
      </c>
    </row>
    <row r="2681" spans="1:11" ht="13.5" x14ac:dyDescent="0.25">
      <c r="A2681" s="3">
        <f>TITRES_STAT!B2684</f>
        <v>45912</v>
      </c>
      <c r="B2681" s="6">
        <f>TITRES_STAT!D2684</f>
        <v>63.03</v>
      </c>
      <c r="C2681" s="2">
        <f t="shared" si="325"/>
        <v>0</v>
      </c>
      <c r="D2681" s="2">
        <f t="shared" si="326"/>
        <v>63.029999999999994</v>
      </c>
      <c r="E2681" s="2">
        <f t="shared" si="328"/>
        <v>63.029999999999987</v>
      </c>
      <c r="F2681" s="2">
        <f t="shared" si="329"/>
        <v>63.517999999999986</v>
      </c>
      <c r="G2681" s="2">
        <f t="shared" si="331"/>
        <v>64.049600000000041</v>
      </c>
      <c r="H2681" s="2">
        <f t="shared" si="327"/>
        <v>56.136020000000116</v>
      </c>
      <c r="I2681" s="2" t="e">
        <f t="array" ref="I2681">SUMPRODUCT(B2665:B2684, (ROW(B2665:B2684)-ROW(B2665)+1)) / (20*21/2)</f>
        <v>#REF!</v>
      </c>
      <c r="J2681" s="2">
        <f t="shared" si="330"/>
        <v>63.416890447812563</v>
      </c>
      <c r="K2681" s="2">
        <f t="shared" si="332"/>
        <v>63.362509126415411</v>
      </c>
    </row>
    <row r="2682" spans="1:11" ht="13.5" x14ac:dyDescent="0.25">
      <c r="A2682" s="3">
        <f>TITRES_STAT!B2685</f>
        <v>45915</v>
      </c>
      <c r="B2682" s="6">
        <f>TITRES_STAT!D2685</f>
        <v>65.8</v>
      </c>
      <c r="C2682" s="2">
        <f t="shared" si="325"/>
        <v>2.769999999999996</v>
      </c>
      <c r="D2682" s="2">
        <f t="shared" si="326"/>
        <v>63.584000000000003</v>
      </c>
      <c r="E2682" s="2">
        <f t="shared" si="328"/>
        <v>63.306999999999981</v>
      </c>
      <c r="F2682" s="2">
        <f t="shared" si="329"/>
        <v>63.607999999999983</v>
      </c>
      <c r="G2682" s="2">
        <f t="shared" si="331"/>
        <v>64.123800000000045</v>
      </c>
      <c r="H2682" s="2">
        <f t="shared" si="327"/>
        <v>56.220745000000115</v>
      </c>
      <c r="I2682" s="2" t="e">
        <f t="array" ref="I2682">SUMPRODUCT(B2666:B2685, (ROW(B2666:B2685)-ROW(B2666)+1)) / (20*21/2)</f>
        <v>#REF!</v>
      </c>
      <c r="J2682" s="2">
        <f t="shared" si="330"/>
        <v>63.643853262306607</v>
      </c>
      <c r="K2682" s="2">
        <f t="shared" si="332"/>
        <v>63.458097003810884</v>
      </c>
    </row>
    <row r="2683" spans="1:11" ht="13.5" x14ac:dyDescent="0.25">
      <c r="A2683" s="3">
        <f>TITRES_STAT!B2686</f>
        <v>45916</v>
      </c>
      <c r="B2683" s="6">
        <f>TITRES_STAT!D2686</f>
        <v>63.05</v>
      </c>
      <c r="C2683" s="2">
        <f t="shared" si="325"/>
        <v>-2.75</v>
      </c>
      <c r="D2683" s="2">
        <f t="shared" si="326"/>
        <v>63.588000000000001</v>
      </c>
      <c r="E2683" s="2">
        <f t="shared" si="328"/>
        <v>63.308999999999983</v>
      </c>
      <c r="F2683" s="2">
        <f t="shared" si="329"/>
        <v>63.560499999999976</v>
      </c>
      <c r="G2683" s="2">
        <f t="shared" si="331"/>
        <v>64.143000000000043</v>
      </c>
      <c r="H2683" s="2">
        <f t="shared" si="327"/>
        <v>56.291720000000112</v>
      </c>
      <c r="I2683" s="2" t="e">
        <f t="array" ref="I2683">SUMPRODUCT(B2667:B2686, (ROW(B2667:B2686)-ROW(B2667)+1)) / (20*21/2)</f>
        <v>#REF!</v>
      </c>
      <c r="J2683" s="2">
        <f t="shared" si="330"/>
        <v>63.587295808753602</v>
      </c>
      <c r="K2683" s="2">
        <f t="shared" si="332"/>
        <v>63.442093199739865</v>
      </c>
    </row>
    <row r="2684" spans="1:11" ht="13.5" x14ac:dyDescent="0.25">
      <c r="A2684" s="3" t="e">
        <f>TITRES_STAT!#REF!</f>
        <v>#REF!</v>
      </c>
      <c r="B2684" s="6" t="e">
        <f>TITRES_STAT!#REF!</f>
        <v>#REF!</v>
      </c>
      <c r="C2684" s="2" t="e">
        <f t="shared" si="325"/>
        <v>#REF!</v>
      </c>
      <c r="D2684" s="2" t="e">
        <f t="shared" si="326"/>
        <v>#REF!</v>
      </c>
      <c r="E2684" s="2" t="e">
        <f t="shared" si="328"/>
        <v>#REF!</v>
      </c>
      <c r="F2684" s="2" t="e">
        <f t="shared" si="329"/>
        <v>#REF!</v>
      </c>
      <c r="G2684" s="2" t="e">
        <f t="shared" si="331"/>
        <v>#REF!</v>
      </c>
      <c r="H2684" s="2" t="e">
        <f t="shared" si="327"/>
        <v>#REF!</v>
      </c>
      <c r="I2684" s="2" t="e">
        <f t="array" ref="I2684">SUMPRODUCT(B2668:B2687, (ROW(B2668:B2687)-ROW(B2668)+1)) / (20*21/2)</f>
        <v>#REF!</v>
      </c>
      <c r="J2684" s="2" t="e">
        <f t="shared" si="330"/>
        <v>#REF!</v>
      </c>
      <c r="K2684" s="2" t="e">
        <f t="shared" si="332"/>
        <v>#REF!</v>
      </c>
    </row>
    <row r="2685" spans="1:11" ht="13.5" x14ac:dyDescent="0.25">
      <c r="A2685" s="3" t="e">
        <f>TITRES_STAT!#REF!</f>
        <v>#REF!</v>
      </c>
      <c r="B2685" s="6" t="e">
        <f>TITRES_STAT!#REF!</f>
        <v>#REF!</v>
      </c>
      <c r="C2685" s="2" t="e">
        <f t="shared" si="325"/>
        <v>#REF!</v>
      </c>
      <c r="D2685" s="2" t="e">
        <f t="shared" si="326"/>
        <v>#REF!</v>
      </c>
      <c r="E2685" s="2" t="e">
        <f t="shared" si="328"/>
        <v>#REF!</v>
      </c>
      <c r="F2685" s="2" t="e">
        <f t="shared" si="329"/>
        <v>#REF!</v>
      </c>
      <c r="G2685" s="2" t="e">
        <f t="shared" si="331"/>
        <v>#REF!</v>
      </c>
      <c r="H2685" s="2" t="e">
        <f t="shared" si="327"/>
        <v>#REF!</v>
      </c>
      <c r="I2685" s="2" t="e">
        <f t="array" ref="I2685">SUMPRODUCT(B2669:B2688, (ROW(B2669:B2688)-ROW(B2669)+1)) / (20*21/2)</f>
        <v>#REF!</v>
      </c>
      <c r="J2685" s="2" t="e">
        <f t="shared" si="330"/>
        <v>#REF!</v>
      </c>
      <c r="K2685" s="2" t="e">
        <f t="shared" si="332"/>
        <v>#REF!</v>
      </c>
    </row>
    <row r="2686" spans="1:11" ht="13.5" x14ac:dyDescent="0.25">
      <c r="A2686" s="3" t="e">
        <f>TITRES_STAT!#REF!</f>
        <v>#REF!</v>
      </c>
      <c r="B2686" s="6" t="e">
        <f>TITRES_STAT!#REF!</f>
        <v>#REF!</v>
      </c>
      <c r="C2686" s="2" t="e">
        <f t="shared" si="325"/>
        <v>#REF!</v>
      </c>
      <c r="D2686" s="2" t="e">
        <f t="shared" si="326"/>
        <v>#REF!</v>
      </c>
      <c r="E2686" s="2" t="e">
        <f t="shared" si="328"/>
        <v>#REF!</v>
      </c>
      <c r="F2686" s="2" t="e">
        <f t="shared" si="329"/>
        <v>#REF!</v>
      </c>
      <c r="G2686" s="2" t="e">
        <f t="shared" si="331"/>
        <v>#REF!</v>
      </c>
      <c r="H2686" s="2" t="e">
        <f t="shared" si="327"/>
        <v>#REF!</v>
      </c>
      <c r="I2686" s="2" t="e">
        <f t="array" ref="I2686">SUMPRODUCT(B2670:B2689, (ROW(B2670:B2689)-ROW(B2670)+1)) / (20*21/2)</f>
        <v>#REF!</v>
      </c>
      <c r="J2686" s="2" t="e">
        <f t="shared" si="330"/>
        <v>#REF!</v>
      </c>
      <c r="K2686" s="2" t="e">
        <f t="shared" si="332"/>
        <v>#REF!</v>
      </c>
    </row>
    <row r="2687" spans="1:11" ht="13.5" x14ac:dyDescent="0.25">
      <c r="A2687" s="3" t="e">
        <f>TITRES_STAT!#REF!</f>
        <v>#REF!</v>
      </c>
      <c r="B2687" s="6" t="e">
        <f>TITRES_STAT!#REF!</f>
        <v>#REF!</v>
      </c>
      <c r="C2687" s="2" t="e">
        <f t="shared" si="325"/>
        <v>#REF!</v>
      </c>
      <c r="D2687" s="2" t="e">
        <f t="shared" si="326"/>
        <v>#REF!</v>
      </c>
      <c r="E2687" s="2" t="e">
        <f t="shared" si="328"/>
        <v>#REF!</v>
      </c>
      <c r="F2687" s="2" t="e">
        <f t="shared" si="329"/>
        <v>#REF!</v>
      </c>
      <c r="G2687" s="2" t="e">
        <f t="shared" si="331"/>
        <v>#REF!</v>
      </c>
      <c r="H2687" s="2" t="e">
        <f t="shared" si="327"/>
        <v>#REF!</v>
      </c>
      <c r="I2687" s="2" t="e">
        <f t="array" ref="I2687">SUMPRODUCT(B2671:B2690, (ROW(B2671:B2690)-ROW(B2671)+1)) / (20*21/2)</f>
        <v>#REF!</v>
      </c>
      <c r="J2687" s="2" t="e">
        <f t="shared" si="330"/>
        <v>#REF!</v>
      </c>
      <c r="K2687" s="2" t="e">
        <f t="shared" si="332"/>
        <v>#REF!</v>
      </c>
    </row>
    <row r="2688" spans="1:11" ht="13.5" x14ac:dyDescent="0.25">
      <c r="A2688" s="3" t="e">
        <f>TITRES_STAT!#REF!</f>
        <v>#REF!</v>
      </c>
      <c r="B2688" s="6" t="e">
        <f>TITRES_STAT!#REF!</f>
        <v>#REF!</v>
      </c>
      <c r="C2688" s="2" t="e">
        <f t="shared" si="325"/>
        <v>#REF!</v>
      </c>
      <c r="D2688" s="2" t="e">
        <f t="shared" si="326"/>
        <v>#REF!</v>
      </c>
      <c r="E2688" s="2" t="e">
        <f t="shared" si="328"/>
        <v>#REF!</v>
      </c>
      <c r="F2688" s="2" t="e">
        <f t="shared" si="329"/>
        <v>#REF!</v>
      </c>
      <c r="G2688" s="2" t="e">
        <f t="shared" si="331"/>
        <v>#REF!</v>
      </c>
      <c r="H2688" s="2" t="e">
        <f t="shared" si="327"/>
        <v>#REF!</v>
      </c>
      <c r="I2688" s="2" t="e">
        <f t="array" ref="I2688">SUMPRODUCT(B2672:B2691, (ROW(B2672:B2691)-ROW(B2672)+1)) / (20*21/2)</f>
        <v>#REF!</v>
      </c>
      <c r="J2688" s="2" t="e">
        <f t="shared" si="330"/>
        <v>#REF!</v>
      </c>
      <c r="K2688" s="2" t="e">
        <f t="shared" si="332"/>
        <v>#REF!</v>
      </c>
    </row>
    <row r="2689" spans="1:11" ht="13.5" x14ac:dyDescent="0.25">
      <c r="A2689" s="3" t="e">
        <f>TITRES_STAT!#REF!</f>
        <v>#REF!</v>
      </c>
      <c r="B2689" s="6" t="e">
        <f>TITRES_STAT!#REF!</f>
        <v>#REF!</v>
      </c>
      <c r="C2689" s="2" t="e">
        <f t="shared" si="325"/>
        <v>#REF!</v>
      </c>
      <c r="D2689" s="2" t="e">
        <f t="shared" si="326"/>
        <v>#REF!</v>
      </c>
      <c r="E2689" s="2" t="e">
        <f t="shared" si="328"/>
        <v>#REF!</v>
      </c>
      <c r="F2689" s="2" t="e">
        <f t="shared" si="329"/>
        <v>#REF!</v>
      </c>
      <c r="G2689" s="2" t="e">
        <f t="shared" si="331"/>
        <v>#REF!</v>
      </c>
      <c r="H2689" s="2" t="e">
        <f t="shared" si="327"/>
        <v>#REF!</v>
      </c>
      <c r="I2689" s="2" t="e">
        <f t="array" ref="I2689">SUMPRODUCT(B2673:B2692, (ROW(B2673:B2692)-ROW(B2673)+1)) / (20*21/2)</f>
        <v>#REF!</v>
      </c>
      <c r="J2689" s="2" t="e">
        <f t="shared" si="330"/>
        <v>#REF!</v>
      </c>
      <c r="K2689" s="2" t="e">
        <f t="shared" si="332"/>
        <v>#REF!</v>
      </c>
    </row>
    <row r="2690" spans="1:11" ht="13.5" x14ac:dyDescent="0.25">
      <c r="A2690" s="3" t="e">
        <f>TITRES_STAT!#REF!</f>
        <v>#REF!</v>
      </c>
      <c r="B2690" s="6" t="e">
        <f>TITRES_STAT!#REF!</f>
        <v>#REF!</v>
      </c>
      <c r="C2690" s="2" t="e">
        <f t="shared" si="325"/>
        <v>#REF!</v>
      </c>
      <c r="D2690" s="2" t="e">
        <f t="shared" si="326"/>
        <v>#REF!</v>
      </c>
      <c r="E2690" s="2" t="e">
        <f t="shared" si="328"/>
        <v>#REF!</v>
      </c>
      <c r="F2690" s="2" t="e">
        <f t="shared" si="329"/>
        <v>#REF!</v>
      </c>
      <c r="G2690" s="2" t="e">
        <f t="shared" si="331"/>
        <v>#REF!</v>
      </c>
      <c r="H2690" s="2" t="e">
        <f t="shared" si="327"/>
        <v>#REF!</v>
      </c>
      <c r="I2690" s="2" t="e">
        <f t="array" ref="I2690">SUMPRODUCT(B2674:B2693, (ROW(B2674:B2693)-ROW(B2674)+1)) / (20*21/2)</f>
        <v>#REF!</v>
      </c>
      <c r="J2690" s="2" t="e">
        <f t="shared" si="330"/>
        <v>#REF!</v>
      </c>
      <c r="K2690" s="2" t="e">
        <f t="shared" si="332"/>
        <v>#REF!</v>
      </c>
    </row>
    <row r="2691" spans="1:11" ht="13.5" x14ac:dyDescent="0.25">
      <c r="A2691" s="3" t="e">
        <f>TITRES_STAT!#REF!</f>
        <v>#REF!</v>
      </c>
      <c r="B2691" s="6" t="e">
        <f>TITRES_STAT!#REF!</f>
        <v>#REF!</v>
      </c>
      <c r="C2691" s="2" t="e">
        <f t="shared" si="325"/>
        <v>#REF!</v>
      </c>
      <c r="D2691" s="2" t="e">
        <f t="shared" si="326"/>
        <v>#REF!</v>
      </c>
      <c r="E2691" s="2" t="e">
        <f t="shared" si="328"/>
        <v>#REF!</v>
      </c>
      <c r="F2691" s="2" t="e">
        <f t="shared" si="329"/>
        <v>#REF!</v>
      </c>
      <c r="G2691" s="2" t="e">
        <f t="shared" si="331"/>
        <v>#REF!</v>
      </c>
      <c r="H2691" s="2" t="e">
        <f t="shared" si="327"/>
        <v>#REF!</v>
      </c>
      <c r="I2691" s="2" t="e">
        <f t="array" ref="I2691">SUMPRODUCT(B2675:B2694, (ROW(B2675:B2694)-ROW(B2675)+1)) / (20*21/2)</f>
        <v>#REF!</v>
      </c>
      <c r="J2691" s="2" t="e">
        <f t="shared" si="330"/>
        <v>#REF!</v>
      </c>
      <c r="K2691" s="2" t="e">
        <f t="shared" si="332"/>
        <v>#REF!</v>
      </c>
    </row>
    <row r="2692" spans="1:11" ht="13.5" x14ac:dyDescent="0.25">
      <c r="A2692" s="3" t="e">
        <f>TITRES_STAT!#REF!</f>
        <v>#REF!</v>
      </c>
      <c r="B2692" s="6" t="e">
        <f>TITRES_STAT!#REF!</f>
        <v>#REF!</v>
      </c>
      <c r="C2692" s="2" t="e">
        <f>B2692-B2691</f>
        <v>#REF!</v>
      </c>
      <c r="D2692" s="2" t="e">
        <f t="shared" si="326"/>
        <v>#REF!</v>
      </c>
      <c r="E2692" s="2" t="e">
        <f t="shared" si="328"/>
        <v>#REF!</v>
      </c>
      <c r="F2692" s="2" t="e">
        <f t="shared" si="329"/>
        <v>#REF!</v>
      </c>
      <c r="G2692" s="2" t="e">
        <f t="shared" si="331"/>
        <v>#REF!</v>
      </c>
      <c r="H2692" s="2" t="e">
        <f t="shared" si="327"/>
        <v>#REF!</v>
      </c>
      <c r="I2692" s="2" t="e">
        <f t="array" ref="I2692">SUMPRODUCT(B2676:B2695, (ROW(B2676:B2695)-ROW(B2676)+1)) / (20*21/2)</f>
        <v>#REF!</v>
      </c>
      <c r="J2692" s="2" t="e">
        <f t="shared" si="330"/>
        <v>#REF!</v>
      </c>
      <c r="K2692" s="2" t="e">
        <f t="shared" si="332"/>
        <v>#REF!</v>
      </c>
    </row>
    <row r="2693" spans="1:11" ht="13.5" x14ac:dyDescent="0.25">
      <c r="A2693" s="3" t="e">
        <f>TITRES_STAT!#REF!</f>
        <v>#REF!</v>
      </c>
      <c r="B2693" s="6" t="e">
        <f>TITRES_STAT!#REF!</f>
        <v>#REF!</v>
      </c>
      <c r="C2693" s="2" t="e">
        <f>B2693-B2692</f>
        <v>#REF!</v>
      </c>
      <c r="D2693" s="2" t="e">
        <f t="shared" si="326"/>
        <v>#REF!</v>
      </c>
      <c r="E2693" s="2" t="e">
        <f t="shared" si="328"/>
        <v>#REF!</v>
      </c>
      <c r="F2693" s="2" t="e">
        <f>AVERAGE(B2674:B2693)</f>
        <v>#REF!</v>
      </c>
      <c r="G2693" s="2" t="e">
        <f>AVERAGE(B2644:B2693)</f>
        <v>#REF!</v>
      </c>
      <c r="H2693" s="2" t="e">
        <f t="shared" si="327"/>
        <v>#REF!</v>
      </c>
      <c r="I2693" s="2" t="e">
        <f t="array" ref="I2693">SUMPRODUCT(B2677:B2696, (ROW(B2677:B2696)-ROW(B2677)+1)) / (20*21/2)</f>
        <v>#REF!</v>
      </c>
      <c r="J2693" s="2" t="e">
        <f t="shared" si="330"/>
        <v>#REF!</v>
      </c>
      <c r="K2693" s="2" t="e">
        <f t="shared" si="332"/>
        <v>#REF!</v>
      </c>
    </row>
    <row r="2694" spans="1:11" ht="13.5" x14ac:dyDescent="0.25">
      <c r="A2694" s="3" t="e">
        <f>TITRES_STAT!#REF!</f>
        <v>#REF!</v>
      </c>
      <c r="B2694" s="6" t="e">
        <f>TITRES_STAT!#REF!</f>
        <v>#REF!</v>
      </c>
      <c r="C2694" s="2" t="e">
        <f t="shared" ref="C2694:C2706" si="333">B2694-B2693</f>
        <v>#REF!</v>
      </c>
      <c r="D2694" s="2" t="e">
        <f t="shared" ref="D2694:D2706" si="334">AVERAGE(B2690:B2694)</f>
        <v>#REF!</v>
      </c>
      <c r="E2694" s="2" t="e">
        <f t="shared" ref="E2694:E2706" si="335">AVERAGE(B2685:B2694)</f>
        <v>#REF!</v>
      </c>
      <c r="F2694" s="2" t="e">
        <f t="shared" ref="F2694:F2706" si="336">AVERAGE(B2675:B2694)</f>
        <v>#REF!</v>
      </c>
      <c r="G2694" s="2" t="e">
        <f t="shared" ref="G2694:G2706" si="337">AVERAGE(B2645:B2694)</f>
        <v>#REF!</v>
      </c>
      <c r="H2694" s="2" t="e">
        <f t="shared" ref="H2694:H2706" si="338">AVERAGE(B2495:B2694)</f>
        <v>#REF!</v>
      </c>
      <c r="I2694" s="2" t="e">
        <f t="array" ref="I2694">SUMPRODUCT(B2678:B2697, (ROW(B2678:B2697)-ROW(B2678)+1)) / (20*21/2)</f>
        <v>#REF!</v>
      </c>
      <c r="J2694" s="2" t="e">
        <f t="shared" ref="J2694:J2706" si="339">$J$4*B2694+J2693*(1-$J$4)</f>
        <v>#REF!</v>
      </c>
      <c r="K2694" s="2" t="e">
        <f t="shared" ref="K2694:K2706" si="340">$K$4*B2694+(1-$K$4)*K2693</f>
        <v>#REF!</v>
      </c>
    </row>
    <row r="2695" spans="1:11" ht="13.5" x14ac:dyDescent="0.25">
      <c r="A2695" s="3" t="e">
        <f>TITRES_STAT!#REF!</f>
        <v>#REF!</v>
      </c>
      <c r="B2695" s="6" t="e">
        <f>TITRES_STAT!#REF!</f>
        <v>#REF!</v>
      </c>
      <c r="C2695" s="2" t="e">
        <f t="shared" si="333"/>
        <v>#REF!</v>
      </c>
      <c r="D2695" s="2" t="e">
        <f t="shared" si="334"/>
        <v>#REF!</v>
      </c>
      <c r="E2695" s="2" t="e">
        <f t="shared" si="335"/>
        <v>#REF!</v>
      </c>
      <c r="F2695" s="2" t="e">
        <f t="shared" si="336"/>
        <v>#REF!</v>
      </c>
      <c r="G2695" s="2" t="e">
        <f t="shared" si="337"/>
        <v>#REF!</v>
      </c>
      <c r="H2695" s="2" t="e">
        <f t="shared" si="338"/>
        <v>#REF!</v>
      </c>
      <c r="I2695" s="2" t="e">
        <f t="array" ref="I2695">SUMPRODUCT(B2679:B2698, (ROW(B2679:B2698)-ROW(B2679)+1)) / (20*21/2)</f>
        <v>#REF!</v>
      </c>
      <c r="J2695" s="2" t="e">
        <f t="shared" si="339"/>
        <v>#REF!</v>
      </c>
      <c r="K2695" s="2" t="e">
        <f t="shared" si="340"/>
        <v>#REF!</v>
      </c>
    </row>
    <row r="2696" spans="1:11" ht="13.5" x14ac:dyDescent="0.25">
      <c r="A2696" s="3" t="e">
        <f>TITRES_STAT!#REF!</f>
        <v>#REF!</v>
      </c>
      <c r="B2696" s="6" t="e">
        <f>TITRES_STAT!#REF!</f>
        <v>#REF!</v>
      </c>
      <c r="C2696" s="2" t="e">
        <f t="shared" si="333"/>
        <v>#REF!</v>
      </c>
      <c r="D2696" s="2" t="e">
        <f t="shared" si="334"/>
        <v>#REF!</v>
      </c>
      <c r="E2696" s="2" t="e">
        <f t="shared" si="335"/>
        <v>#REF!</v>
      </c>
      <c r="F2696" s="2" t="e">
        <f t="shared" si="336"/>
        <v>#REF!</v>
      </c>
      <c r="G2696" s="2" t="e">
        <f t="shared" si="337"/>
        <v>#REF!</v>
      </c>
      <c r="H2696" s="2" t="e">
        <f t="shared" si="338"/>
        <v>#REF!</v>
      </c>
      <c r="I2696" s="2" t="e">
        <f t="array" ref="I2696">SUMPRODUCT(B2680:B2699, (ROW(B2680:B2699)-ROW(B2680)+1)) / (20*21/2)</f>
        <v>#REF!</v>
      </c>
      <c r="J2696" s="2" t="e">
        <f t="shared" si="339"/>
        <v>#REF!</v>
      </c>
      <c r="K2696" s="2" t="e">
        <f t="shared" si="340"/>
        <v>#REF!</v>
      </c>
    </row>
    <row r="2697" spans="1:11" ht="13.5" x14ac:dyDescent="0.25">
      <c r="A2697" s="3" t="e">
        <f>TITRES_STAT!#REF!</f>
        <v>#REF!</v>
      </c>
      <c r="B2697" s="6" t="e">
        <f>TITRES_STAT!#REF!</f>
        <v>#REF!</v>
      </c>
      <c r="C2697" s="2" t="e">
        <f t="shared" si="333"/>
        <v>#REF!</v>
      </c>
      <c r="D2697" s="2" t="e">
        <f t="shared" si="334"/>
        <v>#REF!</v>
      </c>
      <c r="E2697" s="2" t="e">
        <f t="shared" si="335"/>
        <v>#REF!</v>
      </c>
      <c r="F2697" s="2" t="e">
        <f t="shared" si="336"/>
        <v>#REF!</v>
      </c>
      <c r="G2697" s="2" t="e">
        <f t="shared" si="337"/>
        <v>#REF!</v>
      </c>
      <c r="H2697" s="2" t="e">
        <f t="shared" si="338"/>
        <v>#REF!</v>
      </c>
      <c r="I2697" s="2" t="e">
        <f t="array" ref="I2697">SUMPRODUCT(B2681:B2700, (ROW(B2681:B2700)-ROW(B2681)+1)) / (20*21/2)</f>
        <v>#REF!</v>
      </c>
      <c r="J2697" s="2" t="e">
        <f t="shared" si="339"/>
        <v>#REF!</v>
      </c>
      <c r="K2697" s="2" t="e">
        <f t="shared" si="340"/>
        <v>#REF!</v>
      </c>
    </row>
    <row r="2698" spans="1:11" ht="13.5" x14ac:dyDescent="0.25">
      <c r="A2698" s="3" t="e">
        <f>TITRES_STAT!#REF!</f>
        <v>#REF!</v>
      </c>
      <c r="B2698" s="6" t="e">
        <f>TITRES_STAT!#REF!</f>
        <v>#REF!</v>
      </c>
      <c r="C2698" s="2" t="e">
        <f t="shared" si="333"/>
        <v>#REF!</v>
      </c>
      <c r="D2698" s="2" t="e">
        <f t="shared" si="334"/>
        <v>#REF!</v>
      </c>
      <c r="E2698" s="2" t="e">
        <f t="shared" si="335"/>
        <v>#REF!</v>
      </c>
      <c r="F2698" s="2" t="e">
        <f t="shared" si="336"/>
        <v>#REF!</v>
      </c>
      <c r="G2698" s="2" t="e">
        <f t="shared" si="337"/>
        <v>#REF!</v>
      </c>
      <c r="H2698" s="2" t="e">
        <f t="shared" si="338"/>
        <v>#REF!</v>
      </c>
      <c r="I2698" s="2" t="e">
        <f t="array" ref="I2698">SUMPRODUCT(B2682:B2701, (ROW(B2682:B2701)-ROW(B2682)+1)) / (20*21/2)</f>
        <v>#REF!</v>
      </c>
      <c r="J2698" s="2" t="e">
        <f t="shared" si="339"/>
        <v>#REF!</v>
      </c>
      <c r="K2698" s="2" t="e">
        <f t="shared" si="340"/>
        <v>#REF!</v>
      </c>
    </row>
    <row r="2699" spans="1:11" ht="13.5" x14ac:dyDescent="0.25">
      <c r="A2699" s="3" t="e">
        <f>TITRES_STAT!#REF!</f>
        <v>#REF!</v>
      </c>
      <c r="B2699" s="6" t="e">
        <f>TITRES_STAT!#REF!</f>
        <v>#REF!</v>
      </c>
      <c r="C2699" s="2" t="e">
        <f t="shared" si="333"/>
        <v>#REF!</v>
      </c>
      <c r="D2699" s="2" t="e">
        <f t="shared" si="334"/>
        <v>#REF!</v>
      </c>
      <c r="E2699" s="2" t="e">
        <f t="shared" si="335"/>
        <v>#REF!</v>
      </c>
      <c r="F2699" s="2" t="e">
        <f t="shared" si="336"/>
        <v>#REF!</v>
      </c>
      <c r="G2699" s="2" t="e">
        <f t="shared" si="337"/>
        <v>#REF!</v>
      </c>
      <c r="H2699" s="2" t="e">
        <f t="shared" si="338"/>
        <v>#REF!</v>
      </c>
      <c r="I2699" s="2" t="e">
        <f t="array" ref="I2699">SUMPRODUCT(B2683:B2702, (ROW(B2683:B2702)-ROW(B2683)+1)) / (20*21/2)</f>
        <v>#REF!</v>
      </c>
      <c r="J2699" s="2" t="e">
        <f t="shared" si="339"/>
        <v>#REF!</v>
      </c>
      <c r="K2699" s="2" t="e">
        <f t="shared" si="340"/>
        <v>#REF!</v>
      </c>
    </row>
    <row r="2700" spans="1:11" ht="13.5" x14ac:dyDescent="0.25">
      <c r="A2700" s="3" t="e">
        <f>TITRES_STAT!#REF!</f>
        <v>#REF!</v>
      </c>
      <c r="B2700" s="6" t="e">
        <f>TITRES_STAT!#REF!</f>
        <v>#REF!</v>
      </c>
      <c r="C2700" s="2" t="e">
        <f t="shared" si="333"/>
        <v>#REF!</v>
      </c>
      <c r="D2700" s="2" t="e">
        <f t="shared" si="334"/>
        <v>#REF!</v>
      </c>
      <c r="E2700" s="2" t="e">
        <f t="shared" si="335"/>
        <v>#REF!</v>
      </c>
      <c r="F2700" s="2" t="e">
        <f t="shared" si="336"/>
        <v>#REF!</v>
      </c>
      <c r="G2700" s="2" t="e">
        <f t="shared" si="337"/>
        <v>#REF!</v>
      </c>
      <c r="H2700" s="2" t="e">
        <f t="shared" si="338"/>
        <v>#REF!</v>
      </c>
      <c r="I2700" s="2" t="e">
        <f t="array" ref="I2700">SUMPRODUCT(B2684:B2703, (ROW(B2684:B2703)-ROW(B2684)+1)) / (20*21/2)</f>
        <v>#REF!</v>
      </c>
      <c r="J2700" s="2" t="e">
        <f t="shared" si="339"/>
        <v>#REF!</v>
      </c>
      <c r="K2700" s="2" t="e">
        <f t="shared" si="340"/>
        <v>#REF!</v>
      </c>
    </row>
    <row r="2701" spans="1:11" ht="13.5" x14ac:dyDescent="0.25">
      <c r="A2701" s="3" t="e">
        <f>TITRES_STAT!#REF!</f>
        <v>#REF!</v>
      </c>
      <c r="B2701" s="6" t="e">
        <f>TITRES_STAT!#REF!</f>
        <v>#REF!</v>
      </c>
      <c r="C2701" s="2" t="e">
        <f t="shared" si="333"/>
        <v>#REF!</v>
      </c>
      <c r="D2701" s="2" t="e">
        <f t="shared" si="334"/>
        <v>#REF!</v>
      </c>
      <c r="E2701" s="2" t="e">
        <f t="shared" si="335"/>
        <v>#REF!</v>
      </c>
      <c r="F2701" s="2" t="e">
        <f t="shared" si="336"/>
        <v>#REF!</v>
      </c>
      <c r="G2701" s="2" t="e">
        <f t="shared" si="337"/>
        <v>#REF!</v>
      </c>
      <c r="H2701" s="2" t="e">
        <f t="shared" si="338"/>
        <v>#REF!</v>
      </c>
      <c r="I2701" s="2" t="e">
        <f t="array" ref="I2701">SUMPRODUCT(B2685:B2704, (ROW(B2685:B2704)-ROW(B2685)+1)) / (20*21/2)</f>
        <v>#REF!</v>
      </c>
      <c r="J2701" s="2" t="e">
        <f t="shared" si="339"/>
        <v>#REF!</v>
      </c>
      <c r="K2701" s="2" t="e">
        <f t="shared" si="340"/>
        <v>#REF!</v>
      </c>
    </row>
    <row r="2702" spans="1:11" ht="13.5" x14ac:dyDescent="0.25">
      <c r="A2702" s="3" t="e">
        <f>TITRES_STAT!#REF!</f>
        <v>#REF!</v>
      </c>
      <c r="B2702" s="6" t="e">
        <f>TITRES_STAT!#REF!</f>
        <v>#REF!</v>
      </c>
      <c r="C2702" s="2" t="e">
        <f t="shared" si="333"/>
        <v>#REF!</v>
      </c>
      <c r="D2702" s="2" t="e">
        <f t="shared" si="334"/>
        <v>#REF!</v>
      </c>
      <c r="E2702" s="2" t="e">
        <f t="shared" si="335"/>
        <v>#REF!</v>
      </c>
      <c r="F2702" s="2" t="e">
        <f t="shared" si="336"/>
        <v>#REF!</v>
      </c>
      <c r="G2702" s="2" t="e">
        <f t="shared" si="337"/>
        <v>#REF!</v>
      </c>
      <c r="H2702" s="2" t="e">
        <f t="shared" si="338"/>
        <v>#REF!</v>
      </c>
      <c r="I2702" s="2" t="e">
        <f t="array" ref="I2702">SUMPRODUCT(B2686:B2705, (ROW(B2686:B2705)-ROW(B2686)+1)) / (20*21/2)</f>
        <v>#REF!</v>
      </c>
      <c r="J2702" s="2" t="e">
        <f t="shared" si="339"/>
        <v>#REF!</v>
      </c>
      <c r="K2702" s="2" t="e">
        <f t="shared" si="340"/>
        <v>#REF!</v>
      </c>
    </row>
    <row r="2703" spans="1:11" ht="13.5" x14ac:dyDescent="0.25">
      <c r="A2703" s="3" t="e">
        <f>TITRES_STAT!#REF!</f>
        <v>#REF!</v>
      </c>
      <c r="B2703" s="6" t="e">
        <f>TITRES_STAT!#REF!</f>
        <v>#REF!</v>
      </c>
      <c r="C2703" s="2" t="e">
        <f t="shared" si="333"/>
        <v>#REF!</v>
      </c>
      <c r="D2703" s="2" t="e">
        <f t="shared" si="334"/>
        <v>#REF!</v>
      </c>
      <c r="E2703" s="2" t="e">
        <f t="shared" si="335"/>
        <v>#REF!</v>
      </c>
      <c r="F2703" s="2" t="e">
        <f t="shared" si="336"/>
        <v>#REF!</v>
      </c>
      <c r="G2703" s="2" t="e">
        <f t="shared" si="337"/>
        <v>#REF!</v>
      </c>
      <c r="H2703" s="2" t="e">
        <f t="shared" si="338"/>
        <v>#REF!</v>
      </c>
      <c r="I2703" s="2" t="e">
        <f t="array" ref="I2703">SUMPRODUCT(B2687:B2706, (ROW(B2687:B2706)-ROW(B2687)+1)) / (20*21/2)</f>
        <v>#REF!</v>
      </c>
      <c r="J2703" s="2" t="e">
        <f t="shared" si="339"/>
        <v>#REF!</v>
      </c>
      <c r="K2703" s="2" t="e">
        <f t="shared" si="340"/>
        <v>#REF!</v>
      </c>
    </row>
    <row r="2704" spans="1:11" ht="13.5" x14ac:dyDescent="0.25">
      <c r="A2704" s="3" t="e">
        <f>TITRES_STAT!#REF!</f>
        <v>#REF!</v>
      </c>
      <c r="B2704" s="6" t="e">
        <f>TITRES_STAT!#REF!</f>
        <v>#REF!</v>
      </c>
      <c r="C2704" s="2" t="e">
        <f t="shared" si="333"/>
        <v>#REF!</v>
      </c>
      <c r="D2704" s="2" t="e">
        <f t="shared" si="334"/>
        <v>#REF!</v>
      </c>
      <c r="E2704" s="2" t="e">
        <f t="shared" si="335"/>
        <v>#REF!</v>
      </c>
      <c r="F2704" s="2" t="e">
        <f t="shared" si="336"/>
        <v>#REF!</v>
      </c>
      <c r="G2704" s="2" t="e">
        <f t="shared" si="337"/>
        <v>#REF!</v>
      </c>
      <c r="H2704" s="2" t="e">
        <f t="shared" si="338"/>
        <v>#REF!</v>
      </c>
      <c r="I2704" s="2" t="e">
        <f t="array" ref="I2704">SUMPRODUCT(B2688:B2707, (ROW(B2688:B2707)-ROW(B2688)+1)) / (20*21/2)</f>
        <v>#REF!</v>
      </c>
      <c r="J2704" s="2" t="e">
        <f t="shared" si="339"/>
        <v>#REF!</v>
      </c>
      <c r="K2704" s="2" t="e">
        <f t="shared" si="340"/>
        <v>#REF!</v>
      </c>
    </row>
    <row r="2705" spans="1:11" ht="13.5" x14ac:dyDescent="0.25">
      <c r="A2705" s="3" t="e">
        <f>TITRES_STAT!#REF!</f>
        <v>#REF!</v>
      </c>
      <c r="B2705" s="6" t="e">
        <f>TITRES_STAT!#REF!</f>
        <v>#REF!</v>
      </c>
      <c r="C2705" s="2" t="e">
        <f t="shared" si="333"/>
        <v>#REF!</v>
      </c>
      <c r="D2705" s="2" t="e">
        <f t="shared" si="334"/>
        <v>#REF!</v>
      </c>
      <c r="E2705" s="2" t="e">
        <f t="shared" si="335"/>
        <v>#REF!</v>
      </c>
      <c r="F2705" s="2" t="e">
        <f t="shared" si="336"/>
        <v>#REF!</v>
      </c>
      <c r="G2705" s="2" t="e">
        <f t="shared" si="337"/>
        <v>#REF!</v>
      </c>
      <c r="H2705" s="2" t="e">
        <f t="shared" si="338"/>
        <v>#REF!</v>
      </c>
      <c r="I2705" s="2" t="e">
        <f t="array" ref="I2705">SUMPRODUCT(B2689:B2708, (ROW(B2689:B2708)-ROW(B2689)+1)) / (20*21/2)</f>
        <v>#REF!</v>
      </c>
      <c r="J2705" s="2" t="e">
        <f t="shared" si="339"/>
        <v>#REF!</v>
      </c>
      <c r="K2705" s="2" t="e">
        <f t="shared" si="340"/>
        <v>#REF!</v>
      </c>
    </row>
    <row r="2706" spans="1:11" ht="13.5" x14ac:dyDescent="0.25">
      <c r="A2706" s="3" t="e">
        <f>TITRES_STAT!#REF!</f>
        <v>#REF!</v>
      </c>
      <c r="B2706" s="6" t="e">
        <f>TITRES_STAT!#REF!</f>
        <v>#REF!</v>
      </c>
      <c r="C2706" s="2" t="e">
        <f t="shared" si="333"/>
        <v>#REF!</v>
      </c>
      <c r="D2706" s="2" t="e">
        <f t="shared" si="334"/>
        <v>#REF!</v>
      </c>
      <c r="E2706" s="2" t="e">
        <f t="shared" si="335"/>
        <v>#REF!</v>
      </c>
      <c r="F2706" s="2" t="e">
        <f t="shared" si="336"/>
        <v>#REF!</v>
      </c>
      <c r="G2706" s="2" t="e">
        <f t="shared" si="337"/>
        <v>#REF!</v>
      </c>
      <c r="H2706" s="2" t="e">
        <f t="shared" si="338"/>
        <v>#REF!</v>
      </c>
      <c r="I2706" s="2" t="e">
        <f t="array" ref="I2706">SUMPRODUCT(B2690:B2709, (ROW(B2690:B2709)-ROW(B2690)+1)) / (20*21/2)</f>
        <v>#REF!</v>
      </c>
      <c r="J2706" s="2" t="e">
        <f t="shared" si="339"/>
        <v>#REF!</v>
      </c>
      <c r="K2706" s="2" t="e">
        <f t="shared" si="340"/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ht="13.5" x14ac:dyDescent="0.25">
      <c r="A2" s="3">
        <f>TITRES_STAT!B5</f>
        <v>42006</v>
      </c>
      <c r="B2" s="6">
        <f>TITRES_STAT!D5</f>
        <v>19.931999999999999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19.931999999999999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19.341000000000001</v>
      </c>
      <c r="C4" s="2">
        <f t="shared" si="0"/>
        <v>-0.59099999999999753</v>
      </c>
      <c r="D4" s="2">
        <f t="shared" si="1"/>
        <v>0</v>
      </c>
      <c r="E4" s="2">
        <f t="shared" si="2"/>
        <v>0.59099999999999753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19.341000000000001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19.341000000000001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19.341000000000001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19.341000000000001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19.341000000000001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19.341000000000001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19.341000000000001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18.795999999999999</v>
      </c>
      <c r="C12" s="2">
        <f t="shared" si="0"/>
        <v>-0.54500000000000171</v>
      </c>
      <c r="D12" s="2">
        <f t="shared" si="1"/>
        <v>0</v>
      </c>
      <c r="E12" s="2">
        <f t="shared" si="2"/>
        <v>0.54500000000000171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18.234999999999999</v>
      </c>
      <c r="C13" s="2">
        <f t="shared" si="0"/>
        <v>-0.56099999999999994</v>
      </c>
      <c r="D13" s="2">
        <f t="shared" si="1"/>
        <v>0</v>
      </c>
      <c r="E13" s="2">
        <f t="shared" si="2"/>
        <v>0.56099999999999994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17.689</v>
      </c>
      <c r="C14" s="2">
        <f t="shared" si="0"/>
        <v>-0.54599999999999937</v>
      </c>
      <c r="D14" s="2">
        <f t="shared" si="1"/>
        <v>0</v>
      </c>
      <c r="E14" s="2">
        <f t="shared" si="2"/>
        <v>0.54599999999999937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17.689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17.689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0</v>
      </c>
      <c r="G16" s="2">
        <f>SUM(E3:E16)/14</f>
        <v>0.16021428571428561</v>
      </c>
      <c r="H16" s="2">
        <f>F16/G16</f>
        <v>0</v>
      </c>
      <c r="I16" s="2">
        <f>IF(G16=0,100,100-(100/(1+H16)))</f>
        <v>0</v>
      </c>
    </row>
    <row r="17" spans="1:9" ht="13.5" x14ac:dyDescent="0.25">
      <c r="A17" s="3">
        <f>TITRES_STAT!B20</f>
        <v>42030</v>
      </c>
      <c r="B17" s="6">
        <f>TITRES_STAT!D20</f>
        <v>17.158999999999999</v>
      </c>
      <c r="C17" s="2">
        <f t="shared" si="0"/>
        <v>-0.53000000000000114</v>
      </c>
      <c r="D17" s="2">
        <f t="shared" si="1"/>
        <v>0</v>
      </c>
      <c r="E17" s="2">
        <f t="shared" si="2"/>
        <v>0.53000000000000114</v>
      </c>
      <c r="F17" s="2">
        <f>((F16*13)+D17)/14</f>
        <v>0</v>
      </c>
      <c r="G17" s="2">
        <f>((G16*13)+E17)/14</f>
        <v>0.18662755102040815</v>
      </c>
      <c r="H17" s="2">
        <f t="shared" ref="H17:H80" si="3">F17/G17</f>
        <v>0</v>
      </c>
      <c r="I17" s="2">
        <f t="shared" ref="I17:I80" si="4">IF(G17=0,100,100-(100/(1+H17)))</f>
        <v>0</v>
      </c>
    </row>
    <row r="18" spans="1:9" ht="13.5" x14ac:dyDescent="0.25">
      <c r="A18" s="3">
        <f>TITRES_STAT!B21</f>
        <v>42031</v>
      </c>
      <c r="B18" s="6">
        <f>TITRES_STAT!D21</f>
        <v>17.158999999999999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0</v>
      </c>
      <c r="G18" s="2">
        <f t="shared" si="5"/>
        <v>0.17329701166180755</v>
      </c>
      <c r="H18" s="2">
        <f t="shared" si="3"/>
        <v>0</v>
      </c>
      <c r="I18" s="2">
        <f t="shared" si="4"/>
        <v>0</v>
      </c>
    </row>
    <row r="19" spans="1:9" ht="13.5" x14ac:dyDescent="0.25">
      <c r="A19" s="3">
        <f>TITRES_STAT!B22</f>
        <v>42032</v>
      </c>
      <c r="B19" s="6">
        <f>TITRES_STAT!D22</f>
        <v>17.158999999999999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0</v>
      </c>
      <c r="G19" s="2">
        <f t="shared" si="5"/>
        <v>0.16091865368596414</v>
      </c>
      <c r="H19" s="2">
        <f t="shared" si="3"/>
        <v>0</v>
      </c>
      <c r="I19" s="2">
        <f t="shared" si="4"/>
        <v>0</v>
      </c>
    </row>
    <row r="20" spans="1:9" ht="13.5" x14ac:dyDescent="0.25">
      <c r="A20" s="3">
        <f>TITRES_STAT!B23</f>
        <v>42033</v>
      </c>
      <c r="B20" s="6">
        <f>TITRES_STAT!D23</f>
        <v>17.158999999999999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0</v>
      </c>
      <c r="G20" s="2">
        <f t="shared" si="5"/>
        <v>0.14942446413696669</v>
      </c>
      <c r="H20" s="2">
        <f t="shared" si="3"/>
        <v>0</v>
      </c>
      <c r="I20" s="2">
        <f t="shared" si="4"/>
        <v>0</v>
      </c>
    </row>
    <row r="21" spans="1:9" ht="13.5" x14ac:dyDescent="0.25">
      <c r="A21" s="3">
        <f>TITRES_STAT!B24</f>
        <v>42034</v>
      </c>
      <c r="B21" s="6">
        <f>TITRES_STAT!D24</f>
        <v>17.158999999999999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0</v>
      </c>
      <c r="G21" s="2">
        <f t="shared" si="5"/>
        <v>0.13875128812718335</v>
      </c>
      <c r="H21" s="2">
        <f t="shared" si="3"/>
        <v>0</v>
      </c>
      <c r="I21" s="2">
        <f t="shared" si="4"/>
        <v>0</v>
      </c>
    </row>
    <row r="22" spans="1:9" ht="13.5" x14ac:dyDescent="0.25">
      <c r="A22" s="3">
        <f>TITRES_STAT!B25</f>
        <v>42037</v>
      </c>
      <c r="B22" s="6">
        <f>TITRES_STAT!D25</f>
        <v>17.158999999999999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0</v>
      </c>
      <c r="G22" s="2">
        <f t="shared" si="5"/>
        <v>0.12884048183238453</v>
      </c>
      <c r="H22" s="2">
        <f t="shared" si="3"/>
        <v>0</v>
      </c>
      <c r="I22" s="2">
        <f t="shared" si="4"/>
        <v>0</v>
      </c>
    </row>
    <row r="23" spans="1:9" ht="13.5" x14ac:dyDescent="0.25">
      <c r="A23" s="3">
        <f>TITRES_STAT!B26</f>
        <v>42038</v>
      </c>
      <c r="B23" s="6">
        <f>TITRES_STAT!D26</f>
        <v>17.158999999999999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0</v>
      </c>
      <c r="G23" s="2">
        <f t="shared" si="5"/>
        <v>0.1196375902729285</v>
      </c>
      <c r="H23" s="2">
        <f t="shared" si="3"/>
        <v>0</v>
      </c>
      <c r="I23" s="2">
        <f t="shared" si="4"/>
        <v>0</v>
      </c>
    </row>
    <row r="24" spans="1:9" ht="13.5" x14ac:dyDescent="0.25">
      <c r="A24" s="3">
        <f>TITRES_STAT!B27</f>
        <v>42039</v>
      </c>
      <c r="B24" s="6">
        <f>TITRES_STAT!D27</f>
        <v>16.651</v>
      </c>
      <c r="C24" s="2">
        <f t="shared" si="0"/>
        <v>-0.50799999999999912</v>
      </c>
      <c r="D24" s="2">
        <f t="shared" si="1"/>
        <v>0</v>
      </c>
      <c r="E24" s="2">
        <f t="shared" si="2"/>
        <v>0.50799999999999912</v>
      </c>
      <c r="F24" s="2">
        <f t="shared" si="5"/>
        <v>0</v>
      </c>
      <c r="G24" s="2">
        <f t="shared" si="5"/>
        <v>0.14737776239629069</v>
      </c>
      <c r="H24" s="2">
        <f t="shared" si="3"/>
        <v>0</v>
      </c>
      <c r="I24" s="2">
        <f t="shared" si="4"/>
        <v>0</v>
      </c>
    </row>
    <row r="25" spans="1:9" ht="13.5" x14ac:dyDescent="0.25">
      <c r="A25" s="3">
        <f>TITRES_STAT!B28</f>
        <v>42040</v>
      </c>
      <c r="B25" s="6">
        <f>TITRES_STAT!D28</f>
        <v>17.158999999999999</v>
      </c>
      <c r="C25" s="2">
        <f t="shared" si="0"/>
        <v>0.50799999999999912</v>
      </c>
      <c r="D25" s="2">
        <f t="shared" si="1"/>
        <v>0.50799999999999912</v>
      </c>
      <c r="E25" s="2">
        <f t="shared" si="2"/>
        <v>0</v>
      </c>
      <c r="F25" s="2">
        <f t="shared" si="5"/>
        <v>3.628571428571422E-2</v>
      </c>
      <c r="G25" s="2">
        <f t="shared" si="5"/>
        <v>0.1368507793679842</v>
      </c>
      <c r="H25" s="2">
        <f t="shared" si="3"/>
        <v>0.26514802804406346</v>
      </c>
      <c r="I25" s="2">
        <f t="shared" si="4"/>
        <v>20.957865970354945</v>
      </c>
    </row>
    <row r="26" spans="1:9" ht="13.5" x14ac:dyDescent="0.25">
      <c r="A26" s="3">
        <f>TITRES_STAT!B29</f>
        <v>42041</v>
      </c>
      <c r="B26" s="6">
        <f>TITRES_STAT!D29</f>
        <v>17.158999999999999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3.3693877551020344E-2</v>
      </c>
      <c r="G26" s="2">
        <f t="shared" si="5"/>
        <v>0.12707572369884249</v>
      </c>
      <c r="H26" s="2">
        <f t="shared" si="3"/>
        <v>0.26514802804406346</v>
      </c>
      <c r="I26" s="2">
        <f t="shared" si="4"/>
        <v>20.957865970354945</v>
      </c>
    </row>
    <row r="27" spans="1:9" ht="13.5" x14ac:dyDescent="0.25">
      <c r="A27" s="3">
        <f>TITRES_STAT!B30</f>
        <v>42044</v>
      </c>
      <c r="B27" s="6">
        <f>TITRES_STAT!D30</f>
        <v>16.651</v>
      </c>
      <c r="C27" s="2">
        <f t="shared" si="0"/>
        <v>-0.50799999999999912</v>
      </c>
      <c r="D27" s="2">
        <f t="shared" si="1"/>
        <v>0</v>
      </c>
      <c r="E27" s="2">
        <f t="shared" si="2"/>
        <v>0.50799999999999912</v>
      </c>
      <c r="F27" s="2">
        <f t="shared" si="5"/>
        <v>3.128717201166175E-2</v>
      </c>
      <c r="G27" s="2">
        <f t="shared" si="5"/>
        <v>0.15428460057749652</v>
      </c>
      <c r="H27" s="2">
        <f t="shared" si="3"/>
        <v>0.20278868982744869</v>
      </c>
      <c r="I27" s="2">
        <f t="shared" si="4"/>
        <v>16.859876680129133</v>
      </c>
    </row>
    <row r="28" spans="1:9" ht="13.5" x14ac:dyDescent="0.25">
      <c r="A28" s="3">
        <f>TITRES_STAT!B31</f>
        <v>42045</v>
      </c>
      <c r="B28" s="6">
        <f>TITRES_STAT!D31</f>
        <v>16.651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2.9052374010828767E-2</v>
      </c>
      <c r="G28" s="2">
        <f>((G27*13)+E28)/14</f>
        <v>0.1432642719648182</v>
      </c>
      <c r="H28" s="2">
        <f t="shared" si="3"/>
        <v>0.20278868982744866</v>
      </c>
      <c r="I28" s="2">
        <f t="shared" si="4"/>
        <v>16.859876680129133</v>
      </c>
    </row>
    <row r="29" spans="1:9" ht="13.5" x14ac:dyDescent="0.25">
      <c r="A29" s="3">
        <f>TITRES_STAT!B32</f>
        <v>42046</v>
      </c>
      <c r="B29" s="6">
        <f>TITRES_STAT!D32</f>
        <v>17.052</v>
      </c>
      <c r="C29" s="2">
        <f t="shared" si="0"/>
        <v>0.4009999999999998</v>
      </c>
      <c r="D29" s="2">
        <f t="shared" si="1"/>
        <v>0.4009999999999998</v>
      </c>
      <c r="E29" s="2">
        <f t="shared" si="2"/>
        <v>0</v>
      </c>
      <c r="F29" s="2">
        <f t="shared" ref="F29:G44" si="6">((F28*13)+D29)/14</f>
        <v>5.5620061581483839E-2</v>
      </c>
      <c r="G29" s="2">
        <f t="shared" si="6"/>
        <v>0.13303110968161688</v>
      </c>
      <c r="H29" s="2">
        <f t="shared" si="3"/>
        <v>0.41809815549610335</v>
      </c>
      <c r="I29" s="2">
        <f t="shared" si="4"/>
        <v>29.483019484630603</v>
      </c>
    </row>
    <row r="30" spans="1:9" ht="13.5" x14ac:dyDescent="0.25">
      <c r="A30" s="3">
        <f>TITRES_STAT!B33</f>
        <v>42047</v>
      </c>
      <c r="B30" s="6">
        <f>TITRES_STAT!D33</f>
        <v>17.545000000000002</v>
      </c>
      <c r="C30" s="2">
        <f t="shared" si="0"/>
        <v>0.4930000000000021</v>
      </c>
      <c r="D30" s="2">
        <f t="shared" si="1"/>
        <v>0.4930000000000021</v>
      </c>
      <c r="E30" s="2">
        <f t="shared" si="2"/>
        <v>0</v>
      </c>
      <c r="F30" s="2">
        <f t="shared" si="6"/>
        <v>8.6861485754235135E-2</v>
      </c>
      <c r="G30" s="2">
        <f t="shared" si="6"/>
        <v>0.12352888756150139</v>
      </c>
      <c r="H30" s="2">
        <f t="shared" si="3"/>
        <v>0.70316739241247816</v>
      </c>
      <c r="I30" s="2">
        <f t="shared" si="4"/>
        <v>41.285865120777451</v>
      </c>
    </row>
    <row r="31" spans="1:9" ht="13.5" x14ac:dyDescent="0.25">
      <c r="A31" s="3">
        <f>TITRES_STAT!B34</f>
        <v>42048</v>
      </c>
      <c r="B31" s="6">
        <f>TITRES_STAT!D34</f>
        <v>17.431000000000001</v>
      </c>
      <c r="C31" s="2">
        <f t="shared" si="0"/>
        <v>-0.11400000000000077</v>
      </c>
      <c r="D31" s="2">
        <f t="shared" si="1"/>
        <v>0</v>
      </c>
      <c r="E31" s="2">
        <f t="shared" si="2"/>
        <v>0.11400000000000077</v>
      </c>
      <c r="F31" s="2">
        <f t="shared" si="6"/>
        <v>8.0657093914646913E-2</v>
      </c>
      <c r="G31" s="2">
        <f t="shared" si="6"/>
        <v>0.12284825273567991</v>
      </c>
      <c r="H31" s="2">
        <f t="shared" si="3"/>
        <v>0.65655873908266793</v>
      </c>
      <c r="I31" s="2">
        <f t="shared" si="4"/>
        <v>39.633894264820476</v>
      </c>
    </row>
    <row r="32" spans="1:9" ht="13.5" x14ac:dyDescent="0.25">
      <c r="A32" s="3">
        <f>TITRES_STAT!B35</f>
        <v>42051</v>
      </c>
      <c r="B32" s="6">
        <f>TITRES_STAT!D35</f>
        <v>16.984000000000002</v>
      </c>
      <c r="C32" s="2">
        <f t="shared" si="0"/>
        <v>-0.44699999999999918</v>
      </c>
      <c r="D32" s="2">
        <f t="shared" si="1"/>
        <v>0</v>
      </c>
      <c r="E32" s="2">
        <f t="shared" si="2"/>
        <v>0.44699999999999918</v>
      </c>
      <c r="F32" s="2">
        <f t="shared" si="6"/>
        <v>7.4895872920743553E-2</v>
      </c>
      <c r="G32" s="2">
        <f t="shared" si="6"/>
        <v>0.14600194896884558</v>
      </c>
      <c r="H32" s="2">
        <f t="shared" si="3"/>
        <v>0.51297858316072964</v>
      </c>
      <c r="I32" s="2">
        <f t="shared" si="4"/>
        <v>33.905211142452359</v>
      </c>
    </row>
    <row r="33" spans="1:9" ht="13.5" x14ac:dyDescent="0.25">
      <c r="A33" s="3">
        <f>TITRES_STAT!B36</f>
        <v>42052</v>
      </c>
      <c r="B33" s="6">
        <f>TITRES_STAT!D36</f>
        <v>16.984000000000002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6.9546167712119009E-2</v>
      </c>
      <c r="G33" s="2">
        <f t="shared" si="6"/>
        <v>0.13557323832821375</v>
      </c>
      <c r="H33" s="2">
        <f t="shared" si="3"/>
        <v>0.51297858316072964</v>
      </c>
      <c r="I33" s="2">
        <f t="shared" si="4"/>
        <v>33.905211142452359</v>
      </c>
    </row>
    <row r="34" spans="1:9" ht="13.5" x14ac:dyDescent="0.25">
      <c r="A34" s="3">
        <f>TITRES_STAT!B37</f>
        <v>42053</v>
      </c>
      <c r="B34" s="6">
        <f>TITRES_STAT!D37</f>
        <v>16.984000000000002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6.4578584304110509E-2</v>
      </c>
      <c r="G34" s="2">
        <f t="shared" si="6"/>
        <v>0.12588943559048418</v>
      </c>
      <c r="H34" s="2">
        <f t="shared" si="3"/>
        <v>0.51297858316072964</v>
      </c>
      <c r="I34" s="2">
        <f t="shared" si="4"/>
        <v>33.905211142452359</v>
      </c>
    </row>
    <row r="35" spans="1:9" ht="13.5" x14ac:dyDescent="0.25">
      <c r="A35" s="3">
        <f>TITRES_STAT!B38</f>
        <v>42054</v>
      </c>
      <c r="B35" s="6">
        <f>TITRES_STAT!D38</f>
        <v>16.984000000000002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5.9965828282388327E-2</v>
      </c>
      <c r="G35" s="2">
        <f t="shared" si="6"/>
        <v>0.11689733304830674</v>
      </c>
      <c r="H35" s="2">
        <f t="shared" si="3"/>
        <v>0.51297858316072964</v>
      </c>
      <c r="I35" s="2">
        <f t="shared" si="4"/>
        <v>33.905211142452359</v>
      </c>
    </row>
    <row r="36" spans="1:9" ht="13.5" x14ac:dyDescent="0.25">
      <c r="A36" s="3">
        <f>TITRES_STAT!B39</f>
        <v>42055</v>
      </c>
      <c r="B36" s="6">
        <f>TITRES_STAT!D39</f>
        <v>16.977</v>
      </c>
      <c r="C36" s="2">
        <f t="shared" si="0"/>
        <v>-7.0000000000014495E-3</v>
      </c>
      <c r="D36" s="2">
        <f t="shared" si="1"/>
        <v>0</v>
      </c>
      <c r="E36" s="2">
        <f t="shared" si="2"/>
        <v>7.0000000000014495E-3</v>
      </c>
      <c r="F36" s="2">
        <f t="shared" si="6"/>
        <v>5.5682554833646307E-2</v>
      </c>
      <c r="G36" s="2">
        <f t="shared" si="6"/>
        <v>0.10904752354485636</v>
      </c>
      <c r="H36" s="2">
        <f t="shared" si="3"/>
        <v>0.51062649589416365</v>
      </c>
      <c r="I36" s="2">
        <f t="shared" si="4"/>
        <v>33.802299726771039</v>
      </c>
    </row>
    <row r="37" spans="1:9" ht="13.5" x14ac:dyDescent="0.25">
      <c r="A37" s="3">
        <f>TITRES_STAT!B40</f>
        <v>42058</v>
      </c>
      <c r="B37" s="6">
        <f>TITRES_STAT!D40</f>
        <v>16.977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5.1705229488385858E-2</v>
      </c>
      <c r="G37" s="2">
        <f t="shared" si="6"/>
        <v>0.10125841472022376</v>
      </c>
      <c r="H37" s="2">
        <f t="shared" si="3"/>
        <v>0.51062649589416365</v>
      </c>
      <c r="I37" s="2">
        <f t="shared" si="4"/>
        <v>33.802299726771039</v>
      </c>
    </row>
    <row r="38" spans="1:9" ht="13.5" x14ac:dyDescent="0.25">
      <c r="A38" s="3">
        <f>TITRES_STAT!B41</f>
        <v>42059</v>
      </c>
      <c r="B38" s="6">
        <f>TITRES_STAT!D41</f>
        <v>16.469000000000001</v>
      </c>
      <c r="C38" s="2">
        <f t="shared" si="0"/>
        <v>-0.50799999999999912</v>
      </c>
      <c r="D38" s="2">
        <f t="shared" si="1"/>
        <v>0</v>
      </c>
      <c r="E38" s="2">
        <f t="shared" si="2"/>
        <v>0.50799999999999912</v>
      </c>
      <c r="F38" s="2">
        <f t="shared" si="6"/>
        <v>4.801199881064401E-2</v>
      </c>
      <c r="G38" s="2">
        <f t="shared" si="6"/>
        <v>0.13031138509735057</v>
      </c>
      <c r="H38" s="2">
        <f t="shared" si="3"/>
        <v>0.36844055317788321</v>
      </c>
      <c r="I38" s="2">
        <f t="shared" si="4"/>
        <v>26.924118283564908</v>
      </c>
    </row>
    <row r="39" spans="1:9" ht="13.5" x14ac:dyDescent="0.25">
      <c r="A39" s="3">
        <f>TITRES_STAT!B42</f>
        <v>42060</v>
      </c>
      <c r="B39" s="6">
        <f>TITRES_STAT!D42</f>
        <v>16.469000000000001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4.4582570324169443E-2</v>
      </c>
      <c r="G39" s="2">
        <f t="shared" si="6"/>
        <v>0.12100342901896839</v>
      </c>
      <c r="H39" s="2">
        <f t="shared" si="3"/>
        <v>0.36844055317788321</v>
      </c>
      <c r="I39" s="2">
        <f t="shared" si="4"/>
        <v>26.924118283564908</v>
      </c>
    </row>
    <row r="40" spans="1:9" ht="13.5" x14ac:dyDescent="0.25">
      <c r="A40" s="3">
        <f>TITRES_STAT!B43</f>
        <v>42061</v>
      </c>
      <c r="B40" s="6">
        <f>TITRES_STAT!D43</f>
        <v>16.469000000000001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4.1398101015300191E-2</v>
      </c>
      <c r="G40" s="2">
        <f t="shared" si="6"/>
        <v>0.11236032694618493</v>
      </c>
      <c r="H40" s="2">
        <f t="shared" si="3"/>
        <v>0.36844055317788321</v>
      </c>
      <c r="I40" s="2">
        <f t="shared" si="4"/>
        <v>26.924118283564908</v>
      </c>
    </row>
    <row r="41" spans="1:9" ht="13.5" x14ac:dyDescent="0.25">
      <c r="A41" s="3">
        <f>TITRES_STAT!B44</f>
        <v>42062</v>
      </c>
      <c r="B41" s="6">
        <f>TITRES_STAT!D44</f>
        <v>16.824999999999999</v>
      </c>
      <c r="C41" s="2">
        <f t="shared" si="0"/>
        <v>0.3559999999999981</v>
      </c>
      <c r="D41" s="2">
        <f t="shared" si="1"/>
        <v>0.3559999999999981</v>
      </c>
      <c r="E41" s="2">
        <f t="shared" si="2"/>
        <v>0</v>
      </c>
      <c r="F41" s="2">
        <f t="shared" si="6"/>
        <v>6.3869665228492897E-2</v>
      </c>
      <c r="G41" s="2">
        <f t="shared" si="6"/>
        <v>0.10433458930717172</v>
      </c>
      <c r="H41" s="2">
        <f t="shared" si="3"/>
        <v>0.61216194602974916</v>
      </c>
      <c r="I41" s="2">
        <f t="shared" si="4"/>
        <v>37.971492103340651</v>
      </c>
    </row>
    <row r="42" spans="1:9" ht="13.5" x14ac:dyDescent="0.25">
      <c r="A42" s="3">
        <f>TITRES_STAT!B45</f>
        <v>42065</v>
      </c>
      <c r="B42" s="6">
        <f>TITRES_STAT!D45</f>
        <v>16.324999999999999</v>
      </c>
      <c r="C42" s="2">
        <f t="shared" si="0"/>
        <v>-0.5</v>
      </c>
      <c r="D42" s="2">
        <f t="shared" si="1"/>
        <v>0</v>
      </c>
      <c r="E42" s="2">
        <f t="shared" si="2"/>
        <v>0.5</v>
      </c>
      <c r="F42" s="2">
        <f t="shared" si="6"/>
        <v>5.9307546283600542E-2</v>
      </c>
      <c r="G42" s="2">
        <f t="shared" si="6"/>
        <v>0.13259640435665945</v>
      </c>
      <c r="H42" s="2">
        <f t="shared" si="3"/>
        <v>0.4472786918420078</v>
      </c>
      <c r="I42" s="2">
        <f t="shared" si="4"/>
        <v>30.904807371463392</v>
      </c>
    </row>
    <row r="43" spans="1:9" ht="13.5" x14ac:dyDescent="0.25">
      <c r="A43" s="3">
        <f>TITRES_STAT!B46</f>
        <v>42066</v>
      </c>
      <c r="B43" s="6">
        <f>TITRES_STAT!D46</f>
        <v>15.976000000000001</v>
      </c>
      <c r="C43" s="2">
        <f t="shared" si="0"/>
        <v>-0.34899999999999842</v>
      </c>
      <c r="D43" s="2">
        <f t="shared" si="1"/>
        <v>0</v>
      </c>
      <c r="E43" s="2">
        <f t="shared" si="2"/>
        <v>0.34899999999999842</v>
      </c>
      <c r="F43" s="2">
        <f t="shared" si="6"/>
        <v>5.5071292977629076E-2</v>
      </c>
      <c r="G43" s="2">
        <f t="shared" si="6"/>
        <v>0.14805380404546936</v>
      </c>
      <c r="H43" s="2">
        <f t="shared" si="3"/>
        <v>0.37196810532957275</v>
      </c>
      <c r="I43" s="2">
        <f t="shared" si="4"/>
        <v>27.112008208107639</v>
      </c>
    </row>
    <row r="44" spans="1:9" ht="13.5" x14ac:dyDescent="0.25">
      <c r="A44" s="3">
        <f>TITRES_STAT!B47</f>
        <v>42067</v>
      </c>
      <c r="B44" s="6">
        <f>TITRES_STAT!D47</f>
        <v>15.916</v>
      </c>
      <c r="C44" s="2">
        <f t="shared" si="0"/>
        <v>-6.0000000000000497E-2</v>
      </c>
      <c r="D44" s="2">
        <f t="shared" si="1"/>
        <v>0</v>
      </c>
      <c r="E44" s="2">
        <f t="shared" si="2"/>
        <v>6.0000000000000497E-2</v>
      </c>
      <c r="F44" s="2">
        <f t="shared" si="6"/>
        <v>5.1137629193512717E-2</v>
      </c>
      <c r="G44" s="2">
        <f t="shared" si="6"/>
        <v>0.14176424661365014</v>
      </c>
      <c r="H44" s="2">
        <f t="shared" si="3"/>
        <v>0.36072303429847169</v>
      </c>
      <c r="I44" s="2">
        <f t="shared" si="4"/>
        <v>26.509658850924396</v>
      </c>
    </row>
    <row r="45" spans="1:9" ht="13.5" x14ac:dyDescent="0.25">
      <c r="A45" s="3">
        <f>TITRES_STAT!B48</f>
        <v>42068</v>
      </c>
      <c r="B45" s="6">
        <f>TITRES_STAT!D48</f>
        <v>16.628</v>
      </c>
      <c r="C45" s="2">
        <f t="shared" si="0"/>
        <v>0.71199999999999974</v>
      </c>
      <c r="D45" s="2">
        <f t="shared" si="1"/>
        <v>0.71199999999999974</v>
      </c>
      <c r="E45" s="2">
        <f t="shared" si="2"/>
        <v>0</v>
      </c>
      <c r="F45" s="2">
        <f t="shared" ref="F45:G60" si="7">((F44*13)+D45)/14</f>
        <v>9.8342084251118927E-2</v>
      </c>
      <c r="G45" s="2">
        <f t="shared" si="7"/>
        <v>0.13163822899838942</v>
      </c>
      <c r="H45" s="2">
        <f t="shared" si="3"/>
        <v>0.74706325813850116</v>
      </c>
      <c r="I45" s="2">
        <f t="shared" si="4"/>
        <v>42.761088052100547</v>
      </c>
    </row>
    <row r="46" spans="1:9" ht="13.5" x14ac:dyDescent="0.25">
      <c r="A46" s="3">
        <f>TITRES_STAT!B49</f>
        <v>42069</v>
      </c>
      <c r="B46" s="6">
        <f>TITRES_STAT!D49</f>
        <v>16.295000000000002</v>
      </c>
      <c r="C46" s="2">
        <f t="shared" si="0"/>
        <v>-0.33299999999999841</v>
      </c>
      <c r="D46" s="2">
        <f t="shared" si="1"/>
        <v>0</v>
      </c>
      <c r="E46" s="2">
        <f t="shared" si="2"/>
        <v>0.33299999999999841</v>
      </c>
      <c r="F46" s="2">
        <f t="shared" si="7"/>
        <v>9.1317649661753292E-2</v>
      </c>
      <c r="G46" s="2">
        <f t="shared" si="7"/>
        <v>0.1460212126413615</v>
      </c>
      <c r="H46" s="2">
        <f t="shared" si="3"/>
        <v>0.62537249218739155</v>
      </c>
      <c r="I46" s="2">
        <f t="shared" si="4"/>
        <v>38.475641441782898</v>
      </c>
    </row>
    <row r="47" spans="1:9" ht="13.5" x14ac:dyDescent="0.25">
      <c r="A47" s="3">
        <f>TITRES_STAT!B50</f>
        <v>42072</v>
      </c>
      <c r="B47" s="6">
        <f>TITRES_STAT!D50</f>
        <v>15.81</v>
      </c>
      <c r="C47" s="2">
        <f t="shared" si="0"/>
        <v>-0.48500000000000121</v>
      </c>
      <c r="D47" s="2">
        <f t="shared" si="1"/>
        <v>0</v>
      </c>
      <c r="E47" s="2">
        <f t="shared" si="2"/>
        <v>0.48500000000000121</v>
      </c>
      <c r="F47" s="2">
        <f t="shared" si="7"/>
        <v>8.4794960400199487E-2</v>
      </c>
      <c r="G47" s="2">
        <f t="shared" si="7"/>
        <v>0.17023398316697863</v>
      </c>
      <c r="H47" s="2">
        <f t="shared" si="3"/>
        <v>0.49810830260034533</v>
      </c>
      <c r="I47" s="2">
        <f t="shared" si="4"/>
        <v>33.24915172926768</v>
      </c>
    </row>
    <row r="48" spans="1:9" ht="13.5" x14ac:dyDescent="0.25">
      <c r="A48" s="3">
        <f>TITRES_STAT!B51</f>
        <v>42073</v>
      </c>
      <c r="B48" s="6">
        <f>TITRES_STAT!D51</f>
        <v>15.112</v>
      </c>
      <c r="C48" s="2">
        <f t="shared" si="0"/>
        <v>-0.6980000000000004</v>
      </c>
      <c r="D48" s="2">
        <f t="shared" si="1"/>
        <v>0</v>
      </c>
      <c r="E48" s="2">
        <f t="shared" si="2"/>
        <v>0.6980000000000004</v>
      </c>
      <c r="F48" s="2">
        <f t="shared" si="7"/>
        <v>7.8738177514470958E-2</v>
      </c>
      <c r="G48" s="2">
        <f t="shared" si="7"/>
        <v>0.20793155579790876</v>
      </c>
      <c r="H48" s="2">
        <f t="shared" si="3"/>
        <v>0.37867353616589855</v>
      </c>
      <c r="I48" s="2">
        <f t="shared" si="4"/>
        <v>27.466512283900983</v>
      </c>
    </row>
    <row r="49" spans="1:9" ht="13.5" x14ac:dyDescent="0.25">
      <c r="A49" s="3">
        <f>TITRES_STAT!B52</f>
        <v>42074</v>
      </c>
      <c r="B49" s="6">
        <f>TITRES_STAT!D52</f>
        <v>15.34</v>
      </c>
      <c r="C49" s="2">
        <f t="shared" si="0"/>
        <v>0.22799999999999976</v>
      </c>
      <c r="D49" s="2">
        <f t="shared" si="1"/>
        <v>0.22799999999999976</v>
      </c>
      <c r="E49" s="2">
        <f t="shared" si="2"/>
        <v>0</v>
      </c>
      <c r="F49" s="2">
        <f t="shared" si="7"/>
        <v>8.9399736263437307E-2</v>
      </c>
      <c r="G49" s="2">
        <f t="shared" si="7"/>
        <v>0.19307930181234384</v>
      </c>
      <c r="H49" s="2">
        <f t="shared" si="3"/>
        <v>0.46302081799698042</v>
      </c>
      <c r="I49" s="2">
        <f t="shared" si="4"/>
        <v>31.648272690398315</v>
      </c>
    </row>
    <row r="50" spans="1:9" ht="13.5" x14ac:dyDescent="0.25">
      <c r="A50" s="3">
        <f>TITRES_STAT!B53</f>
        <v>42075</v>
      </c>
      <c r="B50" s="6">
        <f>TITRES_STAT!D53</f>
        <v>14.855</v>
      </c>
      <c r="C50" s="2">
        <f t="shared" si="0"/>
        <v>-0.48499999999999943</v>
      </c>
      <c r="D50" s="2">
        <f t="shared" si="1"/>
        <v>0</v>
      </c>
      <c r="E50" s="2">
        <f t="shared" si="2"/>
        <v>0.48499999999999943</v>
      </c>
      <c r="F50" s="2">
        <f t="shared" si="7"/>
        <v>8.301404081604892E-2</v>
      </c>
      <c r="G50" s="2">
        <f t="shared" si="7"/>
        <v>0.21393078025431925</v>
      </c>
      <c r="H50" s="2">
        <f t="shared" si="3"/>
        <v>0.38804159325442777</v>
      </c>
      <c r="I50" s="2">
        <f t="shared" si="4"/>
        <v>27.956049382109526</v>
      </c>
    </row>
    <row r="51" spans="1:9" ht="13.5" x14ac:dyDescent="0.25">
      <c r="A51" s="3">
        <f>TITRES_STAT!B54</f>
        <v>42076</v>
      </c>
      <c r="B51" s="6">
        <f>TITRES_STAT!D54</f>
        <v>14.491</v>
      </c>
      <c r="C51" s="2">
        <f t="shared" si="0"/>
        <v>-0.36400000000000077</v>
      </c>
      <c r="D51" s="2">
        <f t="shared" si="1"/>
        <v>0</v>
      </c>
      <c r="E51" s="2">
        <f t="shared" si="2"/>
        <v>0.36400000000000077</v>
      </c>
      <c r="F51" s="2">
        <f t="shared" si="7"/>
        <v>7.7084466472045435E-2</v>
      </c>
      <c r="G51" s="2">
        <f t="shared" si="7"/>
        <v>0.22465001023615366</v>
      </c>
      <c r="H51" s="2">
        <f t="shared" si="3"/>
        <v>0.34313137306788327</v>
      </c>
      <c r="I51" s="2">
        <f t="shared" si="4"/>
        <v>25.5471192132254</v>
      </c>
    </row>
    <row r="52" spans="1:9" ht="13.5" x14ac:dyDescent="0.25">
      <c r="A52" s="3">
        <f>TITRES_STAT!B55</f>
        <v>42079</v>
      </c>
      <c r="B52" s="6">
        <f>TITRES_STAT!D55</f>
        <v>15.143000000000001</v>
      </c>
      <c r="C52" s="2">
        <f t="shared" si="0"/>
        <v>0.65200000000000102</v>
      </c>
      <c r="D52" s="2">
        <f t="shared" si="1"/>
        <v>0.65200000000000102</v>
      </c>
      <c r="E52" s="2">
        <f t="shared" si="2"/>
        <v>0</v>
      </c>
      <c r="F52" s="2">
        <f t="shared" si="7"/>
        <v>0.11814986172404227</v>
      </c>
      <c r="G52" s="2">
        <f t="shared" si="7"/>
        <v>0.20860358093357126</v>
      </c>
      <c r="H52" s="2">
        <f t="shared" si="3"/>
        <v>0.56638462865921024</v>
      </c>
      <c r="I52" s="2">
        <f t="shared" si="4"/>
        <v>36.158719786724582</v>
      </c>
    </row>
    <row r="53" spans="1:9" ht="13.5" x14ac:dyDescent="0.25">
      <c r="A53" s="3">
        <f>TITRES_STAT!B56</f>
        <v>42080</v>
      </c>
      <c r="B53" s="6">
        <f>TITRES_STAT!D56</f>
        <v>15.308999999999999</v>
      </c>
      <c r="C53" s="2">
        <f t="shared" si="0"/>
        <v>0.16599999999999859</v>
      </c>
      <c r="D53" s="2">
        <f t="shared" si="1"/>
        <v>0.16599999999999859</v>
      </c>
      <c r="E53" s="2">
        <f t="shared" si="2"/>
        <v>0</v>
      </c>
      <c r="F53" s="2">
        <f t="shared" si="7"/>
        <v>0.12156772874375343</v>
      </c>
      <c r="G53" s="2">
        <f t="shared" si="7"/>
        <v>0.19370332515260189</v>
      </c>
      <c r="H53" s="2">
        <f t="shared" si="3"/>
        <v>0.62759753167882315</v>
      </c>
      <c r="I53" s="2">
        <f t="shared" si="4"/>
        <v>38.559749536574508</v>
      </c>
    </row>
    <row r="54" spans="1:9" ht="13.5" x14ac:dyDescent="0.25">
      <c r="A54" s="3">
        <f>TITRES_STAT!B57</f>
        <v>42081</v>
      </c>
      <c r="B54" s="6">
        <f>TITRES_STAT!D57</f>
        <v>15.308999999999999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0.11288431954777105</v>
      </c>
      <c r="G54" s="2">
        <f t="shared" si="7"/>
        <v>0.17986737335598746</v>
      </c>
      <c r="H54" s="2">
        <f t="shared" si="3"/>
        <v>0.62759753167882315</v>
      </c>
      <c r="I54" s="2">
        <f t="shared" si="4"/>
        <v>38.559749536574508</v>
      </c>
    </row>
    <row r="55" spans="1:9" ht="13.5" x14ac:dyDescent="0.25">
      <c r="A55" s="3">
        <f>TITRES_STAT!B58</f>
        <v>42082</v>
      </c>
      <c r="B55" s="6">
        <f>TITRES_STAT!D58</f>
        <v>14.855</v>
      </c>
      <c r="C55" s="2">
        <f t="shared" si="0"/>
        <v>-0.45399999999999885</v>
      </c>
      <c r="D55" s="2">
        <f t="shared" si="1"/>
        <v>0</v>
      </c>
      <c r="E55" s="2">
        <f t="shared" si="2"/>
        <v>0.45399999999999885</v>
      </c>
      <c r="F55" s="2">
        <f t="shared" si="7"/>
        <v>0.1048211538657874</v>
      </c>
      <c r="G55" s="2">
        <f t="shared" si="7"/>
        <v>0.19944827525913114</v>
      </c>
      <c r="H55" s="2">
        <f t="shared" si="3"/>
        <v>0.52555557940824293</v>
      </c>
      <c r="I55" s="2">
        <f t="shared" si="4"/>
        <v>34.450110274717346</v>
      </c>
    </row>
    <row r="56" spans="1:9" ht="13.5" x14ac:dyDescent="0.25">
      <c r="A56" s="3">
        <f>TITRES_STAT!B59</f>
        <v>42086</v>
      </c>
      <c r="B56" s="6">
        <f>TITRES_STAT!D59</f>
        <v>15.082000000000001</v>
      </c>
      <c r="C56" s="2">
        <f t="shared" si="0"/>
        <v>0.22700000000000031</v>
      </c>
      <c r="D56" s="2">
        <f t="shared" si="1"/>
        <v>0.22700000000000031</v>
      </c>
      <c r="E56" s="2">
        <f t="shared" si="2"/>
        <v>0</v>
      </c>
      <c r="F56" s="2">
        <f t="shared" si="7"/>
        <v>0.11354821430394546</v>
      </c>
      <c r="G56" s="2">
        <f t="shared" si="7"/>
        <v>0.1852019698834789</v>
      </c>
      <c r="H56" s="2">
        <f t="shared" si="3"/>
        <v>0.61310478703539228</v>
      </c>
      <c r="I56" s="2">
        <f t="shared" si="4"/>
        <v>38.00774704550799</v>
      </c>
    </row>
    <row r="57" spans="1:9" ht="13.5" x14ac:dyDescent="0.25">
      <c r="A57" s="3">
        <f>TITRES_STAT!B60</f>
        <v>42087</v>
      </c>
      <c r="B57" s="6">
        <f>TITRES_STAT!D60</f>
        <v>15.082000000000001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0.10543762756794936</v>
      </c>
      <c r="G57" s="2">
        <f t="shared" si="7"/>
        <v>0.1719732577489447</v>
      </c>
      <c r="H57" s="2">
        <f t="shared" si="3"/>
        <v>0.61310478703539228</v>
      </c>
      <c r="I57" s="2">
        <f t="shared" si="4"/>
        <v>38.00774704550799</v>
      </c>
    </row>
    <row r="58" spans="1:9" ht="13.5" x14ac:dyDescent="0.25">
      <c r="A58" s="3">
        <f>TITRES_STAT!B61</f>
        <v>42088</v>
      </c>
      <c r="B58" s="6">
        <f>TITRES_STAT!D61</f>
        <v>15.082000000000001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9.7906368455952977E-2</v>
      </c>
      <c r="G58" s="2">
        <f t="shared" si="7"/>
        <v>0.15968945362402009</v>
      </c>
      <c r="H58" s="2">
        <f t="shared" si="3"/>
        <v>0.61310478703539217</v>
      </c>
      <c r="I58" s="2">
        <f t="shared" si="4"/>
        <v>38.00774704550799</v>
      </c>
    </row>
    <row r="59" spans="1:9" ht="13.5" x14ac:dyDescent="0.25">
      <c r="A59" s="3">
        <f>TITRES_STAT!B62</f>
        <v>42089</v>
      </c>
      <c r="B59" s="6">
        <f>TITRES_STAT!D62</f>
        <v>15.082000000000001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9.0913056423384903E-2</v>
      </c>
      <c r="G59" s="2">
        <f t="shared" si="7"/>
        <v>0.14828306407944725</v>
      </c>
      <c r="H59" s="2">
        <f t="shared" si="3"/>
        <v>0.61310478703539206</v>
      </c>
      <c r="I59" s="2">
        <f t="shared" si="4"/>
        <v>38.007747045507983</v>
      </c>
    </row>
    <row r="60" spans="1:9" ht="13.5" x14ac:dyDescent="0.25">
      <c r="A60" s="3">
        <f>TITRES_STAT!B63</f>
        <v>42090</v>
      </c>
      <c r="B60" s="6">
        <f>TITRES_STAT!D63</f>
        <v>15.082000000000001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8.4419266678857421E-2</v>
      </c>
      <c r="G60" s="2">
        <f t="shared" si="7"/>
        <v>0.13769141664520101</v>
      </c>
      <c r="H60" s="2">
        <f t="shared" si="3"/>
        <v>0.61310478703539217</v>
      </c>
      <c r="I60" s="2">
        <f t="shared" si="4"/>
        <v>38.00774704550799</v>
      </c>
    </row>
    <row r="61" spans="1:9" ht="13.5" x14ac:dyDescent="0.25">
      <c r="A61" s="3">
        <f>TITRES_STAT!B64</f>
        <v>42093</v>
      </c>
      <c r="B61" s="6">
        <f>TITRES_STAT!D64</f>
        <v>15.082000000000001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7.8389319058939047E-2</v>
      </c>
      <c r="G61" s="2">
        <f t="shared" si="8"/>
        <v>0.12785631545625809</v>
      </c>
      <c r="H61" s="2">
        <f t="shared" si="3"/>
        <v>0.61310478703539228</v>
      </c>
      <c r="I61" s="2">
        <f t="shared" si="4"/>
        <v>38.00774704550799</v>
      </c>
    </row>
    <row r="62" spans="1:9" ht="13.5" x14ac:dyDescent="0.25">
      <c r="A62" s="3">
        <f>TITRES_STAT!B65</f>
        <v>42094</v>
      </c>
      <c r="B62" s="6">
        <f>TITRES_STAT!D65</f>
        <v>15.976000000000001</v>
      </c>
      <c r="C62" s="2">
        <f t="shared" si="0"/>
        <v>0.89400000000000013</v>
      </c>
      <c r="D62" s="2">
        <f t="shared" si="1"/>
        <v>0.89400000000000013</v>
      </c>
      <c r="E62" s="2">
        <f t="shared" si="2"/>
        <v>0</v>
      </c>
      <c r="F62" s="2">
        <f t="shared" si="8"/>
        <v>0.13664722484044342</v>
      </c>
      <c r="G62" s="2">
        <f t="shared" si="8"/>
        <v>0.11872372149509679</v>
      </c>
      <c r="H62" s="2">
        <f t="shared" si="3"/>
        <v>1.1509681731640029</v>
      </c>
      <c r="I62" s="2">
        <f t="shared" si="4"/>
        <v>53.50930746088013</v>
      </c>
    </row>
    <row r="63" spans="1:9" ht="13.5" x14ac:dyDescent="0.25">
      <c r="A63" s="3">
        <f>TITRES_STAT!B66</f>
        <v>42095</v>
      </c>
      <c r="B63" s="6">
        <f>TITRES_STAT!D66</f>
        <v>15.976000000000001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0.12688670878041175</v>
      </c>
      <c r="G63" s="2">
        <f t="shared" si="8"/>
        <v>0.11024345567401846</v>
      </c>
      <c r="H63" s="2">
        <f t="shared" si="3"/>
        <v>1.1509681731640029</v>
      </c>
      <c r="I63" s="2">
        <f t="shared" si="4"/>
        <v>53.50930746088013</v>
      </c>
    </row>
    <row r="64" spans="1:9" ht="13.5" x14ac:dyDescent="0.25">
      <c r="A64" s="3">
        <f>TITRES_STAT!B67</f>
        <v>42096</v>
      </c>
      <c r="B64" s="6">
        <f>TITRES_STAT!D67</f>
        <v>16.295000000000002</v>
      </c>
      <c r="C64" s="2">
        <f t="shared" si="0"/>
        <v>0.31900000000000084</v>
      </c>
      <c r="D64" s="2">
        <f t="shared" si="1"/>
        <v>0.31900000000000084</v>
      </c>
      <c r="E64" s="2">
        <f t="shared" si="2"/>
        <v>0</v>
      </c>
      <c r="F64" s="2">
        <f t="shared" si="8"/>
        <v>0.14060908672466813</v>
      </c>
      <c r="G64" s="2">
        <f t="shared" si="8"/>
        <v>0.10236892312587428</v>
      </c>
      <c r="H64" s="2">
        <f t="shared" si="3"/>
        <v>1.3735524652513262</v>
      </c>
      <c r="I64" s="2">
        <f t="shared" si="4"/>
        <v>57.869058525566913</v>
      </c>
    </row>
    <row r="65" spans="1:9" ht="13.5" x14ac:dyDescent="0.25">
      <c r="A65" s="3">
        <f>TITRES_STAT!B68</f>
        <v>42097</v>
      </c>
      <c r="B65" s="6">
        <f>TITRES_STAT!D68</f>
        <v>16.067</v>
      </c>
      <c r="C65" s="2">
        <f t="shared" si="0"/>
        <v>-0.22800000000000153</v>
      </c>
      <c r="D65" s="2">
        <f t="shared" si="1"/>
        <v>0</v>
      </c>
      <c r="E65" s="2">
        <f t="shared" si="2"/>
        <v>0.22800000000000153</v>
      </c>
      <c r="F65" s="2">
        <f t="shared" si="8"/>
        <v>0.13056558053004899</v>
      </c>
      <c r="G65" s="2">
        <f t="shared" si="8"/>
        <v>0.11134257147402624</v>
      </c>
      <c r="H65" s="2">
        <f t="shared" si="3"/>
        <v>1.1726474321684501</v>
      </c>
      <c r="I65" s="2">
        <f t="shared" si="4"/>
        <v>53.973204064594505</v>
      </c>
    </row>
    <row r="66" spans="1:9" ht="13.5" x14ac:dyDescent="0.25">
      <c r="A66" s="3">
        <f>TITRES_STAT!B69</f>
        <v>42100</v>
      </c>
      <c r="B66" s="6">
        <f>TITRES_STAT!D69</f>
        <v>15.916</v>
      </c>
      <c r="C66" s="2">
        <f t="shared" si="0"/>
        <v>-0.1509999999999998</v>
      </c>
      <c r="D66" s="2">
        <f t="shared" si="1"/>
        <v>0</v>
      </c>
      <c r="E66" s="2">
        <f t="shared" si="2"/>
        <v>0.1509999999999998</v>
      </c>
      <c r="F66" s="2">
        <f t="shared" si="8"/>
        <v>0.12123946763504549</v>
      </c>
      <c r="G66" s="2">
        <f t="shared" si="8"/>
        <v>0.1141752449401672</v>
      </c>
      <c r="H66" s="2">
        <f t="shared" si="3"/>
        <v>1.0618717542369212</v>
      </c>
      <c r="I66" s="2">
        <f t="shared" si="4"/>
        <v>51.500378336086648</v>
      </c>
    </row>
    <row r="67" spans="1:9" ht="13.5" x14ac:dyDescent="0.25">
      <c r="A67" s="3">
        <f>TITRES_STAT!B70</f>
        <v>42101</v>
      </c>
      <c r="B67" s="6">
        <f>TITRES_STAT!D70</f>
        <v>15.438000000000001</v>
      </c>
      <c r="C67" s="2">
        <f t="shared" ref="C67:C130" si="9">B67-B66</f>
        <v>-0.47799999999999976</v>
      </c>
      <c r="D67" s="2">
        <f t="shared" ref="D67:D130" si="10">IF(C67&gt;0,C67,0)</f>
        <v>0</v>
      </c>
      <c r="E67" s="2">
        <f t="shared" ref="E67:E130" si="11">IF(C67&lt;0,-C67,0)</f>
        <v>0.47799999999999976</v>
      </c>
      <c r="F67" s="2">
        <f t="shared" si="8"/>
        <v>0.11257950566111366</v>
      </c>
      <c r="G67" s="2">
        <f t="shared" si="8"/>
        <v>0.14016272744444097</v>
      </c>
      <c r="H67" s="2">
        <f t="shared" si="3"/>
        <v>0.80320572889635722</v>
      </c>
      <c r="I67" s="2">
        <f t="shared" si="4"/>
        <v>44.543210795362498</v>
      </c>
    </row>
    <row r="68" spans="1:9" ht="13.5" x14ac:dyDescent="0.25">
      <c r="A68" s="3">
        <f>TITRES_STAT!B71</f>
        <v>42102</v>
      </c>
      <c r="B68" s="6">
        <f>TITRES_STAT!D71</f>
        <v>15.438000000000001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0.10453811239960555</v>
      </c>
      <c r="G68" s="2">
        <f t="shared" si="8"/>
        <v>0.13015110405555233</v>
      </c>
      <c r="H68" s="2">
        <f t="shared" si="3"/>
        <v>0.80320572889635722</v>
      </c>
      <c r="I68" s="2">
        <f t="shared" si="4"/>
        <v>44.543210795362498</v>
      </c>
    </row>
    <row r="69" spans="1:9" ht="13.5" x14ac:dyDescent="0.25">
      <c r="A69" s="3">
        <f>TITRES_STAT!B72</f>
        <v>42104</v>
      </c>
      <c r="B69" s="6">
        <f>TITRES_STAT!D72</f>
        <v>16.347999999999999</v>
      </c>
      <c r="C69" s="2">
        <f t="shared" si="9"/>
        <v>0.90999999999999837</v>
      </c>
      <c r="D69" s="2">
        <f t="shared" si="10"/>
        <v>0.90999999999999837</v>
      </c>
      <c r="E69" s="2">
        <f t="shared" si="11"/>
        <v>0</v>
      </c>
      <c r="F69" s="2">
        <f t="shared" si="8"/>
        <v>0.16207110437106215</v>
      </c>
      <c r="G69" s="2">
        <f t="shared" si="8"/>
        <v>0.12085459662301289</v>
      </c>
      <c r="H69" s="2">
        <f t="shared" si="3"/>
        <v>1.3410421192055917</v>
      </c>
      <c r="I69" s="2">
        <f t="shared" si="4"/>
        <v>57.2839808478397</v>
      </c>
    </row>
    <row r="70" spans="1:9" ht="13.5" x14ac:dyDescent="0.25">
      <c r="A70" s="3">
        <f>TITRES_STAT!B73</f>
        <v>42107</v>
      </c>
      <c r="B70" s="6">
        <f>TITRES_STAT!D73</f>
        <v>17.324999999999999</v>
      </c>
      <c r="C70" s="2">
        <f t="shared" si="9"/>
        <v>0.97700000000000031</v>
      </c>
      <c r="D70" s="2">
        <f t="shared" si="10"/>
        <v>0.97700000000000031</v>
      </c>
      <c r="E70" s="2">
        <f t="shared" si="11"/>
        <v>0</v>
      </c>
      <c r="F70" s="2">
        <f t="shared" si="8"/>
        <v>0.22028031120170061</v>
      </c>
      <c r="G70" s="2">
        <f t="shared" si="8"/>
        <v>0.11222212543565482</v>
      </c>
      <c r="H70" s="2">
        <f t="shared" si="3"/>
        <v>1.9628955551015959</v>
      </c>
      <c r="I70" s="2">
        <f t="shared" si="4"/>
        <v>66.249232164860757</v>
      </c>
    </row>
    <row r="71" spans="1:9" ht="13.5" x14ac:dyDescent="0.25">
      <c r="A71" s="3">
        <f>TITRES_STAT!B74</f>
        <v>42108</v>
      </c>
      <c r="B71" s="6">
        <f>TITRES_STAT!D74</f>
        <v>17.734999999999999</v>
      </c>
      <c r="C71" s="2">
        <f t="shared" si="9"/>
        <v>0.41000000000000014</v>
      </c>
      <c r="D71" s="2">
        <f t="shared" si="10"/>
        <v>0.41000000000000014</v>
      </c>
      <c r="E71" s="2">
        <f t="shared" si="11"/>
        <v>0</v>
      </c>
      <c r="F71" s="2">
        <f t="shared" si="8"/>
        <v>0.23383171754443627</v>
      </c>
      <c r="G71" s="2">
        <f t="shared" si="8"/>
        <v>0.10420625933310805</v>
      </c>
      <c r="H71" s="2">
        <f t="shared" si="3"/>
        <v>2.2439315933696897</v>
      </c>
      <c r="I71" s="2">
        <f t="shared" si="4"/>
        <v>69.173209384442259</v>
      </c>
    </row>
    <row r="72" spans="1:9" ht="13.5" x14ac:dyDescent="0.25">
      <c r="A72" s="3">
        <f>TITRES_STAT!B75</f>
        <v>42109</v>
      </c>
      <c r="B72" s="6">
        <f>TITRES_STAT!D75</f>
        <v>17.734999999999999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0.21712945200554798</v>
      </c>
      <c r="G72" s="2">
        <f t="shared" si="8"/>
        <v>9.6762955095028899E-2</v>
      </c>
      <c r="H72" s="2">
        <f t="shared" si="3"/>
        <v>2.2439315933696902</v>
      </c>
      <c r="I72" s="2">
        <f t="shared" si="4"/>
        <v>69.173209384442274</v>
      </c>
    </row>
    <row r="73" spans="1:9" ht="13.5" x14ac:dyDescent="0.25">
      <c r="A73" s="3">
        <f>TITRES_STAT!B76</f>
        <v>42110</v>
      </c>
      <c r="B73" s="6">
        <f>TITRES_STAT!D76</f>
        <v>17.734999999999999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0.20162020543372311</v>
      </c>
      <c r="G73" s="2">
        <f t="shared" si="8"/>
        <v>8.9851315445383967E-2</v>
      </c>
      <c r="H73" s="2">
        <f t="shared" si="3"/>
        <v>2.2439315933696902</v>
      </c>
      <c r="I73" s="2">
        <f t="shared" si="4"/>
        <v>69.173209384442274</v>
      </c>
    </row>
    <row r="74" spans="1:9" ht="13.5" x14ac:dyDescent="0.25">
      <c r="A74" s="3">
        <f>TITRES_STAT!B77</f>
        <v>42111</v>
      </c>
      <c r="B74" s="6">
        <f>TITRES_STAT!D77</f>
        <v>18.248000000000001</v>
      </c>
      <c r="C74" s="2">
        <f t="shared" si="9"/>
        <v>0.51300000000000168</v>
      </c>
      <c r="D74" s="2">
        <f t="shared" si="10"/>
        <v>0.51300000000000168</v>
      </c>
      <c r="E74" s="2">
        <f t="shared" si="11"/>
        <v>0</v>
      </c>
      <c r="F74" s="2">
        <f t="shared" si="8"/>
        <v>0.22386161933131446</v>
      </c>
      <c r="G74" s="2">
        <f t="shared" si="8"/>
        <v>8.3433364342142255E-2</v>
      </c>
      <c r="H74" s="2">
        <f t="shared" si="3"/>
        <v>2.6831186911426248</v>
      </c>
      <c r="I74" s="2">
        <f t="shared" si="4"/>
        <v>72.849096544054973</v>
      </c>
    </row>
    <row r="75" spans="1:9" ht="13.5" x14ac:dyDescent="0.25">
      <c r="A75" s="3">
        <f>TITRES_STAT!B78</f>
        <v>42114</v>
      </c>
      <c r="B75" s="6">
        <f>TITRES_STAT!D78</f>
        <v>18.248000000000001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0.20787150366479201</v>
      </c>
      <c r="G75" s="2">
        <f t="shared" si="8"/>
        <v>7.7473838317703519E-2</v>
      </c>
      <c r="H75" s="2">
        <f t="shared" si="3"/>
        <v>2.6831186911426248</v>
      </c>
      <c r="I75" s="2">
        <f t="shared" si="4"/>
        <v>72.849096544054973</v>
      </c>
    </row>
    <row r="76" spans="1:9" ht="13.5" x14ac:dyDescent="0.25">
      <c r="A76" s="3">
        <f>TITRES_STAT!B79</f>
        <v>42115</v>
      </c>
      <c r="B76" s="6">
        <f>TITRES_STAT!D79</f>
        <v>18.248000000000001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0.19302353911730688</v>
      </c>
      <c r="G76" s="2">
        <f t="shared" si="8"/>
        <v>7.1939992723581841E-2</v>
      </c>
      <c r="H76" s="2">
        <f t="shared" si="3"/>
        <v>2.6831186911426252</v>
      </c>
      <c r="I76" s="2">
        <f t="shared" si="4"/>
        <v>72.849096544054987</v>
      </c>
    </row>
    <row r="77" spans="1:9" ht="13.5" x14ac:dyDescent="0.25">
      <c r="A77" s="3">
        <f>TITRES_STAT!B80</f>
        <v>42116</v>
      </c>
      <c r="B77" s="6">
        <f>TITRES_STAT!D80</f>
        <v>17.434000000000001</v>
      </c>
      <c r="C77" s="2">
        <f t="shared" si="9"/>
        <v>-0.81400000000000006</v>
      </c>
      <c r="D77" s="2">
        <f t="shared" si="10"/>
        <v>0</v>
      </c>
      <c r="E77" s="2">
        <f t="shared" si="11"/>
        <v>0.81400000000000006</v>
      </c>
      <c r="F77" s="2">
        <f t="shared" ref="F77:G92" si="12">((F76*13)+D77)/14</f>
        <v>0.1792361434660707</v>
      </c>
      <c r="G77" s="2">
        <f t="shared" si="12"/>
        <v>0.12494427895761172</v>
      </c>
      <c r="H77" s="2">
        <f t="shared" si="3"/>
        <v>1.4345286151667489</v>
      </c>
      <c r="I77" s="2">
        <f t="shared" si="4"/>
        <v>58.924286460625289</v>
      </c>
    </row>
    <row r="78" spans="1:9" ht="13.5" x14ac:dyDescent="0.25">
      <c r="A78" s="3">
        <f>TITRES_STAT!B81</f>
        <v>42117</v>
      </c>
      <c r="B78" s="6">
        <f>TITRES_STAT!D81</f>
        <v>16.667999999999999</v>
      </c>
      <c r="C78" s="2">
        <f t="shared" si="9"/>
        <v>-0.76600000000000179</v>
      </c>
      <c r="D78" s="2">
        <f t="shared" si="10"/>
        <v>0</v>
      </c>
      <c r="E78" s="2">
        <f t="shared" si="11"/>
        <v>0.76600000000000179</v>
      </c>
      <c r="F78" s="2">
        <f t="shared" si="12"/>
        <v>0.1664335617899228</v>
      </c>
      <c r="G78" s="2">
        <f t="shared" si="12"/>
        <v>0.17073397331778242</v>
      </c>
      <c r="H78" s="2">
        <f t="shared" si="3"/>
        <v>0.97481220963647708</v>
      </c>
      <c r="I78" s="2">
        <f t="shared" si="4"/>
        <v>49.362273783790322</v>
      </c>
    </row>
    <row r="79" spans="1:9" ht="13.5" x14ac:dyDescent="0.25">
      <c r="A79" s="3">
        <f>TITRES_STAT!B82</f>
        <v>42118</v>
      </c>
      <c r="B79" s="6">
        <f>TITRES_STAT!D82</f>
        <v>16.55</v>
      </c>
      <c r="C79" s="2">
        <f t="shared" si="9"/>
        <v>-0.11799999999999855</v>
      </c>
      <c r="D79" s="2">
        <f t="shared" si="10"/>
        <v>0</v>
      </c>
      <c r="E79" s="2">
        <f t="shared" si="11"/>
        <v>0.11799999999999855</v>
      </c>
      <c r="F79" s="2">
        <f t="shared" si="12"/>
        <v>0.15454545023349975</v>
      </c>
      <c r="G79" s="2">
        <f t="shared" si="12"/>
        <v>0.1669672609379407</v>
      </c>
      <c r="H79" s="2">
        <f t="shared" si="3"/>
        <v>0.92560331507709193</v>
      </c>
      <c r="I79" s="2">
        <f t="shared" si="4"/>
        <v>48.06822401217331</v>
      </c>
    </row>
    <row r="80" spans="1:9" ht="13.5" x14ac:dyDescent="0.25">
      <c r="A80" s="3">
        <f>TITRES_STAT!B83</f>
        <v>42121</v>
      </c>
      <c r="B80" s="6">
        <f>TITRES_STAT!D83</f>
        <v>16.501999999999999</v>
      </c>
      <c r="C80" s="2">
        <f t="shared" si="9"/>
        <v>-4.8000000000001819E-2</v>
      </c>
      <c r="D80" s="2">
        <f t="shared" si="10"/>
        <v>0</v>
      </c>
      <c r="E80" s="2">
        <f t="shared" si="11"/>
        <v>4.8000000000001819E-2</v>
      </c>
      <c r="F80" s="2">
        <f t="shared" si="12"/>
        <v>0.1435064895025355</v>
      </c>
      <c r="G80" s="2">
        <f t="shared" si="12"/>
        <v>0.15846959944237365</v>
      </c>
      <c r="H80" s="2">
        <f t="shared" si="3"/>
        <v>0.90557741047815687</v>
      </c>
      <c r="I80" s="2">
        <f t="shared" si="4"/>
        <v>47.522467756947485</v>
      </c>
    </row>
    <row r="81" spans="1:9" ht="13.5" x14ac:dyDescent="0.25">
      <c r="A81" s="3">
        <f>TITRES_STAT!B84</f>
        <v>42122</v>
      </c>
      <c r="B81" s="6">
        <f>TITRES_STAT!D84</f>
        <v>15.798999999999999</v>
      </c>
      <c r="C81" s="2">
        <f t="shared" si="9"/>
        <v>-0.7029999999999994</v>
      </c>
      <c r="D81" s="2">
        <f t="shared" si="10"/>
        <v>0</v>
      </c>
      <c r="E81" s="2">
        <f t="shared" si="11"/>
        <v>0.7029999999999994</v>
      </c>
      <c r="F81" s="2">
        <f t="shared" si="12"/>
        <v>0.1332560259666401</v>
      </c>
      <c r="G81" s="2">
        <f t="shared" si="12"/>
        <v>0.19736462805363261</v>
      </c>
      <c r="H81" s="2">
        <f t="shared" ref="H81:H144" si="13">F81/G81</f>
        <v>0.67517684035271308</v>
      </c>
      <c r="I81" s="2">
        <f t="shared" ref="I81:I144" si="14">IF(G81=0,100,100-(100/(1+H81)))</f>
        <v>40.304809861778701</v>
      </c>
    </row>
    <row r="82" spans="1:9" ht="13.5" x14ac:dyDescent="0.25">
      <c r="A82" s="3">
        <f>TITRES_STAT!B85</f>
        <v>42123</v>
      </c>
      <c r="B82" s="6">
        <f>TITRES_STAT!D85</f>
        <v>15.324999999999999</v>
      </c>
      <c r="C82" s="2">
        <f t="shared" si="9"/>
        <v>-0.4740000000000002</v>
      </c>
      <c r="D82" s="2">
        <f t="shared" si="10"/>
        <v>0</v>
      </c>
      <c r="E82" s="2">
        <f t="shared" si="11"/>
        <v>0.4740000000000002</v>
      </c>
      <c r="F82" s="2">
        <f t="shared" si="12"/>
        <v>0.12373773839759439</v>
      </c>
      <c r="G82" s="2">
        <f t="shared" si="12"/>
        <v>0.21712429747837314</v>
      </c>
      <c r="H82" s="2">
        <f t="shared" si="13"/>
        <v>0.56989355790509533</v>
      </c>
      <c r="I82" s="2">
        <f t="shared" si="14"/>
        <v>36.30141387837628</v>
      </c>
    </row>
    <row r="83" spans="1:9" ht="13.5" x14ac:dyDescent="0.25">
      <c r="A83" s="3">
        <f>TITRES_STAT!B86</f>
        <v>42124</v>
      </c>
      <c r="B83" s="6">
        <f>TITRES_STAT!D86</f>
        <v>15.324999999999999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0.11489932851205194</v>
      </c>
      <c r="G83" s="2">
        <f t="shared" si="12"/>
        <v>0.20161541908706077</v>
      </c>
      <c r="H83" s="2">
        <f t="shared" si="13"/>
        <v>0.56989355790509544</v>
      </c>
      <c r="I83" s="2">
        <f t="shared" si="14"/>
        <v>36.30141387837628</v>
      </c>
    </row>
    <row r="84" spans="1:9" ht="13.5" x14ac:dyDescent="0.25">
      <c r="A84" s="3">
        <f>TITRES_STAT!B87</f>
        <v>42128</v>
      </c>
      <c r="B84" s="6">
        <f>TITRES_STAT!D87</f>
        <v>15.324999999999999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0.10669223361833394</v>
      </c>
      <c r="G84" s="2">
        <f t="shared" si="12"/>
        <v>0.18721431772369929</v>
      </c>
      <c r="H84" s="2">
        <f t="shared" si="13"/>
        <v>0.56989355790509533</v>
      </c>
      <c r="I84" s="2">
        <f t="shared" si="14"/>
        <v>36.30141387837628</v>
      </c>
    </row>
    <row r="85" spans="1:9" ht="13.5" x14ac:dyDescent="0.25">
      <c r="A85" s="3">
        <f>TITRES_STAT!B88</f>
        <v>42129</v>
      </c>
      <c r="B85" s="6">
        <f>TITRES_STAT!D88</f>
        <v>15.324999999999999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9.907135978845294E-2</v>
      </c>
      <c r="G85" s="2">
        <f t="shared" si="12"/>
        <v>0.17384186645772076</v>
      </c>
      <c r="H85" s="2">
        <f t="shared" si="13"/>
        <v>0.56989355790509533</v>
      </c>
      <c r="I85" s="2">
        <f t="shared" si="14"/>
        <v>36.30141387837628</v>
      </c>
    </row>
    <row r="86" spans="1:9" ht="13.5" x14ac:dyDescent="0.25">
      <c r="A86" s="3">
        <f>TITRES_STAT!B89</f>
        <v>42130</v>
      </c>
      <c r="B86" s="6">
        <f>TITRES_STAT!D89</f>
        <v>15.324999999999999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9.1994834089277736E-2</v>
      </c>
      <c r="G86" s="2">
        <f t="shared" si="12"/>
        <v>0.16142459028216929</v>
      </c>
      <c r="H86" s="2">
        <f t="shared" si="13"/>
        <v>0.56989355790509533</v>
      </c>
      <c r="I86" s="2">
        <f t="shared" si="14"/>
        <v>36.30141387837628</v>
      </c>
    </row>
    <row r="87" spans="1:9" ht="13.5" x14ac:dyDescent="0.25">
      <c r="A87" s="3">
        <f>TITRES_STAT!B90</f>
        <v>42131</v>
      </c>
      <c r="B87" s="6">
        <f>TITRES_STAT!D90</f>
        <v>15.009</v>
      </c>
      <c r="C87" s="2">
        <f t="shared" si="9"/>
        <v>-0.31599999999999895</v>
      </c>
      <c r="D87" s="2">
        <f t="shared" si="10"/>
        <v>0</v>
      </c>
      <c r="E87" s="2">
        <f t="shared" si="11"/>
        <v>0.31599999999999895</v>
      </c>
      <c r="F87" s="2">
        <f t="shared" si="12"/>
        <v>8.5423774511472192E-2</v>
      </c>
      <c r="G87" s="2">
        <f t="shared" si="12"/>
        <v>0.17246569097629999</v>
      </c>
      <c r="H87" s="2">
        <f t="shared" si="13"/>
        <v>0.49530880042228814</v>
      </c>
      <c r="I87" s="2">
        <f t="shared" si="14"/>
        <v>33.124181458867128</v>
      </c>
    </row>
    <row r="88" spans="1:9" ht="13.5" x14ac:dyDescent="0.25">
      <c r="A88" s="3">
        <f>TITRES_STAT!B91</f>
        <v>42132</v>
      </c>
      <c r="B88" s="6">
        <f>TITRES_STAT!D91</f>
        <v>15.009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7.9322076332081326E-2</v>
      </c>
      <c r="G88" s="2">
        <f t="shared" si="12"/>
        <v>0.16014671304942141</v>
      </c>
      <c r="H88" s="2">
        <f t="shared" si="13"/>
        <v>0.4953088004222882</v>
      </c>
      <c r="I88" s="2">
        <f t="shared" si="14"/>
        <v>33.124181458867128</v>
      </c>
    </row>
    <row r="89" spans="1:9" ht="13.5" x14ac:dyDescent="0.25">
      <c r="A89" s="3">
        <f>TITRES_STAT!B92</f>
        <v>42135</v>
      </c>
      <c r="B89" s="6">
        <f>TITRES_STAT!D92</f>
        <v>15.467000000000001</v>
      </c>
      <c r="C89" s="2">
        <f t="shared" si="9"/>
        <v>0.45800000000000018</v>
      </c>
      <c r="D89" s="2">
        <f t="shared" si="10"/>
        <v>0.45800000000000018</v>
      </c>
      <c r="E89" s="2">
        <f t="shared" si="11"/>
        <v>0</v>
      </c>
      <c r="F89" s="2">
        <f t="shared" si="12"/>
        <v>0.10637049945121839</v>
      </c>
      <c r="G89" s="2">
        <f t="shared" si="12"/>
        <v>0.14870766211731987</v>
      </c>
      <c r="H89" s="2">
        <f t="shared" si="13"/>
        <v>0.71529938630397916</v>
      </c>
      <c r="I89" s="2">
        <f t="shared" si="14"/>
        <v>41.701139288883091</v>
      </c>
    </row>
    <row r="90" spans="1:9" ht="13.5" x14ac:dyDescent="0.25">
      <c r="A90" s="3">
        <f>TITRES_STAT!B93</f>
        <v>42136</v>
      </c>
      <c r="B90" s="6">
        <f>TITRES_STAT!D93</f>
        <v>15.807</v>
      </c>
      <c r="C90" s="2">
        <f t="shared" si="9"/>
        <v>0.33999999999999986</v>
      </c>
      <c r="D90" s="2">
        <f t="shared" si="10"/>
        <v>0.33999999999999986</v>
      </c>
      <c r="E90" s="2">
        <f t="shared" si="11"/>
        <v>0</v>
      </c>
      <c r="F90" s="2">
        <f t="shared" si="12"/>
        <v>0.1230583209189885</v>
      </c>
      <c r="G90" s="2">
        <f t="shared" si="12"/>
        <v>0.13808568625179701</v>
      </c>
      <c r="H90" s="2">
        <f t="shared" si="13"/>
        <v>0.89117362023022173</v>
      </c>
      <c r="I90" s="2">
        <f t="shared" si="14"/>
        <v>47.122781890418651</v>
      </c>
    </row>
    <row r="91" spans="1:9" ht="13.5" x14ac:dyDescent="0.25">
      <c r="A91" s="3">
        <f>TITRES_STAT!B94</f>
        <v>42137</v>
      </c>
      <c r="B91" s="6">
        <f>TITRES_STAT!D94</f>
        <v>16.501999999999999</v>
      </c>
      <c r="C91" s="2">
        <f t="shared" si="9"/>
        <v>0.69499999999999851</v>
      </c>
      <c r="D91" s="2">
        <f t="shared" si="10"/>
        <v>0.69499999999999851</v>
      </c>
      <c r="E91" s="2">
        <f t="shared" si="11"/>
        <v>0</v>
      </c>
      <c r="F91" s="2">
        <f t="shared" si="12"/>
        <v>0.16391129799620349</v>
      </c>
      <c r="G91" s="2">
        <f t="shared" si="12"/>
        <v>0.12822242294809721</v>
      </c>
      <c r="H91" s="2">
        <f t="shared" si="13"/>
        <v>1.2783356781719268</v>
      </c>
      <c r="I91" s="2">
        <f t="shared" si="14"/>
        <v>56.108311449418544</v>
      </c>
    </row>
    <row r="92" spans="1:9" ht="13.5" x14ac:dyDescent="0.25">
      <c r="A92" s="3">
        <f>TITRES_STAT!B95</f>
        <v>42138</v>
      </c>
      <c r="B92" s="6">
        <f>TITRES_STAT!D95</f>
        <v>16.510000000000002</v>
      </c>
      <c r="C92" s="2">
        <f t="shared" si="9"/>
        <v>8.0000000000026716E-3</v>
      </c>
      <c r="D92" s="2">
        <f t="shared" si="10"/>
        <v>8.0000000000026716E-3</v>
      </c>
      <c r="E92" s="2">
        <f t="shared" si="11"/>
        <v>0</v>
      </c>
      <c r="F92" s="2">
        <f t="shared" si="12"/>
        <v>0.15277477671076056</v>
      </c>
      <c r="G92" s="2">
        <f t="shared" si="12"/>
        <v>0.11906367845180456</v>
      </c>
      <c r="H92" s="2">
        <f t="shared" si="13"/>
        <v>1.283135030744089</v>
      </c>
      <c r="I92" s="2">
        <f t="shared" si="14"/>
        <v>56.200575676240518</v>
      </c>
    </row>
    <row r="93" spans="1:9" ht="13.5" x14ac:dyDescent="0.25">
      <c r="A93" s="3">
        <f>TITRES_STAT!B96</f>
        <v>42139</v>
      </c>
      <c r="B93" s="6">
        <f>TITRES_STAT!D96</f>
        <v>16.581</v>
      </c>
      <c r="C93" s="2">
        <f t="shared" si="9"/>
        <v>7.0999999999997954E-2</v>
      </c>
      <c r="D93" s="2">
        <f t="shared" si="10"/>
        <v>7.0999999999997954E-2</v>
      </c>
      <c r="E93" s="2">
        <f t="shared" si="11"/>
        <v>0</v>
      </c>
      <c r="F93" s="2">
        <f t="shared" ref="F93:G108" si="15">((F92*13)+D93)/14</f>
        <v>0.14693372123142037</v>
      </c>
      <c r="G93" s="2">
        <f t="shared" si="15"/>
        <v>0.11055912999096137</v>
      </c>
      <c r="H93" s="2">
        <f t="shared" si="13"/>
        <v>1.3290057659049304</v>
      </c>
      <c r="I93" s="2">
        <f t="shared" si="14"/>
        <v>57.06322351626072</v>
      </c>
    </row>
    <row r="94" spans="1:9" ht="13.5" x14ac:dyDescent="0.25">
      <c r="A94" s="3">
        <f>TITRES_STAT!B97</f>
        <v>42142</v>
      </c>
      <c r="B94" s="6">
        <f>TITRES_STAT!D97</f>
        <v>16.588999999999999</v>
      </c>
      <c r="C94" s="2">
        <f t="shared" si="9"/>
        <v>7.9999999999991189E-3</v>
      </c>
      <c r="D94" s="2">
        <f t="shared" si="10"/>
        <v>7.9999999999991189E-3</v>
      </c>
      <c r="E94" s="2">
        <f t="shared" si="11"/>
        <v>0</v>
      </c>
      <c r="F94" s="2">
        <f t="shared" si="15"/>
        <v>0.13700988400060457</v>
      </c>
      <c r="G94" s="2">
        <f t="shared" si="15"/>
        <v>0.10266204927732127</v>
      </c>
      <c r="H94" s="2">
        <f t="shared" si="13"/>
        <v>1.334571878947199</v>
      </c>
      <c r="I94" s="2">
        <f t="shared" si="14"/>
        <v>57.165593871071508</v>
      </c>
    </row>
    <row r="95" spans="1:9" ht="13.5" x14ac:dyDescent="0.25">
      <c r="A95" s="3">
        <f>TITRES_STAT!B98</f>
        <v>42143</v>
      </c>
      <c r="B95" s="6">
        <f>TITRES_STAT!D98</f>
        <v>16.091000000000001</v>
      </c>
      <c r="C95" s="2">
        <f t="shared" si="9"/>
        <v>-0.49799999999999756</v>
      </c>
      <c r="D95" s="2">
        <f t="shared" si="10"/>
        <v>0</v>
      </c>
      <c r="E95" s="2">
        <f t="shared" si="11"/>
        <v>0.49799999999999756</v>
      </c>
      <c r="F95" s="2">
        <f t="shared" si="15"/>
        <v>0.12722346371484711</v>
      </c>
      <c r="G95" s="2">
        <f t="shared" si="15"/>
        <v>0.130900474328941</v>
      </c>
      <c r="H95" s="2">
        <f t="shared" si="13"/>
        <v>0.97190987555282726</v>
      </c>
      <c r="I95" s="2">
        <f t="shared" si="14"/>
        <v>49.287743197713397</v>
      </c>
    </row>
    <row r="96" spans="1:9" ht="13.5" x14ac:dyDescent="0.25">
      <c r="A96" s="3">
        <f>TITRES_STAT!B99</f>
        <v>42144</v>
      </c>
      <c r="B96" s="6">
        <f>TITRES_STAT!D99</f>
        <v>16.076000000000001</v>
      </c>
      <c r="C96" s="2">
        <f t="shared" si="9"/>
        <v>-1.5000000000000568E-2</v>
      </c>
      <c r="D96" s="2">
        <f t="shared" si="10"/>
        <v>0</v>
      </c>
      <c r="E96" s="2">
        <f t="shared" si="11"/>
        <v>1.5000000000000568E-2</v>
      </c>
      <c r="F96" s="2">
        <f t="shared" si="15"/>
        <v>0.11813607344950088</v>
      </c>
      <c r="G96" s="2">
        <f t="shared" si="15"/>
        <v>0.12262186901973096</v>
      </c>
      <c r="H96" s="2">
        <f t="shared" si="13"/>
        <v>0.96341765456610129</v>
      </c>
      <c r="I96" s="2">
        <f t="shared" si="14"/>
        <v>49.068401332013508</v>
      </c>
    </row>
    <row r="97" spans="1:9" ht="13.5" x14ac:dyDescent="0.25">
      <c r="A97" s="3">
        <f>TITRES_STAT!B100</f>
        <v>42145</v>
      </c>
      <c r="B97" s="6">
        <f>TITRES_STAT!D100</f>
        <v>16.55</v>
      </c>
      <c r="C97" s="2">
        <f t="shared" si="9"/>
        <v>0.4740000000000002</v>
      </c>
      <c r="D97" s="2">
        <f t="shared" si="10"/>
        <v>0.4740000000000002</v>
      </c>
      <c r="E97" s="2">
        <f t="shared" si="11"/>
        <v>0</v>
      </c>
      <c r="F97" s="2">
        <f t="shared" si="15"/>
        <v>0.14355492534596512</v>
      </c>
      <c r="G97" s="2">
        <f t="shared" si="15"/>
        <v>0.11386316408975018</v>
      </c>
      <c r="H97" s="2">
        <f t="shared" si="13"/>
        <v>1.2607670487077898</v>
      </c>
      <c r="I97" s="2">
        <f t="shared" si="14"/>
        <v>55.767225085327546</v>
      </c>
    </row>
    <row r="98" spans="1:9" ht="13.5" x14ac:dyDescent="0.25">
      <c r="A98" s="3">
        <f>TITRES_STAT!B101</f>
        <v>42146</v>
      </c>
      <c r="B98" s="6">
        <f>TITRES_STAT!D101</f>
        <v>16.55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0.1333010021069676</v>
      </c>
      <c r="G98" s="2">
        <f t="shared" si="15"/>
        <v>0.10573008094048231</v>
      </c>
      <c r="H98" s="2">
        <f t="shared" si="13"/>
        <v>1.2607670487077898</v>
      </c>
      <c r="I98" s="2">
        <f t="shared" si="14"/>
        <v>55.767225085327546</v>
      </c>
    </row>
    <row r="99" spans="1:9" ht="13.5" x14ac:dyDescent="0.25">
      <c r="A99" s="3">
        <f>TITRES_STAT!B102</f>
        <v>42149</v>
      </c>
      <c r="B99" s="6">
        <f>TITRES_STAT!D102</f>
        <v>16.55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0.12377950195646992</v>
      </c>
      <c r="G99" s="2">
        <f t="shared" si="15"/>
        <v>9.8177932301876422E-2</v>
      </c>
      <c r="H99" s="2">
        <f t="shared" si="13"/>
        <v>1.2607670487077898</v>
      </c>
      <c r="I99" s="2">
        <f t="shared" si="14"/>
        <v>55.767225085327546</v>
      </c>
    </row>
    <row r="100" spans="1:9" ht="13.5" x14ac:dyDescent="0.25">
      <c r="A100" s="3">
        <f>TITRES_STAT!B103</f>
        <v>42150</v>
      </c>
      <c r="B100" s="6">
        <f>TITRES_STAT!D103</f>
        <v>16.55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0.11493810895957922</v>
      </c>
      <c r="G100" s="2">
        <f t="shared" si="15"/>
        <v>9.1165222851742403E-2</v>
      </c>
      <c r="H100" s="2">
        <f t="shared" si="13"/>
        <v>1.2607670487077898</v>
      </c>
      <c r="I100" s="2">
        <f t="shared" si="14"/>
        <v>55.767225085327546</v>
      </c>
    </row>
    <row r="101" spans="1:9" ht="13.5" x14ac:dyDescent="0.25">
      <c r="A101" s="3">
        <f>TITRES_STAT!B104</f>
        <v>42151</v>
      </c>
      <c r="B101" s="6">
        <f>TITRES_STAT!D104</f>
        <v>16.588999999999999</v>
      </c>
      <c r="C101" s="2">
        <f t="shared" si="9"/>
        <v>3.8999999999997925E-2</v>
      </c>
      <c r="D101" s="2">
        <f t="shared" si="10"/>
        <v>3.8999999999997925E-2</v>
      </c>
      <c r="E101" s="2">
        <f t="shared" si="11"/>
        <v>0</v>
      </c>
      <c r="F101" s="2">
        <f t="shared" si="15"/>
        <v>0.10951395831960913</v>
      </c>
      <c r="G101" s="2">
        <f t="shared" si="15"/>
        <v>8.4653421219475083E-2</v>
      </c>
      <c r="H101" s="2">
        <f t="shared" si="13"/>
        <v>1.2936743340316967</v>
      </c>
      <c r="I101" s="2">
        <f t="shared" si="14"/>
        <v>56.401831543266475</v>
      </c>
    </row>
    <row r="102" spans="1:9" ht="13.5" x14ac:dyDescent="0.25">
      <c r="A102" s="3">
        <f>TITRES_STAT!B105</f>
        <v>42152</v>
      </c>
      <c r="B102" s="6">
        <f>TITRES_STAT!D105</f>
        <v>16.588999999999999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0.10169153272535134</v>
      </c>
      <c r="G102" s="2">
        <f t="shared" si="15"/>
        <v>7.8606748275226859E-2</v>
      </c>
      <c r="H102" s="2">
        <f t="shared" si="13"/>
        <v>1.2936743340316967</v>
      </c>
      <c r="I102" s="2">
        <f t="shared" si="14"/>
        <v>56.401831543266475</v>
      </c>
    </row>
    <row r="103" spans="1:9" ht="13.5" x14ac:dyDescent="0.25">
      <c r="A103" s="3">
        <f>TITRES_STAT!B106</f>
        <v>42153</v>
      </c>
      <c r="B103" s="6">
        <f>TITRES_STAT!D106</f>
        <v>16.588999999999999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9.4427851816397665E-2</v>
      </c>
      <c r="G103" s="2">
        <f t="shared" si="15"/>
        <v>7.2991980541282087E-2</v>
      </c>
      <c r="H103" s="2">
        <f t="shared" si="13"/>
        <v>1.2936743340316967</v>
      </c>
      <c r="I103" s="2">
        <f t="shared" si="14"/>
        <v>56.401831543266475</v>
      </c>
    </row>
    <row r="104" spans="1:9" ht="13.5" x14ac:dyDescent="0.25">
      <c r="A104" s="3">
        <f>TITRES_STAT!B107</f>
        <v>42156</v>
      </c>
      <c r="B104" s="6">
        <f>TITRES_STAT!D107</f>
        <v>16.202000000000002</v>
      </c>
      <c r="C104" s="2">
        <f t="shared" si="9"/>
        <v>-0.3869999999999969</v>
      </c>
      <c r="D104" s="2">
        <f t="shared" si="10"/>
        <v>0</v>
      </c>
      <c r="E104" s="2">
        <f t="shared" si="11"/>
        <v>0.3869999999999969</v>
      </c>
      <c r="F104" s="2">
        <f t="shared" si="15"/>
        <v>8.7683005258083549E-2</v>
      </c>
      <c r="G104" s="2">
        <f t="shared" si="15"/>
        <v>9.5421124788333131E-2</v>
      </c>
      <c r="H104" s="2">
        <f t="shared" si="13"/>
        <v>0.91890559299720498</v>
      </c>
      <c r="I104" s="2">
        <f t="shared" si="14"/>
        <v>47.886962044960981</v>
      </c>
    </row>
    <row r="105" spans="1:9" ht="13.5" x14ac:dyDescent="0.25">
      <c r="A105" s="3">
        <f>TITRES_STAT!B108</f>
        <v>42157</v>
      </c>
      <c r="B105" s="6">
        <f>TITRES_STAT!D108</f>
        <v>16.202000000000002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8.1419933453934723E-2</v>
      </c>
      <c r="G105" s="2">
        <f t="shared" si="15"/>
        <v>8.8605330160595047E-2</v>
      </c>
      <c r="H105" s="2">
        <f t="shared" si="13"/>
        <v>0.91890559299720498</v>
      </c>
      <c r="I105" s="2">
        <f t="shared" si="14"/>
        <v>47.886962044960981</v>
      </c>
    </row>
    <row r="106" spans="1:9" ht="13.5" x14ac:dyDescent="0.25">
      <c r="A106" s="3">
        <f>TITRES_STAT!B109</f>
        <v>42158</v>
      </c>
      <c r="B106" s="6">
        <f>TITRES_STAT!D109</f>
        <v>16.202000000000002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7.560422392151081E-2</v>
      </c>
      <c r="G106" s="2">
        <f t="shared" si="15"/>
        <v>8.2276378006266832E-2</v>
      </c>
      <c r="H106" s="2">
        <f t="shared" si="13"/>
        <v>0.91890559299720487</v>
      </c>
      <c r="I106" s="2">
        <f t="shared" si="14"/>
        <v>47.886962044960974</v>
      </c>
    </row>
    <row r="107" spans="1:9" ht="13.5" x14ac:dyDescent="0.25">
      <c r="A107" s="3">
        <f>TITRES_STAT!B110</f>
        <v>42159</v>
      </c>
      <c r="B107" s="6">
        <f>TITRES_STAT!D110</f>
        <v>15.72</v>
      </c>
      <c r="C107" s="2">
        <f t="shared" si="9"/>
        <v>-0.48200000000000109</v>
      </c>
      <c r="D107" s="2">
        <f t="shared" si="10"/>
        <v>0</v>
      </c>
      <c r="E107" s="2">
        <f t="shared" si="11"/>
        <v>0.48200000000000109</v>
      </c>
      <c r="F107" s="2">
        <f t="shared" si="15"/>
        <v>7.0203922212831463E-2</v>
      </c>
      <c r="G107" s="2">
        <f t="shared" si="15"/>
        <v>0.11082806529153356</v>
      </c>
      <c r="H107" s="2">
        <f t="shared" si="13"/>
        <v>0.63344895562473125</v>
      </c>
      <c r="I107" s="2">
        <f t="shared" si="14"/>
        <v>38.779843927382565</v>
      </c>
    </row>
    <row r="108" spans="1:9" ht="13.5" x14ac:dyDescent="0.25">
      <c r="A108" s="3">
        <f>TITRES_STAT!B111</f>
        <v>42160</v>
      </c>
      <c r="B108" s="6">
        <f>TITRES_STAT!D111</f>
        <v>16.193999999999999</v>
      </c>
      <c r="C108" s="2">
        <f t="shared" si="9"/>
        <v>0.47399999999999842</v>
      </c>
      <c r="D108" s="2">
        <f t="shared" si="10"/>
        <v>0.47399999999999842</v>
      </c>
      <c r="E108" s="2">
        <f t="shared" si="11"/>
        <v>0</v>
      </c>
      <c r="F108" s="2">
        <f t="shared" si="15"/>
        <v>9.9046499197629104E-2</v>
      </c>
      <c r="G108" s="2">
        <f t="shared" si="15"/>
        <v>0.10291177491356687</v>
      </c>
      <c r="H108" s="2">
        <f t="shared" si="13"/>
        <v>0.96244087987808857</v>
      </c>
      <c r="I108" s="2">
        <f t="shared" si="14"/>
        <v>49.043050914118631</v>
      </c>
    </row>
    <row r="109" spans="1:9" ht="13.5" x14ac:dyDescent="0.25">
      <c r="A109" s="3">
        <f>TITRES_STAT!B112</f>
        <v>42163</v>
      </c>
      <c r="B109" s="6">
        <f>TITRES_STAT!D112</f>
        <v>16.193999999999999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9.197174925494131E-2</v>
      </c>
      <c r="G109" s="2">
        <f t="shared" si="16"/>
        <v>9.5560933848312102E-2</v>
      </c>
      <c r="H109" s="2">
        <f t="shared" si="13"/>
        <v>0.96244087987808846</v>
      </c>
      <c r="I109" s="2">
        <f t="shared" si="14"/>
        <v>49.043050914118631</v>
      </c>
    </row>
    <row r="110" spans="1:9" ht="13.5" x14ac:dyDescent="0.25">
      <c r="A110" s="3">
        <f>TITRES_STAT!B113</f>
        <v>42164</v>
      </c>
      <c r="B110" s="6">
        <f>TITRES_STAT!D113</f>
        <v>15.831</v>
      </c>
      <c r="C110" s="2">
        <f t="shared" si="9"/>
        <v>-0.36299999999999955</v>
      </c>
      <c r="D110" s="2">
        <f t="shared" si="10"/>
        <v>0</v>
      </c>
      <c r="E110" s="2">
        <f t="shared" si="11"/>
        <v>0.36299999999999955</v>
      </c>
      <c r="F110" s="2">
        <f t="shared" si="16"/>
        <v>8.5402338593874069E-2</v>
      </c>
      <c r="G110" s="2">
        <f t="shared" si="16"/>
        <v>0.11466372428771834</v>
      </c>
      <c r="H110" s="2">
        <f t="shared" si="13"/>
        <v>0.74480694853046503</v>
      </c>
      <c r="I110" s="2">
        <f t="shared" si="14"/>
        <v>42.687069142965434</v>
      </c>
    </row>
    <row r="111" spans="1:9" ht="13.5" x14ac:dyDescent="0.25">
      <c r="A111" s="3">
        <f>TITRES_STAT!B114</f>
        <v>42165</v>
      </c>
      <c r="B111" s="6">
        <f>TITRES_STAT!D114</f>
        <v>16.193999999999999</v>
      </c>
      <c r="C111" s="2">
        <f t="shared" si="9"/>
        <v>0.36299999999999955</v>
      </c>
      <c r="D111" s="2">
        <f t="shared" si="10"/>
        <v>0.36299999999999955</v>
      </c>
      <c r="E111" s="2">
        <f t="shared" si="11"/>
        <v>0</v>
      </c>
      <c r="F111" s="2">
        <f t="shared" si="16"/>
        <v>0.10523074298002588</v>
      </c>
      <c r="G111" s="2">
        <f t="shared" si="16"/>
        <v>0.10647345826716703</v>
      </c>
      <c r="H111" s="2">
        <f t="shared" si="13"/>
        <v>0.98832840308405423</v>
      </c>
      <c r="I111" s="2">
        <f t="shared" si="14"/>
        <v>49.706497254230179</v>
      </c>
    </row>
    <row r="112" spans="1:9" ht="13.5" x14ac:dyDescent="0.25">
      <c r="A112" s="3">
        <f>TITRES_STAT!B115</f>
        <v>42166</v>
      </c>
      <c r="B112" s="6">
        <f>TITRES_STAT!D115</f>
        <v>16.21</v>
      </c>
      <c r="C112" s="2">
        <f t="shared" si="9"/>
        <v>1.6000000000001791E-2</v>
      </c>
      <c r="D112" s="2">
        <f t="shared" si="10"/>
        <v>1.6000000000001791E-2</v>
      </c>
      <c r="E112" s="2">
        <f t="shared" si="11"/>
        <v>0</v>
      </c>
      <c r="F112" s="2">
        <f t="shared" si="16"/>
        <v>9.8857118481452733E-2</v>
      </c>
      <c r="G112" s="2">
        <f t="shared" si="16"/>
        <v>9.8868211248083676E-2</v>
      </c>
      <c r="H112" s="2">
        <f t="shared" si="13"/>
        <v>0.99988780249494846</v>
      </c>
      <c r="I112" s="2">
        <f t="shared" si="14"/>
        <v>49.997194905011384</v>
      </c>
    </row>
    <row r="113" spans="1:9" ht="13.5" x14ac:dyDescent="0.25">
      <c r="A113" s="3">
        <f>TITRES_STAT!B116</f>
        <v>42167</v>
      </c>
      <c r="B113" s="6">
        <f>TITRES_STAT!D116</f>
        <v>16.588999999999999</v>
      </c>
      <c r="C113" s="2">
        <f t="shared" si="9"/>
        <v>0.37899999999999778</v>
      </c>
      <c r="D113" s="2">
        <f t="shared" si="10"/>
        <v>0.37899999999999778</v>
      </c>
      <c r="E113" s="2">
        <f t="shared" si="11"/>
        <v>0</v>
      </c>
      <c r="F113" s="2">
        <f t="shared" si="16"/>
        <v>0.11886732430420596</v>
      </c>
      <c r="G113" s="2">
        <f t="shared" si="16"/>
        <v>9.1806196158934844E-2</v>
      </c>
      <c r="H113" s="2">
        <f t="shared" si="13"/>
        <v>1.2947636355439769</v>
      </c>
      <c r="I113" s="2">
        <f t="shared" si="14"/>
        <v>56.422527160931388</v>
      </c>
    </row>
    <row r="114" spans="1:9" ht="13.5" x14ac:dyDescent="0.25">
      <c r="A114" s="3">
        <f>TITRES_STAT!B117</f>
        <v>42170</v>
      </c>
      <c r="B114" s="6">
        <f>TITRES_STAT!D117</f>
        <v>16.588999999999999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0.11037680113961981</v>
      </c>
      <c r="G114" s="2">
        <f t="shared" si="16"/>
        <v>8.5248610719010923E-2</v>
      </c>
      <c r="H114" s="2">
        <f t="shared" si="13"/>
        <v>1.2947636355439769</v>
      </c>
      <c r="I114" s="2">
        <f t="shared" si="14"/>
        <v>56.422527160931388</v>
      </c>
    </row>
    <row r="115" spans="1:9" ht="13.5" x14ac:dyDescent="0.25">
      <c r="A115" s="3">
        <f>TITRES_STAT!B118</f>
        <v>42171</v>
      </c>
      <c r="B115" s="6">
        <f>TITRES_STAT!D118</f>
        <v>16.588999999999999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0.10249274391536126</v>
      </c>
      <c r="G115" s="2">
        <f t="shared" si="16"/>
        <v>7.915942423908158E-2</v>
      </c>
      <c r="H115" s="2">
        <f t="shared" si="13"/>
        <v>1.2947636355439767</v>
      </c>
      <c r="I115" s="2">
        <f t="shared" si="14"/>
        <v>56.422527160931381</v>
      </c>
    </row>
    <row r="116" spans="1:9" ht="13.5" x14ac:dyDescent="0.25">
      <c r="A116" s="3">
        <f>TITRES_STAT!B119</f>
        <v>42172</v>
      </c>
      <c r="B116" s="6">
        <f>TITRES_STAT!D119</f>
        <v>16.975999999999999</v>
      </c>
      <c r="C116" s="2">
        <f t="shared" si="9"/>
        <v>0.38700000000000045</v>
      </c>
      <c r="D116" s="2">
        <f t="shared" si="10"/>
        <v>0.38700000000000045</v>
      </c>
      <c r="E116" s="2">
        <f t="shared" si="11"/>
        <v>0</v>
      </c>
      <c r="F116" s="2">
        <f t="shared" si="16"/>
        <v>0.12281469077854977</v>
      </c>
      <c r="G116" s="2">
        <f t="shared" si="16"/>
        <v>7.3505179650575764E-2</v>
      </c>
      <c r="H116" s="2">
        <f t="shared" si="13"/>
        <v>1.6708304280375672</v>
      </c>
      <c r="I116" s="2">
        <f t="shared" si="14"/>
        <v>62.558461611703102</v>
      </c>
    </row>
    <row r="117" spans="1:9" ht="13.5" x14ac:dyDescent="0.25">
      <c r="A117" s="3">
        <f>TITRES_STAT!B120</f>
        <v>42173</v>
      </c>
      <c r="B117" s="6">
        <f>TITRES_STAT!D120</f>
        <v>16.975999999999999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0.11404221286579622</v>
      </c>
      <c r="G117" s="2">
        <f t="shared" si="16"/>
        <v>6.8254809675534642E-2</v>
      </c>
      <c r="H117" s="2">
        <f t="shared" si="13"/>
        <v>1.670830428037567</v>
      </c>
      <c r="I117" s="2">
        <f t="shared" si="14"/>
        <v>62.558461611703102</v>
      </c>
    </row>
    <row r="118" spans="1:9" ht="13.5" x14ac:dyDescent="0.25">
      <c r="A118" s="3">
        <f>TITRES_STAT!B121</f>
        <v>42174</v>
      </c>
      <c r="B118" s="6">
        <f>TITRES_STAT!D121</f>
        <v>16.975999999999999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0.10589634051823935</v>
      </c>
      <c r="G118" s="2">
        <f t="shared" si="16"/>
        <v>6.3379466127282166E-2</v>
      </c>
      <c r="H118" s="2">
        <f t="shared" si="13"/>
        <v>1.670830428037567</v>
      </c>
      <c r="I118" s="2">
        <f t="shared" si="14"/>
        <v>62.558461611703102</v>
      </c>
    </row>
    <row r="119" spans="1:9" ht="13.5" x14ac:dyDescent="0.25">
      <c r="A119" s="3">
        <f>TITRES_STAT!B122</f>
        <v>42177</v>
      </c>
      <c r="B119" s="6">
        <f>TITRES_STAT!D122</f>
        <v>16.975999999999999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9.833231619550796E-2</v>
      </c>
      <c r="G119" s="2">
        <f t="shared" si="16"/>
        <v>5.8852361403904867E-2</v>
      </c>
      <c r="H119" s="2">
        <f t="shared" si="13"/>
        <v>1.670830428037567</v>
      </c>
      <c r="I119" s="2">
        <f t="shared" si="14"/>
        <v>62.558461611703102</v>
      </c>
    </row>
    <row r="120" spans="1:9" ht="13.5" x14ac:dyDescent="0.25">
      <c r="A120" s="3">
        <f>TITRES_STAT!B123</f>
        <v>42178</v>
      </c>
      <c r="B120" s="6">
        <f>TITRES_STAT!D123</f>
        <v>16.588999999999999</v>
      </c>
      <c r="C120" s="2">
        <f t="shared" si="9"/>
        <v>-0.38700000000000045</v>
      </c>
      <c r="D120" s="2">
        <f t="shared" si="10"/>
        <v>0</v>
      </c>
      <c r="E120" s="2">
        <f t="shared" si="11"/>
        <v>0.38700000000000045</v>
      </c>
      <c r="F120" s="2">
        <f t="shared" si="16"/>
        <v>9.1308579324400257E-2</v>
      </c>
      <c r="G120" s="2">
        <f t="shared" si="16"/>
        <v>8.2291478446483116E-2</v>
      </c>
      <c r="H120" s="2">
        <f t="shared" si="13"/>
        <v>1.1095751473681599</v>
      </c>
      <c r="I120" s="2">
        <f t="shared" si="14"/>
        <v>52.597090402417344</v>
      </c>
    </row>
    <row r="121" spans="1:9" ht="13.5" x14ac:dyDescent="0.25">
      <c r="A121" s="3">
        <f>TITRES_STAT!B124</f>
        <v>42179</v>
      </c>
      <c r="B121" s="6">
        <f>TITRES_STAT!D124</f>
        <v>16.588999999999999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8.4786537944085957E-2</v>
      </c>
      <c r="G121" s="2">
        <f t="shared" si="16"/>
        <v>7.6413515700305745E-2</v>
      </c>
      <c r="H121" s="2">
        <f t="shared" si="13"/>
        <v>1.1095751473681601</v>
      </c>
      <c r="I121" s="2">
        <f t="shared" si="14"/>
        <v>52.597090402417344</v>
      </c>
    </row>
    <row r="122" spans="1:9" ht="13.5" x14ac:dyDescent="0.25">
      <c r="A122" s="3">
        <f>TITRES_STAT!B125</f>
        <v>42180</v>
      </c>
      <c r="B122" s="6">
        <f>TITRES_STAT!D125</f>
        <v>17.062999999999999</v>
      </c>
      <c r="C122" s="2">
        <f t="shared" si="9"/>
        <v>0.4740000000000002</v>
      </c>
      <c r="D122" s="2">
        <f t="shared" si="10"/>
        <v>0.4740000000000002</v>
      </c>
      <c r="E122" s="2">
        <f t="shared" si="11"/>
        <v>0</v>
      </c>
      <c r="F122" s="2">
        <f t="shared" si="16"/>
        <v>0.1125874995195084</v>
      </c>
      <c r="G122" s="2">
        <f t="shared" si="16"/>
        <v>7.0955407435998194E-2</v>
      </c>
      <c r="H122" s="2">
        <f t="shared" si="13"/>
        <v>1.5867360020596368</v>
      </c>
      <c r="I122" s="2">
        <f t="shared" si="14"/>
        <v>61.341242430469521</v>
      </c>
    </row>
    <row r="123" spans="1:9" ht="13.5" x14ac:dyDescent="0.25">
      <c r="A123" s="3">
        <f>TITRES_STAT!B126</f>
        <v>42181</v>
      </c>
      <c r="B123" s="6">
        <f>TITRES_STAT!D126</f>
        <v>17.062999999999999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0.10454553526811494</v>
      </c>
      <c r="G123" s="2">
        <f t="shared" si="16"/>
        <v>6.588716404771261E-2</v>
      </c>
      <c r="H123" s="2">
        <f t="shared" si="13"/>
        <v>1.5867360020596368</v>
      </c>
      <c r="I123" s="2">
        <f t="shared" si="14"/>
        <v>61.341242430469521</v>
      </c>
    </row>
    <row r="124" spans="1:9" ht="13.5" x14ac:dyDescent="0.25">
      <c r="A124" s="3">
        <f>TITRES_STAT!B127</f>
        <v>42184</v>
      </c>
      <c r="B124" s="6">
        <f>TITRES_STAT!D127</f>
        <v>17.062999999999999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9.7077997034678162E-2</v>
      </c>
      <c r="G124" s="2">
        <f t="shared" si="16"/>
        <v>6.1180938044304564E-2</v>
      </c>
      <c r="H124" s="2">
        <f t="shared" si="13"/>
        <v>1.5867360020596368</v>
      </c>
      <c r="I124" s="2">
        <f t="shared" si="14"/>
        <v>61.341242430469521</v>
      </c>
    </row>
    <row r="125" spans="1:9" ht="13.5" x14ac:dyDescent="0.25">
      <c r="A125" s="3">
        <f>TITRES_STAT!B128</f>
        <v>42185</v>
      </c>
      <c r="B125" s="6">
        <f>TITRES_STAT!D128</f>
        <v>17.062999999999999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9.0143854389344011E-2</v>
      </c>
      <c r="G125" s="2">
        <f t="shared" si="17"/>
        <v>5.6810871041139951E-2</v>
      </c>
      <c r="H125" s="2">
        <f t="shared" si="13"/>
        <v>1.5867360020596371</v>
      </c>
      <c r="I125" s="2">
        <f t="shared" si="14"/>
        <v>61.341242430469521</v>
      </c>
    </row>
    <row r="126" spans="1:9" ht="13.5" x14ac:dyDescent="0.25">
      <c r="A126" s="3">
        <f>TITRES_STAT!B129</f>
        <v>42186</v>
      </c>
      <c r="B126" s="6">
        <f>TITRES_STAT!D129</f>
        <v>17.062999999999999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8.3705007647248003E-2</v>
      </c>
      <c r="G126" s="2">
        <f t="shared" si="17"/>
        <v>5.2752951681058528E-2</v>
      </c>
      <c r="H126" s="2">
        <f t="shared" si="13"/>
        <v>1.5867360020596368</v>
      </c>
      <c r="I126" s="2">
        <f t="shared" si="14"/>
        <v>61.341242430469521</v>
      </c>
    </row>
    <row r="127" spans="1:9" ht="13.5" x14ac:dyDescent="0.25">
      <c r="A127" s="3">
        <f>TITRES_STAT!B130</f>
        <v>42187</v>
      </c>
      <c r="B127" s="6">
        <f>TITRES_STAT!D130</f>
        <v>17.062999999999999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7.7726078529587433E-2</v>
      </c>
      <c r="G127" s="2">
        <f t="shared" si="17"/>
        <v>4.8984883703840063E-2</v>
      </c>
      <c r="H127" s="2">
        <f t="shared" si="13"/>
        <v>1.5867360020596368</v>
      </c>
      <c r="I127" s="2">
        <f t="shared" si="14"/>
        <v>61.341242430469521</v>
      </c>
    </row>
    <row r="128" spans="1:9" ht="13.5" x14ac:dyDescent="0.25">
      <c r="A128" s="3">
        <f>TITRES_STAT!B131</f>
        <v>42188</v>
      </c>
      <c r="B128" s="6">
        <f>TITRES_STAT!D131</f>
        <v>16.667999999999999</v>
      </c>
      <c r="C128" s="2">
        <f t="shared" si="9"/>
        <v>-0.39499999999999957</v>
      </c>
      <c r="D128" s="2">
        <f t="shared" si="10"/>
        <v>0</v>
      </c>
      <c r="E128" s="2">
        <f t="shared" si="11"/>
        <v>0.39499999999999957</v>
      </c>
      <c r="F128" s="2">
        <f t="shared" si="17"/>
        <v>7.2174215777474043E-2</v>
      </c>
      <c r="G128" s="2">
        <f t="shared" si="17"/>
        <v>7.3700249153565753E-2</v>
      </c>
      <c r="H128" s="2">
        <f t="shared" si="13"/>
        <v>0.97929405404163583</v>
      </c>
      <c r="I128" s="2">
        <f t="shared" si="14"/>
        <v>49.476936084456895</v>
      </c>
    </row>
    <row r="129" spans="1:9" ht="13.5" x14ac:dyDescent="0.25">
      <c r="A129" s="3">
        <f>TITRES_STAT!B132</f>
        <v>42191</v>
      </c>
      <c r="B129" s="6">
        <f>TITRES_STAT!D132</f>
        <v>16.667999999999999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6.7018914650511616E-2</v>
      </c>
      <c r="G129" s="2">
        <f t="shared" si="17"/>
        <v>6.8435945642596765E-2</v>
      </c>
      <c r="H129" s="2">
        <f t="shared" si="13"/>
        <v>0.97929405404163594</v>
      </c>
      <c r="I129" s="2">
        <f t="shared" si="14"/>
        <v>49.476936084456895</v>
      </c>
    </row>
    <row r="130" spans="1:9" ht="13.5" x14ac:dyDescent="0.25">
      <c r="A130" s="3">
        <f>TITRES_STAT!B133</f>
        <v>42192</v>
      </c>
      <c r="B130" s="6">
        <f>TITRES_STAT!D133</f>
        <v>16.667999999999999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6.2231849318332214E-2</v>
      </c>
      <c r="G130" s="2">
        <f t="shared" si="17"/>
        <v>6.3547663810982716E-2</v>
      </c>
      <c r="H130" s="2">
        <f t="shared" si="13"/>
        <v>0.97929405404163583</v>
      </c>
      <c r="I130" s="2">
        <f t="shared" si="14"/>
        <v>49.476936084456895</v>
      </c>
    </row>
    <row r="131" spans="1:9" ht="13.5" x14ac:dyDescent="0.25">
      <c r="A131" s="3">
        <f>TITRES_STAT!B134</f>
        <v>42193</v>
      </c>
      <c r="B131" s="6">
        <f>TITRES_STAT!D134</f>
        <v>16.667999999999999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5.7786717224165625E-2</v>
      </c>
      <c r="G131" s="2">
        <f t="shared" si="17"/>
        <v>5.9008544967341092E-2</v>
      </c>
      <c r="H131" s="2">
        <f t="shared" si="13"/>
        <v>0.97929405404163583</v>
      </c>
      <c r="I131" s="2">
        <f t="shared" si="14"/>
        <v>49.476936084456895</v>
      </c>
    </row>
    <row r="132" spans="1:9" ht="13.5" x14ac:dyDescent="0.25">
      <c r="A132" s="3">
        <f>TITRES_STAT!B135</f>
        <v>42194</v>
      </c>
      <c r="B132" s="6">
        <f>TITRES_STAT!D135</f>
        <v>16.66</v>
      </c>
      <c r="C132" s="2">
        <f t="shared" si="18"/>
        <v>-7.9999999999991189E-3</v>
      </c>
      <c r="D132" s="2">
        <f t="shared" si="19"/>
        <v>0</v>
      </c>
      <c r="E132" s="2">
        <f t="shared" si="20"/>
        <v>7.9999999999991189E-3</v>
      </c>
      <c r="F132" s="2">
        <f t="shared" si="17"/>
        <v>5.3659094565296654E-2</v>
      </c>
      <c r="G132" s="2">
        <f t="shared" si="17"/>
        <v>5.5365077469673805E-2</v>
      </c>
      <c r="H132" s="2">
        <f t="shared" si="13"/>
        <v>0.96918666093600969</v>
      </c>
      <c r="I132" s="2">
        <f t="shared" si="14"/>
        <v>49.217612538332347</v>
      </c>
    </row>
    <row r="133" spans="1:9" ht="13.5" x14ac:dyDescent="0.25">
      <c r="A133" s="3">
        <f>TITRES_STAT!B136</f>
        <v>42195</v>
      </c>
      <c r="B133" s="6">
        <f>TITRES_STAT!D136</f>
        <v>17.158000000000001</v>
      </c>
      <c r="C133" s="2">
        <f t="shared" si="18"/>
        <v>0.49800000000000111</v>
      </c>
      <c r="D133" s="2">
        <f t="shared" si="19"/>
        <v>0.49800000000000111</v>
      </c>
      <c r="E133" s="2">
        <f t="shared" si="20"/>
        <v>0</v>
      </c>
      <c r="F133" s="2">
        <f t="shared" si="17"/>
        <v>8.5397730667775548E-2</v>
      </c>
      <c r="G133" s="2">
        <f t="shared" si="17"/>
        <v>5.1410429078982814E-2</v>
      </c>
      <c r="H133" s="2">
        <f t="shared" si="13"/>
        <v>1.661097411511143</v>
      </c>
      <c r="I133" s="2">
        <f t="shared" si="14"/>
        <v>62.421518442944361</v>
      </c>
    </row>
    <row r="134" spans="1:9" ht="13.5" x14ac:dyDescent="0.25">
      <c r="A134" s="3">
        <f>TITRES_STAT!B137</f>
        <v>42198</v>
      </c>
      <c r="B134" s="6">
        <f>TITRES_STAT!D137</f>
        <v>17.158000000000001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7.9297892762934433E-2</v>
      </c>
      <c r="G134" s="2">
        <f t="shared" si="17"/>
        <v>4.773825557334118E-2</v>
      </c>
      <c r="H134" s="2">
        <f t="shared" si="13"/>
        <v>1.661097411511143</v>
      </c>
      <c r="I134" s="2">
        <f t="shared" si="14"/>
        <v>62.421518442944361</v>
      </c>
    </row>
    <row r="135" spans="1:9" ht="13.5" x14ac:dyDescent="0.25">
      <c r="A135" s="3">
        <f>TITRES_STAT!B138</f>
        <v>42199</v>
      </c>
      <c r="B135" s="6">
        <f>TITRES_STAT!D138</f>
        <v>17.158000000000001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7.3633757565581978E-2</v>
      </c>
      <c r="G135" s="2">
        <f t="shared" si="17"/>
        <v>4.4328380175245381E-2</v>
      </c>
      <c r="H135" s="2">
        <f t="shared" si="13"/>
        <v>1.6610974115111432</v>
      </c>
      <c r="I135" s="2">
        <f t="shared" si="14"/>
        <v>62.421518442944361</v>
      </c>
    </row>
    <row r="136" spans="1:9" ht="13.5" x14ac:dyDescent="0.25">
      <c r="A136" s="3">
        <f>TITRES_STAT!B139</f>
        <v>42200</v>
      </c>
      <c r="B136" s="6">
        <f>TITRES_STAT!D139</f>
        <v>17.158000000000001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6.8374203453754695E-2</v>
      </c>
      <c r="G136" s="2">
        <f t="shared" si="17"/>
        <v>4.1162067305584991E-2</v>
      </c>
      <c r="H136" s="2">
        <f t="shared" si="13"/>
        <v>1.6610974115111434</v>
      </c>
      <c r="I136" s="2">
        <f t="shared" si="14"/>
        <v>62.421518442944361</v>
      </c>
    </row>
    <row r="137" spans="1:9" ht="13.5" x14ac:dyDescent="0.25">
      <c r="A137" s="3">
        <f>TITRES_STAT!B140</f>
        <v>42201</v>
      </c>
      <c r="B137" s="6">
        <f>TITRES_STAT!D140</f>
        <v>17.158000000000001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6.3490331778486495E-2</v>
      </c>
      <c r="G137" s="2">
        <f t="shared" si="17"/>
        <v>3.8221919640900347E-2</v>
      </c>
      <c r="H137" s="2">
        <f t="shared" si="13"/>
        <v>1.6610974115111434</v>
      </c>
      <c r="I137" s="2">
        <f t="shared" si="14"/>
        <v>62.421518442944361</v>
      </c>
    </row>
    <row r="138" spans="1:9" ht="13.5" x14ac:dyDescent="0.25">
      <c r="A138" s="3">
        <f>TITRES_STAT!B141</f>
        <v>42205</v>
      </c>
      <c r="B138" s="6">
        <f>TITRES_STAT!D141</f>
        <v>17.670999999999999</v>
      </c>
      <c r="C138" s="2">
        <f t="shared" si="18"/>
        <v>0.51299999999999812</v>
      </c>
      <c r="D138" s="2">
        <f t="shared" si="19"/>
        <v>0.51299999999999812</v>
      </c>
      <c r="E138" s="2">
        <f t="shared" si="20"/>
        <v>0</v>
      </c>
      <c r="F138" s="2">
        <f t="shared" si="17"/>
        <v>9.5598165222880185E-2</v>
      </c>
      <c r="G138" s="2">
        <f t="shared" si="17"/>
        <v>3.5491782523693179E-2</v>
      </c>
      <c r="H138" s="2">
        <f t="shared" si="13"/>
        <v>2.6935295560053065</v>
      </c>
      <c r="I138" s="2">
        <f t="shared" si="14"/>
        <v>72.925626156853113</v>
      </c>
    </row>
    <row r="139" spans="1:9" ht="13.5" x14ac:dyDescent="0.25">
      <c r="A139" s="3">
        <f>TITRES_STAT!B142</f>
        <v>42206</v>
      </c>
      <c r="B139" s="6">
        <f>TITRES_STAT!D142</f>
        <v>17.670999999999999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8.8769724849817308E-2</v>
      </c>
      <c r="G139" s="2">
        <f t="shared" si="17"/>
        <v>3.2956655200572241E-2</v>
      </c>
      <c r="H139" s="2">
        <f t="shared" si="13"/>
        <v>2.6935295560053061</v>
      </c>
      <c r="I139" s="2">
        <f t="shared" si="14"/>
        <v>72.925626156853113</v>
      </c>
    </row>
    <row r="140" spans="1:9" ht="13.5" x14ac:dyDescent="0.25">
      <c r="A140" s="3">
        <f>TITRES_STAT!B143</f>
        <v>42207</v>
      </c>
      <c r="B140" s="6">
        <f>TITRES_STAT!D143</f>
        <v>16.881</v>
      </c>
      <c r="C140" s="2">
        <f t="shared" si="18"/>
        <v>-0.78999999999999915</v>
      </c>
      <c r="D140" s="2">
        <f t="shared" si="19"/>
        <v>0</v>
      </c>
      <c r="E140" s="2">
        <f t="shared" si="20"/>
        <v>0.78999999999999915</v>
      </c>
      <c r="F140" s="2">
        <f t="shared" si="17"/>
        <v>8.2429030217687507E-2</v>
      </c>
      <c r="G140" s="2">
        <f t="shared" si="17"/>
        <v>8.7031179829102731E-2</v>
      </c>
      <c r="H140" s="2">
        <f t="shared" si="13"/>
        <v>0.94712067996260474</v>
      </c>
      <c r="I140" s="2">
        <f t="shared" si="14"/>
        <v>48.642114980813346</v>
      </c>
    </row>
    <row r="141" spans="1:9" ht="13.5" x14ac:dyDescent="0.25">
      <c r="A141" s="3">
        <f>TITRES_STAT!B144</f>
        <v>42208</v>
      </c>
      <c r="B141" s="6">
        <f>TITRES_STAT!D144</f>
        <v>16.881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7.6541242344995555E-2</v>
      </c>
      <c r="G141" s="2">
        <f t="shared" si="21"/>
        <v>8.0814666984166825E-2</v>
      </c>
      <c r="H141" s="2">
        <f t="shared" si="13"/>
        <v>0.94712067996260485</v>
      </c>
      <c r="I141" s="2">
        <f t="shared" si="14"/>
        <v>48.642114980813346</v>
      </c>
    </row>
    <row r="142" spans="1:9" ht="13.5" x14ac:dyDescent="0.25">
      <c r="A142" s="3">
        <f>TITRES_STAT!B145</f>
        <v>42209</v>
      </c>
      <c r="B142" s="6">
        <f>TITRES_STAT!D145</f>
        <v>16.984000000000002</v>
      </c>
      <c r="C142" s="2">
        <f t="shared" si="18"/>
        <v>0.10300000000000153</v>
      </c>
      <c r="D142" s="2">
        <f t="shared" si="19"/>
        <v>0.10300000000000153</v>
      </c>
      <c r="E142" s="2">
        <f t="shared" si="20"/>
        <v>0</v>
      </c>
      <c r="F142" s="2">
        <f t="shared" si="21"/>
        <v>7.8431153606067408E-2</v>
      </c>
      <c r="G142" s="2">
        <f t="shared" si="21"/>
        <v>7.5042190771012054E-2</v>
      </c>
      <c r="H142" s="2">
        <f t="shared" si="13"/>
        <v>1.0451607662334463</v>
      </c>
      <c r="I142" s="2">
        <f t="shared" si="14"/>
        <v>51.104088416399136</v>
      </c>
    </row>
    <row r="143" spans="1:9" ht="13.5" x14ac:dyDescent="0.25">
      <c r="A143" s="3">
        <f>TITRES_STAT!B146</f>
        <v>42212</v>
      </c>
      <c r="B143" s="6">
        <f>TITRES_STAT!D146</f>
        <v>16.984000000000002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7.2828928348491168E-2</v>
      </c>
      <c r="G143" s="2">
        <f t="shared" si="21"/>
        <v>6.9682034287368341E-2</v>
      </c>
      <c r="H143" s="2">
        <f t="shared" si="13"/>
        <v>1.0451607662334463</v>
      </c>
      <c r="I143" s="2">
        <f t="shared" si="14"/>
        <v>51.104088416399136</v>
      </c>
    </row>
    <row r="144" spans="1:9" ht="13.5" x14ac:dyDescent="0.25">
      <c r="A144" s="3">
        <f>TITRES_STAT!B147</f>
        <v>42213</v>
      </c>
      <c r="B144" s="6">
        <f>TITRES_STAT!D147</f>
        <v>16.225999999999999</v>
      </c>
      <c r="C144" s="2">
        <f t="shared" si="18"/>
        <v>-0.75800000000000267</v>
      </c>
      <c r="D144" s="2">
        <f t="shared" si="19"/>
        <v>0</v>
      </c>
      <c r="E144" s="2">
        <f t="shared" si="20"/>
        <v>0.75800000000000267</v>
      </c>
      <c r="F144" s="2">
        <f t="shared" si="21"/>
        <v>6.7626862037884664E-2</v>
      </c>
      <c r="G144" s="2">
        <f t="shared" si="21"/>
        <v>0.11884760326684221</v>
      </c>
      <c r="H144" s="2">
        <f t="shared" si="13"/>
        <v>0.56902167295747363</v>
      </c>
      <c r="I144" s="2">
        <f t="shared" si="14"/>
        <v>36.26601740209972</v>
      </c>
    </row>
    <row r="145" spans="1:9" ht="13.5" x14ac:dyDescent="0.25">
      <c r="A145" s="3">
        <f>TITRES_STAT!B148</f>
        <v>42214</v>
      </c>
      <c r="B145" s="6">
        <f>TITRES_STAT!D148</f>
        <v>16.225999999999999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6.279637189232147E-2</v>
      </c>
      <c r="G145" s="2">
        <f t="shared" si="21"/>
        <v>0.11035848874778206</v>
      </c>
      <c r="H145" s="2">
        <f t="shared" ref="H145:H208" si="22">F145/G145</f>
        <v>0.56902167295747352</v>
      </c>
      <c r="I145" s="2">
        <f t="shared" ref="I145:I208" si="23">IF(G145=0,100,100-(100/(1+H145)))</f>
        <v>36.26601740209972</v>
      </c>
    </row>
    <row r="146" spans="1:9" ht="13.5" x14ac:dyDescent="0.25">
      <c r="A146" s="3">
        <f>TITRES_STAT!B149</f>
        <v>42215</v>
      </c>
      <c r="B146" s="6">
        <f>TITRES_STAT!D149</f>
        <v>16.225999999999999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5.8310916757155655E-2</v>
      </c>
      <c r="G146" s="2">
        <f t="shared" si="21"/>
        <v>0.10247573955151192</v>
      </c>
      <c r="H146" s="2">
        <f t="shared" si="22"/>
        <v>0.56902167295747363</v>
      </c>
      <c r="I146" s="2">
        <f t="shared" si="23"/>
        <v>36.26601740209972</v>
      </c>
    </row>
    <row r="147" spans="1:9" ht="13.5" x14ac:dyDescent="0.25">
      <c r="A147" s="3">
        <f>TITRES_STAT!B150</f>
        <v>42216</v>
      </c>
      <c r="B147" s="6">
        <f>TITRES_STAT!D150</f>
        <v>16.225999999999999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5.414585127450168E-2</v>
      </c>
      <c r="G147" s="2">
        <f t="shared" si="21"/>
        <v>9.5156043869261062E-2</v>
      </c>
      <c r="H147" s="2">
        <f t="shared" si="22"/>
        <v>0.56902167295747363</v>
      </c>
      <c r="I147" s="2">
        <f t="shared" si="23"/>
        <v>36.26601740209972</v>
      </c>
    </row>
    <row r="148" spans="1:9" ht="13.5" x14ac:dyDescent="0.25">
      <c r="A148" s="3">
        <f>TITRES_STAT!B151</f>
        <v>42219</v>
      </c>
      <c r="B148" s="6">
        <f>TITRES_STAT!D151</f>
        <v>16.225999999999999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5.0278290469180136E-2</v>
      </c>
      <c r="G148" s="2">
        <f t="shared" si="21"/>
        <v>8.8359183592885276E-2</v>
      </c>
      <c r="H148" s="2">
        <f t="shared" si="22"/>
        <v>0.56902167295747363</v>
      </c>
      <c r="I148" s="2">
        <f t="shared" si="23"/>
        <v>36.26601740209972</v>
      </c>
    </row>
    <row r="149" spans="1:9" ht="13.5" x14ac:dyDescent="0.25">
      <c r="A149" s="3">
        <f>TITRES_STAT!B152</f>
        <v>42220</v>
      </c>
      <c r="B149" s="6">
        <f>TITRES_STAT!D152</f>
        <v>16.225999999999999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4.6686984007095846E-2</v>
      </c>
      <c r="G149" s="2">
        <f t="shared" si="21"/>
        <v>8.2047813336250622E-2</v>
      </c>
      <c r="H149" s="2">
        <f t="shared" si="22"/>
        <v>0.56902167295747363</v>
      </c>
      <c r="I149" s="2">
        <f t="shared" si="23"/>
        <v>36.26601740209972</v>
      </c>
    </row>
    <row r="150" spans="1:9" ht="13.5" x14ac:dyDescent="0.25">
      <c r="A150" s="3">
        <f>TITRES_STAT!B153</f>
        <v>42221</v>
      </c>
      <c r="B150" s="6">
        <f>TITRES_STAT!D153</f>
        <v>16.225999999999999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4.335219943516043E-2</v>
      </c>
      <c r="G150" s="2">
        <f t="shared" si="21"/>
        <v>7.618725524080415E-2</v>
      </c>
      <c r="H150" s="2">
        <f t="shared" si="22"/>
        <v>0.56902167295747363</v>
      </c>
      <c r="I150" s="2">
        <f t="shared" si="23"/>
        <v>36.26601740209972</v>
      </c>
    </row>
    <row r="151" spans="1:9" ht="13.5" x14ac:dyDescent="0.25">
      <c r="A151" s="3">
        <f>TITRES_STAT!B154</f>
        <v>42222</v>
      </c>
      <c r="B151" s="6">
        <f>TITRES_STAT!D154</f>
        <v>16.707999999999998</v>
      </c>
      <c r="C151" s="2">
        <f t="shared" si="18"/>
        <v>0.48199999999999932</v>
      </c>
      <c r="D151" s="2">
        <f t="shared" si="19"/>
        <v>0.48199999999999932</v>
      </c>
      <c r="E151" s="2">
        <f t="shared" si="20"/>
        <v>0</v>
      </c>
      <c r="F151" s="2">
        <f t="shared" si="21"/>
        <v>7.468418518979178E-2</v>
      </c>
      <c r="G151" s="2">
        <f t="shared" si="21"/>
        <v>7.0745308437889565E-2</v>
      </c>
      <c r="H151" s="2">
        <f t="shared" si="22"/>
        <v>1.0556768616728887</v>
      </c>
      <c r="I151" s="2">
        <f t="shared" si="23"/>
        <v>51.354222122916227</v>
      </c>
    </row>
    <row r="152" spans="1:9" ht="13.5" x14ac:dyDescent="0.25">
      <c r="A152" s="3">
        <f>TITRES_STAT!B155</f>
        <v>42223</v>
      </c>
      <c r="B152" s="6">
        <f>TITRES_STAT!D155</f>
        <v>16.707999999999998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6.9349600533378089E-2</v>
      </c>
      <c r="G152" s="2">
        <f t="shared" si="21"/>
        <v>6.5692072120897449E-2</v>
      </c>
      <c r="H152" s="2">
        <f t="shared" si="22"/>
        <v>1.0556768616728889</v>
      </c>
      <c r="I152" s="2">
        <f t="shared" si="23"/>
        <v>51.354222122916227</v>
      </c>
    </row>
    <row r="153" spans="1:9" ht="13.5" x14ac:dyDescent="0.25">
      <c r="A153" s="3">
        <f>TITRES_STAT!B156</f>
        <v>42226</v>
      </c>
      <c r="B153" s="6">
        <f>TITRES_STAT!D156</f>
        <v>16.707999999999998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6.43960576381368E-2</v>
      </c>
      <c r="G153" s="2">
        <f t="shared" si="21"/>
        <v>6.0999781255119061E-2</v>
      </c>
      <c r="H153" s="2">
        <f t="shared" si="22"/>
        <v>1.0556768616728889</v>
      </c>
      <c r="I153" s="2">
        <f t="shared" si="23"/>
        <v>51.354222122916227</v>
      </c>
    </row>
    <row r="154" spans="1:9" ht="13.5" x14ac:dyDescent="0.25">
      <c r="A154" s="3">
        <f>TITRES_STAT!B157</f>
        <v>42227</v>
      </c>
      <c r="B154" s="6">
        <f>TITRES_STAT!D157</f>
        <v>16.707999999999998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5.9796339235412742E-2</v>
      </c>
      <c r="G154" s="2">
        <f t="shared" si="21"/>
        <v>5.6642654022610553E-2</v>
      </c>
      <c r="H154" s="2">
        <f t="shared" si="22"/>
        <v>1.0556768616728889</v>
      </c>
      <c r="I154" s="2">
        <f t="shared" si="23"/>
        <v>51.354222122916227</v>
      </c>
    </row>
    <row r="155" spans="1:9" ht="13.5" x14ac:dyDescent="0.25">
      <c r="A155" s="3">
        <f>TITRES_STAT!B158</f>
        <v>42228</v>
      </c>
      <c r="B155" s="6">
        <f>TITRES_STAT!D158</f>
        <v>16.707999999999998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5.5525172147168969E-2</v>
      </c>
      <c r="G155" s="2">
        <f t="shared" si="21"/>
        <v>5.2596750163852658E-2</v>
      </c>
      <c r="H155" s="2">
        <f t="shared" si="22"/>
        <v>1.0556768616728887</v>
      </c>
      <c r="I155" s="2">
        <f t="shared" si="23"/>
        <v>51.354222122916227</v>
      </c>
    </row>
    <row r="156" spans="1:9" ht="13.5" x14ac:dyDescent="0.25">
      <c r="A156" s="3">
        <f>TITRES_STAT!B159</f>
        <v>42230</v>
      </c>
      <c r="B156" s="6">
        <f>TITRES_STAT!D159</f>
        <v>16.707999999999998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5.1559088422371183E-2</v>
      </c>
      <c r="G156" s="2">
        <f t="shared" si="21"/>
        <v>4.8839839437863186E-2</v>
      </c>
      <c r="H156" s="2">
        <f t="shared" si="22"/>
        <v>1.0556768616728887</v>
      </c>
      <c r="I156" s="2">
        <f t="shared" si="23"/>
        <v>51.354222122916227</v>
      </c>
    </row>
    <row r="157" spans="1:9" ht="13.5" x14ac:dyDescent="0.25">
      <c r="A157" s="3">
        <f>TITRES_STAT!B160</f>
        <v>42233</v>
      </c>
      <c r="B157" s="6">
        <f>TITRES_STAT!D160</f>
        <v>16.707999999999998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4.7876296392201811E-2</v>
      </c>
      <c r="G157" s="2">
        <f t="shared" si="24"/>
        <v>4.5351279478015816E-2</v>
      </c>
      <c r="H157" s="2">
        <f t="shared" si="22"/>
        <v>1.0556768616728887</v>
      </c>
      <c r="I157" s="2">
        <f t="shared" si="23"/>
        <v>51.354222122916227</v>
      </c>
    </row>
    <row r="158" spans="1:9" ht="13.5" x14ac:dyDescent="0.25">
      <c r="A158" s="3">
        <f>TITRES_STAT!B161</f>
        <v>42234</v>
      </c>
      <c r="B158" s="6">
        <f>TITRES_STAT!D161</f>
        <v>16.21</v>
      </c>
      <c r="C158" s="2">
        <f t="shared" si="18"/>
        <v>-0.49799999999999756</v>
      </c>
      <c r="D158" s="2">
        <f t="shared" si="19"/>
        <v>0</v>
      </c>
      <c r="E158" s="2">
        <f t="shared" si="20"/>
        <v>0.49799999999999756</v>
      </c>
      <c r="F158" s="2">
        <f t="shared" si="24"/>
        <v>4.4456560935615966E-2</v>
      </c>
      <c r="G158" s="2">
        <f t="shared" si="24"/>
        <v>7.7683330943871656E-2</v>
      </c>
      <c r="H158" s="2">
        <f t="shared" si="22"/>
        <v>0.57227928302581477</v>
      </c>
      <c r="I158" s="2">
        <f t="shared" si="23"/>
        <v>36.398068027995421</v>
      </c>
    </row>
    <row r="159" spans="1:9" ht="13.5" x14ac:dyDescent="0.25">
      <c r="A159" s="3">
        <f>TITRES_STAT!B162</f>
        <v>42235</v>
      </c>
      <c r="B159" s="6">
        <f>TITRES_STAT!D162</f>
        <v>16.21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4.1281092297357679E-2</v>
      </c>
      <c r="G159" s="2">
        <f t="shared" si="24"/>
        <v>7.2134521590737966E-2</v>
      </c>
      <c r="H159" s="2">
        <f t="shared" si="22"/>
        <v>0.57227928302581477</v>
      </c>
      <c r="I159" s="2">
        <f t="shared" si="23"/>
        <v>36.398068027995421</v>
      </c>
    </row>
    <row r="160" spans="1:9" ht="13.5" x14ac:dyDescent="0.25">
      <c r="A160" s="3">
        <f>TITRES_STAT!B163</f>
        <v>42236</v>
      </c>
      <c r="B160" s="6">
        <f>TITRES_STAT!D163</f>
        <v>16.21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3.8332442847546409E-2</v>
      </c>
      <c r="G160" s="2">
        <f t="shared" si="24"/>
        <v>6.6982055762828105E-2</v>
      </c>
      <c r="H160" s="2">
        <f t="shared" si="22"/>
        <v>0.57227928302581477</v>
      </c>
      <c r="I160" s="2">
        <f t="shared" si="23"/>
        <v>36.398068027995421</v>
      </c>
    </row>
    <row r="161" spans="1:9" ht="13.5" x14ac:dyDescent="0.25">
      <c r="A161" s="3">
        <f>TITRES_STAT!B164</f>
        <v>42237</v>
      </c>
      <c r="B161" s="6">
        <f>TITRES_STAT!D164</f>
        <v>16.21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3.5594411215578811E-2</v>
      </c>
      <c r="G161" s="2">
        <f t="shared" si="24"/>
        <v>6.219762320834038E-2</v>
      </c>
      <c r="H161" s="2">
        <f t="shared" si="22"/>
        <v>0.57227928302581477</v>
      </c>
      <c r="I161" s="2">
        <f t="shared" si="23"/>
        <v>36.398068027995421</v>
      </c>
    </row>
    <row r="162" spans="1:9" ht="13.5" x14ac:dyDescent="0.25">
      <c r="A162" s="3">
        <f>TITRES_STAT!B165</f>
        <v>42240</v>
      </c>
      <c r="B162" s="6">
        <f>TITRES_STAT!D165</f>
        <v>16.21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3.3051953271608897E-2</v>
      </c>
      <c r="G162" s="2">
        <f t="shared" si="24"/>
        <v>5.7754935836316065E-2</v>
      </c>
      <c r="H162" s="2">
        <f t="shared" si="22"/>
        <v>0.57227928302581488</v>
      </c>
      <c r="I162" s="2">
        <f t="shared" si="23"/>
        <v>36.398068027995421</v>
      </c>
    </row>
    <row r="163" spans="1:9" ht="13.5" x14ac:dyDescent="0.25">
      <c r="A163" s="3">
        <f>TITRES_STAT!B166</f>
        <v>42241</v>
      </c>
      <c r="B163" s="6">
        <f>TITRES_STAT!D166</f>
        <v>16.193999999999999</v>
      </c>
      <c r="C163" s="2">
        <f t="shared" si="18"/>
        <v>-1.6000000000001791E-2</v>
      </c>
      <c r="D163" s="2">
        <f t="shared" si="19"/>
        <v>0</v>
      </c>
      <c r="E163" s="2">
        <f t="shared" si="20"/>
        <v>1.6000000000001791E-2</v>
      </c>
      <c r="F163" s="2">
        <f t="shared" si="24"/>
        <v>3.0691099466493978E-2</v>
      </c>
      <c r="G163" s="2">
        <f t="shared" si="24"/>
        <v>5.477244041943647E-2</v>
      </c>
      <c r="H163" s="2">
        <f t="shared" si="22"/>
        <v>0.56033836052342445</v>
      </c>
      <c r="I163" s="2">
        <f t="shared" si="23"/>
        <v>35.91133658570412</v>
      </c>
    </row>
    <row r="164" spans="1:9" ht="13.5" x14ac:dyDescent="0.25">
      <c r="A164" s="3">
        <f>TITRES_STAT!B167</f>
        <v>42242</v>
      </c>
      <c r="B164" s="6">
        <f>TITRES_STAT!D167</f>
        <v>16.193999999999999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2.8498878076030125E-2</v>
      </c>
      <c r="G164" s="2">
        <f t="shared" si="24"/>
        <v>5.0860123246619579E-2</v>
      </c>
      <c r="H164" s="2">
        <f t="shared" si="22"/>
        <v>0.56033836052342445</v>
      </c>
      <c r="I164" s="2">
        <f t="shared" si="23"/>
        <v>35.91133658570412</v>
      </c>
    </row>
    <row r="165" spans="1:9" ht="13.5" x14ac:dyDescent="0.25">
      <c r="A165" s="3">
        <f>TITRES_STAT!B168</f>
        <v>42243</v>
      </c>
      <c r="B165" s="6">
        <f>TITRES_STAT!D168</f>
        <v>16.193999999999999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2.6463243927742259E-2</v>
      </c>
      <c r="G165" s="2">
        <f t="shared" si="24"/>
        <v>4.7227257300432465E-2</v>
      </c>
      <c r="H165" s="2">
        <f t="shared" si="22"/>
        <v>0.56033836052342456</v>
      </c>
      <c r="I165" s="2">
        <f t="shared" si="23"/>
        <v>35.911336585704134</v>
      </c>
    </row>
    <row r="166" spans="1:9" ht="13.5" x14ac:dyDescent="0.25">
      <c r="A166" s="3">
        <f>TITRES_STAT!B169</f>
        <v>42244</v>
      </c>
      <c r="B166" s="6">
        <f>TITRES_STAT!D169</f>
        <v>15.798999999999999</v>
      </c>
      <c r="C166" s="2">
        <f t="shared" si="18"/>
        <v>-0.39499999999999957</v>
      </c>
      <c r="D166" s="2">
        <f t="shared" si="19"/>
        <v>0</v>
      </c>
      <c r="E166" s="2">
        <f t="shared" si="20"/>
        <v>0.39499999999999957</v>
      </c>
      <c r="F166" s="2">
        <f t="shared" si="24"/>
        <v>2.4573012218617813E-2</v>
      </c>
      <c r="G166" s="2">
        <f t="shared" si="24"/>
        <v>7.2068167493258686E-2</v>
      </c>
      <c r="H166" s="2">
        <f t="shared" si="22"/>
        <v>0.34096901688136294</v>
      </c>
      <c r="I166" s="2">
        <f t="shared" si="23"/>
        <v>25.427061519612181</v>
      </c>
    </row>
    <row r="167" spans="1:9" ht="13.5" x14ac:dyDescent="0.25">
      <c r="A167" s="3">
        <f>TITRES_STAT!B170</f>
        <v>42247</v>
      </c>
      <c r="B167" s="6">
        <f>TITRES_STAT!D170</f>
        <v>15.72</v>
      </c>
      <c r="C167" s="2">
        <f t="shared" si="18"/>
        <v>-7.8999999999998849E-2</v>
      </c>
      <c r="D167" s="2">
        <f t="shared" si="19"/>
        <v>0</v>
      </c>
      <c r="E167" s="2">
        <f t="shared" si="20"/>
        <v>7.8999999999998849E-2</v>
      </c>
      <c r="F167" s="2">
        <f t="shared" si="24"/>
        <v>2.2817797060145112E-2</v>
      </c>
      <c r="G167" s="2">
        <f t="shared" si="24"/>
        <v>7.2563298386597266E-2</v>
      </c>
      <c r="H167" s="2">
        <f t="shared" si="22"/>
        <v>0.31445369170759263</v>
      </c>
      <c r="I167" s="2">
        <f t="shared" si="23"/>
        <v>23.922766826352714</v>
      </c>
    </row>
    <row r="168" spans="1:9" ht="13.5" x14ac:dyDescent="0.25">
      <c r="A168" s="3">
        <f>TITRES_STAT!B171</f>
        <v>42248</v>
      </c>
      <c r="B168" s="6">
        <f>TITRES_STAT!D171</f>
        <v>15.798999999999999</v>
      </c>
      <c r="C168" s="2">
        <f t="shared" si="18"/>
        <v>7.8999999999998849E-2</v>
      </c>
      <c r="D168" s="2">
        <f t="shared" si="19"/>
        <v>7.8999999999998849E-2</v>
      </c>
      <c r="E168" s="2">
        <f t="shared" si="20"/>
        <v>0</v>
      </c>
      <c r="F168" s="2">
        <f t="shared" si="24"/>
        <v>2.683081155584895E-2</v>
      </c>
      <c r="G168" s="2">
        <f t="shared" si="24"/>
        <v>6.7380205644697461E-2</v>
      </c>
      <c r="H168" s="2">
        <f t="shared" si="22"/>
        <v>0.39820020285082675</v>
      </c>
      <c r="I168" s="2">
        <f t="shared" si="23"/>
        <v>28.479483985120723</v>
      </c>
    </row>
    <row r="169" spans="1:9" ht="13.5" x14ac:dyDescent="0.25">
      <c r="A169" s="3">
        <f>TITRES_STAT!B172</f>
        <v>42249</v>
      </c>
      <c r="B169" s="6">
        <f>TITRES_STAT!D172</f>
        <v>15.798999999999999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2.4914325016145454E-2</v>
      </c>
      <c r="G169" s="2">
        <f t="shared" si="24"/>
        <v>6.2567333812933362E-2</v>
      </c>
      <c r="H169" s="2">
        <f t="shared" si="22"/>
        <v>0.39820020285082669</v>
      </c>
      <c r="I169" s="2">
        <f t="shared" si="23"/>
        <v>28.479483985120723</v>
      </c>
    </row>
    <row r="170" spans="1:9" ht="13.5" x14ac:dyDescent="0.25">
      <c r="A170" s="3">
        <f>TITRES_STAT!B173</f>
        <v>42250</v>
      </c>
      <c r="B170" s="6">
        <f>TITRES_STAT!D173</f>
        <v>15.798999999999999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2.3134730372135065E-2</v>
      </c>
      <c r="G170" s="2">
        <f t="shared" si="24"/>
        <v>5.8098238540580979E-2</v>
      </c>
      <c r="H170" s="2">
        <f t="shared" si="22"/>
        <v>0.39820020285082675</v>
      </c>
      <c r="I170" s="2">
        <f t="shared" si="23"/>
        <v>28.479483985120723</v>
      </c>
    </row>
    <row r="171" spans="1:9" ht="13.5" x14ac:dyDescent="0.25">
      <c r="A171" s="3">
        <f>TITRES_STAT!B174</f>
        <v>42251</v>
      </c>
      <c r="B171" s="6">
        <f>TITRES_STAT!D174</f>
        <v>15.798999999999999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2.1482249631268276E-2</v>
      </c>
      <c r="G171" s="2">
        <f t="shared" si="24"/>
        <v>5.3948364359110913E-2</v>
      </c>
      <c r="H171" s="2">
        <f t="shared" si="22"/>
        <v>0.39820020285082669</v>
      </c>
      <c r="I171" s="2">
        <f t="shared" si="23"/>
        <v>28.479483985120723</v>
      </c>
    </row>
    <row r="172" spans="1:9" ht="13.5" x14ac:dyDescent="0.25">
      <c r="A172" s="3">
        <f>TITRES_STAT!B175</f>
        <v>42254</v>
      </c>
      <c r="B172" s="6">
        <f>TITRES_STAT!D175</f>
        <v>15.798999999999999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1.9947803229034829E-2</v>
      </c>
      <c r="G172" s="2">
        <f t="shared" si="24"/>
        <v>5.0094909762031563E-2</v>
      </c>
      <c r="H172" s="2">
        <f t="shared" si="22"/>
        <v>0.39820020285082675</v>
      </c>
      <c r="I172" s="2">
        <f t="shared" si="23"/>
        <v>28.479483985120723</v>
      </c>
    </row>
    <row r="173" spans="1:9" ht="13.5" x14ac:dyDescent="0.25">
      <c r="A173" s="3">
        <f>TITRES_STAT!B176</f>
        <v>42255</v>
      </c>
      <c r="B173" s="6">
        <f>TITRES_STAT!D176</f>
        <v>15.404</v>
      </c>
      <c r="C173" s="2">
        <f t="shared" si="18"/>
        <v>-0.39499999999999957</v>
      </c>
      <c r="D173" s="2">
        <f t="shared" si="19"/>
        <v>0</v>
      </c>
      <c r="E173" s="2">
        <f t="shared" si="20"/>
        <v>0.39499999999999957</v>
      </c>
      <c r="F173" s="2">
        <f t="shared" ref="F173:G188" si="25">((F172*13)+D173)/14</f>
        <v>1.8522960141246627E-2</v>
      </c>
      <c r="G173" s="2">
        <f t="shared" si="25"/>
        <v>7.4730987636172141E-2</v>
      </c>
      <c r="H173" s="2">
        <f t="shared" si="22"/>
        <v>0.24786184054499144</v>
      </c>
      <c r="I173" s="2">
        <f t="shared" si="23"/>
        <v>19.862923321442395</v>
      </c>
    </row>
    <row r="174" spans="1:9" ht="13.5" x14ac:dyDescent="0.25">
      <c r="A174" s="3">
        <f>TITRES_STAT!B177</f>
        <v>42256</v>
      </c>
      <c r="B174" s="6">
        <f>TITRES_STAT!D177</f>
        <v>15.404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1.7199891559729012E-2</v>
      </c>
      <c r="G174" s="2">
        <f t="shared" si="25"/>
        <v>6.9393059947874133E-2</v>
      </c>
      <c r="H174" s="2">
        <f t="shared" si="22"/>
        <v>0.24786184054499147</v>
      </c>
      <c r="I174" s="2">
        <f t="shared" si="23"/>
        <v>19.862923321442395</v>
      </c>
    </row>
    <row r="175" spans="1:9" ht="13.5" x14ac:dyDescent="0.25">
      <c r="A175" s="3">
        <f>TITRES_STAT!B178</f>
        <v>42257</v>
      </c>
      <c r="B175" s="6">
        <f>TITRES_STAT!D178</f>
        <v>16.091000000000001</v>
      </c>
      <c r="C175" s="2">
        <f t="shared" si="18"/>
        <v>0.68700000000000117</v>
      </c>
      <c r="D175" s="2">
        <f t="shared" si="19"/>
        <v>0.68700000000000117</v>
      </c>
      <c r="E175" s="2">
        <f t="shared" si="20"/>
        <v>0</v>
      </c>
      <c r="F175" s="2">
        <f t="shared" si="25"/>
        <v>6.5042756448319888E-2</v>
      </c>
      <c r="G175" s="2">
        <f t="shared" si="25"/>
        <v>6.4436412808740268E-2</v>
      </c>
      <c r="H175" s="2">
        <f t="shared" si="22"/>
        <v>1.0094099533656438</v>
      </c>
      <c r="I175" s="2">
        <f t="shared" si="23"/>
        <v>50.234147177132343</v>
      </c>
    </row>
    <row r="176" spans="1:9" ht="13.5" x14ac:dyDescent="0.25">
      <c r="A176" s="3">
        <f>TITRES_STAT!B179</f>
        <v>42258</v>
      </c>
      <c r="B176" s="6">
        <f>TITRES_STAT!D179</f>
        <v>16.091000000000001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6.03968452734399E-2</v>
      </c>
      <c r="G176" s="2">
        <f t="shared" si="25"/>
        <v>5.9833811893830247E-2</v>
      </c>
      <c r="H176" s="2">
        <f t="shared" si="22"/>
        <v>1.009409953365644</v>
      </c>
      <c r="I176" s="2">
        <f t="shared" si="23"/>
        <v>50.234147177132343</v>
      </c>
    </row>
    <row r="177" spans="1:9" ht="13.5" x14ac:dyDescent="0.25">
      <c r="A177" s="3">
        <f>TITRES_STAT!B180</f>
        <v>42261</v>
      </c>
      <c r="B177" s="6">
        <f>TITRES_STAT!D180</f>
        <v>16.091000000000001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5.6082784896765617E-2</v>
      </c>
      <c r="G177" s="2">
        <f t="shared" si="25"/>
        <v>5.5559968187128085E-2</v>
      </c>
      <c r="H177" s="2">
        <f t="shared" si="22"/>
        <v>1.0094099533656438</v>
      </c>
      <c r="I177" s="2">
        <f t="shared" si="23"/>
        <v>50.234147177132343</v>
      </c>
    </row>
    <row r="178" spans="1:9" ht="13.5" x14ac:dyDescent="0.25">
      <c r="A178" s="3">
        <f>TITRES_STAT!B181</f>
        <v>42262</v>
      </c>
      <c r="B178" s="6">
        <f>TITRES_STAT!D181</f>
        <v>16.091000000000001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5.2076871689853789E-2</v>
      </c>
      <c r="G178" s="2">
        <f t="shared" si="25"/>
        <v>5.159139903090465E-2</v>
      </c>
      <c r="H178" s="2">
        <f t="shared" si="22"/>
        <v>1.009409953365644</v>
      </c>
      <c r="I178" s="2">
        <f t="shared" si="23"/>
        <v>50.234147177132343</v>
      </c>
    </row>
    <row r="179" spans="1:9" ht="13.5" x14ac:dyDescent="0.25">
      <c r="A179" s="3">
        <f>TITRES_STAT!B182</f>
        <v>42263</v>
      </c>
      <c r="B179" s="6">
        <f>TITRES_STAT!D182</f>
        <v>16.091000000000001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4.8357095140578517E-2</v>
      </c>
      <c r="G179" s="2">
        <f t="shared" si="25"/>
        <v>4.7906299100125747E-2</v>
      </c>
      <c r="H179" s="2">
        <f t="shared" si="22"/>
        <v>1.0094099533656438</v>
      </c>
      <c r="I179" s="2">
        <f t="shared" si="23"/>
        <v>50.234147177132343</v>
      </c>
    </row>
    <row r="180" spans="1:9" ht="13.5" x14ac:dyDescent="0.25">
      <c r="A180" s="3">
        <f>TITRES_STAT!B183</f>
        <v>42264</v>
      </c>
      <c r="B180" s="6">
        <f>TITRES_STAT!D183</f>
        <v>16.091000000000001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4.4903016916251481E-2</v>
      </c>
      <c r="G180" s="2">
        <f t="shared" si="25"/>
        <v>4.448442059297391E-2</v>
      </c>
      <c r="H180" s="2">
        <f t="shared" si="22"/>
        <v>1.0094099533656438</v>
      </c>
      <c r="I180" s="2">
        <f t="shared" si="23"/>
        <v>50.234147177132343</v>
      </c>
    </row>
    <row r="181" spans="1:9" ht="13.5" x14ac:dyDescent="0.25">
      <c r="A181" s="3">
        <f>TITRES_STAT!B184</f>
        <v>42265</v>
      </c>
      <c r="B181" s="6">
        <f>TITRES_STAT!D184</f>
        <v>16.091000000000001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4.1695658565090658E-2</v>
      </c>
      <c r="G181" s="2">
        <f t="shared" si="25"/>
        <v>4.1306961979190059E-2</v>
      </c>
      <c r="H181" s="2">
        <f t="shared" si="22"/>
        <v>1.0094099533656438</v>
      </c>
      <c r="I181" s="2">
        <f t="shared" si="23"/>
        <v>50.234147177132343</v>
      </c>
    </row>
    <row r="182" spans="1:9" ht="13.5" x14ac:dyDescent="0.25">
      <c r="A182" s="3">
        <f>TITRES_STAT!B185</f>
        <v>42268</v>
      </c>
      <c r="B182" s="6">
        <f>TITRES_STAT!D185</f>
        <v>16.091000000000001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3.8717397239012755E-2</v>
      </c>
      <c r="G182" s="2">
        <f t="shared" si="25"/>
        <v>3.8356464694962192E-2</v>
      </c>
      <c r="H182" s="2">
        <f t="shared" si="22"/>
        <v>1.009409953365644</v>
      </c>
      <c r="I182" s="2">
        <f t="shared" si="23"/>
        <v>50.234147177132343</v>
      </c>
    </row>
    <row r="183" spans="1:9" ht="13.5" x14ac:dyDescent="0.25">
      <c r="A183" s="3">
        <f>TITRES_STAT!B186</f>
        <v>42269</v>
      </c>
      <c r="B183" s="6">
        <f>TITRES_STAT!D186</f>
        <v>16.084</v>
      </c>
      <c r="C183" s="2">
        <f t="shared" si="18"/>
        <v>-7.0000000000014495E-3</v>
      </c>
      <c r="D183" s="2">
        <f t="shared" si="19"/>
        <v>0</v>
      </c>
      <c r="E183" s="2">
        <f t="shared" si="20"/>
        <v>7.0000000000014495E-3</v>
      </c>
      <c r="F183" s="2">
        <f t="shared" si="25"/>
        <v>3.5951868864797558E-2</v>
      </c>
      <c r="G183" s="2">
        <f t="shared" si="25"/>
        <v>3.6116717216750707E-2</v>
      </c>
      <c r="H183" s="2">
        <f t="shared" si="22"/>
        <v>0.99543567730799487</v>
      </c>
      <c r="I183" s="2">
        <f t="shared" si="23"/>
        <v>49.88563092401548</v>
      </c>
    </row>
    <row r="184" spans="1:9" ht="13.5" x14ac:dyDescent="0.25">
      <c r="A184" s="3">
        <f>TITRES_STAT!B187</f>
        <v>42270</v>
      </c>
      <c r="B184" s="6">
        <f>TITRES_STAT!D187</f>
        <v>15.641</v>
      </c>
      <c r="C184" s="2">
        <f t="shared" si="18"/>
        <v>-0.44299999999999962</v>
      </c>
      <c r="D184" s="2">
        <f t="shared" si="19"/>
        <v>0</v>
      </c>
      <c r="E184" s="2">
        <f t="shared" si="20"/>
        <v>0.44299999999999962</v>
      </c>
      <c r="F184" s="2">
        <f t="shared" si="25"/>
        <v>3.3383878231597733E-2</v>
      </c>
      <c r="G184" s="2">
        <f t="shared" si="25"/>
        <v>6.5179808844125636E-2</v>
      </c>
      <c r="H184" s="2">
        <f t="shared" si="22"/>
        <v>0.5121812847201449</v>
      </c>
      <c r="I184" s="2">
        <f t="shared" si="23"/>
        <v>33.870362627516101</v>
      </c>
    </row>
    <row r="185" spans="1:9" ht="13.5" x14ac:dyDescent="0.25">
      <c r="A185" s="3">
        <f>TITRES_STAT!B188</f>
        <v>42275</v>
      </c>
      <c r="B185" s="6">
        <f>TITRES_STAT!D188</f>
        <v>16.106999999999999</v>
      </c>
      <c r="C185" s="2">
        <f t="shared" si="18"/>
        <v>0.4659999999999993</v>
      </c>
      <c r="D185" s="2">
        <f t="shared" si="19"/>
        <v>0.4659999999999993</v>
      </c>
      <c r="E185" s="2">
        <f t="shared" si="20"/>
        <v>0</v>
      </c>
      <c r="F185" s="2">
        <f t="shared" si="25"/>
        <v>6.4285029786483552E-2</v>
      </c>
      <c r="G185" s="2">
        <f t="shared" si="25"/>
        <v>6.052410821240238E-2</v>
      </c>
      <c r="H185" s="2">
        <f t="shared" si="22"/>
        <v>1.0621392315419609</v>
      </c>
      <c r="I185" s="2">
        <f t="shared" si="23"/>
        <v>51.506669156754668</v>
      </c>
    </row>
    <row r="186" spans="1:9" ht="13.5" x14ac:dyDescent="0.25">
      <c r="A186" s="3">
        <f>TITRES_STAT!B189</f>
        <v>42276</v>
      </c>
      <c r="B186" s="6">
        <f>TITRES_STAT!D189</f>
        <v>16.106999999999999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5.9693241944591871E-2</v>
      </c>
      <c r="G186" s="2">
        <f t="shared" si="25"/>
        <v>5.6200957625802204E-2</v>
      </c>
      <c r="H186" s="2">
        <f t="shared" si="22"/>
        <v>1.0621392315419611</v>
      </c>
      <c r="I186" s="2">
        <f t="shared" si="23"/>
        <v>51.506669156754668</v>
      </c>
    </row>
    <row r="187" spans="1:9" ht="13.5" x14ac:dyDescent="0.25">
      <c r="A187" s="3">
        <f>TITRES_STAT!B190</f>
        <v>42277</v>
      </c>
      <c r="B187" s="6">
        <f>TITRES_STAT!D190</f>
        <v>15.657</v>
      </c>
      <c r="C187" s="2">
        <f t="shared" si="18"/>
        <v>-0.44999999999999929</v>
      </c>
      <c r="D187" s="2">
        <f t="shared" si="19"/>
        <v>0</v>
      </c>
      <c r="E187" s="2">
        <f t="shared" si="20"/>
        <v>0.44999999999999929</v>
      </c>
      <c r="F187" s="2">
        <f t="shared" si="25"/>
        <v>5.5429438948549591E-2</v>
      </c>
      <c r="G187" s="2">
        <f t="shared" si="25"/>
        <v>8.4329460652530566E-2</v>
      </c>
      <c r="H187" s="2">
        <f t="shared" si="22"/>
        <v>0.6572962582666092</v>
      </c>
      <c r="I187" s="2">
        <f t="shared" si="23"/>
        <v>39.660757995923134</v>
      </c>
    </row>
    <row r="188" spans="1:9" ht="13.5" x14ac:dyDescent="0.25">
      <c r="A188" s="3">
        <f>TITRES_STAT!B191</f>
        <v>42278</v>
      </c>
      <c r="B188" s="6">
        <f>TITRES_STAT!D191</f>
        <v>16.123000000000001</v>
      </c>
      <c r="C188" s="2">
        <f t="shared" si="18"/>
        <v>0.46600000000000108</v>
      </c>
      <c r="D188" s="2">
        <f t="shared" si="19"/>
        <v>0.46600000000000108</v>
      </c>
      <c r="E188" s="2">
        <f t="shared" si="20"/>
        <v>0</v>
      </c>
      <c r="F188" s="2">
        <f t="shared" si="25"/>
        <v>8.4755907595081822E-2</v>
      </c>
      <c r="G188" s="2">
        <f t="shared" si="25"/>
        <v>7.8305927748778384E-2</v>
      </c>
      <c r="H188" s="2">
        <f t="shared" si="22"/>
        <v>1.0823689857426415</v>
      </c>
      <c r="I188" s="2">
        <f t="shared" si="23"/>
        <v>51.977771142064576</v>
      </c>
    </row>
    <row r="189" spans="1:9" ht="13.5" x14ac:dyDescent="0.25">
      <c r="A189" s="3">
        <f>TITRES_STAT!B192</f>
        <v>42279</v>
      </c>
      <c r="B189" s="6">
        <f>TITRES_STAT!D192</f>
        <v>16.193999999999999</v>
      </c>
      <c r="C189" s="2">
        <f t="shared" si="18"/>
        <v>7.0999999999997954E-2</v>
      </c>
      <c r="D189" s="2">
        <f t="shared" si="19"/>
        <v>7.0999999999997954E-2</v>
      </c>
      <c r="E189" s="2">
        <f t="shared" si="20"/>
        <v>0</v>
      </c>
      <c r="F189" s="2">
        <f t="shared" ref="F189:G204" si="26">((F188*13)+D189)/14</f>
        <v>8.3773342766861547E-2</v>
      </c>
      <c r="G189" s="2">
        <f t="shared" si="26"/>
        <v>7.2712647195294217E-2</v>
      </c>
      <c r="H189" s="2">
        <f t="shared" si="22"/>
        <v>1.1521151546286044</v>
      </c>
      <c r="I189" s="2">
        <f t="shared" si="23"/>
        <v>53.534084928063599</v>
      </c>
    </row>
    <row r="190" spans="1:9" ht="13.5" x14ac:dyDescent="0.25">
      <c r="A190" s="3">
        <f>TITRES_STAT!B193</f>
        <v>42282</v>
      </c>
      <c r="B190" s="6">
        <f>TITRES_STAT!D193</f>
        <v>16.193999999999999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7.7789532569228576E-2</v>
      </c>
      <c r="G190" s="2">
        <f t="shared" si="26"/>
        <v>6.7518886681344634E-2</v>
      </c>
      <c r="H190" s="2">
        <f t="shared" si="22"/>
        <v>1.1521151546286041</v>
      </c>
      <c r="I190" s="2">
        <f t="shared" si="23"/>
        <v>53.534084928063599</v>
      </c>
    </row>
    <row r="191" spans="1:9" ht="13.5" x14ac:dyDescent="0.25">
      <c r="A191" s="3">
        <f>TITRES_STAT!B194</f>
        <v>42283</v>
      </c>
      <c r="B191" s="6">
        <f>TITRES_STAT!D194</f>
        <v>16.193999999999999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7.2233137385712243E-2</v>
      </c>
      <c r="G191" s="2">
        <f t="shared" si="26"/>
        <v>6.2696109061248589E-2</v>
      </c>
      <c r="H191" s="2">
        <f t="shared" si="22"/>
        <v>1.1521151546286041</v>
      </c>
      <c r="I191" s="2">
        <f t="shared" si="23"/>
        <v>53.534084928063599</v>
      </c>
    </row>
    <row r="192" spans="1:9" ht="13.5" x14ac:dyDescent="0.25">
      <c r="A192" s="3">
        <f>TITRES_STAT!B195</f>
        <v>42284</v>
      </c>
      <c r="B192" s="6">
        <f>TITRES_STAT!D195</f>
        <v>16.193999999999999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6.7073627572447087E-2</v>
      </c>
      <c r="G192" s="2">
        <f t="shared" si="26"/>
        <v>5.8217815556873685E-2</v>
      </c>
      <c r="H192" s="2">
        <f t="shared" si="22"/>
        <v>1.1521151546286041</v>
      </c>
      <c r="I192" s="2">
        <f t="shared" si="23"/>
        <v>53.534084928063599</v>
      </c>
    </row>
    <row r="193" spans="1:9" ht="13.5" x14ac:dyDescent="0.25">
      <c r="A193" s="3">
        <f>TITRES_STAT!B196</f>
        <v>42285</v>
      </c>
      <c r="B193" s="6">
        <f>TITRES_STAT!D196</f>
        <v>16.675999999999998</v>
      </c>
      <c r="C193" s="2">
        <f t="shared" si="18"/>
        <v>0.48199999999999932</v>
      </c>
      <c r="D193" s="2">
        <f t="shared" si="19"/>
        <v>0.48199999999999932</v>
      </c>
      <c r="E193" s="2">
        <f t="shared" si="20"/>
        <v>0</v>
      </c>
      <c r="F193" s="2">
        <f t="shared" si="26"/>
        <v>9.6711225602986534E-2</v>
      </c>
      <c r="G193" s="2">
        <f t="shared" si="26"/>
        <v>5.4059400159954134E-2</v>
      </c>
      <c r="H193" s="2">
        <f t="shared" si="22"/>
        <v>1.7889807381663811</v>
      </c>
      <c r="I193" s="2">
        <f t="shared" si="23"/>
        <v>64.144607156467799</v>
      </c>
    </row>
    <row r="194" spans="1:9" ht="13.5" x14ac:dyDescent="0.25">
      <c r="A194" s="3">
        <f>TITRES_STAT!B197</f>
        <v>42286</v>
      </c>
      <c r="B194" s="6">
        <f>TITRES_STAT!D197</f>
        <v>16.763000000000002</v>
      </c>
      <c r="C194" s="2">
        <f t="shared" si="18"/>
        <v>8.7000000000003297E-2</v>
      </c>
      <c r="D194" s="2">
        <f t="shared" si="19"/>
        <v>8.7000000000003297E-2</v>
      </c>
      <c r="E194" s="2">
        <f t="shared" si="20"/>
        <v>0</v>
      </c>
      <c r="F194" s="2">
        <f t="shared" si="26"/>
        <v>9.6017566631344878E-2</v>
      </c>
      <c r="G194" s="2">
        <f t="shared" si="26"/>
        <v>5.019801443424312E-2</v>
      </c>
      <c r="H194" s="2">
        <f t="shared" si="22"/>
        <v>1.9127761867378852</v>
      </c>
      <c r="I194" s="2">
        <f t="shared" si="23"/>
        <v>65.668491641991437</v>
      </c>
    </row>
    <row r="195" spans="1:9" ht="13.5" x14ac:dyDescent="0.25">
      <c r="A195" s="3">
        <f>TITRES_STAT!B198</f>
        <v>42289</v>
      </c>
      <c r="B195" s="6">
        <f>TITRES_STAT!D198</f>
        <v>17.260999999999999</v>
      </c>
      <c r="C195" s="2">
        <f t="shared" ref="C195:C258" si="27">B195-B194</f>
        <v>0.49799999999999756</v>
      </c>
      <c r="D195" s="2">
        <f t="shared" ref="D195:D258" si="28">IF(C195&gt;0,C195,0)</f>
        <v>0.49799999999999756</v>
      </c>
      <c r="E195" s="2">
        <f t="shared" ref="E195:E258" si="29">IF(C195&lt;0,-C195,0)</f>
        <v>0</v>
      </c>
      <c r="F195" s="2">
        <f t="shared" si="26"/>
        <v>0.12473059758624863</v>
      </c>
      <c r="G195" s="2">
        <f t="shared" si="26"/>
        <v>4.661244197465432E-2</v>
      </c>
      <c r="H195" s="2">
        <f t="shared" si="22"/>
        <v>2.6759078113537011</v>
      </c>
      <c r="I195" s="2">
        <f t="shared" si="23"/>
        <v>72.795835714069852</v>
      </c>
    </row>
    <row r="196" spans="1:9" ht="13.5" x14ac:dyDescent="0.25">
      <c r="A196" s="3">
        <f>TITRES_STAT!B199</f>
        <v>42290</v>
      </c>
      <c r="B196" s="6">
        <f>TITRES_STAT!D199</f>
        <v>17.260999999999999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0.11582126918723087</v>
      </c>
      <c r="G196" s="2">
        <f t="shared" si="26"/>
        <v>4.3282981833607584E-2</v>
      </c>
      <c r="H196" s="2">
        <f t="shared" si="22"/>
        <v>2.6759078113537011</v>
      </c>
      <c r="I196" s="2">
        <f t="shared" si="23"/>
        <v>72.795835714069852</v>
      </c>
    </row>
    <row r="197" spans="1:9" ht="13.5" x14ac:dyDescent="0.25">
      <c r="A197" s="3">
        <f>TITRES_STAT!B200</f>
        <v>42293</v>
      </c>
      <c r="B197" s="6">
        <f>TITRES_STAT!D200</f>
        <v>17.387</v>
      </c>
      <c r="C197" s="2">
        <f t="shared" si="27"/>
        <v>0.12600000000000122</v>
      </c>
      <c r="D197" s="2">
        <f t="shared" si="28"/>
        <v>0.12600000000000122</v>
      </c>
      <c r="E197" s="2">
        <f t="shared" si="29"/>
        <v>0</v>
      </c>
      <c r="F197" s="2">
        <f t="shared" si="26"/>
        <v>0.11654832138814304</v>
      </c>
      <c r="G197" s="2">
        <f t="shared" si="26"/>
        <v>4.0191340274064187E-2</v>
      </c>
      <c r="H197" s="2">
        <f t="shared" si="22"/>
        <v>2.8998366462377634</v>
      </c>
      <c r="I197" s="2">
        <f t="shared" si="23"/>
        <v>74.357900324755491</v>
      </c>
    </row>
    <row r="198" spans="1:9" ht="13.5" x14ac:dyDescent="0.25">
      <c r="A198" s="3">
        <f>TITRES_STAT!B201</f>
        <v>42296</v>
      </c>
      <c r="B198" s="6">
        <f>TITRES_STAT!D201</f>
        <v>17.908000000000001</v>
      </c>
      <c r="C198" s="2">
        <f t="shared" si="27"/>
        <v>0.5210000000000008</v>
      </c>
      <c r="D198" s="2">
        <f t="shared" si="28"/>
        <v>0.5210000000000008</v>
      </c>
      <c r="E198" s="2">
        <f t="shared" si="29"/>
        <v>0</v>
      </c>
      <c r="F198" s="2">
        <f t="shared" si="26"/>
        <v>0.14543772700327576</v>
      </c>
      <c r="G198" s="2">
        <f t="shared" si="26"/>
        <v>3.7320530254488171E-2</v>
      </c>
      <c r="H198" s="2">
        <f t="shared" si="22"/>
        <v>3.8969898340548204</v>
      </c>
      <c r="I198" s="2">
        <f t="shared" si="23"/>
        <v>79.579291893853551</v>
      </c>
    </row>
    <row r="199" spans="1:9" ht="13.5" x14ac:dyDescent="0.25">
      <c r="A199" s="3">
        <f>TITRES_STAT!B202</f>
        <v>42297</v>
      </c>
      <c r="B199" s="6">
        <f>TITRES_STAT!D202</f>
        <v>17.370999999999999</v>
      </c>
      <c r="C199" s="2">
        <f t="shared" si="27"/>
        <v>-0.53700000000000259</v>
      </c>
      <c r="D199" s="2">
        <f t="shared" si="28"/>
        <v>0</v>
      </c>
      <c r="E199" s="2">
        <f t="shared" si="29"/>
        <v>0.53700000000000259</v>
      </c>
      <c r="F199" s="2">
        <f t="shared" si="26"/>
        <v>0.13504931793161321</v>
      </c>
      <c r="G199" s="2">
        <f t="shared" si="26"/>
        <v>7.3011920950596346E-2</v>
      </c>
      <c r="H199" s="2">
        <f t="shared" si="22"/>
        <v>1.8496886011668503</v>
      </c>
      <c r="I199" s="2">
        <f t="shared" si="23"/>
        <v>64.908446502171003</v>
      </c>
    </row>
    <row r="200" spans="1:9" ht="13.5" x14ac:dyDescent="0.25">
      <c r="A200" s="3">
        <f>TITRES_STAT!B203</f>
        <v>42298</v>
      </c>
      <c r="B200" s="6">
        <f>TITRES_STAT!D203</f>
        <v>17.885000000000002</v>
      </c>
      <c r="C200" s="2">
        <f t="shared" si="27"/>
        <v>0.5140000000000029</v>
      </c>
      <c r="D200" s="2">
        <f t="shared" si="28"/>
        <v>0.5140000000000029</v>
      </c>
      <c r="E200" s="2">
        <f t="shared" si="29"/>
        <v>0</v>
      </c>
      <c r="F200" s="2">
        <f t="shared" si="26"/>
        <v>0.16211722379364105</v>
      </c>
      <c r="G200" s="2">
        <f t="shared" si="26"/>
        <v>6.7796783739839467E-2</v>
      </c>
      <c r="H200" s="2">
        <f t="shared" si="22"/>
        <v>2.3912229290366174</v>
      </c>
      <c r="I200" s="2">
        <f t="shared" si="23"/>
        <v>70.512112564534903</v>
      </c>
    </row>
    <row r="201" spans="1:9" ht="13.5" x14ac:dyDescent="0.25">
      <c r="A201" s="3">
        <f>TITRES_STAT!B204</f>
        <v>42299</v>
      </c>
      <c r="B201" s="6">
        <f>TITRES_STAT!D204</f>
        <v>17.885000000000002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0.15053742209409524</v>
      </c>
      <c r="G201" s="2">
        <f t="shared" si="26"/>
        <v>6.2954156329850935E-2</v>
      </c>
      <c r="H201" s="2">
        <f t="shared" si="22"/>
        <v>2.3912229290366169</v>
      </c>
      <c r="I201" s="2">
        <f t="shared" si="23"/>
        <v>70.512112564534903</v>
      </c>
    </row>
    <row r="202" spans="1:9" ht="13.5" x14ac:dyDescent="0.25">
      <c r="A202" s="3">
        <f>TITRES_STAT!B205</f>
        <v>42300</v>
      </c>
      <c r="B202" s="6">
        <f>TITRES_STAT!D205</f>
        <v>18.414000000000001</v>
      </c>
      <c r="C202" s="2">
        <f t="shared" si="27"/>
        <v>0.52899999999999991</v>
      </c>
      <c r="D202" s="2">
        <f t="shared" si="28"/>
        <v>0.52899999999999991</v>
      </c>
      <c r="E202" s="2">
        <f t="shared" si="29"/>
        <v>0</v>
      </c>
      <c r="F202" s="2">
        <f t="shared" si="26"/>
        <v>0.17757046337308843</v>
      </c>
      <c r="G202" s="2">
        <f t="shared" si="26"/>
        <v>5.8457430877718722E-2</v>
      </c>
      <c r="H202" s="2">
        <f t="shared" si="22"/>
        <v>3.0376029310034238</v>
      </c>
      <c r="I202" s="2">
        <f t="shared" si="23"/>
        <v>75.232829550391671</v>
      </c>
    </row>
    <row r="203" spans="1:9" ht="13.5" x14ac:dyDescent="0.25">
      <c r="A203" s="3">
        <f>TITRES_STAT!B206</f>
        <v>42303</v>
      </c>
      <c r="B203" s="6">
        <f>TITRES_STAT!D206</f>
        <v>18.422000000000001</v>
      </c>
      <c r="C203" s="2">
        <f t="shared" si="27"/>
        <v>7.9999999999991189E-3</v>
      </c>
      <c r="D203" s="2">
        <f t="shared" si="28"/>
        <v>7.9999999999991189E-3</v>
      </c>
      <c r="E203" s="2">
        <f t="shared" si="29"/>
        <v>0</v>
      </c>
      <c r="F203" s="2">
        <f t="shared" si="26"/>
        <v>0.16545828741786778</v>
      </c>
      <c r="G203" s="2">
        <f t="shared" si="26"/>
        <v>5.4281900100738814E-2</v>
      </c>
      <c r="H203" s="2">
        <f t="shared" si="22"/>
        <v>3.0481299864375191</v>
      </c>
      <c r="I203" s="2">
        <f t="shared" si="23"/>
        <v>75.297235924975041</v>
      </c>
    </row>
    <row r="204" spans="1:9" ht="13.5" x14ac:dyDescent="0.25">
      <c r="A204" s="3">
        <f>TITRES_STAT!B207</f>
        <v>42304</v>
      </c>
      <c r="B204" s="6">
        <f>TITRES_STAT!D207</f>
        <v>18.959</v>
      </c>
      <c r="C204" s="2">
        <f t="shared" si="27"/>
        <v>0.53699999999999903</v>
      </c>
      <c r="D204" s="2">
        <f t="shared" si="28"/>
        <v>0.53699999999999903</v>
      </c>
      <c r="E204" s="2">
        <f t="shared" si="29"/>
        <v>0</v>
      </c>
      <c r="F204" s="2">
        <f t="shared" si="26"/>
        <v>0.19199698117373429</v>
      </c>
      <c r="G204" s="2">
        <f t="shared" si="26"/>
        <v>5.0404621522114612E-2</v>
      </c>
      <c r="H204" s="2">
        <f t="shared" si="22"/>
        <v>3.8091146282984627</v>
      </c>
      <c r="I204" s="2">
        <f t="shared" si="23"/>
        <v>79.206151707932676</v>
      </c>
    </row>
    <row r="205" spans="1:9" ht="13.5" x14ac:dyDescent="0.25">
      <c r="A205" s="3">
        <f>TITRES_STAT!B208</f>
        <v>42305</v>
      </c>
      <c r="B205" s="6">
        <f>TITRES_STAT!D208</f>
        <v>20.111999999999998</v>
      </c>
      <c r="C205" s="2">
        <f t="shared" si="27"/>
        <v>1.1529999999999987</v>
      </c>
      <c r="D205" s="2">
        <f t="shared" si="28"/>
        <v>1.1529999999999987</v>
      </c>
      <c r="E205" s="2">
        <f t="shared" si="29"/>
        <v>0</v>
      </c>
      <c r="F205" s="2">
        <f t="shared" ref="F205:G220" si="30">((F204*13)+D205)/14</f>
        <v>0.26064005394703887</v>
      </c>
      <c r="G205" s="2">
        <f t="shared" si="30"/>
        <v>4.6804291413392138E-2</v>
      </c>
      <c r="H205" s="2">
        <f t="shared" si="22"/>
        <v>5.5687212876480334</v>
      </c>
      <c r="I205" s="2">
        <f t="shared" si="23"/>
        <v>84.776336881876517</v>
      </c>
    </row>
    <row r="206" spans="1:9" ht="13.5" x14ac:dyDescent="0.25">
      <c r="A206" s="3">
        <f>TITRES_STAT!B209</f>
        <v>42306</v>
      </c>
      <c r="B206" s="6">
        <f>TITRES_STAT!D209</f>
        <v>20.713000000000001</v>
      </c>
      <c r="C206" s="2">
        <f t="shared" si="27"/>
        <v>0.60100000000000264</v>
      </c>
      <c r="D206" s="2">
        <f t="shared" si="28"/>
        <v>0.60100000000000264</v>
      </c>
      <c r="E206" s="2">
        <f t="shared" si="29"/>
        <v>0</v>
      </c>
      <c r="F206" s="2">
        <f t="shared" si="30"/>
        <v>0.28495147866510773</v>
      </c>
      <c r="G206" s="2">
        <f t="shared" si="30"/>
        <v>4.346112774100698E-2</v>
      </c>
      <c r="H206" s="2">
        <f t="shared" si="22"/>
        <v>6.5564676637750194</v>
      </c>
      <c r="I206" s="2">
        <f t="shared" si="23"/>
        <v>86.766303456919374</v>
      </c>
    </row>
    <row r="207" spans="1:9" ht="13.5" x14ac:dyDescent="0.25">
      <c r="A207" s="3">
        <f>TITRES_STAT!B210</f>
        <v>42307</v>
      </c>
      <c r="B207" s="6">
        <f>TITRES_STAT!D210</f>
        <v>20.111999999999998</v>
      </c>
      <c r="C207" s="2">
        <f t="shared" si="27"/>
        <v>-0.60100000000000264</v>
      </c>
      <c r="D207" s="2">
        <f t="shared" si="28"/>
        <v>0</v>
      </c>
      <c r="E207" s="2">
        <f t="shared" si="29"/>
        <v>0.60100000000000264</v>
      </c>
      <c r="F207" s="2">
        <f t="shared" si="30"/>
        <v>0.26459780161760005</v>
      </c>
      <c r="G207" s="2">
        <f t="shared" si="30"/>
        <v>8.3285332902363826E-2</v>
      </c>
      <c r="H207" s="2">
        <f t="shared" si="22"/>
        <v>3.1770035899092886</v>
      </c>
      <c r="I207" s="2">
        <f t="shared" si="23"/>
        <v>76.059393331244024</v>
      </c>
    </row>
    <row r="208" spans="1:9" ht="13.5" x14ac:dyDescent="0.25">
      <c r="A208" s="3">
        <f>TITRES_STAT!B211</f>
        <v>42310</v>
      </c>
      <c r="B208" s="6">
        <f>TITRES_STAT!D211</f>
        <v>20.073</v>
      </c>
      <c r="C208" s="2">
        <f t="shared" si="27"/>
        <v>-3.8999999999997925E-2</v>
      </c>
      <c r="D208" s="2">
        <f t="shared" si="28"/>
        <v>0</v>
      </c>
      <c r="E208" s="2">
        <f t="shared" si="29"/>
        <v>3.8999999999997925E-2</v>
      </c>
      <c r="F208" s="2">
        <f t="shared" si="30"/>
        <v>0.24569795864491434</v>
      </c>
      <c r="G208" s="2">
        <f t="shared" si="30"/>
        <v>8.0122094837909122E-2</v>
      </c>
      <c r="H208" s="2">
        <f t="shared" si="22"/>
        <v>3.0665443675926496</v>
      </c>
      <c r="I208" s="2">
        <f t="shared" si="23"/>
        <v>75.409096529985987</v>
      </c>
    </row>
    <row r="209" spans="1:9" ht="13.5" x14ac:dyDescent="0.25">
      <c r="A209" s="3">
        <f>TITRES_STAT!B212</f>
        <v>42311</v>
      </c>
      <c r="B209" s="6">
        <f>TITRES_STAT!D212</f>
        <v>20.073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0.22814810445599187</v>
      </c>
      <c r="G209" s="2">
        <f t="shared" si="30"/>
        <v>7.4399088063772753E-2</v>
      </c>
      <c r="H209" s="2">
        <f t="shared" ref="H209:H272" si="31">F209/G209</f>
        <v>3.0665443675926496</v>
      </c>
      <c r="I209" s="2">
        <f t="shared" ref="I209:I272" si="32">IF(G209=0,100,100-(100/(1+H209)))</f>
        <v>75.409096529985987</v>
      </c>
    </row>
    <row r="210" spans="1:9" ht="13.5" x14ac:dyDescent="0.25">
      <c r="A210" s="3">
        <f>TITRES_STAT!B213</f>
        <v>42312</v>
      </c>
      <c r="B210" s="6">
        <f>TITRES_STAT!D213</f>
        <v>20.073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0.21185181128056388</v>
      </c>
      <c r="G210" s="2">
        <f t="shared" si="30"/>
        <v>6.9084867487788984E-2</v>
      </c>
      <c r="H210" s="2">
        <f t="shared" si="31"/>
        <v>3.0665443675926496</v>
      </c>
      <c r="I210" s="2">
        <f t="shared" si="32"/>
        <v>75.409096529985987</v>
      </c>
    </row>
    <row r="211" spans="1:9" ht="13.5" x14ac:dyDescent="0.25">
      <c r="A211" s="3">
        <f>TITRES_STAT!B214</f>
        <v>42313</v>
      </c>
      <c r="B211" s="6">
        <f>TITRES_STAT!D214</f>
        <v>20.073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0.1967195390462379</v>
      </c>
      <c r="G211" s="2">
        <f t="shared" si="30"/>
        <v>6.415023409580406E-2</v>
      </c>
      <c r="H211" s="2">
        <f t="shared" si="31"/>
        <v>3.0665443675926496</v>
      </c>
      <c r="I211" s="2">
        <f t="shared" si="32"/>
        <v>75.409096529985987</v>
      </c>
    </row>
    <row r="212" spans="1:9" ht="13.5" x14ac:dyDescent="0.25">
      <c r="A212" s="3">
        <f>TITRES_STAT!B215</f>
        <v>42314</v>
      </c>
      <c r="B212" s="6">
        <f>TITRES_STAT!D215</f>
        <v>19.748999999999999</v>
      </c>
      <c r="C212" s="2">
        <f t="shared" si="27"/>
        <v>-0.32400000000000162</v>
      </c>
      <c r="D212" s="2">
        <f t="shared" si="28"/>
        <v>0</v>
      </c>
      <c r="E212" s="2">
        <f t="shared" si="29"/>
        <v>0.32400000000000162</v>
      </c>
      <c r="F212" s="2">
        <f t="shared" si="30"/>
        <v>0.18266814340007806</v>
      </c>
      <c r="G212" s="2">
        <f t="shared" si="30"/>
        <v>8.2710931660389592E-2</v>
      </c>
      <c r="H212" s="2">
        <f t="shared" si="31"/>
        <v>2.2085127048273616</v>
      </c>
      <c r="I212" s="2">
        <f t="shared" si="32"/>
        <v>68.83291132070471</v>
      </c>
    </row>
    <row r="213" spans="1:9" ht="13.5" x14ac:dyDescent="0.25">
      <c r="A213" s="3">
        <f>TITRES_STAT!B216</f>
        <v>42317</v>
      </c>
      <c r="B213" s="6">
        <f>TITRES_STAT!D216</f>
        <v>20.341000000000001</v>
      </c>
      <c r="C213" s="2">
        <f t="shared" si="27"/>
        <v>0.5920000000000023</v>
      </c>
      <c r="D213" s="2">
        <f t="shared" si="28"/>
        <v>0.5920000000000023</v>
      </c>
      <c r="E213" s="2">
        <f t="shared" si="29"/>
        <v>0</v>
      </c>
      <c r="F213" s="2">
        <f t="shared" si="30"/>
        <v>0.21190613315721549</v>
      </c>
      <c r="G213" s="2">
        <f t="shared" si="30"/>
        <v>7.680300797036177E-2</v>
      </c>
      <c r="H213" s="2">
        <f t="shared" si="31"/>
        <v>2.7590863789995037</v>
      </c>
      <c r="I213" s="2">
        <f t="shared" si="32"/>
        <v>73.397791399883872</v>
      </c>
    </row>
    <row r="214" spans="1:9" ht="13.5" x14ac:dyDescent="0.25">
      <c r="A214" s="3">
        <f>TITRES_STAT!B217</f>
        <v>42318</v>
      </c>
      <c r="B214" s="6">
        <f>TITRES_STAT!D217</f>
        <v>19.748999999999999</v>
      </c>
      <c r="C214" s="2">
        <f t="shared" si="27"/>
        <v>-0.5920000000000023</v>
      </c>
      <c r="D214" s="2">
        <f t="shared" si="28"/>
        <v>0</v>
      </c>
      <c r="E214" s="2">
        <f t="shared" si="29"/>
        <v>0.5920000000000023</v>
      </c>
      <c r="F214" s="2">
        <f t="shared" si="30"/>
        <v>0.19676998078884295</v>
      </c>
      <c r="G214" s="2">
        <f t="shared" si="30"/>
        <v>0.11360279311533608</v>
      </c>
      <c r="H214" s="2">
        <f t="shared" si="31"/>
        <v>1.7320875252518726</v>
      </c>
      <c r="I214" s="2">
        <f t="shared" si="32"/>
        <v>63.397951538620291</v>
      </c>
    </row>
    <row r="215" spans="1:9" ht="13.5" x14ac:dyDescent="0.25">
      <c r="A215" s="3">
        <f>TITRES_STAT!B218</f>
        <v>42319</v>
      </c>
      <c r="B215" s="6">
        <f>TITRES_STAT!D218</f>
        <v>19.757000000000001</v>
      </c>
      <c r="C215" s="2">
        <f t="shared" si="27"/>
        <v>8.0000000000026716E-3</v>
      </c>
      <c r="D215" s="2">
        <f t="shared" si="28"/>
        <v>8.0000000000026716E-3</v>
      </c>
      <c r="E215" s="2">
        <f t="shared" si="29"/>
        <v>0</v>
      </c>
      <c r="F215" s="2">
        <f t="shared" si="30"/>
        <v>0.18328641073249721</v>
      </c>
      <c r="G215" s="2">
        <f t="shared" si="30"/>
        <v>0.10548830789281208</v>
      </c>
      <c r="H215" s="2">
        <f t="shared" si="31"/>
        <v>1.7375045101561086</v>
      </c>
      <c r="I215" s="2">
        <f t="shared" si="32"/>
        <v>63.47037981891858</v>
      </c>
    </row>
    <row r="216" spans="1:9" ht="13.5" x14ac:dyDescent="0.25">
      <c r="A216" s="3">
        <f>TITRES_STAT!B219</f>
        <v>42320</v>
      </c>
      <c r="B216" s="6">
        <f>TITRES_STAT!D219</f>
        <v>20.073</v>
      </c>
      <c r="C216" s="2">
        <f t="shared" si="27"/>
        <v>0.31599999999999895</v>
      </c>
      <c r="D216" s="2">
        <f t="shared" si="28"/>
        <v>0.31599999999999895</v>
      </c>
      <c r="E216" s="2">
        <f t="shared" si="29"/>
        <v>0</v>
      </c>
      <c r="F216" s="2">
        <f t="shared" si="30"/>
        <v>0.19276595282303305</v>
      </c>
      <c r="G216" s="2">
        <f t="shared" si="30"/>
        <v>9.7953428757611219E-2</v>
      </c>
      <c r="H216" s="2">
        <f t="shared" si="31"/>
        <v>1.9679347141593007</v>
      </c>
      <c r="I216" s="2">
        <f t="shared" si="32"/>
        <v>66.306536487165943</v>
      </c>
    </row>
    <row r="217" spans="1:9" ht="13.5" x14ac:dyDescent="0.25">
      <c r="A217" s="3">
        <f>TITRES_STAT!B220</f>
        <v>42321</v>
      </c>
      <c r="B217" s="6">
        <f>TITRES_STAT!D220</f>
        <v>19.748999999999999</v>
      </c>
      <c r="C217" s="2">
        <f t="shared" si="27"/>
        <v>-0.32400000000000162</v>
      </c>
      <c r="D217" s="2">
        <f t="shared" si="28"/>
        <v>0</v>
      </c>
      <c r="E217" s="2">
        <f t="shared" si="29"/>
        <v>0.32400000000000162</v>
      </c>
      <c r="F217" s="2">
        <f t="shared" si="30"/>
        <v>0.17899695619281641</v>
      </c>
      <c r="G217" s="2">
        <f t="shared" si="30"/>
        <v>0.11409961241778196</v>
      </c>
      <c r="H217" s="2">
        <f t="shared" si="31"/>
        <v>1.5687779511240518</v>
      </c>
      <c r="I217" s="2">
        <f t="shared" si="32"/>
        <v>61.070983205752846</v>
      </c>
    </row>
    <row r="218" spans="1:9" ht="13.5" x14ac:dyDescent="0.25">
      <c r="A218" s="3">
        <f>TITRES_STAT!B221</f>
        <v>42324</v>
      </c>
      <c r="B218" s="6">
        <f>TITRES_STAT!D221</f>
        <v>19.733000000000001</v>
      </c>
      <c r="C218" s="2">
        <f t="shared" si="27"/>
        <v>-1.5999999999998238E-2</v>
      </c>
      <c r="D218" s="2">
        <f t="shared" si="28"/>
        <v>0</v>
      </c>
      <c r="E218" s="2">
        <f t="shared" si="29"/>
        <v>1.5999999999998238E-2</v>
      </c>
      <c r="F218" s="2">
        <f t="shared" si="30"/>
        <v>0.16621145932190093</v>
      </c>
      <c r="G218" s="2">
        <f t="shared" si="30"/>
        <v>0.10709249724508312</v>
      </c>
      <c r="H218" s="2">
        <f t="shared" si="31"/>
        <v>1.5520364507097355</v>
      </c>
      <c r="I218" s="2">
        <f t="shared" si="32"/>
        <v>60.815606700214083</v>
      </c>
    </row>
    <row r="219" spans="1:9" ht="13.5" x14ac:dyDescent="0.25">
      <c r="A219" s="3">
        <f>TITRES_STAT!B222</f>
        <v>42325</v>
      </c>
      <c r="B219" s="6">
        <f>TITRES_STAT!D222</f>
        <v>20.065000000000001</v>
      </c>
      <c r="C219" s="2">
        <f t="shared" si="27"/>
        <v>0.33200000000000074</v>
      </c>
      <c r="D219" s="2">
        <f t="shared" si="28"/>
        <v>0.33200000000000074</v>
      </c>
      <c r="E219" s="2">
        <f t="shared" si="29"/>
        <v>0</v>
      </c>
      <c r="F219" s="2">
        <f t="shared" si="30"/>
        <v>0.1780534979417652</v>
      </c>
      <c r="G219" s="2">
        <f t="shared" si="30"/>
        <v>9.9443033156148594E-2</v>
      </c>
      <c r="H219" s="2">
        <f t="shared" si="31"/>
        <v>1.7905075125994998</v>
      </c>
      <c r="I219" s="2">
        <f t="shared" si="32"/>
        <v>64.164224769692552</v>
      </c>
    </row>
    <row r="220" spans="1:9" ht="13.5" x14ac:dyDescent="0.25">
      <c r="A220" s="3">
        <f>TITRES_STAT!B223</f>
        <v>42326</v>
      </c>
      <c r="B220" s="6">
        <f>TITRES_STAT!D223</f>
        <v>20.222999999999999</v>
      </c>
      <c r="C220" s="2">
        <f t="shared" si="27"/>
        <v>0.1579999999999977</v>
      </c>
      <c r="D220" s="2">
        <f t="shared" si="28"/>
        <v>0.1579999999999977</v>
      </c>
      <c r="E220" s="2">
        <f t="shared" si="29"/>
        <v>0</v>
      </c>
      <c r="F220" s="2">
        <f t="shared" si="30"/>
        <v>0.17662110523163893</v>
      </c>
      <c r="G220" s="2">
        <f t="shared" si="30"/>
        <v>9.233995935928084E-2</v>
      </c>
      <c r="H220" s="2">
        <f t="shared" si="31"/>
        <v>1.9127266944577361</v>
      </c>
      <c r="I220" s="2">
        <f t="shared" si="32"/>
        <v>65.667908290098921</v>
      </c>
    </row>
    <row r="221" spans="1:9" ht="13.5" x14ac:dyDescent="0.25">
      <c r="A221" s="3">
        <f>TITRES_STAT!B224</f>
        <v>42327</v>
      </c>
      <c r="B221" s="6">
        <f>TITRES_STAT!D224</f>
        <v>20.222999999999999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0.16400531200080759</v>
      </c>
      <c r="G221" s="2">
        <f t="shared" si="33"/>
        <v>8.5744247976475063E-2</v>
      </c>
      <c r="H221" s="2">
        <f t="shared" si="31"/>
        <v>1.9127266944577364</v>
      </c>
      <c r="I221" s="2">
        <f t="shared" si="32"/>
        <v>65.667908290098921</v>
      </c>
    </row>
    <row r="222" spans="1:9" ht="13.5" x14ac:dyDescent="0.25">
      <c r="A222" s="3">
        <f>TITRES_STAT!B225</f>
        <v>42328</v>
      </c>
      <c r="B222" s="6">
        <f>TITRES_STAT!D225</f>
        <v>19.986000000000001</v>
      </c>
      <c r="C222" s="2">
        <f t="shared" si="27"/>
        <v>-0.23699999999999832</v>
      </c>
      <c r="D222" s="2">
        <f t="shared" si="28"/>
        <v>0</v>
      </c>
      <c r="E222" s="2">
        <f t="shared" si="29"/>
        <v>0.23699999999999832</v>
      </c>
      <c r="F222" s="2">
        <f t="shared" si="33"/>
        <v>0.15229064685789279</v>
      </c>
      <c r="G222" s="2">
        <f t="shared" si="33"/>
        <v>9.6548230263869578E-2</v>
      </c>
      <c r="H222" s="2">
        <f t="shared" si="31"/>
        <v>1.5773530642838021</v>
      </c>
      <c r="I222" s="2">
        <f t="shared" si="32"/>
        <v>61.200503964408099</v>
      </c>
    </row>
    <row r="223" spans="1:9" ht="13.5" x14ac:dyDescent="0.25">
      <c r="A223" s="3">
        <f>TITRES_STAT!B226</f>
        <v>42331</v>
      </c>
      <c r="B223" s="6">
        <f>TITRES_STAT!D226</f>
        <v>20.222999999999999</v>
      </c>
      <c r="C223" s="2">
        <f t="shared" si="27"/>
        <v>0.23699999999999832</v>
      </c>
      <c r="D223" s="2">
        <f t="shared" si="28"/>
        <v>0.23699999999999832</v>
      </c>
      <c r="E223" s="2">
        <f t="shared" si="29"/>
        <v>0</v>
      </c>
      <c r="F223" s="2">
        <f t="shared" si="33"/>
        <v>0.15834131493947176</v>
      </c>
      <c r="G223" s="2">
        <f t="shared" si="33"/>
        <v>8.9651928102164602E-2</v>
      </c>
      <c r="H223" s="2">
        <f t="shared" si="31"/>
        <v>1.7661785785469202</v>
      </c>
      <c r="I223" s="2">
        <f t="shared" si="32"/>
        <v>63.849044029351774</v>
      </c>
    </row>
    <row r="224" spans="1:9" ht="13.5" x14ac:dyDescent="0.25">
      <c r="A224" s="3">
        <f>TITRES_STAT!B227</f>
        <v>42332</v>
      </c>
      <c r="B224" s="6">
        <f>TITRES_STAT!D227</f>
        <v>20.356999999999999</v>
      </c>
      <c r="C224" s="2">
        <f t="shared" si="27"/>
        <v>0.13400000000000034</v>
      </c>
      <c r="D224" s="2">
        <f t="shared" si="28"/>
        <v>0.13400000000000034</v>
      </c>
      <c r="E224" s="2">
        <f t="shared" si="29"/>
        <v>0</v>
      </c>
      <c r="F224" s="2">
        <f t="shared" si="33"/>
        <v>0.15660264958665238</v>
      </c>
      <c r="G224" s="2">
        <f t="shared" si="33"/>
        <v>8.3248218952009984E-2</v>
      </c>
      <c r="H224" s="2">
        <f t="shared" si="31"/>
        <v>1.881153153281621</v>
      </c>
      <c r="I224" s="2">
        <f t="shared" si="32"/>
        <v>65.291675006550605</v>
      </c>
    </row>
    <row r="225" spans="1:9" ht="13.5" x14ac:dyDescent="0.25">
      <c r="A225" s="3">
        <f>TITRES_STAT!B228</f>
        <v>42333</v>
      </c>
      <c r="B225" s="6">
        <f>TITRES_STAT!D228</f>
        <v>20.222999999999999</v>
      </c>
      <c r="C225" s="2">
        <f t="shared" si="27"/>
        <v>-0.13400000000000034</v>
      </c>
      <c r="D225" s="2">
        <f t="shared" si="28"/>
        <v>0</v>
      </c>
      <c r="E225" s="2">
        <f t="shared" si="29"/>
        <v>0.13400000000000034</v>
      </c>
      <c r="F225" s="2">
        <f t="shared" si="33"/>
        <v>0.14541674604474863</v>
      </c>
      <c r="G225" s="2">
        <f t="shared" si="33"/>
        <v>8.6873346169723573E-2</v>
      </c>
      <c r="H225" s="2">
        <f t="shared" si="31"/>
        <v>1.6738936907144042</v>
      </c>
      <c r="I225" s="2">
        <f t="shared" si="32"/>
        <v>62.601355339118868</v>
      </c>
    </row>
    <row r="226" spans="1:9" ht="13.5" x14ac:dyDescent="0.25">
      <c r="A226" s="3">
        <f>TITRES_STAT!B229</f>
        <v>42334</v>
      </c>
      <c r="B226" s="6">
        <f>TITRES_STAT!D229</f>
        <v>20.539000000000001</v>
      </c>
      <c r="C226" s="2">
        <f t="shared" si="27"/>
        <v>0.3160000000000025</v>
      </c>
      <c r="D226" s="2">
        <f t="shared" si="28"/>
        <v>0.3160000000000025</v>
      </c>
      <c r="E226" s="2">
        <f t="shared" si="29"/>
        <v>0</v>
      </c>
      <c r="F226" s="2">
        <f t="shared" si="33"/>
        <v>0.15760126418440962</v>
      </c>
      <c r="G226" s="2">
        <f t="shared" si="33"/>
        <v>8.0668107157600449E-2</v>
      </c>
      <c r="H226" s="2">
        <f t="shared" si="31"/>
        <v>1.9536997921186579</v>
      </c>
      <c r="I226" s="2">
        <f t="shared" si="32"/>
        <v>66.144155791719427</v>
      </c>
    </row>
    <row r="227" spans="1:9" ht="13.5" x14ac:dyDescent="0.25">
      <c r="A227" s="3">
        <f>TITRES_STAT!B230</f>
        <v>42335</v>
      </c>
      <c r="B227" s="6">
        <f>TITRES_STAT!D230</f>
        <v>20.617999999999999</v>
      </c>
      <c r="C227" s="2">
        <f t="shared" si="27"/>
        <v>7.8999999999997073E-2</v>
      </c>
      <c r="D227" s="2">
        <f t="shared" si="28"/>
        <v>7.8999999999997073E-2</v>
      </c>
      <c r="E227" s="2">
        <f t="shared" si="29"/>
        <v>0</v>
      </c>
      <c r="F227" s="2">
        <f t="shared" si="33"/>
        <v>0.15198688817123732</v>
      </c>
      <c r="G227" s="2">
        <f t="shared" si="33"/>
        <v>7.4906099503486132E-2</v>
      </c>
      <c r="H227" s="2">
        <f t="shared" si="31"/>
        <v>2.0290322040351847</v>
      </c>
      <c r="I227" s="2">
        <f t="shared" si="32"/>
        <v>66.98615489568482</v>
      </c>
    </row>
    <row r="228" spans="1:9" ht="13.5" x14ac:dyDescent="0.25">
      <c r="A228" s="3">
        <f>TITRES_STAT!B231</f>
        <v>42338</v>
      </c>
      <c r="B228" s="6">
        <f>TITRES_STAT!D231</f>
        <v>20.547000000000001</v>
      </c>
      <c r="C228" s="2">
        <f t="shared" si="27"/>
        <v>-7.0999999999997954E-2</v>
      </c>
      <c r="D228" s="2">
        <f t="shared" si="28"/>
        <v>0</v>
      </c>
      <c r="E228" s="2">
        <f t="shared" si="29"/>
        <v>7.0999999999997954E-2</v>
      </c>
      <c r="F228" s="2">
        <f t="shared" si="33"/>
        <v>0.14113068187329178</v>
      </c>
      <c r="G228" s="2">
        <f t="shared" si="33"/>
        <v>7.4627092396094108E-2</v>
      </c>
      <c r="H228" s="2">
        <f t="shared" si="31"/>
        <v>1.8911453915988075</v>
      </c>
      <c r="I228" s="2">
        <f t="shared" si="32"/>
        <v>65.41163225807199</v>
      </c>
    </row>
    <row r="229" spans="1:9" ht="13.5" x14ac:dyDescent="0.25">
      <c r="A229" s="3">
        <f>TITRES_STAT!B232</f>
        <v>42339</v>
      </c>
      <c r="B229" s="6">
        <f>TITRES_STAT!D232</f>
        <v>20.539000000000001</v>
      </c>
      <c r="C229" s="2">
        <f t="shared" si="27"/>
        <v>-7.9999999999991189E-3</v>
      </c>
      <c r="D229" s="2">
        <f t="shared" si="28"/>
        <v>0</v>
      </c>
      <c r="E229" s="2">
        <f t="shared" si="29"/>
        <v>7.9999999999991189E-3</v>
      </c>
      <c r="F229" s="2">
        <f t="shared" si="33"/>
        <v>0.13104991888234235</v>
      </c>
      <c r="G229" s="2">
        <f t="shared" si="33"/>
        <v>6.9868014367801615E-2</v>
      </c>
      <c r="H229" s="2">
        <f t="shared" si="31"/>
        <v>1.8756783067064828</v>
      </c>
      <c r="I229" s="2">
        <f t="shared" si="32"/>
        <v>65.225595725785439</v>
      </c>
    </row>
    <row r="230" spans="1:9" ht="13.5" x14ac:dyDescent="0.25">
      <c r="A230" s="3">
        <f>TITRES_STAT!B233</f>
        <v>42340</v>
      </c>
      <c r="B230" s="6">
        <f>TITRES_STAT!D233</f>
        <v>20.539000000000001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0.12168921039074647</v>
      </c>
      <c r="G230" s="2">
        <f t="shared" si="33"/>
        <v>6.4877441912958647E-2</v>
      </c>
      <c r="H230" s="2">
        <f t="shared" si="31"/>
        <v>1.8756783067064828</v>
      </c>
      <c r="I230" s="2">
        <f t="shared" si="32"/>
        <v>65.225595725785439</v>
      </c>
    </row>
    <row r="231" spans="1:9" ht="13.5" x14ac:dyDescent="0.25">
      <c r="A231" s="3">
        <f>TITRES_STAT!B234</f>
        <v>42341</v>
      </c>
      <c r="B231" s="6">
        <f>TITRES_STAT!D234</f>
        <v>20.46</v>
      </c>
      <c r="C231" s="2">
        <f t="shared" si="27"/>
        <v>-7.9000000000000625E-2</v>
      </c>
      <c r="D231" s="2">
        <f t="shared" si="28"/>
        <v>0</v>
      </c>
      <c r="E231" s="2">
        <f t="shared" si="29"/>
        <v>7.9000000000000625E-2</v>
      </c>
      <c r="F231" s="2">
        <f t="shared" si="33"/>
        <v>0.11299712393426457</v>
      </c>
      <c r="G231" s="2">
        <f t="shared" si="33"/>
        <v>6.5886196062033081E-2</v>
      </c>
      <c r="H231" s="2">
        <f t="shared" si="31"/>
        <v>1.7150348735852905</v>
      </c>
      <c r="I231" s="2">
        <f t="shared" si="32"/>
        <v>63.168060575241597</v>
      </c>
    </row>
    <row r="232" spans="1:9" ht="13.5" x14ac:dyDescent="0.25">
      <c r="A232" s="3">
        <f>TITRES_STAT!B235</f>
        <v>42342</v>
      </c>
      <c r="B232" s="6">
        <f>TITRES_STAT!D235</f>
        <v>20.539000000000001</v>
      </c>
      <c r="C232" s="2">
        <f t="shared" si="27"/>
        <v>7.9000000000000625E-2</v>
      </c>
      <c r="D232" s="2">
        <f t="shared" si="28"/>
        <v>7.9000000000000625E-2</v>
      </c>
      <c r="E232" s="2">
        <f t="shared" si="29"/>
        <v>0</v>
      </c>
      <c r="F232" s="2">
        <f t="shared" si="33"/>
        <v>0.11056875793896001</v>
      </c>
      <c r="G232" s="2">
        <f t="shared" si="33"/>
        <v>6.1180039200459287E-2</v>
      </c>
      <c r="H232" s="2">
        <f t="shared" si="31"/>
        <v>1.8072685043021346</v>
      </c>
      <c r="I232" s="2">
        <f t="shared" si="32"/>
        <v>64.378184756196219</v>
      </c>
    </row>
    <row r="233" spans="1:9" ht="13.5" x14ac:dyDescent="0.25">
      <c r="A233" s="3">
        <f>TITRES_STAT!B236</f>
        <v>42345</v>
      </c>
      <c r="B233" s="6">
        <f>TITRES_STAT!D236</f>
        <v>20.539000000000001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0.10267098951474858</v>
      </c>
      <c r="G233" s="2">
        <f t="shared" si="33"/>
        <v>5.6810036400426478E-2</v>
      </c>
      <c r="H233" s="2">
        <f t="shared" si="31"/>
        <v>1.8072685043021346</v>
      </c>
      <c r="I233" s="2">
        <f t="shared" si="32"/>
        <v>64.378184756196219</v>
      </c>
    </row>
    <row r="234" spans="1:9" ht="13.5" x14ac:dyDescent="0.25">
      <c r="A234" s="3">
        <f>TITRES_STAT!B237</f>
        <v>42346</v>
      </c>
      <c r="B234" s="6">
        <f>TITRES_STAT!D237</f>
        <v>20.934000000000001</v>
      </c>
      <c r="C234" s="2">
        <f t="shared" si="27"/>
        <v>0.39499999999999957</v>
      </c>
      <c r="D234" s="2">
        <f t="shared" si="28"/>
        <v>0.39499999999999957</v>
      </c>
      <c r="E234" s="2">
        <f t="shared" si="29"/>
        <v>0</v>
      </c>
      <c r="F234" s="2">
        <f t="shared" si="33"/>
        <v>0.12355163312083794</v>
      </c>
      <c r="G234" s="2">
        <f t="shared" si="33"/>
        <v>5.2752176657538875E-2</v>
      </c>
      <c r="H234" s="2">
        <f t="shared" si="31"/>
        <v>2.3421144102341231</v>
      </c>
      <c r="I234" s="2">
        <f t="shared" si="32"/>
        <v>70.078822049364021</v>
      </c>
    </row>
    <row r="235" spans="1:9" ht="13.5" x14ac:dyDescent="0.25">
      <c r="A235" s="3">
        <f>TITRES_STAT!B238</f>
        <v>42347</v>
      </c>
      <c r="B235" s="6">
        <f>TITRES_STAT!D238</f>
        <v>20.934000000000001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0.11472651646934952</v>
      </c>
      <c r="G235" s="2">
        <f t="shared" si="33"/>
        <v>4.8984164039143241E-2</v>
      </c>
      <c r="H235" s="2">
        <f t="shared" si="31"/>
        <v>2.3421144102341231</v>
      </c>
      <c r="I235" s="2">
        <f t="shared" si="32"/>
        <v>70.078822049364021</v>
      </c>
    </row>
    <row r="236" spans="1:9" ht="13.5" x14ac:dyDescent="0.25">
      <c r="A236" s="3">
        <f>TITRES_STAT!B239</f>
        <v>42348</v>
      </c>
      <c r="B236" s="6">
        <f>TITRES_STAT!D239</f>
        <v>22.198</v>
      </c>
      <c r="C236" s="2">
        <f t="shared" si="27"/>
        <v>1.2639999999999993</v>
      </c>
      <c r="D236" s="2">
        <f t="shared" si="28"/>
        <v>1.2639999999999993</v>
      </c>
      <c r="E236" s="2">
        <f t="shared" si="29"/>
        <v>0</v>
      </c>
      <c r="F236" s="2">
        <f t="shared" si="33"/>
        <v>0.19681747957868165</v>
      </c>
      <c r="G236" s="2">
        <f t="shared" si="33"/>
        <v>4.5485295179204445E-2</v>
      </c>
      <c r="H236" s="2">
        <f t="shared" si="31"/>
        <v>4.3270573226633742</v>
      </c>
      <c r="I236" s="2">
        <f t="shared" si="32"/>
        <v>81.227909905425435</v>
      </c>
    </row>
    <row r="237" spans="1:9" ht="13.5" x14ac:dyDescent="0.25">
      <c r="A237" s="3">
        <f>TITRES_STAT!B240</f>
        <v>42349</v>
      </c>
      <c r="B237" s="6">
        <f>TITRES_STAT!D240</f>
        <v>22.111000000000001</v>
      </c>
      <c r="C237" s="2">
        <f t="shared" si="27"/>
        <v>-8.6999999999999744E-2</v>
      </c>
      <c r="D237" s="2">
        <f t="shared" si="28"/>
        <v>0</v>
      </c>
      <c r="E237" s="2">
        <f t="shared" si="29"/>
        <v>8.6999999999999744E-2</v>
      </c>
      <c r="F237" s="2">
        <f t="shared" ref="F237:G252" si="34">((F236*13)+D237)/14</f>
        <v>0.18275908818020439</v>
      </c>
      <c r="G237" s="2">
        <f t="shared" si="34"/>
        <v>4.8450631237832678E-2</v>
      </c>
      <c r="H237" s="2">
        <f t="shared" si="31"/>
        <v>3.7720682581633107</v>
      </c>
      <c r="I237" s="2">
        <f t="shared" si="32"/>
        <v>79.044725559208928</v>
      </c>
    </row>
    <row r="238" spans="1:9" ht="13.5" x14ac:dyDescent="0.25">
      <c r="A238" s="3">
        <f>TITRES_STAT!B241</f>
        <v>42352</v>
      </c>
      <c r="B238" s="6">
        <f>TITRES_STAT!D241</f>
        <v>22.111000000000001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0.16970486759590409</v>
      </c>
      <c r="G238" s="2">
        <f t="shared" si="34"/>
        <v>4.4989871863701777E-2</v>
      </c>
      <c r="H238" s="2">
        <f t="shared" si="31"/>
        <v>3.7720682581633103</v>
      </c>
      <c r="I238" s="2">
        <f t="shared" si="32"/>
        <v>79.044725559208928</v>
      </c>
    </row>
    <row r="239" spans="1:9" ht="13.5" x14ac:dyDescent="0.25">
      <c r="A239" s="3">
        <f>TITRES_STAT!B242</f>
        <v>42353</v>
      </c>
      <c r="B239" s="6">
        <f>TITRES_STAT!D242</f>
        <v>22.513999999999999</v>
      </c>
      <c r="C239" s="2">
        <f t="shared" si="27"/>
        <v>0.40299999999999869</v>
      </c>
      <c r="D239" s="2">
        <f t="shared" si="28"/>
        <v>0.40299999999999869</v>
      </c>
      <c r="E239" s="2">
        <f t="shared" si="29"/>
        <v>0</v>
      </c>
      <c r="F239" s="2">
        <f t="shared" si="34"/>
        <v>0.18636880562476796</v>
      </c>
      <c r="G239" s="2">
        <f t="shared" si="34"/>
        <v>4.1776309587723083E-2</v>
      </c>
      <c r="H239" s="2">
        <f t="shared" si="31"/>
        <v>4.4611122299691273</v>
      </c>
      <c r="I239" s="2">
        <f t="shared" si="32"/>
        <v>81.688711788190929</v>
      </c>
    </row>
    <row r="240" spans="1:9" ht="13.5" x14ac:dyDescent="0.25">
      <c r="A240" s="3">
        <f>TITRES_STAT!B243</f>
        <v>42354</v>
      </c>
      <c r="B240" s="6">
        <f>TITRES_STAT!D243</f>
        <v>21.503</v>
      </c>
      <c r="C240" s="2">
        <f t="shared" si="27"/>
        <v>-1.0109999999999992</v>
      </c>
      <c r="D240" s="2">
        <f t="shared" si="28"/>
        <v>0</v>
      </c>
      <c r="E240" s="2">
        <f t="shared" si="29"/>
        <v>1.0109999999999992</v>
      </c>
      <c r="F240" s="2">
        <f t="shared" si="34"/>
        <v>0.17305674808014168</v>
      </c>
      <c r="G240" s="2">
        <f t="shared" si="34"/>
        <v>0.11100657318859995</v>
      </c>
      <c r="H240" s="2">
        <f t="shared" si="31"/>
        <v>1.5589774831272254</v>
      </c>
      <c r="I240" s="2">
        <f t="shared" si="32"/>
        <v>60.921891396326807</v>
      </c>
    </row>
    <row r="241" spans="1:9" ht="13.5" x14ac:dyDescent="0.25">
      <c r="A241" s="3">
        <f>TITRES_STAT!B244</f>
        <v>42355</v>
      </c>
      <c r="B241" s="6">
        <f>TITRES_STAT!D244</f>
        <v>21.478999999999999</v>
      </c>
      <c r="C241" s="2">
        <f t="shared" si="27"/>
        <v>-2.4000000000000909E-2</v>
      </c>
      <c r="D241" s="2">
        <f t="shared" si="28"/>
        <v>0</v>
      </c>
      <c r="E241" s="2">
        <f t="shared" si="29"/>
        <v>2.4000000000000909E-2</v>
      </c>
      <c r="F241" s="2">
        <f t="shared" si="34"/>
        <v>0.16069555178870298</v>
      </c>
      <c r="G241" s="2">
        <f t="shared" si="34"/>
        <v>0.10479181796084289</v>
      </c>
      <c r="H241" s="2">
        <f t="shared" si="31"/>
        <v>1.5334742245692254</v>
      </c>
      <c r="I241" s="2">
        <f t="shared" si="32"/>
        <v>60.528510994816493</v>
      </c>
    </row>
    <row r="242" spans="1:9" ht="13.5" x14ac:dyDescent="0.25">
      <c r="A242" s="3">
        <f>TITRES_STAT!B245</f>
        <v>42356</v>
      </c>
      <c r="B242" s="6">
        <f>TITRES_STAT!D245</f>
        <v>22.34</v>
      </c>
      <c r="C242" s="2">
        <f t="shared" si="27"/>
        <v>0.86100000000000065</v>
      </c>
      <c r="D242" s="2">
        <f t="shared" si="28"/>
        <v>0.86100000000000065</v>
      </c>
      <c r="E242" s="2">
        <f t="shared" si="29"/>
        <v>0</v>
      </c>
      <c r="F242" s="2">
        <f t="shared" si="34"/>
        <v>0.21071729808950998</v>
      </c>
      <c r="G242" s="2">
        <f t="shared" si="34"/>
        <v>9.7306688106496966E-2</v>
      </c>
      <c r="H242" s="2">
        <f t="shared" si="31"/>
        <v>2.1654965572242184</v>
      </c>
      <c r="I242" s="2">
        <f t="shared" si="32"/>
        <v>68.409379636890634</v>
      </c>
    </row>
    <row r="243" spans="1:9" ht="13.5" x14ac:dyDescent="0.25">
      <c r="A243" s="3">
        <f>TITRES_STAT!B246</f>
        <v>42359</v>
      </c>
      <c r="B243" s="6">
        <f>TITRES_STAT!D246</f>
        <v>22.119</v>
      </c>
      <c r="C243" s="2">
        <f t="shared" si="27"/>
        <v>-0.22100000000000009</v>
      </c>
      <c r="D243" s="2">
        <f t="shared" si="28"/>
        <v>0</v>
      </c>
      <c r="E243" s="2">
        <f t="shared" si="29"/>
        <v>0.22100000000000009</v>
      </c>
      <c r="F243" s="2">
        <f t="shared" si="34"/>
        <v>0.19566606251168786</v>
      </c>
      <c r="G243" s="2">
        <f t="shared" si="34"/>
        <v>0.10614192467031862</v>
      </c>
      <c r="H243" s="2">
        <f t="shared" si="31"/>
        <v>1.8434380488146891</v>
      </c>
      <c r="I243" s="2">
        <f t="shared" si="32"/>
        <v>64.831306930817135</v>
      </c>
    </row>
    <row r="244" spans="1:9" ht="13.5" x14ac:dyDescent="0.25">
      <c r="A244" s="3">
        <f>TITRES_STAT!B247</f>
        <v>42360</v>
      </c>
      <c r="B244" s="6">
        <f>TITRES_STAT!D247</f>
        <v>21.724</v>
      </c>
      <c r="C244" s="2">
        <f t="shared" si="27"/>
        <v>-0.39499999999999957</v>
      </c>
      <c r="D244" s="2">
        <f t="shared" si="28"/>
        <v>0</v>
      </c>
      <c r="E244" s="2">
        <f t="shared" si="29"/>
        <v>0.39499999999999957</v>
      </c>
      <c r="F244" s="2">
        <f t="shared" si="34"/>
        <v>0.18168991518942446</v>
      </c>
      <c r="G244" s="2">
        <f t="shared" si="34"/>
        <v>0.12677464433672439</v>
      </c>
      <c r="H244" s="2">
        <f t="shared" si="31"/>
        <v>1.4331723519321449</v>
      </c>
      <c r="I244" s="2">
        <f t="shared" si="32"/>
        <v>58.901390639018423</v>
      </c>
    </row>
    <row r="245" spans="1:9" ht="13.5" x14ac:dyDescent="0.25">
      <c r="A245" s="3">
        <f>TITRES_STAT!B248</f>
        <v>42361</v>
      </c>
      <c r="B245" s="6">
        <f>TITRES_STAT!D248</f>
        <v>22.119</v>
      </c>
      <c r="C245" s="2">
        <f t="shared" si="27"/>
        <v>0.39499999999999957</v>
      </c>
      <c r="D245" s="2">
        <f t="shared" si="28"/>
        <v>0.39499999999999957</v>
      </c>
      <c r="E245" s="2">
        <f t="shared" si="29"/>
        <v>0</v>
      </c>
      <c r="F245" s="2">
        <f t="shared" si="34"/>
        <v>0.19692634981875123</v>
      </c>
      <c r="G245" s="2">
        <f t="shared" si="34"/>
        <v>0.11771931259838694</v>
      </c>
      <c r="H245" s="2">
        <f t="shared" si="31"/>
        <v>1.6728465828762378</v>
      </c>
      <c r="I245" s="2">
        <f t="shared" si="32"/>
        <v>62.586704137582615</v>
      </c>
    </row>
    <row r="246" spans="1:9" ht="13.5" x14ac:dyDescent="0.25">
      <c r="A246" s="3">
        <f>TITRES_STAT!B249</f>
        <v>42363</v>
      </c>
      <c r="B246" s="6">
        <f>TITRES_STAT!D249</f>
        <v>21.724</v>
      </c>
      <c r="C246" s="2">
        <f t="shared" si="27"/>
        <v>-0.39499999999999957</v>
      </c>
      <c r="D246" s="2">
        <f t="shared" si="28"/>
        <v>0</v>
      </c>
      <c r="E246" s="2">
        <f t="shared" si="29"/>
        <v>0.39499999999999957</v>
      </c>
      <c r="F246" s="2">
        <f t="shared" si="34"/>
        <v>0.18286018197455473</v>
      </c>
      <c r="G246" s="2">
        <f t="shared" si="34"/>
        <v>0.13752507598421643</v>
      </c>
      <c r="H246" s="2">
        <f t="shared" si="31"/>
        <v>1.3296497432623948</v>
      </c>
      <c r="I246" s="2">
        <f t="shared" si="32"/>
        <v>57.075092387080467</v>
      </c>
    </row>
    <row r="247" spans="1:9" ht="13.5" x14ac:dyDescent="0.25">
      <c r="A247" s="3">
        <f>TITRES_STAT!B250</f>
        <v>42366</v>
      </c>
      <c r="B247" s="6">
        <f>TITRES_STAT!D250</f>
        <v>21.960999999999999</v>
      </c>
      <c r="C247" s="2">
        <f t="shared" si="27"/>
        <v>0.23699999999999832</v>
      </c>
      <c r="D247" s="2">
        <f t="shared" si="28"/>
        <v>0.23699999999999832</v>
      </c>
      <c r="E247" s="2">
        <f t="shared" si="29"/>
        <v>0</v>
      </c>
      <c r="F247" s="2">
        <f t="shared" si="34"/>
        <v>0.18672731183351496</v>
      </c>
      <c r="G247" s="2">
        <f t="shared" si="34"/>
        <v>0.1277018562710581</v>
      </c>
      <c r="H247" s="2">
        <f t="shared" si="31"/>
        <v>1.4622129801869934</v>
      </c>
      <c r="I247" s="2">
        <f t="shared" si="32"/>
        <v>59.386129142895889</v>
      </c>
    </row>
    <row r="248" spans="1:9" ht="13.5" x14ac:dyDescent="0.25">
      <c r="A248" s="3">
        <f>TITRES_STAT!B251</f>
        <v>42367</v>
      </c>
      <c r="B248" s="6">
        <f>TITRES_STAT!D251</f>
        <v>21.724</v>
      </c>
      <c r="C248" s="2">
        <f t="shared" si="27"/>
        <v>-0.23699999999999832</v>
      </c>
      <c r="D248" s="2">
        <f t="shared" si="28"/>
        <v>0</v>
      </c>
      <c r="E248" s="2">
        <f t="shared" si="29"/>
        <v>0.23699999999999832</v>
      </c>
      <c r="F248" s="2">
        <f t="shared" si="34"/>
        <v>0.17338964670254958</v>
      </c>
      <c r="G248" s="2">
        <f t="shared" si="34"/>
        <v>0.13550886653741095</v>
      </c>
      <c r="H248" s="2">
        <f t="shared" si="31"/>
        <v>1.2795446610475529</v>
      </c>
      <c r="I248" s="2">
        <f t="shared" si="32"/>
        <v>56.131589914081566</v>
      </c>
    </row>
    <row r="249" spans="1:9" ht="13.5" x14ac:dyDescent="0.25">
      <c r="A249" s="3">
        <f>TITRES_STAT!B252</f>
        <v>42368</v>
      </c>
      <c r="B249" s="6">
        <f>TITRES_STAT!D252</f>
        <v>21.724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0.16100467193808177</v>
      </c>
      <c r="G249" s="2">
        <f t="shared" si="34"/>
        <v>0.12582966178473873</v>
      </c>
      <c r="H249" s="2">
        <f t="shared" si="31"/>
        <v>1.2795446610475532</v>
      </c>
      <c r="I249" s="2">
        <f t="shared" si="32"/>
        <v>56.131589914081566</v>
      </c>
    </row>
    <row r="250" spans="1:9" ht="13.5" x14ac:dyDescent="0.25">
      <c r="A250" s="3">
        <f>TITRES_STAT!B253</f>
        <v>42369</v>
      </c>
      <c r="B250" s="6">
        <f>TITRES_STAT!D253</f>
        <v>21.724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0.14950433822821879</v>
      </c>
      <c r="G250" s="2">
        <f t="shared" si="34"/>
        <v>0.11684182880011452</v>
      </c>
      <c r="H250" s="2">
        <f t="shared" si="31"/>
        <v>1.2795446610475534</v>
      </c>
      <c r="I250" s="2">
        <f t="shared" si="32"/>
        <v>56.131589914081566</v>
      </c>
    </row>
    <row r="251" spans="1:9" ht="13.5" x14ac:dyDescent="0.25">
      <c r="A251" s="3">
        <f>TITRES_STAT!B254</f>
        <v>42373</v>
      </c>
      <c r="B251" s="6">
        <f>TITRES_STAT!D254</f>
        <v>21.724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0.13882545692620316</v>
      </c>
      <c r="G251" s="2">
        <f t="shared" si="34"/>
        <v>0.10849598388582063</v>
      </c>
      <c r="H251" s="2">
        <f t="shared" si="31"/>
        <v>1.2795446610475532</v>
      </c>
      <c r="I251" s="2">
        <f t="shared" si="32"/>
        <v>56.131589914081566</v>
      </c>
    </row>
    <row r="252" spans="1:9" ht="13.5" x14ac:dyDescent="0.25">
      <c r="A252" s="3">
        <f>TITRES_STAT!B255</f>
        <v>42374</v>
      </c>
      <c r="B252" s="6">
        <f>TITRES_STAT!D255</f>
        <v>21.724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0.12890935286004579</v>
      </c>
      <c r="G252" s="2">
        <f t="shared" si="34"/>
        <v>0.10074627075111917</v>
      </c>
      <c r="H252" s="2">
        <f t="shared" si="31"/>
        <v>1.2795446610475532</v>
      </c>
      <c r="I252" s="2">
        <f t="shared" si="32"/>
        <v>56.131589914081566</v>
      </c>
    </row>
    <row r="253" spans="1:9" ht="13.5" x14ac:dyDescent="0.25">
      <c r="A253" s="3">
        <f>TITRES_STAT!B256</f>
        <v>42375</v>
      </c>
      <c r="B253" s="6">
        <f>TITRES_STAT!D256</f>
        <v>21.724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0.11970154194147109</v>
      </c>
      <c r="G253" s="2">
        <f t="shared" si="35"/>
        <v>9.3550108554610656E-2</v>
      </c>
      <c r="H253" s="2">
        <f t="shared" si="31"/>
        <v>1.2795446610475532</v>
      </c>
      <c r="I253" s="2">
        <f t="shared" si="32"/>
        <v>56.131589914081566</v>
      </c>
    </row>
    <row r="254" spans="1:9" ht="13.5" x14ac:dyDescent="0.25">
      <c r="A254" s="3">
        <f>TITRES_STAT!B257</f>
        <v>42376</v>
      </c>
      <c r="B254" s="6">
        <f>TITRES_STAT!D257</f>
        <v>21.724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0.11115143180279459</v>
      </c>
      <c r="G254" s="2">
        <f t="shared" si="35"/>
        <v>8.686795794356704E-2</v>
      </c>
      <c r="H254" s="2">
        <f t="shared" si="31"/>
        <v>1.2795446610475532</v>
      </c>
      <c r="I254" s="2">
        <f t="shared" si="32"/>
        <v>56.131589914081566</v>
      </c>
    </row>
    <row r="255" spans="1:9" ht="13.5" x14ac:dyDescent="0.25">
      <c r="A255" s="3">
        <f>TITRES_STAT!B258</f>
        <v>42377</v>
      </c>
      <c r="B255" s="6">
        <f>TITRES_STAT!D258</f>
        <v>21.724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0.10321204381688069</v>
      </c>
      <c r="G255" s="2">
        <f t="shared" si="35"/>
        <v>8.0663103804740829E-2</v>
      </c>
      <c r="H255" s="2">
        <f t="shared" si="31"/>
        <v>1.2795446610475532</v>
      </c>
      <c r="I255" s="2">
        <f t="shared" si="32"/>
        <v>56.131589914081566</v>
      </c>
    </row>
    <row r="256" spans="1:9" ht="13.5" x14ac:dyDescent="0.25">
      <c r="A256" s="3">
        <f>TITRES_STAT!B259</f>
        <v>42380</v>
      </c>
      <c r="B256" s="6">
        <f>TITRES_STAT!D259</f>
        <v>21.724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9.5839754972817784E-2</v>
      </c>
      <c r="G256" s="2">
        <f t="shared" si="35"/>
        <v>7.490145353297363E-2</v>
      </c>
      <c r="H256" s="2">
        <f t="shared" si="31"/>
        <v>1.2795446610475529</v>
      </c>
      <c r="I256" s="2">
        <f t="shared" si="32"/>
        <v>56.131589914081566</v>
      </c>
    </row>
    <row r="257" spans="1:9" ht="13.5" x14ac:dyDescent="0.25">
      <c r="A257" s="3">
        <f>TITRES_STAT!B260</f>
        <v>42381</v>
      </c>
      <c r="B257" s="6">
        <f>TITRES_STAT!D260</f>
        <v>21.724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8.8994058189045086E-2</v>
      </c>
      <c r="G257" s="2">
        <f t="shared" si="35"/>
        <v>6.9551349709189803E-2</v>
      </c>
      <c r="H257" s="2">
        <f t="shared" si="31"/>
        <v>1.2795446610475529</v>
      </c>
      <c r="I257" s="2">
        <f t="shared" si="32"/>
        <v>56.131589914081566</v>
      </c>
    </row>
    <row r="258" spans="1:9" ht="13.5" x14ac:dyDescent="0.25">
      <c r="A258" s="3">
        <f>TITRES_STAT!B261</f>
        <v>42382</v>
      </c>
      <c r="B258" s="6">
        <f>TITRES_STAT!D261</f>
        <v>21.724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8.2637339746970434E-2</v>
      </c>
      <c r="G258" s="2">
        <f t="shared" si="35"/>
        <v>6.4583396158533382E-2</v>
      </c>
      <c r="H258" s="2">
        <f t="shared" si="31"/>
        <v>1.2795446610475529</v>
      </c>
      <c r="I258" s="2">
        <f t="shared" si="32"/>
        <v>56.131589914081566</v>
      </c>
    </row>
    <row r="259" spans="1:9" ht="13.5" x14ac:dyDescent="0.25">
      <c r="A259" s="3">
        <f>TITRES_STAT!B262</f>
        <v>42384</v>
      </c>
      <c r="B259" s="6">
        <f>TITRES_STAT!D262</f>
        <v>20.751999999999999</v>
      </c>
      <c r="C259" s="2">
        <f t="shared" ref="C259:C322" si="36">B259-B258</f>
        <v>-0.97200000000000131</v>
      </c>
      <c r="D259" s="2">
        <f t="shared" ref="D259:D322" si="37">IF(C259&gt;0,C259,0)</f>
        <v>0</v>
      </c>
      <c r="E259" s="2">
        <f t="shared" ref="E259:E322" si="38">IF(C259&lt;0,-C259,0)</f>
        <v>0.97200000000000131</v>
      </c>
      <c r="F259" s="2">
        <f t="shared" si="35"/>
        <v>7.6734672622186834E-2</v>
      </c>
      <c r="G259" s="2">
        <f t="shared" si="35"/>
        <v>0.12939886786149538</v>
      </c>
      <c r="H259" s="2">
        <f t="shared" si="31"/>
        <v>0.5930088407289722</v>
      </c>
      <c r="I259" s="2">
        <f t="shared" si="32"/>
        <v>37.225709334896543</v>
      </c>
    </row>
    <row r="260" spans="1:9" ht="13.5" x14ac:dyDescent="0.25">
      <c r="A260" s="3">
        <f>TITRES_STAT!B263</f>
        <v>42387</v>
      </c>
      <c r="B260" s="6">
        <f>TITRES_STAT!D263</f>
        <v>19.82</v>
      </c>
      <c r="C260" s="2">
        <f t="shared" si="36"/>
        <v>-0.93199999999999861</v>
      </c>
      <c r="D260" s="2">
        <f t="shared" si="37"/>
        <v>0</v>
      </c>
      <c r="E260" s="2">
        <f t="shared" si="38"/>
        <v>0.93199999999999861</v>
      </c>
      <c r="F260" s="2">
        <f t="shared" si="35"/>
        <v>7.1253624577744909E-2</v>
      </c>
      <c r="G260" s="2">
        <f t="shared" si="35"/>
        <v>0.18672752015710276</v>
      </c>
      <c r="H260" s="2">
        <f t="shared" si="31"/>
        <v>0.381591446819386</v>
      </c>
      <c r="I260" s="2">
        <f t="shared" si="32"/>
        <v>27.61970245964261</v>
      </c>
    </row>
    <row r="261" spans="1:9" ht="13.5" x14ac:dyDescent="0.25">
      <c r="A261" s="3">
        <f>TITRES_STAT!B264</f>
        <v>42388</v>
      </c>
      <c r="B261" s="6">
        <f>TITRES_STAT!D264</f>
        <v>20.696999999999999</v>
      </c>
      <c r="C261" s="2">
        <f t="shared" si="36"/>
        <v>0.87699999999999889</v>
      </c>
      <c r="D261" s="2">
        <f t="shared" si="37"/>
        <v>0.87699999999999889</v>
      </c>
      <c r="E261" s="2">
        <f t="shared" si="38"/>
        <v>0</v>
      </c>
      <c r="F261" s="2">
        <f t="shared" si="35"/>
        <v>0.12880693710790592</v>
      </c>
      <c r="G261" s="2">
        <f t="shared" si="35"/>
        <v>0.17338984014588113</v>
      </c>
      <c r="H261" s="2">
        <f t="shared" si="31"/>
        <v>0.74287476705402411</v>
      </c>
      <c r="I261" s="2">
        <f t="shared" si="32"/>
        <v>42.62353102453271</v>
      </c>
    </row>
    <row r="262" spans="1:9" ht="13.5" x14ac:dyDescent="0.25">
      <c r="A262" s="3">
        <f>TITRES_STAT!B265</f>
        <v>42389</v>
      </c>
      <c r="B262" s="6">
        <f>TITRES_STAT!D265</f>
        <v>20.696999999999999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0.11960644160019836</v>
      </c>
      <c r="G262" s="2">
        <f t="shared" si="35"/>
        <v>0.16100485156403249</v>
      </c>
      <c r="H262" s="2">
        <f t="shared" si="31"/>
        <v>0.742874767054024</v>
      </c>
      <c r="I262" s="2">
        <f t="shared" si="32"/>
        <v>42.623531024532703</v>
      </c>
    </row>
    <row r="263" spans="1:9" ht="13.5" x14ac:dyDescent="0.25">
      <c r="A263" s="3">
        <f>TITRES_STAT!B266</f>
        <v>42390</v>
      </c>
      <c r="B263" s="6">
        <f>TITRES_STAT!D266</f>
        <v>20.143999999999998</v>
      </c>
      <c r="C263" s="2">
        <f t="shared" si="36"/>
        <v>-0.55300000000000082</v>
      </c>
      <c r="D263" s="2">
        <f t="shared" si="37"/>
        <v>0</v>
      </c>
      <c r="E263" s="2">
        <f t="shared" si="38"/>
        <v>0.55300000000000082</v>
      </c>
      <c r="F263" s="2">
        <f t="shared" si="35"/>
        <v>0.11106312434304133</v>
      </c>
      <c r="G263" s="2">
        <f t="shared" si="35"/>
        <v>0.18900450502374452</v>
      </c>
      <c r="H263" s="2">
        <f t="shared" si="31"/>
        <v>0.58762157192543396</v>
      </c>
      <c r="I263" s="2">
        <f t="shared" si="32"/>
        <v>37.01269763000127</v>
      </c>
    </row>
    <row r="264" spans="1:9" ht="13.5" x14ac:dyDescent="0.25">
      <c r="A264" s="3">
        <f>TITRES_STAT!B267</f>
        <v>42391</v>
      </c>
      <c r="B264" s="6">
        <f>TITRES_STAT!D267</f>
        <v>20.143999999999998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0.10313004403282409</v>
      </c>
      <c r="G264" s="2">
        <f t="shared" si="35"/>
        <v>0.17550418323633421</v>
      </c>
      <c r="H264" s="2">
        <f t="shared" si="31"/>
        <v>0.58762157192543396</v>
      </c>
      <c r="I264" s="2">
        <f t="shared" si="32"/>
        <v>37.01269763000127</v>
      </c>
    </row>
    <row r="265" spans="1:9" ht="13.5" x14ac:dyDescent="0.25">
      <c r="A265" s="3">
        <f>TITRES_STAT!B268</f>
        <v>42394</v>
      </c>
      <c r="B265" s="6">
        <f>TITRES_STAT!D268</f>
        <v>20.143999999999998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9.5763612316193805E-2</v>
      </c>
      <c r="G265" s="2">
        <f t="shared" si="35"/>
        <v>0.16296817014802462</v>
      </c>
      <c r="H265" s="2">
        <f t="shared" si="31"/>
        <v>0.58762157192543396</v>
      </c>
      <c r="I265" s="2">
        <f t="shared" si="32"/>
        <v>37.01269763000127</v>
      </c>
    </row>
    <row r="266" spans="1:9" ht="13.5" x14ac:dyDescent="0.25">
      <c r="A266" s="3">
        <f>TITRES_STAT!B269</f>
        <v>42395</v>
      </c>
      <c r="B266" s="6">
        <f>TITRES_STAT!D269</f>
        <v>20.143999999999998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8.8923354293608536E-2</v>
      </c>
      <c r="G266" s="2">
        <f t="shared" si="35"/>
        <v>0.15132758656602285</v>
      </c>
      <c r="H266" s="2">
        <f t="shared" si="31"/>
        <v>0.58762157192543396</v>
      </c>
      <c r="I266" s="2">
        <f t="shared" si="32"/>
        <v>37.01269763000127</v>
      </c>
    </row>
    <row r="267" spans="1:9" ht="13.5" x14ac:dyDescent="0.25">
      <c r="A267" s="3">
        <f>TITRES_STAT!B270</f>
        <v>42396</v>
      </c>
      <c r="B267" s="6">
        <f>TITRES_STAT!D270</f>
        <v>19.242999999999999</v>
      </c>
      <c r="C267" s="2">
        <f t="shared" si="36"/>
        <v>-0.9009999999999998</v>
      </c>
      <c r="D267" s="2">
        <f t="shared" si="37"/>
        <v>0</v>
      </c>
      <c r="E267" s="2">
        <f t="shared" si="38"/>
        <v>0.9009999999999998</v>
      </c>
      <c r="F267" s="2">
        <f t="shared" si="35"/>
        <v>8.2571686129779359E-2</v>
      </c>
      <c r="G267" s="2">
        <f t="shared" si="35"/>
        <v>0.20487561609702118</v>
      </c>
      <c r="H267" s="2">
        <f t="shared" si="31"/>
        <v>0.40303325355554559</v>
      </c>
      <c r="I267" s="2">
        <f t="shared" si="32"/>
        <v>28.725851830965865</v>
      </c>
    </row>
    <row r="268" spans="1:9" ht="13.5" x14ac:dyDescent="0.25">
      <c r="A268" s="3">
        <f>TITRES_STAT!B271</f>
        <v>42397</v>
      </c>
      <c r="B268" s="6">
        <f>TITRES_STAT!D271</f>
        <v>19.527999999999999</v>
      </c>
      <c r="C268" s="2">
        <f t="shared" si="36"/>
        <v>0.28500000000000014</v>
      </c>
      <c r="D268" s="2">
        <f t="shared" si="37"/>
        <v>0.28500000000000014</v>
      </c>
      <c r="E268" s="2">
        <f t="shared" si="38"/>
        <v>0</v>
      </c>
      <c r="F268" s="2">
        <f t="shared" si="35"/>
        <v>9.7030851406223695E-2</v>
      </c>
      <c r="G268" s="2">
        <f t="shared" si="35"/>
        <v>0.19024164351866252</v>
      </c>
      <c r="H268" s="2">
        <f t="shared" si="31"/>
        <v>0.5100400186392684</v>
      </c>
      <c r="I268" s="2">
        <f t="shared" si="32"/>
        <v>33.776589517069695</v>
      </c>
    </row>
    <row r="269" spans="1:9" ht="13.5" x14ac:dyDescent="0.25">
      <c r="A269" s="3">
        <f>TITRES_STAT!B272</f>
        <v>42398</v>
      </c>
      <c r="B269" s="6">
        <f>TITRES_STAT!D272</f>
        <v>19.82</v>
      </c>
      <c r="C269" s="2">
        <f t="shared" si="36"/>
        <v>0.29200000000000159</v>
      </c>
      <c r="D269" s="2">
        <f t="shared" si="37"/>
        <v>0.29200000000000159</v>
      </c>
      <c r="E269" s="2">
        <f t="shared" si="38"/>
        <v>0</v>
      </c>
      <c r="F269" s="2">
        <f t="shared" ref="F269:G284" si="39">((F268*13)+D269)/14</f>
        <v>0.11095721916292212</v>
      </c>
      <c r="G269" s="2">
        <f t="shared" si="39"/>
        <v>0.17665295469590089</v>
      </c>
      <c r="H269" s="2">
        <f t="shared" si="31"/>
        <v>0.62810848170600564</v>
      </c>
      <c r="I269" s="2">
        <f t="shared" si="32"/>
        <v>38.579031358392356</v>
      </c>
    </row>
    <row r="270" spans="1:9" ht="13.5" x14ac:dyDescent="0.25">
      <c r="A270" s="3">
        <f>TITRES_STAT!B273</f>
        <v>42401</v>
      </c>
      <c r="B270" s="6">
        <f>TITRES_STAT!D273</f>
        <v>19.82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0.10303170350842768</v>
      </c>
      <c r="G270" s="2">
        <f t="shared" si="39"/>
        <v>0.16403488650333653</v>
      </c>
      <c r="H270" s="2">
        <f t="shared" si="31"/>
        <v>0.62810848170600575</v>
      </c>
      <c r="I270" s="2">
        <f t="shared" si="32"/>
        <v>38.579031358392371</v>
      </c>
    </row>
    <row r="271" spans="1:9" ht="13.5" x14ac:dyDescent="0.25">
      <c r="A271" s="3">
        <f>TITRES_STAT!B274</f>
        <v>42402</v>
      </c>
      <c r="B271" s="6">
        <f>TITRES_STAT!D274</f>
        <v>19.22</v>
      </c>
      <c r="C271" s="2">
        <f t="shared" si="36"/>
        <v>-0.60000000000000142</v>
      </c>
      <c r="D271" s="2">
        <f t="shared" si="37"/>
        <v>0</v>
      </c>
      <c r="E271" s="2">
        <f t="shared" si="38"/>
        <v>0.60000000000000142</v>
      </c>
      <c r="F271" s="2">
        <f t="shared" si="39"/>
        <v>9.5672296114968552E-2</v>
      </c>
      <c r="G271" s="2">
        <f t="shared" si="39"/>
        <v>0.1951752517530983</v>
      </c>
      <c r="H271" s="2">
        <f t="shared" si="31"/>
        <v>0.49018661564733862</v>
      </c>
      <c r="I271" s="2">
        <f t="shared" si="32"/>
        <v>32.89431071922499</v>
      </c>
    </row>
    <row r="272" spans="1:9" ht="13.5" x14ac:dyDescent="0.25">
      <c r="A272" s="3">
        <f>TITRES_STAT!B275</f>
        <v>42403</v>
      </c>
      <c r="B272" s="6">
        <f>TITRES_STAT!D275</f>
        <v>19.22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8.8838560678185088E-2</v>
      </c>
      <c r="G272" s="2">
        <f t="shared" si="39"/>
        <v>0.18123416234216272</v>
      </c>
      <c r="H272" s="2">
        <f t="shared" si="31"/>
        <v>0.49018661564733862</v>
      </c>
      <c r="I272" s="2">
        <f t="shared" si="32"/>
        <v>32.89431071922499</v>
      </c>
    </row>
    <row r="273" spans="1:9" ht="13.5" x14ac:dyDescent="0.25">
      <c r="A273" s="3">
        <f>TITRES_STAT!B276</f>
        <v>42404</v>
      </c>
      <c r="B273" s="6">
        <f>TITRES_STAT!D276</f>
        <v>19.22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8.2492949201171867E-2</v>
      </c>
      <c r="G273" s="2">
        <f t="shared" si="39"/>
        <v>0.16828886503200824</v>
      </c>
      <c r="H273" s="2">
        <f t="shared" ref="H273:H336" si="40">F273/G273</f>
        <v>0.49018661564733862</v>
      </c>
      <c r="I273" s="2">
        <f t="shared" ref="I273:I336" si="41">IF(G273=0,100,100-(100/(1+H273)))</f>
        <v>32.89431071922499</v>
      </c>
    </row>
    <row r="274" spans="1:9" ht="13.5" x14ac:dyDescent="0.25">
      <c r="A274" s="3">
        <f>TITRES_STAT!B277</f>
        <v>42405</v>
      </c>
      <c r="B274" s="6">
        <f>TITRES_STAT!D277</f>
        <v>19.22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7.6600595686802442E-2</v>
      </c>
      <c r="G274" s="2">
        <f t="shared" si="39"/>
        <v>0.15626823181543623</v>
      </c>
      <c r="H274" s="2">
        <f t="shared" si="40"/>
        <v>0.49018661564733856</v>
      </c>
      <c r="I274" s="2">
        <f t="shared" si="41"/>
        <v>32.89431071922499</v>
      </c>
    </row>
    <row r="275" spans="1:9" ht="13.5" x14ac:dyDescent="0.25">
      <c r="A275" s="3">
        <f>TITRES_STAT!B278</f>
        <v>42408</v>
      </c>
      <c r="B275" s="6">
        <f>TITRES_STAT!D278</f>
        <v>19.187999999999999</v>
      </c>
      <c r="C275" s="2">
        <f t="shared" si="36"/>
        <v>-3.2000000000000028E-2</v>
      </c>
      <c r="D275" s="2">
        <f t="shared" si="37"/>
        <v>0</v>
      </c>
      <c r="E275" s="2">
        <f t="shared" si="38"/>
        <v>3.2000000000000028E-2</v>
      </c>
      <c r="F275" s="2">
        <f t="shared" si="39"/>
        <v>7.1129124566316551E-2</v>
      </c>
      <c r="G275" s="2">
        <f t="shared" si="39"/>
        <v>0.14739192954290509</v>
      </c>
      <c r="H275" s="2">
        <f t="shared" si="40"/>
        <v>0.48258493383527623</v>
      </c>
      <c r="I275" s="2">
        <f t="shared" si="41"/>
        <v>32.550238628615006</v>
      </c>
    </row>
    <row r="276" spans="1:9" ht="13.5" x14ac:dyDescent="0.25">
      <c r="A276" s="3">
        <f>TITRES_STAT!B279</f>
        <v>42409</v>
      </c>
      <c r="B276" s="6">
        <f>TITRES_STAT!D279</f>
        <v>19.187999999999999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6.6048472811579648E-2</v>
      </c>
      <c r="G276" s="2">
        <f t="shared" si="39"/>
        <v>0.13686393457555474</v>
      </c>
      <c r="H276" s="2">
        <f t="shared" si="40"/>
        <v>0.48258493383527618</v>
      </c>
      <c r="I276" s="2">
        <f t="shared" si="41"/>
        <v>32.550238628614991</v>
      </c>
    </row>
    <row r="277" spans="1:9" ht="13.5" x14ac:dyDescent="0.25">
      <c r="A277" s="3">
        <f>TITRES_STAT!B280</f>
        <v>42410</v>
      </c>
      <c r="B277" s="6">
        <f>TITRES_STAT!D280</f>
        <v>19.187999999999999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6.1330724753609671E-2</v>
      </c>
      <c r="G277" s="2">
        <f t="shared" si="39"/>
        <v>0.12708793924872938</v>
      </c>
      <c r="H277" s="2">
        <f t="shared" si="40"/>
        <v>0.48258493383527623</v>
      </c>
      <c r="I277" s="2">
        <f t="shared" si="41"/>
        <v>32.550238628615006</v>
      </c>
    </row>
    <row r="278" spans="1:9" ht="13.5" x14ac:dyDescent="0.25">
      <c r="A278" s="3">
        <f>TITRES_STAT!B281</f>
        <v>42411</v>
      </c>
      <c r="B278" s="6">
        <f>TITRES_STAT!D281</f>
        <v>19.187999999999999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5.6949958699780409E-2</v>
      </c>
      <c r="G278" s="2">
        <f t="shared" si="39"/>
        <v>0.11801022930239156</v>
      </c>
      <c r="H278" s="2">
        <f t="shared" si="40"/>
        <v>0.48258493383527623</v>
      </c>
      <c r="I278" s="2">
        <f t="shared" si="41"/>
        <v>32.550238628615006</v>
      </c>
    </row>
    <row r="279" spans="1:9" ht="13.5" x14ac:dyDescent="0.25">
      <c r="A279" s="3">
        <f>TITRES_STAT!B282</f>
        <v>42412</v>
      </c>
      <c r="B279" s="6">
        <f>TITRES_STAT!D282</f>
        <v>18.619</v>
      </c>
      <c r="C279" s="2">
        <f t="shared" si="36"/>
        <v>-0.56899999999999906</v>
      </c>
      <c r="D279" s="2">
        <f t="shared" si="37"/>
        <v>0</v>
      </c>
      <c r="E279" s="2">
        <f t="shared" si="38"/>
        <v>0.56899999999999906</v>
      </c>
      <c r="F279" s="2">
        <f t="shared" si="39"/>
        <v>5.2882104506938955E-2</v>
      </c>
      <c r="G279" s="2">
        <f t="shared" si="39"/>
        <v>0.1502237843522207</v>
      </c>
      <c r="H279" s="2">
        <f t="shared" si="40"/>
        <v>0.35202218300498578</v>
      </c>
      <c r="I279" s="2">
        <f t="shared" si="41"/>
        <v>26.036716514708814</v>
      </c>
    </row>
    <row r="280" spans="1:9" ht="13.5" x14ac:dyDescent="0.25">
      <c r="A280" s="3">
        <f>TITRES_STAT!B283</f>
        <v>42415</v>
      </c>
      <c r="B280" s="6">
        <f>TITRES_STAT!D283</f>
        <v>18.619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4.9104811327871888E-2</v>
      </c>
      <c r="G280" s="2">
        <f t="shared" si="39"/>
        <v>0.13949351404134777</v>
      </c>
      <c r="H280" s="2">
        <f t="shared" si="40"/>
        <v>0.35202218300498583</v>
      </c>
      <c r="I280" s="2">
        <f t="shared" si="41"/>
        <v>26.036716514708829</v>
      </c>
    </row>
    <row r="281" spans="1:9" ht="13.5" x14ac:dyDescent="0.25">
      <c r="A281" s="3">
        <f>TITRES_STAT!B284</f>
        <v>42416</v>
      </c>
      <c r="B281" s="6">
        <f>TITRES_STAT!D284</f>
        <v>18.959</v>
      </c>
      <c r="C281" s="2">
        <f t="shared" si="36"/>
        <v>0.33999999999999986</v>
      </c>
      <c r="D281" s="2">
        <f t="shared" si="37"/>
        <v>0.33999999999999986</v>
      </c>
      <c r="E281" s="2">
        <f t="shared" si="38"/>
        <v>0</v>
      </c>
      <c r="F281" s="2">
        <f t="shared" si="39"/>
        <v>6.9883039090166743E-2</v>
      </c>
      <c r="G281" s="2">
        <f t="shared" si="39"/>
        <v>0.12952969160982292</v>
      </c>
      <c r="H281" s="2">
        <f t="shared" si="40"/>
        <v>0.53951366842339599</v>
      </c>
      <c r="I281" s="2">
        <f t="shared" si="41"/>
        <v>35.044422111296214</v>
      </c>
    </row>
    <row r="282" spans="1:9" ht="13.5" x14ac:dyDescent="0.25">
      <c r="A282" s="3">
        <f>TITRES_STAT!B285</f>
        <v>42417</v>
      </c>
      <c r="B282" s="6">
        <f>TITRES_STAT!D285</f>
        <v>18.959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6.4891393440869125E-2</v>
      </c>
      <c r="G282" s="2">
        <f t="shared" si="39"/>
        <v>0.12027757078054986</v>
      </c>
      <c r="H282" s="2">
        <f t="shared" si="40"/>
        <v>0.53951366842339599</v>
      </c>
      <c r="I282" s="2">
        <f t="shared" si="41"/>
        <v>35.044422111296214</v>
      </c>
    </row>
    <row r="283" spans="1:9" ht="13.5" x14ac:dyDescent="0.25">
      <c r="A283" s="3">
        <f>TITRES_STAT!B286</f>
        <v>42418</v>
      </c>
      <c r="B283" s="6">
        <f>TITRES_STAT!D286</f>
        <v>18.951000000000001</v>
      </c>
      <c r="C283" s="2">
        <f t="shared" si="36"/>
        <v>-7.9999999999991189E-3</v>
      </c>
      <c r="D283" s="2">
        <f t="shared" si="37"/>
        <v>0</v>
      </c>
      <c r="E283" s="2">
        <f t="shared" si="38"/>
        <v>7.9999999999991189E-3</v>
      </c>
      <c r="F283" s="2">
        <f t="shared" si="39"/>
        <v>6.0256293909378471E-2</v>
      </c>
      <c r="G283" s="2">
        <f t="shared" si="39"/>
        <v>0.11225774429622482</v>
      </c>
      <c r="H283" s="2">
        <f t="shared" si="40"/>
        <v>0.53676736769602862</v>
      </c>
      <c r="I283" s="2">
        <f t="shared" si="41"/>
        <v>34.928342374992482</v>
      </c>
    </row>
    <row r="284" spans="1:9" ht="13.5" x14ac:dyDescent="0.25">
      <c r="A284" s="3">
        <f>TITRES_STAT!B287</f>
        <v>42419</v>
      </c>
      <c r="B284" s="6">
        <f>TITRES_STAT!D287</f>
        <v>18.951000000000001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5.5952272915851434E-2</v>
      </c>
      <c r="G284" s="2">
        <f t="shared" si="39"/>
        <v>0.1042393339893516</v>
      </c>
      <c r="H284" s="2">
        <f t="shared" si="40"/>
        <v>0.53676736769602873</v>
      </c>
      <c r="I284" s="2">
        <f t="shared" si="41"/>
        <v>34.928342374992496</v>
      </c>
    </row>
    <row r="285" spans="1:9" ht="13.5" x14ac:dyDescent="0.25">
      <c r="A285" s="3">
        <f>TITRES_STAT!B288</f>
        <v>42422</v>
      </c>
      <c r="B285" s="6">
        <f>TITRES_STAT!D288</f>
        <v>18.951000000000001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5.1955681993290613E-2</v>
      </c>
      <c r="G285" s="2">
        <f t="shared" si="42"/>
        <v>9.6793667275826487E-2</v>
      </c>
      <c r="H285" s="2">
        <f t="shared" si="40"/>
        <v>0.53676736769602862</v>
      </c>
      <c r="I285" s="2">
        <f t="shared" si="41"/>
        <v>34.928342374992482</v>
      </c>
    </row>
    <row r="286" spans="1:9" ht="13.5" x14ac:dyDescent="0.25">
      <c r="A286" s="3">
        <f>TITRES_STAT!B289</f>
        <v>42423</v>
      </c>
      <c r="B286" s="6">
        <f>TITRES_STAT!D289</f>
        <v>18.951000000000001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4.8244561850912707E-2</v>
      </c>
      <c r="G286" s="2">
        <f t="shared" si="42"/>
        <v>8.9879833898981729E-2</v>
      </c>
      <c r="H286" s="2">
        <f t="shared" si="40"/>
        <v>0.53676736769602862</v>
      </c>
      <c r="I286" s="2">
        <f t="shared" si="41"/>
        <v>34.928342374992482</v>
      </c>
    </row>
    <row r="287" spans="1:9" ht="13.5" x14ac:dyDescent="0.25">
      <c r="A287" s="3">
        <f>TITRES_STAT!B290</f>
        <v>42424</v>
      </c>
      <c r="B287" s="6">
        <f>TITRES_STAT!D290</f>
        <v>18.951000000000001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4.4798521718704652E-2</v>
      </c>
      <c r="G287" s="2">
        <f t="shared" si="42"/>
        <v>8.3459845763340174E-2</v>
      </c>
      <c r="H287" s="2">
        <f t="shared" si="40"/>
        <v>0.53676736769602862</v>
      </c>
      <c r="I287" s="2">
        <f t="shared" si="41"/>
        <v>34.928342374992482</v>
      </c>
    </row>
    <row r="288" spans="1:9" ht="13.5" x14ac:dyDescent="0.25">
      <c r="A288" s="3">
        <f>TITRES_STAT!B291</f>
        <v>42425</v>
      </c>
      <c r="B288" s="6">
        <f>TITRES_STAT!D291</f>
        <v>18.934999999999999</v>
      </c>
      <c r="C288" s="2">
        <f t="shared" si="36"/>
        <v>-1.6000000000001791E-2</v>
      </c>
      <c r="D288" s="2">
        <f t="shared" si="37"/>
        <v>0</v>
      </c>
      <c r="E288" s="2">
        <f t="shared" si="38"/>
        <v>1.6000000000001791E-2</v>
      </c>
      <c r="F288" s="2">
        <f t="shared" si="42"/>
        <v>4.1598627310225747E-2</v>
      </c>
      <c r="G288" s="2">
        <f t="shared" si="42"/>
        <v>7.864128535167314E-2</v>
      </c>
      <c r="H288" s="2">
        <f t="shared" si="40"/>
        <v>0.52896677774533241</v>
      </c>
      <c r="I288" s="2">
        <f t="shared" si="41"/>
        <v>34.596355227898755</v>
      </c>
    </row>
    <row r="289" spans="1:9" ht="13.5" x14ac:dyDescent="0.25">
      <c r="A289" s="3">
        <f>TITRES_STAT!B292</f>
        <v>42426</v>
      </c>
      <c r="B289" s="6">
        <f>TITRES_STAT!D292</f>
        <v>18.934999999999999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3.8627296788066763E-2</v>
      </c>
      <c r="G289" s="2">
        <f t="shared" si="42"/>
        <v>7.3024050683696481E-2</v>
      </c>
      <c r="H289" s="2">
        <f t="shared" si="40"/>
        <v>0.52896677774533241</v>
      </c>
      <c r="I289" s="2">
        <f t="shared" si="41"/>
        <v>34.596355227898755</v>
      </c>
    </row>
    <row r="290" spans="1:9" ht="13.5" x14ac:dyDescent="0.25">
      <c r="A290" s="3">
        <f>TITRES_STAT!B293</f>
        <v>42429</v>
      </c>
      <c r="B290" s="6">
        <f>TITRES_STAT!D293</f>
        <v>18.934999999999999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3.5868204160347708E-2</v>
      </c>
      <c r="G290" s="2">
        <f t="shared" si="42"/>
        <v>6.780804706343245E-2</v>
      </c>
      <c r="H290" s="2">
        <f t="shared" si="40"/>
        <v>0.52896677774533229</v>
      </c>
      <c r="I290" s="2">
        <f t="shared" si="41"/>
        <v>34.596355227898741</v>
      </c>
    </row>
    <row r="291" spans="1:9" ht="13.5" x14ac:dyDescent="0.25">
      <c r="A291" s="3">
        <f>TITRES_STAT!B294</f>
        <v>42430</v>
      </c>
      <c r="B291" s="6">
        <f>TITRES_STAT!D294</f>
        <v>19.495999999999999</v>
      </c>
      <c r="C291" s="2">
        <f t="shared" si="36"/>
        <v>0.56099999999999994</v>
      </c>
      <c r="D291" s="2">
        <f t="shared" si="37"/>
        <v>0.56099999999999994</v>
      </c>
      <c r="E291" s="2">
        <f t="shared" si="38"/>
        <v>0</v>
      </c>
      <c r="F291" s="2">
        <f t="shared" si="42"/>
        <v>7.3377618148894291E-2</v>
      </c>
      <c r="G291" s="2">
        <f t="shared" si="42"/>
        <v>6.2964615130330123E-2</v>
      </c>
      <c r="H291" s="2">
        <f t="shared" si="40"/>
        <v>1.1653786495321277</v>
      </c>
      <c r="I291" s="2">
        <f t="shared" si="41"/>
        <v>53.818700474576602</v>
      </c>
    </row>
    <row r="292" spans="1:9" ht="13.5" x14ac:dyDescent="0.25">
      <c r="A292" s="3">
        <f>TITRES_STAT!B295</f>
        <v>42431</v>
      </c>
      <c r="B292" s="6">
        <f>TITRES_STAT!D295</f>
        <v>18.88</v>
      </c>
      <c r="C292" s="2">
        <f t="shared" si="36"/>
        <v>-0.61599999999999966</v>
      </c>
      <c r="D292" s="2">
        <f t="shared" si="37"/>
        <v>0</v>
      </c>
      <c r="E292" s="2">
        <f t="shared" si="38"/>
        <v>0.61599999999999966</v>
      </c>
      <c r="F292" s="2">
        <f t="shared" si="42"/>
        <v>6.8136359709687552E-2</v>
      </c>
      <c r="G292" s="2">
        <f t="shared" si="42"/>
        <v>0.10246714262102079</v>
      </c>
      <c r="H292" s="2">
        <f t="shared" si="40"/>
        <v>0.66495813161974138</v>
      </c>
      <c r="I292" s="2">
        <f t="shared" si="41"/>
        <v>39.938429621220685</v>
      </c>
    </row>
    <row r="293" spans="1:9" ht="13.5" x14ac:dyDescent="0.25">
      <c r="A293" s="3">
        <f>TITRES_STAT!B296</f>
        <v>42432</v>
      </c>
      <c r="B293" s="6">
        <f>TITRES_STAT!D296</f>
        <v>18.88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6.32694768732813E-2</v>
      </c>
      <c r="G293" s="2">
        <f t="shared" si="42"/>
        <v>9.5148061005233583E-2</v>
      </c>
      <c r="H293" s="2">
        <f t="shared" si="40"/>
        <v>0.66495813161974138</v>
      </c>
      <c r="I293" s="2">
        <f t="shared" si="41"/>
        <v>39.938429621220685</v>
      </c>
    </row>
    <row r="294" spans="1:9" ht="13.5" x14ac:dyDescent="0.25">
      <c r="A294" s="3">
        <f>TITRES_STAT!B297</f>
        <v>42433</v>
      </c>
      <c r="B294" s="6">
        <f>TITRES_STAT!D297</f>
        <v>18.88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5.8750228525189782E-2</v>
      </c>
      <c r="G294" s="2">
        <f t="shared" si="42"/>
        <v>8.8351770933431176E-2</v>
      </c>
      <c r="H294" s="2">
        <f t="shared" si="40"/>
        <v>0.66495813161974149</v>
      </c>
      <c r="I294" s="2">
        <f t="shared" si="41"/>
        <v>39.938429621220692</v>
      </c>
    </row>
    <row r="295" spans="1:9" ht="13.5" x14ac:dyDescent="0.25">
      <c r="A295" s="3">
        <f>TITRES_STAT!B298</f>
        <v>42436</v>
      </c>
      <c r="B295" s="6">
        <f>TITRES_STAT!D298</f>
        <v>18.88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5.455378363053337E-2</v>
      </c>
      <c r="G295" s="2">
        <f t="shared" si="42"/>
        <v>8.2040930152471811E-2</v>
      </c>
      <c r="H295" s="2">
        <f t="shared" si="40"/>
        <v>0.66495813161974149</v>
      </c>
      <c r="I295" s="2">
        <f t="shared" si="41"/>
        <v>39.938429621220692</v>
      </c>
    </row>
    <row r="296" spans="1:9" ht="13.5" x14ac:dyDescent="0.25">
      <c r="A296" s="3">
        <f>TITRES_STAT!B299</f>
        <v>42437</v>
      </c>
      <c r="B296" s="6">
        <f>TITRES_STAT!D299</f>
        <v>19.117000000000001</v>
      </c>
      <c r="C296" s="2">
        <f t="shared" si="36"/>
        <v>0.23700000000000188</v>
      </c>
      <c r="D296" s="2">
        <f t="shared" si="37"/>
        <v>0.23700000000000188</v>
      </c>
      <c r="E296" s="2">
        <f t="shared" si="38"/>
        <v>0</v>
      </c>
      <c r="F296" s="2">
        <f t="shared" si="42"/>
        <v>6.7585656228352553E-2</v>
      </c>
      <c r="G296" s="2">
        <f t="shared" si="42"/>
        <v>7.6180863713009542E-2</v>
      </c>
      <c r="H296" s="2">
        <f t="shared" si="40"/>
        <v>0.88717366716873847</v>
      </c>
      <c r="I296" s="2">
        <f t="shared" si="41"/>
        <v>47.010706147661253</v>
      </c>
    </row>
    <row r="297" spans="1:9" ht="13.5" x14ac:dyDescent="0.25">
      <c r="A297" s="3">
        <f>TITRES_STAT!B300</f>
        <v>42438</v>
      </c>
      <c r="B297" s="6">
        <f>TITRES_STAT!D300</f>
        <v>18.547999999999998</v>
      </c>
      <c r="C297" s="2">
        <f t="shared" si="36"/>
        <v>-0.56900000000000261</v>
      </c>
      <c r="D297" s="2">
        <f t="shared" si="37"/>
        <v>0</v>
      </c>
      <c r="E297" s="2">
        <f t="shared" si="38"/>
        <v>0.56900000000000261</v>
      </c>
      <c r="F297" s="2">
        <f t="shared" si="42"/>
        <v>6.2758109354898797E-2</v>
      </c>
      <c r="G297" s="2">
        <f t="shared" si="42"/>
        <v>0.1113822305906519</v>
      </c>
      <c r="H297" s="2">
        <f t="shared" si="40"/>
        <v>0.56344812832439328</v>
      </c>
      <c r="I297" s="2">
        <f t="shared" si="41"/>
        <v>36.03881178509338</v>
      </c>
    </row>
    <row r="298" spans="1:9" ht="13.5" x14ac:dyDescent="0.25">
      <c r="A298" s="3">
        <f>TITRES_STAT!B301</f>
        <v>42439</v>
      </c>
      <c r="B298" s="6">
        <f>TITRES_STAT!D301</f>
        <v>17.995000000000001</v>
      </c>
      <c r="C298" s="2">
        <f t="shared" si="36"/>
        <v>-0.55299999999999727</v>
      </c>
      <c r="D298" s="2">
        <f t="shared" si="37"/>
        <v>0</v>
      </c>
      <c r="E298" s="2">
        <f t="shared" si="38"/>
        <v>0.55299999999999727</v>
      </c>
      <c r="F298" s="2">
        <f t="shared" si="42"/>
        <v>5.8275387258120315E-2</v>
      </c>
      <c r="G298" s="2">
        <f t="shared" si="42"/>
        <v>0.14292635697703368</v>
      </c>
      <c r="H298" s="2">
        <f t="shared" si="40"/>
        <v>0.4077301660146867</v>
      </c>
      <c r="I298" s="2">
        <f t="shared" si="41"/>
        <v>28.963659077433803</v>
      </c>
    </row>
    <row r="299" spans="1:9" ht="13.5" x14ac:dyDescent="0.25">
      <c r="A299" s="3">
        <f>TITRES_STAT!B302</f>
        <v>42440</v>
      </c>
      <c r="B299" s="6">
        <f>TITRES_STAT!D302</f>
        <v>17.995000000000001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5.4112859596826005E-2</v>
      </c>
      <c r="G299" s="2">
        <f t="shared" si="42"/>
        <v>0.13271733147867412</v>
      </c>
      <c r="H299" s="2">
        <f t="shared" si="40"/>
        <v>0.4077301660146867</v>
      </c>
      <c r="I299" s="2">
        <f t="shared" si="41"/>
        <v>28.963659077433803</v>
      </c>
    </row>
    <row r="300" spans="1:9" ht="13.5" x14ac:dyDescent="0.25">
      <c r="A300" s="3">
        <f>TITRES_STAT!B303</f>
        <v>42443</v>
      </c>
      <c r="B300" s="6">
        <f>TITRES_STAT!D303</f>
        <v>17.995000000000001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5.0247655339909866E-2</v>
      </c>
      <c r="G300" s="2">
        <f t="shared" si="42"/>
        <v>0.12323752208734026</v>
      </c>
      <c r="H300" s="2">
        <f t="shared" si="40"/>
        <v>0.4077301660146867</v>
      </c>
      <c r="I300" s="2">
        <f t="shared" si="41"/>
        <v>28.963659077433803</v>
      </c>
    </row>
    <row r="301" spans="1:9" ht="13.5" x14ac:dyDescent="0.25">
      <c r="A301" s="3">
        <f>TITRES_STAT!B304</f>
        <v>42444</v>
      </c>
      <c r="B301" s="6">
        <f>TITRES_STAT!D304</f>
        <v>17.995000000000001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4.6658537101344877E-2</v>
      </c>
      <c r="G301" s="2">
        <f t="shared" si="43"/>
        <v>0.11443484193824452</v>
      </c>
      <c r="H301" s="2">
        <f t="shared" si="40"/>
        <v>0.40773016601468676</v>
      </c>
      <c r="I301" s="2">
        <f t="shared" si="41"/>
        <v>28.963659077433803</v>
      </c>
    </row>
    <row r="302" spans="1:9" ht="13.5" x14ac:dyDescent="0.25">
      <c r="A302" s="3">
        <f>TITRES_STAT!B305</f>
        <v>42445</v>
      </c>
      <c r="B302" s="6">
        <f>TITRES_STAT!D305</f>
        <v>17.995000000000001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4.3325784451248808E-2</v>
      </c>
      <c r="G302" s="2">
        <f t="shared" si="43"/>
        <v>0.10626092465694134</v>
      </c>
      <c r="H302" s="2">
        <f t="shared" si="40"/>
        <v>0.4077301660146867</v>
      </c>
      <c r="I302" s="2">
        <f t="shared" si="41"/>
        <v>28.963659077433803</v>
      </c>
    </row>
    <row r="303" spans="1:9" ht="13.5" x14ac:dyDescent="0.25">
      <c r="A303" s="3">
        <f>TITRES_STAT!B306</f>
        <v>42446</v>
      </c>
      <c r="B303" s="6">
        <f>TITRES_STAT!D306</f>
        <v>17.995000000000001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4.0231085561873894E-2</v>
      </c>
      <c r="G303" s="2">
        <f t="shared" si="43"/>
        <v>9.8670858610016968E-2</v>
      </c>
      <c r="H303" s="2">
        <f t="shared" si="40"/>
        <v>0.4077301660146867</v>
      </c>
      <c r="I303" s="2">
        <f t="shared" si="41"/>
        <v>28.963659077433803</v>
      </c>
    </row>
    <row r="304" spans="1:9" ht="13.5" x14ac:dyDescent="0.25">
      <c r="A304" s="3">
        <f>TITRES_STAT!B307</f>
        <v>42447</v>
      </c>
      <c r="B304" s="6">
        <f>TITRES_STAT!D307</f>
        <v>17.782</v>
      </c>
      <c r="C304" s="2">
        <f t="shared" si="36"/>
        <v>-0.21300000000000097</v>
      </c>
      <c r="D304" s="2">
        <f t="shared" si="37"/>
        <v>0</v>
      </c>
      <c r="E304" s="2">
        <f t="shared" si="38"/>
        <v>0.21300000000000097</v>
      </c>
      <c r="F304" s="2">
        <f t="shared" si="43"/>
        <v>3.7357436593168612E-2</v>
      </c>
      <c r="G304" s="2">
        <f t="shared" si="43"/>
        <v>0.10683722585215868</v>
      </c>
      <c r="H304" s="2">
        <f t="shared" si="40"/>
        <v>0.34966685343237774</v>
      </c>
      <c r="I304" s="2">
        <f t="shared" si="41"/>
        <v>25.907641766790789</v>
      </c>
    </row>
    <row r="305" spans="1:9" ht="13.5" x14ac:dyDescent="0.25">
      <c r="A305" s="3">
        <f>TITRES_STAT!B308</f>
        <v>42450</v>
      </c>
      <c r="B305" s="6">
        <f>TITRES_STAT!D308</f>
        <v>17.782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3.4689048265085141E-2</v>
      </c>
      <c r="G305" s="2">
        <f t="shared" si="43"/>
        <v>9.9205995434147348E-2</v>
      </c>
      <c r="H305" s="2">
        <f t="shared" si="40"/>
        <v>0.3496668534323778</v>
      </c>
      <c r="I305" s="2">
        <f t="shared" si="41"/>
        <v>25.907641766790789</v>
      </c>
    </row>
    <row r="306" spans="1:9" ht="13.5" x14ac:dyDescent="0.25">
      <c r="A306" s="3">
        <f>TITRES_STAT!B309</f>
        <v>42451</v>
      </c>
      <c r="B306" s="6">
        <f>TITRES_STAT!D309</f>
        <v>17.782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3.2211259103293345E-2</v>
      </c>
      <c r="G306" s="2">
        <f t="shared" si="43"/>
        <v>9.2119852903136831E-2</v>
      </c>
      <c r="H306" s="2">
        <f t="shared" si="40"/>
        <v>0.34966685343237774</v>
      </c>
      <c r="I306" s="2">
        <f t="shared" si="41"/>
        <v>25.907641766790789</v>
      </c>
    </row>
    <row r="307" spans="1:9" ht="13.5" x14ac:dyDescent="0.25">
      <c r="A307" s="3">
        <f>TITRES_STAT!B310</f>
        <v>42452</v>
      </c>
      <c r="B307" s="6">
        <f>TITRES_STAT!D310</f>
        <v>17.782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2.9910454881629533E-2</v>
      </c>
      <c r="G307" s="2">
        <f t="shared" si="43"/>
        <v>8.5539863410055622E-2</v>
      </c>
      <c r="H307" s="2">
        <f t="shared" si="40"/>
        <v>0.34966685343237774</v>
      </c>
      <c r="I307" s="2">
        <f t="shared" si="41"/>
        <v>25.907641766790789</v>
      </c>
    </row>
    <row r="308" spans="1:9" ht="13.5" x14ac:dyDescent="0.25">
      <c r="A308" s="3">
        <f>TITRES_STAT!B311</f>
        <v>42453</v>
      </c>
      <c r="B308" s="6">
        <f>TITRES_STAT!D311</f>
        <v>17.782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2.7773993818655994E-2</v>
      </c>
      <c r="G308" s="2">
        <f t="shared" si="43"/>
        <v>7.9429873166480217E-2</v>
      </c>
      <c r="H308" s="2">
        <f t="shared" si="40"/>
        <v>0.34966685343237774</v>
      </c>
      <c r="I308" s="2">
        <f t="shared" si="41"/>
        <v>25.907641766790789</v>
      </c>
    </row>
    <row r="309" spans="1:9" ht="13.5" x14ac:dyDescent="0.25">
      <c r="A309" s="3">
        <f>TITRES_STAT!B312</f>
        <v>42454</v>
      </c>
      <c r="B309" s="6">
        <f>TITRES_STAT!D312</f>
        <v>17.782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2.5790137117323423E-2</v>
      </c>
      <c r="G309" s="2">
        <f t="shared" si="43"/>
        <v>7.375631079744592E-2</v>
      </c>
      <c r="H309" s="2">
        <f t="shared" si="40"/>
        <v>0.34966685343237774</v>
      </c>
      <c r="I309" s="2">
        <f t="shared" si="41"/>
        <v>25.907641766790789</v>
      </c>
    </row>
    <row r="310" spans="1:9" ht="13.5" x14ac:dyDescent="0.25">
      <c r="A310" s="3">
        <f>TITRES_STAT!B313</f>
        <v>42457</v>
      </c>
      <c r="B310" s="6">
        <f>TITRES_STAT!D313</f>
        <v>17.782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2.3947984466086036E-2</v>
      </c>
      <c r="G310" s="2">
        <f t="shared" si="43"/>
        <v>6.8488002883342641E-2</v>
      </c>
      <c r="H310" s="2">
        <f t="shared" si="40"/>
        <v>0.34966685343237774</v>
      </c>
      <c r="I310" s="2">
        <f t="shared" si="41"/>
        <v>25.907641766790789</v>
      </c>
    </row>
    <row r="311" spans="1:9" ht="13.5" x14ac:dyDescent="0.25">
      <c r="A311" s="3">
        <f>TITRES_STAT!B314</f>
        <v>42458</v>
      </c>
      <c r="B311" s="6">
        <f>TITRES_STAT!D314</f>
        <v>17.782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2.223741414707989E-2</v>
      </c>
      <c r="G311" s="2">
        <f t="shared" si="43"/>
        <v>6.3596002677389601E-2</v>
      </c>
      <c r="H311" s="2">
        <f t="shared" si="40"/>
        <v>0.34966685343237769</v>
      </c>
      <c r="I311" s="2">
        <f t="shared" si="41"/>
        <v>25.907641766790789</v>
      </c>
    </row>
    <row r="312" spans="1:9" ht="13.5" x14ac:dyDescent="0.25">
      <c r="A312" s="3">
        <f>TITRES_STAT!B315</f>
        <v>42459</v>
      </c>
      <c r="B312" s="6">
        <f>TITRES_STAT!D315</f>
        <v>17.782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2.0649027422288468E-2</v>
      </c>
      <c r="G312" s="2">
        <f t="shared" si="43"/>
        <v>5.9053431057576058E-2</v>
      </c>
      <c r="H312" s="2">
        <f t="shared" si="40"/>
        <v>0.34966685343237769</v>
      </c>
      <c r="I312" s="2">
        <f t="shared" si="41"/>
        <v>25.907641766790789</v>
      </c>
    </row>
    <row r="313" spans="1:9" ht="13.5" x14ac:dyDescent="0.25">
      <c r="A313" s="3">
        <f>TITRES_STAT!B316</f>
        <v>42460</v>
      </c>
      <c r="B313" s="6">
        <f>TITRES_STAT!D316</f>
        <v>17.782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1.9174096892125007E-2</v>
      </c>
      <c r="G313" s="2">
        <f t="shared" si="43"/>
        <v>5.4835328839177765E-2</v>
      </c>
      <c r="H313" s="2">
        <f t="shared" si="40"/>
        <v>0.34966685343237774</v>
      </c>
      <c r="I313" s="2">
        <f t="shared" si="41"/>
        <v>25.907641766790789</v>
      </c>
    </row>
    <row r="314" spans="1:9" ht="13.5" x14ac:dyDescent="0.25">
      <c r="A314" s="3">
        <f>TITRES_STAT!B317</f>
        <v>42461</v>
      </c>
      <c r="B314" s="6">
        <f>TITRES_STAT!D317</f>
        <v>17.742000000000001</v>
      </c>
      <c r="C314" s="2">
        <f t="shared" si="36"/>
        <v>-3.9999999999999147E-2</v>
      </c>
      <c r="D314" s="2">
        <f t="shared" si="37"/>
        <v>0</v>
      </c>
      <c r="E314" s="2">
        <f t="shared" si="38"/>
        <v>3.9999999999999147E-2</v>
      </c>
      <c r="F314" s="2">
        <f t="shared" si="43"/>
        <v>1.7804518542687508E-2</v>
      </c>
      <c r="G314" s="2">
        <f t="shared" si="43"/>
        <v>5.3775662493522149E-2</v>
      </c>
      <c r="H314" s="2">
        <f t="shared" si="40"/>
        <v>0.33108878100445999</v>
      </c>
      <c r="I314" s="2">
        <f t="shared" si="41"/>
        <v>24.873531031838112</v>
      </c>
    </row>
    <row r="315" spans="1:9" ht="13.5" x14ac:dyDescent="0.25">
      <c r="A315" s="3">
        <f>TITRES_STAT!B318</f>
        <v>42464</v>
      </c>
      <c r="B315" s="6">
        <f>TITRES_STAT!D318</f>
        <v>17.742000000000001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1.6532767218209829E-2</v>
      </c>
      <c r="G315" s="2">
        <f t="shared" si="43"/>
        <v>4.9934543743984858E-2</v>
      </c>
      <c r="H315" s="2">
        <f t="shared" si="40"/>
        <v>0.33108878100445999</v>
      </c>
      <c r="I315" s="2">
        <f t="shared" si="41"/>
        <v>24.873531031838112</v>
      </c>
    </row>
    <row r="316" spans="1:9" ht="13.5" x14ac:dyDescent="0.25">
      <c r="A316" s="3">
        <f>TITRES_STAT!B319</f>
        <v>42465</v>
      </c>
      <c r="B316" s="6">
        <f>TITRES_STAT!D319</f>
        <v>17.742000000000001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1.5351855274051985E-2</v>
      </c>
      <c r="G316" s="2">
        <f t="shared" si="43"/>
        <v>4.6367790619414505E-2</v>
      </c>
      <c r="H316" s="2">
        <f t="shared" si="40"/>
        <v>0.33108878100446004</v>
      </c>
      <c r="I316" s="2">
        <f t="shared" si="41"/>
        <v>24.873531031838112</v>
      </c>
    </row>
    <row r="317" spans="1:9" ht="13.5" x14ac:dyDescent="0.25">
      <c r="A317" s="3">
        <f>TITRES_STAT!B320</f>
        <v>42466</v>
      </c>
      <c r="B317" s="6">
        <f>TITRES_STAT!D320</f>
        <v>17.742000000000001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1.4255294183048273E-2</v>
      </c>
      <c r="G317" s="2">
        <f t="shared" si="44"/>
        <v>4.3055805575170615E-2</v>
      </c>
      <c r="H317" s="2">
        <f t="shared" si="40"/>
        <v>0.33108878100446004</v>
      </c>
      <c r="I317" s="2">
        <f t="shared" si="41"/>
        <v>24.873531031838112</v>
      </c>
    </row>
    <row r="318" spans="1:9" ht="13.5" x14ac:dyDescent="0.25">
      <c r="A318" s="3">
        <f>TITRES_STAT!B321</f>
        <v>42467</v>
      </c>
      <c r="B318" s="6">
        <f>TITRES_STAT!D321</f>
        <v>18.271999999999998</v>
      </c>
      <c r="C318" s="2">
        <f t="shared" si="36"/>
        <v>0.52999999999999758</v>
      </c>
      <c r="D318" s="2">
        <f t="shared" si="37"/>
        <v>0.52999999999999758</v>
      </c>
      <c r="E318" s="2">
        <f t="shared" si="38"/>
        <v>0</v>
      </c>
      <c r="F318" s="2">
        <f t="shared" si="44"/>
        <v>5.1094201741401793E-2</v>
      </c>
      <c r="G318" s="2">
        <f t="shared" si="44"/>
        <v>3.9980390891229858E-2</v>
      </c>
      <c r="H318" s="2">
        <f t="shared" si="40"/>
        <v>1.2779815455133499</v>
      </c>
      <c r="I318" s="2">
        <f t="shared" si="41"/>
        <v>56.101488092843738</v>
      </c>
    </row>
    <row r="319" spans="1:9" ht="13.5" x14ac:dyDescent="0.25">
      <c r="A319" s="3">
        <f>TITRES_STAT!B322</f>
        <v>42468</v>
      </c>
      <c r="B319" s="6">
        <f>TITRES_STAT!D322</f>
        <v>19.093</v>
      </c>
      <c r="C319" s="2">
        <f t="shared" si="36"/>
        <v>0.82100000000000151</v>
      </c>
      <c r="D319" s="2">
        <f t="shared" si="37"/>
        <v>0.82100000000000151</v>
      </c>
      <c r="E319" s="2">
        <f t="shared" si="38"/>
        <v>0</v>
      </c>
      <c r="F319" s="2">
        <f t="shared" si="44"/>
        <v>0.10608747304558749</v>
      </c>
      <c r="G319" s="2">
        <f t="shared" si="44"/>
        <v>3.7124648684713442E-2</v>
      </c>
      <c r="H319" s="2">
        <f t="shared" si="40"/>
        <v>2.8576020731280454</v>
      </c>
      <c r="I319" s="2">
        <f t="shared" si="41"/>
        <v>74.077160343572672</v>
      </c>
    </row>
    <row r="320" spans="1:9" ht="13.5" x14ac:dyDescent="0.25">
      <c r="A320" s="3">
        <f>TITRES_STAT!B323</f>
        <v>42471</v>
      </c>
      <c r="B320" s="6">
        <f>TITRES_STAT!D323</f>
        <v>19.748999999999999</v>
      </c>
      <c r="C320" s="2">
        <f t="shared" si="36"/>
        <v>0.65599999999999881</v>
      </c>
      <c r="D320" s="2">
        <f t="shared" si="37"/>
        <v>0.65599999999999881</v>
      </c>
      <c r="E320" s="2">
        <f t="shared" si="38"/>
        <v>0</v>
      </c>
      <c r="F320" s="2">
        <f t="shared" si="44"/>
        <v>0.14536693925661687</v>
      </c>
      <c r="G320" s="2">
        <f t="shared" si="44"/>
        <v>3.4472888064376768E-2</v>
      </c>
      <c r="H320" s="2">
        <f t="shared" si="40"/>
        <v>4.2168482949600801</v>
      </c>
      <c r="I320" s="2">
        <f t="shared" si="41"/>
        <v>80.831338320378507</v>
      </c>
    </row>
    <row r="321" spans="1:9" ht="13.5" x14ac:dyDescent="0.25">
      <c r="A321" s="3">
        <f>TITRES_STAT!B324</f>
        <v>42472</v>
      </c>
      <c r="B321" s="6">
        <f>TITRES_STAT!D324</f>
        <v>20.381</v>
      </c>
      <c r="C321" s="2">
        <f t="shared" si="36"/>
        <v>0.63200000000000145</v>
      </c>
      <c r="D321" s="2">
        <f t="shared" si="37"/>
        <v>0.63200000000000145</v>
      </c>
      <c r="E321" s="2">
        <f t="shared" si="38"/>
        <v>0</v>
      </c>
      <c r="F321" s="2">
        <f t="shared" si="44"/>
        <v>0.18012644359543004</v>
      </c>
      <c r="G321" s="2">
        <f t="shared" si="44"/>
        <v>3.2010538916921287E-2</v>
      </c>
      <c r="H321" s="2">
        <f t="shared" si="40"/>
        <v>5.6270981273674305</v>
      </c>
      <c r="I321" s="2">
        <f t="shared" si="41"/>
        <v>84.910439218179448</v>
      </c>
    </row>
    <row r="322" spans="1:9" ht="13.5" x14ac:dyDescent="0.25">
      <c r="A322" s="3">
        <f>TITRES_STAT!B325</f>
        <v>42473</v>
      </c>
      <c r="B322" s="6">
        <f>TITRES_STAT!D325</f>
        <v>20.396999999999998</v>
      </c>
      <c r="C322" s="2">
        <f t="shared" si="36"/>
        <v>1.5999999999998238E-2</v>
      </c>
      <c r="D322" s="2">
        <f t="shared" si="37"/>
        <v>1.5999999999998238E-2</v>
      </c>
      <c r="E322" s="2">
        <f t="shared" si="38"/>
        <v>0</v>
      </c>
      <c r="F322" s="2">
        <f t="shared" si="44"/>
        <v>0.16840312619575634</v>
      </c>
      <c r="G322" s="2">
        <f t="shared" si="44"/>
        <v>2.9724071851426909E-2</v>
      </c>
      <c r="H322" s="2">
        <f t="shared" si="40"/>
        <v>5.6655470030318922</v>
      </c>
      <c r="I322" s="2">
        <f t="shared" si="41"/>
        <v>84.997480333644944</v>
      </c>
    </row>
    <row r="323" spans="1:9" ht="13.5" x14ac:dyDescent="0.25">
      <c r="A323" s="3">
        <f>TITRES_STAT!B326</f>
        <v>42474</v>
      </c>
      <c r="B323" s="6">
        <f>TITRES_STAT!D326</f>
        <v>20.539000000000001</v>
      </c>
      <c r="C323" s="2">
        <f t="shared" ref="C323:C386" si="45">B323-B322</f>
        <v>0.14200000000000301</v>
      </c>
      <c r="D323" s="2">
        <f t="shared" ref="D323:D386" si="46">IF(C323&gt;0,C323,0)</f>
        <v>0.14200000000000301</v>
      </c>
      <c r="E323" s="2">
        <f t="shared" ref="E323:E386" si="47">IF(C323&lt;0,-C323,0)</f>
        <v>0</v>
      </c>
      <c r="F323" s="2">
        <f t="shared" si="44"/>
        <v>0.1665171886103454</v>
      </c>
      <c r="G323" s="2">
        <f t="shared" si="44"/>
        <v>2.7600923862039273E-2</v>
      </c>
      <c r="H323" s="2">
        <f t="shared" si="40"/>
        <v>6.0330295262095772</v>
      </c>
      <c r="I323" s="2">
        <f t="shared" si="41"/>
        <v>85.781376343247828</v>
      </c>
    </row>
    <row r="324" spans="1:9" ht="13.5" x14ac:dyDescent="0.25">
      <c r="A324" s="3">
        <f>TITRES_STAT!B327</f>
        <v>42475</v>
      </c>
      <c r="B324" s="6">
        <f>TITRES_STAT!D327</f>
        <v>20.626000000000001</v>
      </c>
      <c r="C324" s="2">
        <f t="shared" si="45"/>
        <v>8.6999999999999744E-2</v>
      </c>
      <c r="D324" s="2">
        <f t="shared" si="46"/>
        <v>8.6999999999999744E-2</v>
      </c>
      <c r="E324" s="2">
        <f t="shared" si="47"/>
        <v>0</v>
      </c>
      <c r="F324" s="2">
        <f t="shared" si="44"/>
        <v>0.16083738942389214</v>
      </c>
      <c r="G324" s="2">
        <f t="shared" si="44"/>
        <v>2.562942930046504E-2</v>
      </c>
      <c r="H324" s="2">
        <f t="shared" si="40"/>
        <v>6.2754963264427346</v>
      </c>
      <c r="I324" s="2">
        <f t="shared" si="41"/>
        <v>86.255233249647759</v>
      </c>
    </row>
    <row r="325" spans="1:9" ht="13.5" x14ac:dyDescent="0.25">
      <c r="A325" s="3">
        <f>TITRES_STAT!B328</f>
        <v>42478</v>
      </c>
      <c r="B325" s="6">
        <f>TITRES_STAT!D328</f>
        <v>21.234000000000002</v>
      </c>
      <c r="C325" s="2">
        <f t="shared" si="45"/>
        <v>0.60800000000000054</v>
      </c>
      <c r="D325" s="2">
        <f t="shared" si="46"/>
        <v>0.60800000000000054</v>
      </c>
      <c r="E325" s="2">
        <f t="shared" si="47"/>
        <v>0</v>
      </c>
      <c r="F325" s="2">
        <f t="shared" si="44"/>
        <v>0.19277757589361416</v>
      </c>
      <c r="G325" s="2">
        <f t="shared" si="44"/>
        <v>2.3798755779003252E-2</v>
      </c>
      <c r="H325" s="2">
        <f t="shared" si="40"/>
        <v>8.1003216169685039</v>
      </c>
      <c r="I325" s="2">
        <f t="shared" si="41"/>
        <v>89.011377376647928</v>
      </c>
    </row>
    <row r="326" spans="1:9" ht="13.5" x14ac:dyDescent="0.25">
      <c r="A326" s="3">
        <f>TITRES_STAT!B329</f>
        <v>42479</v>
      </c>
      <c r="B326" s="6">
        <f>TITRES_STAT!D329</f>
        <v>21.977</v>
      </c>
      <c r="C326" s="2">
        <f t="shared" si="45"/>
        <v>0.74299999999999855</v>
      </c>
      <c r="D326" s="2">
        <f t="shared" si="46"/>
        <v>0.74299999999999855</v>
      </c>
      <c r="E326" s="2">
        <f t="shared" si="47"/>
        <v>0</v>
      </c>
      <c r="F326" s="2">
        <f t="shared" si="44"/>
        <v>0.23207917761549876</v>
      </c>
      <c r="G326" s="2">
        <f t="shared" si="44"/>
        <v>2.2098844651931591E-2</v>
      </c>
      <c r="H326" s="2">
        <f t="shared" si="40"/>
        <v>10.50186927284515</v>
      </c>
      <c r="I326" s="2">
        <f t="shared" si="41"/>
        <v>91.305761035200533</v>
      </c>
    </row>
    <row r="327" spans="1:9" ht="13.5" x14ac:dyDescent="0.25">
      <c r="A327" s="3">
        <f>TITRES_STAT!B330</f>
        <v>42480</v>
      </c>
      <c r="B327" s="6">
        <f>TITRES_STAT!D330</f>
        <v>22.513999999999999</v>
      </c>
      <c r="C327" s="2">
        <f t="shared" si="45"/>
        <v>0.53699999999999903</v>
      </c>
      <c r="D327" s="2">
        <f t="shared" si="46"/>
        <v>0.53699999999999903</v>
      </c>
      <c r="E327" s="2">
        <f t="shared" si="47"/>
        <v>0</v>
      </c>
      <c r="F327" s="2">
        <f t="shared" si="44"/>
        <v>0.25385923635724877</v>
      </c>
      <c r="G327" s="2">
        <f t="shared" si="44"/>
        <v>2.0520355748222193E-2</v>
      </c>
      <c r="H327" s="2">
        <f t="shared" si="40"/>
        <v>12.371093341266375</v>
      </c>
      <c r="I327" s="2">
        <f t="shared" si="41"/>
        <v>92.521180022625657</v>
      </c>
    </row>
    <row r="328" spans="1:9" ht="13.5" x14ac:dyDescent="0.25">
      <c r="A328" s="3">
        <f>TITRES_STAT!B331</f>
        <v>42481</v>
      </c>
      <c r="B328" s="6">
        <f>TITRES_STAT!D331</f>
        <v>23.177</v>
      </c>
      <c r="C328" s="2">
        <f t="shared" si="45"/>
        <v>0.66300000000000026</v>
      </c>
      <c r="D328" s="2">
        <f t="shared" si="46"/>
        <v>0.66300000000000026</v>
      </c>
      <c r="E328" s="2">
        <f t="shared" si="47"/>
        <v>0</v>
      </c>
      <c r="F328" s="2">
        <f t="shared" si="44"/>
        <v>0.28308357661744532</v>
      </c>
      <c r="G328" s="2">
        <f t="shared" si="44"/>
        <v>1.9054616051920607E-2</v>
      </c>
      <c r="H328" s="2">
        <f t="shared" si="40"/>
        <v>14.856430370787344</v>
      </c>
      <c r="I328" s="2">
        <f t="shared" si="41"/>
        <v>93.693410328705994</v>
      </c>
    </row>
    <row r="329" spans="1:9" ht="13.5" x14ac:dyDescent="0.25">
      <c r="A329" s="3">
        <f>TITRES_STAT!B332</f>
        <v>42482</v>
      </c>
      <c r="B329" s="6">
        <f>TITRES_STAT!D332</f>
        <v>23.699000000000002</v>
      </c>
      <c r="C329" s="2">
        <f t="shared" si="45"/>
        <v>0.52200000000000202</v>
      </c>
      <c r="D329" s="2">
        <f t="shared" si="46"/>
        <v>0.52200000000000202</v>
      </c>
      <c r="E329" s="2">
        <f t="shared" si="47"/>
        <v>0</v>
      </c>
      <c r="F329" s="2">
        <f t="shared" si="44"/>
        <v>0.30014903543048504</v>
      </c>
      <c r="G329" s="2">
        <f t="shared" si="44"/>
        <v>1.7693572048211991E-2</v>
      </c>
      <c r="H329" s="2">
        <f t="shared" si="40"/>
        <v>16.963733191501959</v>
      </c>
      <c r="I329" s="2">
        <f t="shared" si="41"/>
        <v>94.433228386663714</v>
      </c>
    </row>
    <row r="330" spans="1:9" ht="13.5" x14ac:dyDescent="0.25">
      <c r="A330" s="3">
        <f>TITRES_STAT!B333</f>
        <v>42485</v>
      </c>
      <c r="B330" s="6">
        <f>TITRES_STAT!D333</f>
        <v>24.038</v>
      </c>
      <c r="C330" s="2">
        <f t="shared" si="45"/>
        <v>0.33899999999999864</v>
      </c>
      <c r="D330" s="2">
        <f t="shared" si="46"/>
        <v>0.33899999999999864</v>
      </c>
      <c r="E330" s="2">
        <f t="shared" si="47"/>
        <v>0</v>
      </c>
      <c r="F330" s="2">
        <f t="shared" si="44"/>
        <v>0.30292410432830746</v>
      </c>
      <c r="G330" s="2">
        <f t="shared" si="44"/>
        <v>1.6429745473339707E-2</v>
      </c>
      <c r="H330" s="2">
        <f t="shared" si="40"/>
        <v>18.437540911382815</v>
      </c>
      <c r="I330" s="2">
        <f t="shared" si="41"/>
        <v>94.855316294591617</v>
      </c>
    </row>
    <row r="331" spans="1:9" ht="13.5" x14ac:dyDescent="0.25">
      <c r="A331" s="3">
        <f>TITRES_STAT!B334</f>
        <v>42486</v>
      </c>
      <c r="B331" s="6">
        <f>TITRES_STAT!D334</f>
        <v>23.699000000000002</v>
      </c>
      <c r="C331" s="2">
        <f t="shared" si="45"/>
        <v>-0.33899999999999864</v>
      </c>
      <c r="D331" s="2">
        <f t="shared" si="46"/>
        <v>0</v>
      </c>
      <c r="E331" s="2">
        <f t="shared" si="47"/>
        <v>0.33899999999999864</v>
      </c>
      <c r="F331" s="2">
        <f t="shared" si="44"/>
        <v>0.28128666830485693</v>
      </c>
      <c r="G331" s="2">
        <f t="shared" si="44"/>
        <v>3.9470477939529632E-2</v>
      </c>
      <c r="H331" s="2">
        <f t="shared" si="40"/>
        <v>7.1265077847752307</v>
      </c>
      <c r="I331" s="2">
        <f t="shared" si="41"/>
        <v>87.69459125021119</v>
      </c>
    </row>
    <row r="332" spans="1:9" ht="13.5" x14ac:dyDescent="0.25">
      <c r="A332" s="3">
        <f>TITRES_STAT!B335</f>
        <v>42487</v>
      </c>
      <c r="B332" s="6">
        <f>TITRES_STAT!D335</f>
        <v>24.094000000000001</v>
      </c>
      <c r="C332" s="2">
        <f t="shared" si="45"/>
        <v>0.39499999999999957</v>
      </c>
      <c r="D332" s="2">
        <f t="shared" si="46"/>
        <v>0.39499999999999957</v>
      </c>
      <c r="E332" s="2">
        <f t="shared" si="47"/>
        <v>0</v>
      </c>
      <c r="F332" s="2">
        <f t="shared" si="44"/>
        <v>0.28940904914022425</v>
      </c>
      <c r="G332" s="2">
        <f t="shared" si="44"/>
        <v>3.665115808670609E-2</v>
      </c>
      <c r="H332" s="2">
        <f t="shared" si="40"/>
        <v>7.8963139024301974</v>
      </c>
      <c r="I332" s="2">
        <f t="shared" si="41"/>
        <v>88.759389439632628</v>
      </c>
    </row>
    <row r="333" spans="1:9" ht="13.5" x14ac:dyDescent="0.25">
      <c r="A333" s="3">
        <f>TITRES_STAT!B336</f>
        <v>42488</v>
      </c>
      <c r="B333" s="6">
        <f>TITRES_STAT!D336</f>
        <v>24.489000000000001</v>
      </c>
      <c r="C333" s="2">
        <f t="shared" si="45"/>
        <v>0.39499999999999957</v>
      </c>
      <c r="D333" s="2">
        <f t="shared" si="46"/>
        <v>0.39499999999999957</v>
      </c>
      <c r="E333" s="2">
        <f t="shared" si="47"/>
        <v>0</v>
      </c>
      <c r="F333" s="2">
        <f t="shared" ref="F333:G348" si="48">((F332*13)+D333)/14</f>
        <v>0.29695125991592253</v>
      </c>
      <c r="G333" s="2">
        <f t="shared" si="48"/>
        <v>3.4033218223369945E-2</v>
      </c>
      <c r="H333" s="2">
        <f t="shared" si="40"/>
        <v>8.7253358752893941</v>
      </c>
      <c r="I333" s="2">
        <f t="shared" si="41"/>
        <v>89.717578777501672</v>
      </c>
    </row>
    <row r="334" spans="1:9" ht="13.5" x14ac:dyDescent="0.25">
      <c r="A334" s="3">
        <f>TITRES_STAT!B337</f>
        <v>42489</v>
      </c>
      <c r="B334" s="6">
        <f>TITRES_STAT!D337</f>
        <v>24.489000000000001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0.2757404556362138</v>
      </c>
      <c r="G334" s="2">
        <f t="shared" si="48"/>
        <v>3.1602274064557803E-2</v>
      </c>
      <c r="H334" s="2">
        <f t="shared" si="40"/>
        <v>8.7253358752893941</v>
      </c>
      <c r="I334" s="2">
        <f t="shared" si="41"/>
        <v>89.717578777501672</v>
      </c>
    </row>
    <row r="335" spans="1:9" ht="13.5" x14ac:dyDescent="0.25">
      <c r="A335" s="3">
        <f>TITRES_STAT!B338</f>
        <v>42492</v>
      </c>
      <c r="B335" s="6">
        <f>TITRES_STAT!D338</f>
        <v>25.120999999999999</v>
      </c>
      <c r="C335" s="2">
        <f t="shared" si="45"/>
        <v>0.6319999999999979</v>
      </c>
      <c r="D335" s="2">
        <f t="shared" si="46"/>
        <v>0.6319999999999979</v>
      </c>
      <c r="E335" s="2">
        <f t="shared" si="47"/>
        <v>0</v>
      </c>
      <c r="F335" s="2">
        <f t="shared" si="48"/>
        <v>0.30118756594791268</v>
      </c>
      <c r="G335" s="2">
        <f t="shared" si="48"/>
        <v>2.9344968774232243E-2</v>
      </c>
      <c r="H335" s="2">
        <f t="shared" si="40"/>
        <v>10.263686707766576</v>
      </c>
      <c r="I335" s="2">
        <f t="shared" si="41"/>
        <v>91.121912159448854</v>
      </c>
    </row>
    <row r="336" spans="1:9" ht="13.5" x14ac:dyDescent="0.25">
      <c r="A336" s="3">
        <f>TITRES_STAT!B339</f>
        <v>42493</v>
      </c>
      <c r="B336" s="6">
        <f>TITRES_STAT!D339</f>
        <v>25.279</v>
      </c>
      <c r="C336" s="2">
        <f t="shared" si="45"/>
        <v>0.15800000000000125</v>
      </c>
      <c r="D336" s="2">
        <f t="shared" si="46"/>
        <v>0.15800000000000125</v>
      </c>
      <c r="E336" s="2">
        <f t="shared" si="47"/>
        <v>0</v>
      </c>
      <c r="F336" s="2">
        <f t="shared" si="48"/>
        <v>0.29095988266591899</v>
      </c>
      <c r="G336" s="2">
        <f t="shared" si="48"/>
        <v>2.7248899576072797E-2</v>
      </c>
      <c r="H336" s="2">
        <f t="shared" si="40"/>
        <v>10.677858085741205</v>
      </c>
      <c r="I336" s="2">
        <f t="shared" si="41"/>
        <v>91.436785815876533</v>
      </c>
    </row>
    <row r="337" spans="1:9" ht="13.5" x14ac:dyDescent="0.25">
      <c r="A337" s="3">
        <f>TITRES_STAT!B340</f>
        <v>42494</v>
      </c>
      <c r="B337" s="6">
        <f>TITRES_STAT!D340</f>
        <v>25.294</v>
      </c>
      <c r="C337" s="2">
        <f t="shared" si="45"/>
        <v>1.5000000000000568E-2</v>
      </c>
      <c r="D337" s="2">
        <f t="shared" si="46"/>
        <v>1.5000000000000568E-2</v>
      </c>
      <c r="E337" s="2">
        <f t="shared" si="47"/>
        <v>0</v>
      </c>
      <c r="F337" s="2">
        <f t="shared" si="48"/>
        <v>0.27124846247549622</v>
      </c>
      <c r="G337" s="2">
        <f t="shared" si="48"/>
        <v>2.5302549606353312E-2</v>
      </c>
      <c r="H337" s="2">
        <f t="shared" ref="H337:H400" si="49">F337/G337</f>
        <v>10.720202773849614</v>
      </c>
      <c r="I337" s="2">
        <f t="shared" ref="I337:I400" si="50">IF(G337=0,100,100-(100/(1+H337)))</f>
        <v>91.467724413171226</v>
      </c>
    </row>
    <row r="338" spans="1:9" ht="13.5" x14ac:dyDescent="0.25">
      <c r="A338" s="3">
        <f>TITRES_STAT!B341</f>
        <v>42495</v>
      </c>
      <c r="B338" s="6">
        <f>TITRES_STAT!D341</f>
        <v>26.431999999999999</v>
      </c>
      <c r="C338" s="2">
        <f t="shared" si="45"/>
        <v>1.1379999999999981</v>
      </c>
      <c r="D338" s="2">
        <f t="shared" si="46"/>
        <v>1.1379999999999981</v>
      </c>
      <c r="E338" s="2">
        <f t="shared" si="47"/>
        <v>0</v>
      </c>
      <c r="F338" s="2">
        <f t="shared" si="48"/>
        <v>0.3331592865843892</v>
      </c>
      <c r="G338" s="2">
        <f t="shared" si="48"/>
        <v>2.3495224634470933E-2</v>
      </c>
      <c r="H338" s="2">
        <f t="shared" si="49"/>
        <v>14.179872368429956</v>
      </c>
      <c r="I338" s="2">
        <f t="shared" si="50"/>
        <v>93.412329328409044</v>
      </c>
    </row>
    <row r="339" spans="1:9" ht="13.5" x14ac:dyDescent="0.25">
      <c r="A339" s="3">
        <f>TITRES_STAT!B342</f>
        <v>42496</v>
      </c>
      <c r="B339" s="6">
        <f>TITRES_STAT!D342</f>
        <v>27.617000000000001</v>
      </c>
      <c r="C339" s="2">
        <f t="shared" si="45"/>
        <v>1.1850000000000023</v>
      </c>
      <c r="D339" s="2">
        <f t="shared" si="46"/>
        <v>1.1850000000000023</v>
      </c>
      <c r="E339" s="2">
        <f t="shared" si="47"/>
        <v>0</v>
      </c>
      <c r="F339" s="2">
        <f t="shared" si="48"/>
        <v>0.39400505182836154</v>
      </c>
      <c r="G339" s="2">
        <f t="shared" si="48"/>
        <v>2.1816994303437292E-2</v>
      </c>
      <c r="H339" s="2">
        <f t="shared" si="49"/>
        <v>18.059547816184999</v>
      </c>
      <c r="I339" s="2">
        <f t="shared" si="50"/>
        <v>94.753285809064053</v>
      </c>
    </row>
    <row r="340" spans="1:9" ht="13.5" x14ac:dyDescent="0.25">
      <c r="A340" s="3">
        <f>TITRES_STAT!B343</f>
        <v>42499</v>
      </c>
      <c r="B340" s="6">
        <f>TITRES_STAT!D343</f>
        <v>28.856999999999999</v>
      </c>
      <c r="C340" s="2">
        <f t="shared" si="45"/>
        <v>1.2399999999999984</v>
      </c>
      <c r="D340" s="2">
        <f t="shared" si="46"/>
        <v>1.2399999999999984</v>
      </c>
      <c r="E340" s="2">
        <f t="shared" si="47"/>
        <v>0</v>
      </c>
      <c r="F340" s="2">
        <f t="shared" si="48"/>
        <v>0.4544332624120499</v>
      </c>
      <c r="G340" s="2">
        <f t="shared" si="48"/>
        <v>2.0258637567477485E-2</v>
      </c>
      <c r="H340" s="2">
        <f t="shared" si="49"/>
        <v>22.431580647929717</v>
      </c>
      <c r="I340" s="2">
        <f t="shared" si="50"/>
        <v>95.732255475951618</v>
      </c>
    </row>
    <row r="341" spans="1:9" ht="13.5" x14ac:dyDescent="0.25">
      <c r="A341" s="3">
        <f>TITRES_STAT!B344</f>
        <v>42500</v>
      </c>
      <c r="B341" s="6">
        <f>TITRES_STAT!D344</f>
        <v>29.702000000000002</v>
      </c>
      <c r="C341" s="2">
        <f t="shared" si="45"/>
        <v>0.84500000000000242</v>
      </c>
      <c r="D341" s="2">
        <f t="shared" si="46"/>
        <v>0.84500000000000242</v>
      </c>
      <c r="E341" s="2">
        <f t="shared" si="47"/>
        <v>0</v>
      </c>
      <c r="F341" s="2">
        <f t="shared" si="48"/>
        <v>0.48233088652547507</v>
      </c>
      <c r="G341" s="2">
        <f t="shared" si="48"/>
        <v>1.881159202694338E-2</v>
      </c>
      <c r="H341" s="2">
        <f t="shared" si="49"/>
        <v>25.640088613161737</v>
      </c>
      <c r="I341" s="2">
        <f t="shared" si="50"/>
        <v>96.246258732390473</v>
      </c>
    </row>
    <row r="342" spans="1:9" ht="13.5" x14ac:dyDescent="0.25">
      <c r="A342" s="3">
        <f>TITRES_STAT!B345</f>
        <v>42501</v>
      </c>
      <c r="B342" s="6">
        <f>TITRES_STAT!D345</f>
        <v>31.036999999999999</v>
      </c>
      <c r="C342" s="2">
        <f t="shared" si="45"/>
        <v>1.3349999999999973</v>
      </c>
      <c r="D342" s="2">
        <f t="shared" si="46"/>
        <v>1.3349999999999973</v>
      </c>
      <c r="E342" s="2">
        <f t="shared" si="47"/>
        <v>0</v>
      </c>
      <c r="F342" s="2">
        <f t="shared" si="48"/>
        <v>0.54323582320222663</v>
      </c>
      <c r="G342" s="2">
        <f t="shared" si="48"/>
        <v>1.746790688216171E-2</v>
      </c>
      <c r="H342" s="2">
        <f t="shared" si="49"/>
        <v>31.099079406988427</v>
      </c>
      <c r="I342" s="2">
        <f t="shared" si="50"/>
        <v>96.884645857531083</v>
      </c>
    </row>
    <row r="343" spans="1:9" ht="13.5" x14ac:dyDescent="0.25">
      <c r="A343" s="3">
        <f>TITRES_STAT!B346</f>
        <v>42502</v>
      </c>
      <c r="B343" s="6">
        <f>TITRES_STAT!D346</f>
        <v>31.597999999999999</v>
      </c>
      <c r="C343" s="2">
        <f t="shared" si="45"/>
        <v>0.56099999999999994</v>
      </c>
      <c r="D343" s="2">
        <f t="shared" si="46"/>
        <v>0.56099999999999994</v>
      </c>
      <c r="E343" s="2">
        <f t="shared" si="47"/>
        <v>0</v>
      </c>
      <c r="F343" s="2">
        <f t="shared" si="48"/>
        <v>0.54450469297349613</v>
      </c>
      <c r="G343" s="2">
        <f t="shared" si="48"/>
        <v>1.6220199247721587E-2</v>
      </c>
      <c r="H343" s="2">
        <f t="shared" si="49"/>
        <v>33.569544039354597</v>
      </c>
      <c r="I343" s="2">
        <f t="shared" si="50"/>
        <v>97.107280330739741</v>
      </c>
    </row>
    <row r="344" spans="1:9" ht="13.5" x14ac:dyDescent="0.25">
      <c r="A344" s="3">
        <f>TITRES_STAT!B347</f>
        <v>42503</v>
      </c>
      <c r="B344" s="6">
        <f>TITRES_STAT!D347</f>
        <v>30.65</v>
      </c>
      <c r="C344" s="2">
        <f t="shared" si="45"/>
        <v>-0.9480000000000004</v>
      </c>
      <c r="D344" s="2">
        <f t="shared" si="46"/>
        <v>0</v>
      </c>
      <c r="E344" s="2">
        <f t="shared" si="47"/>
        <v>0.9480000000000004</v>
      </c>
      <c r="F344" s="2">
        <f t="shared" si="48"/>
        <v>0.50561150061824633</v>
      </c>
      <c r="G344" s="2">
        <f t="shared" si="48"/>
        <v>8.2775899301455791E-2</v>
      </c>
      <c r="H344" s="2">
        <f t="shared" si="49"/>
        <v>6.1081970100608025</v>
      </c>
      <c r="I344" s="2">
        <f t="shared" si="50"/>
        <v>85.93173488882455</v>
      </c>
    </row>
    <row r="345" spans="1:9" ht="13.5" x14ac:dyDescent="0.25">
      <c r="A345" s="3">
        <f>TITRES_STAT!B348</f>
        <v>42506</v>
      </c>
      <c r="B345" s="6">
        <f>TITRES_STAT!D348</f>
        <v>30.808</v>
      </c>
      <c r="C345" s="2">
        <f t="shared" si="45"/>
        <v>0.15800000000000125</v>
      </c>
      <c r="D345" s="2">
        <f t="shared" si="46"/>
        <v>0.15800000000000125</v>
      </c>
      <c r="E345" s="2">
        <f t="shared" si="47"/>
        <v>0</v>
      </c>
      <c r="F345" s="2">
        <f t="shared" si="48"/>
        <v>0.48078210771694307</v>
      </c>
      <c r="G345" s="2">
        <f t="shared" si="48"/>
        <v>7.6863335065637514E-2</v>
      </c>
      <c r="H345" s="2">
        <f t="shared" si="49"/>
        <v>6.2550253291296656</v>
      </c>
      <c r="I345" s="2">
        <f t="shared" si="50"/>
        <v>86.216450603075117</v>
      </c>
    </row>
    <row r="346" spans="1:9" ht="13.5" x14ac:dyDescent="0.25">
      <c r="A346" s="3">
        <f>TITRES_STAT!B349</f>
        <v>42507</v>
      </c>
      <c r="B346" s="6">
        <f>TITRES_STAT!D349</f>
        <v>31.597999999999999</v>
      </c>
      <c r="C346" s="2">
        <f t="shared" si="45"/>
        <v>0.78999999999999915</v>
      </c>
      <c r="D346" s="2">
        <f t="shared" si="46"/>
        <v>0.78999999999999915</v>
      </c>
      <c r="E346" s="2">
        <f t="shared" si="47"/>
        <v>0</v>
      </c>
      <c r="F346" s="2">
        <f t="shared" si="48"/>
        <v>0.50286910002287566</v>
      </c>
      <c r="G346" s="2">
        <f t="shared" si="48"/>
        <v>7.1373096846663403E-2</v>
      </c>
      <c r="H346" s="2">
        <f t="shared" si="49"/>
        <v>7.0456393548850773</v>
      </c>
      <c r="I346" s="2">
        <f t="shared" si="50"/>
        <v>87.570906973442334</v>
      </c>
    </row>
    <row r="347" spans="1:9" ht="13.5" x14ac:dyDescent="0.25">
      <c r="A347" s="3">
        <f>TITRES_STAT!B350</f>
        <v>42508</v>
      </c>
      <c r="B347" s="6">
        <f>TITRES_STAT!D350</f>
        <v>31.597999999999999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0.46694987859267023</v>
      </c>
      <c r="G347" s="2">
        <f t="shared" si="48"/>
        <v>6.6275018500473154E-2</v>
      </c>
      <c r="H347" s="2">
        <f t="shared" si="49"/>
        <v>7.0456393548850773</v>
      </c>
      <c r="I347" s="2">
        <f t="shared" si="50"/>
        <v>87.570906973442334</v>
      </c>
    </row>
    <row r="348" spans="1:9" ht="13.5" x14ac:dyDescent="0.25">
      <c r="A348" s="3">
        <f>TITRES_STAT!B351</f>
        <v>42509</v>
      </c>
      <c r="B348" s="6">
        <f>TITRES_STAT!D351</f>
        <v>31.597999999999999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0.43359631583605091</v>
      </c>
      <c r="G348" s="2">
        <f t="shared" si="48"/>
        <v>6.1541088607582214E-2</v>
      </c>
      <c r="H348" s="2">
        <f t="shared" si="49"/>
        <v>7.0456393548850764</v>
      </c>
      <c r="I348" s="2">
        <f t="shared" si="50"/>
        <v>87.570906973442334</v>
      </c>
    </row>
    <row r="349" spans="1:9" ht="13.5" x14ac:dyDescent="0.25">
      <c r="A349" s="3">
        <f>TITRES_STAT!B352</f>
        <v>42510</v>
      </c>
      <c r="B349" s="6">
        <f>TITRES_STAT!D352</f>
        <v>31.597999999999999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0.40262515041919011</v>
      </c>
      <c r="G349" s="2">
        <f t="shared" si="51"/>
        <v>5.7145296564183483E-2</v>
      </c>
      <c r="H349" s="2">
        <f t="shared" si="49"/>
        <v>7.0456393548850773</v>
      </c>
      <c r="I349" s="2">
        <f t="shared" si="50"/>
        <v>87.570906973442334</v>
      </c>
    </row>
    <row r="350" spans="1:9" ht="13.5" x14ac:dyDescent="0.25">
      <c r="A350" s="3">
        <f>TITRES_STAT!B353</f>
        <v>42513</v>
      </c>
      <c r="B350" s="6">
        <f>TITRES_STAT!D353</f>
        <v>32.408999999999999</v>
      </c>
      <c r="C350" s="2">
        <f t="shared" si="45"/>
        <v>0.81099999999999994</v>
      </c>
      <c r="D350" s="2">
        <f t="shared" si="46"/>
        <v>0.81099999999999994</v>
      </c>
      <c r="E350" s="2">
        <f t="shared" si="47"/>
        <v>0</v>
      </c>
      <c r="F350" s="2">
        <f t="shared" si="51"/>
        <v>0.43179478253210507</v>
      </c>
      <c r="G350" s="2">
        <f t="shared" si="51"/>
        <v>5.3063489666741806E-2</v>
      </c>
      <c r="H350" s="2">
        <f t="shared" si="49"/>
        <v>8.1373235202572385</v>
      </c>
      <c r="I350" s="2">
        <f t="shared" si="50"/>
        <v>89.055876178806386</v>
      </c>
    </row>
    <row r="351" spans="1:9" ht="13.5" x14ac:dyDescent="0.25">
      <c r="A351" s="3">
        <f>TITRES_STAT!B354</f>
        <v>42514</v>
      </c>
      <c r="B351" s="6">
        <f>TITRES_STAT!D354</f>
        <v>32.408999999999999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0.40095229806552612</v>
      </c>
      <c r="G351" s="2">
        <f t="shared" si="51"/>
        <v>4.9273240404831678E-2</v>
      </c>
      <c r="H351" s="2">
        <f t="shared" si="49"/>
        <v>8.1373235202572385</v>
      </c>
      <c r="I351" s="2">
        <f t="shared" si="50"/>
        <v>89.055876178806386</v>
      </c>
    </row>
    <row r="352" spans="1:9" ht="13.5" x14ac:dyDescent="0.25">
      <c r="A352" s="3">
        <f>TITRES_STAT!B355</f>
        <v>42515</v>
      </c>
      <c r="B352" s="6">
        <f>TITRES_STAT!D355</f>
        <v>32.634999999999998</v>
      </c>
      <c r="C352" s="2">
        <f t="shared" si="45"/>
        <v>0.22599999999999909</v>
      </c>
      <c r="D352" s="2">
        <f t="shared" si="46"/>
        <v>0.22599999999999909</v>
      </c>
      <c r="E352" s="2">
        <f t="shared" si="47"/>
        <v>0</v>
      </c>
      <c r="F352" s="2">
        <f t="shared" si="51"/>
        <v>0.38845570534655988</v>
      </c>
      <c r="G352" s="2">
        <f t="shared" si="51"/>
        <v>4.5753723233057986E-2</v>
      </c>
      <c r="H352" s="2">
        <f t="shared" si="49"/>
        <v>8.4901441434146019</v>
      </c>
      <c r="I352" s="2">
        <f t="shared" si="50"/>
        <v>89.462752252357305</v>
      </c>
    </row>
    <row r="353" spans="1:9" ht="13.5" x14ac:dyDescent="0.25">
      <c r="A353" s="3">
        <f>TITRES_STAT!B356</f>
        <v>42516</v>
      </c>
      <c r="B353" s="6">
        <f>TITRES_STAT!D356</f>
        <v>33.219000000000001</v>
      </c>
      <c r="C353" s="2">
        <f t="shared" si="45"/>
        <v>0.58400000000000318</v>
      </c>
      <c r="D353" s="2">
        <f t="shared" si="46"/>
        <v>0.58400000000000318</v>
      </c>
      <c r="E353" s="2">
        <f t="shared" si="47"/>
        <v>0</v>
      </c>
      <c r="F353" s="2">
        <f t="shared" si="51"/>
        <v>0.40242315496466297</v>
      </c>
      <c r="G353" s="2">
        <f t="shared" si="51"/>
        <v>4.248560014498242E-2</v>
      </c>
      <c r="H353" s="2">
        <f t="shared" si="49"/>
        <v>9.4719894173882686</v>
      </c>
      <c r="I353" s="2">
        <f t="shared" si="50"/>
        <v>90.450716094694059</v>
      </c>
    </row>
    <row r="354" spans="1:9" ht="13.5" x14ac:dyDescent="0.25">
      <c r="A354" s="3">
        <f>TITRES_STAT!B357</f>
        <v>42517</v>
      </c>
      <c r="B354" s="6">
        <f>TITRES_STAT!D357</f>
        <v>33.219000000000001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0.37367864389575844</v>
      </c>
      <c r="G354" s="2">
        <f t="shared" si="51"/>
        <v>3.9450914420340821E-2</v>
      </c>
      <c r="H354" s="2">
        <f t="shared" si="49"/>
        <v>9.4719894173882668</v>
      </c>
      <c r="I354" s="2">
        <f t="shared" si="50"/>
        <v>90.450716094694059</v>
      </c>
    </row>
    <row r="355" spans="1:9" ht="13.5" x14ac:dyDescent="0.25">
      <c r="A355" s="3">
        <f>TITRES_STAT!B358</f>
        <v>42520</v>
      </c>
      <c r="B355" s="6">
        <f>TITRES_STAT!D358</f>
        <v>33.219000000000001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0.34698731218891854</v>
      </c>
      <c r="G355" s="2">
        <f t="shared" si="51"/>
        <v>3.6632991961745041E-2</v>
      </c>
      <c r="H355" s="2">
        <f t="shared" si="49"/>
        <v>9.4719894173882686</v>
      </c>
      <c r="I355" s="2">
        <f t="shared" si="50"/>
        <v>90.450716094694059</v>
      </c>
    </row>
    <row r="356" spans="1:9" ht="13.5" x14ac:dyDescent="0.25">
      <c r="A356" s="3">
        <f>TITRES_STAT!B359</f>
        <v>42521</v>
      </c>
      <c r="B356" s="6">
        <f>TITRES_STAT!D359</f>
        <v>33.219000000000001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0.32220250417542434</v>
      </c>
      <c r="G356" s="2">
        <f t="shared" si="51"/>
        <v>3.4016349678763255E-2</v>
      </c>
      <c r="H356" s="2">
        <f t="shared" si="49"/>
        <v>9.4719894173882668</v>
      </c>
      <c r="I356" s="2">
        <f t="shared" si="50"/>
        <v>90.450716094694059</v>
      </c>
    </row>
    <row r="357" spans="1:9" ht="13.5" x14ac:dyDescent="0.25">
      <c r="A357" s="3">
        <f>TITRES_STAT!B360</f>
        <v>42522</v>
      </c>
      <c r="B357" s="6">
        <f>TITRES_STAT!D360</f>
        <v>33.219000000000001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0.2991880395914655</v>
      </c>
      <c r="G357" s="2">
        <f t="shared" si="51"/>
        <v>3.1586610415994455E-2</v>
      </c>
      <c r="H357" s="2">
        <f t="shared" si="49"/>
        <v>9.4719894173882668</v>
      </c>
      <c r="I357" s="2">
        <f t="shared" si="50"/>
        <v>90.450716094694059</v>
      </c>
    </row>
    <row r="358" spans="1:9" ht="13.5" x14ac:dyDescent="0.25">
      <c r="A358" s="3">
        <f>TITRES_STAT!B361</f>
        <v>42523</v>
      </c>
      <c r="B358" s="6">
        <f>TITRES_STAT!D361</f>
        <v>33.219000000000001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0.27781746533493223</v>
      </c>
      <c r="G358" s="2">
        <f t="shared" si="51"/>
        <v>2.9330423957709136E-2</v>
      </c>
      <c r="H358" s="2">
        <f t="shared" si="49"/>
        <v>9.4719894173882668</v>
      </c>
      <c r="I358" s="2">
        <f t="shared" si="50"/>
        <v>90.450716094694059</v>
      </c>
    </row>
    <row r="359" spans="1:9" ht="13.5" x14ac:dyDescent="0.25">
      <c r="A359" s="3">
        <f>TITRES_STAT!B362</f>
        <v>42524</v>
      </c>
      <c r="B359" s="6">
        <f>TITRES_STAT!D362</f>
        <v>33.219000000000001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0.25797336066815135</v>
      </c>
      <c r="G359" s="2">
        <f t="shared" si="51"/>
        <v>2.7235393675015627E-2</v>
      </c>
      <c r="H359" s="2">
        <f t="shared" si="49"/>
        <v>9.4719894173882668</v>
      </c>
      <c r="I359" s="2">
        <f t="shared" si="50"/>
        <v>90.450716094694059</v>
      </c>
    </row>
    <row r="360" spans="1:9" ht="13.5" x14ac:dyDescent="0.25">
      <c r="A360" s="3">
        <f>TITRES_STAT!B363</f>
        <v>42527</v>
      </c>
      <c r="B360" s="6">
        <f>TITRES_STAT!D363</f>
        <v>33.219000000000001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0.23954669204899767</v>
      </c>
      <c r="G360" s="2">
        <f t="shared" si="51"/>
        <v>2.5290008412514508E-2</v>
      </c>
      <c r="H360" s="2">
        <f t="shared" si="49"/>
        <v>9.4719894173882668</v>
      </c>
      <c r="I360" s="2">
        <f t="shared" si="50"/>
        <v>90.450716094694059</v>
      </c>
    </row>
    <row r="361" spans="1:9" ht="13.5" x14ac:dyDescent="0.25">
      <c r="A361" s="3">
        <f>TITRES_STAT!B364</f>
        <v>42528</v>
      </c>
      <c r="B361" s="6">
        <f>TITRES_STAT!D364</f>
        <v>33.219000000000001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0.22243621404549785</v>
      </c>
      <c r="G361" s="2">
        <f t="shared" si="51"/>
        <v>2.3483579240192041E-2</v>
      </c>
      <c r="H361" s="2">
        <f t="shared" si="49"/>
        <v>9.4719894173882686</v>
      </c>
      <c r="I361" s="2">
        <f t="shared" si="50"/>
        <v>90.450716094694059</v>
      </c>
    </row>
    <row r="362" spans="1:9" ht="13.5" x14ac:dyDescent="0.25">
      <c r="A362" s="3">
        <f>TITRES_STAT!B365</f>
        <v>42529</v>
      </c>
      <c r="B362" s="6">
        <f>TITRES_STAT!D365</f>
        <v>33.219000000000001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0.20654791304224801</v>
      </c>
      <c r="G362" s="2">
        <f t="shared" si="51"/>
        <v>2.1806180723035466E-2</v>
      </c>
      <c r="H362" s="2">
        <f t="shared" si="49"/>
        <v>9.4719894173882686</v>
      </c>
      <c r="I362" s="2">
        <f t="shared" si="50"/>
        <v>90.450716094694059</v>
      </c>
    </row>
    <row r="363" spans="1:9" ht="13.5" x14ac:dyDescent="0.25">
      <c r="A363" s="3">
        <f>TITRES_STAT!B366</f>
        <v>42530</v>
      </c>
      <c r="B363" s="6">
        <f>TITRES_STAT!D366</f>
        <v>32.222000000000001</v>
      </c>
      <c r="C363" s="2">
        <f t="shared" si="45"/>
        <v>-0.99699999999999989</v>
      </c>
      <c r="D363" s="2">
        <f t="shared" si="46"/>
        <v>0</v>
      </c>
      <c r="E363" s="2">
        <f t="shared" si="47"/>
        <v>0.99699999999999989</v>
      </c>
      <c r="F363" s="2">
        <f t="shared" si="51"/>
        <v>0.19179449068208743</v>
      </c>
      <c r="G363" s="2">
        <f t="shared" si="51"/>
        <v>9.1462882099961493E-2</v>
      </c>
      <c r="H363" s="2">
        <f t="shared" si="49"/>
        <v>2.0969653074399255</v>
      </c>
      <c r="I363" s="2">
        <f t="shared" si="50"/>
        <v>67.710326053776825</v>
      </c>
    </row>
    <row r="364" spans="1:9" ht="13.5" x14ac:dyDescent="0.25">
      <c r="A364" s="3">
        <f>TITRES_STAT!B367</f>
        <v>42531</v>
      </c>
      <c r="B364" s="6">
        <f>TITRES_STAT!D367</f>
        <v>32.222000000000001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0.17809488420479549</v>
      </c>
      <c r="G364" s="2">
        <f t="shared" si="51"/>
        <v>8.4929819092821379E-2</v>
      </c>
      <c r="H364" s="2">
        <f t="shared" si="49"/>
        <v>2.0969653074399264</v>
      </c>
      <c r="I364" s="2">
        <f t="shared" si="50"/>
        <v>67.710326053776839</v>
      </c>
    </row>
    <row r="365" spans="1:9" ht="13.5" x14ac:dyDescent="0.25">
      <c r="A365" s="3">
        <f>TITRES_STAT!B368</f>
        <v>42534</v>
      </c>
      <c r="B365" s="6">
        <f>TITRES_STAT!D368</f>
        <v>32.164999999999999</v>
      </c>
      <c r="C365" s="2">
        <f t="shared" si="45"/>
        <v>-5.700000000000216E-2</v>
      </c>
      <c r="D365" s="2">
        <f t="shared" si="46"/>
        <v>0</v>
      </c>
      <c r="E365" s="2">
        <f t="shared" si="47"/>
        <v>5.700000000000216E-2</v>
      </c>
      <c r="F365" s="2">
        <f t="shared" ref="F365:G380" si="52">((F364*13)+D365)/14</f>
        <v>0.1653738210473101</v>
      </c>
      <c r="G365" s="2">
        <f t="shared" si="52"/>
        <v>8.2934832014762858E-2</v>
      </c>
      <c r="H365" s="2">
        <f t="shared" si="49"/>
        <v>1.9940212939464645</v>
      </c>
      <c r="I365" s="2">
        <f t="shared" si="50"/>
        <v>66.600103946425691</v>
      </c>
    </row>
    <row r="366" spans="1:9" ht="13.5" x14ac:dyDescent="0.25">
      <c r="A366" s="3">
        <f>TITRES_STAT!B369</f>
        <v>42535</v>
      </c>
      <c r="B366" s="6">
        <f>TITRES_STAT!D369</f>
        <v>32.408999999999999</v>
      </c>
      <c r="C366" s="2">
        <f t="shared" si="45"/>
        <v>0.24399999999999977</v>
      </c>
      <c r="D366" s="2">
        <f t="shared" si="46"/>
        <v>0.24399999999999977</v>
      </c>
      <c r="E366" s="2">
        <f t="shared" si="47"/>
        <v>0</v>
      </c>
      <c r="F366" s="2">
        <f t="shared" si="52"/>
        <v>0.17098997668678795</v>
      </c>
      <c r="G366" s="2">
        <f t="shared" si="52"/>
        <v>7.7010915442279795E-2</v>
      </c>
      <c r="H366" s="2">
        <f t="shared" si="49"/>
        <v>2.22033429553173</v>
      </c>
      <c r="I366" s="2">
        <f t="shared" si="50"/>
        <v>68.94732322083712</v>
      </c>
    </row>
    <row r="367" spans="1:9" ht="13.5" x14ac:dyDescent="0.25">
      <c r="A367" s="3">
        <f>TITRES_STAT!B370</f>
        <v>42536</v>
      </c>
      <c r="B367" s="6">
        <f>TITRES_STAT!D370</f>
        <v>33.219000000000001</v>
      </c>
      <c r="C367" s="2">
        <f t="shared" si="45"/>
        <v>0.81000000000000227</v>
      </c>
      <c r="D367" s="2">
        <f t="shared" si="46"/>
        <v>0.81000000000000227</v>
      </c>
      <c r="E367" s="2">
        <f t="shared" si="47"/>
        <v>0</v>
      </c>
      <c r="F367" s="2">
        <f t="shared" si="52"/>
        <v>0.21663354978058896</v>
      </c>
      <c r="G367" s="2">
        <f t="shared" si="52"/>
        <v>7.1510135767831245E-2</v>
      </c>
      <c r="H367" s="2">
        <f t="shared" si="49"/>
        <v>3.0294104109090689</v>
      </c>
      <c r="I367" s="2">
        <f t="shared" si="50"/>
        <v>75.182473413662734</v>
      </c>
    </row>
    <row r="368" spans="1:9" ht="13.5" x14ac:dyDescent="0.25">
      <c r="A368" s="3">
        <f>TITRES_STAT!B371</f>
        <v>42537</v>
      </c>
      <c r="B368" s="6">
        <f>TITRES_STAT!D371</f>
        <v>33.219000000000001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0.20115972479626118</v>
      </c>
      <c r="G368" s="2">
        <f t="shared" si="52"/>
        <v>6.6402268927271871E-2</v>
      </c>
      <c r="H368" s="2">
        <f t="shared" si="49"/>
        <v>3.0294104109090689</v>
      </c>
      <c r="I368" s="2">
        <f t="shared" si="50"/>
        <v>75.182473413662734</v>
      </c>
    </row>
    <row r="369" spans="1:9" ht="13.5" x14ac:dyDescent="0.25">
      <c r="A369" s="3">
        <f>TITRES_STAT!B372</f>
        <v>42538</v>
      </c>
      <c r="B369" s="6">
        <f>TITRES_STAT!D372</f>
        <v>33.219000000000001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0.18679117302509968</v>
      </c>
      <c r="G369" s="2">
        <f t="shared" si="52"/>
        <v>6.1659249718181028E-2</v>
      </c>
      <c r="H369" s="2">
        <f t="shared" si="49"/>
        <v>3.0294104109090689</v>
      </c>
      <c r="I369" s="2">
        <f t="shared" si="50"/>
        <v>75.182473413662734</v>
      </c>
    </row>
    <row r="370" spans="1:9" ht="13.5" x14ac:dyDescent="0.25">
      <c r="A370" s="3">
        <f>TITRES_STAT!B373</f>
        <v>42541</v>
      </c>
      <c r="B370" s="6">
        <f>TITRES_STAT!D373</f>
        <v>33.219000000000001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0.17344894638044969</v>
      </c>
      <c r="G370" s="2">
        <f t="shared" si="52"/>
        <v>5.725501759545381E-2</v>
      </c>
      <c r="H370" s="2">
        <f t="shared" si="49"/>
        <v>3.0294104109090689</v>
      </c>
      <c r="I370" s="2">
        <f t="shared" si="50"/>
        <v>75.182473413662734</v>
      </c>
    </row>
    <row r="371" spans="1:9" ht="13.5" x14ac:dyDescent="0.25">
      <c r="A371" s="3">
        <f>TITRES_STAT!B374</f>
        <v>42542</v>
      </c>
      <c r="B371" s="6">
        <f>TITRES_STAT!D374</f>
        <v>33.219000000000001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0.16105973592470327</v>
      </c>
      <c r="G371" s="2">
        <f t="shared" si="52"/>
        <v>5.316537348149282E-2</v>
      </c>
      <c r="H371" s="2">
        <f t="shared" si="49"/>
        <v>3.0294104109090689</v>
      </c>
      <c r="I371" s="2">
        <f t="shared" si="50"/>
        <v>75.182473413662734</v>
      </c>
    </row>
    <row r="372" spans="1:9" ht="13.5" x14ac:dyDescent="0.25">
      <c r="A372" s="3">
        <f>TITRES_STAT!B375</f>
        <v>42543</v>
      </c>
      <c r="B372" s="6">
        <f>TITRES_STAT!D375</f>
        <v>33.219000000000001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0.14955546907293876</v>
      </c>
      <c r="G372" s="2">
        <f t="shared" si="52"/>
        <v>4.9367846804243332E-2</v>
      </c>
      <c r="H372" s="2">
        <f t="shared" si="49"/>
        <v>3.0294104109090689</v>
      </c>
      <c r="I372" s="2">
        <f t="shared" si="50"/>
        <v>75.182473413662734</v>
      </c>
    </row>
    <row r="373" spans="1:9" ht="13.5" x14ac:dyDescent="0.25">
      <c r="A373" s="3">
        <f>TITRES_STAT!B376</f>
        <v>42544</v>
      </c>
      <c r="B373" s="6">
        <f>TITRES_STAT!D376</f>
        <v>33.219000000000001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0.13887293556772887</v>
      </c>
      <c r="G373" s="2">
        <f t="shared" si="52"/>
        <v>4.5841572032511664E-2</v>
      </c>
      <c r="H373" s="2">
        <f t="shared" si="49"/>
        <v>3.0294104109090694</v>
      </c>
      <c r="I373" s="2">
        <f t="shared" si="50"/>
        <v>75.182473413662734</v>
      </c>
    </row>
    <row r="374" spans="1:9" ht="13.5" x14ac:dyDescent="0.25">
      <c r="A374" s="3">
        <f>TITRES_STAT!B377</f>
        <v>42545</v>
      </c>
      <c r="B374" s="6">
        <f>TITRES_STAT!D377</f>
        <v>33.219000000000001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0.12895344017003393</v>
      </c>
      <c r="G374" s="2">
        <f t="shared" si="52"/>
        <v>4.2567174030189399E-2</v>
      </c>
      <c r="H374" s="2">
        <f t="shared" si="49"/>
        <v>3.0294104109090694</v>
      </c>
      <c r="I374" s="2">
        <f t="shared" si="50"/>
        <v>75.182473413662734</v>
      </c>
    </row>
    <row r="375" spans="1:9" ht="13.5" x14ac:dyDescent="0.25">
      <c r="A375" s="3">
        <f>TITRES_STAT!B378</f>
        <v>42548</v>
      </c>
      <c r="B375" s="6">
        <f>TITRES_STAT!D378</f>
        <v>33.219000000000001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0.11974248015788866</v>
      </c>
      <c r="G375" s="2">
        <f t="shared" si="52"/>
        <v>3.9526661599461589E-2</v>
      </c>
      <c r="H375" s="2">
        <f t="shared" si="49"/>
        <v>3.0294104109090694</v>
      </c>
      <c r="I375" s="2">
        <f t="shared" si="50"/>
        <v>75.182473413662734</v>
      </c>
    </row>
    <row r="376" spans="1:9" ht="13.5" x14ac:dyDescent="0.25">
      <c r="A376" s="3">
        <f>TITRES_STAT!B379</f>
        <v>42549</v>
      </c>
      <c r="B376" s="6">
        <f>TITRES_STAT!D379</f>
        <v>33.219000000000001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0.11118944586089662</v>
      </c>
      <c r="G376" s="2">
        <f t="shared" si="52"/>
        <v>3.6703328628071477E-2</v>
      </c>
      <c r="H376" s="2">
        <f t="shared" si="49"/>
        <v>3.0294104109090694</v>
      </c>
      <c r="I376" s="2">
        <f t="shared" si="50"/>
        <v>75.182473413662734</v>
      </c>
    </row>
    <row r="377" spans="1:9" ht="13.5" x14ac:dyDescent="0.25">
      <c r="A377" s="3">
        <f>TITRES_STAT!B380</f>
        <v>42550</v>
      </c>
      <c r="B377" s="6">
        <f>TITRES_STAT!D380</f>
        <v>33.219000000000001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0.10324734258511828</v>
      </c>
      <c r="G377" s="2">
        <f t="shared" si="52"/>
        <v>3.4081662297494944E-2</v>
      </c>
      <c r="H377" s="2">
        <f t="shared" si="49"/>
        <v>3.0294104109090689</v>
      </c>
      <c r="I377" s="2">
        <f t="shared" si="50"/>
        <v>75.182473413662734</v>
      </c>
    </row>
    <row r="378" spans="1:9" ht="13.5" x14ac:dyDescent="0.25">
      <c r="A378" s="3">
        <f>TITRES_STAT!B381</f>
        <v>42551</v>
      </c>
      <c r="B378" s="6">
        <f>TITRES_STAT!D381</f>
        <v>33.219000000000001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9.5872532400466975E-2</v>
      </c>
      <c r="G378" s="2">
        <f t="shared" si="52"/>
        <v>3.1647257847673874E-2</v>
      </c>
      <c r="H378" s="2">
        <f t="shared" si="49"/>
        <v>3.0294104109090694</v>
      </c>
      <c r="I378" s="2">
        <f t="shared" si="50"/>
        <v>75.182473413662734</v>
      </c>
    </row>
    <row r="379" spans="1:9" ht="13.5" x14ac:dyDescent="0.25">
      <c r="A379" s="3">
        <f>TITRES_STAT!B382</f>
        <v>42552</v>
      </c>
      <c r="B379" s="6">
        <f>TITRES_STAT!D382</f>
        <v>33.219000000000001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8.902449437186219E-2</v>
      </c>
      <c r="G379" s="2">
        <f t="shared" si="52"/>
        <v>2.9386739429982881E-2</v>
      </c>
      <c r="H379" s="2">
        <f t="shared" si="49"/>
        <v>3.0294104109090694</v>
      </c>
      <c r="I379" s="2">
        <f t="shared" si="50"/>
        <v>75.182473413662734</v>
      </c>
    </row>
    <row r="380" spans="1:9" ht="13.5" x14ac:dyDescent="0.25">
      <c r="A380" s="3">
        <f>TITRES_STAT!B383</f>
        <v>42555</v>
      </c>
      <c r="B380" s="6">
        <f>TITRES_STAT!D383</f>
        <v>33.219000000000001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8.2665601916729184E-2</v>
      </c>
      <c r="G380" s="2">
        <f t="shared" si="52"/>
        <v>2.7287686613555535E-2</v>
      </c>
      <c r="H380" s="2">
        <f t="shared" si="49"/>
        <v>3.0294104109090694</v>
      </c>
      <c r="I380" s="2">
        <f t="shared" si="50"/>
        <v>75.182473413662734</v>
      </c>
    </row>
    <row r="381" spans="1:9" ht="13.5" x14ac:dyDescent="0.25">
      <c r="A381" s="3">
        <f>TITRES_STAT!B384</f>
        <v>42559</v>
      </c>
      <c r="B381" s="6">
        <f>TITRES_STAT!D384</f>
        <v>33.219000000000001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7.6760916065534243E-2</v>
      </c>
      <c r="G381" s="2">
        <f t="shared" si="53"/>
        <v>2.533856614115871E-2</v>
      </c>
      <c r="H381" s="2">
        <f t="shared" si="49"/>
        <v>3.0294104109090694</v>
      </c>
      <c r="I381" s="2">
        <f t="shared" si="50"/>
        <v>75.182473413662734</v>
      </c>
    </row>
    <row r="382" spans="1:9" ht="13.5" x14ac:dyDescent="0.25">
      <c r="A382" s="3">
        <f>TITRES_STAT!B385</f>
        <v>42562</v>
      </c>
      <c r="B382" s="6">
        <f>TITRES_STAT!D385</f>
        <v>33.219000000000001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7.1277993489424651E-2</v>
      </c>
      <c r="G382" s="2">
        <f t="shared" si="53"/>
        <v>2.3528668559647376E-2</v>
      </c>
      <c r="H382" s="2">
        <f t="shared" si="49"/>
        <v>3.0294104109090689</v>
      </c>
      <c r="I382" s="2">
        <f t="shared" si="50"/>
        <v>75.182473413662734</v>
      </c>
    </row>
    <row r="383" spans="1:9" ht="13.5" x14ac:dyDescent="0.25">
      <c r="A383" s="3">
        <f>TITRES_STAT!B386</f>
        <v>42563</v>
      </c>
      <c r="B383" s="6">
        <f>TITRES_STAT!D386</f>
        <v>33.219000000000001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6.6186708240180039E-2</v>
      </c>
      <c r="G383" s="2">
        <f t="shared" si="53"/>
        <v>2.184804937681542E-2</v>
      </c>
      <c r="H383" s="2">
        <f t="shared" si="49"/>
        <v>3.0294104109090694</v>
      </c>
      <c r="I383" s="2">
        <f t="shared" si="50"/>
        <v>75.182473413662734</v>
      </c>
    </row>
    <row r="384" spans="1:9" ht="13.5" x14ac:dyDescent="0.25">
      <c r="A384" s="3">
        <f>TITRES_STAT!B387</f>
        <v>42564</v>
      </c>
      <c r="B384" s="6">
        <f>TITRES_STAT!D387</f>
        <v>33.219000000000001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6.1459086223024324E-2</v>
      </c>
      <c r="G384" s="2">
        <f t="shared" si="53"/>
        <v>2.0287474421328604E-2</v>
      </c>
      <c r="H384" s="2">
        <f t="shared" si="49"/>
        <v>3.0294104109090694</v>
      </c>
      <c r="I384" s="2">
        <f t="shared" si="50"/>
        <v>75.182473413662734</v>
      </c>
    </row>
    <row r="385" spans="1:9" ht="13.5" x14ac:dyDescent="0.25">
      <c r="A385" s="3">
        <f>TITRES_STAT!B388</f>
        <v>42565</v>
      </c>
      <c r="B385" s="6">
        <f>TITRES_STAT!D388</f>
        <v>33.219000000000001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5.70691514928083E-2</v>
      </c>
      <c r="G385" s="2">
        <f t="shared" si="53"/>
        <v>1.8838369105519417E-2</v>
      </c>
      <c r="H385" s="2">
        <f t="shared" si="49"/>
        <v>3.0294104109090698</v>
      </c>
      <c r="I385" s="2">
        <f t="shared" si="50"/>
        <v>75.182473413662734</v>
      </c>
    </row>
    <row r="386" spans="1:9" ht="13.5" x14ac:dyDescent="0.25">
      <c r="A386" s="3">
        <f>TITRES_STAT!B389</f>
        <v>42566</v>
      </c>
      <c r="B386" s="6">
        <f>TITRES_STAT!D389</f>
        <v>33.219000000000001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5.2992783529036282E-2</v>
      </c>
      <c r="G386" s="2">
        <f t="shared" si="53"/>
        <v>1.7492771312268028E-2</v>
      </c>
      <c r="H386" s="2">
        <f t="shared" si="49"/>
        <v>3.0294104109090703</v>
      </c>
      <c r="I386" s="2">
        <f t="shared" si="50"/>
        <v>75.182473413662734</v>
      </c>
    </row>
    <row r="387" spans="1:9" ht="13.5" x14ac:dyDescent="0.25">
      <c r="A387" s="3">
        <f>TITRES_STAT!B390</f>
        <v>42569</v>
      </c>
      <c r="B387" s="6">
        <f>TITRES_STAT!D390</f>
        <v>33.316000000000003</v>
      </c>
      <c r="C387" s="2">
        <f t="shared" ref="C387:C450" si="54">B387-B386</f>
        <v>9.7000000000001307E-2</v>
      </c>
      <c r="D387" s="2">
        <f t="shared" ref="D387:D450" si="55">IF(C387&gt;0,C387,0)</f>
        <v>9.7000000000001307E-2</v>
      </c>
      <c r="E387" s="2">
        <f t="shared" ref="E387:E450" si="56">IF(C387&lt;0,-C387,0)</f>
        <v>0</v>
      </c>
      <c r="F387" s="2">
        <f t="shared" si="53"/>
        <v>5.6136156134105213E-2</v>
      </c>
      <c r="G387" s="2">
        <f t="shared" si="53"/>
        <v>1.6243287647106027E-2</v>
      </c>
      <c r="H387" s="2">
        <f t="shared" si="49"/>
        <v>3.4559602313086333</v>
      </c>
      <c r="I387" s="2">
        <f t="shared" si="50"/>
        <v>77.558148006488864</v>
      </c>
    </row>
    <row r="388" spans="1:9" ht="13.5" x14ac:dyDescent="0.25">
      <c r="A388" s="3">
        <f>TITRES_STAT!B391</f>
        <v>42570</v>
      </c>
      <c r="B388" s="6">
        <f>TITRES_STAT!D391</f>
        <v>33.316000000000003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5.2126430695954844E-2</v>
      </c>
      <c r="G388" s="2">
        <f t="shared" si="53"/>
        <v>1.5083052815169881E-2</v>
      </c>
      <c r="H388" s="2">
        <f t="shared" si="49"/>
        <v>3.4559602313086342</v>
      </c>
      <c r="I388" s="2">
        <f t="shared" si="50"/>
        <v>77.558148006488864</v>
      </c>
    </row>
    <row r="389" spans="1:9" ht="13.5" x14ac:dyDescent="0.25">
      <c r="A389" s="3">
        <f>TITRES_STAT!B392</f>
        <v>42571</v>
      </c>
      <c r="B389" s="6">
        <f>TITRES_STAT!D392</f>
        <v>33.316000000000003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4.8403114217672356E-2</v>
      </c>
      <c r="G389" s="2">
        <f t="shared" si="53"/>
        <v>1.4005691899800604E-2</v>
      </c>
      <c r="H389" s="2">
        <f t="shared" si="49"/>
        <v>3.4559602313086337</v>
      </c>
      <c r="I389" s="2">
        <f t="shared" si="50"/>
        <v>77.558148006488864</v>
      </c>
    </row>
    <row r="390" spans="1:9" ht="13.5" x14ac:dyDescent="0.25">
      <c r="A390" s="3">
        <f>TITRES_STAT!B393</f>
        <v>42572</v>
      </c>
      <c r="B390" s="6">
        <f>TITRES_STAT!D393</f>
        <v>33.316000000000003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4.4945748916410046E-2</v>
      </c>
      <c r="G390" s="2">
        <f t="shared" si="53"/>
        <v>1.3005285335529134E-2</v>
      </c>
      <c r="H390" s="2">
        <f t="shared" si="49"/>
        <v>3.4559602313086337</v>
      </c>
      <c r="I390" s="2">
        <f t="shared" si="50"/>
        <v>77.558148006488864</v>
      </c>
    </row>
    <row r="391" spans="1:9" ht="13.5" x14ac:dyDescent="0.25">
      <c r="A391" s="3">
        <f>TITRES_STAT!B394</f>
        <v>42573</v>
      </c>
      <c r="B391" s="6">
        <f>TITRES_STAT!D394</f>
        <v>33.316000000000003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4.1735338279523616E-2</v>
      </c>
      <c r="G391" s="2">
        <f t="shared" si="53"/>
        <v>1.2076336382991338E-2</v>
      </c>
      <c r="H391" s="2">
        <f t="shared" si="49"/>
        <v>3.4559602313086337</v>
      </c>
      <c r="I391" s="2">
        <f t="shared" si="50"/>
        <v>77.558148006488864</v>
      </c>
    </row>
    <row r="392" spans="1:9" ht="13.5" x14ac:dyDescent="0.25">
      <c r="A392" s="3">
        <f>TITRES_STAT!B395</f>
        <v>42577</v>
      </c>
      <c r="B392" s="6">
        <f>TITRES_STAT!D395</f>
        <v>33.316000000000003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3.8754242688129069E-2</v>
      </c>
      <c r="G392" s="2">
        <f t="shared" si="53"/>
        <v>1.1213740927063386E-2</v>
      </c>
      <c r="H392" s="2">
        <f t="shared" si="49"/>
        <v>3.4559602313086333</v>
      </c>
      <c r="I392" s="2">
        <f t="shared" si="50"/>
        <v>77.558148006488864</v>
      </c>
    </row>
    <row r="393" spans="1:9" ht="13.5" x14ac:dyDescent="0.25">
      <c r="A393" s="3">
        <f>TITRES_STAT!B396</f>
        <v>42578</v>
      </c>
      <c r="B393" s="6">
        <f>TITRES_STAT!D396</f>
        <v>33.316000000000003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3.5986082496119849E-2</v>
      </c>
      <c r="G393" s="2">
        <f t="shared" si="53"/>
        <v>1.0412759432273143E-2</v>
      </c>
      <c r="H393" s="2">
        <f t="shared" si="49"/>
        <v>3.4559602313086337</v>
      </c>
      <c r="I393" s="2">
        <f t="shared" si="50"/>
        <v>77.558148006488864</v>
      </c>
    </row>
    <row r="394" spans="1:9" ht="13.5" x14ac:dyDescent="0.25">
      <c r="A394" s="3">
        <f>TITRES_STAT!B397</f>
        <v>42579</v>
      </c>
      <c r="B394" s="6">
        <f>TITRES_STAT!D397</f>
        <v>33.316000000000003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3.3415648032111292E-2</v>
      </c>
      <c r="G394" s="2">
        <f t="shared" si="53"/>
        <v>9.6689909013964893E-3</v>
      </c>
      <c r="H394" s="2">
        <f t="shared" si="49"/>
        <v>3.4559602313086342</v>
      </c>
      <c r="I394" s="2">
        <f t="shared" si="50"/>
        <v>77.558148006488864</v>
      </c>
    </row>
    <row r="395" spans="1:9" ht="13.5" x14ac:dyDescent="0.25">
      <c r="A395" s="3">
        <f>TITRES_STAT!B398</f>
        <v>42580</v>
      </c>
      <c r="B395" s="6">
        <f>TITRES_STAT!D398</f>
        <v>33.316000000000003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3.1028816029817628E-2</v>
      </c>
      <c r="G395" s="2">
        <f t="shared" si="53"/>
        <v>8.9783486941538825E-3</v>
      </c>
      <c r="H395" s="2">
        <f t="shared" si="49"/>
        <v>3.4559602313086346</v>
      </c>
      <c r="I395" s="2">
        <f t="shared" si="50"/>
        <v>77.558148006488864</v>
      </c>
    </row>
    <row r="396" spans="1:9" ht="13.5" x14ac:dyDescent="0.25">
      <c r="A396" s="3">
        <f>TITRES_STAT!B399</f>
        <v>42583</v>
      </c>
      <c r="B396" s="6">
        <f>TITRES_STAT!D399</f>
        <v>33.316000000000003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2.8812472027687799E-2</v>
      </c>
      <c r="G396" s="2">
        <f t="shared" si="53"/>
        <v>8.3370380731428908E-3</v>
      </c>
      <c r="H396" s="2">
        <f t="shared" si="49"/>
        <v>3.4559602313086346</v>
      </c>
      <c r="I396" s="2">
        <f t="shared" si="50"/>
        <v>77.558148006488864</v>
      </c>
    </row>
    <row r="397" spans="1:9" ht="13.5" x14ac:dyDescent="0.25">
      <c r="A397" s="3">
        <f>TITRES_STAT!B400</f>
        <v>42584</v>
      </c>
      <c r="B397" s="6">
        <f>TITRES_STAT!D400</f>
        <v>33.316000000000003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2.6754438311424385E-2</v>
      </c>
      <c r="G397" s="2">
        <f t="shared" si="57"/>
        <v>7.7415353536326847E-3</v>
      </c>
      <c r="H397" s="2">
        <f t="shared" si="49"/>
        <v>3.4559602313086346</v>
      </c>
      <c r="I397" s="2">
        <f t="shared" si="50"/>
        <v>77.558148006488864</v>
      </c>
    </row>
    <row r="398" spans="1:9" ht="13.5" x14ac:dyDescent="0.25">
      <c r="A398" s="3">
        <f>TITRES_STAT!B401</f>
        <v>42585</v>
      </c>
      <c r="B398" s="6">
        <f>TITRES_STAT!D401</f>
        <v>34.029000000000003</v>
      </c>
      <c r="C398" s="2">
        <f t="shared" si="54"/>
        <v>0.71300000000000097</v>
      </c>
      <c r="D398" s="2">
        <f t="shared" si="55"/>
        <v>0.71300000000000097</v>
      </c>
      <c r="E398" s="2">
        <f t="shared" si="56"/>
        <v>0</v>
      </c>
      <c r="F398" s="2">
        <f t="shared" si="57"/>
        <v>7.5771978432036993E-2</v>
      </c>
      <c r="G398" s="2">
        <f t="shared" si="57"/>
        <v>7.1885685426589215E-3</v>
      </c>
      <c r="H398" s="2">
        <f t="shared" si="49"/>
        <v>10.540621263104811</v>
      </c>
      <c r="I398" s="2">
        <f t="shared" si="50"/>
        <v>91.334955222930802</v>
      </c>
    </row>
    <row r="399" spans="1:9" ht="13.5" x14ac:dyDescent="0.25">
      <c r="A399" s="3">
        <f>TITRES_STAT!B402</f>
        <v>42586</v>
      </c>
      <c r="B399" s="6">
        <f>TITRES_STAT!D402</f>
        <v>34.029000000000003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7.0359694258320074E-2</v>
      </c>
      <c r="G399" s="2">
        <f t="shared" si="57"/>
        <v>6.6750993610404279E-3</v>
      </c>
      <c r="H399" s="2">
        <f t="shared" si="49"/>
        <v>10.540621263104811</v>
      </c>
      <c r="I399" s="2">
        <f t="shared" si="50"/>
        <v>91.334955222930802</v>
      </c>
    </row>
    <row r="400" spans="1:9" ht="13.5" x14ac:dyDescent="0.25">
      <c r="A400" s="3">
        <f>TITRES_STAT!B403</f>
        <v>42587</v>
      </c>
      <c r="B400" s="6">
        <f>TITRES_STAT!D403</f>
        <v>34.029000000000003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6.5334001811297213E-2</v>
      </c>
      <c r="G400" s="2">
        <f t="shared" si="57"/>
        <v>6.1983065495375403E-3</v>
      </c>
      <c r="H400" s="2">
        <f t="shared" si="49"/>
        <v>10.540621263104811</v>
      </c>
      <c r="I400" s="2">
        <f t="shared" si="50"/>
        <v>91.334955222930802</v>
      </c>
    </row>
    <row r="401" spans="1:9" ht="13.5" x14ac:dyDescent="0.25">
      <c r="A401" s="3">
        <f>TITRES_STAT!B404</f>
        <v>42590</v>
      </c>
      <c r="B401" s="6">
        <f>TITRES_STAT!D404</f>
        <v>34.029000000000003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6.0667287396204549E-2</v>
      </c>
      <c r="G401" s="2">
        <f t="shared" si="57"/>
        <v>5.7555703674277156E-3</v>
      </c>
      <c r="H401" s="2">
        <f t="shared" ref="H401:H464" si="58">F401/G401</f>
        <v>10.540621263104811</v>
      </c>
      <c r="I401" s="2">
        <f t="shared" ref="I401:I464" si="59">IF(G401=0,100,100-(100/(1+H401)))</f>
        <v>91.334955222930802</v>
      </c>
    </row>
    <row r="402" spans="1:9" ht="13.5" x14ac:dyDescent="0.25">
      <c r="A402" s="3">
        <f>TITRES_STAT!B405</f>
        <v>42591</v>
      </c>
      <c r="B402" s="6">
        <f>TITRES_STAT!D405</f>
        <v>34.029000000000003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5.6333909725047079E-2</v>
      </c>
      <c r="G402" s="2">
        <f t="shared" si="57"/>
        <v>5.3444581983257359E-3</v>
      </c>
      <c r="H402" s="2">
        <f t="shared" si="58"/>
        <v>10.540621263104811</v>
      </c>
      <c r="I402" s="2">
        <f t="shared" si="59"/>
        <v>91.334955222930802</v>
      </c>
    </row>
    <row r="403" spans="1:9" ht="13.5" x14ac:dyDescent="0.25">
      <c r="A403" s="3">
        <f>TITRES_STAT!B406</f>
        <v>42592</v>
      </c>
      <c r="B403" s="6">
        <f>TITRES_STAT!D406</f>
        <v>34.029000000000003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5.2310059030400861E-2</v>
      </c>
      <c r="G403" s="2">
        <f t="shared" si="57"/>
        <v>4.9627111841596119E-3</v>
      </c>
      <c r="H403" s="2">
        <f t="shared" si="58"/>
        <v>10.540621263104811</v>
      </c>
      <c r="I403" s="2">
        <f t="shared" si="59"/>
        <v>91.334955222930802</v>
      </c>
    </row>
    <row r="404" spans="1:9" ht="13.5" x14ac:dyDescent="0.25">
      <c r="A404" s="3">
        <f>TITRES_STAT!B407</f>
        <v>42593</v>
      </c>
      <c r="B404" s="6">
        <f>TITRES_STAT!D407</f>
        <v>34.029000000000003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4.8573626242515086E-2</v>
      </c>
      <c r="G404" s="2">
        <f t="shared" si="57"/>
        <v>4.6082318138624965E-3</v>
      </c>
      <c r="H404" s="2">
        <f t="shared" si="58"/>
        <v>10.540621263104812</v>
      </c>
      <c r="I404" s="2">
        <f t="shared" si="59"/>
        <v>91.334955222930802</v>
      </c>
    </row>
    <row r="405" spans="1:9" ht="13.5" x14ac:dyDescent="0.25">
      <c r="A405" s="3">
        <f>TITRES_STAT!B408</f>
        <v>42594</v>
      </c>
      <c r="B405" s="6">
        <f>TITRES_STAT!D408</f>
        <v>34.029000000000003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4.510408151090687E-2</v>
      </c>
      <c r="G405" s="2">
        <f t="shared" si="57"/>
        <v>4.2790723985866039E-3</v>
      </c>
      <c r="H405" s="2">
        <f t="shared" si="58"/>
        <v>10.540621263104812</v>
      </c>
      <c r="I405" s="2">
        <f t="shared" si="59"/>
        <v>91.334955222930802</v>
      </c>
    </row>
    <row r="406" spans="1:9" ht="13.5" x14ac:dyDescent="0.25">
      <c r="A406" s="3">
        <f>TITRES_STAT!B409</f>
        <v>42597</v>
      </c>
      <c r="B406" s="6">
        <f>TITRES_STAT!D409</f>
        <v>34.029000000000003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4.1882361402984951E-2</v>
      </c>
      <c r="G406" s="2">
        <f t="shared" si="57"/>
        <v>3.9734243701161328E-3</v>
      </c>
      <c r="H406" s="2">
        <f t="shared" si="58"/>
        <v>10.540621263104811</v>
      </c>
      <c r="I406" s="2">
        <f t="shared" si="59"/>
        <v>91.334955222930802</v>
      </c>
    </row>
    <row r="407" spans="1:9" ht="13.5" x14ac:dyDescent="0.25">
      <c r="A407" s="3">
        <f>TITRES_STAT!B410</f>
        <v>42598</v>
      </c>
      <c r="B407" s="6">
        <f>TITRES_STAT!D410</f>
        <v>34.029000000000003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3.8890764159914597E-2</v>
      </c>
      <c r="G407" s="2">
        <f t="shared" si="57"/>
        <v>3.6896083436792661E-3</v>
      </c>
      <c r="H407" s="2">
        <f t="shared" si="58"/>
        <v>10.540621263104811</v>
      </c>
      <c r="I407" s="2">
        <f t="shared" si="59"/>
        <v>91.334955222930802</v>
      </c>
    </row>
    <row r="408" spans="1:9" ht="13.5" x14ac:dyDescent="0.25">
      <c r="A408" s="3">
        <f>TITRES_STAT!B411</f>
        <v>42599</v>
      </c>
      <c r="B408" s="6">
        <f>TITRES_STAT!D411</f>
        <v>34.029000000000003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3.6112852434206415E-2</v>
      </c>
      <c r="G408" s="2">
        <f t="shared" si="57"/>
        <v>3.4260648905593181E-3</v>
      </c>
      <c r="H408" s="2">
        <f t="shared" si="58"/>
        <v>10.540621263104814</v>
      </c>
      <c r="I408" s="2">
        <f t="shared" si="59"/>
        <v>91.334955222930816</v>
      </c>
    </row>
    <row r="409" spans="1:9" ht="13.5" x14ac:dyDescent="0.25">
      <c r="A409" s="3">
        <f>TITRES_STAT!B412</f>
        <v>42600</v>
      </c>
      <c r="B409" s="6">
        <f>TITRES_STAT!D412</f>
        <v>34.029000000000003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3.3533362974620243E-2</v>
      </c>
      <c r="G409" s="2">
        <f t="shared" si="57"/>
        <v>3.1813459698050812E-3</v>
      </c>
      <c r="H409" s="2">
        <f t="shared" si="58"/>
        <v>10.540621263104814</v>
      </c>
      <c r="I409" s="2">
        <f t="shared" si="59"/>
        <v>91.334955222930816</v>
      </c>
    </row>
    <row r="410" spans="1:9" ht="13.5" x14ac:dyDescent="0.25">
      <c r="A410" s="3">
        <f>TITRES_STAT!B413</f>
        <v>42601</v>
      </c>
      <c r="B410" s="6">
        <f>TITRES_STAT!D413</f>
        <v>34.029000000000003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3.1138122762147367E-2</v>
      </c>
      <c r="G410" s="2">
        <f t="shared" si="57"/>
        <v>2.954106971961861E-3</v>
      </c>
      <c r="H410" s="2">
        <f t="shared" si="58"/>
        <v>10.540621263104814</v>
      </c>
      <c r="I410" s="2">
        <f t="shared" si="59"/>
        <v>91.334955222930816</v>
      </c>
    </row>
    <row r="411" spans="1:9" ht="13.5" x14ac:dyDescent="0.25">
      <c r="A411" s="3">
        <f>TITRES_STAT!B414</f>
        <v>42604</v>
      </c>
      <c r="B411" s="6">
        <f>TITRES_STAT!D414</f>
        <v>34.029000000000003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2.8913971136279696E-2</v>
      </c>
      <c r="G411" s="2">
        <f t="shared" si="57"/>
        <v>2.7430993311074424E-3</v>
      </c>
      <c r="H411" s="2">
        <f t="shared" si="58"/>
        <v>10.540621263104812</v>
      </c>
      <c r="I411" s="2">
        <f t="shared" si="59"/>
        <v>91.334955222930802</v>
      </c>
    </row>
    <row r="412" spans="1:9" ht="13.5" x14ac:dyDescent="0.25">
      <c r="A412" s="3">
        <f>TITRES_STAT!B415</f>
        <v>42605</v>
      </c>
      <c r="B412" s="6">
        <f>TITRES_STAT!D415</f>
        <v>34.029000000000003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2.684868748368829E-2</v>
      </c>
      <c r="G412" s="2">
        <f t="shared" si="57"/>
        <v>2.5471636645997683E-3</v>
      </c>
      <c r="H412" s="2">
        <f t="shared" si="58"/>
        <v>10.540621263104812</v>
      </c>
      <c r="I412" s="2">
        <f t="shared" si="59"/>
        <v>91.334955222930802</v>
      </c>
    </row>
    <row r="413" spans="1:9" ht="13.5" x14ac:dyDescent="0.25">
      <c r="A413" s="3">
        <f>TITRES_STAT!B416</f>
        <v>42606</v>
      </c>
      <c r="B413" s="6">
        <f>TITRES_STAT!D416</f>
        <v>34.029000000000003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2.4930924091996268E-2</v>
      </c>
      <c r="G413" s="2">
        <f t="shared" si="60"/>
        <v>2.3652234028426417E-3</v>
      </c>
      <c r="H413" s="2">
        <f t="shared" si="58"/>
        <v>10.540621263104812</v>
      </c>
      <c r="I413" s="2">
        <f t="shared" si="59"/>
        <v>91.334955222930802</v>
      </c>
    </row>
    <row r="414" spans="1:9" ht="13.5" x14ac:dyDescent="0.25">
      <c r="A414" s="3">
        <f>TITRES_STAT!B417</f>
        <v>42607</v>
      </c>
      <c r="B414" s="6">
        <f>TITRES_STAT!D417</f>
        <v>34.029000000000003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2.315014379971082E-2</v>
      </c>
      <c r="G414" s="2">
        <f t="shared" si="60"/>
        <v>2.1962788740681671E-3</v>
      </c>
      <c r="H414" s="2">
        <f t="shared" si="58"/>
        <v>10.540621263104812</v>
      </c>
      <c r="I414" s="2">
        <f t="shared" si="59"/>
        <v>91.334955222930802</v>
      </c>
    </row>
    <row r="415" spans="1:9" ht="13.5" x14ac:dyDescent="0.25">
      <c r="A415" s="3">
        <f>TITRES_STAT!B418</f>
        <v>42608</v>
      </c>
      <c r="B415" s="6">
        <f>TITRES_STAT!D418</f>
        <v>34.029000000000003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2.1496562099731473E-2</v>
      </c>
      <c r="G415" s="2">
        <f t="shared" si="60"/>
        <v>2.0394018116347266E-3</v>
      </c>
      <c r="H415" s="2">
        <f t="shared" si="58"/>
        <v>10.540621263104812</v>
      </c>
      <c r="I415" s="2">
        <f t="shared" si="59"/>
        <v>91.334955222930802</v>
      </c>
    </row>
    <row r="416" spans="1:9" ht="13.5" x14ac:dyDescent="0.25">
      <c r="A416" s="3">
        <f>TITRES_STAT!B419</f>
        <v>42611</v>
      </c>
      <c r="B416" s="6">
        <f>TITRES_STAT!D419</f>
        <v>34.029000000000003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1.9961093378322081E-2</v>
      </c>
      <c r="G416" s="2">
        <f t="shared" si="60"/>
        <v>1.8937302536608175E-3</v>
      </c>
      <c r="H416" s="2">
        <f t="shared" si="58"/>
        <v>10.540621263104811</v>
      </c>
      <c r="I416" s="2">
        <f t="shared" si="59"/>
        <v>91.334955222930802</v>
      </c>
    </row>
    <row r="417" spans="1:9" ht="13.5" x14ac:dyDescent="0.25">
      <c r="A417" s="3">
        <f>TITRES_STAT!B420</f>
        <v>42612</v>
      </c>
      <c r="B417" s="6">
        <f>TITRES_STAT!D420</f>
        <v>34.433999999999997</v>
      </c>
      <c r="C417" s="2">
        <f t="shared" si="54"/>
        <v>0.40499999999999403</v>
      </c>
      <c r="D417" s="2">
        <f t="shared" si="55"/>
        <v>0.40499999999999403</v>
      </c>
      <c r="E417" s="2">
        <f t="shared" si="56"/>
        <v>0</v>
      </c>
      <c r="F417" s="2">
        <f t="shared" si="60"/>
        <v>4.7463872422727219E-2</v>
      </c>
      <c r="G417" s="2">
        <f t="shared" si="60"/>
        <v>1.7584638069707591E-3</v>
      </c>
      <c r="H417" s="2">
        <f t="shared" si="58"/>
        <v>26.991668656798506</v>
      </c>
      <c r="I417" s="2">
        <f t="shared" si="59"/>
        <v>96.427508440954895</v>
      </c>
    </row>
    <row r="418" spans="1:9" ht="13.5" x14ac:dyDescent="0.25">
      <c r="A418" s="3">
        <f>TITRES_STAT!B421</f>
        <v>42613</v>
      </c>
      <c r="B418" s="6">
        <f>TITRES_STAT!D421</f>
        <v>34.433999999999997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4.4073595821103852E-2</v>
      </c>
      <c r="G418" s="2">
        <f t="shared" si="60"/>
        <v>1.6328592493299906E-3</v>
      </c>
      <c r="H418" s="2">
        <f t="shared" si="58"/>
        <v>26.99166865679851</v>
      </c>
      <c r="I418" s="2">
        <f t="shared" si="59"/>
        <v>96.427508440954895</v>
      </c>
    </row>
    <row r="419" spans="1:9" ht="13.5" x14ac:dyDescent="0.25">
      <c r="A419" s="3">
        <f>TITRES_STAT!B422</f>
        <v>42614</v>
      </c>
      <c r="B419" s="6">
        <f>TITRES_STAT!D422</f>
        <v>34.433999999999997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4.092548183388215E-2</v>
      </c>
      <c r="G419" s="2">
        <f t="shared" si="60"/>
        <v>1.5162264458064199E-3</v>
      </c>
      <c r="H419" s="2">
        <f t="shared" si="58"/>
        <v>26.991668656798513</v>
      </c>
      <c r="I419" s="2">
        <f t="shared" si="59"/>
        <v>96.427508440954895</v>
      </c>
    </row>
    <row r="420" spans="1:9" ht="13.5" x14ac:dyDescent="0.25">
      <c r="A420" s="3">
        <f>TITRES_STAT!B423</f>
        <v>42615</v>
      </c>
      <c r="B420" s="6">
        <f>TITRES_STAT!D423</f>
        <v>34.433999999999997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3.8002233131461997E-2</v>
      </c>
      <c r="G420" s="2">
        <f t="shared" si="60"/>
        <v>1.4079245568202471E-3</v>
      </c>
      <c r="H420" s="2">
        <f t="shared" si="58"/>
        <v>26.99166865679851</v>
      </c>
      <c r="I420" s="2">
        <f t="shared" si="59"/>
        <v>96.427508440954895</v>
      </c>
    </row>
    <row r="421" spans="1:9" ht="13.5" x14ac:dyDescent="0.25">
      <c r="A421" s="3">
        <f>TITRES_STAT!B424</f>
        <v>42618</v>
      </c>
      <c r="B421" s="6">
        <f>TITRES_STAT!D424</f>
        <v>34.433999999999997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3.5287787907786139E-2</v>
      </c>
      <c r="G421" s="2">
        <f t="shared" si="60"/>
        <v>1.3073585170473721E-3</v>
      </c>
      <c r="H421" s="2">
        <f t="shared" si="58"/>
        <v>26.991668656798513</v>
      </c>
      <c r="I421" s="2">
        <f t="shared" si="59"/>
        <v>96.427508440954895</v>
      </c>
    </row>
    <row r="422" spans="1:9" ht="13.5" x14ac:dyDescent="0.25">
      <c r="A422" s="3">
        <f>TITRES_STAT!B425</f>
        <v>42619</v>
      </c>
      <c r="B422" s="6">
        <f>TITRES_STAT!D425</f>
        <v>34.433999999999997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3.2767231628658557E-2</v>
      </c>
      <c r="G422" s="2">
        <f t="shared" si="60"/>
        <v>1.2139757658297028E-3</v>
      </c>
      <c r="H422" s="2">
        <f t="shared" si="58"/>
        <v>26.99166865679851</v>
      </c>
      <c r="I422" s="2">
        <f t="shared" si="59"/>
        <v>96.427508440954895</v>
      </c>
    </row>
    <row r="423" spans="1:9" ht="13.5" x14ac:dyDescent="0.25">
      <c r="A423" s="3">
        <f>TITRES_STAT!B426</f>
        <v>42620</v>
      </c>
      <c r="B423" s="6">
        <f>TITRES_STAT!D426</f>
        <v>34.433999999999997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3.0426715083754375E-2</v>
      </c>
      <c r="G423" s="2">
        <f t="shared" si="60"/>
        <v>1.127263211127581E-3</v>
      </c>
      <c r="H423" s="2">
        <f t="shared" si="58"/>
        <v>26.991668656798513</v>
      </c>
      <c r="I423" s="2">
        <f t="shared" si="59"/>
        <v>96.427508440954895</v>
      </c>
    </row>
    <row r="424" spans="1:9" ht="13.5" x14ac:dyDescent="0.25">
      <c r="A424" s="3">
        <f>TITRES_STAT!B427</f>
        <v>42621</v>
      </c>
      <c r="B424" s="6">
        <f>TITRES_STAT!D427</f>
        <v>34.433999999999997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2.8253378292057634E-2</v>
      </c>
      <c r="G424" s="2">
        <f t="shared" si="60"/>
        <v>1.0467444103327537E-3</v>
      </c>
      <c r="H424" s="2">
        <f t="shared" si="58"/>
        <v>26.991668656798517</v>
      </c>
      <c r="I424" s="2">
        <f t="shared" si="59"/>
        <v>96.427508440954895</v>
      </c>
    </row>
    <row r="425" spans="1:9" ht="13.5" x14ac:dyDescent="0.25">
      <c r="A425" s="3">
        <f>TITRES_STAT!B428</f>
        <v>42622</v>
      </c>
      <c r="B425" s="6">
        <f>TITRES_STAT!D428</f>
        <v>34.433999999999997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2.6235279842624946E-2</v>
      </c>
      <c r="G425" s="2">
        <f t="shared" si="60"/>
        <v>9.719769524518427E-4</v>
      </c>
      <c r="H425" s="2">
        <f t="shared" si="58"/>
        <v>26.991668656798517</v>
      </c>
      <c r="I425" s="2">
        <f t="shared" si="59"/>
        <v>96.427508440954895</v>
      </c>
    </row>
    <row r="426" spans="1:9" ht="13.5" x14ac:dyDescent="0.25">
      <c r="A426" s="3">
        <f>TITRES_STAT!B429</f>
        <v>42627</v>
      </c>
      <c r="B426" s="6">
        <f>TITRES_STAT!D429</f>
        <v>34.433999999999997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2.4361331282437448E-2</v>
      </c>
      <c r="G426" s="2">
        <f t="shared" si="60"/>
        <v>9.0255002727671117E-4</v>
      </c>
      <c r="H426" s="2">
        <f t="shared" si="58"/>
        <v>26.991668656798513</v>
      </c>
      <c r="I426" s="2">
        <f t="shared" si="59"/>
        <v>96.427508440954895</v>
      </c>
    </row>
    <row r="427" spans="1:9" ht="13.5" x14ac:dyDescent="0.25">
      <c r="A427" s="3">
        <f>TITRES_STAT!B430</f>
        <v>42628</v>
      </c>
      <c r="B427" s="6">
        <f>TITRES_STAT!D430</f>
        <v>34.433999999999997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2.2621236190834774E-2</v>
      </c>
      <c r="G427" s="2">
        <f t="shared" si="60"/>
        <v>8.3808216818551746E-4</v>
      </c>
      <c r="H427" s="2">
        <f t="shared" si="58"/>
        <v>26.991668656798517</v>
      </c>
      <c r="I427" s="2">
        <f t="shared" si="59"/>
        <v>96.427508440954895</v>
      </c>
    </row>
    <row r="428" spans="1:9" ht="13.5" x14ac:dyDescent="0.25">
      <c r="A428" s="3">
        <f>TITRES_STAT!B431</f>
        <v>42629</v>
      </c>
      <c r="B428" s="6">
        <f>TITRES_STAT!D431</f>
        <v>34.433999999999997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2.1005433605775146E-2</v>
      </c>
      <c r="G428" s="2">
        <f t="shared" si="60"/>
        <v>7.7821915617226622E-4</v>
      </c>
      <c r="H428" s="2">
        <f t="shared" si="58"/>
        <v>26.991668656798513</v>
      </c>
      <c r="I428" s="2">
        <f t="shared" si="59"/>
        <v>96.427508440954895</v>
      </c>
    </row>
    <row r="429" spans="1:9" ht="13.5" x14ac:dyDescent="0.25">
      <c r="A429" s="3">
        <f>TITRES_STAT!B432</f>
        <v>42632</v>
      </c>
      <c r="B429" s="6">
        <f>TITRES_STAT!D432</f>
        <v>34.433999999999997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1.9505045491076921E-2</v>
      </c>
      <c r="G429" s="2">
        <f t="shared" si="61"/>
        <v>7.2263207358853291E-4</v>
      </c>
      <c r="H429" s="2">
        <f t="shared" si="58"/>
        <v>26.991668656798513</v>
      </c>
      <c r="I429" s="2">
        <f t="shared" si="59"/>
        <v>96.427508440954895</v>
      </c>
    </row>
    <row r="430" spans="1:9" ht="13.5" x14ac:dyDescent="0.25">
      <c r="A430" s="3">
        <f>TITRES_STAT!B433</f>
        <v>42633</v>
      </c>
      <c r="B430" s="6">
        <f>TITRES_STAT!D433</f>
        <v>34.433999999999997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1.8111827955999998E-2</v>
      </c>
      <c r="G430" s="2">
        <f t="shared" si="61"/>
        <v>6.7101549690363766E-4</v>
      </c>
      <c r="H430" s="2">
        <f t="shared" si="58"/>
        <v>26.991668656798517</v>
      </c>
      <c r="I430" s="2">
        <f t="shared" si="59"/>
        <v>96.427508440954895</v>
      </c>
    </row>
    <row r="431" spans="1:9" ht="13.5" x14ac:dyDescent="0.25">
      <c r="A431" s="3">
        <f>TITRES_STAT!B434</f>
        <v>42634</v>
      </c>
      <c r="B431" s="6">
        <f>TITRES_STAT!D434</f>
        <v>34.433999999999997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1.6818125959142855E-2</v>
      </c>
      <c r="G431" s="2">
        <f t="shared" si="61"/>
        <v>6.2308581855337775E-4</v>
      </c>
      <c r="H431" s="2">
        <f t="shared" si="58"/>
        <v>26.99166865679852</v>
      </c>
      <c r="I431" s="2">
        <f t="shared" si="59"/>
        <v>96.427508440954895</v>
      </c>
    </row>
    <row r="432" spans="1:9" ht="13.5" x14ac:dyDescent="0.25">
      <c r="A432" s="3">
        <f>TITRES_STAT!B435</f>
        <v>42635</v>
      </c>
      <c r="B432" s="6">
        <f>TITRES_STAT!D435</f>
        <v>34.433999999999997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1.5616831247775508E-2</v>
      </c>
      <c r="G432" s="2">
        <f t="shared" si="61"/>
        <v>5.785796886567079E-4</v>
      </c>
      <c r="H432" s="2">
        <f t="shared" si="58"/>
        <v>26.991668656798517</v>
      </c>
      <c r="I432" s="2">
        <f t="shared" si="59"/>
        <v>96.427508440954895</v>
      </c>
    </row>
    <row r="433" spans="1:9" ht="13.5" x14ac:dyDescent="0.25">
      <c r="A433" s="3">
        <f>TITRES_STAT!B436</f>
        <v>42636</v>
      </c>
      <c r="B433" s="6">
        <f>TITRES_STAT!D436</f>
        <v>34.433999999999997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1.4501343301505829E-2</v>
      </c>
      <c r="G433" s="2">
        <f t="shared" si="61"/>
        <v>5.3725256803837166E-4</v>
      </c>
      <c r="H433" s="2">
        <f t="shared" si="58"/>
        <v>26.991668656798517</v>
      </c>
      <c r="I433" s="2">
        <f t="shared" si="59"/>
        <v>96.427508440954895</v>
      </c>
    </row>
    <row r="434" spans="1:9" ht="13.5" x14ac:dyDescent="0.25">
      <c r="A434" s="3">
        <f>TITRES_STAT!B437</f>
        <v>42639</v>
      </c>
      <c r="B434" s="6">
        <f>TITRES_STAT!D437</f>
        <v>34.433999999999997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1.3465533065683984E-2</v>
      </c>
      <c r="G434" s="2">
        <f t="shared" si="61"/>
        <v>4.9887738460705942E-4</v>
      </c>
      <c r="H434" s="2">
        <f t="shared" si="58"/>
        <v>26.991668656798517</v>
      </c>
      <c r="I434" s="2">
        <f t="shared" si="59"/>
        <v>96.427508440954895</v>
      </c>
    </row>
    <row r="435" spans="1:9" ht="13.5" x14ac:dyDescent="0.25">
      <c r="A435" s="3">
        <f>TITRES_STAT!B438</f>
        <v>42640</v>
      </c>
      <c r="B435" s="6">
        <f>TITRES_STAT!D438</f>
        <v>34.433999999999997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1.2503709275277984E-2</v>
      </c>
      <c r="G435" s="2">
        <f t="shared" si="61"/>
        <v>4.6324328570655516E-4</v>
      </c>
      <c r="H435" s="2">
        <f t="shared" si="58"/>
        <v>26.991668656798517</v>
      </c>
      <c r="I435" s="2">
        <f t="shared" si="59"/>
        <v>96.427508440954895</v>
      </c>
    </row>
    <row r="436" spans="1:9" ht="13.5" x14ac:dyDescent="0.25">
      <c r="A436" s="3">
        <f>TITRES_STAT!B439</f>
        <v>42641</v>
      </c>
      <c r="B436" s="6">
        <f>TITRES_STAT!D439</f>
        <v>34.433999999999997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1.1610587184186699E-2</v>
      </c>
      <c r="G436" s="2">
        <f t="shared" si="61"/>
        <v>4.3015447958465836E-4</v>
      </c>
      <c r="H436" s="2">
        <f t="shared" si="58"/>
        <v>26.991668656798513</v>
      </c>
      <c r="I436" s="2">
        <f t="shared" si="59"/>
        <v>96.427508440954895</v>
      </c>
    </row>
    <row r="437" spans="1:9" ht="13.5" x14ac:dyDescent="0.25">
      <c r="A437" s="3">
        <f>TITRES_STAT!B440</f>
        <v>42642</v>
      </c>
      <c r="B437" s="6">
        <f>TITRES_STAT!D440</f>
        <v>34.433999999999997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1.0781259528173364E-2</v>
      </c>
      <c r="G437" s="2">
        <f t="shared" si="61"/>
        <v>3.9942915961432558E-4</v>
      </c>
      <c r="H437" s="2">
        <f t="shared" si="58"/>
        <v>26.991668656798517</v>
      </c>
      <c r="I437" s="2">
        <f t="shared" si="59"/>
        <v>96.427508440954895</v>
      </c>
    </row>
    <row r="438" spans="1:9" ht="13.5" x14ac:dyDescent="0.25">
      <c r="A438" s="3">
        <f>TITRES_STAT!B441</f>
        <v>42643</v>
      </c>
      <c r="B438" s="6">
        <f>TITRES_STAT!D441</f>
        <v>34.433999999999997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1.0011169561875267E-2</v>
      </c>
      <c r="G438" s="2">
        <f t="shared" si="61"/>
        <v>3.7089850535615947E-4</v>
      </c>
      <c r="H438" s="2">
        <f t="shared" si="58"/>
        <v>26.99166865679852</v>
      </c>
      <c r="I438" s="2">
        <f t="shared" si="59"/>
        <v>96.427508440954895</v>
      </c>
    </row>
    <row r="439" spans="1:9" ht="13.5" x14ac:dyDescent="0.25">
      <c r="A439" s="3">
        <f>TITRES_STAT!B442</f>
        <v>42647</v>
      </c>
      <c r="B439" s="6">
        <f>TITRES_STAT!D442</f>
        <v>34.433999999999997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9.2960860217413208E-3</v>
      </c>
      <c r="G439" s="2">
        <f t="shared" si="61"/>
        <v>3.4440575497357665E-4</v>
      </c>
      <c r="H439" s="2">
        <f t="shared" si="58"/>
        <v>26.991668656798524</v>
      </c>
      <c r="I439" s="2">
        <f t="shared" si="59"/>
        <v>96.427508440954895</v>
      </c>
    </row>
    <row r="440" spans="1:9" ht="13.5" x14ac:dyDescent="0.25">
      <c r="A440" s="3">
        <f>TITRES_STAT!B443</f>
        <v>42648</v>
      </c>
      <c r="B440" s="6">
        <f>TITRES_STAT!D443</f>
        <v>34.433999999999997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8.6320798773312259E-3</v>
      </c>
      <c r="G440" s="2">
        <f t="shared" si="61"/>
        <v>3.1980534390403545E-4</v>
      </c>
      <c r="H440" s="2">
        <f t="shared" si="58"/>
        <v>26.99166865679852</v>
      </c>
      <c r="I440" s="2">
        <f t="shared" si="59"/>
        <v>96.427508440954895</v>
      </c>
    </row>
    <row r="441" spans="1:9" ht="13.5" x14ac:dyDescent="0.25">
      <c r="A441" s="3">
        <f>TITRES_STAT!B444</f>
        <v>42649</v>
      </c>
      <c r="B441" s="6">
        <f>TITRES_STAT!D444</f>
        <v>34.433999999999997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8.0155027432361383E-3</v>
      </c>
      <c r="G441" s="2">
        <f t="shared" si="61"/>
        <v>2.9696210505374723E-4</v>
      </c>
      <c r="H441" s="2">
        <f t="shared" si="58"/>
        <v>26.99166865679852</v>
      </c>
      <c r="I441" s="2">
        <f t="shared" si="59"/>
        <v>96.427508440954895</v>
      </c>
    </row>
    <row r="442" spans="1:9" ht="13.5" x14ac:dyDescent="0.25">
      <c r="A442" s="3">
        <f>TITRES_STAT!B445</f>
        <v>42650</v>
      </c>
      <c r="B442" s="6">
        <f>TITRES_STAT!D445</f>
        <v>34.637</v>
      </c>
      <c r="C442" s="2">
        <f t="shared" si="54"/>
        <v>0.20300000000000296</v>
      </c>
      <c r="D442" s="2">
        <f t="shared" si="55"/>
        <v>0.20300000000000296</v>
      </c>
      <c r="E442" s="2">
        <f t="shared" si="56"/>
        <v>0</v>
      </c>
      <c r="F442" s="2">
        <f t="shared" si="61"/>
        <v>2.1942966833005197E-2</v>
      </c>
      <c r="G442" s="2">
        <f t="shared" si="61"/>
        <v>2.7575052612133672E-4</v>
      </c>
      <c r="H442" s="2">
        <f t="shared" si="58"/>
        <v>79.575430522840691</v>
      </c>
      <c r="I442" s="2">
        <f t="shared" si="59"/>
        <v>98.758926891843871</v>
      </c>
    </row>
    <row r="443" spans="1:9" ht="13.5" x14ac:dyDescent="0.25">
      <c r="A443" s="3">
        <f>TITRES_STAT!B446</f>
        <v>42653</v>
      </c>
      <c r="B443" s="6">
        <f>TITRES_STAT!D446</f>
        <v>34.637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2.0375612059219114E-2</v>
      </c>
      <c r="G443" s="2">
        <f t="shared" si="61"/>
        <v>2.5605405996981267E-4</v>
      </c>
      <c r="H443" s="2">
        <f t="shared" si="58"/>
        <v>79.575430522840691</v>
      </c>
      <c r="I443" s="2">
        <f t="shared" si="59"/>
        <v>98.758926891843871</v>
      </c>
    </row>
    <row r="444" spans="1:9" ht="13.5" x14ac:dyDescent="0.25">
      <c r="A444" s="3">
        <f>TITRES_STAT!B447</f>
        <v>42654</v>
      </c>
      <c r="B444" s="6">
        <f>TITRES_STAT!D447</f>
        <v>34.637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1.8920211197846318E-2</v>
      </c>
      <c r="G444" s="2">
        <f t="shared" si="61"/>
        <v>2.3776448425768317E-4</v>
      </c>
      <c r="H444" s="2">
        <f t="shared" si="58"/>
        <v>79.575430522840705</v>
      </c>
      <c r="I444" s="2">
        <f t="shared" si="59"/>
        <v>98.758926891843871</v>
      </c>
    </row>
    <row r="445" spans="1:9" ht="13.5" x14ac:dyDescent="0.25">
      <c r="A445" s="3">
        <f>TITRES_STAT!B448</f>
        <v>42655</v>
      </c>
      <c r="B445" s="6">
        <f>TITRES_STAT!D448</f>
        <v>34.637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1.7568767540857295E-2</v>
      </c>
      <c r="G445" s="2">
        <f t="shared" si="62"/>
        <v>2.207813068107058E-4</v>
      </c>
      <c r="H445" s="2">
        <f t="shared" si="58"/>
        <v>79.575430522840705</v>
      </c>
      <c r="I445" s="2">
        <f t="shared" si="59"/>
        <v>98.758926891843871</v>
      </c>
    </row>
    <row r="446" spans="1:9" ht="13.5" x14ac:dyDescent="0.25">
      <c r="A446" s="3">
        <f>TITRES_STAT!B449</f>
        <v>42656</v>
      </c>
      <c r="B446" s="6">
        <f>TITRES_STAT!D449</f>
        <v>34.637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1.6313855573653203E-2</v>
      </c>
      <c r="G446" s="2">
        <f t="shared" si="62"/>
        <v>2.0501121346708397E-4</v>
      </c>
      <c r="H446" s="2">
        <f t="shared" si="58"/>
        <v>79.575430522840691</v>
      </c>
      <c r="I446" s="2">
        <f t="shared" si="59"/>
        <v>98.758926891843871</v>
      </c>
    </row>
    <row r="447" spans="1:9" ht="13.5" x14ac:dyDescent="0.25">
      <c r="A447" s="3">
        <f>TITRES_STAT!B450</f>
        <v>42657</v>
      </c>
      <c r="B447" s="6">
        <f>TITRES_STAT!D450</f>
        <v>34.637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1.5148580175535118E-2</v>
      </c>
      <c r="G447" s="2">
        <f t="shared" si="62"/>
        <v>1.9036755536229225E-4</v>
      </c>
      <c r="H447" s="2">
        <f t="shared" si="58"/>
        <v>79.575430522840705</v>
      </c>
      <c r="I447" s="2">
        <f t="shared" si="59"/>
        <v>98.758926891843871</v>
      </c>
    </row>
    <row r="448" spans="1:9" ht="13.5" x14ac:dyDescent="0.25">
      <c r="A448" s="3">
        <f>TITRES_STAT!B451</f>
        <v>42660</v>
      </c>
      <c r="B448" s="6">
        <f>TITRES_STAT!D451</f>
        <v>34.637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1.4066538734425467E-2</v>
      </c>
      <c r="G448" s="2">
        <f t="shared" si="62"/>
        <v>1.7676987283641424E-4</v>
      </c>
      <c r="H448" s="2">
        <f t="shared" si="58"/>
        <v>79.575430522840691</v>
      </c>
      <c r="I448" s="2">
        <f t="shared" si="59"/>
        <v>98.758926891843871</v>
      </c>
    </row>
    <row r="449" spans="1:9" ht="13.5" x14ac:dyDescent="0.25">
      <c r="A449" s="3">
        <f>TITRES_STAT!B452</f>
        <v>42661</v>
      </c>
      <c r="B449" s="6">
        <f>TITRES_STAT!D452</f>
        <v>34.637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1.3061785967680791E-2</v>
      </c>
      <c r="G449" s="2">
        <f t="shared" si="62"/>
        <v>1.6414345334809895E-4</v>
      </c>
      <c r="H449" s="2">
        <f t="shared" si="58"/>
        <v>79.575430522840691</v>
      </c>
      <c r="I449" s="2">
        <f t="shared" si="59"/>
        <v>98.758926891843871</v>
      </c>
    </row>
    <row r="450" spans="1:9" ht="13.5" x14ac:dyDescent="0.25">
      <c r="A450" s="3">
        <f>TITRES_STAT!B453</f>
        <v>42662</v>
      </c>
      <c r="B450" s="6">
        <f>TITRES_STAT!D453</f>
        <v>34.831000000000003</v>
      </c>
      <c r="C450" s="2">
        <f t="shared" si="54"/>
        <v>0.19400000000000261</v>
      </c>
      <c r="D450" s="2">
        <f t="shared" si="55"/>
        <v>0.19400000000000261</v>
      </c>
      <c r="E450" s="2">
        <f t="shared" si="56"/>
        <v>0</v>
      </c>
      <c r="F450" s="2">
        <f t="shared" si="62"/>
        <v>2.5985944112846635E-2</v>
      </c>
      <c r="G450" s="2">
        <f t="shared" si="62"/>
        <v>1.5241892096609188E-4</v>
      </c>
      <c r="H450" s="2">
        <f t="shared" si="58"/>
        <v>170.49027737591476</v>
      </c>
      <c r="I450" s="2">
        <f t="shared" si="59"/>
        <v>99.416876562740669</v>
      </c>
    </row>
    <row r="451" spans="1:9" ht="13.5" x14ac:dyDescent="0.25">
      <c r="A451" s="3">
        <f>TITRES_STAT!B454</f>
        <v>42663</v>
      </c>
      <c r="B451" s="6">
        <f>TITRES_STAT!D454</f>
        <v>34.838999999999999</v>
      </c>
      <c r="C451" s="2">
        <f t="shared" ref="C451:C514" si="63">B451-B450</f>
        <v>7.9999999999955662E-3</v>
      </c>
      <c r="D451" s="2">
        <f t="shared" ref="D451:D514" si="64">IF(C451&gt;0,C451,0)</f>
        <v>7.9999999999955662E-3</v>
      </c>
      <c r="E451" s="2">
        <f t="shared" ref="E451:E514" si="65">IF(C451&lt;0,-C451,0)</f>
        <v>0</v>
      </c>
      <c r="F451" s="2">
        <f t="shared" si="62"/>
        <v>2.4701233819071557E-2</v>
      </c>
      <c r="G451" s="2">
        <f t="shared" si="62"/>
        <v>1.4153185518279963E-4</v>
      </c>
      <c r="H451" s="2">
        <f t="shared" si="58"/>
        <v>174.52773290626305</v>
      </c>
      <c r="I451" s="2">
        <f t="shared" si="59"/>
        <v>99.430289457145761</v>
      </c>
    </row>
    <row r="452" spans="1:9" ht="13.5" x14ac:dyDescent="0.25">
      <c r="A452" s="3">
        <f>TITRES_STAT!B455</f>
        <v>42664</v>
      </c>
      <c r="B452" s="6">
        <f>TITRES_STAT!D455</f>
        <v>34.433999999999997</v>
      </c>
      <c r="C452" s="2">
        <f t="shared" si="63"/>
        <v>-0.40500000000000114</v>
      </c>
      <c r="D452" s="2">
        <f t="shared" si="64"/>
        <v>0</v>
      </c>
      <c r="E452" s="2">
        <f t="shared" si="65"/>
        <v>0.40500000000000114</v>
      </c>
      <c r="F452" s="2">
        <f t="shared" si="62"/>
        <v>2.2936859974852158E-2</v>
      </c>
      <c r="G452" s="2">
        <f t="shared" si="62"/>
        <v>2.9059993865526965E-2</v>
      </c>
      <c r="H452" s="2">
        <f t="shared" si="58"/>
        <v>0.78929335226259267</v>
      </c>
      <c r="I452" s="2">
        <f t="shared" si="59"/>
        <v>44.112015017801156</v>
      </c>
    </row>
    <row r="453" spans="1:9" ht="13.5" x14ac:dyDescent="0.25">
      <c r="A453" s="3">
        <f>TITRES_STAT!B456</f>
        <v>42667</v>
      </c>
      <c r="B453" s="6">
        <f>TITRES_STAT!D456</f>
        <v>34.433999999999997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2.1298512833791288E-2</v>
      </c>
      <c r="G453" s="2">
        <f t="shared" si="62"/>
        <v>2.6984280017989325E-2</v>
      </c>
      <c r="H453" s="2">
        <f t="shared" si="58"/>
        <v>0.78929335226259267</v>
      </c>
      <c r="I453" s="2">
        <f t="shared" si="59"/>
        <v>44.112015017801156</v>
      </c>
    </row>
    <row r="454" spans="1:9" ht="13.5" x14ac:dyDescent="0.25">
      <c r="A454" s="3">
        <f>TITRES_STAT!B457</f>
        <v>42668</v>
      </c>
      <c r="B454" s="6">
        <f>TITRES_STAT!D457</f>
        <v>34.433999999999997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1.9777190488520481E-2</v>
      </c>
      <c r="G454" s="2">
        <f t="shared" si="62"/>
        <v>2.5056831445275801E-2</v>
      </c>
      <c r="H454" s="2">
        <f t="shared" si="58"/>
        <v>0.78929335226259267</v>
      </c>
      <c r="I454" s="2">
        <f t="shared" si="59"/>
        <v>44.112015017801156</v>
      </c>
    </row>
    <row r="455" spans="1:9" ht="13.5" x14ac:dyDescent="0.25">
      <c r="A455" s="3">
        <f>TITRES_STAT!B458</f>
        <v>42669</v>
      </c>
      <c r="B455" s="6">
        <f>TITRES_STAT!D458</f>
        <v>34.433999999999997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1.8364534025054731E-2</v>
      </c>
      <c r="G455" s="2">
        <f t="shared" si="62"/>
        <v>2.3267057770613244E-2</v>
      </c>
      <c r="H455" s="2">
        <f t="shared" si="58"/>
        <v>0.78929335226259256</v>
      </c>
      <c r="I455" s="2">
        <f t="shared" si="59"/>
        <v>44.112015017801156</v>
      </c>
    </row>
    <row r="456" spans="1:9" ht="13.5" x14ac:dyDescent="0.25">
      <c r="A456" s="3">
        <f>TITRES_STAT!B459</f>
        <v>42670</v>
      </c>
      <c r="B456" s="6">
        <f>TITRES_STAT!D459</f>
        <v>34.433999999999997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1.7052781594693679E-2</v>
      </c>
      <c r="G456" s="2">
        <f t="shared" si="62"/>
        <v>2.1605125072712301E-2</v>
      </c>
      <c r="H456" s="2">
        <f t="shared" si="58"/>
        <v>0.78929335226259245</v>
      </c>
      <c r="I456" s="2">
        <f t="shared" si="59"/>
        <v>44.112015017801149</v>
      </c>
    </row>
    <row r="457" spans="1:9" ht="13.5" x14ac:dyDescent="0.25">
      <c r="A457" s="3">
        <f>TITRES_STAT!B460</f>
        <v>42671</v>
      </c>
      <c r="B457" s="6">
        <f>TITRES_STAT!D460</f>
        <v>34.433999999999997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1.5834725766501273E-2</v>
      </c>
      <c r="G457" s="2">
        <f t="shared" si="62"/>
        <v>2.0061901853232849E-2</v>
      </c>
      <c r="H457" s="2">
        <f t="shared" si="58"/>
        <v>0.78929335226259256</v>
      </c>
      <c r="I457" s="2">
        <f t="shared" si="59"/>
        <v>44.112015017801156</v>
      </c>
    </row>
    <row r="458" spans="1:9" ht="13.5" x14ac:dyDescent="0.25">
      <c r="A458" s="3">
        <f>TITRES_STAT!B461</f>
        <v>42674</v>
      </c>
      <c r="B458" s="6">
        <f>TITRES_STAT!D461</f>
        <v>34.433999999999997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1.4703673926036897E-2</v>
      </c>
      <c r="G458" s="2">
        <f t="shared" si="62"/>
        <v>1.8628908863716216E-2</v>
      </c>
      <c r="H458" s="2">
        <f t="shared" si="58"/>
        <v>0.78929335226259256</v>
      </c>
      <c r="I458" s="2">
        <f t="shared" si="59"/>
        <v>44.112015017801156</v>
      </c>
    </row>
    <row r="459" spans="1:9" ht="13.5" x14ac:dyDescent="0.25">
      <c r="A459" s="3">
        <f>TITRES_STAT!B462</f>
        <v>42675</v>
      </c>
      <c r="B459" s="6">
        <f>TITRES_STAT!D462</f>
        <v>34.433999999999997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1.3653411502748547E-2</v>
      </c>
      <c r="G459" s="2">
        <f t="shared" si="62"/>
        <v>1.7298272516307913E-2</v>
      </c>
      <c r="H459" s="2">
        <f t="shared" si="58"/>
        <v>0.78929335226259267</v>
      </c>
      <c r="I459" s="2">
        <f t="shared" si="59"/>
        <v>44.112015017801156</v>
      </c>
    </row>
    <row r="460" spans="1:9" ht="13.5" x14ac:dyDescent="0.25">
      <c r="A460" s="3">
        <f>TITRES_STAT!B463</f>
        <v>42676</v>
      </c>
      <c r="B460" s="6">
        <f>TITRES_STAT!D463</f>
        <v>34.433999999999997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1.2678167823980792E-2</v>
      </c>
      <c r="G460" s="2">
        <f t="shared" si="62"/>
        <v>1.606268162228592E-2</v>
      </c>
      <c r="H460" s="2">
        <f t="shared" si="58"/>
        <v>0.78929335226259256</v>
      </c>
      <c r="I460" s="2">
        <f t="shared" si="59"/>
        <v>44.112015017801156</v>
      </c>
    </row>
    <row r="461" spans="1:9" ht="13.5" x14ac:dyDescent="0.25">
      <c r="A461" s="3">
        <f>TITRES_STAT!B464</f>
        <v>42677</v>
      </c>
      <c r="B461" s="6">
        <f>TITRES_STAT!D464</f>
        <v>34.433999999999997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1.1772584407982165E-2</v>
      </c>
      <c r="G461" s="2">
        <f t="shared" si="66"/>
        <v>1.4915347220694068E-2</v>
      </c>
      <c r="H461" s="2">
        <f t="shared" si="58"/>
        <v>0.78929335226259256</v>
      </c>
      <c r="I461" s="2">
        <f t="shared" si="59"/>
        <v>44.112015017801156</v>
      </c>
    </row>
    <row r="462" spans="1:9" ht="13.5" x14ac:dyDescent="0.25">
      <c r="A462" s="3">
        <f>TITRES_STAT!B465</f>
        <v>42678</v>
      </c>
      <c r="B462" s="6">
        <f>TITRES_STAT!D465</f>
        <v>34.433999999999997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1.0931685521697725E-2</v>
      </c>
      <c r="G462" s="2">
        <f t="shared" si="66"/>
        <v>1.3849965276358777E-2</v>
      </c>
      <c r="H462" s="2">
        <f t="shared" si="58"/>
        <v>0.78929335226259267</v>
      </c>
      <c r="I462" s="2">
        <f t="shared" si="59"/>
        <v>44.112015017801156</v>
      </c>
    </row>
    <row r="463" spans="1:9" ht="13.5" x14ac:dyDescent="0.25">
      <c r="A463" s="3">
        <f>TITRES_STAT!B466</f>
        <v>42681</v>
      </c>
      <c r="B463" s="6">
        <f>TITRES_STAT!D466</f>
        <v>34.433999999999997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1.0150850841576459E-2</v>
      </c>
      <c r="G463" s="2">
        <f t="shared" si="66"/>
        <v>1.2860682042333149E-2</v>
      </c>
      <c r="H463" s="2">
        <f t="shared" si="58"/>
        <v>0.78929335226259278</v>
      </c>
      <c r="I463" s="2">
        <f t="shared" si="59"/>
        <v>44.112015017801156</v>
      </c>
    </row>
    <row r="464" spans="1:9" ht="13.5" x14ac:dyDescent="0.25">
      <c r="A464" s="3">
        <f>TITRES_STAT!B467</f>
        <v>42682</v>
      </c>
      <c r="B464" s="6">
        <f>TITRES_STAT!D467</f>
        <v>34.433999999999997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9.4257900671781414E-3</v>
      </c>
      <c r="G464" s="2">
        <f t="shared" si="66"/>
        <v>1.194206189645221E-2</v>
      </c>
      <c r="H464" s="2">
        <f t="shared" si="58"/>
        <v>0.78929335226259278</v>
      </c>
      <c r="I464" s="2">
        <f t="shared" si="59"/>
        <v>44.112015017801156</v>
      </c>
    </row>
    <row r="465" spans="1:9" ht="13.5" x14ac:dyDescent="0.25">
      <c r="A465" s="3">
        <f>TITRES_STAT!B468</f>
        <v>42683</v>
      </c>
      <c r="B465" s="6">
        <f>TITRES_STAT!D468</f>
        <v>34.433999999999997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8.7525193480939879E-3</v>
      </c>
      <c r="G465" s="2">
        <f t="shared" si="66"/>
        <v>1.1089057475277051E-2</v>
      </c>
      <c r="H465" s="2">
        <f t="shared" ref="H465:H528" si="67">F465/G465</f>
        <v>0.78929335226259278</v>
      </c>
      <c r="I465" s="2">
        <f t="shared" ref="I465:I528" si="68">IF(G465=0,100,100-(100/(1+H465)))</f>
        <v>44.112015017801156</v>
      </c>
    </row>
    <row r="466" spans="1:9" ht="13.5" x14ac:dyDescent="0.25">
      <c r="A466" s="3">
        <f>TITRES_STAT!B469</f>
        <v>42684</v>
      </c>
      <c r="B466" s="6">
        <f>TITRES_STAT!D469</f>
        <v>34.433999999999997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8.1273393946587023E-3</v>
      </c>
      <c r="G466" s="2">
        <f t="shared" si="66"/>
        <v>1.0296981941328691E-2</v>
      </c>
      <c r="H466" s="2">
        <f t="shared" si="67"/>
        <v>0.78929335226259278</v>
      </c>
      <c r="I466" s="2">
        <f t="shared" si="68"/>
        <v>44.112015017801156</v>
      </c>
    </row>
    <row r="467" spans="1:9" ht="13.5" x14ac:dyDescent="0.25">
      <c r="A467" s="3">
        <f>TITRES_STAT!B470</f>
        <v>42685</v>
      </c>
      <c r="B467" s="6">
        <f>TITRES_STAT!D470</f>
        <v>34.433999999999997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7.5468151521830814E-3</v>
      </c>
      <c r="G467" s="2">
        <f t="shared" si="66"/>
        <v>9.561483231233783E-3</v>
      </c>
      <c r="H467" s="2">
        <f t="shared" si="67"/>
        <v>0.7892933522625929</v>
      </c>
      <c r="I467" s="2">
        <f t="shared" si="68"/>
        <v>44.112015017801163</v>
      </c>
    </row>
    <row r="468" spans="1:9" ht="13.5" x14ac:dyDescent="0.25">
      <c r="A468" s="3">
        <f>TITRES_STAT!B471</f>
        <v>42688</v>
      </c>
      <c r="B468" s="6">
        <f>TITRES_STAT!D471</f>
        <v>34.433999999999997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7.0077569270271473E-3</v>
      </c>
      <c r="G468" s="2">
        <f t="shared" si="66"/>
        <v>8.8785201432885121E-3</v>
      </c>
      <c r="H468" s="2">
        <f t="shared" si="67"/>
        <v>0.78929335226259301</v>
      </c>
      <c r="I468" s="2">
        <f t="shared" si="68"/>
        <v>44.11201501780117</v>
      </c>
    </row>
    <row r="469" spans="1:9" ht="13.5" x14ac:dyDescent="0.25">
      <c r="A469" s="3">
        <f>TITRES_STAT!B472</f>
        <v>42689</v>
      </c>
      <c r="B469" s="6">
        <f>TITRES_STAT!D472</f>
        <v>34.433999999999997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6.5072028608109218E-3</v>
      </c>
      <c r="G469" s="2">
        <f t="shared" si="66"/>
        <v>8.2443401330536178E-3</v>
      </c>
      <c r="H469" s="2">
        <f t="shared" si="67"/>
        <v>0.78929335226259301</v>
      </c>
      <c r="I469" s="2">
        <f t="shared" si="68"/>
        <v>44.11201501780117</v>
      </c>
    </row>
    <row r="470" spans="1:9" ht="13.5" x14ac:dyDescent="0.25">
      <c r="A470" s="3">
        <f>TITRES_STAT!B473</f>
        <v>42690</v>
      </c>
      <c r="B470" s="6">
        <f>TITRES_STAT!D473</f>
        <v>34.433999999999997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6.0424026564672847E-3</v>
      </c>
      <c r="G470" s="2">
        <f t="shared" si="66"/>
        <v>7.6554586949783591E-3</v>
      </c>
      <c r="H470" s="2">
        <f t="shared" si="67"/>
        <v>0.78929335226259301</v>
      </c>
      <c r="I470" s="2">
        <f t="shared" si="68"/>
        <v>44.11201501780117</v>
      </c>
    </row>
    <row r="471" spans="1:9" ht="13.5" x14ac:dyDescent="0.25">
      <c r="A471" s="3">
        <f>TITRES_STAT!B474</f>
        <v>42691</v>
      </c>
      <c r="B471" s="6">
        <f>TITRES_STAT!D474</f>
        <v>34.433999999999997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5.6108024667196211E-3</v>
      </c>
      <c r="G471" s="2">
        <f t="shared" si="66"/>
        <v>7.1086402167656187E-3</v>
      </c>
      <c r="H471" s="2">
        <f t="shared" si="67"/>
        <v>0.78929335226259301</v>
      </c>
      <c r="I471" s="2">
        <f t="shared" si="68"/>
        <v>44.11201501780117</v>
      </c>
    </row>
    <row r="472" spans="1:9" ht="13.5" x14ac:dyDescent="0.25">
      <c r="A472" s="3">
        <f>TITRES_STAT!B475</f>
        <v>42692</v>
      </c>
      <c r="B472" s="6">
        <f>TITRES_STAT!D475</f>
        <v>34.433999999999997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5.2100308619539345E-3</v>
      </c>
      <c r="G472" s="2">
        <f t="shared" si="66"/>
        <v>6.6008802012823605E-3</v>
      </c>
      <c r="H472" s="2">
        <f t="shared" si="67"/>
        <v>0.78929335226259312</v>
      </c>
      <c r="I472" s="2">
        <f t="shared" si="68"/>
        <v>44.11201501780117</v>
      </c>
    </row>
    <row r="473" spans="1:9" ht="13.5" x14ac:dyDescent="0.25">
      <c r="A473" s="3">
        <f>TITRES_STAT!B476</f>
        <v>42695</v>
      </c>
      <c r="B473" s="6">
        <f>TITRES_STAT!D476</f>
        <v>34.433999999999997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4.8378858003857968E-3</v>
      </c>
      <c r="G473" s="2">
        <f t="shared" si="66"/>
        <v>6.1293887583336202E-3</v>
      </c>
      <c r="H473" s="2">
        <f t="shared" si="67"/>
        <v>0.78929335226259323</v>
      </c>
      <c r="I473" s="2">
        <f t="shared" si="68"/>
        <v>44.11201501780117</v>
      </c>
    </row>
    <row r="474" spans="1:9" ht="13.5" x14ac:dyDescent="0.25">
      <c r="A474" s="3">
        <f>TITRES_STAT!B477</f>
        <v>42696</v>
      </c>
      <c r="B474" s="6">
        <f>TITRES_STAT!D477</f>
        <v>34.433999999999997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4.4923225289296691E-3</v>
      </c>
      <c r="G474" s="2">
        <f t="shared" si="66"/>
        <v>5.6915752755955038E-3</v>
      </c>
      <c r="H474" s="2">
        <f t="shared" si="67"/>
        <v>0.78929335226259345</v>
      </c>
      <c r="I474" s="2">
        <f t="shared" si="68"/>
        <v>44.112015017801184</v>
      </c>
    </row>
    <row r="475" spans="1:9" ht="13.5" x14ac:dyDescent="0.25">
      <c r="A475" s="3">
        <f>TITRES_STAT!B478</f>
        <v>42697</v>
      </c>
      <c r="B475" s="6">
        <f>TITRES_STAT!D478</f>
        <v>34.433999999999997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4.1714423482918355E-3</v>
      </c>
      <c r="G475" s="2">
        <f t="shared" si="66"/>
        <v>5.2850341844815395E-3</v>
      </c>
      <c r="H475" s="2">
        <f t="shared" si="67"/>
        <v>0.78929335226259334</v>
      </c>
      <c r="I475" s="2">
        <f t="shared" si="68"/>
        <v>44.112015017801177</v>
      </c>
    </row>
    <row r="476" spans="1:9" ht="13.5" x14ac:dyDescent="0.25">
      <c r="A476" s="3">
        <f>TITRES_STAT!B479</f>
        <v>42698</v>
      </c>
      <c r="B476" s="6">
        <f>TITRES_STAT!D479</f>
        <v>34.433999999999997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3.8734821805567047E-3</v>
      </c>
      <c r="G476" s="2">
        <f t="shared" si="66"/>
        <v>4.9075317427328584E-3</v>
      </c>
      <c r="H476" s="2">
        <f t="shared" si="67"/>
        <v>0.78929335226259334</v>
      </c>
      <c r="I476" s="2">
        <f t="shared" si="68"/>
        <v>44.112015017801177</v>
      </c>
    </row>
    <row r="477" spans="1:9" ht="13.5" x14ac:dyDescent="0.25">
      <c r="A477" s="3">
        <f>TITRES_STAT!B480</f>
        <v>42699</v>
      </c>
      <c r="B477" s="6">
        <f>TITRES_STAT!D480</f>
        <v>34.433999999999997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3.5968048819455117E-3</v>
      </c>
      <c r="G477" s="2">
        <f t="shared" si="69"/>
        <v>4.5569937611090825E-3</v>
      </c>
      <c r="H477" s="2">
        <f t="shared" si="67"/>
        <v>0.78929335226259345</v>
      </c>
      <c r="I477" s="2">
        <f t="shared" si="68"/>
        <v>44.112015017801184</v>
      </c>
    </row>
    <row r="478" spans="1:9" ht="13.5" x14ac:dyDescent="0.25">
      <c r="A478" s="3">
        <f>TITRES_STAT!B481</f>
        <v>42702</v>
      </c>
      <c r="B478" s="6">
        <f>TITRES_STAT!D481</f>
        <v>34.433999999999997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3.3398902475208323E-3</v>
      </c>
      <c r="G478" s="2">
        <f t="shared" si="69"/>
        <v>4.2314942067441476E-3</v>
      </c>
      <c r="H478" s="2">
        <f t="shared" si="67"/>
        <v>0.78929335226259356</v>
      </c>
      <c r="I478" s="2">
        <f t="shared" si="68"/>
        <v>44.112015017801184</v>
      </c>
    </row>
    <row r="479" spans="1:9" ht="13.5" x14ac:dyDescent="0.25">
      <c r="A479" s="3">
        <f>TITRES_STAT!B482</f>
        <v>42703</v>
      </c>
      <c r="B479" s="6">
        <f>TITRES_STAT!D482</f>
        <v>34.433999999999997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3.1013266584122012E-3</v>
      </c>
      <c r="G479" s="2">
        <f t="shared" si="69"/>
        <v>3.9292446205481373E-3</v>
      </c>
      <c r="H479" s="2">
        <f t="shared" si="67"/>
        <v>0.78929335226259345</v>
      </c>
      <c r="I479" s="2">
        <f t="shared" si="68"/>
        <v>44.112015017801184</v>
      </c>
    </row>
    <row r="480" spans="1:9" ht="13.5" x14ac:dyDescent="0.25">
      <c r="A480" s="3">
        <f>TITRES_STAT!B483</f>
        <v>42704</v>
      </c>
      <c r="B480" s="6">
        <f>TITRES_STAT!D483</f>
        <v>34.433999999999997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2.8798033256684724E-3</v>
      </c>
      <c r="G480" s="2">
        <f t="shared" si="69"/>
        <v>3.6485842905089848E-3</v>
      </c>
      <c r="H480" s="2">
        <f t="shared" si="67"/>
        <v>0.78929335226259334</v>
      </c>
      <c r="I480" s="2">
        <f t="shared" si="68"/>
        <v>44.112015017801177</v>
      </c>
    </row>
    <row r="481" spans="1:9" ht="13.5" x14ac:dyDescent="0.25">
      <c r="A481" s="3">
        <f>TITRES_STAT!B484</f>
        <v>42705</v>
      </c>
      <c r="B481" s="6">
        <f>TITRES_STAT!D484</f>
        <v>34.433999999999997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2.6741030881207244E-3</v>
      </c>
      <c r="G481" s="2">
        <f t="shared" si="69"/>
        <v>3.3879711269012005E-3</v>
      </c>
      <c r="H481" s="2">
        <f t="shared" si="67"/>
        <v>0.78929335226259334</v>
      </c>
      <c r="I481" s="2">
        <f t="shared" si="68"/>
        <v>44.112015017801177</v>
      </c>
    </row>
    <row r="482" spans="1:9" ht="13.5" x14ac:dyDescent="0.25">
      <c r="A482" s="3">
        <f>TITRES_STAT!B485</f>
        <v>42706</v>
      </c>
      <c r="B482" s="6">
        <f>TITRES_STAT!D485</f>
        <v>34.433999999999997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2.4830957246835296E-3</v>
      </c>
      <c r="G482" s="2">
        <f t="shared" si="69"/>
        <v>3.1459731892654005E-3</v>
      </c>
      <c r="H482" s="2">
        <f t="shared" si="67"/>
        <v>0.78929335226259323</v>
      </c>
      <c r="I482" s="2">
        <f t="shared" si="68"/>
        <v>44.11201501780117</v>
      </c>
    </row>
    <row r="483" spans="1:9" ht="13.5" x14ac:dyDescent="0.25">
      <c r="A483" s="3">
        <f>TITRES_STAT!B486</f>
        <v>42709</v>
      </c>
      <c r="B483" s="6">
        <f>TITRES_STAT!D486</f>
        <v>34.433999999999997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2.3057317443489914E-3</v>
      </c>
      <c r="G483" s="2">
        <f t="shared" si="69"/>
        <v>2.9212608186035861E-3</v>
      </c>
      <c r="H483" s="2">
        <f t="shared" si="67"/>
        <v>0.78929335226259312</v>
      </c>
      <c r="I483" s="2">
        <f t="shared" si="68"/>
        <v>44.11201501780117</v>
      </c>
    </row>
    <row r="484" spans="1:9" ht="13.5" x14ac:dyDescent="0.25">
      <c r="A484" s="3">
        <f>TITRES_STAT!B487</f>
        <v>42710</v>
      </c>
      <c r="B484" s="6">
        <f>TITRES_STAT!D487</f>
        <v>34.433999999999997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2.1410366197526349E-3</v>
      </c>
      <c r="G484" s="2">
        <f t="shared" si="69"/>
        <v>2.7125993315604727E-3</v>
      </c>
      <c r="H484" s="2">
        <f t="shared" si="67"/>
        <v>0.78929335226259312</v>
      </c>
      <c r="I484" s="2">
        <f t="shared" si="68"/>
        <v>44.11201501780117</v>
      </c>
    </row>
    <row r="485" spans="1:9" ht="13.5" x14ac:dyDescent="0.25">
      <c r="A485" s="3">
        <f>TITRES_STAT!B488</f>
        <v>42711</v>
      </c>
      <c r="B485" s="6">
        <f>TITRES_STAT!D488</f>
        <v>34.433999999999997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1.9881054326274469E-3</v>
      </c>
      <c r="G485" s="2">
        <f t="shared" si="69"/>
        <v>2.5188422364490104E-3</v>
      </c>
      <c r="H485" s="2">
        <f t="shared" si="67"/>
        <v>0.78929335226259323</v>
      </c>
      <c r="I485" s="2">
        <f t="shared" si="68"/>
        <v>44.11201501780117</v>
      </c>
    </row>
    <row r="486" spans="1:9" ht="13.5" x14ac:dyDescent="0.25">
      <c r="A486" s="3">
        <f>TITRES_STAT!B489</f>
        <v>42712</v>
      </c>
      <c r="B486" s="6">
        <f>TITRES_STAT!D489</f>
        <v>34.433999999999997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1.8460979017254863E-3</v>
      </c>
      <c r="G486" s="2">
        <f t="shared" si="69"/>
        <v>2.3389249338455096E-3</v>
      </c>
      <c r="H486" s="2">
        <f t="shared" si="67"/>
        <v>0.78929335226259312</v>
      </c>
      <c r="I486" s="2">
        <f t="shared" si="68"/>
        <v>44.11201501780117</v>
      </c>
    </row>
    <row r="487" spans="1:9" ht="13.5" x14ac:dyDescent="0.25">
      <c r="A487" s="3">
        <f>TITRES_STAT!B490</f>
        <v>42713</v>
      </c>
      <c r="B487" s="6">
        <f>TITRES_STAT!D490</f>
        <v>34.433999999999997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1.7142337658879515E-3</v>
      </c>
      <c r="G487" s="2">
        <f t="shared" si="69"/>
        <v>2.1718588671422591E-3</v>
      </c>
      <c r="H487" s="2">
        <f t="shared" si="67"/>
        <v>0.78929335226259312</v>
      </c>
      <c r="I487" s="2">
        <f t="shared" si="68"/>
        <v>44.11201501780117</v>
      </c>
    </row>
    <row r="488" spans="1:9" ht="13.5" x14ac:dyDescent="0.25">
      <c r="A488" s="3">
        <f>TITRES_STAT!B491</f>
        <v>42717</v>
      </c>
      <c r="B488" s="6">
        <f>TITRES_STAT!D491</f>
        <v>34.433999999999997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1.591788496895955E-3</v>
      </c>
      <c r="G488" s="2">
        <f t="shared" si="69"/>
        <v>2.0167260909178118E-3</v>
      </c>
      <c r="H488" s="2">
        <f t="shared" si="67"/>
        <v>0.78929335226259312</v>
      </c>
      <c r="I488" s="2">
        <f t="shared" si="68"/>
        <v>44.11201501780117</v>
      </c>
    </row>
    <row r="489" spans="1:9" ht="13.5" x14ac:dyDescent="0.25">
      <c r="A489" s="3">
        <f>TITRES_STAT!B492</f>
        <v>42718</v>
      </c>
      <c r="B489" s="6">
        <f>TITRES_STAT!D492</f>
        <v>34.433999999999997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1.4780893185462438E-3</v>
      </c>
      <c r="G489" s="2">
        <f t="shared" si="69"/>
        <v>1.8726742272808254E-3</v>
      </c>
      <c r="H489" s="2">
        <f t="shared" si="67"/>
        <v>0.78929335226259301</v>
      </c>
      <c r="I489" s="2">
        <f t="shared" si="68"/>
        <v>44.11201501780117</v>
      </c>
    </row>
    <row r="490" spans="1:9" ht="13.5" x14ac:dyDescent="0.25">
      <c r="A490" s="3">
        <f>TITRES_STAT!B493</f>
        <v>42719</v>
      </c>
      <c r="B490" s="6">
        <f>TITRES_STAT!D493</f>
        <v>34.433999999999997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1.372511510078655E-3</v>
      </c>
      <c r="G490" s="2">
        <f t="shared" si="69"/>
        <v>1.7389117824750523E-3</v>
      </c>
      <c r="H490" s="2">
        <f t="shared" si="67"/>
        <v>0.78929335226259301</v>
      </c>
      <c r="I490" s="2">
        <f t="shared" si="68"/>
        <v>44.11201501780117</v>
      </c>
    </row>
    <row r="491" spans="1:9" ht="13.5" x14ac:dyDescent="0.25">
      <c r="A491" s="3">
        <f>TITRES_STAT!B494</f>
        <v>42720</v>
      </c>
      <c r="B491" s="6">
        <f>TITRES_STAT!D494</f>
        <v>34.433999999999997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1.2744749736444652E-3</v>
      </c>
      <c r="G491" s="2">
        <f t="shared" si="69"/>
        <v>1.6147037980125485E-3</v>
      </c>
      <c r="H491" s="2">
        <f t="shared" si="67"/>
        <v>0.78929335226259301</v>
      </c>
      <c r="I491" s="2">
        <f t="shared" si="68"/>
        <v>44.11201501780117</v>
      </c>
    </row>
    <row r="492" spans="1:9" ht="13.5" x14ac:dyDescent="0.25">
      <c r="A492" s="3">
        <f>TITRES_STAT!B495</f>
        <v>42723</v>
      </c>
      <c r="B492" s="6">
        <f>TITRES_STAT!D495</f>
        <v>34.433999999999997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1.183441046955575E-3</v>
      </c>
      <c r="G492" s="2">
        <f t="shared" si="69"/>
        <v>1.4993678124402238E-3</v>
      </c>
      <c r="H492" s="2">
        <f t="shared" si="67"/>
        <v>0.78929335226259301</v>
      </c>
      <c r="I492" s="2">
        <f t="shared" si="68"/>
        <v>44.11201501780117</v>
      </c>
    </row>
    <row r="493" spans="1:9" ht="13.5" x14ac:dyDescent="0.25">
      <c r="A493" s="3">
        <f>TITRES_STAT!B496</f>
        <v>42724</v>
      </c>
      <c r="B493" s="6">
        <f>TITRES_STAT!D496</f>
        <v>34.433999999999997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1.0989095436016053E-3</v>
      </c>
      <c r="G493" s="2">
        <f t="shared" si="70"/>
        <v>1.3922701115516363E-3</v>
      </c>
      <c r="H493" s="2">
        <f t="shared" si="67"/>
        <v>0.7892933522625929</v>
      </c>
      <c r="I493" s="2">
        <f t="shared" si="68"/>
        <v>44.112015017801163</v>
      </c>
    </row>
    <row r="494" spans="1:9" ht="13.5" x14ac:dyDescent="0.25">
      <c r="A494" s="3">
        <f>TITRES_STAT!B497</f>
        <v>42725</v>
      </c>
      <c r="B494" s="6">
        <f>TITRES_STAT!D497</f>
        <v>34.433999999999997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1.0204160047729192E-3</v>
      </c>
      <c r="G494" s="2">
        <f t="shared" si="70"/>
        <v>1.2928222464408054E-3</v>
      </c>
      <c r="H494" s="2">
        <f t="shared" si="67"/>
        <v>0.78929335226259278</v>
      </c>
      <c r="I494" s="2">
        <f t="shared" si="68"/>
        <v>44.112015017801156</v>
      </c>
    </row>
    <row r="495" spans="1:9" ht="13.5" x14ac:dyDescent="0.25">
      <c r="A495" s="3">
        <f>TITRES_STAT!B498</f>
        <v>42726</v>
      </c>
      <c r="B495" s="6">
        <f>TITRES_STAT!D498</f>
        <v>34.433999999999997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9.4752914728913923E-4</v>
      </c>
      <c r="G495" s="2">
        <f t="shared" si="70"/>
        <v>1.2004778002664622E-3</v>
      </c>
      <c r="H495" s="2">
        <f t="shared" si="67"/>
        <v>0.78929335226259278</v>
      </c>
      <c r="I495" s="2">
        <f t="shared" si="68"/>
        <v>44.112015017801156</v>
      </c>
    </row>
    <row r="496" spans="1:9" ht="13.5" x14ac:dyDescent="0.25">
      <c r="A496" s="3">
        <f>TITRES_STAT!B499</f>
        <v>42727</v>
      </c>
      <c r="B496" s="6">
        <f>TITRES_STAT!D499</f>
        <v>34.433999999999997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8.7984849391134349E-4</v>
      </c>
      <c r="G496" s="2">
        <f t="shared" si="70"/>
        <v>1.1147293859617149E-3</v>
      </c>
      <c r="H496" s="2">
        <f t="shared" si="67"/>
        <v>0.78929335226259267</v>
      </c>
      <c r="I496" s="2">
        <f t="shared" si="68"/>
        <v>44.112015017801156</v>
      </c>
    </row>
    <row r="497" spans="1:9" ht="13.5" x14ac:dyDescent="0.25">
      <c r="A497" s="3">
        <f>TITRES_STAT!B500</f>
        <v>42730</v>
      </c>
      <c r="B497" s="6">
        <f>TITRES_STAT!D500</f>
        <v>34.433999999999997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8.17002172917676E-4</v>
      </c>
      <c r="G497" s="2">
        <f t="shared" si="70"/>
        <v>1.0351058583930211E-3</v>
      </c>
      <c r="H497" s="2">
        <f t="shared" si="67"/>
        <v>0.78929335226259256</v>
      </c>
      <c r="I497" s="2">
        <f t="shared" si="68"/>
        <v>44.112015017801156</v>
      </c>
    </row>
    <row r="498" spans="1:9" ht="13.5" x14ac:dyDescent="0.25">
      <c r="A498" s="3">
        <f>TITRES_STAT!B501</f>
        <v>42731</v>
      </c>
      <c r="B498" s="6">
        <f>TITRES_STAT!D501</f>
        <v>34.433999999999997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7.5864487485212764E-4</v>
      </c>
      <c r="G498" s="2">
        <f t="shared" si="70"/>
        <v>9.6116972565066239E-4</v>
      </c>
      <c r="H498" s="2">
        <f t="shared" si="67"/>
        <v>0.78929335226259245</v>
      </c>
      <c r="I498" s="2">
        <f t="shared" si="68"/>
        <v>44.112015017801149</v>
      </c>
    </row>
    <row r="499" spans="1:9" ht="13.5" x14ac:dyDescent="0.25">
      <c r="A499" s="3">
        <f>TITRES_STAT!B502</f>
        <v>42732</v>
      </c>
      <c r="B499" s="6">
        <f>TITRES_STAT!D502</f>
        <v>34.433999999999997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7.044559552198328E-4</v>
      </c>
      <c r="G499" s="2">
        <f t="shared" si="70"/>
        <v>8.9251474524704361E-4</v>
      </c>
      <c r="H499" s="2">
        <f t="shared" si="67"/>
        <v>0.78929335226259245</v>
      </c>
      <c r="I499" s="2">
        <f t="shared" si="68"/>
        <v>44.112015017801149</v>
      </c>
    </row>
    <row r="500" spans="1:9" ht="13.5" x14ac:dyDescent="0.25">
      <c r="A500" s="3">
        <f>TITRES_STAT!B503</f>
        <v>42733</v>
      </c>
      <c r="B500" s="6">
        <f>TITRES_STAT!D503</f>
        <v>33.405000000000001</v>
      </c>
      <c r="C500" s="2">
        <f t="shared" si="63"/>
        <v>-1.0289999999999964</v>
      </c>
      <c r="D500" s="2">
        <f t="shared" si="64"/>
        <v>0</v>
      </c>
      <c r="E500" s="2">
        <f t="shared" si="65"/>
        <v>1.0289999999999964</v>
      </c>
      <c r="F500" s="2">
        <f t="shared" si="70"/>
        <v>6.5413767270413041E-4</v>
      </c>
      <c r="G500" s="2">
        <f t="shared" si="70"/>
        <v>7.432876369201484E-2</v>
      </c>
      <c r="H500" s="2">
        <f t="shared" si="67"/>
        <v>8.800599393992135E-3</v>
      </c>
      <c r="I500" s="2">
        <f t="shared" si="68"/>
        <v>0.87238245093023181</v>
      </c>
    </row>
    <row r="501" spans="1:9" ht="13.5" x14ac:dyDescent="0.25">
      <c r="A501" s="3">
        <f>TITRES_STAT!B504</f>
        <v>42734</v>
      </c>
      <c r="B501" s="6">
        <f>TITRES_STAT!D504</f>
        <v>32.408999999999999</v>
      </c>
      <c r="C501" s="2">
        <f t="shared" si="63"/>
        <v>-0.99600000000000222</v>
      </c>
      <c r="D501" s="2">
        <f t="shared" si="64"/>
        <v>0</v>
      </c>
      <c r="E501" s="2">
        <f t="shared" si="65"/>
        <v>0.99600000000000222</v>
      </c>
      <c r="F501" s="2">
        <f t="shared" si="70"/>
        <v>6.0741355322526389E-4</v>
      </c>
      <c r="G501" s="2">
        <f t="shared" si="70"/>
        <v>0.14016242342829965</v>
      </c>
      <c r="H501" s="2">
        <f t="shared" si="67"/>
        <v>4.3336404891428509E-3</v>
      </c>
      <c r="I501" s="2">
        <f t="shared" si="68"/>
        <v>0.43149410857452608</v>
      </c>
    </row>
    <row r="502" spans="1:9" ht="13.5" x14ac:dyDescent="0.25">
      <c r="A502" s="3">
        <f>TITRES_STAT!B505</f>
        <v>42737</v>
      </c>
      <c r="B502" s="6">
        <f>TITRES_STAT!D505</f>
        <v>32.408999999999999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5.640268708520307E-4</v>
      </c>
      <c r="G502" s="2">
        <f t="shared" si="70"/>
        <v>0.13015082175484968</v>
      </c>
      <c r="H502" s="2">
        <f t="shared" si="67"/>
        <v>4.3336404891428501E-3</v>
      </c>
      <c r="I502" s="2">
        <f t="shared" si="68"/>
        <v>0.43149410857452608</v>
      </c>
    </row>
    <row r="503" spans="1:9" ht="13.5" x14ac:dyDescent="0.25">
      <c r="A503" s="3">
        <f>TITRES_STAT!B506</f>
        <v>42738</v>
      </c>
      <c r="B503" s="6">
        <f>TITRES_STAT!D506</f>
        <v>32.408999999999999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5.2373923721974283E-4</v>
      </c>
      <c r="G503" s="2">
        <f t="shared" si="70"/>
        <v>0.12085433448664613</v>
      </c>
      <c r="H503" s="2">
        <f t="shared" si="67"/>
        <v>4.3336404891428509E-3</v>
      </c>
      <c r="I503" s="2">
        <f t="shared" si="68"/>
        <v>0.43149410857452608</v>
      </c>
    </row>
    <row r="504" spans="1:9" ht="13.5" x14ac:dyDescent="0.25">
      <c r="A504" s="3">
        <f>TITRES_STAT!B507</f>
        <v>42739</v>
      </c>
      <c r="B504" s="6">
        <f>TITRES_STAT!D507</f>
        <v>33.381</v>
      </c>
      <c r="C504" s="2">
        <f t="shared" si="63"/>
        <v>0.97200000000000131</v>
      </c>
      <c r="D504" s="2">
        <f t="shared" si="64"/>
        <v>0.97200000000000131</v>
      </c>
      <c r="E504" s="2">
        <f t="shared" si="65"/>
        <v>0</v>
      </c>
      <c r="F504" s="2">
        <f t="shared" si="70"/>
        <v>6.9914900720275577E-2</v>
      </c>
      <c r="G504" s="2">
        <f t="shared" si="70"/>
        <v>0.11222188202331428</v>
      </c>
      <c r="H504" s="2">
        <f t="shared" si="67"/>
        <v>0.62300595445147355</v>
      </c>
      <c r="I504" s="2">
        <f t="shared" si="68"/>
        <v>38.385931532951801</v>
      </c>
    </row>
    <row r="505" spans="1:9" ht="13.5" x14ac:dyDescent="0.25">
      <c r="A505" s="3">
        <f>TITRES_STAT!B508</f>
        <v>42740</v>
      </c>
      <c r="B505" s="6">
        <f>TITRES_STAT!D508</f>
        <v>33.381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6.4920979240255888E-2</v>
      </c>
      <c r="G505" s="2">
        <f t="shared" si="70"/>
        <v>0.10420603330736325</v>
      </c>
      <c r="H505" s="2">
        <f t="shared" si="67"/>
        <v>0.62300595445147355</v>
      </c>
      <c r="I505" s="2">
        <f t="shared" si="68"/>
        <v>38.385931532951801</v>
      </c>
    </row>
    <row r="506" spans="1:9" ht="13.5" x14ac:dyDescent="0.25">
      <c r="A506" s="3">
        <f>TITRES_STAT!B509</f>
        <v>42741</v>
      </c>
      <c r="B506" s="6">
        <f>TITRES_STAT!D509</f>
        <v>33.381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6.0283766437380468E-2</v>
      </c>
      <c r="G506" s="2">
        <f t="shared" si="70"/>
        <v>9.6762745213980164E-2</v>
      </c>
      <c r="H506" s="2">
        <f t="shared" si="67"/>
        <v>0.62300595445147355</v>
      </c>
      <c r="I506" s="2">
        <f t="shared" si="68"/>
        <v>38.385931532951801</v>
      </c>
    </row>
    <row r="507" spans="1:9" ht="13.5" x14ac:dyDescent="0.25">
      <c r="A507" s="3">
        <f>TITRES_STAT!B510</f>
        <v>42744</v>
      </c>
      <c r="B507" s="6">
        <f>TITRES_STAT!D510</f>
        <v>33.381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5.5977783120424722E-2</v>
      </c>
      <c r="G507" s="2">
        <f t="shared" si="70"/>
        <v>8.9851120555838729E-2</v>
      </c>
      <c r="H507" s="2">
        <f t="shared" si="67"/>
        <v>0.62300595445147355</v>
      </c>
      <c r="I507" s="2">
        <f t="shared" si="68"/>
        <v>38.385931532951801</v>
      </c>
    </row>
    <row r="508" spans="1:9" ht="13.5" x14ac:dyDescent="0.25">
      <c r="A508" s="3">
        <f>TITRES_STAT!B511</f>
        <v>42745</v>
      </c>
      <c r="B508" s="6">
        <f>TITRES_STAT!D511</f>
        <v>34.021000000000001</v>
      </c>
      <c r="C508" s="2">
        <f t="shared" si="63"/>
        <v>0.64000000000000057</v>
      </c>
      <c r="D508" s="2">
        <f t="shared" si="64"/>
        <v>0.64000000000000057</v>
      </c>
      <c r="E508" s="2">
        <f t="shared" si="65"/>
        <v>0</v>
      </c>
      <c r="F508" s="2">
        <f t="shared" si="70"/>
        <v>9.7693655754680142E-2</v>
      </c>
      <c r="G508" s="2">
        <f t="shared" si="70"/>
        <v>8.3433183373278832E-2</v>
      </c>
      <c r="H508" s="2">
        <f t="shared" si="67"/>
        <v>1.1709208711071248</v>
      </c>
      <c r="I508" s="2">
        <f t="shared" si="68"/>
        <v>53.93659836666361</v>
      </c>
    </row>
    <row r="509" spans="1:9" ht="13.5" x14ac:dyDescent="0.25">
      <c r="A509" s="3">
        <f>TITRES_STAT!B512</f>
        <v>42746</v>
      </c>
      <c r="B509" s="6">
        <f>TITRES_STAT!D512</f>
        <v>34.021000000000001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9.0715537486488709E-2</v>
      </c>
      <c r="G509" s="2">
        <f t="shared" si="71"/>
        <v>7.7473670275187492E-2</v>
      </c>
      <c r="H509" s="2">
        <f t="shared" si="67"/>
        <v>1.1709208711071248</v>
      </c>
      <c r="I509" s="2">
        <f t="shared" si="68"/>
        <v>53.93659836666361</v>
      </c>
    </row>
    <row r="510" spans="1:9" ht="13.5" x14ac:dyDescent="0.25">
      <c r="A510" s="3">
        <f>TITRES_STAT!B513</f>
        <v>42747</v>
      </c>
      <c r="B510" s="6">
        <f>TITRES_STAT!D513</f>
        <v>34.021000000000001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8.4235856237453804E-2</v>
      </c>
      <c r="G510" s="2">
        <f t="shared" si="71"/>
        <v>7.193983668410267E-2</v>
      </c>
      <c r="H510" s="2">
        <f t="shared" si="67"/>
        <v>1.1709208711071251</v>
      </c>
      <c r="I510" s="2">
        <f t="shared" si="68"/>
        <v>53.93659836666361</v>
      </c>
    </row>
    <row r="511" spans="1:9" ht="13.5" x14ac:dyDescent="0.25">
      <c r="A511" s="3">
        <f>TITRES_STAT!B514</f>
        <v>42748</v>
      </c>
      <c r="B511" s="6">
        <f>TITRES_STAT!D514</f>
        <v>34.021000000000001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7.8219009363349953E-2</v>
      </c>
      <c r="G511" s="2">
        <f t="shared" si="71"/>
        <v>6.6801276920952474E-2</v>
      </c>
      <c r="H511" s="2">
        <f t="shared" si="67"/>
        <v>1.1709208711071251</v>
      </c>
      <c r="I511" s="2">
        <f t="shared" si="68"/>
        <v>53.93659836666361</v>
      </c>
    </row>
    <row r="512" spans="1:9" ht="13.5" x14ac:dyDescent="0.25">
      <c r="A512" s="3">
        <f>TITRES_STAT!B515</f>
        <v>42751</v>
      </c>
      <c r="B512" s="6">
        <f>TITRES_STAT!D515</f>
        <v>34.021000000000001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7.2631937265967811E-2</v>
      </c>
      <c r="G512" s="2">
        <f t="shared" si="71"/>
        <v>6.2029757140884441E-2</v>
      </c>
      <c r="H512" s="2">
        <f t="shared" si="67"/>
        <v>1.1709208711071248</v>
      </c>
      <c r="I512" s="2">
        <f t="shared" si="68"/>
        <v>53.93659836666361</v>
      </c>
    </row>
    <row r="513" spans="1:9" ht="13.5" x14ac:dyDescent="0.25">
      <c r="A513" s="3">
        <f>TITRES_STAT!B516</f>
        <v>42752</v>
      </c>
      <c r="B513" s="6">
        <f>TITRES_STAT!D516</f>
        <v>34.021000000000001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6.7443941746970118E-2</v>
      </c>
      <c r="G513" s="2">
        <f t="shared" si="71"/>
        <v>5.7599060202249842E-2</v>
      </c>
      <c r="H513" s="2">
        <f t="shared" si="67"/>
        <v>1.1709208711071248</v>
      </c>
      <c r="I513" s="2">
        <f t="shared" si="68"/>
        <v>53.93659836666361</v>
      </c>
    </row>
    <row r="514" spans="1:9" ht="13.5" x14ac:dyDescent="0.25">
      <c r="A514" s="3">
        <f>TITRES_STAT!B517</f>
        <v>42753</v>
      </c>
      <c r="B514" s="6">
        <f>TITRES_STAT!D517</f>
        <v>32.497999999999998</v>
      </c>
      <c r="C514" s="2">
        <f t="shared" si="63"/>
        <v>-1.5230000000000032</v>
      </c>
      <c r="D514" s="2">
        <f t="shared" si="64"/>
        <v>0</v>
      </c>
      <c r="E514" s="2">
        <f t="shared" si="65"/>
        <v>1.5230000000000032</v>
      </c>
      <c r="F514" s="2">
        <f t="shared" si="71"/>
        <v>6.2626517336472259E-2</v>
      </c>
      <c r="G514" s="2">
        <f t="shared" si="71"/>
        <v>0.16227055590208936</v>
      </c>
      <c r="H514" s="2">
        <f t="shared" si="67"/>
        <v>0.38593888452726927</v>
      </c>
      <c r="I514" s="2">
        <f t="shared" si="68"/>
        <v>27.846746262473857</v>
      </c>
    </row>
    <row r="515" spans="1:9" ht="13.5" x14ac:dyDescent="0.25">
      <c r="A515" s="3">
        <f>TITRES_STAT!B518</f>
        <v>42754</v>
      </c>
      <c r="B515" s="6">
        <f>TITRES_STAT!D518</f>
        <v>32.497999999999998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5.8153194669581389E-2</v>
      </c>
      <c r="G515" s="2">
        <f t="shared" si="71"/>
        <v>0.15067980190908298</v>
      </c>
      <c r="H515" s="2">
        <f t="shared" si="67"/>
        <v>0.38593888452726932</v>
      </c>
      <c r="I515" s="2">
        <f t="shared" si="68"/>
        <v>27.846746262473857</v>
      </c>
    </row>
    <row r="516" spans="1:9" ht="13.5" x14ac:dyDescent="0.25">
      <c r="A516" s="3">
        <f>TITRES_STAT!B519</f>
        <v>42755</v>
      </c>
      <c r="B516" s="6">
        <f>TITRES_STAT!D519</f>
        <v>32.497999999999998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5.3999395050325576E-2</v>
      </c>
      <c r="G516" s="2">
        <f t="shared" si="71"/>
        <v>0.13991695891557704</v>
      </c>
      <c r="H516" s="2">
        <f t="shared" si="67"/>
        <v>0.38593888452726932</v>
      </c>
      <c r="I516" s="2">
        <f t="shared" si="68"/>
        <v>27.846746262473857</v>
      </c>
    </row>
    <row r="517" spans="1:9" ht="13.5" x14ac:dyDescent="0.25">
      <c r="A517" s="3">
        <f>TITRES_STAT!B520</f>
        <v>42758</v>
      </c>
      <c r="B517" s="6">
        <f>TITRES_STAT!D520</f>
        <v>32.497999999999998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5.014229540387375E-2</v>
      </c>
      <c r="G517" s="2">
        <f t="shared" si="71"/>
        <v>0.12992289042160726</v>
      </c>
      <c r="H517" s="2">
        <f t="shared" si="67"/>
        <v>0.38593888452726932</v>
      </c>
      <c r="I517" s="2">
        <f t="shared" si="68"/>
        <v>27.846746262473857</v>
      </c>
    </row>
    <row r="518" spans="1:9" ht="13.5" x14ac:dyDescent="0.25">
      <c r="A518" s="3">
        <f>TITRES_STAT!B521</f>
        <v>42759</v>
      </c>
      <c r="B518" s="6">
        <f>TITRES_STAT!D521</f>
        <v>32.497999999999998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4.6560702875025624E-2</v>
      </c>
      <c r="G518" s="2">
        <f t="shared" si="71"/>
        <v>0.12064268396292102</v>
      </c>
      <c r="H518" s="2">
        <f t="shared" si="67"/>
        <v>0.38593888452726932</v>
      </c>
      <c r="I518" s="2">
        <f t="shared" si="68"/>
        <v>27.846746262473857</v>
      </c>
    </row>
    <row r="519" spans="1:9" ht="13.5" x14ac:dyDescent="0.25">
      <c r="A519" s="3">
        <f>TITRES_STAT!B522</f>
        <v>42760</v>
      </c>
      <c r="B519" s="6">
        <f>TITRES_STAT!D522</f>
        <v>32.497999999999998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4.3234938383952363E-2</v>
      </c>
      <c r="G519" s="2">
        <f t="shared" si="71"/>
        <v>0.11202534939414095</v>
      </c>
      <c r="H519" s="2">
        <f t="shared" si="67"/>
        <v>0.38593888452726932</v>
      </c>
      <c r="I519" s="2">
        <f t="shared" si="68"/>
        <v>27.846746262473857</v>
      </c>
    </row>
    <row r="520" spans="1:9" ht="13.5" x14ac:dyDescent="0.25">
      <c r="A520" s="3">
        <f>TITRES_STAT!B523</f>
        <v>42761</v>
      </c>
      <c r="B520" s="6">
        <f>TITRES_STAT!D523</f>
        <v>32.497999999999998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4.0146728499384339E-2</v>
      </c>
      <c r="G520" s="2">
        <f t="shared" si="71"/>
        <v>0.10402353872313089</v>
      </c>
      <c r="H520" s="2">
        <f t="shared" si="67"/>
        <v>0.38593888452726932</v>
      </c>
      <c r="I520" s="2">
        <f t="shared" si="68"/>
        <v>27.846746262473857</v>
      </c>
    </row>
    <row r="521" spans="1:9" ht="13.5" x14ac:dyDescent="0.25">
      <c r="A521" s="3">
        <f>TITRES_STAT!B524</f>
        <v>42762</v>
      </c>
      <c r="B521" s="6">
        <f>TITRES_STAT!D524</f>
        <v>32.497999999999998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3.7279105035142597E-2</v>
      </c>
      <c r="G521" s="2">
        <f t="shared" si="71"/>
        <v>9.6593285957192965E-2</v>
      </c>
      <c r="H521" s="2">
        <f t="shared" si="67"/>
        <v>0.38593888452726927</v>
      </c>
      <c r="I521" s="2">
        <f t="shared" si="68"/>
        <v>27.846746262473857</v>
      </c>
    </row>
    <row r="522" spans="1:9" ht="13.5" x14ac:dyDescent="0.25">
      <c r="A522" s="3">
        <f>TITRES_STAT!B525</f>
        <v>42765</v>
      </c>
      <c r="B522" s="6">
        <f>TITRES_STAT!D525</f>
        <v>32.497999999999998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3.46163118183467E-2</v>
      </c>
      <c r="G522" s="2">
        <f t="shared" si="71"/>
        <v>8.9693765531679182E-2</v>
      </c>
      <c r="H522" s="2">
        <f t="shared" si="67"/>
        <v>0.38593888452726932</v>
      </c>
      <c r="I522" s="2">
        <f t="shared" si="68"/>
        <v>27.846746262473857</v>
      </c>
    </row>
    <row r="523" spans="1:9" ht="13.5" x14ac:dyDescent="0.25">
      <c r="A523" s="3">
        <f>TITRES_STAT!B526</f>
        <v>42766</v>
      </c>
      <c r="B523" s="6">
        <f>TITRES_STAT!D526</f>
        <v>32.497999999999998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3.2143718117036223E-2</v>
      </c>
      <c r="G523" s="2">
        <f t="shared" si="71"/>
        <v>8.3287067993702099E-2</v>
      </c>
      <c r="H523" s="2">
        <f t="shared" si="67"/>
        <v>0.38593888452726932</v>
      </c>
      <c r="I523" s="2">
        <f t="shared" si="68"/>
        <v>27.846746262473857</v>
      </c>
    </row>
    <row r="524" spans="1:9" ht="13.5" x14ac:dyDescent="0.25">
      <c r="A524" s="3">
        <f>TITRES_STAT!B527</f>
        <v>42767</v>
      </c>
      <c r="B524" s="6">
        <f>TITRES_STAT!D527</f>
        <v>31.524999999999999</v>
      </c>
      <c r="C524" s="2">
        <f t="shared" si="72"/>
        <v>-0.97299999999999898</v>
      </c>
      <c r="D524" s="2">
        <f t="shared" si="73"/>
        <v>0</v>
      </c>
      <c r="E524" s="2">
        <f t="shared" si="74"/>
        <v>0.97299999999999898</v>
      </c>
      <c r="F524" s="2">
        <f t="shared" si="71"/>
        <v>2.9847738251533636E-2</v>
      </c>
      <c r="G524" s="2">
        <f t="shared" si="71"/>
        <v>0.14683799170843756</v>
      </c>
      <c r="H524" s="2">
        <f t="shared" si="67"/>
        <v>0.20326986159548882</v>
      </c>
      <c r="I524" s="2">
        <f t="shared" si="68"/>
        <v>16.893123320313279</v>
      </c>
    </row>
    <row r="525" spans="1:9" ht="13.5" x14ac:dyDescent="0.25">
      <c r="A525" s="3">
        <f>TITRES_STAT!B528</f>
        <v>42768</v>
      </c>
      <c r="B525" s="6">
        <f>TITRES_STAT!D528</f>
        <v>31.524999999999999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2.7715756947852662E-2</v>
      </c>
      <c r="G525" s="2">
        <f t="shared" si="75"/>
        <v>0.13634956372926346</v>
      </c>
      <c r="H525" s="2">
        <f t="shared" si="67"/>
        <v>0.20326986159548879</v>
      </c>
      <c r="I525" s="2">
        <f t="shared" si="68"/>
        <v>16.893123320313279</v>
      </c>
    </row>
    <row r="526" spans="1:9" ht="13.5" x14ac:dyDescent="0.25">
      <c r="A526" s="3">
        <f>TITRES_STAT!B529</f>
        <v>42769</v>
      </c>
      <c r="B526" s="6">
        <f>TITRES_STAT!D529</f>
        <v>30.108000000000001</v>
      </c>
      <c r="C526" s="2">
        <f t="shared" si="72"/>
        <v>-1.416999999999998</v>
      </c>
      <c r="D526" s="2">
        <f t="shared" si="73"/>
        <v>0</v>
      </c>
      <c r="E526" s="2">
        <f t="shared" si="74"/>
        <v>1.416999999999998</v>
      </c>
      <c r="F526" s="2">
        <f t="shared" si="75"/>
        <v>2.5736060023006043E-2</v>
      </c>
      <c r="G526" s="2">
        <f t="shared" si="75"/>
        <v>0.22782459489145879</v>
      </c>
      <c r="H526" s="2">
        <f t="shared" si="67"/>
        <v>0.11296436205786883</v>
      </c>
      <c r="I526" s="2">
        <f t="shared" si="68"/>
        <v>10.149863365705443</v>
      </c>
    </row>
    <row r="527" spans="1:9" ht="13.5" x14ac:dyDescent="0.25">
      <c r="A527" s="3">
        <f>TITRES_STAT!B530</f>
        <v>42772</v>
      </c>
      <c r="B527" s="6">
        <f>TITRES_STAT!D530</f>
        <v>31.007000000000001</v>
      </c>
      <c r="C527" s="2">
        <f t="shared" si="72"/>
        <v>0.89900000000000091</v>
      </c>
      <c r="D527" s="2">
        <f t="shared" si="73"/>
        <v>0.89900000000000091</v>
      </c>
      <c r="E527" s="2">
        <f t="shared" si="74"/>
        <v>0</v>
      </c>
      <c r="F527" s="2">
        <f t="shared" si="75"/>
        <v>8.8112055735648537E-2</v>
      </c>
      <c r="G527" s="2">
        <f t="shared" si="75"/>
        <v>0.21155140954206889</v>
      </c>
      <c r="H527" s="2">
        <f t="shared" si="67"/>
        <v>0.41650422432248868</v>
      </c>
      <c r="I527" s="2">
        <f t="shared" si="68"/>
        <v>29.403669764677332</v>
      </c>
    </row>
    <row r="528" spans="1:9" ht="13.5" x14ac:dyDescent="0.25">
      <c r="A528" s="3">
        <f>TITRES_STAT!B531</f>
        <v>42773</v>
      </c>
      <c r="B528" s="6">
        <f>TITRES_STAT!D531</f>
        <v>31.007000000000001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8.1818337468816504E-2</v>
      </c>
      <c r="G528" s="2">
        <f t="shared" si="75"/>
        <v>0.19644059457477825</v>
      </c>
      <c r="H528" s="2">
        <f t="shared" si="67"/>
        <v>0.41650422432248874</v>
      </c>
      <c r="I528" s="2">
        <f t="shared" si="68"/>
        <v>29.403669764677332</v>
      </c>
    </row>
    <row r="529" spans="1:9" ht="13.5" x14ac:dyDescent="0.25">
      <c r="A529" s="3">
        <f>TITRES_STAT!B532</f>
        <v>42774</v>
      </c>
      <c r="B529" s="6">
        <f>TITRES_STAT!D532</f>
        <v>31.007000000000001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7.5974170506758185E-2</v>
      </c>
      <c r="G529" s="2">
        <f t="shared" si="75"/>
        <v>0.18240912353372266</v>
      </c>
      <c r="H529" s="2">
        <f t="shared" ref="H529:H592" si="76">F529/G529</f>
        <v>0.41650422432248874</v>
      </c>
      <c r="I529" s="2">
        <f t="shared" ref="I529:I592" si="77">IF(G529=0,100,100-(100/(1+H529)))</f>
        <v>29.403669764677332</v>
      </c>
    </row>
    <row r="530" spans="1:9" ht="13.5" x14ac:dyDescent="0.25">
      <c r="A530" s="3">
        <f>TITRES_STAT!B533</f>
        <v>42775</v>
      </c>
      <c r="B530" s="6">
        <f>TITRES_STAT!D533</f>
        <v>31.007000000000001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7.0547444041989746E-2</v>
      </c>
      <c r="G530" s="2">
        <f t="shared" si="75"/>
        <v>0.16937990042417103</v>
      </c>
      <c r="H530" s="2">
        <f t="shared" si="76"/>
        <v>0.41650422432248879</v>
      </c>
      <c r="I530" s="2">
        <f t="shared" si="77"/>
        <v>29.403669764677332</v>
      </c>
    </row>
    <row r="531" spans="1:9" ht="13.5" x14ac:dyDescent="0.25">
      <c r="A531" s="3">
        <f>TITRES_STAT!B534</f>
        <v>42776</v>
      </c>
      <c r="B531" s="6">
        <f>TITRES_STAT!D534</f>
        <v>31.007000000000001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6.5508340896133332E-2</v>
      </c>
      <c r="G531" s="2">
        <f t="shared" si="75"/>
        <v>0.15728133610815881</v>
      </c>
      <c r="H531" s="2">
        <f t="shared" si="76"/>
        <v>0.41650422432248879</v>
      </c>
      <c r="I531" s="2">
        <f t="shared" si="77"/>
        <v>29.403669764677332</v>
      </c>
    </row>
    <row r="532" spans="1:9" ht="13.5" x14ac:dyDescent="0.25">
      <c r="A532" s="3">
        <f>TITRES_STAT!B535</f>
        <v>42779</v>
      </c>
      <c r="B532" s="6">
        <f>TITRES_STAT!D535</f>
        <v>30.082999999999998</v>
      </c>
      <c r="C532" s="2">
        <f t="shared" si="72"/>
        <v>-0.92400000000000304</v>
      </c>
      <c r="D532" s="2">
        <f t="shared" si="73"/>
        <v>0</v>
      </c>
      <c r="E532" s="2">
        <f t="shared" si="74"/>
        <v>0.92400000000000304</v>
      </c>
      <c r="F532" s="2">
        <f t="shared" si="75"/>
        <v>6.0829173689266665E-2</v>
      </c>
      <c r="G532" s="2">
        <f t="shared" si="75"/>
        <v>0.21204695495757625</v>
      </c>
      <c r="H532" s="2">
        <f t="shared" si="76"/>
        <v>0.28686652775295274</v>
      </c>
      <c r="I532" s="2">
        <f t="shared" si="77"/>
        <v>22.291863341403513</v>
      </c>
    </row>
    <row r="533" spans="1:9" ht="13.5" x14ac:dyDescent="0.25">
      <c r="A533" s="3">
        <f>TITRES_STAT!B536</f>
        <v>42780</v>
      </c>
      <c r="B533" s="6">
        <f>TITRES_STAT!D536</f>
        <v>30.082999999999998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5.6484232711461906E-2</v>
      </c>
      <c r="G533" s="2">
        <f t="shared" si="75"/>
        <v>0.19690074388917794</v>
      </c>
      <c r="H533" s="2">
        <f t="shared" si="76"/>
        <v>0.28686652775295274</v>
      </c>
      <c r="I533" s="2">
        <f t="shared" si="77"/>
        <v>22.291863341403513</v>
      </c>
    </row>
    <row r="534" spans="1:9" ht="13.5" x14ac:dyDescent="0.25">
      <c r="A534" s="3">
        <f>TITRES_STAT!B537</f>
        <v>42781</v>
      </c>
      <c r="B534" s="6">
        <f>TITRES_STAT!D537</f>
        <v>28.73</v>
      </c>
      <c r="C534" s="2">
        <f t="shared" si="72"/>
        <v>-1.352999999999998</v>
      </c>
      <c r="D534" s="2">
        <f t="shared" si="73"/>
        <v>0</v>
      </c>
      <c r="E534" s="2">
        <f t="shared" si="74"/>
        <v>1.352999999999998</v>
      </c>
      <c r="F534" s="2">
        <f t="shared" si="75"/>
        <v>5.2449644660643203E-2</v>
      </c>
      <c r="G534" s="2">
        <f t="shared" si="75"/>
        <v>0.27947926218280794</v>
      </c>
      <c r="H534" s="2">
        <f t="shared" si="76"/>
        <v>0.18766918250390896</v>
      </c>
      <c r="I534" s="2">
        <f t="shared" si="77"/>
        <v>15.801469404826562</v>
      </c>
    </row>
    <row r="535" spans="1:9" ht="13.5" x14ac:dyDescent="0.25">
      <c r="A535" s="3">
        <f>TITRES_STAT!B538</f>
        <v>42782</v>
      </c>
      <c r="B535" s="6">
        <f>TITRES_STAT!D538</f>
        <v>27.442</v>
      </c>
      <c r="C535" s="2">
        <f t="shared" si="72"/>
        <v>-1.2880000000000003</v>
      </c>
      <c r="D535" s="2">
        <f t="shared" si="73"/>
        <v>0</v>
      </c>
      <c r="E535" s="2">
        <f t="shared" si="74"/>
        <v>1.2880000000000003</v>
      </c>
      <c r="F535" s="2">
        <f t="shared" si="75"/>
        <v>4.8703241470597257E-2</v>
      </c>
      <c r="G535" s="2">
        <f t="shared" si="75"/>
        <v>0.35151645774117884</v>
      </c>
      <c r="H535" s="2">
        <f t="shared" si="76"/>
        <v>0.13855181001641009</v>
      </c>
      <c r="I535" s="2">
        <f t="shared" si="77"/>
        <v>12.169126498899786</v>
      </c>
    </row>
    <row r="536" spans="1:9" ht="13.5" x14ac:dyDescent="0.25">
      <c r="A536" s="3">
        <f>TITRES_STAT!B539</f>
        <v>42783</v>
      </c>
      <c r="B536" s="6">
        <f>TITRES_STAT!D539</f>
        <v>26.623999999999999</v>
      </c>
      <c r="C536" s="2">
        <f t="shared" si="72"/>
        <v>-0.81800000000000139</v>
      </c>
      <c r="D536" s="2">
        <f t="shared" si="73"/>
        <v>0</v>
      </c>
      <c r="E536" s="2">
        <f t="shared" si="74"/>
        <v>0.81800000000000139</v>
      </c>
      <c r="F536" s="2">
        <f t="shared" si="75"/>
        <v>4.5224438508411735E-2</v>
      </c>
      <c r="G536" s="2">
        <f t="shared" si="75"/>
        <v>0.38483671075966619</v>
      </c>
      <c r="H536" s="2">
        <f t="shared" si="76"/>
        <v>0.11751591582606261</v>
      </c>
      <c r="I536" s="2">
        <f t="shared" si="77"/>
        <v>10.515815852089716</v>
      </c>
    </row>
    <row r="537" spans="1:9" ht="13.5" x14ac:dyDescent="0.25">
      <c r="A537" s="3">
        <f>TITRES_STAT!B540</f>
        <v>42786</v>
      </c>
      <c r="B537" s="6">
        <f>TITRES_STAT!D540</f>
        <v>26.736999999999998</v>
      </c>
      <c r="C537" s="2">
        <f t="shared" si="72"/>
        <v>0.11299999999999955</v>
      </c>
      <c r="D537" s="2">
        <f t="shared" si="73"/>
        <v>0.11299999999999955</v>
      </c>
      <c r="E537" s="2">
        <f t="shared" si="74"/>
        <v>0</v>
      </c>
      <c r="F537" s="2">
        <f t="shared" si="75"/>
        <v>5.0065550043525149E-2</v>
      </c>
      <c r="G537" s="2">
        <f t="shared" si="75"/>
        <v>0.35734837427683291</v>
      </c>
      <c r="H537" s="2">
        <f t="shared" si="76"/>
        <v>0.14010291818129289</v>
      </c>
      <c r="I537" s="2">
        <f t="shared" si="77"/>
        <v>12.288620259369821</v>
      </c>
    </row>
    <row r="538" spans="1:9" ht="13.5" x14ac:dyDescent="0.25">
      <c r="A538" s="3">
        <f>TITRES_STAT!B541</f>
        <v>42787</v>
      </c>
      <c r="B538" s="6">
        <f>TITRES_STAT!D541</f>
        <v>27.385000000000002</v>
      </c>
      <c r="C538" s="2">
        <f t="shared" si="72"/>
        <v>0.64800000000000324</v>
      </c>
      <c r="D538" s="2">
        <f t="shared" si="73"/>
        <v>0.64800000000000324</v>
      </c>
      <c r="E538" s="2">
        <f t="shared" si="74"/>
        <v>0</v>
      </c>
      <c r="F538" s="2">
        <f t="shared" si="75"/>
        <v>9.2775153611845004E-2</v>
      </c>
      <c r="G538" s="2">
        <f t="shared" si="75"/>
        <v>0.33182349039991627</v>
      </c>
      <c r="H538" s="2">
        <f t="shared" si="76"/>
        <v>0.27959188030971427</v>
      </c>
      <c r="I538" s="2">
        <f t="shared" si="77"/>
        <v>21.850082406121672</v>
      </c>
    </row>
    <row r="539" spans="1:9" ht="13.5" x14ac:dyDescent="0.25">
      <c r="A539" s="3">
        <f>TITRES_STAT!B542</f>
        <v>42788</v>
      </c>
      <c r="B539" s="6">
        <f>TITRES_STAT!D542</f>
        <v>27.442</v>
      </c>
      <c r="C539" s="2">
        <f t="shared" si="72"/>
        <v>5.6999999999998607E-2</v>
      </c>
      <c r="D539" s="2">
        <f t="shared" si="73"/>
        <v>5.6999999999998607E-2</v>
      </c>
      <c r="E539" s="2">
        <f t="shared" si="74"/>
        <v>0</v>
      </c>
      <c r="F539" s="2">
        <f t="shared" si="75"/>
        <v>9.0219785496713126E-2</v>
      </c>
      <c r="G539" s="2">
        <f t="shared" si="75"/>
        <v>0.30812181251420795</v>
      </c>
      <c r="H539" s="2">
        <f t="shared" si="76"/>
        <v>0.29280557828911563</v>
      </c>
      <c r="I539" s="2">
        <f t="shared" si="77"/>
        <v>22.648848613154286</v>
      </c>
    </row>
    <row r="540" spans="1:9" ht="13.5" x14ac:dyDescent="0.25">
      <c r="A540" s="3">
        <f>TITRES_STAT!B543</f>
        <v>42789</v>
      </c>
      <c r="B540" s="6">
        <f>TITRES_STAT!D543</f>
        <v>27.442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8.3775515104090759E-2</v>
      </c>
      <c r="G540" s="2">
        <f t="shared" si="75"/>
        <v>0.28611311162033592</v>
      </c>
      <c r="H540" s="2">
        <f t="shared" si="76"/>
        <v>0.29280557828911569</v>
      </c>
      <c r="I540" s="2">
        <f t="shared" si="77"/>
        <v>22.648848613154286</v>
      </c>
    </row>
    <row r="541" spans="1:9" ht="13.5" x14ac:dyDescent="0.25">
      <c r="A541" s="3">
        <f>TITRES_STAT!B544</f>
        <v>42790</v>
      </c>
      <c r="B541" s="6">
        <f>TITRES_STAT!D544</f>
        <v>27.442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7.7791549739512841E-2</v>
      </c>
      <c r="G541" s="2">
        <f t="shared" si="78"/>
        <v>0.26567646079031193</v>
      </c>
      <c r="H541" s="2">
        <f t="shared" si="76"/>
        <v>0.29280557828911563</v>
      </c>
      <c r="I541" s="2">
        <f t="shared" si="77"/>
        <v>22.648848613154286</v>
      </c>
    </row>
    <row r="542" spans="1:9" ht="13.5" x14ac:dyDescent="0.25">
      <c r="A542" s="3">
        <f>TITRES_STAT!B545</f>
        <v>42793</v>
      </c>
      <c r="B542" s="6">
        <f>TITRES_STAT!D545</f>
        <v>27.442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7.2235010472404784E-2</v>
      </c>
      <c r="G542" s="2">
        <f t="shared" si="78"/>
        <v>0.24669957073386106</v>
      </c>
      <c r="H542" s="2">
        <f t="shared" si="76"/>
        <v>0.29280557828911569</v>
      </c>
      <c r="I542" s="2">
        <f t="shared" si="77"/>
        <v>22.648848613154286</v>
      </c>
    </row>
    <row r="543" spans="1:9" ht="13.5" x14ac:dyDescent="0.25">
      <c r="A543" s="3">
        <f>TITRES_STAT!B546</f>
        <v>42794</v>
      </c>
      <c r="B543" s="6">
        <f>TITRES_STAT!D546</f>
        <v>26.623999999999999</v>
      </c>
      <c r="C543" s="2">
        <f t="shared" si="72"/>
        <v>-0.81800000000000139</v>
      </c>
      <c r="D543" s="2">
        <f t="shared" si="73"/>
        <v>0</v>
      </c>
      <c r="E543" s="2">
        <f t="shared" si="74"/>
        <v>0.81800000000000139</v>
      </c>
      <c r="F543" s="2">
        <f t="shared" si="78"/>
        <v>6.7075366867233019E-2</v>
      </c>
      <c r="G543" s="2">
        <f t="shared" si="78"/>
        <v>0.28750674425287109</v>
      </c>
      <c r="H543" s="2">
        <f t="shared" si="76"/>
        <v>0.2333001510678934</v>
      </c>
      <c r="I543" s="2">
        <f t="shared" si="77"/>
        <v>18.916737411074081</v>
      </c>
    </row>
    <row r="544" spans="1:9" ht="13.5" x14ac:dyDescent="0.25">
      <c r="A544" s="3">
        <f>TITRES_STAT!B547</f>
        <v>42795</v>
      </c>
      <c r="B544" s="6">
        <f>TITRES_STAT!D547</f>
        <v>26.623999999999999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6.2284269233859227E-2</v>
      </c>
      <c r="G544" s="2">
        <f t="shared" si="78"/>
        <v>0.26697054823480887</v>
      </c>
      <c r="H544" s="2">
        <f t="shared" si="76"/>
        <v>0.2333001510678934</v>
      </c>
      <c r="I544" s="2">
        <f t="shared" si="77"/>
        <v>18.916737411074081</v>
      </c>
    </row>
    <row r="545" spans="1:9" ht="13.5" x14ac:dyDescent="0.25">
      <c r="A545" s="3">
        <f>TITRES_STAT!B548</f>
        <v>42796</v>
      </c>
      <c r="B545" s="6">
        <f>TITRES_STAT!D548</f>
        <v>26.623999999999999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5.7835392860012144E-2</v>
      </c>
      <c r="G545" s="2">
        <f t="shared" si="78"/>
        <v>0.24790122336089396</v>
      </c>
      <c r="H545" s="2">
        <f t="shared" si="76"/>
        <v>0.2333001510678934</v>
      </c>
      <c r="I545" s="2">
        <f t="shared" si="77"/>
        <v>18.916737411074081</v>
      </c>
    </row>
    <row r="546" spans="1:9" ht="13.5" x14ac:dyDescent="0.25">
      <c r="A546" s="3">
        <f>TITRES_STAT!B549</f>
        <v>42797</v>
      </c>
      <c r="B546" s="6">
        <f>TITRES_STAT!D549</f>
        <v>26.623999999999999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5.3704293370011272E-2</v>
      </c>
      <c r="G546" s="2">
        <f t="shared" si="78"/>
        <v>0.23019399312083011</v>
      </c>
      <c r="H546" s="2">
        <f t="shared" si="76"/>
        <v>0.23330015106789337</v>
      </c>
      <c r="I546" s="2">
        <f t="shared" si="77"/>
        <v>18.916737411074081</v>
      </c>
    </row>
    <row r="547" spans="1:9" ht="13.5" x14ac:dyDescent="0.25">
      <c r="A547" s="3">
        <f>TITRES_STAT!B550</f>
        <v>42800</v>
      </c>
      <c r="B547" s="6">
        <f>TITRES_STAT!D550</f>
        <v>26.623999999999999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4.9868272415010469E-2</v>
      </c>
      <c r="G547" s="2">
        <f t="shared" si="78"/>
        <v>0.21375156504077081</v>
      </c>
      <c r="H547" s="2">
        <f t="shared" si="76"/>
        <v>0.2333001510678934</v>
      </c>
      <c r="I547" s="2">
        <f t="shared" si="77"/>
        <v>18.916737411074081</v>
      </c>
    </row>
    <row r="548" spans="1:9" ht="13.5" x14ac:dyDescent="0.25">
      <c r="A548" s="3">
        <f>TITRES_STAT!B551</f>
        <v>42801</v>
      </c>
      <c r="B548" s="6">
        <f>TITRES_STAT!D551</f>
        <v>25.83</v>
      </c>
      <c r="C548" s="2">
        <f t="shared" si="72"/>
        <v>-0.79400000000000048</v>
      </c>
      <c r="D548" s="2">
        <f t="shared" si="73"/>
        <v>0</v>
      </c>
      <c r="E548" s="2">
        <f t="shared" si="74"/>
        <v>0.79400000000000048</v>
      </c>
      <c r="F548" s="2">
        <f t="shared" si="78"/>
        <v>4.6306252956795434E-2</v>
      </c>
      <c r="G548" s="2">
        <f t="shared" si="78"/>
        <v>0.25519788182357289</v>
      </c>
      <c r="H548" s="2">
        <f t="shared" si="76"/>
        <v>0.18145234053630799</v>
      </c>
      <c r="I548" s="2">
        <f t="shared" si="77"/>
        <v>15.358413903851556</v>
      </c>
    </row>
    <row r="549" spans="1:9" ht="13.5" x14ac:dyDescent="0.25">
      <c r="A549" s="3">
        <f>TITRES_STAT!B552</f>
        <v>42802</v>
      </c>
      <c r="B549" s="6">
        <f>TITRES_STAT!D552</f>
        <v>26.988</v>
      </c>
      <c r="C549" s="2">
        <f t="shared" si="72"/>
        <v>1.1580000000000013</v>
      </c>
      <c r="D549" s="2">
        <f t="shared" si="73"/>
        <v>1.1580000000000013</v>
      </c>
      <c r="E549" s="2">
        <f t="shared" si="74"/>
        <v>0</v>
      </c>
      <c r="F549" s="2">
        <f t="shared" si="78"/>
        <v>0.12571294917416728</v>
      </c>
      <c r="G549" s="2">
        <f t="shared" si="78"/>
        <v>0.2369694616933177</v>
      </c>
      <c r="H549" s="2">
        <f t="shared" si="76"/>
        <v>0.53050274189702584</v>
      </c>
      <c r="I549" s="2">
        <f t="shared" si="77"/>
        <v>34.661992257490425</v>
      </c>
    </row>
    <row r="550" spans="1:9" ht="13.5" x14ac:dyDescent="0.25">
      <c r="A550" s="3">
        <f>TITRES_STAT!B553</f>
        <v>42803</v>
      </c>
      <c r="B550" s="6">
        <f>TITRES_STAT!D553</f>
        <v>28.195</v>
      </c>
      <c r="C550" s="2">
        <f t="shared" si="72"/>
        <v>1.2070000000000007</v>
      </c>
      <c r="D550" s="2">
        <f t="shared" si="73"/>
        <v>1.2070000000000007</v>
      </c>
      <c r="E550" s="2">
        <f t="shared" si="74"/>
        <v>0</v>
      </c>
      <c r="F550" s="2">
        <f t="shared" si="78"/>
        <v>0.20294773851886966</v>
      </c>
      <c r="G550" s="2">
        <f t="shared" si="78"/>
        <v>0.22004307157236644</v>
      </c>
      <c r="H550" s="2">
        <f t="shared" si="76"/>
        <v>0.92230915097058819</v>
      </c>
      <c r="I550" s="2">
        <f t="shared" si="77"/>
        <v>47.979231150458162</v>
      </c>
    </row>
    <row r="551" spans="1:9" ht="13.5" x14ac:dyDescent="0.25">
      <c r="A551" s="3">
        <f>TITRES_STAT!B554</f>
        <v>42804</v>
      </c>
      <c r="B551" s="6">
        <f>TITRES_STAT!D554</f>
        <v>28.600999999999999</v>
      </c>
      <c r="C551" s="2">
        <f t="shared" si="72"/>
        <v>0.40599999999999881</v>
      </c>
      <c r="D551" s="2">
        <f t="shared" si="73"/>
        <v>0.40599999999999881</v>
      </c>
      <c r="E551" s="2">
        <f t="shared" si="74"/>
        <v>0</v>
      </c>
      <c r="F551" s="2">
        <f t="shared" si="78"/>
        <v>0.21745147148180746</v>
      </c>
      <c r="G551" s="2">
        <f t="shared" si="78"/>
        <v>0.20432570931719743</v>
      </c>
      <c r="H551" s="2">
        <f t="shared" si="76"/>
        <v>1.0642394058411586</v>
      </c>
      <c r="I551" s="2">
        <f t="shared" si="77"/>
        <v>51.556006673920209</v>
      </c>
    </row>
    <row r="552" spans="1:9" ht="13.5" x14ac:dyDescent="0.25">
      <c r="A552" s="3">
        <f>TITRES_STAT!B555</f>
        <v>42807</v>
      </c>
      <c r="B552" s="6">
        <f>TITRES_STAT!D555</f>
        <v>28.600999999999999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0.20191922351882122</v>
      </c>
      <c r="G552" s="2">
        <f t="shared" si="78"/>
        <v>0.18973101579454046</v>
      </c>
      <c r="H552" s="2">
        <f t="shared" si="76"/>
        <v>1.0642394058411586</v>
      </c>
      <c r="I552" s="2">
        <f t="shared" si="77"/>
        <v>51.556006673920209</v>
      </c>
    </row>
    <row r="553" spans="1:9" ht="13.5" x14ac:dyDescent="0.25">
      <c r="A553" s="3">
        <f>TITRES_STAT!B556</f>
        <v>42808</v>
      </c>
      <c r="B553" s="6">
        <f>TITRES_STAT!D556</f>
        <v>28.600999999999999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0.18749642183890541</v>
      </c>
      <c r="G553" s="2">
        <f t="shared" si="78"/>
        <v>0.17617880038064473</v>
      </c>
      <c r="H553" s="2">
        <f t="shared" si="76"/>
        <v>1.0642394058411584</v>
      </c>
      <c r="I553" s="2">
        <f t="shared" si="77"/>
        <v>51.556006673920209</v>
      </c>
    </row>
    <row r="554" spans="1:9" ht="13.5" x14ac:dyDescent="0.25">
      <c r="A554" s="3">
        <f>TITRES_STAT!B557</f>
        <v>42809</v>
      </c>
      <c r="B554" s="6">
        <f>TITRES_STAT!D557</f>
        <v>28.600999999999999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0.17410382027898358</v>
      </c>
      <c r="G554" s="2">
        <f t="shared" si="78"/>
        <v>0.16359460035345583</v>
      </c>
      <c r="H554" s="2">
        <f t="shared" si="76"/>
        <v>1.0642394058411584</v>
      </c>
      <c r="I554" s="2">
        <f t="shared" si="77"/>
        <v>51.556006673920209</v>
      </c>
    </row>
    <row r="555" spans="1:9" ht="13.5" x14ac:dyDescent="0.25">
      <c r="A555" s="3">
        <f>TITRES_STAT!B558</f>
        <v>42810</v>
      </c>
      <c r="B555" s="6">
        <f>TITRES_STAT!D558</f>
        <v>28.600999999999999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0.16166783311619906</v>
      </c>
      <c r="G555" s="2">
        <f t="shared" si="78"/>
        <v>0.15190927175678043</v>
      </c>
      <c r="H555" s="2">
        <f t="shared" si="76"/>
        <v>1.0642394058411584</v>
      </c>
      <c r="I555" s="2">
        <f t="shared" si="77"/>
        <v>51.556006673920209</v>
      </c>
    </row>
    <row r="556" spans="1:9" ht="13.5" x14ac:dyDescent="0.25">
      <c r="A556" s="3">
        <f>TITRES_STAT!B559</f>
        <v>42811</v>
      </c>
      <c r="B556" s="6">
        <f>TITRES_STAT!D559</f>
        <v>28.600999999999999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0.15012013075075628</v>
      </c>
      <c r="G556" s="2">
        <f t="shared" si="78"/>
        <v>0.14105860948843899</v>
      </c>
      <c r="H556" s="2">
        <f t="shared" si="76"/>
        <v>1.0642394058411584</v>
      </c>
      <c r="I556" s="2">
        <f t="shared" si="77"/>
        <v>51.556006673920209</v>
      </c>
    </row>
    <row r="557" spans="1:9" ht="13.5" x14ac:dyDescent="0.25">
      <c r="A557" s="3">
        <f>TITRES_STAT!B560</f>
        <v>42815</v>
      </c>
      <c r="B557" s="6">
        <f>TITRES_STAT!D560</f>
        <v>28.600999999999999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0.13939726426855942</v>
      </c>
      <c r="G557" s="2">
        <f t="shared" si="79"/>
        <v>0.13098299452497905</v>
      </c>
      <c r="H557" s="2">
        <f t="shared" si="76"/>
        <v>1.0642394058411584</v>
      </c>
      <c r="I557" s="2">
        <f t="shared" si="77"/>
        <v>51.556006673920209</v>
      </c>
    </row>
    <row r="558" spans="1:9" ht="13.5" x14ac:dyDescent="0.25">
      <c r="A558" s="3">
        <f>TITRES_STAT!B561</f>
        <v>42816</v>
      </c>
      <c r="B558" s="6">
        <f>TITRES_STAT!D561</f>
        <v>28.600999999999999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0.12944031682080517</v>
      </c>
      <c r="G558" s="2">
        <f t="shared" si="79"/>
        <v>0.12162706634462341</v>
      </c>
      <c r="H558" s="2">
        <f t="shared" si="76"/>
        <v>1.0642394058411584</v>
      </c>
      <c r="I558" s="2">
        <f t="shared" si="77"/>
        <v>51.556006673920209</v>
      </c>
    </row>
    <row r="559" spans="1:9" ht="13.5" x14ac:dyDescent="0.25">
      <c r="A559" s="3">
        <f>TITRES_STAT!B562</f>
        <v>42817</v>
      </c>
      <c r="B559" s="6">
        <f>TITRES_STAT!D562</f>
        <v>28.600999999999999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0.12019457990503338</v>
      </c>
      <c r="G559" s="2">
        <f t="shared" si="79"/>
        <v>0.11293941874857887</v>
      </c>
      <c r="H559" s="2">
        <f t="shared" si="76"/>
        <v>1.0642394058411586</v>
      </c>
      <c r="I559" s="2">
        <f t="shared" si="77"/>
        <v>51.556006673920209</v>
      </c>
    </row>
    <row r="560" spans="1:9" ht="13.5" x14ac:dyDescent="0.25">
      <c r="A560" s="3">
        <f>TITRES_STAT!B563</f>
        <v>42818</v>
      </c>
      <c r="B560" s="6">
        <f>TITRES_STAT!D563</f>
        <v>28.600999999999999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0.11160925276895957</v>
      </c>
      <c r="G560" s="2">
        <f t="shared" si="79"/>
        <v>0.10487231740939465</v>
      </c>
      <c r="H560" s="2">
        <f t="shared" si="76"/>
        <v>1.0642394058411588</v>
      </c>
      <c r="I560" s="2">
        <f t="shared" si="77"/>
        <v>51.556006673920209</v>
      </c>
    </row>
    <row r="561" spans="1:9" ht="13.5" x14ac:dyDescent="0.25">
      <c r="A561" s="3">
        <f>TITRES_STAT!B564</f>
        <v>42821</v>
      </c>
      <c r="B561" s="6">
        <f>TITRES_STAT!D564</f>
        <v>28.600999999999999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0.10363716328546246</v>
      </c>
      <c r="G561" s="2">
        <f t="shared" si="79"/>
        <v>9.7381437594437889E-2</v>
      </c>
      <c r="H561" s="2">
        <f t="shared" si="76"/>
        <v>1.0642394058411588</v>
      </c>
      <c r="I561" s="2">
        <f t="shared" si="77"/>
        <v>51.556006673920209</v>
      </c>
    </row>
    <row r="562" spans="1:9" ht="13.5" x14ac:dyDescent="0.25">
      <c r="A562" s="3">
        <f>TITRES_STAT!B565</f>
        <v>42822</v>
      </c>
      <c r="B562" s="6">
        <f>TITRES_STAT!D565</f>
        <v>28.600999999999999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9.6234508765072294E-2</v>
      </c>
      <c r="G562" s="2">
        <f t="shared" si="79"/>
        <v>9.0425620623406616E-2</v>
      </c>
      <c r="H562" s="2">
        <f t="shared" si="76"/>
        <v>1.0642394058411588</v>
      </c>
      <c r="I562" s="2">
        <f t="shared" si="77"/>
        <v>51.556006673920209</v>
      </c>
    </row>
    <row r="563" spans="1:9" ht="13.5" x14ac:dyDescent="0.25">
      <c r="A563" s="3">
        <f>TITRES_STAT!B566</f>
        <v>42823</v>
      </c>
      <c r="B563" s="6">
        <f>TITRES_STAT!D566</f>
        <v>28.600999999999999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8.9360615281852837E-2</v>
      </c>
      <c r="G563" s="2">
        <f t="shared" si="79"/>
        <v>8.3966647721734705E-2</v>
      </c>
      <c r="H563" s="2">
        <f t="shared" si="76"/>
        <v>1.0642394058411588</v>
      </c>
      <c r="I563" s="2">
        <f t="shared" si="77"/>
        <v>51.556006673920209</v>
      </c>
    </row>
    <row r="564" spans="1:9" ht="13.5" x14ac:dyDescent="0.25">
      <c r="A564" s="3">
        <f>TITRES_STAT!B567</f>
        <v>42824</v>
      </c>
      <c r="B564" s="6">
        <f>TITRES_STAT!D567</f>
        <v>28.600999999999999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8.2977714190291915E-2</v>
      </c>
      <c r="G564" s="2">
        <f t="shared" si="79"/>
        <v>7.7969030027325095E-2</v>
      </c>
      <c r="H564" s="2">
        <f t="shared" si="76"/>
        <v>1.0642394058411586</v>
      </c>
      <c r="I564" s="2">
        <f t="shared" si="77"/>
        <v>51.556006673920209</v>
      </c>
    </row>
    <row r="565" spans="1:9" ht="13.5" x14ac:dyDescent="0.25">
      <c r="A565" s="3">
        <f>TITRES_STAT!B568</f>
        <v>42825</v>
      </c>
      <c r="B565" s="6">
        <f>TITRES_STAT!D568</f>
        <v>28.600999999999999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7.7050734605271051E-2</v>
      </c>
      <c r="G565" s="2">
        <f t="shared" si="79"/>
        <v>7.2399813596801879E-2</v>
      </c>
      <c r="H565" s="2">
        <f t="shared" si="76"/>
        <v>1.0642394058411584</v>
      </c>
      <c r="I565" s="2">
        <f t="shared" si="77"/>
        <v>51.556006673920209</v>
      </c>
    </row>
    <row r="566" spans="1:9" ht="13.5" x14ac:dyDescent="0.25">
      <c r="A566" s="3">
        <f>TITRES_STAT!B569</f>
        <v>42828</v>
      </c>
      <c r="B566" s="6">
        <f>TITRES_STAT!D569</f>
        <v>27.32</v>
      </c>
      <c r="C566" s="2">
        <f t="shared" si="72"/>
        <v>-1.2809999999999988</v>
      </c>
      <c r="D566" s="2">
        <f t="shared" si="73"/>
        <v>0</v>
      </c>
      <c r="E566" s="2">
        <f t="shared" si="74"/>
        <v>1.2809999999999988</v>
      </c>
      <c r="F566" s="2">
        <f t="shared" si="79"/>
        <v>7.1547110704894543E-2</v>
      </c>
      <c r="G566" s="2">
        <f t="shared" si="79"/>
        <v>0.15872839833988736</v>
      </c>
      <c r="H566" s="2">
        <f t="shared" si="76"/>
        <v>0.45075179648502284</v>
      </c>
      <c r="I566" s="2">
        <f t="shared" si="77"/>
        <v>31.070221493237781</v>
      </c>
    </row>
    <row r="567" spans="1:9" ht="13.5" x14ac:dyDescent="0.25">
      <c r="A567" s="3">
        <f>TITRES_STAT!B570</f>
        <v>42829</v>
      </c>
      <c r="B567" s="6">
        <f>TITRES_STAT!D570</f>
        <v>27.32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6.6436602797402072E-2</v>
      </c>
      <c r="G567" s="2">
        <f t="shared" si="79"/>
        <v>0.14739065560132397</v>
      </c>
      <c r="H567" s="2">
        <f t="shared" si="76"/>
        <v>0.45075179648502284</v>
      </c>
      <c r="I567" s="2">
        <f t="shared" si="77"/>
        <v>31.070221493237781</v>
      </c>
    </row>
    <row r="568" spans="1:9" ht="13.5" x14ac:dyDescent="0.25">
      <c r="A568" s="3">
        <f>TITRES_STAT!B571</f>
        <v>42830</v>
      </c>
      <c r="B568" s="6">
        <f>TITRES_STAT!D571</f>
        <v>27.32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6.1691131169016207E-2</v>
      </c>
      <c r="G568" s="2">
        <f t="shared" si="79"/>
        <v>0.13686275162980083</v>
      </c>
      <c r="H568" s="2">
        <f t="shared" si="76"/>
        <v>0.45075179648502284</v>
      </c>
      <c r="I568" s="2">
        <f t="shared" si="77"/>
        <v>31.070221493237781</v>
      </c>
    </row>
    <row r="569" spans="1:9" ht="13.5" x14ac:dyDescent="0.25">
      <c r="A569" s="3">
        <f>TITRES_STAT!B572</f>
        <v>42831</v>
      </c>
      <c r="B569" s="6">
        <f>TITRES_STAT!D572</f>
        <v>27.32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5.7284621799800761E-2</v>
      </c>
      <c r="G569" s="2">
        <f t="shared" si="79"/>
        <v>0.12708684079910076</v>
      </c>
      <c r="H569" s="2">
        <f t="shared" si="76"/>
        <v>0.45075179648502278</v>
      </c>
      <c r="I569" s="2">
        <f t="shared" si="77"/>
        <v>31.070221493237781</v>
      </c>
    </row>
    <row r="570" spans="1:9" ht="13.5" x14ac:dyDescent="0.25">
      <c r="A570" s="3">
        <f>TITRES_STAT!B573</f>
        <v>42832</v>
      </c>
      <c r="B570" s="6">
        <f>TITRES_STAT!D573</f>
        <v>26.501999999999999</v>
      </c>
      <c r="C570" s="2">
        <f t="shared" si="72"/>
        <v>-0.81800000000000139</v>
      </c>
      <c r="D570" s="2">
        <f t="shared" si="73"/>
        <v>0</v>
      </c>
      <c r="E570" s="2">
        <f t="shared" si="74"/>
        <v>0.81800000000000139</v>
      </c>
      <c r="F570" s="2">
        <f t="shared" si="79"/>
        <v>5.319286309981499E-2</v>
      </c>
      <c r="G570" s="2">
        <f t="shared" si="79"/>
        <v>0.17643778074202224</v>
      </c>
      <c r="H570" s="2">
        <f t="shared" si="76"/>
        <v>0.30148227253884308</v>
      </c>
      <c r="I570" s="2">
        <f t="shared" si="77"/>
        <v>23.164531619069379</v>
      </c>
    </row>
    <row r="571" spans="1:9" ht="13.5" x14ac:dyDescent="0.25">
      <c r="A571" s="3">
        <f>TITRES_STAT!B574</f>
        <v>42835</v>
      </c>
      <c r="B571" s="6">
        <f>TITRES_STAT!D574</f>
        <v>26.501999999999999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4.9393372878399629E-2</v>
      </c>
      <c r="G571" s="2">
        <f t="shared" si="79"/>
        <v>0.16383508211759207</v>
      </c>
      <c r="H571" s="2">
        <f t="shared" si="76"/>
        <v>0.30148227253884308</v>
      </c>
      <c r="I571" s="2">
        <f t="shared" si="77"/>
        <v>23.164531619069379</v>
      </c>
    </row>
    <row r="572" spans="1:9" ht="13.5" x14ac:dyDescent="0.25">
      <c r="A572" s="3">
        <f>TITRES_STAT!B575</f>
        <v>42836</v>
      </c>
      <c r="B572" s="6">
        <f>TITRES_STAT!D575</f>
        <v>26.501999999999999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4.5865274815656797E-2</v>
      </c>
      <c r="G572" s="2">
        <f t="shared" si="79"/>
        <v>0.15213257625204979</v>
      </c>
      <c r="H572" s="2">
        <f t="shared" si="76"/>
        <v>0.30148227253884308</v>
      </c>
      <c r="I572" s="2">
        <f t="shared" si="77"/>
        <v>23.164531619069379</v>
      </c>
    </row>
    <row r="573" spans="1:9" ht="13.5" x14ac:dyDescent="0.25">
      <c r="A573" s="3">
        <f>TITRES_STAT!B576</f>
        <v>42837</v>
      </c>
      <c r="B573" s="6">
        <f>TITRES_STAT!D576</f>
        <v>27.295999999999999</v>
      </c>
      <c r="C573" s="2">
        <f t="shared" si="72"/>
        <v>0.79400000000000048</v>
      </c>
      <c r="D573" s="2">
        <f t="shared" si="73"/>
        <v>0.79400000000000048</v>
      </c>
      <c r="E573" s="2">
        <f t="shared" si="74"/>
        <v>0</v>
      </c>
      <c r="F573" s="2">
        <f t="shared" ref="F573:G588" si="80">((F572*13)+D573)/14</f>
        <v>9.9303469471681352E-2</v>
      </c>
      <c r="G573" s="2">
        <f t="shared" si="80"/>
        <v>0.14126596366261765</v>
      </c>
      <c r="H573" s="2">
        <f t="shared" si="76"/>
        <v>0.70295396638390273</v>
      </c>
      <c r="I573" s="2">
        <f t="shared" si="77"/>
        <v>41.278506657262945</v>
      </c>
    </row>
    <row r="574" spans="1:9" ht="13.5" x14ac:dyDescent="0.25">
      <c r="A574" s="3">
        <f>TITRES_STAT!B577</f>
        <v>42838</v>
      </c>
      <c r="B574" s="6">
        <f>TITRES_STAT!D577</f>
        <v>27.295999999999999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9.2210364509418399E-2</v>
      </c>
      <c r="G574" s="2">
        <f t="shared" si="80"/>
        <v>0.13117553768671639</v>
      </c>
      <c r="H574" s="2">
        <f t="shared" si="76"/>
        <v>0.70295396638390273</v>
      </c>
      <c r="I574" s="2">
        <f t="shared" si="77"/>
        <v>41.278506657262945</v>
      </c>
    </row>
    <row r="575" spans="1:9" ht="13.5" x14ac:dyDescent="0.25">
      <c r="A575" s="3">
        <f>TITRES_STAT!B578</f>
        <v>42839</v>
      </c>
      <c r="B575" s="6">
        <f>TITRES_STAT!D578</f>
        <v>26.073</v>
      </c>
      <c r="C575" s="2">
        <f t="shared" si="72"/>
        <v>-1.222999999999999</v>
      </c>
      <c r="D575" s="2">
        <f t="shared" si="73"/>
        <v>0</v>
      </c>
      <c r="E575" s="2">
        <f t="shared" si="74"/>
        <v>1.222999999999999</v>
      </c>
      <c r="F575" s="2">
        <f t="shared" si="80"/>
        <v>8.5623909901602804E-2</v>
      </c>
      <c r="G575" s="2">
        <f t="shared" si="80"/>
        <v>0.20916299928052226</v>
      </c>
      <c r="H575" s="2">
        <f t="shared" si="76"/>
        <v>0.40936451569413068</v>
      </c>
      <c r="I575" s="2">
        <f t="shared" si="77"/>
        <v>29.046035368111504</v>
      </c>
    </row>
    <row r="576" spans="1:9" ht="13.5" x14ac:dyDescent="0.25">
      <c r="A576" s="3">
        <f>TITRES_STAT!B579</f>
        <v>42842</v>
      </c>
      <c r="B576" s="6">
        <f>TITRES_STAT!D579</f>
        <v>26.073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7.9507916337202597E-2</v>
      </c>
      <c r="G576" s="2">
        <f t="shared" si="80"/>
        <v>0.19422278504619925</v>
      </c>
      <c r="H576" s="2">
        <f t="shared" si="76"/>
        <v>0.40936451569413068</v>
      </c>
      <c r="I576" s="2">
        <f t="shared" si="77"/>
        <v>29.046035368111504</v>
      </c>
    </row>
    <row r="577" spans="1:9" ht="13.5" x14ac:dyDescent="0.25">
      <c r="A577" s="3">
        <f>TITRES_STAT!B580</f>
        <v>42843</v>
      </c>
      <c r="B577" s="6">
        <f>TITRES_STAT!D580</f>
        <v>26.073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7.3828779455973839E-2</v>
      </c>
      <c r="G577" s="2">
        <f t="shared" si="80"/>
        <v>0.18034972897147075</v>
      </c>
      <c r="H577" s="2">
        <f t="shared" si="76"/>
        <v>0.40936451569413063</v>
      </c>
      <c r="I577" s="2">
        <f t="shared" si="77"/>
        <v>29.046035368111504</v>
      </c>
    </row>
    <row r="578" spans="1:9" ht="13.5" x14ac:dyDescent="0.25">
      <c r="A578" s="3">
        <f>TITRES_STAT!B581</f>
        <v>42844</v>
      </c>
      <c r="B578" s="6">
        <f>TITRES_STAT!D581</f>
        <v>25.295000000000002</v>
      </c>
      <c r="C578" s="2">
        <f t="shared" si="72"/>
        <v>-0.77799999999999869</v>
      </c>
      <c r="D578" s="2">
        <f t="shared" si="73"/>
        <v>0</v>
      </c>
      <c r="E578" s="2">
        <f t="shared" si="74"/>
        <v>0.77799999999999869</v>
      </c>
      <c r="F578" s="2">
        <f t="shared" si="80"/>
        <v>6.8555295209118558E-2</v>
      </c>
      <c r="G578" s="2">
        <f t="shared" si="80"/>
        <v>0.22303903404493705</v>
      </c>
      <c r="H578" s="2">
        <f t="shared" si="76"/>
        <v>0.30736904642129276</v>
      </c>
      <c r="I578" s="2">
        <f t="shared" si="77"/>
        <v>23.510503576833557</v>
      </c>
    </row>
    <row r="579" spans="1:9" ht="13.5" x14ac:dyDescent="0.25">
      <c r="A579" s="3">
        <f>TITRES_STAT!B582</f>
        <v>42845</v>
      </c>
      <c r="B579" s="6">
        <f>TITRES_STAT!D582</f>
        <v>24.541</v>
      </c>
      <c r="C579" s="2">
        <f t="shared" ref="C579:C642" si="81">B579-B578</f>
        <v>-0.75400000000000134</v>
      </c>
      <c r="D579" s="2">
        <f t="shared" ref="D579:D642" si="82">IF(C579&gt;0,C579,0)</f>
        <v>0</v>
      </c>
      <c r="E579" s="2">
        <f t="shared" ref="E579:E642" si="83">IF(C579&lt;0,-C579,0)</f>
        <v>0.75400000000000134</v>
      </c>
      <c r="F579" s="2">
        <f t="shared" si="80"/>
        <v>6.3658488408467231E-2</v>
      </c>
      <c r="G579" s="2">
        <f t="shared" si="80"/>
        <v>0.26096481732744164</v>
      </c>
      <c r="H579" s="2">
        <f t="shared" si="76"/>
        <v>0.24393513677589998</v>
      </c>
      <c r="I579" s="2">
        <f t="shared" si="77"/>
        <v>19.609956304325038</v>
      </c>
    </row>
    <row r="580" spans="1:9" ht="13.5" x14ac:dyDescent="0.25">
      <c r="A580" s="3">
        <f>TITRES_STAT!B583</f>
        <v>42846</v>
      </c>
      <c r="B580" s="6">
        <f>TITRES_STAT!D583</f>
        <v>25.643000000000001</v>
      </c>
      <c r="C580" s="2">
        <f t="shared" si="81"/>
        <v>1.1020000000000003</v>
      </c>
      <c r="D580" s="2">
        <f t="shared" si="82"/>
        <v>1.1020000000000003</v>
      </c>
      <c r="E580" s="2">
        <f t="shared" si="83"/>
        <v>0</v>
      </c>
      <c r="F580" s="2">
        <f t="shared" si="80"/>
        <v>0.13782573923643388</v>
      </c>
      <c r="G580" s="2">
        <f t="shared" si="80"/>
        <v>0.24232447323262438</v>
      </c>
      <c r="H580" s="2">
        <f t="shared" si="76"/>
        <v>0.56876524850267685</v>
      </c>
      <c r="I580" s="2">
        <f t="shared" si="77"/>
        <v>36.25559968551957</v>
      </c>
    </row>
    <row r="581" spans="1:9" ht="13.5" x14ac:dyDescent="0.25">
      <c r="A581" s="3">
        <f>TITRES_STAT!B584</f>
        <v>42849</v>
      </c>
      <c r="B581" s="6">
        <f>TITRES_STAT!D584</f>
        <v>26.405000000000001</v>
      </c>
      <c r="C581" s="2">
        <f t="shared" si="81"/>
        <v>0.76200000000000045</v>
      </c>
      <c r="D581" s="2">
        <f t="shared" si="82"/>
        <v>0.76200000000000045</v>
      </c>
      <c r="E581" s="2">
        <f t="shared" si="83"/>
        <v>0</v>
      </c>
      <c r="F581" s="2">
        <f t="shared" si="80"/>
        <v>0.18240961500526007</v>
      </c>
      <c r="G581" s="2">
        <f t="shared" si="80"/>
        <v>0.22501558228743693</v>
      </c>
      <c r="H581" s="2">
        <f t="shared" si="76"/>
        <v>0.81065325854743864</v>
      </c>
      <c r="I581" s="2">
        <f t="shared" si="77"/>
        <v>44.771314149776501</v>
      </c>
    </row>
    <row r="582" spans="1:9" ht="13.5" x14ac:dyDescent="0.25">
      <c r="A582" s="3">
        <f>TITRES_STAT!B585</f>
        <v>42850</v>
      </c>
      <c r="B582" s="6">
        <f>TITRES_STAT!D585</f>
        <v>28.001000000000001</v>
      </c>
      <c r="C582" s="2">
        <f t="shared" si="81"/>
        <v>1.5960000000000001</v>
      </c>
      <c r="D582" s="2">
        <f t="shared" si="82"/>
        <v>1.5960000000000001</v>
      </c>
      <c r="E582" s="2">
        <f t="shared" si="83"/>
        <v>0</v>
      </c>
      <c r="F582" s="2">
        <f t="shared" si="80"/>
        <v>0.28338035679059864</v>
      </c>
      <c r="G582" s="2">
        <f t="shared" si="80"/>
        <v>0.20894304069547714</v>
      </c>
      <c r="H582" s="2">
        <f t="shared" si="76"/>
        <v>1.3562564986484031</v>
      </c>
      <c r="I582" s="2">
        <f t="shared" si="77"/>
        <v>57.559798749685342</v>
      </c>
    </row>
    <row r="583" spans="1:9" ht="13.5" x14ac:dyDescent="0.25">
      <c r="A583" s="3">
        <f>TITRES_STAT!B586</f>
        <v>42851</v>
      </c>
      <c r="B583" s="6">
        <f>TITRES_STAT!D586</f>
        <v>28.001000000000001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0.26313890273412732</v>
      </c>
      <c r="G583" s="2">
        <f t="shared" si="80"/>
        <v>0.19401853778865735</v>
      </c>
      <c r="H583" s="2">
        <f t="shared" si="76"/>
        <v>1.3562564986484031</v>
      </c>
      <c r="I583" s="2">
        <f t="shared" si="77"/>
        <v>57.559798749685342</v>
      </c>
    </row>
    <row r="584" spans="1:9" ht="13.5" x14ac:dyDescent="0.25">
      <c r="A584" s="3">
        <f>TITRES_STAT!B587</f>
        <v>42852</v>
      </c>
      <c r="B584" s="6">
        <f>TITRES_STAT!D587</f>
        <v>28.001000000000001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0.2443432668245468</v>
      </c>
      <c r="G584" s="2">
        <f t="shared" si="80"/>
        <v>0.18016007080375324</v>
      </c>
      <c r="H584" s="2">
        <f t="shared" si="76"/>
        <v>1.3562564986484034</v>
      </c>
      <c r="I584" s="2">
        <f t="shared" si="77"/>
        <v>57.559798749685349</v>
      </c>
    </row>
    <row r="585" spans="1:9" ht="13.5" x14ac:dyDescent="0.25">
      <c r="A585" s="3">
        <f>TITRES_STAT!B588</f>
        <v>42853</v>
      </c>
      <c r="B585" s="6">
        <f>TITRES_STAT!D588</f>
        <v>28.001000000000001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0.22689017633707917</v>
      </c>
      <c r="G585" s="2">
        <f t="shared" si="80"/>
        <v>0.16729149431777085</v>
      </c>
      <c r="H585" s="2">
        <f t="shared" si="76"/>
        <v>1.3562564986484034</v>
      </c>
      <c r="I585" s="2">
        <f t="shared" si="77"/>
        <v>57.559798749685349</v>
      </c>
    </row>
    <row r="586" spans="1:9" ht="13.5" x14ac:dyDescent="0.25">
      <c r="A586" s="3">
        <f>TITRES_STAT!B589</f>
        <v>42857</v>
      </c>
      <c r="B586" s="6">
        <f>TITRES_STAT!D589</f>
        <v>28.001000000000001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0.21068373517014494</v>
      </c>
      <c r="G586" s="2">
        <f t="shared" si="80"/>
        <v>0.15534210186650152</v>
      </c>
      <c r="H586" s="2">
        <f t="shared" si="76"/>
        <v>1.3562564986484031</v>
      </c>
      <c r="I586" s="2">
        <f t="shared" si="77"/>
        <v>57.559798749685342</v>
      </c>
    </row>
    <row r="587" spans="1:9" ht="13.5" x14ac:dyDescent="0.25">
      <c r="A587" s="3">
        <f>TITRES_STAT!B590</f>
        <v>42858</v>
      </c>
      <c r="B587" s="6">
        <f>TITRES_STAT!D590</f>
        <v>29.257000000000001</v>
      </c>
      <c r="C587" s="2">
        <f t="shared" si="81"/>
        <v>1.2560000000000002</v>
      </c>
      <c r="D587" s="2">
        <f t="shared" si="82"/>
        <v>1.2560000000000002</v>
      </c>
      <c r="E587" s="2">
        <f t="shared" si="83"/>
        <v>0</v>
      </c>
      <c r="F587" s="2">
        <f t="shared" si="80"/>
        <v>0.28534918265799175</v>
      </c>
      <c r="G587" s="2">
        <f t="shared" si="80"/>
        <v>0.1442462374474657</v>
      </c>
      <c r="H587" s="2">
        <f t="shared" si="76"/>
        <v>1.9782088441781061</v>
      </c>
      <c r="I587" s="2">
        <f t="shared" si="77"/>
        <v>66.422771124502219</v>
      </c>
    </row>
    <row r="588" spans="1:9" ht="13.5" x14ac:dyDescent="0.25">
      <c r="A588" s="3">
        <f>TITRES_STAT!B591</f>
        <v>42859</v>
      </c>
      <c r="B588" s="6">
        <f>TITRES_STAT!D591</f>
        <v>30.568999999999999</v>
      </c>
      <c r="C588" s="2">
        <f t="shared" si="81"/>
        <v>1.3119999999999976</v>
      </c>
      <c r="D588" s="2">
        <f t="shared" si="82"/>
        <v>1.3119999999999976</v>
      </c>
      <c r="E588" s="2">
        <f t="shared" si="83"/>
        <v>0</v>
      </c>
      <c r="F588" s="2">
        <f t="shared" si="80"/>
        <v>0.35868138389670651</v>
      </c>
      <c r="G588" s="2">
        <f t="shared" si="80"/>
        <v>0.13394293477264671</v>
      </c>
      <c r="H588" s="2">
        <f t="shared" si="76"/>
        <v>2.6778671417460607</v>
      </c>
      <c r="I588" s="2">
        <f t="shared" si="77"/>
        <v>72.81032833814514</v>
      </c>
    </row>
    <row r="589" spans="1:9" ht="13.5" x14ac:dyDescent="0.25">
      <c r="A589" s="3">
        <f>TITRES_STAT!B592</f>
        <v>42860</v>
      </c>
      <c r="B589" s="6">
        <f>TITRES_STAT!D592</f>
        <v>31.93</v>
      </c>
      <c r="C589" s="2">
        <f t="shared" si="81"/>
        <v>1.3610000000000007</v>
      </c>
      <c r="D589" s="2">
        <f t="shared" si="82"/>
        <v>1.3610000000000007</v>
      </c>
      <c r="E589" s="2">
        <f t="shared" si="83"/>
        <v>0</v>
      </c>
      <c r="F589" s="2">
        <f t="shared" ref="F589:G604" si="84">((F588*13)+D589)/14</f>
        <v>0.43027557076122752</v>
      </c>
      <c r="G589" s="2">
        <f t="shared" si="84"/>
        <v>0.12437558228888623</v>
      </c>
      <c r="H589" s="2">
        <f t="shared" si="76"/>
        <v>3.4594858801290247</v>
      </c>
      <c r="I589" s="2">
        <f t="shared" si="77"/>
        <v>77.575890430421822</v>
      </c>
    </row>
    <row r="590" spans="1:9" ht="13.5" x14ac:dyDescent="0.25">
      <c r="A590" s="3">
        <f>TITRES_STAT!B593</f>
        <v>42863</v>
      </c>
      <c r="B590" s="6">
        <f>TITRES_STAT!D593</f>
        <v>31.93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0.39954160142113981</v>
      </c>
      <c r="G590" s="2">
        <f t="shared" si="84"/>
        <v>0.11549161212539436</v>
      </c>
      <c r="H590" s="2">
        <f t="shared" si="76"/>
        <v>3.4594858801290247</v>
      </c>
      <c r="I590" s="2">
        <f t="shared" si="77"/>
        <v>77.575890430421822</v>
      </c>
    </row>
    <row r="591" spans="1:9" ht="13.5" x14ac:dyDescent="0.25">
      <c r="A591" s="3">
        <f>TITRES_STAT!B594</f>
        <v>42864</v>
      </c>
      <c r="B591" s="6">
        <f>TITRES_STAT!D594</f>
        <v>31.93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0.37100291560534415</v>
      </c>
      <c r="G591" s="2">
        <f t="shared" si="84"/>
        <v>0.10724221125929476</v>
      </c>
      <c r="H591" s="2">
        <f t="shared" si="76"/>
        <v>3.4594858801290251</v>
      </c>
      <c r="I591" s="2">
        <f t="shared" si="77"/>
        <v>77.575890430421822</v>
      </c>
    </row>
    <row r="592" spans="1:9" ht="13.5" x14ac:dyDescent="0.25">
      <c r="A592" s="3">
        <f>TITRES_STAT!B595</f>
        <v>42865</v>
      </c>
      <c r="B592" s="6">
        <f>TITRES_STAT!D595</f>
        <v>32.762</v>
      </c>
      <c r="C592" s="2">
        <f t="shared" si="81"/>
        <v>0.83200000000000074</v>
      </c>
      <c r="D592" s="2">
        <f t="shared" si="82"/>
        <v>0.83200000000000074</v>
      </c>
      <c r="E592" s="2">
        <f t="shared" si="83"/>
        <v>0</v>
      </c>
      <c r="F592" s="2">
        <f t="shared" si="84"/>
        <v>0.40393127877639101</v>
      </c>
      <c r="G592" s="2">
        <f t="shared" si="84"/>
        <v>9.9582053312202268E-2</v>
      </c>
      <c r="H592" s="2">
        <f t="shared" si="76"/>
        <v>4.0562658163917913</v>
      </c>
      <c r="I592" s="2">
        <f t="shared" si="77"/>
        <v>80.222558775329361</v>
      </c>
    </row>
    <row r="593" spans="1:9" ht="13.5" x14ac:dyDescent="0.25">
      <c r="A593" s="3">
        <f>TITRES_STAT!B596</f>
        <v>42866</v>
      </c>
      <c r="B593" s="6">
        <f>TITRES_STAT!D596</f>
        <v>32.762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0.37507904457807734</v>
      </c>
      <c r="G593" s="2">
        <f t="shared" si="84"/>
        <v>9.2469049504187814E-2</v>
      </c>
      <c r="H593" s="2">
        <f t="shared" ref="H593:H656" si="85">F593/G593</f>
        <v>4.0562658163917913</v>
      </c>
      <c r="I593" s="2">
        <f t="shared" ref="I593:I656" si="86">IF(G593=0,100,100-(100/(1+H593)))</f>
        <v>80.222558775329361</v>
      </c>
    </row>
    <row r="594" spans="1:9" ht="13.5" x14ac:dyDescent="0.25">
      <c r="A594" s="3">
        <f>TITRES_STAT!B597</f>
        <v>42867</v>
      </c>
      <c r="B594" s="6">
        <f>TITRES_STAT!D597</f>
        <v>32.762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0.34828768425107182</v>
      </c>
      <c r="G594" s="2">
        <f t="shared" si="84"/>
        <v>8.586411739674582E-2</v>
      </c>
      <c r="H594" s="2">
        <f t="shared" si="85"/>
        <v>4.0562658163917913</v>
      </c>
      <c r="I594" s="2">
        <f t="shared" si="86"/>
        <v>80.222558775329361</v>
      </c>
    </row>
    <row r="595" spans="1:9" ht="13.5" x14ac:dyDescent="0.25">
      <c r="A595" s="3">
        <f>TITRES_STAT!B598</f>
        <v>42870</v>
      </c>
      <c r="B595" s="6">
        <f>TITRES_STAT!D598</f>
        <v>32.762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0.32340999251885238</v>
      </c>
      <c r="G595" s="2">
        <f t="shared" si="84"/>
        <v>7.9730966154121119E-2</v>
      </c>
      <c r="H595" s="2">
        <f t="shared" si="85"/>
        <v>4.0562658163917913</v>
      </c>
      <c r="I595" s="2">
        <f t="shared" si="86"/>
        <v>80.222558775329361</v>
      </c>
    </row>
    <row r="596" spans="1:9" ht="13.5" x14ac:dyDescent="0.25">
      <c r="A596" s="3">
        <f>TITRES_STAT!B599</f>
        <v>42871</v>
      </c>
      <c r="B596" s="6">
        <f>TITRES_STAT!D599</f>
        <v>32.762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0.30030927876750579</v>
      </c>
      <c r="G596" s="2">
        <f t="shared" si="84"/>
        <v>7.403589714311247E-2</v>
      </c>
      <c r="H596" s="2">
        <f t="shared" si="85"/>
        <v>4.0562658163917913</v>
      </c>
      <c r="I596" s="2">
        <f t="shared" si="86"/>
        <v>80.222558775329361</v>
      </c>
    </row>
    <row r="597" spans="1:9" ht="13.5" x14ac:dyDescent="0.25">
      <c r="A597" s="3">
        <f>TITRES_STAT!B600</f>
        <v>42872</v>
      </c>
      <c r="B597" s="6">
        <f>TITRES_STAT!D600</f>
        <v>32.762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0.27885861599839823</v>
      </c>
      <c r="G597" s="2">
        <f t="shared" si="84"/>
        <v>6.8747618775747296E-2</v>
      </c>
      <c r="H597" s="2">
        <f t="shared" si="85"/>
        <v>4.0562658163917913</v>
      </c>
      <c r="I597" s="2">
        <f t="shared" si="86"/>
        <v>80.222558775329361</v>
      </c>
    </row>
    <row r="598" spans="1:9" ht="13.5" x14ac:dyDescent="0.25">
      <c r="A598" s="3">
        <f>TITRES_STAT!B601</f>
        <v>42873</v>
      </c>
      <c r="B598" s="6">
        <f>TITRES_STAT!D601</f>
        <v>32.762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0.25894014342708405</v>
      </c>
      <c r="G598" s="2">
        <f t="shared" si="84"/>
        <v>6.3837074577479627E-2</v>
      </c>
      <c r="H598" s="2">
        <f t="shared" si="85"/>
        <v>4.0562658163917913</v>
      </c>
      <c r="I598" s="2">
        <f t="shared" si="86"/>
        <v>80.222558775329361</v>
      </c>
    </row>
    <row r="599" spans="1:9" ht="13.5" x14ac:dyDescent="0.25">
      <c r="A599" s="3">
        <f>TITRES_STAT!B602</f>
        <v>42874</v>
      </c>
      <c r="B599" s="6">
        <f>TITRES_STAT!D602</f>
        <v>32.762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0.24044441889657803</v>
      </c>
      <c r="G599" s="2">
        <f t="shared" si="84"/>
        <v>5.927728353623108E-2</v>
      </c>
      <c r="H599" s="2">
        <f t="shared" si="85"/>
        <v>4.0562658163917913</v>
      </c>
      <c r="I599" s="2">
        <f t="shared" si="86"/>
        <v>80.222558775329361</v>
      </c>
    </row>
    <row r="600" spans="1:9" ht="13.5" x14ac:dyDescent="0.25">
      <c r="A600" s="3">
        <f>TITRES_STAT!B603</f>
        <v>42877</v>
      </c>
      <c r="B600" s="6">
        <f>TITRES_STAT!D603</f>
        <v>32.762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0.22326981754682246</v>
      </c>
      <c r="G600" s="2">
        <f t="shared" si="84"/>
        <v>5.504319185507172E-2</v>
      </c>
      <c r="H600" s="2">
        <f t="shared" si="85"/>
        <v>4.0562658163917904</v>
      </c>
      <c r="I600" s="2">
        <f t="shared" si="86"/>
        <v>80.222558775329347</v>
      </c>
    </row>
    <row r="601" spans="1:9" ht="13.5" x14ac:dyDescent="0.25">
      <c r="A601" s="3">
        <f>TITRES_STAT!B604</f>
        <v>42878</v>
      </c>
      <c r="B601" s="6">
        <f>TITRES_STAT!D604</f>
        <v>32.762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0.20732197343633516</v>
      </c>
      <c r="G601" s="2">
        <f t="shared" si="84"/>
        <v>5.1111535293995168E-2</v>
      </c>
      <c r="H601" s="2">
        <f t="shared" si="85"/>
        <v>4.0562658163917913</v>
      </c>
      <c r="I601" s="2">
        <f t="shared" si="86"/>
        <v>80.222558775329361</v>
      </c>
    </row>
    <row r="602" spans="1:9" ht="13.5" x14ac:dyDescent="0.25">
      <c r="A602" s="3">
        <f>TITRES_STAT!B605</f>
        <v>42879</v>
      </c>
      <c r="B602" s="6">
        <f>TITRES_STAT!D605</f>
        <v>32.762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0.19251326104802552</v>
      </c>
      <c r="G602" s="2">
        <f t="shared" si="84"/>
        <v>4.7460711344424082E-2</v>
      </c>
      <c r="H602" s="2">
        <f t="shared" si="85"/>
        <v>4.0562658163917913</v>
      </c>
      <c r="I602" s="2">
        <f t="shared" si="86"/>
        <v>80.222558775329361</v>
      </c>
    </row>
    <row r="603" spans="1:9" ht="13.5" x14ac:dyDescent="0.25">
      <c r="A603" s="3">
        <f>TITRES_STAT!B606</f>
        <v>42880</v>
      </c>
      <c r="B603" s="6">
        <f>TITRES_STAT!D606</f>
        <v>32.762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0.17876231383030941</v>
      </c>
      <c r="G603" s="2">
        <f t="shared" si="84"/>
        <v>4.4070660534108075E-2</v>
      </c>
      <c r="H603" s="2">
        <f t="shared" si="85"/>
        <v>4.0562658163917922</v>
      </c>
      <c r="I603" s="2">
        <f t="shared" si="86"/>
        <v>80.222558775329361</v>
      </c>
    </row>
    <row r="604" spans="1:9" ht="13.5" x14ac:dyDescent="0.25">
      <c r="A604" s="3">
        <f>TITRES_STAT!B607</f>
        <v>42881</v>
      </c>
      <c r="B604" s="6">
        <f>TITRES_STAT!D607</f>
        <v>32.762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0.16599357712814444</v>
      </c>
      <c r="G604" s="2">
        <f t="shared" si="84"/>
        <v>4.0922756210243216E-2</v>
      </c>
      <c r="H604" s="2">
        <f t="shared" si="85"/>
        <v>4.0562658163917913</v>
      </c>
      <c r="I604" s="2">
        <f t="shared" si="86"/>
        <v>80.222558775329361</v>
      </c>
    </row>
    <row r="605" spans="1:9" ht="13.5" x14ac:dyDescent="0.25">
      <c r="A605" s="3">
        <f>TITRES_STAT!B608</f>
        <v>42884</v>
      </c>
      <c r="B605" s="6">
        <f>TITRES_STAT!D608</f>
        <v>32.762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0.1541368930475627</v>
      </c>
      <c r="G605" s="2">
        <f t="shared" si="87"/>
        <v>3.7999702195225846E-2</v>
      </c>
      <c r="H605" s="2">
        <f t="shared" si="85"/>
        <v>4.0562658163917913</v>
      </c>
      <c r="I605" s="2">
        <f t="shared" si="86"/>
        <v>80.222558775329361</v>
      </c>
    </row>
    <row r="606" spans="1:9" ht="13.5" x14ac:dyDescent="0.25">
      <c r="A606" s="3">
        <f>TITRES_STAT!B609</f>
        <v>42885</v>
      </c>
      <c r="B606" s="6">
        <f>TITRES_STAT!D609</f>
        <v>32.762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0.14312711497273681</v>
      </c>
      <c r="G606" s="2">
        <f t="shared" si="87"/>
        <v>3.5285437752709717E-2</v>
      </c>
      <c r="H606" s="2">
        <f t="shared" si="85"/>
        <v>4.0562658163917913</v>
      </c>
      <c r="I606" s="2">
        <f t="shared" si="86"/>
        <v>80.222558775329361</v>
      </c>
    </row>
    <row r="607" spans="1:9" ht="13.5" x14ac:dyDescent="0.25">
      <c r="A607" s="3">
        <f>TITRES_STAT!B610</f>
        <v>42886</v>
      </c>
      <c r="B607" s="6">
        <f>TITRES_STAT!D610</f>
        <v>32.762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0.13290374961754131</v>
      </c>
      <c r="G607" s="2">
        <f t="shared" si="87"/>
        <v>3.2765049341801876E-2</v>
      </c>
      <c r="H607" s="2">
        <f t="shared" si="85"/>
        <v>4.0562658163917913</v>
      </c>
      <c r="I607" s="2">
        <f t="shared" si="86"/>
        <v>80.222558775329361</v>
      </c>
    </row>
    <row r="608" spans="1:9" ht="13.5" x14ac:dyDescent="0.25">
      <c r="A608" s="3">
        <f>TITRES_STAT!B611</f>
        <v>42887</v>
      </c>
      <c r="B608" s="6">
        <f>TITRES_STAT!D611</f>
        <v>32.762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0.12341062464485979</v>
      </c>
      <c r="G608" s="2">
        <f t="shared" si="87"/>
        <v>3.0424688674530315E-2</v>
      </c>
      <c r="H608" s="2">
        <f t="shared" si="85"/>
        <v>4.0562658163917913</v>
      </c>
      <c r="I608" s="2">
        <f t="shared" si="86"/>
        <v>80.222558775329361</v>
      </c>
    </row>
    <row r="609" spans="1:9" ht="13.5" x14ac:dyDescent="0.25">
      <c r="A609" s="3">
        <f>TITRES_STAT!B612</f>
        <v>42888</v>
      </c>
      <c r="B609" s="6">
        <f>TITRES_STAT!D612</f>
        <v>32.762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0.1145955800273698</v>
      </c>
      <c r="G609" s="2">
        <f t="shared" si="87"/>
        <v>2.8251496626349577E-2</v>
      </c>
      <c r="H609" s="2">
        <f t="shared" si="85"/>
        <v>4.0562658163917913</v>
      </c>
      <c r="I609" s="2">
        <f t="shared" si="86"/>
        <v>80.222558775329361</v>
      </c>
    </row>
    <row r="610" spans="1:9" ht="13.5" x14ac:dyDescent="0.25">
      <c r="A610" s="3">
        <f>TITRES_STAT!B613</f>
        <v>42891</v>
      </c>
      <c r="B610" s="6">
        <f>TITRES_STAT!D613</f>
        <v>32.762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0.10641018145398624</v>
      </c>
      <c r="G610" s="2">
        <f t="shared" si="87"/>
        <v>2.6233532581610323E-2</v>
      </c>
      <c r="H610" s="2">
        <f t="shared" si="85"/>
        <v>4.0562658163917913</v>
      </c>
      <c r="I610" s="2">
        <f t="shared" si="86"/>
        <v>80.222558775329361</v>
      </c>
    </row>
    <row r="611" spans="1:9" ht="13.5" x14ac:dyDescent="0.25">
      <c r="A611" s="3">
        <f>TITRES_STAT!B614</f>
        <v>42892</v>
      </c>
      <c r="B611" s="6">
        <f>TITRES_STAT!D614</f>
        <v>32.762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9.880945420727294E-2</v>
      </c>
      <c r="G611" s="2">
        <f t="shared" si="87"/>
        <v>2.4359708825781014E-2</v>
      </c>
      <c r="H611" s="2">
        <f t="shared" si="85"/>
        <v>4.0562658163917913</v>
      </c>
      <c r="I611" s="2">
        <f t="shared" si="86"/>
        <v>80.222558775329361</v>
      </c>
    </row>
    <row r="612" spans="1:9" ht="13.5" x14ac:dyDescent="0.25">
      <c r="A612" s="3">
        <f>TITRES_STAT!B615</f>
        <v>42893</v>
      </c>
      <c r="B612" s="6">
        <f>TITRES_STAT!D615</f>
        <v>32.762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9.1751636049610577E-2</v>
      </c>
      <c r="G612" s="2">
        <f t="shared" si="87"/>
        <v>2.2619729623939513E-2</v>
      </c>
      <c r="H612" s="2">
        <f t="shared" si="85"/>
        <v>4.0562658163917904</v>
      </c>
      <c r="I612" s="2">
        <f t="shared" si="86"/>
        <v>80.222558775329347</v>
      </c>
    </row>
    <row r="613" spans="1:9" ht="13.5" x14ac:dyDescent="0.25">
      <c r="A613" s="3">
        <f>TITRES_STAT!B616</f>
        <v>42894</v>
      </c>
      <c r="B613" s="6">
        <f>TITRES_STAT!D616</f>
        <v>32.762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8.519794776035268E-2</v>
      </c>
      <c r="G613" s="2">
        <f t="shared" si="87"/>
        <v>2.1004034650800977E-2</v>
      </c>
      <c r="H613" s="2">
        <f t="shared" si="85"/>
        <v>4.0562658163917904</v>
      </c>
      <c r="I613" s="2">
        <f t="shared" si="86"/>
        <v>80.222558775329347</v>
      </c>
    </row>
    <row r="614" spans="1:9" ht="13.5" x14ac:dyDescent="0.25">
      <c r="A614" s="3">
        <f>TITRES_STAT!B617</f>
        <v>42895</v>
      </c>
      <c r="B614" s="6">
        <f>TITRES_STAT!D617</f>
        <v>31.780999999999999</v>
      </c>
      <c r="C614" s="2">
        <f t="shared" si="81"/>
        <v>-0.98100000000000165</v>
      </c>
      <c r="D614" s="2">
        <f t="shared" si="82"/>
        <v>0</v>
      </c>
      <c r="E614" s="2">
        <f t="shared" si="83"/>
        <v>0.98100000000000165</v>
      </c>
      <c r="F614" s="2">
        <f t="shared" si="87"/>
        <v>7.9112380063184634E-2</v>
      </c>
      <c r="G614" s="2">
        <f t="shared" si="87"/>
        <v>8.9575175032886742E-2</v>
      </c>
      <c r="H614" s="2">
        <f t="shared" si="85"/>
        <v>0.88319537231313494</v>
      </c>
      <c r="I614" s="2">
        <f t="shared" si="86"/>
        <v>46.898765008555813</v>
      </c>
    </row>
    <row r="615" spans="1:9" ht="13.5" x14ac:dyDescent="0.25">
      <c r="A615" s="3">
        <f>TITRES_STAT!B618</f>
        <v>42898</v>
      </c>
      <c r="B615" s="6">
        <f>TITRES_STAT!D618</f>
        <v>30.350999999999999</v>
      </c>
      <c r="C615" s="2">
        <f t="shared" si="81"/>
        <v>-1.4299999999999997</v>
      </c>
      <c r="D615" s="2">
        <f t="shared" si="82"/>
        <v>0</v>
      </c>
      <c r="E615" s="2">
        <f t="shared" si="83"/>
        <v>1.4299999999999997</v>
      </c>
      <c r="F615" s="2">
        <f t="shared" si="87"/>
        <v>7.3461495772957158E-2</v>
      </c>
      <c r="G615" s="2">
        <f t="shared" si="87"/>
        <v>0.18531980538768053</v>
      </c>
      <c r="H615" s="2">
        <f t="shared" si="85"/>
        <v>0.39640391170970141</v>
      </c>
      <c r="I615" s="2">
        <f t="shared" si="86"/>
        <v>28.387482188041147</v>
      </c>
    </row>
    <row r="616" spans="1:9" ht="13.5" x14ac:dyDescent="0.25">
      <c r="A616" s="3">
        <f>TITRES_STAT!B619</f>
        <v>42899</v>
      </c>
      <c r="B616" s="6">
        <f>TITRES_STAT!D619</f>
        <v>30.350999999999999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6.8214246074888782E-2</v>
      </c>
      <c r="G616" s="2">
        <f t="shared" si="87"/>
        <v>0.17208267643141764</v>
      </c>
      <c r="H616" s="2">
        <f t="shared" si="85"/>
        <v>0.39640391170970135</v>
      </c>
      <c r="I616" s="2">
        <f t="shared" si="86"/>
        <v>28.387482188041147</v>
      </c>
    </row>
    <row r="617" spans="1:9" ht="13.5" x14ac:dyDescent="0.25">
      <c r="A617" s="3">
        <f>TITRES_STAT!B620</f>
        <v>42900</v>
      </c>
      <c r="B617" s="6">
        <f>TITRES_STAT!D620</f>
        <v>30.350999999999999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6.3341799926682443E-2</v>
      </c>
      <c r="G617" s="2">
        <f t="shared" si="87"/>
        <v>0.15979105668631638</v>
      </c>
      <c r="H617" s="2">
        <f t="shared" si="85"/>
        <v>0.39640391170970135</v>
      </c>
      <c r="I617" s="2">
        <f t="shared" si="86"/>
        <v>28.387482188041147</v>
      </c>
    </row>
    <row r="618" spans="1:9" ht="13.5" x14ac:dyDescent="0.25">
      <c r="A618" s="3">
        <f>TITRES_STAT!B621</f>
        <v>42901</v>
      </c>
      <c r="B618" s="6">
        <f>TITRES_STAT!D621</f>
        <v>30.350999999999999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5.8817385646205131E-2</v>
      </c>
      <c r="G618" s="2">
        <f t="shared" si="87"/>
        <v>0.14837740978015093</v>
      </c>
      <c r="H618" s="2">
        <f t="shared" si="85"/>
        <v>0.39640391170970135</v>
      </c>
      <c r="I618" s="2">
        <f t="shared" si="86"/>
        <v>28.387482188041147</v>
      </c>
    </row>
    <row r="619" spans="1:9" ht="13.5" x14ac:dyDescent="0.25">
      <c r="A619" s="3">
        <f>TITRES_STAT!B622</f>
        <v>42902</v>
      </c>
      <c r="B619" s="6">
        <f>TITRES_STAT!D622</f>
        <v>31.173999999999999</v>
      </c>
      <c r="C619" s="2">
        <f t="shared" si="81"/>
        <v>0.8230000000000004</v>
      </c>
      <c r="D619" s="2">
        <f t="shared" si="82"/>
        <v>0.8230000000000004</v>
      </c>
      <c r="E619" s="2">
        <f t="shared" si="83"/>
        <v>0</v>
      </c>
      <c r="F619" s="2">
        <f t="shared" si="87"/>
        <v>0.11340185810004764</v>
      </c>
      <c r="G619" s="2">
        <f t="shared" si="87"/>
        <v>0.13777902336728301</v>
      </c>
      <c r="H619" s="2">
        <f t="shared" si="85"/>
        <v>0.8230705613128626</v>
      </c>
      <c r="I619" s="2">
        <f t="shared" si="86"/>
        <v>45.147487912927417</v>
      </c>
    </row>
    <row r="620" spans="1:9" ht="13.5" x14ac:dyDescent="0.25">
      <c r="A620" s="3">
        <f>TITRES_STAT!B623</f>
        <v>42905</v>
      </c>
      <c r="B620" s="6">
        <f>TITRES_STAT!D623</f>
        <v>31.173999999999999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0.10530172537861568</v>
      </c>
      <c r="G620" s="2">
        <f t="shared" si="87"/>
        <v>0.12793766455533423</v>
      </c>
      <c r="H620" s="2">
        <f t="shared" si="85"/>
        <v>0.82307056131286271</v>
      </c>
      <c r="I620" s="2">
        <f t="shared" si="86"/>
        <v>45.147487912927417</v>
      </c>
    </row>
    <row r="621" spans="1:9" ht="13.5" x14ac:dyDescent="0.25">
      <c r="A621" s="3">
        <f>TITRES_STAT!B624</f>
        <v>42906</v>
      </c>
      <c r="B621" s="6">
        <f>TITRES_STAT!D624</f>
        <v>31.173999999999999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9.7780173565857414E-2</v>
      </c>
      <c r="G621" s="2">
        <f t="shared" si="88"/>
        <v>0.11879925994423893</v>
      </c>
      <c r="H621" s="2">
        <f t="shared" si="85"/>
        <v>0.8230705613128626</v>
      </c>
      <c r="I621" s="2">
        <f t="shared" si="86"/>
        <v>45.147487912927417</v>
      </c>
    </row>
    <row r="622" spans="1:9" ht="13.5" x14ac:dyDescent="0.25">
      <c r="A622" s="3">
        <f>TITRES_STAT!B625</f>
        <v>42907</v>
      </c>
      <c r="B622" s="6">
        <f>TITRES_STAT!D625</f>
        <v>30.242999999999999</v>
      </c>
      <c r="C622" s="2">
        <f t="shared" si="81"/>
        <v>-0.93100000000000094</v>
      </c>
      <c r="D622" s="2">
        <f t="shared" si="82"/>
        <v>0</v>
      </c>
      <c r="E622" s="2">
        <f t="shared" si="83"/>
        <v>0.93100000000000094</v>
      </c>
      <c r="F622" s="2">
        <f t="shared" si="88"/>
        <v>9.0795875454010452E-2</v>
      </c>
      <c r="G622" s="2">
        <f t="shared" si="88"/>
        <v>0.17681359851965053</v>
      </c>
      <c r="H622" s="2">
        <f t="shared" si="85"/>
        <v>0.51351183514270071</v>
      </c>
      <c r="I622" s="2">
        <f t="shared" si="86"/>
        <v>33.928498160325546</v>
      </c>
    </row>
    <row r="623" spans="1:9" ht="13.5" x14ac:dyDescent="0.25">
      <c r="A623" s="3">
        <f>TITRES_STAT!B626</f>
        <v>42908</v>
      </c>
      <c r="B623" s="6">
        <f>TITRES_STAT!D626</f>
        <v>31.149000000000001</v>
      </c>
      <c r="C623" s="2">
        <f t="shared" si="81"/>
        <v>0.90600000000000236</v>
      </c>
      <c r="D623" s="2">
        <f t="shared" si="82"/>
        <v>0.90600000000000236</v>
      </c>
      <c r="E623" s="2">
        <f t="shared" si="83"/>
        <v>0</v>
      </c>
      <c r="F623" s="2">
        <f t="shared" si="88"/>
        <v>0.14902474149300987</v>
      </c>
      <c r="G623" s="2">
        <f t="shared" si="88"/>
        <v>0.16418405576824693</v>
      </c>
      <c r="H623" s="2">
        <f t="shared" si="85"/>
        <v>0.90766877938114099</v>
      </c>
      <c r="I623" s="2">
        <f t="shared" si="86"/>
        <v>47.579998645026528</v>
      </c>
    </row>
    <row r="624" spans="1:9" ht="13.5" x14ac:dyDescent="0.25">
      <c r="A624" s="3">
        <f>TITRES_STAT!B627</f>
        <v>42909</v>
      </c>
      <c r="B624" s="6">
        <f>TITRES_STAT!D627</f>
        <v>31.149000000000001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0.13838011710065204</v>
      </c>
      <c r="G624" s="2">
        <f t="shared" si="88"/>
        <v>0.15245662321337217</v>
      </c>
      <c r="H624" s="2">
        <f t="shared" si="85"/>
        <v>0.90766877938114099</v>
      </c>
      <c r="I624" s="2">
        <f t="shared" si="86"/>
        <v>47.579998645026528</v>
      </c>
    </row>
    <row r="625" spans="1:9" ht="13.5" x14ac:dyDescent="0.25">
      <c r="A625" s="3">
        <f>TITRES_STAT!B628</f>
        <v>42914</v>
      </c>
      <c r="B625" s="6">
        <f>TITRES_STAT!D628</f>
        <v>31.149000000000001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0.12849582302203405</v>
      </c>
      <c r="G625" s="2">
        <f t="shared" si="88"/>
        <v>0.141566864412417</v>
      </c>
      <c r="H625" s="2">
        <f t="shared" si="85"/>
        <v>0.9076687793811411</v>
      </c>
      <c r="I625" s="2">
        <f t="shared" si="86"/>
        <v>47.579998645026528</v>
      </c>
    </row>
    <row r="626" spans="1:9" ht="13.5" x14ac:dyDescent="0.25">
      <c r="A626" s="3">
        <f>TITRES_STAT!B629</f>
        <v>42915</v>
      </c>
      <c r="B626" s="6">
        <f>TITRES_STAT!D629</f>
        <v>30.218</v>
      </c>
      <c r="C626" s="2">
        <f t="shared" si="81"/>
        <v>-0.93100000000000094</v>
      </c>
      <c r="D626" s="2">
        <f t="shared" si="82"/>
        <v>0</v>
      </c>
      <c r="E626" s="2">
        <f t="shared" si="83"/>
        <v>0.93100000000000094</v>
      </c>
      <c r="F626" s="2">
        <f t="shared" si="88"/>
        <v>0.11931754994903163</v>
      </c>
      <c r="G626" s="2">
        <f t="shared" si="88"/>
        <v>0.19795494552581586</v>
      </c>
      <c r="H626" s="2">
        <f t="shared" si="85"/>
        <v>0.60275104333511631</v>
      </c>
      <c r="I626" s="2">
        <f t="shared" si="86"/>
        <v>37.607278175958626</v>
      </c>
    </row>
    <row r="627" spans="1:9" ht="13.5" x14ac:dyDescent="0.25">
      <c r="A627" s="3">
        <f>TITRES_STAT!B630</f>
        <v>42916</v>
      </c>
      <c r="B627" s="6">
        <f>TITRES_STAT!D630</f>
        <v>30.218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0.11079486780981508</v>
      </c>
      <c r="G627" s="2">
        <f t="shared" si="88"/>
        <v>0.18381530655968614</v>
      </c>
      <c r="H627" s="2">
        <f t="shared" si="85"/>
        <v>0.60275104333511631</v>
      </c>
      <c r="I627" s="2">
        <f t="shared" si="86"/>
        <v>37.607278175958626</v>
      </c>
    </row>
    <row r="628" spans="1:9" ht="13.5" x14ac:dyDescent="0.25">
      <c r="A628" s="3">
        <f>TITRES_STAT!B631</f>
        <v>42919</v>
      </c>
      <c r="B628" s="6">
        <f>TITRES_STAT!D631</f>
        <v>30.218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0.10288094868054257</v>
      </c>
      <c r="G628" s="2">
        <f t="shared" si="88"/>
        <v>0.17068564180542284</v>
      </c>
      <c r="H628" s="2">
        <f t="shared" si="85"/>
        <v>0.60275104333511631</v>
      </c>
      <c r="I628" s="2">
        <f t="shared" si="86"/>
        <v>37.607278175958626</v>
      </c>
    </row>
    <row r="629" spans="1:9" ht="13.5" x14ac:dyDescent="0.25">
      <c r="A629" s="3">
        <f>TITRES_STAT!B632</f>
        <v>42920</v>
      </c>
      <c r="B629" s="6">
        <f>TITRES_STAT!D632</f>
        <v>30.218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9.5532309489075234E-2</v>
      </c>
      <c r="G629" s="2">
        <f t="shared" si="88"/>
        <v>0.15849381024789264</v>
      </c>
      <c r="H629" s="2">
        <f t="shared" si="85"/>
        <v>0.60275104333511631</v>
      </c>
      <c r="I629" s="2">
        <f t="shared" si="86"/>
        <v>37.607278175958626</v>
      </c>
    </row>
    <row r="630" spans="1:9" ht="13.5" x14ac:dyDescent="0.25">
      <c r="A630" s="3">
        <f>TITRES_STAT!B633</f>
        <v>42921</v>
      </c>
      <c r="B630" s="6">
        <f>TITRES_STAT!D633</f>
        <v>30.218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8.8708573096998436E-2</v>
      </c>
      <c r="G630" s="2">
        <f t="shared" si="88"/>
        <v>0.14717282380161459</v>
      </c>
      <c r="H630" s="2">
        <f t="shared" si="85"/>
        <v>0.60275104333511631</v>
      </c>
      <c r="I630" s="2">
        <f t="shared" si="86"/>
        <v>37.607278175958626</v>
      </c>
    </row>
    <row r="631" spans="1:9" ht="13.5" x14ac:dyDescent="0.25">
      <c r="A631" s="3">
        <f>TITRES_STAT!B634</f>
        <v>42922</v>
      </c>
      <c r="B631" s="6">
        <f>TITRES_STAT!D634</f>
        <v>30.218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8.2372246447212832E-2</v>
      </c>
      <c r="G631" s="2">
        <f t="shared" si="88"/>
        <v>0.1366604792443564</v>
      </c>
      <c r="H631" s="2">
        <f t="shared" si="85"/>
        <v>0.60275104333511631</v>
      </c>
      <c r="I631" s="2">
        <f t="shared" si="86"/>
        <v>37.607278175958626</v>
      </c>
    </row>
    <row r="632" spans="1:9" ht="13.5" x14ac:dyDescent="0.25">
      <c r="A632" s="3">
        <f>TITRES_STAT!B635</f>
        <v>42923</v>
      </c>
      <c r="B632" s="6">
        <f>TITRES_STAT!D635</f>
        <v>30.218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7.6488514558126205E-2</v>
      </c>
      <c r="G632" s="2">
        <f t="shared" si="88"/>
        <v>0.12689901644118809</v>
      </c>
      <c r="H632" s="2">
        <f t="shared" si="85"/>
        <v>0.60275104333511631</v>
      </c>
      <c r="I632" s="2">
        <f t="shared" si="86"/>
        <v>37.607278175958626</v>
      </c>
    </row>
    <row r="633" spans="1:9" ht="13.5" x14ac:dyDescent="0.25">
      <c r="A633" s="3">
        <f>TITRES_STAT!B636</f>
        <v>42926</v>
      </c>
      <c r="B633" s="6">
        <f>TITRES_STAT!D636</f>
        <v>30.218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7.1025049232545753E-2</v>
      </c>
      <c r="G633" s="2">
        <f t="shared" si="88"/>
        <v>0.11783480098110323</v>
      </c>
      <c r="H633" s="2">
        <f t="shared" si="85"/>
        <v>0.60275104333511631</v>
      </c>
      <c r="I633" s="2">
        <f t="shared" si="86"/>
        <v>37.607278175958626</v>
      </c>
    </row>
    <row r="634" spans="1:9" ht="13.5" x14ac:dyDescent="0.25">
      <c r="A634" s="3">
        <f>TITRES_STAT!B637</f>
        <v>42927</v>
      </c>
      <c r="B634" s="6">
        <f>TITRES_STAT!D637</f>
        <v>30.218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6.5951831430221056E-2</v>
      </c>
      <c r="G634" s="2">
        <f t="shared" si="88"/>
        <v>0.10941802948245301</v>
      </c>
      <c r="H634" s="2">
        <f t="shared" si="85"/>
        <v>0.6027510433351162</v>
      </c>
      <c r="I634" s="2">
        <f t="shared" si="86"/>
        <v>37.607278175958619</v>
      </c>
    </row>
    <row r="635" spans="1:9" ht="13.5" x14ac:dyDescent="0.25">
      <c r="A635" s="3">
        <f>TITRES_STAT!B638</f>
        <v>42928</v>
      </c>
      <c r="B635" s="6">
        <f>TITRES_STAT!D638</f>
        <v>30.218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6.1240986328062408E-2</v>
      </c>
      <c r="G635" s="2">
        <f t="shared" si="88"/>
        <v>0.10160245594799208</v>
      </c>
      <c r="H635" s="2">
        <f t="shared" si="85"/>
        <v>0.6027510433351162</v>
      </c>
      <c r="I635" s="2">
        <f t="shared" si="86"/>
        <v>37.607278175958619</v>
      </c>
    </row>
    <row r="636" spans="1:9" ht="13.5" x14ac:dyDescent="0.25">
      <c r="A636" s="3">
        <f>TITRES_STAT!B639</f>
        <v>42929</v>
      </c>
      <c r="B636" s="6">
        <f>TITRES_STAT!D639</f>
        <v>30.218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5.6866630161772236E-2</v>
      </c>
      <c r="G636" s="2">
        <f t="shared" si="88"/>
        <v>9.4345137665992646E-2</v>
      </c>
      <c r="H636" s="2">
        <f t="shared" si="85"/>
        <v>0.6027510433351162</v>
      </c>
      <c r="I636" s="2">
        <f t="shared" si="86"/>
        <v>37.607278175958619</v>
      </c>
    </row>
    <row r="637" spans="1:9" ht="13.5" x14ac:dyDescent="0.25">
      <c r="A637" s="3">
        <f>TITRES_STAT!B640</f>
        <v>42930</v>
      </c>
      <c r="B637" s="6">
        <f>TITRES_STAT!D640</f>
        <v>30.343</v>
      </c>
      <c r="C637" s="2">
        <f t="shared" si="81"/>
        <v>0.125</v>
      </c>
      <c r="D637" s="2">
        <f t="shared" si="82"/>
        <v>0.125</v>
      </c>
      <c r="E637" s="2">
        <f t="shared" si="83"/>
        <v>0</v>
      </c>
      <c r="F637" s="2">
        <f t="shared" ref="F637:G652" si="89">((F636*13)+D637)/14</f>
        <v>6.1733299435931359E-2</v>
      </c>
      <c r="G637" s="2">
        <f t="shared" si="89"/>
        <v>8.7606199261278883E-2</v>
      </c>
      <c r="H637" s="2">
        <f t="shared" si="85"/>
        <v>0.70466816225888818</v>
      </c>
      <c r="I637" s="2">
        <f t="shared" si="86"/>
        <v>41.33755635613673</v>
      </c>
    </row>
    <row r="638" spans="1:9" ht="13.5" x14ac:dyDescent="0.25">
      <c r="A638" s="3">
        <f>TITRES_STAT!B641</f>
        <v>42933</v>
      </c>
      <c r="B638" s="6">
        <f>TITRES_STAT!D641</f>
        <v>30.343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5.7323778047650549E-2</v>
      </c>
      <c r="G638" s="2">
        <f t="shared" si="89"/>
        <v>8.1348613599758965E-2</v>
      </c>
      <c r="H638" s="2">
        <f t="shared" si="85"/>
        <v>0.70466816225888818</v>
      </c>
      <c r="I638" s="2">
        <f t="shared" si="86"/>
        <v>41.33755635613673</v>
      </c>
    </row>
    <row r="639" spans="1:9" ht="13.5" x14ac:dyDescent="0.25">
      <c r="A639" s="3">
        <f>TITRES_STAT!B642</f>
        <v>42934</v>
      </c>
      <c r="B639" s="6">
        <f>TITRES_STAT!D642</f>
        <v>30.343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5.3229222472818367E-2</v>
      </c>
      <c r="G639" s="2">
        <f t="shared" si="89"/>
        <v>7.553799834263332E-2</v>
      </c>
      <c r="H639" s="2">
        <f t="shared" si="85"/>
        <v>0.70466816225888829</v>
      </c>
      <c r="I639" s="2">
        <f t="shared" si="86"/>
        <v>41.337556356136737</v>
      </c>
    </row>
    <row r="640" spans="1:9" ht="13.5" x14ac:dyDescent="0.25">
      <c r="A640" s="3">
        <f>TITRES_STAT!B643</f>
        <v>42935</v>
      </c>
      <c r="B640" s="6">
        <f>TITRES_STAT!D643</f>
        <v>30.343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4.9427135153331345E-2</v>
      </c>
      <c r="G640" s="2">
        <f t="shared" si="89"/>
        <v>7.0142427032445234E-2</v>
      </c>
      <c r="H640" s="2">
        <f t="shared" si="85"/>
        <v>0.70466816225888818</v>
      </c>
      <c r="I640" s="2">
        <f t="shared" si="86"/>
        <v>41.33755635613673</v>
      </c>
    </row>
    <row r="641" spans="1:9" ht="13.5" x14ac:dyDescent="0.25">
      <c r="A641" s="3">
        <f>TITRES_STAT!B644</f>
        <v>42936</v>
      </c>
      <c r="B641" s="6">
        <f>TITRES_STAT!D644</f>
        <v>30.343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4.5896625499521962E-2</v>
      </c>
      <c r="G641" s="2">
        <f t="shared" si="89"/>
        <v>6.5132253672984863E-2</v>
      </c>
      <c r="H641" s="2">
        <f t="shared" si="85"/>
        <v>0.70466816225888818</v>
      </c>
      <c r="I641" s="2">
        <f t="shared" si="86"/>
        <v>41.33755635613673</v>
      </c>
    </row>
    <row r="642" spans="1:9" ht="13.5" x14ac:dyDescent="0.25">
      <c r="A642" s="3">
        <f>TITRES_STAT!B645</f>
        <v>42937</v>
      </c>
      <c r="B642" s="6">
        <f>TITRES_STAT!D645</f>
        <v>30.343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4.2618295106698963E-2</v>
      </c>
      <c r="G642" s="2">
        <f t="shared" si="89"/>
        <v>6.0479949839200228E-2</v>
      </c>
      <c r="H642" s="2">
        <f t="shared" si="85"/>
        <v>0.70466816225888818</v>
      </c>
      <c r="I642" s="2">
        <f t="shared" si="86"/>
        <v>41.33755635613673</v>
      </c>
    </row>
    <row r="643" spans="1:9" ht="13.5" x14ac:dyDescent="0.25">
      <c r="A643" s="3">
        <f>TITRES_STAT!B646</f>
        <v>42940</v>
      </c>
      <c r="B643" s="6">
        <f>TITRES_STAT!D646</f>
        <v>30.343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3.9574131170506177E-2</v>
      </c>
      <c r="G643" s="2">
        <f t="shared" si="89"/>
        <v>5.6159953422114495E-2</v>
      </c>
      <c r="H643" s="2">
        <f t="shared" si="85"/>
        <v>0.70466816225888818</v>
      </c>
      <c r="I643" s="2">
        <f t="shared" si="86"/>
        <v>41.33755635613673</v>
      </c>
    </row>
    <row r="644" spans="1:9" ht="13.5" x14ac:dyDescent="0.25">
      <c r="A644" s="3">
        <f>TITRES_STAT!B647</f>
        <v>42942</v>
      </c>
      <c r="B644" s="6">
        <f>TITRES_STAT!D647</f>
        <v>30.343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3.6747407515470024E-2</v>
      </c>
      <c r="G644" s="2">
        <f t="shared" si="89"/>
        <v>5.214852817767774E-2</v>
      </c>
      <c r="H644" s="2">
        <f t="shared" si="85"/>
        <v>0.70466816225888829</v>
      </c>
      <c r="I644" s="2">
        <f t="shared" si="86"/>
        <v>41.337556356136737</v>
      </c>
    </row>
    <row r="645" spans="1:9" ht="13.5" x14ac:dyDescent="0.25">
      <c r="A645" s="3">
        <f>TITRES_STAT!B648</f>
        <v>42943</v>
      </c>
      <c r="B645" s="6">
        <f>TITRES_STAT!D648</f>
        <v>30.343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3.4122592692936451E-2</v>
      </c>
      <c r="G645" s="2">
        <f t="shared" si="89"/>
        <v>4.8423633307843612E-2</v>
      </c>
      <c r="H645" s="2">
        <f t="shared" si="85"/>
        <v>0.70466816225888829</v>
      </c>
      <c r="I645" s="2">
        <f t="shared" si="86"/>
        <v>41.337556356136737</v>
      </c>
    </row>
    <row r="646" spans="1:9" ht="13.5" x14ac:dyDescent="0.25">
      <c r="A646" s="3">
        <f>TITRES_STAT!B649</f>
        <v>42944</v>
      </c>
      <c r="B646" s="6">
        <f>TITRES_STAT!D649</f>
        <v>30.343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3.1685264643440993E-2</v>
      </c>
      <c r="G646" s="2">
        <f t="shared" si="89"/>
        <v>4.4964802357283354E-2</v>
      </c>
      <c r="H646" s="2">
        <f t="shared" si="85"/>
        <v>0.7046681622588884</v>
      </c>
      <c r="I646" s="2">
        <f t="shared" si="86"/>
        <v>41.337556356136737</v>
      </c>
    </row>
    <row r="647" spans="1:9" ht="13.5" x14ac:dyDescent="0.25">
      <c r="A647" s="3">
        <f>TITRES_STAT!B650</f>
        <v>42947</v>
      </c>
      <c r="B647" s="6">
        <f>TITRES_STAT!D650</f>
        <v>30.343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2.9422031454623777E-2</v>
      </c>
      <c r="G647" s="2">
        <f t="shared" si="89"/>
        <v>4.1753030760334542E-2</v>
      </c>
      <c r="H647" s="2">
        <f t="shared" si="85"/>
        <v>0.7046681622588884</v>
      </c>
      <c r="I647" s="2">
        <f t="shared" si="86"/>
        <v>41.337556356136737</v>
      </c>
    </row>
    <row r="648" spans="1:9" ht="13.5" x14ac:dyDescent="0.25">
      <c r="A648" s="3">
        <f>TITRES_STAT!B651</f>
        <v>42948</v>
      </c>
      <c r="B648" s="6">
        <f>TITRES_STAT!D651</f>
        <v>30.343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2.7320457779293508E-2</v>
      </c>
      <c r="G648" s="2">
        <f t="shared" si="89"/>
        <v>3.8770671420310647E-2</v>
      </c>
      <c r="H648" s="2">
        <f t="shared" si="85"/>
        <v>0.70466816225888829</v>
      </c>
      <c r="I648" s="2">
        <f t="shared" si="86"/>
        <v>41.337556356136737</v>
      </c>
    </row>
    <row r="649" spans="1:9" ht="13.5" x14ac:dyDescent="0.25">
      <c r="A649" s="3">
        <f>TITRES_STAT!B652</f>
        <v>42949</v>
      </c>
      <c r="B649" s="6">
        <f>TITRES_STAT!D652</f>
        <v>30.343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2.5368996509343971E-2</v>
      </c>
      <c r="G649" s="2">
        <f t="shared" si="89"/>
        <v>3.6001337747431313E-2</v>
      </c>
      <c r="H649" s="2">
        <f t="shared" si="85"/>
        <v>0.7046681622588884</v>
      </c>
      <c r="I649" s="2">
        <f t="shared" si="86"/>
        <v>41.337556356136737</v>
      </c>
    </row>
    <row r="650" spans="1:9" ht="13.5" x14ac:dyDescent="0.25">
      <c r="A650" s="3">
        <f>TITRES_STAT!B653</f>
        <v>42950</v>
      </c>
      <c r="B650" s="6">
        <f>TITRES_STAT!D653</f>
        <v>30.343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2.3556925330105116E-2</v>
      </c>
      <c r="G650" s="2">
        <f t="shared" si="89"/>
        <v>3.3429813622614789E-2</v>
      </c>
      <c r="H650" s="2">
        <f t="shared" si="85"/>
        <v>0.7046681622588884</v>
      </c>
      <c r="I650" s="2">
        <f t="shared" si="86"/>
        <v>41.337556356136737</v>
      </c>
    </row>
    <row r="651" spans="1:9" ht="13.5" x14ac:dyDescent="0.25">
      <c r="A651" s="3">
        <f>TITRES_STAT!B654</f>
        <v>42951</v>
      </c>
      <c r="B651" s="6">
        <f>TITRES_STAT!D654</f>
        <v>30.343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2.1874287806526178E-2</v>
      </c>
      <c r="G651" s="2">
        <f t="shared" si="89"/>
        <v>3.1041969792428018E-2</v>
      </c>
      <c r="H651" s="2">
        <f t="shared" si="85"/>
        <v>0.7046681622588884</v>
      </c>
      <c r="I651" s="2">
        <f t="shared" si="86"/>
        <v>41.337556356136737</v>
      </c>
    </row>
    <row r="652" spans="1:9" ht="13.5" x14ac:dyDescent="0.25">
      <c r="A652" s="3">
        <f>TITRES_STAT!B655</f>
        <v>42954</v>
      </c>
      <c r="B652" s="6">
        <f>TITRES_STAT!D655</f>
        <v>30.343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2.0311838677488595E-2</v>
      </c>
      <c r="G652" s="2">
        <f t="shared" si="89"/>
        <v>2.8824686235826017E-2</v>
      </c>
      <c r="H652" s="2">
        <f t="shared" si="85"/>
        <v>0.7046681622588884</v>
      </c>
      <c r="I652" s="2">
        <f t="shared" si="86"/>
        <v>41.337556356136737</v>
      </c>
    </row>
    <row r="653" spans="1:9" ht="13.5" x14ac:dyDescent="0.25">
      <c r="A653" s="3">
        <f>TITRES_STAT!B656</f>
        <v>42955</v>
      </c>
      <c r="B653" s="6">
        <f>TITRES_STAT!D656</f>
        <v>30.343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1.8860993057667981E-2</v>
      </c>
      <c r="G653" s="2">
        <f t="shared" si="93"/>
        <v>2.6765780076124158E-2</v>
      </c>
      <c r="H653" s="2">
        <f t="shared" si="85"/>
        <v>0.7046681622588884</v>
      </c>
      <c r="I653" s="2">
        <f t="shared" si="86"/>
        <v>41.337556356136737</v>
      </c>
    </row>
    <row r="654" spans="1:9" ht="13.5" x14ac:dyDescent="0.25">
      <c r="A654" s="3">
        <f>TITRES_STAT!B657</f>
        <v>42956</v>
      </c>
      <c r="B654" s="6">
        <f>TITRES_STAT!D657</f>
        <v>30.343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1.7513779267834553E-2</v>
      </c>
      <c r="G654" s="2">
        <f t="shared" si="93"/>
        <v>2.4853938642115291E-2</v>
      </c>
      <c r="H654" s="2">
        <f t="shared" si="85"/>
        <v>0.7046681622588884</v>
      </c>
      <c r="I654" s="2">
        <f t="shared" si="86"/>
        <v>41.337556356136737</v>
      </c>
    </row>
    <row r="655" spans="1:9" ht="13.5" x14ac:dyDescent="0.25">
      <c r="A655" s="3">
        <f>TITRES_STAT!B658</f>
        <v>42957</v>
      </c>
      <c r="B655" s="6">
        <f>TITRES_STAT!D658</f>
        <v>29.437000000000001</v>
      </c>
      <c r="C655" s="2">
        <f t="shared" si="90"/>
        <v>-0.90599999999999881</v>
      </c>
      <c r="D655" s="2">
        <f t="shared" si="91"/>
        <v>0</v>
      </c>
      <c r="E655" s="2">
        <f t="shared" si="92"/>
        <v>0.90599999999999881</v>
      </c>
      <c r="F655" s="2">
        <f t="shared" si="93"/>
        <v>1.6262795034417799E-2</v>
      </c>
      <c r="G655" s="2">
        <f t="shared" si="93"/>
        <v>8.7792943024821254E-2</v>
      </c>
      <c r="H655" s="2">
        <f t="shared" si="85"/>
        <v>0.18524034477144594</v>
      </c>
      <c r="I655" s="2">
        <f t="shared" si="86"/>
        <v>15.628926705761643</v>
      </c>
    </row>
    <row r="656" spans="1:9" ht="13.5" x14ac:dyDescent="0.25">
      <c r="A656" s="3">
        <f>TITRES_STAT!B659</f>
        <v>42958</v>
      </c>
      <c r="B656" s="6">
        <f>TITRES_STAT!D659</f>
        <v>28.555</v>
      </c>
      <c r="C656" s="2">
        <f t="shared" si="90"/>
        <v>-0.88200000000000145</v>
      </c>
      <c r="D656" s="2">
        <f t="shared" si="91"/>
        <v>0</v>
      </c>
      <c r="E656" s="2">
        <f t="shared" si="92"/>
        <v>0.88200000000000145</v>
      </c>
      <c r="F656" s="2">
        <f t="shared" si="93"/>
        <v>1.5101166817673669E-2</v>
      </c>
      <c r="G656" s="2">
        <f t="shared" si="93"/>
        <v>0.14452201852304841</v>
      </c>
      <c r="H656" s="2">
        <f t="shared" si="85"/>
        <v>0.10449042278817418</v>
      </c>
      <c r="I656" s="2">
        <f t="shared" si="86"/>
        <v>9.4605096279964727</v>
      </c>
    </row>
    <row r="657" spans="1:9" ht="13.5" x14ac:dyDescent="0.25">
      <c r="A657" s="3">
        <f>TITRES_STAT!B660</f>
        <v>42961</v>
      </c>
      <c r="B657" s="6">
        <f>TITRES_STAT!D660</f>
        <v>27.274999999999999</v>
      </c>
      <c r="C657" s="2">
        <f t="shared" si="90"/>
        <v>-1.2800000000000011</v>
      </c>
      <c r="D657" s="2">
        <f t="shared" si="91"/>
        <v>0</v>
      </c>
      <c r="E657" s="2">
        <f t="shared" si="92"/>
        <v>1.2800000000000011</v>
      </c>
      <c r="F657" s="2">
        <f t="shared" si="93"/>
        <v>1.4022512044982694E-2</v>
      </c>
      <c r="G657" s="2">
        <f t="shared" si="93"/>
        <v>0.22562758862854504</v>
      </c>
      <c r="H657" s="2">
        <f t="shared" ref="H657:H720" si="94">F657/G657</f>
        <v>6.2148924828817009E-2</v>
      </c>
      <c r="I657" s="2">
        <f t="shared" ref="I657:I720" si="95">IF(G657=0,100,100-(100/(1+H657)))</f>
        <v>5.8512439617479544</v>
      </c>
    </row>
    <row r="658" spans="1:9" ht="13.5" x14ac:dyDescent="0.25">
      <c r="A658" s="3">
        <f>TITRES_STAT!B661</f>
        <v>42962</v>
      </c>
      <c r="B658" s="6">
        <f>TITRES_STAT!D661</f>
        <v>27.274999999999999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1.3020904041769645E-2</v>
      </c>
      <c r="G658" s="2">
        <f t="shared" si="93"/>
        <v>0.2095113322979347</v>
      </c>
      <c r="H658" s="2">
        <f t="shared" si="94"/>
        <v>6.2148924828817009E-2</v>
      </c>
      <c r="I658" s="2">
        <f t="shared" si="95"/>
        <v>5.8512439617479544</v>
      </c>
    </row>
    <row r="659" spans="1:9" ht="13.5" x14ac:dyDescent="0.25">
      <c r="A659" s="3">
        <f>TITRES_STAT!B662</f>
        <v>42963</v>
      </c>
      <c r="B659" s="6">
        <f>TITRES_STAT!D662</f>
        <v>27.274999999999999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1.2090839467357528E-2</v>
      </c>
      <c r="G659" s="2">
        <f t="shared" si="93"/>
        <v>0.19454623713379651</v>
      </c>
      <c r="H659" s="2">
        <f t="shared" si="94"/>
        <v>6.2148924828817016E-2</v>
      </c>
      <c r="I659" s="2">
        <f t="shared" si="95"/>
        <v>5.8512439617479544</v>
      </c>
    </row>
    <row r="660" spans="1:9" ht="13.5" x14ac:dyDescent="0.25">
      <c r="A660" s="3">
        <f>TITRES_STAT!B663</f>
        <v>42964</v>
      </c>
      <c r="B660" s="6">
        <f>TITRES_STAT!D663</f>
        <v>27.274999999999999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1.1227208076831991E-2</v>
      </c>
      <c r="G660" s="2">
        <f t="shared" si="93"/>
        <v>0.18065007733852534</v>
      </c>
      <c r="H660" s="2">
        <f t="shared" si="94"/>
        <v>6.2148924828817016E-2</v>
      </c>
      <c r="I660" s="2">
        <f t="shared" si="95"/>
        <v>5.8512439617479544</v>
      </c>
    </row>
    <row r="661" spans="1:9" ht="13.5" x14ac:dyDescent="0.25">
      <c r="A661" s="3">
        <f>TITRES_STAT!B664</f>
        <v>42965</v>
      </c>
      <c r="B661" s="6">
        <f>TITRES_STAT!D664</f>
        <v>27.274999999999999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1.0425264642772563E-2</v>
      </c>
      <c r="G661" s="2">
        <f t="shared" si="93"/>
        <v>0.16774650038577352</v>
      </c>
      <c r="H661" s="2">
        <f t="shared" si="94"/>
        <v>6.2148924828817016E-2</v>
      </c>
      <c r="I661" s="2">
        <f t="shared" si="95"/>
        <v>5.8512439617479544</v>
      </c>
    </row>
    <row r="662" spans="1:9" ht="13.5" x14ac:dyDescent="0.25">
      <c r="A662" s="3">
        <f>TITRES_STAT!B665</f>
        <v>42968</v>
      </c>
      <c r="B662" s="6">
        <f>TITRES_STAT!D665</f>
        <v>27.274999999999999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9.6806028825745221E-3</v>
      </c>
      <c r="G662" s="2">
        <f t="shared" si="93"/>
        <v>0.1557646075010754</v>
      </c>
      <c r="H662" s="2">
        <f t="shared" si="94"/>
        <v>6.2148924828817016E-2</v>
      </c>
      <c r="I662" s="2">
        <f t="shared" si="95"/>
        <v>5.8512439617479544</v>
      </c>
    </row>
    <row r="663" spans="1:9" ht="13.5" x14ac:dyDescent="0.25">
      <c r="A663" s="3">
        <f>TITRES_STAT!B666</f>
        <v>42969</v>
      </c>
      <c r="B663" s="6">
        <f>TITRES_STAT!D666</f>
        <v>27.274999999999999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8.9891312481049125E-3</v>
      </c>
      <c r="G663" s="2">
        <f t="shared" si="93"/>
        <v>0.14463856410814144</v>
      </c>
      <c r="H663" s="2">
        <f t="shared" si="94"/>
        <v>6.2148924828817009E-2</v>
      </c>
      <c r="I663" s="2">
        <f t="shared" si="95"/>
        <v>5.8512439617479544</v>
      </c>
    </row>
    <row r="664" spans="1:9" ht="13.5" x14ac:dyDescent="0.25">
      <c r="A664" s="3">
        <f>TITRES_STAT!B667</f>
        <v>42970</v>
      </c>
      <c r="B664" s="6">
        <f>TITRES_STAT!D667</f>
        <v>28.09</v>
      </c>
      <c r="C664" s="2">
        <f t="shared" si="90"/>
        <v>0.81500000000000128</v>
      </c>
      <c r="D664" s="2">
        <f t="shared" si="91"/>
        <v>0.81500000000000128</v>
      </c>
      <c r="E664" s="2">
        <f t="shared" si="92"/>
        <v>0</v>
      </c>
      <c r="F664" s="2">
        <f t="shared" si="93"/>
        <v>6.6561336158954654E-2</v>
      </c>
      <c r="G664" s="2">
        <f t="shared" si="93"/>
        <v>0.13430723810041706</v>
      </c>
      <c r="H664" s="2">
        <f t="shared" si="94"/>
        <v>0.49559008956158385</v>
      </c>
      <c r="I664" s="2">
        <f t="shared" si="95"/>
        <v>33.136759398215915</v>
      </c>
    </row>
    <row r="665" spans="1:9" ht="13.5" x14ac:dyDescent="0.25">
      <c r="A665" s="3">
        <f>TITRES_STAT!B668</f>
        <v>42971</v>
      </c>
      <c r="B665" s="6">
        <f>TITRES_STAT!D668</f>
        <v>28.09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6.1806955004743605E-2</v>
      </c>
      <c r="G665" s="2">
        <f t="shared" si="93"/>
        <v>0.12471386395038728</v>
      </c>
      <c r="H665" s="2">
        <f t="shared" si="94"/>
        <v>0.49559008956158379</v>
      </c>
      <c r="I665" s="2">
        <f t="shared" si="95"/>
        <v>33.136759398215915</v>
      </c>
    </row>
    <row r="666" spans="1:9" ht="13.5" x14ac:dyDescent="0.25">
      <c r="A666" s="3">
        <f>TITRES_STAT!B669</f>
        <v>42972</v>
      </c>
      <c r="B666" s="6">
        <f>TITRES_STAT!D669</f>
        <v>28.928999999999998</v>
      </c>
      <c r="C666" s="2">
        <f t="shared" si="90"/>
        <v>0.83899999999999864</v>
      </c>
      <c r="D666" s="2">
        <f t="shared" si="91"/>
        <v>0.83899999999999864</v>
      </c>
      <c r="E666" s="2">
        <f t="shared" si="92"/>
        <v>0</v>
      </c>
      <c r="F666" s="2">
        <f t="shared" si="93"/>
        <v>0.1173207439329761</v>
      </c>
      <c r="G666" s="2">
        <f t="shared" si="93"/>
        <v>0.1158057308110739</v>
      </c>
      <c r="H666" s="2">
        <f t="shared" si="94"/>
        <v>1.0130823674380485</v>
      </c>
      <c r="I666" s="2">
        <f t="shared" si="95"/>
        <v>50.32493373469606</v>
      </c>
    </row>
    <row r="667" spans="1:9" ht="13.5" x14ac:dyDescent="0.25">
      <c r="A667" s="3">
        <f>TITRES_STAT!B670</f>
        <v>42975</v>
      </c>
      <c r="B667" s="6">
        <f>TITRES_STAT!D670</f>
        <v>28.928999999999998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0.10894069079490638</v>
      </c>
      <c r="G667" s="2">
        <f t="shared" si="93"/>
        <v>0.1075338928959972</v>
      </c>
      <c r="H667" s="2">
        <f t="shared" si="94"/>
        <v>1.0130823674380485</v>
      </c>
      <c r="I667" s="2">
        <f t="shared" si="95"/>
        <v>50.32493373469606</v>
      </c>
    </row>
    <row r="668" spans="1:9" ht="13.5" x14ac:dyDescent="0.25">
      <c r="A668" s="3">
        <f>TITRES_STAT!B671</f>
        <v>42976</v>
      </c>
      <c r="B668" s="6">
        <f>TITRES_STAT!D671</f>
        <v>28.928999999999998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0.10115921288098451</v>
      </c>
      <c r="G668" s="2">
        <f t="shared" si="93"/>
        <v>9.9852900546283124E-2</v>
      </c>
      <c r="H668" s="2">
        <f t="shared" si="94"/>
        <v>1.0130823674380485</v>
      </c>
      <c r="I668" s="2">
        <f t="shared" si="95"/>
        <v>50.32493373469606</v>
      </c>
    </row>
    <row r="669" spans="1:9" ht="13.5" x14ac:dyDescent="0.25">
      <c r="A669" s="3">
        <f>TITRES_STAT!B672</f>
        <v>42977</v>
      </c>
      <c r="B669" s="6">
        <f>TITRES_STAT!D672</f>
        <v>28.928999999999998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9.3933554818057027E-2</v>
      </c>
      <c r="G669" s="2">
        <f t="shared" si="96"/>
        <v>9.2720550507262897E-2</v>
      </c>
      <c r="H669" s="2">
        <f t="shared" si="94"/>
        <v>1.0130823674380482</v>
      </c>
      <c r="I669" s="2">
        <f t="shared" si="95"/>
        <v>50.324933734696053</v>
      </c>
    </row>
    <row r="670" spans="1:9" ht="13.5" x14ac:dyDescent="0.25">
      <c r="A670" s="3">
        <f>TITRES_STAT!B673</f>
        <v>42978</v>
      </c>
      <c r="B670" s="6">
        <f>TITRES_STAT!D673</f>
        <v>28.928999999999998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8.7224015188195808E-2</v>
      </c>
      <c r="G670" s="2">
        <f t="shared" si="96"/>
        <v>8.6097654042458407E-2</v>
      </c>
      <c r="H670" s="2">
        <f t="shared" si="94"/>
        <v>1.0130823674380482</v>
      </c>
      <c r="I670" s="2">
        <f t="shared" si="95"/>
        <v>50.324933734696053</v>
      </c>
    </row>
    <row r="671" spans="1:9" ht="13.5" x14ac:dyDescent="0.25">
      <c r="A671" s="3">
        <f>TITRES_STAT!B674</f>
        <v>42982</v>
      </c>
      <c r="B671" s="6">
        <f>TITRES_STAT!D674</f>
        <v>28.928999999999998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8.0993728389038969E-2</v>
      </c>
      <c r="G671" s="2">
        <f t="shared" si="96"/>
        <v>7.9947821610854231E-2</v>
      </c>
      <c r="H671" s="2">
        <f t="shared" si="94"/>
        <v>1.0130823674380482</v>
      </c>
      <c r="I671" s="2">
        <f t="shared" si="95"/>
        <v>50.324933734696053</v>
      </c>
    </row>
    <row r="672" spans="1:9" ht="13.5" x14ac:dyDescent="0.25">
      <c r="A672" s="3">
        <f>TITRES_STAT!B675</f>
        <v>42983</v>
      </c>
      <c r="B672" s="6">
        <f>TITRES_STAT!D675</f>
        <v>28.928999999999998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7.5208462075536192E-2</v>
      </c>
      <c r="G672" s="2">
        <f t="shared" si="96"/>
        <v>7.4237262924364639E-2</v>
      </c>
      <c r="H672" s="2">
        <f t="shared" si="94"/>
        <v>1.0130823674380485</v>
      </c>
      <c r="I672" s="2">
        <f t="shared" si="95"/>
        <v>50.32493373469606</v>
      </c>
    </row>
    <row r="673" spans="1:9" ht="13.5" x14ac:dyDescent="0.25">
      <c r="A673" s="3">
        <f>TITRES_STAT!B676</f>
        <v>42984</v>
      </c>
      <c r="B673" s="6">
        <f>TITRES_STAT!D676</f>
        <v>28.928999999999998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6.9836429070140746E-2</v>
      </c>
      <c r="G673" s="2">
        <f t="shared" si="96"/>
        <v>6.8934601286910022E-2</v>
      </c>
      <c r="H673" s="2">
        <f t="shared" si="94"/>
        <v>1.0130823674380485</v>
      </c>
      <c r="I673" s="2">
        <f t="shared" si="95"/>
        <v>50.32493373469606</v>
      </c>
    </row>
    <row r="674" spans="1:9" ht="13.5" x14ac:dyDescent="0.25">
      <c r="A674" s="3">
        <f>TITRES_STAT!B677</f>
        <v>42985</v>
      </c>
      <c r="B674" s="6">
        <f>TITRES_STAT!D677</f>
        <v>28.928999999999998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6.4848112707987834E-2</v>
      </c>
      <c r="G674" s="2">
        <f t="shared" si="96"/>
        <v>6.4010701194987876E-2</v>
      </c>
      <c r="H674" s="2">
        <f t="shared" si="94"/>
        <v>1.0130823674380485</v>
      </c>
      <c r="I674" s="2">
        <f t="shared" si="95"/>
        <v>50.32493373469606</v>
      </c>
    </row>
    <row r="675" spans="1:9" ht="13.5" x14ac:dyDescent="0.25">
      <c r="A675" s="3">
        <f>TITRES_STAT!B678</f>
        <v>42986</v>
      </c>
      <c r="B675" s="6">
        <f>TITRES_STAT!D678</f>
        <v>28.928999999999998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6.0216104657417273E-2</v>
      </c>
      <c r="G675" s="2">
        <f t="shared" si="96"/>
        <v>5.9438508252488746E-2</v>
      </c>
      <c r="H675" s="2">
        <f t="shared" si="94"/>
        <v>1.0130823674380482</v>
      </c>
      <c r="I675" s="2">
        <f t="shared" si="95"/>
        <v>50.324933734696053</v>
      </c>
    </row>
    <row r="676" spans="1:9" ht="13.5" x14ac:dyDescent="0.25">
      <c r="A676" s="3">
        <f>TITRES_STAT!B679</f>
        <v>42989</v>
      </c>
      <c r="B676" s="6">
        <f>TITRES_STAT!D679</f>
        <v>28.928999999999998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5.5914954324744616E-2</v>
      </c>
      <c r="G676" s="2">
        <f t="shared" si="96"/>
        <v>5.519290052016812E-2</v>
      </c>
      <c r="H676" s="2">
        <f t="shared" si="94"/>
        <v>1.0130823674380485</v>
      </c>
      <c r="I676" s="2">
        <f t="shared" si="95"/>
        <v>50.32493373469606</v>
      </c>
    </row>
    <row r="677" spans="1:9" ht="13.5" x14ac:dyDescent="0.25">
      <c r="A677" s="3">
        <f>TITRES_STAT!B680</f>
        <v>42990</v>
      </c>
      <c r="B677" s="6">
        <f>TITRES_STAT!D680</f>
        <v>28.928999999999998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5.1921029015834286E-2</v>
      </c>
      <c r="G677" s="2">
        <f t="shared" si="96"/>
        <v>5.1250550483013253E-2</v>
      </c>
      <c r="H677" s="2">
        <f t="shared" si="94"/>
        <v>1.0130823674380485</v>
      </c>
      <c r="I677" s="2">
        <f t="shared" si="95"/>
        <v>50.32493373469606</v>
      </c>
    </row>
    <row r="678" spans="1:9" ht="13.5" x14ac:dyDescent="0.25">
      <c r="A678" s="3">
        <f>TITRES_STAT!B681</f>
        <v>42991</v>
      </c>
      <c r="B678" s="6">
        <f>TITRES_STAT!D681</f>
        <v>28.928999999999998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4.8212384086131835E-2</v>
      </c>
      <c r="G678" s="2">
        <f t="shared" si="96"/>
        <v>4.7589796877083736E-2</v>
      </c>
      <c r="H678" s="2">
        <f t="shared" si="94"/>
        <v>1.0130823674380485</v>
      </c>
      <c r="I678" s="2">
        <f t="shared" si="95"/>
        <v>50.32493373469606</v>
      </c>
    </row>
    <row r="679" spans="1:9" ht="13.5" x14ac:dyDescent="0.25">
      <c r="A679" s="3">
        <f>TITRES_STAT!B682</f>
        <v>42992</v>
      </c>
      <c r="B679" s="6">
        <f>TITRES_STAT!D682</f>
        <v>28.928999999999998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4.4768642365693848E-2</v>
      </c>
      <c r="G679" s="2">
        <f t="shared" si="96"/>
        <v>4.419052567157776E-2</v>
      </c>
      <c r="H679" s="2">
        <f t="shared" si="94"/>
        <v>1.0130823674380482</v>
      </c>
      <c r="I679" s="2">
        <f t="shared" si="95"/>
        <v>50.324933734696053</v>
      </c>
    </row>
    <row r="680" spans="1:9" ht="13.5" x14ac:dyDescent="0.25">
      <c r="A680" s="3">
        <f>TITRES_STAT!B683</f>
        <v>42993</v>
      </c>
      <c r="B680" s="6">
        <f>TITRES_STAT!D683</f>
        <v>28.928999999999998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4.1570882196715717E-2</v>
      </c>
      <c r="G680" s="2">
        <f t="shared" si="96"/>
        <v>4.1034059552179349E-2</v>
      </c>
      <c r="H680" s="2">
        <f t="shared" si="94"/>
        <v>1.0130823674380482</v>
      </c>
      <c r="I680" s="2">
        <f t="shared" si="95"/>
        <v>50.324933734696053</v>
      </c>
    </row>
    <row r="681" spans="1:9" ht="13.5" x14ac:dyDescent="0.25">
      <c r="A681" s="3">
        <f>TITRES_STAT!B684</f>
        <v>42996</v>
      </c>
      <c r="B681" s="6">
        <f>TITRES_STAT!D684</f>
        <v>28.928999999999998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3.8601533468378878E-2</v>
      </c>
      <c r="G681" s="2">
        <f t="shared" si="96"/>
        <v>3.8103055298452253E-2</v>
      </c>
      <c r="H681" s="2">
        <f t="shared" si="94"/>
        <v>1.0130823674380482</v>
      </c>
      <c r="I681" s="2">
        <f t="shared" si="95"/>
        <v>50.324933734696053</v>
      </c>
    </row>
    <row r="682" spans="1:9" ht="13.5" x14ac:dyDescent="0.25">
      <c r="A682" s="3">
        <f>TITRES_STAT!B685</f>
        <v>42997</v>
      </c>
      <c r="B682" s="6">
        <f>TITRES_STAT!D685</f>
        <v>28.928999999999998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3.5844281077780385E-2</v>
      </c>
      <c r="G682" s="2">
        <f t="shared" si="96"/>
        <v>3.5381408491419949E-2</v>
      </c>
      <c r="H682" s="2">
        <f t="shared" si="94"/>
        <v>1.0130823674380482</v>
      </c>
      <c r="I682" s="2">
        <f t="shared" si="95"/>
        <v>50.324933734696053</v>
      </c>
    </row>
    <row r="683" spans="1:9" ht="13.5" x14ac:dyDescent="0.25">
      <c r="A683" s="3">
        <f>TITRES_STAT!B686</f>
        <v>42998</v>
      </c>
      <c r="B683" s="6">
        <f>TITRES_STAT!D686</f>
        <v>28.928999999999998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3.3283975286510357E-2</v>
      </c>
      <c r="G683" s="2">
        <f t="shared" si="96"/>
        <v>3.2854165027747094E-2</v>
      </c>
      <c r="H683" s="2">
        <f t="shared" si="94"/>
        <v>1.0130823674380482</v>
      </c>
      <c r="I683" s="2">
        <f t="shared" si="95"/>
        <v>50.324933734696053</v>
      </c>
    </row>
    <row r="684" spans="1:9" ht="13.5" x14ac:dyDescent="0.25">
      <c r="A684" s="3">
        <f>TITRES_STAT!B687</f>
        <v>43000</v>
      </c>
      <c r="B684" s="6">
        <f>TITRES_STAT!D687</f>
        <v>28.928999999999998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3.0906548480331048E-2</v>
      </c>
      <c r="G684" s="2">
        <f t="shared" si="96"/>
        <v>3.0507438954336587E-2</v>
      </c>
      <c r="H684" s="2">
        <f t="shared" si="94"/>
        <v>1.0130823674380485</v>
      </c>
      <c r="I684" s="2">
        <f t="shared" si="95"/>
        <v>50.32493373469606</v>
      </c>
    </row>
    <row r="685" spans="1:9" ht="13.5" x14ac:dyDescent="0.25">
      <c r="A685" s="3">
        <f>TITRES_STAT!B688</f>
        <v>43003</v>
      </c>
      <c r="B685" s="6">
        <f>TITRES_STAT!D688</f>
        <v>28.928999999999998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2.8698937874593117E-2</v>
      </c>
      <c r="G685" s="2">
        <f t="shared" si="97"/>
        <v>2.8328336171883971E-2</v>
      </c>
      <c r="H685" s="2">
        <f t="shared" si="94"/>
        <v>1.0130823674380485</v>
      </c>
      <c r="I685" s="2">
        <f t="shared" si="95"/>
        <v>50.32493373469606</v>
      </c>
    </row>
    <row r="686" spans="1:9" ht="13.5" x14ac:dyDescent="0.25">
      <c r="A686" s="3">
        <f>TITRES_STAT!B689</f>
        <v>43004</v>
      </c>
      <c r="B686" s="6">
        <f>TITRES_STAT!D689</f>
        <v>28.928999999999998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2.664901374069361E-2</v>
      </c>
      <c r="G686" s="2">
        <f t="shared" si="97"/>
        <v>2.6304883588177973E-2</v>
      </c>
      <c r="H686" s="2">
        <f t="shared" si="94"/>
        <v>1.0130823674380485</v>
      </c>
      <c r="I686" s="2">
        <f t="shared" si="95"/>
        <v>50.32493373469606</v>
      </c>
    </row>
    <row r="687" spans="1:9" ht="13.5" x14ac:dyDescent="0.25">
      <c r="A687" s="3">
        <f>TITRES_STAT!B690</f>
        <v>43005</v>
      </c>
      <c r="B687" s="6">
        <f>TITRES_STAT!D690</f>
        <v>28.928999999999998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2.4745512759215493E-2</v>
      </c>
      <c r="G687" s="2">
        <f t="shared" si="97"/>
        <v>2.4425963331879547E-2</v>
      </c>
      <c r="H687" s="2">
        <f t="shared" si="94"/>
        <v>1.0130823674380485</v>
      </c>
      <c r="I687" s="2">
        <f t="shared" si="95"/>
        <v>50.32493373469606</v>
      </c>
    </row>
    <row r="688" spans="1:9" ht="13.5" x14ac:dyDescent="0.25">
      <c r="A688" s="3">
        <f>TITRES_STAT!B691</f>
        <v>43006</v>
      </c>
      <c r="B688" s="6">
        <f>TITRES_STAT!D691</f>
        <v>28.928999999999998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2.2977976133557242E-2</v>
      </c>
      <c r="G688" s="2">
        <f t="shared" si="97"/>
        <v>2.2681251665316721E-2</v>
      </c>
      <c r="H688" s="2">
        <f t="shared" si="94"/>
        <v>1.0130823674380485</v>
      </c>
      <c r="I688" s="2">
        <f t="shared" si="95"/>
        <v>50.32493373469606</v>
      </c>
    </row>
    <row r="689" spans="1:9" ht="13.5" x14ac:dyDescent="0.25">
      <c r="A689" s="3">
        <f>TITRES_STAT!B692</f>
        <v>43007</v>
      </c>
      <c r="B689" s="6">
        <f>TITRES_STAT!D692</f>
        <v>28.928999999999998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2.1336692124017436E-2</v>
      </c>
      <c r="G689" s="2">
        <f t="shared" si="97"/>
        <v>2.1061162260651242E-2</v>
      </c>
      <c r="H689" s="2">
        <f t="shared" si="94"/>
        <v>1.0130823674380482</v>
      </c>
      <c r="I689" s="2">
        <f t="shared" si="95"/>
        <v>50.324933734696053</v>
      </c>
    </row>
    <row r="690" spans="1:9" ht="13.5" x14ac:dyDescent="0.25">
      <c r="A690" s="3">
        <f>TITRES_STAT!B693</f>
        <v>43010</v>
      </c>
      <c r="B690" s="6">
        <f>TITRES_STAT!D693</f>
        <v>28.928999999999998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1.9812642686587618E-2</v>
      </c>
      <c r="G690" s="2">
        <f t="shared" si="97"/>
        <v>1.9556793527747581E-2</v>
      </c>
      <c r="H690" s="2">
        <f t="shared" si="94"/>
        <v>1.0130823674380482</v>
      </c>
      <c r="I690" s="2">
        <f t="shared" si="95"/>
        <v>50.324933734696053</v>
      </c>
    </row>
    <row r="691" spans="1:9" ht="13.5" x14ac:dyDescent="0.25">
      <c r="A691" s="3">
        <f>TITRES_STAT!B694</f>
        <v>43011</v>
      </c>
      <c r="B691" s="6">
        <f>TITRES_STAT!D694</f>
        <v>28.928999999999998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1.8397453923259931E-2</v>
      </c>
      <c r="G691" s="2">
        <f t="shared" si="97"/>
        <v>1.815987970433704E-2</v>
      </c>
      <c r="H691" s="2">
        <f t="shared" si="94"/>
        <v>1.0130823674380482</v>
      </c>
      <c r="I691" s="2">
        <f t="shared" si="95"/>
        <v>50.324933734696053</v>
      </c>
    </row>
    <row r="692" spans="1:9" ht="13.5" x14ac:dyDescent="0.25">
      <c r="A692" s="3">
        <f>TITRES_STAT!B695</f>
        <v>43012</v>
      </c>
      <c r="B692" s="6">
        <f>TITRES_STAT!D695</f>
        <v>28.928999999999998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1.7083350071598509E-2</v>
      </c>
      <c r="G692" s="2">
        <f t="shared" si="97"/>
        <v>1.6862745439741537E-2</v>
      </c>
      <c r="H692" s="2">
        <f t="shared" si="94"/>
        <v>1.0130823674380482</v>
      </c>
      <c r="I692" s="2">
        <f t="shared" si="95"/>
        <v>50.324933734696053</v>
      </c>
    </row>
    <row r="693" spans="1:9" ht="13.5" x14ac:dyDescent="0.25">
      <c r="A693" s="3">
        <f>TITRES_STAT!B696</f>
        <v>43013</v>
      </c>
      <c r="B693" s="6">
        <f>TITRES_STAT!D696</f>
        <v>28.928999999999998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1.5863110780770042E-2</v>
      </c>
      <c r="G693" s="2">
        <f t="shared" si="97"/>
        <v>1.5658263622617141E-2</v>
      </c>
      <c r="H693" s="2">
        <f t="shared" si="94"/>
        <v>1.0130823674380482</v>
      </c>
      <c r="I693" s="2">
        <f t="shared" si="95"/>
        <v>50.324933734696053</v>
      </c>
    </row>
    <row r="694" spans="1:9" ht="13.5" x14ac:dyDescent="0.25">
      <c r="A694" s="3">
        <f>TITRES_STAT!B697</f>
        <v>43014</v>
      </c>
      <c r="B694" s="6">
        <f>TITRES_STAT!D697</f>
        <v>28.928999999999998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1.4730031439286468E-2</v>
      </c>
      <c r="G694" s="2">
        <f t="shared" si="97"/>
        <v>1.4539816221001631E-2</v>
      </c>
      <c r="H694" s="2">
        <f t="shared" si="94"/>
        <v>1.0130823674380482</v>
      </c>
      <c r="I694" s="2">
        <f t="shared" si="95"/>
        <v>50.324933734696053</v>
      </c>
    </row>
    <row r="695" spans="1:9" ht="13.5" x14ac:dyDescent="0.25">
      <c r="A695" s="3">
        <f>TITRES_STAT!B698</f>
        <v>43017</v>
      </c>
      <c r="B695" s="6">
        <f>TITRES_STAT!D698</f>
        <v>28.065000000000001</v>
      </c>
      <c r="C695" s="2">
        <f t="shared" si="90"/>
        <v>-0.86399999999999721</v>
      </c>
      <c r="D695" s="2">
        <f t="shared" si="91"/>
        <v>0</v>
      </c>
      <c r="E695" s="2">
        <f t="shared" si="92"/>
        <v>0.86399999999999721</v>
      </c>
      <c r="F695" s="2">
        <f t="shared" si="97"/>
        <v>1.3677886336480292E-2</v>
      </c>
      <c r="G695" s="2">
        <f t="shared" si="97"/>
        <v>7.5215543633787033E-2</v>
      </c>
      <c r="H695" s="2">
        <f t="shared" si="94"/>
        <v>0.18184919865866855</v>
      </c>
      <c r="I695" s="2">
        <f t="shared" si="95"/>
        <v>15.386836058699956</v>
      </c>
    </row>
    <row r="696" spans="1:9" ht="13.5" x14ac:dyDescent="0.25">
      <c r="A696" s="3">
        <f>TITRES_STAT!B699</f>
        <v>43018</v>
      </c>
      <c r="B696" s="6">
        <f>TITRES_STAT!D699</f>
        <v>28.065000000000001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1.2700894455303129E-2</v>
      </c>
      <c r="G696" s="2">
        <f t="shared" si="97"/>
        <v>6.9843004802802242E-2</v>
      </c>
      <c r="H696" s="2">
        <f t="shared" si="94"/>
        <v>0.18184919865866858</v>
      </c>
      <c r="I696" s="2">
        <f t="shared" si="95"/>
        <v>15.386836058699956</v>
      </c>
    </row>
    <row r="697" spans="1:9" ht="13.5" x14ac:dyDescent="0.25">
      <c r="A697" s="3">
        <f>TITRES_STAT!B700</f>
        <v>43019</v>
      </c>
      <c r="B697" s="6">
        <f>TITRES_STAT!D700</f>
        <v>28.065000000000001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1.1793687708495763E-2</v>
      </c>
      <c r="G697" s="2">
        <f t="shared" si="97"/>
        <v>6.4854218745459227E-2</v>
      </c>
      <c r="H697" s="2">
        <f t="shared" si="94"/>
        <v>0.18184919865866858</v>
      </c>
      <c r="I697" s="2">
        <f t="shared" si="95"/>
        <v>15.386836058699956</v>
      </c>
    </row>
    <row r="698" spans="1:9" ht="13.5" x14ac:dyDescent="0.25">
      <c r="A698" s="3">
        <f>TITRES_STAT!B701</f>
        <v>43020</v>
      </c>
      <c r="B698" s="6">
        <f>TITRES_STAT!D701</f>
        <v>28.065000000000001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1.0951281443603208E-2</v>
      </c>
      <c r="G698" s="2">
        <f t="shared" si="97"/>
        <v>6.0221774549354998E-2</v>
      </c>
      <c r="H698" s="2">
        <f t="shared" si="94"/>
        <v>0.18184919865866858</v>
      </c>
      <c r="I698" s="2">
        <f t="shared" si="95"/>
        <v>15.386836058699956</v>
      </c>
    </row>
    <row r="699" spans="1:9" ht="13.5" x14ac:dyDescent="0.25">
      <c r="A699" s="3">
        <f>TITRES_STAT!B702</f>
        <v>43021</v>
      </c>
      <c r="B699" s="6">
        <f>TITRES_STAT!D702</f>
        <v>28.065000000000001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1.0169047054774408E-2</v>
      </c>
      <c r="G699" s="2">
        <f t="shared" si="97"/>
        <v>5.5920219224401067E-2</v>
      </c>
      <c r="H699" s="2">
        <f t="shared" si="94"/>
        <v>0.18184919865866858</v>
      </c>
      <c r="I699" s="2">
        <f t="shared" si="95"/>
        <v>15.386836058699956</v>
      </c>
    </row>
    <row r="700" spans="1:9" ht="13.5" x14ac:dyDescent="0.25">
      <c r="A700" s="3">
        <f>TITRES_STAT!B703</f>
        <v>43024</v>
      </c>
      <c r="B700" s="6">
        <f>TITRES_STAT!D703</f>
        <v>28.065000000000001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9.4426865508619486E-3</v>
      </c>
      <c r="G700" s="2">
        <f t="shared" si="97"/>
        <v>5.1925917851229561E-2</v>
      </c>
      <c r="H700" s="2">
        <f t="shared" si="94"/>
        <v>0.18184919865866855</v>
      </c>
      <c r="I700" s="2">
        <f t="shared" si="95"/>
        <v>15.386836058699956</v>
      </c>
    </row>
    <row r="701" spans="1:9" ht="13.5" x14ac:dyDescent="0.25">
      <c r="A701" s="3">
        <f>TITRES_STAT!B704</f>
        <v>43025</v>
      </c>
      <c r="B701" s="6">
        <f>TITRES_STAT!D704</f>
        <v>28.065000000000001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8.7682089400860953E-3</v>
      </c>
      <c r="G701" s="2">
        <f t="shared" si="98"/>
        <v>4.8216923718998876E-2</v>
      </c>
      <c r="H701" s="2">
        <f t="shared" si="94"/>
        <v>0.18184919865866858</v>
      </c>
      <c r="I701" s="2">
        <f t="shared" si="95"/>
        <v>15.386836058699956</v>
      </c>
    </row>
    <row r="702" spans="1:9" ht="13.5" x14ac:dyDescent="0.25">
      <c r="A702" s="3">
        <f>TITRES_STAT!B705</f>
        <v>43026</v>
      </c>
      <c r="B702" s="6">
        <f>TITRES_STAT!D705</f>
        <v>28.065000000000001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8.1419083015085176E-3</v>
      </c>
      <c r="G702" s="2">
        <f t="shared" si="98"/>
        <v>4.4772857739070381E-2</v>
      </c>
      <c r="H702" s="2">
        <f t="shared" si="94"/>
        <v>0.18184919865866861</v>
      </c>
      <c r="I702" s="2">
        <f t="shared" si="95"/>
        <v>15.386836058699956</v>
      </c>
    </row>
    <row r="703" spans="1:9" ht="13.5" x14ac:dyDescent="0.25">
      <c r="A703" s="3">
        <f>TITRES_STAT!B706</f>
        <v>43027</v>
      </c>
      <c r="B703" s="6">
        <f>TITRES_STAT!D706</f>
        <v>28.065000000000001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7.5603434228293381E-3</v>
      </c>
      <c r="G703" s="2">
        <f t="shared" si="98"/>
        <v>4.157479647199392E-2</v>
      </c>
      <c r="H703" s="2">
        <f t="shared" si="94"/>
        <v>0.18184919865866864</v>
      </c>
      <c r="I703" s="2">
        <f t="shared" si="95"/>
        <v>15.386836058699956</v>
      </c>
    </row>
    <row r="704" spans="1:9" ht="13.5" x14ac:dyDescent="0.25">
      <c r="A704" s="3">
        <f>TITRES_STAT!B707</f>
        <v>43028</v>
      </c>
      <c r="B704" s="6">
        <f>TITRES_STAT!D707</f>
        <v>28.065000000000001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7.0203188926272423E-3</v>
      </c>
      <c r="G704" s="2">
        <f t="shared" si="98"/>
        <v>3.8605168152565782E-2</v>
      </c>
      <c r="H704" s="2">
        <f t="shared" si="94"/>
        <v>0.18184919865866864</v>
      </c>
      <c r="I704" s="2">
        <f t="shared" si="95"/>
        <v>15.386836058699956</v>
      </c>
    </row>
    <row r="705" spans="1:9" ht="13.5" x14ac:dyDescent="0.25">
      <c r="A705" s="3">
        <f>TITRES_STAT!B708</f>
        <v>43031</v>
      </c>
      <c r="B705" s="6">
        <f>TITRES_STAT!D708</f>
        <v>27.849</v>
      </c>
      <c r="C705" s="2">
        <f t="shared" si="90"/>
        <v>-0.21600000000000108</v>
      </c>
      <c r="D705" s="2">
        <f t="shared" si="91"/>
        <v>0</v>
      </c>
      <c r="E705" s="2">
        <f t="shared" si="92"/>
        <v>0.21600000000000108</v>
      </c>
      <c r="F705" s="2">
        <f t="shared" si="98"/>
        <v>6.5188675431538676E-3</v>
      </c>
      <c r="G705" s="2">
        <f t="shared" si="98"/>
        <v>5.1276227570239731E-2</v>
      </c>
      <c r="H705" s="2">
        <f t="shared" si="94"/>
        <v>0.12713235454429883</v>
      </c>
      <c r="I705" s="2">
        <f t="shared" si="95"/>
        <v>11.27927470378566</v>
      </c>
    </row>
    <row r="706" spans="1:9" ht="13.5" x14ac:dyDescent="0.25">
      <c r="A706" s="3">
        <f>TITRES_STAT!B709</f>
        <v>43032</v>
      </c>
      <c r="B706" s="6">
        <f>TITRES_STAT!D709</f>
        <v>28.015000000000001</v>
      </c>
      <c r="C706" s="2">
        <f t="shared" si="90"/>
        <v>0.16600000000000037</v>
      </c>
      <c r="D706" s="2">
        <f t="shared" si="91"/>
        <v>0.16600000000000037</v>
      </c>
      <c r="E706" s="2">
        <f t="shared" si="92"/>
        <v>0</v>
      </c>
      <c r="F706" s="2">
        <f t="shared" si="98"/>
        <v>1.791037700435719E-2</v>
      </c>
      <c r="G706" s="2">
        <f t="shared" si="98"/>
        <v>4.7613639886651182E-2</v>
      </c>
      <c r="H706" s="2">
        <f t="shared" si="94"/>
        <v>0.3761606347885722</v>
      </c>
      <c r="I706" s="2">
        <f t="shared" si="95"/>
        <v>27.334064445635306</v>
      </c>
    </row>
    <row r="707" spans="1:9" ht="13.5" x14ac:dyDescent="0.25">
      <c r="A707" s="3">
        <f>TITRES_STAT!B710</f>
        <v>43033</v>
      </c>
      <c r="B707" s="6">
        <f>TITRES_STAT!D710</f>
        <v>28.015000000000001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1.6631064361188819E-2</v>
      </c>
      <c r="G707" s="2">
        <f t="shared" si="98"/>
        <v>4.4212665609033239E-2</v>
      </c>
      <c r="H707" s="2">
        <f t="shared" si="94"/>
        <v>0.3761606347885722</v>
      </c>
      <c r="I707" s="2">
        <f t="shared" si="95"/>
        <v>27.334064445635306</v>
      </c>
    </row>
    <row r="708" spans="1:9" ht="13.5" x14ac:dyDescent="0.25">
      <c r="A708" s="3">
        <f>TITRES_STAT!B711</f>
        <v>43034</v>
      </c>
      <c r="B708" s="6">
        <f>TITRES_STAT!D711</f>
        <v>28.015000000000001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1.5443131192532475E-2</v>
      </c>
      <c r="G708" s="2">
        <f t="shared" si="98"/>
        <v>4.105461806553086E-2</v>
      </c>
      <c r="H708" s="2">
        <f t="shared" si="94"/>
        <v>0.37616063478857226</v>
      </c>
      <c r="I708" s="2">
        <f t="shared" si="95"/>
        <v>27.334064445635306</v>
      </c>
    </row>
    <row r="709" spans="1:9" ht="13.5" x14ac:dyDescent="0.25">
      <c r="A709" s="3">
        <f>TITRES_STAT!B712</f>
        <v>43035</v>
      </c>
      <c r="B709" s="6">
        <f>TITRES_STAT!D712</f>
        <v>28.015000000000001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1.434005039306587E-2</v>
      </c>
      <c r="G709" s="2">
        <f t="shared" si="98"/>
        <v>3.8122145346564371E-2</v>
      </c>
      <c r="H709" s="2">
        <f t="shared" si="94"/>
        <v>0.37616063478857226</v>
      </c>
      <c r="I709" s="2">
        <f t="shared" si="95"/>
        <v>27.334064445635306</v>
      </c>
    </row>
    <row r="710" spans="1:9" ht="13.5" x14ac:dyDescent="0.25">
      <c r="A710" s="3">
        <f>TITRES_STAT!B713</f>
        <v>43038</v>
      </c>
      <c r="B710" s="6">
        <f>TITRES_STAT!D713</f>
        <v>28.015000000000001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1.3315761079275451E-2</v>
      </c>
      <c r="G710" s="2">
        <f t="shared" si="98"/>
        <v>3.5399134964666915E-2</v>
      </c>
      <c r="H710" s="2">
        <f t="shared" si="94"/>
        <v>0.37616063478857231</v>
      </c>
      <c r="I710" s="2">
        <f t="shared" si="95"/>
        <v>27.33406444563532</v>
      </c>
    </row>
    <row r="711" spans="1:9" ht="13.5" x14ac:dyDescent="0.25">
      <c r="A711" s="3">
        <f>TITRES_STAT!B714</f>
        <v>43039</v>
      </c>
      <c r="B711" s="6">
        <f>TITRES_STAT!D714</f>
        <v>28.015000000000001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1.2364635287898634E-2</v>
      </c>
      <c r="G711" s="2">
        <f t="shared" si="98"/>
        <v>3.2870625324333561E-2</v>
      </c>
      <c r="H711" s="2">
        <f t="shared" si="94"/>
        <v>0.37616063478857237</v>
      </c>
      <c r="I711" s="2">
        <f t="shared" si="95"/>
        <v>27.33406444563532</v>
      </c>
    </row>
    <row r="712" spans="1:9" ht="13.5" x14ac:dyDescent="0.25">
      <c r="A712" s="3">
        <f>TITRES_STAT!B715</f>
        <v>43040</v>
      </c>
      <c r="B712" s="6">
        <f>TITRES_STAT!D715</f>
        <v>28.015000000000001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1.1481447053048733E-2</v>
      </c>
      <c r="G712" s="2">
        <f t="shared" si="98"/>
        <v>3.0522723515452592E-2</v>
      </c>
      <c r="H712" s="2">
        <f t="shared" si="94"/>
        <v>0.37616063478857237</v>
      </c>
      <c r="I712" s="2">
        <f t="shared" si="95"/>
        <v>27.33406444563532</v>
      </c>
    </row>
    <row r="713" spans="1:9" ht="13.5" x14ac:dyDescent="0.25">
      <c r="A713" s="3">
        <f>TITRES_STAT!B716</f>
        <v>43041</v>
      </c>
      <c r="B713" s="6">
        <f>TITRES_STAT!D716</f>
        <v>28.015000000000001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1.0661343692116682E-2</v>
      </c>
      <c r="G713" s="2">
        <f t="shared" si="98"/>
        <v>2.8342528978634547E-2</v>
      </c>
      <c r="H713" s="2">
        <f t="shared" si="94"/>
        <v>0.37616063478857248</v>
      </c>
      <c r="I713" s="2">
        <f t="shared" si="95"/>
        <v>27.33406444563532</v>
      </c>
    </row>
    <row r="714" spans="1:9" ht="13.5" x14ac:dyDescent="0.25">
      <c r="A714" s="3">
        <f>TITRES_STAT!B717</f>
        <v>43042</v>
      </c>
      <c r="B714" s="6">
        <f>TITRES_STAT!D717</f>
        <v>28.015000000000001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9.8998191426797767E-3</v>
      </c>
      <c r="G714" s="2">
        <f t="shared" si="98"/>
        <v>2.6318062623017797E-2</v>
      </c>
      <c r="H714" s="2">
        <f t="shared" si="94"/>
        <v>0.37616063478857248</v>
      </c>
      <c r="I714" s="2">
        <f t="shared" si="95"/>
        <v>27.33406444563532</v>
      </c>
    </row>
    <row r="715" spans="1:9" ht="13.5" x14ac:dyDescent="0.25">
      <c r="A715" s="3">
        <f>TITRES_STAT!B718</f>
        <v>43045</v>
      </c>
      <c r="B715" s="6">
        <f>TITRES_STAT!D718</f>
        <v>28.015000000000001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9.1926892039169341E-3</v>
      </c>
      <c r="G715" s="2">
        <f t="shared" si="98"/>
        <v>2.4438201007087955E-2</v>
      </c>
      <c r="H715" s="2">
        <f t="shared" si="94"/>
        <v>0.37616063478857237</v>
      </c>
      <c r="I715" s="2">
        <f t="shared" si="95"/>
        <v>27.33406444563532</v>
      </c>
    </row>
    <row r="716" spans="1:9" ht="13.5" x14ac:dyDescent="0.25">
      <c r="A716" s="3">
        <f>TITRES_STAT!B719</f>
        <v>43046</v>
      </c>
      <c r="B716" s="6">
        <f>TITRES_STAT!D719</f>
        <v>28.015000000000001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8.5360685464942968E-3</v>
      </c>
      <c r="G716" s="2">
        <f t="shared" si="98"/>
        <v>2.2692615220867386E-2</v>
      </c>
      <c r="H716" s="2">
        <f t="shared" si="94"/>
        <v>0.37616063478857242</v>
      </c>
      <c r="I716" s="2">
        <f t="shared" si="95"/>
        <v>27.33406444563532</v>
      </c>
    </row>
    <row r="717" spans="1:9" ht="13.5" x14ac:dyDescent="0.25">
      <c r="A717" s="3">
        <f>TITRES_STAT!B720</f>
        <v>43047</v>
      </c>
      <c r="B717" s="6">
        <f>TITRES_STAT!D720</f>
        <v>28.015000000000001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7.9263493646018462E-3</v>
      </c>
      <c r="G717" s="2">
        <f t="shared" si="102"/>
        <v>2.1071714133662572E-2</v>
      </c>
      <c r="H717" s="2">
        <f t="shared" si="94"/>
        <v>0.37616063478857242</v>
      </c>
      <c r="I717" s="2">
        <f t="shared" si="95"/>
        <v>27.33406444563532</v>
      </c>
    </row>
    <row r="718" spans="1:9" ht="13.5" x14ac:dyDescent="0.25">
      <c r="A718" s="3">
        <f>TITRES_STAT!B721</f>
        <v>43048</v>
      </c>
      <c r="B718" s="6">
        <f>TITRES_STAT!D721</f>
        <v>28.263999999999999</v>
      </c>
      <c r="C718" s="2">
        <f t="shared" si="99"/>
        <v>0.24899999999999878</v>
      </c>
      <c r="D718" s="2">
        <f t="shared" si="100"/>
        <v>0.24899999999999878</v>
      </c>
      <c r="E718" s="2">
        <f t="shared" si="101"/>
        <v>0</v>
      </c>
      <c r="F718" s="2">
        <f t="shared" si="102"/>
        <v>2.5145895838558769E-2</v>
      </c>
      <c r="G718" s="2">
        <f t="shared" si="102"/>
        <v>1.9566591695543818E-2</v>
      </c>
      <c r="H718" s="2">
        <f t="shared" si="94"/>
        <v>1.2851444048012515</v>
      </c>
      <c r="I718" s="2">
        <f t="shared" si="95"/>
        <v>56.239089402887245</v>
      </c>
    </row>
    <row r="719" spans="1:9" ht="13.5" x14ac:dyDescent="0.25">
      <c r="A719" s="3">
        <f>TITRES_STAT!B722</f>
        <v>43049</v>
      </c>
      <c r="B719" s="6">
        <f>TITRES_STAT!D722</f>
        <v>28.263999999999999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2.3349760421518855E-2</v>
      </c>
      <c r="G719" s="2">
        <f t="shared" si="102"/>
        <v>1.8168978003004977E-2</v>
      </c>
      <c r="H719" s="2">
        <f t="shared" si="94"/>
        <v>1.285144404801251</v>
      </c>
      <c r="I719" s="2">
        <f t="shared" si="95"/>
        <v>56.239089402887238</v>
      </c>
    </row>
    <row r="720" spans="1:9" ht="13.5" x14ac:dyDescent="0.25">
      <c r="A720" s="3">
        <f>TITRES_STAT!B723</f>
        <v>43052</v>
      </c>
      <c r="B720" s="6">
        <f>TITRES_STAT!D723</f>
        <v>28.263999999999999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2.1681920391410366E-2</v>
      </c>
      <c r="G720" s="2">
        <f t="shared" si="102"/>
        <v>1.6871193859933194E-2</v>
      </c>
      <c r="H720" s="2">
        <f t="shared" si="94"/>
        <v>1.285144404801251</v>
      </c>
      <c r="I720" s="2">
        <f t="shared" si="95"/>
        <v>56.239089402887238</v>
      </c>
    </row>
    <row r="721" spans="1:9" ht="13.5" x14ac:dyDescent="0.25">
      <c r="A721" s="3">
        <f>TITRES_STAT!B724</f>
        <v>43053</v>
      </c>
      <c r="B721" s="6">
        <f>TITRES_STAT!D724</f>
        <v>28.263999999999999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2.013321179202391E-2</v>
      </c>
      <c r="G721" s="2">
        <f t="shared" si="102"/>
        <v>1.5666108584223678E-2</v>
      </c>
      <c r="H721" s="2">
        <f t="shared" ref="H721:H784" si="103">F721/G721</f>
        <v>1.2851444048012512</v>
      </c>
      <c r="I721" s="2">
        <f t="shared" ref="I721:I784" si="104">IF(G721=0,100,100-(100/(1+H721)))</f>
        <v>56.239089402887238</v>
      </c>
    </row>
    <row r="722" spans="1:9" ht="13.5" x14ac:dyDescent="0.25">
      <c r="A722" s="3">
        <f>TITRES_STAT!B725</f>
        <v>43054</v>
      </c>
      <c r="B722" s="6">
        <f>TITRES_STAT!D725</f>
        <v>28.431000000000001</v>
      </c>
      <c r="C722" s="2">
        <f t="shared" si="99"/>
        <v>0.16700000000000159</v>
      </c>
      <c r="D722" s="2">
        <f t="shared" si="100"/>
        <v>0.16700000000000159</v>
      </c>
      <c r="E722" s="2">
        <f t="shared" si="101"/>
        <v>0</v>
      </c>
      <c r="F722" s="2">
        <f t="shared" si="102"/>
        <v>3.0623696664022315E-2</v>
      </c>
      <c r="G722" s="2">
        <f t="shared" si="102"/>
        <v>1.4547100828207701E-2</v>
      </c>
      <c r="H722" s="2">
        <f t="shared" si="103"/>
        <v>2.1051408817240844</v>
      </c>
      <c r="I722" s="2">
        <f t="shared" si="104"/>
        <v>67.795342044359529</v>
      </c>
    </row>
    <row r="723" spans="1:9" ht="13.5" x14ac:dyDescent="0.25">
      <c r="A723" s="3">
        <f>TITRES_STAT!B726</f>
        <v>43055</v>
      </c>
      <c r="B723" s="6">
        <f>TITRES_STAT!D726</f>
        <v>28.431000000000001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2.8436289759449292E-2</v>
      </c>
      <c r="G723" s="2">
        <f t="shared" si="102"/>
        <v>1.3508022197621436E-2</v>
      </c>
      <c r="H723" s="2">
        <f t="shared" si="103"/>
        <v>2.105140881724084</v>
      </c>
      <c r="I723" s="2">
        <f t="shared" si="104"/>
        <v>67.795342044359529</v>
      </c>
    </row>
    <row r="724" spans="1:9" ht="13.5" x14ac:dyDescent="0.25">
      <c r="A724" s="3">
        <f>TITRES_STAT!B727</f>
        <v>43056</v>
      </c>
      <c r="B724" s="6">
        <f>TITRES_STAT!D727</f>
        <v>28.431000000000001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2.6405126205202915E-2</v>
      </c>
      <c r="G724" s="2">
        <f t="shared" si="102"/>
        <v>1.2543163469219906E-2</v>
      </c>
      <c r="H724" s="2">
        <f t="shared" si="103"/>
        <v>2.105140881724084</v>
      </c>
      <c r="I724" s="2">
        <f t="shared" si="104"/>
        <v>67.795342044359529</v>
      </c>
    </row>
    <row r="725" spans="1:9" ht="13.5" x14ac:dyDescent="0.25">
      <c r="A725" s="3">
        <f>TITRES_STAT!B728</f>
        <v>43059</v>
      </c>
      <c r="B725" s="6">
        <f>TITRES_STAT!D728</f>
        <v>28.431000000000001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2.4519045761974136E-2</v>
      </c>
      <c r="G725" s="2">
        <f t="shared" si="102"/>
        <v>1.1647223221418482E-2</v>
      </c>
      <c r="H725" s="2">
        <f t="shared" si="103"/>
        <v>2.1051408817240844</v>
      </c>
      <c r="I725" s="2">
        <f t="shared" si="104"/>
        <v>67.795342044359529</v>
      </c>
    </row>
    <row r="726" spans="1:9" ht="13.5" x14ac:dyDescent="0.25">
      <c r="A726" s="3">
        <f>TITRES_STAT!B729</f>
        <v>43060</v>
      </c>
      <c r="B726" s="6">
        <f>TITRES_STAT!D729</f>
        <v>28.431000000000001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2.2767685350404555E-2</v>
      </c>
      <c r="G726" s="2">
        <f t="shared" si="102"/>
        <v>1.0815278705602878E-2</v>
      </c>
      <c r="H726" s="2">
        <f t="shared" si="103"/>
        <v>2.1051408817240844</v>
      </c>
      <c r="I726" s="2">
        <f t="shared" si="104"/>
        <v>67.795342044359529</v>
      </c>
    </row>
    <row r="727" spans="1:9" ht="13.5" x14ac:dyDescent="0.25">
      <c r="A727" s="3">
        <f>TITRES_STAT!B730</f>
        <v>43061</v>
      </c>
      <c r="B727" s="6">
        <f>TITRES_STAT!D730</f>
        <v>28.431000000000001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2.1141422111089943E-2</v>
      </c>
      <c r="G727" s="2">
        <f t="shared" si="102"/>
        <v>1.0042758798059815E-2</v>
      </c>
      <c r="H727" s="2">
        <f t="shared" si="103"/>
        <v>2.105140881724084</v>
      </c>
      <c r="I727" s="2">
        <f t="shared" si="104"/>
        <v>67.795342044359529</v>
      </c>
    </row>
    <row r="728" spans="1:9" ht="13.5" x14ac:dyDescent="0.25">
      <c r="A728" s="3">
        <f>TITRES_STAT!B731</f>
        <v>43062</v>
      </c>
      <c r="B728" s="6">
        <f>TITRES_STAT!D731</f>
        <v>28.431000000000001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1.9631320531726375E-2</v>
      </c>
      <c r="G728" s="2">
        <f t="shared" si="102"/>
        <v>9.3254188839126846E-3</v>
      </c>
      <c r="H728" s="2">
        <f t="shared" si="103"/>
        <v>2.1051408817240844</v>
      </c>
      <c r="I728" s="2">
        <f t="shared" si="104"/>
        <v>67.795342044359529</v>
      </c>
    </row>
    <row r="729" spans="1:9" ht="13.5" x14ac:dyDescent="0.25">
      <c r="A729" s="3">
        <f>TITRES_STAT!B732</f>
        <v>43063</v>
      </c>
      <c r="B729" s="6">
        <f>TITRES_STAT!D732</f>
        <v>28.431000000000001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1.8229083350888776E-2</v>
      </c>
      <c r="G729" s="2">
        <f t="shared" si="102"/>
        <v>8.6593175350617776E-3</v>
      </c>
      <c r="H729" s="2">
        <f t="shared" si="103"/>
        <v>2.1051408817240844</v>
      </c>
      <c r="I729" s="2">
        <f t="shared" si="104"/>
        <v>67.795342044359529</v>
      </c>
    </row>
    <row r="730" spans="1:9" ht="13.5" x14ac:dyDescent="0.25">
      <c r="A730" s="3">
        <f>TITRES_STAT!B733</f>
        <v>43066</v>
      </c>
      <c r="B730" s="6">
        <f>TITRES_STAT!D733</f>
        <v>28.263999999999999</v>
      </c>
      <c r="C730" s="2">
        <f t="shared" si="99"/>
        <v>-0.16700000000000159</v>
      </c>
      <c r="D730" s="2">
        <f t="shared" si="100"/>
        <v>0</v>
      </c>
      <c r="E730" s="2">
        <f t="shared" si="101"/>
        <v>0.16700000000000159</v>
      </c>
      <c r="F730" s="2">
        <f t="shared" si="102"/>
        <v>1.6927005968682435E-2</v>
      </c>
      <c r="G730" s="2">
        <f t="shared" si="102"/>
        <v>1.9969366282557476E-2</v>
      </c>
      <c r="H730" s="2">
        <f t="shared" si="103"/>
        <v>0.8476486298650131</v>
      </c>
      <c r="I730" s="2">
        <f t="shared" si="104"/>
        <v>45.877155221171094</v>
      </c>
    </row>
    <row r="731" spans="1:9" ht="13.5" x14ac:dyDescent="0.25">
      <c r="A731" s="3">
        <f>TITRES_STAT!B734</f>
        <v>43067</v>
      </c>
      <c r="B731" s="6">
        <f>TITRES_STAT!D734</f>
        <v>28.263999999999999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1.5717934113776547E-2</v>
      </c>
      <c r="G731" s="2">
        <f t="shared" si="102"/>
        <v>1.8542982976660512E-2</v>
      </c>
      <c r="H731" s="2">
        <f t="shared" si="103"/>
        <v>0.8476486298650131</v>
      </c>
      <c r="I731" s="2">
        <f t="shared" si="104"/>
        <v>45.877155221171094</v>
      </c>
    </row>
    <row r="732" spans="1:9" ht="13.5" x14ac:dyDescent="0.25">
      <c r="A732" s="3">
        <f>TITRES_STAT!B735</f>
        <v>43068</v>
      </c>
      <c r="B732" s="6">
        <f>TITRES_STAT!D735</f>
        <v>28.263999999999999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1.4595224534221077E-2</v>
      </c>
      <c r="G732" s="2">
        <f t="shared" si="102"/>
        <v>1.7218484192613331E-2</v>
      </c>
      <c r="H732" s="2">
        <f t="shared" si="103"/>
        <v>0.84764862986501321</v>
      </c>
      <c r="I732" s="2">
        <f t="shared" si="104"/>
        <v>45.877155221171101</v>
      </c>
    </row>
    <row r="733" spans="1:9" ht="13.5" x14ac:dyDescent="0.25">
      <c r="A733" s="3">
        <f>TITRES_STAT!B736</f>
        <v>43069</v>
      </c>
      <c r="B733" s="6">
        <f>TITRES_STAT!D736</f>
        <v>28.263999999999999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1.3552708496062429E-2</v>
      </c>
      <c r="G733" s="2">
        <f t="shared" si="105"/>
        <v>1.5988592464569521E-2</v>
      </c>
      <c r="H733" s="2">
        <f t="shared" si="103"/>
        <v>0.84764862986501321</v>
      </c>
      <c r="I733" s="2">
        <f t="shared" si="104"/>
        <v>45.877155221171101</v>
      </c>
    </row>
    <row r="734" spans="1:9" ht="13.5" x14ac:dyDescent="0.25">
      <c r="A734" s="3">
        <f>TITRES_STAT!B737</f>
        <v>43073</v>
      </c>
      <c r="B734" s="6">
        <f>TITRES_STAT!D737</f>
        <v>28.263999999999999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1.2584657889200827E-2</v>
      </c>
      <c r="G734" s="2">
        <f t="shared" si="105"/>
        <v>1.4846550145671699E-2</v>
      </c>
      <c r="H734" s="2">
        <f t="shared" si="103"/>
        <v>0.8476486298650131</v>
      </c>
      <c r="I734" s="2">
        <f t="shared" si="104"/>
        <v>45.877155221171094</v>
      </c>
    </row>
    <row r="735" spans="1:9" ht="13.5" x14ac:dyDescent="0.25">
      <c r="A735" s="3">
        <f>TITRES_STAT!B738</f>
        <v>43074</v>
      </c>
      <c r="B735" s="6">
        <f>TITRES_STAT!D738</f>
        <v>28.263999999999999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1.1685753754257911E-2</v>
      </c>
      <c r="G735" s="2">
        <f t="shared" si="105"/>
        <v>1.378608227812372E-2</v>
      </c>
      <c r="H735" s="2">
        <f t="shared" si="103"/>
        <v>0.84764862986501321</v>
      </c>
      <c r="I735" s="2">
        <f t="shared" si="104"/>
        <v>45.877155221171101</v>
      </c>
    </row>
    <row r="736" spans="1:9" ht="13.5" x14ac:dyDescent="0.25">
      <c r="A736" s="3">
        <f>TITRES_STAT!B739</f>
        <v>43075</v>
      </c>
      <c r="B736" s="6">
        <f>TITRES_STAT!D739</f>
        <v>28.263999999999999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1.0851057057525204E-2</v>
      </c>
      <c r="G736" s="2">
        <f t="shared" si="105"/>
        <v>1.2801362115400597E-2</v>
      </c>
      <c r="H736" s="2">
        <f t="shared" si="103"/>
        <v>0.84764862986501321</v>
      </c>
      <c r="I736" s="2">
        <f t="shared" si="104"/>
        <v>45.877155221171101</v>
      </c>
    </row>
    <row r="737" spans="1:9" ht="13.5" x14ac:dyDescent="0.25">
      <c r="A737" s="3">
        <f>TITRES_STAT!B740</f>
        <v>43076</v>
      </c>
      <c r="B737" s="6">
        <f>TITRES_STAT!D740</f>
        <v>28.263999999999999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1.007598155341626E-2</v>
      </c>
      <c r="G737" s="2">
        <f t="shared" si="105"/>
        <v>1.1886979107157697E-2</v>
      </c>
      <c r="H737" s="2">
        <f t="shared" si="103"/>
        <v>0.84764862986501321</v>
      </c>
      <c r="I737" s="2">
        <f t="shared" si="104"/>
        <v>45.877155221171101</v>
      </c>
    </row>
    <row r="738" spans="1:9" ht="13.5" x14ac:dyDescent="0.25">
      <c r="A738" s="3">
        <f>TITRES_STAT!B741</f>
        <v>43077</v>
      </c>
      <c r="B738" s="6">
        <f>TITRES_STAT!D741</f>
        <v>28.263999999999999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9.3562685853150994E-3</v>
      </c>
      <c r="G738" s="2">
        <f t="shared" si="105"/>
        <v>1.1037909170932145E-2</v>
      </c>
      <c r="H738" s="2">
        <f t="shared" si="103"/>
        <v>0.84764862986501344</v>
      </c>
      <c r="I738" s="2">
        <f t="shared" si="104"/>
        <v>45.877155221171108</v>
      </c>
    </row>
    <row r="739" spans="1:9" ht="13.5" x14ac:dyDescent="0.25">
      <c r="A739" s="3">
        <f>TITRES_STAT!B742</f>
        <v>43080</v>
      </c>
      <c r="B739" s="6">
        <f>TITRES_STAT!D742</f>
        <v>28.263999999999999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8.6879636863640211E-3</v>
      </c>
      <c r="G739" s="2">
        <f t="shared" si="105"/>
        <v>1.0249487087294135E-2</v>
      </c>
      <c r="H739" s="2">
        <f t="shared" si="103"/>
        <v>0.84764862986501344</v>
      </c>
      <c r="I739" s="2">
        <f t="shared" si="104"/>
        <v>45.877155221171108</v>
      </c>
    </row>
    <row r="740" spans="1:9" ht="13.5" x14ac:dyDescent="0.25">
      <c r="A740" s="3">
        <f>TITRES_STAT!B743</f>
        <v>43081</v>
      </c>
      <c r="B740" s="6">
        <f>TITRES_STAT!D743</f>
        <v>27.849</v>
      </c>
      <c r="C740" s="2">
        <f t="shared" si="99"/>
        <v>-0.41499999999999915</v>
      </c>
      <c r="D740" s="2">
        <f t="shared" si="100"/>
        <v>0</v>
      </c>
      <c r="E740" s="2">
        <f t="shared" si="101"/>
        <v>0.41499999999999915</v>
      </c>
      <c r="F740" s="2">
        <f t="shared" si="105"/>
        <v>8.0673948516237336E-3</v>
      </c>
      <c r="G740" s="2">
        <f t="shared" si="105"/>
        <v>3.9160238009630206E-2</v>
      </c>
      <c r="H740" s="2">
        <f t="shared" si="103"/>
        <v>0.20600985238240421</v>
      </c>
      <c r="I740" s="2">
        <f t="shared" si="104"/>
        <v>17.081937761573286</v>
      </c>
    </row>
    <row r="741" spans="1:9" ht="13.5" x14ac:dyDescent="0.25">
      <c r="A741" s="3">
        <f>TITRES_STAT!B744</f>
        <v>43082</v>
      </c>
      <c r="B741" s="6">
        <f>TITRES_STAT!D744</f>
        <v>27.849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7.491152362222038E-3</v>
      </c>
      <c r="G741" s="2">
        <f t="shared" si="105"/>
        <v>3.6363078151799476E-2</v>
      </c>
      <c r="H741" s="2">
        <f t="shared" si="103"/>
        <v>0.20600985238240421</v>
      </c>
      <c r="I741" s="2">
        <f t="shared" si="104"/>
        <v>17.081937761573286</v>
      </c>
    </row>
    <row r="742" spans="1:9" ht="13.5" x14ac:dyDescent="0.25">
      <c r="A742" s="3">
        <f>TITRES_STAT!B745</f>
        <v>43083</v>
      </c>
      <c r="B742" s="6">
        <f>TITRES_STAT!D745</f>
        <v>27.849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6.956070050634749E-3</v>
      </c>
      <c r="G742" s="2">
        <f t="shared" si="105"/>
        <v>3.3765715426670943E-2</v>
      </c>
      <c r="H742" s="2">
        <f t="shared" si="103"/>
        <v>0.20600985238240418</v>
      </c>
      <c r="I742" s="2">
        <f t="shared" si="104"/>
        <v>17.081937761573286</v>
      </c>
    </row>
    <row r="743" spans="1:9" ht="13.5" x14ac:dyDescent="0.25">
      <c r="A743" s="3">
        <f>TITRES_STAT!B746</f>
        <v>43084</v>
      </c>
      <c r="B743" s="6">
        <f>TITRES_STAT!D746</f>
        <v>27.849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6.459207904160838E-3</v>
      </c>
      <c r="G743" s="2">
        <f t="shared" si="105"/>
        <v>3.1353878610480161E-2</v>
      </c>
      <c r="H743" s="2">
        <f t="shared" si="103"/>
        <v>0.20600985238240418</v>
      </c>
      <c r="I743" s="2">
        <f t="shared" si="104"/>
        <v>17.081937761573286</v>
      </c>
    </row>
    <row r="744" spans="1:9" ht="13.5" x14ac:dyDescent="0.25">
      <c r="A744" s="3">
        <f>TITRES_STAT!B747</f>
        <v>43087</v>
      </c>
      <c r="B744" s="6">
        <f>TITRES_STAT!D747</f>
        <v>27.849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5.9978359110064924E-3</v>
      </c>
      <c r="G744" s="2">
        <f t="shared" si="105"/>
        <v>2.911431585258872E-2</v>
      </c>
      <c r="H744" s="2">
        <f t="shared" si="103"/>
        <v>0.20600985238240418</v>
      </c>
      <c r="I744" s="2">
        <f t="shared" si="104"/>
        <v>17.081937761573286</v>
      </c>
    </row>
    <row r="745" spans="1:9" ht="13.5" x14ac:dyDescent="0.25">
      <c r="A745" s="3">
        <f>TITRES_STAT!B748</f>
        <v>43088</v>
      </c>
      <c r="B745" s="6">
        <f>TITRES_STAT!D748</f>
        <v>27.849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5.5694190602203148E-3</v>
      </c>
      <c r="G745" s="2">
        <f t="shared" si="105"/>
        <v>2.7034721863118095E-2</v>
      </c>
      <c r="H745" s="2">
        <f t="shared" si="103"/>
        <v>0.20600985238240421</v>
      </c>
      <c r="I745" s="2">
        <f t="shared" si="104"/>
        <v>17.081937761573286</v>
      </c>
    </row>
    <row r="746" spans="1:9" ht="13.5" x14ac:dyDescent="0.25">
      <c r="A746" s="3">
        <f>TITRES_STAT!B749</f>
        <v>43089</v>
      </c>
      <c r="B746" s="6">
        <f>TITRES_STAT!D749</f>
        <v>27.849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5.1716034130617206E-3</v>
      </c>
      <c r="G746" s="2">
        <f t="shared" si="105"/>
        <v>2.5103670301466801E-2</v>
      </c>
      <c r="H746" s="2">
        <f t="shared" si="103"/>
        <v>0.20600985238240421</v>
      </c>
      <c r="I746" s="2">
        <f t="shared" si="104"/>
        <v>17.081937761573286</v>
      </c>
    </row>
    <row r="747" spans="1:9" ht="13.5" x14ac:dyDescent="0.25">
      <c r="A747" s="3">
        <f>TITRES_STAT!B750</f>
        <v>43090</v>
      </c>
      <c r="B747" s="6">
        <f>TITRES_STAT!D750</f>
        <v>27.849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4.8022031692715973E-3</v>
      </c>
      <c r="G747" s="2">
        <f t="shared" si="105"/>
        <v>2.3310550994219172E-2</v>
      </c>
      <c r="H747" s="2">
        <f t="shared" si="103"/>
        <v>0.20600985238240421</v>
      </c>
      <c r="I747" s="2">
        <f t="shared" si="104"/>
        <v>17.081937761573286</v>
      </c>
    </row>
    <row r="748" spans="1:9" ht="13.5" x14ac:dyDescent="0.25">
      <c r="A748" s="3">
        <f>TITRES_STAT!B751</f>
        <v>43091</v>
      </c>
      <c r="B748" s="6">
        <f>TITRES_STAT!D751</f>
        <v>27.849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4.4591886571807692E-3</v>
      </c>
      <c r="G748" s="2">
        <f t="shared" si="105"/>
        <v>2.1645511637489231E-2</v>
      </c>
      <c r="H748" s="2">
        <f t="shared" si="103"/>
        <v>0.20600985238240424</v>
      </c>
      <c r="I748" s="2">
        <f t="shared" si="104"/>
        <v>17.0819377615733</v>
      </c>
    </row>
    <row r="749" spans="1:9" ht="13.5" x14ac:dyDescent="0.25">
      <c r="A749" s="3">
        <f>TITRES_STAT!B752</f>
        <v>43094</v>
      </c>
      <c r="B749" s="6">
        <f>TITRES_STAT!D752</f>
        <v>27.849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4.1406751816678569E-3</v>
      </c>
      <c r="G749" s="2">
        <f t="shared" si="106"/>
        <v>2.0099403663382857E-2</v>
      </c>
      <c r="H749" s="2">
        <f t="shared" si="103"/>
        <v>0.20600985238240421</v>
      </c>
      <c r="I749" s="2">
        <f t="shared" si="104"/>
        <v>17.081937761573286</v>
      </c>
    </row>
    <row r="750" spans="1:9" ht="13.5" x14ac:dyDescent="0.25">
      <c r="A750" s="3">
        <f>TITRES_STAT!B753</f>
        <v>43095</v>
      </c>
      <c r="B750" s="6">
        <f>TITRES_STAT!D753</f>
        <v>27.849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3.8449126686915811E-3</v>
      </c>
      <c r="G750" s="2">
        <f t="shared" si="106"/>
        <v>1.8663731973141223E-2</v>
      </c>
      <c r="H750" s="2">
        <f t="shared" si="103"/>
        <v>0.20600985238240421</v>
      </c>
      <c r="I750" s="2">
        <f t="shared" si="104"/>
        <v>17.081937761573286</v>
      </c>
    </row>
    <row r="751" spans="1:9" ht="13.5" x14ac:dyDescent="0.25">
      <c r="A751" s="3">
        <f>TITRES_STAT!B754</f>
        <v>43096</v>
      </c>
      <c r="B751" s="6">
        <f>TITRES_STAT!D754</f>
        <v>27.849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3.5702760494993255E-3</v>
      </c>
      <c r="G751" s="2">
        <f t="shared" si="106"/>
        <v>1.7330608260773993E-2</v>
      </c>
      <c r="H751" s="2">
        <f t="shared" si="103"/>
        <v>0.20600985238240421</v>
      </c>
      <c r="I751" s="2">
        <f t="shared" si="104"/>
        <v>17.081937761573286</v>
      </c>
    </row>
    <row r="752" spans="1:9" ht="13.5" x14ac:dyDescent="0.25">
      <c r="A752" s="3">
        <f>TITRES_STAT!B755</f>
        <v>43097</v>
      </c>
      <c r="B752" s="6">
        <f>TITRES_STAT!D755</f>
        <v>27.849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3.315256331677945E-3</v>
      </c>
      <c r="G752" s="2">
        <f t="shared" si="106"/>
        <v>1.6092707670718708E-2</v>
      </c>
      <c r="H752" s="2">
        <f t="shared" si="103"/>
        <v>0.20600985238240421</v>
      </c>
      <c r="I752" s="2">
        <f t="shared" si="104"/>
        <v>17.081937761573286</v>
      </c>
    </row>
    <row r="753" spans="1:9" ht="13.5" x14ac:dyDescent="0.25">
      <c r="A753" s="3">
        <f>TITRES_STAT!B756</f>
        <v>43098</v>
      </c>
      <c r="B753" s="6">
        <f>TITRES_STAT!D756</f>
        <v>27.849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3.0784523079866633E-3</v>
      </c>
      <c r="G753" s="2">
        <f t="shared" si="106"/>
        <v>1.4943228551381657E-2</v>
      </c>
      <c r="H753" s="2">
        <f t="shared" si="103"/>
        <v>0.20600985238240424</v>
      </c>
      <c r="I753" s="2">
        <f t="shared" si="104"/>
        <v>17.0819377615733</v>
      </c>
    </row>
    <row r="754" spans="1:9" ht="13.5" x14ac:dyDescent="0.25">
      <c r="A754" s="3">
        <f>TITRES_STAT!B757</f>
        <v>43102</v>
      </c>
      <c r="B754" s="6">
        <f>TITRES_STAT!D757</f>
        <v>27.849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2.8585628574161874E-3</v>
      </c>
      <c r="G754" s="2">
        <f t="shared" si="106"/>
        <v>1.3875855083425825E-2</v>
      </c>
      <c r="H754" s="2">
        <f t="shared" si="103"/>
        <v>0.20600985238240421</v>
      </c>
      <c r="I754" s="2">
        <f t="shared" si="104"/>
        <v>17.081937761573286</v>
      </c>
    </row>
    <row r="755" spans="1:9" ht="13.5" x14ac:dyDescent="0.25">
      <c r="A755" s="3">
        <f>TITRES_STAT!B758</f>
        <v>43103</v>
      </c>
      <c r="B755" s="6">
        <f>TITRES_STAT!D758</f>
        <v>27.849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2.6543797961721743E-3</v>
      </c>
      <c r="G755" s="2">
        <f t="shared" si="106"/>
        <v>1.2884722577466838E-2</v>
      </c>
      <c r="H755" s="2">
        <f t="shared" si="103"/>
        <v>0.20600985238240424</v>
      </c>
      <c r="I755" s="2">
        <f t="shared" si="104"/>
        <v>17.0819377615733</v>
      </c>
    </row>
    <row r="756" spans="1:9" ht="13.5" x14ac:dyDescent="0.25">
      <c r="A756" s="3">
        <f>TITRES_STAT!B759</f>
        <v>43104</v>
      </c>
      <c r="B756" s="6">
        <f>TITRES_STAT!D759</f>
        <v>27.849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2.4647812393027331E-3</v>
      </c>
      <c r="G756" s="2">
        <f t="shared" si="106"/>
        <v>1.196438525050492E-2</v>
      </c>
      <c r="H756" s="2">
        <f t="shared" si="103"/>
        <v>0.20600985238240424</v>
      </c>
      <c r="I756" s="2">
        <f t="shared" si="104"/>
        <v>17.0819377615733</v>
      </c>
    </row>
    <row r="757" spans="1:9" ht="13.5" x14ac:dyDescent="0.25">
      <c r="A757" s="3">
        <f>TITRES_STAT!B760</f>
        <v>43105</v>
      </c>
      <c r="B757" s="6">
        <f>TITRES_STAT!D760</f>
        <v>27.016999999999999</v>
      </c>
      <c r="C757" s="2">
        <f t="shared" si="99"/>
        <v>-0.83200000000000074</v>
      </c>
      <c r="D757" s="2">
        <f t="shared" si="100"/>
        <v>0</v>
      </c>
      <c r="E757" s="2">
        <f t="shared" si="101"/>
        <v>0.83200000000000074</v>
      </c>
      <c r="F757" s="2">
        <f t="shared" si="106"/>
        <v>2.2887254364953947E-3</v>
      </c>
      <c r="G757" s="2">
        <f t="shared" si="106"/>
        <v>7.0538357732611759E-2</v>
      </c>
      <c r="H757" s="2">
        <f t="shared" si="103"/>
        <v>3.2446537034094516E-2</v>
      </c>
      <c r="I757" s="2">
        <f t="shared" si="104"/>
        <v>3.1426844751984504</v>
      </c>
    </row>
    <row r="758" spans="1:9" ht="13.5" x14ac:dyDescent="0.25">
      <c r="A758" s="3">
        <f>TITRES_STAT!B761</f>
        <v>43108</v>
      </c>
      <c r="B758" s="6">
        <f>TITRES_STAT!D761</f>
        <v>27.016999999999999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2.1252450481742948E-3</v>
      </c>
      <c r="G758" s="2">
        <f t="shared" si="106"/>
        <v>6.5499903608853785E-2</v>
      </c>
      <c r="H758" s="2">
        <f t="shared" si="103"/>
        <v>3.2446537034094509E-2</v>
      </c>
      <c r="I758" s="2">
        <f t="shared" si="104"/>
        <v>3.1426844751984504</v>
      </c>
    </row>
    <row r="759" spans="1:9" ht="13.5" x14ac:dyDescent="0.25">
      <c r="A759" s="3">
        <f>TITRES_STAT!B762</f>
        <v>43109</v>
      </c>
      <c r="B759" s="6">
        <f>TITRES_STAT!D762</f>
        <v>27.016999999999999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1.9734418304475595E-3</v>
      </c>
      <c r="G759" s="2">
        <f t="shared" si="106"/>
        <v>6.082133906536423E-2</v>
      </c>
      <c r="H759" s="2">
        <f t="shared" si="103"/>
        <v>3.2446537034094509E-2</v>
      </c>
      <c r="I759" s="2">
        <f t="shared" si="104"/>
        <v>3.1426844751984504</v>
      </c>
    </row>
    <row r="760" spans="1:9" ht="13.5" x14ac:dyDescent="0.25">
      <c r="A760" s="3">
        <f>TITRES_STAT!B763</f>
        <v>43110</v>
      </c>
      <c r="B760" s="6">
        <f>TITRES_STAT!D763</f>
        <v>26.210999999999999</v>
      </c>
      <c r="C760" s="2">
        <f t="shared" si="99"/>
        <v>-0.80600000000000094</v>
      </c>
      <c r="D760" s="2">
        <f t="shared" si="100"/>
        <v>0</v>
      </c>
      <c r="E760" s="2">
        <f t="shared" si="101"/>
        <v>0.80600000000000094</v>
      </c>
      <c r="F760" s="2">
        <f t="shared" si="106"/>
        <v>1.8324816997013053E-3</v>
      </c>
      <c r="G760" s="2">
        <f t="shared" si="106"/>
        <v>0.11404838627498114</v>
      </c>
      <c r="H760" s="2">
        <f t="shared" si="103"/>
        <v>1.6067581134230374E-2</v>
      </c>
      <c r="I760" s="2">
        <f t="shared" si="104"/>
        <v>1.5813496496260768</v>
      </c>
    </row>
    <row r="761" spans="1:9" ht="13.5" x14ac:dyDescent="0.25">
      <c r="A761" s="3">
        <f>TITRES_STAT!B764</f>
        <v>43111</v>
      </c>
      <c r="B761" s="6">
        <f>TITRES_STAT!D764</f>
        <v>26.210999999999999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1.7015901497226405E-3</v>
      </c>
      <c r="G761" s="2">
        <f t="shared" si="106"/>
        <v>0.10590207296962535</v>
      </c>
      <c r="H761" s="2">
        <f t="shared" si="103"/>
        <v>1.6067581134230371E-2</v>
      </c>
      <c r="I761" s="2">
        <f t="shared" si="104"/>
        <v>1.5813496496260768</v>
      </c>
    </row>
    <row r="762" spans="1:9" ht="13.5" x14ac:dyDescent="0.25">
      <c r="A762" s="3">
        <f>TITRES_STAT!B765</f>
        <v>43112</v>
      </c>
      <c r="B762" s="6">
        <f>TITRES_STAT!D765</f>
        <v>27.016999999999999</v>
      </c>
      <c r="C762" s="2">
        <f t="shared" si="99"/>
        <v>0.80600000000000094</v>
      </c>
      <c r="D762" s="2">
        <f t="shared" si="100"/>
        <v>0.80600000000000094</v>
      </c>
      <c r="E762" s="2">
        <f t="shared" si="101"/>
        <v>0</v>
      </c>
      <c r="F762" s="2">
        <f t="shared" si="106"/>
        <v>5.9151476567599663E-2</v>
      </c>
      <c r="G762" s="2">
        <f t="shared" si="106"/>
        <v>9.8337639186080697E-2</v>
      </c>
      <c r="H762" s="2">
        <f t="shared" si="103"/>
        <v>0.60151410037075936</v>
      </c>
      <c r="I762" s="2">
        <f t="shared" si="104"/>
        <v>37.559088629410475</v>
      </c>
    </row>
    <row r="763" spans="1:9" ht="13.5" x14ac:dyDescent="0.25">
      <c r="A763" s="3">
        <f>TITRES_STAT!B766</f>
        <v>43115</v>
      </c>
      <c r="B763" s="6">
        <f>TITRES_STAT!D766</f>
        <v>27.016999999999999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5.4926371098485402E-2</v>
      </c>
      <c r="G763" s="2">
        <f t="shared" si="106"/>
        <v>9.131352210136065E-2</v>
      </c>
      <c r="H763" s="2">
        <f t="shared" si="103"/>
        <v>0.60151410037075936</v>
      </c>
      <c r="I763" s="2">
        <f t="shared" si="104"/>
        <v>37.559088629410475</v>
      </c>
    </row>
    <row r="764" spans="1:9" ht="13.5" x14ac:dyDescent="0.25">
      <c r="A764" s="3">
        <f>TITRES_STAT!B767</f>
        <v>43116</v>
      </c>
      <c r="B764" s="6">
        <f>TITRES_STAT!D767</f>
        <v>27.026</v>
      </c>
      <c r="C764" s="2">
        <f t="shared" si="99"/>
        <v>9.0000000000003411E-3</v>
      </c>
      <c r="D764" s="2">
        <f t="shared" si="100"/>
        <v>9.0000000000003411E-3</v>
      </c>
      <c r="E764" s="2">
        <f t="shared" si="101"/>
        <v>0</v>
      </c>
      <c r="F764" s="2">
        <f t="shared" si="106"/>
        <v>5.1645916020022178E-2</v>
      </c>
      <c r="G764" s="2">
        <f t="shared" si="106"/>
        <v>8.4791127665549179E-2</v>
      </c>
      <c r="H764" s="2">
        <f t="shared" si="103"/>
        <v>0.60909575614720868</v>
      </c>
      <c r="I764" s="2">
        <f t="shared" si="104"/>
        <v>37.85329454883513</v>
      </c>
    </row>
    <row r="765" spans="1:9" ht="13.5" x14ac:dyDescent="0.25">
      <c r="A765" s="3">
        <f>TITRES_STAT!B768</f>
        <v>43117</v>
      </c>
      <c r="B765" s="6">
        <f>TITRES_STAT!D768</f>
        <v>27.016999999999999</v>
      </c>
      <c r="C765" s="2">
        <f t="shared" si="99"/>
        <v>-9.0000000000003411E-3</v>
      </c>
      <c r="D765" s="2">
        <f t="shared" si="100"/>
        <v>0</v>
      </c>
      <c r="E765" s="2">
        <f t="shared" si="101"/>
        <v>9.0000000000003411E-3</v>
      </c>
      <c r="F765" s="2">
        <f t="shared" ref="F765:G780" si="107">((F764*13)+D765)/14</f>
        <v>4.7956922018592023E-2</v>
      </c>
      <c r="G765" s="2">
        <f t="shared" si="107"/>
        <v>7.9377475689438551E-2</v>
      </c>
      <c r="H765" s="2">
        <f t="shared" si="103"/>
        <v>0.60416285101105649</v>
      </c>
      <c r="I765" s="2">
        <f t="shared" si="104"/>
        <v>37.662189386212901</v>
      </c>
    </row>
    <row r="766" spans="1:9" ht="13.5" x14ac:dyDescent="0.25">
      <c r="A766" s="3">
        <f>TITRES_STAT!B769</f>
        <v>43118</v>
      </c>
      <c r="B766" s="6">
        <f>TITRES_STAT!D769</f>
        <v>27.016999999999999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4.4531427588692593E-2</v>
      </c>
      <c r="G766" s="2">
        <f t="shared" si="107"/>
        <v>7.3707655997335794E-2</v>
      </c>
      <c r="H766" s="2">
        <f t="shared" si="103"/>
        <v>0.60416285101105649</v>
      </c>
      <c r="I766" s="2">
        <f t="shared" si="104"/>
        <v>37.662189386212901</v>
      </c>
    </row>
    <row r="767" spans="1:9" ht="13.5" x14ac:dyDescent="0.25">
      <c r="A767" s="3">
        <f>TITRES_STAT!B770</f>
        <v>43119</v>
      </c>
      <c r="B767" s="6">
        <f>TITRES_STAT!D770</f>
        <v>27.016999999999999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4.1350611332357408E-2</v>
      </c>
      <c r="G767" s="2">
        <f t="shared" si="107"/>
        <v>6.8442823426097518E-2</v>
      </c>
      <c r="H767" s="2">
        <f t="shared" si="103"/>
        <v>0.6041628510110566</v>
      </c>
      <c r="I767" s="2">
        <f t="shared" si="104"/>
        <v>37.662189386212908</v>
      </c>
    </row>
    <row r="768" spans="1:9" ht="13.5" x14ac:dyDescent="0.25">
      <c r="A768" s="3">
        <f>TITRES_STAT!B771</f>
        <v>43122</v>
      </c>
      <c r="B768" s="6">
        <f>TITRES_STAT!D771</f>
        <v>27.016999999999999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3.8396996237189021E-2</v>
      </c>
      <c r="G768" s="2">
        <f t="shared" si="107"/>
        <v>6.3554050324233405E-2</v>
      </c>
      <c r="H768" s="2">
        <f t="shared" si="103"/>
        <v>0.6041628510110566</v>
      </c>
      <c r="I768" s="2">
        <f t="shared" si="104"/>
        <v>37.662189386212908</v>
      </c>
    </row>
    <row r="769" spans="1:9" ht="13.5" x14ac:dyDescent="0.25">
      <c r="A769" s="3">
        <f>TITRES_STAT!B772</f>
        <v>43123</v>
      </c>
      <c r="B769" s="6">
        <f>TITRES_STAT!D772</f>
        <v>28.231000000000002</v>
      </c>
      <c r="C769" s="2">
        <f t="shared" si="99"/>
        <v>1.2140000000000022</v>
      </c>
      <c r="D769" s="2">
        <f t="shared" si="100"/>
        <v>1.2140000000000022</v>
      </c>
      <c r="E769" s="2">
        <f t="shared" si="101"/>
        <v>0</v>
      </c>
      <c r="F769" s="2">
        <f t="shared" si="107"/>
        <v>0.12236863936310424</v>
      </c>
      <c r="G769" s="2">
        <f t="shared" si="107"/>
        <v>5.9014475301073878E-2</v>
      </c>
      <c r="H769" s="2">
        <f t="shared" si="103"/>
        <v>2.0735360051718956</v>
      </c>
      <c r="I769" s="2">
        <f t="shared" si="104"/>
        <v>67.464184629128084</v>
      </c>
    </row>
    <row r="770" spans="1:9" ht="13.5" x14ac:dyDescent="0.25">
      <c r="A770" s="3">
        <f>TITRES_STAT!B773</f>
        <v>43124</v>
      </c>
      <c r="B770" s="6">
        <f>TITRES_STAT!D773</f>
        <v>28.231000000000002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0.11362802226573965</v>
      </c>
      <c r="G770" s="2">
        <f t="shared" si="107"/>
        <v>5.4799155636711457E-2</v>
      </c>
      <c r="H770" s="2">
        <f t="shared" si="103"/>
        <v>2.0735360051718956</v>
      </c>
      <c r="I770" s="2">
        <f t="shared" si="104"/>
        <v>67.464184629128084</v>
      </c>
    </row>
    <row r="771" spans="1:9" ht="13.5" x14ac:dyDescent="0.25">
      <c r="A771" s="3">
        <f>TITRES_STAT!B774</f>
        <v>43125</v>
      </c>
      <c r="B771" s="6">
        <f>TITRES_STAT!D774</f>
        <v>28.231000000000002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0.10551173496104396</v>
      </c>
      <c r="G771" s="2">
        <f t="shared" si="107"/>
        <v>5.0884930234089208E-2</v>
      </c>
      <c r="H771" s="2">
        <f t="shared" si="103"/>
        <v>2.0735360051718961</v>
      </c>
      <c r="I771" s="2">
        <f t="shared" si="104"/>
        <v>67.464184629128098</v>
      </c>
    </row>
    <row r="772" spans="1:9" ht="13.5" x14ac:dyDescent="0.25">
      <c r="A772" s="3">
        <f>TITRES_STAT!B775</f>
        <v>43126</v>
      </c>
      <c r="B772" s="6">
        <f>TITRES_STAT!D775</f>
        <v>28.263999999999999</v>
      </c>
      <c r="C772" s="2">
        <f t="shared" si="108"/>
        <v>3.2999999999997698E-2</v>
      </c>
      <c r="D772" s="2">
        <f t="shared" si="109"/>
        <v>3.2999999999997698E-2</v>
      </c>
      <c r="E772" s="2">
        <f t="shared" si="110"/>
        <v>0</v>
      </c>
      <c r="F772" s="2">
        <f t="shared" si="107"/>
        <v>0.10033232532096924</v>
      </c>
      <c r="G772" s="2">
        <f t="shared" si="107"/>
        <v>4.7250292360225696E-2</v>
      </c>
      <c r="H772" s="2">
        <f t="shared" si="103"/>
        <v>2.1234223178146276</v>
      </c>
      <c r="I772" s="2">
        <f t="shared" si="104"/>
        <v>67.983836374081093</v>
      </c>
    </row>
    <row r="773" spans="1:9" ht="13.5" x14ac:dyDescent="0.25">
      <c r="A773" s="3">
        <f>TITRES_STAT!B776</f>
        <v>43129</v>
      </c>
      <c r="B773" s="6">
        <f>TITRES_STAT!D776</f>
        <v>28.263999999999999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9.3165730655185727E-2</v>
      </c>
      <c r="G773" s="2">
        <f t="shared" si="107"/>
        <v>4.3875271477352429E-2</v>
      </c>
      <c r="H773" s="2">
        <f t="shared" si="103"/>
        <v>2.1234223178146281</v>
      </c>
      <c r="I773" s="2">
        <f t="shared" si="104"/>
        <v>67.983836374081108</v>
      </c>
    </row>
    <row r="774" spans="1:9" ht="13.5" x14ac:dyDescent="0.25">
      <c r="A774" s="3">
        <f>TITRES_STAT!B777</f>
        <v>43130</v>
      </c>
      <c r="B774" s="6">
        <f>TITRES_STAT!D777</f>
        <v>28.263999999999999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8.6511035608386758E-2</v>
      </c>
      <c r="G774" s="2">
        <f t="shared" si="107"/>
        <v>4.0741323514684402E-2</v>
      </c>
      <c r="H774" s="2">
        <f t="shared" si="103"/>
        <v>2.1234223178146281</v>
      </c>
      <c r="I774" s="2">
        <f t="shared" si="104"/>
        <v>67.983836374081108</v>
      </c>
    </row>
    <row r="775" spans="1:9" ht="13.5" x14ac:dyDescent="0.25">
      <c r="A775" s="3">
        <f>TITRES_STAT!B778</f>
        <v>43131</v>
      </c>
      <c r="B775" s="6">
        <f>TITRES_STAT!D778</f>
        <v>28.263999999999999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8.0331675922073423E-2</v>
      </c>
      <c r="G775" s="2">
        <f t="shared" si="107"/>
        <v>3.7831228977921232E-2</v>
      </c>
      <c r="H775" s="2">
        <f t="shared" si="103"/>
        <v>2.1234223178146281</v>
      </c>
      <c r="I775" s="2">
        <f t="shared" si="104"/>
        <v>67.983836374081108</v>
      </c>
    </row>
    <row r="776" spans="1:9" ht="13.5" x14ac:dyDescent="0.25">
      <c r="A776" s="3">
        <f>TITRES_STAT!B779</f>
        <v>43132</v>
      </c>
      <c r="B776" s="6">
        <f>TITRES_STAT!D779</f>
        <v>28.263999999999999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7.4593699070496747E-2</v>
      </c>
      <c r="G776" s="2">
        <f t="shared" si="107"/>
        <v>3.512899833664114E-2</v>
      </c>
      <c r="H776" s="2">
        <f t="shared" si="103"/>
        <v>2.1234223178146281</v>
      </c>
      <c r="I776" s="2">
        <f t="shared" si="104"/>
        <v>67.983836374081108</v>
      </c>
    </row>
    <row r="777" spans="1:9" ht="13.5" x14ac:dyDescent="0.25">
      <c r="A777" s="3">
        <f>TITRES_STAT!B780</f>
        <v>43133</v>
      </c>
      <c r="B777" s="6">
        <f>TITRES_STAT!D780</f>
        <v>28.263999999999999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6.9265577708318413E-2</v>
      </c>
      <c r="G777" s="2">
        <f t="shared" si="107"/>
        <v>3.2619784169738202E-2</v>
      </c>
      <c r="H777" s="2">
        <f t="shared" si="103"/>
        <v>2.1234223178146281</v>
      </c>
      <c r="I777" s="2">
        <f t="shared" si="104"/>
        <v>67.983836374081108</v>
      </c>
    </row>
    <row r="778" spans="1:9" ht="13.5" x14ac:dyDescent="0.25">
      <c r="A778" s="3">
        <f>TITRES_STAT!B781</f>
        <v>43136</v>
      </c>
      <c r="B778" s="6">
        <f>TITRES_STAT!D781</f>
        <v>28.263999999999999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6.4318036443438517E-2</v>
      </c>
      <c r="G778" s="2">
        <f t="shared" si="107"/>
        <v>3.0289799586185471E-2</v>
      </c>
      <c r="H778" s="2">
        <f t="shared" si="103"/>
        <v>2.1234223178146281</v>
      </c>
      <c r="I778" s="2">
        <f t="shared" si="104"/>
        <v>67.983836374081108</v>
      </c>
    </row>
    <row r="779" spans="1:9" ht="13.5" x14ac:dyDescent="0.25">
      <c r="A779" s="3">
        <f>TITRES_STAT!B782</f>
        <v>43137</v>
      </c>
      <c r="B779" s="6">
        <f>TITRES_STAT!D782</f>
        <v>28.263999999999999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5.9723890983192911E-2</v>
      </c>
      <c r="G779" s="2">
        <f t="shared" si="107"/>
        <v>2.8126242472886507E-2</v>
      </c>
      <c r="H779" s="2">
        <f t="shared" si="103"/>
        <v>2.1234223178146285</v>
      </c>
      <c r="I779" s="2">
        <f t="shared" si="104"/>
        <v>67.983836374081108</v>
      </c>
    </row>
    <row r="780" spans="1:9" ht="13.5" x14ac:dyDescent="0.25">
      <c r="A780" s="3">
        <f>TITRES_STAT!B783</f>
        <v>43138</v>
      </c>
      <c r="B780" s="6">
        <f>TITRES_STAT!D783</f>
        <v>28.263999999999999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5.5457898770107705E-2</v>
      </c>
      <c r="G780" s="2">
        <f t="shared" si="107"/>
        <v>2.6117225153394614E-2</v>
      </c>
      <c r="H780" s="2">
        <f t="shared" si="103"/>
        <v>2.1234223178146285</v>
      </c>
      <c r="I780" s="2">
        <f t="shared" si="104"/>
        <v>67.983836374081108</v>
      </c>
    </row>
    <row r="781" spans="1:9" ht="13.5" x14ac:dyDescent="0.25">
      <c r="A781" s="3">
        <f>TITRES_STAT!B784</f>
        <v>43139</v>
      </c>
      <c r="B781" s="6">
        <f>TITRES_STAT!D784</f>
        <v>28.263999999999999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5.1496620286528585E-2</v>
      </c>
      <c r="G781" s="2">
        <f t="shared" si="111"/>
        <v>2.4251709071009285E-2</v>
      </c>
      <c r="H781" s="2">
        <f t="shared" si="103"/>
        <v>2.1234223178146285</v>
      </c>
      <c r="I781" s="2">
        <f t="shared" si="104"/>
        <v>67.983836374081108</v>
      </c>
    </row>
    <row r="782" spans="1:9" ht="13.5" x14ac:dyDescent="0.25">
      <c r="A782" s="3">
        <f>TITRES_STAT!B785</f>
        <v>43140</v>
      </c>
      <c r="B782" s="6">
        <f>TITRES_STAT!D785</f>
        <v>28.263999999999999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4.7818290266062262E-2</v>
      </c>
      <c r="G782" s="2">
        <f t="shared" si="111"/>
        <v>2.2519444137365764E-2</v>
      </c>
      <c r="H782" s="2">
        <f t="shared" si="103"/>
        <v>2.1234223178146285</v>
      </c>
      <c r="I782" s="2">
        <f t="shared" si="104"/>
        <v>67.983836374081108</v>
      </c>
    </row>
    <row r="783" spans="1:9" ht="13.5" x14ac:dyDescent="0.25">
      <c r="A783" s="3">
        <f>TITRES_STAT!B786</f>
        <v>43143</v>
      </c>
      <c r="B783" s="6">
        <f>TITRES_STAT!D786</f>
        <v>28.263999999999999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4.4402698104200673E-2</v>
      </c>
      <c r="G783" s="2">
        <f t="shared" si="111"/>
        <v>2.0910912413268208E-2</v>
      </c>
      <c r="H783" s="2">
        <f t="shared" si="103"/>
        <v>2.123422317814629</v>
      </c>
      <c r="I783" s="2">
        <f t="shared" si="104"/>
        <v>67.983836374081108</v>
      </c>
    </row>
    <row r="784" spans="1:9" ht="13.5" x14ac:dyDescent="0.25">
      <c r="A784" s="3">
        <f>TITRES_STAT!B787</f>
        <v>43144</v>
      </c>
      <c r="B784" s="6">
        <f>TITRES_STAT!D787</f>
        <v>28.263999999999999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4.1231076811043481E-2</v>
      </c>
      <c r="G784" s="2">
        <f t="shared" si="111"/>
        <v>1.9417275812320479E-2</v>
      </c>
      <c r="H784" s="2">
        <f t="shared" si="103"/>
        <v>2.1234223178146285</v>
      </c>
      <c r="I784" s="2">
        <f t="shared" si="104"/>
        <v>67.983836374081108</v>
      </c>
    </row>
    <row r="785" spans="1:9" ht="13.5" x14ac:dyDescent="0.25">
      <c r="A785" s="3">
        <f>TITRES_STAT!B788</f>
        <v>43145</v>
      </c>
      <c r="B785" s="6">
        <f>TITRES_STAT!D788</f>
        <v>28.263999999999999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3.8285999895968946E-2</v>
      </c>
      <c r="G785" s="2">
        <f t="shared" si="111"/>
        <v>1.8030327540011874E-2</v>
      </c>
      <c r="H785" s="2">
        <f t="shared" ref="H785:H848" si="112">F785/G785</f>
        <v>2.1234223178146285</v>
      </c>
      <c r="I785" s="2">
        <f t="shared" ref="I785:I848" si="113">IF(G785=0,100,100-(100/(1+H785)))</f>
        <v>67.983836374081108</v>
      </c>
    </row>
    <row r="786" spans="1:9" ht="13.5" x14ac:dyDescent="0.25">
      <c r="A786" s="3">
        <f>TITRES_STAT!B789</f>
        <v>43146</v>
      </c>
      <c r="B786" s="6">
        <f>TITRES_STAT!D789</f>
        <v>28.263999999999999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3.5551285617685453E-2</v>
      </c>
      <c r="G786" s="2">
        <f t="shared" si="111"/>
        <v>1.6742447001439599E-2</v>
      </c>
      <c r="H786" s="2">
        <f t="shared" si="112"/>
        <v>2.1234223178146285</v>
      </c>
      <c r="I786" s="2">
        <f t="shared" si="113"/>
        <v>67.983836374081108</v>
      </c>
    </row>
    <row r="787" spans="1:9" ht="13.5" x14ac:dyDescent="0.25">
      <c r="A787" s="3">
        <f>TITRES_STAT!B790</f>
        <v>43147</v>
      </c>
      <c r="B787" s="6">
        <f>TITRES_STAT!D790</f>
        <v>28.263999999999999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3.3011908073565063E-2</v>
      </c>
      <c r="G787" s="2">
        <f t="shared" si="111"/>
        <v>1.5546557929908198E-2</v>
      </c>
      <c r="H787" s="2">
        <f t="shared" si="112"/>
        <v>2.123422317814629</v>
      </c>
      <c r="I787" s="2">
        <f t="shared" si="113"/>
        <v>67.983836374081108</v>
      </c>
    </row>
    <row r="788" spans="1:9" ht="13.5" x14ac:dyDescent="0.25">
      <c r="A788" s="3">
        <f>TITRES_STAT!B791</f>
        <v>43150</v>
      </c>
      <c r="B788" s="6">
        <f>TITRES_STAT!D791</f>
        <v>28.263999999999999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3.0653914639738988E-2</v>
      </c>
      <c r="G788" s="2">
        <f t="shared" si="111"/>
        <v>1.4436089506343328E-2</v>
      </c>
      <c r="H788" s="2">
        <f t="shared" si="112"/>
        <v>2.1234223178146285</v>
      </c>
      <c r="I788" s="2">
        <f t="shared" si="113"/>
        <v>67.983836374081108</v>
      </c>
    </row>
    <row r="789" spans="1:9" ht="13.5" x14ac:dyDescent="0.25">
      <c r="A789" s="3">
        <f>TITRES_STAT!B792</f>
        <v>43151</v>
      </c>
      <c r="B789" s="6">
        <f>TITRES_STAT!D792</f>
        <v>28.263999999999999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2.846434930832906E-2</v>
      </c>
      <c r="G789" s="2">
        <f t="shared" si="111"/>
        <v>1.3404940255890233E-2</v>
      </c>
      <c r="H789" s="2">
        <f t="shared" si="112"/>
        <v>2.1234223178146285</v>
      </c>
      <c r="I789" s="2">
        <f t="shared" si="113"/>
        <v>67.983836374081108</v>
      </c>
    </row>
    <row r="790" spans="1:9" ht="13.5" x14ac:dyDescent="0.25">
      <c r="A790" s="3">
        <f>TITRES_STAT!B793</f>
        <v>43152</v>
      </c>
      <c r="B790" s="6">
        <f>TITRES_STAT!D793</f>
        <v>26.992999999999999</v>
      </c>
      <c r="C790" s="2">
        <f t="shared" si="108"/>
        <v>-1.2710000000000008</v>
      </c>
      <c r="D790" s="2">
        <f t="shared" si="109"/>
        <v>0</v>
      </c>
      <c r="E790" s="2">
        <f t="shared" si="110"/>
        <v>1.2710000000000008</v>
      </c>
      <c r="F790" s="2">
        <f t="shared" si="111"/>
        <v>2.6431181500591268E-2</v>
      </c>
      <c r="G790" s="2">
        <f t="shared" si="111"/>
        <v>0.10323315880904098</v>
      </c>
      <c r="H790" s="2">
        <f t="shared" si="112"/>
        <v>0.25603383453065925</v>
      </c>
      <c r="I790" s="2">
        <f t="shared" si="113"/>
        <v>20.384310318068074</v>
      </c>
    </row>
    <row r="791" spans="1:9" ht="13.5" x14ac:dyDescent="0.25">
      <c r="A791" s="3">
        <f>TITRES_STAT!B794</f>
        <v>43153</v>
      </c>
      <c r="B791" s="6">
        <f>TITRES_STAT!D794</f>
        <v>26.186</v>
      </c>
      <c r="C791" s="2">
        <f t="shared" si="108"/>
        <v>-0.80699999999999861</v>
      </c>
      <c r="D791" s="2">
        <f t="shared" si="109"/>
        <v>0</v>
      </c>
      <c r="E791" s="2">
        <f t="shared" si="110"/>
        <v>0.80699999999999861</v>
      </c>
      <c r="F791" s="2">
        <f t="shared" si="111"/>
        <v>2.4543239964834752E-2</v>
      </c>
      <c r="G791" s="2">
        <f t="shared" si="111"/>
        <v>0.15350221889410937</v>
      </c>
      <c r="H791" s="2">
        <f t="shared" si="112"/>
        <v>0.15988850286109185</v>
      </c>
      <c r="I791" s="2">
        <f t="shared" si="113"/>
        <v>13.784816598034695</v>
      </c>
    </row>
    <row r="792" spans="1:9" ht="13.5" x14ac:dyDescent="0.25">
      <c r="A792" s="3">
        <f>TITRES_STAT!B795</f>
        <v>43154</v>
      </c>
      <c r="B792" s="6">
        <f>TITRES_STAT!D795</f>
        <v>26.186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2.2790151395917984E-2</v>
      </c>
      <c r="G792" s="2">
        <f t="shared" si="111"/>
        <v>0.14253777468738726</v>
      </c>
      <c r="H792" s="2">
        <f t="shared" si="112"/>
        <v>0.15988850286109185</v>
      </c>
      <c r="I792" s="2">
        <f t="shared" si="113"/>
        <v>13.784816598034695</v>
      </c>
    </row>
    <row r="793" spans="1:9" ht="13.5" x14ac:dyDescent="0.25">
      <c r="A793" s="3">
        <f>TITRES_STAT!B796</f>
        <v>43157</v>
      </c>
      <c r="B793" s="6">
        <f>TITRES_STAT!D796</f>
        <v>25.413</v>
      </c>
      <c r="C793" s="2">
        <f t="shared" si="108"/>
        <v>-0.77299999999999969</v>
      </c>
      <c r="D793" s="2">
        <f t="shared" si="109"/>
        <v>0</v>
      </c>
      <c r="E793" s="2">
        <f t="shared" si="110"/>
        <v>0.77299999999999969</v>
      </c>
      <c r="F793" s="2">
        <f t="shared" si="111"/>
        <v>2.11622834390667E-2</v>
      </c>
      <c r="G793" s="2">
        <f t="shared" si="111"/>
        <v>0.18757079078114527</v>
      </c>
      <c r="H793" s="2">
        <f t="shared" si="112"/>
        <v>0.11282291528939881</v>
      </c>
      <c r="I793" s="2">
        <f t="shared" si="113"/>
        <v>10.138442850096993</v>
      </c>
    </row>
    <row r="794" spans="1:9" ht="13.5" x14ac:dyDescent="0.25">
      <c r="A794" s="3">
        <f>TITRES_STAT!B797</f>
        <v>43158</v>
      </c>
      <c r="B794" s="6">
        <f>TITRES_STAT!D797</f>
        <v>25.413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1.9650691764847652E-2</v>
      </c>
      <c r="G794" s="2">
        <f t="shared" si="111"/>
        <v>0.1741728771539206</v>
      </c>
      <c r="H794" s="2">
        <f t="shared" si="112"/>
        <v>0.11282291528939882</v>
      </c>
      <c r="I794" s="2">
        <f t="shared" si="113"/>
        <v>10.138442850096993</v>
      </c>
    </row>
    <row r="795" spans="1:9" ht="13.5" x14ac:dyDescent="0.25">
      <c r="A795" s="3">
        <f>TITRES_STAT!B798</f>
        <v>43159</v>
      </c>
      <c r="B795" s="6">
        <f>TITRES_STAT!D798</f>
        <v>25.413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1.8247070924501393E-2</v>
      </c>
      <c r="G795" s="2">
        <f t="shared" si="111"/>
        <v>0.16173195735721199</v>
      </c>
      <c r="H795" s="2">
        <f t="shared" si="112"/>
        <v>0.11282291528939883</v>
      </c>
      <c r="I795" s="2">
        <f t="shared" si="113"/>
        <v>10.138442850096993</v>
      </c>
    </row>
    <row r="796" spans="1:9" ht="13.5" x14ac:dyDescent="0.25">
      <c r="A796" s="3">
        <f>TITRES_STAT!B799</f>
        <v>43160</v>
      </c>
      <c r="B796" s="6">
        <f>TITRES_STAT!D799</f>
        <v>25.413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1.6943708715608435E-2</v>
      </c>
      <c r="G796" s="2">
        <f t="shared" si="111"/>
        <v>0.15017967468883972</v>
      </c>
      <c r="H796" s="2">
        <f t="shared" si="112"/>
        <v>0.11282291528939882</v>
      </c>
      <c r="I796" s="2">
        <f t="shared" si="113"/>
        <v>10.138442850096993</v>
      </c>
    </row>
    <row r="797" spans="1:9" ht="13.5" x14ac:dyDescent="0.25">
      <c r="A797" s="3">
        <f>TITRES_STAT!B800</f>
        <v>43161</v>
      </c>
      <c r="B797" s="6">
        <f>TITRES_STAT!D800</f>
        <v>24.657</v>
      </c>
      <c r="C797" s="2">
        <f t="shared" si="108"/>
        <v>-0.75600000000000023</v>
      </c>
      <c r="D797" s="2">
        <f t="shared" si="109"/>
        <v>0</v>
      </c>
      <c r="E797" s="2">
        <f t="shared" si="110"/>
        <v>0.75600000000000023</v>
      </c>
      <c r="F797" s="2">
        <f t="shared" ref="F797:G812" si="114">((F796*13)+D797)/14</f>
        <v>1.573344380735069E-2</v>
      </c>
      <c r="G797" s="2">
        <f t="shared" si="114"/>
        <v>0.19345255506820833</v>
      </c>
      <c r="H797" s="2">
        <f t="shared" si="112"/>
        <v>8.132972863451364E-2</v>
      </c>
      <c r="I797" s="2">
        <f t="shared" si="113"/>
        <v>7.5212700142088522</v>
      </c>
    </row>
    <row r="798" spans="1:9" ht="13.5" x14ac:dyDescent="0.25">
      <c r="A798" s="3">
        <f>TITRES_STAT!B801</f>
        <v>43164</v>
      </c>
      <c r="B798" s="6">
        <f>TITRES_STAT!D801</f>
        <v>24.657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1.4609626392539926E-2</v>
      </c>
      <c r="G798" s="2">
        <f t="shared" si="114"/>
        <v>0.17963451542047917</v>
      </c>
      <c r="H798" s="2">
        <f t="shared" si="112"/>
        <v>8.132972863451364E-2</v>
      </c>
      <c r="I798" s="2">
        <f t="shared" si="113"/>
        <v>7.5212700142088522</v>
      </c>
    </row>
    <row r="799" spans="1:9" ht="13.5" x14ac:dyDescent="0.25">
      <c r="A799" s="3">
        <f>TITRES_STAT!B802</f>
        <v>43165</v>
      </c>
      <c r="B799" s="6">
        <f>TITRES_STAT!D802</f>
        <v>24.657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1.3566081650215648E-2</v>
      </c>
      <c r="G799" s="2">
        <f t="shared" si="114"/>
        <v>0.16680347860473069</v>
      </c>
      <c r="H799" s="2">
        <f t="shared" si="112"/>
        <v>8.132972863451364E-2</v>
      </c>
      <c r="I799" s="2">
        <f t="shared" si="113"/>
        <v>7.5212700142088522</v>
      </c>
    </row>
    <row r="800" spans="1:9" ht="13.5" x14ac:dyDescent="0.25">
      <c r="A800" s="3">
        <f>TITRES_STAT!B803</f>
        <v>43166</v>
      </c>
      <c r="B800" s="6">
        <f>TITRES_STAT!D803</f>
        <v>24.657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1.2597075818057387E-2</v>
      </c>
      <c r="G800" s="2">
        <f t="shared" si="114"/>
        <v>0.15488894441867851</v>
      </c>
      <c r="H800" s="2">
        <f t="shared" si="112"/>
        <v>8.1329728634513626E-2</v>
      </c>
      <c r="I800" s="2">
        <f t="shared" si="113"/>
        <v>7.5212700142088522</v>
      </c>
    </row>
    <row r="801" spans="1:9" ht="13.5" x14ac:dyDescent="0.25">
      <c r="A801" s="3">
        <f>TITRES_STAT!B804</f>
        <v>43167</v>
      </c>
      <c r="B801" s="6">
        <f>TITRES_STAT!D804</f>
        <v>24.657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1.1697284688196145E-2</v>
      </c>
      <c r="G801" s="2">
        <f t="shared" si="114"/>
        <v>0.1438254483887729</v>
      </c>
      <c r="H801" s="2">
        <f t="shared" si="112"/>
        <v>8.1329728634513626E-2</v>
      </c>
      <c r="I801" s="2">
        <f t="shared" si="113"/>
        <v>7.5212700142088522</v>
      </c>
    </row>
    <row r="802" spans="1:9" ht="13.5" x14ac:dyDescent="0.25">
      <c r="A802" s="3">
        <f>TITRES_STAT!B805</f>
        <v>43168</v>
      </c>
      <c r="B802" s="6">
        <f>TITRES_STAT!D805</f>
        <v>24.657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1.0861764353324992E-2</v>
      </c>
      <c r="G802" s="2">
        <f t="shared" si="114"/>
        <v>0.13355220207528912</v>
      </c>
      <c r="H802" s="2">
        <f t="shared" si="112"/>
        <v>8.1329728634513626E-2</v>
      </c>
      <c r="I802" s="2">
        <f t="shared" si="113"/>
        <v>7.5212700142088522</v>
      </c>
    </row>
    <row r="803" spans="1:9" ht="13.5" x14ac:dyDescent="0.25">
      <c r="A803" s="3">
        <f>TITRES_STAT!B806</f>
        <v>43171</v>
      </c>
      <c r="B803" s="6">
        <f>TITRES_STAT!D806</f>
        <v>24.515000000000001</v>
      </c>
      <c r="C803" s="2">
        <f t="shared" si="108"/>
        <v>-0.14199999999999946</v>
      </c>
      <c r="D803" s="2">
        <f t="shared" si="109"/>
        <v>0</v>
      </c>
      <c r="E803" s="2">
        <f t="shared" si="110"/>
        <v>0.14199999999999946</v>
      </c>
      <c r="F803" s="2">
        <f t="shared" si="114"/>
        <v>1.0085924042373207E-2</v>
      </c>
      <c r="G803" s="2">
        <f t="shared" si="114"/>
        <v>0.13415561621276842</v>
      </c>
      <c r="H803" s="2">
        <f t="shared" si="112"/>
        <v>7.5180781297870605E-2</v>
      </c>
      <c r="I803" s="2">
        <f t="shared" si="113"/>
        <v>6.9923851509993113</v>
      </c>
    </row>
    <row r="804" spans="1:9" ht="13.5" x14ac:dyDescent="0.25">
      <c r="A804" s="3">
        <f>TITRES_STAT!B807</f>
        <v>43172</v>
      </c>
      <c r="B804" s="6">
        <f>TITRES_STAT!D807</f>
        <v>24.515000000000001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9.3655008964894076E-3</v>
      </c>
      <c r="G804" s="2">
        <f t="shared" si="114"/>
        <v>0.12457307219757068</v>
      </c>
      <c r="H804" s="2">
        <f t="shared" si="112"/>
        <v>7.5180781297870619E-2</v>
      </c>
      <c r="I804" s="2">
        <f t="shared" si="113"/>
        <v>6.9923851509993113</v>
      </c>
    </row>
    <row r="805" spans="1:9" ht="13.5" x14ac:dyDescent="0.25">
      <c r="A805" s="3">
        <f>TITRES_STAT!B808</f>
        <v>43173</v>
      </c>
      <c r="B805" s="6">
        <f>TITRES_STAT!D808</f>
        <v>24.657</v>
      </c>
      <c r="C805" s="2">
        <f t="shared" si="108"/>
        <v>0.14199999999999946</v>
      </c>
      <c r="D805" s="2">
        <f t="shared" si="109"/>
        <v>0.14199999999999946</v>
      </c>
      <c r="E805" s="2">
        <f t="shared" si="110"/>
        <v>0</v>
      </c>
      <c r="F805" s="2">
        <f t="shared" si="114"/>
        <v>1.8839393689597268E-2</v>
      </c>
      <c r="G805" s="2">
        <f t="shared" si="114"/>
        <v>0.1156749956120299</v>
      </c>
      <c r="H805" s="2">
        <f t="shared" si="112"/>
        <v>0.16286487490160767</v>
      </c>
      <c r="I805" s="2">
        <f t="shared" si="113"/>
        <v>14.005485797770618</v>
      </c>
    </row>
    <row r="806" spans="1:9" ht="13.5" x14ac:dyDescent="0.25">
      <c r="A806" s="3">
        <f>TITRES_STAT!B809</f>
        <v>43174</v>
      </c>
      <c r="B806" s="6">
        <f>TITRES_STAT!D809</f>
        <v>24.657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1.749372271176889E-2</v>
      </c>
      <c r="G806" s="2">
        <f t="shared" si="114"/>
        <v>0.10741249592545633</v>
      </c>
      <c r="H806" s="2">
        <f t="shared" si="112"/>
        <v>0.16286487490160767</v>
      </c>
      <c r="I806" s="2">
        <f t="shared" si="113"/>
        <v>14.005485797770618</v>
      </c>
    </row>
    <row r="807" spans="1:9" ht="13.5" x14ac:dyDescent="0.25">
      <c r="A807" s="3">
        <f>TITRES_STAT!B810</f>
        <v>43175</v>
      </c>
      <c r="B807" s="6">
        <f>TITRES_STAT!D810</f>
        <v>24.657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1.6244171089499684E-2</v>
      </c>
      <c r="G807" s="2">
        <f t="shared" si="114"/>
        <v>9.9740174787923741E-2</v>
      </c>
      <c r="H807" s="2">
        <f t="shared" si="112"/>
        <v>0.16286487490160767</v>
      </c>
      <c r="I807" s="2">
        <f t="shared" si="113"/>
        <v>14.005485797770618</v>
      </c>
    </row>
    <row r="808" spans="1:9" ht="13.5" x14ac:dyDescent="0.25">
      <c r="A808" s="3">
        <f>TITRES_STAT!B811</f>
        <v>43178</v>
      </c>
      <c r="B808" s="6">
        <f>TITRES_STAT!D811</f>
        <v>24.657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1.508387315453542E-2</v>
      </c>
      <c r="G808" s="2">
        <f t="shared" si="114"/>
        <v>9.2615876588786339E-2</v>
      </c>
      <c r="H808" s="2">
        <f t="shared" si="112"/>
        <v>0.16286487490160764</v>
      </c>
      <c r="I808" s="2">
        <f t="shared" si="113"/>
        <v>14.005485797770618</v>
      </c>
    </row>
    <row r="809" spans="1:9" ht="13.5" x14ac:dyDescent="0.25">
      <c r="A809" s="3">
        <f>TITRES_STAT!B812</f>
        <v>43180</v>
      </c>
      <c r="B809" s="6">
        <f>TITRES_STAT!D812</f>
        <v>24.657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1.4006453643497176E-2</v>
      </c>
      <c r="G809" s="2">
        <f t="shared" si="114"/>
        <v>8.6000456832444463E-2</v>
      </c>
      <c r="H809" s="2">
        <f t="shared" si="112"/>
        <v>0.16286487490160764</v>
      </c>
      <c r="I809" s="2">
        <f t="shared" si="113"/>
        <v>14.005485797770618</v>
      </c>
    </row>
    <row r="810" spans="1:9" ht="13.5" x14ac:dyDescent="0.25">
      <c r="A810" s="3">
        <f>TITRES_STAT!B813</f>
        <v>43181</v>
      </c>
      <c r="B810" s="6">
        <f>TITRES_STAT!D813</f>
        <v>24.657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1.3005992668961663E-2</v>
      </c>
      <c r="G810" s="2">
        <f t="shared" si="114"/>
        <v>7.9857567058698425E-2</v>
      </c>
      <c r="H810" s="2">
        <f t="shared" si="112"/>
        <v>0.16286487490160764</v>
      </c>
      <c r="I810" s="2">
        <f t="shared" si="113"/>
        <v>14.005485797770618</v>
      </c>
    </row>
    <row r="811" spans="1:9" ht="13.5" x14ac:dyDescent="0.25">
      <c r="A811" s="3">
        <f>TITRES_STAT!B814</f>
        <v>43182</v>
      </c>
      <c r="B811" s="6">
        <f>TITRES_STAT!D814</f>
        <v>24.657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1.2076993192607258E-2</v>
      </c>
      <c r="G811" s="2">
        <f t="shared" si="114"/>
        <v>7.4153455125934256E-2</v>
      </c>
      <c r="H811" s="2">
        <f t="shared" si="112"/>
        <v>0.16286487490160764</v>
      </c>
      <c r="I811" s="2">
        <f t="shared" si="113"/>
        <v>14.005485797770618</v>
      </c>
    </row>
    <row r="812" spans="1:9" ht="13.5" x14ac:dyDescent="0.25">
      <c r="A812" s="3">
        <f>TITRES_STAT!B815</f>
        <v>43185</v>
      </c>
      <c r="B812" s="6">
        <f>TITRES_STAT!D815</f>
        <v>24.657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1.1214350821706739E-2</v>
      </c>
      <c r="G812" s="2">
        <f t="shared" si="114"/>
        <v>6.8856779759796094E-2</v>
      </c>
      <c r="H812" s="2">
        <f t="shared" si="112"/>
        <v>0.16286487490160761</v>
      </c>
      <c r="I812" s="2">
        <f t="shared" si="113"/>
        <v>14.005485797770604</v>
      </c>
    </row>
    <row r="813" spans="1:9" ht="13.5" x14ac:dyDescent="0.25">
      <c r="A813" s="3">
        <f>TITRES_STAT!B816</f>
        <v>43186</v>
      </c>
      <c r="B813" s="6">
        <f>TITRES_STAT!D816</f>
        <v>24.657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1.04133257630134E-2</v>
      </c>
      <c r="G813" s="2">
        <f t="shared" si="115"/>
        <v>6.3938438348382087E-2</v>
      </c>
      <c r="H813" s="2">
        <f t="shared" si="112"/>
        <v>0.16286487490160761</v>
      </c>
      <c r="I813" s="2">
        <f t="shared" si="113"/>
        <v>14.005485797770604</v>
      </c>
    </row>
    <row r="814" spans="1:9" ht="13.5" x14ac:dyDescent="0.25">
      <c r="A814" s="3">
        <f>TITRES_STAT!B817</f>
        <v>43187</v>
      </c>
      <c r="B814" s="6">
        <f>TITRES_STAT!D817</f>
        <v>24.657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9.6695167799410141E-3</v>
      </c>
      <c r="G814" s="2">
        <f t="shared" si="115"/>
        <v>5.9371407037783368E-2</v>
      </c>
      <c r="H814" s="2">
        <f t="shared" si="112"/>
        <v>0.16286487490160761</v>
      </c>
      <c r="I814" s="2">
        <f t="shared" si="113"/>
        <v>14.005485797770604</v>
      </c>
    </row>
    <row r="815" spans="1:9" ht="13.5" x14ac:dyDescent="0.25">
      <c r="A815" s="3">
        <f>TITRES_STAT!B818</f>
        <v>43188</v>
      </c>
      <c r="B815" s="6">
        <f>TITRES_STAT!D818</f>
        <v>24.657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8.9788370099452269E-3</v>
      </c>
      <c r="G815" s="2">
        <f t="shared" si="115"/>
        <v>5.5130592249370274E-2</v>
      </c>
      <c r="H815" s="2">
        <f t="shared" si="112"/>
        <v>0.16286487490160759</v>
      </c>
      <c r="I815" s="2">
        <f t="shared" si="113"/>
        <v>14.005485797770604</v>
      </c>
    </row>
    <row r="816" spans="1:9" ht="13.5" x14ac:dyDescent="0.25">
      <c r="A816" s="3">
        <f>TITRES_STAT!B819</f>
        <v>43189</v>
      </c>
      <c r="B816" s="6">
        <f>TITRES_STAT!D819</f>
        <v>24.657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8.3374915092348529E-3</v>
      </c>
      <c r="G816" s="2">
        <f t="shared" si="115"/>
        <v>5.1192692802986682E-2</v>
      </c>
      <c r="H816" s="2">
        <f t="shared" si="112"/>
        <v>0.16286487490160759</v>
      </c>
      <c r="I816" s="2">
        <f t="shared" si="113"/>
        <v>14.005485797770604</v>
      </c>
    </row>
    <row r="817" spans="1:9" ht="13.5" x14ac:dyDescent="0.25">
      <c r="A817" s="3">
        <f>TITRES_STAT!B820</f>
        <v>43192</v>
      </c>
      <c r="B817" s="6">
        <f>TITRES_STAT!D820</f>
        <v>24.657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7.7419564014323634E-3</v>
      </c>
      <c r="G817" s="2">
        <f t="shared" si="115"/>
        <v>4.753607188848763E-2</v>
      </c>
      <c r="H817" s="2">
        <f t="shared" si="112"/>
        <v>0.16286487490160759</v>
      </c>
      <c r="I817" s="2">
        <f t="shared" si="113"/>
        <v>14.005485797770604</v>
      </c>
    </row>
    <row r="818" spans="1:9" ht="13.5" x14ac:dyDescent="0.25">
      <c r="A818" s="3">
        <f>TITRES_STAT!B821</f>
        <v>43193</v>
      </c>
      <c r="B818" s="6">
        <f>TITRES_STAT!D821</f>
        <v>25.670999999999999</v>
      </c>
      <c r="C818" s="2">
        <f t="shared" si="108"/>
        <v>1.0139999999999993</v>
      </c>
      <c r="D818" s="2">
        <f t="shared" si="109"/>
        <v>1.0139999999999993</v>
      </c>
      <c r="E818" s="2">
        <f t="shared" si="110"/>
        <v>0</v>
      </c>
      <c r="F818" s="2">
        <f t="shared" si="115"/>
        <v>7.9617530944187137E-2</v>
      </c>
      <c r="G818" s="2">
        <f t="shared" si="115"/>
        <v>4.4140638182167083E-2</v>
      </c>
      <c r="H818" s="2">
        <f t="shared" si="112"/>
        <v>1.8037240561771668</v>
      </c>
      <c r="I818" s="2">
        <f t="shared" si="113"/>
        <v>64.333151909268707</v>
      </c>
    </row>
    <row r="819" spans="1:9" ht="13.5" x14ac:dyDescent="0.25">
      <c r="A819" s="3">
        <f>TITRES_STAT!B822</f>
        <v>43194</v>
      </c>
      <c r="B819" s="6">
        <f>TITRES_STAT!D822</f>
        <v>25.670999999999999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7.393056444817378E-2</v>
      </c>
      <c r="G819" s="2">
        <f t="shared" si="115"/>
        <v>4.0987735454869438E-2</v>
      </c>
      <c r="H819" s="2">
        <f t="shared" si="112"/>
        <v>1.803724056177167</v>
      </c>
      <c r="I819" s="2">
        <f t="shared" si="113"/>
        <v>64.333151909268707</v>
      </c>
    </row>
    <row r="820" spans="1:9" ht="13.5" x14ac:dyDescent="0.25">
      <c r="A820" s="3">
        <f>TITRES_STAT!B823</f>
        <v>43195</v>
      </c>
      <c r="B820" s="6">
        <f>TITRES_STAT!D823</f>
        <v>25.670999999999999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6.8649809844732804E-2</v>
      </c>
      <c r="G820" s="2">
        <f t="shared" si="115"/>
        <v>3.8060040065235903E-2</v>
      </c>
      <c r="H820" s="2">
        <f t="shared" si="112"/>
        <v>1.8037240561771672</v>
      </c>
      <c r="I820" s="2">
        <f t="shared" si="113"/>
        <v>64.333151909268707</v>
      </c>
    </row>
    <row r="821" spans="1:9" ht="13.5" x14ac:dyDescent="0.25">
      <c r="A821" s="3">
        <f>TITRES_STAT!B824</f>
        <v>43196</v>
      </c>
      <c r="B821" s="6">
        <f>TITRES_STAT!D824</f>
        <v>25.670999999999999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6.3746251998680462E-2</v>
      </c>
      <c r="G821" s="2">
        <f t="shared" si="115"/>
        <v>3.5341465774861906E-2</v>
      </c>
      <c r="H821" s="2">
        <f t="shared" si="112"/>
        <v>1.8037240561771675</v>
      </c>
      <c r="I821" s="2">
        <f t="shared" si="113"/>
        <v>64.333151909268707</v>
      </c>
    </row>
    <row r="822" spans="1:9" ht="13.5" x14ac:dyDescent="0.25">
      <c r="A822" s="3">
        <f>TITRES_STAT!B825</f>
        <v>43200</v>
      </c>
      <c r="B822" s="6">
        <f>TITRES_STAT!D825</f>
        <v>25.670999999999999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5.9192948284489004E-2</v>
      </c>
      <c r="G822" s="2">
        <f t="shared" si="115"/>
        <v>3.2817075362371766E-2</v>
      </c>
      <c r="H822" s="2">
        <f t="shared" si="112"/>
        <v>1.8037240561771679</v>
      </c>
      <c r="I822" s="2">
        <f t="shared" si="113"/>
        <v>64.333151909268707</v>
      </c>
    </row>
    <row r="823" spans="1:9" ht="13.5" x14ac:dyDescent="0.25">
      <c r="A823" s="3">
        <f>TITRES_STAT!B826</f>
        <v>43201</v>
      </c>
      <c r="B823" s="6">
        <f>TITRES_STAT!D826</f>
        <v>25.670999999999999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5.4964880549882647E-2</v>
      </c>
      <c r="G823" s="2">
        <f t="shared" si="115"/>
        <v>3.0472998550773782E-2</v>
      </c>
      <c r="H823" s="2">
        <f t="shared" si="112"/>
        <v>1.8037240561771679</v>
      </c>
      <c r="I823" s="2">
        <f t="shared" si="113"/>
        <v>64.333151909268707</v>
      </c>
    </row>
    <row r="824" spans="1:9" ht="13.5" x14ac:dyDescent="0.25">
      <c r="A824" s="3">
        <f>TITRES_STAT!B827</f>
        <v>43202</v>
      </c>
      <c r="B824" s="6">
        <f>TITRES_STAT!D827</f>
        <v>25.670999999999999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5.1038817653462458E-2</v>
      </c>
      <c r="G824" s="2">
        <f t="shared" si="115"/>
        <v>2.8296355797147083E-2</v>
      </c>
      <c r="H824" s="2">
        <f t="shared" si="112"/>
        <v>1.8037240561771679</v>
      </c>
      <c r="I824" s="2">
        <f t="shared" si="113"/>
        <v>64.333151909268707</v>
      </c>
    </row>
    <row r="825" spans="1:9" ht="13.5" x14ac:dyDescent="0.25">
      <c r="A825" s="3">
        <f>TITRES_STAT!B828</f>
        <v>43203</v>
      </c>
      <c r="B825" s="6">
        <f>TITRES_STAT!D828</f>
        <v>25.670999999999999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4.7393187821072283E-2</v>
      </c>
      <c r="G825" s="2">
        <f t="shared" si="115"/>
        <v>2.627518752592229E-2</v>
      </c>
      <c r="H825" s="2">
        <f t="shared" si="112"/>
        <v>1.8037240561771681</v>
      </c>
      <c r="I825" s="2">
        <f t="shared" si="113"/>
        <v>64.333151909268707</v>
      </c>
    </row>
    <row r="826" spans="1:9" ht="13.5" x14ac:dyDescent="0.25">
      <c r="A826" s="3">
        <f>TITRES_STAT!B829</f>
        <v>43206</v>
      </c>
      <c r="B826" s="6">
        <f>TITRES_STAT!D829</f>
        <v>25.670999999999999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4.4007960119567126E-2</v>
      </c>
      <c r="G826" s="2">
        <f t="shared" si="115"/>
        <v>2.4398388416927843E-2</v>
      </c>
      <c r="H826" s="2">
        <f t="shared" si="112"/>
        <v>1.8037240561771681</v>
      </c>
      <c r="I826" s="2">
        <f t="shared" si="113"/>
        <v>64.333151909268707</v>
      </c>
    </row>
    <row r="827" spans="1:9" ht="13.5" x14ac:dyDescent="0.25">
      <c r="A827" s="3">
        <f>TITRES_STAT!B830</f>
        <v>43207</v>
      </c>
      <c r="B827" s="6">
        <f>TITRES_STAT!D830</f>
        <v>25.670999999999999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4.0864534396740905E-2</v>
      </c>
      <c r="G827" s="2">
        <f t="shared" si="115"/>
        <v>2.2655646387147284E-2</v>
      </c>
      <c r="H827" s="2">
        <f t="shared" si="112"/>
        <v>1.8037240561771681</v>
      </c>
      <c r="I827" s="2">
        <f t="shared" si="113"/>
        <v>64.333151909268707</v>
      </c>
    </row>
    <row r="828" spans="1:9" ht="13.5" x14ac:dyDescent="0.25">
      <c r="A828" s="3">
        <f>TITRES_STAT!B831</f>
        <v>43208</v>
      </c>
      <c r="B828" s="6">
        <f>TITRES_STAT!D831</f>
        <v>24.905999999999999</v>
      </c>
      <c r="C828" s="2">
        <f t="shared" si="108"/>
        <v>-0.76500000000000057</v>
      </c>
      <c r="D828" s="2">
        <f t="shared" si="109"/>
        <v>0</v>
      </c>
      <c r="E828" s="2">
        <f t="shared" si="110"/>
        <v>0.76500000000000057</v>
      </c>
      <c r="F828" s="2">
        <f t="shared" si="115"/>
        <v>3.7945639082687985E-2</v>
      </c>
      <c r="G828" s="2">
        <f t="shared" si="115"/>
        <v>7.5680243073779657E-2</v>
      </c>
      <c r="H828" s="2">
        <f t="shared" si="112"/>
        <v>0.50139425484793021</v>
      </c>
      <c r="I828" s="2">
        <f t="shared" si="113"/>
        <v>33.395242670534543</v>
      </c>
    </row>
    <row r="829" spans="1:9" ht="13.5" x14ac:dyDescent="0.25">
      <c r="A829" s="3">
        <f>TITRES_STAT!B832</f>
        <v>43209</v>
      </c>
      <c r="B829" s="6">
        <f>TITRES_STAT!D832</f>
        <v>25.670999999999999</v>
      </c>
      <c r="C829" s="2">
        <f t="shared" si="108"/>
        <v>0.76500000000000057</v>
      </c>
      <c r="D829" s="2">
        <f t="shared" si="109"/>
        <v>0.76500000000000057</v>
      </c>
      <c r="E829" s="2">
        <f t="shared" si="110"/>
        <v>0</v>
      </c>
      <c r="F829" s="2">
        <f t="shared" ref="F829:G844" si="116">((F828*13)+D829)/14</f>
        <v>8.9878093433924597E-2</v>
      </c>
      <c r="G829" s="2">
        <f t="shared" si="116"/>
        <v>7.0274511425652539E-2</v>
      </c>
      <c r="H829" s="2">
        <f t="shared" si="112"/>
        <v>1.2789572152203694</v>
      </c>
      <c r="I829" s="2">
        <f t="shared" si="113"/>
        <v>56.120281972766108</v>
      </c>
    </row>
    <row r="830" spans="1:9" ht="13.5" x14ac:dyDescent="0.25">
      <c r="A830" s="3">
        <f>TITRES_STAT!B833</f>
        <v>43210</v>
      </c>
      <c r="B830" s="6">
        <f>TITRES_STAT!D833</f>
        <v>25.670999999999999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8.3458229617215704E-2</v>
      </c>
      <c r="G830" s="2">
        <f t="shared" si="116"/>
        <v>6.5254903466677353E-2</v>
      </c>
      <c r="H830" s="2">
        <f t="shared" si="112"/>
        <v>1.2789572152203694</v>
      </c>
      <c r="I830" s="2">
        <f t="shared" si="113"/>
        <v>56.120281972766108</v>
      </c>
    </row>
    <row r="831" spans="1:9" ht="13.5" x14ac:dyDescent="0.25">
      <c r="A831" s="3">
        <f>TITRES_STAT!B834</f>
        <v>43213</v>
      </c>
      <c r="B831" s="6">
        <f>TITRES_STAT!D834</f>
        <v>25.670999999999999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7.74969275017003E-2</v>
      </c>
      <c r="G831" s="2">
        <f t="shared" si="116"/>
        <v>6.0593838933343254E-2</v>
      </c>
      <c r="H831" s="2">
        <f t="shared" si="112"/>
        <v>1.2789572152203696</v>
      </c>
      <c r="I831" s="2">
        <f t="shared" si="113"/>
        <v>56.120281972766108</v>
      </c>
    </row>
    <row r="832" spans="1:9" ht="13.5" x14ac:dyDescent="0.25">
      <c r="A832" s="3">
        <f>TITRES_STAT!B835</f>
        <v>43214</v>
      </c>
      <c r="B832" s="6">
        <f>TITRES_STAT!D835</f>
        <v>25.670999999999999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7.1961432680150289E-2</v>
      </c>
      <c r="G832" s="2">
        <f t="shared" si="116"/>
        <v>5.6265707580961596E-2</v>
      </c>
      <c r="H832" s="2">
        <f t="shared" si="112"/>
        <v>1.2789572152203696</v>
      </c>
      <c r="I832" s="2">
        <f t="shared" si="113"/>
        <v>56.120281972766108</v>
      </c>
    </row>
    <row r="833" spans="1:9" ht="13.5" x14ac:dyDescent="0.25">
      <c r="A833" s="3">
        <f>TITRES_STAT!B836</f>
        <v>43215</v>
      </c>
      <c r="B833" s="6">
        <f>TITRES_STAT!D836</f>
        <v>25.670999999999999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6.6821330345853844E-2</v>
      </c>
      <c r="G833" s="2">
        <f t="shared" si="116"/>
        <v>5.2246728468035762E-2</v>
      </c>
      <c r="H833" s="2">
        <f t="shared" si="112"/>
        <v>1.2789572152203699</v>
      </c>
      <c r="I833" s="2">
        <f t="shared" si="113"/>
        <v>56.120281972766108</v>
      </c>
    </row>
    <row r="834" spans="1:9" ht="13.5" x14ac:dyDescent="0.25">
      <c r="A834" s="3">
        <f>TITRES_STAT!B837</f>
        <v>43216</v>
      </c>
      <c r="B834" s="6">
        <f>TITRES_STAT!D837</f>
        <v>25.670999999999999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6.2048378178292854E-2</v>
      </c>
      <c r="G834" s="2">
        <f t="shared" si="116"/>
        <v>4.8514819291747495E-2</v>
      </c>
      <c r="H834" s="2">
        <f t="shared" si="112"/>
        <v>1.2789572152203699</v>
      </c>
      <c r="I834" s="2">
        <f t="shared" si="113"/>
        <v>56.120281972766108</v>
      </c>
    </row>
    <row r="835" spans="1:9" ht="13.5" x14ac:dyDescent="0.25">
      <c r="A835" s="3">
        <f>TITRES_STAT!B838</f>
        <v>43217</v>
      </c>
      <c r="B835" s="6">
        <f>TITRES_STAT!D838</f>
        <v>25.670999999999999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5.7616351165557647E-2</v>
      </c>
      <c r="G835" s="2">
        <f t="shared" si="116"/>
        <v>4.504947505662267E-2</v>
      </c>
      <c r="H835" s="2">
        <f t="shared" si="112"/>
        <v>1.2789572152203699</v>
      </c>
      <c r="I835" s="2">
        <f t="shared" si="113"/>
        <v>56.120281972766108</v>
      </c>
    </row>
    <row r="836" spans="1:9" ht="13.5" x14ac:dyDescent="0.25">
      <c r="A836" s="3">
        <f>TITRES_STAT!B839</f>
        <v>43220</v>
      </c>
      <c r="B836" s="6">
        <f>TITRES_STAT!D839</f>
        <v>25.670999999999999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5.3500897510874959E-2</v>
      </c>
      <c r="G836" s="2">
        <f t="shared" si="116"/>
        <v>4.1831655409721051E-2</v>
      </c>
      <c r="H836" s="2">
        <f t="shared" si="112"/>
        <v>1.2789572152203699</v>
      </c>
      <c r="I836" s="2">
        <f t="shared" si="113"/>
        <v>56.120281972766108</v>
      </c>
    </row>
    <row r="837" spans="1:9" ht="13.5" x14ac:dyDescent="0.25">
      <c r="A837" s="3">
        <f>TITRES_STAT!B840</f>
        <v>43222</v>
      </c>
      <c r="B837" s="6">
        <f>TITRES_STAT!D840</f>
        <v>25.670999999999999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4.9679404831526754E-2</v>
      </c>
      <c r="G837" s="2">
        <f t="shared" si="116"/>
        <v>3.8843680023312406E-2</v>
      </c>
      <c r="H837" s="2">
        <f t="shared" si="112"/>
        <v>1.2789572152203701</v>
      </c>
      <c r="I837" s="2">
        <f t="shared" si="113"/>
        <v>56.120281972766115</v>
      </c>
    </row>
    <row r="838" spans="1:9" ht="13.5" x14ac:dyDescent="0.25">
      <c r="A838" s="3">
        <f>TITRES_STAT!B841</f>
        <v>43223</v>
      </c>
      <c r="B838" s="6">
        <f>TITRES_STAT!D841</f>
        <v>25.670999999999999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4.6130875914989135E-2</v>
      </c>
      <c r="G838" s="2">
        <f t="shared" si="116"/>
        <v>3.6069131450218665E-2</v>
      </c>
      <c r="H838" s="2">
        <f t="shared" si="112"/>
        <v>1.2789572152203701</v>
      </c>
      <c r="I838" s="2">
        <f t="shared" si="113"/>
        <v>56.120281972766115</v>
      </c>
    </row>
    <row r="839" spans="1:9" ht="13.5" x14ac:dyDescent="0.25">
      <c r="A839" s="3">
        <f>TITRES_STAT!B842</f>
        <v>43224</v>
      </c>
      <c r="B839" s="6">
        <f>TITRES_STAT!D842</f>
        <v>25.670999999999999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4.2835813349632768E-2</v>
      </c>
      <c r="G839" s="2">
        <f t="shared" si="116"/>
        <v>3.3492764918060185E-2</v>
      </c>
      <c r="H839" s="2">
        <f t="shared" si="112"/>
        <v>1.2789572152203703</v>
      </c>
      <c r="I839" s="2">
        <f t="shared" si="113"/>
        <v>56.120281972766129</v>
      </c>
    </row>
    <row r="840" spans="1:9" ht="13.5" x14ac:dyDescent="0.25">
      <c r="A840" s="3">
        <f>TITRES_STAT!B843</f>
        <v>43227</v>
      </c>
      <c r="B840" s="6">
        <f>TITRES_STAT!D843</f>
        <v>24.914999999999999</v>
      </c>
      <c r="C840" s="2">
        <f t="shared" si="117"/>
        <v>-0.75600000000000023</v>
      </c>
      <c r="D840" s="2">
        <f t="shared" si="118"/>
        <v>0</v>
      </c>
      <c r="E840" s="2">
        <f t="shared" si="119"/>
        <v>0.75600000000000023</v>
      </c>
      <c r="F840" s="2">
        <f t="shared" si="116"/>
        <v>3.9776112396087568E-2</v>
      </c>
      <c r="G840" s="2">
        <f t="shared" si="116"/>
        <v>8.510042456677018E-2</v>
      </c>
      <c r="H840" s="2">
        <f t="shared" si="112"/>
        <v>0.46740204409766545</v>
      </c>
      <c r="I840" s="2">
        <f t="shared" si="113"/>
        <v>31.852350620451816</v>
      </c>
    </row>
    <row r="841" spans="1:9" ht="13.5" x14ac:dyDescent="0.25">
      <c r="A841" s="3">
        <f>TITRES_STAT!B844</f>
        <v>43228</v>
      </c>
      <c r="B841" s="6">
        <f>TITRES_STAT!D844</f>
        <v>24.914999999999999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3.6934961510652738E-2</v>
      </c>
      <c r="G841" s="2">
        <f t="shared" si="116"/>
        <v>7.9021822812000875E-2</v>
      </c>
      <c r="H841" s="2">
        <f t="shared" si="112"/>
        <v>0.46740204409766545</v>
      </c>
      <c r="I841" s="2">
        <f t="shared" si="113"/>
        <v>31.852350620451816</v>
      </c>
    </row>
    <row r="842" spans="1:9" ht="13.5" x14ac:dyDescent="0.25">
      <c r="A842" s="3">
        <f>TITRES_STAT!B845</f>
        <v>43229</v>
      </c>
      <c r="B842" s="6">
        <f>TITRES_STAT!D845</f>
        <v>23.797999999999998</v>
      </c>
      <c r="C842" s="2">
        <f t="shared" si="117"/>
        <v>-1.1170000000000009</v>
      </c>
      <c r="D842" s="2">
        <f t="shared" si="118"/>
        <v>0</v>
      </c>
      <c r="E842" s="2">
        <f t="shared" si="119"/>
        <v>1.1170000000000009</v>
      </c>
      <c r="F842" s="2">
        <f t="shared" si="116"/>
        <v>3.4296749974177546E-2</v>
      </c>
      <c r="G842" s="2">
        <f t="shared" si="116"/>
        <v>0.1531631211825723</v>
      </c>
      <c r="H842" s="2">
        <f t="shared" si="112"/>
        <v>0.22392302865972158</v>
      </c>
      <c r="I842" s="2">
        <f t="shared" si="113"/>
        <v>18.295515601576056</v>
      </c>
    </row>
    <row r="843" spans="1:9" ht="13.5" x14ac:dyDescent="0.25">
      <c r="A843" s="3">
        <f>TITRES_STAT!B846</f>
        <v>43230</v>
      </c>
      <c r="B843" s="6">
        <f>TITRES_STAT!D846</f>
        <v>23.085000000000001</v>
      </c>
      <c r="C843" s="2">
        <f t="shared" si="117"/>
        <v>-0.71299999999999741</v>
      </c>
      <c r="D843" s="2">
        <f t="shared" si="118"/>
        <v>0</v>
      </c>
      <c r="E843" s="2">
        <f t="shared" si="119"/>
        <v>0.71299999999999741</v>
      </c>
      <c r="F843" s="2">
        <f t="shared" si="116"/>
        <v>3.1846982118879145E-2</v>
      </c>
      <c r="G843" s="2">
        <f t="shared" si="116"/>
        <v>0.19315146966953126</v>
      </c>
      <c r="H843" s="2">
        <f t="shared" si="112"/>
        <v>0.16488086874703631</v>
      </c>
      <c r="I843" s="2">
        <f t="shared" si="113"/>
        <v>14.154311670032371</v>
      </c>
    </row>
    <row r="844" spans="1:9" ht="13.5" x14ac:dyDescent="0.25">
      <c r="A844" s="3">
        <f>TITRES_STAT!B847</f>
        <v>43231</v>
      </c>
      <c r="B844" s="6">
        <f>TITRES_STAT!D847</f>
        <v>22.396999999999998</v>
      </c>
      <c r="C844" s="2">
        <f t="shared" si="117"/>
        <v>-0.68800000000000239</v>
      </c>
      <c r="D844" s="2">
        <f t="shared" si="118"/>
        <v>0</v>
      </c>
      <c r="E844" s="2">
        <f t="shared" si="119"/>
        <v>0.68800000000000239</v>
      </c>
      <c r="F844" s="2">
        <f t="shared" si="116"/>
        <v>2.9572197681816348E-2</v>
      </c>
      <c r="G844" s="2">
        <f t="shared" si="116"/>
        <v>0.2284977932645649</v>
      </c>
      <c r="H844" s="2">
        <f t="shared" si="112"/>
        <v>0.12942005810785376</v>
      </c>
      <c r="I844" s="2">
        <f t="shared" si="113"/>
        <v>11.458983500317359</v>
      </c>
    </row>
    <row r="845" spans="1:9" ht="13.5" x14ac:dyDescent="0.25">
      <c r="A845" s="3">
        <f>TITRES_STAT!B848</f>
        <v>43234</v>
      </c>
      <c r="B845" s="6">
        <f>TITRES_STAT!D848</f>
        <v>22.396999999999998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2.7459897847400893E-2</v>
      </c>
      <c r="G845" s="2">
        <f t="shared" si="120"/>
        <v>0.21217652231709597</v>
      </c>
      <c r="H845" s="2">
        <f t="shared" si="112"/>
        <v>0.12942005810785379</v>
      </c>
      <c r="I845" s="2">
        <f t="shared" si="113"/>
        <v>11.458983500317359</v>
      </c>
    </row>
    <row r="846" spans="1:9" ht="13.5" x14ac:dyDescent="0.25">
      <c r="A846" s="3">
        <f>TITRES_STAT!B849</f>
        <v>43235</v>
      </c>
      <c r="B846" s="6">
        <f>TITRES_STAT!D849</f>
        <v>22.396999999999998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2.5498476572586543E-2</v>
      </c>
      <c r="G846" s="2">
        <f t="shared" si="120"/>
        <v>0.19702105643730339</v>
      </c>
      <c r="H846" s="2">
        <f t="shared" si="112"/>
        <v>0.12942005810785379</v>
      </c>
      <c r="I846" s="2">
        <f t="shared" si="113"/>
        <v>11.458983500317359</v>
      </c>
    </row>
    <row r="847" spans="1:9" ht="13.5" x14ac:dyDescent="0.25">
      <c r="A847" s="3">
        <f>TITRES_STAT!B850</f>
        <v>43236</v>
      </c>
      <c r="B847" s="6">
        <f>TITRES_STAT!D850</f>
        <v>22.396999999999998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2.367715681740179E-2</v>
      </c>
      <c r="G847" s="2">
        <f t="shared" si="120"/>
        <v>0.18294812383463885</v>
      </c>
      <c r="H847" s="2">
        <f t="shared" si="112"/>
        <v>0.12942005810785379</v>
      </c>
      <c r="I847" s="2">
        <f t="shared" si="113"/>
        <v>11.458983500317359</v>
      </c>
    </row>
    <row r="848" spans="1:9" ht="13.5" x14ac:dyDescent="0.25">
      <c r="A848" s="3">
        <f>TITRES_STAT!B851</f>
        <v>43237</v>
      </c>
      <c r="B848" s="6">
        <f>TITRES_STAT!D851</f>
        <v>22.396999999999998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2.1985931330444519E-2</v>
      </c>
      <c r="G848" s="2">
        <f t="shared" si="120"/>
        <v>0.16988040070359323</v>
      </c>
      <c r="H848" s="2">
        <f t="shared" si="112"/>
        <v>0.12942005810785379</v>
      </c>
      <c r="I848" s="2">
        <f t="shared" si="113"/>
        <v>11.458983500317359</v>
      </c>
    </row>
    <row r="849" spans="1:9" ht="13.5" x14ac:dyDescent="0.25">
      <c r="A849" s="3">
        <f>TITRES_STAT!B852</f>
        <v>43238</v>
      </c>
      <c r="B849" s="6">
        <f>TITRES_STAT!D852</f>
        <v>22.396999999999998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2.0415507663984197E-2</v>
      </c>
      <c r="G849" s="2">
        <f t="shared" si="120"/>
        <v>0.15774608636762227</v>
      </c>
      <c r="H849" s="2">
        <f t="shared" ref="H849:H912" si="121">F849/G849</f>
        <v>0.12942005810785379</v>
      </c>
      <c r="I849" s="2">
        <f t="shared" ref="I849:I912" si="122">IF(G849=0,100,100-(100/(1+H849)))</f>
        <v>11.458983500317359</v>
      </c>
    </row>
    <row r="850" spans="1:9" ht="13.5" x14ac:dyDescent="0.25">
      <c r="A850" s="3">
        <f>TITRES_STAT!B853</f>
        <v>43241</v>
      </c>
      <c r="B850" s="6">
        <f>TITRES_STAT!D853</f>
        <v>22.396999999999998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1.8957257116556752E-2</v>
      </c>
      <c r="G850" s="2">
        <f t="shared" si="120"/>
        <v>0.14647850876993496</v>
      </c>
      <c r="H850" s="2">
        <f t="shared" si="121"/>
        <v>0.12942005810785379</v>
      </c>
      <c r="I850" s="2">
        <f t="shared" si="122"/>
        <v>11.458983500317359</v>
      </c>
    </row>
    <row r="851" spans="1:9" ht="13.5" x14ac:dyDescent="0.25">
      <c r="A851" s="3">
        <f>TITRES_STAT!B854</f>
        <v>43242</v>
      </c>
      <c r="B851" s="6">
        <f>TITRES_STAT!D854</f>
        <v>22.396999999999998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1.7603167322516985E-2</v>
      </c>
      <c r="G851" s="2">
        <f t="shared" si="120"/>
        <v>0.13601575814351102</v>
      </c>
      <c r="H851" s="2">
        <f t="shared" si="121"/>
        <v>0.12942005810785379</v>
      </c>
      <c r="I851" s="2">
        <f t="shared" si="122"/>
        <v>11.458983500317359</v>
      </c>
    </row>
    <row r="852" spans="1:9" ht="13.5" x14ac:dyDescent="0.25">
      <c r="A852" s="3">
        <f>TITRES_STAT!B855</f>
        <v>43243</v>
      </c>
      <c r="B852" s="6">
        <f>TITRES_STAT!D855</f>
        <v>22.396999999999998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1.6345798228051486E-2</v>
      </c>
      <c r="G852" s="2">
        <f t="shared" si="120"/>
        <v>0.12630034684754596</v>
      </c>
      <c r="H852" s="2">
        <f t="shared" si="121"/>
        <v>0.12942005810785379</v>
      </c>
      <c r="I852" s="2">
        <f t="shared" si="122"/>
        <v>11.458983500317359</v>
      </c>
    </row>
    <row r="853" spans="1:9" ht="13.5" x14ac:dyDescent="0.25">
      <c r="A853" s="3">
        <f>TITRES_STAT!B856</f>
        <v>43244</v>
      </c>
      <c r="B853" s="6">
        <f>TITRES_STAT!D856</f>
        <v>22.396999999999998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1.5178241211762093E-2</v>
      </c>
      <c r="G853" s="2">
        <f t="shared" si="120"/>
        <v>0.11727889350129268</v>
      </c>
      <c r="H853" s="2">
        <f t="shared" si="121"/>
        <v>0.12942005810785376</v>
      </c>
      <c r="I853" s="2">
        <f t="shared" si="122"/>
        <v>11.458983500317359</v>
      </c>
    </row>
    <row r="854" spans="1:9" ht="13.5" x14ac:dyDescent="0.25">
      <c r="A854" s="3">
        <f>TITRES_STAT!B857</f>
        <v>43245</v>
      </c>
      <c r="B854" s="6">
        <f>TITRES_STAT!D857</f>
        <v>22.396999999999998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1.4094081125207658E-2</v>
      </c>
      <c r="G854" s="2">
        <f t="shared" si="120"/>
        <v>0.10890182967977179</v>
      </c>
      <c r="H854" s="2">
        <f t="shared" si="121"/>
        <v>0.12942005810785376</v>
      </c>
      <c r="I854" s="2">
        <f t="shared" si="122"/>
        <v>11.458983500317359</v>
      </c>
    </row>
    <row r="855" spans="1:9" ht="13.5" x14ac:dyDescent="0.25">
      <c r="A855" s="3">
        <f>TITRES_STAT!B858</f>
        <v>43248</v>
      </c>
      <c r="B855" s="6">
        <f>TITRES_STAT!D858</f>
        <v>22.509</v>
      </c>
      <c r="C855" s="2">
        <f t="shared" si="117"/>
        <v>0.11200000000000188</v>
      </c>
      <c r="D855" s="2">
        <f t="shared" si="118"/>
        <v>0.11200000000000188</v>
      </c>
      <c r="E855" s="2">
        <f t="shared" si="119"/>
        <v>0</v>
      </c>
      <c r="F855" s="2">
        <f t="shared" si="120"/>
        <v>2.1087361044835818E-2</v>
      </c>
      <c r="G855" s="2">
        <f t="shared" si="120"/>
        <v>0.1011231275597881</v>
      </c>
      <c r="H855" s="2">
        <f t="shared" si="121"/>
        <v>0.20853153530450405</v>
      </c>
      <c r="I855" s="2">
        <f t="shared" si="122"/>
        <v>17.254951915835775</v>
      </c>
    </row>
    <row r="856" spans="1:9" ht="13.5" x14ac:dyDescent="0.25">
      <c r="A856" s="3">
        <f>TITRES_STAT!B859</f>
        <v>43249</v>
      </c>
      <c r="B856" s="6">
        <f>TITRES_STAT!D859</f>
        <v>22.509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1.9581120970204691E-2</v>
      </c>
      <c r="G856" s="2">
        <f t="shared" si="120"/>
        <v>9.3900047019803243E-2</v>
      </c>
      <c r="H856" s="2">
        <f t="shared" si="121"/>
        <v>0.20853153530450405</v>
      </c>
      <c r="I856" s="2">
        <f t="shared" si="122"/>
        <v>17.254951915835775</v>
      </c>
    </row>
    <row r="857" spans="1:9" ht="13.5" x14ac:dyDescent="0.25">
      <c r="A857" s="3">
        <f>TITRES_STAT!B860</f>
        <v>43250</v>
      </c>
      <c r="B857" s="6">
        <f>TITRES_STAT!D860</f>
        <v>22.509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1.8182469472332929E-2</v>
      </c>
      <c r="G857" s="2">
        <f t="shared" si="120"/>
        <v>8.719290080410301E-2</v>
      </c>
      <c r="H857" s="2">
        <f t="shared" si="121"/>
        <v>0.20853153530450408</v>
      </c>
      <c r="I857" s="2">
        <f t="shared" si="122"/>
        <v>17.254951915835775</v>
      </c>
    </row>
    <row r="858" spans="1:9" ht="13.5" x14ac:dyDescent="0.25">
      <c r="A858" s="3">
        <f>TITRES_STAT!B861</f>
        <v>43251</v>
      </c>
      <c r="B858" s="6">
        <f>TITRES_STAT!D861</f>
        <v>22.509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1.6883721652880577E-2</v>
      </c>
      <c r="G858" s="2">
        <f t="shared" si="120"/>
        <v>8.0964836460952788E-2</v>
      </c>
      <c r="H858" s="2">
        <f t="shared" si="121"/>
        <v>0.20853153530450411</v>
      </c>
      <c r="I858" s="2">
        <f t="shared" si="122"/>
        <v>17.254951915835775</v>
      </c>
    </row>
    <row r="859" spans="1:9" ht="13.5" x14ac:dyDescent="0.25">
      <c r="A859" s="3">
        <f>TITRES_STAT!B862</f>
        <v>43252</v>
      </c>
      <c r="B859" s="6">
        <f>TITRES_STAT!D862</f>
        <v>22.509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1.5677741534817678E-2</v>
      </c>
      <c r="G859" s="2">
        <f t="shared" si="120"/>
        <v>7.5181633856599026E-2</v>
      </c>
      <c r="H859" s="2">
        <f t="shared" si="121"/>
        <v>0.20853153530450408</v>
      </c>
      <c r="I859" s="2">
        <f t="shared" si="122"/>
        <v>17.254951915835775</v>
      </c>
    </row>
    <row r="860" spans="1:9" ht="13.5" x14ac:dyDescent="0.25">
      <c r="A860" s="3">
        <f>TITRES_STAT!B863</f>
        <v>43255</v>
      </c>
      <c r="B860" s="6">
        <f>TITRES_STAT!D863</f>
        <v>22.509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1.4557902853759273E-2</v>
      </c>
      <c r="G860" s="2">
        <f t="shared" si="120"/>
        <v>6.9811517152556235E-2</v>
      </c>
      <c r="H860" s="2">
        <f t="shared" si="121"/>
        <v>0.20853153530450408</v>
      </c>
      <c r="I860" s="2">
        <f t="shared" si="122"/>
        <v>17.254951915835775</v>
      </c>
    </row>
    <row r="861" spans="1:9" ht="13.5" x14ac:dyDescent="0.25">
      <c r="A861" s="3">
        <f>TITRES_STAT!B864</f>
        <v>43256</v>
      </c>
      <c r="B861" s="6">
        <f>TITRES_STAT!D864</f>
        <v>22.509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1.3518052649919326E-2</v>
      </c>
      <c r="G861" s="2">
        <f t="shared" si="123"/>
        <v>6.4824980213087927E-2</v>
      </c>
      <c r="H861" s="2">
        <f t="shared" si="121"/>
        <v>0.20853153530450411</v>
      </c>
      <c r="I861" s="2">
        <f t="shared" si="122"/>
        <v>17.254951915835775</v>
      </c>
    </row>
    <row r="862" spans="1:9" ht="13.5" x14ac:dyDescent="0.25">
      <c r="A862" s="3">
        <f>TITRES_STAT!B865</f>
        <v>43257</v>
      </c>
      <c r="B862" s="6">
        <f>TITRES_STAT!D865</f>
        <v>22.509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1.2552477460639375E-2</v>
      </c>
      <c r="G862" s="2">
        <f t="shared" si="123"/>
        <v>6.0194624483581649E-2</v>
      </c>
      <c r="H862" s="2">
        <f t="shared" si="121"/>
        <v>0.20853153530450413</v>
      </c>
      <c r="I862" s="2">
        <f t="shared" si="122"/>
        <v>17.254951915835775</v>
      </c>
    </row>
    <row r="863" spans="1:9" ht="13.5" x14ac:dyDescent="0.25">
      <c r="A863" s="3">
        <f>TITRES_STAT!B866</f>
        <v>43258</v>
      </c>
      <c r="B863" s="6">
        <f>TITRES_STAT!D866</f>
        <v>22.509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1.1655871927736563E-2</v>
      </c>
      <c r="G863" s="2">
        <f t="shared" si="123"/>
        <v>5.58950084490401E-2</v>
      </c>
      <c r="H863" s="2">
        <f t="shared" si="121"/>
        <v>0.20853153530450413</v>
      </c>
      <c r="I863" s="2">
        <f t="shared" si="122"/>
        <v>17.254951915835775</v>
      </c>
    </row>
    <row r="864" spans="1:9" ht="13.5" x14ac:dyDescent="0.25">
      <c r="A864" s="3">
        <f>TITRES_STAT!B867</f>
        <v>43259</v>
      </c>
      <c r="B864" s="6">
        <f>TITRES_STAT!D867</f>
        <v>22.509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1.082330964718395E-2</v>
      </c>
      <c r="G864" s="2">
        <f t="shared" si="123"/>
        <v>5.1902507845537238E-2</v>
      </c>
      <c r="H864" s="2">
        <f t="shared" si="121"/>
        <v>0.20853153530450411</v>
      </c>
      <c r="I864" s="2">
        <f t="shared" si="122"/>
        <v>17.254951915835775</v>
      </c>
    </row>
    <row r="865" spans="1:9" ht="13.5" x14ac:dyDescent="0.25">
      <c r="A865" s="3">
        <f>TITRES_STAT!B868</f>
        <v>43262</v>
      </c>
      <c r="B865" s="6">
        <f>TITRES_STAT!D868</f>
        <v>22.509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1.0050216100956525E-2</v>
      </c>
      <c r="G865" s="2">
        <f t="shared" si="123"/>
        <v>4.8195185856570295E-2</v>
      </c>
      <c r="H865" s="2">
        <f t="shared" si="121"/>
        <v>0.20853153530450411</v>
      </c>
      <c r="I865" s="2">
        <f t="shared" si="122"/>
        <v>17.254951915835775</v>
      </c>
    </row>
    <row r="866" spans="1:9" ht="13.5" x14ac:dyDescent="0.25">
      <c r="A866" s="3">
        <f>TITRES_STAT!B869</f>
        <v>43263</v>
      </c>
      <c r="B866" s="6">
        <f>TITRES_STAT!D869</f>
        <v>22.509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9.3323435223167748E-3</v>
      </c>
      <c r="G866" s="2">
        <f t="shared" si="123"/>
        <v>4.4752672581100987E-2</v>
      </c>
      <c r="H866" s="2">
        <f t="shared" si="121"/>
        <v>0.20853153530450413</v>
      </c>
      <c r="I866" s="2">
        <f t="shared" si="122"/>
        <v>17.254951915835775</v>
      </c>
    </row>
    <row r="867" spans="1:9" ht="13.5" x14ac:dyDescent="0.25">
      <c r="A867" s="3">
        <f>TITRES_STAT!B870</f>
        <v>43264</v>
      </c>
      <c r="B867" s="6">
        <f>TITRES_STAT!D870</f>
        <v>22.509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8.6657475564370055E-3</v>
      </c>
      <c r="G867" s="2">
        <f t="shared" si="123"/>
        <v>4.1556053111022347E-2</v>
      </c>
      <c r="H867" s="2">
        <f t="shared" si="121"/>
        <v>0.20853153530450413</v>
      </c>
      <c r="I867" s="2">
        <f t="shared" si="122"/>
        <v>17.254951915835775</v>
      </c>
    </row>
    <row r="868" spans="1:9" ht="13.5" x14ac:dyDescent="0.25">
      <c r="A868" s="3">
        <f>TITRES_STAT!B871</f>
        <v>43265</v>
      </c>
      <c r="B868" s="6">
        <f>TITRES_STAT!D871</f>
        <v>22.509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8.0467655881200761E-3</v>
      </c>
      <c r="G868" s="2">
        <f t="shared" si="123"/>
        <v>3.8587763603092178E-2</v>
      </c>
      <c r="H868" s="2">
        <f t="shared" si="121"/>
        <v>0.20853153530450413</v>
      </c>
      <c r="I868" s="2">
        <f t="shared" si="122"/>
        <v>17.254951915835775</v>
      </c>
    </row>
    <row r="869" spans="1:9" ht="13.5" x14ac:dyDescent="0.25">
      <c r="A869" s="3">
        <f>TITRES_STAT!B872</f>
        <v>43269</v>
      </c>
      <c r="B869" s="6">
        <f>TITRES_STAT!D872</f>
        <v>22.509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7.4719966175400701E-3</v>
      </c>
      <c r="G869" s="2">
        <f t="shared" si="123"/>
        <v>3.583149477429988E-2</v>
      </c>
      <c r="H869" s="2">
        <f t="shared" si="121"/>
        <v>0.20853153530450411</v>
      </c>
      <c r="I869" s="2">
        <f t="shared" si="122"/>
        <v>17.254951915835775</v>
      </c>
    </row>
    <row r="870" spans="1:9" ht="13.5" x14ac:dyDescent="0.25">
      <c r="A870" s="3">
        <f>TITRES_STAT!B873</f>
        <v>43270</v>
      </c>
      <c r="B870" s="6">
        <f>TITRES_STAT!D873</f>
        <v>22.509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6.9382825734300652E-3</v>
      </c>
      <c r="G870" s="2">
        <f t="shared" si="123"/>
        <v>3.3272102290421317E-2</v>
      </c>
      <c r="H870" s="2">
        <f t="shared" si="121"/>
        <v>0.20853153530450411</v>
      </c>
      <c r="I870" s="2">
        <f t="shared" si="122"/>
        <v>17.254951915835775</v>
      </c>
    </row>
    <row r="871" spans="1:9" ht="13.5" x14ac:dyDescent="0.25">
      <c r="A871" s="3">
        <f>TITRES_STAT!B874</f>
        <v>43271</v>
      </c>
      <c r="B871" s="6">
        <f>TITRES_STAT!D874</f>
        <v>22.509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6.4426909610422033E-3</v>
      </c>
      <c r="G871" s="2">
        <f t="shared" si="123"/>
        <v>3.089552355539122E-2</v>
      </c>
      <c r="H871" s="2">
        <f t="shared" si="121"/>
        <v>0.20853153530450413</v>
      </c>
      <c r="I871" s="2">
        <f t="shared" si="122"/>
        <v>17.254951915835775</v>
      </c>
    </row>
    <row r="872" spans="1:9" ht="13.5" x14ac:dyDescent="0.25">
      <c r="A872" s="3">
        <f>TITRES_STAT!B875</f>
        <v>43272</v>
      </c>
      <c r="B872" s="6">
        <f>TITRES_STAT!D875</f>
        <v>22.509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5.9824987495391887E-3</v>
      </c>
      <c r="G872" s="2">
        <f t="shared" si="123"/>
        <v>2.8688700444291847E-2</v>
      </c>
      <c r="H872" s="2">
        <f t="shared" si="121"/>
        <v>0.20853153530450413</v>
      </c>
      <c r="I872" s="2">
        <f t="shared" si="122"/>
        <v>17.254951915835775</v>
      </c>
    </row>
    <row r="873" spans="1:9" ht="13.5" x14ac:dyDescent="0.25">
      <c r="A873" s="3">
        <f>TITRES_STAT!B876</f>
        <v>43273</v>
      </c>
      <c r="B873" s="6">
        <f>TITRES_STAT!D876</f>
        <v>22.509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5.5551774102863896E-3</v>
      </c>
      <c r="G873" s="2">
        <f t="shared" si="123"/>
        <v>2.6639507555413857E-2</v>
      </c>
      <c r="H873" s="2">
        <f t="shared" si="121"/>
        <v>0.20853153530450413</v>
      </c>
      <c r="I873" s="2">
        <f t="shared" si="122"/>
        <v>17.254951915835775</v>
      </c>
    </row>
    <row r="874" spans="1:9" ht="13.5" x14ac:dyDescent="0.25">
      <c r="A874" s="3">
        <f>TITRES_STAT!B877</f>
        <v>43276</v>
      </c>
      <c r="B874" s="6">
        <f>TITRES_STAT!D877</f>
        <v>22.509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5.1583790238373612E-3</v>
      </c>
      <c r="G874" s="2">
        <f t="shared" si="123"/>
        <v>2.4736685587170012E-2</v>
      </c>
      <c r="H874" s="2">
        <f t="shared" si="121"/>
        <v>0.20853153530450411</v>
      </c>
      <c r="I874" s="2">
        <f t="shared" si="122"/>
        <v>17.254951915835775</v>
      </c>
    </row>
    <row r="875" spans="1:9" ht="13.5" x14ac:dyDescent="0.25">
      <c r="A875" s="3">
        <f>TITRES_STAT!B878</f>
        <v>43277</v>
      </c>
      <c r="B875" s="6">
        <f>TITRES_STAT!D878</f>
        <v>22.509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4.7899233792775492E-3</v>
      </c>
      <c r="G875" s="2">
        <f t="shared" si="123"/>
        <v>2.2969779473800724E-2</v>
      </c>
      <c r="H875" s="2">
        <f t="shared" si="121"/>
        <v>0.20853153530450411</v>
      </c>
      <c r="I875" s="2">
        <f t="shared" si="122"/>
        <v>17.254951915835775</v>
      </c>
    </row>
    <row r="876" spans="1:9" ht="13.5" x14ac:dyDescent="0.25">
      <c r="A876" s="3">
        <f>TITRES_STAT!B879</f>
        <v>43278</v>
      </c>
      <c r="B876" s="6">
        <f>TITRES_STAT!D879</f>
        <v>22.509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4.4477859950434384E-3</v>
      </c>
      <c r="G876" s="2">
        <f t="shared" si="123"/>
        <v>2.1329080939957813E-2</v>
      </c>
      <c r="H876" s="2">
        <f t="shared" si="121"/>
        <v>0.20853153530450411</v>
      </c>
      <c r="I876" s="2">
        <f t="shared" si="122"/>
        <v>17.254951915835775</v>
      </c>
    </row>
    <row r="877" spans="1:9" ht="13.5" x14ac:dyDescent="0.25">
      <c r="A877" s="3">
        <f>TITRES_STAT!B880</f>
        <v>43279</v>
      </c>
      <c r="B877" s="6">
        <f>TITRES_STAT!D880</f>
        <v>22.337</v>
      </c>
      <c r="C877" s="2">
        <f t="shared" si="117"/>
        <v>-0.1720000000000006</v>
      </c>
      <c r="D877" s="2">
        <f t="shared" si="118"/>
        <v>0</v>
      </c>
      <c r="E877" s="2">
        <f t="shared" si="119"/>
        <v>0.1720000000000006</v>
      </c>
      <c r="F877" s="2">
        <f t="shared" ref="F877:G892" si="124">((F876*13)+D877)/14</f>
        <v>4.1300869953974787E-3</v>
      </c>
      <c r="G877" s="2">
        <f t="shared" si="124"/>
        <v>3.2091289444246586E-2</v>
      </c>
      <c r="H877" s="2">
        <f t="shared" si="121"/>
        <v>0.12869806938025458</v>
      </c>
      <c r="I877" s="2">
        <f t="shared" si="122"/>
        <v>11.402346904953973</v>
      </c>
    </row>
    <row r="878" spans="1:9" ht="13.5" x14ac:dyDescent="0.25">
      <c r="A878" s="3">
        <f>TITRES_STAT!B881</f>
        <v>43280</v>
      </c>
      <c r="B878" s="6">
        <f>TITRES_STAT!D881</f>
        <v>22.337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3.8350807814405163E-3</v>
      </c>
      <c r="G878" s="2">
        <f t="shared" si="124"/>
        <v>2.9799054483943259E-2</v>
      </c>
      <c r="H878" s="2">
        <f t="shared" si="121"/>
        <v>0.1286980693802546</v>
      </c>
      <c r="I878" s="2">
        <f t="shared" si="122"/>
        <v>11.402346904953973</v>
      </c>
    </row>
    <row r="879" spans="1:9" ht="13.5" x14ac:dyDescent="0.25">
      <c r="A879" s="3">
        <f>TITRES_STAT!B882</f>
        <v>43283</v>
      </c>
      <c r="B879" s="6">
        <f>TITRES_STAT!D882</f>
        <v>22.337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3.5611464399090509E-3</v>
      </c>
      <c r="G879" s="2">
        <f t="shared" si="124"/>
        <v>2.7670550592233025E-2</v>
      </c>
      <c r="H879" s="2">
        <f t="shared" si="121"/>
        <v>0.1286980693802546</v>
      </c>
      <c r="I879" s="2">
        <f t="shared" si="122"/>
        <v>11.402346904953973</v>
      </c>
    </row>
    <row r="880" spans="1:9" ht="13.5" x14ac:dyDescent="0.25">
      <c r="A880" s="3">
        <f>TITRES_STAT!B883</f>
        <v>43284</v>
      </c>
      <c r="B880" s="6">
        <f>TITRES_STAT!D883</f>
        <v>22.337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3.3067788370584046E-3</v>
      </c>
      <c r="G880" s="2">
        <f t="shared" si="124"/>
        <v>2.569408269278781E-2</v>
      </c>
      <c r="H880" s="2">
        <f t="shared" si="121"/>
        <v>0.1286980693802546</v>
      </c>
      <c r="I880" s="2">
        <f t="shared" si="122"/>
        <v>11.402346904953973</v>
      </c>
    </row>
    <row r="881" spans="1:9" ht="13.5" x14ac:dyDescent="0.25">
      <c r="A881" s="3">
        <f>TITRES_STAT!B884</f>
        <v>43285</v>
      </c>
      <c r="B881" s="6">
        <f>TITRES_STAT!D884</f>
        <v>22.337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3.0705803486970897E-3</v>
      </c>
      <c r="G881" s="2">
        <f t="shared" si="124"/>
        <v>2.3858791071874393E-2</v>
      </c>
      <c r="H881" s="2">
        <f t="shared" si="121"/>
        <v>0.1286980693802546</v>
      </c>
      <c r="I881" s="2">
        <f t="shared" si="122"/>
        <v>11.402346904953973</v>
      </c>
    </row>
    <row r="882" spans="1:9" ht="13.5" x14ac:dyDescent="0.25">
      <c r="A882" s="3">
        <f>TITRES_STAT!B885</f>
        <v>43286</v>
      </c>
      <c r="B882" s="6">
        <f>TITRES_STAT!D885</f>
        <v>22.337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2.8512531809330118E-3</v>
      </c>
      <c r="G882" s="2">
        <f t="shared" si="124"/>
        <v>2.2154591709597653E-2</v>
      </c>
      <c r="H882" s="2">
        <f t="shared" si="121"/>
        <v>0.12869806938025458</v>
      </c>
      <c r="I882" s="2">
        <f t="shared" si="122"/>
        <v>11.402346904953973</v>
      </c>
    </row>
    <row r="883" spans="1:9" ht="13.5" x14ac:dyDescent="0.25">
      <c r="A883" s="3">
        <f>TITRES_STAT!B886</f>
        <v>43287</v>
      </c>
      <c r="B883" s="6">
        <f>TITRES_STAT!D886</f>
        <v>22.337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2.6475922394377967E-3</v>
      </c>
      <c r="G883" s="2">
        <f t="shared" si="124"/>
        <v>2.0572120873197819E-2</v>
      </c>
      <c r="H883" s="2">
        <f t="shared" si="121"/>
        <v>0.1286980693802546</v>
      </c>
      <c r="I883" s="2">
        <f t="shared" si="122"/>
        <v>11.402346904953973</v>
      </c>
    </row>
    <row r="884" spans="1:9" ht="13.5" x14ac:dyDescent="0.25">
      <c r="A884" s="3">
        <f>TITRES_STAT!B887</f>
        <v>43290</v>
      </c>
      <c r="B884" s="6">
        <f>TITRES_STAT!D887</f>
        <v>22.337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2.4584785080493826E-3</v>
      </c>
      <c r="G884" s="2">
        <f t="shared" si="124"/>
        <v>1.9102683667969404E-2</v>
      </c>
      <c r="H884" s="2">
        <f t="shared" si="121"/>
        <v>0.12869806938025458</v>
      </c>
      <c r="I884" s="2">
        <f t="shared" si="122"/>
        <v>11.402346904953973</v>
      </c>
    </row>
    <row r="885" spans="1:9" ht="13.5" x14ac:dyDescent="0.25">
      <c r="A885" s="3">
        <f>TITRES_STAT!B888</f>
        <v>43291</v>
      </c>
      <c r="B885" s="6">
        <f>TITRES_STAT!D888</f>
        <v>22.337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2.2828729003315693E-3</v>
      </c>
      <c r="G885" s="2">
        <f t="shared" si="124"/>
        <v>1.7738206263114446E-2</v>
      </c>
      <c r="H885" s="2">
        <f t="shared" si="121"/>
        <v>0.12869806938025458</v>
      </c>
      <c r="I885" s="2">
        <f t="shared" si="122"/>
        <v>11.402346904953973</v>
      </c>
    </row>
    <row r="886" spans="1:9" ht="13.5" x14ac:dyDescent="0.25">
      <c r="A886" s="3">
        <f>TITRES_STAT!B889</f>
        <v>43292</v>
      </c>
      <c r="B886" s="6">
        <f>TITRES_STAT!D889</f>
        <v>22.355</v>
      </c>
      <c r="C886" s="2">
        <f t="shared" si="117"/>
        <v>1.8000000000000682E-2</v>
      </c>
      <c r="D886" s="2">
        <f t="shared" si="118"/>
        <v>1.8000000000000682E-2</v>
      </c>
      <c r="E886" s="2">
        <f t="shared" si="119"/>
        <v>0</v>
      </c>
      <c r="F886" s="2">
        <f t="shared" si="124"/>
        <v>3.4055248360222203E-3</v>
      </c>
      <c r="G886" s="2">
        <f t="shared" si="124"/>
        <v>1.6471191530034842E-2</v>
      </c>
      <c r="H886" s="2">
        <f t="shared" si="121"/>
        <v>0.2067564347006908</v>
      </c>
      <c r="I886" s="2">
        <f t="shared" si="122"/>
        <v>17.133236563347765</v>
      </c>
    </row>
    <row r="887" spans="1:9" ht="13.5" x14ac:dyDescent="0.25">
      <c r="A887" s="3">
        <f>TITRES_STAT!B890</f>
        <v>43293</v>
      </c>
      <c r="B887" s="6">
        <f>TITRES_STAT!D890</f>
        <v>22.355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3.1622730620206327E-3</v>
      </c>
      <c r="G887" s="2">
        <f t="shared" si="124"/>
        <v>1.5294677849318067E-2</v>
      </c>
      <c r="H887" s="2">
        <f t="shared" si="121"/>
        <v>0.2067564347006908</v>
      </c>
      <c r="I887" s="2">
        <f t="shared" si="122"/>
        <v>17.133236563347765</v>
      </c>
    </row>
    <row r="888" spans="1:9" ht="13.5" x14ac:dyDescent="0.25">
      <c r="A888" s="3">
        <f>TITRES_STAT!B891</f>
        <v>43294</v>
      </c>
      <c r="B888" s="6">
        <f>TITRES_STAT!D891</f>
        <v>22.355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2.936396414733445E-3</v>
      </c>
      <c r="G888" s="2">
        <f t="shared" si="124"/>
        <v>1.4202200860081062E-2</v>
      </c>
      <c r="H888" s="2">
        <f t="shared" si="121"/>
        <v>0.20675643470069083</v>
      </c>
      <c r="I888" s="2">
        <f t="shared" si="122"/>
        <v>17.133236563347793</v>
      </c>
    </row>
    <row r="889" spans="1:9" ht="13.5" x14ac:dyDescent="0.25">
      <c r="A889" s="3">
        <f>TITRES_STAT!B892</f>
        <v>43297</v>
      </c>
      <c r="B889" s="6">
        <f>TITRES_STAT!D892</f>
        <v>22.355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2.726653813681056E-3</v>
      </c>
      <c r="G889" s="2">
        <f t="shared" si="124"/>
        <v>1.3187757941503843E-2</v>
      </c>
      <c r="H889" s="2">
        <f t="shared" si="121"/>
        <v>0.2067564347006908</v>
      </c>
      <c r="I889" s="2">
        <f t="shared" si="122"/>
        <v>17.133236563347765</v>
      </c>
    </row>
    <row r="890" spans="1:9" ht="13.5" x14ac:dyDescent="0.25">
      <c r="A890" s="3">
        <f>TITRES_STAT!B893</f>
        <v>43298</v>
      </c>
      <c r="B890" s="6">
        <f>TITRES_STAT!D893</f>
        <v>22.355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2.5318928269895519E-3</v>
      </c>
      <c r="G890" s="2">
        <f t="shared" si="124"/>
        <v>1.2245775231396427E-2</v>
      </c>
      <c r="H890" s="2">
        <f t="shared" si="121"/>
        <v>0.2067564347006908</v>
      </c>
      <c r="I890" s="2">
        <f t="shared" si="122"/>
        <v>17.133236563347765</v>
      </c>
    </row>
    <row r="891" spans="1:9" ht="13.5" x14ac:dyDescent="0.25">
      <c r="A891" s="3">
        <f>TITRES_STAT!B894</f>
        <v>43299</v>
      </c>
      <c r="B891" s="6">
        <f>TITRES_STAT!D894</f>
        <v>22.355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2.3510433393474409E-3</v>
      </c>
      <c r="G891" s="2">
        <f t="shared" si="124"/>
        <v>1.1371077000582397E-2</v>
      </c>
      <c r="H891" s="2">
        <f t="shared" si="121"/>
        <v>0.20675643470069074</v>
      </c>
      <c r="I891" s="2">
        <f t="shared" si="122"/>
        <v>17.133236563347765</v>
      </c>
    </row>
    <row r="892" spans="1:9" ht="13.5" x14ac:dyDescent="0.25">
      <c r="A892" s="3">
        <f>TITRES_STAT!B895</f>
        <v>43300</v>
      </c>
      <c r="B892" s="6">
        <f>TITRES_STAT!D895</f>
        <v>22.355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2.183111672251195E-3</v>
      </c>
      <c r="G892" s="2">
        <f t="shared" si="124"/>
        <v>1.0558857214826512E-2</v>
      </c>
      <c r="H892" s="2">
        <f t="shared" si="121"/>
        <v>0.20675643470069074</v>
      </c>
      <c r="I892" s="2">
        <f t="shared" si="122"/>
        <v>17.133236563347765</v>
      </c>
    </row>
    <row r="893" spans="1:9" ht="13.5" x14ac:dyDescent="0.25">
      <c r="A893" s="3">
        <f>TITRES_STAT!B896</f>
        <v>43301</v>
      </c>
      <c r="B893" s="6">
        <f>TITRES_STAT!D896</f>
        <v>23.36</v>
      </c>
      <c r="C893" s="2">
        <f t="shared" si="117"/>
        <v>1.004999999999999</v>
      </c>
      <c r="D893" s="2">
        <f t="shared" si="118"/>
        <v>1.004999999999999</v>
      </c>
      <c r="E893" s="2">
        <f t="shared" si="119"/>
        <v>0</v>
      </c>
      <c r="F893" s="2">
        <f t="shared" ref="F893:G908" si="125">((F892*13)+D893)/14</f>
        <v>7.3812889409947471E-2</v>
      </c>
      <c r="G893" s="2">
        <f t="shared" si="125"/>
        <v>9.8046531280531896E-3</v>
      </c>
      <c r="H893" s="2">
        <f t="shared" si="121"/>
        <v>7.5283529611826001</v>
      </c>
      <c r="I893" s="2">
        <f t="shared" si="122"/>
        <v>88.274406505551894</v>
      </c>
    </row>
    <row r="894" spans="1:9" ht="13.5" x14ac:dyDescent="0.25">
      <c r="A894" s="3">
        <f>TITRES_STAT!B897</f>
        <v>43304</v>
      </c>
      <c r="B894" s="6">
        <f>TITRES_STAT!D897</f>
        <v>23.712</v>
      </c>
      <c r="C894" s="2">
        <f t="shared" si="117"/>
        <v>0.35200000000000031</v>
      </c>
      <c r="D894" s="2">
        <f t="shared" si="118"/>
        <v>0.35200000000000031</v>
      </c>
      <c r="E894" s="2">
        <f t="shared" si="119"/>
        <v>0</v>
      </c>
      <c r="F894" s="2">
        <f t="shared" si="125"/>
        <v>9.3683397309236957E-2</v>
      </c>
      <c r="G894" s="2">
        <f t="shared" si="125"/>
        <v>9.1043207617636755E-3</v>
      </c>
      <c r="H894" s="2">
        <f t="shared" si="121"/>
        <v>10.289993044037779</v>
      </c>
      <c r="I894" s="2">
        <f t="shared" si="122"/>
        <v>91.14259861720555</v>
      </c>
    </row>
    <row r="895" spans="1:9" ht="13.5" x14ac:dyDescent="0.25">
      <c r="A895" s="3">
        <f>TITRES_STAT!B898</f>
        <v>43305</v>
      </c>
      <c r="B895" s="6">
        <f>TITRES_STAT!D898</f>
        <v>23.626000000000001</v>
      </c>
      <c r="C895" s="2">
        <f t="shared" si="117"/>
        <v>-8.5999999999998522E-2</v>
      </c>
      <c r="D895" s="2">
        <f t="shared" si="118"/>
        <v>0</v>
      </c>
      <c r="E895" s="2">
        <f t="shared" si="119"/>
        <v>8.5999999999998522E-2</v>
      </c>
      <c r="F895" s="2">
        <f t="shared" si="125"/>
        <v>8.6991726072862888E-2</v>
      </c>
      <c r="G895" s="2">
        <f t="shared" si="125"/>
        <v>1.4596869278780452E-2</v>
      </c>
      <c r="H895" s="2">
        <f t="shared" si="121"/>
        <v>5.9596153402101937</v>
      </c>
      <c r="I895" s="2">
        <f t="shared" si="122"/>
        <v>85.631389795031424</v>
      </c>
    </row>
    <row r="896" spans="1:9" ht="13.5" x14ac:dyDescent="0.25">
      <c r="A896" s="3">
        <f>TITRES_STAT!B899</f>
        <v>43307</v>
      </c>
      <c r="B896" s="6">
        <f>TITRES_STAT!D899</f>
        <v>23.626000000000001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8.0778031353372678E-2</v>
      </c>
      <c r="G896" s="2">
        <f t="shared" si="125"/>
        <v>1.3554235758867562E-2</v>
      </c>
      <c r="H896" s="2">
        <f t="shared" si="121"/>
        <v>5.9596153402101937</v>
      </c>
      <c r="I896" s="2">
        <f t="shared" si="122"/>
        <v>85.631389795031424</v>
      </c>
    </row>
    <row r="897" spans="1:9" ht="13.5" x14ac:dyDescent="0.25">
      <c r="A897" s="3">
        <f>TITRES_STAT!B900</f>
        <v>43308</v>
      </c>
      <c r="B897" s="6">
        <f>TITRES_STAT!D900</f>
        <v>23.626000000000001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7.5008171970988927E-2</v>
      </c>
      <c r="G897" s="2">
        <f t="shared" si="125"/>
        <v>1.2586076061805593E-2</v>
      </c>
      <c r="H897" s="2">
        <f t="shared" si="121"/>
        <v>5.9596153402101946</v>
      </c>
      <c r="I897" s="2">
        <f t="shared" si="122"/>
        <v>85.631389795031424</v>
      </c>
    </row>
    <row r="898" spans="1:9" ht="13.5" x14ac:dyDescent="0.25">
      <c r="A898" s="3">
        <f>TITRES_STAT!B901</f>
        <v>43311</v>
      </c>
      <c r="B898" s="6">
        <f>TITRES_STAT!D901</f>
        <v>22.594999999999999</v>
      </c>
      <c r="C898" s="2">
        <f t="shared" si="117"/>
        <v>-1.0310000000000024</v>
      </c>
      <c r="D898" s="2">
        <f t="shared" si="118"/>
        <v>0</v>
      </c>
      <c r="E898" s="2">
        <f t="shared" si="119"/>
        <v>1.0310000000000024</v>
      </c>
      <c r="F898" s="2">
        <f t="shared" si="125"/>
        <v>6.965044540163258E-2</v>
      </c>
      <c r="G898" s="2">
        <f t="shared" si="125"/>
        <v>8.5329927771676792E-2</v>
      </c>
      <c r="H898" s="2">
        <f t="shared" si="121"/>
        <v>0.81624873266037568</v>
      </c>
      <c r="I898" s="2">
        <f t="shared" si="122"/>
        <v>44.941461925468985</v>
      </c>
    </row>
    <row r="899" spans="1:9" ht="13.5" x14ac:dyDescent="0.25">
      <c r="A899" s="3">
        <f>TITRES_STAT!B902</f>
        <v>43312</v>
      </c>
      <c r="B899" s="6">
        <f>TITRES_STAT!D902</f>
        <v>22.594999999999999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6.4675413587230252E-2</v>
      </c>
      <c r="G899" s="2">
        <f t="shared" si="125"/>
        <v>7.923493293084273E-2</v>
      </c>
      <c r="H899" s="2">
        <f t="shared" si="121"/>
        <v>0.81624873266037579</v>
      </c>
      <c r="I899" s="2">
        <f t="shared" si="122"/>
        <v>44.941461925468985</v>
      </c>
    </row>
    <row r="900" spans="1:9" ht="13.5" x14ac:dyDescent="0.25">
      <c r="A900" s="3">
        <f>TITRES_STAT!B903</f>
        <v>43313</v>
      </c>
      <c r="B900" s="6">
        <f>TITRES_STAT!D903</f>
        <v>22.594999999999999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6.0055741188142379E-2</v>
      </c>
      <c r="G900" s="2">
        <f t="shared" si="125"/>
        <v>7.3575294864353963E-2</v>
      </c>
      <c r="H900" s="2">
        <f t="shared" si="121"/>
        <v>0.81624873266037579</v>
      </c>
      <c r="I900" s="2">
        <f t="shared" si="122"/>
        <v>44.941461925468985</v>
      </c>
    </row>
    <row r="901" spans="1:9" ht="13.5" x14ac:dyDescent="0.25">
      <c r="A901" s="3">
        <f>TITRES_STAT!B904</f>
        <v>43314</v>
      </c>
      <c r="B901" s="6">
        <f>TITRES_STAT!D904</f>
        <v>22.594999999999999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5.5766045388989348E-2</v>
      </c>
      <c r="G901" s="2">
        <f t="shared" si="125"/>
        <v>6.8319916659757257E-2</v>
      </c>
      <c r="H901" s="2">
        <f t="shared" si="121"/>
        <v>0.81624873266037568</v>
      </c>
      <c r="I901" s="2">
        <f t="shared" si="122"/>
        <v>44.941461925468985</v>
      </c>
    </row>
    <row r="902" spans="1:9" ht="13.5" x14ac:dyDescent="0.25">
      <c r="A902" s="3">
        <f>TITRES_STAT!B905</f>
        <v>43315</v>
      </c>
      <c r="B902" s="6">
        <f>TITRES_STAT!D905</f>
        <v>23.265000000000001</v>
      </c>
      <c r="C902" s="2">
        <f t="shared" si="126"/>
        <v>0.67000000000000171</v>
      </c>
      <c r="D902" s="2">
        <f t="shared" si="127"/>
        <v>0.67000000000000171</v>
      </c>
      <c r="E902" s="2">
        <f t="shared" si="128"/>
        <v>0</v>
      </c>
      <c r="F902" s="2">
        <f t="shared" si="125"/>
        <v>9.9639899289775943E-2</v>
      </c>
      <c r="G902" s="2">
        <f t="shared" si="125"/>
        <v>6.3439922612631733E-2</v>
      </c>
      <c r="H902" s="2">
        <f t="shared" si="121"/>
        <v>1.5706182351164519</v>
      </c>
      <c r="I902" s="2">
        <f t="shared" si="122"/>
        <v>61.098852161736929</v>
      </c>
    </row>
    <row r="903" spans="1:9" ht="13.5" x14ac:dyDescent="0.25">
      <c r="A903" s="3">
        <f>TITRES_STAT!B906</f>
        <v>43318</v>
      </c>
      <c r="B903" s="6">
        <f>TITRES_STAT!D906</f>
        <v>23.265000000000001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9.2522763626220514E-2</v>
      </c>
      <c r="G903" s="2">
        <f t="shared" si="125"/>
        <v>5.8908499568872327E-2</v>
      </c>
      <c r="H903" s="2">
        <f t="shared" si="121"/>
        <v>1.5706182351164517</v>
      </c>
      <c r="I903" s="2">
        <f t="shared" si="122"/>
        <v>61.098852161736922</v>
      </c>
    </row>
    <row r="904" spans="1:9" ht="13.5" x14ac:dyDescent="0.25">
      <c r="A904" s="3">
        <f>TITRES_STAT!B907</f>
        <v>43319</v>
      </c>
      <c r="B904" s="6">
        <f>TITRES_STAT!D907</f>
        <v>23.265000000000001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8.5913994795776188E-2</v>
      </c>
      <c r="G904" s="2">
        <f t="shared" si="125"/>
        <v>5.4700749599667156E-2</v>
      </c>
      <c r="H904" s="2">
        <f t="shared" si="121"/>
        <v>1.5706182351164519</v>
      </c>
      <c r="I904" s="2">
        <f t="shared" si="122"/>
        <v>61.098852161736929</v>
      </c>
    </row>
    <row r="905" spans="1:9" ht="13.5" x14ac:dyDescent="0.25">
      <c r="A905" s="3">
        <f>TITRES_STAT!B908</f>
        <v>43320</v>
      </c>
      <c r="B905" s="6">
        <f>TITRES_STAT!D908</f>
        <v>23.265000000000001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7.9777280881792173E-2</v>
      </c>
      <c r="G905" s="2">
        <f t="shared" si="125"/>
        <v>5.0793553199690929E-2</v>
      </c>
      <c r="H905" s="2">
        <f t="shared" si="121"/>
        <v>1.5706182351164519</v>
      </c>
      <c r="I905" s="2">
        <f t="shared" si="122"/>
        <v>61.098852161736929</v>
      </c>
    </row>
    <row r="906" spans="1:9" ht="13.5" x14ac:dyDescent="0.25">
      <c r="A906" s="3">
        <f>TITRES_STAT!B909</f>
        <v>43321</v>
      </c>
      <c r="B906" s="6">
        <f>TITRES_STAT!D909</f>
        <v>23.265000000000001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7.4078903675949867E-2</v>
      </c>
      <c r="G906" s="2">
        <f t="shared" si="125"/>
        <v>4.7165442256855865E-2</v>
      </c>
      <c r="H906" s="2">
        <f t="shared" si="121"/>
        <v>1.5706182351164517</v>
      </c>
      <c r="I906" s="2">
        <f t="shared" si="122"/>
        <v>61.098852161736922</v>
      </c>
    </row>
    <row r="907" spans="1:9" ht="13.5" x14ac:dyDescent="0.25">
      <c r="A907" s="3">
        <f>TITRES_STAT!B910</f>
        <v>43322</v>
      </c>
      <c r="B907" s="6">
        <f>TITRES_STAT!D910</f>
        <v>23.265000000000001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6.8787553413382024E-2</v>
      </c>
      <c r="G907" s="2">
        <f t="shared" si="125"/>
        <v>4.379648209565188E-2</v>
      </c>
      <c r="H907" s="2">
        <f t="shared" si="121"/>
        <v>1.5706182351164515</v>
      </c>
      <c r="I907" s="2">
        <f t="shared" si="122"/>
        <v>61.098852161736914</v>
      </c>
    </row>
    <row r="908" spans="1:9" ht="13.5" x14ac:dyDescent="0.25">
      <c r="A908" s="3">
        <f>TITRES_STAT!B911</f>
        <v>43326</v>
      </c>
      <c r="B908" s="6">
        <f>TITRES_STAT!D911</f>
        <v>23.265000000000001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6.3874156740997598E-2</v>
      </c>
      <c r="G908" s="2">
        <f t="shared" si="125"/>
        <v>4.0668161945962462E-2</v>
      </c>
      <c r="H908" s="2">
        <f t="shared" si="121"/>
        <v>1.5706182351164515</v>
      </c>
      <c r="I908" s="2">
        <f t="shared" si="122"/>
        <v>61.098852161736914</v>
      </c>
    </row>
    <row r="909" spans="1:9" ht="13.5" x14ac:dyDescent="0.25">
      <c r="A909" s="3">
        <f>TITRES_STAT!B912</f>
        <v>43327</v>
      </c>
      <c r="B909" s="6">
        <f>TITRES_STAT!D912</f>
        <v>23.265000000000001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5.9311716973783478E-2</v>
      </c>
      <c r="G909" s="2">
        <f t="shared" si="129"/>
        <v>3.7763293235536573E-2</v>
      </c>
      <c r="H909" s="2">
        <f t="shared" si="121"/>
        <v>1.5706182351164513</v>
      </c>
      <c r="I909" s="2">
        <f t="shared" si="122"/>
        <v>61.098852161736914</v>
      </c>
    </row>
    <row r="910" spans="1:9" ht="13.5" x14ac:dyDescent="0.25">
      <c r="A910" s="3">
        <f>TITRES_STAT!B913</f>
        <v>43328</v>
      </c>
      <c r="B910" s="6">
        <f>TITRES_STAT!D913</f>
        <v>23.265000000000001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5.5075165761370372E-2</v>
      </c>
      <c r="G910" s="2">
        <f t="shared" si="129"/>
        <v>3.5065915147283959E-2</v>
      </c>
      <c r="H910" s="2">
        <f t="shared" si="121"/>
        <v>1.5706182351164515</v>
      </c>
      <c r="I910" s="2">
        <f t="shared" si="122"/>
        <v>61.098852161736914</v>
      </c>
    </row>
    <row r="911" spans="1:9" ht="13.5" x14ac:dyDescent="0.25">
      <c r="A911" s="3">
        <f>TITRES_STAT!B914</f>
        <v>43329</v>
      </c>
      <c r="B911" s="6">
        <f>TITRES_STAT!D914</f>
        <v>23.265000000000001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5.1141225349843923E-2</v>
      </c>
      <c r="G911" s="2">
        <f t="shared" si="129"/>
        <v>3.2561206922477957E-2</v>
      </c>
      <c r="H911" s="2">
        <f t="shared" si="121"/>
        <v>1.5706182351164519</v>
      </c>
      <c r="I911" s="2">
        <f t="shared" si="122"/>
        <v>61.098852161736929</v>
      </c>
    </row>
    <row r="912" spans="1:9" ht="13.5" x14ac:dyDescent="0.25">
      <c r="A912" s="3">
        <f>TITRES_STAT!B915</f>
        <v>43332</v>
      </c>
      <c r="B912" s="6">
        <f>TITRES_STAT!D915</f>
        <v>23.196000000000002</v>
      </c>
      <c r="C912" s="2">
        <f t="shared" si="126"/>
        <v>-6.8999999999999062E-2</v>
      </c>
      <c r="D912" s="2">
        <f t="shared" si="127"/>
        <v>0</v>
      </c>
      <c r="E912" s="2">
        <f t="shared" si="128"/>
        <v>6.8999999999999062E-2</v>
      </c>
      <c r="F912" s="2">
        <f t="shared" si="129"/>
        <v>4.7488280681997931E-2</v>
      </c>
      <c r="G912" s="2">
        <f t="shared" si="129"/>
        <v>3.5163977856586606E-2</v>
      </c>
      <c r="H912" s="2">
        <f t="shared" si="121"/>
        <v>1.3504809062181469</v>
      </c>
      <c r="I912" s="2">
        <f t="shared" si="122"/>
        <v>57.455514854235936</v>
      </c>
    </row>
    <row r="913" spans="1:9" ht="13.5" x14ac:dyDescent="0.25">
      <c r="A913" s="3">
        <f>TITRES_STAT!B916</f>
        <v>43335</v>
      </c>
      <c r="B913" s="6">
        <f>TITRES_STAT!D916</f>
        <v>23.196000000000002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4.4096260633283799E-2</v>
      </c>
      <c r="G913" s="2">
        <f t="shared" si="129"/>
        <v>3.2652265152544706E-2</v>
      </c>
      <c r="H913" s="2">
        <f t="shared" ref="H913:H976" si="130">F913/G913</f>
        <v>1.3504809062181471</v>
      </c>
      <c r="I913" s="2">
        <f t="shared" ref="I913:I976" si="131">IF(G913=0,100,100-(100/(1+H913)))</f>
        <v>57.455514854235936</v>
      </c>
    </row>
    <row r="914" spans="1:9" ht="13.5" x14ac:dyDescent="0.25">
      <c r="A914" s="3">
        <f>TITRES_STAT!B917</f>
        <v>43336</v>
      </c>
      <c r="B914" s="6">
        <f>TITRES_STAT!D917</f>
        <v>23.196000000000002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4.0946527730906387E-2</v>
      </c>
      <c r="G914" s="2">
        <f t="shared" si="129"/>
        <v>3.0319960498791512E-2</v>
      </c>
      <c r="H914" s="2">
        <f t="shared" si="130"/>
        <v>1.3504809062181473</v>
      </c>
      <c r="I914" s="2">
        <f t="shared" si="131"/>
        <v>57.455514854235943</v>
      </c>
    </row>
    <row r="915" spans="1:9" ht="13.5" x14ac:dyDescent="0.25">
      <c r="A915" s="3">
        <f>TITRES_STAT!B918</f>
        <v>43339</v>
      </c>
      <c r="B915" s="6">
        <f>TITRES_STAT!D918</f>
        <v>22.594999999999999</v>
      </c>
      <c r="C915" s="2">
        <f t="shared" si="126"/>
        <v>-0.60100000000000264</v>
      </c>
      <c r="D915" s="2">
        <f t="shared" si="127"/>
        <v>0</v>
      </c>
      <c r="E915" s="2">
        <f t="shared" si="128"/>
        <v>0.60100000000000264</v>
      </c>
      <c r="F915" s="2">
        <f t="shared" si="129"/>
        <v>3.8021775750127364E-2</v>
      </c>
      <c r="G915" s="2">
        <f t="shared" si="129"/>
        <v>7.1082820463163734E-2</v>
      </c>
      <c r="H915" s="2">
        <f t="shared" si="130"/>
        <v>0.53489402224593585</v>
      </c>
      <c r="I915" s="2">
        <f t="shared" si="131"/>
        <v>34.84892210755055</v>
      </c>
    </row>
    <row r="916" spans="1:9" ht="13.5" x14ac:dyDescent="0.25">
      <c r="A916" s="3">
        <f>TITRES_STAT!B919</f>
        <v>43340</v>
      </c>
      <c r="B916" s="6">
        <f>TITRES_STAT!D919</f>
        <v>22.594999999999999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3.5305934625118267E-2</v>
      </c>
      <c r="G916" s="2">
        <f t="shared" si="129"/>
        <v>6.6005476144366332E-2</v>
      </c>
      <c r="H916" s="2">
        <f t="shared" si="130"/>
        <v>0.53489402224593574</v>
      </c>
      <c r="I916" s="2">
        <f t="shared" si="131"/>
        <v>34.84892210755055</v>
      </c>
    </row>
    <row r="917" spans="1:9" ht="13.5" x14ac:dyDescent="0.25">
      <c r="A917" s="3">
        <f>TITRES_STAT!B920</f>
        <v>43341</v>
      </c>
      <c r="B917" s="6">
        <f>TITRES_STAT!D920</f>
        <v>22.594999999999999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3.278408215189553E-2</v>
      </c>
      <c r="G917" s="2">
        <f t="shared" si="129"/>
        <v>6.1290799276911598E-2</v>
      </c>
      <c r="H917" s="2">
        <f t="shared" si="130"/>
        <v>0.53489402224593563</v>
      </c>
      <c r="I917" s="2">
        <f t="shared" si="131"/>
        <v>34.84892210755055</v>
      </c>
    </row>
    <row r="918" spans="1:9" ht="13.5" x14ac:dyDescent="0.25">
      <c r="A918" s="3">
        <f>TITRES_STAT!B921</f>
        <v>43342</v>
      </c>
      <c r="B918" s="6">
        <f>TITRES_STAT!D921</f>
        <v>22.594999999999999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3.0442361998188706E-2</v>
      </c>
      <c r="G918" s="2">
        <f t="shared" si="129"/>
        <v>5.691288504284648E-2</v>
      </c>
      <c r="H918" s="2">
        <f t="shared" si="130"/>
        <v>0.53489402224593574</v>
      </c>
      <c r="I918" s="2">
        <f t="shared" si="131"/>
        <v>34.84892210755055</v>
      </c>
    </row>
    <row r="919" spans="1:9" ht="13.5" x14ac:dyDescent="0.25">
      <c r="A919" s="3">
        <f>TITRES_STAT!B922</f>
        <v>43343</v>
      </c>
      <c r="B919" s="6">
        <f>TITRES_STAT!D922</f>
        <v>22.594999999999999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2.8267907569746654E-2</v>
      </c>
      <c r="G919" s="2">
        <f t="shared" si="129"/>
        <v>5.2847678968357445E-2</v>
      </c>
      <c r="H919" s="2">
        <f t="shared" si="130"/>
        <v>0.53489402224593563</v>
      </c>
      <c r="I919" s="2">
        <f t="shared" si="131"/>
        <v>34.84892210755055</v>
      </c>
    </row>
    <row r="920" spans="1:9" ht="13.5" x14ac:dyDescent="0.25">
      <c r="A920" s="3">
        <f>TITRES_STAT!B923</f>
        <v>43346</v>
      </c>
      <c r="B920" s="6">
        <f>TITRES_STAT!D923</f>
        <v>22.594999999999999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2.624877131476475E-2</v>
      </c>
      <c r="G920" s="2">
        <f t="shared" si="129"/>
        <v>4.9072844756331911E-2</v>
      </c>
      <c r="H920" s="2">
        <f t="shared" si="130"/>
        <v>0.53489402224593563</v>
      </c>
      <c r="I920" s="2">
        <f t="shared" si="131"/>
        <v>34.84892210755055</v>
      </c>
    </row>
    <row r="921" spans="1:9" ht="13.5" x14ac:dyDescent="0.25">
      <c r="A921" s="3">
        <f>TITRES_STAT!B924</f>
        <v>43347</v>
      </c>
      <c r="B921" s="6">
        <f>TITRES_STAT!D924</f>
        <v>22.509</v>
      </c>
      <c r="C921" s="2">
        <f t="shared" si="126"/>
        <v>-8.5999999999998522E-2</v>
      </c>
      <c r="D921" s="2">
        <f t="shared" si="127"/>
        <v>0</v>
      </c>
      <c r="E921" s="2">
        <f t="shared" si="128"/>
        <v>8.5999999999998522E-2</v>
      </c>
      <c r="F921" s="2">
        <f t="shared" si="129"/>
        <v>2.4373859077995837E-2</v>
      </c>
      <c r="G921" s="2">
        <f t="shared" si="129"/>
        <v>5.1710498702308094E-2</v>
      </c>
      <c r="H921" s="2">
        <f t="shared" si="130"/>
        <v>0.47135223387253683</v>
      </c>
      <c r="I921" s="2">
        <f t="shared" si="131"/>
        <v>32.035308950594228</v>
      </c>
    </row>
    <row r="922" spans="1:9" ht="13.5" x14ac:dyDescent="0.25">
      <c r="A922" s="3">
        <f>TITRES_STAT!B925</f>
        <v>43348</v>
      </c>
      <c r="B922" s="6">
        <f>TITRES_STAT!D925</f>
        <v>22.509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2.263286914385328E-2</v>
      </c>
      <c r="G922" s="2">
        <f t="shared" si="129"/>
        <v>4.8016891652143227E-2</v>
      </c>
      <c r="H922" s="2">
        <f t="shared" si="130"/>
        <v>0.47135223387253694</v>
      </c>
      <c r="I922" s="2">
        <f t="shared" si="131"/>
        <v>32.035308950594228</v>
      </c>
    </row>
    <row r="923" spans="1:9" ht="13.5" x14ac:dyDescent="0.25">
      <c r="A923" s="3">
        <f>TITRES_STAT!B926</f>
        <v>43349</v>
      </c>
      <c r="B923" s="6">
        <f>TITRES_STAT!D926</f>
        <v>22.346</v>
      </c>
      <c r="C923" s="2">
        <f t="shared" si="126"/>
        <v>-0.16300000000000026</v>
      </c>
      <c r="D923" s="2">
        <f t="shared" si="127"/>
        <v>0</v>
      </c>
      <c r="E923" s="2">
        <f t="shared" si="128"/>
        <v>0.16300000000000026</v>
      </c>
      <c r="F923" s="2">
        <f t="shared" si="129"/>
        <v>2.1016235633578045E-2</v>
      </c>
      <c r="G923" s="2">
        <f t="shared" si="129"/>
        <v>5.6229970819847305E-2</v>
      </c>
      <c r="H923" s="2">
        <f t="shared" si="130"/>
        <v>0.37375505139262877</v>
      </c>
      <c r="I923" s="2">
        <f t="shared" si="131"/>
        <v>27.206819076933613</v>
      </c>
    </row>
    <row r="924" spans="1:9" ht="13.5" x14ac:dyDescent="0.25">
      <c r="A924" s="3">
        <f>TITRES_STAT!B927</f>
        <v>43350</v>
      </c>
      <c r="B924" s="6">
        <f>TITRES_STAT!D927</f>
        <v>22.509</v>
      </c>
      <c r="C924" s="2">
        <f t="shared" si="126"/>
        <v>0.16300000000000026</v>
      </c>
      <c r="D924" s="2">
        <f t="shared" si="127"/>
        <v>0.16300000000000026</v>
      </c>
      <c r="E924" s="2">
        <f t="shared" si="128"/>
        <v>0</v>
      </c>
      <c r="F924" s="2">
        <f t="shared" si="129"/>
        <v>3.1157933088322487E-2</v>
      </c>
      <c r="G924" s="2">
        <f t="shared" si="129"/>
        <v>5.2213544332715356E-2</v>
      </c>
      <c r="H924" s="2">
        <f t="shared" si="130"/>
        <v>0.59674043366559792</v>
      </c>
      <c r="I924" s="2">
        <f t="shared" si="131"/>
        <v>37.372413266674506</v>
      </c>
    </row>
    <row r="925" spans="1:9" ht="13.5" x14ac:dyDescent="0.25">
      <c r="A925" s="3">
        <f>TITRES_STAT!B928</f>
        <v>43353</v>
      </c>
      <c r="B925" s="6">
        <f>TITRES_STAT!D928</f>
        <v>22.509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2.8932366439156594E-2</v>
      </c>
      <c r="G925" s="2">
        <f t="shared" si="132"/>
        <v>4.8484005451807123E-2</v>
      </c>
      <c r="H925" s="2">
        <f t="shared" si="130"/>
        <v>0.59674043366559792</v>
      </c>
      <c r="I925" s="2">
        <f t="shared" si="131"/>
        <v>37.372413266674506</v>
      </c>
    </row>
    <row r="926" spans="1:9" ht="13.5" x14ac:dyDescent="0.25">
      <c r="A926" s="3">
        <f>TITRES_STAT!B929</f>
        <v>43355</v>
      </c>
      <c r="B926" s="6">
        <f>TITRES_STAT!D929</f>
        <v>23.178999999999998</v>
      </c>
      <c r="C926" s="2">
        <f t="shared" si="126"/>
        <v>0.66999999999999815</v>
      </c>
      <c r="D926" s="2">
        <f t="shared" si="127"/>
        <v>0.66999999999999815</v>
      </c>
      <c r="E926" s="2">
        <f t="shared" si="128"/>
        <v>0</v>
      </c>
      <c r="F926" s="2">
        <f t="shared" si="132"/>
        <v>7.4722911693502425E-2</v>
      </c>
      <c r="G926" s="2">
        <f t="shared" si="132"/>
        <v>4.5020862205249472E-2</v>
      </c>
      <c r="H926" s="2">
        <f t="shared" si="130"/>
        <v>1.6597396858558979</v>
      </c>
      <c r="I926" s="2">
        <f t="shared" si="131"/>
        <v>62.402335637662134</v>
      </c>
    </row>
    <row r="927" spans="1:9" ht="13.5" x14ac:dyDescent="0.25">
      <c r="A927" s="3">
        <f>TITRES_STAT!B930</f>
        <v>43356</v>
      </c>
      <c r="B927" s="6">
        <f>TITRES_STAT!D930</f>
        <v>23.178999999999998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6.9385560858252246E-2</v>
      </c>
      <c r="G927" s="2">
        <f t="shared" si="132"/>
        <v>4.1805086333445936E-2</v>
      </c>
      <c r="H927" s="2">
        <f t="shared" si="130"/>
        <v>1.6597396858558979</v>
      </c>
      <c r="I927" s="2">
        <f t="shared" si="131"/>
        <v>62.402335637662134</v>
      </c>
    </row>
    <row r="928" spans="1:9" ht="13.5" x14ac:dyDescent="0.25">
      <c r="A928" s="3">
        <f>TITRES_STAT!B931</f>
        <v>43357</v>
      </c>
      <c r="B928" s="6">
        <f>TITRES_STAT!D931</f>
        <v>23.178999999999998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6.4429449368377092E-2</v>
      </c>
      <c r="G928" s="2">
        <f t="shared" si="132"/>
        <v>3.8819008738199802E-2</v>
      </c>
      <c r="H928" s="2">
        <f t="shared" si="130"/>
        <v>1.6597396858558979</v>
      </c>
      <c r="I928" s="2">
        <f t="shared" si="131"/>
        <v>62.402335637662134</v>
      </c>
    </row>
    <row r="929" spans="1:9" ht="13.5" x14ac:dyDescent="0.25">
      <c r="A929" s="3">
        <f>TITRES_STAT!B932</f>
        <v>43360</v>
      </c>
      <c r="B929" s="6">
        <f>TITRES_STAT!D932</f>
        <v>23.867000000000001</v>
      </c>
      <c r="C929" s="2">
        <f t="shared" si="126"/>
        <v>0.68800000000000239</v>
      </c>
      <c r="D929" s="2">
        <f t="shared" si="127"/>
        <v>0.68800000000000239</v>
      </c>
      <c r="E929" s="2">
        <f t="shared" si="128"/>
        <v>0</v>
      </c>
      <c r="F929" s="2">
        <f t="shared" si="132"/>
        <v>0.10897020298492176</v>
      </c>
      <c r="G929" s="2">
        <f t="shared" si="132"/>
        <v>3.6046222399756959E-2</v>
      </c>
      <c r="H929" s="2">
        <f t="shared" si="130"/>
        <v>3.0230685972146829</v>
      </c>
      <c r="I929" s="2">
        <f t="shared" si="131"/>
        <v>75.14335200020362</v>
      </c>
    </row>
    <row r="930" spans="1:9" ht="13.5" x14ac:dyDescent="0.25">
      <c r="A930" s="3">
        <f>TITRES_STAT!B933</f>
        <v>43361</v>
      </c>
      <c r="B930" s="6">
        <f>TITRES_STAT!D933</f>
        <v>23.867000000000001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0.10118661705742735</v>
      </c>
      <c r="G930" s="2">
        <f t="shared" si="132"/>
        <v>3.3471492228345744E-2</v>
      </c>
      <c r="H930" s="2">
        <f t="shared" si="130"/>
        <v>3.0230685972146834</v>
      </c>
      <c r="I930" s="2">
        <f t="shared" si="131"/>
        <v>75.14335200020362</v>
      </c>
    </row>
    <row r="931" spans="1:9" ht="13.5" x14ac:dyDescent="0.25">
      <c r="A931" s="3">
        <f>TITRES_STAT!B934</f>
        <v>43362</v>
      </c>
      <c r="B931" s="6">
        <f>TITRES_STAT!D934</f>
        <v>23.867000000000001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9.3959001553325386E-2</v>
      </c>
      <c r="G931" s="2">
        <f t="shared" si="132"/>
        <v>3.1080671354892477E-2</v>
      </c>
      <c r="H931" s="2">
        <f t="shared" si="130"/>
        <v>3.0230685972146829</v>
      </c>
      <c r="I931" s="2">
        <f t="shared" si="131"/>
        <v>75.14335200020362</v>
      </c>
    </row>
    <row r="932" spans="1:9" ht="13.5" x14ac:dyDescent="0.25">
      <c r="A932" s="3">
        <f>TITRES_STAT!B935</f>
        <v>43363</v>
      </c>
      <c r="B932" s="6">
        <f>TITRES_STAT!D935</f>
        <v>23.867000000000001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8.7247644299516439E-2</v>
      </c>
      <c r="G932" s="2">
        <f t="shared" si="132"/>
        <v>2.8860623400971588E-2</v>
      </c>
      <c r="H932" s="2">
        <f t="shared" si="130"/>
        <v>3.0230685972146834</v>
      </c>
      <c r="I932" s="2">
        <f t="shared" si="131"/>
        <v>75.14335200020362</v>
      </c>
    </row>
    <row r="933" spans="1:9" ht="13.5" x14ac:dyDescent="0.25">
      <c r="A933" s="3">
        <f>TITRES_STAT!B936</f>
        <v>43364</v>
      </c>
      <c r="B933" s="6">
        <f>TITRES_STAT!D936</f>
        <v>23.841000000000001</v>
      </c>
      <c r="C933" s="2">
        <f t="shared" si="126"/>
        <v>-2.5999999999999801E-2</v>
      </c>
      <c r="D933" s="2">
        <f t="shared" si="127"/>
        <v>0</v>
      </c>
      <c r="E933" s="2">
        <f t="shared" si="128"/>
        <v>2.5999999999999801E-2</v>
      </c>
      <c r="F933" s="2">
        <f t="shared" si="132"/>
        <v>8.1015669706693841E-2</v>
      </c>
      <c r="G933" s="2">
        <f t="shared" si="132"/>
        <v>2.8656293158045031E-2</v>
      </c>
      <c r="H933" s="2">
        <f t="shared" si="130"/>
        <v>2.8271510645105655</v>
      </c>
      <c r="I933" s="2">
        <f t="shared" si="131"/>
        <v>73.870903365350046</v>
      </c>
    </row>
    <row r="934" spans="1:9" ht="13.5" x14ac:dyDescent="0.25">
      <c r="A934" s="3">
        <f>TITRES_STAT!B937</f>
        <v>43367</v>
      </c>
      <c r="B934" s="6">
        <f>TITRES_STAT!D937</f>
        <v>23.841000000000001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7.52288361562157E-2</v>
      </c>
      <c r="G934" s="2">
        <f t="shared" si="132"/>
        <v>2.6609415075327526E-2</v>
      </c>
      <c r="H934" s="2">
        <f t="shared" si="130"/>
        <v>2.8271510645105655</v>
      </c>
      <c r="I934" s="2">
        <f t="shared" si="131"/>
        <v>73.870903365350046</v>
      </c>
    </row>
    <row r="935" spans="1:9" ht="13.5" x14ac:dyDescent="0.25">
      <c r="A935" s="3">
        <f>TITRES_STAT!B938</f>
        <v>43368</v>
      </c>
      <c r="B935" s="6">
        <f>TITRES_STAT!D938</f>
        <v>23.841000000000001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6.985534785934315E-2</v>
      </c>
      <c r="G935" s="2">
        <f t="shared" si="132"/>
        <v>2.4708742569946988E-2</v>
      </c>
      <c r="H935" s="2">
        <f t="shared" si="130"/>
        <v>2.8271510645105655</v>
      </c>
      <c r="I935" s="2">
        <f t="shared" si="131"/>
        <v>73.870903365350046</v>
      </c>
    </row>
    <row r="936" spans="1:9" ht="13.5" x14ac:dyDescent="0.25">
      <c r="A936" s="3">
        <f>TITRES_STAT!B939</f>
        <v>43369</v>
      </c>
      <c r="B936" s="6">
        <f>TITRES_STAT!D939</f>
        <v>22.774999999999999</v>
      </c>
      <c r="C936" s="2">
        <f t="shared" si="126"/>
        <v>-1.0660000000000025</v>
      </c>
      <c r="D936" s="2">
        <f t="shared" si="127"/>
        <v>0</v>
      </c>
      <c r="E936" s="2">
        <f t="shared" si="128"/>
        <v>1.0660000000000025</v>
      </c>
      <c r="F936" s="2">
        <f t="shared" si="132"/>
        <v>6.4865680155104355E-2</v>
      </c>
      <c r="G936" s="2">
        <f t="shared" si="132"/>
        <v>9.9086689529236674E-2</v>
      </c>
      <c r="H936" s="2">
        <f t="shared" si="130"/>
        <v>0.65463565755686071</v>
      </c>
      <c r="I936" s="2">
        <f t="shared" si="131"/>
        <v>39.563734443113475</v>
      </c>
    </row>
    <row r="937" spans="1:9" ht="13.5" x14ac:dyDescent="0.25">
      <c r="A937" s="3">
        <f>TITRES_STAT!B940</f>
        <v>43370</v>
      </c>
      <c r="B937" s="6">
        <f>TITRES_STAT!D940</f>
        <v>22.509</v>
      </c>
      <c r="C937" s="2">
        <f t="shared" si="126"/>
        <v>-0.26599999999999824</v>
      </c>
      <c r="D937" s="2">
        <f t="shared" si="127"/>
        <v>0</v>
      </c>
      <c r="E937" s="2">
        <f t="shared" si="128"/>
        <v>0.26599999999999824</v>
      </c>
      <c r="F937" s="2">
        <f t="shared" si="132"/>
        <v>6.0232417286882618E-2</v>
      </c>
      <c r="G937" s="2">
        <f t="shared" si="132"/>
        <v>0.11100906884857678</v>
      </c>
      <c r="H937" s="2">
        <f t="shared" si="130"/>
        <v>0.54259005963777029</v>
      </c>
      <c r="I937" s="2">
        <f t="shared" si="131"/>
        <v>35.17396318275128</v>
      </c>
    </row>
    <row r="938" spans="1:9" ht="13.5" x14ac:dyDescent="0.25">
      <c r="A938" s="3">
        <f>TITRES_STAT!B941</f>
        <v>43371</v>
      </c>
      <c r="B938" s="6">
        <f>TITRES_STAT!D941</f>
        <v>22.509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5.5930101766391002E-2</v>
      </c>
      <c r="G938" s="2">
        <f t="shared" si="132"/>
        <v>0.10307984964510701</v>
      </c>
      <c r="H938" s="2">
        <f t="shared" si="130"/>
        <v>0.54259005963777018</v>
      </c>
      <c r="I938" s="2">
        <f t="shared" si="131"/>
        <v>35.17396318275128</v>
      </c>
    </row>
    <row r="939" spans="1:9" ht="13.5" x14ac:dyDescent="0.25">
      <c r="A939" s="3">
        <f>TITRES_STAT!B942</f>
        <v>43374</v>
      </c>
      <c r="B939" s="6">
        <f>TITRES_STAT!D942</f>
        <v>22.509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5.1935094497363068E-2</v>
      </c>
      <c r="G939" s="2">
        <f t="shared" si="132"/>
        <v>9.5717003241885076E-2</v>
      </c>
      <c r="H939" s="2">
        <f t="shared" si="130"/>
        <v>0.54259005963777018</v>
      </c>
      <c r="I939" s="2">
        <f t="shared" si="131"/>
        <v>35.17396318275128</v>
      </c>
    </row>
    <row r="940" spans="1:9" ht="13.5" x14ac:dyDescent="0.25">
      <c r="A940" s="3">
        <f>TITRES_STAT!B943</f>
        <v>43375</v>
      </c>
      <c r="B940" s="6">
        <f>TITRES_STAT!D943</f>
        <v>22.509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4.8225444890408566E-2</v>
      </c>
      <c r="G940" s="2">
        <f t="shared" si="132"/>
        <v>8.8880074438893272E-2</v>
      </c>
      <c r="H940" s="2">
        <f t="shared" si="130"/>
        <v>0.54259005963777029</v>
      </c>
      <c r="I940" s="2">
        <f t="shared" si="131"/>
        <v>35.17396318275128</v>
      </c>
    </row>
    <row r="941" spans="1:9" ht="13.5" x14ac:dyDescent="0.25">
      <c r="A941" s="3">
        <f>TITRES_STAT!B944</f>
        <v>43376</v>
      </c>
      <c r="B941" s="6">
        <f>TITRES_STAT!D944</f>
        <v>22.509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4.4780770255379389E-2</v>
      </c>
      <c r="G941" s="2">
        <f t="shared" si="133"/>
        <v>8.2531497693258044E-2</v>
      </c>
      <c r="H941" s="2">
        <f t="shared" si="130"/>
        <v>0.54259005963777041</v>
      </c>
      <c r="I941" s="2">
        <f t="shared" si="131"/>
        <v>35.17396318275128</v>
      </c>
    </row>
    <row r="942" spans="1:9" ht="13.5" x14ac:dyDescent="0.25">
      <c r="A942" s="3">
        <f>TITRES_STAT!B945</f>
        <v>43377</v>
      </c>
      <c r="B942" s="6">
        <f>TITRES_STAT!D945</f>
        <v>22.509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4.1582143808566577E-2</v>
      </c>
      <c r="G942" s="2">
        <f t="shared" si="133"/>
        <v>7.6636390715168173E-2</v>
      </c>
      <c r="H942" s="2">
        <f t="shared" si="130"/>
        <v>0.54259005963777041</v>
      </c>
      <c r="I942" s="2">
        <f t="shared" si="131"/>
        <v>35.17396318275128</v>
      </c>
    </row>
    <row r="943" spans="1:9" ht="13.5" x14ac:dyDescent="0.25">
      <c r="A943" s="3">
        <f>TITRES_STAT!B946</f>
        <v>43378</v>
      </c>
      <c r="B943" s="6">
        <f>TITRES_STAT!D946</f>
        <v>22.509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3.861199067938325E-2</v>
      </c>
      <c r="G943" s="2">
        <f t="shared" si="133"/>
        <v>7.1162362806941867E-2</v>
      </c>
      <c r="H943" s="2">
        <f t="shared" si="130"/>
        <v>0.54259005963777052</v>
      </c>
      <c r="I943" s="2">
        <f t="shared" si="131"/>
        <v>35.17396318275128</v>
      </c>
    </row>
    <row r="944" spans="1:9" ht="13.5" x14ac:dyDescent="0.25">
      <c r="A944" s="3">
        <f>TITRES_STAT!B947</f>
        <v>43381</v>
      </c>
      <c r="B944" s="6">
        <f>TITRES_STAT!D947</f>
        <v>22.509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3.5853991345141591E-2</v>
      </c>
      <c r="G944" s="2">
        <f t="shared" si="133"/>
        <v>6.6079336892160306E-2</v>
      </c>
      <c r="H944" s="2">
        <f t="shared" si="130"/>
        <v>0.54259005963777052</v>
      </c>
      <c r="I944" s="2">
        <f t="shared" si="131"/>
        <v>35.17396318275128</v>
      </c>
    </row>
    <row r="945" spans="1:9" ht="13.5" x14ac:dyDescent="0.25">
      <c r="A945" s="3">
        <f>TITRES_STAT!B948</f>
        <v>43382</v>
      </c>
      <c r="B945" s="6">
        <f>TITRES_STAT!D948</f>
        <v>22.337</v>
      </c>
      <c r="C945" s="2">
        <f t="shared" si="126"/>
        <v>-0.1720000000000006</v>
      </c>
      <c r="D945" s="2">
        <f t="shared" si="127"/>
        <v>0</v>
      </c>
      <c r="E945" s="2">
        <f t="shared" si="128"/>
        <v>0.1720000000000006</v>
      </c>
      <c r="F945" s="2">
        <f t="shared" si="133"/>
        <v>3.3292991963345765E-2</v>
      </c>
      <c r="G945" s="2">
        <f t="shared" si="133"/>
        <v>7.3645098542720319E-2</v>
      </c>
      <c r="H945" s="2">
        <f t="shared" si="130"/>
        <v>0.45207342541653395</v>
      </c>
      <c r="I945" s="2">
        <f t="shared" si="131"/>
        <v>31.132959084824151</v>
      </c>
    </row>
    <row r="946" spans="1:9" ht="13.5" x14ac:dyDescent="0.25">
      <c r="A946" s="3">
        <f>TITRES_STAT!B949</f>
        <v>43383</v>
      </c>
      <c r="B946" s="6">
        <f>TITRES_STAT!D949</f>
        <v>22.337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3.0914921108821068E-2</v>
      </c>
      <c r="G946" s="2">
        <f t="shared" si="133"/>
        <v>6.8384734361097446E-2</v>
      </c>
      <c r="H946" s="2">
        <f t="shared" si="130"/>
        <v>0.45207342541653389</v>
      </c>
      <c r="I946" s="2">
        <f t="shared" si="131"/>
        <v>31.132959084824151</v>
      </c>
    </row>
    <row r="947" spans="1:9" ht="13.5" x14ac:dyDescent="0.25">
      <c r="A947" s="3">
        <f>TITRES_STAT!B950</f>
        <v>43384</v>
      </c>
      <c r="B947" s="6">
        <f>TITRES_STAT!D950</f>
        <v>22.337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2.8706712458190991E-2</v>
      </c>
      <c r="G947" s="2">
        <f t="shared" si="133"/>
        <v>6.3500110478161911E-2</v>
      </c>
      <c r="H947" s="2">
        <f t="shared" si="130"/>
        <v>0.45207342541653389</v>
      </c>
      <c r="I947" s="2">
        <f t="shared" si="131"/>
        <v>31.132959084824151</v>
      </c>
    </row>
    <row r="948" spans="1:9" ht="13.5" x14ac:dyDescent="0.25">
      <c r="A948" s="3">
        <f>TITRES_STAT!B951</f>
        <v>43385</v>
      </c>
      <c r="B948" s="6">
        <f>TITRES_STAT!D951</f>
        <v>22.337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2.6656232996891634E-2</v>
      </c>
      <c r="G948" s="2">
        <f t="shared" si="133"/>
        <v>5.8964388301150347E-2</v>
      </c>
      <c r="H948" s="2">
        <f t="shared" si="130"/>
        <v>0.45207342541653389</v>
      </c>
      <c r="I948" s="2">
        <f t="shared" si="131"/>
        <v>31.132959084824151</v>
      </c>
    </row>
    <row r="949" spans="1:9" ht="13.5" x14ac:dyDescent="0.25">
      <c r="A949" s="3">
        <f>TITRES_STAT!B952</f>
        <v>43389</v>
      </c>
      <c r="B949" s="6">
        <f>TITRES_STAT!D952</f>
        <v>22.337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2.4752216354256517E-2</v>
      </c>
      <c r="G949" s="2">
        <f t="shared" si="133"/>
        <v>5.4752646279639605E-2</v>
      </c>
      <c r="H949" s="2">
        <f t="shared" si="130"/>
        <v>0.45207342541653389</v>
      </c>
      <c r="I949" s="2">
        <f t="shared" si="131"/>
        <v>31.132959084824151</v>
      </c>
    </row>
    <row r="950" spans="1:9" ht="13.5" x14ac:dyDescent="0.25">
      <c r="A950" s="3">
        <f>TITRES_STAT!B953</f>
        <v>43390</v>
      </c>
      <c r="B950" s="6">
        <f>TITRES_STAT!D953</f>
        <v>22.337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2.2984200900381051E-2</v>
      </c>
      <c r="G950" s="2">
        <f t="shared" si="133"/>
        <v>5.0841742973951061E-2</v>
      </c>
      <c r="H950" s="2">
        <f t="shared" si="130"/>
        <v>0.45207342541653389</v>
      </c>
      <c r="I950" s="2">
        <f t="shared" si="131"/>
        <v>31.132959084824151</v>
      </c>
    </row>
    <row r="951" spans="1:9" ht="13.5" x14ac:dyDescent="0.25">
      <c r="A951" s="3">
        <f>TITRES_STAT!B954</f>
        <v>43391</v>
      </c>
      <c r="B951" s="6">
        <f>TITRES_STAT!D954</f>
        <v>22.337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2.1342472264639544E-2</v>
      </c>
      <c r="G951" s="2">
        <f t="shared" si="133"/>
        <v>4.7210189904383131E-2</v>
      </c>
      <c r="H951" s="2">
        <f t="shared" si="130"/>
        <v>0.45207342541653378</v>
      </c>
      <c r="I951" s="2">
        <f t="shared" si="131"/>
        <v>31.132959084824137</v>
      </c>
    </row>
    <row r="952" spans="1:9" ht="13.5" x14ac:dyDescent="0.25">
      <c r="A952" s="3">
        <f>TITRES_STAT!B955</f>
        <v>43392</v>
      </c>
      <c r="B952" s="6">
        <f>TITRES_STAT!D955</f>
        <v>23.007000000000001</v>
      </c>
      <c r="C952" s="2">
        <f t="shared" si="126"/>
        <v>0.67000000000000171</v>
      </c>
      <c r="D952" s="2">
        <f t="shared" si="127"/>
        <v>0.67000000000000171</v>
      </c>
      <c r="E952" s="2">
        <f t="shared" si="128"/>
        <v>0</v>
      </c>
      <c r="F952" s="2">
        <f t="shared" si="133"/>
        <v>6.7675152817165407E-2</v>
      </c>
      <c r="G952" s="2">
        <f t="shared" si="133"/>
        <v>4.3838033482641481E-2</v>
      </c>
      <c r="H952" s="2">
        <f t="shared" si="130"/>
        <v>1.543754302846698</v>
      </c>
      <c r="I952" s="2">
        <f t="shared" si="131"/>
        <v>60.68802718560881</v>
      </c>
    </row>
    <row r="953" spans="1:9" ht="13.5" x14ac:dyDescent="0.25">
      <c r="A953" s="3">
        <f>TITRES_STAT!B956</f>
        <v>43395</v>
      </c>
      <c r="B953" s="6">
        <f>TITRES_STAT!D956</f>
        <v>23.695</v>
      </c>
      <c r="C953" s="2">
        <f t="shared" si="126"/>
        <v>0.68799999999999883</v>
      </c>
      <c r="D953" s="2">
        <f t="shared" si="127"/>
        <v>0.68799999999999883</v>
      </c>
      <c r="E953" s="2">
        <f t="shared" si="128"/>
        <v>0</v>
      </c>
      <c r="F953" s="2">
        <f t="shared" si="133"/>
        <v>0.11198407047308209</v>
      </c>
      <c r="G953" s="2">
        <f t="shared" si="133"/>
        <v>4.0706745376738518E-2</v>
      </c>
      <c r="H953" s="2">
        <f t="shared" si="130"/>
        <v>2.7509954292998899</v>
      </c>
      <c r="I953" s="2">
        <f t="shared" si="131"/>
        <v>73.340410063185644</v>
      </c>
    </row>
    <row r="954" spans="1:9" ht="13.5" x14ac:dyDescent="0.25">
      <c r="A954" s="3">
        <f>TITRES_STAT!B957</f>
        <v>43396</v>
      </c>
      <c r="B954" s="6">
        <f>TITRES_STAT!D957</f>
        <v>24.399000000000001</v>
      </c>
      <c r="C954" s="2">
        <f t="shared" si="126"/>
        <v>0.70400000000000063</v>
      </c>
      <c r="D954" s="2">
        <f t="shared" si="127"/>
        <v>0.70400000000000063</v>
      </c>
      <c r="E954" s="2">
        <f t="shared" si="128"/>
        <v>0</v>
      </c>
      <c r="F954" s="2">
        <f t="shared" si="133"/>
        <v>0.1542709225821477</v>
      </c>
      <c r="G954" s="2">
        <f t="shared" si="133"/>
        <v>3.779912070697148E-2</v>
      </c>
      <c r="H954" s="2">
        <f t="shared" si="130"/>
        <v>4.0813362770551098</v>
      </c>
      <c r="I954" s="2">
        <f t="shared" si="131"/>
        <v>80.32013735214646</v>
      </c>
    </row>
    <row r="955" spans="1:9" ht="13.5" x14ac:dyDescent="0.25">
      <c r="A955" s="3">
        <f>TITRES_STAT!B958</f>
        <v>43397</v>
      </c>
      <c r="B955" s="6">
        <f>TITRES_STAT!D958</f>
        <v>24.399000000000001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0.14325157096913715</v>
      </c>
      <c r="G955" s="2">
        <f t="shared" si="133"/>
        <v>3.5099183513616371E-2</v>
      </c>
      <c r="H955" s="2">
        <f t="shared" si="130"/>
        <v>4.0813362770551107</v>
      </c>
      <c r="I955" s="2">
        <f t="shared" si="131"/>
        <v>80.320137352146475</v>
      </c>
    </row>
    <row r="956" spans="1:9" ht="13.5" x14ac:dyDescent="0.25">
      <c r="A956" s="3">
        <f>TITRES_STAT!B959</f>
        <v>43398</v>
      </c>
      <c r="B956" s="6">
        <f>TITRES_STAT!D959</f>
        <v>25.13</v>
      </c>
      <c r="C956" s="2">
        <f t="shared" si="126"/>
        <v>0.7309999999999981</v>
      </c>
      <c r="D956" s="2">
        <f t="shared" si="127"/>
        <v>0.7309999999999981</v>
      </c>
      <c r="E956" s="2">
        <f t="shared" si="128"/>
        <v>0</v>
      </c>
      <c r="F956" s="2">
        <f t="shared" si="133"/>
        <v>0.18523360161419866</v>
      </c>
      <c r="G956" s="2">
        <f t="shared" si="133"/>
        <v>3.2592098976929489E-2</v>
      </c>
      <c r="H956" s="2">
        <f t="shared" si="130"/>
        <v>5.6833897609760378</v>
      </c>
      <c r="I956" s="2">
        <f t="shared" si="131"/>
        <v>85.037532812481658</v>
      </c>
    </row>
    <row r="957" spans="1:9" ht="13.5" x14ac:dyDescent="0.25">
      <c r="A957" s="3">
        <f>TITRES_STAT!B960</f>
        <v>43399</v>
      </c>
      <c r="B957" s="6">
        <f>TITRES_STAT!D960</f>
        <v>25.774000000000001</v>
      </c>
      <c r="C957" s="2">
        <f t="shared" si="126"/>
        <v>0.6440000000000019</v>
      </c>
      <c r="D957" s="2">
        <f t="shared" si="127"/>
        <v>0.6440000000000019</v>
      </c>
      <c r="E957" s="2">
        <f t="shared" si="128"/>
        <v>0</v>
      </c>
      <c r="F957" s="2">
        <f t="shared" ref="F957:G972" si="134">((F956*13)+D957)/14</f>
        <v>0.21800263007032747</v>
      </c>
      <c r="G957" s="2">
        <f t="shared" si="134"/>
        <v>3.0264091907148811E-2</v>
      </c>
      <c r="H957" s="2">
        <f t="shared" si="130"/>
        <v>7.2033428506352157</v>
      </c>
      <c r="I957" s="2">
        <f t="shared" si="131"/>
        <v>87.809847543766068</v>
      </c>
    </row>
    <row r="958" spans="1:9" ht="13.5" x14ac:dyDescent="0.25">
      <c r="A958" s="3">
        <f>TITRES_STAT!B961</f>
        <v>43402</v>
      </c>
      <c r="B958" s="6">
        <f>TITRES_STAT!D961</f>
        <v>25.774000000000001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0.20243101363673266</v>
      </c>
      <c r="G958" s="2">
        <f t="shared" si="134"/>
        <v>2.8102371056638181E-2</v>
      </c>
      <c r="H958" s="2">
        <f t="shared" si="130"/>
        <v>7.2033428506352157</v>
      </c>
      <c r="I958" s="2">
        <f t="shared" si="131"/>
        <v>87.809847543766068</v>
      </c>
    </row>
    <row r="959" spans="1:9" ht="13.5" x14ac:dyDescent="0.25">
      <c r="A959" s="3">
        <f>TITRES_STAT!B962</f>
        <v>43403</v>
      </c>
      <c r="B959" s="6">
        <f>TITRES_STAT!D962</f>
        <v>26.547000000000001</v>
      </c>
      <c r="C959" s="2">
        <f t="shared" si="126"/>
        <v>0.77299999999999969</v>
      </c>
      <c r="D959" s="2">
        <f t="shared" si="127"/>
        <v>0.77299999999999969</v>
      </c>
      <c r="E959" s="2">
        <f t="shared" si="128"/>
        <v>0</v>
      </c>
      <c r="F959" s="2">
        <f t="shared" si="134"/>
        <v>0.24318594123410886</v>
      </c>
      <c r="G959" s="2">
        <f t="shared" si="134"/>
        <v>2.609505883830688E-2</v>
      </c>
      <c r="H959" s="2">
        <f t="shared" si="130"/>
        <v>9.3192332978041854</v>
      </c>
      <c r="I959" s="2">
        <f t="shared" si="131"/>
        <v>90.309357573950876</v>
      </c>
    </row>
    <row r="960" spans="1:9" ht="13.5" x14ac:dyDescent="0.25">
      <c r="A960" s="3">
        <f>TITRES_STAT!B963</f>
        <v>43404</v>
      </c>
      <c r="B960" s="6">
        <f>TITRES_STAT!D963</f>
        <v>26.632999999999999</v>
      </c>
      <c r="C960" s="2">
        <f t="shared" si="126"/>
        <v>8.5999999999998522E-2</v>
      </c>
      <c r="D960" s="2">
        <f t="shared" si="127"/>
        <v>8.5999999999998522E-2</v>
      </c>
      <c r="E960" s="2">
        <f t="shared" si="128"/>
        <v>0</v>
      </c>
      <c r="F960" s="2">
        <f t="shared" si="134"/>
        <v>0.23195837400310099</v>
      </c>
      <c r="G960" s="2">
        <f t="shared" si="134"/>
        <v>2.4231126064142103E-2</v>
      </c>
      <c r="H960" s="2">
        <f t="shared" si="130"/>
        <v>9.572744303714364</v>
      </c>
      <c r="I960" s="2">
        <f t="shared" si="131"/>
        <v>90.541717729344072</v>
      </c>
    </row>
    <row r="961" spans="1:9" ht="13.5" x14ac:dyDescent="0.25">
      <c r="A961" s="3">
        <f>TITRES_STAT!B964</f>
        <v>43405</v>
      </c>
      <c r="B961" s="6">
        <f>TITRES_STAT!D964</f>
        <v>26.632999999999999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0.2153899187171652</v>
      </c>
      <c r="G961" s="2">
        <f t="shared" si="134"/>
        <v>2.2500331345274811E-2</v>
      </c>
      <c r="H961" s="2">
        <f t="shared" si="130"/>
        <v>9.572744303714364</v>
      </c>
      <c r="I961" s="2">
        <f t="shared" si="131"/>
        <v>90.541717729344072</v>
      </c>
    </row>
    <row r="962" spans="1:9" ht="13.5" x14ac:dyDescent="0.25">
      <c r="A962" s="3">
        <f>TITRES_STAT!B965</f>
        <v>43406</v>
      </c>
      <c r="B962" s="6">
        <f>TITRES_STAT!D965</f>
        <v>26.632999999999999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0.20000492452308197</v>
      </c>
      <c r="G962" s="2">
        <f t="shared" si="134"/>
        <v>2.0893164820612323E-2</v>
      </c>
      <c r="H962" s="2">
        <f t="shared" si="130"/>
        <v>9.572744303714364</v>
      </c>
      <c r="I962" s="2">
        <f t="shared" si="131"/>
        <v>90.541717729344072</v>
      </c>
    </row>
    <row r="963" spans="1:9" ht="13.5" x14ac:dyDescent="0.25">
      <c r="A963" s="3">
        <f>TITRES_STAT!B966</f>
        <v>43409</v>
      </c>
      <c r="B963" s="6">
        <f>TITRES_STAT!D966</f>
        <v>26.632999999999999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0.18571885848571898</v>
      </c>
      <c r="G963" s="2">
        <f t="shared" si="134"/>
        <v>1.9400795904854301E-2</v>
      </c>
      <c r="H963" s="2">
        <f t="shared" si="130"/>
        <v>9.572744303714364</v>
      </c>
      <c r="I963" s="2">
        <f t="shared" si="131"/>
        <v>90.541717729344072</v>
      </c>
    </row>
    <row r="964" spans="1:9" ht="13.5" x14ac:dyDescent="0.25">
      <c r="A964" s="3">
        <f>TITRES_STAT!B967</f>
        <v>43410</v>
      </c>
      <c r="B964" s="6">
        <f>TITRES_STAT!D967</f>
        <v>27.431999999999999</v>
      </c>
      <c r="C964" s="2">
        <f t="shared" si="135"/>
        <v>0.79899999999999949</v>
      </c>
      <c r="D964" s="2">
        <f t="shared" si="136"/>
        <v>0.79899999999999949</v>
      </c>
      <c r="E964" s="2">
        <f t="shared" si="137"/>
        <v>0</v>
      </c>
      <c r="F964" s="2">
        <f t="shared" si="134"/>
        <v>0.22952465430816757</v>
      </c>
      <c r="G964" s="2">
        <f t="shared" si="134"/>
        <v>1.801502476879328E-2</v>
      </c>
      <c r="H964" s="2">
        <f t="shared" si="130"/>
        <v>12.740734872913642</v>
      </c>
      <c r="I964" s="2">
        <f t="shared" si="131"/>
        <v>92.722368859825352</v>
      </c>
    </row>
    <row r="965" spans="1:9" ht="13.5" x14ac:dyDescent="0.25">
      <c r="A965" s="3">
        <f>TITRES_STAT!B968</f>
        <v>43411</v>
      </c>
      <c r="B965" s="6">
        <f>TITRES_STAT!D968</f>
        <v>28.248000000000001</v>
      </c>
      <c r="C965" s="2">
        <f t="shared" si="135"/>
        <v>0.8160000000000025</v>
      </c>
      <c r="D965" s="2">
        <f t="shared" si="136"/>
        <v>0.8160000000000025</v>
      </c>
      <c r="E965" s="2">
        <f t="shared" si="137"/>
        <v>0</v>
      </c>
      <c r="F965" s="2">
        <f t="shared" si="134"/>
        <v>0.27141575042901295</v>
      </c>
      <c r="G965" s="2">
        <f t="shared" si="134"/>
        <v>1.6728237285308045E-2</v>
      </c>
      <c r="H965" s="2">
        <f t="shared" si="130"/>
        <v>16.225006006304682</v>
      </c>
      <c r="I965" s="2">
        <f t="shared" si="131"/>
        <v>94.194486784887147</v>
      </c>
    </row>
    <row r="966" spans="1:9" ht="13.5" x14ac:dyDescent="0.25">
      <c r="A966" s="3">
        <f>TITRES_STAT!B969</f>
        <v>43412</v>
      </c>
      <c r="B966" s="6">
        <f>TITRES_STAT!D969</f>
        <v>28.248000000000001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0.25202891111265491</v>
      </c>
      <c r="G966" s="2">
        <f t="shared" si="134"/>
        <v>1.5533363193500327E-2</v>
      </c>
      <c r="H966" s="2">
        <f t="shared" si="130"/>
        <v>16.225006006304685</v>
      </c>
      <c r="I966" s="2">
        <f t="shared" si="131"/>
        <v>94.194486784887147</v>
      </c>
    </row>
    <row r="967" spans="1:9" ht="13.5" x14ac:dyDescent="0.25">
      <c r="A967" s="3">
        <f>TITRES_STAT!B970</f>
        <v>43413</v>
      </c>
      <c r="B967" s="6">
        <f>TITRES_STAT!D970</f>
        <v>28.248000000000001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0.23402684603317955</v>
      </c>
      <c r="G967" s="2">
        <f t="shared" si="134"/>
        <v>1.4423837251107446E-2</v>
      </c>
      <c r="H967" s="2">
        <f t="shared" si="130"/>
        <v>16.225006006304685</v>
      </c>
      <c r="I967" s="2">
        <f t="shared" si="131"/>
        <v>94.194486784887147</v>
      </c>
    </row>
    <row r="968" spans="1:9" ht="13.5" x14ac:dyDescent="0.25">
      <c r="A968" s="3">
        <f>TITRES_STAT!B971</f>
        <v>43416</v>
      </c>
      <c r="B968" s="6">
        <f>TITRES_STAT!D971</f>
        <v>27.405999999999999</v>
      </c>
      <c r="C968" s="2">
        <f t="shared" si="135"/>
        <v>-0.8420000000000023</v>
      </c>
      <c r="D968" s="2">
        <f t="shared" si="136"/>
        <v>0</v>
      </c>
      <c r="E968" s="2">
        <f t="shared" si="137"/>
        <v>0.8420000000000023</v>
      </c>
      <c r="F968" s="2">
        <f t="shared" si="134"/>
        <v>0.21731064274509529</v>
      </c>
      <c r="G968" s="2">
        <f t="shared" si="134"/>
        <v>7.3536420304599934E-2</v>
      </c>
      <c r="H968" s="2">
        <f t="shared" si="130"/>
        <v>2.9551430684952966</v>
      </c>
      <c r="I968" s="2">
        <f t="shared" si="131"/>
        <v>74.716464545479965</v>
      </c>
    </row>
    <row r="969" spans="1:9" ht="13.5" x14ac:dyDescent="0.25">
      <c r="A969" s="3">
        <f>TITRES_STAT!B972</f>
        <v>43417</v>
      </c>
      <c r="B969" s="6">
        <f>TITRES_STAT!D972</f>
        <v>28.222000000000001</v>
      </c>
      <c r="C969" s="2">
        <f t="shared" si="135"/>
        <v>0.8160000000000025</v>
      </c>
      <c r="D969" s="2">
        <f t="shared" si="136"/>
        <v>0.8160000000000025</v>
      </c>
      <c r="E969" s="2">
        <f t="shared" si="137"/>
        <v>0</v>
      </c>
      <c r="F969" s="2">
        <f t="shared" si="134"/>
        <v>0.26007416826330293</v>
      </c>
      <c r="G969" s="2">
        <f t="shared" si="134"/>
        <v>6.8283818854271358E-2</v>
      </c>
      <c r="H969" s="2">
        <f t="shared" si="130"/>
        <v>3.8087232469868595</v>
      </c>
      <c r="I969" s="2">
        <f t="shared" si="131"/>
        <v>79.204459299532388</v>
      </c>
    </row>
    <row r="970" spans="1:9" ht="13.5" x14ac:dyDescent="0.25">
      <c r="A970" s="3">
        <f>TITRES_STAT!B973</f>
        <v>43418</v>
      </c>
      <c r="B970" s="6">
        <f>TITRES_STAT!D973</f>
        <v>27.38</v>
      </c>
      <c r="C970" s="2">
        <f t="shared" si="135"/>
        <v>-0.8420000000000023</v>
      </c>
      <c r="D970" s="2">
        <f t="shared" si="136"/>
        <v>0</v>
      </c>
      <c r="E970" s="2">
        <f t="shared" si="137"/>
        <v>0.8420000000000023</v>
      </c>
      <c r="F970" s="2">
        <f t="shared" si="134"/>
        <v>0.24149744195878128</v>
      </c>
      <c r="G970" s="2">
        <f t="shared" si="134"/>
        <v>0.12354926036468071</v>
      </c>
      <c r="H970" s="2">
        <f t="shared" si="130"/>
        <v>1.9546652181158559</v>
      </c>
      <c r="I970" s="2">
        <f t="shared" si="131"/>
        <v>66.155218064343529</v>
      </c>
    </row>
    <row r="971" spans="1:9" ht="13.5" x14ac:dyDescent="0.25">
      <c r="A971" s="3">
        <f>TITRES_STAT!B974</f>
        <v>43419</v>
      </c>
      <c r="B971" s="6">
        <f>TITRES_STAT!D974</f>
        <v>27.38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0.2242476246760112</v>
      </c>
      <c r="G971" s="2">
        <f t="shared" si="134"/>
        <v>0.11472431319577495</v>
      </c>
      <c r="H971" s="2">
        <f t="shared" si="130"/>
        <v>1.9546652181158559</v>
      </c>
      <c r="I971" s="2">
        <f t="shared" si="131"/>
        <v>66.155218064343529</v>
      </c>
    </row>
    <row r="972" spans="1:9" ht="13.5" x14ac:dyDescent="0.25">
      <c r="A972" s="3">
        <f>TITRES_STAT!B975</f>
        <v>43420</v>
      </c>
      <c r="B972" s="6">
        <f>TITRES_STAT!D975</f>
        <v>27.38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0.20822993719915325</v>
      </c>
      <c r="G972" s="2">
        <f t="shared" si="134"/>
        <v>0.10652971939607674</v>
      </c>
      <c r="H972" s="2">
        <f t="shared" si="130"/>
        <v>1.9546652181158559</v>
      </c>
      <c r="I972" s="2">
        <f t="shared" si="131"/>
        <v>66.155218064343529</v>
      </c>
    </row>
    <row r="973" spans="1:9" ht="13.5" x14ac:dyDescent="0.25">
      <c r="A973" s="3">
        <f>TITRES_STAT!B976</f>
        <v>43423</v>
      </c>
      <c r="B973" s="6">
        <f>TITRES_STAT!D976</f>
        <v>27.355</v>
      </c>
      <c r="C973" s="2">
        <f t="shared" si="135"/>
        <v>-2.4999999999998579E-2</v>
      </c>
      <c r="D973" s="2">
        <f t="shared" si="136"/>
        <v>0</v>
      </c>
      <c r="E973" s="2">
        <f t="shared" si="137"/>
        <v>2.4999999999998579E-2</v>
      </c>
      <c r="F973" s="2">
        <f t="shared" ref="F973:G988" si="138">((F972*13)+D973)/14</f>
        <v>0.19335637025635657</v>
      </c>
      <c r="G973" s="2">
        <f t="shared" si="138"/>
        <v>0.10070616801064258</v>
      </c>
      <c r="H973" s="2">
        <f t="shared" si="130"/>
        <v>1.9200052397577352</v>
      </c>
      <c r="I973" s="2">
        <f t="shared" si="131"/>
        <v>65.753486110765778</v>
      </c>
    </row>
    <row r="974" spans="1:9" ht="13.5" x14ac:dyDescent="0.25">
      <c r="A974" s="3">
        <f>TITRES_STAT!B977</f>
        <v>43425</v>
      </c>
      <c r="B974" s="6">
        <f>TITRES_STAT!D977</f>
        <v>27.355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0.17954520095233109</v>
      </c>
      <c r="G974" s="2">
        <f t="shared" si="138"/>
        <v>9.351287029559667E-2</v>
      </c>
      <c r="H974" s="2">
        <f t="shared" si="130"/>
        <v>1.9200052397577354</v>
      </c>
      <c r="I974" s="2">
        <f t="shared" si="131"/>
        <v>65.753486110765778</v>
      </c>
    </row>
    <row r="975" spans="1:9" ht="13.5" x14ac:dyDescent="0.25">
      <c r="A975" s="3">
        <f>TITRES_STAT!B978</f>
        <v>43426</v>
      </c>
      <c r="B975" s="6">
        <f>TITRES_STAT!D978</f>
        <v>27.234000000000002</v>
      </c>
      <c r="C975" s="2">
        <f t="shared" si="135"/>
        <v>-0.12099999999999866</v>
      </c>
      <c r="D975" s="2">
        <f t="shared" si="136"/>
        <v>0</v>
      </c>
      <c r="E975" s="2">
        <f t="shared" si="137"/>
        <v>0.12099999999999866</v>
      </c>
      <c r="F975" s="2">
        <f t="shared" si="138"/>
        <v>0.16672054374145029</v>
      </c>
      <c r="G975" s="2">
        <f t="shared" si="138"/>
        <v>9.5476236703053954E-2</v>
      </c>
      <c r="H975" s="2">
        <f t="shared" si="130"/>
        <v>1.7461993633031148</v>
      </c>
      <c r="I975" s="2">
        <f t="shared" si="131"/>
        <v>63.586037730443387</v>
      </c>
    </row>
    <row r="976" spans="1:9" ht="13.5" x14ac:dyDescent="0.25">
      <c r="A976" s="3">
        <f>TITRES_STAT!B979</f>
        <v>43427</v>
      </c>
      <c r="B976" s="6">
        <f>TITRES_STAT!D979</f>
        <v>26.417999999999999</v>
      </c>
      <c r="C976" s="2">
        <f t="shared" si="135"/>
        <v>-0.8160000000000025</v>
      </c>
      <c r="D976" s="2">
        <f t="shared" si="136"/>
        <v>0</v>
      </c>
      <c r="E976" s="2">
        <f t="shared" si="137"/>
        <v>0.8160000000000025</v>
      </c>
      <c r="F976" s="2">
        <f t="shared" si="138"/>
        <v>0.15481193347420383</v>
      </c>
      <c r="G976" s="2">
        <f t="shared" si="138"/>
        <v>0.14694221979569314</v>
      </c>
      <c r="H976" s="2">
        <f t="shared" si="130"/>
        <v>1.0535565182658371</v>
      </c>
      <c r="I976" s="2">
        <f t="shared" si="131"/>
        <v>51.303994260432226</v>
      </c>
    </row>
    <row r="977" spans="1:9" ht="13.5" x14ac:dyDescent="0.25">
      <c r="A977" s="3">
        <f>TITRES_STAT!B980</f>
        <v>43430</v>
      </c>
      <c r="B977" s="6">
        <f>TITRES_STAT!D980</f>
        <v>27.234000000000002</v>
      </c>
      <c r="C977" s="2">
        <f t="shared" si="135"/>
        <v>0.8160000000000025</v>
      </c>
      <c r="D977" s="2">
        <f t="shared" si="136"/>
        <v>0.8160000000000025</v>
      </c>
      <c r="E977" s="2">
        <f t="shared" si="137"/>
        <v>0</v>
      </c>
      <c r="F977" s="2">
        <f t="shared" si="138"/>
        <v>0.20203965251176087</v>
      </c>
      <c r="G977" s="2">
        <f t="shared" si="138"/>
        <v>0.13644634695314364</v>
      </c>
      <c r="H977" s="2">
        <f t="shared" ref="H977:H1040" si="139">F977/G977</f>
        <v>1.4807259924748466</v>
      </c>
      <c r="I977" s="2">
        <f t="shared" ref="I977:I1040" si="140">IF(G977=0,100,100-(100/(1+H977)))</f>
        <v>59.689219888313019</v>
      </c>
    </row>
    <row r="978" spans="1:9" ht="13.5" x14ac:dyDescent="0.25">
      <c r="A978" s="3">
        <f>TITRES_STAT!B981</f>
        <v>43431</v>
      </c>
      <c r="B978" s="6">
        <f>TITRES_STAT!D981</f>
        <v>27.234000000000002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0.1876082487609208</v>
      </c>
      <c r="G978" s="2">
        <f t="shared" si="138"/>
        <v>0.12670017931363339</v>
      </c>
      <c r="H978" s="2">
        <f t="shared" si="139"/>
        <v>1.4807259924748464</v>
      </c>
      <c r="I978" s="2">
        <f t="shared" si="140"/>
        <v>59.689219888313012</v>
      </c>
    </row>
    <row r="979" spans="1:9" ht="13.5" x14ac:dyDescent="0.25">
      <c r="A979" s="3">
        <f>TITRES_STAT!B982</f>
        <v>43432</v>
      </c>
      <c r="B979" s="6">
        <f>TITRES_STAT!D982</f>
        <v>27.234000000000002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0.17420765956371217</v>
      </c>
      <c r="G979" s="2">
        <f t="shared" si="138"/>
        <v>0.11765016650551673</v>
      </c>
      <c r="H979" s="2">
        <f t="shared" si="139"/>
        <v>1.4807259924748464</v>
      </c>
      <c r="I979" s="2">
        <f t="shared" si="140"/>
        <v>59.689219888313012</v>
      </c>
    </row>
    <row r="980" spans="1:9" ht="13.5" x14ac:dyDescent="0.25">
      <c r="A980" s="3">
        <f>TITRES_STAT!B983</f>
        <v>43433</v>
      </c>
      <c r="B980" s="6">
        <f>TITRES_STAT!D983</f>
        <v>27.234000000000002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0.1617642553091613</v>
      </c>
      <c r="G980" s="2">
        <f t="shared" si="138"/>
        <v>0.1092465831836941</v>
      </c>
      <c r="H980" s="2">
        <f t="shared" si="139"/>
        <v>1.4807259924748464</v>
      </c>
      <c r="I980" s="2">
        <f t="shared" si="140"/>
        <v>59.689219888313012</v>
      </c>
    </row>
    <row r="981" spans="1:9" ht="13.5" x14ac:dyDescent="0.25">
      <c r="A981" s="3">
        <f>TITRES_STAT!B984</f>
        <v>43434</v>
      </c>
      <c r="B981" s="6">
        <f>TITRES_STAT!D984</f>
        <v>28.135999999999999</v>
      </c>
      <c r="C981" s="2">
        <f t="shared" si="135"/>
        <v>0.90199999999999747</v>
      </c>
      <c r="D981" s="2">
        <f t="shared" si="136"/>
        <v>0.90199999999999747</v>
      </c>
      <c r="E981" s="2">
        <f t="shared" si="137"/>
        <v>0</v>
      </c>
      <c r="F981" s="2">
        <f t="shared" si="138"/>
        <v>0.21463823707279245</v>
      </c>
      <c r="G981" s="2">
        <f t="shared" si="138"/>
        <v>0.10144325581343024</v>
      </c>
      <c r="H981" s="2">
        <f t="shared" si="139"/>
        <v>2.1158453102840586</v>
      </c>
      <c r="I981" s="2">
        <f t="shared" si="140"/>
        <v>67.905980547255268</v>
      </c>
    </row>
    <row r="982" spans="1:9" ht="13.5" x14ac:dyDescent="0.25">
      <c r="A982" s="3">
        <f>TITRES_STAT!B985</f>
        <v>43437</v>
      </c>
      <c r="B982" s="6">
        <f>TITRES_STAT!D985</f>
        <v>28.135999999999999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0.19930693442473585</v>
      </c>
      <c r="G982" s="2">
        <f t="shared" si="138"/>
        <v>9.4197308969613786E-2</v>
      </c>
      <c r="H982" s="2">
        <f t="shared" si="139"/>
        <v>2.1158453102840591</v>
      </c>
      <c r="I982" s="2">
        <f t="shared" si="140"/>
        <v>67.905980547255282</v>
      </c>
    </row>
    <row r="983" spans="1:9" ht="13.5" x14ac:dyDescent="0.25">
      <c r="A983" s="3">
        <f>TITRES_STAT!B986</f>
        <v>43438</v>
      </c>
      <c r="B983" s="6">
        <f>TITRES_STAT!D986</f>
        <v>28.978000000000002</v>
      </c>
      <c r="C983" s="2">
        <f t="shared" si="135"/>
        <v>0.8420000000000023</v>
      </c>
      <c r="D983" s="2">
        <f t="shared" si="136"/>
        <v>0.8420000000000023</v>
      </c>
      <c r="E983" s="2">
        <f t="shared" si="137"/>
        <v>0</v>
      </c>
      <c r="F983" s="2">
        <f t="shared" si="138"/>
        <v>0.24521358196582632</v>
      </c>
      <c r="G983" s="2">
        <f t="shared" si="138"/>
        <v>8.7468929757498523E-2</v>
      </c>
      <c r="H983" s="2">
        <f t="shared" si="139"/>
        <v>2.8034364047401037</v>
      </c>
      <c r="I983" s="2">
        <f t="shared" si="140"/>
        <v>73.707986841748394</v>
      </c>
    </row>
    <row r="984" spans="1:9" ht="13.5" x14ac:dyDescent="0.25">
      <c r="A984" s="3">
        <f>TITRES_STAT!B987</f>
        <v>43439</v>
      </c>
      <c r="B984" s="6">
        <f>TITRES_STAT!D987</f>
        <v>28.978000000000002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0.22769832611112445</v>
      </c>
      <c r="G984" s="2">
        <f t="shared" si="138"/>
        <v>8.1221149060534348E-2</v>
      </c>
      <c r="H984" s="2">
        <f t="shared" si="139"/>
        <v>2.8034364047401037</v>
      </c>
      <c r="I984" s="2">
        <f t="shared" si="140"/>
        <v>73.707986841748394</v>
      </c>
    </row>
    <row r="985" spans="1:9" ht="13.5" x14ac:dyDescent="0.25">
      <c r="A985" s="3">
        <f>TITRES_STAT!B988</f>
        <v>43440</v>
      </c>
      <c r="B985" s="6">
        <f>TITRES_STAT!D988</f>
        <v>28.978000000000002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0.21143415996032983</v>
      </c>
      <c r="G985" s="2">
        <f t="shared" si="138"/>
        <v>7.5419638413353321E-2</v>
      </c>
      <c r="H985" s="2">
        <f t="shared" si="139"/>
        <v>2.8034364047401032</v>
      </c>
      <c r="I985" s="2">
        <f t="shared" si="140"/>
        <v>73.707986841748379</v>
      </c>
    </row>
    <row r="986" spans="1:9" ht="13.5" x14ac:dyDescent="0.25">
      <c r="A986" s="3">
        <f>TITRES_STAT!B989</f>
        <v>43441</v>
      </c>
      <c r="B986" s="6">
        <f>TITRES_STAT!D989</f>
        <v>28.978000000000002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0.1963317199631634</v>
      </c>
      <c r="G986" s="2">
        <f t="shared" si="138"/>
        <v>7.0032521383828081E-2</v>
      </c>
      <c r="H986" s="2">
        <f t="shared" si="139"/>
        <v>2.8034364047401032</v>
      </c>
      <c r="I986" s="2">
        <f t="shared" si="140"/>
        <v>73.707986841748379</v>
      </c>
    </row>
    <row r="987" spans="1:9" ht="13.5" x14ac:dyDescent="0.25">
      <c r="A987" s="3">
        <f>TITRES_STAT!B990</f>
        <v>43444</v>
      </c>
      <c r="B987" s="6">
        <f>TITRES_STAT!D990</f>
        <v>28.978000000000002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0.18230802568008028</v>
      </c>
      <c r="G987" s="2">
        <f t="shared" si="138"/>
        <v>6.5030198427840358E-2</v>
      </c>
      <c r="H987" s="2">
        <f t="shared" si="139"/>
        <v>2.8034364047401032</v>
      </c>
      <c r="I987" s="2">
        <f t="shared" si="140"/>
        <v>73.707986841748379</v>
      </c>
    </row>
    <row r="988" spans="1:9" ht="13.5" x14ac:dyDescent="0.25">
      <c r="A988" s="3">
        <f>TITRES_STAT!B991</f>
        <v>43445</v>
      </c>
      <c r="B988" s="6">
        <f>TITRES_STAT!D991</f>
        <v>28.978000000000002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0.16928602384578881</v>
      </c>
      <c r="G988" s="2">
        <f t="shared" si="138"/>
        <v>6.0385184254423185E-2</v>
      </c>
      <c r="H988" s="2">
        <f t="shared" si="139"/>
        <v>2.8034364047401028</v>
      </c>
      <c r="I988" s="2">
        <f t="shared" si="140"/>
        <v>73.707986841748379</v>
      </c>
    </row>
    <row r="989" spans="1:9" ht="13.5" x14ac:dyDescent="0.25">
      <c r="A989" s="3">
        <f>TITRES_STAT!B992</f>
        <v>43446</v>
      </c>
      <c r="B989" s="6">
        <f>TITRES_STAT!D992</f>
        <v>28.952999999999999</v>
      </c>
      <c r="C989" s="2">
        <f t="shared" si="135"/>
        <v>-2.5000000000002132E-2</v>
      </c>
      <c r="D989" s="2">
        <f t="shared" si="136"/>
        <v>0</v>
      </c>
      <c r="E989" s="2">
        <f t="shared" si="137"/>
        <v>2.5000000000002132E-2</v>
      </c>
      <c r="F989" s="2">
        <f t="shared" ref="F989:G1004" si="141">((F988*13)+D989)/14</f>
        <v>0.15719416499966105</v>
      </c>
      <c r="G989" s="2">
        <f t="shared" si="141"/>
        <v>5.7857671093393112E-2</v>
      </c>
      <c r="H989" s="2">
        <f t="shared" si="139"/>
        <v>2.7169113797532609</v>
      </c>
      <c r="I989" s="2">
        <f t="shared" si="140"/>
        <v>73.095941822901821</v>
      </c>
    </row>
    <row r="990" spans="1:9" ht="13.5" x14ac:dyDescent="0.25">
      <c r="A990" s="3">
        <f>TITRES_STAT!B993</f>
        <v>43447</v>
      </c>
      <c r="B990" s="6">
        <f>TITRES_STAT!D993</f>
        <v>28.695</v>
      </c>
      <c r="C990" s="2">
        <f t="shared" si="135"/>
        <v>-0.25799999999999912</v>
      </c>
      <c r="D990" s="2">
        <f t="shared" si="136"/>
        <v>0</v>
      </c>
      <c r="E990" s="2">
        <f t="shared" si="137"/>
        <v>0.25799999999999912</v>
      </c>
      <c r="F990" s="2">
        <f t="shared" si="141"/>
        <v>0.1459660103568281</v>
      </c>
      <c r="G990" s="2">
        <f t="shared" si="141"/>
        <v>7.2153551729579254E-2</v>
      </c>
      <c r="H990" s="2">
        <f t="shared" si="139"/>
        <v>2.0229913407989524</v>
      </c>
      <c r="I990" s="2">
        <f t="shared" si="140"/>
        <v>66.920183114526949</v>
      </c>
    </row>
    <row r="991" spans="1:9" ht="13.5" x14ac:dyDescent="0.25">
      <c r="A991" s="3">
        <f>TITRES_STAT!B994</f>
        <v>43448</v>
      </c>
      <c r="B991" s="6">
        <f>TITRES_STAT!D994</f>
        <v>28.695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0.13553986675991181</v>
      </c>
      <c r="G991" s="2">
        <f t="shared" si="141"/>
        <v>6.6999726606037882E-2</v>
      </c>
      <c r="H991" s="2">
        <f t="shared" si="139"/>
        <v>2.0229913407989524</v>
      </c>
      <c r="I991" s="2">
        <f t="shared" si="140"/>
        <v>66.920183114526949</v>
      </c>
    </row>
    <row r="992" spans="1:9" ht="13.5" x14ac:dyDescent="0.25">
      <c r="A992" s="3">
        <f>TITRES_STAT!B995</f>
        <v>43451</v>
      </c>
      <c r="B992" s="6">
        <f>TITRES_STAT!D995</f>
        <v>28.695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0.1258584477056324</v>
      </c>
      <c r="G992" s="2">
        <f t="shared" si="141"/>
        <v>6.2214031848463747E-2</v>
      </c>
      <c r="H992" s="2">
        <f t="shared" si="139"/>
        <v>2.0229913407989524</v>
      </c>
      <c r="I992" s="2">
        <f t="shared" si="140"/>
        <v>66.920183114526949</v>
      </c>
    </row>
    <row r="993" spans="1:9" ht="13.5" x14ac:dyDescent="0.25">
      <c r="A993" s="3">
        <f>TITRES_STAT!B996</f>
        <v>43452</v>
      </c>
      <c r="B993" s="6">
        <f>TITRES_STAT!D996</f>
        <v>28.695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0.11686855858380152</v>
      </c>
      <c r="G993" s="2">
        <f t="shared" si="141"/>
        <v>5.7770172430716339E-2</v>
      </c>
      <c r="H993" s="2">
        <f t="shared" si="139"/>
        <v>2.0229913407989524</v>
      </c>
      <c r="I993" s="2">
        <f t="shared" si="140"/>
        <v>66.920183114526949</v>
      </c>
    </row>
    <row r="994" spans="1:9" ht="13.5" x14ac:dyDescent="0.25">
      <c r="A994" s="3">
        <f>TITRES_STAT!B997</f>
        <v>43453</v>
      </c>
      <c r="B994" s="6">
        <f>TITRES_STAT!D997</f>
        <v>28.350999999999999</v>
      </c>
      <c r="C994" s="2">
        <f t="shared" si="135"/>
        <v>-0.34400000000000119</v>
      </c>
      <c r="D994" s="2">
        <f t="shared" si="136"/>
        <v>0</v>
      </c>
      <c r="E994" s="2">
        <f t="shared" si="137"/>
        <v>0.34400000000000119</v>
      </c>
      <c r="F994" s="2">
        <f t="shared" si="141"/>
        <v>0.10852080439924428</v>
      </c>
      <c r="G994" s="2">
        <f t="shared" si="141"/>
        <v>7.8215160114236681E-2</v>
      </c>
      <c r="H994" s="2">
        <f t="shared" si="139"/>
        <v>1.3874650929659271</v>
      </c>
      <c r="I994" s="2">
        <f t="shared" si="140"/>
        <v>58.114570849799996</v>
      </c>
    </row>
    <row r="995" spans="1:9" ht="13.5" x14ac:dyDescent="0.25">
      <c r="A995" s="3">
        <f>TITRES_STAT!B998</f>
        <v>43454</v>
      </c>
      <c r="B995" s="6">
        <f>TITRES_STAT!D998</f>
        <v>28.350999999999999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0.10076931837072682</v>
      </c>
      <c r="G995" s="2">
        <f t="shared" si="141"/>
        <v>7.262836296321977E-2</v>
      </c>
      <c r="H995" s="2">
        <f t="shared" si="139"/>
        <v>1.3874650929659271</v>
      </c>
      <c r="I995" s="2">
        <f t="shared" si="140"/>
        <v>58.114570849799996</v>
      </c>
    </row>
    <row r="996" spans="1:9" ht="13.5" x14ac:dyDescent="0.25">
      <c r="A996" s="3">
        <f>TITRES_STAT!B999</f>
        <v>43455</v>
      </c>
      <c r="B996" s="6">
        <f>TITRES_STAT!D999</f>
        <v>27.08</v>
      </c>
      <c r="C996" s="2">
        <f t="shared" si="135"/>
        <v>-1.2710000000000008</v>
      </c>
      <c r="D996" s="2">
        <f t="shared" si="136"/>
        <v>0</v>
      </c>
      <c r="E996" s="2">
        <f t="shared" si="137"/>
        <v>1.2710000000000008</v>
      </c>
      <c r="F996" s="2">
        <f t="shared" si="141"/>
        <v>9.3571509915674894E-2</v>
      </c>
      <c r="G996" s="2">
        <f t="shared" si="141"/>
        <v>0.15822633703727557</v>
      </c>
      <c r="H996" s="2">
        <f t="shared" si="139"/>
        <v>0.59137759027835524</v>
      </c>
      <c r="I996" s="2">
        <f t="shared" si="140"/>
        <v>37.161362199081523</v>
      </c>
    </row>
    <row r="997" spans="1:9" ht="13.5" x14ac:dyDescent="0.25">
      <c r="A997" s="3">
        <f>TITRES_STAT!B1000</f>
        <v>43458</v>
      </c>
      <c r="B997" s="6">
        <f>TITRES_STAT!D1000</f>
        <v>28.291</v>
      </c>
      <c r="C997" s="2">
        <f t="shared" si="135"/>
        <v>1.2110000000000021</v>
      </c>
      <c r="D997" s="2">
        <f t="shared" si="136"/>
        <v>1.2110000000000021</v>
      </c>
      <c r="E997" s="2">
        <f t="shared" si="137"/>
        <v>0</v>
      </c>
      <c r="F997" s="2">
        <f t="shared" si="141"/>
        <v>0.17338783063598398</v>
      </c>
      <c r="G997" s="2">
        <f t="shared" si="141"/>
        <v>0.14692445582032732</v>
      </c>
      <c r="H997" s="2">
        <f t="shared" si="139"/>
        <v>1.1801155203733986</v>
      </c>
      <c r="I997" s="2">
        <f t="shared" si="140"/>
        <v>54.130871017847468</v>
      </c>
    </row>
    <row r="998" spans="1:9" ht="13.5" x14ac:dyDescent="0.25">
      <c r="A998" s="3">
        <f>TITRES_STAT!B1001</f>
        <v>43459</v>
      </c>
      <c r="B998" s="6">
        <f>TITRES_STAT!D1001</f>
        <v>27.492000000000001</v>
      </c>
      <c r="C998" s="2">
        <f t="shared" si="135"/>
        <v>-0.79899999999999949</v>
      </c>
      <c r="D998" s="2">
        <f t="shared" si="136"/>
        <v>0</v>
      </c>
      <c r="E998" s="2">
        <f t="shared" si="137"/>
        <v>0.79899999999999949</v>
      </c>
      <c r="F998" s="2">
        <f t="shared" si="141"/>
        <v>0.16100298559055656</v>
      </c>
      <c r="G998" s="2">
        <f t="shared" si="141"/>
        <v>0.19350128040458964</v>
      </c>
      <c r="H998" s="2">
        <f t="shared" si="139"/>
        <v>0.83205126732969026</v>
      </c>
      <c r="I998" s="2">
        <f t="shared" si="140"/>
        <v>45.416374648862757</v>
      </c>
    </row>
    <row r="999" spans="1:9" ht="13.5" x14ac:dyDescent="0.25">
      <c r="A999" s="3">
        <f>TITRES_STAT!B1002</f>
        <v>43460</v>
      </c>
      <c r="B999" s="6">
        <f>TITRES_STAT!D1002</f>
        <v>28.317</v>
      </c>
      <c r="C999" s="2">
        <f t="shared" si="135"/>
        <v>0.82499999999999929</v>
      </c>
      <c r="D999" s="2">
        <f t="shared" si="136"/>
        <v>0.82499999999999929</v>
      </c>
      <c r="E999" s="2">
        <f t="shared" si="137"/>
        <v>0</v>
      </c>
      <c r="F999" s="2">
        <f t="shared" si="141"/>
        <v>0.20843134376265962</v>
      </c>
      <c r="G999" s="2">
        <f t="shared" si="141"/>
        <v>0.17967976037569036</v>
      </c>
      <c r="H999" s="2">
        <f t="shared" si="139"/>
        <v>1.1600157041998103</v>
      </c>
      <c r="I999" s="2">
        <f t="shared" si="140"/>
        <v>53.704040296759992</v>
      </c>
    </row>
    <row r="1000" spans="1:9" ht="13.5" x14ac:dyDescent="0.25">
      <c r="A1000" s="3">
        <f>TITRES_STAT!B1003</f>
        <v>43461</v>
      </c>
      <c r="B1000" s="6">
        <f>TITRES_STAT!D1003</f>
        <v>28.695</v>
      </c>
      <c r="C1000" s="2">
        <f t="shared" si="135"/>
        <v>0.37800000000000011</v>
      </c>
      <c r="D1000" s="2">
        <f t="shared" si="136"/>
        <v>0.37800000000000011</v>
      </c>
      <c r="E1000" s="2">
        <f t="shared" si="137"/>
        <v>0</v>
      </c>
      <c r="F1000" s="2">
        <f t="shared" si="141"/>
        <v>0.22054339063675538</v>
      </c>
      <c r="G1000" s="2">
        <f t="shared" si="141"/>
        <v>0.16684549177742675</v>
      </c>
      <c r="H1000" s="2">
        <f t="shared" si="139"/>
        <v>1.3218420724904096</v>
      </c>
      <c r="I1000" s="2">
        <f t="shared" si="140"/>
        <v>56.930748570362525</v>
      </c>
    </row>
    <row r="1001" spans="1:9" ht="13.5" x14ac:dyDescent="0.25">
      <c r="A1001" s="3">
        <f>TITRES_STAT!B1004</f>
        <v>43462</v>
      </c>
      <c r="B1001" s="6">
        <f>TITRES_STAT!D1004</f>
        <v>28.695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0.20479029130555856</v>
      </c>
      <c r="G1001" s="2">
        <f t="shared" si="141"/>
        <v>0.15492795665046771</v>
      </c>
      <c r="H1001" s="2">
        <f t="shared" si="139"/>
        <v>1.3218420724904094</v>
      </c>
      <c r="I1001" s="2">
        <f t="shared" si="140"/>
        <v>56.930748570362525</v>
      </c>
    </row>
    <row r="1002" spans="1:9" ht="13.5" x14ac:dyDescent="0.25">
      <c r="A1002" s="3">
        <f>TITRES_STAT!B1005</f>
        <v>43465</v>
      </c>
      <c r="B1002" s="6">
        <f>TITRES_STAT!D1005</f>
        <v>28.695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0.19016241335516154</v>
      </c>
      <c r="G1002" s="2">
        <f t="shared" si="141"/>
        <v>0.14386167403257716</v>
      </c>
      <c r="H1002" s="2">
        <f t="shared" si="139"/>
        <v>1.3218420724904096</v>
      </c>
      <c r="I1002" s="2">
        <f t="shared" si="140"/>
        <v>56.930748570362525</v>
      </c>
    </row>
    <row r="1003" spans="1:9" ht="13.5" x14ac:dyDescent="0.25">
      <c r="A1003" s="3">
        <f>TITRES_STAT!B1006</f>
        <v>43467</v>
      </c>
      <c r="B1003" s="6">
        <f>TITRES_STAT!D1006</f>
        <v>28.695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0.17657938382979285</v>
      </c>
      <c r="G1003" s="2">
        <f t="shared" si="141"/>
        <v>0.13358584017310735</v>
      </c>
      <c r="H1003" s="2">
        <f t="shared" si="139"/>
        <v>1.3218420724904099</v>
      </c>
      <c r="I1003" s="2">
        <f t="shared" si="140"/>
        <v>56.930748570362532</v>
      </c>
    </row>
    <row r="1004" spans="1:9" ht="13.5" x14ac:dyDescent="0.25">
      <c r="A1004" s="3">
        <f>TITRES_STAT!B1007</f>
        <v>43468</v>
      </c>
      <c r="B1004" s="6">
        <f>TITRES_STAT!D1007</f>
        <v>27.405999999999999</v>
      </c>
      <c r="C1004" s="2">
        <f t="shared" si="135"/>
        <v>-1.2890000000000015</v>
      </c>
      <c r="D1004" s="2">
        <f t="shared" si="136"/>
        <v>0</v>
      </c>
      <c r="E1004" s="2">
        <f t="shared" si="137"/>
        <v>1.2890000000000015</v>
      </c>
      <c r="F1004" s="2">
        <f t="shared" si="141"/>
        <v>0.16396657069909337</v>
      </c>
      <c r="G1004" s="2">
        <f t="shared" si="141"/>
        <v>0.2161154230178855</v>
      </c>
      <c r="H1004" s="2">
        <f t="shared" si="139"/>
        <v>0.75869907112332124</v>
      </c>
      <c r="I1004" s="2">
        <f t="shared" si="140"/>
        <v>43.139789153281512</v>
      </c>
    </row>
    <row r="1005" spans="1:9" ht="13.5" x14ac:dyDescent="0.25">
      <c r="A1005" s="3">
        <f>TITRES_STAT!B1008</f>
        <v>43469</v>
      </c>
      <c r="B1005" s="6">
        <f>TITRES_STAT!D1008</f>
        <v>27.405999999999999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0.15225467279201529</v>
      </c>
      <c r="G1005" s="2">
        <f t="shared" si="142"/>
        <v>0.20067860708803656</v>
      </c>
      <c r="H1005" s="2">
        <f t="shared" si="139"/>
        <v>0.75869907112332124</v>
      </c>
      <c r="I1005" s="2">
        <f t="shared" si="140"/>
        <v>43.139789153281512</v>
      </c>
    </row>
    <row r="1006" spans="1:9" ht="13.5" x14ac:dyDescent="0.25">
      <c r="A1006" s="3">
        <f>TITRES_STAT!B1009</f>
        <v>43472</v>
      </c>
      <c r="B1006" s="6">
        <f>TITRES_STAT!D1009</f>
        <v>27.405999999999999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0.14137933902115704</v>
      </c>
      <c r="G1006" s="2">
        <f t="shared" si="142"/>
        <v>0.18634442086746253</v>
      </c>
      <c r="H1006" s="2">
        <f t="shared" si="139"/>
        <v>0.75869907112332113</v>
      </c>
      <c r="I1006" s="2">
        <f t="shared" si="140"/>
        <v>43.139789153281505</v>
      </c>
    </row>
    <row r="1007" spans="1:9" ht="13.5" x14ac:dyDescent="0.25">
      <c r="A1007" s="3">
        <f>TITRES_STAT!B1010</f>
        <v>43473</v>
      </c>
      <c r="B1007" s="6">
        <f>TITRES_STAT!D1010</f>
        <v>26.178000000000001</v>
      </c>
      <c r="C1007" s="2">
        <f t="shared" si="135"/>
        <v>-1.227999999999998</v>
      </c>
      <c r="D1007" s="2">
        <f t="shared" si="136"/>
        <v>0</v>
      </c>
      <c r="E1007" s="2">
        <f t="shared" si="137"/>
        <v>1.227999999999998</v>
      </c>
      <c r="F1007" s="2">
        <f t="shared" si="142"/>
        <v>0.13128081480536011</v>
      </c>
      <c r="G1007" s="2">
        <f t="shared" si="142"/>
        <v>0.26074839080550077</v>
      </c>
      <c r="H1007" s="2">
        <f t="shared" si="139"/>
        <v>0.50347698944491659</v>
      </c>
      <c r="I1007" s="2">
        <f t="shared" si="140"/>
        <v>33.487508819858974</v>
      </c>
    </row>
    <row r="1008" spans="1:9" ht="13.5" x14ac:dyDescent="0.25">
      <c r="A1008" s="3">
        <f>TITRES_STAT!B1011</f>
        <v>43474</v>
      </c>
      <c r="B1008" s="6">
        <f>TITRES_STAT!D1011</f>
        <v>26.178000000000001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0.12190361374783439</v>
      </c>
      <c r="G1008" s="2">
        <f t="shared" si="142"/>
        <v>0.24212350574796498</v>
      </c>
      <c r="H1008" s="2">
        <f t="shared" si="139"/>
        <v>0.5034769894449167</v>
      </c>
      <c r="I1008" s="2">
        <f t="shared" si="140"/>
        <v>33.487508819858974</v>
      </c>
    </row>
    <row r="1009" spans="1:9" ht="13.5" x14ac:dyDescent="0.25">
      <c r="A1009" s="3">
        <f>TITRES_STAT!B1012</f>
        <v>43475</v>
      </c>
      <c r="B1009" s="6">
        <f>TITRES_STAT!D1012</f>
        <v>27.355</v>
      </c>
      <c r="C1009" s="2">
        <f t="shared" si="135"/>
        <v>1.1769999999999996</v>
      </c>
      <c r="D1009" s="2">
        <f t="shared" si="136"/>
        <v>1.1769999999999996</v>
      </c>
      <c r="E1009" s="2">
        <f t="shared" si="137"/>
        <v>0</v>
      </c>
      <c r="F1009" s="2">
        <f t="shared" si="142"/>
        <v>0.19726764133727476</v>
      </c>
      <c r="G1009" s="2">
        <f t="shared" si="142"/>
        <v>0.22482896962311033</v>
      </c>
      <c r="H1009" s="2">
        <f t="shared" si="139"/>
        <v>0.87741202420649922</v>
      </c>
      <c r="I1009" s="2">
        <f t="shared" si="140"/>
        <v>46.735187209496182</v>
      </c>
    </row>
    <row r="1010" spans="1:9" ht="13.5" x14ac:dyDescent="0.25">
      <c r="A1010" s="3">
        <f>TITRES_STAT!B1013</f>
        <v>43476</v>
      </c>
      <c r="B1010" s="6">
        <f>TITRES_STAT!D1013</f>
        <v>27.355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0.18317709552746941</v>
      </c>
      <c r="G1010" s="2">
        <f t="shared" si="142"/>
        <v>0.20876975750717389</v>
      </c>
      <c r="H1010" s="2">
        <f t="shared" si="139"/>
        <v>0.87741202420649911</v>
      </c>
      <c r="I1010" s="2">
        <f t="shared" si="140"/>
        <v>46.735187209496182</v>
      </c>
    </row>
    <row r="1011" spans="1:9" ht="13.5" x14ac:dyDescent="0.25">
      <c r="A1011" s="3">
        <f>TITRES_STAT!B1014</f>
        <v>43480</v>
      </c>
      <c r="B1011" s="6">
        <f>TITRES_STAT!D1014</f>
        <v>27.355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0.1700930172755073</v>
      </c>
      <c r="G1011" s="2">
        <f t="shared" si="142"/>
        <v>0.19385763197094716</v>
      </c>
      <c r="H1011" s="2">
        <f t="shared" si="139"/>
        <v>0.87741202420649922</v>
      </c>
      <c r="I1011" s="2">
        <f t="shared" si="140"/>
        <v>46.735187209496182</v>
      </c>
    </row>
    <row r="1012" spans="1:9" ht="13.5" x14ac:dyDescent="0.25">
      <c r="A1012" s="3">
        <f>TITRES_STAT!B1015</f>
        <v>43481</v>
      </c>
      <c r="B1012" s="6">
        <f>TITRES_STAT!D1015</f>
        <v>26.521000000000001</v>
      </c>
      <c r="C1012" s="2">
        <f t="shared" si="135"/>
        <v>-0.83399999999999963</v>
      </c>
      <c r="D1012" s="2">
        <f t="shared" si="136"/>
        <v>0</v>
      </c>
      <c r="E1012" s="2">
        <f t="shared" si="137"/>
        <v>0.83399999999999963</v>
      </c>
      <c r="F1012" s="2">
        <f t="shared" si="142"/>
        <v>0.1579435160415425</v>
      </c>
      <c r="G1012" s="2">
        <f t="shared" si="142"/>
        <v>0.23958208683016519</v>
      </c>
      <c r="H1012" s="2">
        <f t="shared" si="139"/>
        <v>0.65924593166059786</v>
      </c>
      <c r="I1012" s="2">
        <f t="shared" si="140"/>
        <v>39.731658766269497</v>
      </c>
    </row>
    <row r="1013" spans="1:9" ht="13.5" x14ac:dyDescent="0.25">
      <c r="A1013" s="3">
        <f>TITRES_STAT!B1016</f>
        <v>43482</v>
      </c>
      <c r="B1013" s="6">
        <f>TITRES_STAT!D1016</f>
        <v>25.335999999999999</v>
      </c>
      <c r="C1013" s="2">
        <f t="shared" si="135"/>
        <v>-1.1850000000000023</v>
      </c>
      <c r="D1013" s="2">
        <f t="shared" si="136"/>
        <v>0</v>
      </c>
      <c r="E1013" s="2">
        <f t="shared" si="137"/>
        <v>1.1850000000000023</v>
      </c>
      <c r="F1013" s="2">
        <f t="shared" si="142"/>
        <v>0.14666183632428947</v>
      </c>
      <c r="G1013" s="2">
        <f t="shared" si="142"/>
        <v>0.30711193777086787</v>
      </c>
      <c r="H1013" s="2">
        <f t="shared" si="139"/>
        <v>0.47755172719372413</v>
      </c>
      <c r="I1013" s="2">
        <f t="shared" si="140"/>
        <v>32.320474363406944</v>
      </c>
    </row>
    <row r="1014" spans="1:9" ht="13.5" x14ac:dyDescent="0.25">
      <c r="A1014" s="3">
        <f>TITRES_STAT!B1017</f>
        <v>43483</v>
      </c>
      <c r="B1014" s="6">
        <f>TITRES_STAT!D1017</f>
        <v>24.202000000000002</v>
      </c>
      <c r="C1014" s="2">
        <f t="shared" si="135"/>
        <v>-1.1339999999999968</v>
      </c>
      <c r="D1014" s="2">
        <f t="shared" si="136"/>
        <v>0</v>
      </c>
      <c r="E1014" s="2">
        <f t="shared" si="137"/>
        <v>1.1339999999999968</v>
      </c>
      <c r="F1014" s="2">
        <f t="shared" si="142"/>
        <v>0.13618599087255451</v>
      </c>
      <c r="G1014" s="2">
        <f t="shared" si="142"/>
        <v>0.36617537078723422</v>
      </c>
      <c r="H1014" s="2">
        <f t="shared" si="139"/>
        <v>0.37191466640634663</v>
      </c>
      <c r="I1014" s="2">
        <f t="shared" si="140"/>
        <v>27.109169069571664</v>
      </c>
    </row>
    <row r="1015" spans="1:9" ht="13.5" x14ac:dyDescent="0.25">
      <c r="A1015" s="3">
        <f>TITRES_STAT!B1018</f>
        <v>43486</v>
      </c>
      <c r="B1015" s="6">
        <f>TITRES_STAT!D1018</f>
        <v>24.202000000000002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0.12645842009594346</v>
      </c>
      <c r="G1015" s="2">
        <f t="shared" si="142"/>
        <v>0.34001998715957465</v>
      </c>
      <c r="H1015" s="2">
        <f t="shared" si="139"/>
        <v>0.37191466640634663</v>
      </c>
      <c r="I1015" s="2">
        <f t="shared" si="140"/>
        <v>27.109169069571664</v>
      </c>
    </row>
    <row r="1016" spans="1:9" ht="13.5" x14ac:dyDescent="0.25">
      <c r="A1016" s="3">
        <f>TITRES_STAT!B1019</f>
        <v>43487</v>
      </c>
      <c r="B1016" s="6">
        <f>TITRES_STAT!D1019</f>
        <v>23.119</v>
      </c>
      <c r="C1016" s="2">
        <f t="shared" si="135"/>
        <v>-1.083000000000002</v>
      </c>
      <c r="D1016" s="2">
        <f t="shared" si="136"/>
        <v>0</v>
      </c>
      <c r="E1016" s="2">
        <f t="shared" si="137"/>
        <v>1.083000000000002</v>
      </c>
      <c r="F1016" s="2">
        <f t="shared" si="142"/>
        <v>0.11742567580337607</v>
      </c>
      <c r="G1016" s="2">
        <f t="shared" si="142"/>
        <v>0.39308998807674805</v>
      </c>
      <c r="H1016" s="2">
        <f t="shared" si="139"/>
        <v>0.29872466703590916</v>
      </c>
      <c r="I1016" s="2">
        <f t="shared" si="140"/>
        <v>23.001385483629193</v>
      </c>
    </row>
    <row r="1017" spans="1:9" ht="13.5" x14ac:dyDescent="0.25">
      <c r="A1017" s="3">
        <f>TITRES_STAT!B1020</f>
        <v>43488</v>
      </c>
      <c r="B1017" s="6">
        <f>TITRES_STAT!D1020</f>
        <v>23.119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0.10903812753170636</v>
      </c>
      <c r="G1017" s="2">
        <f t="shared" si="142"/>
        <v>0.36501213178555181</v>
      </c>
      <c r="H1017" s="2">
        <f t="shared" si="139"/>
        <v>0.29872466703590916</v>
      </c>
      <c r="I1017" s="2">
        <f t="shared" si="140"/>
        <v>23.001385483629193</v>
      </c>
    </row>
    <row r="1018" spans="1:9" ht="13.5" x14ac:dyDescent="0.25">
      <c r="A1018" s="3">
        <f>TITRES_STAT!B1021</f>
        <v>43489</v>
      </c>
      <c r="B1018" s="6">
        <f>TITRES_STAT!D1021</f>
        <v>23.119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0.1012496898508702</v>
      </c>
      <c r="G1018" s="2">
        <f t="shared" si="142"/>
        <v>0.33893983665801242</v>
      </c>
      <c r="H1018" s="2">
        <f t="shared" si="139"/>
        <v>0.29872466703590916</v>
      </c>
      <c r="I1018" s="2">
        <f t="shared" si="140"/>
        <v>23.001385483629193</v>
      </c>
    </row>
    <row r="1019" spans="1:9" ht="13.5" x14ac:dyDescent="0.25">
      <c r="A1019" s="3">
        <f>TITRES_STAT!B1022</f>
        <v>43490</v>
      </c>
      <c r="B1019" s="6">
        <f>TITRES_STAT!D1022</f>
        <v>23.119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9.4017569147236607E-2</v>
      </c>
      <c r="G1019" s="2">
        <f t="shared" si="142"/>
        <v>0.31472984832529727</v>
      </c>
      <c r="H1019" s="2">
        <f t="shared" si="139"/>
        <v>0.29872466703590911</v>
      </c>
      <c r="I1019" s="2">
        <f t="shared" si="140"/>
        <v>23.001385483629193</v>
      </c>
    </row>
    <row r="1020" spans="1:9" ht="13.5" x14ac:dyDescent="0.25">
      <c r="A1020" s="3">
        <f>TITRES_STAT!B1023</f>
        <v>43493</v>
      </c>
      <c r="B1020" s="6">
        <f>TITRES_STAT!D1023</f>
        <v>23.119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8.7302028493862566E-2</v>
      </c>
      <c r="G1020" s="2">
        <f t="shared" si="142"/>
        <v>0.29224914487349035</v>
      </c>
      <c r="H1020" s="2">
        <f t="shared" si="139"/>
        <v>0.29872466703590911</v>
      </c>
      <c r="I1020" s="2">
        <f t="shared" si="140"/>
        <v>23.001385483629193</v>
      </c>
    </row>
    <row r="1021" spans="1:9" ht="13.5" x14ac:dyDescent="0.25">
      <c r="A1021" s="3">
        <f>TITRES_STAT!B1024</f>
        <v>43494</v>
      </c>
      <c r="B1021" s="6">
        <f>TITRES_STAT!D1024</f>
        <v>23.119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8.1066169315729519E-2</v>
      </c>
      <c r="G1021" s="2">
        <f t="shared" si="143"/>
        <v>0.27137420595395534</v>
      </c>
      <c r="H1021" s="2">
        <f t="shared" si="139"/>
        <v>0.29872466703590905</v>
      </c>
      <c r="I1021" s="2">
        <f t="shared" si="140"/>
        <v>23.001385483629193</v>
      </c>
    </row>
    <row r="1022" spans="1:9" ht="13.5" x14ac:dyDescent="0.25">
      <c r="A1022" s="3">
        <f>TITRES_STAT!B1025</f>
        <v>43495</v>
      </c>
      <c r="B1022" s="6">
        <f>TITRES_STAT!D1025</f>
        <v>23.119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7.527572865032027E-2</v>
      </c>
      <c r="G1022" s="2">
        <f t="shared" si="143"/>
        <v>0.25199033410010141</v>
      </c>
      <c r="H1022" s="2">
        <f t="shared" si="139"/>
        <v>0.29872466703590905</v>
      </c>
      <c r="I1022" s="2">
        <f t="shared" si="140"/>
        <v>23.001385483629193</v>
      </c>
    </row>
    <row r="1023" spans="1:9" ht="13.5" x14ac:dyDescent="0.25">
      <c r="A1023" s="3">
        <f>TITRES_STAT!B1026</f>
        <v>43496</v>
      </c>
      <c r="B1023" s="6">
        <f>TITRES_STAT!D1026</f>
        <v>23.119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6.9898890889583107E-2</v>
      </c>
      <c r="G1023" s="2">
        <f t="shared" si="143"/>
        <v>0.23399102452152273</v>
      </c>
      <c r="H1023" s="2">
        <f t="shared" si="139"/>
        <v>0.29872466703590905</v>
      </c>
      <c r="I1023" s="2">
        <f t="shared" si="140"/>
        <v>23.001385483629193</v>
      </c>
    </row>
    <row r="1024" spans="1:9" ht="13.5" x14ac:dyDescent="0.25">
      <c r="A1024" s="3">
        <f>TITRES_STAT!B1027</f>
        <v>43497</v>
      </c>
      <c r="B1024" s="6">
        <f>TITRES_STAT!D1027</f>
        <v>23.119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6.4906112968898602E-2</v>
      </c>
      <c r="G1024" s="2">
        <f t="shared" si="143"/>
        <v>0.21727737991284252</v>
      </c>
      <c r="H1024" s="2">
        <f t="shared" si="139"/>
        <v>0.29872466703590911</v>
      </c>
      <c r="I1024" s="2">
        <f t="shared" si="140"/>
        <v>23.001385483629193</v>
      </c>
    </row>
    <row r="1025" spans="1:9" ht="13.5" x14ac:dyDescent="0.25">
      <c r="A1025" s="3">
        <f>TITRES_STAT!B1028</f>
        <v>43500</v>
      </c>
      <c r="B1025" s="6">
        <f>TITRES_STAT!D1028</f>
        <v>23.119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6.0269962042548704E-2</v>
      </c>
      <c r="G1025" s="2">
        <f t="shared" si="143"/>
        <v>0.20175756706192519</v>
      </c>
      <c r="H1025" s="2">
        <f t="shared" si="139"/>
        <v>0.29872466703590911</v>
      </c>
      <c r="I1025" s="2">
        <f t="shared" si="140"/>
        <v>23.001385483629193</v>
      </c>
    </row>
    <row r="1026" spans="1:9" ht="13.5" x14ac:dyDescent="0.25">
      <c r="A1026" s="3">
        <f>TITRES_STAT!B1029</f>
        <v>43501</v>
      </c>
      <c r="B1026" s="6">
        <f>TITRES_STAT!D1029</f>
        <v>23.119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5.596496475379522E-2</v>
      </c>
      <c r="G1026" s="2">
        <f t="shared" si="143"/>
        <v>0.18734631227178769</v>
      </c>
      <c r="H1026" s="2">
        <f t="shared" si="139"/>
        <v>0.29872466703590905</v>
      </c>
      <c r="I1026" s="2">
        <f t="shared" si="140"/>
        <v>23.001385483629193</v>
      </c>
    </row>
    <row r="1027" spans="1:9" ht="13.5" x14ac:dyDescent="0.25">
      <c r="A1027" s="3">
        <f>TITRES_STAT!B1030</f>
        <v>43502</v>
      </c>
      <c r="B1027" s="6">
        <f>TITRES_STAT!D1030</f>
        <v>23.119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5.1967467271381275E-2</v>
      </c>
      <c r="G1027" s="2">
        <f t="shared" si="143"/>
        <v>0.17396443282380286</v>
      </c>
      <c r="H1027" s="2">
        <f t="shared" si="139"/>
        <v>0.29872466703590905</v>
      </c>
      <c r="I1027" s="2">
        <f t="shared" si="140"/>
        <v>23.001385483629193</v>
      </c>
    </row>
    <row r="1028" spans="1:9" ht="13.5" x14ac:dyDescent="0.25">
      <c r="A1028" s="3">
        <f>TITRES_STAT!B1031</f>
        <v>43503</v>
      </c>
      <c r="B1028" s="6">
        <f>TITRES_STAT!D1031</f>
        <v>23.119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4.8255505323425471E-2</v>
      </c>
      <c r="G1028" s="2">
        <f t="shared" si="143"/>
        <v>0.16153840190781696</v>
      </c>
      <c r="H1028" s="2">
        <f t="shared" si="139"/>
        <v>0.298724667035909</v>
      </c>
      <c r="I1028" s="2">
        <f t="shared" si="140"/>
        <v>23.001385483629178</v>
      </c>
    </row>
    <row r="1029" spans="1:9" ht="13.5" x14ac:dyDescent="0.25">
      <c r="A1029" s="3">
        <f>TITRES_STAT!B1032</f>
        <v>43504</v>
      </c>
      <c r="B1029" s="6">
        <f>TITRES_STAT!D1032</f>
        <v>23.119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4.4808683514609364E-2</v>
      </c>
      <c r="G1029" s="2">
        <f t="shared" si="143"/>
        <v>0.14999994462868718</v>
      </c>
      <c r="H1029" s="2">
        <f t="shared" si="139"/>
        <v>0.298724667035909</v>
      </c>
      <c r="I1029" s="2">
        <f t="shared" si="140"/>
        <v>23.001385483629178</v>
      </c>
    </row>
    <row r="1030" spans="1:9" ht="13.5" x14ac:dyDescent="0.25">
      <c r="A1030" s="3">
        <f>TITRES_STAT!B1033</f>
        <v>43507</v>
      </c>
      <c r="B1030" s="6">
        <f>TITRES_STAT!D1033</f>
        <v>23.024999999999999</v>
      </c>
      <c r="C1030" s="2">
        <f t="shared" si="144"/>
        <v>-9.4000000000001194E-2</v>
      </c>
      <c r="D1030" s="2">
        <f t="shared" si="145"/>
        <v>0</v>
      </c>
      <c r="E1030" s="2">
        <f t="shared" si="146"/>
        <v>9.4000000000001194E-2</v>
      </c>
      <c r="F1030" s="2">
        <f t="shared" si="143"/>
        <v>4.1608063263565843E-2</v>
      </c>
      <c r="G1030" s="2">
        <f t="shared" si="143"/>
        <v>0.14599994858378104</v>
      </c>
      <c r="H1030" s="2">
        <f t="shared" si="139"/>
        <v>0.28498683504459832</v>
      </c>
      <c r="I1030" s="2">
        <f t="shared" si="140"/>
        <v>22.178191034518051</v>
      </c>
    </row>
    <row r="1031" spans="1:9" ht="13.5" x14ac:dyDescent="0.25">
      <c r="A1031" s="3">
        <f>TITRES_STAT!B1034</f>
        <v>43508</v>
      </c>
      <c r="B1031" s="6">
        <f>TITRES_STAT!D1034</f>
        <v>22.431999999999999</v>
      </c>
      <c r="C1031" s="2">
        <f t="shared" si="144"/>
        <v>-0.59299999999999997</v>
      </c>
      <c r="D1031" s="2">
        <f t="shared" si="145"/>
        <v>0</v>
      </c>
      <c r="E1031" s="2">
        <f t="shared" si="146"/>
        <v>0.59299999999999997</v>
      </c>
      <c r="F1031" s="2">
        <f t="shared" si="143"/>
        <v>3.8636058744739708E-2</v>
      </c>
      <c r="G1031" s="2">
        <f t="shared" si="143"/>
        <v>0.17792852368493953</v>
      </c>
      <c r="H1031" s="2">
        <f t="shared" si="139"/>
        <v>0.21714370436273112</v>
      </c>
      <c r="I1031" s="2">
        <f t="shared" si="140"/>
        <v>17.840432775883485</v>
      </c>
    </row>
    <row r="1032" spans="1:9" ht="13.5" x14ac:dyDescent="0.25">
      <c r="A1032" s="3">
        <f>TITRES_STAT!B1035</f>
        <v>43509</v>
      </c>
      <c r="B1032" s="6">
        <f>TITRES_STAT!D1035</f>
        <v>22.431999999999999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3.5876340262972588E-2</v>
      </c>
      <c r="G1032" s="2">
        <f t="shared" si="143"/>
        <v>0.16521934342172956</v>
      </c>
      <c r="H1032" s="2">
        <f t="shared" si="139"/>
        <v>0.21714370436273112</v>
      </c>
      <c r="I1032" s="2">
        <f t="shared" si="140"/>
        <v>17.840432775883485</v>
      </c>
    </row>
    <row r="1033" spans="1:9" ht="13.5" x14ac:dyDescent="0.25">
      <c r="A1033" s="3">
        <f>TITRES_STAT!B1036</f>
        <v>43510</v>
      </c>
      <c r="B1033" s="6">
        <f>TITRES_STAT!D1036</f>
        <v>22.431999999999999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3.3313744529903114E-2</v>
      </c>
      <c r="G1033" s="2">
        <f t="shared" si="143"/>
        <v>0.15341796174874886</v>
      </c>
      <c r="H1033" s="2">
        <f t="shared" si="139"/>
        <v>0.21714370436273112</v>
      </c>
      <c r="I1033" s="2">
        <f t="shared" si="140"/>
        <v>17.840432775883485</v>
      </c>
    </row>
    <row r="1034" spans="1:9" ht="13.5" x14ac:dyDescent="0.25">
      <c r="A1034" s="3">
        <f>TITRES_STAT!B1037</f>
        <v>43511</v>
      </c>
      <c r="B1034" s="6">
        <f>TITRES_STAT!D1037</f>
        <v>22.431999999999999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3.0934191349195748E-2</v>
      </c>
      <c r="G1034" s="2">
        <f t="shared" si="143"/>
        <v>0.14245953590955251</v>
      </c>
      <c r="H1034" s="2">
        <f t="shared" si="139"/>
        <v>0.21714370436273112</v>
      </c>
      <c r="I1034" s="2">
        <f t="shared" si="140"/>
        <v>17.840432775883485</v>
      </c>
    </row>
    <row r="1035" spans="1:9" ht="13.5" x14ac:dyDescent="0.25">
      <c r="A1035" s="3">
        <f>TITRES_STAT!B1038</f>
        <v>43514</v>
      </c>
      <c r="B1035" s="6">
        <f>TITRES_STAT!D1038</f>
        <v>22.431999999999999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2.8724606252824626E-2</v>
      </c>
      <c r="G1035" s="2">
        <f t="shared" si="143"/>
        <v>0.13228385477315591</v>
      </c>
      <c r="H1035" s="2">
        <f t="shared" si="139"/>
        <v>0.21714370436273114</v>
      </c>
      <c r="I1035" s="2">
        <f t="shared" si="140"/>
        <v>17.840432775883485</v>
      </c>
    </row>
    <row r="1036" spans="1:9" ht="13.5" x14ac:dyDescent="0.25">
      <c r="A1036" s="3">
        <f>TITRES_STAT!B1039</f>
        <v>43515</v>
      </c>
      <c r="B1036" s="6">
        <f>TITRES_STAT!D1039</f>
        <v>22.431999999999999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2.6672848663337155E-2</v>
      </c>
      <c r="G1036" s="2">
        <f t="shared" si="143"/>
        <v>0.12283500800364477</v>
      </c>
      <c r="H1036" s="2">
        <f t="shared" si="139"/>
        <v>0.21714370436273114</v>
      </c>
      <c r="I1036" s="2">
        <f t="shared" si="140"/>
        <v>17.840432775883485</v>
      </c>
    </row>
    <row r="1037" spans="1:9" ht="13.5" x14ac:dyDescent="0.25">
      <c r="A1037" s="3">
        <f>TITRES_STAT!B1040</f>
        <v>43516</v>
      </c>
      <c r="B1037" s="6">
        <f>TITRES_STAT!D1040</f>
        <v>22.431999999999999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2.4767645187384502E-2</v>
      </c>
      <c r="G1037" s="2">
        <f t="shared" si="147"/>
        <v>0.11406107886052728</v>
      </c>
      <c r="H1037" s="2">
        <f t="shared" si="139"/>
        <v>0.21714370436273117</v>
      </c>
      <c r="I1037" s="2">
        <f t="shared" si="140"/>
        <v>17.840432775883485</v>
      </c>
    </row>
    <row r="1038" spans="1:9" ht="13.5" x14ac:dyDescent="0.25">
      <c r="A1038" s="3">
        <f>TITRES_STAT!B1041</f>
        <v>43517</v>
      </c>
      <c r="B1038" s="6">
        <f>TITRES_STAT!D1041</f>
        <v>22.431999999999999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2.2998527673999895E-2</v>
      </c>
      <c r="G1038" s="2">
        <f t="shared" si="147"/>
        <v>0.1059138589419182</v>
      </c>
      <c r="H1038" s="2">
        <f t="shared" si="139"/>
        <v>0.21714370436273117</v>
      </c>
      <c r="I1038" s="2">
        <f t="shared" si="140"/>
        <v>17.840432775883485</v>
      </c>
    </row>
    <row r="1039" spans="1:9" ht="13.5" x14ac:dyDescent="0.25">
      <c r="A1039" s="3">
        <f>TITRES_STAT!B1042</f>
        <v>43518</v>
      </c>
      <c r="B1039" s="6">
        <f>TITRES_STAT!D1042</f>
        <v>22.431999999999999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2.1355775697285615E-2</v>
      </c>
      <c r="G1039" s="2">
        <f t="shared" si="147"/>
        <v>9.8348583303209752E-2</v>
      </c>
      <c r="H1039" s="2">
        <f t="shared" si="139"/>
        <v>0.21714370436273114</v>
      </c>
      <c r="I1039" s="2">
        <f t="shared" si="140"/>
        <v>17.840432775883485</v>
      </c>
    </row>
    <row r="1040" spans="1:9" ht="13.5" x14ac:dyDescent="0.25">
      <c r="A1040" s="3">
        <f>TITRES_STAT!B1043</f>
        <v>43521</v>
      </c>
      <c r="B1040" s="6">
        <f>TITRES_STAT!D1043</f>
        <v>22.757999999999999</v>
      </c>
      <c r="C1040" s="2">
        <f t="shared" si="144"/>
        <v>0.32600000000000051</v>
      </c>
      <c r="D1040" s="2">
        <f t="shared" si="145"/>
        <v>0.32600000000000051</v>
      </c>
      <c r="E1040" s="2">
        <f t="shared" si="146"/>
        <v>0</v>
      </c>
      <c r="F1040" s="2">
        <f t="shared" si="147"/>
        <v>4.3116077433193824E-2</v>
      </c>
      <c r="G1040" s="2">
        <f t="shared" si="147"/>
        <v>9.1323684495837623E-2</v>
      </c>
      <c r="H1040" s="2">
        <f t="shared" si="139"/>
        <v>0.47212371764478012</v>
      </c>
      <c r="I1040" s="2">
        <f t="shared" si="140"/>
        <v>32.070926647396249</v>
      </c>
    </row>
    <row r="1041" spans="1:9" ht="13.5" x14ac:dyDescent="0.25">
      <c r="A1041" s="3">
        <f>TITRES_STAT!B1044</f>
        <v>43522</v>
      </c>
      <c r="B1041" s="6">
        <f>TITRES_STAT!D1044</f>
        <v>22.766999999999999</v>
      </c>
      <c r="C1041" s="2">
        <f t="shared" si="144"/>
        <v>9.0000000000003411E-3</v>
      </c>
      <c r="D1041" s="2">
        <f t="shared" si="145"/>
        <v>9.0000000000003411E-3</v>
      </c>
      <c r="E1041" s="2">
        <f t="shared" si="146"/>
        <v>0</v>
      </c>
      <c r="F1041" s="2">
        <f t="shared" si="147"/>
        <v>4.0679214759394289E-2</v>
      </c>
      <c r="G1041" s="2">
        <f t="shared" si="147"/>
        <v>8.4800564174706369E-2</v>
      </c>
      <c r="H1041" s="2">
        <f t="shared" ref="H1041:H1104" si="148">F1041/G1041</f>
        <v>0.4797045297433028</v>
      </c>
      <c r="I1041" s="2">
        <f t="shared" ref="I1041:I1104" si="149">IF(G1041=0,100,100-(100/(1+H1041)))</f>
        <v>32.418940410118324</v>
      </c>
    </row>
    <row r="1042" spans="1:9" ht="13.5" x14ac:dyDescent="0.25">
      <c r="A1042" s="3">
        <f>TITRES_STAT!B1045</f>
        <v>43523</v>
      </c>
      <c r="B1042" s="6">
        <f>TITRES_STAT!D1045</f>
        <v>22.766999999999999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3.7773556562294697E-2</v>
      </c>
      <c r="G1042" s="2">
        <f t="shared" si="147"/>
        <v>7.8743381019370201E-2</v>
      </c>
      <c r="H1042" s="2">
        <f t="shared" si="148"/>
        <v>0.4797045297433028</v>
      </c>
      <c r="I1042" s="2">
        <f t="shared" si="149"/>
        <v>32.418940410118324</v>
      </c>
    </row>
    <row r="1043" spans="1:9" ht="13.5" x14ac:dyDescent="0.25">
      <c r="A1043" s="3">
        <f>TITRES_STAT!B1046</f>
        <v>43524</v>
      </c>
      <c r="B1043" s="6">
        <f>TITRES_STAT!D1046</f>
        <v>22.766999999999999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3.5075445379273644E-2</v>
      </c>
      <c r="G1043" s="2">
        <f t="shared" si="147"/>
        <v>7.3118853803700895E-2</v>
      </c>
      <c r="H1043" s="2">
        <f t="shared" si="148"/>
        <v>0.4797045297433028</v>
      </c>
      <c r="I1043" s="2">
        <f t="shared" si="149"/>
        <v>32.418940410118324</v>
      </c>
    </row>
    <row r="1044" spans="1:9" ht="13.5" x14ac:dyDescent="0.25">
      <c r="A1044" s="3">
        <f>TITRES_STAT!B1047</f>
        <v>43525</v>
      </c>
      <c r="B1044" s="6">
        <f>TITRES_STAT!D1047</f>
        <v>22.766999999999999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3.2570056423611236E-2</v>
      </c>
      <c r="G1044" s="2">
        <f t="shared" si="147"/>
        <v>6.7896078532007978E-2</v>
      </c>
      <c r="H1044" s="2">
        <f t="shared" si="148"/>
        <v>0.47970452974330269</v>
      </c>
      <c r="I1044" s="2">
        <f t="shared" si="149"/>
        <v>32.41894041011831</v>
      </c>
    </row>
    <row r="1045" spans="1:9" ht="13.5" x14ac:dyDescent="0.25">
      <c r="A1045" s="3">
        <f>TITRES_STAT!B1048</f>
        <v>43528</v>
      </c>
      <c r="B1045" s="6">
        <f>TITRES_STAT!D1048</f>
        <v>22.766999999999999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3.024362382192472E-2</v>
      </c>
      <c r="G1045" s="2">
        <f t="shared" si="147"/>
        <v>6.3046358636864558E-2</v>
      </c>
      <c r="H1045" s="2">
        <f t="shared" si="148"/>
        <v>0.47970452974330263</v>
      </c>
      <c r="I1045" s="2">
        <f t="shared" si="149"/>
        <v>32.41894041011831</v>
      </c>
    </row>
    <row r="1046" spans="1:9" ht="13.5" x14ac:dyDescent="0.25">
      <c r="A1046" s="3">
        <f>TITRES_STAT!B1049</f>
        <v>43529</v>
      </c>
      <c r="B1046" s="6">
        <f>TITRES_STAT!D1049</f>
        <v>22.766999999999999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2.8083364977501524E-2</v>
      </c>
      <c r="G1046" s="2">
        <f t="shared" si="147"/>
        <v>5.854304730565995E-2</v>
      </c>
      <c r="H1046" s="2">
        <f t="shared" si="148"/>
        <v>0.47970452974330258</v>
      </c>
      <c r="I1046" s="2">
        <f t="shared" si="149"/>
        <v>32.418940410118296</v>
      </c>
    </row>
    <row r="1047" spans="1:9" ht="13.5" x14ac:dyDescent="0.25">
      <c r="A1047" s="3">
        <f>TITRES_STAT!B1050</f>
        <v>43530</v>
      </c>
      <c r="B1047" s="6">
        <f>TITRES_STAT!D1050</f>
        <v>22.766999999999999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2.6077410336251414E-2</v>
      </c>
      <c r="G1047" s="2">
        <f t="shared" si="147"/>
        <v>5.4361401069541383E-2</v>
      </c>
      <c r="H1047" s="2">
        <f t="shared" si="148"/>
        <v>0.47970452974330258</v>
      </c>
      <c r="I1047" s="2">
        <f t="shared" si="149"/>
        <v>32.418940410118296</v>
      </c>
    </row>
    <row r="1048" spans="1:9" ht="13.5" x14ac:dyDescent="0.25">
      <c r="A1048" s="3">
        <f>TITRES_STAT!B1051</f>
        <v>43531</v>
      </c>
      <c r="B1048" s="6">
        <f>TITRES_STAT!D1051</f>
        <v>22.766999999999999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2.4214738169376311E-2</v>
      </c>
      <c r="G1048" s="2">
        <f t="shared" si="147"/>
        <v>5.0478443850288428E-2</v>
      </c>
      <c r="H1048" s="2">
        <f t="shared" si="148"/>
        <v>0.47970452974330252</v>
      </c>
      <c r="I1048" s="2">
        <f t="shared" si="149"/>
        <v>32.418940410118296</v>
      </c>
    </row>
    <row r="1049" spans="1:9" ht="13.5" x14ac:dyDescent="0.25">
      <c r="A1049" s="3">
        <f>TITRES_STAT!B1052</f>
        <v>43532</v>
      </c>
      <c r="B1049" s="6">
        <f>TITRES_STAT!D1052</f>
        <v>22.766999999999999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2.2485114014420861E-2</v>
      </c>
      <c r="G1049" s="2">
        <f t="shared" si="147"/>
        <v>4.6872840718124968E-2</v>
      </c>
      <c r="H1049" s="2">
        <f t="shared" si="148"/>
        <v>0.47970452974330252</v>
      </c>
      <c r="I1049" s="2">
        <f t="shared" si="149"/>
        <v>32.418940410118296</v>
      </c>
    </row>
    <row r="1050" spans="1:9" ht="13.5" x14ac:dyDescent="0.25">
      <c r="A1050" s="3">
        <f>TITRES_STAT!B1053</f>
        <v>43535</v>
      </c>
      <c r="B1050" s="6">
        <f>TITRES_STAT!D1053</f>
        <v>22.766999999999999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2.0879034441962228E-2</v>
      </c>
      <c r="G1050" s="2">
        <f t="shared" si="147"/>
        <v>4.3524780666830333E-2</v>
      </c>
      <c r="H1050" s="2">
        <f t="shared" si="148"/>
        <v>0.47970452974330247</v>
      </c>
      <c r="I1050" s="2">
        <f t="shared" si="149"/>
        <v>32.418940410118296</v>
      </c>
    </row>
    <row r="1051" spans="1:9" ht="13.5" x14ac:dyDescent="0.25">
      <c r="A1051" s="3">
        <f>TITRES_STAT!B1054</f>
        <v>43536</v>
      </c>
      <c r="B1051" s="6">
        <f>TITRES_STAT!D1054</f>
        <v>22.766999999999999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1.9387674838964926E-2</v>
      </c>
      <c r="G1051" s="2">
        <f t="shared" si="147"/>
        <v>4.0415867762056738E-2</v>
      </c>
      <c r="H1051" s="2">
        <f t="shared" si="148"/>
        <v>0.47970452974330247</v>
      </c>
      <c r="I1051" s="2">
        <f t="shared" si="149"/>
        <v>32.418940410118296</v>
      </c>
    </row>
    <row r="1052" spans="1:9" ht="13.5" x14ac:dyDescent="0.25">
      <c r="A1052" s="3">
        <f>TITRES_STAT!B1055</f>
        <v>43537</v>
      </c>
      <c r="B1052" s="6">
        <f>TITRES_STAT!D1055</f>
        <v>22.766999999999999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1.8002840921896003E-2</v>
      </c>
      <c r="G1052" s="2">
        <f t="shared" si="147"/>
        <v>3.7529020064766973E-2</v>
      </c>
      <c r="H1052" s="2">
        <f t="shared" si="148"/>
        <v>0.47970452974330247</v>
      </c>
      <c r="I1052" s="2">
        <f t="shared" si="149"/>
        <v>32.418940410118296</v>
      </c>
    </row>
    <row r="1053" spans="1:9" ht="13.5" x14ac:dyDescent="0.25">
      <c r="A1053" s="3">
        <f>TITRES_STAT!B1056</f>
        <v>43538</v>
      </c>
      <c r="B1053" s="6">
        <f>TITRES_STAT!D1056</f>
        <v>22.766999999999999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1.6716923713189145E-2</v>
      </c>
      <c r="G1053" s="2">
        <f t="shared" si="150"/>
        <v>3.4848375774426475E-2</v>
      </c>
      <c r="H1053" s="2">
        <f t="shared" si="148"/>
        <v>0.47970452974330241</v>
      </c>
      <c r="I1053" s="2">
        <f t="shared" si="149"/>
        <v>32.418940410118296</v>
      </c>
    </row>
    <row r="1054" spans="1:9" ht="13.5" x14ac:dyDescent="0.25">
      <c r="A1054" s="3">
        <f>TITRES_STAT!B1057</f>
        <v>43539</v>
      </c>
      <c r="B1054" s="6">
        <f>TITRES_STAT!D1057</f>
        <v>22.766999999999999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1.5522857733675635E-2</v>
      </c>
      <c r="G1054" s="2">
        <f t="shared" si="150"/>
        <v>3.2359206076253158E-2</v>
      </c>
      <c r="H1054" s="2">
        <f t="shared" si="148"/>
        <v>0.47970452974330241</v>
      </c>
      <c r="I1054" s="2">
        <f t="shared" si="149"/>
        <v>32.418940410118296</v>
      </c>
    </row>
    <row r="1055" spans="1:9" ht="13.5" x14ac:dyDescent="0.25">
      <c r="A1055" s="3">
        <f>TITRES_STAT!B1058</f>
        <v>43542</v>
      </c>
      <c r="B1055" s="6">
        <f>TITRES_STAT!D1058</f>
        <v>22.766999999999999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1.4414082181270231E-2</v>
      </c>
      <c r="G1055" s="2">
        <f t="shared" si="150"/>
        <v>3.0047834213663645E-2</v>
      </c>
      <c r="H1055" s="2">
        <f t="shared" si="148"/>
        <v>0.47970452974330241</v>
      </c>
      <c r="I1055" s="2">
        <f t="shared" si="149"/>
        <v>32.418940410118296</v>
      </c>
    </row>
    <row r="1056" spans="1:9" ht="13.5" x14ac:dyDescent="0.25">
      <c r="A1056" s="3">
        <f>TITRES_STAT!B1059</f>
        <v>43543</v>
      </c>
      <c r="B1056" s="6">
        <f>TITRES_STAT!D1059</f>
        <v>22.766999999999999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1.3384504882608072E-2</v>
      </c>
      <c r="G1056" s="2">
        <f t="shared" si="150"/>
        <v>2.79015603412591E-2</v>
      </c>
      <c r="H1056" s="2">
        <f t="shared" si="148"/>
        <v>0.47970452974330235</v>
      </c>
      <c r="I1056" s="2">
        <f t="shared" si="149"/>
        <v>32.418940410118296</v>
      </c>
    </row>
    <row r="1057" spans="1:9" ht="13.5" x14ac:dyDescent="0.25">
      <c r="A1057" s="3">
        <f>TITRES_STAT!B1060</f>
        <v>43545</v>
      </c>
      <c r="B1057" s="6">
        <f>TITRES_STAT!D1060</f>
        <v>22.766999999999999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1.2428468819564638E-2</v>
      </c>
      <c r="G1057" s="2">
        <f t="shared" si="150"/>
        <v>2.5908591745454877E-2</v>
      </c>
      <c r="H1057" s="2">
        <f t="shared" si="148"/>
        <v>0.47970452974330241</v>
      </c>
      <c r="I1057" s="2">
        <f t="shared" si="149"/>
        <v>32.418940410118296</v>
      </c>
    </row>
    <row r="1058" spans="1:9" ht="13.5" x14ac:dyDescent="0.25">
      <c r="A1058" s="3">
        <f>TITRES_STAT!B1061</f>
        <v>43546</v>
      </c>
      <c r="B1058" s="6">
        <f>TITRES_STAT!D1061</f>
        <v>22.766999999999999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1.1540721046738592E-2</v>
      </c>
      <c r="G1058" s="2">
        <f t="shared" si="150"/>
        <v>2.4057978049350955E-2</v>
      </c>
      <c r="H1058" s="2">
        <f t="shared" si="148"/>
        <v>0.47970452974330247</v>
      </c>
      <c r="I1058" s="2">
        <f t="shared" si="149"/>
        <v>32.418940410118296</v>
      </c>
    </row>
    <row r="1059" spans="1:9" ht="13.5" x14ac:dyDescent="0.25">
      <c r="A1059" s="3">
        <f>TITRES_STAT!B1062</f>
        <v>43549</v>
      </c>
      <c r="B1059" s="6">
        <f>TITRES_STAT!D1062</f>
        <v>22.766999999999999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1.0716383829114409E-2</v>
      </c>
      <c r="G1059" s="2">
        <f t="shared" si="150"/>
        <v>2.2339551045825887E-2</v>
      </c>
      <c r="H1059" s="2">
        <f t="shared" si="148"/>
        <v>0.47970452974330247</v>
      </c>
      <c r="I1059" s="2">
        <f t="shared" si="149"/>
        <v>32.418940410118296</v>
      </c>
    </row>
    <row r="1060" spans="1:9" ht="13.5" x14ac:dyDescent="0.25">
      <c r="A1060" s="3">
        <f>TITRES_STAT!B1063</f>
        <v>43550</v>
      </c>
      <c r="B1060" s="6">
        <f>TITRES_STAT!D1063</f>
        <v>22.766999999999999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9.950927841320522E-3</v>
      </c>
      <c r="G1060" s="2">
        <f t="shared" si="150"/>
        <v>2.0743868828266895E-2</v>
      </c>
      <c r="H1060" s="2">
        <f t="shared" si="148"/>
        <v>0.47970452974330247</v>
      </c>
      <c r="I1060" s="2">
        <f t="shared" si="149"/>
        <v>32.418940410118296</v>
      </c>
    </row>
    <row r="1061" spans="1:9" ht="13.5" x14ac:dyDescent="0.25">
      <c r="A1061" s="3">
        <f>TITRES_STAT!B1064</f>
        <v>43551</v>
      </c>
      <c r="B1061" s="6">
        <f>TITRES_STAT!D1064</f>
        <v>22.766999999999999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9.2401472812261992E-3</v>
      </c>
      <c r="G1061" s="2">
        <f t="shared" si="150"/>
        <v>1.9262163911962116E-2</v>
      </c>
      <c r="H1061" s="2">
        <f t="shared" si="148"/>
        <v>0.47970452974330252</v>
      </c>
      <c r="I1061" s="2">
        <f t="shared" si="149"/>
        <v>32.418940410118296</v>
      </c>
    </row>
    <row r="1062" spans="1:9" ht="13.5" x14ac:dyDescent="0.25">
      <c r="A1062" s="3">
        <f>TITRES_STAT!B1065</f>
        <v>43552</v>
      </c>
      <c r="B1062" s="6">
        <f>TITRES_STAT!D1065</f>
        <v>22.766999999999999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8.5801367611386143E-3</v>
      </c>
      <c r="G1062" s="2">
        <f t="shared" si="150"/>
        <v>1.7886295061107678E-2</v>
      </c>
      <c r="H1062" s="2">
        <f t="shared" si="148"/>
        <v>0.47970452974330258</v>
      </c>
      <c r="I1062" s="2">
        <f t="shared" si="149"/>
        <v>32.418940410118296</v>
      </c>
    </row>
    <row r="1063" spans="1:9" ht="13.5" x14ac:dyDescent="0.25">
      <c r="A1063" s="3">
        <f>TITRES_STAT!B1066</f>
        <v>43553</v>
      </c>
      <c r="B1063" s="6">
        <f>TITRES_STAT!D1066</f>
        <v>22.766999999999999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7.9672698496287137E-3</v>
      </c>
      <c r="G1063" s="2">
        <f t="shared" si="150"/>
        <v>1.6608702556742842E-2</v>
      </c>
      <c r="H1063" s="2">
        <f t="shared" si="148"/>
        <v>0.47970452974330263</v>
      </c>
      <c r="I1063" s="2">
        <f t="shared" si="149"/>
        <v>32.41894041011831</v>
      </c>
    </row>
    <row r="1064" spans="1:9" ht="13.5" x14ac:dyDescent="0.25">
      <c r="A1064" s="3">
        <f>TITRES_STAT!B1067</f>
        <v>43556</v>
      </c>
      <c r="B1064" s="6">
        <f>TITRES_STAT!D1067</f>
        <v>22.766999999999999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7.3981791460838052E-3</v>
      </c>
      <c r="G1064" s="2">
        <f t="shared" si="150"/>
        <v>1.542236665983264E-2</v>
      </c>
      <c r="H1064" s="2">
        <f t="shared" si="148"/>
        <v>0.47970452974330263</v>
      </c>
      <c r="I1064" s="2">
        <f t="shared" si="149"/>
        <v>32.41894041011831</v>
      </c>
    </row>
    <row r="1065" spans="1:9" ht="13.5" x14ac:dyDescent="0.25">
      <c r="A1065" s="3">
        <f>TITRES_STAT!B1068</f>
        <v>43557</v>
      </c>
      <c r="B1065" s="6">
        <f>TITRES_STAT!D1068</f>
        <v>22.766999999999999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6.8697377785063903E-3</v>
      </c>
      <c r="G1065" s="2">
        <f t="shared" si="150"/>
        <v>1.4320769041273166E-2</v>
      </c>
      <c r="H1065" s="2">
        <f t="shared" si="148"/>
        <v>0.47970452974330258</v>
      </c>
      <c r="I1065" s="2">
        <f t="shared" si="149"/>
        <v>32.418940410118296</v>
      </c>
    </row>
    <row r="1066" spans="1:9" ht="13.5" x14ac:dyDescent="0.25">
      <c r="A1066" s="3">
        <f>TITRES_STAT!B1069</f>
        <v>43558</v>
      </c>
      <c r="B1066" s="6">
        <f>TITRES_STAT!D1069</f>
        <v>22.766999999999999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6.3790422228987911E-3</v>
      </c>
      <c r="G1066" s="2">
        <f t="shared" si="150"/>
        <v>1.3297856966896513E-2</v>
      </c>
      <c r="H1066" s="2">
        <f t="shared" si="148"/>
        <v>0.47970452974330252</v>
      </c>
      <c r="I1066" s="2">
        <f t="shared" si="149"/>
        <v>32.418940410118296</v>
      </c>
    </row>
    <row r="1067" spans="1:9" ht="13.5" x14ac:dyDescent="0.25">
      <c r="A1067" s="3">
        <f>TITRES_STAT!B1070</f>
        <v>43559</v>
      </c>
      <c r="B1067" s="6">
        <f>TITRES_STAT!D1070</f>
        <v>22.766999999999999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5.923396349834591E-3</v>
      </c>
      <c r="G1067" s="2">
        <f t="shared" si="150"/>
        <v>1.234801004068962E-2</v>
      </c>
      <c r="H1067" s="2">
        <f t="shared" si="148"/>
        <v>0.47970452974330247</v>
      </c>
      <c r="I1067" s="2">
        <f t="shared" si="149"/>
        <v>32.418940410118296</v>
      </c>
    </row>
    <row r="1068" spans="1:9" ht="13.5" x14ac:dyDescent="0.25">
      <c r="A1068" s="3">
        <f>TITRES_STAT!B1071</f>
        <v>43560</v>
      </c>
      <c r="B1068" s="6">
        <f>TITRES_STAT!D1071</f>
        <v>22.088000000000001</v>
      </c>
      <c r="C1068" s="2">
        <f t="shared" si="144"/>
        <v>-0.67899999999999849</v>
      </c>
      <c r="D1068" s="2">
        <f t="shared" si="145"/>
        <v>0</v>
      </c>
      <c r="E1068" s="2">
        <f t="shared" si="146"/>
        <v>0.67899999999999849</v>
      </c>
      <c r="F1068" s="2">
        <f t="shared" si="150"/>
        <v>5.5002966105606923E-3</v>
      </c>
      <c r="G1068" s="2">
        <f t="shared" si="150"/>
        <v>5.9966009323497396E-2</v>
      </c>
      <c r="H1068" s="2">
        <f t="shared" si="148"/>
        <v>9.1723572614084675E-2</v>
      </c>
      <c r="I1068" s="2">
        <f t="shared" si="149"/>
        <v>8.4017213619796109</v>
      </c>
    </row>
    <row r="1069" spans="1:9" ht="13.5" x14ac:dyDescent="0.25">
      <c r="A1069" s="3">
        <f>TITRES_STAT!B1072</f>
        <v>43563</v>
      </c>
      <c r="B1069" s="6">
        <f>TITRES_STAT!D1072</f>
        <v>22.088000000000001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5.1074182812349284E-3</v>
      </c>
      <c r="G1069" s="2">
        <f t="shared" si="151"/>
        <v>5.5682722943247588E-2</v>
      </c>
      <c r="H1069" s="2">
        <f t="shared" si="148"/>
        <v>9.1723572614084661E-2</v>
      </c>
      <c r="I1069" s="2">
        <f t="shared" si="149"/>
        <v>8.4017213619796109</v>
      </c>
    </row>
    <row r="1070" spans="1:9" ht="13.5" x14ac:dyDescent="0.25">
      <c r="A1070" s="3">
        <f>TITRES_STAT!B1073</f>
        <v>43565</v>
      </c>
      <c r="B1070" s="6">
        <f>TITRES_STAT!D1073</f>
        <v>22.088000000000001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4.7426026897181483E-3</v>
      </c>
      <c r="G1070" s="2">
        <f t="shared" si="151"/>
        <v>5.1705385590158477E-2</v>
      </c>
      <c r="H1070" s="2">
        <f t="shared" si="148"/>
        <v>9.1723572614084675E-2</v>
      </c>
      <c r="I1070" s="2">
        <f t="shared" si="149"/>
        <v>8.4017213619796109</v>
      </c>
    </row>
    <row r="1071" spans="1:9" ht="13.5" x14ac:dyDescent="0.25">
      <c r="A1071" s="3">
        <f>TITRES_STAT!B1074</f>
        <v>43566</v>
      </c>
      <c r="B1071" s="6">
        <f>TITRES_STAT!D1074</f>
        <v>22.766999999999999</v>
      </c>
      <c r="C1071" s="2">
        <f t="shared" si="144"/>
        <v>0.67899999999999849</v>
      </c>
      <c r="D1071" s="2">
        <f t="shared" si="145"/>
        <v>0.67899999999999849</v>
      </c>
      <c r="E1071" s="2">
        <f t="shared" si="146"/>
        <v>0</v>
      </c>
      <c r="F1071" s="2">
        <f t="shared" si="151"/>
        <v>5.2903845354738174E-2</v>
      </c>
      <c r="G1071" s="2">
        <f t="shared" si="151"/>
        <v>4.8012143762290016E-2</v>
      </c>
      <c r="H1071" s="2">
        <f t="shared" si="148"/>
        <v>1.1018846735248307</v>
      </c>
      <c r="I1071" s="2">
        <f t="shared" si="149"/>
        <v>52.423650422122627</v>
      </c>
    </row>
    <row r="1072" spans="1:9" ht="13.5" x14ac:dyDescent="0.25">
      <c r="A1072" s="3">
        <f>TITRES_STAT!B1075</f>
        <v>43567</v>
      </c>
      <c r="B1072" s="6">
        <f>TITRES_STAT!D1075</f>
        <v>22.766999999999999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4.9124999257971161E-2</v>
      </c>
      <c r="G1072" s="2">
        <f t="shared" si="151"/>
        <v>4.4582704922126445E-2</v>
      </c>
      <c r="H1072" s="2">
        <f t="shared" si="148"/>
        <v>1.1018846735248307</v>
      </c>
      <c r="I1072" s="2">
        <f t="shared" si="149"/>
        <v>52.423650422122627</v>
      </c>
    </row>
    <row r="1073" spans="1:9" ht="13.5" x14ac:dyDescent="0.25">
      <c r="A1073" s="3">
        <f>TITRES_STAT!B1076</f>
        <v>43570</v>
      </c>
      <c r="B1073" s="6">
        <f>TITRES_STAT!D1076</f>
        <v>22.088000000000001</v>
      </c>
      <c r="C1073" s="2">
        <f t="shared" si="144"/>
        <v>-0.67899999999999849</v>
      </c>
      <c r="D1073" s="2">
        <f t="shared" si="145"/>
        <v>0</v>
      </c>
      <c r="E1073" s="2">
        <f t="shared" si="146"/>
        <v>0.67899999999999849</v>
      </c>
      <c r="F1073" s="2">
        <f t="shared" si="151"/>
        <v>4.5616070739544649E-2</v>
      </c>
      <c r="G1073" s="2">
        <f t="shared" si="151"/>
        <v>8.9898225999117301E-2</v>
      </c>
      <c r="H1073" s="2">
        <f t="shared" si="148"/>
        <v>0.50741903116077669</v>
      </c>
      <c r="I1073" s="2">
        <f t="shared" si="149"/>
        <v>33.661445203464254</v>
      </c>
    </row>
    <row r="1074" spans="1:9" ht="13.5" x14ac:dyDescent="0.25">
      <c r="A1074" s="3">
        <f>TITRES_STAT!B1077</f>
        <v>43571</v>
      </c>
      <c r="B1074" s="6">
        <f>TITRES_STAT!D1077</f>
        <v>21.427</v>
      </c>
      <c r="C1074" s="2">
        <f t="shared" si="144"/>
        <v>-0.66100000000000136</v>
      </c>
      <c r="D1074" s="2">
        <f t="shared" si="145"/>
        <v>0</v>
      </c>
      <c r="E1074" s="2">
        <f t="shared" si="146"/>
        <v>0.66100000000000136</v>
      </c>
      <c r="F1074" s="2">
        <f t="shared" si="151"/>
        <v>4.2357779972434319E-2</v>
      </c>
      <c r="G1074" s="2">
        <f t="shared" si="151"/>
        <v>0.13069120985632329</v>
      </c>
      <c r="H1074" s="2">
        <f t="shared" si="148"/>
        <v>0.32410580649609699</v>
      </c>
      <c r="I1074" s="2">
        <f t="shared" si="149"/>
        <v>24.477334432492142</v>
      </c>
    </row>
    <row r="1075" spans="1:9" ht="13.5" x14ac:dyDescent="0.25">
      <c r="A1075" s="3">
        <f>TITRES_STAT!B1078</f>
        <v>43572</v>
      </c>
      <c r="B1075" s="6">
        <f>TITRES_STAT!D1078</f>
        <v>21.427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3.9332224260117579E-2</v>
      </c>
      <c r="G1075" s="2">
        <f t="shared" si="151"/>
        <v>0.12135612343801448</v>
      </c>
      <c r="H1075" s="2">
        <f t="shared" si="148"/>
        <v>0.32410580649609694</v>
      </c>
      <c r="I1075" s="2">
        <f t="shared" si="149"/>
        <v>24.477334432492142</v>
      </c>
    </row>
    <row r="1076" spans="1:9" ht="13.5" x14ac:dyDescent="0.25">
      <c r="A1076" s="3">
        <f>TITRES_STAT!B1079</f>
        <v>43573</v>
      </c>
      <c r="B1076" s="6">
        <f>TITRES_STAT!D1079</f>
        <v>21.427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3.6522779670109182E-2</v>
      </c>
      <c r="G1076" s="2">
        <f t="shared" si="151"/>
        <v>0.11268782890672772</v>
      </c>
      <c r="H1076" s="2">
        <f t="shared" si="148"/>
        <v>0.32410580649609699</v>
      </c>
      <c r="I1076" s="2">
        <f t="shared" si="149"/>
        <v>24.477334432492142</v>
      </c>
    </row>
    <row r="1077" spans="1:9" ht="13.5" x14ac:dyDescent="0.25">
      <c r="A1077" s="3">
        <f>TITRES_STAT!B1080</f>
        <v>43574</v>
      </c>
      <c r="B1077" s="6">
        <f>TITRES_STAT!D1080</f>
        <v>21.427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3.3914009693672816E-2</v>
      </c>
      <c r="G1077" s="2">
        <f t="shared" si="151"/>
        <v>0.10463869827053288</v>
      </c>
      <c r="H1077" s="2">
        <f t="shared" si="148"/>
        <v>0.32410580649609705</v>
      </c>
      <c r="I1077" s="2">
        <f t="shared" si="149"/>
        <v>24.477334432492157</v>
      </c>
    </row>
    <row r="1078" spans="1:9" ht="13.5" x14ac:dyDescent="0.25">
      <c r="A1078" s="3">
        <f>TITRES_STAT!B1081</f>
        <v>43577</v>
      </c>
      <c r="B1078" s="6">
        <f>TITRES_STAT!D1081</f>
        <v>21.427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3.1491580429839044E-2</v>
      </c>
      <c r="G1078" s="2">
        <f t="shared" si="151"/>
        <v>9.7164505536923379E-2</v>
      </c>
      <c r="H1078" s="2">
        <f t="shared" si="148"/>
        <v>0.3241058064960971</v>
      </c>
      <c r="I1078" s="2">
        <f t="shared" si="149"/>
        <v>24.477334432492157</v>
      </c>
    </row>
    <row r="1079" spans="1:9" ht="13.5" x14ac:dyDescent="0.25">
      <c r="A1079" s="3">
        <f>TITRES_STAT!B1082</f>
        <v>43578</v>
      </c>
      <c r="B1079" s="6">
        <f>TITRES_STAT!D1082</f>
        <v>22.062000000000001</v>
      </c>
      <c r="C1079" s="2">
        <f t="shared" si="144"/>
        <v>0.63500000000000156</v>
      </c>
      <c r="D1079" s="2">
        <f t="shared" si="145"/>
        <v>0.63500000000000156</v>
      </c>
      <c r="E1079" s="2">
        <f t="shared" si="146"/>
        <v>0</v>
      </c>
      <c r="F1079" s="2">
        <f t="shared" si="151"/>
        <v>7.4599324684850643E-2</v>
      </c>
      <c r="G1079" s="2">
        <f t="shared" si="151"/>
        <v>9.0224183712857425E-2</v>
      </c>
      <c r="H1079" s="2">
        <f t="shared" si="148"/>
        <v>0.82682182996818676</v>
      </c>
      <c r="I1079" s="2">
        <f t="shared" si="149"/>
        <v>45.260124244441812</v>
      </c>
    </row>
    <row r="1080" spans="1:9" ht="13.5" x14ac:dyDescent="0.25">
      <c r="A1080" s="3">
        <f>TITRES_STAT!B1083</f>
        <v>43579</v>
      </c>
      <c r="B1080" s="6">
        <f>TITRES_STAT!D1083</f>
        <v>22.062000000000001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6.9270801493075601E-2</v>
      </c>
      <c r="G1080" s="2">
        <f t="shared" si="151"/>
        <v>8.3779599161939028E-2</v>
      </c>
      <c r="H1080" s="2">
        <f t="shared" si="148"/>
        <v>0.82682182996818687</v>
      </c>
      <c r="I1080" s="2">
        <f t="shared" si="149"/>
        <v>45.260124244441812</v>
      </c>
    </row>
    <row r="1081" spans="1:9" ht="13.5" x14ac:dyDescent="0.25">
      <c r="A1081" s="3">
        <f>TITRES_STAT!B1084</f>
        <v>43580</v>
      </c>
      <c r="B1081" s="6">
        <f>TITRES_STAT!D1084</f>
        <v>22.062000000000001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6.4322887100713058E-2</v>
      </c>
      <c r="G1081" s="2">
        <f t="shared" si="151"/>
        <v>7.7795342078943383E-2</v>
      </c>
      <c r="H1081" s="2">
        <f t="shared" si="148"/>
        <v>0.82682182996818687</v>
      </c>
      <c r="I1081" s="2">
        <f t="shared" si="149"/>
        <v>45.260124244441812</v>
      </c>
    </row>
    <row r="1082" spans="1:9" ht="13.5" x14ac:dyDescent="0.25">
      <c r="A1082" s="3">
        <f>TITRES_STAT!B1085</f>
        <v>43581</v>
      </c>
      <c r="B1082" s="6">
        <f>TITRES_STAT!D1085</f>
        <v>22.062000000000001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5.9728395164947837E-2</v>
      </c>
      <c r="G1082" s="2">
        <f t="shared" si="151"/>
        <v>7.2238531930447422E-2</v>
      </c>
      <c r="H1082" s="2">
        <f t="shared" si="148"/>
        <v>0.82682182996818687</v>
      </c>
      <c r="I1082" s="2">
        <f t="shared" si="149"/>
        <v>45.260124244441812</v>
      </c>
    </row>
    <row r="1083" spans="1:9" ht="13.5" x14ac:dyDescent="0.25">
      <c r="A1083" s="3">
        <f>TITRES_STAT!B1086</f>
        <v>43584</v>
      </c>
      <c r="B1083" s="6">
        <f>TITRES_STAT!D1086</f>
        <v>22.062000000000001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5.5462081224594416E-2</v>
      </c>
      <c r="G1083" s="2">
        <f t="shared" si="151"/>
        <v>6.7078636792558322E-2</v>
      </c>
      <c r="H1083" s="2">
        <f t="shared" si="148"/>
        <v>0.82682182996818676</v>
      </c>
      <c r="I1083" s="2">
        <f t="shared" si="149"/>
        <v>45.260124244441812</v>
      </c>
    </row>
    <row r="1084" spans="1:9" ht="13.5" x14ac:dyDescent="0.25">
      <c r="A1084" s="3">
        <f>TITRES_STAT!B1087</f>
        <v>43585</v>
      </c>
      <c r="B1084" s="6">
        <f>TITRES_STAT!D1087</f>
        <v>22.062000000000001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5.1500503994266242E-2</v>
      </c>
      <c r="G1084" s="2">
        <f t="shared" si="151"/>
        <v>6.228730559308987E-2</v>
      </c>
      <c r="H1084" s="2">
        <f t="shared" si="148"/>
        <v>0.82682182996818676</v>
      </c>
      <c r="I1084" s="2">
        <f t="shared" si="149"/>
        <v>45.260124244441812</v>
      </c>
    </row>
    <row r="1085" spans="1:9" ht="13.5" x14ac:dyDescent="0.25">
      <c r="A1085" s="3">
        <f>TITRES_STAT!B1088</f>
        <v>43587</v>
      </c>
      <c r="B1085" s="6">
        <f>TITRES_STAT!D1088</f>
        <v>22.062000000000001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4.7821896566104367E-2</v>
      </c>
      <c r="G1085" s="2">
        <f t="shared" si="152"/>
        <v>5.7838212336440598E-2</v>
      </c>
      <c r="H1085" s="2">
        <f t="shared" si="148"/>
        <v>0.82682182996818676</v>
      </c>
      <c r="I1085" s="2">
        <f t="shared" si="149"/>
        <v>45.260124244441812</v>
      </c>
    </row>
    <row r="1086" spans="1:9" ht="13.5" x14ac:dyDescent="0.25">
      <c r="A1086" s="3">
        <f>TITRES_STAT!B1089</f>
        <v>43588</v>
      </c>
      <c r="B1086" s="6">
        <f>TITRES_STAT!D1089</f>
        <v>22.062000000000001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4.4406046811382625E-2</v>
      </c>
      <c r="G1086" s="2">
        <f t="shared" si="152"/>
        <v>5.3706911455266272E-2</v>
      </c>
      <c r="H1086" s="2">
        <f t="shared" si="148"/>
        <v>0.82682182996818665</v>
      </c>
      <c r="I1086" s="2">
        <f t="shared" si="149"/>
        <v>45.260124244441805</v>
      </c>
    </row>
    <row r="1087" spans="1:9" ht="13.5" x14ac:dyDescent="0.25">
      <c r="A1087" s="3">
        <f>TITRES_STAT!B1090</f>
        <v>43591</v>
      </c>
      <c r="B1087" s="6">
        <f>TITRES_STAT!D1090</f>
        <v>22.062000000000001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4.1234186324855295E-2</v>
      </c>
      <c r="G1087" s="2">
        <f t="shared" si="152"/>
        <v>4.9870703494175828E-2</v>
      </c>
      <c r="H1087" s="2">
        <f t="shared" si="148"/>
        <v>0.82682182996818654</v>
      </c>
      <c r="I1087" s="2">
        <f t="shared" si="149"/>
        <v>45.260124244441798</v>
      </c>
    </row>
    <row r="1088" spans="1:9" ht="13.5" x14ac:dyDescent="0.25">
      <c r="A1088" s="3">
        <f>TITRES_STAT!B1091</f>
        <v>43592</v>
      </c>
      <c r="B1088" s="6">
        <f>TITRES_STAT!D1091</f>
        <v>22.062000000000001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3.828888730165135E-2</v>
      </c>
      <c r="G1088" s="2">
        <f t="shared" si="152"/>
        <v>4.6308510387448987E-2</v>
      </c>
      <c r="H1088" s="2">
        <f t="shared" si="148"/>
        <v>0.82682182996818665</v>
      </c>
      <c r="I1088" s="2">
        <f t="shared" si="149"/>
        <v>45.260124244441805</v>
      </c>
    </row>
    <row r="1089" spans="1:9" ht="13.5" x14ac:dyDescent="0.25">
      <c r="A1089" s="3">
        <f>TITRES_STAT!B1092</f>
        <v>43593</v>
      </c>
      <c r="B1089" s="6">
        <f>TITRES_STAT!D1092</f>
        <v>21.994</v>
      </c>
      <c r="C1089" s="2">
        <f t="shared" si="144"/>
        <v>-6.8000000000001393E-2</v>
      </c>
      <c r="D1089" s="2">
        <f t="shared" si="145"/>
        <v>0</v>
      </c>
      <c r="E1089" s="2">
        <f t="shared" si="146"/>
        <v>6.8000000000001393E-2</v>
      </c>
      <c r="F1089" s="2">
        <f t="shared" si="152"/>
        <v>3.5553966780104827E-2</v>
      </c>
      <c r="G1089" s="2">
        <f t="shared" si="152"/>
        <v>4.7857902502631298E-2</v>
      </c>
      <c r="H1089" s="2">
        <f t="shared" si="148"/>
        <v>0.74290691653588492</v>
      </c>
      <c r="I1089" s="2">
        <f t="shared" si="149"/>
        <v>42.624589384982748</v>
      </c>
    </row>
    <row r="1090" spans="1:9" ht="13.5" x14ac:dyDescent="0.25">
      <c r="A1090" s="3">
        <f>TITRES_STAT!B1093</f>
        <v>43594</v>
      </c>
      <c r="B1090" s="6">
        <f>TITRES_STAT!D1093</f>
        <v>21.994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3.3014397724383054E-2</v>
      </c>
      <c r="G1090" s="2">
        <f t="shared" si="152"/>
        <v>4.443948089530049E-2</v>
      </c>
      <c r="H1090" s="2">
        <f t="shared" si="148"/>
        <v>0.74290691653588492</v>
      </c>
      <c r="I1090" s="2">
        <f t="shared" si="149"/>
        <v>42.624589384982748</v>
      </c>
    </row>
    <row r="1091" spans="1:9" ht="13.5" x14ac:dyDescent="0.25">
      <c r="A1091" s="3">
        <f>TITRES_STAT!B1094</f>
        <v>43595</v>
      </c>
      <c r="B1091" s="6">
        <f>TITRES_STAT!D1094</f>
        <v>21.994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3.0656226458355695E-2</v>
      </c>
      <c r="G1091" s="2">
        <f t="shared" si="152"/>
        <v>4.1265232259921888E-2</v>
      </c>
      <c r="H1091" s="2">
        <f t="shared" si="148"/>
        <v>0.74290691653588492</v>
      </c>
      <c r="I1091" s="2">
        <f t="shared" si="149"/>
        <v>42.624589384982748</v>
      </c>
    </row>
    <row r="1092" spans="1:9" ht="13.5" x14ac:dyDescent="0.25">
      <c r="A1092" s="3">
        <f>TITRES_STAT!B1095</f>
        <v>43598</v>
      </c>
      <c r="B1092" s="6">
        <f>TITRES_STAT!D1095</f>
        <v>21.994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2.8466495997044573E-2</v>
      </c>
      <c r="G1092" s="2">
        <f t="shared" si="152"/>
        <v>3.831771566992747E-2</v>
      </c>
      <c r="H1092" s="2">
        <f t="shared" si="148"/>
        <v>0.74290691653588481</v>
      </c>
      <c r="I1092" s="2">
        <f t="shared" si="149"/>
        <v>42.624589384982741</v>
      </c>
    </row>
    <row r="1093" spans="1:9" ht="13.5" x14ac:dyDescent="0.25">
      <c r="A1093" s="3">
        <f>TITRES_STAT!B1096</f>
        <v>43599</v>
      </c>
      <c r="B1093" s="6">
        <f>TITRES_STAT!D1096</f>
        <v>21.994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2.6433174854398531E-2</v>
      </c>
      <c r="G1093" s="2">
        <f t="shared" si="152"/>
        <v>3.5580735979218361E-2</v>
      </c>
      <c r="H1093" s="2">
        <f t="shared" si="148"/>
        <v>0.74290691653588492</v>
      </c>
      <c r="I1093" s="2">
        <f t="shared" si="149"/>
        <v>42.624589384982748</v>
      </c>
    </row>
    <row r="1094" spans="1:9" ht="13.5" x14ac:dyDescent="0.25">
      <c r="A1094" s="3">
        <f>TITRES_STAT!B1097</f>
        <v>43600</v>
      </c>
      <c r="B1094" s="6">
        <f>TITRES_STAT!D1097</f>
        <v>21.994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2.4545090936227205E-2</v>
      </c>
      <c r="G1094" s="2">
        <f t="shared" si="152"/>
        <v>3.3039254837845623E-2</v>
      </c>
      <c r="H1094" s="2">
        <f t="shared" si="148"/>
        <v>0.74290691653588481</v>
      </c>
      <c r="I1094" s="2">
        <f t="shared" si="149"/>
        <v>42.624589384982741</v>
      </c>
    </row>
    <row r="1095" spans="1:9" ht="13.5" x14ac:dyDescent="0.25">
      <c r="A1095" s="3">
        <f>TITRES_STAT!B1098</f>
        <v>43601</v>
      </c>
      <c r="B1095" s="6">
        <f>TITRES_STAT!D1098</f>
        <v>21.443999999999999</v>
      </c>
      <c r="C1095" s="2">
        <f t="shared" si="153"/>
        <v>-0.55000000000000071</v>
      </c>
      <c r="D1095" s="2">
        <f t="shared" si="154"/>
        <v>0</v>
      </c>
      <c r="E1095" s="2">
        <f t="shared" si="155"/>
        <v>0.55000000000000071</v>
      </c>
      <c r="F1095" s="2">
        <f t="shared" si="152"/>
        <v>2.279187015506812E-2</v>
      </c>
      <c r="G1095" s="2">
        <f t="shared" si="152"/>
        <v>6.9965022349428127E-2</v>
      </c>
      <c r="H1095" s="2">
        <f t="shared" si="148"/>
        <v>0.32576092152501707</v>
      </c>
      <c r="I1095" s="2">
        <f t="shared" si="149"/>
        <v>24.571618927362536</v>
      </c>
    </row>
    <row r="1096" spans="1:9" ht="13.5" x14ac:dyDescent="0.25">
      <c r="A1096" s="3">
        <f>TITRES_STAT!B1099</f>
        <v>43602</v>
      </c>
      <c r="B1096" s="6">
        <f>TITRES_STAT!D1099</f>
        <v>21.443999999999999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2.1163879429706111E-2</v>
      </c>
      <c r="G1096" s="2">
        <f t="shared" si="152"/>
        <v>6.4967520753040395E-2</v>
      </c>
      <c r="H1096" s="2">
        <f t="shared" si="148"/>
        <v>0.32576092152501707</v>
      </c>
      <c r="I1096" s="2">
        <f t="shared" si="149"/>
        <v>24.571618927362536</v>
      </c>
    </row>
    <row r="1097" spans="1:9" ht="13.5" x14ac:dyDescent="0.25">
      <c r="A1097" s="3">
        <f>TITRES_STAT!B1100</f>
        <v>43605</v>
      </c>
      <c r="B1097" s="6">
        <f>TITRES_STAT!D1100</f>
        <v>21.443999999999999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1.9652173756155671E-2</v>
      </c>
      <c r="G1097" s="2">
        <f t="shared" si="152"/>
        <v>6.0326983556394653E-2</v>
      </c>
      <c r="H1097" s="2">
        <f t="shared" si="148"/>
        <v>0.32576092152501701</v>
      </c>
      <c r="I1097" s="2">
        <f t="shared" si="149"/>
        <v>24.571618927362536</v>
      </c>
    </row>
    <row r="1098" spans="1:9" ht="13.5" x14ac:dyDescent="0.25">
      <c r="A1098" s="3">
        <f>TITRES_STAT!B1101</f>
        <v>43606</v>
      </c>
      <c r="B1098" s="6">
        <f>TITRES_STAT!D1101</f>
        <v>22.741</v>
      </c>
      <c r="C1098" s="2">
        <f t="shared" si="153"/>
        <v>1.2970000000000006</v>
      </c>
      <c r="D1098" s="2">
        <f t="shared" si="154"/>
        <v>1.2970000000000006</v>
      </c>
      <c r="E1098" s="2">
        <f t="shared" si="155"/>
        <v>0</v>
      </c>
      <c r="F1098" s="2">
        <f t="shared" si="152"/>
        <v>0.11089130420214459</v>
      </c>
      <c r="G1098" s="2">
        <f t="shared" si="152"/>
        <v>5.6017913302366461E-2</v>
      </c>
      <c r="H1098" s="2">
        <f t="shared" si="148"/>
        <v>1.9795686355468014</v>
      </c>
      <c r="I1098" s="2">
        <f t="shared" si="149"/>
        <v>66.438094827895014</v>
      </c>
    </row>
    <row r="1099" spans="1:9" ht="13.5" x14ac:dyDescent="0.25">
      <c r="A1099" s="3">
        <f>TITRES_STAT!B1102</f>
        <v>43607</v>
      </c>
      <c r="B1099" s="6">
        <f>TITRES_STAT!D1102</f>
        <v>22.741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0.10297049675913426</v>
      </c>
      <c r="G1099" s="2">
        <f t="shared" si="152"/>
        <v>5.2016633780768859E-2</v>
      </c>
      <c r="H1099" s="2">
        <f t="shared" si="148"/>
        <v>1.9795686355468014</v>
      </c>
      <c r="I1099" s="2">
        <f t="shared" si="149"/>
        <v>66.438094827895014</v>
      </c>
    </row>
    <row r="1100" spans="1:9" ht="13.5" x14ac:dyDescent="0.25">
      <c r="A1100" s="3">
        <f>TITRES_STAT!B1103</f>
        <v>43608</v>
      </c>
      <c r="B1100" s="6">
        <f>TITRES_STAT!D1103</f>
        <v>23.42</v>
      </c>
      <c r="C1100" s="2">
        <f t="shared" si="153"/>
        <v>0.67900000000000205</v>
      </c>
      <c r="D1100" s="2">
        <f t="shared" si="154"/>
        <v>0.67900000000000205</v>
      </c>
      <c r="E1100" s="2">
        <f t="shared" si="155"/>
        <v>0</v>
      </c>
      <c r="F1100" s="2">
        <f t="shared" si="152"/>
        <v>0.14411546127633912</v>
      </c>
      <c r="G1100" s="2">
        <f t="shared" si="152"/>
        <v>4.8301159939285368E-2</v>
      </c>
      <c r="H1100" s="2">
        <f t="shared" si="148"/>
        <v>2.9836853081270198</v>
      </c>
      <c r="I1100" s="2">
        <f t="shared" si="149"/>
        <v>74.897615583240864</v>
      </c>
    </row>
    <row r="1101" spans="1:9" ht="13.5" x14ac:dyDescent="0.25">
      <c r="A1101" s="3">
        <f>TITRES_STAT!B1104</f>
        <v>43609</v>
      </c>
      <c r="B1101" s="6">
        <f>TITRES_STAT!D1104</f>
        <v>23.42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0.1338214997566006</v>
      </c>
      <c r="G1101" s="2">
        <f t="shared" si="156"/>
        <v>4.4851077086479271E-2</v>
      </c>
      <c r="H1101" s="2">
        <f t="shared" si="148"/>
        <v>2.9836853081270194</v>
      </c>
      <c r="I1101" s="2">
        <f t="shared" si="149"/>
        <v>74.897615583240864</v>
      </c>
    </row>
    <row r="1102" spans="1:9" ht="13.5" x14ac:dyDescent="0.25">
      <c r="A1102" s="3">
        <f>TITRES_STAT!B1105</f>
        <v>43612</v>
      </c>
      <c r="B1102" s="6">
        <f>TITRES_STAT!D1105</f>
        <v>23.42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0.1242628212025577</v>
      </c>
      <c r="G1102" s="2">
        <f t="shared" si="156"/>
        <v>4.1647428723159317E-2</v>
      </c>
      <c r="H1102" s="2">
        <f t="shared" si="148"/>
        <v>2.9836853081270198</v>
      </c>
      <c r="I1102" s="2">
        <f t="shared" si="149"/>
        <v>74.897615583240864</v>
      </c>
    </row>
    <row r="1103" spans="1:9" ht="13.5" x14ac:dyDescent="0.25">
      <c r="A1103" s="3">
        <f>TITRES_STAT!B1106</f>
        <v>43613</v>
      </c>
      <c r="B1103" s="6">
        <f>TITRES_STAT!D1106</f>
        <v>23.42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0.11538690540237502</v>
      </c>
      <c r="G1103" s="2">
        <f t="shared" si="156"/>
        <v>3.867261238579079E-2</v>
      </c>
      <c r="H1103" s="2">
        <f t="shared" si="148"/>
        <v>2.9836853081270203</v>
      </c>
      <c r="I1103" s="2">
        <f t="shared" si="149"/>
        <v>74.897615583240878</v>
      </c>
    </row>
    <row r="1104" spans="1:9" ht="13.5" x14ac:dyDescent="0.25">
      <c r="A1104" s="3">
        <f>TITRES_STAT!B1107</f>
        <v>43614</v>
      </c>
      <c r="B1104" s="6">
        <f>TITRES_STAT!D1107</f>
        <v>23.42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0.10714498358791967</v>
      </c>
      <c r="G1104" s="2">
        <f t="shared" si="156"/>
        <v>3.5910282929662876E-2</v>
      </c>
      <c r="H1104" s="2">
        <f t="shared" si="148"/>
        <v>2.9836853081270207</v>
      </c>
      <c r="I1104" s="2">
        <f t="shared" si="149"/>
        <v>74.897615583240878</v>
      </c>
    </row>
    <row r="1105" spans="1:9" ht="13.5" x14ac:dyDescent="0.25">
      <c r="A1105" s="3">
        <f>TITRES_STAT!B1108</f>
        <v>43615</v>
      </c>
      <c r="B1105" s="6">
        <f>TITRES_STAT!D1108</f>
        <v>23.42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9.9491770474496838E-2</v>
      </c>
      <c r="G1105" s="2">
        <f t="shared" si="156"/>
        <v>3.3345262720401239E-2</v>
      </c>
      <c r="H1105" s="2">
        <f t="shared" ref="H1105:H1168" si="157">F1105/G1105</f>
        <v>2.9836853081270212</v>
      </c>
      <c r="I1105" s="2">
        <f t="shared" ref="I1105:I1168" si="158">IF(G1105=0,100,100-(100/(1+H1105)))</f>
        <v>74.897615583240878</v>
      </c>
    </row>
    <row r="1106" spans="1:9" ht="13.5" x14ac:dyDescent="0.25">
      <c r="A1106" s="3">
        <f>TITRES_STAT!B1109</f>
        <v>43616</v>
      </c>
      <c r="B1106" s="6">
        <f>TITRES_STAT!D1109</f>
        <v>23.42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9.2385215440604199E-2</v>
      </c>
      <c r="G1106" s="2">
        <f t="shared" si="156"/>
        <v>3.0963458240372579E-2</v>
      </c>
      <c r="H1106" s="2">
        <f t="shared" si="157"/>
        <v>2.9836853081270207</v>
      </c>
      <c r="I1106" s="2">
        <f t="shared" si="158"/>
        <v>74.897615583240878</v>
      </c>
    </row>
    <row r="1107" spans="1:9" ht="13.5" x14ac:dyDescent="0.25">
      <c r="A1107" s="3">
        <f>TITRES_STAT!B1110</f>
        <v>43619</v>
      </c>
      <c r="B1107" s="6">
        <f>TITRES_STAT!D1110</f>
        <v>23.42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8.5786271480561047E-2</v>
      </c>
      <c r="G1107" s="2">
        <f t="shared" si="156"/>
        <v>2.8751782651774537E-2</v>
      </c>
      <c r="H1107" s="2">
        <f t="shared" si="157"/>
        <v>2.9836853081270212</v>
      </c>
      <c r="I1107" s="2">
        <f t="shared" si="158"/>
        <v>74.897615583240878</v>
      </c>
    </row>
    <row r="1108" spans="1:9" ht="13.5" x14ac:dyDescent="0.25">
      <c r="A1108" s="3">
        <f>TITRES_STAT!B1111</f>
        <v>43623</v>
      </c>
      <c r="B1108" s="6">
        <f>TITRES_STAT!D1111</f>
        <v>23.42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7.9658680660520967E-2</v>
      </c>
      <c r="G1108" s="2">
        <f t="shared" si="156"/>
        <v>2.6698083890933498E-2</v>
      </c>
      <c r="H1108" s="2">
        <f t="shared" si="157"/>
        <v>2.9836853081270207</v>
      </c>
      <c r="I1108" s="2">
        <f t="shared" si="158"/>
        <v>74.897615583240878</v>
      </c>
    </row>
    <row r="1109" spans="1:9" ht="13.5" x14ac:dyDescent="0.25">
      <c r="A1109" s="3">
        <f>TITRES_STAT!B1112</f>
        <v>43626</v>
      </c>
      <c r="B1109" s="6">
        <f>TITRES_STAT!D1112</f>
        <v>23.42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7.3968774899055179E-2</v>
      </c>
      <c r="G1109" s="2">
        <f t="shared" si="156"/>
        <v>2.4791077898723961E-2</v>
      </c>
      <c r="H1109" s="2">
        <f t="shared" si="157"/>
        <v>2.9836853081270207</v>
      </c>
      <c r="I1109" s="2">
        <f t="shared" si="158"/>
        <v>74.897615583240878</v>
      </c>
    </row>
    <row r="1110" spans="1:9" ht="13.5" x14ac:dyDescent="0.25">
      <c r="A1110" s="3">
        <f>TITRES_STAT!B1113</f>
        <v>43627</v>
      </c>
      <c r="B1110" s="6">
        <f>TITRES_STAT!D1113</f>
        <v>23.42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6.8685290977694088E-2</v>
      </c>
      <c r="G1110" s="2">
        <f t="shared" si="156"/>
        <v>2.302028662024368E-2</v>
      </c>
      <c r="H1110" s="2">
        <f t="shared" si="157"/>
        <v>2.9836853081270203</v>
      </c>
      <c r="I1110" s="2">
        <f t="shared" si="158"/>
        <v>74.897615583240878</v>
      </c>
    </row>
    <row r="1111" spans="1:9" ht="13.5" x14ac:dyDescent="0.25">
      <c r="A1111" s="3">
        <f>TITRES_STAT!B1114</f>
        <v>43628</v>
      </c>
      <c r="B1111" s="6">
        <f>TITRES_STAT!D1114</f>
        <v>23.42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6.3779198765001655E-2</v>
      </c>
      <c r="G1111" s="2">
        <f t="shared" si="156"/>
        <v>2.1375980433083419E-2</v>
      </c>
      <c r="H1111" s="2">
        <f t="shared" si="157"/>
        <v>2.9836853081270203</v>
      </c>
      <c r="I1111" s="2">
        <f t="shared" si="158"/>
        <v>74.897615583240878</v>
      </c>
    </row>
    <row r="1112" spans="1:9" ht="13.5" x14ac:dyDescent="0.25">
      <c r="A1112" s="3">
        <f>TITRES_STAT!B1115</f>
        <v>43629</v>
      </c>
      <c r="B1112" s="6">
        <f>TITRES_STAT!D1115</f>
        <v>23.42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5.9223541710358672E-2</v>
      </c>
      <c r="G1112" s="2">
        <f t="shared" si="156"/>
        <v>1.9849124687863175E-2</v>
      </c>
      <c r="H1112" s="2">
        <f t="shared" si="157"/>
        <v>2.9836853081270198</v>
      </c>
      <c r="I1112" s="2">
        <f t="shared" si="158"/>
        <v>74.897615583240864</v>
      </c>
    </row>
    <row r="1113" spans="1:9" ht="13.5" x14ac:dyDescent="0.25">
      <c r="A1113" s="3">
        <f>TITRES_STAT!B1116</f>
        <v>43630</v>
      </c>
      <c r="B1113" s="6">
        <f>TITRES_STAT!D1116</f>
        <v>22.774999999999999</v>
      </c>
      <c r="C1113" s="2">
        <f t="shared" si="153"/>
        <v>-0.64500000000000313</v>
      </c>
      <c r="D1113" s="2">
        <f t="shared" si="154"/>
        <v>0</v>
      </c>
      <c r="E1113" s="2">
        <f t="shared" si="155"/>
        <v>0.64500000000000313</v>
      </c>
      <c r="F1113" s="2">
        <f t="shared" si="156"/>
        <v>5.4993288731047342E-2</v>
      </c>
      <c r="G1113" s="2">
        <f t="shared" si="156"/>
        <v>6.4502758638730312E-2</v>
      </c>
      <c r="H1113" s="2">
        <f t="shared" si="157"/>
        <v>0.85257266342755977</v>
      </c>
      <c r="I1113" s="2">
        <f t="shared" si="158"/>
        <v>46.02101068738444</v>
      </c>
    </row>
    <row r="1114" spans="1:9" ht="13.5" x14ac:dyDescent="0.25">
      <c r="A1114" s="3">
        <f>TITRES_STAT!B1117</f>
        <v>43633</v>
      </c>
      <c r="B1114" s="6">
        <f>TITRES_STAT!D1117</f>
        <v>22.774999999999999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5.106519667882968E-2</v>
      </c>
      <c r="G1114" s="2">
        <f t="shared" si="156"/>
        <v>5.9895418735963865E-2</v>
      </c>
      <c r="H1114" s="2">
        <f t="shared" si="157"/>
        <v>0.85257266342755977</v>
      </c>
      <c r="I1114" s="2">
        <f t="shared" si="158"/>
        <v>46.02101068738444</v>
      </c>
    </row>
    <row r="1115" spans="1:9" ht="13.5" x14ac:dyDescent="0.25">
      <c r="A1115" s="3">
        <f>TITRES_STAT!B1118</f>
        <v>43634</v>
      </c>
      <c r="B1115" s="6">
        <f>TITRES_STAT!D1118</f>
        <v>22.774999999999999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4.7417682630341844E-2</v>
      </c>
      <c r="G1115" s="2">
        <f t="shared" si="156"/>
        <v>5.5617174540537877E-2</v>
      </c>
      <c r="H1115" s="2">
        <f t="shared" si="157"/>
        <v>0.85257266342755977</v>
      </c>
      <c r="I1115" s="2">
        <f t="shared" si="158"/>
        <v>46.02101068738444</v>
      </c>
    </row>
    <row r="1116" spans="1:9" ht="13.5" x14ac:dyDescent="0.25">
      <c r="A1116" s="3">
        <f>TITRES_STAT!B1119</f>
        <v>43635</v>
      </c>
      <c r="B1116" s="6">
        <f>TITRES_STAT!D1119</f>
        <v>22.774999999999999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4.4030705299603137E-2</v>
      </c>
      <c r="G1116" s="2">
        <f t="shared" si="156"/>
        <v>5.1644519216213748E-2</v>
      </c>
      <c r="H1116" s="2">
        <f t="shared" si="157"/>
        <v>0.85257266342755955</v>
      </c>
      <c r="I1116" s="2">
        <f t="shared" si="158"/>
        <v>46.021010687384425</v>
      </c>
    </row>
    <row r="1117" spans="1:9" ht="13.5" x14ac:dyDescent="0.25">
      <c r="A1117" s="3">
        <f>TITRES_STAT!B1120</f>
        <v>43636</v>
      </c>
      <c r="B1117" s="6">
        <f>TITRES_STAT!D1120</f>
        <v>22.774999999999999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4.0885654921060055E-2</v>
      </c>
      <c r="G1117" s="2">
        <f t="shared" si="159"/>
        <v>4.7955624986484195E-2</v>
      </c>
      <c r="H1117" s="2">
        <f t="shared" si="157"/>
        <v>0.85257266342755955</v>
      </c>
      <c r="I1117" s="2">
        <f t="shared" si="158"/>
        <v>46.021010687384425</v>
      </c>
    </row>
    <row r="1118" spans="1:9" ht="13.5" x14ac:dyDescent="0.25">
      <c r="A1118" s="3">
        <f>TITRES_STAT!B1121</f>
        <v>43637</v>
      </c>
      <c r="B1118" s="6">
        <f>TITRES_STAT!D1121</f>
        <v>22.774999999999999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3.7965250998127198E-2</v>
      </c>
      <c r="G1118" s="2">
        <f t="shared" si="159"/>
        <v>4.4530223201735324E-2</v>
      </c>
      <c r="H1118" s="2">
        <f t="shared" si="157"/>
        <v>0.85257266342755966</v>
      </c>
      <c r="I1118" s="2">
        <f t="shared" si="158"/>
        <v>46.021010687384432</v>
      </c>
    </row>
    <row r="1119" spans="1:9" ht="13.5" x14ac:dyDescent="0.25">
      <c r="A1119" s="3">
        <f>TITRES_STAT!B1122</f>
        <v>43640</v>
      </c>
      <c r="B1119" s="6">
        <f>TITRES_STAT!D1122</f>
        <v>22.774999999999999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3.5253447355403825E-2</v>
      </c>
      <c r="G1119" s="2">
        <f t="shared" si="159"/>
        <v>4.1349492973039949E-2</v>
      </c>
      <c r="H1119" s="2">
        <f t="shared" si="157"/>
        <v>0.85257266342755944</v>
      </c>
      <c r="I1119" s="2">
        <f t="shared" si="158"/>
        <v>46.021010687384425</v>
      </c>
    </row>
    <row r="1120" spans="1:9" ht="13.5" x14ac:dyDescent="0.25">
      <c r="A1120" s="3">
        <f>TITRES_STAT!B1123</f>
        <v>43641</v>
      </c>
      <c r="B1120" s="6">
        <f>TITRES_STAT!D1123</f>
        <v>22.774999999999999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3.2735343972874982E-2</v>
      </c>
      <c r="G1120" s="2">
        <f t="shared" si="159"/>
        <v>3.8395957760679951E-2</v>
      </c>
      <c r="H1120" s="2">
        <f t="shared" si="157"/>
        <v>0.85257266342755955</v>
      </c>
      <c r="I1120" s="2">
        <f t="shared" si="158"/>
        <v>46.021010687384425</v>
      </c>
    </row>
    <row r="1121" spans="1:9" ht="13.5" x14ac:dyDescent="0.25">
      <c r="A1121" s="3">
        <f>TITRES_STAT!B1124</f>
        <v>43642</v>
      </c>
      <c r="B1121" s="6">
        <f>TITRES_STAT!D1124</f>
        <v>22.774999999999999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3.0397105117669628E-2</v>
      </c>
      <c r="G1121" s="2">
        <f t="shared" si="159"/>
        <v>3.5653389349202813E-2</v>
      </c>
      <c r="H1121" s="2">
        <f t="shared" si="157"/>
        <v>0.85257266342755955</v>
      </c>
      <c r="I1121" s="2">
        <f t="shared" si="158"/>
        <v>46.021010687384425</v>
      </c>
    </row>
    <row r="1122" spans="1:9" ht="13.5" x14ac:dyDescent="0.25">
      <c r="A1122" s="3">
        <f>TITRES_STAT!B1125</f>
        <v>43643</v>
      </c>
      <c r="B1122" s="6">
        <f>TITRES_STAT!D1125</f>
        <v>22.774999999999999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2.8225883323550367E-2</v>
      </c>
      <c r="G1122" s="2">
        <f t="shared" si="159"/>
        <v>3.3106718681402615E-2</v>
      </c>
      <c r="H1122" s="2">
        <f t="shared" si="157"/>
        <v>0.85257266342755944</v>
      </c>
      <c r="I1122" s="2">
        <f t="shared" si="158"/>
        <v>46.021010687384425</v>
      </c>
    </row>
    <row r="1123" spans="1:9" ht="13.5" x14ac:dyDescent="0.25">
      <c r="A1123" s="3">
        <f>TITRES_STAT!B1126</f>
        <v>43644</v>
      </c>
      <c r="B1123" s="6">
        <f>TITRES_STAT!D1126</f>
        <v>22.774999999999999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2.6209748800439629E-2</v>
      </c>
      <c r="G1123" s="2">
        <f t="shared" si="159"/>
        <v>3.0741953061302427E-2</v>
      </c>
      <c r="H1123" s="2">
        <f t="shared" si="157"/>
        <v>0.85257266342755955</v>
      </c>
      <c r="I1123" s="2">
        <f t="shared" si="158"/>
        <v>46.021010687384425</v>
      </c>
    </row>
    <row r="1124" spans="1:9" ht="13.5" x14ac:dyDescent="0.25">
      <c r="A1124" s="3">
        <f>TITRES_STAT!B1127</f>
        <v>43647</v>
      </c>
      <c r="B1124" s="6">
        <f>TITRES_STAT!D1127</f>
        <v>22.774999999999999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2.4337623886122511E-2</v>
      </c>
      <c r="G1124" s="2">
        <f t="shared" si="159"/>
        <v>2.8546099271209397E-2</v>
      </c>
      <c r="H1124" s="2">
        <f t="shared" si="157"/>
        <v>0.85257266342755955</v>
      </c>
      <c r="I1124" s="2">
        <f t="shared" si="158"/>
        <v>46.021010687384425</v>
      </c>
    </row>
    <row r="1125" spans="1:9" ht="13.5" x14ac:dyDescent="0.25">
      <c r="A1125" s="3">
        <f>TITRES_STAT!B1128</f>
        <v>43648</v>
      </c>
      <c r="B1125" s="6">
        <f>TITRES_STAT!D1128</f>
        <v>22.774999999999999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2.2599222179970901E-2</v>
      </c>
      <c r="G1125" s="2">
        <f t="shared" si="159"/>
        <v>2.6507092180408726E-2</v>
      </c>
      <c r="H1125" s="2">
        <f t="shared" si="157"/>
        <v>0.85257266342755944</v>
      </c>
      <c r="I1125" s="2">
        <f t="shared" si="158"/>
        <v>46.021010687384425</v>
      </c>
    </row>
    <row r="1126" spans="1:9" ht="13.5" x14ac:dyDescent="0.25">
      <c r="A1126" s="3">
        <f>TITRES_STAT!B1129</f>
        <v>43649</v>
      </c>
      <c r="B1126" s="6">
        <f>TITRES_STAT!D1129</f>
        <v>22.774999999999999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2.0984992024258693E-2</v>
      </c>
      <c r="G1126" s="2">
        <f t="shared" si="159"/>
        <v>2.4613728453236672E-2</v>
      </c>
      <c r="H1126" s="2">
        <f t="shared" si="157"/>
        <v>0.85257266342755944</v>
      </c>
      <c r="I1126" s="2">
        <f t="shared" si="158"/>
        <v>46.021010687384425</v>
      </c>
    </row>
    <row r="1127" spans="1:9" ht="13.5" x14ac:dyDescent="0.25">
      <c r="A1127" s="3">
        <f>TITRES_STAT!B1130</f>
        <v>43650</v>
      </c>
      <c r="B1127" s="6">
        <f>TITRES_STAT!D1130</f>
        <v>22.774999999999999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1.948606402252593E-2</v>
      </c>
      <c r="G1127" s="2">
        <f t="shared" si="159"/>
        <v>2.2855604992291195E-2</v>
      </c>
      <c r="H1127" s="2">
        <f t="shared" si="157"/>
        <v>0.85257266342755955</v>
      </c>
      <c r="I1127" s="2">
        <f t="shared" si="158"/>
        <v>46.021010687384425</v>
      </c>
    </row>
    <row r="1128" spans="1:9" ht="13.5" x14ac:dyDescent="0.25">
      <c r="A1128" s="3">
        <f>TITRES_STAT!B1131</f>
        <v>43651</v>
      </c>
      <c r="B1128" s="6">
        <f>TITRES_STAT!D1131</f>
        <v>23.187999999999999</v>
      </c>
      <c r="C1128" s="2">
        <f t="shared" si="153"/>
        <v>0.41300000000000026</v>
      </c>
      <c r="D1128" s="2">
        <f t="shared" si="154"/>
        <v>0.41300000000000026</v>
      </c>
      <c r="E1128" s="2">
        <f t="shared" si="155"/>
        <v>0</v>
      </c>
      <c r="F1128" s="2">
        <f t="shared" si="159"/>
        <v>4.7594202306631236E-2</v>
      </c>
      <c r="G1128" s="2">
        <f t="shared" si="159"/>
        <v>2.1223061778556113E-2</v>
      </c>
      <c r="H1128" s="2">
        <f t="shared" si="157"/>
        <v>2.2425700308105712</v>
      </c>
      <c r="I1128" s="2">
        <f t="shared" si="158"/>
        <v>69.160265144681489</v>
      </c>
    </row>
    <row r="1129" spans="1:9" ht="13.5" x14ac:dyDescent="0.25">
      <c r="A1129" s="3">
        <f>TITRES_STAT!B1132</f>
        <v>43654</v>
      </c>
      <c r="B1129" s="6">
        <f>TITRES_STAT!D1132</f>
        <v>23.187999999999999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4.4194616427586146E-2</v>
      </c>
      <c r="G1129" s="2">
        <f t="shared" si="159"/>
        <v>1.9707128794373533E-2</v>
      </c>
      <c r="H1129" s="2">
        <f t="shared" si="157"/>
        <v>2.2425700308105712</v>
      </c>
      <c r="I1129" s="2">
        <f t="shared" si="158"/>
        <v>69.160265144681489</v>
      </c>
    </row>
    <row r="1130" spans="1:9" ht="13.5" x14ac:dyDescent="0.25">
      <c r="A1130" s="3">
        <f>TITRES_STAT!B1133</f>
        <v>43655</v>
      </c>
      <c r="B1130" s="6">
        <f>TITRES_STAT!D1133</f>
        <v>23.187999999999999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4.103785811132999E-2</v>
      </c>
      <c r="G1130" s="2">
        <f t="shared" si="159"/>
        <v>1.8299476737632568E-2</v>
      </c>
      <c r="H1130" s="2">
        <f t="shared" si="157"/>
        <v>2.2425700308105707</v>
      </c>
      <c r="I1130" s="2">
        <f t="shared" si="158"/>
        <v>69.160265144681489</v>
      </c>
    </row>
    <row r="1131" spans="1:9" ht="13.5" x14ac:dyDescent="0.25">
      <c r="A1131" s="3">
        <f>TITRES_STAT!B1134</f>
        <v>43656</v>
      </c>
      <c r="B1131" s="6">
        <f>TITRES_STAT!D1134</f>
        <v>23.187999999999999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3.8106582531949276E-2</v>
      </c>
      <c r="G1131" s="2">
        <f t="shared" si="159"/>
        <v>1.6992371256373099E-2</v>
      </c>
      <c r="H1131" s="2">
        <f t="shared" si="157"/>
        <v>2.2425700308105707</v>
      </c>
      <c r="I1131" s="2">
        <f t="shared" si="158"/>
        <v>69.160265144681489</v>
      </c>
    </row>
    <row r="1132" spans="1:9" ht="13.5" x14ac:dyDescent="0.25">
      <c r="A1132" s="3">
        <f>TITRES_STAT!B1135</f>
        <v>43657</v>
      </c>
      <c r="B1132" s="6">
        <f>TITRES_STAT!D1135</f>
        <v>23.187999999999999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3.5384683779667185E-2</v>
      </c>
      <c r="G1132" s="2">
        <f t="shared" si="159"/>
        <v>1.577863045234645E-2</v>
      </c>
      <c r="H1132" s="2">
        <f t="shared" si="157"/>
        <v>2.2425700308105707</v>
      </c>
      <c r="I1132" s="2">
        <f t="shared" si="158"/>
        <v>69.160265144681489</v>
      </c>
    </row>
    <row r="1133" spans="1:9" ht="13.5" x14ac:dyDescent="0.25">
      <c r="A1133" s="3">
        <f>TITRES_STAT!B1136</f>
        <v>43658</v>
      </c>
      <c r="B1133" s="6">
        <f>TITRES_STAT!D1136</f>
        <v>23.187999999999999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3.2857206366833813E-2</v>
      </c>
      <c r="G1133" s="2">
        <f t="shared" si="160"/>
        <v>1.4651585420035989E-2</v>
      </c>
      <c r="H1133" s="2">
        <f t="shared" si="157"/>
        <v>2.2425700308105707</v>
      </c>
      <c r="I1133" s="2">
        <f t="shared" si="158"/>
        <v>69.160265144681489</v>
      </c>
    </row>
    <row r="1134" spans="1:9" ht="13.5" x14ac:dyDescent="0.25">
      <c r="A1134" s="3">
        <f>TITRES_STAT!B1137</f>
        <v>43661</v>
      </c>
      <c r="B1134" s="6">
        <f>TITRES_STAT!D1137</f>
        <v>23.187999999999999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3.0510263054917112E-2</v>
      </c>
      <c r="G1134" s="2">
        <f t="shared" si="160"/>
        <v>1.3605043604319132E-2</v>
      </c>
      <c r="H1134" s="2">
        <f t="shared" si="157"/>
        <v>2.2425700308105707</v>
      </c>
      <c r="I1134" s="2">
        <f t="shared" si="158"/>
        <v>69.160265144681489</v>
      </c>
    </row>
    <row r="1135" spans="1:9" ht="13.5" x14ac:dyDescent="0.25">
      <c r="A1135" s="3">
        <f>TITRES_STAT!B1138</f>
        <v>43662</v>
      </c>
      <c r="B1135" s="6">
        <f>TITRES_STAT!D1138</f>
        <v>23.187999999999999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2.8330958550994462E-2</v>
      </c>
      <c r="G1135" s="2">
        <f t="shared" si="160"/>
        <v>1.2633254775439194E-2</v>
      </c>
      <c r="H1135" s="2">
        <f t="shared" si="157"/>
        <v>2.2425700308105707</v>
      </c>
      <c r="I1135" s="2">
        <f t="shared" si="158"/>
        <v>69.160265144681489</v>
      </c>
    </row>
    <row r="1136" spans="1:9" ht="13.5" x14ac:dyDescent="0.25">
      <c r="A1136" s="3">
        <f>TITRES_STAT!B1139</f>
        <v>43663</v>
      </c>
      <c r="B1136" s="6">
        <f>TITRES_STAT!D1139</f>
        <v>23.187999999999999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2.6307318654494854E-2</v>
      </c>
      <c r="G1136" s="2">
        <f t="shared" si="160"/>
        <v>1.1730879434336395E-2</v>
      </c>
      <c r="H1136" s="2">
        <f t="shared" si="157"/>
        <v>2.2425700308105703</v>
      </c>
      <c r="I1136" s="2">
        <f t="shared" si="158"/>
        <v>69.160265144681475</v>
      </c>
    </row>
    <row r="1137" spans="1:9" ht="13.5" x14ac:dyDescent="0.25">
      <c r="A1137" s="3">
        <f>TITRES_STAT!B1140</f>
        <v>43664</v>
      </c>
      <c r="B1137" s="6">
        <f>TITRES_STAT!D1140</f>
        <v>23.187999999999999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2.4428224464888078E-2</v>
      </c>
      <c r="G1137" s="2">
        <f t="shared" si="160"/>
        <v>1.0892959474740938E-2</v>
      </c>
      <c r="H1137" s="2">
        <f t="shared" si="157"/>
        <v>2.2425700308105703</v>
      </c>
      <c r="I1137" s="2">
        <f t="shared" si="158"/>
        <v>69.160265144681475</v>
      </c>
    </row>
    <row r="1138" spans="1:9" ht="13.5" x14ac:dyDescent="0.25">
      <c r="A1138" s="3">
        <f>TITRES_STAT!B1141</f>
        <v>43665</v>
      </c>
      <c r="B1138" s="6">
        <f>TITRES_STAT!D1141</f>
        <v>23.187999999999999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2.2683351288824646E-2</v>
      </c>
      <c r="G1138" s="2">
        <f t="shared" si="160"/>
        <v>1.0114890940830871E-2</v>
      </c>
      <c r="H1138" s="2">
        <f t="shared" si="157"/>
        <v>2.2425700308105703</v>
      </c>
      <c r="I1138" s="2">
        <f t="shared" si="158"/>
        <v>69.160265144681475</v>
      </c>
    </row>
    <row r="1139" spans="1:9" ht="13.5" x14ac:dyDescent="0.25">
      <c r="A1139" s="3">
        <f>TITRES_STAT!B1142</f>
        <v>43668</v>
      </c>
      <c r="B1139" s="6">
        <f>TITRES_STAT!D1142</f>
        <v>23.187999999999999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2.1063111911051455E-2</v>
      </c>
      <c r="G1139" s="2">
        <f t="shared" si="160"/>
        <v>9.3923987307715229E-3</v>
      </c>
      <c r="H1139" s="2">
        <f t="shared" si="157"/>
        <v>2.2425700308105703</v>
      </c>
      <c r="I1139" s="2">
        <f t="shared" si="158"/>
        <v>69.160265144681475</v>
      </c>
    </row>
    <row r="1140" spans="1:9" ht="13.5" x14ac:dyDescent="0.25">
      <c r="A1140" s="3">
        <f>TITRES_STAT!B1143</f>
        <v>43669</v>
      </c>
      <c r="B1140" s="6">
        <f>TITRES_STAT!D1143</f>
        <v>23.187999999999999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1.955860391740492E-2</v>
      </c>
      <c r="G1140" s="2">
        <f t="shared" si="160"/>
        <v>8.7215131071449858E-3</v>
      </c>
      <c r="H1140" s="2">
        <f t="shared" si="157"/>
        <v>2.2425700308105698</v>
      </c>
      <c r="I1140" s="2">
        <f t="shared" si="158"/>
        <v>69.160265144681475</v>
      </c>
    </row>
    <row r="1141" spans="1:9" ht="13.5" x14ac:dyDescent="0.25">
      <c r="A1141" s="3">
        <f>TITRES_STAT!B1144</f>
        <v>43670</v>
      </c>
      <c r="B1141" s="6">
        <f>TITRES_STAT!D1144</f>
        <v>23.187999999999999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1.8161560780447426E-2</v>
      </c>
      <c r="G1141" s="2">
        <f t="shared" si="160"/>
        <v>8.0985478852060571E-3</v>
      </c>
      <c r="H1141" s="2">
        <f t="shared" si="157"/>
        <v>2.2425700308105703</v>
      </c>
      <c r="I1141" s="2">
        <f t="shared" si="158"/>
        <v>69.160265144681475</v>
      </c>
    </row>
    <row r="1142" spans="1:9" ht="13.5" x14ac:dyDescent="0.25">
      <c r="A1142" s="3">
        <f>TITRES_STAT!B1145</f>
        <v>43672</v>
      </c>
      <c r="B1142" s="6">
        <f>TITRES_STAT!D1145</f>
        <v>23.187999999999999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1.6864306438986894E-2</v>
      </c>
      <c r="G1142" s="2">
        <f t="shared" si="160"/>
        <v>7.52008017911991E-3</v>
      </c>
      <c r="H1142" s="2">
        <f t="shared" si="157"/>
        <v>2.2425700308105703</v>
      </c>
      <c r="I1142" s="2">
        <f t="shared" si="158"/>
        <v>69.160265144681475</v>
      </c>
    </row>
    <row r="1143" spans="1:9" ht="13.5" x14ac:dyDescent="0.25">
      <c r="A1143" s="3">
        <f>TITRES_STAT!B1146</f>
        <v>43675</v>
      </c>
      <c r="B1143" s="6">
        <f>TITRES_STAT!D1146</f>
        <v>23.187999999999999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1.5659713121916403E-2</v>
      </c>
      <c r="G1143" s="2">
        <f t="shared" si="160"/>
        <v>6.9829315948970591E-3</v>
      </c>
      <c r="H1143" s="2">
        <f t="shared" si="157"/>
        <v>2.2425700308105703</v>
      </c>
      <c r="I1143" s="2">
        <f t="shared" si="158"/>
        <v>69.160265144681475</v>
      </c>
    </row>
    <row r="1144" spans="1:9" ht="13.5" x14ac:dyDescent="0.25">
      <c r="A1144" s="3">
        <f>TITRES_STAT!B1147</f>
        <v>43676</v>
      </c>
      <c r="B1144" s="6">
        <f>TITRES_STAT!D1147</f>
        <v>23.187999999999999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1.454116218463666E-2</v>
      </c>
      <c r="G1144" s="2">
        <f t="shared" si="160"/>
        <v>6.4841507666901265E-3</v>
      </c>
      <c r="H1144" s="2">
        <f t="shared" si="157"/>
        <v>2.2425700308105703</v>
      </c>
      <c r="I1144" s="2">
        <f t="shared" si="158"/>
        <v>69.160265144681475</v>
      </c>
    </row>
    <row r="1145" spans="1:9" ht="13.5" x14ac:dyDescent="0.25">
      <c r="A1145" s="3">
        <f>TITRES_STAT!B1148</f>
        <v>43677</v>
      </c>
      <c r="B1145" s="6">
        <f>TITRES_STAT!D1148</f>
        <v>23.187999999999999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1.3502507742876898E-2</v>
      </c>
      <c r="G1145" s="2">
        <f t="shared" si="160"/>
        <v>6.0209971404979745E-3</v>
      </c>
      <c r="H1145" s="2">
        <f t="shared" si="157"/>
        <v>2.2425700308105703</v>
      </c>
      <c r="I1145" s="2">
        <f t="shared" si="158"/>
        <v>69.160265144681475</v>
      </c>
    </row>
    <row r="1146" spans="1:9" ht="13.5" x14ac:dyDescent="0.25">
      <c r="A1146" s="3">
        <f>TITRES_STAT!B1149</f>
        <v>43678</v>
      </c>
      <c r="B1146" s="6">
        <f>TITRES_STAT!D1149</f>
        <v>23.187999999999999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1.2538042904099976E-2</v>
      </c>
      <c r="G1146" s="2">
        <f t="shared" si="160"/>
        <v>5.590925916176691E-3</v>
      </c>
      <c r="H1146" s="2">
        <f t="shared" si="157"/>
        <v>2.2425700308105698</v>
      </c>
      <c r="I1146" s="2">
        <f t="shared" si="158"/>
        <v>69.160265144681475</v>
      </c>
    </row>
    <row r="1147" spans="1:9" ht="13.5" x14ac:dyDescent="0.25">
      <c r="A1147" s="3">
        <f>TITRES_STAT!B1150</f>
        <v>43679</v>
      </c>
      <c r="B1147" s="6">
        <f>TITRES_STAT!D1150</f>
        <v>23.187999999999999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1.1642468410949977E-2</v>
      </c>
      <c r="G1147" s="2">
        <f t="shared" si="160"/>
        <v>5.1915740650212133E-3</v>
      </c>
      <c r="H1147" s="2">
        <f t="shared" si="157"/>
        <v>2.2425700308105698</v>
      </c>
      <c r="I1147" s="2">
        <f t="shared" si="158"/>
        <v>69.160265144681475</v>
      </c>
    </row>
    <row r="1148" spans="1:9" ht="13.5" x14ac:dyDescent="0.25">
      <c r="A1148" s="3">
        <f>TITRES_STAT!B1151</f>
        <v>43682</v>
      </c>
      <c r="B1148" s="6">
        <f>TITRES_STAT!D1151</f>
        <v>23.187999999999999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1.081086352445355E-2</v>
      </c>
      <c r="G1148" s="2">
        <f t="shared" si="160"/>
        <v>4.8207473460911265E-3</v>
      </c>
      <c r="H1148" s="2">
        <f t="shared" si="157"/>
        <v>2.2425700308105698</v>
      </c>
      <c r="I1148" s="2">
        <f t="shared" si="158"/>
        <v>69.160265144681475</v>
      </c>
    </row>
    <row r="1149" spans="1:9" ht="13.5" x14ac:dyDescent="0.25">
      <c r="A1149" s="3">
        <f>TITRES_STAT!B1152</f>
        <v>43683</v>
      </c>
      <c r="B1149" s="6">
        <f>TITRES_STAT!D1152</f>
        <v>23.187999999999999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1.0038658986992582E-2</v>
      </c>
      <c r="G1149" s="2">
        <f t="shared" si="161"/>
        <v>4.4764082499417603E-3</v>
      </c>
      <c r="H1149" s="2">
        <f t="shared" si="157"/>
        <v>2.2425700308105698</v>
      </c>
      <c r="I1149" s="2">
        <f t="shared" si="158"/>
        <v>69.160265144681475</v>
      </c>
    </row>
    <row r="1150" spans="1:9" ht="13.5" x14ac:dyDescent="0.25">
      <c r="A1150" s="3">
        <f>TITRES_STAT!B1153</f>
        <v>43684</v>
      </c>
      <c r="B1150" s="6">
        <f>TITRES_STAT!D1153</f>
        <v>23.187999999999999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9.321611916493111E-3</v>
      </c>
      <c r="G1150" s="2">
        <f t="shared" si="161"/>
        <v>4.156664803517349E-3</v>
      </c>
      <c r="H1150" s="2">
        <f t="shared" si="157"/>
        <v>2.2425700308105694</v>
      </c>
      <c r="I1150" s="2">
        <f t="shared" si="158"/>
        <v>69.16026514468146</v>
      </c>
    </row>
    <row r="1151" spans="1:9" ht="13.5" x14ac:dyDescent="0.25">
      <c r="A1151" s="3">
        <f>TITRES_STAT!B1154</f>
        <v>43685</v>
      </c>
      <c r="B1151" s="6">
        <f>TITRES_STAT!D1154</f>
        <v>23.187999999999999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8.6557824938864603E-3</v>
      </c>
      <c r="G1151" s="2">
        <f t="shared" si="161"/>
        <v>3.8597601746946813E-3</v>
      </c>
      <c r="H1151" s="2">
        <f t="shared" si="157"/>
        <v>2.2425700308105694</v>
      </c>
      <c r="I1151" s="2">
        <f t="shared" si="158"/>
        <v>69.16026514468146</v>
      </c>
    </row>
    <row r="1152" spans="1:9" ht="13.5" x14ac:dyDescent="0.25">
      <c r="A1152" s="3">
        <f>TITRES_STAT!B1155</f>
        <v>43686</v>
      </c>
      <c r="B1152" s="6">
        <f>TITRES_STAT!D1155</f>
        <v>23.187999999999999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8.0375123157517131E-3</v>
      </c>
      <c r="G1152" s="2">
        <f t="shared" si="161"/>
        <v>3.5840630193593468E-3</v>
      </c>
      <c r="H1152" s="2">
        <f t="shared" si="157"/>
        <v>2.2425700308105694</v>
      </c>
      <c r="I1152" s="2">
        <f t="shared" si="158"/>
        <v>69.16026514468146</v>
      </c>
    </row>
    <row r="1153" spans="1:9" ht="13.5" x14ac:dyDescent="0.25">
      <c r="A1153" s="3">
        <f>TITRES_STAT!B1156</f>
        <v>43691</v>
      </c>
      <c r="B1153" s="6">
        <f>TITRES_STAT!D1156</f>
        <v>23.187999999999999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7.4634042931980196E-3</v>
      </c>
      <c r="G1153" s="2">
        <f t="shared" si="161"/>
        <v>3.3280585179765363E-3</v>
      </c>
      <c r="H1153" s="2">
        <f t="shared" si="157"/>
        <v>2.2425700308105694</v>
      </c>
      <c r="I1153" s="2">
        <f t="shared" si="158"/>
        <v>69.16026514468146</v>
      </c>
    </row>
    <row r="1154" spans="1:9" ht="13.5" x14ac:dyDescent="0.25">
      <c r="A1154" s="3">
        <f>TITRES_STAT!B1157</f>
        <v>43692</v>
      </c>
      <c r="B1154" s="6">
        <f>TITRES_STAT!D1157</f>
        <v>23.187999999999999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6.9303039865410187E-3</v>
      </c>
      <c r="G1154" s="2">
        <f t="shared" si="161"/>
        <v>3.0903400524067838E-3</v>
      </c>
      <c r="H1154" s="2">
        <f t="shared" si="157"/>
        <v>2.2425700308105698</v>
      </c>
      <c r="I1154" s="2">
        <f t="shared" si="158"/>
        <v>69.160265144681475</v>
      </c>
    </row>
    <row r="1155" spans="1:9" ht="13.5" x14ac:dyDescent="0.25">
      <c r="A1155" s="3">
        <f>TITRES_STAT!B1158</f>
        <v>43693</v>
      </c>
      <c r="B1155" s="6">
        <f>TITRES_STAT!D1158</f>
        <v>23.187999999999999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6.4352822732166599E-3</v>
      </c>
      <c r="G1155" s="2">
        <f t="shared" si="161"/>
        <v>2.8696014772348704E-3</v>
      </c>
      <c r="H1155" s="2">
        <f t="shared" si="157"/>
        <v>2.2425700308105698</v>
      </c>
      <c r="I1155" s="2">
        <f t="shared" si="158"/>
        <v>69.160265144681475</v>
      </c>
    </row>
    <row r="1156" spans="1:9" ht="13.5" x14ac:dyDescent="0.25">
      <c r="A1156" s="3">
        <f>TITRES_STAT!B1159</f>
        <v>43696</v>
      </c>
      <c r="B1156" s="6">
        <f>TITRES_STAT!D1159</f>
        <v>23.187999999999999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5.9756192537011848E-3</v>
      </c>
      <c r="G1156" s="2">
        <f t="shared" si="161"/>
        <v>2.6646299431466653E-3</v>
      </c>
      <c r="H1156" s="2">
        <f t="shared" si="157"/>
        <v>2.2425700308105703</v>
      </c>
      <c r="I1156" s="2">
        <f t="shared" si="158"/>
        <v>69.160265144681475</v>
      </c>
    </row>
    <row r="1157" spans="1:9" ht="13.5" x14ac:dyDescent="0.25">
      <c r="A1157" s="3">
        <f>TITRES_STAT!B1160</f>
        <v>43697</v>
      </c>
      <c r="B1157" s="6">
        <f>TITRES_STAT!D1160</f>
        <v>23.187999999999999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5.5487893070082428E-3</v>
      </c>
      <c r="G1157" s="2">
        <f t="shared" si="161"/>
        <v>2.4742992329219037E-3</v>
      </c>
      <c r="H1157" s="2">
        <f t="shared" si="157"/>
        <v>2.2425700308105698</v>
      </c>
      <c r="I1157" s="2">
        <f t="shared" si="158"/>
        <v>69.160265144681475</v>
      </c>
    </row>
    <row r="1158" spans="1:9" ht="13.5" x14ac:dyDescent="0.25">
      <c r="A1158" s="3">
        <f>TITRES_STAT!B1161</f>
        <v>43698</v>
      </c>
      <c r="B1158" s="6">
        <f>TITRES_STAT!D1161</f>
        <v>23.187999999999999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5.1524472136505114E-3</v>
      </c>
      <c r="G1158" s="2">
        <f t="shared" si="161"/>
        <v>2.297563573427482E-3</v>
      </c>
      <c r="H1158" s="2">
        <f t="shared" si="157"/>
        <v>2.2425700308105698</v>
      </c>
      <c r="I1158" s="2">
        <f t="shared" si="158"/>
        <v>69.160265144681475</v>
      </c>
    </row>
    <row r="1159" spans="1:9" ht="13.5" x14ac:dyDescent="0.25">
      <c r="A1159" s="3">
        <f>TITRES_STAT!B1162</f>
        <v>43699</v>
      </c>
      <c r="B1159" s="6">
        <f>TITRES_STAT!D1162</f>
        <v>23.187999999999999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4.7844152698183328E-3</v>
      </c>
      <c r="G1159" s="2">
        <f t="shared" si="161"/>
        <v>2.1334518896112334E-3</v>
      </c>
      <c r="H1159" s="2">
        <f t="shared" si="157"/>
        <v>2.2425700308105703</v>
      </c>
      <c r="I1159" s="2">
        <f t="shared" si="158"/>
        <v>69.160265144681475</v>
      </c>
    </row>
    <row r="1160" spans="1:9" ht="13.5" x14ac:dyDescent="0.25">
      <c r="A1160" s="3">
        <f>TITRES_STAT!B1163</f>
        <v>43700</v>
      </c>
      <c r="B1160" s="6">
        <f>TITRES_STAT!D1163</f>
        <v>23.187999999999999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4.4426713219741665E-3</v>
      </c>
      <c r="G1160" s="2">
        <f t="shared" si="161"/>
        <v>1.9810624689247168E-3</v>
      </c>
      <c r="H1160" s="2">
        <f t="shared" si="157"/>
        <v>2.2425700308105703</v>
      </c>
      <c r="I1160" s="2">
        <f t="shared" si="158"/>
        <v>69.160265144681475</v>
      </c>
    </row>
    <row r="1161" spans="1:9" ht="13.5" x14ac:dyDescent="0.25">
      <c r="A1161" s="3">
        <f>TITRES_STAT!B1164</f>
        <v>43703</v>
      </c>
      <c r="B1161" s="6">
        <f>TITRES_STAT!D1164</f>
        <v>23.187999999999999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4.1253376561188691E-3</v>
      </c>
      <c r="G1161" s="2">
        <f t="shared" si="161"/>
        <v>1.8395580068586656E-3</v>
      </c>
      <c r="H1161" s="2">
        <f t="shared" si="157"/>
        <v>2.2425700308105703</v>
      </c>
      <c r="I1161" s="2">
        <f t="shared" si="158"/>
        <v>69.160265144681475</v>
      </c>
    </row>
    <row r="1162" spans="1:9" ht="13.5" x14ac:dyDescent="0.25">
      <c r="A1162" s="3">
        <f>TITRES_STAT!B1165</f>
        <v>43704</v>
      </c>
      <c r="B1162" s="6">
        <f>TITRES_STAT!D1165</f>
        <v>23.187999999999999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3.8306706806818069E-3</v>
      </c>
      <c r="G1162" s="2">
        <f t="shared" si="161"/>
        <v>1.7081610063687609E-3</v>
      </c>
      <c r="H1162" s="2">
        <f t="shared" si="157"/>
        <v>2.2425700308105703</v>
      </c>
      <c r="I1162" s="2">
        <f t="shared" si="158"/>
        <v>69.160265144681475</v>
      </c>
    </row>
    <row r="1163" spans="1:9" ht="13.5" x14ac:dyDescent="0.25">
      <c r="A1163" s="3">
        <f>TITRES_STAT!B1166</f>
        <v>43705</v>
      </c>
      <c r="B1163" s="6">
        <f>TITRES_STAT!D1166</f>
        <v>23.187999999999999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3.5570513463473925E-3</v>
      </c>
      <c r="G1163" s="2">
        <f t="shared" si="161"/>
        <v>1.5861495059138495E-3</v>
      </c>
      <c r="H1163" s="2">
        <f t="shared" si="157"/>
        <v>2.2425700308105703</v>
      </c>
      <c r="I1163" s="2">
        <f t="shared" si="158"/>
        <v>69.160265144681475</v>
      </c>
    </row>
    <row r="1164" spans="1:9" ht="13.5" x14ac:dyDescent="0.25">
      <c r="A1164" s="3">
        <f>TITRES_STAT!B1167</f>
        <v>43706</v>
      </c>
      <c r="B1164" s="6">
        <f>TITRES_STAT!D1167</f>
        <v>23.187999999999999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3.302976250179722E-3</v>
      </c>
      <c r="G1164" s="2">
        <f t="shared" si="161"/>
        <v>1.4728531126342887E-3</v>
      </c>
      <c r="H1164" s="2">
        <f t="shared" si="157"/>
        <v>2.2425700308105707</v>
      </c>
      <c r="I1164" s="2">
        <f t="shared" si="158"/>
        <v>69.160265144681489</v>
      </c>
    </row>
    <row r="1165" spans="1:9" ht="13.5" x14ac:dyDescent="0.25">
      <c r="A1165" s="3">
        <f>TITRES_STAT!B1168</f>
        <v>43707</v>
      </c>
      <c r="B1165" s="6">
        <f>TITRES_STAT!D1168</f>
        <v>23.187999999999999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3.067049375166885E-3</v>
      </c>
      <c r="G1165" s="2">
        <f t="shared" si="165"/>
        <v>1.3676493188746965E-3</v>
      </c>
      <c r="H1165" s="2">
        <f t="shared" si="157"/>
        <v>2.2425700308105716</v>
      </c>
      <c r="I1165" s="2">
        <f t="shared" si="158"/>
        <v>69.160265144681489</v>
      </c>
    </row>
    <row r="1166" spans="1:9" ht="13.5" x14ac:dyDescent="0.25">
      <c r="A1166" s="3">
        <f>TITRES_STAT!B1169</f>
        <v>43710</v>
      </c>
      <c r="B1166" s="6">
        <f>TITRES_STAT!D1169</f>
        <v>23.187999999999999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2.8479744197978216E-3</v>
      </c>
      <c r="G1166" s="2">
        <f t="shared" si="165"/>
        <v>1.2699600818122183E-3</v>
      </c>
      <c r="H1166" s="2">
        <f t="shared" si="157"/>
        <v>2.2425700308105707</v>
      </c>
      <c r="I1166" s="2">
        <f t="shared" si="158"/>
        <v>69.160265144681489</v>
      </c>
    </row>
    <row r="1167" spans="1:9" ht="13.5" x14ac:dyDescent="0.25">
      <c r="A1167" s="3">
        <f>TITRES_STAT!B1170</f>
        <v>43711</v>
      </c>
      <c r="B1167" s="6">
        <f>TITRES_STAT!D1170</f>
        <v>22.148</v>
      </c>
      <c r="C1167" s="2">
        <f t="shared" si="162"/>
        <v>-1.0399999999999991</v>
      </c>
      <c r="D1167" s="2">
        <f t="shared" si="163"/>
        <v>0</v>
      </c>
      <c r="E1167" s="2">
        <f t="shared" si="164"/>
        <v>1.0399999999999991</v>
      </c>
      <c r="F1167" s="2">
        <f t="shared" si="165"/>
        <v>2.6445476755265485E-3</v>
      </c>
      <c r="G1167" s="2">
        <f t="shared" si="165"/>
        <v>7.5464962933111293E-2</v>
      </c>
      <c r="H1167" s="2">
        <f t="shared" si="157"/>
        <v>3.5043384012134943E-2</v>
      </c>
      <c r="I1167" s="2">
        <f t="shared" si="158"/>
        <v>3.3856922862785126</v>
      </c>
    </row>
    <row r="1168" spans="1:9" ht="13.5" x14ac:dyDescent="0.25">
      <c r="A1168" s="3">
        <f>TITRES_STAT!B1171</f>
        <v>43712</v>
      </c>
      <c r="B1168" s="6">
        <f>TITRES_STAT!D1171</f>
        <v>22.148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2.4556514129889379E-3</v>
      </c>
      <c r="G1168" s="2">
        <f t="shared" si="165"/>
        <v>7.0074608437889055E-2</v>
      </c>
      <c r="H1168" s="2">
        <f t="shared" si="157"/>
        <v>3.5043384012134943E-2</v>
      </c>
      <c r="I1168" s="2">
        <f t="shared" si="158"/>
        <v>3.3856922862785126</v>
      </c>
    </row>
    <row r="1169" spans="1:9" ht="13.5" x14ac:dyDescent="0.25">
      <c r="A1169" s="3">
        <f>TITRES_STAT!B1172</f>
        <v>43713</v>
      </c>
      <c r="B1169" s="6">
        <f>TITRES_STAT!D1172</f>
        <v>22.148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2.2802477406325852E-3</v>
      </c>
      <c r="G1169" s="2">
        <f t="shared" si="165"/>
        <v>6.5069279263754123E-2</v>
      </c>
      <c r="H1169" s="2">
        <f t="shared" ref="H1169:H1232" si="166">F1169/G1169</f>
        <v>3.5043384012134943E-2</v>
      </c>
      <c r="I1169" s="2">
        <f t="shared" ref="I1169:I1232" si="167">IF(G1169=0,100,100-(100/(1+H1169)))</f>
        <v>3.3856922862785126</v>
      </c>
    </row>
    <row r="1170" spans="1:9" ht="13.5" x14ac:dyDescent="0.25">
      <c r="A1170" s="3">
        <f>TITRES_STAT!B1173</f>
        <v>43714</v>
      </c>
      <c r="B1170" s="6">
        <f>TITRES_STAT!D1173</f>
        <v>22.148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2.1173729020159721E-3</v>
      </c>
      <c r="G1170" s="2">
        <f t="shared" si="165"/>
        <v>6.04214736020574E-2</v>
      </c>
      <c r="H1170" s="2">
        <f t="shared" si="166"/>
        <v>3.504338401213495E-2</v>
      </c>
      <c r="I1170" s="2">
        <f t="shared" si="167"/>
        <v>3.3856922862785126</v>
      </c>
    </row>
    <row r="1171" spans="1:9" ht="13.5" x14ac:dyDescent="0.25">
      <c r="A1171" s="3">
        <f>TITRES_STAT!B1174</f>
        <v>43717</v>
      </c>
      <c r="B1171" s="6">
        <f>TITRES_STAT!D1174</f>
        <v>22.148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1.9661319804434025E-3</v>
      </c>
      <c r="G1171" s="2">
        <f t="shared" si="165"/>
        <v>5.6105654059053302E-2</v>
      </c>
      <c r="H1171" s="2">
        <f t="shared" si="166"/>
        <v>3.5043384012134943E-2</v>
      </c>
      <c r="I1171" s="2">
        <f t="shared" si="167"/>
        <v>3.3856922862785126</v>
      </c>
    </row>
    <row r="1172" spans="1:9" ht="13.5" x14ac:dyDescent="0.25">
      <c r="A1172" s="3">
        <f>TITRES_STAT!B1175</f>
        <v>43718</v>
      </c>
      <c r="B1172" s="6">
        <f>TITRES_STAT!D1175</f>
        <v>22.148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1.8256939818403022E-3</v>
      </c>
      <c r="G1172" s="2">
        <f t="shared" si="165"/>
        <v>5.2098107340549496E-2</v>
      </c>
      <c r="H1172" s="2">
        <f t="shared" si="166"/>
        <v>3.5043384012134943E-2</v>
      </c>
      <c r="I1172" s="2">
        <f t="shared" si="167"/>
        <v>3.3856922862785126</v>
      </c>
    </row>
    <row r="1173" spans="1:9" ht="13.5" x14ac:dyDescent="0.25">
      <c r="A1173" s="3">
        <f>TITRES_STAT!B1176</f>
        <v>43719</v>
      </c>
      <c r="B1173" s="6">
        <f>TITRES_STAT!D1176</f>
        <v>22.148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1.6952872688517091E-3</v>
      </c>
      <c r="G1173" s="2">
        <f t="shared" si="165"/>
        <v>4.8376813959081673E-2</v>
      </c>
      <c r="H1173" s="2">
        <f t="shared" si="166"/>
        <v>3.5043384012134943E-2</v>
      </c>
      <c r="I1173" s="2">
        <f t="shared" si="167"/>
        <v>3.3856922862785126</v>
      </c>
    </row>
    <row r="1174" spans="1:9" ht="13.5" x14ac:dyDescent="0.25">
      <c r="A1174" s="3">
        <f>TITRES_STAT!B1177</f>
        <v>43720</v>
      </c>
      <c r="B1174" s="6">
        <f>TITRES_STAT!D1177</f>
        <v>22.148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1.574195321076587E-3</v>
      </c>
      <c r="G1174" s="2">
        <f t="shared" si="165"/>
        <v>4.4921327247718697E-2</v>
      </c>
      <c r="H1174" s="2">
        <f t="shared" si="166"/>
        <v>3.5043384012134943E-2</v>
      </c>
      <c r="I1174" s="2">
        <f t="shared" si="167"/>
        <v>3.3856922862785126</v>
      </c>
    </row>
    <row r="1175" spans="1:9" ht="13.5" x14ac:dyDescent="0.25">
      <c r="A1175" s="3">
        <f>TITRES_STAT!B1178</f>
        <v>43721</v>
      </c>
      <c r="B1175" s="6">
        <f>TITRES_STAT!D1178</f>
        <v>22.148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1.4617527981425451E-3</v>
      </c>
      <c r="G1175" s="2">
        <f t="shared" si="165"/>
        <v>4.171266101573879E-2</v>
      </c>
      <c r="H1175" s="2">
        <f t="shared" si="166"/>
        <v>3.5043384012134943E-2</v>
      </c>
      <c r="I1175" s="2">
        <f t="shared" si="167"/>
        <v>3.3856922862785126</v>
      </c>
    </row>
    <row r="1176" spans="1:9" ht="13.5" x14ac:dyDescent="0.25">
      <c r="A1176" s="3">
        <f>TITRES_STAT!B1179</f>
        <v>43724</v>
      </c>
      <c r="B1176" s="6">
        <f>TITRES_STAT!D1179</f>
        <v>22.148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1.3573418839895061E-3</v>
      </c>
      <c r="G1176" s="2">
        <f t="shared" si="165"/>
        <v>3.8733185228900305E-2</v>
      </c>
      <c r="H1176" s="2">
        <f t="shared" si="166"/>
        <v>3.5043384012134943E-2</v>
      </c>
      <c r="I1176" s="2">
        <f t="shared" si="167"/>
        <v>3.3856922862785126</v>
      </c>
    </row>
    <row r="1177" spans="1:9" ht="13.5" x14ac:dyDescent="0.25">
      <c r="A1177" s="3">
        <f>TITRES_STAT!B1180</f>
        <v>43725</v>
      </c>
      <c r="B1177" s="6">
        <f>TITRES_STAT!D1180</f>
        <v>22.148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1.26038889227597E-3</v>
      </c>
      <c r="G1177" s="2">
        <f t="shared" si="165"/>
        <v>3.5966529141121709E-2</v>
      </c>
      <c r="H1177" s="2">
        <f t="shared" si="166"/>
        <v>3.5043384012134943E-2</v>
      </c>
      <c r="I1177" s="2">
        <f t="shared" si="167"/>
        <v>3.3856922862785126</v>
      </c>
    </row>
    <row r="1178" spans="1:9" ht="13.5" x14ac:dyDescent="0.25">
      <c r="A1178" s="3">
        <f>TITRES_STAT!B1181</f>
        <v>43726</v>
      </c>
      <c r="B1178" s="6">
        <f>TITRES_STAT!D1181</f>
        <v>22.148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1.1703611142562579E-3</v>
      </c>
      <c r="G1178" s="2">
        <f t="shared" si="165"/>
        <v>3.3397491345327303E-2</v>
      </c>
      <c r="H1178" s="2">
        <f t="shared" si="166"/>
        <v>3.5043384012134943E-2</v>
      </c>
      <c r="I1178" s="2">
        <f t="shared" si="167"/>
        <v>3.3856922862785126</v>
      </c>
    </row>
    <row r="1179" spans="1:9" ht="13.5" x14ac:dyDescent="0.25">
      <c r="A1179" s="3">
        <f>TITRES_STAT!B1182</f>
        <v>43727</v>
      </c>
      <c r="B1179" s="6">
        <f>TITRES_STAT!D1182</f>
        <v>22.148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1.0867638918093823E-3</v>
      </c>
      <c r="G1179" s="2">
        <f t="shared" si="165"/>
        <v>3.1011956249232496E-2</v>
      </c>
      <c r="H1179" s="2">
        <f t="shared" si="166"/>
        <v>3.5043384012134943E-2</v>
      </c>
      <c r="I1179" s="2">
        <f t="shared" si="167"/>
        <v>3.3856922862785126</v>
      </c>
    </row>
    <row r="1180" spans="1:9" ht="13.5" x14ac:dyDescent="0.25">
      <c r="A1180" s="3">
        <f>TITRES_STAT!B1183</f>
        <v>43728</v>
      </c>
      <c r="B1180" s="6">
        <f>TITRES_STAT!D1183</f>
        <v>22.148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1.0091378995372836E-3</v>
      </c>
      <c r="G1180" s="2">
        <f t="shared" si="165"/>
        <v>2.8796816517144462E-2</v>
      </c>
      <c r="H1180" s="2">
        <f t="shared" si="166"/>
        <v>3.5043384012134943E-2</v>
      </c>
      <c r="I1180" s="2">
        <f t="shared" si="167"/>
        <v>3.3856922862785126</v>
      </c>
    </row>
    <row r="1181" spans="1:9" ht="13.5" x14ac:dyDescent="0.25">
      <c r="A1181" s="3">
        <f>TITRES_STAT!B1184</f>
        <v>43731</v>
      </c>
      <c r="B1181" s="6">
        <f>TITRES_STAT!D1184</f>
        <v>22.148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9.3705662099890629E-4</v>
      </c>
      <c r="G1181" s="2">
        <f t="shared" si="168"/>
        <v>2.6739901051634145E-2</v>
      </c>
      <c r="H1181" s="2">
        <f t="shared" si="166"/>
        <v>3.5043384012134943E-2</v>
      </c>
      <c r="I1181" s="2">
        <f t="shared" si="167"/>
        <v>3.3856922862785126</v>
      </c>
    </row>
    <row r="1182" spans="1:9" ht="13.5" x14ac:dyDescent="0.25">
      <c r="A1182" s="3">
        <f>TITRES_STAT!B1185</f>
        <v>43732</v>
      </c>
      <c r="B1182" s="6">
        <f>TITRES_STAT!D1185</f>
        <v>22.148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8.7012400521327014E-4</v>
      </c>
      <c r="G1182" s="2">
        <f t="shared" si="168"/>
        <v>2.482990811937456E-2</v>
      </c>
      <c r="H1182" s="2">
        <f t="shared" si="166"/>
        <v>3.5043384012134943E-2</v>
      </c>
      <c r="I1182" s="2">
        <f t="shared" si="167"/>
        <v>3.3856922862785126</v>
      </c>
    </row>
    <row r="1183" spans="1:9" ht="13.5" x14ac:dyDescent="0.25">
      <c r="A1183" s="3">
        <f>TITRES_STAT!B1186</f>
        <v>43733</v>
      </c>
      <c r="B1183" s="6">
        <f>TITRES_STAT!D1186</f>
        <v>22.148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8.0797229055517943E-4</v>
      </c>
      <c r="G1183" s="2">
        <f t="shared" si="168"/>
        <v>2.3056343253704949E-2</v>
      </c>
      <c r="H1183" s="2">
        <f t="shared" si="166"/>
        <v>3.5043384012134943E-2</v>
      </c>
      <c r="I1183" s="2">
        <f t="shared" si="167"/>
        <v>3.3856922862785126</v>
      </c>
    </row>
    <row r="1184" spans="1:9" ht="13.5" x14ac:dyDescent="0.25">
      <c r="A1184" s="3">
        <f>TITRES_STAT!B1187</f>
        <v>43734</v>
      </c>
      <c r="B1184" s="6">
        <f>TITRES_STAT!D1187</f>
        <v>22.148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7.5025998408695231E-4</v>
      </c>
      <c r="G1184" s="2">
        <f t="shared" si="168"/>
        <v>2.1409461592726026E-2</v>
      </c>
      <c r="H1184" s="2">
        <f t="shared" si="166"/>
        <v>3.5043384012134943E-2</v>
      </c>
      <c r="I1184" s="2">
        <f t="shared" si="167"/>
        <v>3.3856922862785126</v>
      </c>
    </row>
    <row r="1185" spans="1:9" ht="13.5" x14ac:dyDescent="0.25">
      <c r="A1185" s="3">
        <f>TITRES_STAT!B1188</f>
        <v>43735</v>
      </c>
      <c r="B1185" s="6">
        <f>TITRES_STAT!D1188</f>
        <v>22.81</v>
      </c>
      <c r="C1185" s="2">
        <f t="shared" si="162"/>
        <v>0.66199999999999903</v>
      </c>
      <c r="D1185" s="2">
        <f t="shared" si="163"/>
        <v>0.66199999999999903</v>
      </c>
      <c r="E1185" s="2">
        <f t="shared" si="164"/>
        <v>0</v>
      </c>
      <c r="F1185" s="2">
        <f t="shared" si="168"/>
        <v>4.7982384270937817E-2</v>
      </c>
      <c r="G1185" s="2">
        <f t="shared" si="168"/>
        <v>1.988021433610274E-2</v>
      </c>
      <c r="H1185" s="2">
        <f t="shared" si="166"/>
        <v>2.4135747965152041</v>
      </c>
      <c r="I1185" s="2">
        <f t="shared" si="167"/>
        <v>70.705197348513821</v>
      </c>
    </row>
    <row r="1186" spans="1:9" ht="13.5" x14ac:dyDescent="0.25">
      <c r="A1186" s="3">
        <f>TITRES_STAT!B1189</f>
        <v>43738</v>
      </c>
      <c r="B1186" s="6">
        <f>TITRES_STAT!D1189</f>
        <v>22.81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4.4555071108727973E-2</v>
      </c>
      <c r="G1186" s="2">
        <f t="shared" si="168"/>
        <v>1.8460199026381113E-2</v>
      </c>
      <c r="H1186" s="2">
        <f t="shared" si="166"/>
        <v>2.4135747965152046</v>
      </c>
      <c r="I1186" s="2">
        <f t="shared" si="167"/>
        <v>70.705197348513821</v>
      </c>
    </row>
    <row r="1187" spans="1:9" ht="13.5" x14ac:dyDescent="0.25">
      <c r="A1187" s="3">
        <f>TITRES_STAT!B1190</f>
        <v>43739</v>
      </c>
      <c r="B1187" s="6">
        <f>TITRES_STAT!D1190</f>
        <v>22.81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4.1372566029533112E-2</v>
      </c>
      <c r="G1187" s="2">
        <f t="shared" si="168"/>
        <v>1.7141613381639605E-2</v>
      </c>
      <c r="H1187" s="2">
        <f t="shared" si="166"/>
        <v>2.4135747965152041</v>
      </c>
      <c r="I1187" s="2">
        <f t="shared" si="167"/>
        <v>70.705197348513821</v>
      </c>
    </row>
    <row r="1188" spans="1:9" ht="13.5" x14ac:dyDescent="0.25">
      <c r="A1188" s="3">
        <f>TITRES_STAT!B1191</f>
        <v>43740</v>
      </c>
      <c r="B1188" s="6">
        <f>TITRES_STAT!D1191</f>
        <v>22.81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3.8417382741709319E-2</v>
      </c>
      <c r="G1188" s="2">
        <f t="shared" si="168"/>
        <v>1.5917212425808205E-2</v>
      </c>
      <c r="H1188" s="2">
        <f t="shared" si="166"/>
        <v>2.4135747965152041</v>
      </c>
      <c r="I1188" s="2">
        <f t="shared" si="167"/>
        <v>70.705197348513821</v>
      </c>
    </row>
    <row r="1189" spans="1:9" ht="13.5" x14ac:dyDescent="0.25">
      <c r="A1189" s="3">
        <f>TITRES_STAT!B1192</f>
        <v>43741</v>
      </c>
      <c r="B1189" s="6">
        <f>TITRES_STAT!D1192</f>
        <v>22.81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3.5673283974444366E-2</v>
      </c>
      <c r="G1189" s="2">
        <f t="shared" si="168"/>
        <v>1.4780268681107617E-2</v>
      </c>
      <c r="H1189" s="2">
        <f t="shared" si="166"/>
        <v>2.4135747965152046</v>
      </c>
      <c r="I1189" s="2">
        <f t="shared" si="167"/>
        <v>70.705197348513821</v>
      </c>
    </row>
    <row r="1190" spans="1:9" ht="13.5" x14ac:dyDescent="0.25">
      <c r="A1190" s="3">
        <f>TITRES_STAT!B1193</f>
        <v>43742</v>
      </c>
      <c r="B1190" s="6">
        <f>TITRES_STAT!D1193</f>
        <v>22.800999999999998</v>
      </c>
      <c r="C1190" s="2">
        <f t="shared" si="162"/>
        <v>-9.0000000000003411E-3</v>
      </c>
      <c r="D1190" s="2">
        <f t="shared" si="163"/>
        <v>0</v>
      </c>
      <c r="E1190" s="2">
        <f t="shared" si="164"/>
        <v>9.0000000000003411E-3</v>
      </c>
      <c r="F1190" s="2">
        <f t="shared" si="168"/>
        <v>3.3125192261984057E-2</v>
      </c>
      <c r="G1190" s="2">
        <f t="shared" si="168"/>
        <v>1.4367392346742811E-2</v>
      </c>
      <c r="H1190" s="2">
        <f t="shared" si="166"/>
        <v>2.3055813791772568</v>
      </c>
      <c r="I1190" s="2">
        <f t="shared" si="167"/>
        <v>69.74813549291909</v>
      </c>
    </row>
    <row r="1191" spans="1:9" ht="13.5" x14ac:dyDescent="0.25">
      <c r="A1191" s="3">
        <f>TITRES_STAT!B1194</f>
        <v>43745</v>
      </c>
      <c r="B1191" s="6">
        <f>TITRES_STAT!D1194</f>
        <v>22.800999999999998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3.0759107100413768E-2</v>
      </c>
      <c r="G1191" s="2">
        <f t="shared" si="168"/>
        <v>1.3341150036261183E-2</v>
      </c>
      <c r="H1191" s="2">
        <f t="shared" si="166"/>
        <v>2.3055813791772568</v>
      </c>
      <c r="I1191" s="2">
        <f t="shared" si="167"/>
        <v>69.74813549291909</v>
      </c>
    </row>
    <row r="1192" spans="1:9" ht="13.5" x14ac:dyDescent="0.25">
      <c r="A1192" s="3">
        <f>TITRES_STAT!B1195</f>
        <v>43746</v>
      </c>
      <c r="B1192" s="6">
        <f>TITRES_STAT!D1195</f>
        <v>22.800999999999998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2.8562028021812784E-2</v>
      </c>
      <c r="G1192" s="2">
        <f t="shared" si="168"/>
        <v>1.2388210747956813E-2</v>
      </c>
      <c r="H1192" s="2">
        <f t="shared" si="166"/>
        <v>2.3055813791772568</v>
      </c>
      <c r="I1192" s="2">
        <f t="shared" si="167"/>
        <v>69.74813549291909</v>
      </c>
    </row>
    <row r="1193" spans="1:9" ht="13.5" x14ac:dyDescent="0.25">
      <c r="A1193" s="3">
        <f>TITRES_STAT!B1196</f>
        <v>43747</v>
      </c>
      <c r="B1193" s="6">
        <f>TITRES_STAT!D1196</f>
        <v>22.800999999999998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2.6521883163111871E-2</v>
      </c>
      <c r="G1193" s="2">
        <f t="shared" si="168"/>
        <v>1.1503338551674184E-2</v>
      </c>
      <c r="H1193" s="2">
        <f t="shared" si="166"/>
        <v>2.3055813791772568</v>
      </c>
      <c r="I1193" s="2">
        <f t="shared" si="167"/>
        <v>69.74813549291909</v>
      </c>
    </row>
    <row r="1194" spans="1:9" ht="13.5" x14ac:dyDescent="0.25">
      <c r="A1194" s="3">
        <f>TITRES_STAT!B1197</f>
        <v>43748</v>
      </c>
      <c r="B1194" s="6">
        <f>TITRES_STAT!D1197</f>
        <v>22.800999999999998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2.4627462937175309E-2</v>
      </c>
      <c r="G1194" s="2">
        <f t="shared" si="168"/>
        <v>1.0681671512268886E-2</v>
      </c>
      <c r="H1194" s="2">
        <f t="shared" si="166"/>
        <v>2.3055813791772564</v>
      </c>
      <c r="I1194" s="2">
        <f t="shared" si="167"/>
        <v>69.74813549291909</v>
      </c>
    </row>
    <row r="1195" spans="1:9" ht="13.5" x14ac:dyDescent="0.25">
      <c r="A1195" s="3">
        <f>TITRES_STAT!B1198</f>
        <v>43749</v>
      </c>
      <c r="B1195" s="6">
        <f>TITRES_STAT!D1198</f>
        <v>22.800999999999998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2.2868358441662788E-2</v>
      </c>
      <c r="G1195" s="2">
        <f t="shared" si="168"/>
        <v>9.9186949756782505E-3</v>
      </c>
      <c r="H1195" s="2">
        <f t="shared" si="166"/>
        <v>2.3055813791772568</v>
      </c>
      <c r="I1195" s="2">
        <f t="shared" si="167"/>
        <v>69.74813549291909</v>
      </c>
    </row>
    <row r="1196" spans="1:9" ht="13.5" x14ac:dyDescent="0.25">
      <c r="A1196" s="3">
        <f>TITRES_STAT!B1199</f>
        <v>43752</v>
      </c>
      <c r="B1196" s="6">
        <f>TITRES_STAT!D1199</f>
        <v>22.800999999999998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2.1234904267258301E-2</v>
      </c>
      <c r="G1196" s="2">
        <f t="shared" si="168"/>
        <v>9.2102167631298044E-3</v>
      </c>
      <c r="H1196" s="2">
        <f t="shared" si="166"/>
        <v>2.3055813791772564</v>
      </c>
      <c r="I1196" s="2">
        <f t="shared" si="167"/>
        <v>69.74813549291909</v>
      </c>
    </row>
    <row r="1197" spans="1:9" ht="13.5" x14ac:dyDescent="0.25">
      <c r="A1197" s="3">
        <f>TITRES_STAT!B1200</f>
        <v>43754</v>
      </c>
      <c r="B1197" s="6">
        <f>TITRES_STAT!D1200</f>
        <v>22.800999999999998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1.9718125391025566E-2</v>
      </c>
      <c r="G1197" s="2">
        <f t="shared" si="169"/>
        <v>8.5523441371919608E-3</v>
      </c>
      <c r="H1197" s="2">
        <f t="shared" si="166"/>
        <v>2.3055813791772568</v>
      </c>
      <c r="I1197" s="2">
        <f t="shared" si="167"/>
        <v>69.74813549291909</v>
      </c>
    </row>
    <row r="1198" spans="1:9" ht="13.5" x14ac:dyDescent="0.25">
      <c r="A1198" s="3">
        <f>TITRES_STAT!B1201</f>
        <v>43755</v>
      </c>
      <c r="B1198" s="6">
        <f>TITRES_STAT!D1201</f>
        <v>22.800999999999998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1.830968786309517E-2</v>
      </c>
      <c r="G1198" s="2">
        <f t="shared" si="169"/>
        <v>7.9414624131068211E-3</v>
      </c>
      <c r="H1198" s="2">
        <f t="shared" si="166"/>
        <v>2.3055813791772568</v>
      </c>
      <c r="I1198" s="2">
        <f t="shared" si="167"/>
        <v>69.74813549291909</v>
      </c>
    </row>
    <row r="1199" spans="1:9" ht="13.5" x14ac:dyDescent="0.25">
      <c r="A1199" s="3">
        <f>TITRES_STAT!B1202</f>
        <v>43756</v>
      </c>
      <c r="B1199" s="6">
        <f>TITRES_STAT!D1202</f>
        <v>22.81</v>
      </c>
      <c r="C1199" s="2">
        <f t="shared" si="162"/>
        <v>9.0000000000003411E-3</v>
      </c>
      <c r="D1199" s="2">
        <f t="shared" si="163"/>
        <v>9.0000000000003411E-3</v>
      </c>
      <c r="E1199" s="2">
        <f t="shared" si="164"/>
        <v>0</v>
      </c>
      <c r="F1199" s="2">
        <f t="shared" si="169"/>
        <v>1.7644710158588397E-2</v>
      </c>
      <c r="G1199" s="2">
        <f t="shared" si="169"/>
        <v>7.374215097884905E-3</v>
      </c>
      <c r="H1199" s="2">
        <f t="shared" si="166"/>
        <v>2.3927577273477292</v>
      </c>
      <c r="I1199" s="2">
        <f t="shared" si="167"/>
        <v>70.52545214356509</v>
      </c>
    </row>
    <row r="1200" spans="1:9" ht="13.5" x14ac:dyDescent="0.25">
      <c r="A1200" s="3">
        <f>TITRES_STAT!B1203</f>
        <v>43759</v>
      </c>
      <c r="B1200" s="6">
        <f>TITRES_STAT!D1203</f>
        <v>23.196000000000002</v>
      </c>
      <c r="C1200" s="2">
        <f t="shared" si="162"/>
        <v>0.38600000000000279</v>
      </c>
      <c r="D1200" s="2">
        <f t="shared" si="163"/>
        <v>0.38600000000000279</v>
      </c>
      <c r="E1200" s="2">
        <f t="shared" si="164"/>
        <v>0</v>
      </c>
      <c r="F1200" s="2">
        <f t="shared" si="169"/>
        <v>4.3955802290117994E-2</v>
      </c>
      <c r="G1200" s="2">
        <f t="shared" si="169"/>
        <v>6.8474854480359837E-3</v>
      </c>
      <c r="H1200" s="2">
        <f t="shared" si="166"/>
        <v>6.4192618770333461</v>
      </c>
      <c r="I1200" s="2">
        <f t="shared" si="167"/>
        <v>86.521570250868962</v>
      </c>
    </row>
    <row r="1201" spans="1:9" ht="13.5" x14ac:dyDescent="0.25">
      <c r="A1201" s="3">
        <f>TITRES_STAT!B1204</f>
        <v>43760</v>
      </c>
      <c r="B1201" s="6">
        <f>TITRES_STAT!D1204</f>
        <v>23.626000000000001</v>
      </c>
      <c r="C1201" s="2">
        <f t="shared" si="162"/>
        <v>0.42999999999999972</v>
      </c>
      <c r="D1201" s="2">
        <f t="shared" si="163"/>
        <v>0.42999999999999972</v>
      </c>
      <c r="E1201" s="2">
        <f t="shared" si="164"/>
        <v>0</v>
      </c>
      <c r="F1201" s="2">
        <f t="shared" si="169"/>
        <v>7.1530387840823842E-2</v>
      </c>
      <c r="G1201" s="2">
        <f t="shared" si="169"/>
        <v>6.358379344604842E-3</v>
      </c>
      <c r="H1201" s="2">
        <f t="shared" si="166"/>
        <v>11.249782997222114</v>
      </c>
      <c r="I1201" s="2">
        <f t="shared" si="167"/>
        <v>91.836590083050694</v>
      </c>
    </row>
    <row r="1202" spans="1:9" ht="13.5" x14ac:dyDescent="0.25">
      <c r="A1202" s="3">
        <f>TITRES_STAT!B1205</f>
        <v>43761</v>
      </c>
      <c r="B1202" s="6">
        <f>TITRES_STAT!D1205</f>
        <v>24.494</v>
      </c>
      <c r="C1202" s="2">
        <f t="shared" si="162"/>
        <v>0.86799999999999855</v>
      </c>
      <c r="D1202" s="2">
        <f t="shared" si="163"/>
        <v>0.86799999999999855</v>
      </c>
      <c r="E1202" s="2">
        <f t="shared" si="164"/>
        <v>0</v>
      </c>
      <c r="F1202" s="2">
        <f t="shared" si="169"/>
        <v>0.12842107442362202</v>
      </c>
      <c r="G1202" s="2">
        <f t="shared" si="169"/>
        <v>5.9042093914187816E-3</v>
      </c>
      <c r="H1202" s="2">
        <f t="shared" si="166"/>
        <v>21.750765582648558</v>
      </c>
      <c r="I1202" s="2">
        <f t="shared" si="167"/>
        <v>95.604543520229157</v>
      </c>
    </row>
    <row r="1203" spans="1:9" ht="13.5" x14ac:dyDescent="0.25">
      <c r="A1203" s="3">
        <f>TITRES_STAT!B1206</f>
        <v>43762</v>
      </c>
      <c r="B1203" s="6">
        <f>TITRES_STAT!D1206</f>
        <v>24.914999999999999</v>
      </c>
      <c r="C1203" s="2">
        <f t="shared" si="162"/>
        <v>0.42099999999999937</v>
      </c>
      <c r="D1203" s="2">
        <f t="shared" si="163"/>
        <v>0.42099999999999937</v>
      </c>
      <c r="E1203" s="2">
        <f t="shared" si="164"/>
        <v>0</v>
      </c>
      <c r="F1203" s="2">
        <f t="shared" si="169"/>
        <v>0.14931956910764896</v>
      </c>
      <c r="G1203" s="2">
        <f t="shared" si="169"/>
        <v>5.4824801491745829E-3</v>
      </c>
      <c r="H1203" s="2">
        <f t="shared" si="166"/>
        <v>27.235770134093386</v>
      </c>
      <c r="I1203" s="2">
        <f t="shared" si="167"/>
        <v>96.458393040986877</v>
      </c>
    </row>
    <row r="1204" spans="1:9" ht="13.5" x14ac:dyDescent="0.25">
      <c r="A1204" s="3">
        <f>TITRES_STAT!B1207</f>
        <v>43763</v>
      </c>
      <c r="B1204" s="6">
        <f>TITRES_STAT!D1207</f>
        <v>25.344000000000001</v>
      </c>
      <c r="C1204" s="2">
        <f t="shared" si="162"/>
        <v>0.42900000000000205</v>
      </c>
      <c r="D1204" s="2">
        <f t="shared" si="163"/>
        <v>0.42900000000000205</v>
      </c>
      <c r="E1204" s="2">
        <f t="shared" si="164"/>
        <v>0</v>
      </c>
      <c r="F1204" s="2">
        <f t="shared" si="169"/>
        <v>0.169296742742817</v>
      </c>
      <c r="G1204" s="2">
        <f t="shared" si="169"/>
        <v>5.0908744242335411E-3</v>
      </c>
      <c r="H1204" s="2">
        <f t="shared" si="166"/>
        <v>33.254943774871357</v>
      </c>
      <c r="I1204" s="2">
        <f t="shared" si="167"/>
        <v>97.080713351707274</v>
      </c>
    </row>
    <row r="1205" spans="1:9" ht="13.5" x14ac:dyDescent="0.25">
      <c r="A1205" s="3">
        <f>TITRES_STAT!B1208</f>
        <v>43766</v>
      </c>
      <c r="B1205" s="6">
        <f>TITRES_STAT!D1208</f>
        <v>26.1</v>
      </c>
      <c r="C1205" s="2">
        <f t="shared" si="162"/>
        <v>0.75600000000000023</v>
      </c>
      <c r="D1205" s="2">
        <f t="shared" si="163"/>
        <v>0.75600000000000023</v>
      </c>
      <c r="E1205" s="2">
        <f t="shared" si="164"/>
        <v>0</v>
      </c>
      <c r="F1205" s="2">
        <f t="shared" si="169"/>
        <v>0.21120411826118723</v>
      </c>
      <c r="G1205" s="2">
        <f t="shared" si="169"/>
        <v>4.727240536788288E-3</v>
      </c>
      <c r="H1205" s="2">
        <f t="shared" si="166"/>
        <v>44.678098484212192</v>
      </c>
      <c r="I1205" s="2">
        <f t="shared" si="167"/>
        <v>97.810767012673196</v>
      </c>
    </row>
    <row r="1206" spans="1:9" ht="13.5" x14ac:dyDescent="0.25">
      <c r="A1206" s="3">
        <f>TITRES_STAT!B1209</f>
        <v>43767</v>
      </c>
      <c r="B1206" s="6">
        <f>TITRES_STAT!D1209</f>
        <v>26.632999999999999</v>
      </c>
      <c r="C1206" s="2">
        <f t="shared" si="162"/>
        <v>0.5329999999999977</v>
      </c>
      <c r="D1206" s="2">
        <f t="shared" si="163"/>
        <v>0.5329999999999977</v>
      </c>
      <c r="E1206" s="2">
        <f t="shared" si="164"/>
        <v>0</v>
      </c>
      <c r="F1206" s="2">
        <f t="shared" si="169"/>
        <v>0.23418953838538797</v>
      </c>
      <c r="G1206" s="2">
        <f t="shared" si="169"/>
        <v>4.3895804984462675E-3</v>
      </c>
      <c r="H1206" s="2">
        <f t="shared" si="166"/>
        <v>53.351234467230185</v>
      </c>
      <c r="I1206" s="2">
        <f t="shared" si="167"/>
        <v>98.160115386886147</v>
      </c>
    </row>
    <row r="1207" spans="1:9" ht="13.5" x14ac:dyDescent="0.25">
      <c r="A1207" s="3">
        <f>TITRES_STAT!B1210</f>
        <v>43768</v>
      </c>
      <c r="B1207" s="6">
        <f>TITRES_STAT!D1210</f>
        <v>27.062999999999999</v>
      </c>
      <c r="C1207" s="2">
        <f t="shared" si="162"/>
        <v>0.42999999999999972</v>
      </c>
      <c r="D1207" s="2">
        <f t="shared" si="163"/>
        <v>0.42999999999999972</v>
      </c>
      <c r="E1207" s="2">
        <f t="shared" si="164"/>
        <v>0</v>
      </c>
      <c r="F1207" s="2">
        <f t="shared" si="169"/>
        <v>0.24817599992928879</v>
      </c>
      <c r="G1207" s="2">
        <f t="shared" si="169"/>
        <v>4.0760390342715344E-3</v>
      </c>
      <c r="H1207" s="2">
        <f t="shared" si="166"/>
        <v>60.886561154741877</v>
      </c>
      <c r="I1207" s="2">
        <f t="shared" si="167"/>
        <v>98.384140302286966</v>
      </c>
    </row>
    <row r="1208" spans="1:9" ht="13.5" x14ac:dyDescent="0.25">
      <c r="A1208" s="3">
        <f>TITRES_STAT!B1211</f>
        <v>43769</v>
      </c>
      <c r="B1208" s="6">
        <f>TITRES_STAT!D1211</f>
        <v>27.071000000000002</v>
      </c>
      <c r="C1208" s="2">
        <f t="shared" si="162"/>
        <v>8.0000000000026716E-3</v>
      </c>
      <c r="D1208" s="2">
        <f t="shared" si="163"/>
        <v>8.0000000000026716E-3</v>
      </c>
      <c r="E1208" s="2">
        <f t="shared" si="164"/>
        <v>0</v>
      </c>
      <c r="F1208" s="2">
        <f t="shared" si="169"/>
        <v>0.23102057136291121</v>
      </c>
      <c r="G1208" s="2">
        <f t="shared" si="169"/>
        <v>3.7848933889664252E-3</v>
      </c>
      <c r="H1208" s="2">
        <f t="shared" si="166"/>
        <v>61.037537288731421</v>
      </c>
      <c r="I1208" s="2">
        <f t="shared" si="167"/>
        <v>98.388072699685253</v>
      </c>
    </row>
    <row r="1209" spans="1:9" ht="13.5" x14ac:dyDescent="0.25">
      <c r="A1209" s="3">
        <f>TITRES_STAT!B1212</f>
        <v>43770</v>
      </c>
      <c r="B1209" s="6">
        <f>TITRES_STAT!D1212</f>
        <v>27.303000000000001</v>
      </c>
      <c r="C1209" s="2">
        <f t="shared" si="162"/>
        <v>0.23199999999999932</v>
      </c>
      <c r="D1209" s="2">
        <f t="shared" si="163"/>
        <v>0.23199999999999932</v>
      </c>
      <c r="E1209" s="2">
        <f t="shared" si="164"/>
        <v>0</v>
      </c>
      <c r="F1209" s="2">
        <f t="shared" si="169"/>
        <v>0.23109053055127465</v>
      </c>
      <c r="G1209" s="2">
        <f t="shared" si="169"/>
        <v>3.5145438611831089E-3</v>
      </c>
      <c r="H1209" s="2">
        <f t="shared" si="166"/>
        <v>65.752638088711208</v>
      </c>
      <c r="I1209" s="2">
        <f t="shared" si="167"/>
        <v>98.501931865717353</v>
      </c>
    </row>
    <row r="1210" spans="1:9" ht="13.5" x14ac:dyDescent="0.25">
      <c r="A1210" s="3">
        <f>TITRES_STAT!B1213</f>
        <v>43773</v>
      </c>
      <c r="B1210" s="6">
        <f>TITRES_STAT!D1213</f>
        <v>27.492000000000001</v>
      </c>
      <c r="C1210" s="2">
        <f t="shared" si="162"/>
        <v>0.18900000000000006</v>
      </c>
      <c r="D1210" s="2">
        <f t="shared" si="163"/>
        <v>0.18900000000000006</v>
      </c>
      <c r="E1210" s="2">
        <f t="shared" si="164"/>
        <v>0</v>
      </c>
      <c r="F1210" s="2">
        <f t="shared" si="169"/>
        <v>0.22808406408332646</v>
      </c>
      <c r="G1210" s="2">
        <f t="shared" si="169"/>
        <v>3.263505013955744E-3</v>
      </c>
      <c r="H1210" s="2">
        <f t="shared" si="166"/>
        <v>69.889294825033005</v>
      </c>
      <c r="I1210" s="2">
        <f t="shared" si="167"/>
        <v>98.589349770697851</v>
      </c>
    </row>
    <row r="1211" spans="1:9" ht="13.5" x14ac:dyDescent="0.25">
      <c r="A1211" s="3">
        <f>TITRES_STAT!B1214</f>
        <v>43774</v>
      </c>
      <c r="B1211" s="6">
        <f>TITRES_STAT!D1214</f>
        <v>27.492000000000001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0.21179234522023171</v>
      </c>
      <c r="G1211" s="2">
        <f t="shared" si="169"/>
        <v>3.0303975129589052E-3</v>
      </c>
      <c r="H1211" s="2">
        <f t="shared" si="166"/>
        <v>69.889294825033005</v>
      </c>
      <c r="I1211" s="2">
        <f t="shared" si="167"/>
        <v>98.589349770697851</v>
      </c>
    </row>
    <row r="1212" spans="1:9" ht="13.5" x14ac:dyDescent="0.25">
      <c r="A1212" s="3">
        <f>TITRES_STAT!B1215</f>
        <v>43775</v>
      </c>
      <c r="B1212" s="6">
        <f>TITRES_STAT!D1215</f>
        <v>28.111000000000001</v>
      </c>
      <c r="C1212" s="2">
        <f t="shared" si="162"/>
        <v>0.61899999999999977</v>
      </c>
      <c r="D1212" s="2">
        <f t="shared" si="163"/>
        <v>0.61899999999999977</v>
      </c>
      <c r="E1212" s="2">
        <f t="shared" si="164"/>
        <v>0</v>
      </c>
      <c r="F1212" s="2">
        <f t="shared" si="169"/>
        <v>0.24087860627592944</v>
      </c>
      <c r="G1212" s="2">
        <f t="shared" si="169"/>
        <v>2.8139405477475544E-3</v>
      </c>
      <c r="H1212" s="2">
        <f t="shared" si="166"/>
        <v>85.60188184101581</v>
      </c>
      <c r="I1212" s="2">
        <f t="shared" si="167"/>
        <v>98.845290681054934</v>
      </c>
    </row>
    <row r="1213" spans="1:9" ht="13.5" x14ac:dyDescent="0.25">
      <c r="A1213" s="3">
        <f>TITRES_STAT!B1216</f>
        <v>43776</v>
      </c>
      <c r="B1213" s="6">
        <f>TITRES_STAT!D1216</f>
        <v>28.265000000000001</v>
      </c>
      <c r="C1213" s="2">
        <f t="shared" si="162"/>
        <v>0.15399999999999991</v>
      </c>
      <c r="D1213" s="2">
        <f t="shared" si="163"/>
        <v>0.15399999999999991</v>
      </c>
      <c r="E1213" s="2">
        <f t="shared" si="164"/>
        <v>0</v>
      </c>
      <c r="F1213" s="2">
        <f t="shared" ref="F1213:G1228" si="170">((F1212*13)+D1213)/14</f>
        <v>0.23467299154193449</v>
      </c>
      <c r="G1213" s="2">
        <f t="shared" si="170"/>
        <v>2.6129447943370149E-3</v>
      </c>
      <c r="H1213" s="2">
        <f t="shared" si="166"/>
        <v>89.811691410601853</v>
      </c>
      <c r="I1213" s="2">
        <f t="shared" si="167"/>
        <v>98.898820202039261</v>
      </c>
    </row>
    <row r="1214" spans="1:9" ht="13.5" x14ac:dyDescent="0.25">
      <c r="A1214" s="3">
        <f>TITRES_STAT!B1217</f>
        <v>43777</v>
      </c>
      <c r="B1214" s="6">
        <f>TITRES_STAT!D1217</f>
        <v>29.975000000000001</v>
      </c>
      <c r="C1214" s="2">
        <f t="shared" si="162"/>
        <v>1.7100000000000009</v>
      </c>
      <c r="D1214" s="2">
        <f t="shared" si="163"/>
        <v>1.7100000000000009</v>
      </c>
      <c r="E1214" s="2">
        <f t="shared" si="164"/>
        <v>0</v>
      </c>
      <c r="F1214" s="2">
        <f t="shared" si="170"/>
        <v>0.3400534921460821</v>
      </c>
      <c r="G1214" s="2">
        <f t="shared" si="170"/>
        <v>2.4263058804557995E-3</v>
      </c>
      <c r="H1214" s="2">
        <f t="shared" si="166"/>
        <v>140.15277087907833</v>
      </c>
      <c r="I1214" s="2">
        <f t="shared" si="167"/>
        <v>99.291547736702469</v>
      </c>
    </row>
    <row r="1215" spans="1:9" ht="13.5" x14ac:dyDescent="0.25">
      <c r="A1215" s="3">
        <f>TITRES_STAT!B1218</f>
        <v>43780</v>
      </c>
      <c r="B1215" s="6">
        <f>TITRES_STAT!D1218</f>
        <v>29.975000000000001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0.31576395699279053</v>
      </c>
      <c r="G1215" s="2">
        <f t="shared" si="170"/>
        <v>2.2529983175660997E-3</v>
      </c>
      <c r="H1215" s="2">
        <f t="shared" si="166"/>
        <v>140.15277087907833</v>
      </c>
      <c r="I1215" s="2">
        <f t="shared" si="167"/>
        <v>99.291547736702469</v>
      </c>
    </row>
    <row r="1216" spans="1:9" ht="13.5" x14ac:dyDescent="0.25">
      <c r="A1216" s="3">
        <f>TITRES_STAT!B1219</f>
        <v>43781</v>
      </c>
      <c r="B1216" s="6">
        <f>TITRES_STAT!D1219</f>
        <v>29.975000000000001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0.29320938863616258</v>
      </c>
      <c r="G1216" s="2">
        <f t="shared" si="170"/>
        <v>2.0920698663113783E-3</v>
      </c>
      <c r="H1216" s="2">
        <f t="shared" si="166"/>
        <v>140.1527708790783</v>
      </c>
      <c r="I1216" s="2">
        <f t="shared" si="167"/>
        <v>99.291547736702469</v>
      </c>
    </row>
    <row r="1217" spans="1:9" ht="13.5" x14ac:dyDescent="0.25">
      <c r="A1217" s="3">
        <f>TITRES_STAT!B1220</f>
        <v>43782</v>
      </c>
      <c r="B1217" s="6">
        <f>TITRES_STAT!D1220</f>
        <v>29.975000000000001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0.27226586087643667</v>
      </c>
      <c r="G1217" s="2">
        <f t="shared" si="170"/>
        <v>1.9426363044319941E-3</v>
      </c>
      <c r="H1217" s="2">
        <f t="shared" si="166"/>
        <v>140.1527708790783</v>
      </c>
      <c r="I1217" s="2">
        <f t="shared" si="167"/>
        <v>99.291547736702469</v>
      </c>
    </row>
    <row r="1218" spans="1:9" ht="13.5" x14ac:dyDescent="0.25">
      <c r="A1218" s="3">
        <f>TITRES_STAT!B1221</f>
        <v>43783</v>
      </c>
      <c r="B1218" s="6">
        <f>TITRES_STAT!D1221</f>
        <v>29.975000000000001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0.25281829938526262</v>
      </c>
      <c r="G1218" s="2">
        <f t="shared" si="170"/>
        <v>1.8038765684011374E-3</v>
      </c>
      <c r="H1218" s="2">
        <f t="shared" si="166"/>
        <v>140.1527708790783</v>
      </c>
      <c r="I1218" s="2">
        <f t="shared" si="167"/>
        <v>99.291547736702469</v>
      </c>
    </row>
    <row r="1219" spans="1:9" ht="13.5" x14ac:dyDescent="0.25">
      <c r="A1219" s="3">
        <f>TITRES_STAT!B1222</f>
        <v>43784</v>
      </c>
      <c r="B1219" s="6">
        <f>TITRES_STAT!D1222</f>
        <v>29.975000000000001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0.23475984942917244</v>
      </c>
      <c r="G1219" s="2">
        <f t="shared" si="170"/>
        <v>1.6750282420867706E-3</v>
      </c>
      <c r="H1219" s="2">
        <f t="shared" si="166"/>
        <v>140.15277087907828</v>
      </c>
      <c r="I1219" s="2">
        <f t="shared" si="167"/>
        <v>99.291547736702469</v>
      </c>
    </row>
    <row r="1220" spans="1:9" ht="13.5" x14ac:dyDescent="0.25">
      <c r="A1220" s="3">
        <f>TITRES_STAT!B1223</f>
        <v>43787</v>
      </c>
      <c r="B1220" s="6">
        <f>TITRES_STAT!D1223</f>
        <v>29.081</v>
      </c>
      <c r="C1220" s="2">
        <f t="shared" si="171"/>
        <v>-0.8940000000000019</v>
      </c>
      <c r="D1220" s="2">
        <f t="shared" si="172"/>
        <v>0</v>
      </c>
      <c r="E1220" s="2">
        <f t="shared" si="173"/>
        <v>0.8940000000000019</v>
      </c>
      <c r="F1220" s="2">
        <f t="shared" si="170"/>
        <v>0.21799128875566012</v>
      </c>
      <c r="G1220" s="2">
        <f t="shared" si="170"/>
        <v>6.5412526224795001E-2</v>
      </c>
      <c r="H1220" s="2">
        <f t="shared" si="166"/>
        <v>3.3325618400138972</v>
      </c>
      <c r="I1220" s="2">
        <f t="shared" si="167"/>
        <v>76.91896764716941</v>
      </c>
    </row>
    <row r="1221" spans="1:9" ht="13.5" x14ac:dyDescent="0.25">
      <c r="A1221" s="3">
        <f>TITRES_STAT!B1224</f>
        <v>43788</v>
      </c>
      <c r="B1221" s="6">
        <f>TITRES_STAT!D1224</f>
        <v>28.350999999999999</v>
      </c>
      <c r="C1221" s="2">
        <f t="shared" si="171"/>
        <v>-0.73000000000000043</v>
      </c>
      <c r="D1221" s="2">
        <f t="shared" si="172"/>
        <v>0</v>
      </c>
      <c r="E1221" s="2">
        <f t="shared" si="173"/>
        <v>0.73000000000000043</v>
      </c>
      <c r="F1221" s="2">
        <f t="shared" si="170"/>
        <v>0.2024204824159701</v>
      </c>
      <c r="G1221" s="2">
        <f t="shared" si="170"/>
        <v>0.1128830600658811</v>
      </c>
      <c r="H1221" s="2">
        <f t="shared" si="166"/>
        <v>1.7931874126891398</v>
      </c>
      <c r="I1221" s="2">
        <f t="shared" si="167"/>
        <v>64.198607101796625</v>
      </c>
    </row>
    <row r="1222" spans="1:9" ht="13.5" x14ac:dyDescent="0.25">
      <c r="A1222" s="3">
        <f>TITRES_STAT!B1225</f>
        <v>43789</v>
      </c>
      <c r="B1222" s="6">
        <f>TITRES_STAT!D1225</f>
        <v>28.350999999999999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0.18796187652911511</v>
      </c>
      <c r="G1222" s="2">
        <f t="shared" si="170"/>
        <v>0.10481998434688959</v>
      </c>
      <c r="H1222" s="2">
        <f t="shared" si="166"/>
        <v>1.7931874126891401</v>
      </c>
      <c r="I1222" s="2">
        <f t="shared" si="167"/>
        <v>64.19860710179664</v>
      </c>
    </row>
    <row r="1223" spans="1:9" ht="13.5" x14ac:dyDescent="0.25">
      <c r="A1223" s="3">
        <f>TITRES_STAT!B1226</f>
        <v>43790</v>
      </c>
      <c r="B1223" s="6">
        <f>TITRES_STAT!D1226</f>
        <v>28.350999999999999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0.1745360282056069</v>
      </c>
      <c r="G1223" s="2">
        <f t="shared" si="170"/>
        <v>9.7332842607826042E-2</v>
      </c>
      <c r="H1223" s="2">
        <f t="shared" si="166"/>
        <v>1.7931874126891403</v>
      </c>
      <c r="I1223" s="2">
        <f t="shared" si="167"/>
        <v>64.19860710179664</v>
      </c>
    </row>
    <row r="1224" spans="1:9" ht="13.5" x14ac:dyDescent="0.25">
      <c r="A1224" s="3">
        <f>TITRES_STAT!B1227</f>
        <v>43791</v>
      </c>
      <c r="B1224" s="6">
        <f>TITRES_STAT!D1227</f>
        <v>28.350999999999999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0.16206916904806357</v>
      </c>
      <c r="G1224" s="2">
        <f t="shared" si="170"/>
        <v>9.0380496707267027E-2</v>
      </c>
      <c r="H1224" s="2">
        <f t="shared" si="166"/>
        <v>1.7931874126891407</v>
      </c>
      <c r="I1224" s="2">
        <f t="shared" si="167"/>
        <v>64.198607101796654</v>
      </c>
    </row>
    <row r="1225" spans="1:9" ht="13.5" x14ac:dyDescent="0.25">
      <c r="A1225" s="3">
        <f>TITRES_STAT!B1228</f>
        <v>43794</v>
      </c>
      <c r="B1225" s="6">
        <f>TITRES_STAT!D1228</f>
        <v>28.350999999999999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0.15049279983034472</v>
      </c>
      <c r="G1225" s="2">
        <f t="shared" si="170"/>
        <v>8.3924746942462242E-2</v>
      </c>
      <c r="H1225" s="2">
        <f t="shared" si="166"/>
        <v>1.7931874126891405</v>
      </c>
      <c r="I1225" s="2">
        <f t="shared" si="167"/>
        <v>64.19860710179664</v>
      </c>
    </row>
    <row r="1226" spans="1:9" ht="13.5" x14ac:dyDescent="0.25">
      <c r="A1226" s="3">
        <f>TITRES_STAT!B1229</f>
        <v>43795</v>
      </c>
      <c r="B1226" s="6">
        <f>TITRES_STAT!D1229</f>
        <v>29.167000000000002</v>
      </c>
      <c r="C1226" s="2">
        <f t="shared" si="171"/>
        <v>0.8160000000000025</v>
      </c>
      <c r="D1226" s="2">
        <f t="shared" si="172"/>
        <v>0.8160000000000025</v>
      </c>
      <c r="E1226" s="2">
        <f t="shared" si="173"/>
        <v>0</v>
      </c>
      <c r="F1226" s="2">
        <f t="shared" si="170"/>
        <v>0.19802902841389169</v>
      </c>
      <c r="G1226" s="2">
        <f t="shared" si="170"/>
        <v>7.7930122160857804E-2</v>
      </c>
      <c r="H1226" s="2">
        <f t="shared" si="166"/>
        <v>2.5411102013305498</v>
      </c>
      <c r="I1226" s="2">
        <f t="shared" si="167"/>
        <v>71.760268866406463</v>
      </c>
    </row>
    <row r="1227" spans="1:9" ht="13.5" x14ac:dyDescent="0.25">
      <c r="A1227" s="3">
        <f>TITRES_STAT!B1230</f>
        <v>43796</v>
      </c>
      <c r="B1227" s="6">
        <f>TITRES_STAT!D1230</f>
        <v>29.64</v>
      </c>
      <c r="C1227" s="2">
        <f t="shared" si="171"/>
        <v>0.47299999999999898</v>
      </c>
      <c r="D1227" s="2">
        <f t="shared" si="172"/>
        <v>0.47299999999999898</v>
      </c>
      <c r="E1227" s="2">
        <f t="shared" si="173"/>
        <v>0</v>
      </c>
      <c r="F1227" s="2">
        <f t="shared" si="170"/>
        <v>0.21766981209861364</v>
      </c>
      <c r="G1227" s="2">
        <f t="shared" si="170"/>
        <v>7.2363684863653674E-2</v>
      </c>
      <c r="H1227" s="2">
        <f t="shared" si="166"/>
        <v>3.0079978998961026</v>
      </c>
      <c r="I1227" s="2">
        <f t="shared" si="167"/>
        <v>75.049887126290088</v>
      </c>
    </row>
    <row r="1228" spans="1:9" ht="13.5" x14ac:dyDescent="0.25">
      <c r="A1228" s="3">
        <f>TITRES_STAT!B1231</f>
        <v>43797</v>
      </c>
      <c r="B1228" s="6">
        <f>TITRES_STAT!D1231</f>
        <v>28.754999999999999</v>
      </c>
      <c r="C1228" s="2">
        <f t="shared" si="171"/>
        <v>-0.88500000000000156</v>
      </c>
      <c r="D1228" s="2">
        <f t="shared" si="172"/>
        <v>0</v>
      </c>
      <c r="E1228" s="2">
        <f t="shared" si="173"/>
        <v>0.88500000000000156</v>
      </c>
      <c r="F1228" s="2">
        <f t="shared" si="170"/>
        <v>0.20212196837728411</v>
      </c>
      <c r="G1228" s="2">
        <f t="shared" si="170"/>
        <v>0.13040913594482137</v>
      </c>
      <c r="H1228" s="2">
        <f t="shared" si="166"/>
        <v>1.5499065070318834</v>
      </c>
      <c r="I1228" s="2">
        <f t="shared" si="167"/>
        <v>60.782875872417378</v>
      </c>
    </row>
    <row r="1229" spans="1:9" ht="13.5" x14ac:dyDescent="0.25">
      <c r="A1229" s="3">
        <f>TITRES_STAT!B1232</f>
        <v>43798</v>
      </c>
      <c r="B1229" s="6">
        <f>TITRES_STAT!D1232</f>
        <v>28.754999999999999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0.18768468492176379</v>
      </c>
      <c r="G1229" s="2">
        <f t="shared" si="174"/>
        <v>0.12109419766304841</v>
      </c>
      <c r="H1229" s="2">
        <f t="shared" si="166"/>
        <v>1.5499065070318832</v>
      </c>
      <c r="I1229" s="2">
        <f t="shared" si="167"/>
        <v>60.782875872417378</v>
      </c>
    </row>
    <row r="1230" spans="1:9" ht="13.5" x14ac:dyDescent="0.25">
      <c r="A1230" s="3">
        <f>TITRES_STAT!B1233</f>
        <v>43801</v>
      </c>
      <c r="B1230" s="6">
        <f>TITRES_STAT!D1233</f>
        <v>27.896000000000001</v>
      </c>
      <c r="C1230" s="2">
        <f t="shared" si="171"/>
        <v>-0.85899999999999821</v>
      </c>
      <c r="D1230" s="2">
        <f t="shared" si="172"/>
        <v>0</v>
      </c>
      <c r="E1230" s="2">
        <f t="shared" si="173"/>
        <v>0.85899999999999821</v>
      </c>
      <c r="F1230" s="2">
        <f t="shared" si="174"/>
        <v>0.17427863599878066</v>
      </c>
      <c r="G1230" s="2">
        <f t="shared" si="174"/>
        <v>0.17380175497283054</v>
      </c>
      <c r="H1230" s="2">
        <f t="shared" si="166"/>
        <v>1.002743821695153</v>
      </c>
      <c r="I1230" s="2">
        <f t="shared" si="167"/>
        <v>50.068501564339634</v>
      </c>
    </row>
    <row r="1231" spans="1:9" ht="13.5" x14ac:dyDescent="0.25">
      <c r="A1231" s="3">
        <f>TITRES_STAT!B1234</f>
        <v>43802</v>
      </c>
      <c r="B1231" s="6">
        <f>TITRES_STAT!D1234</f>
        <v>28.402999999999999</v>
      </c>
      <c r="C1231" s="2">
        <f t="shared" si="171"/>
        <v>0.5069999999999979</v>
      </c>
      <c r="D1231" s="2">
        <f t="shared" si="172"/>
        <v>0.5069999999999979</v>
      </c>
      <c r="E1231" s="2">
        <f t="shared" si="173"/>
        <v>0</v>
      </c>
      <c r="F1231" s="2">
        <f t="shared" si="174"/>
        <v>0.19804444771315333</v>
      </c>
      <c r="G1231" s="2">
        <f t="shared" si="174"/>
        <v>0.16138734390334264</v>
      </c>
      <c r="H1231" s="2">
        <f t="shared" si="166"/>
        <v>1.2271374131528257</v>
      </c>
      <c r="I1231" s="2">
        <f t="shared" si="167"/>
        <v>55.099312952389425</v>
      </c>
    </row>
    <row r="1232" spans="1:9" ht="13.5" x14ac:dyDescent="0.25">
      <c r="A1232" s="3">
        <f>TITRES_STAT!B1235</f>
        <v>43803</v>
      </c>
      <c r="B1232" s="6">
        <f>TITRES_STAT!D1235</f>
        <v>29.21</v>
      </c>
      <c r="C1232" s="2">
        <f t="shared" si="171"/>
        <v>0.80700000000000216</v>
      </c>
      <c r="D1232" s="2">
        <f t="shared" si="172"/>
        <v>0.80700000000000216</v>
      </c>
      <c r="E1232" s="2">
        <f t="shared" si="173"/>
        <v>0</v>
      </c>
      <c r="F1232" s="2">
        <f t="shared" si="174"/>
        <v>0.24154127287649965</v>
      </c>
      <c r="G1232" s="2">
        <f t="shared" si="174"/>
        <v>0.14985967648167531</v>
      </c>
      <c r="H1232" s="2">
        <f t="shared" si="166"/>
        <v>1.6117829595477278</v>
      </c>
      <c r="I1232" s="2">
        <f t="shared" si="167"/>
        <v>61.711979307301782</v>
      </c>
    </row>
    <row r="1233" spans="1:9" ht="13.5" x14ac:dyDescent="0.25">
      <c r="A1233" s="3">
        <f>TITRES_STAT!B1236</f>
        <v>43804</v>
      </c>
      <c r="B1233" s="6">
        <f>TITRES_STAT!D1236</f>
        <v>29.193000000000001</v>
      </c>
      <c r="C1233" s="2">
        <f t="shared" si="171"/>
        <v>-1.699999999999946E-2</v>
      </c>
      <c r="D1233" s="2">
        <f t="shared" si="172"/>
        <v>0</v>
      </c>
      <c r="E1233" s="2">
        <f t="shared" si="173"/>
        <v>1.699999999999946E-2</v>
      </c>
      <c r="F1233" s="2">
        <f t="shared" si="174"/>
        <v>0.22428832481389252</v>
      </c>
      <c r="G1233" s="2">
        <f t="shared" si="174"/>
        <v>0.14036969959012705</v>
      </c>
      <c r="H1233" s="2">
        <f t="shared" ref="H1233:H1296" si="175">F1233/G1233</f>
        <v>1.5978400286443866</v>
      </c>
      <c r="I1233" s="2">
        <f t="shared" ref="I1233:I1296" si="176">IF(G1233=0,100,100-(100/(1+H1233)))</f>
        <v>61.506482732817723</v>
      </c>
    </row>
    <row r="1234" spans="1:9" ht="13.5" x14ac:dyDescent="0.25">
      <c r="A1234" s="3">
        <f>TITRES_STAT!B1237</f>
        <v>43805</v>
      </c>
      <c r="B1234" s="6">
        <f>TITRES_STAT!D1237</f>
        <v>29.184999999999999</v>
      </c>
      <c r="C1234" s="2">
        <f t="shared" si="171"/>
        <v>-8.0000000000026716E-3</v>
      </c>
      <c r="D1234" s="2">
        <f t="shared" si="172"/>
        <v>0</v>
      </c>
      <c r="E1234" s="2">
        <f t="shared" si="173"/>
        <v>8.0000000000026716E-3</v>
      </c>
      <c r="F1234" s="2">
        <f t="shared" si="174"/>
        <v>0.20826773018432876</v>
      </c>
      <c r="G1234" s="2">
        <f t="shared" si="174"/>
        <v>0.1309147210479753</v>
      </c>
      <c r="H1234" s="2">
        <f t="shared" si="175"/>
        <v>1.5908656300616224</v>
      </c>
      <c r="I1234" s="2">
        <f t="shared" si="176"/>
        <v>61.402861329546624</v>
      </c>
    </row>
    <row r="1235" spans="1:9" ht="13.5" x14ac:dyDescent="0.25">
      <c r="A1235" s="3">
        <f>TITRES_STAT!B1238</f>
        <v>43808</v>
      </c>
      <c r="B1235" s="6">
        <f>TITRES_STAT!D1238</f>
        <v>29.123999999999999</v>
      </c>
      <c r="C1235" s="2">
        <f t="shared" si="171"/>
        <v>-6.0999999999999943E-2</v>
      </c>
      <c r="D1235" s="2">
        <f t="shared" si="172"/>
        <v>0</v>
      </c>
      <c r="E1235" s="2">
        <f t="shared" si="173"/>
        <v>6.0999999999999943E-2</v>
      </c>
      <c r="F1235" s="2">
        <f t="shared" si="174"/>
        <v>0.193391463742591</v>
      </c>
      <c r="G1235" s="2">
        <f t="shared" si="174"/>
        <v>0.12592081240169134</v>
      </c>
      <c r="H1235" s="2">
        <f t="shared" si="175"/>
        <v>1.5358181070629227</v>
      </c>
      <c r="I1235" s="2">
        <f t="shared" si="176"/>
        <v>60.564994893965938</v>
      </c>
    </row>
    <row r="1236" spans="1:9" ht="13.5" x14ac:dyDescent="0.25">
      <c r="A1236" s="3">
        <f>TITRES_STAT!B1239</f>
        <v>43809</v>
      </c>
      <c r="B1236" s="6">
        <f>TITRES_STAT!D1239</f>
        <v>27.501000000000001</v>
      </c>
      <c r="C1236" s="2">
        <f t="shared" si="171"/>
        <v>-1.6229999999999976</v>
      </c>
      <c r="D1236" s="2">
        <f t="shared" si="172"/>
        <v>0</v>
      </c>
      <c r="E1236" s="2">
        <f t="shared" si="173"/>
        <v>1.6229999999999976</v>
      </c>
      <c r="F1236" s="2">
        <f t="shared" si="174"/>
        <v>0.17957778776097738</v>
      </c>
      <c r="G1236" s="2">
        <f t="shared" si="174"/>
        <v>0.23285504008728464</v>
      </c>
      <c r="H1236" s="2">
        <f t="shared" si="175"/>
        <v>0.7711999177413702</v>
      </c>
      <c r="I1236" s="2">
        <f t="shared" si="176"/>
        <v>43.541099455605355</v>
      </c>
    </row>
    <row r="1237" spans="1:9" ht="13.5" x14ac:dyDescent="0.25">
      <c r="A1237" s="3">
        <f>TITRES_STAT!B1240</f>
        <v>43810</v>
      </c>
      <c r="B1237" s="6">
        <f>TITRES_STAT!D1240</f>
        <v>27.518000000000001</v>
      </c>
      <c r="C1237" s="2">
        <f t="shared" si="171"/>
        <v>1.699999999999946E-2</v>
      </c>
      <c r="D1237" s="2">
        <f t="shared" si="172"/>
        <v>1.699999999999946E-2</v>
      </c>
      <c r="E1237" s="2">
        <f t="shared" si="173"/>
        <v>0</v>
      </c>
      <c r="F1237" s="2">
        <f t="shared" si="174"/>
        <v>0.16796508863519324</v>
      </c>
      <c r="G1237" s="2">
        <f t="shared" si="174"/>
        <v>0.21622253722390714</v>
      </c>
      <c r="H1237" s="2">
        <f t="shared" si="175"/>
        <v>0.77681582499079938</v>
      </c>
      <c r="I1237" s="2">
        <f t="shared" si="176"/>
        <v>43.719546734384906</v>
      </c>
    </row>
    <row r="1238" spans="1:9" ht="13.5" x14ac:dyDescent="0.25">
      <c r="A1238" s="3">
        <f>TITRES_STAT!B1241</f>
        <v>43811</v>
      </c>
      <c r="B1238" s="6">
        <f>TITRES_STAT!D1241</f>
        <v>28.754999999999999</v>
      </c>
      <c r="C1238" s="2">
        <f t="shared" si="171"/>
        <v>1.2369999999999983</v>
      </c>
      <c r="D1238" s="2">
        <f t="shared" si="172"/>
        <v>1.2369999999999983</v>
      </c>
      <c r="E1238" s="2">
        <f t="shared" si="173"/>
        <v>0</v>
      </c>
      <c r="F1238" s="2">
        <f t="shared" si="174"/>
        <v>0.24432472516125076</v>
      </c>
      <c r="G1238" s="2">
        <f t="shared" si="174"/>
        <v>0.20077807027934233</v>
      </c>
      <c r="H1238" s="2">
        <f t="shared" si="175"/>
        <v>1.2168894980478795</v>
      </c>
      <c r="I1238" s="2">
        <f t="shared" si="176"/>
        <v>54.891752571313667</v>
      </c>
    </row>
    <row r="1239" spans="1:9" ht="13.5" x14ac:dyDescent="0.25">
      <c r="A1239" s="3">
        <f>TITRES_STAT!B1242</f>
        <v>43812</v>
      </c>
      <c r="B1239" s="6">
        <f>TITRES_STAT!D1242</f>
        <v>27.896000000000001</v>
      </c>
      <c r="C1239" s="2">
        <f t="shared" si="171"/>
        <v>-0.85899999999999821</v>
      </c>
      <c r="D1239" s="2">
        <f t="shared" si="172"/>
        <v>0</v>
      </c>
      <c r="E1239" s="2">
        <f t="shared" si="173"/>
        <v>0.85899999999999821</v>
      </c>
      <c r="F1239" s="2">
        <f t="shared" si="174"/>
        <v>0.22687295907830426</v>
      </c>
      <c r="G1239" s="2">
        <f t="shared" si="174"/>
        <v>0.24779392240224632</v>
      </c>
      <c r="H1239" s="2">
        <f t="shared" si="175"/>
        <v>0.91557112006169039</v>
      </c>
      <c r="I1239" s="2">
        <f t="shared" si="176"/>
        <v>47.796247838201104</v>
      </c>
    </row>
    <row r="1240" spans="1:9" ht="13.5" x14ac:dyDescent="0.25">
      <c r="A1240" s="3">
        <f>TITRES_STAT!B1243</f>
        <v>43815</v>
      </c>
      <c r="B1240" s="6">
        <f>TITRES_STAT!D1243</f>
        <v>28.728999999999999</v>
      </c>
      <c r="C1240" s="2">
        <f t="shared" si="171"/>
        <v>0.83299999999999841</v>
      </c>
      <c r="D1240" s="2">
        <f t="shared" si="172"/>
        <v>0.83299999999999841</v>
      </c>
      <c r="E1240" s="2">
        <f t="shared" si="173"/>
        <v>0</v>
      </c>
      <c r="F1240" s="2">
        <f t="shared" si="174"/>
        <v>0.27016774771556812</v>
      </c>
      <c r="G1240" s="2">
        <f t="shared" si="174"/>
        <v>0.23009435651637158</v>
      </c>
      <c r="H1240" s="2">
        <f t="shared" si="175"/>
        <v>1.1741606869716739</v>
      </c>
      <c r="I1240" s="2">
        <f t="shared" si="176"/>
        <v>54.005239539453207</v>
      </c>
    </row>
    <row r="1241" spans="1:9" ht="13.5" x14ac:dyDescent="0.25">
      <c r="A1241" s="3">
        <f>TITRES_STAT!B1244</f>
        <v>43816</v>
      </c>
      <c r="B1241" s="6">
        <f>TITRES_STAT!D1244</f>
        <v>27.87</v>
      </c>
      <c r="C1241" s="2">
        <f t="shared" si="171"/>
        <v>-0.85899999999999821</v>
      </c>
      <c r="D1241" s="2">
        <f t="shared" si="172"/>
        <v>0</v>
      </c>
      <c r="E1241" s="2">
        <f t="shared" si="173"/>
        <v>0.85899999999999821</v>
      </c>
      <c r="F1241" s="2">
        <f t="shared" si="174"/>
        <v>0.25087005145017038</v>
      </c>
      <c r="G1241" s="2">
        <f t="shared" si="174"/>
        <v>0.27501618819377349</v>
      </c>
      <c r="H1241" s="2">
        <f t="shared" si="175"/>
        <v>0.91220103477476022</v>
      </c>
      <c r="I1241" s="2">
        <f t="shared" si="176"/>
        <v>47.704243339780909</v>
      </c>
    </row>
    <row r="1242" spans="1:9" ht="13.5" x14ac:dyDescent="0.25">
      <c r="A1242" s="3">
        <f>TITRES_STAT!B1245</f>
        <v>43817</v>
      </c>
      <c r="B1242" s="6">
        <f>TITRES_STAT!D1245</f>
        <v>27.02</v>
      </c>
      <c r="C1242" s="2">
        <f t="shared" si="171"/>
        <v>-0.85000000000000142</v>
      </c>
      <c r="D1242" s="2">
        <f t="shared" si="172"/>
        <v>0</v>
      </c>
      <c r="E1242" s="2">
        <f t="shared" si="173"/>
        <v>0.85000000000000142</v>
      </c>
      <c r="F1242" s="2">
        <f t="shared" si="174"/>
        <v>0.23295076206087248</v>
      </c>
      <c r="G1242" s="2">
        <f t="shared" si="174"/>
        <v>0.31608646046564687</v>
      </c>
      <c r="H1242" s="2">
        <f t="shared" si="175"/>
        <v>0.73698431029819511</v>
      </c>
      <c r="I1242" s="2">
        <f t="shared" si="176"/>
        <v>42.428956089515516</v>
      </c>
    </row>
    <row r="1243" spans="1:9" ht="13.5" x14ac:dyDescent="0.25">
      <c r="A1243" s="3">
        <f>TITRES_STAT!B1246</f>
        <v>43818</v>
      </c>
      <c r="B1243" s="6">
        <f>TITRES_STAT!D1246</f>
        <v>27.062999999999999</v>
      </c>
      <c r="C1243" s="2">
        <f t="shared" si="171"/>
        <v>4.2999999999999261E-2</v>
      </c>
      <c r="D1243" s="2">
        <f t="shared" si="172"/>
        <v>4.2999999999999261E-2</v>
      </c>
      <c r="E1243" s="2">
        <f t="shared" si="173"/>
        <v>0</v>
      </c>
      <c r="F1243" s="2">
        <f t="shared" si="174"/>
        <v>0.21938285048509581</v>
      </c>
      <c r="G1243" s="2">
        <f t="shared" si="174"/>
        <v>0.29350885614667205</v>
      </c>
      <c r="H1243" s="2">
        <f t="shared" si="175"/>
        <v>0.74744882783184563</v>
      </c>
      <c r="I1243" s="2">
        <f t="shared" si="176"/>
        <v>42.77371765782955</v>
      </c>
    </row>
    <row r="1244" spans="1:9" ht="13.5" x14ac:dyDescent="0.25">
      <c r="A1244" s="3">
        <f>TITRES_STAT!B1247</f>
        <v>43819</v>
      </c>
      <c r="B1244" s="6">
        <f>TITRES_STAT!D1247</f>
        <v>27.062999999999999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0.20371264687901755</v>
      </c>
      <c r="G1244" s="2">
        <f t="shared" si="174"/>
        <v>0.2725439378504812</v>
      </c>
      <c r="H1244" s="2">
        <f t="shared" si="175"/>
        <v>0.74744882783184563</v>
      </c>
      <c r="I1244" s="2">
        <f t="shared" si="176"/>
        <v>42.77371765782955</v>
      </c>
    </row>
    <row r="1245" spans="1:9" ht="13.5" x14ac:dyDescent="0.25">
      <c r="A1245" s="3">
        <f>TITRES_STAT!B1248</f>
        <v>43822</v>
      </c>
      <c r="B1245" s="6">
        <f>TITRES_STAT!D1248</f>
        <v>26.667000000000002</v>
      </c>
      <c r="C1245" s="2">
        <f t="shared" si="171"/>
        <v>-0.39599999999999724</v>
      </c>
      <c r="D1245" s="2">
        <f t="shared" si="172"/>
        <v>0</v>
      </c>
      <c r="E1245" s="2">
        <f t="shared" si="173"/>
        <v>0.39599999999999724</v>
      </c>
      <c r="F1245" s="2">
        <f t="shared" ref="F1245:G1260" si="177">((F1244*13)+D1245)/14</f>
        <v>0.18916174353051632</v>
      </c>
      <c r="G1245" s="2">
        <f t="shared" si="177"/>
        <v>0.28136222800401806</v>
      </c>
      <c r="H1245" s="2">
        <f t="shared" si="175"/>
        <v>0.67230681556806182</v>
      </c>
      <c r="I1245" s="2">
        <f t="shared" si="176"/>
        <v>40.202360554255563</v>
      </c>
    </row>
    <row r="1246" spans="1:9" ht="13.5" x14ac:dyDescent="0.25">
      <c r="A1246" s="3">
        <f>TITRES_STAT!B1249</f>
        <v>43823</v>
      </c>
      <c r="B1246" s="6">
        <f>TITRES_STAT!D1249</f>
        <v>25.867999999999999</v>
      </c>
      <c r="C1246" s="2">
        <f t="shared" si="171"/>
        <v>-0.79900000000000304</v>
      </c>
      <c r="D1246" s="2">
        <f t="shared" si="172"/>
        <v>0</v>
      </c>
      <c r="E1246" s="2">
        <f t="shared" si="173"/>
        <v>0.79900000000000304</v>
      </c>
      <c r="F1246" s="2">
        <f t="shared" si="177"/>
        <v>0.17565019042119373</v>
      </c>
      <c r="G1246" s="2">
        <f t="shared" si="177"/>
        <v>0.31833635457515985</v>
      </c>
      <c r="H1246" s="2">
        <f t="shared" si="175"/>
        <v>0.55177546609657602</v>
      </c>
      <c r="I1246" s="2">
        <f t="shared" si="176"/>
        <v>35.557687188117711</v>
      </c>
    </row>
    <row r="1247" spans="1:9" ht="13.5" x14ac:dyDescent="0.25">
      <c r="A1247" s="3">
        <f>TITRES_STAT!B1250</f>
        <v>43824</v>
      </c>
      <c r="B1247" s="6">
        <f>TITRES_STAT!D1250</f>
        <v>25.094999999999999</v>
      </c>
      <c r="C1247" s="2">
        <f t="shared" si="171"/>
        <v>-0.77299999999999969</v>
      </c>
      <c r="D1247" s="2">
        <f t="shared" si="172"/>
        <v>0</v>
      </c>
      <c r="E1247" s="2">
        <f t="shared" si="173"/>
        <v>0.77299999999999969</v>
      </c>
      <c r="F1247" s="2">
        <f t="shared" si="177"/>
        <v>0.16310374824825133</v>
      </c>
      <c r="G1247" s="2">
        <f t="shared" si="177"/>
        <v>0.3508123292483627</v>
      </c>
      <c r="H1247" s="2">
        <f t="shared" si="175"/>
        <v>0.46493163053223152</v>
      </c>
      <c r="I1247" s="2">
        <f t="shared" si="176"/>
        <v>31.737428617287406</v>
      </c>
    </row>
    <row r="1248" spans="1:9" ht="13.5" x14ac:dyDescent="0.25">
      <c r="A1248" s="3">
        <f>TITRES_STAT!B1251</f>
        <v>43825</v>
      </c>
      <c r="B1248" s="6">
        <f>TITRES_STAT!D1251</f>
        <v>25.843</v>
      </c>
      <c r="C1248" s="2">
        <f t="shared" si="171"/>
        <v>0.74800000000000111</v>
      </c>
      <c r="D1248" s="2">
        <f t="shared" si="172"/>
        <v>0.74800000000000111</v>
      </c>
      <c r="E1248" s="2">
        <f t="shared" si="173"/>
        <v>0</v>
      </c>
      <c r="F1248" s="2">
        <f t="shared" si="177"/>
        <v>0.20488205194480488</v>
      </c>
      <c r="G1248" s="2">
        <f t="shared" si="177"/>
        <v>0.32575430573062253</v>
      </c>
      <c r="H1248" s="2">
        <f t="shared" si="175"/>
        <v>0.62894656598715515</v>
      </c>
      <c r="I1248" s="2">
        <f t="shared" si="176"/>
        <v>38.610632117696774</v>
      </c>
    </row>
    <row r="1249" spans="1:9" ht="13.5" x14ac:dyDescent="0.25">
      <c r="A1249" s="3">
        <f>TITRES_STAT!B1252</f>
        <v>43826</v>
      </c>
      <c r="B1249" s="6">
        <f>TITRES_STAT!D1252</f>
        <v>26.202999999999999</v>
      </c>
      <c r="C1249" s="2">
        <f t="shared" si="171"/>
        <v>0.35999999999999943</v>
      </c>
      <c r="D1249" s="2">
        <f t="shared" si="172"/>
        <v>0.35999999999999943</v>
      </c>
      <c r="E1249" s="2">
        <f t="shared" si="173"/>
        <v>0</v>
      </c>
      <c r="F1249" s="2">
        <f t="shared" si="177"/>
        <v>0.21596190537731877</v>
      </c>
      <c r="G1249" s="2">
        <f t="shared" si="177"/>
        <v>0.30248614103557803</v>
      </c>
      <c r="H1249" s="2">
        <f t="shared" si="175"/>
        <v>0.71395636387823003</v>
      </c>
      <c r="I1249" s="2">
        <f t="shared" si="176"/>
        <v>41.655457450663185</v>
      </c>
    </row>
    <row r="1250" spans="1:9" ht="13.5" x14ac:dyDescent="0.25">
      <c r="A1250" s="3">
        <f>TITRES_STAT!B1253</f>
        <v>43829</v>
      </c>
      <c r="B1250" s="6">
        <f>TITRES_STAT!D1253</f>
        <v>27.38</v>
      </c>
      <c r="C1250" s="2">
        <f t="shared" si="171"/>
        <v>1.1769999999999996</v>
      </c>
      <c r="D1250" s="2">
        <f t="shared" si="172"/>
        <v>1.1769999999999996</v>
      </c>
      <c r="E1250" s="2">
        <f t="shared" si="173"/>
        <v>0</v>
      </c>
      <c r="F1250" s="2">
        <f t="shared" si="177"/>
        <v>0.2846074835646531</v>
      </c>
      <c r="G1250" s="2">
        <f t="shared" si="177"/>
        <v>0.28087998810446529</v>
      </c>
      <c r="H1250" s="2">
        <f t="shared" si="175"/>
        <v>1.0132707761964213</v>
      </c>
      <c r="I1250" s="2">
        <f t="shared" si="176"/>
        <v>50.329582497131682</v>
      </c>
    </row>
    <row r="1251" spans="1:9" ht="13.5" x14ac:dyDescent="0.25">
      <c r="A1251" s="3">
        <f>TITRES_STAT!B1254</f>
        <v>43830</v>
      </c>
      <c r="B1251" s="6">
        <f>TITRES_STAT!D1254</f>
        <v>28.609000000000002</v>
      </c>
      <c r="C1251" s="2">
        <f t="shared" si="171"/>
        <v>1.2290000000000028</v>
      </c>
      <c r="D1251" s="2">
        <f t="shared" si="172"/>
        <v>1.2290000000000028</v>
      </c>
      <c r="E1251" s="2">
        <f t="shared" si="173"/>
        <v>0</v>
      </c>
      <c r="F1251" s="2">
        <f t="shared" si="177"/>
        <v>0.35206409188146381</v>
      </c>
      <c r="G1251" s="2">
        <f t="shared" si="177"/>
        <v>0.26081713181128918</v>
      </c>
      <c r="H1251" s="2">
        <f t="shared" si="175"/>
        <v>1.3498503316729791</v>
      </c>
      <c r="I1251" s="2">
        <f t="shared" si="176"/>
        <v>57.444098182710697</v>
      </c>
    </row>
    <row r="1252" spans="1:9" ht="13.5" x14ac:dyDescent="0.25">
      <c r="A1252" s="3">
        <f>TITRES_STAT!B1255</f>
        <v>43832</v>
      </c>
      <c r="B1252" s="6">
        <f>TITRES_STAT!D1255</f>
        <v>27.75</v>
      </c>
      <c r="C1252" s="2">
        <f t="shared" si="171"/>
        <v>-0.85900000000000176</v>
      </c>
      <c r="D1252" s="2">
        <f t="shared" si="172"/>
        <v>0</v>
      </c>
      <c r="E1252" s="2">
        <f t="shared" si="173"/>
        <v>0.85900000000000176</v>
      </c>
      <c r="F1252" s="2">
        <f t="shared" si="177"/>
        <v>0.32691665674707354</v>
      </c>
      <c r="G1252" s="2">
        <f t="shared" si="177"/>
        <v>0.30354447953905439</v>
      </c>
      <c r="H1252" s="2">
        <f t="shared" si="175"/>
        <v>1.0769975367152478</v>
      </c>
      <c r="I1252" s="2">
        <f t="shared" si="176"/>
        <v>51.853577949760563</v>
      </c>
    </row>
    <row r="1253" spans="1:9" ht="13.5" x14ac:dyDescent="0.25">
      <c r="A1253" s="3">
        <f>TITRES_STAT!B1256</f>
        <v>43833</v>
      </c>
      <c r="B1253" s="6">
        <f>TITRES_STAT!D1256</f>
        <v>27.75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0.30356546697942538</v>
      </c>
      <c r="G1253" s="2">
        <f t="shared" si="177"/>
        <v>0.28186273100055048</v>
      </c>
      <c r="H1253" s="2">
        <f t="shared" si="175"/>
        <v>1.0769975367152478</v>
      </c>
      <c r="I1253" s="2">
        <f t="shared" si="176"/>
        <v>51.853577949760563</v>
      </c>
    </row>
    <row r="1254" spans="1:9" ht="13.5" x14ac:dyDescent="0.25">
      <c r="A1254" s="3">
        <f>TITRES_STAT!B1257</f>
        <v>43836</v>
      </c>
      <c r="B1254" s="6">
        <f>TITRES_STAT!D1257</f>
        <v>26.504000000000001</v>
      </c>
      <c r="C1254" s="2">
        <f t="shared" si="171"/>
        <v>-1.2459999999999987</v>
      </c>
      <c r="D1254" s="2">
        <f t="shared" si="172"/>
        <v>0</v>
      </c>
      <c r="E1254" s="2">
        <f t="shared" si="173"/>
        <v>1.2459999999999987</v>
      </c>
      <c r="F1254" s="2">
        <f t="shared" si="177"/>
        <v>0.28188221933803786</v>
      </c>
      <c r="G1254" s="2">
        <f t="shared" si="177"/>
        <v>0.35072967878622535</v>
      </c>
      <c r="H1254" s="2">
        <f t="shared" si="175"/>
        <v>0.80370221394879171</v>
      </c>
      <c r="I1254" s="2">
        <f t="shared" si="176"/>
        <v>44.558475769083316</v>
      </c>
    </row>
    <row r="1255" spans="1:9" ht="13.5" x14ac:dyDescent="0.25">
      <c r="A1255" s="3">
        <f>TITRES_STAT!B1258</f>
        <v>43837</v>
      </c>
      <c r="B1255" s="6">
        <f>TITRES_STAT!D1258</f>
        <v>26.504000000000001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0.26174777509960656</v>
      </c>
      <c r="G1255" s="2">
        <f t="shared" si="177"/>
        <v>0.32567755887292354</v>
      </c>
      <c r="H1255" s="2">
        <f t="shared" si="175"/>
        <v>0.8037022139487916</v>
      </c>
      <c r="I1255" s="2">
        <f t="shared" si="176"/>
        <v>44.558475769083309</v>
      </c>
    </row>
    <row r="1256" spans="1:9" ht="13.5" x14ac:dyDescent="0.25">
      <c r="A1256" s="3">
        <f>TITRES_STAT!B1259</f>
        <v>43838</v>
      </c>
      <c r="B1256" s="6">
        <f>TITRES_STAT!D1259</f>
        <v>25.318999999999999</v>
      </c>
      <c r="C1256" s="2">
        <f t="shared" si="171"/>
        <v>-1.1850000000000023</v>
      </c>
      <c r="D1256" s="2">
        <f t="shared" si="172"/>
        <v>0</v>
      </c>
      <c r="E1256" s="2">
        <f t="shared" si="173"/>
        <v>1.1850000000000023</v>
      </c>
      <c r="F1256" s="2">
        <f t="shared" si="177"/>
        <v>0.24305150544963466</v>
      </c>
      <c r="G1256" s="2">
        <f t="shared" si="177"/>
        <v>0.3870577332391435</v>
      </c>
      <c r="H1256" s="2">
        <f t="shared" si="175"/>
        <v>0.62794638777948242</v>
      </c>
      <c r="I1256" s="2">
        <f t="shared" si="176"/>
        <v>38.572915698778068</v>
      </c>
    </row>
    <row r="1257" spans="1:9" ht="13.5" x14ac:dyDescent="0.25">
      <c r="A1257" s="3">
        <f>TITRES_STAT!B1260</f>
        <v>43839</v>
      </c>
      <c r="B1257" s="6">
        <f>TITRES_STAT!D1260</f>
        <v>25.318999999999999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0.22569068363180361</v>
      </c>
      <c r="G1257" s="2">
        <f t="shared" si="177"/>
        <v>0.35941075229349034</v>
      </c>
      <c r="H1257" s="2">
        <f t="shared" si="175"/>
        <v>0.62794638777948253</v>
      </c>
      <c r="I1257" s="2">
        <f t="shared" si="176"/>
        <v>38.572915698778068</v>
      </c>
    </row>
    <row r="1258" spans="1:9" ht="13.5" x14ac:dyDescent="0.25">
      <c r="A1258" s="3">
        <f>TITRES_STAT!B1261</f>
        <v>43840</v>
      </c>
      <c r="B1258" s="6">
        <f>TITRES_STAT!D1261</f>
        <v>26.074999999999999</v>
      </c>
      <c r="C1258" s="2">
        <f t="shared" si="171"/>
        <v>0.75600000000000023</v>
      </c>
      <c r="D1258" s="2">
        <f t="shared" si="172"/>
        <v>0.75600000000000023</v>
      </c>
      <c r="E1258" s="2">
        <f t="shared" si="173"/>
        <v>0</v>
      </c>
      <c r="F1258" s="2">
        <f t="shared" si="177"/>
        <v>0.26356992051524625</v>
      </c>
      <c r="G1258" s="2">
        <f t="shared" si="177"/>
        <v>0.33373855570109817</v>
      </c>
      <c r="H1258" s="2">
        <f t="shared" si="175"/>
        <v>0.78974968882919205</v>
      </c>
      <c r="I1258" s="2">
        <f t="shared" si="176"/>
        <v>44.126264905000532</v>
      </c>
    </row>
    <row r="1259" spans="1:9" ht="13.5" x14ac:dyDescent="0.25">
      <c r="A1259" s="3">
        <f>TITRES_STAT!B1262</f>
        <v>43843</v>
      </c>
      <c r="B1259" s="6">
        <f>TITRES_STAT!D1262</f>
        <v>26.074999999999999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0.2447434976213001</v>
      </c>
      <c r="G1259" s="2">
        <f t="shared" si="177"/>
        <v>0.30990008743673403</v>
      </c>
      <c r="H1259" s="2">
        <f t="shared" si="175"/>
        <v>0.78974968882919205</v>
      </c>
      <c r="I1259" s="2">
        <f t="shared" si="176"/>
        <v>44.126264905000532</v>
      </c>
    </row>
    <row r="1260" spans="1:9" ht="13.5" x14ac:dyDescent="0.25">
      <c r="A1260" s="3">
        <f>TITRES_STAT!B1263</f>
        <v>43845</v>
      </c>
      <c r="B1260" s="6">
        <f>TITRES_STAT!D1263</f>
        <v>24.905999999999999</v>
      </c>
      <c r="C1260" s="2">
        <f t="shared" si="171"/>
        <v>-1.1690000000000005</v>
      </c>
      <c r="D1260" s="2">
        <f t="shared" si="172"/>
        <v>0</v>
      </c>
      <c r="E1260" s="2">
        <f t="shared" si="173"/>
        <v>1.1690000000000005</v>
      </c>
      <c r="F1260" s="2">
        <f t="shared" si="177"/>
        <v>0.22726181921977867</v>
      </c>
      <c r="G1260" s="2">
        <f t="shared" si="177"/>
        <v>0.37126436690553877</v>
      </c>
      <c r="H1260" s="2">
        <f t="shared" si="175"/>
        <v>0.61212935977128435</v>
      </c>
      <c r="I1260" s="2">
        <f t="shared" si="176"/>
        <v>37.970238310040344</v>
      </c>
    </row>
    <row r="1261" spans="1:9" ht="13.5" x14ac:dyDescent="0.25">
      <c r="A1261" s="3">
        <f>TITRES_STAT!B1264</f>
        <v>43846</v>
      </c>
      <c r="B1261" s="6">
        <f>TITRES_STAT!D1264</f>
        <v>26.023</v>
      </c>
      <c r="C1261" s="2">
        <f t="shared" si="171"/>
        <v>1.1170000000000009</v>
      </c>
      <c r="D1261" s="2">
        <f t="shared" si="172"/>
        <v>1.1170000000000009</v>
      </c>
      <c r="E1261" s="2">
        <f t="shared" si="173"/>
        <v>0</v>
      </c>
      <c r="F1261" s="2">
        <f t="shared" ref="F1261:G1276" si="178">((F1260*13)+D1261)/14</f>
        <v>0.29081454641836596</v>
      </c>
      <c r="G1261" s="2">
        <f t="shared" si="178"/>
        <v>0.34474548355514312</v>
      </c>
      <c r="H1261" s="2">
        <f t="shared" si="175"/>
        <v>0.8435630350233414</v>
      </c>
      <c r="I1261" s="2">
        <f t="shared" si="176"/>
        <v>45.757211388904913</v>
      </c>
    </row>
    <row r="1262" spans="1:9" ht="13.5" x14ac:dyDescent="0.25">
      <c r="A1262" s="3">
        <f>TITRES_STAT!B1265</f>
        <v>43847</v>
      </c>
      <c r="B1262" s="6">
        <f>TITRES_STAT!D1265</f>
        <v>25.25</v>
      </c>
      <c r="C1262" s="2">
        <f t="shared" si="171"/>
        <v>-0.77299999999999969</v>
      </c>
      <c r="D1262" s="2">
        <f t="shared" si="172"/>
        <v>0</v>
      </c>
      <c r="E1262" s="2">
        <f t="shared" si="173"/>
        <v>0.77299999999999969</v>
      </c>
      <c r="F1262" s="2">
        <f t="shared" si="178"/>
        <v>0.27004207881705411</v>
      </c>
      <c r="G1262" s="2">
        <f t="shared" si="178"/>
        <v>0.37533509187263286</v>
      </c>
      <c r="H1262" s="2">
        <f t="shared" si="175"/>
        <v>0.71946930799822695</v>
      </c>
      <c r="I1262" s="2">
        <f t="shared" si="176"/>
        <v>41.842521099479193</v>
      </c>
    </row>
    <row r="1263" spans="1:9" ht="13.5" x14ac:dyDescent="0.25">
      <c r="A1263" s="3">
        <f>TITRES_STAT!B1266</f>
        <v>43850</v>
      </c>
      <c r="B1263" s="6">
        <f>TITRES_STAT!D1266</f>
        <v>25.25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0.25075335890155026</v>
      </c>
      <c r="G1263" s="2">
        <f t="shared" si="178"/>
        <v>0.34852544245315908</v>
      </c>
      <c r="H1263" s="2">
        <f t="shared" si="175"/>
        <v>0.71946930799822706</v>
      </c>
      <c r="I1263" s="2">
        <f t="shared" si="176"/>
        <v>41.842521099479193</v>
      </c>
    </row>
    <row r="1264" spans="1:9" ht="13.5" x14ac:dyDescent="0.25">
      <c r="A1264" s="3">
        <f>TITRES_STAT!B1267</f>
        <v>43851</v>
      </c>
      <c r="B1264" s="6">
        <f>TITRES_STAT!D1267</f>
        <v>24.167000000000002</v>
      </c>
      <c r="C1264" s="2">
        <f t="shared" si="171"/>
        <v>-1.0829999999999984</v>
      </c>
      <c r="D1264" s="2">
        <f t="shared" si="172"/>
        <v>0</v>
      </c>
      <c r="E1264" s="2">
        <f t="shared" si="173"/>
        <v>1.0829999999999984</v>
      </c>
      <c r="F1264" s="2">
        <f t="shared" si="178"/>
        <v>0.23284240469429668</v>
      </c>
      <c r="G1264" s="2">
        <f t="shared" si="178"/>
        <v>0.40098791084936192</v>
      </c>
      <c r="H1264" s="2">
        <f t="shared" si="175"/>
        <v>0.58067188160634597</v>
      </c>
      <c r="I1264" s="2">
        <f t="shared" si="176"/>
        <v>36.735763339842705</v>
      </c>
    </row>
    <row r="1265" spans="1:9" ht="13.5" x14ac:dyDescent="0.25">
      <c r="A1265" s="3">
        <f>TITRES_STAT!B1268</f>
        <v>43852</v>
      </c>
      <c r="B1265" s="6">
        <f>TITRES_STAT!D1268</f>
        <v>24.167000000000002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0.21621080435898979</v>
      </c>
      <c r="G1265" s="2">
        <f t="shared" si="178"/>
        <v>0.37234591721726462</v>
      </c>
      <c r="H1265" s="2">
        <f t="shared" si="175"/>
        <v>0.58067188160634597</v>
      </c>
      <c r="I1265" s="2">
        <f t="shared" si="176"/>
        <v>36.735763339842705</v>
      </c>
    </row>
    <row r="1266" spans="1:9" ht="13.5" x14ac:dyDescent="0.25">
      <c r="A1266" s="3">
        <f>TITRES_STAT!B1269</f>
        <v>43853</v>
      </c>
      <c r="B1266" s="6">
        <f>TITRES_STAT!D1269</f>
        <v>24.141999999999999</v>
      </c>
      <c r="C1266" s="2">
        <f t="shared" si="171"/>
        <v>-2.5000000000002132E-2</v>
      </c>
      <c r="D1266" s="2">
        <f t="shared" si="172"/>
        <v>0</v>
      </c>
      <c r="E1266" s="2">
        <f t="shared" si="173"/>
        <v>2.5000000000002132E-2</v>
      </c>
      <c r="F1266" s="2">
        <f t="shared" si="178"/>
        <v>0.20076717547620482</v>
      </c>
      <c r="G1266" s="2">
        <f t="shared" si="178"/>
        <v>0.34753549455888871</v>
      </c>
      <c r="H1266" s="2">
        <f t="shared" si="175"/>
        <v>0.57768826096750092</v>
      </c>
      <c r="I1266" s="2">
        <f t="shared" si="176"/>
        <v>36.616122161753275</v>
      </c>
    </row>
    <row r="1267" spans="1:9" ht="13.5" x14ac:dyDescent="0.25">
      <c r="A1267" s="3">
        <f>TITRES_STAT!B1270</f>
        <v>43854</v>
      </c>
      <c r="B1267" s="6">
        <f>TITRES_STAT!D1270</f>
        <v>24.141999999999999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0.18642666294219021</v>
      </c>
      <c r="G1267" s="2">
        <f t="shared" si="178"/>
        <v>0.32271153066182523</v>
      </c>
      <c r="H1267" s="2">
        <f t="shared" si="175"/>
        <v>0.57768826096750103</v>
      </c>
      <c r="I1267" s="2">
        <f t="shared" si="176"/>
        <v>36.616122161753282</v>
      </c>
    </row>
    <row r="1268" spans="1:9" ht="13.5" x14ac:dyDescent="0.25">
      <c r="A1268" s="3">
        <f>TITRES_STAT!B1271</f>
        <v>43857</v>
      </c>
      <c r="B1268" s="6">
        <f>TITRES_STAT!D1271</f>
        <v>24.141999999999999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0.17311047273203378</v>
      </c>
      <c r="G1268" s="2">
        <f t="shared" si="178"/>
        <v>0.29966070704312342</v>
      </c>
      <c r="H1268" s="2">
        <f t="shared" si="175"/>
        <v>0.57768826096750114</v>
      </c>
      <c r="I1268" s="2">
        <f t="shared" si="176"/>
        <v>36.616122161753282</v>
      </c>
    </row>
    <row r="1269" spans="1:9" ht="13.5" x14ac:dyDescent="0.25">
      <c r="A1269" s="3">
        <f>TITRES_STAT!B1272</f>
        <v>43858</v>
      </c>
      <c r="B1269" s="6">
        <f>TITRES_STAT!D1272</f>
        <v>24.141999999999999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0.16074543896545992</v>
      </c>
      <c r="G1269" s="2">
        <f t="shared" si="178"/>
        <v>0.27825637082575744</v>
      </c>
      <c r="H1269" s="2">
        <f t="shared" si="175"/>
        <v>0.57768826096750114</v>
      </c>
      <c r="I1269" s="2">
        <f t="shared" si="176"/>
        <v>36.616122161753282</v>
      </c>
    </row>
    <row r="1270" spans="1:9" ht="13.5" x14ac:dyDescent="0.25">
      <c r="A1270" s="3">
        <f>TITRES_STAT!B1273</f>
        <v>43859</v>
      </c>
      <c r="B1270" s="6">
        <f>TITRES_STAT!D1273</f>
        <v>23.42</v>
      </c>
      <c r="C1270" s="2">
        <f t="shared" si="171"/>
        <v>-0.72199999999999775</v>
      </c>
      <c r="D1270" s="2">
        <f t="shared" si="172"/>
        <v>0</v>
      </c>
      <c r="E1270" s="2">
        <f t="shared" si="173"/>
        <v>0.72199999999999775</v>
      </c>
      <c r="F1270" s="2">
        <f t="shared" si="178"/>
        <v>0.1492636218964985</v>
      </c>
      <c r="G1270" s="2">
        <f t="shared" si="178"/>
        <v>0.30995234433820318</v>
      </c>
      <c r="H1270" s="2">
        <f t="shared" si="175"/>
        <v>0.48156958520575066</v>
      </c>
      <c r="I1270" s="2">
        <f t="shared" si="176"/>
        <v>32.504013987225136</v>
      </c>
    </row>
    <row r="1271" spans="1:9" ht="13.5" x14ac:dyDescent="0.25">
      <c r="A1271" s="3">
        <f>TITRES_STAT!B1274</f>
        <v>43860</v>
      </c>
      <c r="B1271" s="6">
        <f>TITRES_STAT!D1274</f>
        <v>23.42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0.13860193461817719</v>
      </c>
      <c r="G1271" s="2">
        <f t="shared" si="178"/>
        <v>0.28781289117118863</v>
      </c>
      <c r="H1271" s="2">
        <f t="shared" si="175"/>
        <v>0.48156958520575072</v>
      </c>
      <c r="I1271" s="2">
        <f t="shared" si="176"/>
        <v>32.504013987225136</v>
      </c>
    </row>
    <row r="1272" spans="1:9" ht="13.5" x14ac:dyDescent="0.25">
      <c r="A1272" s="3">
        <f>TITRES_STAT!B1275</f>
        <v>43861</v>
      </c>
      <c r="B1272" s="6">
        <f>TITRES_STAT!D1275</f>
        <v>22.38</v>
      </c>
      <c r="C1272" s="2">
        <f t="shared" si="171"/>
        <v>-1.0400000000000027</v>
      </c>
      <c r="D1272" s="2">
        <f t="shared" si="172"/>
        <v>0</v>
      </c>
      <c r="E1272" s="2">
        <f t="shared" si="173"/>
        <v>1.0400000000000027</v>
      </c>
      <c r="F1272" s="2">
        <f t="shared" si="178"/>
        <v>0.12870179643116453</v>
      </c>
      <c r="G1272" s="2">
        <f t="shared" si="178"/>
        <v>0.3415405418018182</v>
      </c>
      <c r="H1272" s="2">
        <f t="shared" si="175"/>
        <v>0.37682728894259598</v>
      </c>
      <c r="I1272" s="2">
        <f t="shared" si="176"/>
        <v>27.369248995057291</v>
      </c>
    </row>
    <row r="1273" spans="1:9" ht="13.5" x14ac:dyDescent="0.25">
      <c r="A1273" s="3">
        <f>TITRES_STAT!B1276</f>
        <v>43864</v>
      </c>
      <c r="B1273" s="6">
        <f>TITRES_STAT!D1276</f>
        <v>21.736000000000001</v>
      </c>
      <c r="C1273" s="2">
        <f t="shared" si="171"/>
        <v>-0.64399999999999835</v>
      </c>
      <c r="D1273" s="2">
        <f t="shared" si="172"/>
        <v>0</v>
      </c>
      <c r="E1273" s="2">
        <f t="shared" si="173"/>
        <v>0.64399999999999835</v>
      </c>
      <c r="F1273" s="2">
        <f t="shared" si="178"/>
        <v>0.11950881097179564</v>
      </c>
      <c r="G1273" s="2">
        <f t="shared" si="178"/>
        <v>0.36314478881597395</v>
      </c>
      <c r="H1273" s="2">
        <f t="shared" si="175"/>
        <v>0.32909410971158815</v>
      </c>
      <c r="I1273" s="2">
        <f t="shared" si="176"/>
        <v>24.76078310082957</v>
      </c>
    </row>
    <row r="1274" spans="1:9" ht="13.5" x14ac:dyDescent="0.25">
      <c r="A1274" s="3">
        <f>TITRES_STAT!B1277</f>
        <v>43865</v>
      </c>
      <c r="B1274" s="6">
        <f>TITRES_STAT!D1277</f>
        <v>21.736000000000001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0.11097246733095309</v>
      </c>
      <c r="G1274" s="2">
        <f t="shared" si="178"/>
        <v>0.33720587532911867</v>
      </c>
      <c r="H1274" s="2">
        <f t="shared" si="175"/>
        <v>0.32909410971158815</v>
      </c>
      <c r="I1274" s="2">
        <f t="shared" si="176"/>
        <v>24.76078310082957</v>
      </c>
    </row>
    <row r="1275" spans="1:9" ht="13.5" x14ac:dyDescent="0.25">
      <c r="A1275" s="3">
        <f>TITRES_STAT!B1278</f>
        <v>43866</v>
      </c>
      <c r="B1275" s="6">
        <f>TITRES_STAT!D1278</f>
        <v>21.736000000000001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0.10304586252159929</v>
      </c>
      <c r="G1275" s="2">
        <f t="shared" si="178"/>
        <v>0.31311974137703874</v>
      </c>
      <c r="H1275" s="2">
        <f t="shared" si="175"/>
        <v>0.32909410971158815</v>
      </c>
      <c r="I1275" s="2">
        <f t="shared" si="176"/>
        <v>24.76078310082957</v>
      </c>
    </row>
    <row r="1276" spans="1:9" ht="13.5" x14ac:dyDescent="0.25">
      <c r="A1276" s="3">
        <f>TITRES_STAT!B1279</f>
        <v>43867</v>
      </c>
      <c r="B1276" s="6">
        <f>TITRES_STAT!D1279</f>
        <v>21.736000000000001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9.5685443770056486E-2</v>
      </c>
      <c r="G1276" s="2">
        <f t="shared" si="178"/>
        <v>0.29075404556439316</v>
      </c>
      <c r="H1276" s="2">
        <f t="shared" si="175"/>
        <v>0.32909410971158809</v>
      </c>
      <c r="I1276" s="2">
        <f t="shared" si="176"/>
        <v>24.76078310082957</v>
      </c>
    </row>
    <row r="1277" spans="1:9" ht="13.5" x14ac:dyDescent="0.25">
      <c r="A1277" s="3">
        <f>TITRES_STAT!B1280</f>
        <v>43868</v>
      </c>
      <c r="B1277" s="6">
        <f>TITRES_STAT!D1280</f>
        <v>22.337</v>
      </c>
      <c r="C1277" s="2">
        <f t="shared" si="171"/>
        <v>0.60099999999999909</v>
      </c>
      <c r="D1277" s="2">
        <f t="shared" si="172"/>
        <v>0.60099999999999909</v>
      </c>
      <c r="E1277" s="2">
        <f t="shared" si="173"/>
        <v>0</v>
      </c>
      <c r="F1277" s="2">
        <f t="shared" ref="F1277:G1292" si="179">((F1276*13)+D1277)/14</f>
        <v>0.13177934064362382</v>
      </c>
      <c r="G1277" s="2">
        <f t="shared" si="179"/>
        <v>0.26998589945265078</v>
      </c>
      <c r="H1277" s="2">
        <f t="shared" si="175"/>
        <v>0.48809712251929971</v>
      </c>
      <c r="I1277" s="2">
        <f t="shared" si="176"/>
        <v>32.800085097467786</v>
      </c>
    </row>
    <row r="1278" spans="1:9" ht="13.5" x14ac:dyDescent="0.25">
      <c r="A1278" s="3">
        <f>TITRES_STAT!B1281</f>
        <v>43871</v>
      </c>
      <c r="B1278" s="6">
        <f>TITRES_STAT!D1281</f>
        <v>22.337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0.12236653059765068</v>
      </c>
      <c r="G1278" s="2">
        <f t="shared" si="179"/>
        <v>0.25070119234889005</v>
      </c>
      <c r="H1278" s="2">
        <f t="shared" si="175"/>
        <v>0.4880971225192996</v>
      </c>
      <c r="I1278" s="2">
        <f t="shared" si="176"/>
        <v>32.800085097467772</v>
      </c>
    </row>
    <row r="1279" spans="1:9" ht="13.5" x14ac:dyDescent="0.25">
      <c r="A1279" s="3">
        <f>TITRES_STAT!B1282</f>
        <v>43872</v>
      </c>
      <c r="B1279" s="6">
        <f>TITRES_STAT!D1282</f>
        <v>22.337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0.11362606412638991</v>
      </c>
      <c r="G1279" s="2">
        <f t="shared" si="179"/>
        <v>0.23279396432396934</v>
      </c>
      <c r="H1279" s="2">
        <f t="shared" si="175"/>
        <v>0.48809712251929954</v>
      </c>
      <c r="I1279" s="2">
        <f t="shared" si="176"/>
        <v>32.800085097467772</v>
      </c>
    </row>
    <row r="1280" spans="1:9" ht="13.5" x14ac:dyDescent="0.25">
      <c r="A1280" s="3">
        <f>TITRES_STAT!B1283</f>
        <v>43873</v>
      </c>
      <c r="B1280" s="6">
        <f>TITRES_STAT!D1283</f>
        <v>23.007000000000001</v>
      </c>
      <c r="C1280" s="2">
        <f t="shared" si="171"/>
        <v>0.67000000000000171</v>
      </c>
      <c r="D1280" s="2">
        <f t="shared" si="172"/>
        <v>0.67000000000000171</v>
      </c>
      <c r="E1280" s="2">
        <f t="shared" si="173"/>
        <v>0</v>
      </c>
      <c r="F1280" s="2">
        <f t="shared" si="179"/>
        <v>0.1533670595459336</v>
      </c>
      <c r="G1280" s="2">
        <f t="shared" si="179"/>
        <v>0.21616582401511439</v>
      </c>
      <c r="H1280" s="2">
        <f t="shared" si="175"/>
        <v>0.70948800646308519</v>
      </c>
      <c r="I1280" s="2">
        <f t="shared" si="176"/>
        <v>41.502953152096644</v>
      </c>
    </row>
    <row r="1281" spans="1:9" ht="13.5" x14ac:dyDescent="0.25">
      <c r="A1281" s="3">
        <f>TITRES_STAT!B1284</f>
        <v>43874</v>
      </c>
      <c r="B1281" s="6">
        <f>TITRES_STAT!D1284</f>
        <v>23.695</v>
      </c>
      <c r="C1281" s="2">
        <f t="shared" si="171"/>
        <v>0.68799999999999883</v>
      </c>
      <c r="D1281" s="2">
        <f t="shared" si="172"/>
        <v>0.68799999999999883</v>
      </c>
      <c r="E1281" s="2">
        <f t="shared" si="173"/>
        <v>0</v>
      </c>
      <c r="F1281" s="2">
        <f t="shared" si="179"/>
        <v>0.19155512672122396</v>
      </c>
      <c r="G1281" s="2">
        <f t="shared" si="179"/>
        <v>0.2007254080140348</v>
      </c>
      <c r="H1281" s="2">
        <f t="shared" si="175"/>
        <v>0.95431429740987428</v>
      </c>
      <c r="I1281" s="2">
        <f t="shared" si="176"/>
        <v>48.831157745438517</v>
      </c>
    </row>
    <row r="1282" spans="1:9" ht="13.5" x14ac:dyDescent="0.25">
      <c r="A1282" s="3">
        <f>TITRES_STAT!B1285</f>
        <v>43875</v>
      </c>
      <c r="B1282" s="6">
        <f>TITRES_STAT!D1285</f>
        <v>23.695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0.17787261766970794</v>
      </c>
      <c r="G1282" s="2">
        <f t="shared" si="179"/>
        <v>0.18638787887017516</v>
      </c>
      <c r="H1282" s="2">
        <f t="shared" si="175"/>
        <v>0.95431429740987417</v>
      </c>
      <c r="I1282" s="2">
        <f t="shared" si="176"/>
        <v>48.831157745438517</v>
      </c>
    </row>
    <row r="1283" spans="1:9" ht="13.5" x14ac:dyDescent="0.25">
      <c r="A1283" s="3">
        <f>TITRES_STAT!B1286</f>
        <v>43878</v>
      </c>
      <c r="B1283" s="6">
        <f>TITRES_STAT!D1286</f>
        <v>23.695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0.16516743069330023</v>
      </c>
      <c r="G1283" s="2">
        <f t="shared" si="179"/>
        <v>0.17307445895087695</v>
      </c>
      <c r="H1283" s="2">
        <f t="shared" si="175"/>
        <v>0.95431429740987406</v>
      </c>
      <c r="I1283" s="2">
        <f t="shared" si="176"/>
        <v>48.831157745438517</v>
      </c>
    </row>
    <row r="1284" spans="1:9" ht="13.5" x14ac:dyDescent="0.25">
      <c r="A1284" s="3">
        <f>TITRES_STAT!B1287</f>
        <v>43879</v>
      </c>
      <c r="B1284" s="6">
        <f>TITRES_STAT!D1287</f>
        <v>23.695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0.1533697570723502</v>
      </c>
      <c r="G1284" s="2">
        <f t="shared" si="179"/>
        <v>0.16071199759724289</v>
      </c>
      <c r="H1284" s="2">
        <f t="shared" si="175"/>
        <v>0.95431429740987395</v>
      </c>
      <c r="I1284" s="2">
        <f t="shared" si="176"/>
        <v>48.831157745438517</v>
      </c>
    </row>
    <row r="1285" spans="1:9" ht="13.5" x14ac:dyDescent="0.25">
      <c r="A1285" s="3">
        <f>TITRES_STAT!B1288</f>
        <v>43880</v>
      </c>
      <c r="B1285" s="6">
        <f>TITRES_STAT!D1288</f>
        <v>23.695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0.14241477442432518</v>
      </c>
      <c r="G1285" s="2">
        <f t="shared" si="179"/>
        <v>0.14923256919743982</v>
      </c>
      <c r="H1285" s="2">
        <f t="shared" si="175"/>
        <v>0.95431429740987395</v>
      </c>
      <c r="I1285" s="2">
        <f t="shared" si="176"/>
        <v>48.831157745438517</v>
      </c>
    </row>
    <row r="1286" spans="1:9" ht="13.5" x14ac:dyDescent="0.25">
      <c r="A1286" s="3">
        <f>TITRES_STAT!B1289</f>
        <v>43881</v>
      </c>
      <c r="B1286" s="6">
        <f>TITRES_STAT!D1289</f>
        <v>23.695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0.13224229053687339</v>
      </c>
      <c r="G1286" s="2">
        <f t="shared" si="179"/>
        <v>0.13857309996905126</v>
      </c>
      <c r="H1286" s="2">
        <f t="shared" si="175"/>
        <v>0.95431429740987406</v>
      </c>
      <c r="I1286" s="2">
        <f t="shared" si="176"/>
        <v>48.831157745438517</v>
      </c>
    </row>
    <row r="1287" spans="1:9" ht="13.5" x14ac:dyDescent="0.25">
      <c r="A1287" s="3">
        <f>TITRES_STAT!B1290</f>
        <v>43882</v>
      </c>
      <c r="B1287" s="6">
        <f>TITRES_STAT!D1290</f>
        <v>23.695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0.12279641264138243</v>
      </c>
      <c r="G1287" s="2">
        <f t="shared" si="179"/>
        <v>0.12867502139983331</v>
      </c>
      <c r="H1287" s="2">
        <f t="shared" si="175"/>
        <v>0.95431429740987406</v>
      </c>
      <c r="I1287" s="2">
        <f t="shared" si="176"/>
        <v>48.831157745438517</v>
      </c>
    </row>
    <row r="1288" spans="1:9" ht="13.5" x14ac:dyDescent="0.25">
      <c r="A1288" s="3">
        <f>TITRES_STAT!B1291</f>
        <v>43885</v>
      </c>
      <c r="B1288" s="6">
        <f>TITRES_STAT!D1291</f>
        <v>23.695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0.1140252403098551</v>
      </c>
      <c r="G1288" s="2">
        <f t="shared" si="179"/>
        <v>0.11948394844270235</v>
      </c>
      <c r="H1288" s="2">
        <f t="shared" si="175"/>
        <v>0.95431429740987395</v>
      </c>
      <c r="I1288" s="2">
        <f t="shared" si="176"/>
        <v>48.831157745438517</v>
      </c>
    </row>
    <row r="1289" spans="1:9" ht="13.5" x14ac:dyDescent="0.25">
      <c r="A1289" s="3">
        <f>TITRES_STAT!B1292</f>
        <v>43886</v>
      </c>
      <c r="B1289" s="6">
        <f>TITRES_STAT!D1292</f>
        <v>23.695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0.1058805802877226</v>
      </c>
      <c r="G1289" s="2">
        <f t="shared" si="179"/>
        <v>0.11094938069679504</v>
      </c>
      <c r="H1289" s="2">
        <f t="shared" si="175"/>
        <v>0.95431429740987406</v>
      </c>
      <c r="I1289" s="2">
        <f t="shared" si="176"/>
        <v>48.831157745438517</v>
      </c>
    </row>
    <row r="1290" spans="1:9" ht="13.5" x14ac:dyDescent="0.25">
      <c r="A1290" s="3">
        <f>TITRES_STAT!B1293</f>
        <v>43887</v>
      </c>
      <c r="B1290" s="6">
        <f>TITRES_STAT!D1293</f>
        <v>23.695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9.8317681695742412E-2</v>
      </c>
      <c r="G1290" s="2">
        <f t="shared" si="179"/>
        <v>0.10302442493273825</v>
      </c>
      <c r="H1290" s="2">
        <f t="shared" si="175"/>
        <v>0.95431429740987406</v>
      </c>
      <c r="I1290" s="2">
        <f t="shared" si="176"/>
        <v>48.831157745438517</v>
      </c>
    </row>
    <row r="1291" spans="1:9" ht="13.5" x14ac:dyDescent="0.25">
      <c r="A1291" s="3">
        <f>TITRES_STAT!B1294</f>
        <v>43888</v>
      </c>
      <c r="B1291" s="6">
        <f>TITRES_STAT!D1294</f>
        <v>23.196000000000002</v>
      </c>
      <c r="C1291" s="2">
        <f t="shared" si="180"/>
        <v>-0.49899999999999878</v>
      </c>
      <c r="D1291" s="2">
        <f t="shared" si="181"/>
        <v>0</v>
      </c>
      <c r="E1291" s="2">
        <f t="shared" si="182"/>
        <v>0.49899999999999878</v>
      </c>
      <c r="F1291" s="2">
        <f t="shared" si="179"/>
        <v>9.1294990146046515E-2</v>
      </c>
      <c r="G1291" s="2">
        <f t="shared" si="179"/>
        <v>0.13130839458039972</v>
      </c>
      <c r="H1291" s="2">
        <f t="shared" si="175"/>
        <v>0.69527154328390539</v>
      </c>
      <c r="I1291" s="2">
        <f t="shared" si="176"/>
        <v>41.012399815140938</v>
      </c>
    </row>
    <row r="1292" spans="1:9" ht="13.5" x14ac:dyDescent="0.25">
      <c r="A1292" s="3">
        <f>TITRES_STAT!B1295</f>
        <v>43889</v>
      </c>
      <c r="B1292" s="6">
        <f>TITRES_STAT!D1295</f>
        <v>23.196000000000002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8.4773919421328905E-2</v>
      </c>
      <c r="G1292" s="2">
        <f t="shared" si="179"/>
        <v>0.1219292235389426</v>
      </c>
      <c r="H1292" s="2">
        <f t="shared" si="175"/>
        <v>0.69527154328390539</v>
      </c>
      <c r="I1292" s="2">
        <f t="shared" si="176"/>
        <v>41.012399815140938</v>
      </c>
    </row>
    <row r="1293" spans="1:9" ht="13.5" x14ac:dyDescent="0.25">
      <c r="A1293" s="3">
        <f>TITRES_STAT!B1296</f>
        <v>43892</v>
      </c>
      <c r="B1293" s="6">
        <f>TITRES_STAT!D1296</f>
        <v>23.196000000000002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7.8718639462662554E-2</v>
      </c>
      <c r="G1293" s="2">
        <f t="shared" si="183"/>
        <v>0.11321999328616099</v>
      </c>
      <c r="H1293" s="2">
        <f t="shared" si="175"/>
        <v>0.69527154328390539</v>
      </c>
      <c r="I1293" s="2">
        <f t="shared" si="176"/>
        <v>41.012399815140938</v>
      </c>
    </row>
    <row r="1294" spans="1:9" ht="13.5" x14ac:dyDescent="0.25">
      <c r="A1294" s="3">
        <f>TITRES_STAT!B1297</f>
        <v>43893</v>
      </c>
      <c r="B1294" s="6">
        <f>TITRES_STAT!D1297</f>
        <v>23.196000000000002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7.3095879501043806E-2</v>
      </c>
      <c r="G1294" s="2">
        <f t="shared" si="183"/>
        <v>0.10513285090857806</v>
      </c>
      <c r="H1294" s="2">
        <f t="shared" si="175"/>
        <v>0.69527154328390539</v>
      </c>
      <c r="I1294" s="2">
        <f t="shared" si="176"/>
        <v>41.012399815140938</v>
      </c>
    </row>
    <row r="1295" spans="1:9" ht="13.5" x14ac:dyDescent="0.25">
      <c r="A1295" s="3">
        <f>TITRES_STAT!B1298</f>
        <v>43894</v>
      </c>
      <c r="B1295" s="6">
        <f>TITRES_STAT!D1298</f>
        <v>23.196000000000002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6.7874745250969246E-2</v>
      </c>
      <c r="G1295" s="2">
        <f t="shared" si="183"/>
        <v>9.7623361557965346E-2</v>
      </c>
      <c r="H1295" s="2">
        <f t="shared" si="175"/>
        <v>0.69527154328390539</v>
      </c>
      <c r="I1295" s="2">
        <f t="shared" si="176"/>
        <v>41.012399815140938</v>
      </c>
    </row>
    <row r="1296" spans="1:9" ht="13.5" x14ac:dyDescent="0.25">
      <c r="A1296" s="3">
        <f>TITRES_STAT!B1299</f>
        <v>43895</v>
      </c>
      <c r="B1296" s="6">
        <f>TITRES_STAT!D1299</f>
        <v>23.196000000000002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6.3026549161614293E-2</v>
      </c>
      <c r="G1296" s="2">
        <f t="shared" si="183"/>
        <v>9.0650264303824959E-2</v>
      </c>
      <c r="H1296" s="2">
        <f t="shared" si="175"/>
        <v>0.69527154328390528</v>
      </c>
      <c r="I1296" s="2">
        <f t="shared" si="176"/>
        <v>41.012399815140938</v>
      </c>
    </row>
    <row r="1297" spans="1:9" ht="13.5" x14ac:dyDescent="0.25">
      <c r="A1297" s="3">
        <f>TITRES_STAT!B1300</f>
        <v>43896</v>
      </c>
      <c r="B1297" s="6">
        <f>TITRES_STAT!D1300</f>
        <v>23.196000000000002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5.852465279292756E-2</v>
      </c>
      <c r="G1297" s="2">
        <f t="shared" si="183"/>
        <v>8.4175245424980324E-2</v>
      </c>
      <c r="H1297" s="2">
        <f t="shared" ref="H1297:H1360" si="184">F1297/G1297</f>
        <v>0.69527154328390528</v>
      </c>
      <c r="I1297" s="2">
        <f t="shared" ref="I1297:I1360" si="185">IF(G1297=0,100,100-(100/(1+H1297)))</f>
        <v>41.012399815140938</v>
      </c>
    </row>
    <row r="1298" spans="1:9" ht="13.5" x14ac:dyDescent="0.25">
      <c r="A1298" s="3">
        <f>TITRES_STAT!B1301</f>
        <v>43899</v>
      </c>
      <c r="B1298" s="6">
        <f>TITRES_STAT!D1301</f>
        <v>23.196000000000002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5.4344320450575592E-2</v>
      </c>
      <c r="G1298" s="2">
        <f t="shared" si="183"/>
        <v>7.8162727894624598E-2</v>
      </c>
      <c r="H1298" s="2">
        <f t="shared" si="184"/>
        <v>0.69527154328390517</v>
      </c>
      <c r="I1298" s="2">
        <f t="shared" si="185"/>
        <v>41.012399815140931</v>
      </c>
    </row>
    <row r="1299" spans="1:9" ht="13.5" x14ac:dyDescent="0.25">
      <c r="A1299" s="3">
        <f>TITRES_STAT!B1302</f>
        <v>43900</v>
      </c>
      <c r="B1299" s="6">
        <f>TITRES_STAT!D1302</f>
        <v>23.196000000000002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5.0462583275534482E-2</v>
      </c>
      <c r="G1299" s="2">
        <f t="shared" si="183"/>
        <v>7.2579675902151419E-2</v>
      </c>
      <c r="H1299" s="2">
        <f t="shared" si="184"/>
        <v>0.69527154328390517</v>
      </c>
      <c r="I1299" s="2">
        <f t="shared" si="185"/>
        <v>41.012399815140931</v>
      </c>
    </row>
    <row r="1300" spans="1:9" ht="13.5" x14ac:dyDescent="0.25">
      <c r="A1300" s="3">
        <f>TITRES_STAT!B1303</f>
        <v>43901</v>
      </c>
      <c r="B1300" s="6">
        <f>TITRES_STAT!D1303</f>
        <v>23.196000000000002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4.6858113041567735E-2</v>
      </c>
      <c r="G1300" s="2">
        <f t="shared" si="183"/>
        <v>6.7395413337712026E-2</v>
      </c>
      <c r="H1300" s="2">
        <f t="shared" si="184"/>
        <v>0.69527154328390528</v>
      </c>
      <c r="I1300" s="2">
        <f t="shared" si="185"/>
        <v>41.012399815140938</v>
      </c>
    </row>
    <row r="1301" spans="1:9" ht="13.5" x14ac:dyDescent="0.25">
      <c r="A1301" s="3">
        <f>TITRES_STAT!B1304</f>
        <v>43902</v>
      </c>
      <c r="B1301" s="6">
        <f>TITRES_STAT!D1304</f>
        <v>23.196000000000002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4.351110496717004E-2</v>
      </c>
      <c r="G1301" s="2">
        <f t="shared" si="183"/>
        <v>6.258145524216116E-2</v>
      </c>
      <c r="H1301" s="2">
        <f t="shared" si="184"/>
        <v>0.69527154328390539</v>
      </c>
      <c r="I1301" s="2">
        <f t="shared" si="185"/>
        <v>41.012399815140938</v>
      </c>
    </row>
    <row r="1302" spans="1:9" ht="13.5" x14ac:dyDescent="0.25">
      <c r="A1302" s="3">
        <f>TITRES_STAT!B1305</f>
        <v>43903</v>
      </c>
      <c r="B1302" s="6">
        <f>TITRES_STAT!D1305</f>
        <v>23.196000000000002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4.0403168898086469E-2</v>
      </c>
      <c r="G1302" s="2">
        <f t="shared" si="183"/>
        <v>5.811135129629251E-2</v>
      </c>
      <c r="H1302" s="2">
        <f t="shared" si="184"/>
        <v>0.69527154328390539</v>
      </c>
      <c r="I1302" s="2">
        <f t="shared" si="185"/>
        <v>41.012399815140938</v>
      </c>
    </row>
    <row r="1303" spans="1:9" ht="13.5" x14ac:dyDescent="0.25">
      <c r="A1303" s="3">
        <f>TITRES_STAT!B1306</f>
        <v>43906</v>
      </c>
      <c r="B1303" s="6">
        <f>TITRES_STAT!D1306</f>
        <v>23.196000000000002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3.7517228262508862E-2</v>
      </c>
      <c r="G1303" s="2">
        <f t="shared" si="183"/>
        <v>5.3960540489414469E-2</v>
      </c>
      <c r="H1303" s="2">
        <f t="shared" si="184"/>
        <v>0.69527154328390539</v>
      </c>
      <c r="I1303" s="2">
        <f t="shared" si="185"/>
        <v>41.012399815140938</v>
      </c>
    </row>
    <row r="1304" spans="1:9" ht="13.5" x14ac:dyDescent="0.25">
      <c r="A1304" s="3">
        <f>TITRES_STAT!B1307</f>
        <v>43907</v>
      </c>
      <c r="B1304" s="6">
        <f>TITRES_STAT!D1307</f>
        <v>22.157</v>
      </c>
      <c r="C1304" s="2">
        <f t="shared" si="180"/>
        <v>-1.0390000000000015</v>
      </c>
      <c r="D1304" s="2">
        <f t="shared" si="181"/>
        <v>0</v>
      </c>
      <c r="E1304" s="2">
        <f t="shared" si="182"/>
        <v>1.0390000000000015</v>
      </c>
      <c r="F1304" s="2">
        <f t="shared" si="183"/>
        <v>3.4837426243758227E-2</v>
      </c>
      <c r="G1304" s="2">
        <f t="shared" si="183"/>
        <v>0.12432050188302782</v>
      </c>
      <c r="H1304" s="2">
        <f t="shared" si="184"/>
        <v>0.28022269630584734</v>
      </c>
      <c r="I1304" s="2">
        <f t="shared" si="185"/>
        <v>21.888589939425799</v>
      </c>
    </row>
    <row r="1305" spans="1:9" ht="13.5" x14ac:dyDescent="0.25">
      <c r="A1305" s="3">
        <f>TITRES_STAT!B1308</f>
        <v>43908</v>
      </c>
      <c r="B1305" s="6">
        <f>TITRES_STAT!D1308</f>
        <v>22.157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3.2349038654918352E-2</v>
      </c>
      <c r="G1305" s="2">
        <f t="shared" si="183"/>
        <v>0.11544046603424012</v>
      </c>
      <c r="H1305" s="2">
        <f t="shared" si="184"/>
        <v>0.28022269630584734</v>
      </c>
      <c r="I1305" s="2">
        <f t="shared" si="185"/>
        <v>21.888589939425799</v>
      </c>
    </row>
    <row r="1306" spans="1:9" ht="13.5" x14ac:dyDescent="0.25">
      <c r="A1306" s="3">
        <f>TITRES_STAT!B1309</f>
        <v>43909</v>
      </c>
      <c r="B1306" s="6">
        <f>TITRES_STAT!D1309</f>
        <v>22.157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3.0038393036709899E-2</v>
      </c>
      <c r="G1306" s="2">
        <f t="shared" si="183"/>
        <v>0.10719471846036581</v>
      </c>
      <c r="H1306" s="2">
        <f t="shared" si="184"/>
        <v>0.2802226963058474</v>
      </c>
      <c r="I1306" s="2">
        <f t="shared" si="185"/>
        <v>21.888589939425799</v>
      </c>
    </row>
    <row r="1307" spans="1:9" ht="13.5" x14ac:dyDescent="0.25">
      <c r="A1307" s="3">
        <f>TITRES_STAT!B1310</f>
        <v>43913</v>
      </c>
      <c r="B1307" s="6">
        <f>TITRES_STAT!D1310</f>
        <v>22.157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2.7892793534087766E-2</v>
      </c>
      <c r="G1307" s="2">
        <f t="shared" si="183"/>
        <v>9.9537952856053963E-2</v>
      </c>
      <c r="H1307" s="2">
        <f t="shared" si="184"/>
        <v>0.2802226963058474</v>
      </c>
      <c r="I1307" s="2">
        <f t="shared" si="185"/>
        <v>21.888589939425799</v>
      </c>
    </row>
    <row r="1308" spans="1:9" ht="13.5" x14ac:dyDescent="0.25">
      <c r="A1308" s="3">
        <f>TITRES_STAT!B1311</f>
        <v>43914</v>
      </c>
      <c r="B1308" s="6">
        <f>TITRES_STAT!D1311</f>
        <v>22.157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2.5900451138795782E-2</v>
      </c>
      <c r="G1308" s="2">
        <f t="shared" si="183"/>
        <v>9.2428099080621537E-2</v>
      </c>
      <c r="H1308" s="2">
        <f t="shared" si="184"/>
        <v>0.2802226963058474</v>
      </c>
      <c r="I1308" s="2">
        <f t="shared" si="185"/>
        <v>21.888589939425799</v>
      </c>
    </row>
    <row r="1309" spans="1:9" ht="13.5" x14ac:dyDescent="0.25">
      <c r="A1309" s="3">
        <f>TITRES_STAT!B1312</f>
        <v>43915</v>
      </c>
      <c r="B1309" s="6">
        <f>TITRES_STAT!D1312</f>
        <v>22.157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2.4050418914596083E-2</v>
      </c>
      <c r="G1309" s="2">
        <f t="shared" si="186"/>
        <v>8.5826092003434287E-2</v>
      </c>
      <c r="H1309" s="2">
        <f t="shared" si="184"/>
        <v>0.2802226963058474</v>
      </c>
      <c r="I1309" s="2">
        <f t="shared" si="185"/>
        <v>21.888589939425799</v>
      </c>
    </row>
    <row r="1310" spans="1:9" ht="13.5" x14ac:dyDescent="0.25">
      <c r="A1310" s="3">
        <f>TITRES_STAT!B1313</f>
        <v>43916</v>
      </c>
      <c r="B1310" s="6">
        <f>TITRES_STAT!D1313</f>
        <v>22.157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2.2332531849267791E-2</v>
      </c>
      <c r="G1310" s="2">
        <f t="shared" si="186"/>
        <v>7.9695656860331837E-2</v>
      </c>
      <c r="H1310" s="2">
        <f t="shared" si="184"/>
        <v>0.2802226963058474</v>
      </c>
      <c r="I1310" s="2">
        <f t="shared" si="185"/>
        <v>21.888589939425799</v>
      </c>
    </row>
    <row r="1311" spans="1:9" ht="13.5" x14ac:dyDescent="0.25">
      <c r="A1311" s="3">
        <f>TITRES_STAT!B1314</f>
        <v>43917</v>
      </c>
      <c r="B1311" s="6">
        <f>TITRES_STAT!D1314</f>
        <v>22.818000000000001</v>
      </c>
      <c r="C1311" s="2">
        <f t="shared" si="180"/>
        <v>0.66100000000000136</v>
      </c>
      <c r="D1311" s="2">
        <f t="shared" si="181"/>
        <v>0.66100000000000136</v>
      </c>
      <c r="E1311" s="2">
        <f t="shared" si="182"/>
        <v>0</v>
      </c>
      <c r="F1311" s="2">
        <f t="shared" si="186"/>
        <v>6.7951636717177327E-2</v>
      </c>
      <c r="G1311" s="2">
        <f t="shared" si="186"/>
        <v>7.4003109941736714E-2</v>
      </c>
      <c r="H1311" s="2">
        <f t="shared" si="184"/>
        <v>0.91822677142455544</v>
      </c>
      <c r="I1311" s="2">
        <f t="shared" si="185"/>
        <v>47.868520297140982</v>
      </c>
    </row>
    <row r="1312" spans="1:9" ht="13.5" x14ac:dyDescent="0.25">
      <c r="A1312" s="3">
        <f>TITRES_STAT!B1315</f>
        <v>43920</v>
      </c>
      <c r="B1312" s="6">
        <f>TITRES_STAT!D1315</f>
        <v>22.818000000000001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6.3097948380236094E-2</v>
      </c>
      <c r="G1312" s="2">
        <f t="shared" si="186"/>
        <v>6.8717173517326952E-2</v>
      </c>
      <c r="H1312" s="2">
        <f t="shared" si="184"/>
        <v>0.91822677142455555</v>
      </c>
      <c r="I1312" s="2">
        <f t="shared" si="185"/>
        <v>47.868520297140982</v>
      </c>
    </row>
    <row r="1313" spans="1:9" ht="13.5" x14ac:dyDescent="0.25">
      <c r="A1313" s="3">
        <f>TITRES_STAT!B1316</f>
        <v>43921</v>
      </c>
      <c r="B1313" s="6">
        <f>TITRES_STAT!D1316</f>
        <v>22.818000000000001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5.859095206736209E-2</v>
      </c>
      <c r="G1313" s="2">
        <f t="shared" si="186"/>
        <v>6.3808803980375028E-2</v>
      </c>
      <c r="H1313" s="2">
        <f t="shared" si="184"/>
        <v>0.91822677142455555</v>
      </c>
      <c r="I1313" s="2">
        <f t="shared" si="185"/>
        <v>47.868520297140982</v>
      </c>
    </row>
    <row r="1314" spans="1:9" ht="13.5" x14ac:dyDescent="0.25">
      <c r="A1314" s="3">
        <f>TITRES_STAT!B1317</f>
        <v>43922</v>
      </c>
      <c r="B1314" s="6">
        <f>TITRES_STAT!D1317</f>
        <v>22.818000000000001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5.4405884062550515E-2</v>
      </c>
      <c r="G1314" s="2">
        <f t="shared" si="186"/>
        <v>5.9251032267491101E-2</v>
      </c>
      <c r="H1314" s="2">
        <f t="shared" si="184"/>
        <v>0.91822677142455555</v>
      </c>
      <c r="I1314" s="2">
        <f t="shared" si="185"/>
        <v>47.868520297140982</v>
      </c>
    </row>
    <row r="1315" spans="1:9" ht="13.5" x14ac:dyDescent="0.25">
      <c r="A1315" s="3">
        <f>TITRES_STAT!B1318</f>
        <v>43923</v>
      </c>
      <c r="B1315" s="6">
        <f>TITRES_STAT!D1318</f>
        <v>22.818000000000001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5.0519749486654053E-2</v>
      </c>
      <c r="G1315" s="2">
        <f t="shared" si="186"/>
        <v>5.5018815676956025E-2</v>
      </c>
      <c r="H1315" s="2">
        <f t="shared" si="184"/>
        <v>0.91822677142455555</v>
      </c>
      <c r="I1315" s="2">
        <f t="shared" si="185"/>
        <v>47.868520297140982</v>
      </c>
    </row>
    <row r="1316" spans="1:9" ht="13.5" x14ac:dyDescent="0.25">
      <c r="A1316" s="3">
        <f>TITRES_STAT!B1319</f>
        <v>43924</v>
      </c>
      <c r="B1316" s="6">
        <f>TITRES_STAT!D1319</f>
        <v>22.818000000000001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4.6911195951893046E-2</v>
      </c>
      <c r="G1316" s="2">
        <f t="shared" si="186"/>
        <v>5.1088900271459167E-2</v>
      </c>
      <c r="H1316" s="2">
        <f t="shared" si="184"/>
        <v>0.91822677142455544</v>
      </c>
      <c r="I1316" s="2">
        <f t="shared" si="185"/>
        <v>47.868520297140982</v>
      </c>
    </row>
    <row r="1317" spans="1:9" ht="13.5" x14ac:dyDescent="0.25">
      <c r="A1317" s="3">
        <f>TITRES_STAT!B1320</f>
        <v>43927</v>
      </c>
      <c r="B1317" s="6">
        <f>TITRES_STAT!D1320</f>
        <v>22.818000000000001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4.3560396241043541E-2</v>
      </c>
      <c r="G1317" s="2">
        <f t="shared" si="186"/>
        <v>4.7439693109212082E-2</v>
      </c>
      <c r="H1317" s="2">
        <f t="shared" si="184"/>
        <v>0.91822677142455544</v>
      </c>
      <c r="I1317" s="2">
        <f t="shared" si="185"/>
        <v>47.868520297140982</v>
      </c>
    </row>
    <row r="1318" spans="1:9" ht="13.5" x14ac:dyDescent="0.25">
      <c r="A1318" s="3">
        <f>TITRES_STAT!B1321</f>
        <v>43928</v>
      </c>
      <c r="B1318" s="6">
        <f>TITRES_STAT!D1321</f>
        <v>22.818000000000001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4.0448939366683291E-2</v>
      </c>
      <c r="G1318" s="2">
        <f t="shared" si="186"/>
        <v>4.405114360141122E-2</v>
      </c>
      <c r="H1318" s="2">
        <f t="shared" si="184"/>
        <v>0.91822677142455544</v>
      </c>
      <c r="I1318" s="2">
        <f t="shared" si="185"/>
        <v>47.868520297140982</v>
      </c>
    </row>
    <row r="1319" spans="1:9" ht="13.5" x14ac:dyDescent="0.25">
      <c r="A1319" s="3">
        <f>TITRES_STAT!B1322</f>
        <v>43929</v>
      </c>
      <c r="B1319" s="6">
        <f>TITRES_STAT!D1322</f>
        <v>22.818000000000001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3.7559729411920199E-2</v>
      </c>
      <c r="G1319" s="2">
        <f t="shared" si="186"/>
        <v>4.0904633344167558E-2</v>
      </c>
      <c r="H1319" s="2">
        <f t="shared" si="184"/>
        <v>0.91822677142455555</v>
      </c>
      <c r="I1319" s="2">
        <f t="shared" si="185"/>
        <v>47.868520297140982</v>
      </c>
    </row>
    <row r="1320" spans="1:9" ht="13.5" x14ac:dyDescent="0.25">
      <c r="A1320" s="3">
        <f>TITRES_STAT!B1323</f>
        <v>43934</v>
      </c>
      <c r="B1320" s="6">
        <f>TITRES_STAT!D1323</f>
        <v>22.818000000000001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3.487689159678304E-2</v>
      </c>
      <c r="G1320" s="2">
        <f t="shared" si="186"/>
        <v>3.7982873819584158E-2</v>
      </c>
      <c r="H1320" s="2">
        <f t="shared" si="184"/>
        <v>0.91822677142455555</v>
      </c>
      <c r="I1320" s="2">
        <f t="shared" si="185"/>
        <v>47.868520297140982</v>
      </c>
    </row>
    <row r="1321" spans="1:9" ht="13.5" x14ac:dyDescent="0.25">
      <c r="A1321" s="3">
        <f>TITRES_STAT!B1324</f>
        <v>43935</v>
      </c>
      <c r="B1321" s="6">
        <f>TITRES_STAT!D1324</f>
        <v>22.818000000000001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3.2385685054155684E-2</v>
      </c>
      <c r="G1321" s="2">
        <f t="shared" si="186"/>
        <v>3.5269811403899579E-2</v>
      </c>
      <c r="H1321" s="2">
        <f t="shared" si="184"/>
        <v>0.91822677142455567</v>
      </c>
      <c r="I1321" s="2">
        <f t="shared" si="185"/>
        <v>47.868520297140982</v>
      </c>
    </row>
    <row r="1322" spans="1:9" ht="13.5" x14ac:dyDescent="0.25">
      <c r="A1322" s="3">
        <f>TITRES_STAT!B1325</f>
        <v>43936</v>
      </c>
      <c r="B1322" s="6">
        <f>TITRES_STAT!D1325</f>
        <v>22.818000000000001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3.0072421836001707E-2</v>
      </c>
      <c r="G1322" s="2">
        <f t="shared" si="186"/>
        <v>3.275053916076389E-2</v>
      </c>
      <c r="H1322" s="2">
        <f t="shared" si="184"/>
        <v>0.91822677142455578</v>
      </c>
      <c r="I1322" s="2">
        <f t="shared" si="185"/>
        <v>47.868520297140989</v>
      </c>
    </row>
    <row r="1323" spans="1:9" ht="13.5" x14ac:dyDescent="0.25">
      <c r="A1323" s="3">
        <f>TITRES_STAT!B1326</f>
        <v>43937</v>
      </c>
      <c r="B1323" s="6">
        <f>TITRES_STAT!D1326</f>
        <v>22.818000000000001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2.7924391704858727E-2</v>
      </c>
      <c r="G1323" s="2">
        <f t="shared" si="186"/>
        <v>3.0411214934995042E-2</v>
      </c>
      <c r="H1323" s="2">
        <f t="shared" si="184"/>
        <v>0.91822677142455567</v>
      </c>
      <c r="I1323" s="2">
        <f t="shared" si="185"/>
        <v>47.868520297140982</v>
      </c>
    </row>
    <row r="1324" spans="1:9" ht="13.5" x14ac:dyDescent="0.25">
      <c r="A1324" s="3">
        <f>TITRES_STAT!B1327</f>
        <v>43938</v>
      </c>
      <c r="B1324" s="6">
        <f>TITRES_STAT!D1327</f>
        <v>22.818000000000001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2.5929792297368821E-2</v>
      </c>
      <c r="G1324" s="2">
        <f t="shared" si="186"/>
        <v>2.8238985296781111E-2</v>
      </c>
      <c r="H1324" s="2">
        <f t="shared" si="184"/>
        <v>0.91822677142455578</v>
      </c>
      <c r="I1324" s="2">
        <f t="shared" si="185"/>
        <v>47.868520297140989</v>
      </c>
    </row>
    <row r="1325" spans="1:9" ht="13.5" x14ac:dyDescent="0.25">
      <c r="A1325" s="3">
        <f>TITRES_STAT!B1328</f>
        <v>43941</v>
      </c>
      <c r="B1325" s="6">
        <f>TITRES_STAT!D1328</f>
        <v>22.818000000000001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2.4077664276128192E-2</v>
      </c>
      <c r="G1325" s="2">
        <f t="shared" si="187"/>
        <v>2.6221914918439605E-2</v>
      </c>
      <c r="H1325" s="2">
        <f t="shared" si="184"/>
        <v>0.91822677142455578</v>
      </c>
      <c r="I1325" s="2">
        <f t="shared" si="185"/>
        <v>47.868520297140989</v>
      </c>
    </row>
    <row r="1326" spans="1:9" ht="13.5" x14ac:dyDescent="0.25">
      <c r="A1326" s="3">
        <f>TITRES_STAT!B1329</f>
        <v>43942</v>
      </c>
      <c r="B1326" s="6">
        <f>TITRES_STAT!D1329</f>
        <v>22.818000000000001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2.2357831113547607E-2</v>
      </c>
      <c r="G1326" s="2">
        <f t="shared" si="187"/>
        <v>2.4348920995693919E-2</v>
      </c>
      <c r="H1326" s="2">
        <f t="shared" si="184"/>
        <v>0.91822677142455578</v>
      </c>
      <c r="I1326" s="2">
        <f t="shared" si="185"/>
        <v>47.868520297140989</v>
      </c>
    </row>
    <row r="1327" spans="1:9" ht="13.5" x14ac:dyDescent="0.25">
      <c r="A1327" s="3">
        <f>TITRES_STAT!B1330</f>
        <v>43943</v>
      </c>
      <c r="B1327" s="6">
        <f>TITRES_STAT!D1330</f>
        <v>22.818000000000001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2.0760843176865634E-2</v>
      </c>
      <c r="G1327" s="2">
        <f t="shared" si="187"/>
        <v>2.2609712353144355E-2</v>
      </c>
      <c r="H1327" s="2">
        <f t="shared" si="184"/>
        <v>0.91822677142455567</v>
      </c>
      <c r="I1327" s="2">
        <f t="shared" si="185"/>
        <v>47.868520297140982</v>
      </c>
    </row>
    <row r="1328" spans="1:9" ht="13.5" x14ac:dyDescent="0.25">
      <c r="A1328" s="3">
        <f>TITRES_STAT!B1331</f>
        <v>43944</v>
      </c>
      <c r="B1328" s="6">
        <f>TITRES_STAT!D1331</f>
        <v>22.818000000000001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1.9277925807089518E-2</v>
      </c>
      <c r="G1328" s="2">
        <f t="shared" si="187"/>
        <v>2.0994732899348331E-2</v>
      </c>
      <c r="H1328" s="2">
        <f t="shared" si="184"/>
        <v>0.91822677142455567</v>
      </c>
      <c r="I1328" s="2">
        <f t="shared" si="185"/>
        <v>47.868520297140982</v>
      </c>
    </row>
    <row r="1329" spans="1:9" ht="13.5" x14ac:dyDescent="0.25">
      <c r="A1329" s="3">
        <f>TITRES_STAT!B1332</f>
        <v>43945</v>
      </c>
      <c r="B1329" s="6">
        <f>TITRES_STAT!D1332</f>
        <v>22.818000000000001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1.7900931106583123E-2</v>
      </c>
      <c r="G1329" s="2">
        <f t="shared" si="187"/>
        <v>1.9495109120823449E-2</v>
      </c>
      <c r="H1329" s="2">
        <f t="shared" si="184"/>
        <v>0.91822677142455567</v>
      </c>
      <c r="I1329" s="2">
        <f t="shared" si="185"/>
        <v>47.868520297140982</v>
      </c>
    </row>
    <row r="1330" spans="1:9" ht="13.5" x14ac:dyDescent="0.25">
      <c r="A1330" s="3">
        <f>TITRES_STAT!B1333</f>
        <v>43948</v>
      </c>
      <c r="B1330" s="6">
        <f>TITRES_STAT!D1333</f>
        <v>22.818000000000001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1.6622293170398615E-2</v>
      </c>
      <c r="G1330" s="2">
        <f t="shared" si="187"/>
        <v>1.8102601326478916E-2</v>
      </c>
      <c r="H1330" s="2">
        <f t="shared" si="184"/>
        <v>0.91822677142455578</v>
      </c>
      <c r="I1330" s="2">
        <f t="shared" si="185"/>
        <v>47.868520297140989</v>
      </c>
    </row>
    <row r="1331" spans="1:9" ht="13.5" x14ac:dyDescent="0.25">
      <c r="A1331" s="3">
        <f>TITRES_STAT!B1334</f>
        <v>43949</v>
      </c>
      <c r="B1331" s="6">
        <f>TITRES_STAT!D1334</f>
        <v>22.818000000000001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1.5434986515370144E-2</v>
      </c>
      <c r="G1331" s="2">
        <f t="shared" si="187"/>
        <v>1.6809558374587565E-2</v>
      </c>
      <c r="H1331" s="2">
        <f t="shared" si="184"/>
        <v>0.91822677142455578</v>
      </c>
      <c r="I1331" s="2">
        <f t="shared" si="185"/>
        <v>47.868520297140989</v>
      </c>
    </row>
    <row r="1332" spans="1:9" ht="13.5" x14ac:dyDescent="0.25">
      <c r="A1332" s="3">
        <f>TITRES_STAT!B1335</f>
        <v>43950</v>
      </c>
      <c r="B1332" s="6">
        <f>TITRES_STAT!D1335</f>
        <v>22.818000000000001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1.433248747855799E-2</v>
      </c>
      <c r="G1332" s="2">
        <f t="shared" si="187"/>
        <v>1.5608875633545596E-2</v>
      </c>
      <c r="H1332" s="2">
        <f t="shared" si="184"/>
        <v>0.91822677142455578</v>
      </c>
      <c r="I1332" s="2">
        <f t="shared" si="185"/>
        <v>47.868520297140989</v>
      </c>
    </row>
    <row r="1333" spans="1:9" ht="13.5" x14ac:dyDescent="0.25">
      <c r="A1333" s="3">
        <f>TITRES_STAT!B1336</f>
        <v>43951</v>
      </c>
      <c r="B1333" s="6">
        <f>TITRES_STAT!D1336</f>
        <v>22.818000000000001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1.3308738372946704E-2</v>
      </c>
      <c r="G1333" s="2">
        <f t="shared" si="187"/>
        <v>1.4493955945435195E-2</v>
      </c>
      <c r="H1333" s="2">
        <f t="shared" si="184"/>
        <v>0.91822677142455578</v>
      </c>
      <c r="I1333" s="2">
        <f t="shared" si="185"/>
        <v>47.868520297140989</v>
      </c>
    </row>
    <row r="1334" spans="1:9" ht="13.5" x14ac:dyDescent="0.25">
      <c r="A1334" s="3">
        <f>TITRES_STAT!B1337</f>
        <v>43955</v>
      </c>
      <c r="B1334" s="6">
        <f>TITRES_STAT!D1337</f>
        <v>22.818000000000001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1.235811420345051E-2</v>
      </c>
      <c r="G1334" s="2">
        <f t="shared" si="187"/>
        <v>1.345867337790411E-2</v>
      </c>
      <c r="H1334" s="2">
        <f t="shared" si="184"/>
        <v>0.91822677142455567</v>
      </c>
      <c r="I1334" s="2">
        <f t="shared" si="185"/>
        <v>47.868520297140982</v>
      </c>
    </row>
    <row r="1335" spans="1:9" ht="13.5" x14ac:dyDescent="0.25">
      <c r="A1335" s="3">
        <f>TITRES_STAT!B1338</f>
        <v>43956</v>
      </c>
      <c r="B1335" s="6">
        <f>TITRES_STAT!D1338</f>
        <v>22.818000000000001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1.1475391760346901E-2</v>
      </c>
      <c r="G1335" s="2">
        <f t="shared" si="187"/>
        <v>1.2497339565196674E-2</v>
      </c>
      <c r="H1335" s="2">
        <f t="shared" si="184"/>
        <v>0.91822677142455567</v>
      </c>
      <c r="I1335" s="2">
        <f t="shared" si="185"/>
        <v>47.868520297140982</v>
      </c>
    </row>
    <row r="1336" spans="1:9" ht="13.5" x14ac:dyDescent="0.25">
      <c r="A1336" s="3">
        <f>TITRES_STAT!B1339</f>
        <v>43957</v>
      </c>
      <c r="B1336" s="6">
        <f>TITRES_STAT!D1339</f>
        <v>22.818000000000001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1.0655720920322123E-2</v>
      </c>
      <c r="G1336" s="2">
        <f t="shared" si="187"/>
        <v>1.1604672453396912E-2</v>
      </c>
      <c r="H1336" s="2">
        <f t="shared" si="184"/>
        <v>0.91822677142455555</v>
      </c>
      <c r="I1336" s="2">
        <f t="shared" si="185"/>
        <v>47.868520297140982</v>
      </c>
    </row>
    <row r="1337" spans="1:9" ht="13.5" x14ac:dyDescent="0.25">
      <c r="A1337" s="3">
        <f>TITRES_STAT!B1340</f>
        <v>43958</v>
      </c>
      <c r="B1337" s="6">
        <f>TITRES_STAT!D1340</f>
        <v>23.497</v>
      </c>
      <c r="C1337" s="2">
        <f t="shared" si="180"/>
        <v>0.67899999999999849</v>
      </c>
      <c r="D1337" s="2">
        <f t="shared" si="181"/>
        <v>0.67899999999999849</v>
      </c>
      <c r="E1337" s="2">
        <f t="shared" si="182"/>
        <v>0</v>
      </c>
      <c r="F1337" s="2">
        <f t="shared" si="187"/>
        <v>5.8394597997441858E-2</v>
      </c>
      <c r="G1337" s="2">
        <f t="shared" si="187"/>
        <v>1.0775767278154274E-2</v>
      </c>
      <c r="H1337" s="2">
        <f t="shared" si="184"/>
        <v>5.4190663634528651</v>
      </c>
      <c r="I1337" s="2">
        <f t="shared" si="185"/>
        <v>84.421410476552666</v>
      </c>
    </row>
    <row r="1338" spans="1:9" ht="13.5" x14ac:dyDescent="0.25">
      <c r="A1338" s="3">
        <f>TITRES_STAT!B1341</f>
        <v>43959</v>
      </c>
      <c r="B1338" s="6">
        <f>TITRES_STAT!D1341</f>
        <v>24.202000000000002</v>
      </c>
      <c r="C1338" s="2">
        <f t="shared" si="180"/>
        <v>0.70500000000000185</v>
      </c>
      <c r="D1338" s="2">
        <f t="shared" si="181"/>
        <v>0.70500000000000185</v>
      </c>
      <c r="E1338" s="2">
        <f t="shared" si="182"/>
        <v>0</v>
      </c>
      <c r="F1338" s="2">
        <f t="shared" si="187"/>
        <v>0.10458069814048186</v>
      </c>
      <c r="G1338" s="2">
        <f t="shared" si="187"/>
        <v>1.0006069615428968E-2</v>
      </c>
      <c r="H1338" s="2">
        <f t="shared" si="184"/>
        <v>10.451726018298185</v>
      </c>
      <c r="I1338" s="2">
        <f t="shared" si="185"/>
        <v>91.267691888522776</v>
      </c>
    </row>
    <row r="1339" spans="1:9" ht="13.5" x14ac:dyDescent="0.25">
      <c r="A1339" s="3">
        <f>TITRES_STAT!B1342</f>
        <v>43962</v>
      </c>
      <c r="B1339" s="6">
        <f>TITRES_STAT!D1342</f>
        <v>24.922999999999998</v>
      </c>
      <c r="C1339" s="2">
        <f t="shared" si="180"/>
        <v>0.72099999999999653</v>
      </c>
      <c r="D1339" s="2">
        <f t="shared" si="181"/>
        <v>0.72099999999999653</v>
      </c>
      <c r="E1339" s="2">
        <f t="shared" si="182"/>
        <v>0</v>
      </c>
      <c r="F1339" s="2">
        <f t="shared" si="187"/>
        <v>0.14861064827330434</v>
      </c>
      <c r="G1339" s="2">
        <f t="shared" si="187"/>
        <v>9.2913503571840413E-3</v>
      </c>
      <c r="H1339" s="2">
        <f t="shared" si="184"/>
        <v>15.994515604332912</v>
      </c>
      <c r="I1339" s="2">
        <f t="shared" si="185"/>
        <v>94.115748731637638</v>
      </c>
    </row>
    <row r="1340" spans="1:9" ht="13.5" x14ac:dyDescent="0.25">
      <c r="A1340" s="3">
        <f>TITRES_STAT!B1343</f>
        <v>43963</v>
      </c>
      <c r="B1340" s="6">
        <f>TITRES_STAT!D1343</f>
        <v>24.175999999999998</v>
      </c>
      <c r="C1340" s="2">
        <f t="shared" si="180"/>
        <v>-0.74699999999999989</v>
      </c>
      <c r="D1340" s="2">
        <f t="shared" si="181"/>
        <v>0</v>
      </c>
      <c r="E1340" s="2">
        <f t="shared" si="182"/>
        <v>0.74699999999999989</v>
      </c>
      <c r="F1340" s="2">
        <f t="shared" si="187"/>
        <v>0.13799560196806832</v>
      </c>
      <c r="G1340" s="2">
        <f t="shared" si="187"/>
        <v>6.1984825331670886E-2</v>
      </c>
      <c r="H1340" s="2">
        <f t="shared" si="184"/>
        <v>2.2262804037871513</v>
      </c>
      <c r="I1340" s="2">
        <f t="shared" si="185"/>
        <v>69.004554011295625</v>
      </c>
    </row>
    <row r="1341" spans="1:9" ht="13.5" x14ac:dyDescent="0.25">
      <c r="A1341" s="3">
        <f>TITRES_STAT!B1344</f>
        <v>43964</v>
      </c>
      <c r="B1341" s="6">
        <f>TITRES_STAT!D1344</f>
        <v>24.056000000000001</v>
      </c>
      <c r="C1341" s="2">
        <f t="shared" si="180"/>
        <v>-0.11999999999999744</v>
      </c>
      <c r="D1341" s="2">
        <f t="shared" si="181"/>
        <v>0</v>
      </c>
      <c r="E1341" s="2">
        <f t="shared" si="182"/>
        <v>0.11999999999999744</v>
      </c>
      <c r="F1341" s="2">
        <f t="shared" ref="F1341:G1356" si="188">((F1340*13)+D1341)/14</f>
        <v>0.12813877325606343</v>
      </c>
      <c r="G1341" s="2">
        <f t="shared" si="188"/>
        <v>6.6128766379408496E-2</v>
      </c>
      <c r="H1341" s="2">
        <f t="shared" si="184"/>
        <v>1.9377160692954334</v>
      </c>
      <c r="I1341" s="2">
        <f t="shared" si="185"/>
        <v>65.95995064152558</v>
      </c>
    </row>
    <row r="1342" spans="1:9" ht="13.5" x14ac:dyDescent="0.25">
      <c r="A1342" s="3">
        <f>TITRES_STAT!B1345</f>
        <v>43965</v>
      </c>
      <c r="B1342" s="6">
        <f>TITRES_STAT!D1345</f>
        <v>24.047000000000001</v>
      </c>
      <c r="C1342" s="2">
        <f t="shared" si="180"/>
        <v>-9.0000000000003411E-3</v>
      </c>
      <c r="D1342" s="2">
        <f t="shared" si="181"/>
        <v>0</v>
      </c>
      <c r="E1342" s="2">
        <f t="shared" si="182"/>
        <v>9.0000000000003411E-3</v>
      </c>
      <c r="F1342" s="2">
        <f t="shared" si="188"/>
        <v>0.1189860037377732</v>
      </c>
      <c r="G1342" s="2">
        <f t="shared" si="188"/>
        <v>6.2048140209450771E-2</v>
      </c>
      <c r="H1342" s="2">
        <f t="shared" si="184"/>
        <v>1.9176401312935729</v>
      </c>
      <c r="I1342" s="2">
        <f t="shared" si="185"/>
        <v>65.725725072315981</v>
      </c>
    </row>
    <row r="1343" spans="1:9" ht="13.5" x14ac:dyDescent="0.25">
      <c r="A1343" s="3">
        <f>TITRES_STAT!B1346</f>
        <v>43966</v>
      </c>
      <c r="B1343" s="6">
        <f>TITRES_STAT!D1346</f>
        <v>24.76</v>
      </c>
      <c r="C1343" s="2">
        <f t="shared" si="180"/>
        <v>0.71300000000000097</v>
      </c>
      <c r="D1343" s="2">
        <f t="shared" si="181"/>
        <v>0.71300000000000097</v>
      </c>
      <c r="E1343" s="2">
        <f t="shared" si="182"/>
        <v>0</v>
      </c>
      <c r="F1343" s="2">
        <f t="shared" si="188"/>
        <v>0.1614155748993609</v>
      </c>
      <c r="G1343" s="2">
        <f t="shared" si="188"/>
        <v>5.7616130194490002E-2</v>
      </c>
      <c r="H1343" s="2">
        <f t="shared" si="184"/>
        <v>2.8015691847835615</v>
      </c>
      <c r="I1343" s="2">
        <f t="shared" si="185"/>
        <v>73.695072971375268</v>
      </c>
    </row>
    <row r="1344" spans="1:9" ht="13.5" x14ac:dyDescent="0.25">
      <c r="A1344" s="3">
        <f>TITRES_STAT!B1347</f>
        <v>43969</v>
      </c>
      <c r="B1344" s="6">
        <f>TITRES_STAT!D1347</f>
        <v>24.021000000000001</v>
      </c>
      <c r="C1344" s="2">
        <f t="shared" si="180"/>
        <v>-0.73900000000000077</v>
      </c>
      <c r="D1344" s="2">
        <f t="shared" si="181"/>
        <v>0</v>
      </c>
      <c r="E1344" s="2">
        <f t="shared" si="182"/>
        <v>0.73900000000000077</v>
      </c>
      <c r="F1344" s="2">
        <f t="shared" si="188"/>
        <v>0.14988589097797797</v>
      </c>
      <c r="G1344" s="2">
        <f t="shared" si="188"/>
        <v>0.10628640660916934</v>
      </c>
      <c r="H1344" s="2">
        <f t="shared" si="184"/>
        <v>1.4102075303865556</v>
      </c>
      <c r="I1344" s="2">
        <f t="shared" si="185"/>
        <v>58.509796878793367</v>
      </c>
    </row>
    <row r="1345" spans="1:9" ht="13.5" x14ac:dyDescent="0.25">
      <c r="A1345" s="3">
        <f>TITRES_STAT!B1348</f>
        <v>43970</v>
      </c>
      <c r="B1345" s="6">
        <f>TITRES_STAT!D1348</f>
        <v>23.308</v>
      </c>
      <c r="C1345" s="2">
        <f t="shared" si="180"/>
        <v>-0.71300000000000097</v>
      </c>
      <c r="D1345" s="2">
        <f t="shared" si="181"/>
        <v>0</v>
      </c>
      <c r="E1345" s="2">
        <f t="shared" si="182"/>
        <v>0.71300000000000097</v>
      </c>
      <c r="F1345" s="2">
        <f t="shared" si="188"/>
        <v>0.1391797559081224</v>
      </c>
      <c r="G1345" s="2">
        <f t="shared" si="188"/>
        <v>0.1496230918513716</v>
      </c>
      <c r="H1345" s="2">
        <f t="shared" si="184"/>
        <v>0.9302023784295067</v>
      </c>
      <c r="I1345" s="2">
        <f t="shared" si="185"/>
        <v>48.191961051584563</v>
      </c>
    </row>
    <row r="1346" spans="1:9" ht="13.5" x14ac:dyDescent="0.25">
      <c r="A1346" s="3">
        <f>TITRES_STAT!B1349</f>
        <v>43971</v>
      </c>
      <c r="B1346" s="6">
        <f>TITRES_STAT!D1349</f>
        <v>22.611999999999998</v>
      </c>
      <c r="C1346" s="2">
        <f t="shared" si="180"/>
        <v>-0.69600000000000151</v>
      </c>
      <c r="D1346" s="2">
        <f t="shared" si="181"/>
        <v>0</v>
      </c>
      <c r="E1346" s="2">
        <f t="shared" si="182"/>
        <v>0.69600000000000151</v>
      </c>
      <c r="F1346" s="2">
        <f t="shared" si="188"/>
        <v>0.12923834477182794</v>
      </c>
      <c r="G1346" s="2">
        <f t="shared" si="188"/>
        <v>0.18865001386198801</v>
      </c>
      <c r="H1346" s="2">
        <f t="shared" si="184"/>
        <v>0.68506936271086483</v>
      </c>
      <c r="I1346" s="2">
        <f t="shared" si="185"/>
        <v>40.655261906177891</v>
      </c>
    </row>
    <row r="1347" spans="1:9" ht="13.5" x14ac:dyDescent="0.25">
      <c r="A1347" s="3">
        <f>TITRES_STAT!B1350</f>
        <v>43972</v>
      </c>
      <c r="B1347" s="6">
        <f>TITRES_STAT!D1350</f>
        <v>21.942</v>
      </c>
      <c r="C1347" s="2">
        <f t="shared" ref="C1347:C1410" si="189">B1347-B1346</f>
        <v>-0.66999999999999815</v>
      </c>
      <c r="D1347" s="2">
        <f t="shared" ref="D1347:D1410" si="190">IF(C1347&gt;0,C1347,0)</f>
        <v>0</v>
      </c>
      <c r="E1347" s="2">
        <f t="shared" ref="E1347:E1410" si="191">IF(C1347&lt;0,-C1347,0)</f>
        <v>0.66999999999999815</v>
      </c>
      <c r="F1347" s="2">
        <f t="shared" si="188"/>
        <v>0.12000703443098308</v>
      </c>
      <c r="G1347" s="2">
        <f t="shared" si="188"/>
        <v>0.22303215572898874</v>
      </c>
      <c r="H1347" s="2">
        <f t="shared" si="184"/>
        <v>0.53807054879031102</v>
      </c>
      <c r="I1347" s="2">
        <f t="shared" si="185"/>
        <v>34.983476487050766</v>
      </c>
    </row>
    <row r="1348" spans="1:9" ht="13.5" x14ac:dyDescent="0.25">
      <c r="A1348" s="3">
        <f>TITRES_STAT!B1351</f>
        <v>43973</v>
      </c>
      <c r="B1348" s="6">
        <f>TITRES_STAT!D1351</f>
        <v>21.289000000000001</v>
      </c>
      <c r="C1348" s="2">
        <f t="shared" si="189"/>
        <v>-0.65299999999999869</v>
      </c>
      <c r="D1348" s="2">
        <f t="shared" si="190"/>
        <v>0</v>
      </c>
      <c r="E1348" s="2">
        <f t="shared" si="191"/>
        <v>0.65299999999999869</v>
      </c>
      <c r="F1348" s="2">
        <f t="shared" si="188"/>
        <v>0.11143510340019858</v>
      </c>
      <c r="G1348" s="2">
        <f t="shared" si="188"/>
        <v>0.25374414460548944</v>
      </c>
      <c r="H1348" s="2">
        <f t="shared" si="184"/>
        <v>0.43916325073610313</v>
      </c>
      <c r="I1348" s="2">
        <f t="shared" si="185"/>
        <v>30.515179602555861</v>
      </c>
    </row>
    <row r="1349" spans="1:9" ht="13.5" x14ac:dyDescent="0.25">
      <c r="A1349" s="3">
        <f>TITRES_STAT!B1352</f>
        <v>43977</v>
      </c>
      <c r="B1349" s="6">
        <f>TITRES_STAT!D1352</f>
        <v>21.478000000000002</v>
      </c>
      <c r="C1349" s="2">
        <f t="shared" si="189"/>
        <v>0.18900000000000006</v>
      </c>
      <c r="D1349" s="2">
        <f t="shared" si="190"/>
        <v>0.18900000000000006</v>
      </c>
      <c r="E1349" s="2">
        <f t="shared" si="191"/>
        <v>0</v>
      </c>
      <c r="F1349" s="2">
        <f t="shared" si="188"/>
        <v>0.11697545315732726</v>
      </c>
      <c r="G1349" s="2">
        <f t="shared" si="188"/>
        <v>0.23561956284795449</v>
      </c>
      <c r="H1349" s="2">
        <f t="shared" si="184"/>
        <v>0.49645900256937331</v>
      </c>
      <c r="I1349" s="2">
        <f t="shared" si="185"/>
        <v>33.175583274715095</v>
      </c>
    </row>
    <row r="1350" spans="1:9" ht="13.5" x14ac:dyDescent="0.25">
      <c r="A1350" s="3">
        <f>TITRES_STAT!B1353</f>
        <v>43978</v>
      </c>
      <c r="B1350" s="6">
        <f>TITRES_STAT!D1353</f>
        <v>21.478000000000002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0.10862006364608959</v>
      </c>
      <c r="G1350" s="2">
        <f t="shared" si="188"/>
        <v>0.21878959407310061</v>
      </c>
      <c r="H1350" s="2">
        <f t="shared" si="184"/>
        <v>0.49645900256937325</v>
      </c>
      <c r="I1350" s="2">
        <f t="shared" si="185"/>
        <v>33.175583274715095</v>
      </c>
    </row>
    <row r="1351" spans="1:9" ht="13.5" x14ac:dyDescent="0.25">
      <c r="A1351" s="3">
        <f>TITRES_STAT!B1354</f>
        <v>43979</v>
      </c>
      <c r="B1351" s="6">
        <f>TITRES_STAT!D1354</f>
        <v>21.478000000000002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0.1008614876713689</v>
      </c>
      <c r="G1351" s="2">
        <f t="shared" si="188"/>
        <v>0.203161765925022</v>
      </c>
      <c r="H1351" s="2">
        <f t="shared" si="184"/>
        <v>0.49645900256937325</v>
      </c>
      <c r="I1351" s="2">
        <f t="shared" si="185"/>
        <v>33.175583274715095</v>
      </c>
    </row>
    <row r="1352" spans="1:9" ht="13.5" x14ac:dyDescent="0.25">
      <c r="A1352" s="3">
        <f>TITRES_STAT!B1355</f>
        <v>43980</v>
      </c>
      <c r="B1352" s="6">
        <f>TITRES_STAT!D1355</f>
        <v>20.834</v>
      </c>
      <c r="C1352" s="2">
        <f t="shared" si="189"/>
        <v>-0.6440000000000019</v>
      </c>
      <c r="D1352" s="2">
        <f t="shared" si="190"/>
        <v>0</v>
      </c>
      <c r="E1352" s="2">
        <f t="shared" si="191"/>
        <v>0.6440000000000019</v>
      </c>
      <c r="F1352" s="2">
        <f t="shared" si="188"/>
        <v>9.3657095694842554E-2</v>
      </c>
      <c r="G1352" s="2">
        <f t="shared" si="188"/>
        <v>0.23465021121609198</v>
      </c>
      <c r="H1352" s="2">
        <f t="shared" si="184"/>
        <v>0.3991349302839225</v>
      </c>
      <c r="I1352" s="2">
        <f t="shared" si="185"/>
        <v>28.527265072492128</v>
      </c>
    </row>
    <row r="1353" spans="1:9" ht="13.5" x14ac:dyDescent="0.25">
      <c r="A1353" s="3">
        <f>TITRES_STAT!B1356</f>
        <v>43983</v>
      </c>
      <c r="B1353" s="6">
        <f>TITRES_STAT!D1356</f>
        <v>20.834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8.696730314521095E-2</v>
      </c>
      <c r="G1353" s="2">
        <f t="shared" si="188"/>
        <v>0.21788948184351398</v>
      </c>
      <c r="H1353" s="2">
        <f t="shared" si="184"/>
        <v>0.3991349302839225</v>
      </c>
      <c r="I1353" s="2">
        <f t="shared" si="185"/>
        <v>28.527265072492128</v>
      </c>
    </row>
    <row r="1354" spans="1:9" ht="13.5" x14ac:dyDescent="0.25">
      <c r="A1354" s="3">
        <f>TITRES_STAT!B1357</f>
        <v>43984</v>
      </c>
      <c r="B1354" s="6">
        <f>TITRES_STAT!D1357</f>
        <v>20.834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8.0755352920553025E-2</v>
      </c>
      <c r="G1354" s="2">
        <f t="shared" si="188"/>
        <v>0.20232594742612012</v>
      </c>
      <c r="H1354" s="2">
        <f t="shared" si="184"/>
        <v>0.3991349302839225</v>
      </c>
      <c r="I1354" s="2">
        <f t="shared" si="185"/>
        <v>28.527265072492128</v>
      </c>
    </row>
    <row r="1355" spans="1:9" ht="13.5" x14ac:dyDescent="0.25">
      <c r="A1355" s="3">
        <f>TITRES_STAT!B1358</f>
        <v>43985</v>
      </c>
      <c r="B1355" s="6">
        <f>TITRES_STAT!D1358</f>
        <v>20.834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7.4987113426227811E-2</v>
      </c>
      <c r="G1355" s="2">
        <f t="shared" si="188"/>
        <v>0.18787409403854011</v>
      </c>
      <c r="H1355" s="2">
        <f t="shared" si="184"/>
        <v>0.39913493028392255</v>
      </c>
      <c r="I1355" s="2">
        <f t="shared" si="185"/>
        <v>28.527265072492128</v>
      </c>
    </row>
    <row r="1356" spans="1:9" ht="13.5" x14ac:dyDescent="0.25">
      <c r="A1356" s="3">
        <f>TITRES_STAT!B1359</f>
        <v>43986</v>
      </c>
      <c r="B1356" s="6">
        <f>TITRES_STAT!D1359</f>
        <v>21.452000000000002</v>
      </c>
      <c r="C1356" s="2">
        <f t="shared" si="189"/>
        <v>0.6180000000000021</v>
      </c>
      <c r="D1356" s="2">
        <f t="shared" si="190"/>
        <v>0.6180000000000021</v>
      </c>
      <c r="E1356" s="2">
        <f t="shared" si="191"/>
        <v>0</v>
      </c>
      <c r="F1356" s="2">
        <f t="shared" si="188"/>
        <v>0.11377374818149741</v>
      </c>
      <c r="G1356" s="2">
        <f t="shared" si="188"/>
        <v>0.1744545158929301</v>
      </c>
      <c r="H1356" s="2">
        <f t="shared" si="184"/>
        <v>0.6521685471949894</v>
      </c>
      <c r="I1356" s="2">
        <f t="shared" si="185"/>
        <v>39.473487635521501</v>
      </c>
    </row>
    <row r="1357" spans="1:9" ht="13.5" x14ac:dyDescent="0.25">
      <c r="A1357" s="3">
        <f>TITRES_STAT!B1360</f>
        <v>43987</v>
      </c>
      <c r="B1357" s="6">
        <f>TITRES_STAT!D1360</f>
        <v>22.088000000000001</v>
      </c>
      <c r="C1357" s="2">
        <f t="shared" si="189"/>
        <v>0.63599999999999923</v>
      </c>
      <c r="D1357" s="2">
        <f t="shared" si="190"/>
        <v>0.63599999999999923</v>
      </c>
      <c r="E1357" s="2">
        <f t="shared" si="191"/>
        <v>0</v>
      </c>
      <c r="F1357" s="2">
        <f t="shared" ref="F1357:G1372" si="192">((F1356*13)+D1357)/14</f>
        <v>0.15107562331139038</v>
      </c>
      <c r="G1357" s="2">
        <f t="shared" si="192"/>
        <v>0.16199347904343511</v>
      </c>
      <c r="H1357" s="2">
        <f t="shared" si="184"/>
        <v>0.93260311590000888</v>
      </c>
      <c r="I1357" s="2">
        <f t="shared" si="185"/>
        <v>48.25631854917598</v>
      </c>
    </row>
    <row r="1358" spans="1:9" ht="13.5" x14ac:dyDescent="0.25">
      <c r="A1358" s="3">
        <f>TITRES_STAT!B1361</f>
        <v>43990</v>
      </c>
      <c r="B1358" s="6">
        <f>TITRES_STAT!D1361</f>
        <v>23.428000000000001</v>
      </c>
      <c r="C1358" s="2">
        <f t="shared" si="189"/>
        <v>1.3399999999999999</v>
      </c>
      <c r="D1358" s="2">
        <f t="shared" si="190"/>
        <v>1.3399999999999999</v>
      </c>
      <c r="E1358" s="2">
        <f t="shared" si="191"/>
        <v>0</v>
      </c>
      <c r="F1358" s="2">
        <f t="shared" si="192"/>
        <v>0.23599879307486246</v>
      </c>
      <c r="G1358" s="2">
        <f t="shared" si="192"/>
        <v>0.1504225162546183</v>
      </c>
      <c r="H1358" s="2">
        <f t="shared" si="184"/>
        <v>1.5689060318296382</v>
      </c>
      <c r="I1358" s="2">
        <f t="shared" si="185"/>
        <v>61.072924131530989</v>
      </c>
    </row>
    <row r="1359" spans="1:9" ht="13.5" x14ac:dyDescent="0.25">
      <c r="A1359" s="3">
        <f>TITRES_STAT!B1362</f>
        <v>43991</v>
      </c>
      <c r="B1359" s="6">
        <f>TITRES_STAT!D1362</f>
        <v>24.123999999999999</v>
      </c>
      <c r="C1359" s="2">
        <f t="shared" si="189"/>
        <v>0.69599999999999795</v>
      </c>
      <c r="D1359" s="2">
        <f t="shared" si="190"/>
        <v>0.69599999999999795</v>
      </c>
      <c r="E1359" s="2">
        <f t="shared" si="191"/>
        <v>0</v>
      </c>
      <c r="F1359" s="2">
        <f t="shared" si="192"/>
        <v>0.26885602214094356</v>
      </c>
      <c r="G1359" s="2">
        <f t="shared" si="192"/>
        <v>0.13967805080785986</v>
      </c>
      <c r="H1359" s="2">
        <f t="shared" si="184"/>
        <v>1.9248265606940635</v>
      </c>
      <c r="I1359" s="2">
        <f t="shared" si="185"/>
        <v>65.809938495542809</v>
      </c>
    </row>
    <row r="1360" spans="1:9" ht="13.5" x14ac:dyDescent="0.25">
      <c r="A1360" s="3">
        <f>TITRES_STAT!B1363</f>
        <v>43992</v>
      </c>
      <c r="B1360" s="6">
        <f>TITRES_STAT!D1363</f>
        <v>24.846</v>
      </c>
      <c r="C1360" s="2">
        <f t="shared" si="189"/>
        <v>0.72200000000000131</v>
      </c>
      <c r="D1360" s="2">
        <f t="shared" si="190"/>
        <v>0.72200000000000131</v>
      </c>
      <c r="E1360" s="2">
        <f t="shared" si="191"/>
        <v>0</v>
      </c>
      <c r="F1360" s="2">
        <f t="shared" si="192"/>
        <v>0.30122344913087623</v>
      </c>
      <c r="G1360" s="2">
        <f t="shared" si="192"/>
        <v>0.12970104717872702</v>
      </c>
      <c r="H1360" s="2">
        <f t="shared" si="184"/>
        <v>2.3224442337446414</v>
      </c>
      <c r="I1360" s="2">
        <f t="shared" si="185"/>
        <v>69.901676908721939</v>
      </c>
    </row>
    <row r="1361" spans="1:9" ht="13.5" x14ac:dyDescent="0.25">
      <c r="A1361" s="3">
        <f>TITRES_STAT!B1364</f>
        <v>43993</v>
      </c>
      <c r="B1361" s="6">
        <f>TITRES_STAT!D1364</f>
        <v>24.846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0.27970748847867077</v>
      </c>
      <c r="G1361" s="2">
        <f t="shared" si="192"/>
        <v>0.12043668666596082</v>
      </c>
      <c r="H1361" s="2">
        <f t="shared" ref="H1361:H1424" si="193">F1361/G1361</f>
        <v>2.3224442337446409</v>
      </c>
      <c r="I1361" s="2">
        <f t="shared" ref="I1361:I1424" si="194">IF(G1361=0,100,100-(100/(1+H1361)))</f>
        <v>69.901676908721925</v>
      </c>
    </row>
    <row r="1362" spans="1:9" ht="13.5" x14ac:dyDescent="0.25">
      <c r="A1362" s="3">
        <f>TITRES_STAT!B1365</f>
        <v>43994</v>
      </c>
      <c r="B1362" s="6">
        <f>TITRES_STAT!D1365</f>
        <v>25.774000000000001</v>
      </c>
      <c r="C1362" s="2">
        <f t="shared" si="189"/>
        <v>0.92800000000000082</v>
      </c>
      <c r="D1362" s="2">
        <f t="shared" si="190"/>
        <v>0.92800000000000082</v>
      </c>
      <c r="E1362" s="2">
        <f t="shared" si="191"/>
        <v>0</v>
      </c>
      <c r="F1362" s="2">
        <f t="shared" si="192"/>
        <v>0.32601409644448009</v>
      </c>
      <c r="G1362" s="2">
        <f t="shared" si="192"/>
        <v>0.11183406618982075</v>
      </c>
      <c r="H1362" s="2">
        <f t="shared" si="193"/>
        <v>2.9151591062701985</v>
      </c>
      <c r="I1362" s="2">
        <f t="shared" si="194"/>
        <v>74.458253857461841</v>
      </c>
    </row>
    <row r="1363" spans="1:9" ht="13.5" x14ac:dyDescent="0.25">
      <c r="A1363" s="3">
        <f>TITRES_STAT!B1366</f>
        <v>43997</v>
      </c>
      <c r="B1363" s="6">
        <f>TITRES_STAT!D1366</f>
        <v>25.876999999999999</v>
      </c>
      <c r="C1363" s="2">
        <f t="shared" si="189"/>
        <v>0.10299999999999798</v>
      </c>
      <c r="D1363" s="2">
        <f t="shared" si="190"/>
        <v>0.10299999999999798</v>
      </c>
      <c r="E1363" s="2">
        <f t="shared" si="191"/>
        <v>0</v>
      </c>
      <c r="F1363" s="2">
        <f t="shared" si="192"/>
        <v>0.31008451812701709</v>
      </c>
      <c r="G1363" s="2">
        <f t="shared" si="192"/>
        <v>0.10384591860483357</v>
      </c>
      <c r="H1363" s="2">
        <f t="shared" si="193"/>
        <v>2.9860058276048997</v>
      </c>
      <c r="I1363" s="2">
        <f t="shared" si="194"/>
        <v>74.912229353139779</v>
      </c>
    </row>
    <row r="1364" spans="1:9" ht="13.5" x14ac:dyDescent="0.25">
      <c r="A1364" s="3">
        <f>TITRES_STAT!B1367</f>
        <v>43998</v>
      </c>
      <c r="B1364" s="6">
        <f>TITRES_STAT!D1367</f>
        <v>26.547000000000001</v>
      </c>
      <c r="C1364" s="2">
        <f t="shared" si="189"/>
        <v>0.67000000000000171</v>
      </c>
      <c r="D1364" s="2">
        <f t="shared" si="190"/>
        <v>0.67000000000000171</v>
      </c>
      <c r="E1364" s="2">
        <f t="shared" si="191"/>
        <v>0</v>
      </c>
      <c r="F1364" s="2">
        <f t="shared" si="192"/>
        <v>0.33579276683223025</v>
      </c>
      <c r="G1364" s="2">
        <f t="shared" si="192"/>
        <v>9.6428352990202595E-2</v>
      </c>
      <c r="H1364" s="2">
        <f t="shared" si="193"/>
        <v>3.4823032481571867</v>
      </c>
      <c r="I1364" s="2">
        <f t="shared" si="194"/>
        <v>77.690041377474159</v>
      </c>
    </row>
    <row r="1365" spans="1:9" ht="13.5" x14ac:dyDescent="0.25">
      <c r="A1365" s="3">
        <f>TITRES_STAT!B1368</f>
        <v>43999</v>
      </c>
      <c r="B1365" s="6">
        <f>TITRES_STAT!D1368</f>
        <v>25.946000000000002</v>
      </c>
      <c r="C1365" s="2">
        <f t="shared" si="189"/>
        <v>-0.60099999999999909</v>
      </c>
      <c r="D1365" s="2">
        <f t="shared" si="190"/>
        <v>0</v>
      </c>
      <c r="E1365" s="2">
        <f t="shared" si="191"/>
        <v>0.60099999999999909</v>
      </c>
      <c r="F1365" s="2">
        <f t="shared" si="192"/>
        <v>0.31180756920135666</v>
      </c>
      <c r="G1365" s="2">
        <f t="shared" si="192"/>
        <v>0.13246918491947376</v>
      </c>
      <c r="H1365" s="2">
        <f t="shared" si="193"/>
        <v>2.3538120913999756</v>
      </c>
      <c r="I1365" s="2">
        <f t="shared" si="194"/>
        <v>70.183183411967136</v>
      </c>
    </row>
    <row r="1366" spans="1:9" ht="13.5" x14ac:dyDescent="0.25">
      <c r="A1366" s="3">
        <f>TITRES_STAT!B1369</f>
        <v>44000</v>
      </c>
      <c r="B1366" s="6">
        <f>TITRES_STAT!D1369</f>
        <v>27.106000000000002</v>
      </c>
      <c r="C1366" s="2">
        <f t="shared" si="189"/>
        <v>1.1600000000000001</v>
      </c>
      <c r="D1366" s="2">
        <f t="shared" si="190"/>
        <v>1.1600000000000001</v>
      </c>
      <c r="E1366" s="2">
        <f t="shared" si="191"/>
        <v>0</v>
      </c>
      <c r="F1366" s="2">
        <f t="shared" si="192"/>
        <v>0.37239274282983115</v>
      </c>
      <c r="G1366" s="2">
        <f t="shared" si="192"/>
        <v>0.1230071002823685</v>
      </c>
      <c r="H1366" s="2">
        <f t="shared" si="193"/>
        <v>3.027408515240066</v>
      </c>
      <c r="I1366" s="2">
        <f t="shared" si="194"/>
        <v>75.170137416755409</v>
      </c>
    </row>
    <row r="1367" spans="1:9" ht="13.5" x14ac:dyDescent="0.25">
      <c r="A1367" s="3">
        <f>TITRES_STAT!B1370</f>
        <v>44001</v>
      </c>
      <c r="B1367" s="6">
        <f>TITRES_STAT!D1370</f>
        <v>27.913</v>
      </c>
      <c r="C1367" s="2">
        <f t="shared" si="189"/>
        <v>0.80699999999999861</v>
      </c>
      <c r="D1367" s="2">
        <f t="shared" si="190"/>
        <v>0.80699999999999861</v>
      </c>
      <c r="E1367" s="2">
        <f t="shared" si="191"/>
        <v>0</v>
      </c>
      <c r="F1367" s="2">
        <f t="shared" si="192"/>
        <v>0.40343611834198601</v>
      </c>
      <c r="G1367" s="2">
        <f t="shared" si="192"/>
        <v>0.11422087883362789</v>
      </c>
      <c r="H1367" s="2">
        <f t="shared" si="193"/>
        <v>3.5320698147457255</v>
      </c>
      <c r="I1367" s="2">
        <f t="shared" si="194"/>
        <v>77.935026579988687</v>
      </c>
    </row>
    <row r="1368" spans="1:9" ht="13.5" x14ac:dyDescent="0.25">
      <c r="A1368" s="3">
        <f>TITRES_STAT!B1371</f>
        <v>44004</v>
      </c>
      <c r="B1368" s="6">
        <f>TITRES_STAT!D1371</f>
        <v>28.695</v>
      </c>
      <c r="C1368" s="2">
        <f t="shared" si="189"/>
        <v>0.78200000000000003</v>
      </c>
      <c r="D1368" s="2">
        <f t="shared" si="190"/>
        <v>0.78200000000000003</v>
      </c>
      <c r="E1368" s="2">
        <f t="shared" si="191"/>
        <v>0</v>
      </c>
      <c r="F1368" s="2">
        <f t="shared" si="192"/>
        <v>0.43047639560327272</v>
      </c>
      <c r="G1368" s="2">
        <f t="shared" si="192"/>
        <v>0.1060622446312259</v>
      </c>
      <c r="H1368" s="2">
        <f t="shared" si="193"/>
        <v>4.0587147396325767</v>
      </c>
      <c r="I1368" s="2">
        <f t="shared" si="194"/>
        <v>80.232133032418588</v>
      </c>
    </row>
    <row r="1369" spans="1:9" ht="13.5" x14ac:dyDescent="0.25">
      <c r="A1369" s="3">
        <f>TITRES_STAT!B1372</f>
        <v>44005</v>
      </c>
      <c r="B1369" s="6">
        <f>TITRES_STAT!D1372</f>
        <v>28.695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0.39972808163161039</v>
      </c>
      <c r="G1369" s="2">
        <f t="shared" si="192"/>
        <v>9.8486370014709765E-2</v>
      </c>
      <c r="H1369" s="2">
        <f t="shared" si="193"/>
        <v>4.0587147396325767</v>
      </c>
      <c r="I1369" s="2">
        <f t="shared" si="194"/>
        <v>80.232133032418588</v>
      </c>
    </row>
    <row r="1370" spans="1:9" ht="13.5" x14ac:dyDescent="0.25">
      <c r="A1370" s="3">
        <f>TITRES_STAT!B1373</f>
        <v>44006</v>
      </c>
      <c r="B1370" s="6">
        <f>TITRES_STAT!D1373</f>
        <v>29.21</v>
      </c>
      <c r="C1370" s="2">
        <f t="shared" si="189"/>
        <v>0.51500000000000057</v>
      </c>
      <c r="D1370" s="2">
        <f t="shared" si="190"/>
        <v>0.51500000000000057</v>
      </c>
      <c r="E1370" s="2">
        <f t="shared" si="191"/>
        <v>0</v>
      </c>
      <c r="F1370" s="2">
        <f t="shared" si="192"/>
        <v>0.40796179008649541</v>
      </c>
      <c r="G1370" s="2">
        <f t="shared" si="192"/>
        <v>9.1451629299373352E-2</v>
      </c>
      <c r="H1370" s="2">
        <f t="shared" si="193"/>
        <v>4.4609570459483425</v>
      </c>
      <c r="I1370" s="2">
        <f t="shared" si="194"/>
        <v>81.688191436299036</v>
      </c>
    </row>
    <row r="1371" spans="1:9" ht="13.5" x14ac:dyDescent="0.25">
      <c r="A1371" s="3">
        <f>TITRES_STAT!B1374</f>
        <v>44007</v>
      </c>
      <c r="B1371" s="6">
        <f>TITRES_STAT!D1374</f>
        <v>29.553999999999998</v>
      </c>
      <c r="C1371" s="2">
        <f t="shared" si="189"/>
        <v>0.34399999999999764</v>
      </c>
      <c r="D1371" s="2">
        <f t="shared" si="190"/>
        <v>0.34399999999999764</v>
      </c>
      <c r="E1371" s="2">
        <f t="shared" si="191"/>
        <v>0</v>
      </c>
      <c r="F1371" s="2">
        <f t="shared" si="192"/>
        <v>0.40339309079460273</v>
      </c>
      <c r="G1371" s="2">
        <f t="shared" si="192"/>
        <v>8.4919370063703828E-2</v>
      </c>
      <c r="H1371" s="2">
        <f t="shared" si="193"/>
        <v>4.7503071500882541</v>
      </c>
      <c r="I1371" s="2">
        <f t="shared" si="194"/>
        <v>82.609624600928456</v>
      </c>
    </row>
    <row r="1372" spans="1:9" ht="13.5" x14ac:dyDescent="0.25">
      <c r="A1372" s="3">
        <f>TITRES_STAT!B1375</f>
        <v>44008</v>
      </c>
      <c r="B1372" s="6">
        <f>TITRES_STAT!D1375</f>
        <v>29.553999999999998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0.37457929859498823</v>
      </c>
      <c r="G1372" s="2">
        <f t="shared" si="192"/>
        <v>7.885370077343927E-2</v>
      </c>
      <c r="H1372" s="2">
        <f t="shared" si="193"/>
        <v>4.7503071500882541</v>
      </c>
      <c r="I1372" s="2">
        <f t="shared" si="194"/>
        <v>82.609624600928456</v>
      </c>
    </row>
    <row r="1373" spans="1:9" ht="13.5" x14ac:dyDescent="0.25">
      <c r="A1373" s="3">
        <f>TITRES_STAT!B1376</f>
        <v>44011</v>
      </c>
      <c r="B1373" s="6">
        <f>TITRES_STAT!D1376</f>
        <v>29.553999999999998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0.34782363440963193</v>
      </c>
      <c r="G1373" s="2">
        <f t="shared" si="195"/>
        <v>7.3221293575336466E-2</v>
      </c>
      <c r="H1373" s="2">
        <f t="shared" si="193"/>
        <v>4.7503071500882541</v>
      </c>
      <c r="I1373" s="2">
        <f t="shared" si="194"/>
        <v>82.609624600928456</v>
      </c>
    </row>
    <row r="1374" spans="1:9" ht="13.5" x14ac:dyDescent="0.25">
      <c r="A1374" s="3">
        <f>TITRES_STAT!B1377</f>
        <v>44012</v>
      </c>
      <c r="B1374" s="6">
        <f>TITRES_STAT!D1377</f>
        <v>30.068999999999999</v>
      </c>
      <c r="C1374" s="2">
        <f t="shared" si="189"/>
        <v>0.51500000000000057</v>
      </c>
      <c r="D1374" s="2">
        <f t="shared" si="190"/>
        <v>0.51500000000000057</v>
      </c>
      <c r="E1374" s="2">
        <f t="shared" si="191"/>
        <v>0</v>
      </c>
      <c r="F1374" s="2">
        <f t="shared" si="195"/>
        <v>0.35976480338037259</v>
      </c>
      <c r="G1374" s="2">
        <f t="shared" si="195"/>
        <v>6.7991201177098143E-2</v>
      </c>
      <c r="H1374" s="2">
        <f t="shared" si="193"/>
        <v>5.291343543751867</v>
      </c>
      <c r="I1374" s="2">
        <f t="shared" si="194"/>
        <v>84.105143948256782</v>
      </c>
    </row>
    <row r="1375" spans="1:9" ht="13.5" x14ac:dyDescent="0.25">
      <c r="A1375" s="3">
        <f>TITRES_STAT!B1378</f>
        <v>44013</v>
      </c>
      <c r="B1375" s="6">
        <f>TITRES_STAT!D1378</f>
        <v>30.068999999999999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0.33406731742463169</v>
      </c>
      <c r="G1375" s="2">
        <f t="shared" si="195"/>
        <v>6.3134686807305412E-2</v>
      </c>
      <c r="H1375" s="2">
        <f t="shared" si="193"/>
        <v>5.291343543751867</v>
      </c>
      <c r="I1375" s="2">
        <f t="shared" si="194"/>
        <v>84.105143948256782</v>
      </c>
    </row>
    <row r="1376" spans="1:9" ht="13.5" x14ac:dyDescent="0.25">
      <c r="A1376" s="3">
        <f>TITRES_STAT!B1379</f>
        <v>44014</v>
      </c>
      <c r="B1376" s="6">
        <f>TITRES_STAT!D1379</f>
        <v>30.068999999999999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0.31020536618001515</v>
      </c>
      <c r="G1376" s="2">
        <f t="shared" si="195"/>
        <v>5.8625066321069307E-2</v>
      </c>
      <c r="H1376" s="2">
        <f t="shared" si="193"/>
        <v>5.2913435437518679</v>
      </c>
      <c r="I1376" s="2">
        <f t="shared" si="194"/>
        <v>84.105143948256782</v>
      </c>
    </row>
    <row r="1377" spans="1:9" ht="13.5" x14ac:dyDescent="0.25">
      <c r="A1377" s="3">
        <f>TITRES_STAT!B1380</f>
        <v>44015</v>
      </c>
      <c r="B1377" s="6">
        <f>TITRES_STAT!D1380</f>
        <v>30.972000000000001</v>
      </c>
      <c r="C1377" s="2">
        <f t="shared" si="189"/>
        <v>0.90300000000000225</v>
      </c>
      <c r="D1377" s="2">
        <f t="shared" si="190"/>
        <v>0.90300000000000225</v>
      </c>
      <c r="E1377" s="2">
        <f t="shared" si="191"/>
        <v>0</v>
      </c>
      <c r="F1377" s="2">
        <f t="shared" si="195"/>
        <v>0.35254784002429995</v>
      </c>
      <c r="G1377" s="2">
        <f t="shared" si="195"/>
        <v>5.4437561583850068E-2</v>
      </c>
      <c r="H1377" s="2">
        <f t="shared" si="193"/>
        <v>6.4761872091069179</v>
      </c>
      <c r="I1377" s="2">
        <f t="shared" si="194"/>
        <v>86.624197976451455</v>
      </c>
    </row>
    <row r="1378" spans="1:9" ht="13.5" x14ac:dyDescent="0.25">
      <c r="A1378" s="3">
        <f>TITRES_STAT!B1381</f>
        <v>44018</v>
      </c>
      <c r="B1378" s="6">
        <f>TITRES_STAT!D1381</f>
        <v>31.788</v>
      </c>
      <c r="C1378" s="2">
        <f t="shared" si="189"/>
        <v>0.81599999999999895</v>
      </c>
      <c r="D1378" s="2">
        <f t="shared" si="190"/>
        <v>0.81599999999999895</v>
      </c>
      <c r="E1378" s="2">
        <f t="shared" si="191"/>
        <v>0</v>
      </c>
      <c r="F1378" s="2">
        <f t="shared" si="195"/>
        <v>0.38565156573684989</v>
      </c>
      <c r="G1378" s="2">
        <f t="shared" si="195"/>
        <v>5.0549164327860774E-2</v>
      </c>
      <c r="H1378" s="2">
        <f t="shared" si="193"/>
        <v>7.6292372161787343</v>
      </c>
      <c r="I1378" s="2">
        <f t="shared" si="194"/>
        <v>88.411490205355278</v>
      </c>
    </row>
    <row r="1379" spans="1:9" ht="13.5" x14ac:dyDescent="0.25">
      <c r="A1379" s="3">
        <f>TITRES_STAT!B1382</f>
        <v>44019</v>
      </c>
      <c r="B1379" s="6">
        <f>TITRES_STAT!D1382</f>
        <v>33.218000000000004</v>
      </c>
      <c r="C1379" s="2">
        <f t="shared" si="189"/>
        <v>1.4300000000000033</v>
      </c>
      <c r="D1379" s="2">
        <f t="shared" si="190"/>
        <v>1.4300000000000033</v>
      </c>
      <c r="E1379" s="2">
        <f t="shared" si="191"/>
        <v>0</v>
      </c>
      <c r="F1379" s="2">
        <f t="shared" si="195"/>
        <v>0.46024788246993226</v>
      </c>
      <c r="G1379" s="2">
        <f t="shared" si="195"/>
        <v>4.6938509733013577E-2</v>
      </c>
      <c r="H1379" s="2">
        <f t="shared" si="193"/>
        <v>9.8053364942309411</v>
      </c>
      <c r="I1379" s="2">
        <f t="shared" si="194"/>
        <v>90.745313664836743</v>
      </c>
    </row>
    <row r="1380" spans="1:9" ht="13.5" x14ac:dyDescent="0.25">
      <c r="A1380" s="3">
        <f>TITRES_STAT!B1383</f>
        <v>44020</v>
      </c>
      <c r="B1380" s="6">
        <f>TITRES_STAT!D1383</f>
        <v>34.71</v>
      </c>
      <c r="C1380" s="2">
        <f t="shared" si="189"/>
        <v>1.4919999999999973</v>
      </c>
      <c r="D1380" s="2">
        <f t="shared" si="190"/>
        <v>1.4919999999999973</v>
      </c>
      <c r="E1380" s="2">
        <f t="shared" si="191"/>
        <v>0</v>
      </c>
      <c r="F1380" s="2">
        <f t="shared" si="195"/>
        <v>0.53394446229350834</v>
      </c>
      <c r="G1380" s="2">
        <f t="shared" si="195"/>
        <v>4.3585759037798322E-2</v>
      </c>
      <c r="H1380" s="2">
        <f t="shared" si="193"/>
        <v>12.250433950925634</v>
      </c>
      <c r="I1380" s="2">
        <f t="shared" si="194"/>
        <v>92.453077358042734</v>
      </c>
    </row>
    <row r="1381" spans="1:9" ht="13.5" x14ac:dyDescent="0.25">
      <c r="A1381" s="3">
        <f>TITRES_STAT!B1384</f>
        <v>44021</v>
      </c>
      <c r="B1381" s="6">
        <f>TITRES_STAT!D1384</f>
        <v>34.71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0.49580557212968629</v>
      </c>
      <c r="G1381" s="2">
        <f t="shared" si="195"/>
        <v>4.0472490535098445E-2</v>
      </c>
      <c r="H1381" s="2">
        <f t="shared" si="193"/>
        <v>12.250433950925633</v>
      </c>
      <c r="I1381" s="2">
        <f t="shared" si="194"/>
        <v>92.453077358042734</v>
      </c>
    </row>
    <row r="1382" spans="1:9" ht="13.5" x14ac:dyDescent="0.25">
      <c r="A1382" s="3">
        <f>TITRES_STAT!B1385</f>
        <v>44022</v>
      </c>
      <c r="B1382" s="6">
        <f>TITRES_STAT!D1385</f>
        <v>35.311</v>
      </c>
      <c r="C1382" s="2">
        <f t="shared" si="189"/>
        <v>0.60099999999999909</v>
      </c>
      <c r="D1382" s="2">
        <f t="shared" si="190"/>
        <v>0.60099999999999909</v>
      </c>
      <c r="E1382" s="2">
        <f t="shared" si="191"/>
        <v>0</v>
      </c>
      <c r="F1382" s="2">
        <f t="shared" si="195"/>
        <v>0.5033194598347086</v>
      </c>
      <c r="G1382" s="2">
        <f t="shared" si="195"/>
        <v>3.7581598354019981E-2</v>
      </c>
      <c r="H1382" s="2">
        <f t="shared" si="193"/>
        <v>13.39271031246254</v>
      </c>
      <c r="I1382" s="2">
        <f t="shared" si="194"/>
        <v>93.052038300707636</v>
      </c>
    </row>
    <row r="1383" spans="1:9" ht="13.5" x14ac:dyDescent="0.25">
      <c r="A1383" s="3">
        <f>TITRES_STAT!B1386</f>
        <v>44025</v>
      </c>
      <c r="B1383" s="6">
        <f>TITRES_STAT!D1386</f>
        <v>35.311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0.46736806984651513</v>
      </c>
      <c r="G1383" s="2">
        <f t="shared" si="195"/>
        <v>3.4897198471589987E-2</v>
      </c>
      <c r="H1383" s="2">
        <f t="shared" si="193"/>
        <v>13.392710312462539</v>
      </c>
      <c r="I1383" s="2">
        <f t="shared" si="194"/>
        <v>93.052038300707636</v>
      </c>
    </row>
    <row r="1384" spans="1:9" ht="13.5" x14ac:dyDescent="0.25">
      <c r="A1384" s="3">
        <f>TITRES_STAT!B1387</f>
        <v>44026</v>
      </c>
      <c r="B1384" s="6">
        <f>TITRES_STAT!D1387</f>
        <v>35.311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0.43398463628604977</v>
      </c>
      <c r="G1384" s="2">
        <f t="shared" si="195"/>
        <v>3.2404541437904985E-2</v>
      </c>
      <c r="H1384" s="2">
        <f t="shared" si="193"/>
        <v>13.392710312462539</v>
      </c>
      <c r="I1384" s="2">
        <f t="shared" si="194"/>
        <v>93.052038300707636</v>
      </c>
    </row>
    <row r="1385" spans="1:9" ht="13.5" x14ac:dyDescent="0.25">
      <c r="A1385" s="3">
        <f>TITRES_STAT!B1388</f>
        <v>44027</v>
      </c>
      <c r="B1385" s="6">
        <f>TITRES_STAT!D1388</f>
        <v>35.311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0.40298573369418911</v>
      </c>
      <c r="G1385" s="2">
        <f t="shared" si="195"/>
        <v>3.0089931335197488E-2</v>
      </c>
      <c r="H1385" s="2">
        <f t="shared" si="193"/>
        <v>13.392710312462539</v>
      </c>
      <c r="I1385" s="2">
        <f t="shared" si="194"/>
        <v>93.052038300707636</v>
      </c>
    </row>
    <row r="1386" spans="1:9" ht="13.5" x14ac:dyDescent="0.25">
      <c r="A1386" s="3">
        <f>TITRES_STAT!B1389</f>
        <v>44028</v>
      </c>
      <c r="B1386" s="6">
        <f>TITRES_STAT!D1389</f>
        <v>35.311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0.37420103843031843</v>
      </c>
      <c r="G1386" s="2">
        <f t="shared" si="195"/>
        <v>2.7940650525540522E-2</v>
      </c>
      <c r="H1386" s="2">
        <f t="shared" si="193"/>
        <v>13.39271031246254</v>
      </c>
      <c r="I1386" s="2">
        <f t="shared" si="194"/>
        <v>93.052038300707636</v>
      </c>
    </row>
    <row r="1387" spans="1:9" ht="13.5" x14ac:dyDescent="0.25">
      <c r="A1387" s="3">
        <f>TITRES_STAT!B1390</f>
        <v>44029</v>
      </c>
      <c r="B1387" s="6">
        <f>TITRES_STAT!D1390</f>
        <v>35.32</v>
      </c>
      <c r="C1387" s="2">
        <f t="shared" si="189"/>
        <v>9.0000000000003411E-3</v>
      </c>
      <c r="D1387" s="2">
        <f t="shared" si="190"/>
        <v>9.0000000000003411E-3</v>
      </c>
      <c r="E1387" s="2">
        <f t="shared" si="191"/>
        <v>0</v>
      </c>
      <c r="F1387" s="2">
        <f t="shared" si="195"/>
        <v>0.34811524997101001</v>
      </c>
      <c r="G1387" s="2">
        <f t="shared" si="195"/>
        <v>2.5944889773716198E-2</v>
      </c>
      <c r="H1387" s="2">
        <f t="shared" si="193"/>
        <v>13.417488106797533</v>
      </c>
      <c r="I1387" s="2">
        <f t="shared" si="194"/>
        <v>93.063979019143275</v>
      </c>
    </row>
    <row r="1388" spans="1:9" ht="13.5" x14ac:dyDescent="0.25">
      <c r="A1388" s="3">
        <f>TITRES_STAT!B1391</f>
        <v>44032</v>
      </c>
      <c r="B1388" s="6">
        <f>TITRES_STAT!D1391</f>
        <v>35.32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0.32324987497308072</v>
      </c>
      <c r="G1388" s="2">
        <f t="shared" si="195"/>
        <v>2.4091683361307899E-2</v>
      </c>
      <c r="H1388" s="2">
        <f t="shared" si="193"/>
        <v>13.417488106797531</v>
      </c>
      <c r="I1388" s="2">
        <f t="shared" si="194"/>
        <v>93.063979019143275</v>
      </c>
    </row>
    <row r="1389" spans="1:9" ht="13.5" x14ac:dyDescent="0.25">
      <c r="A1389" s="3">
        <f>TITRES_STAT!B1392</f>
        <v>44033</v>
      </c>
      <c r="B1389" s="6">
        <f>TITRES_STAT!D1392</f>
        <v>35.32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0.30016059818928925</v>
      </c>
      <c r="G1389" s="2">
        <f t="shared" si="196"/>
        <v>2.2370848835500192E-2</v>
      </c>
      <c r="H1389" s="2">
        <f t="shared" si="193"/>
        <v>13.417488106797533</v>
      </c>
      <c r="I1389" s="2">
        <f t="shared" si="194"/>
        <v>93.063979019143275</v>
      </c>
    </row>
    <row r="1390" spans="1:9" ht="13.5" x14ac:dyDescent="0.25">
      <c r="A1390" s="3">
        <f>TITRES_STAT!B1393</f>
        <v>44034</v>
      </c>
      <c r="B1390" s="6">
        <f>TITRES_STAT!D1393</f>
        <v>35.32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0.27872055546148289</v>
      </c>
      <c r="G1390" s="2">
        <f t="shared" si="196"/>
        <v>2.0772931061535892E-2</v>
      </c>
      <c r="H1390" s="2">
        <f t="shared" si="193"/>
        <v>13.417488106797533</v>
      </c>
      <c r="I1390" s="2">
        <f t="shared" si="194"/>
        <v>93.063979019143275</v>
      </c>
    </row>
    <row r="1391" spans="1:9" ht="13.5" x14ac:dyDescent="0.25">
      <c r="A1391" s="3">
        <f>TITRES_STAT!B1394</f>
        <v>44035</v>
      </c>
      <c r="B1391" s="6">
        <f>TITRES_STAT!D1394</f>
        <v>36.203000000000003</v>
      </c>
      <c r="C1391" s="2">
        <f t="shared" si="189"/>
        <v>0.88300000000000267</v>
      </c>
      <c r="D1391" s="2">
        <f t="shared" si="190"/>
        <v>0.88300000000000267</v>
      </c>
      <c r="E1391" s="2">
        <f t="shared" si="191"/>
        <v>0</v>
      </c>
      <c r="F1391" s="2">
        <f t="shared" si="196"/>
        <v>0.32188337292852004</v>
      </c>
      <c r="G1391" s="2">
        <f t="shared" si="196"/>
        <v>1.9289150271426185E-2</v>
      </c>
      <c r="H1391" s="2">
        <f t="shared" si="193"/>
        <v>16.687275924504522</v>
      </c>
      <c r="I1391" s="2">
        <f t="shared" si="194"/>
        <v>94.346218127266468</v>
      </c>
    </row>
    <row r="1392" spans="1:9" ht="13.5" x14ac:dyDescent="0.25">
      <c r="A1392" s="3">
        <f>TITRES_STAT!B1395</f>
        <v>44036</v>
      </c>
      <c r="B1392" s="6">
        <f>TITRES_STAT!D1395</f>
        <v>36.203000000000003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0.29889170343362575</v>
      </c>
      <c r="G1392" s="2">
        <f t="shared" si="196"/>
        <v>1.7911353823467171E-2</v>
      </c>
      <c r="H1392" s="2">
        <f t="shared" si="193"/>
        <v>16.687275924504522</v>
      </c>
      <c r="I1392" s="2">
        <f t="shared" si="194"/>
        <v>94.346218127266468</v>
      </c>
    </row>
    <row r="1393" spans="1:9" ht="13.5" x14ac:dyDescent="0.25">
      <c r="A1393" s="3">
        <f>TITRES_STAT!B1396</f>
        <v>44039</v>
      </c>
      <c r="B1393" s="6">
        <f>TITRES_STAT!D1396</f>
        <v>35.32</v>
      </c>
      <c r="C1393" s="2">
        <f t="shared" si="189"/>
        <v>-0.88300000000000267</v>
      </c>
      <c r="D1393" s="2">
        <f t="shared" si="190"/>
        <v>0</v>
      </c>
      <c r="E1393" s="2">
        <f t="shared" si="191"/>
        <v>0.88300000000000267</v>
      </c>
      <c r="F1393" s="2">
        <f t="shared" si="196"/>
        <v>0.27754229604550962</v>
      </c>
      <c r="G1393" s="2">
        <f t="shared" si="196"/>
        <v>7.9703399978933984E-2</v>
      </c>
      <c r="H1393" s="2">
        <f t="shared" si="193"/>
        <v>3.4821889168952072</v>
      </c>
      <c r="I1393" s="2">
        <f t="shared" si="194"/>
        <v>77.689472297104885</v>
      </c>
    </row>
    <row r="1394" spans="1:9" ht="13.5" x14ac:dyDescent="0.25">
      <c r="A1394" s="3">
        <f>TITRES_STAT!B1397</f>
        <v>44040</v>
      </c>
      <c r="B1394" s="6">
        <f>TITRES_STAT!D1397</f>
        <v>35.32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0.25771784632797318</v>
      </c>
      <c r="G1394" s="2">
        <f t="shared" si="196"/>
        <v>7.4010299980438704E-2</v>
      </c>
      <c r="H1394" s="2">
        <f t="shared" si="193"/>
        <v>3.4821889168952067</v>
      </c>
      <c r="I1394" s="2">
        <f t="shared" si="194"/>
        <v>77.689472297104871</v>
      </c>
    </row>
    <row r="1395" spans="1:9" ht="13.5" x14ac:dyDescent="0.25">
      <c r="A1395" s="3">
        <f>TITRES_STAT!B1398</f>
        <v>44041</v>
      </c>
      <c r="B1395" s="6">
        <f>TITRES_STAT!D1398</f>
        <v>36.378999999999998</v>
      </c>
      <c r="C1395" s="2">
        <f t="shared" si="189"/>
        <v>1.0589999999999975</v>
      </c>
      <c r="D1395" s="2">
        <f t="shared" si="190"/>
        <v>1.0589999999999975</v>
      </c>
      <c r="E1395" s="2">
        <f t="shared" si="191"/>
        <v>0</v>
      </c>
      <c r="F1395" s="2">
        <f t="shared" si="196"/>
        <v>0.3149522858759749</v>
      </c>
      <c r="G1395" s="2">
        <f t="shared" si="196"/>
        <v>6.8723849981835936E-2</v>
      </c>
      <c r="H1395" s="2">
        <f t="shared" si="193"/>
        <v>4.5828673154839024</v>
      </c>
      <c r="I1395" s="2">
        <f t="shared" si="194"/>
        <v>82.088057202675543</v>
      </c>
    </row>
    <row r="1396" spans="1:9" ht="13.5" x14ac:dyDescent="0.25">
      <c r="A1396" s="3">
        <f>TITRES_STAT!B1399</f>
        <v>44042</v>
      </c>
      <c r="B1396" s="6">
        <f>TITRES_STAT!D1399</f>
        <v>36.378999999999998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0.29245569402769095</v>
      </c>
      <c r="G1396" s="2">
        <f t="shared" si="196"/>
        <v>6.3815003554561947E-2</v>
      </c>
      <c r="H1396" s="2">
        <f t="shared" si="193"/>
        <v>4.5828673154839015</v>
      </c>
      <c r="I1396" s="2">
        <f t="shared" si="194"/>
        <v>82.088057202675543</v>
      </c>
    </row>
    <row r="1397" spans="1:9" ht="13.5" x14ac:dyDescent="0.25">
      <c r="A1397" s="3">
        <f>TITRES_STAT!B1400</f>
        <v>44046</v>
      </c>
      <c r="B1397" s="6">
        <f>TITRES_STAT!D1400</f>
        <v>36.203000000000003</v>
      </c>
      <c r="C1397" s="2">
        <f t="shared" si="189"/>
        <v>-0.17599999999999483</v>
      </c>
      <c r="D1397" s="2">
        <f t="shared" si="190"/>
        <v>0</v>
      </c>
      <c r="E1397" s="2">
        <f t="shared" si="191"/>
        <v>0.17599999999999483</v>
      </c>
      <c r="F1397" s="2">
        <f t="shared" si="196"/>
        <v>0.27156600159714162</v>
      </c>
      <c r="G1397" s="2">
        <f t="shared" si="196"/>
        <v>7.1828217586378584E-2</v>
      </c>
      <c r="H1397" s="2">
        <f t="shared" si="193"/>
        <v>3.7807704370578876</v>
      </c>
      <c r="I1397" s="2">
        <f t="shared" si="194"/>
        <v>79.082869316448381</v>
      </c>
    </row>
    <row r="1398" spans="1:9" ht="13.5" x14ac:dyDescent="0.25">
      <c r="A1398" s="3">
        <f>TITRES_STAT!B1401</f>
        <v>44047</v>
      </c>
      <c r="B1398" s="6">
        <f>TITRES_STAT!D1401</f>
        <v>36.203000000000003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0.25216843005448863</v>
      </c>
      <c r="G1398" s="2">
        <f t="shared" si="196"/>
        <v>6.6697630615922973E-2</v>
      </c>
      <c r="H1398" s="2">
        <f t="shared" si="193"/>
        <v>3.7807704370578876</v>
      </c>
      <c r="I1398" s="2">
        <f t="shared" si="194"/>
        <v>79.082869316448381</v>
      </c>
    </row>
    <row r="1399" spans="1:9" ht="13.5" x14ac:dyDescent="0.25">
      <c r="A1399" s="3">
        <f>TITRES_STAT!B1402</f>
        <v>44048</v>
      </c>
      <c r="B1399" s="6">
        <f>TITRES_STAT!D1402</f>
        <v>36.203000000000003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0.23415639933631088</v>
      </c>
      <c r="G1399" s="2">
        <f t="shared" si="196"/>
        <v>6.193351414335705E-2</v>
      </c>
      <c r="H1399" s="2">
        <f t="shared" si="193"/>
        <v>3.7807704370578872</v>
      </c>
      <c r="I1399" s="2">
        <f t="shared" si="194"/>
        <v>79.082869316448381</v>
      </c>
    </row>
    <row r="1400" spans="1:9" ht="13.5" x14ac:dyDescent="0.25">
      <c r="A1400" s="3">
        <f>TITRES_STAT!B1403</f>
        <v>44049</v>
      </c>
      <c r="B1400" s="6">
        <f>TITRES_STAT!D1403</f>
        <v>36.247</v>
      </c>
      <c r="C1400" s="2">
        <f t="shared" si="189"/>
        <v>4.399999999999693E-2</v>
      </c>
      <c r="D1400" s="2">
        <f t="shared" si="190"/>
        <v>4.399999999999693E-2</v>
      </c>
      <c r="E1400" s="2">
        <f t="shared" si="191"/>
        <v>0</v>
      </c>
      <c r="F1400" s="2">
        <f t="shared" si="196"/>
        <v>0.22057379938371705</v>
      </c>
      <c r="G1400" s="2">
        <f t="shared" si="196"/>
        <v>5.7509691704545833E-2</v>
      </c>
      <c r="H1400" s="2">
        <f t="shared" si="193"/>
        <v>3.8354196109571888</v>
      </c>
      <c r="I1400" s="2">
        <f t="shared" si="194"/>
        <v>79.31927153263031</v>
      </c>
    </row>
    <row r="1401" spans="1:9" ht="13.5" x14ac:dyDescent="0.25">
      <c r="A1401" s="3">
        <f>TITRES_STAT!B1404</f>
        <v>44050</v>
      </c>
      <c r="B1401" s="6">
        <f>TITRES_STAT!D1404</f>
        <v>37.332999999999998</v>
      </c>
      <c r="C1401" s="2">
        <f t="shared" si="189"/>
        <v>1.0859999999999985</v>
      </c>
      <c r="D1401" s="2">
        <f t="shared" si="190"/>
        <v>1.0859999999999985</v>
      </c>
      <c r="E1401" s="2">
        <f t="shared" si="191"/>
        <v>0</v>
      </c>
      <c r="F1401" s="2">
        <f t="shared" si="196"/>
        <v>0.28238995657059429</v>
      </c>
      <c r="G1401" s="2">
        <f t="shared" si="196"/>
        <v>5.3401856582792562E-2</v>
      </c>
      <c r="H1401" s="2">
        <f t="shared" si="193"/>
        <v>5.2880175829240272</v>
      </c>
      <c r="I1401" s="2">
        <f t="shared" si="194"/>
        <v>84.096736581722723</v>
      </c>
    </row>
    <row r="1402" spans="1:9" ht="13.5" x14ac:dyDescent="0.25">
      <c r="A1402" s="3">
        <f>TITRES_STAT!B1405</f>
        <v>44053</v>
      </c>
      <c r="B1402" s="6">
        <f>TITRES_STAT!D1405</f>
        <v>37.332999999999998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0.26221924538698044</v>
      </c>
      <c r="G1402" s="2">
        <f t="shared" si="196"/>
        <v>4.9587438255450235E-2</v>
      </c>
      <c r="H1402" s="2">
        <f t="shared" si="193"/>
        <v>5.2880175829240281</v>
      </c>
      <c r="I1402" s="2">
        <f t="shared" si="194"/>
        <v>84.096736581722723</v>
      </c>
    </row>
    <row r="1403" spans="1:9" ht="13.5" x14ac:dyDescent="0.25">
      <c r="A1403" s="3">
        <f>TITRES_STAT!B1406</f>
        <v>44054</v>
      </c>
      <c r="B1403" s="6">
        <f>TITRES_STAT!D1406</f>
        <v>38.409999999999997</v>
      </c>
      <c r="C1403" s="2">
        <f t="shared" si="189"/>
        <v>1.0769999999999982</v>
      </c>
      <c r="D1403" s="2">
        <f t="shared" si="190"/>
        <v>1.0769999999999982</v>
      </c>
      <c r="E1403" s="2">
        <f t="shared" si="191"/>
        <v>0</v>
      </c>
      <c r="F1403" s="2">
        <f t="shared" si="196"/>
        <v>0.3204178707164817</v>
      </c>
      <c r="G1403" s="2">
        <f t="shared" si="196"/>
        <v>4.6045478380060935E-2</v>
      </c>
      <c r="H1403" s="2">
        <f t="shared" si="193"/>
        <v>6.9587260679917744</v>
      </c>
      <c r="I1403" s="2">
        <f t="shared" si="194"/>
        <v>87.435175033580094</v>
      </c>
    </row>
    <row r="1404" spans="1:9" ht="13.5" x14ac:dyDescent="0.25">
      <c r="A1404" s="3">
        <f>TITRES_STAT!B1407</f>
        <v>44055</v>
      </c>
      <c r="B1404" s="6">
        <f>TITRES_STAT!D1407</f>
        <v>38.445999999999998</v>
      </c>
      <c r="C1404" s="2">
        <f t="shared" si="189"/>
        <v>3.6000000000001364E-2</v>
      </c>
      <c r="D1404" s="2">
        <f t="shared" si="190"/>
        <v>3.6000000000001364E-2</v>
      </c>
      <c r="E1404" s="2">
        <f t="shared" si="191"/>
        <v>0</v>
      </c>
      <c r="F1404" s="2">
        <f t="shared" si="196"/>
        <v>0.3001023085224474</v>
      </c>
      <c r="G1404" s="2">
        <f t="shared" si="196"/>
        <v>4.2756515638628013E-2</v>
      </c>
      <c r="H1404" s="2">
        <f t="shared" si="193"/>
        <v>7.0188672776535261</v>
      </c>
      <c r="I1404" s="2">
        <f t="shared" si="194"/>
        <v>87.529410758714803</v>
      </c>
    </row>
    <row r="1405" spans="1:9" ht="13.5" x14ac:dyDescent="0.25">
      <c r="A1405" s="3">
        <f>TITRES_STAT!B1408</f>
        <v>44057</v>
      </c>
      <c r="B1405" s="6">
        <f>TITRES_STAT!D1408</f>
        <v>39.601999999999997</v>
      </c>
      <c r="C1405" s="2">
        <f t="shared" si="189"/>
        <v>1.1559999999999988</v>
      </c>
      <c r="D1405" s="2">
        <f t="shared" si="190"/>
        <v>1.1559999999999988</v>
      </c>
      <c r="E1405" s="2">
        <f t="shared" si="191"/>
        <v>0</v>
      </c>
      <c r="F1405" s="2">
        <f t="shared" ref="F1405:G1420" si="197">((F1404*13)+D1405)/14</f>
        <v>0.36123785791370105</v>
      </c>
      <c r="G1405" s="2">
        <f t="shared" si="197"/>
        <v>3.9702478807297444E-2</v>
      </c>
      <c r="H1405" s="2">
        <f t="shared" si="193"/>
        <v>9.098622271597419</v>
      </c>
      <c r="I1405" s="2">
        <f t="shared" si="194"/>
        <v>90.097659135023591</v>
      </c>
    </row>
    <row r="1406" spans="1:9" ht="13.5" x14ac:dyDescent="0.25">
      <c r="A1406" s="3">
        <f>TITRES_STAT!B1409</f>
        <v>44060</v>
      </c>
      <c r="B1406" s="6">
        <f>TITRES_STAT!D1409</f>
        <v>39.601999999999997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0.33543515377700811</v>
      </c>
      <c r="G1406" s="2">
        <f t="shared" si="197"/>
        <v>3.6866587463919055E-2</v>
      </c>
      <c r="H1406" s="2">
        <f t="shared" si="193"/>
        <v>9.098622271597419</v>
      </c>
      <c r="I1406" s="2">
        <f t="shared" si="194"/>
        <v>90.097659135023591</v>
      </c>
    </row>
    <row r="1407" spans="1:9" ht="13.5" x14ac:dyDescent="0.25">
      <c r="A1407" s="3">
        <f>TITRES_STAT!B1410</f>
        <v>44061</v>
      </c>
      <c r="B1407" s="6">
        <f>TITRES_STAT!D1410</f>
        <v>39.601999999999997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0.31147549993579327</v>
      </c>
      <c r="G1407" s="2">
        <f t="shared" si="197"/>
        <v>3.4233259787924838E-2</v>
      </c>
      <c r="H1407" s="2">
        <f t="shared" si="193"/>
        <v>9.098622271597419</v>
      </c>
      <c r="I1407" s="2">
        <f t="shared" si="194"/>
        <v>90.097659135023591</v>
      </c>
    </row>
    <row r="1408" spans="1:9" ht="13.5" x14ac:dyDescent="0.25">
      <c r="A1408" s="3">
        <f>TITRES_STAT!B1411</f>
        <v>44062</v>
      </c>
      <c r="B1408" s="6">
        <f>TITRES_STAT!D1411</f>
        <v>39.601999999999997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0.28922724994037946</v>
      </c>
      <c r="G1408" s="2">
        <f t="shared" si="197"/>
        <v>3.1788026945930206E-2</v>
      </c>
      <c r="H1408" s="2">
        <f t="shared" si="193"/>
        <v>9.098622271597419</v>
      </c>
      <c r="I1408" s="2">
        <f t="shared" si="194"/>
        <v>90.097659135023591</v>
      </c>
    </row>
    <row r="1409" spans="1:9" ht="13.5" x14ac:dyDescent="0.25">
      <c r="A1409" s="3">
        <f>TITRES_STAT!B1412</f>
        <v>44064</v>
      </c>
      <c r="B1409" s="6">
        <f>TITRES_STAT!D1412</f>
        <v>39.601999999999997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0.2685681606589238</v>
      </c>
      <c r="G1409" s="2">
        <f t="shared" si="197"/>
        <v>2.9517453592649477E-2</v>
      </c>
      <c r="H1409" s="2">
        <f t="shared" si="193"/>
        <v>9.098622271597419</v>
      </c>
      <c r="I1409" s="2">
        <f t="shared" si="194"/>
        <v>90.097659135023591</v>
      </c>
    </row>
    <row r="1410" spans="1:9" ht="13.5" x14ac:dyDescent="0.25">
      <c r="A1410" s="3">
        <f>TITRES_STAT!B1413</f>
        <v>44067</v>
      </c>
      <c r="B1410" s="6">
        <f>TITRES_STAT!D1413</f>
        <v>39.601999999999997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0.24938472061185782</v>
      </c>
      <c r="G1410" s="2">
        <f t="shared" si="197"/>
        <v>2.7409064050317372E-2</v>
      </c>
      <c r="H1410" s="2">
        <f t="shared" si="193"/>
        <v>9.098622271597419</v>
      </c>
      <c r="I1410" s="2">
        <f t="shared" si="194"/>
        <v>90.097659135023591</v>
      </c>
    </row>
    <row r="1411" spans="1:9" ht="13.5" x14ac:dyDescent="0.25">
      <c r="A1411" s="3">
        <f>TITRES_STAT!B1414</f>
        <v>44068</v>
      </c>
      <c r="B1411" s="6">
        <f>TITRES_STAT!D1414</f>
        <v>39.734999999999999</v>
      </c>
      <c r="C1411" s="2">
        <f t="shared" ref="C1411:C1474" si="198">B1411-B1410</f>
        <v>0.13300000000000267</v>
      </c>
      <c r="D1411" s="2">
        <f t="shared" ref="D1411:D1474" si="199">IF(C1411&gt;0,C1411,0)</f>
        <v>0.13300000000000267</v>
      </c>
      <c r="E1411" s="2">
        <f t="shared" ref="E1411:E1474" si="200">IF(C1411&lt;0,-C1411,0)</f>
        <v>0</v>
      </c>
      <c r="F1411" s="2">
        <f t="shared" si="197"/>
        <v>0.24107152628243961</v>
      </c>
      <c r="G1411" s="2">
        <f t="shared" si="197"/>
        <v>2.5451273761008992E-2</v>
      </c>
      <c r="H1411" s="2">
        <f t="shared" si="193"/>
        <v>9.4718845330153147</v>
      </c>
      <c r="I1411" s="2">
        <f t="shared" si="194"/>
        <v>90.45062045091079</v>
      </c>
    </row>
    <row r="1412" spans="1:9" ht="13.5" x14ac:dyDescent="0.25">
      <c r="A1412" s="3">
        <f>TITRES_STAT!B1415</f>
        <v>44069</v>
      </c>
      <c r="B1412" s="6">
        <f>TITRES_STAT!D1415</f>
        <v>40.75</v>
      </c>
      <c r="C1412" s="2">
        <f t="shared" si="198"/>
        <v>1.0150000000000006</v>
      </c>
      <c r="D1412" s="2">
        <f t="shared" si="199"/>
        <v>1.0150000000000006</v>
      </c>
      <c r="E1412" s="2">
        <f t="shared" si="200"/>
        <v>0</v>
      </c>
      <c r="F1412" s="2">
        <f t="shared" si="197"/>
        <v>0.29635213154797968</v>
      </c>
      <c r="G1412" s="2">
        <f t="shared" si="197"/>
        <v>2.3633325635222635E-2</v>
      </c>
      <c r="H1412" s="2">
        <f t="shared" si="193"/>
        <v>12.5395865195672</v>
      </c>
      <c r="I1412" s="2">
        <f t="shared" si="194"/>
        <v>92.614250083968102</v>
      </c>
    </row>
    <row r="1413" spans="1:9" ht="13.5" x14ac:dyDescent="0.25">
      <c r="A1413" s="3">
        <f>TITRES_STAT!B1416</f>
        <v>44070</v>
      </c>
      <c r="B1413" s="6">
        <f>TITRES_STAT!D1416</f>
        <v>40.75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0.27518412215169541</v>
      </c>
      <c r="G1413" s="2">
        <f t="shared" si="197"/>
        <v>2.1945230946992446E-2</v>
      </c>
      <c r="H1413" s="2">
        <f t="shared" si="193"/>
        <v>12.5395865195672</v>
      </c>
      <c r="I1413" s="2">
        <f t="shared" si="194"/>
        <v>92.614250083968102</v>
      </c>
    </row>
    <row r="1414" spans="1:9" ht="13.5" x14ac:dyDescent="0.25">
      <c r="A1414" s="3">
        <f>TITRES_STAT!B1417</f>
        <v>44071</v>
      </c>
      <c r="B1414" s="6">
        <f>TITRES_STAT!D1417</f>
        <v>40.75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0.25552811342657428</v>
      </c>
      <c r="G1414" s="2">
        <f t="shared" si="197"/>
        <v>2.0377714450778701E-2</v>
      </c>
      <c r="H1414" s="2">
        <f t="shared" si="193"/>
        <v>12.539586519567198</v>
      </c>
      <c r="I1414" s="2">
        <f t="shared" si="194"/>
        <v>92.614250083968102</v>
      </c>
    </row>
    <row r="1415" spans="1:9" ht="13.5" x14ac:dyDescent="0.25">
      <c r="A1415" s="3">
        <f>TITRES_STAT!B1418</f>
        <v>44074</v>
      </c>
      <c r="B1415" s="6">
        <f>TITRES_STAT!D1418</f>
        <v>40.75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0.23727610532467611</v>
      </c>
      <c r="G1415" s="2">
        <f t="shared" si="197"/>
        <v>1.8922163418580221E-2</v>
      </c>
      <c r="H1415" s="2">
        <f t="shared" si="193"/>
        <v>12.539586519567198</v>
      </c>
      <c r="I1415" s="2">
        <f t="shared" si="194"/>
        <v>92.614250083968102</v>
      </c>
    </row>
    <row r="1416" spans="1:9" ht="13.5" x14ac:dyDescent="0.25">
      <c r="A1416" s="3">
        <f>TITRES_STAT!B1419</f>
        <v>44075</v>
      </c>
      <c r="B1416" s="6">
        <f>TITRES_STAT!D1419</f>
        <v>40.618000000000002</v>
      </c>
      <c r="C1416" s="2">
        <f t="shared" si="198"/>
        <v>-0.1319999999999979</v>
      </c>
      <c r="D1416" s="2">
        <f t="shared" si="199"/>
        <v>0</v>
      </c>
      <c r="E1416" s="2">
        <f t="shared" si="200"/>
        <v>0.1319999999999979</v>
      </c>
      <c r="F1416" s="2">
        <f t="shared" si="197"/>
        <v>0.22032781208719923</v>
      </c>
      <c r="G1416" s="2">
        <f t="shared" si="197"/>
        <v>2.6999151745824342E-2</v>
      </c>
      <c r="H1416" s="2">
        <f t="shared" si="193"/>
        <v>8.1605457149695404</v>
      </c>
      <c r="I1416" s="2">
        <f t="shared" si="194"/>
        <v>89.083619785163364</v>
      </c>
    </row>
    <row r="1417" spans="1:9" ht="13.5" x14ac:dyDescent="0.25">
      <c r="A1417" s="3">
        <f>TITRES_STAT!B1420</f>
        <v>44076</v>
      </c>
      <c r="B1417" s="6">
        <f>TITRES_STAT!D1420</f>
        <v>40.618000000000002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0.20459011122382784</v>
      </c>
      <c r="G1417" s="2">
        <f t="shared" si="197"/>
        <v>2.5070640906836889E-2</v>
      </c>
      <c r="H1417" s="2">
        <f t="shared" si="193"/>
        <v>8.1605457149695404</v>
      </c>
      <c r="I1417" s="2">
        <f t="shared" si="194"/>
        <v>89.083619785163364</v>
      </c>
    </row>
    <row r="1418" spans="1:9" ht="13.5" x14ac:dyDescent="0.25">
      <c r="A1418" s="3">
        <f>TITRES_STAT!B1421</f>
        <v>44077</v>
      </c>
      <c r="B1418" s="6">
        <f>TITRES_STAT!D1421</f>
        <v>40.618000000000002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0.18997653185069727</v>
      </c>
      <c r="G1418" s="2">
        <f t="shared" si="197"/>
        <v>2.3279880842062822E-2</v>
      </c>
      <c r="H1418" s="2">
        <f t="shared" si="193"/>
        <v>8.1605457149695404</v>
      </c>
      <c r="I1418" s="2">
        <f t="shared" si="194"/>
        <v>89.083619785163364</v>
      </c>
    </row>
    <row r="1419" spans="1:9" ht="13.5" x14ac:dyDescent="0.25">
      <c r="A1419" s="3">
        <f>TITRES_STAT!B1422</f>
        <v>44078</v>
      </c>
      <c r="B1419" s="6">
        <f>TITRES_STAT!D1422</f>
        <v>41.500999999999998</v>
      </c>
      <c r="C1419" s="2">
        <f t="shared" si="198"/>
        <v>0.88299999999999557</v>
      </c>
      <c r="D1419" s="2">
        <f t="shared" si="199"/>
        <v>0.88299999999999557</v>
      </c>
      <c r="E1419" s="2">
        <f t="shared" si="200"/>
        <v>0</v>
      </c>
      <c r="F1419" s="2">
        <f t="shared" si="197"/>
        <v>0.23947820814707571</v>
      </c>
      <c r="G1419" s="2">
        <f t="shared" si="197"/>
        <v>2.1617032210486907E-2</v>
      </c>
      <c r="H1419" s="2">
        <f t="shared" si="193"/>
        <v>11.07821859241619</v>
      </c>
      <c r="I1419" s="2">
        <f t="shared" si="194"/>
        <v>91.720633367010834</v>
      </c>
    </row>
    <row r="1420" spans="1:9" ht="13.5" x14ac:dyDescent="0.25">
      <c r="A1420" s="3">
        <f>TITRES_STAT!B1423</f>
        <v>44081</v>
      </c>
      <c r="B1420" s="6">
        <f>TITRES_STAT!D1423</f>
        <v>41.500999999999998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0.22237262185085602</v>
      </c>
      <c r="G1420" s="2">
        <f t="shared" si="197"/>
        <v>2.0072958481166414E-2</v>
      </c>
      <c r="H1420" s="2">
        <f t="shared" si="193"/>
        <v>11.07821859241619</v>
      </c>
      <c r="I1420" s="2">
        <f t="shared" si="194"/>
        <v>91.720633367010834</v>
      </c>
    </row>
    <row r="1421" spans="1:9" ht="13.5" x14ac:dyDescent="0.25">
      <c r="A1421" s="3">
        <f>TITRES_STAT!B1424</f>
        <v>44082</v>
      </c>
      <c r="B1421" s="6">
        <f>TITRES_STAT!D1424</f>
        <v>41.500999999999998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0.20648886314722345</v>
      </c>
      <c r="G1421" s="2">
        <f t="shared" si="201"/>
        <v>1.863917573251167E-2</v>
      </c>
      <c r="H1421" s="2">
        <f t="shared" si="193"/>
        <v>11.07821859241619</v>
      </c>
      <c r="I1421" s="2">
        <f t="shared" si="194"/>
        <v>91.720633367010834</v>
      </c>
    </row>
    <row r="1422" spans="1:9" ht="13.5" x14ac:dyDescent="0.25">
      <c r="A1422" s="3">
        <f>TITRES_STAT!B1425</f>
        <v>44083</v>
      </c>
      <c r="B1422" s="6">
        <f>TITRES_STAT!D1425</f>
        <v>41.500999999999998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0.1917396586367075</v>
      </c>
      <c r="G1422" s="2">
        <f t="shared" si="201"/>
        <v>1.7307806037332264E-2</v>
      </c>
      <c r="H1422" s="2">
        <f t="shared" si="193"/>
        <v>11.078218592416192</v>
      </c>
      <c r="I1422" s="2">
        <f t="shared" si="194"/>
        <v>91.720633367010834</v>
      </c>
    </row>
    <row r="1423" spans="1:9" ht="13.5" x14ac:dyDescent="0.25">
      <c r="A1423" s="3">
        <f>TITRES_STAT!B1426</f>
        <v>44084</v>
      </c>
      <c r="B1423" s="6">
        <f>TITRES_STAT!D1426</f>
        <v>42.384</v>
      </c>
      <c r="C1423" s="2">
        <f t="shared" si="198"/>
        <v>0.88300000000000267</v>
      </c>
      <c r="D1423" s="2">
        <f t="shared" si="199"/>
        <v>0.88300000000000267</v>
      </c>
      <c r="E1423" s="2">
        <f t="shared" si="200"/>
        <v>0</v>
      </c>
      <c r="F1423" s="2">
        <f t="shared" si="201"/>
        <v>0.24111539730551429</v>
      </c>
      <c r="G1423" s="2">
        <f t="shared" si="201"/>
        <v>1.6071534177522818E-2</v>
      </c>
      <c r="H1423" s="2">
        <f t="shared" si="193"/>
        <v>15.002637249325662</v>
      </c>
      <c r="I1423" s="2">
        <f t="shared" si="194"/>
        <v>93.751030005743971</v>
      </c>
    </row>
    <row r="1424" spans="1:9" ht="13.5" x14ac:dyDescent="0.25">
      <c r="A1424" s="3">
        <f>TITRES_STAT!B1427</f>
        <v>44085</v>
      </c>
      <c r="B1424" s="6">
        <f>TITRES_STAT!D1427</f>
        <v>43.267000000000003</v>
      </c>
      <c r="C1424" s="2">
        <f t="shared" si="198"/>
        <v>0.88300000000000267</v>
      </c>
      <c r="D1424" s="2">
        <f t="shared" si="199"/>
        <v>0.88300000000000267</v>
      </c>
      <c r="E1424" s="2">
        <f t="shared" si="200"/>
        <v>0</v>
      </c>
      <c r="F1424" s="2">
        <f t="shared" si="201"/>
        <v>0.28696429749797769</v>
      </c>
      <c r="G1424" s="2">
        <f t="shared" si="201"/>
        <v>1.4923567450556901E-2</v>
      </c>
      <c r="H1424" s="2">
        <f t="shared" si="193"/>
        <v>19.228934264458935</v>
      </c>
      <c r="I1424" s="2">
        <f t="shared" si="194"/>
        <v>95.056585844183886</v>
      </c>
    </row>
    <row r="1425" spans="1:9" ht="13.5" x14ac:dyDescent="0.25">
      <c r="A1425" s="3">
        <f>TITRES_STAT!B1428</f>
        <v>44088</v>
      </c>
      <c r="B1425" s="6">
        <f>TITRES_STAT!D1428</f>
        <v>45.377000000000002</v>
      </c>
      <c r="C1425" s="2">
        <f t="shared" si="198"/>
        <v>2.1099999999999994</v>
      </c>
      <c r="D1425" s="2">
        <f t="shared" si="199"/>
        <v>2.1099999999999994</v>
      </c>
      <c r="E1425" s="2">
        <f t="shared" si="200"/>
        <v>0</v>
      </c>
      <c r="F1425" s="2">
        <f t="shared" si="201"/>
        <v>0.41718113339097929</v>
      </c>
      <c r="G1425" s="2">
        <f t="shared" si="201"/>
        <v>1.3857598346945693E-2</v>
      </c>
      <c r="H1425" s="2">
        <f t="shared" ref="H1425:H1488" si="202">F1425/G1425</f>
        <v>30.104865428065231</v>
      </c>
      <c r="I1425" s="2">
        <f t="shared" ref="I1425:I1488" si="203">IF(G1425=0,100,100-(100/(1+H1425)))</f>
        <v>96.785068875116494</v>
      </c>
    </row>
    <row r="1426" spans="1:9" ht="13.5" x14ac:dyDescent="0.25">
      <c r="A1426" s="3">
        <f>TITRES_STAT!B1429</f>
        <v>44089</v>
      </c>
      <c r="B1426" s="6">
        <f>TITRES_STAT!D1429</f>
        <v>46.356999999999999</v>
      </c>
      <c r="C1426" s="2">
        <f t="shared" si="198"/>
        <v>0.97999999999999687</v>
      </c>
      <c r="D1426" s="2">
        <f t="shared" si="199"/>
        <v>0.97999999999999687</v>
      </c>
      <c r="E1426" s="2">
        <f t="shared" si="200"/>
        <v>0</v>
      </c>
      <c r="F1426" s="2">
        <f t="shared" si="201"/>
        <v>0.45738248100590911</v>
      </c>
      <c r="G1426" s="2">
        <f t="shared" si="201"/>
        <v>1.2867769893592429E-2</v>
      </c>
      <c r="H1426" s="2">
        <f t="shared" si="202"/>
        <v>35.544813498232124</v>
      </c>
      <c r="I1426" s="2">
        <f t="shared" si="203"/>
        <v>97.263633593181765</v>
      </c>
    </row>
    <row r="1427" spans="1:9" ht="13.5" x14ac:dyDescent="0.25">
      <c r="A1427" s="3">
        <f>TITRES_STAT!B1430</f>
        <v>44090</v>
      </c>
      <c r="B1427" s="6">
        <f>TITRES_STAT!D1430</f>
        <v>46.356999999999999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0.42471230379120134</v>
      </c>
      <c r="G1427" s="2">
        <f t="shared" si="201"/>
        <v>1.1948643472621539E-2</v>
      </c>
      <c r="H1427" s="2">
        <f t="shared" si="202"/>
        <v>35.544813498232131</v>
      </c>
      <c r="I1427" s="2">
        <f t="shared" si="203"/>
        <v>97.263633593181765</v>
      </c>
    </row>
    <row r="1428" spans="1:9" ht="13.5" x14ac:dyDescent="0.25">
      <c r="A1428" s="3">
        <f>TITRES_STAT!B1431</f>
        <v>44091</v>
      </c>
      <c r="B1428" s="6">
        <f>TITRES_STAT!D1431</f>
        <v>46.356999999999999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0.39437571066325844</v>
      </c>
      <c r="G1428" s="2">
        <f t="shared" si="201"/>
        <v>1.1095168938862856E-2</v>
      </c>
      <c r="H1428" s="2">
        <f t="shared" si="202"/>
        <v>35.544813498232145</v>
      </c>
      <c r="I1428" s="2">
        <f t="shared" si="203"/>
        <v>97.263633593181765</v>
      </c>
    </row>
    <row r="1429" spans="1:9" ht="13.5" x14ac:dyDescent="0.25">
      <c r="A1429" s="3">
        <f>TITRES_STAT!B1432</f>
        <v>44092</v>
      </c>
      <c r="B1429" s="6">
        <f>TITRES_STAT!D1432</f>
        <v>46.356999999999999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0.36620601704445427</v>
      </c>
      <c r="G1429" s="2">
        <f t="shared" si="201"/>
        <v>1.0302656871801224E-2</v>
      </c>
      <c r="H1429" s="2">
        <f t="shared" si="202"/>
        <v>35.544813498232145</v>
      </c>
      <c r="I1429" s="2">
        <f t="shared" si="203"/>
        <v>97.263633593181765</v>
      </c>
    </row>
    <row r="1430" spans="1:9" ht="13.5" x14ac:dyDescent="0.25">
      <c r="A1430" s="3">
        <f>TITRES_STAT!B1433</f>
        <v>44095</v>
      </c>
      <c r="B1430" s="6">
        <f>TITRES_STAT!D1433</f>
        <v>46.356999999999999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0.34004844439842186</v>
      </c>
      <c r="G1430" s="2">
        <f t="shared" si="201"/>
        <v>9.5667528095297067E-3</v>
      </c>
      <c r="H1430" s="2">
        <f t="shared" si="202"/>
        <v>35.544813498232152</v>
      </c>
      <c r="I1430" s="2">
        <f t="shared" si="203"/>
        <v>97.263633593181765</v>
      </c>
    </row>
    <row r="1431" spans="1:9" ht="13.5" x14ac:dyDescent="0.25">
      <c r="A1431" s="3">
        <f>TITRES_STAT!B1434</f>
        <v>44096</v>
      </c>
      <c r="B1431" s="6">
        <f>TITRES_STAT!D1434</f>
        <v>47.743000000000002</v>
      </c>
      <c r="C1431" s="2">
        <f t="shared" si="198"/>
        <v>1.3860000000000028</v>
      </c>
      <c r="D1431" s="2">
        <f t="shared" si="199"/>
        <v>1.3860000000000028</v>
      </c>
      <c r="E1431" s="2">
        <f t="shared" si="200"/>
        <v>0</v>
      </c>
      <c r="F1431" s="2">
        <f t="shared" si="201"/>
        <v>0.41475926979853478</v>
      </c>
      <c r="G1431" s="2">
        <f t="shared" si="201"/>
        <v>8.8834133231347288E-3</v>
      </c>
      <c r="H1431" s="2">
        <f t="shared" si="202"/>
        <v>46.689178439822598</v>
      </c>
      <c r="I1431" s="2">
        <f t="shared" si="203"/>
        <v>97.90308822102719</v>
      </c>
    </row>
    <row r="1432" spans="1:9" ht="13.5" x14ac:dyDescent="0.25">
      <c r="A1432" s="3">
        <f>TITRES_STAT!B1435</f>
        <v>44097</v>
      </c>
      <c r="B1432" s="6">
        <f>TITRES_STAT!D1435</f>
        <v>46.798999999999999</v>
      </c>
      <c r="C1432" s="2">
        <f t="shared" si="198"/>
        <v>-0.94400000000000261</v>
      </c>
      <c r="D1432" s="2">
        <f t="shared" si="199"/>
        <v>0</v>
      </c>
      <c r="E1432" s="2">
        <f t="shared" si="200"/>
        <v>0.94400000000000261</v>
      </c>
      <c r="F1432" s="2">
        <f t="shared" si="201"/>
        <v>0.38513360767006805</v>
      </c>
      <c r="G1432" s="2">
        <f t="shared" si="201"/>
        <v>7.5677455228625304E-2</v>
      </c>
      <c r="H1432" s="2">
        <f t="shared" si="202"/>
        <v>5.089145856009039</v>
      </c>
      <c r="I1432" s="2">
        <f t="shared" si="203"/>
        <v>83.577335415390721</v>
      </c>
    </row>
    <row r="1433" spans="1:9" ht="13.5" x14ac:dyDescent="0.25">
      <c r="A1433" s="3">
        <f>TITRES_STAT!B1436</f>
        <v>44098</v>
      </c>
      <c r="B1433" s="6">
        <f>TITRES_STAT!D1436</f>
        <v>49.642000000000003</v>
      </c>
      <c r="C1433" s="2">
        <f t="shared" si="198"/>
        <v>2.8430000000000035</v>
      </c>
      <c r="D1433" s="2">
        <f t="shared" si="199"/>
        <v>2.8430000000000035</v>
      </c>
      <c r="E1433" s="2">
        <f t="shared" si="200"/>
        <v>0</v>
      </c>
      <c r="F1433" s="2">
        <f t="shared" si="201"/>
        <v>0.560695492836492</v>
      </c>
      <c r="G1433" s="2">
        <f t="shared" si="201"/>
        <v>7.0271922712294918E-2</v>
      </c>
      <c r="H1433" s="2">
        <f t="shared" si="202"/>
        <v>7.9789405383437959</v>
      </c>
      <c r="I1433" s="2">
        <f t="shared" si="203"/>
        <v>88.862828573932688</v>
      </c>
    </row>
    <row r="1434" spans="1:9" ht="13.5" x14ac:dyDescent="0.25">
      <c r="A1434" s="3">
        <f>TITRES_STAT!B1437</f>
        <v>44099</v>
      </c>
      <c r="B1434" s="6">
        <f>TITRES_STAT!D1437</f>
        <v>48.158000000000001</v>
      </c>
      <c r="C1434" s="2">
        <f t="shared" si="198"/>
        <v>-1.4840000000000018</v>
      </c>
      <c r="D1434" s="2">
        <f t="shared" si="199"/>
        <v>0</v>
      </c>
      <c r="E1434" s="2">
        <f t="shared" si="200"/>
        <v>1.4840000000000018</v>
      </c>
      <c r="F1434" s="2">
        <f t="shared" si="201"/>
        <v>0.52064581477674265</v>
      </c>
      <c r="G1434" s="2">
        <f t="shared" si="201"/>
        <v>0.17125249966141684</v>
      </c>
      <c r="H1434" s="2">
        <f t="shared" si="202"/>
        <v>3.0402231547341558</v>
      </c>
      <c r="I1434" s="2">
        <f t="shared" si="203"/>
        <v>75.248891912610219</v>
      </c>
    </row>
    <row r="1435" spans="1:9" ht="13.5" x14ac:dyDescent="0.25">
      <c r="A1435" s="3">
        <f>TITRES_STAT!B1438</f>
        <v>44102</v>
      </c>
      <c r="B1435" s="6">
        <f>TITRES_STAT!D1438</f>
        <v>49.597999999999999</v>
      </c>
      <c r="C1435" s="2">
        <f t="shared" si="198"/>
        <v>1.4399999999999977</v>
      </c>
      <c r="D1435" s="2">
        <f t="shared" si="199"/>
        <v>1.4399999999999977</v>
      </c>
      <c r="E1435" s="2">
        <f t="shared" si="200"/>
        <v>0</v>
      </c>
      <c r="F1435" s="2">
        <f t="shared" si="201"/>
        <v>0.58631397086411796</v>
      </c>
      <c r="G1435" s="2">
        <f t="shared" si="201"/>
        <v>0.15902017825702994</v>
      </c>
      <c r="H1435" s="2">
        <f t="shared" si="202"/>
        <v>3.6870413383415905</v>
      </c>
      <c r="I1435" s="2">
        <f t="shared" si="203"/>
        <v>78.664579042227331</v>
      </c>
    </row>
    <row r="1436" spans="1:9" ht="13.5" x14ac:dyDescent="0.25">
      <c r="A1436" s="3">
        <f>TITRES_STAT!B1439</f>
        <v>44103</v>
      </c>
      <c r="B1436" s="6">
        <f>TITRES_STAT!D1439</f>
        <v>49.597999999999999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0.54443440151668099</v>
      </c>
      <c r="G1436" s="2">
        <f t="shared" si="201"/>
        <v>0.1476615940958135</v>
      </c>
      <c r="H1436" s="2">
        <f t="shared" si="202"/>
        <v>3.687041338341591</v>
      </c>
      <c r="I1436" s="2">
        <f t="shared" si="203"/>
        <v>78.664579042227331</v>
      </c>
    </row>
    <row r="1437" spans="1:9" ht="13.5" x14ac:dyDescent="0.25">
      <c r="A1437" s="3">
        <f>TITRES_STAT!B1440</f>
        <v>44104</v>
      </c>
      <c r="B1437" s="6">
        <f>TITRES_STAT!D1440</f>
        <v>48.158000000000001</v>
      </c>
      <c r="C1437" s="2">
        <f t="shared" si="198"/>
        <v>-1.4399999999999977</v>
      </c>
      <c r="D1437" s="2">
        <f t="shared" si="199"/>
        <v>0</v>
      </c>
      <c r="E1437" s="2">
        <f t="shared" si="200"/>
        <v>1.4399999999999977</v>
      </c>
      <c r="F1437" s="2">
        <f t="shared" ref="F1437:G1452" si="204">((F1436*13)+D1437)/14</f>
        <v>0.50554622997977516</v>
      </c>
      <c r="G1437" s="2">
        <f t="shared" si="204"/>
        <v>0.23997148023182666</v>
      </c>
      <c r="H1437" s="2">
        <f t="shared" si="202"/>
        <v>2.106692968228506</v>
      </c>
      <c r="I1437" s="2">
        <f t="shared" si="203"/>
        <v>67.811431312112617</v>
      </c>
    </row>
    <row r="1438" spans="1:9" ht="13.5" x14ac:dyDescent="0.25">
      <c r="A1438" s="3">
        <f>TITRES_STAT!B1441</f>
        <v>44105</v>
      </c>
      <c r="B1438" s="6">
        <f>TITRES_STAT!D1441</f>
        <v>46.798999999999999</v>
      </c>
      <c r="C1438" s="2">
        <f t="shared" si="198"/>
        <v>-1.3590000000000018</v>
      </c>
      <c r="D1438" s="2">
        <f t="shared" si="199"/>
        <v>0</v>
      </c>
      <c r="E1438" s="2">
        <f t="shared" si="200"/>
        <v>1.3590000000000018</v>
      </c>
      <c r="F1438" s="2">
        <f t="shared" si="204"/>
        <v>0.46943578498121979</v>
      </c>
      <c r="G1438" s="2">
        <f t="shared" si="204"/>
        <v>0.31990208878669629</v>
      </c>
      <c r="H1438" s="2">
        <f t="shared" si="202"/>
        <v>1.4674358231347133</v>
      </c>
      <c r="I1438" s="2">
        <f t="shared" si="203"/>
        <v>59.472096877901109</v>
      </c>
    </row>
    <row r="1439" spans="1:9" ht="13.5" x14ac:dyDescent="0.25">
      <c r="A1439" s="3">
        <f>TITRES_STAT!B1442</f>
        <v>44106</v>
      </c>
      <c r="B1439" s="6">
        <f>TITRES_STAT!D1442</f>
        <v>46.798999999999999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0.43590465748256124</v>
      </c>
      <c r="G1439" s="2">
        <f t="shared" si="204"/>
        <v>0.29705193958764653</v>
      </c>
      <c r="H1439" s="2">
        <f t="shared" si="202"/>
        <v>1.4674358231347133</v>
      </c>
      <c r="I1439" s="2">
        <f t="shared" si="203"/>
        <v>59.472096877901109</v>
      </c>
    </row>
    <row r="1440" spans="1:9" ht="13.5" x14ac:dyDescent="0.25">
      <c r="A1440" s="3">
        <f>TITRES_STAT!B1443</f>
        <v>44109</v>
      </c>
      <c r="B1440" s="6">
        <f>TITRES_STAT!D1443</f>
        <v>46.798999999999999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0.40476861051952112</v>
      </c>
      <c r="G1440" s="2">
        <f t="shared" si="204"/>
        <v>0.27583394390281463</v>
      </c>
      <c r="H1440" s="2">
        <f t="shared" si="202"/>
        <v>1.4674358231347133</v>
      </c>
      <c r="I1440" s="2">
        <f t="shared" si="203"/>
        <v>59.472096877901109</v>
      </c>
    </row>
    <row r="1441" spans="1:9" ht="13.5" x14ac:dyDescent="0.25">
      <c r="A1441" s="3">
        <f>TITRES_STAT!B1444</f>
        <v>44110</v>
      </c>
      <c r="B1441" s="6">
        <f>TITRES_STAT!D1444</f>
        <v>45.915999999999997</v>
      </c>
      <c r="C1441" s="2">
        <f t="shared" si="198"/>
        <v>-0.88300000000000267</v>
      </c>
      <c r="D1441" s="2">
        <f t="shared" si="199"/>
        <v>0</v>
      </c>
      <c r="E1441" s="2">
        <f t="shared" si="200"/>
        <v>0.88300000000000267</v>
      </c>
      <c r="F1441" s="2">
        <f t="shared" si="204"/>
        <v>0.37585656691098385</v>
      </c>
      <c r="G1441" s="2">
        <f t="shared" si="204"/>
        <v>0.31920294790975667</v>
      </c>
      <c r="H1441" s="2">
        <f t="shared" si="202"/>
        <v>1.1774846359415327</v>
      </c>
      <c r="I1441" s="2">
        <f t="shared" si="203"/>
        <v>54.075450935725883</v>
      </c>
    </row>
    <row r="1442" spans="1:9" ht="13.5" x14ac:dyDescent="0.25">
      <c r="A1442" s="3">
        <f>TITRES_STAT!B1445</f>
        <v>44111</v>
      </c>
      <c r="B1442" s="6">
        <f>TITRES_STAT!D1445</f>
        <v>45.915999999999997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0.34900966927448496</v>
      </c>
      <c r="G1442" s="2">
        <f t="shared" si="204"/>
        <v>0.29640273734477407</v>
      </c>
      <c r="H1442" s="2">
        <f t="shared" si="202"/>
        <v>1.1774846359415325</v>
      </c>
      <c r="I1442" s="2">
        <f t="shared" si="203"/>
        <v>54.075450935725868</v>
      </c>
    </row>
    <row r="1443" spans="1:9" ht="13.5" x14ac:dyDescent="0.25">
      <c r="A1443" s="3">
        <f>TITRES_STAT!B1446</f>
        <v>44112</v>
      </c>
      <c r="B1443" s="6">
        <f>TITRES_STAT!D1446</f>
        <v>45.915999999999997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0.32408040718345033</v>
      </c>
      <c r="G1443" s="2">
        <f t="shared" si="204"/>
        <v>0.2752311132487188</v>
      </c>
      <c r="H1443" s="2">
        <f t="shared" si="202"/>
        <v>1.1774846359415323</v>
      </c>
      <c r="I1443" s="2">
        <f t="shared" si="203"/>
        <v>54.075450935725861</v>
      </c>
    </row>
    <row r="1444" spans="1:9" ht="13.5" x14ac:dyDescent="0.25">
      <c r="A1444" s="3">
        <f>TITRES_STAT!B1447</f>
        <v>44113</v>
      </c>
      <c r="B1444" s="6">
        <f>TITRES_STAT!D1447</f>
        <v>45.033000000000001</v>
      </c>
      <c r="C1444" s="2">
        <f t="shared" si="198"/>
        <v>-0.88299999999999557</v>
      </c>
      <c r="D1444" s="2">
        <f t="shared" si="199"/>
        <v>0</v>
      </c>
      <c r="E1444" s="2">
        <f t="shared" si="200"/>
        <v>0.88299999999999557</v>
      </c>
      <c r="F1444" s="2">
        <f t="shared" si="204"/>
        <v>0.30093180667034675</v>
      </c>
      <c r="G1444" s="2">
        <f t="shared" si="204"/>
        <v>0.31864317658809566</v>
      </c>
      <c r="H1444" s="2">
        <f t="shared" si="202"/>
        <v>0.94441629001005067</v>
      </c>
      <c r="I1444" s="2">
        <f t="shared" si="203"/>
        <v>48.570683904585522</v>
      </c>
    </row>
    <row r="1445" spans="1:9" ht="13.5" x14ac:dyDescent="0.25">
      <c r="A1445" s="3">
        <f>TITRES_STAT!B1448</f>
        <v>44116</v>
      </c>
      <c r="B1445" s="6">
        <f>TITRES_STAT!D1448</f>
        <v>45.033000000000001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0.27943667762246482</v>
      </c>
      <c r="G1445" s="2">
        <f t="shared" si="204"/>
        <v>0.29588294968894596</v>
      </c>
      <c r="H1445" s="2">
        <f t="shared" si="202"/>
        <v>0.94441629001005067</v>
      </c>
      <c r="I1445" s="2">
        <f t="shared" si="203"/>
        <v>48.570683904585522</v>
      </c>
    </row>
    <row r="1446" spans="1:9" ht="13.5" x14ac:dyDescent="0.25">
      <c r="A1446" s="3">
        <f>TITRES_STAT!B1449</f>
        <v>44117</v>
      </c>
      <c r="B1446" s="6">
        <f>TITRES_STAT!D1449</f>
        <v>45.033000000000001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0.25947691493514591</v>
      </c>
      <c r="G1446" s="2">
        <f t="shared" si="204"/>
        <v>0.27474845328259268</v>
      </c>
      <c r="H1446" s="2">
        <f t="shared" si="202"/>
        <v>0.94441629001005067</v>
      </c>
      <c r="I1446" s="2">
        <f t="shared" si="203"/>
        <v>48.570683904585522</v>
      </c>
    </row>
    <row r="1447" spans="1:9" ht="13.5" x14ac:dyDescent="0.25">
      <c r="A1447" s="3">
        <f>TITRES_STAT!B1450</f>
        <v>44118</v>
      </c>
      <c r="B1447" s="6">
        <f>TITRES_STAT!D1450</f>
        <v>45.033000000000001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0.24094284958263548</v>
      </c>
      <c r="G1447" s="2">
        <f t="shared" si="204"/>
        <v>0.25512356376240747</v>
      </c>
      <c r="H1447" s="2">
        <f t="shared" si="202"/>
        <v>0.94441629001005079</v>
      </c>
      <c r="I1447" s="2">
        <f t="shared" si="203"/>
        <v>48.570683904585529</v>
      </c>
    </row>
    <row r="1448" spans="1:9" ht="13.5" x14ac:dyDescent="0.25">
      <c r="A1448" s="3">
        <f>TITRES_STAT!B1451</f>
        <v>44120</v>
      </c>
      <c r="B1448" s="6">
        <f>TITRES_STAT!D1451</f>
        <v>44.15</v>
      </c>
      <c r="C1448" s="2">
        <f t="shared" si="198"/>
        <v>-0.88300000000000267</v>
      </c>
      <c r="D1448" s="2">
        <f t="shared" si="199"/>
        <v>0</v>
      </c>
      <c r="E1448" s="2">
        <f t="shared" si="200"/>
        <v>0.88300000000000267</v>
      </c>
      <c r="F1448" s="2">
        <f t="shared" si="204"/>
        <v>0.22373264604101867</v>
      </c>
      <c r="G1448" s="2">
        <f t="shared" si="204"/>
        <v>0.29997188063652136</v>
      </c>
      <c r="H1448" s="2">
        <f t="shared" si="202"/>
        <v>0.74584539579600639</v>
      </c>
      <c r="I1448" s="2">
        <f t="shared" si="203"/>
        <v>42.721159479069634</v>
      </c>
    </row>
    <row r="1449" spans="1:9" ht="13.5" x14ac:dyDescent="0.25">
      <c r="A1449" s="3">
        <f>TITRES_STAT!B1452</f>
        <v>44123</v>
      </c>
      <c r="B1449" s="6">
        <f>TITRES_STAT!D1452</f>
        <v>42.825000000000003</v>
      </c>
      <c r="C1449" s="2">
        <f t="shared" si="198"/>
        <v>-1.3249999999999957</v>
      </c>
      <c r="D1449" s="2">
        <f t="shared" si="199"/>
        <v>0</v>
      </c>
      <c r="E1449" s="2">
        <f t="shared" si="200"/>
        <v>1.3249999999999957</v>
      </c>
      <c r="F1449" s="2">
        <f t="shared" si="204"/>
        <v>0.20775174275237449</v>
      </c>
      <c r="G1449" s="2">
        <f t="shared" si="204"/>
        <v>0.37318817487676953</v>
      </c>
      <c r="H1449" s="2">
        <f t="shared" si="202"/>
        <v>0.55669433475746166</v>
      </c>
      <c r="I1449" s="2">
        <f t="shared" si="203"/>
        <v>35.761313080399717</v>
      </c>
    </row>
    <row r="1450" spans="1:9" ht="13.5" x14ac:dyDescent="0.25">
      <c r="A1450" s="3">
        <f>TITRES_STAT!B1453</f>
        <v>44124</v>
      </c>
      <c r="B1450" s="6">
        <f>TITRES_STAT!D1453</f>
        <v>44.75</v>
      </c>
      <c r="C1450" s="2">
        <f t="shared" si="198"/>
        <v>1.9249999999999972</v>
      </c>
      <c r="D1450" s="2">
        <f t="shared" si="199"/>
        <v>1.9249999999999972</v>
      </c>
      <c r="E1450" s="2">
        <f t="shared" si="200"/>
        <v>0</v>
      </c>
      <c r="F1450" s="2">
        <f t="shared" si="204"/>
        <v>0.33041233255577612</v>
      </c>
      <c r="G1450" s="2">
        <f t="shared" si="204"/>
        <v>0.34653187667128599</v>
      </c>
      <c r="H1450" s="2">
        <f t="shared" si="202"/>
        <v>0.95348322852618672</v>
      </c>
      <c r="I1450" s="2">
        <f t="shared" si="203"/>
        <v>48.809389023807796</v>
      </c>
    </row>
    <row r="1451" spans="1:9" ht="13.5" x14ac:dyDescent="0.25">
      <c r="A1451" s="3">
        <f>TITRES_STAT!B1454</f>
        <v>44125</v>
      </c>
      <c r="B1451" s="6">
        <f>TITRES_STAT!D1454</f>
        <v>46.091999999999999</v>
      </c>
      <c r="C1451" s="2">
        <f t="shared" si="198"/>
        <v>1.3419999999999987</v>
      </c>
      <c r="D1451" s="2">
        <f t="shared" si="199"/>
        <v>1.3419999999999987</v>
      </c>
      <c r="E1451" s="2">
        <f t="shared" si="200"/>
        <v>0</v>
      </c>
      <c r="F1451" s="2">
        <f t="shared" si="204"/>
        <v>0.40266859451607778</v>
      </c>
      <c r="G1451" s="2">
        <f t="shared" si="204"/>
        <v>0.32177959976619414</v>
      </c>
      <c r="H1451" s="2">
        <f t="shared" si="202"/>
        <v>1.2513801210787066</v>
      </c>
      <c r="I1451" s="2">
        <f t="shared" si="203"/>
        <v>55.582800494797439</v>
      </c>
    </row>
    <row r="1452" spans="1:9" ht="13.5" x14ac:dyDescent="0.25">
      <c r="A1452" s="3">
        <f>TITRES_STAT!B1455</f>
        <v>44126</v>
      </c>
      <c r="B1452" s="6">
        <f>TITRES_STAT!D1455</f>
        <v>44.715000000000003</v>
      </c>
      <c r="C1452" s="2">
        <f t="shared" si="198"/>
        <v>-1.3769999999999953</v>
      </c>
      <c r="D1452" s="2">
        <f t="shared" si="199"/>
        <v>0</v>
      </c>
      <c r="E1452" s="2">
        <f t="shared" si="200"/>
        <v>1.3769999999999953</v>
      </c>
      <c r="F1452" s="2">
        <f t="shared" si="204"/>
        <v>0.37390655205064366</v>
      </c>
      <c r="G1452" s="2">
        <f t="shared" si="204"/>
        <v>0.39715248549717996</v>
      </c>
      <c r="H1452" s="2">
        <f t="shared" si="202"/>
        <v>0.94146849309671166</v>
      </c>
      <c r="I1452" s="2">
        <f t="shared" si="203"/>
        <v>48.492597044159893</v>
      </c>
    </row>
    <row r="1453" spans="1:9" ht="13.5" x14ac:dyDescent="0.25">
      <c r="A1453" s="3">
        <f>TITRES_STAT!B1456</f>
        <v>44127</v>
      </c>
      <c r="B1453" s="6">
        <f>TITRES_STAT!D1456</f>
        <v>44.715000000000003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0.34719894118988343</v>
      </c>
      <c r="G1453" s="2">
        <f t="shared" si="205"/>
        <v>0.36878445081881001</v>
      </c>
      <c r="H1453" s="2">
        <f t="shared" si="202"/>
        <v>0.94146849309671166</v>
      </c>
      <c r="I1453" s="2">
        <f t="shared" si="203"/>
        <v>48.492597044159893</v>
      </c>
    </row>
    <row r="1454" spans="1:9" ht="13.5" x14ac:dyDescent="0.25">
      <c r="A1454" s="3">
        <f>TITRES_STAT!B1457</f>
        <v>44130</v>
      </c>
      <c r="B1454" s="6">
        <f>TITRES_STAT!D1457</f>
        <v>44.715000000000003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0.32239901681917749</v>
      </c>
      <c r="G1454" s="2">
        <f t="shared" si="205"/>
        <v>0.34244270433175217</v>
      </c>
      <c r="H1454" s="2">
        <f t="shared" si="202"/>
        <v>0.94146849309671166</v>
      </c>
      <c r="I1454" s="2">
        <f t="shared" si="203"/>
        <v>48.492597044159893</v>
      </c>
    </row>
    <row r="1455" spans="1:9" ht="13.5" x14ac:dyDescent="0.25">
      <c r="A1455" s="3">
        <f>TITRES_STAT!B1458</f>
        <v>44131</v>
      </c>
      <c r="B1455" s="6">
        <f>TITRES_STAT!D1458</f>
        <v>43.381</v>
      </c>
      <c r="C1455" s="2">
        <f t="shared" si="198"/>
        <v>-1.3340000000000032</v>
      </c>
      <c r="D1455" s="2">
        <f t="shared" si="199"/>
        <v>0</v>
      </c>
      <c r="E1455" s="2">
        <f t="shared" si="200"/>
        <v>1.3340000000000032</v>
      </c>
      <c r="F1455" s="2">
        <f t="shared" si="205"/>
        <v>0.2993705156178077</v>
      </c>
      <c r="G1455" s="2">
        <f t="shared" si="205"/>
        <v>0.41326822545091296</v>
      </c>
      <c r="H1455" s="2">
        <f t="shared" si="202"/>
        <v>0.72439761196537045</v>
      </c>
      <c r="I1455" s="2">
        <f t="shared" si="203"/>
        <v>42.008734350991318</v>
      </c>
    </row>
    <row r="1456" spans="1:9" ht="13.5" x14ac:dyDescent="0.25">
      <c r="A1456" s="3">
        <f>TITRES_STAT!B1459</f>
        <v>44132</v>
      </c>
      <c r="B1456" s="6">
        <f>TITRES_STAT!D1459</f>
        <v>43.381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0.27798690735939285</v>
      </c>
      <c r="G1456" s="2">
        <f t="shared" si="205"/>
        <v>0.38374906649013346</v>
      </c>
      <c r="H1456" s="2">
        <f t="shared" si="202"/>
        <v>0.72439761196537045</v>
      </c>
      <c r="I1456" s="2">
        <f t="shared" si="203"/>
        <v>42.008734350991318</v>
      </c>
    </row>
    <row r="1457" spans="1:9" ht="13.5" x14ac:dyDescent="0.25">
      <c r="A1457" s="3">
        <f>TITRES_STAT!B1460</f>
        <v>44134</v>
      </c>
      <c r="B1457" s="6">
        <f>TITRES_STAT!D1460</f>
        <v>43.381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0.25813069969086483</v>
      </c>
      <c r="G1457" s="2">
        <f t="shared" si="205"/>
        <v>0.35633841888369533</v>
      </c>
      <c r="H1457" s="2">
        <f t="shared" si="202"/>
        <v>0.72439761196537067</v>
      </c>
      <c r="I1457" s="2">
        <f t="shared" si="203"/>
        <v>42.008734350991318</v>
      </c>
    </row>
    <row r="1458" spans="1:9" ht="13.5" x14ac:dyDescent="0.25">
      <c r="A1458" s="3">
        <f>TITRES_STAT!B1461</f>
        <v>44137</v>
      </c>
      <c r="B1458" s="6">
        <f>TITRES_STAT!D1461</f>
        <v>43.707999999999998</v>
      </c>
      <c r="C1458" s="2">
        <f t="shared" si="198"/>
        <v>0.32699999999999818</v>
      </c>
      <c r="D1458" s="2">
        <f t="shared" si="199"/>
        <v>0.32699999999999818</v>
      </c>
      <c r="E1458" s="2">
        <f t="shared" si="200"/>
        <v>0</v>
      </c>
      <c r="F1458" s="2">
        <f t="shared" si="205"/>
        <v>0.26304993542723148</v>
      </c>
      <c r="G1458" s="2">
        <f t="shared" si="205"/>
        <v>0.33088567467771707</v>
      </c>
      <c r="H1458" s="2">
        <f t="shared" si="202"/>
        <v>0.79498737950333553</v>
      </c>
      <c r="I1458" s="2">
        <f t="shared" si="203"/>
        <v>44.289301896000225</v>
      </c>
    </row>
    <row r="1459" spans="1:9" ht="13.5" x14ac:dyDescent="0.25">
      <c r="A1459" s="3">
        <f>TITRES_STAT!B1462</f>
        <v>44138</v>
      </c>
      <c r="B1459" s="6">
        <f>TITRES_STAT!D1462</f>
        <v>43.707999999999998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0.24426065432528637</v>
      </c>
      <c r="G1459" s="2">
        <f t="shared" si="205"/>
        <v>0.30725098362930875</v>
      </c>
      <c r="H1459" s="2">
        <f t="shared" si="202"/>
        <v>0.79498737950333542</v>
      </c>
      <c r="I1459" s="2">
        <f t="shared" si="203"/>
        <v>44.289301896000218</v>
      </c>
    </row>
    <row r="1460" spans="1:9" ht="13.5" x14ac:dyDescent="0.25">
      <c r="A1460" s="3">
        <f>TITRES_STAT!B1463</f>
        <v>44139</v>
      </c>
      <c r="B1460" s="6">
        <f>TITRES_STAT!D1463</f>
        <v>43.707999999999998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0.22681346473062305</v>
      </c>
      <c r="G1460" s="2">
        <f t="shared" si="205"/>
        <v>0.28530448479864384</v>
      </c>
      <c r="H1460" s="2">
        <f t="shared" si="202"/>
        <v>0.79498737950333542</v>
      </c>
      <c r="I1460" s="2">
        <f t="shared" si="203"/>
        <v>44.289301896000218</v>
      </c>
    </row>
    <row r="1461" spans="1:9" ht="13.5" x14ac:dyDescent="0.25">
      <c r="A1461" s="3">
        <f>TITRES_STAT!B1464</f>
        <v>44140</v>
      </c>
      <c r="B1461" s="6">
        <f>TITRES_STAT!D1464</f>
        <v>43.707999999999998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0.21061250296414996</v>
      </c>
      <c r="G1461" s="2">
        <f t="shared" si="205"/>
        <v>0.26492559302731211</v>
      </c>
      <c r="H1461" s="2">
        <f t="shared" si="202"/>
        <v>0.79498737950333542</v>
      </c>
      <c r="I1461" s="2">
        <f t="shared" si="203"/>
        <v>44.289301896000218</v>
      </c>
    </row>
    <row r="1462" spans="1:9" ht="13.5" x14ac:dyDescent="0.25">
      <c r="A1462" s="3">
        <f>TITRES_STAT!B1465</f>
        <v>44141</v>
      </c>
      <c r="B1462" s="6">
        <f>TITRES_STAT!D1465</f>
        <v>43.258000000000003</v>
      </c>
      <c r="C1462" s="2">
        <f t="shared" si="198"/>
        <v>-0.44999999999999574</v>
      </c>
      <c r="D1462" s="2">
        <f t="shared" si="199"/>
        <v>0</v>
      </c>
      <c r="E1462" s="2">
        <f t="shared" si="200"/>
        <v>0.44999999999999574</v>
      </c>
      <c r="F1462" s="2">
        <f t="shared" si="205"/>
        <v>0.19556875275242497</v>
      </c>
      <c r="G1462" s="2">
        <f t="shared" si="205"/>
        <v>0.27814519352536093</v>
      </c>
      <c r="H1462" s="2">
        <f t="shared" si="202"/>
        <v>0.70311749871957885</v>
      </c>
      <c r="I1462" s="2">
        <f t="shared" si="203"/>
        <v>41.284145060349019</v>
      </c>
    </row>
    <row r="1463" spans="1:9" ht="13.5" x14ac:dyDescent="0.25">
      <c r="A1463" s="3">
        <f>TITRES_STAT!B1466</f>
        <v>44144</v>
      </c>
      <c r="B1463" s="6">
        <f>TITRES_STAT!D1466</f>
        <v>41.969000000000001</v>
      </c>
      <c r="C1463" s="2">
        <f t="shared" si="198"/>
        <v>-1.2890000000000015</v>
      </c>
      <c r="D1463" s="2">
        <f t="shared" si="199"/>
        <v>0</v>
      </c>
      <c r="E1463" s="2">
        <f t="shared" si="200"/>
        <v>1.2890000000000015</v>
      </c>
      <c r="F1463" s="2">
        <f t="shared" si="205"/>
        <v>0.18159955612725173</v>
      </c>
      <c r="G1463" s="2">
        <f t="shared" si="205"/>
        <v>0.35034910827354959</v>
      </c>
      <c r="H1463" s="2">
        <f t="shared" si="202"/>
        <v>0.51833885641136079</v>
      </c>
      <c r="I1463" s="2">
        <f t="shared" si="203"/>
        <v>34.138549127068401</v>
      </c>
    </row>
    <row r="1464" spans="1:9" ht="13.5" x14ac:dyDescent="0.25">
      <c r="A1464" s="3">
        <f>TITRES_STAT!B1467</f>
        <v>44145</v>
      </c>
      <c r="B1464" s="6">
        <f>TITRES_STAT!D1467</f>
        <v>41.969000000000001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0.16862815926101946</v>
      </c>
      <c r="G1464" s="2">
        <f t="shared" si="205"/>
        <v>0.32532417196829605</v>
      </c>
      <c r="H1464" s="2">
        <f t="shared" si="202"/>
        <v>0.51833885641136079</v>
      </c>
      <c r="I1464" s="2">
        <f t="shared" si="203"/>
        <v>34.138549127068401</v>
      </c>
    </row>
    <row r="1465" spans="1:9" ht="13.5" x14ac:dyDescent="0.25">
      <c r="A1465" s="3">
        <f>TITRES_STAT!B1468</f>
        <v>44146</v>
      </c>
      <c r="B1465" s="6">
        <f>TITRES_STAT!D1468</f>
        <v>41.969000000000001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0.1565832907423752</v>
      </c>
      <c r="G1465" s="2">
        <f t="shared" si="205"/>
        <v>0.30208673111341777</v>
      </c>
      <c r="H1465" s="2">
        <f t="shared" si="202"/>
        <v>0.51833885641136079</v>
      </c>
      <c r="I1465" s="2">
        <f t="shared" si="203"/>
        <v>34.138549127068401</v>
      </c>
    </row>
    <row r="1466" spans="1:9" ht="13.5" x14ac:dyDescent="0.25">
      <c r="A1466" s="3">
        <f>TITRES_STAT!B1469</f>
        <v>44147</v>
      </c>
      <c r="B1466" s="6">
        <f>TITRES_STAT!D1469</f>
        <v>41.942</v>
      </c>
      <c r="C1466" s="2">
        <f t="shared" si="198"/>
        <v>-2.7000000000001023E-2</v>
      </c>
      <c r="D1466" s="2">
        <f t="shared" si="199"/>
        <v>0</v>
      </c>
      <c r="E1466" s="2">
        <f t="shared" si="200"/>
        <v>2.7000000000001023E-2</v>
      </c>
      <c r="F1466" s="2">
        <f t="shared" si="205"/>
        <v>0.14539876997506271</v>
      </c>
      <c r="G1466" s="2">
        <f t="shared" si="205"/>
        <v>0.28243767889103089</v>
      </c>
      <c r="H1466" s="2">
        <f t="shared" si="202"/>
        <v>0.5147994791132664</v>
      </c>
      <c r="I1466" s="2">
        <f t="shared" si="203"/>
        <v>33.984661746425985</v>
      </c>
    </row>
    <row r="1467" spans="1:9" ht="13.5" x14ac:dyDescent="0.25">
      <c r="A1467" s="3">
        <f>TITRES_STAT!B1470</f>
        <v>44148</v>
      </c>
      <c r="B1467" s="6">
        <f>TITRES_STAT!D1470</f>
        <v>41.942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0.13501314354827251</v>
      </c>
      <c r="G1467" s="2">
        <f t="shared" si="205"/>
        <v>0.26226355897024295</v>
      </c>
      <c r="H1467" s="2">
        <f t="shared" si="202"/>
        <v>0.51479947911326651</v>
      </c>
      <c r="I1467" s="2">
        <f t="shared" si="203"/>
        <v>33.984661746425985</v>
      </c>
    </row>
    <row r="1468" spans="1:9" ht="13.5" x14ac:dyDescent="0.25">
      <c r="A1468" s="3">
        <f>TITRES_STAT!B1471</f>
        <v>44151</v>
      </c>
      <c r="B1468" s="6">
        <f>TITRES_STAT!D1471</f>
        <v>41.942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0.12536934758053878</v>
      </c>
      <c r="G1468" s="2">
        <f t="shared" si="205"/>
        <v>0.2435304476152256</v>
      </c>
      <c r="H1468" s="2">
        <f t="shared" si="202"/>
        <v>0.51479947911326651</v>
      </c>
      <c r="I1468" s="2">
        <f t="shared" si="203"/>
        <v>33.984661746425985</v>
      </c>
    </row>
    <row r="1469" spans="1:9" ht="13.5" x14ac:dyDescent="0.25">
      <c r="A1469" s="3">
        <f>TITRES_STAT!B1472</f>
        <v>44152</v>
      </c>
      <c r="B1469" s="6">
        <f>TITRES_STAT!D1472</f>
        <v>41.942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0.11641439418192887</v>
      </c>
      <c r="G1469" s="2">
        <f t="shared" si="206"/>
        <v>0.2261354156427095</v>
      </c>
      <c r="H1469" s="2">
        <f t="shared" si="202"/>
        <v>0.51479947911326651</v>
      </c>
      <c r="I1469" s="2">
        <f t="shared" si="203"/>
        <v>33.984661746425985</v>
      </c>
    </row>
    <row r="1470" spans="1:9" ht="13.5" x14ac:dyDescent="0.25">
      <c r="A1470" s="3">
        <f>TITRES_STAT!B1473</f>
        <v>44153</v>
      </c>
      <c r="B1470" s="6">
        <f>TITRES_STAT!D1473</f>
        <v>41.942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0.10809908031179108</v>
      </c>
      <c r="G1470" s="2">
        <f t="shared" si="206"/>
        <v>0.20998288595394454</v>
      </c>
      <c r="H1470" s="2">
        <f t="shared" si="202"/>
        <v>0.5147994791132664</v>
      </c>
      <c r="I1470" s="2">
        <f t="shared" si="203"/>
        <v>33.984661746425985</v>
      </c>
    </row>
    <row r="1471" spans="1:9" ht="13.5" x14ac:dyDescent="0.25">
      <c r="A1471" s="3">
        <f>TITRES_STAT!B1474</f>
        <v>44154</v>
      </c>
      <c r="B1471" s="6">
        <f>TITRES_STAT!D1474</f>
        <v>41.942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0.10037771743237743</v>
      </c>
      <c r="G1471" s="2">
        <f t="shared" si="206"/>
        <v>0.19498410838580565</v>
      </c>
      <c r="H1471" s="2">
        <f t="shared" si="202"/>
        <v>0.5147994791132664</v>
      </c>
      <c r="I1471" s="2">
        <f t="shared" si="203"/>
        <v>33.984661746425985</v>
      </c>
    </row>
    <row r="1472" spans="1:9" ht="13.5" x14ac:dyDescent="0.25">
      <c r="A1472" s="3">
        <f>TITRES_STAT!B1475</f>
        <v>44155</v>
      </c>
      <c r="B1472" s="6">
        <f>TITRES_STAT!D1475</f>
        <v>41.942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9.3207880472921903E-2</v>
      </c>
      <c r="G1472" s="2">
        <f t="shared" si="206"/>
        <v>0.18105667207253381</v>
      </c>
      <c r="H1472" s="2">
        <f t="shared" si="202"/>
        <v>0.5147994791132664</v>
      </c>
      <c r="I1472" s="2">
        <f t="shared" si="203"/>
        <v>33.984661746425985</v>
      </c>
    </row>
    <row r="1473" spans="1:9" ht="13.5" x14ac:dyDescent="0.25">
      <c r="A1473" s="3">
        <f>TITRES_STAT!B1476</f>
        <v>44158</v>
      </c>
      <c r="B1473" s="6">
        <f>TITRES_STAT!D1476</f>
        <v>41.942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8.6550174724856058E-2</v>
      </c>
      <c r="G1473" s="2">
        <f t="shared" si="206"/>
        <v>0.16812405263878141</v>
      </c>
      <c r="H1473" s="2">
        <f t="shared" si="202"/>
        <v>0.5147994791132664</v>
      </c>
      <c r="I1473" s="2">
        <f t="shared" si="203"/>
        <v>33.984661746425985</v>
      </c>
    </row>
    <row r="1474" spans="1:9" ht="13.5" x14ac:dyDescent="0.25">
      <c r="A1474" s="3">
        <f>TITRES_STAT!B1477</f>
        <v>44159</v>
      </c>
      <c r="B1474" s="6">
        <f>TITRES_STAT!D1477</f>
        <v>41.942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8.0368019387366346E-2</v>
      </c>
      <c r="G1474" s="2">
        <f t="shared" si="206"/>
        <v>0.15611519173601132</v>
      </c>
      <c r="H1474" s="2">
        <f t="shared" si="202"/>
        <v>0.5147994791132664</v>
      </c>
      <c r="I1474" s="2">
        <f t="shared" si="203"/>
        <v>33.984661746425985</v>
      </c>
    </row>
    <row r="1475" spans="1:9" ht="13.5" x14ac:dyDescent="0.25">
      <c r="A1475" s="3">
        <f>TITRES_STAT!B1478</f>
        <v>44160</v>
      </c>
      <c r="B1475" s="6">
        <f>TITRES_STAT!D1478</f>
        <v>41.951000000000001</v>
      </c>
      <c r="C1475" s="2">
        <f t="shared" ref="C1475:C1538" si="207">B1475-B1474</f>
        <v>9.0000000000003411E-3</v>
      </c>
      <c r="D1475" s="2">
        <f t="shared" ref="D1475:D1538" si="208">IF(C1475&gt;0,C1475,0)</f>
        <v>9.0000000000003411E-3</v>
      </c>
      <c r="E1475" s="2">
        <f t="shared" ref="E1475:E1538" si="209">IF(C1475&lt;0,-C1475,0)</f>
        <v>0</v>
      </c>
      <c r="F1475" s="2">
        <f t="shared" si="206"/>
        <v>7.5270303716840195E-2</v>
      </c>
      <c r="G1475" s="2">
        <f t="shared" si="206"/>
        <v>0.14496410661201051</v>
      </c>
      <c r="H1475" s="2">
        <f t="shared" si="202"/>
        <v>0.51923407439261882</v>
      </c>
      <c r="I1475" s="2">
        <f t="shared" si="203"/>
        <v>34.177358390293193</v>
      </c>
    </row>
    <row r="1476" spans="1:9" ht="13.5" x14ac:dyDescent="0.25">
      <c r="A1476" s="3">
        <f>TITRES_STAT!B1479</f>
        <v>44161</v>
      </c>
      <c r="B1476" s="6">
        <f>TITRES_STAT!D1479</f>
        <v>41.942</v>
      </c>
      <c r="C1476" s="2">
        <f t="shared" si="207"/>
        <v>-9.0000000000003411E-3</v>
      </c>
      <c r="D1476" s="2">
        <f t="shared" si="208"/>
        <v>0</v>
      </c>
      <c r="E1476" s="2">
        <f t="shared" si="209"/>
        <v>9.0000000000003411E-3</v>
      </c>
      <c r="F1476" s="2">
        <f t="shared" si="206"/>
        <v>6.9893853451351615E-2</v>
      </c>
      <c r="G1476" s="2">
        <f t="shared" si="206"/>
        <v>0.13525238471115264</v>
      </c>
      <c r="H1476" s="2">
        <f t="shared" si="202"/>
        <v>0.51676614501561768</v>
      </c>
      <c r="I1476" s="2">
        <f t="shared" si="203"/>
        <v>34.070258405609181</v>
      </c>
    </row>
    <row r="1477" spans="1:9" ht="13.5" x14ac:dyDescent="0.25">
      <c r="A1477" s="3">
        <f>TITRES_STAT!B1480</f>
        <v>44162</v>
      </c>
      <c r="B1477" s="6">
        <f>TITRES_STAT!D1480</f>
        <v>41.942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6.4901435347683639E-2</v>
      </c>
      <c r="G1477" s="2">
        <f t="shared" si="206"/>
        <v>0.12559150008892744</v>
      </c>
      <c r="H1477" s="2">
        <f t="shared" si="202"/>
        <v>0.51676614501561768</v>
      </c>
      <c r="I1477" s="2">
        <f t="shared" si="203"/>
        <v>34.070258405609181</v>
      </c>
    </row>
    <row r="1478" spans="1:9" ht="13.5" x14ac:dyDescent="0.25">
      <c r="A1478" s="3">
        <f>TITRES_STAT!B1481</f>
        <v>44165</v>
      </c>
      <c r="B1478" s="6">
        <f>TITRES_STAT!D1481</f>
        <v>41.942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6.0265618537134809E-2</v>
      </c>
      <c r="G1478" s="2">
        <f t="shared" si="206"/>
        <v>0.11662067865400405</v>
      </c>
      <c r="H1478" s="2">
        <f t="shared" si="202"/>
        <v>0.51676614501561768</v>
      </c>
      <c r="I1478" s="2">
        <f t="shared" si="203"/>
        <v>34.070258405609181</v>
      </c>
    </row>
    <row r="1479" spans="1:9" ht="13.5" x14ac:dyDescent="0.25">
      <c r="A1479" s="3">
        <f>TITRES_STAT!B1482</f>
        <v>44166</v>
      </c>
      <c r="B1479" s="6">
        <f>TITRES_STAT!D1482</f>
        <v>41.942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5.5960931498768032E-2</v>
      </c>
      <c r="G1479" s="2">
        <f t="shared" si="206"/>
        <v>0.10829063017871805</v>
      </c>
      <c r="H1479" s="2">
        <f t="shared" si="202"/>
        <v>0.51676614501561768</v>
      </c>
      <c r="I1479" s="2">
        <f t="shared" si="203"/>
        <v>34.070258405609181</v>
      </c>
    </row>
    <row r="1480" spans="1:9" ht="13.5" x14ac:dyDescent="0.25">
      <c r="A1480" s="3">
        <f>TITRES_STAT!B1483</f>
        <v>44167</v>
      </c>
      <c r="B1480" s="6">
        <f>TITRES_STAT!D1483</f>
        <v>41.942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5.1963722105998887E-2</v>
      </c>
      <c r="G1480" s="2">
        <f t="shared" si="206"/>
        <v>0.10055558516595249</v>
      </c>
      <c r="H1480" s="2">
        <f t="shared" si="202"/>
        <v>0.51676614501561757</v>
      </c>
      <c r="I1480" s="2">
        <f t="shared" si="203"/>
        <v>34.070258405609167</v>
      </c>
    </row>
    <row r="1481" spans="1:9" ht="13.5" x14ac:dyDescent="0.25">
      <c r="A1481" s="3">
        <f>TITRES_STAT!B1484</f>
        <v>44168</v>
      </c>
      <c r="B1481" s="6">
        <f>TITRES_STAT!D1484</f>
        <v>41.942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4.8252027669856104E-2</v>
      </c>
      <c r="G1481" s="2">
        <f t="shared" si="206"/>
        <v>9.3373043368384465E-2</v>
      </c>
      <c r="H1481" s="2">
        <f t="shared" si="202"/>
        <v>0.51676614501561746</v>
      </c>
      <c r="I1481" s="2">
        <f t="shared" si="203"/>
        <v>34.070258405609152</v>
      </c>
    </row>
    <row r="1482" spans="1:9" ht="13.5" x14ac:dyDescent="0.25">
      <c r="A1482" s="3">
        <f>TITRES_STAT!B1485</f>
        <v>44169</v>
      </c>
      <c r="B1482" s="6">
        <f>TITRES_STAT!D1485</f>
        <v>41.942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4.480545426486638E-2</v>
      </c>
      <c r="G1482" s="2">
        <f t="shared" si="206"/>
        <v>8.6703540270642726E-2</v>
      </c>
      <c r="H1482" s="2">
        <f t="shared" si="202"/>
        <v>0.51676614501561735</v>
      </c>
      <c r="I1482" s="2">
        <f t="shared" si="203"/>
        <v>34.070258405609152</v>
      </c>
    </row>
    <row r="1483" spans="1:9" ht="13.5" x14ac:dyDescent="0.25">
      <c r="A1483" s="3">
        <f>TITRES_STAT!B1486</f>
        <v>44172</v>
      </c>
      <c r="B1483" s="6">
        <f>TITRES_STAT!D1486</f>
        <v>41.942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4.1605064674518785E-2</v>
      </c>
      <c r="G1483" s="2">
        <f t="shared" si="206"/>
        <v>8.0510430251311105E-2</v>
      </c>
      <c r="H1483" s="2">
        <f t="shared" si="202"/>
        <v>0.51676614501561746</v>
      </c>
      <c r="I1483" s="2">
        <f t="shared" si="203"/>
        <v>34.070258405609152</v>
      </c>
    </row>
    <row r="1484" spans="1:9" ht="13.5" x14ac:dyDescent="0.25">
      <c r="A1484" s="3">
        <f>TITRES_STAT!B1487</f>
        <v>44173</v>
      </c>
      <c r="B1484" s="6">
        <f>TITRES_STAT!D1487</f>
        <v>41.942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3.8633274340624586E-2</v>
      </c>
      <c r="G1484" s="2">
        <f t="shared" si="206"/>
        <v>7.475968523336031E-2</v>
      </c>
      <c r="H1484" s="2">
        <f t="shared" si="202"/>
        <v>0.51676614501561746</v>
      </c>
      <c r="I1484" s="2">
        <f t="shared" si="203"/>
        <v>34.070258405609152</v>
      </c>
    </row>
    <row r="1485" spans="1:9" ht="13.5" x14ac:dyDescent="0.25">
      <c r="A1485" s="3">
        <f>TITRES_STAT!B1488</f>
        <v>44174</v>
      </c>
      <c r="B1485" s="6">
        <f>TITRES_STAT!D1488</f>
        <v>41.942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3.5873754744865691E-2</v>
      </c>
      <c r="G1485" s="2">
        <f t="shared" si="210"/>
        <v>6.9419707716691717E-2</v>
      </c>
      <c r="H1485" s="2">
        <f t="shared" si="202"/>
        <v>0.51676614501561746</v>
      </c>
      <c r="I1485" s="2">
        <f t="shared" si="203"/>
        <v>34.070258405609152</v>
      </c>
    </row>
    <row r="1486" spans="1:9" ht="13.5" x14ac:dyDescent="0.25">
      <c r="A1486" s="3">
        <f>TITRES_STAT!B1489</f>
        <v>44175</v>
      </c>
      <c r="B1486" s="6">
        <f>TITRES_STAT!D1489</f>
        <v>41.951000000000001</v>
      </c>
      <c r="C1486" s="2">
        <f t="shared" si="207"/>
        <v>9.0000000000003411E-3</v>
      </c>
      <c r="D1486" s="2">
        <f t="shared" si="208"/>
        <v>9.0000000000003411E-3</v>
      </c>
      <c r="E1486" s="2">
        <f t="shared" si="209"/>
        <v>0</v>
      </c>
      <c r="F1486" s="2">
        <f t="shared" si="210"/>
        <v>3.3954200834518167E-2</v>
      </c>
      <c r="G1486" s="2">
        <f t="shared" si="210"/>
        <v>6.4461157165499453E-2</v>
      </c>
      <c r="H1486" s="2">
        <f t="shared" si="202"/>
        <v>0.526738928178766</v>
      </c>
      <c r="I1486" s="2">
        <f t="shared" si="203"/>
        <v>34.500916853355434</v>
      </c>
    </row>
    <row r="1487" spans="1:9" ht="13.5" x14ac:dyDescent="0.25">
      <c r="A1487" s="3">
        <f>TITRES_STAT!B1490</f>
        <v>44176</v>
      </c>
      <c r="B1487" s="6">
        <f>TITRES_STAT!D1490</f>
        <v>41.951000000000001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3.1528900774909725E-2</v>
      </c>
      <c r="G1487" s="2">
        <f t="shared" si="210"/>
        <v>5.9856788796535207E-2</v>
      </c>
      <c r="H1487" s="2">
        <f t="shared" si="202"/>
        <v>0.526738928178766</v>
      </c>
      <c r="I1487" s="2">
        <f t="shared" si="203"/>
        <v>34.500916853355434</v>
      </c>
    </row>
    <row r="1488" spans="1:9" ht="13.5" x14ac:dyDescent="0.25">
      <c r="A1488" s="3">
        <f>TITRES_STAT!B1491</f>
        <v>44179</v>
      </c>
      <c r="B1488" s="6">
        <f>TITRES_STAT!D1491</f>
        <v>41.951000000000001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2.9276836433844745E-2</v>
      </c>
      <c r="G1488" s="2">
        <f t="shared" si="210"/>
        <v>5.5581303882496977E-2</v>
      </c>
      <c r="H1488" s="2">
        <f t="shared" si="202"/>
        <v>0.526738928178766</v>
      </c>
      <c r="I1488" s="2">
        <f t="shared" si="203"/>
        <v>34.500916853355434</v>
      </c>
    </row>
    <row r="1489" spans="1:9" ht="13.5" x14ac:dyDescent="0.25">
      <c r="A1489" s="3">
        <f>TITRES_STAT!B1492</f>
        <v>44180</v>
      </c>
      <c r="B1489" s="6">
        <f>TITRES_STAT!D1492</f>
        <v>41.942</v>
      </c>
      <c r="C1489" s="2">
        <f t="shared" si="207"/>
        <v>-9.0000000000003411E-3</v>
      </c>
      <c r="D1489" s="2">
        <f t="shared" si="208"/>
        <v>0</v>
      </c>
      <c r="E1489" s="2">
        <f t="shared" si="209"/>
        <v>9.0000000000003411E-3</v>
      </c>
      <c r="F1489" s="2">
        <f t="shared" si="210"/>
        <v>2.7185633831427265E-2</v>
      </c>
      <c r="G1489" s="2">
        <f t="shared" si="210"/>
        <v>5.2254067890890078E-2</v>
      </c>
      <c r="H1489" s="2">
        <f t="shared" ref="H1489:H1552" si="211">F1489/G1489</f>
        <v>0.5202587076702363</v>
      </c>
      <c r="I1489" s="2">
        <f t="shared" ref="I1489:I1552" si="212">IF(G1489=0,100,100-(100/(1+H1489)))</f>
        <v>34.221721937545851</v>
      </c>
    </row>
    <row r="1490" spans="1:9" ht="13.5" x14ac:dyDescent="0.25">
      <c r="A1490" s="3">
        <f>TITRES_STAT!B1493</f>
        <v>44181</v>
      </c>
      <c r="B1490" s="6">
        <f>TITRES_STAT!D1493</f>
        <v>41.942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2.5243802843468173E-2</v>
      </c>
      <c r="G1490" s="2">
        <f t="shared" si="210"/>
        <v>4.8521634470112214E-2</v>
      </c>
      <c r="H1490" s="2">
        <f t="shared" si="211"/>
        <v>0.5202587076702363</v>
      </c>
      <c r="I1490" s="2">
        <f t="shared" si="212"/>
        <v>34.221721937545851</v>
      </c>
    </row>
    <row r="1491" spans="1:9" ht="13.5" x14ac:dyDescent="0.25">
      <c r="A1491" s="3">
        <f>TITRES_STAT!B1494</f>
        <v>44182</v>
      </c>
      <c r="B1491" s="6">
        <f>TITRES_STAT!D1494</f>
        <v>41.942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2.3440674068934735E-2</v>
      </c>
      <c r="G1491" s="2">
        <f t="shared" si="210"/>
        <v>4.5055803436532767E-2</v>
      </c>
      <c r="H1491" s="2">
        <f t="shared" si="211"/>
        <v>0.52025870767023641</v>
      </c>
      <c r="I1491" s="2">
        <f t="shared" si="212"/>
        <v>34.221721937545851</v>
      </c>
    </row>
    <row r="1492" spans="1:9" ht="13.5" x14ac:dyDescent="0.25">
      <c r="A1492" s="3">
        <f>TITRES_STAT!B1495</f>
        <v>44183</v>
      </c>
      <c r="B1492" s="6">
        <f>TITRES_STAT!D1495</f>
        <v>41.942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2.1766340206867966E-2</v>
      </c>
      <c r="G1492" s="2">
        <f t="shared" si="210"/>
        <v>4.183753176249471E-2</v>
      </c>
      <c r="H1492" s="2">
        <f t="shared" si="211"/>
        <v>0.52025870767023641</v>
      </c>
      <c r="I1492" s="2">
        <f t="shared" si="212"/>
        <v>34.221721937545851</v>
      </c>
    </row>
    <row r="1493" spans="1:9" ht="13.5" x14ac:dyDescent="0.25">
      <c r="A1493" s="3">
        <f>TITRES_STAT!B1496</f>
        <v>44186</v>
      </c>
      <c r="B1493" s="6">
        <f>TITRES_STAT!D1496</f>
        <v>41.942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2.021160162066311E-2</v>
      </c>
      <c r="G1493" s="2">
        <f t="shared" si="210"/>
        <v>3.8849136636602229E-2</v>
      </c>
      <c r="H1493" s="2">
        <f t="shared" si="211"/>
        <v>0.52025870767023641</v>
      </c>
      <c r="I1493" s="2">
        <f t="shared" si="212"/>
        <v>34.221721937545851</v>
      </c>
    </row>
    <row r="1494" spans="1:9" ht="13.5" x14ac:dyDescent="0.25">
      <c r="A1494" s="3">
        <f>TITRES_STAT!B1497</f>
        <v>44187</v>
      </c>
      <c r="B1494" s="6">
        <f>TITRES_STAT!D1497</f>
        <v>41.942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1.8767915790615743E-2</v>
      </c>
      <c r="G1494" s="2">
        <f t="shared" si="210"/>
        <v>3.6074198305416354E-2</v>
      </c>
      <c r="H1494" s="2">
        <f t="shared" si="211"/>
        <v>0.52025870767023641</v>
      </c>
      <c r="I1494" s="2">
        <f t="shared" si="212"/>
        <v>34.221721937545851</v>
      </c>
    </row>
    <row r="1495" spans="1:9" ht="13.5" x14ac:dyDescent="0.25">
      <c r="A1495" s="3">
        <f>TITRES_STAT!B1498</f>
        <v>44188</v>
      </c>
      <c r="B1495" s="6">
        <f>TITRES_STAT!D1498</f>
        <v>41.942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1.7427350377000331E-2</v>
      </c>
      <c r="G1495" s="2">
        <f t="shared" si="210"/>
        <v>3.3497469855029473E-2</v>
      </c>
      <c r="H1495" s="2">
        <f t="shared" si="211"/>
        <v>0.5202587076702363</v>
      </c>
      <c r="I1495" s="2">
        <f t="shared" si="212"/>
        <v>34.221721937545851</v>
      </c>
    </row>
    <row r="1496" spans="1:9" ht="13.5" x14ac:dyDescent="0.25">
      <c r="A1496" s="3">
        <f>TITRES_STAT!B1499</f>
        <v>44189</v>
      </c>
      <c r="B1496" s="6">
        <f>TITRES_STAT!D1499</f>
        <v>41.942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1.6182539635786024E-2</v>
      </c>
      <c r="G1496" s="2">
        <f t="shared" si="210"/>
        <v>3.1104793436813081E-2</v>
      </c>
      <c r="H1496" s="2">
        <f t="shared" si="211"/>
        <v>0.52025870767023641</v>
      </c>
      <c r="I1496" s="2">
        <f t="shared" si="212"/>
        <v>34.221721937545851</v>
      </c>
    </row>
    <row r="1497" spans="1:9" ht="13.5" x14ac:dyDescent="0.25">
      <c r="A1497" s="3">
        <f>TITRES_STAT!B1500</f>
        <v>44190</v>
      </c>
      <c r="B1497" s="6">
        <f>TITRES_STAT!D1500</f>
        <v>41.942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1.5026643947515595E-2</v>
      </c>
      <c r="G1497" s="2">
        <f t="shared" si="210"/>
        <v>2.8883022477040717E-2</v>
      </c>
      <c r="H1497" s="2">
        <f t="shared" si="211"/>
        <v>0.52025870767023641</v>
      </c>
      <c r="I1497" s="2">
        <f t="shared" si="212"/>
        <v>34.221721937545851</v>
      </c>
    </row>
    <row r="1498" spans="1:9" ht="13.5" x14ac:dyDescent="0.25">
      <c r="A1498" s="3">
        <f>TITRES_STAT!B1501</f>
        <v>44193</v>
      </c>
      <c r="B1498" s="6">
        <f>TITRES_STAT!D1501</f>
        <v>41.942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1.3953312236978767E-2</v>
      </c>
      <c r="G1498" s="2">
        <f t="shared" si="210"/>
        <v>2.6819949442966378E-2</v>
      </c>
      <c r="H1498" s="2">
        <f t="shared" si="211"/>
        <v>0.52025870767023652</v>
      </c>
      <c r="I1498" s="2">
        <f t="shared" si="212"/>
        <v>34.221721937545865</v>
      </c>
    </row>
    <row r="1499" spans="1:9" ht="13.5" x14ac:dyDescent="0.25">
      <c r="A1499" s="3">
        <f>TITRES_STAT!B1502</f>
        <v>44194</v>
      </c>
      <c r="B1499" s="6">
        <f>TITRES_STAT!D1502</f>
        <v>41.942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1.295664707719457E-2</v>
      </c>
      <c r="G1499" s="2">
        <f t="shared" si="210"/>
        <v>2.490423876846878E-2</v>
      </c>
      <c r="H1499" s="2">
        <f t="shared" si="211"/>
        <v>0.52025870767023652</v>
      </c>
      <c r="I1499" s="2">
        <f t="shared" si="212"/>
        <v>34.221721937545865</v>
      </c>
    </row>
    <row r="1500" spans="1:9" ht="13.5" x14ac:dyDescent="0.25">
      <c r="A1500" s="3">
        <f>TITRES_STAT!B1503</f>
        <v>44195</v>
      </c>
      <c r="B1500" s="6">
        <f>TITRES_STAT!D1503</f>
        <v>41.942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1.2031172285966386E-2</v>
      </c>
      <c r="G1500" s="2">
        <f t="shared" si="210"/>
        <v>2.3125364570721011E-2</v>
      </c>
      <c r="H1500" s="2">
        <f t="shared" si="211"/>
        <v>0.52025870767023641</v>
      </c>
      <c r="I1500" s="2">
        <f t="shared" si="212"/>
        <v>34.221721937545851</v>
      </c>
    </row>
    <row r="1501" spans="1:9" ht="13.5" x14ac:dyDescent="0.25">
      <c r="A1501" s="3">
        <f>TITRES_STAT!B1504</f>
        <v>44196</v>
      </c>
      <c r="B1501" s="6">
        <f>TITRES_STAT!D1504</f>
        <v>41.942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1.1171802836968786E-2</v>
      </c>
      <c r="G1501" s="2">
        <f t="shared" si="213"/>
        <v>2.1473552815669511E-2</v>
      </c>
      <c r="H1501" s="2">
        <f t="shared" si="211"/>
        <v>0.52025870767023641</v>
      </c>
      <c r="I1501" s="2">
        <f t="shared" si="212"/>
        <v>34.221721937545851</v>
      </c>
    </row>
    <row r="1502" spans="1:9" ht="13.5" x14ac:dyDescent="0.25">
      <c r="A1502" s="3">
        <f>TITRES_STAT!B1505</f>
        <v>44200</v>
      </c>
      <c r="B1502" s="6">
        <f>TITRES_STAT!D1505</f>
        <v>41.942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1.0373816920042443E-2</v>
      </c>
      <c r="G1502" s="2">
        <f t="shared" si="213"/>
        <v>1.9939727614550262E-2</v>
      </c>
      <c r="H1502" s="2">
        <f t="shared" si="211"/>
        <v>0.5202587076702363</v>
      </c>
      <c r="I1502" s="2">
        <f t="shared" si="212"/>
        <v>34.221721937545851</v>
      </c>
    </row>
    <row r="1503" spans="1:9" ht="13.5" x14ac:dyDescent="0.25">
      <c r="A1503" s="3">
        <f>TITRES_STAT!B1506</f>
        <v>44201</v>
      </c>
      <c r="B1503" s="6">
        <f>TITRES_STAT!D1506</f>
        <v>41.942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9.6328299971822681E-3</v>
      </c>
      <c r="G1503" s="2">
        <f t="shared" si="213"/>
        <v>1.8515461356368102E-2</v>
      </c>
      <c r="H1503" s="2">
        <f t="shared" si="211"/>
        <v>0.52025870767023619</v>
      </c>
      <c r="I1503" s="2">
        <f t="shared" si="212"/>
        <v>34.221721937545851</v>
      </c>
    </row>
    <row r="1504" spans="1:9" ht="13.5" x14ac:dyDescent="0.25">
      <c r="A1504" s="3">
        <f>TITRES_STAT!B1507</f>
        <v>44202</v>
      </c>
      <c r="B1504" s="6">
        <f>TITRES_STAT!D1507</f>
        <v>41.942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8.9447707116692473E-3</v>
      </c>
      <c r="G1504" s="2">
        <f t="shared" si="213"/>
        <v>1.7192928402341809E-2</v>
      </c>
      <c r="H1504" s="2">
        <f t="shared" si="211"/>
        <v>0.52025870767023619</v>
      </c>
      <c r="I1504" s="2">
        <f t="shared" si="212"/>
        <v>34.221721937545851</v>
      </c>
    </row>
    <row r="1505" spans="1:9" ht="13.5" x14ac:dyDescent="0.25">
      <c r="A1505" s="3">
        <f>TITRES_STAT!B1508</f>
        <v>44203</v>
      </c>
      <c r="B1505" s="6">
        <f>TITRES_STAT!D1508</f>
        <v>41.942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8.3058585179785864E-3</v>
      </c>
      <c r="G1505" s="2">
        <f t="shared" si="213"/>
        <v>1.5964862087888824E-2</v>
      </c>
      <c r="H1505" s="2">
        <f t="shared" si="211"/>
        <v>0.52025870767023608</v>
      </c>
      <c r="I1505" s="2">
        <f t="shared" si="212"/>
        <v>34.221721937545837</v>
      </c>
    </row>
    <row r="1506" spans="1:9" ht="13.5" x14ac:dyDescent="0.25">
      <c r="A1506" s="3">
        <f>TITRES_STAT!B1509</f>
        <v>44204</v>
      </c>
      <c r="B1506" s="6">
        <f>TITRES_STAT!D1509</f>
        <v>41.942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7.7125829095515451E-3</v>
      </c>
      <c r="G1506" s="2">
        <f t="shared" si="213"/>
        <v>1.4824514795896766E-2</v>
      </c>
      <c r="H1506" s="2">
        <f t="shared" si="211"/>
        <v>0.52025870767023608</v>
      </c>
      <c r="I1506" s="2">
        <f t="shared" si="212"/>
        <v>34.221721937545837</v>
      </c>
    </row>
    <row r="1507" spans="1:9" ht="13.5" x14ac:dyDescent="0.25">
      <c r="A1507" s="3">
        <f>TITRES_STAT!B1510</f>
        <v>44207</v>
      </c>
      <c r="B1507" s="6">
        <f>TITRES_STAT!D1510</f>
        <v>41.942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7.1616841302978634E-3</v>
      </c>
      <c r="G1507" s="2">
        <f t="shared" si="213"/>
        <v>1.3765620881904139E-2</v>
      </c>
      <c r="H1507" s="2">
        <f t="shared" si="211"/>
        <v>0.52025870767023608</v>
      </c>
      <c r="I1507" s="2">
        <f t="shared" si="212"/>
        <v>34.221721937545837</v>
      </c>
    </row>
    <row r="1508" spans="1:9" ht="13.5" x14ac:dyDescent="0.25">
      <c r="A1508" s="3">
        <f>TITRES_STAT!B1511</f>
        <v>44208</v>
      </c>
      <c r="B1508" s="6">
        <f>TITRES_STAT!D1511</f>
        <v>41.942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6.6501352638480161E-3</v>
      </c>
      <c r="G1508" s="2">
        <f t="shared" si="213"/>
        <v>1.2782362247482415E-2</v>
      </c>
      <c r="H1508" s="2">
        <f t="shared" si="211"/>
        <v>0.52025870767023608</v>
      </c>
      <c r="I1508" s="2">
        <f t="shared" si="212"/>
        <v>34.221721937545837</v>
      </c>
    </row>
    <row r="1509" spans="1:9" ht="13.5" x14ac:dyDescent="0.25">
      <c r="A1509" s="3">
        <f>TITRES_STAT!B1512</f>
        <v>44209</v>
      </c>
      <c r="B1509" s="6">
        <f>TITRES_STAT!D1512</f>
        <v>41.942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6.1751256021445869E-3</v>
      </c>
      <c r="G1509" s="2">
        <f t="shared" si="213"/>
        <v>1.1869336372662243E-2</v>
      </c>
      <c r="H1509" s="2">
        <f t="shared" si="211"/>
        <v>0.52025870767023619</v>
      </c>
      <c r="I1509" s="2">
        <f t="shared" si="212"/>
        <v>34.221721937545851</v>
      </c>
    </row>
    <row r="1510" spans="1:9" ht="13.5" x14ac:dyDescent="0.25">
      <c r="A1510" s="3">
        <f>TITRES_STAT!B1513</f>
        <v>44211</v>
      </c>
      <c r="B1510" s="6">
        <f>TITRES_STAT!D1513</f>
        <v>41.942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5.734045201991402E-3</v>
      </c>
      <c r="G1510" s="2">
        <f t="shared" si="213"/>
        <v>1.1021526631757797E-2</v>
      </c>
      <c r="H1510" s="2">
        <f t="shared" si="211"/>
        <v>0.52025870767023608</v>
      </c>
      <c r="I1510" s="2">
        <f t="shared" si="212"/>
        <v>34.221721937545837</v>
      </c>
    </row>
    <row r="1511" spans="1:9" ht="13.5" x14ac:dyDescent="0.25">
      <c r="A1511" s="3">
        <f>TITRES_STAT!B1514</f>
        <v>44214</v>
      </c>
      <c r="B1511" s="6">
        <f>TITRES_STAT!D1514</f>
        <v>41.942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5.3244705447063013E-3</v>
      </c>
      <c r="G1511" s="2">
        <f t="shared" si="213"/>
        <v>1.0234274729489384E-2</v>
      </c>
      <c r="H1511" s="2">
        <f t="shared" si="211"/>
        <v>0.52025870767023608</v>
      </c>
      <c r="I1511" s="2">
        <f t="shared" si="212"/>
        <v>34.221721937545837</v>
      </c>
    </row>
    <row r="1512" spans="1:9" ht="13.5" x14ac:dyDescent="0.25">
      <c r="A1512" s="3">
        <f>TITRES_STAT!B1515</f>
        <v>44215</v>
      </c>
      <c r="B1512" s="6">
        <f>TITRES_STAT!D1515</f>
        <v>41.942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4.9441512200844228E-3</v>
      </c>
      <c r="G1512" s="2">
        <f t="shared" si="213"/>
        <v>9.5032551059544279E-3</v>
      </c>
      <c r="H1512" s="2">
        <f t="shared" si="211"/>
        <v>0.52025870767023608</v>
      </c>
      <c r="I1512" s="2">
        <f t="shared" si="212"/>
        <v>34.221721937545837</v>
      </c>
    </row>
    <row r="1513" spans="1:9" ht="13.5" x14ac:dyDescent="0.25">
      <c r="A1513" s="3">
        <f>TITRES_STAT!B1516</f>
        <v>44216</v>
      </c>
      <c r="B1513" s="6">
        <f>TITRES_STAT!D1516</f>
        <v>41.942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4.5909975615069645E-3</v>
      </c>
      <c r="G1513" s="2">
        <f t="shared" si="213"/>
        <v>8.8244511698148259E-3</v>
      </c>
      <c r="H1513" s="2">
        <f t="shared" si="211"/>
        <v>0.52025870767023608</v>
      </c>
      <c r="I1513" s="2">
        <f t="shared" si="212"/>
        <v>34.221721937545837</v>
      </c>
    </row>
    <row r="1514" spans="1:9" ht="13.5" x14ac:dyDescent="0.25">
      <c r="A1514" s="3">
        <f>TITRES_STAT!B1517</f>
        <v>44217</v>
      </c>
      <c r="B1514" s="6">
        <f>TITRES_STAT!D1517</f>
        <v>41.942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4.2630691642564665E-3</v>
      </c>
      <c r="G1514" s="2">
        <f t="shared" si="213"/>
        <v>8.1941332291137672E-3</v>
      </c>
      <c r="H1514" s="2">
        <f t="shared" si="211"/>
        <v>0.52025870767023596</v>
      </c>
      <c r="I1514" s="2">
        <f t="shared" si="212"/>
        <v>34.221721937545837</v>
      </c>
    </row>
    <row r="1515" spans="1:9" ht="13.5" x14ac:dyDescent="0.25">
      <c r="A1515" s="3">
        <f>TITRES_STAT!B1518</f>
        <v>44218</v>
      </c>
      <c r="B1515" s="6">
        <f>TITRES_STAT!D1518</f>
        <v>41.942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3.9585642239524333E-3</v>
      </c>
      <c r="G1515" s="2">
        <f t="shared" si="213"/>
        <v>7.608837998462784E-3</v>
      </c>
      <c r="H1515" s="2">
        <f t="shared" si="211"/>
        <v>0.52025870767023608</v>
      </c>
      <c r="I1515" s="2">
        <f t="shared" si="212"/>
        <v>34.221721937545837</v>
      </c>
    </row>
    <row r="1516" spans="1:9" ht="13.5" x14ac:dyDescent="0.25">
      <c r="A1516" s="3">
        <f>TITRES_STAT!B1519</f>
        <v>44221</v>
      </c>
      <c r="B1516" s="6">
        <f>TITRES_STAT!D1519</f>
        <v>41.942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3.6758096365272597E-3</v>
      </c>
      <c r="G1516" s="2">
        <f t="shared" si="213"/>
        <v>7.0653495700011568E-3</v>
      </c>
      <c r="H1516" s="2">
        <f t="shared" si="211"/>
        <v>0.52025870767023608</v>
      </c>
      <c r="I1516" s="2">
        <f t="shared" si="212"/>
        <v>34.221721937545837</v>
      </c>
    </row>
    <row r="1517" spans="1:9" ht="13.5" x14ac:dyDescent="0.25">
      <c r="A1517" s="3">
        <f>TITRES_STAT!B1520</f>
        <v>44222</v>
      </c>
      <c r="B1517" s="6">
        <f>TITRES_STAT!D1520</f>
        <v>41.942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3.4132518053467411E-3</v>
      </c>
      <c r="G1517" s="2">
        <f t="shared" si="214"/>
        <v>6.5606817435725027E-3</v>
      </c>
      <c r="H1517" s="2">
        <f t="shared" si="211"/>
        <v>0.52025870767023608</v>
      </c>
      <c r="I1517" s="2">
        <f t="shared" si="212"/>
        <v>34.221721937545837</v>
      </c>
    </row>
    <row r="1518" spans="1:9" ht="13.5" x14ac:dyDescent="0.25">
      <c r="A1518" s="3">
        <f>TITRES_STAT!B1521</f>
        <v>44223</v>
      </c>
      <c r="B1518" s="6">
        <f>TITRES_STAT!D1521</f>
        <v>41.942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3.1694481049648307E-3</v>
      </c>
      <c r="G1518" s="2">
        <f t="shared" si="214"/>
        <v>6.0920616190316091E-3</v>
      </c>
      <c r="H1518" s="2">
        <f t="shared" si="211"/>
        <v>0.52025870767023608</v>
      </c>
      <c r="I1518" s="2">
        <f t="shared" si="212"/>
        <v>34.221721937545837</v>
      </c>
    </row>
    <row r="1519" spans="1:9" ht="13.5" x14ac:dyDescent="0.25">
      <c r="A1519" s="3">
        <f>TITRES_STAT!B1522</f>
        <v>44224</v>
      </c>
      <c r="B1519" s="6">
        <f>TITRES_STAT!D1522</f>
        <v>41.942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2.9430589546101996E-3</v>
      </c>
      <c r="G1519" s="2">
        <f t="shared" si="214"/>
        <v>5.656914360529351E-3</v>
      </c>
      <c r="H1519" s="2">
        <f t="shared" si="211"/>
        <v>0.52025870767023596</v>
      </c>
      <c r="I1519" s="2">
        <f t="shared" si="212"/>
        <v>34.221721937545837</v>
      </c>
    </row>
    <row r="1520" spans="1:9" ht="13.5" x14ac:dyDescent="0.25">
      <c r="A1520" s="3">
        <f>TITRES_STAT!B1523</f>
        <v>44225</v>
      </c>
      <c r="B1520" s="6">
        <f>TITRES_STAT!D1523</f>
        <v>41.942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2.7328404578523284E-3</v>
      </c>
      <c r="G1520" s="2">
        <f t="shared" si="214"/>
        <v>5.2528490490629685E-3</v>
      </c>
      <c r="H1520" s="2">
        <f t="shared" si="211"/>
        <v>0.52025870767023608</v>
      </c>
      <c r="I1520" s="2">
        <f t="shared" si="212"/>
        <v>34.221721937545837</v>
      </c>
    </row>
    <row r="1521" spans="1:9" ht="13.5" x14ac:dyDescent="0.25">
      <c r="A1521" s="3">
        <f>TITRES_STAT!B1524</f>
        <v>44228</v>
      </c>
      <c r="B1521" s="6">
        <f>TITRES_STAT!D1524</f>
        <v>43.177999999999997</v>
      </c>
      <c r="C1521" s="2">
        <f t="shared" si="207"/>
        <v>1.2359999999999971</v>
      </c>
      <c r="D1521" s="2">
        <f t="shared" si="208"/>
        <v>1.2359999999999971</v>
      </c>
      <c r="E1521" s="2">
        <f t="shared" si="209"/>
        <v>0</v>
      </c>
      <c r="F1521" s="2">
        <f t="shared" si="214"/>
        <v>9.0823351853719814E-2</v>
      </c>
      <c r="G1521" s="2">
        <f t="shared" si="214"/>
        <v>4.8776455455584707E-3</v>
      </c>
      <c r="H1521" s="2">
        <f t="shared" si="211"/>
        <v>18.620326345038034</v>
      </c>
      <c r="I1521" s="2">
        <f t="shared" si="212"/>
        <v>94.903244816552714</v>
      </c>
    </row>
    <row r="1522" spans="1:9" ht="13.5" x14ac:dyDescent="0.25">
      <c r="A1522" s="3">
        <f>TITRES_STAT!B1525</f>
        <v>44229</v>
      </c>
      <c r="B1522" s="6">
        <f>TITRES_STAT!D1525</f>
        <v>43.177999999999997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8.4335969578454115E-2</v>
      </c>
      <c r="G1522" s="2">
        <f t="shared" si="214"/>
        <v>4.5292422923042946E-3</v>
      </c>
      <c r="H1522" s="2">
        <f t="shared" si="211"/>
        <v>18.620326345038034</v>
      </c>
      <c r="I1522" s="2">
        <f t="shared" si="212"/>
        <v>94.903244816552714</v>
      </c>
    </row>
    <row r="1523" spans="1:9" ht="13.5" x14ac:dyDescent="0.25">
      <c r="A1523" s="3">
        <f>TITRES_STAT!B1526</f>
        <v>44230</v>
      </c>
      <c r="B1523" s="6">
        <f>TITRES_STAT!D1526</f>
        <v>41.942</v>
      </c>
      <c r="C1523" s="2">
        <f t="shared" si="207"/>
        <v>-1.2359999999999971</v>
      </c>
      <c r="D1523" s="2">
        <f t="shared" si="208"/>
        <v>0</v>
      </c>
      <c r="E1523" s="2">
        <f t="shared" si="209"/>
        <v>1.2359999999999971</v>
      </c>
      <c r="F1523" s="2">
        <f t="shared" si="214"/>
        <v>7.8311971751421683E-2</v>
      </c>
      <c r="G1523" s="2">
        <f t="shared" si="214"/>
        <v>9.249143927142521E-2</v>
      </c>
      <c r="H1523" s="2">
        <f t="shared" si="211"/>
        <v>0.84669427104066908</v>
      </c>
      <c r="I1523" s="2">
        <f t="shared" si="212"/>
        <v>45.849184909396548</v>
      </c>
    </row>
    <row r="1524" spans="1:9" ht="13.5" x14ac:dyDescent="0.25">
      <c r="A1524" s="3">
        <f>TITRES_STAT!B1527</f>
        <v>44231</v>
      </c>
      <c r="B1524" s="6">
        <f>TITRES_STAT!D1527</f>
        <v>41.942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7.2718259483462999E-2</v>
      </c>
      <c r="G1524" s="2">
        <f t="shared" si="214"/>
        <v>8.5884907894894849E-2</v>
      </c>
      <c r="H1524" s="2">
        <f t="shared" si="211"/>
        <v>0.84669427104066908</v>
      </c>
      <c r="I1524" s="2">
        <f t="shared" si="212"/>
        <v>45.849184909396548</v>
      </c>
    </row>
    <row r="1525" spans="1:9" ht="13.5" x14ac:dyDescent="0.25">
      <c r="A1525" s="3">
        <f>TITRES_STAT!B1528</f>
        <v>44232</v>
      </c>
      <c r="B1525" s="6">
        <f>TITRES_STAT!D1528</f>
        <v>41.942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6.7524098091787069E-2</v>
      </c>
      <c r="G1525" s="2">
        <f t="shared" si="214"/>
        <v>7.9750271616688087E-2</v>
      </c>
      <c r="H1525" s="2">
        <f t="shared" si="211"/>
        <v>0.84669427104066897</v>
      </c>
      <c r="I1525" s="2">
        <f t="shared" si="212"/>
        <v>45.849184909396541</v>
      </c>
    </row>
    <row r="1526" spans="1:9" ht="13.5" x14ac:dyDescent="0.25">
      <c r="A1526" s="3">
        <f>TITRES_STAT!B1529</f>
        <v>44235</v>
      </c>
      <c r="B1526" s="6">
        <f>TITRES_STAT!D1529</f>
        <v>41.942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6.2700948228087999E-2</v>
      </c>
      <c r="G1526" s="2">
        <f t="shared" si="214"/>
        <v>7.4053823644067512E-2</v>
      </c>
      <c r="H1526" s="2">
        <f t="shared" si="211"/>
        <v>0.84669427104066897</v>
      </c>
      <c r="I1526" s="2">
        <f t="shared" si="212"/>
        <v>45.849184909396541</v>
      </c>
    </row>
    <row r="1527" spans="1:9" ht="13.5" x14ac:dyDescent="0.25">
      <c r="A1527" s="3">
        <f>TITRES_STAT!B1530</f>
        <v>44236</v>
      </c>
      <c r="B1527" s="6">
        <f>TITRES_STAT!D1530</f>
        <v>41.942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5.8222309068938861E-2</v>
      </c>
      <c r="G1527" s="2">
        <f t="shared" si="214"/>
        <v>6.8764264812348402E-2</v>
      </c>
      <c r="H1527" s="2">
        <f t="shared" si="211"/>
        <v>0.84669427104066908</v>
      </c>
      <c r="I1527" s="2">
        <f t="shared" si="212"/>
        <v>45.849184909396548</v>
      </c>
    </row>
    <row r="1528" spans="1:9" ht="13.5" x14ac:dyDescent="0.25">
      <c r="A1528" s="3">
        <f>TITRES_STAT!B1531</f>
        <v>44237</v>
      </c>
      <c r="B1528" s="6">
        <f>TITRES_STAT!D1531</f>
        <v>41.942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5.4063572706871801E-2</v>
      </c>
      <c r="G1528" s="2">
        <f t="shared" si="214"/>
        <v>6.3852531611466382E-2</v>
      </c>
      <c r="H1528" s="2">
        <f t="shared" si="211"/>
        <v>0.84669427104066897</v>
      </c>
      <c r="I1528" s="2">
        <f t="shared" si="212"/>
        <v>45.849184909396541</v>
      </c>
    </row>
    <row r="1529" spans="1:9" ht="13.5" x14ac:dyDescent="0.25">
      <c r="A1529" s="3">
        <f>TITRES_STAT!B1532</f>
        <v>44238</v>
      </c>
      <c r="B1529" s="6">
        <f>TITRES_STAT!D1532</f>
        <v>41.942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5.0201888942095249E-2</v>
      </c>
      <c r="G1529" s="2">
        <f t="shared" si="214"/>
        <v>5.9291636496361641E-2</v>
      </c>
      <c r="H1529" s="2">
        <f t="shared" si="211"/>
        <v>0.84669427104066908</v>
      </c>
      <c r="I1529" s="2">
        <f t="shared" si="212"/>
        <v>45.849184909396548</v>
      </c>
    </row>
    <row r="1530" spans="1:9" ht="13.5" x14ac:dyDescent="0.25">
      <c r="A1530" s="3">
        <f>TITRES_STAT!B1533</f>
        <v>44239</v>
      </c>
      <c r="B1530" s="6">
        <f>TITRES_STAT!D1533</f>
        <v>41.942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4.6616039731945592E-2</v>
      </c>
      <c r="G1530" s="2">
        <f t="shared" si="214"/>
        <v>5.5056519603764384E-2</v>
      </c>
      <c r="H1530" s="2">
        <f t="shared" si="211"/>
        <v>0.84669427104066908</v>
      </c>
      <c r="I1530" s="2">
        <f t="shared" si="212"/>
        <v>45.849184909396548</v>
      </c>
    </row>
    <row r="1531" spans="1:9" ht="13.5" x14ac:dyDescent="0.25">
      <c r="A1531" s="3">
        <f>TITRES_STAT!B1534</f>
        <v>44242</v>
      </c>
      <c r="B1531" s="6">
        <f>TITRES_STAT!D1534</f>
        <v>41.942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4.3286322608235193E-2</v>
      </c>
      <c r="G1531" s="2">
        <f t="shared" si="214"/>
        <v>5.1123911060638356E-2</v>
      </c>
      <c r="H1531" s="2">
        <f t="shared" si="211"/>
        <v>0.84669427104066908</v>
      </c>
      <c r="I1531" s="2">
        <f t="shared" si="212"/>
        <v>45.849184909396548</v>
      </c>
    </row>
    <row r="1532" spans="1:9" ht="13.5" x14ac:dyDescent="0.25">
      <c r="A1532" s="3">
        <f>TITRES_STAT!B1535</f>
        <v>44243</v>
      </c>
      <c r="B1532" s="6">
        <f>TITRES_STAT!D1535</f>
        <v>41.942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4.0194442421932673E-2</v>
      </c>
      <c r="G1532" s="2">
        <f t="shared" si="214"/>
        <v>4.7472203127735611E-2</v>
      </c>
      <c r="H1532" s="2">
        <f t="shared" si="211"/>
        <v>0.84669427104066908</v>
      </c>
      <c r="I1532" s="2">
        <f t="shared" si="212"/>
        <v>45.849184909396548</v>
      </c>
    </row>
    <row r="1533" spans="1:9" ht="13.5" x14ac:dyDescent="0.25">
      <c r="A1533" s="3">
        <f>TITRES_STAT!B1536</f>
        <v>44244</v>
      </c>
      <c r="B1533" s="6">
        <f>TITRES_STAT!D1536</f>
        <v>41.942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3.7323410820366054E-2</v>
      </c>
      <c r="G1533" s="2">
        <f t="shared" si="215"/>
        <v>4.4081331475754493E-2</v>
      </c>
      <c r="H1533" s="2">
        <f t="shared" si="211"/>
        <v>0.84669427104066919</v>
      </c>
      <c r="I1533" s="2">
        <f t="shared" si="212"/>
        <v>45.849184909396556</v>
      </c>
    </row>
    <row r="1534" spans="1:9" ht="13.5" x14ac:dyDescent="0.25">
      <c r="A1534" s="3">
        <f>TITRES_STAT!B1537</f>
        <v>44245</v>
      </c>
      <c r="B1534" s="6">
        <f>TITRES_STAT!D1537</f>
        <v>41.942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3.4657452904625623E-2</v>
      </c>
      <c r="G1534" s="2">
        <f t="shared" si="215"/>
        <v>4.0932664941772022E-2</v>
      </c>
      <c r="H1534" s="2">
        <f t="shared" si="211"/>
        <v>0.8466942710406693</v>
      </c>
      <c r="I1534" s="2">
        <f t="shared" si="212"/>
        <v>45.849184909396556</v>
      </c>
    </row>
    <row r="1535" spans="1:9" ht="13.5" x14ac:dyDescent="0.25">
      <c r="A1535" s="3">
        <f>TITRES_STAT!B1538</f>
        <v>44246</v>
      </c>
      <c r="B1535" s="6">
        <f>TITRES_STAT!D1538</f>
        <v>41.942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3.2181920554295217E-2</v>
      </c>
      <c r="G1535" s="2">
        <f t="shared" si="215"/>
        <v>3.8008903160216878E-2</v>
      </c>
      <c r="H1535" s="2">
        <f t="shared" si="211"/>
        <v>0.84669427104066919</v>
      </c>
      <c r="I1535" s="2">
        <f t="shared" si="212"/>
        <v>45.849184909396556</v>
      </c>
    </row>
    <row r="1536" spans="1:9" ht="13.5" x14ac:dyDescent="0.25">
      <c r="A1536" s="3">
        <f>TITRES_STAT!B1539</f>
        <v>44249</v>
      </c>
      <c r="B1536" s="6">
        <f>TITRES_STAT!D1539</f>
        <v>41.942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2.9883211943274129E-2</v>
      </c>
      <c r="G1536" s="2">
        <f t="shared" si="215"/>
        <v>3.5293981505915673E-2</v>
      </c>
      <c r="H1536" s="2">
        <f t="shared" si="211"/>
        <v>0.84669427104066919</v>
      </c>
      <c r="I1536" s="2">
        <f t="shared" si="212"/>
        <v>45.849184909396556</v>
      </c>
    </row>
    <row r="1537" spans="1:9" ht="13.5" x14ac:dyDescent="0.25">
      <c r="A1537" s="3">
        <f>TITRES_STAT!B1540</f>
        <v>44250</v>
      </c>
      <c r="B1537" s="6">
        <f>TITRES_STAT!D1540</f>
        <v>41.942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2.7748696804468835E-2</v>
      </c>
      <c r="G1537" s="2">
        <f t="shared" si="215"/>
        <v>3.2772982826921697E-2</v>
      </c>
      <c r="H1537" s="2">
        <f t="shared" si="211"/>
        <v>0.84669427104066919</v>
      </c>
      <c r="I1537" s="2">
        <f t="shared" si="212"/>
        <v>45.849184909396556</v>
      </c>
    </row>
    <row r="1538" spans="1:9" ht="13.5" x14ac:dyDescent="0.25">
      <c r="A1538" s="3">
        <f>TITRES_STAT!B1541</f>
        <v>44251</v>
      </c>
      <c r="B1538" s="6">
        <f>TITRES_STAT!D1541</f>
        <v>41.942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2.5766647032721059E-2</v>
      </c>
      <c r="G1538" s="2">
        <f t="shared" si="215"/>
        <v>3.0432055482141573E-2</v>
      </c>
      <c r="H1538" s="2">
        <f t="shared" si="211"/>
        <v>0.84669427104066919</v>
      </c>
      <c r="I1538" s="2">
        <f t="shared" si="212"/>
        <v>45.849184909396556</v>
      </c>
    </row>
    <row r="1539" spans="1:9" ht="13.5" x14ac:dyDescent="0.25">
      <c r="A1539" s="3">
        <f>TITRES_STAT!B1542</f>
        <v>44252</v>
      </c>
      <c r="B1539" s="6">
        <f>TITRES_STAT!D1542</f>
        <v>41.942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2.3926172244669554E-2</v>
      </c>
      <c r="G1539" s="2">
        <f t="shared" si="215"/>
        <v>2.8258337233417172E-2</v>
      </c>
      <c r="H1539" s="2">
        <f t="shared" si="211"/>
        <v>0.84669427104066919</v>
      </c>
      <c r="I1539" s="2">
        <f t="shared" si="212"/>
        <v>45.849184909396556</v>
      </c>
    </row>
    <row r="1540" spans="1:9" ht="13.5" x14ac:dyDescent="0.25">
      <c r="A1540" s="3">
        <f>TITRES_STAT!B1543</f>
        <v>44253</v>
      </c>
      <c r="B1540" s="6">
        <f>TITRES_STAT!D1543</f>
        <v>41.942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2.2217159941478874E-2</v>
      </c>
      <c r="G1540" s="2">
        <f t="shared" si="215"/>
        <v>2.6239884573887373E-2</v>
      </c>
      <c r="H1540" s="2">
        <f t="shared" si="211"/>
        <v>0.8466942710406693</v>
      </c>
      <c r="I1540" s="2">
        <f t="shared" si="212"/>
        <v>45.849184909396556</v>
      </c>
    </row>
    <row r="1541" spans="1:9" ht="13.5" x14ac:dyDescent="0.25">
      <c r="A1541" s="3">
        <f>TITRES_STAT!B1544</f>
        <v>44256</v>
      </c>
      <c r="B1541" s="6">
        <f>TITRES_STAT!D1544</f>
        <v>41.942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2.0630219945658952E-2</v>
      </c>
      <c r="G1541" s="2">
        <f t="shared" si="215"/>
        <v>2.4365607104323988E-2</v>
      </c>
      <c r="H1541" s="2">
        <f t="shared" si="211"/>
        <v>0.8466942710406693</v>
      </c>
      <c r="I1541" s="2">
        <f t="shared" si="212"/>
        <v>45.849184909396556</v>
      </c>
    </row>
    <row r="1542" spans="1:9" ht="13.5" x14ac:dyDescent="0.25">
      <c r="A1542" s="3">
        <f>TITRES_STAT!B1545</f>
        <v>44257</v>
      </c>
      <c r="B1542" s="6">
        <f>TITRES_STAT!D1545</f>
        <v>41.942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1.9156632806683314E-2</v>
      </c>
      <c r="G1542" s="2">
        <f t="shared" si="215"/>
        <v>2.2625206596872276E-2</v>
      </c>
      <c r="H1542" s="2">
        <f t="shared" si="211"/>
        <v>0.8466942710406693</v>
      </c>
      <c r="I1542" s="2">
        <f t="shared" si="212"/>
        <v>45.849184909396556</v>
      </c>
    </row>
    <row r="1543" spans="1:9" ht="13.5" x14ac:dyDescent="0.25">
      <c r="A1543" s="3">
        <f>TITRES_STAT!B1546</f>
        <v>44258</v>
      </c>
      <c r="B1543" s="6">
        <f>TITRES_STAT!D1546</f>
        <v>41.942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1.7788301891920221E-2</v>
      </c>
      <c r="G1543" s="2">
        <f t="shared" si="215"/>
        <v>2.1009120411381397E-2</v>
      </c>
      <c r="H1543" s="2">
        <f t="shared" si="211"/>
        <v>0.84669427104066941</v>
      </c>
      <c r="I1543" s="2">
        <f t="shared" si="212"/>
        <v>45.849184909396556</v>
      </c>
    </row>
    <row r="1544" spans="1:9" ht="13.5" x14ac:dyDescent="0.25">
      <c r="A1544" s="3">
        <f>TITRES_STAT!B1547</f>
        <v>44259</v>
      </c>
      <c r="B1544" s="6">
        <f>TITRES_STAT!D1547</f>
        <v>41.942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1.6517708899640205E-2</v>
      </c>
      <c r="G1544" s="2">
        <f t="shared" si="215"/>
        <v>1.9508468953425583E-2</v>
      </c>
      <c r="H1544" s="2">
        <f t="shared" si="211"/>
        <v>0.84669427104066941</v>
      </c>
      <c r="I1544" s="2">
        <f t="shared" si="212"/>
        <v>45.849184909396556</v>
      </c>
    </row>
    <row r="1545" spans="1:9" ht="13.5" x14ac:dyDescent="0.25">
      <c r="A1545" s="3">
        <f>TITRES_STAT!B1548</f>
        <v>44260</v>
      </c>
      <c r="B1545" s="6">
        <f>TITRES_STAT!D1548</f>
        <v>41.942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1.5337872549665904E-2</v>
      </c>
      <c r="G1545" s="2">
        <f t="shared" si="215"/>
        <v>1.8115006885323755E-2</v>
      </c>
      <c r="H1545" s="2">
        <f t="shared" si="211"/>
        <v>0.84669427104066941</v>
      </c>
      <c r="I1545" s="2">
        <f t="shared" si="212"/>
        <v>45.849184909396556</v>
      </c>
    </row>
    <row r="1546" spans="1:9" ht="13.5" x14ac:dyDescent="0.25">
      <c r="A1546" s="3">
        <f>TITRES_STAT!B1549</f>
        <v>44263</v>
      </c>
      <c r="B1546" s="6">
        <f>TITRES_STAT!D1549</f>
        <v>41.942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1.4242310224689766E-2</v>
      </c>
      <c r="G1546" s="2">
        <f t="shared" si="215"/>
        <v>1.6821077822086344E-2</v>
      </c>
      <c r="H1546" s="2">
        <f t="shared" si="211"/>
        <v>0.8466942710406693</v>
      </c>
      <c r="I1546" s="2">
        <f t="shared" si="212"/>
        <v>45.849184909396556</v>
      </c>
    </row>
    <row r="1547" spans="1:9" ht="13.5" x14ac:dyDescent="0.25">
      <c r="A1547" s="3">
        <f>TITRES_STAT!B1550</f>
        <v>44264</v>
      </c>
      <c r="B1547" s="6">
        <f>TITRES_STAT!D1550</f>
        <v>41.942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1.322500235149764E-2</v>
      </c>
      <c r="G1547" s="2">
        <f t="shared" si="215"/>
        <v>1.5619572263365892E-2</v>
      </c>
      <c r="H1547" s="2">
        <f t="shared" si="211"/>
        <v>0.84669427104066919</v>
      </c>
      <c r="I1547" s="2">
        <f t="shared" si="212"/>
        <v>45.849184909396556</v>
      </c>
    </row>
    <row r="1548" spans="1:9" ht="13.5" x14ac:dyDescent="0.25">
      <c r="A1548" s="3">
        <f>TITRES_STAT!B1551</f>
        <v>44265</v>
      </c>
      <c r="B1548" s="6">
        <f>TITRES_STAT!D1551</f>
        <v>41.942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1.2280359326390666E-2</v>
      </c>
      <c r="G1548" s="2">
        <f t="shared" si="215"/>
        <v>1.4503888530268327E-2</v>
      </c>
      <c r="H1548" s="2">
        <f t="shared" si="211"/>
        <v>0.8466942710406693</v>
      </c>
      <c r="I1548" s="2">
        <f t="shared" si="212"/>
        <v>45.849184909396556</v>
      </c>
    </row>
    <row r="1549" spans="1:9" ht="13.5" x14ac:dyDescent="0.25">
      <c r="A1549" s="3">
        <f>TITRES_STAT!B1552</f>
        <v>44266</v>
      </c>
      <c r="B1549" s="6">
        <f>TITRES_STAT!D1552</f>
        <v>41.942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1.1403190803077046E-2</v>
      </c>
      <c r="G1549" s="2">
        <f t="shared" si="219"/>
        <v>1.3467896492392018E-2</v>
      </c>
      <c r="H1549" s="2">
        <f t="shared" si="211"/>
        <v>0.8466942710406693</v>
      </c>
      <c r="I1549" s="2">
        <f t="shared" si="212"/>
        <v>45.849184909396556</v>
      </c>
    </row>
    <row r="1550" spans="1:9" ht="13.5" x14ac:dyDescent="0.25">
      <c r="A1550" s="3">
        <f>TITRES_STAT!B1553</f>
        <v>44267</v>
      </c>
      <c r="B1550" s="6">
        <f>TITRES_STAT!D1553</f>
        <v>41.942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1.0588677174285828E-2</v>
      </c>
      <c r="G1550" s="2">
        <f t="shared" si="219"/>
        <v>1.2505903885792589E-2</v>
      </c>
      <c r="H1550" s="2">
        <f t="shared" si="211"/>
        <v>0.84669427104066919</v>
      </c>
      <c r="I1550" s="2">
        <f t="shared" si="212"/>
        <v>45.849184909396556</v>
      </c>
    </row>
    <row r="1551" spans="1:9" ht="13.5" x14ac:dyDescent="0.25">
      <c r="A1551" s="3">
        <f>TITRES_STAT!B1554</f>
        <v>44270</v>
      </c>
      <c r="B1551" s="6">
        <f>TITRES_STAT!D1554</f>
        <v>41.942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9.8323430904082697E-3</v>
      </c>
      <c r="G1551" s="2">
        <f t="shared" si="219"/>
        <v>1.1612625036807404E-2</v>
      </c>
      <c r="H1551" s="2">
        <f t="shared" si="211"/>
        <v>0.84669427104066919</v>
      </c>
      <c r="I1551" s="2">
        <f t="shared" si="212"/>
        <v>45.849184909396556</v>
      </c>
    </row>
    <row r="1552" spans="1:9" ht="13.5" x14ac:dyDescent="0.25">
      <c r="A1552" s="3">
        <f>TITRES_STAT!B1555</f>
        <v>44271</v>
      </c>
      <c r="B1552" s="6">
        <f>TITRES_STAT!D1555</f>
        <v>41.942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9.1300328696648225E-3</v>
      </c>
      <c r="G1552" s="2">
        <f t="shared" si="219"/>
        <v>1.0783151819892589E-2</v>
      </c>
      <c r="H1552" s="2">
        <f t="shared" si="211"/>
        <v>0.8466942710406693</v>
      </c>
      <c r="I1552" s="2">
        <f t="shared" si="212"/>
        <v>45.849184909396556</v>
      </c>
    </row>
    <row r="1553" spans="1:9" ht="13.5" x14ac:dyDescent="0.25">
      <c r="A1553" s="3">
        <f>TITRES_STAT!B1556</f>
        <v>44272</v>
      </c>
      <c r="B1553" s="6">
        <f>TITRES_STAT!D1556</f>
        <v>41.942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8.477887664688764E-3</v>
      </c>
      <c r="G1553" s="2">
        <f t="shared" si="219"/>
        <v>1.0012926689900262E-2</v>
      </c>
      <c r="H1553" s="2">
        <f t="shared" ref="H1553:H1616" si="220">F1553/G1553</f>
        <v>0.8466942710406693</v>
      </c>
      <c r="I1553" s="2">
        <f t="shared" ref="I1553:I1616" si="221">IF(G1553=0,100,100-(100/(1+H1553)))</f>
        <v>45.849184909396556</v>
      </c>
    </row>
    <row r="1554" spans="1:9" ht="13.5" x14ac:dyDescent="0.25">
      <c r="A1554" s="3">
        <f>TITRES_STAT!B1557</f>
        <v>44273</v>
      </c>
      <c r="B1554" s="6">
        <f>TITRES_STAT!D1557</f>
        <v>41.942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7.8723242600681372E-3</v>
      </c>
      <c r="G1554" s="2">
        <f t="shared" si="219"/>
        <v>9.2977176406216725E-3</v>
      </c>
      <c r="H1554" s="2">
        <f t="shared" si="220"/>
        <v>0.84669427104066919</v>
      </c>
      <c r="I1554" s="2">
        <f t="shared" si="221"/>
        <v>45.849184909396556</v>
      </c>
    </row>
    <row r="1555" spans="1:9" ht="13.5" x14ac:dyDescent="0.25">
      <c r="A1555" s="3">
        <f>TITRES_STAT!B1558</f>
        <v>44274</v>
      </c>
      <c r="B1555" s="6">
        <f>TITRES_STAT!D1558</f>
        <v>41.942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7.3100153843489845E-3</v>
      </c>
      <c r="G1555" s="2">
        <f t="shared" si="219"/>
        <v>8.6335949520058384E-3</v>
      </c>
      <c r="H1555" s="2">
        <f t="shared" si="220"/>
        <v>0.84669427104066919</v>
      </c>
      <c r="I1555" s="2">
        <f t="shared" si="221"/>
        <v>45.849184909396556</v>
      </c>
    </row>
    <row r="1556" spans="1:9" ht="13.5" x14ac:dyDescent="0.25">
      <c r="A1556" s="3">
        <f>TITRES_STAT!B1559</f>
        <v>44277</v>
      </c>
      <c r="B1556" s="6">
        <f>TITRES_STAT!D1559</f>
        <v>41.942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6.7878714283240568E-3</v>
      </c>
      <c r="G1556" s="2">
        <f t="shared" si="219"/>
        <v>8.0169095982911363E-3</v>
      </c>
      <c r="H1556" s="2">
        <f t="shared" si="220"/>
        <v>0.84669427104066908</v>
      </c>
      <c r="I1556" s="2">
        <f t="shared" si="221"/>
        <v>45.849184909396548</v>
      </c>
    </row>
    <row r="1557" spans="1:9" ht="13.5" x14ac:dyDescent="0.25">
      <c r="A1557" s="3">
        <f>TITRES_STAT!B1560</f>
        <v>44278</v>
      </c>
      <c r="B1557" s="6">
        <f>TITRES_STAT!D1560</f>
        <v>41.942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6.3030234691580523E-3</v>
      </c>
      <c r="G1557" s="2">
        <f t="shared" si="219"/>
        <v>7.4442731984131977E-3</v>
      </c>
      <c r="H1557" s="2">
        <f t="shared" si="220"/>
        <v>0.84669427104066908</v>
      </c>
      <c r="I1557" s="2">
        <f t="shared" si="221"/>
        <v>45.849184909396548</v>
      </c>
    </row>
    <row r="1558" spans="1:9" ht="13.5" x14ac:dyDescent="0.25">
      <c r="A1558" s="3">
        <f>TITRES_STAT!B1561</f>
        <v>44279</v>
      </c>
      <c r="B1558" s="6">
        <f>TITRES_STAT!D1561</f>
        <v>41.942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5.8528075070753346E-3</v>
      </c>
      <c r="G1558" s="2">
        <f t="shared" si="219"/>
        <v>6.9125393985265404E-3</v>
      </c>
      <c r="H1558" s="2">
        <f t="shared" si="220"/>
        <v>0.84669427104066919</v>
      </c>
      <c r="I1558" s="2">
        <f t="shared" si="221"/>
        <v>45.849184909396556</v>
      </c>
    </row>
    <row r="1559" spans="1:9" ht="13.5" x14ac:dyDescent="0.25">
      <c r="A1559" s="3">
        <f>TITRES_STAT!B1562</f>
        <v>44280</v>
      </c>
      <c r="B1559" s="6">
        <f>TITRES_STAT!D1562</f>
        <v>41.942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5.4347498279985256E-3</v>
      </c>
      <c r="G1559" s="2">
        <f t="shared" si="219"/>
        <v>6.4187865843460734E-3</v>
      </c>
      <c r="H1559" s="2">
        <f t="shared" si="220"/>
        <v>0.84669427104066919</v>
      </c>
      <c r="I1559" s="2">
        <f t="shared" si="221"/>
        <v>45.849184909396556</v>
      </c>
    </row>
    <row r="1560" spans="1:9" ht="13.5" x14ac:dyDescent="0.25">
      <c r="A1560" s="3">
        <f>TITRES_STAT!B1563</f>
        <v>44281</v>
      </c>
      <c r="B1560" s="6">
        <f>TITRES_STAT!D1563</f>
        <v>41.942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5.0465534117129169E-3</v>
      </c>
      <c r="G1560" s="2">
        <f t="shared" si="219"/>
        <v>5.9603018283213545E-3</v>
      </c>
      <c r="H1560" s="2">
        <f t="shared" si="220"/>
        <v>0.84669427104066919</v>
      </c>
      <c r="I1560" s="2">
        <f t="shared" si="221"/>
        <v>45.849184909396556</v>
      </c>
    </row>
    <row r="1561" spans="1:9" ht="13.5" x14ac:dyDescent="0.25">
      <c r="A1561" s="3">
        <f>TITRES_STAT!B1564</f>
        <v>44284</v>
      </c>
      <c r="B1561" s="6">
        <f>TITRES_STAT!D1564</f>
        <v>41.942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4.68608531087628E-3</v>
      </c>
      <c r="G1561" s="2">
        <f t="shared" si="219"/>
        <v>5.5345659834412581E-3</v>
      </c>
      <c r="H1561" s="2">
        <f t="shared" si="220"/>
        <v>0.84669427104066908</v>
      </c>
      <c r="I1561" s="2">
        <f t="shared" si="221"/>
        <v>45.849184909396548</v>
      </c>
    </row>
    <row r="1562" spans="1:9" ht="13.5" x14ac:dyDescent="0.25">
      <c r="A1562" s="3">
        <f>TITRES_STAT!B1565</f>
        <v>44285</v>
      </c>
      <c r="B1562" s="6">
        <f>TITRES_STAT!D1565</f>
        <v>41.942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4.3513649315279745E-3</v>
      </c>
      <c r="G1562" s="2">
        <f t="shared" si="219"/>
        <v>5.1392398417668822E-3</v>
      </c>
      <c r="H1562" s="2">
        <f t="shared" si="220"/>
        <v>0.84669427104066919</v>
      </c>
      <c r="I1562" s="2">
        <f t="shared" si="221"/>
        <v>45.849184909396556</v>
      </c>
    </row>
    <row r="1563" spans="1:9" ht="13.5" x14ac:dyDescent="0.25">
      <c r="A1563" s="3">
        <f>TITRES_STAT!B1566</f>
        <v>44286</v>
      </c>
      <c r="B1563" s="6">
        <f>TITRES_STAT!D1566</f>
        <v>41.942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4.0405531507045475E-3</v>
      </c>
      <c r="G1563" s="2">
        <f t="shared" si="219"/>
        <v>4.7721512816406766E-3</v>
      </c>
      <c r="H1563" s="2">
        <f t="shared" si="220"/>
        <v>0.84669427104066908</v>
      </c>
      <c r="I1563" s="2">
        <f t="shared" si="221"/>
        <v>45.849184909396548</v>
      </c>
    </row>
    <row r="1564" spans="1:9" ht="13.5" x14ac:dyDescent="0.25">
      <c r="A1564" s="3">
        <f>TITRES_STAT!B1567</f>
        <v>44287</v>
      </c>
      <c r="B1564" s="6">
        <f>TITRES_STAT!D1567</f>
        <v>41.942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3.7519422113685081E-3</v>
      </c>
      <c r="G1564" s="2">
        <f t="shared" si="219"/>
        <v>4.4312833329520568E-3</v>
      </c>
      <c r="H1564" s="2">
        <f t="shared" si="220"/>
        <v>0.84669427104066908</v>
      </c>
      <c r="I1564" s="2">
        <f t="shared" si="221"/>
        <v>45.849184909396548</v>
      </c>
    </row>
    <row r="1565" spans="1:9" ht="13.5" x14ac:dyDescent="0.25">
      <c r="A1565" s="3">
        <f>TITRES_STAT!B1568</f>
        <v>44288</v>
      </c>
      <c r="B1565" s="6">
        <f>TITRES_STAT!D1568</f>
        <v>41.942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3.4839463391279006E-3</v>
      </c>
      <c r="G1565" s="2">
        <f t="shared" si="222"/>
        <v>4.1147630948840533E-3</v>
      </c>
      <c r="H1565" s="2">
        <f t="shared" si="220"/>
        <v>0.84669427104066897</v>
      </c>
      <c r="I1565" s="2">
        <f t="shared" si="221"/>
        <v>45.849184909396541</v>
      </c>
    </row>
    <row r="1566" spans="1:9" ht="13.5" x14ac:dyDescent="0.25">
      <c r="A1566" s="3">
        <f>TITRES_STAT!B1569</f>
        <v>44291</v>
      </c>
      <c r="B1566" s="6">
        <f>TITRES_STAT!D1569</f>
        <v>41.942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3.2350930291901933E-3</v>
      </c>
      <c r="G1566" s="2">
        <f t="shared" si="222"/>
        <v>3.8208514452494785E-3</v>
      </c>
      <c r="H1566" s="2">
        <f t="shared" si="220"/>
        <v>0.84669427104066886</v>
      </c>
      <c r="I1566" s="2">
        <f t="shared" si="221"/>
        <v>45.849184909396541</v>
      </c>
    </row>
    <row r="1567" spans="1:9" ht="13.5" x14ac:dyDescent="0.25">
      <c r="A1567" s="3">
        <f>TITRES_STAT!B1570</f>
        <v>44292</v>
      </c>
      <c r="B1567" s="6">
        <f>TITRES_STAT!D1570</f>
        <v>41.942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3.0040149556766079E-3</v>
      </c>
      <c r="G1567" s="2">
        <f t="shared" si="222"/>
        <v>3.5479334848745156E-3</v>
      </c>
      <c r="H1567" s="2">
        <f t="shared" si="220"/>
        <v>0.84669427104066886</v>
      </c>
      <c r="I1567" s="2">
        <f t="shared" si="221"/>
        <v>45.849184909396541</v>
      </c>
    </row>
    <row r="1568" spans="1:9" ht="13.5" x14ac:dyDescent="0.25">
      <c r="A1568" s="3">
        <f>TITRES_STAT!B1571</f>
        <v>44293</v>
      </c>
      <c r="B1568" s="6">
        <f>TITRES_STAT!D1571</f>
        <v>41.942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2.7894424588425643E-3</v>
      </c>
      <c r="G1568" s="2">
        <f t="shared" si="222"/>
        <v>3.2945096645263356E-3</v>
      </c>
      <c r="H1568" s="2">
        <f t="shared" si="220"/>
        <v>0.84669427104066886</v>
      </c>
      <c r="I1568" s="2">
        <f t="shared" si="221"/>
        <v>45.849184909396541</v>
      </c>
    </row>
    <row r="1569" spans="1:9" ht="13.5" x14ac:dyDescent="0.25">
      <c r="A1569" s="3">
        <f>TITRES_STAT!B1572</f>
        <v>44294</v>
      </c>
      <c r="B1569" s="6">
        <f>TITRES_STAT!D1572</f>
        <v>41.942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2.5901965689252384E-3</v>
      </c>
      <c r="G1569" s="2">
        <f t="shared" si="222"/>
        <v>3.0591875456315973E-3</v>
      </c>
      <c r="H1569" s="2">
        <f t="shared" si="220"/>
        <v>0.84669427104066897</v>
      </c>
      <c r="I1569" s="2">
        <f t="shared" si="221"/>
        <v>45.849184909396541</v>
      </c>
    </row>
    <row r="1570" spans="1:9" ht="13.5" x14ac:dyDescent="0.25">
      <c r="A1570" s="3">
        <f>TITRES_STAT!B1573</f>
        <v>44298</v>
      </c>
      <c r="B1570" s="6">
        <f>TITRES_STAT!D1573</f>
        <v>41.942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2.4051825282877214E-3</v>
      </c>
      <c r="G1570" s="2">
        <f t="shared" si="222"/>
        <v>2.8406741495150545E-3</v>
      </c>
      <c r="H1570" s="2">
        <f t="shared" si="220"/>
        <v>0.84669427104066897</v>
      </c>
      <c r="I1570" s="2">
        <f t="shared" si="221"/>
        <v>45.849184909396541</v>
      </c>
    </row>
    <row r="1571" spans="1:9" ht="13.5" x14ac:dyDescent="0.25">
      <c r="A1571" s="3">
        <f>TITRES_STAT!B1574</f>
        <v>44299</v>
      </c>
      <c r="B1571" s="6">
        <f>TITRES_STAT!D1574</f>
        <v>41.942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2.2333837762671701E-3</v>
      </c>
      <c r="G1571" s="2">
        <f t="shared" si="222"/>
        <v>2.6377688531211219E-3</v>
      </c>
      <c r="H1571" s="2">
        <f t="shared" si="220"/>
        <v>0.84669427104066908</v>
      </c>
      <c r="I1571" s="2">
        <f t="shared" si="221"/>
        <v>45.849184909396548</v>
      </c>
    </row>
    <row r="1572" spans="1:9" ht="13.5" x14ac:dyDescent="0.25">
      <c r="A1572" s="3">
        <f>TITRES_STAT!B1575</f>
        <v>44300</v>
      </c>
      <c r="B1572" s="6">
        <f>TITRES_STAT!D1575</f>
        <v>41.942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2.073856363676658E-3</v>
      </c>
      <c r="G1572" s="2">
        <f t="shared" si="222"/>
        <v>2.449356792183899E-3</v>
      </c>
      <c r="H1572" s="2">
        <f t="shared" si="220"/>
        <v>0.84669427104066908</v>
      </c>
      <c r="I1572" s="2">
        <f t="shared" si="221"/>
        <v>45.849184909396548</v>
      </c>
    </row>
    <row r="1573" spans="1:9" ht="13.5" x14ac:dyDescent="0.25">
      <c r="A1573" s="3">
        <f>TITRES_STAT!B1576</f>
        <v>44301</v>
      </c>
      <c r="B1573" s="6">
        <f>TITRES_STAT!D1576</f>
        <v>41.942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1.9257237662711824E-3</v>
      </c>
      <c r="G1573" s="2">
        <f t="shared" si="222"/>
        <v>2.2744027355993345E-3</v>
      </c>
      <c r="H1573" s="2">
        <f t="shared" si="220"/>
        <v>0.84669427104066919</v>
      </c>
      <c r="I1573" s="2">
        <f t="shared" si="221"/>
        <v>45.849184909396556</v>
      </c>
    </row>
    <row r="1574" spans="1:9" ht="13.5" x14ac:dyDescent="0.25">
      <c r="A1574" s="3">
        <f>TITRES_STAT!B1577</f>
        <v>44302</v>
      </c>
      <c r="B1574" s="6">
        <f>TITRES_STAT!D1577</f>
        <v>41.942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1.7881720686803836E-3</v>
      </c>
      <c r="G1574" s="2">
        <f t="shared" si="222"/>
        <v>2.111945397342239E-3</v>
      </c>
      <c r="H1574" s="2">
        <f t="shared" si="220"/>
        <v>0.84669427104066919</v>
      </c>
      <c r="I1574" s="2">
        <f t="shared" si="221"/>
        <v>45.849184909396556</v>
      </c>
    </row>
    <row r="1575" spans="1:9" ht="13.5" x14ac:dyDescent="0.25">
      <c r="A1575" s="3">
        <f>TITRES_STAT!B1578</f>
        <v>44305</v>
      </c>
      <c r="B1575" s="6">
        <f>TITRES_STAT!D1578</f>
        <v>41.942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1.6604454923460706E-3</v>
      </c>
      <c r="G1575" s="2">
        <f t="shared" si="222"/>
        <v>1.9610921546749363E-3</v>
      </c>
      <c r="H1575" s="2">
        <f t="shared" si="220"/>
        <v>0.8466942710406693</v>
      </c>
      <c r="I1575" s="2">
        <f t="shared" si="221"/>
        <v>45.849184909396556</v>
      </c>
    </row>
    <row r="1576" spans="1:9" ht="13.5" x14ac:dyDescent="0.25">
      <c r="A1576" s="3">
        <f>TITRES_STAT!B1579</f>
        <v>44306</v>
      </c>
      <c r="B1576" s="6">
        <f>TITRES_STAT!D1579</f>
        <v>41.942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1.54184224289278E-3</v>
      </c>
      <c r="G1576" s="2">
        <f t="shared" si="222"/>
        <v>1.8210141436267265E-3</v>
      </c>
      <c r="H1576" s="2">
        <f t="shared" si="220"/>
        <v>0.8466942710406693</v>
      </c>
      <c r="I1576" s="2">
        <f t="shared" si="221"/>
        <v>45.849184909396556</v>
      </c>
    </row>
    <row r="1577" spans="1:9" ht="13.5" x14ac:dyDescent="0.25">
      <c r="A1577" s="3">
        <f>TITRES_STAT!B1580</f>
        <v>44307</v>
      </c>
      <c r="B1577" s="6">
        <f>TITRES_STAT!D1580</f>
        <v>41.942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1.4317106541147241E-3</v>
      </c>
      <c r="G1577" s="2">
        <f t="shared" si="222"/>
        <v>1.6909417047962459E-3</v>
      </c>
      <c r="H1577" s="2">
        <f t="shared" si="220"/>
        <v>0.8466942710406693</v>
      </c>
      <c r="I1577" s="2">
        <f t="shared" si="221"/>
        <v>45.849184909396556</v>
      </c>
    </row>
    <row r="1578" spans="1:9" ht="13.5" x14ac:dyDescent="0.25">
      <c r="A1578" s="3">
        <f>TITRES_STAT!B1581</f>
        <v>44308</v>
      </c>
      <c r="B1578" s="6">
        <f>TITRES_STAT!D1581</f>
        <v>41.942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1.3294456073922438E-3</v>
      </c>
      <c r="G1578" s="2">
        <f t="shared" si="222"/>
        <v>1.570160154453657E-3</v>
      </c>
      <c r="H1578" s="2">
        <f t="shared" si="220"/>
        <v>0.8466942710406693</v>
      </c>
      <c r="I1578" s="2">
        <f t="shared" si="221"/>
        <v>45.849184909396556</v>
      </c>
    </row>
    <row r="1579" spans="1:9" ht="13.5" x14ac:dyDescent="0.25">
      <c r="A1579" s="3">
        <f>TITRES_STAT!B1582</f>
        <v>44309</v>
      </c>
      <c r="B1579" s="6">
        <f>TITRES_STAT!D1582</f>
        <v>41.942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1.2344852068642263E-3</v>
      </c>
      <c r="G1579" s="2">
        <f t="shared" si="222"/>
        <v>1.4580058577069674E-3</v>
      </c>
      <c r="H1579" s="2">
        <f t="shared" si="220"/>
        <v>0.84669427104066908</v>
      </c>
      <c r="I1579" s="2">
        <f t="shared" si="221"/>
        <v>45.849184909396548</v>
      </c>
    </row>
    <row r="1580" spans="1:9" ht="13.5" x14ac:dyDescent="0.25">
      <c r="A1580" s="3">
        <f>TITRES_STAT!B1583</f>
        <v>44312</v>
      </c>
      <c r="B1580" s="6">
        <f>TITRES_STAT!D1583</f>
        <v>41.942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1.1463076920882101E-3</v>
      </c>
      <c r="G1580" s="2">
        <f t="shared" si="222"/>
        <v>1.3538625821564697E-3</v>
      </c>
      <c r="H1580" s="2">
        <f t="shared" si="220"/>
        <v>0.84669427104066919</v>
      </c>
      <c r="I1580" s="2">
        <f t="shared" si="221"/>
        <v>45.849184909396556</v>
      </c>
    </row>
    <row r="1581" spans="1:9" ht="13.5" x14ac:dyDescent="0.25">
      <c r="A1581" s="3">
        <f>TITRES_STAT!B1584</f>
        <v>44313</v>
      </c>
      <c r="B1581" s="6">
        <f>TITRES_STAT!D1584</f>
        <v>41.942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1.0644285712247666E-3</v>
      </c>
      <c r="G1581" s="2">
        <f t="shared" si="223"/>
        <v>1.2571581120024362E-3</v>
      </c>
      <c r="H1581" s="2">
        <f t="shared" si="220"/>
        <v>0.84669427104066908</v>
      </c>
      <c r="I1581" s="2">
        <f t="shared" si="221"/>
        <v>45.849184909396548</v>
      </c>
    </row>
    <row r="1582" spans="1:9" ht="13.5" x14ac:dyDescent="0.25">
      <c r="A1582" s="3">
        <f>TITRES_STAT!B1585</f>
        <v>44314</v>
      </c>
      <c r="B1582" s="6">
        <f>TITRES_STAT!D1585</f>
        <v>41.942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9.883979589944262E-4</v>
      </c>
      <c r="G1582" s="2">
        <f t="shared" si="223"/>
        <v>1.1673611040022621E-3</v>
      </c>
      <c r="H1582" s="2">
        <f t="shared" si="220"/>
        <v>0.8466942710406693</v>
      </c>
      <c r="I1582" s="2">
        <f t="shared" si="221"/>
        <v>45.849184909396556</v>
      </c>
    </row>
    <row r="1583" spans="1:9" ht="13.5" x14ac:dyDescent="0.25">
      <c r="A1583" s="3">
        <f>TITRES_STAT!B1586</f>
        <v>44315</v>
      </c>
      <c r="B1583" s="6">
        <f>TITRES_STAT!D1586</f>
        <v>41.942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9.1779810478053857E-4</v>
      </c>
      <c r="G1583" s="2">
        <f t="shared" si="223"/>
        <v>1.0839781680021005E-3</v>
      </c>
      <c r="H1583" s="2">
        <f t="shared" si="220"/>
        <v>0.84669427104066919</v>
      </c>
      <c r="I1583" s="2">
        <f t="shared" si="221"/>
        <v>45.849184909396556</v>
      </c>
    </row>
    <row r="1584" spans="1:9" ht="13.5" x14ac:dyDescent="0.25">
      <c r="A1584" s="3">
        <f>TITRES_STAT!B1587</f>
        <v>44316</v>
      </c>
      <c r="B1584" s="6">
        <f>TITRES_STAT!D1587</f>
        <v>41.942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8.5224109729621438E-4</v>
      </c>
      <c r="G1584" s="2">
        <f t="shared" si="223"/>
        <v>1.0065511560019504E-3</v>
      </c>
      <c r="H1584" s="2">
        <f t="shared" si="220"/>
        <v>0.8466942710406693</v>
      </c>
      <c r="I1584" s="2">
        <f t="shared" si="221"/>
        <v>45.849184909396556</v>
      </c>
    </row>
    <row r="1585" spans="1:9" ht="13.5" x14ac:dyDescent="0.25">
      <c r="A1585" s="3">
        <f>TITRES_STAT!B1588</f>
        <v>44319</v>
      </c>
      <c r="B1585" s="6">
        <f>TITRES_STAT!D1588</f>
        <v>41.942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7.9136673320362764E-4</v>
      </c>
      <c r="G1585" s="2">
        <f t="shared" si="223"/>
        <v>9.3465464485895382E-4</v>
      </c>
      <c r="H1585" s="2">
        <f t="shared" si="220"/>
        <v>0.84669427104066941</v>
      </c>
      <c r="I1585" s="2">
        <f t="shared" si="221"/>
        <v>45.849184909396556</v>
      </c>
    </row>
    <row r="1586" spans="1:9" ht="13.5" x14ac:dyDescent="0.25">
      <c r="A1586" s="3">
        <f>TITRES_STAT!B1589</f>
        <v>44320</v>
      </c>
      <c r="B1586" s="6">
        <f>TITRES_STAT!D1589</f>
        <v>41.942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7.3484053797479715E-4</v>
      </c>
      <c r="G1586" s="2">
        <f t="shared" si="223"/>
        <v>8.6789359879759994E-4</v>
      </c>
      <c r="H1586" s="2">
        <f t="shared" si="220"/>
        <v>0.84669427104066952</v>
      </c>
      <c r="I1586" s="2">
        <f t="shared" si="221"/>
        <v>45.849184909396563</v>
      </c>
    </row>
    <row r="1587" spans="1:9" ht="13.5" x14ac:dyDescent="0.25">
      <c r="A1587" s="3">
        <f>TITRES_STAT!B1590</f>
        <v>44321</v>
      </c>
      <c r="B1587" s="6">
        <f>TITRES_STAT!D1590</f>
        <v>41.942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6.8235192811945454E-4</v>
      </c>
      <c r="G1587" s="2">
        <f t="shared" si="223"/>
        <v>8.0590119888348567E-4</v>
      </c>
      <c r="H1587" s="2">
        <f t="shared" si="220"/>
        <v>0.84669427104066952</v>
      </c>
      <c r="I1587" s="2">
        <f t="shared" si="221"/>
        <v>45.849184909396563</v>
      </c>
    </row>
    <row r="1588" spans="1:9" ht="13.5" x14ac:dyDescent="0.25">
      <c r="A1588" s="3">
        <f>TITRES_STAT!B1591</f>
        <v>44322</v>
      </c>
      <c r="B1588" s="6">
        <f>TITRES_STAT!D1591</f>
        <v>41.942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6.3361250468235068E-4</v>
      </c>
      <c r="G1588" s="2">
        <f t="shared" si="223"/>
        <v>7.483368275346653E-4</v>
      </c>
      <c r="H1588" s="2">
        <f t="shared" si="220"/>
        <v>0.84669427104066952</v>
      </c>
      <c r="I1588" s="2">
        <f t="shared" si="221"/>
        <v>45.849184909396563</v>
      </c>
    </row>
    <row r="1589" spans="1:9" ht="13.5" x14ac:dyDescent="0.25">
      <c r="A1589" s="3">
        <f>TITRES_STAT!B1592</f>
        <v>44323</v>
      </c>
      <c r="B1589" s="6">
        <f>TITRES_STAT!D1592</f>
        <v>41.942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5.8835446863361133E-4</v>
      </c>
      <c r="G1589" s="2">
        <f t="shared" si="223"/>
        <v>6.9488419699647501E-4</v>
      </c>
      <c r="H1589" s="2">
        <f t="shared" si="220"/>
        <v>0.84669427104066941</v>
      </c>
      <c r="I1589" s="2">
        <f t="shared" si="221"/>
        <v>45.849184909396556</v>
      </c>
    </row>
    <row r="1590" spans="1:9" ht="13.5" x14ac:dyDescent="0.25">
      <c r="A1590" s="3">
        <f>TITRES_STAT!B1593</f>
        <v>44326</v>
      </c>
      <c r="B1590" s="6">
        <f>TITRES_STAT!D1593</f>
        <v>41.942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5.4632914944549625E-4</v>
      </c>
      <c r="G1590" s="2">
        <f t="shared" si="223"/>
        <v>6.4524961149672682E-4</v>
      </c>
      <c r="H1590" s="2">
        <f t="shared" si="220"/>
        <v>0.84669427104066941</v>
      </c>
      <c r="I1590" s="2">
        <f t="shared" si="221"/>
        <v>45.849184909396556</v>
      </c>
    </row>
    <row r="1591" spans="1:9" ht="13.5" x14ac:dyDescent="0.25">
      <c r="A1591" s="3">
        <f>TITRES_STAT!B1594</f>
        <v>44327</v>
      </c>
      <c r="B1591" s="6">
        <f>TITRES_STAT!D1594</f>
        <v>41.942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5.0730563877081792E-4</v>
      </c>
      <c r="G1591" s="2">
        <f t="shared" si="223"/>
        <v>5.9916035353267487E-4</v>
      </c>
      <c r="H1591" s="2">
        <f t="shared" si="220"/>
        <v>0.84669427104066941</v>
      </c>
      <c r="I1591" s="2">
        <f t="shared" si="221"/>
        <v>45.849184909396556</v>
      </c>
    </row>
    <row r="1592" spans="1:9" ht="13.5" x14ac:dyDescent="0.25">
      <c r="A1592" s="3">
        <f>TITRES_STAT!B1595</f>
        <v>44333</v>
      </c>
      <c r="B1592" s="6">
        <f>TITRES_STAT!D1595</f>
        <v>41.942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4.7106952171575947E-4</v>
      </c>
      <c r="G1592" s="2">
        <f t="shared" si="223"/>
        <v>5.563631854231981E-4</v>
      </c>
      <c r="H1592" s="2">
        <f t="shared" si="220"/>
        <v>0.8466942710406693</v>
      </c>
      <c r="I1592" s="2">
        <f t="shared" si="221"/>
        <v>45.849184909396556</v>
      </c>
    </row>
    <row r="1593" spans="1:9" ht="13.5" x14ac:dyDescent="0.25">
      <c r="A1593" s="3">
        <f>TITRES_STAT!B1596</f>
        <v>44334</v>
      </c>
      <c r="B1593" s="6">
        <f>TITRES_STAT!D1596</f>
        <v>41.942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4.3742169873606235E-4</v>
      </c>
      <c r="G1593" s="2">
        <f t="shared" si="223"/>
        <v>5.166229578929697E-4</v>
      </c>
      <c r="H1593" s="2">
        <f t="shared" si="220"/>
        <v>0.8466942710406693</v>
      </c>
      <c r="I1593" s="2">
        <f t="shared" si="221"/>
        <v>45.849184909396556</v>
      </c>
    </row>
    <row r="1594" spans="1:9" ht="13.5" x14ac:dyDescent="0.25">
      <c r="A1594" s="3">
        <f>TITRES_STAT!B1597</f>
        <v>44335</v>
      </c>
      <c r="B1594" s="6">
        <f>TITRES_STAT!D1597</f>
        <v>41.942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4.0617729168348647E-4</v>
      </c>
      <c r="G1594" s="2">
        <f t="shared" si="223"/>
        <v>4.7972131804347189E-4</v>
      </c>
      <c r="H1594" s="2">
        <f t="shared" si="220"/>
        <v>0.84669427104066919</v>
      </c>
      <c r="I1594" s="2">
        <f t="shared" si="221"/>
        <v>45.849184909396556</v>
      </c>
    </row>
    <row r="1595" spans="1:9" ht="13.5" x14ac:dyDescent="0.25">
      <c r="A1595" s="3">
        <f>TITRES_STAT!B1598</f>
        <v>44336</v>
      </c>
      <c r="B1595" s="6">
        <f>TITRES_STAT!D1598</f>
        <v>41.942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3.7716462799180887E-4</v>
      </c>
      <c r="G1595" s="2">
        <f t="shared" si="223"/>
        <v>4.4545550961179535E-4</v>
      </c>
      <c r="H1595" s="2">
        <f t="shared" si="220"/>
        <v>0.84669427104066919</v>
      </c>
      <c r="I1595" s="2">
        <f t="shared" si="221"/>
        <v>45.849184909396556</v>
      </c>
    </row>
    <row r="1596" spans="1:9" ht="13.5" x14ac:dyDescent="0.25">
      <c r="A1596" s="3">
        <f>TITRES_STAT!B1599</f>
        <v>44337</v>
      </c>
      <c r="B1596" s="6">
        <f>TITRES_STAT!D1599</f>
        <v>41.942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3.5022429742096541E-4</v>
      </c>
      <c r="G1596" s="2">
        <f t="shared" si="223"/>
        <v>4.1363725892523852E-4</v>
      </c>
      <c r="H1596" s="2">
        <f t="shared" si="220"/>
        <v>0.8466942710406693</v>
      </c>
      <c r="I1596" s="2">
        <f t="shared" si="221"/>
        <v>45.849184909396556</v>
      </c>
    </row>
    <row r="1597" spans="1:9" ht="13.5" x14ac:dyDescent="0.25">
      <c r="A1597" s="3">
        <f>TITRES_STAT!B1600</f>
        <v>44340</v>
      </c>
      <c r="B1597" s="6">
        <f>TITRES_STAT!D1600</f>
        <v>41.942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3.2520827617661072E-4</v>
      </c>
      <c r="G1597" s="2">
        <f t="shared" si="224"/>
        <v>3.8409174043057859E-4</v>
      </c>
      <c r="H1597" s="2">
        <f t="shared" si="220"/>
        <v>0.8466942710406693</v>
      </c>
      <c r="I1597" s="2">
        <f t="shared" si="221"/>
        <v>45.849184909396556</v>
      </c>
    </row>
    <row r="1598" spans="1:9" ht="13.5" x14ac:dyDescent="0.25">
      <c r="A1598" s="3">
        <f>TITRES_STAT!B1601</f>
        <v>44341</v>
      </c>
      <c r="B1598" s="6">
        <f>TITRES_STAT!D1601</f>
        <v>41.942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3.0197911359256712E-4</v>
      </c>
      <c r="G1598" s="2">
        <f t="shared" si="224"/>
        <v>3.5665661611410869E-4</v>
      </c>
      <c r="H1598" s="2">
        <f t="shared" si="220"/>
        <v>0.84669427104066941</v>
      </c>
      <c r="I1598" s="2">
        <f t="shared" si="221"/>
        <v>45.849184909396556</v>
      </c>
    </row>
    <row r="1599" spans="1:9" ht="13.5" x14ac:dyDescent="0.25">
      <c r="A1599" s="3">
        <f>TITRES_STAT!B1602</f>
        <v>44342</v>
      </c>
      <c r="B1599" s="6">
        <f>TITRES_STAT!D1602</f>
        <v>41.942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2.8040917690738378E-4</v>
      </c>
      <c r="G1599" s="2">
        <f t="shared" si="224"/>
        <v>3.3118114353452953E-4</v>
      </c>
      <c r="H1599" s="2">
        <f t="shared" si="220"/>
        <v>0.84669427104066941</v>
      </c>
      <c r="I1599" s="2">
        <f t="shared" si="221"/>
        <v>45.849184909396556</v>
      </c>
    </row>
    <row r="1600" spans="1:9" ht="13.5" x14ac:dyDescent="0.25">
      <c r="A1600" s="3">
        <f>TITRES_STAT!B1603</f>
        <v>44343</v>
      </c>
      <c r="B1600" s="6">
        <f>TITRES_STAT!D1603</f>
        <v>41.942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2.6037994998542776E-4</v>
      </c>
      <c r="G1600" s="2">
        <f t="shared" si="224"/>
        <v>3.0752534756777741E-4</v>
      </c>
      <c r="H1600" s="2">
        <f t="shared" si="220"/>
        <v>0.8466942710406693</v>
      </c>
      <c r="I1600" s="2">
        <f t="shared" si="221"/>
        <v>45.849184909396556</v>
      </c>
    </row>
    <row r="1601" spans="1:9" ht="13.5" x14ac:dyDescent="0.25">
      <c r="A1601" s="3">
        <f>TITRES_STAT!B1604</f>
        <v>44344</v>
      </c>
      <c r="B1601" s="6">
        <f>TITRES_STAT!D1604</f>
        <v>41.942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2.4178138212932576E-4</v>
      </c>
      <c r="G1601" s="2">
        <f t="shared" si="224"/>
        <v>2.8555925131293618E-4</v>
      </c>
      <c r="H1601" s="2">
        <f t="shared" si="220"/>
        <v>0.84669427104066919</v>
      </c>
      <c r="I1601" s="2">
        <f t="shared" si="221"/>
        <v>45.849184909396556</v>
      </c>
    </row>
    <row r="1602" spans="1:9" ht="13.5" x14ac:dyDescent="0.25">
      <c r="A1602" s="3">
        <f>TITRES_STAT!B1605</f>
        <v>44347</v>
      </c>
      <c r="B1602" s="6">
        <f>TITRES_STAT!D1605</f>
        <v>41.942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2.2451128340580248E-4</v>
      </c>
      <c r="G1602" s="2">
        <f t="shared" si="224"/>
        <v>2.6516216193344072E-4</v>
      </c>
      <c r="H1602" s="2">
        <f t="shared" si="220"/>
        <v>0.84669427104066919</v>
      </c>
      <c r="I1602" s="2">
        <f t="shared" si="221"/>
        <v>45.849184909396556</v>
      </c>
    </row>
    <row r="1603" spans="1:9" ht="13.5" x14ac:dyDescent="0.25">
      <c r="A1603" s="3">
        <f>TITRES_STAT!B1606</f>
        <v>44348</v>
      </c>
      <c r="B1603" s="6">
        <f>TITRES_STAT!D1606</f>
        <v>41.942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2.0847476316253089E-4</v>
      </c>
      <c r="G1603" s="2">
        <f t="shared" si="224"/>
        <v>2.4622200750962355E-4</v>
      </c>
      <c r="H1603" s="2">
        <f t="shared" si="220"/>
        <v>0.84669427104066919</v>
      </c>
      <c r="I1603" s="2">
        <f t="shared" si="221"/>
        <v>45.849184909396556</v>
      </c>
    </row>
    <row r="1604" spans="1:9" ht="13.5" x14ac:dyDescent="0.25">
      <c r="A1604" s="3">
        <f>TITRES_STAT!B1607</f>
        <v>44349</v>
      </c>
      <c r="B1604" s="6">
        <f>TITRES_STAT!D1607</f>
        <v>41.942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1.9358370865092155E-4</v>
      </c>
      <c r="G1604" s="2">
        <f t="shared" si="224"/>
        <v>2.2863472125893617E-4</v>
      </c>
      <c r="H1604" s="2">
        <f t="shared" si="220"/>
        <v>0.84669427104066919</v>
      </c>
      <c r="I1604" s="2">
        <f t="shared" si="221"/>
        <v>45.849184909396556</v>
      </c>
    </row>
    <row r="1605" spans="1:9" ht="13.5" x14ac:dyDescent="0.25">
      <c r="A1605" s="3">
        <f>TITRES_STAT!B1608</f>
        <v>44350</v>
      </c>
      <c r="B1605" s="6">
        <f>TITRES_STAT!D1608</f>
        <v>42.393000000000001</v>
      </c>
      <c r="C1605" s="2">
        <f t="shared" si="225"/>
        <v>0.45100000000000051</v>
      </c>
      <c r="D1605" s="2">
        <f t="shared" si="226"/>
        <v>0.45100000000000051</v>
      </c>
      <c r="E1605" s="2">
        <f t="shared" si="227"/>
        <v>0</v>
      </c>
      <c r="F1605" s="2">
        <f t="shared" si="224"/>
        <v>3.2394042015175893E-2</v>
      </c>
      <c r="G1605" s="2">
        <f t="shared" si="224"/>
        <v>2.1230366974044074E-4</v>
      </c>
      <c r="H1605" s="2">
        <f t="shared" si="220"/>
        <v>152.58352366108585</v>
      </c>
      <c r="I1605" s="2">
        <f t="shared" si="221"/>
        <v>99.348888490013607</v>
      </c>
    </row>
    <row r="1606" spans="1:9" ht="13.5" x14ac:dyDescent="0.25">
      <c r="A1606" s="3">
        <f>TITRES_STAT!B1609</f>
        <v>44351</v>
      </c>
      <c r="B1606" s="6">
        <f>TITRES_STAT!D1609</f>
        <v>42.393000000000001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3.0080181871234759E-2</v>
      </c>
      <c r="G1606" s="2">
        <f t="shared" si="224"/>
        <v>1.9713912190183784E-4</v>
      </c>
      <c r="H1606" s="2">
        <f t="shared" si="220"/>
        <v>152.58352366108585</v>
      </c>
      <c r="I1606" s="2">
        <f t="shared" si="221"/>
        <v>99.348888490013607</v>
      </c>
    </row>
    <row r="1607" spans="1:9" ht="13.5" x14ac:dyDescent="0.25">
      <c r="A1607" s="3">
        <f>TITRES_STAT!B1610</f>
        <v>44354</v>
      </c>
      <c r="B1607" s="6">
        <f>TITRES_STAT!D1610</f>
        <v>42.393000000000001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2.793159745186085E-2</v>
      </c>
      <c r="G1607" s="2">
        <f t="shared" si="224"/>
        <v>1.8305775605170657E-4</v>
      </c>
      <c r="H1607" s="2">
        <f t="shared" si="220"/>
        <v>152.58352366108585</v>
      </c>
      <c r="I1607" s="2">
        <f t="shared" si="221"/>
        <v>99.348888490013607</v>
      </c>
    </row>
    <row r="1608" spans="1:9" ht="13.5" x14ac:dyDescent="0.25">
      <c r="A1608" s="3">
        <f>TITRES_STAT!B1611</f>
        <v>44355</v>
      </c>
      <c r="B1608" s="6">
        <f>TITRES_STAT!D1611</f>
        <v>42.393000000000001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2.5936483348156503E-2</v>
      </c>
      <c r="G1608" s="2">
        <f t="shared" si="224"/>
        <v>1.6998220204801325E-4</v>
      </c>
      <c r="H1608" s="2">
        <f t="shared" si="220"/>
        <v>152.58352366108585</v>
      </c>
      <c r="I1608" s="2">
        <f t="shared" si="221"/>
        <v>99.348888490013607</v>
      </c>
    </row>
    <row r="1609" spans="1:9" ht="13.5" x14ac:dyDescent="0.25">
      <c r="A1609" s="3">
        <f>TITRES_STAT!B1612</f>
        <v>44356</v>
      </c>
      <c r="B1609" s="6">
        <f>TITRES_STAT!D1612</f>
        <v>42.393000000000001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2.4083877394716756E-2</v>
      </c>
      <c r="G1609" s="2">
        <f t="shared" si="224"/>
        <v>1.5784061618744088E-4</v>
      </c>
      <c r="H1609" s="2">
        <f t="shared" si="220"/>
        <v>152.58352366108585</v>
      </c>
      <c r="I1609" s="2">
        <f t="shared" si="221"/>
        <v>99.348888490013607</v>
      </c>
    </row>
    <row r="1610" spans="1:9" ht="13.5" x14ac:dyDescent="0.25">
      <c r="A1610" s="3">
        <f>TITRES_STAT!B1613</f>
        <v>44357</v>
      </c>
      <c r="B1610" s="6">
        <f>TITRES_STAT!D1613</f>
        <v>42.393000000000001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2.2363600437951273E-2</v>
      </c>
      <c r="G1610" s="2">
        <f t="shared" si="224"/>
        <v>1.4656628645976654E-4</v>
      </c>
      <c r="H1610" s="2">
        <f t="shared" si="220"/>
        <v>152.58352366108585</v>
      </c>
      <c r="I1610" s="2">
        <f t="shared" si="221"/>
        <v>99.348888490013607</v>
      </c>
    </row>
    <row r="1611" spans="1:9" ht="13.5" x14ac:dyDescent="0.25">
      <c r="A1611" s="3">
        <f>TITRES_STAT!B1614</f>
        <v>44358</v>
      </c>
      <c r="B1611" s="6">
        <f>TITRES_STAT!D1614</f>
        <v>42.393000000000001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2.0766200406669041E-2</v>
      </c>
      <c r="G1611" s="2">
        <f t="shared" si="224"/>
        <v>1.3609726599835464E-4</v>
      </c>
      <c r="H1611" s="2">
        <f t="shared" si="220"/>
        <v>152.58352366108585</v>
      </c>
      <c r="I1611" s="2">
        <f t="shared" si="221"/>
        <v>99.348888490013607</v>
      </c>
    </row>
    <row r="1612" spans="1:9" ht="13.5" x14ac:dyDescent="0.25">
      <c r="A1612" s="3">
        <f>TITRES_STAT!B1615</f>
        <v>44361</v>
      </c>
      <c r="B1612" s="6">
        <f>TITRES_STAT!D1615</f>
        <v>42.393000000000001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1.9282900377621252E-2</v>
      </c>
      <c r="G1612" s="2">
        <f t="shared" si="224"/>
        <v>1.2637603271275789E-4</v>
      </c>
      <c r="H1612" s="2">
        <f t="shared" si="220"/>
        <v>152.58352366108585</v>
      </c>
      <c r="I1612" s="2">
        <f t="shared" si="221"/>
        <v>99.348888490013607</v>
      </c>
    </row>
    <row r="1613" spans="1:9" ht="13.5" x14ac:dyDescent="0.25">
      <c r="A1613" s="3">
        <f>TITRES_STAT!B1616</f>
        <v>44362</v>
      </c>
      <c r="B1613" s="6">
        <f>TITRES_STAT!D1616</f>
        <v>42.393000000000001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1.7905550350648305E-2</v>
      </c>
      <c r="G1613" s="2">
        <f t="shared" si="228"/>
        <v>1.1734917323327518E-4</v>
      </c>
      <c r="H1613" s="2">
        <f t="shared" si="220"/>
        <v>152.58352366108585</v>
      </c>
      <c r="I1613" s="2">
        <f t="shared" si="221"/>
        <v>99.348888490013607</v>
      </c>
    </row>
    <row r="1614" spans="1:9" ht="13.5" x14ac:dyDescent="0.25">
      <c r="A1614" s="3">
        <f>TITRES_STAT!B1617</f>
        <v>44363</v>
      </c>
      <c r="B1614" s="6">
        <f>TITRES_STAT!D1617</f>
        <v>42.393000000000001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1.662658246845914E-2</v>
      </c>
      <c r="G1614" s="2">
        <f t="shared" si="228"/>
        <v>1.0896708943089838E-4</v>
      </c>
      <c r="H1614" s="2">
        <f t="shared" si="220"/>
        <v>152.58352366108585</v>
      </c>
      <c r="I1614" s="2">
        <f t="shared" si="221"/>
        <v>99.348888490013607</v>
      </c>
    </row>
    <row r="1615" spans="1:9" ht="13.5" x14ac:dyDescent="0.25">
      <c r="A1615" s="3">
        <f>TITRES_STAT!B1618</f>
        <v>44364</v>
      </c>
      <c r="B1615" s="6">
        <f>TITRES_STAT!D1618</f>
        <v>42.393000000000001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1.5438969434997772E-2</v>
      </c>
      <c r="G1615" s="2">
        <f t="shared" si="228"/>
        <v>1.0118372590011992E-4</v>
      </c>
      <c r="H1615" s="2">
        <f t="shared" si="220"/>
        <v>152.58352366108585</v>
      </c>
      <c r="I1615" s="2">
        <f t="shared" si="221"/>
        <v>99.348888490013607</v>
      </c>
    </row>
    <row r="1616" spans="1:9" ht="13.5" x14ac:dyDescent="0.25">
      <c r="A1616" s="3">
        <f>TITRES_STAT!B1619</f>
        <v>44365</v>
      </c>
      <c r="B1616" s="6">
        <f>TITRES_STAT!D1619</f>
        <v>42.393000000000001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1.4336185903926503E-2</v>
      </c>
      <c r="G1616" s="2">
        <f t="shared" si="228"/>
        <v>9.3956316907254202E-5</v>
      </c>
      <c r="H1616" s="2">
        <f t="shared" si="220"/>
        <v>152.58352366108585</v>
      </c>
      <c r="I1616" s="2">
        <f t="shared" si="221"/>
        <v>99.348888490013607</v>
      </c>
    </row>
    <row r="1617" spans="1:9" ht="13.5" x14ac:dyDescent="0.25">
      <c r="A1617" s="3">
        <f>TITRES_STAT!B1620</f>
        <v>44368</v>
      </c>
      <c r="B1617" s="6">
        <f>TITRES_STAT!D1620</f>
        <v>42.393000000000001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1.3312172625074611E-2</v>
      </c>
      <c r="G1617" s="2">
        <f t="shared" si="228"/>
        <v>8.7245151413878908E-5</v>
      </c>
      <c r="H1617" s="2">
        <f t="shared" ref="H1617:H1680" si="229">F1617/G1617</f>
        <v>152.58352366108585</v>
      </c>
      <c r="I1617" s="2">
        <f t="shared" ref="I1617:I1680" si="230">IF(G1617=0,100,100-(100/(1+H1617)))</f>
        <v>99.348888490013607</v>
      </c>
    </row>
    <row r="1618" spans="1:9" ht="13.5" x14ac:dyDescent="0.25">
      <c r="A1618" s="3">
        <f>TITRES_STAT!B1621</f>
        <v>44369</v>
      </c>
      <c r="B1618" s="6">
        <f>TITRES_STAT!D1621</f>
        <v>42.393000000000001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1.2361303151854994E-2</v>
      </c>
      <c r="G1618" s="2">
        <f t="shared" si="228"/>
        <v>8.1013354884316139E-5</v>
      </c>
      <c r="H1618" s="2">
        <f t="shared" si="229"/>
        <v>152.58352366108582</v>
      </c>
      <c r="I1618" s="2">
        <f t="shared" si="230"/>
        <v>99.348888490013607</v>
      </c>
    </row>
    <row r="1619" spans="1:9" ht="13.5" x14ac:dyDescent="0.25">
      <c r="A1619" s="3">
        <f>TITRES_STAT!B1622</f>
        <v>44370</v>
      </c>
      <c r="B1619" s="6">
        <f>TITRES_STAT!D1622</f>
        <v>42.393000000000001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1.1478352926722496E-2</v>
      </c>
      <c r="G1619" s="2">
        <f t="shared" si="228"/>
        <v>7.5226686678293546E-5</v>
      </c>
      <c r="H1619" s="2">
        <f t="shared" si="229"/>
        <v>152.58352366108588</v>
      </c>
      <c r="I1619" s="2">
        <f t="shared" si="230"/>
        <v>99.348888490013607</v>
      </c>
    </row>
    <row r="1620" spans="1:9" ht="13.5" x14ac:dyDescent="0.25">
      <c r="A1620" s="3">
        <f>TITRES_STAT!B1623</f>
        <v>44371</v>
      </c>
      <c r="B1620" s="6">
        <f>TITRES_STAT!D1623</f>
        <v>42.393000000000001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1.0658470574813747E-2</v>
      </c>
      <c r="G1620" s="2">
        <f t="shared" si="228"/>
        <v>6.9853351915558282E-5</v>
      </c>
      <c r="H1620" s="2">
        <f t="shared" si="229"/>
        <v>152.58352366108591</v>
      </c>
      <c r="I1620" s="2">
        <f t="shared" si="230"/>
        <v>99.348888490013607</v>
      </c>
    </row>
    <row r="1621" spans="1:9" ht="13.5" x14ac:dyDescent="0.25">
      <c r="A1621" s="3">
        <f>TITRES_STAT!B1624</f>
        <v>44372</v>
      </c>
      <c r="B1621" s="6">
        <f>TITRES_STAT!D1624</f>
        <v>42.393000000000001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9.8971512480413356E-3</v>
      </c>
      <c r="G1621" s="2">
        <f t="shared" si="228"/>
        <v>6.4863826778732695E-5</v>
      </c>
      <c r="H1621" s="2">
        <f t="shared" si="229"/>
        <v>152.58352366108588</v>
      </c>
      <c r="I1621" s="2">
        <f t="shared" si="230"/>
        <v>99.348888490013607</v>
      </c>
    </row>
    <row r="1622" spans="1:9" ht="13.5" x14ac:dyDescent="0.25">
      <c r="A1622" s="3">
        <f>TITRES_STAT!B1625</f>
        <v>44375</v>
      </c>
      <c r="B1622" s="6">
        <f>TITRES_STAT!D1625</f>
        <v>42.393000000000001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9.1902118731812393E-3</v>
      </c>
      <c r="G1622" s="2">
        <f t="shared" si="228"/>
        <v>6.0230696294537508E-5</v>
      </c>
      <c r="H1622" s="2">
        <f t="shared" si="229"/>
        <v>152.58352366108585</v>
      </c>
      <c r="I1622" s="2">
        <f t="shared" si="230"/>
        <v>99.348888490013607</v>
      </c>
    </row>
    <row r="1623" spans="1:9" ht="13.5" x14ac:dyDescent="0.25">
      <c r="A1623" s="3">
        <f>TITRES_STAT!B1626</f>
        <v>44376</v>
      </c>
      <c r="B1623" s="6">
        <f>TITRES_STAT!D1626</f>
        <v>42.844000000000001</v>
      </c>
      <c r="C1623" s="2">
        <f t="shared" si="225"/>
        <v>0.45100000000000051</v>
      </c>
      <c r="D1623" s="2">
        <f t="shared" si="226"/>
        <v>0.45100000000000051</v>
      </c>
      <c r="E1623" s="2">
        <f t="shared" si="227"/>
        <v>0</v>
      </c>
      <c r="F1623" s="2">
        <f t="shared" si="228"/>
        <v>4.0748053882239753E-2</v>
      </c>
      <c r="G1623" s="2">
        <f t="shared" si="228"/>
        <v>5.5928503702070549E-5</v>
      </c>
      <c r="H1623" s="2">
        <f t="shared" si="229"/>
        <v>728.57400404100576</v>
      </c>
      <c r="I1623" s="2">
        <f t="shared" si="230"/>
        <v>99.862933712760992</v>
      </c>
    </row>
    <row r="1624" spans="1:9" ht="13.5" x14ac:dyDescent="0.25">
      <c r="A1624" s="3">
        <f>TITRES_STAT!B1627</f>
        <v>44377</v>
      </c>
      <c r="B1624" s="6">
        <f>TITRES_STAT!D1627</f>
        <v>42.844000000000001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3.7837478604936914E-2</v>
      </c>
      <c r="G1624" s="2">
        <f t="shared" si="228"/>
        <v>5.1933610580494082E-5</v>
      </c>
      <c r="H1624" s="2">
        <f t="shared" si="229"/>
        <v>728.57400404100576</v>
      </c>
      <c r="I1624" s="2">
        <f t="shared" si="230"/>
        <v>99.862933712760992</v>
      </c>
    </row>
    <row r="1625" spans="1:9" ht="13.5" x14ac:dyDescent="0.25">
      <c r="A1625" s="3">
        <f>TITRES_STAT!B1628</f>
        <v>44378</v>
      </c>
      <c r="B1625" s="6">
        <f>TITRES_STAT!D1628</f>
        <v>42.844000000000001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3.5134801561727137E-2</v>
      </c>
      <c r="G1625" s="2">
        <f t="shared" si="228"/>
        <v>4.8224066967601648E-5</v>
      </c>
      <c r="H1625" s="2">
        <f t="shared" si="229"/>
        <v>728.57400404100576</v>
      </c>
      <c r="I1625" s="2">
        <f t="shared" si="230"/>
        <v>99.862933712760992</v>
      </c>
    </row>
    <row r="1626" spans="1:9" ht="13.5" x14ac:dyDescent="0.25">
      <c r="A1626" s="3">
        <f>TITRES_STAT!B1629</f>
        <v>44379</v>
      </c>
      <c r="B1626" s="6">
        <f>TITRES_STAT!D1629</f>
        <v>42.844000000000001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3.2625172878746625E-2</v>
      </c>
      <c r="G1626" s="2">
        <f t="shared" si="228"/>
        <v>4.4779490755630103E-5</v>
      </c>
      <c r="H1626" s="2">
        <f t="shared" si="229"/>
        <v>728.57400404100576</v>
      </c>
      <c r="I1626" s="2">
        <f t="shared" si="230"/>
        <v>99.862933712760992</v>
      </c>
    </row>
    <row r="1627" spans="1:9" ht="13.5" x14ac:dyDescent="0.25">
      <c r="A1627" s="3">
        <f>TITRES_STAT!B1630</f>
        <v>44382</v>
      </c>
      <c r="B1627" s="6">
        <f>TITRES_STAT!D1630</f>
        <v>42.844000000000001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3.029480338740758E-2</v>
      </c>
      <c r="G1627" s="2">
        <f t="shared" si="228"/>
        <v>4.1580955701656524E-5</v>
      </c>
      <c r="H1627" s="2">
        <f t="shared" si="229"/>
        <v>728.57400404100576</v>
      </c>
      <c r="I1627" s="2">
        <f t="shared" si="230"/>
        <v>99.862933712760992</v>
      </c>
    </row>
    <row r="1628" spans="1:9" ht="13.5" x14ac:dyDescent="0.25">
      <c r="A1628" s="3">
        <f>TITRES_STAT!B1631</f>
        <v>44383</v>
      </c>
      <c r="B1628" s="6">
        <f>TITRES_STAT!D1631</f>
        <v>42.844000000000001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2.8130888859735609E-2</v>
      </c>
      <c r="G1628" s="2">
        <f t="shared" si="228"/>
        <v>3.8610887437252486E-5</v>
      </c>
      <c r="H1628" s="2">
        <f t="shared" si="229"/>
        <v>728.57400404100565</v>
      </c>
      <c r="I1628" s="2">
        <f t="shared" si="230"/>
        <v>99.862933712760992</v>
      </c>
    </row>
    <row r="1629" spans="1:9" ht="13.5" x14ac:dyDescent="0.25">
      <c r="A1629" s="3">
        <f>TITRES_STAT!B1632</f>
        <v>44384</v>
      </c>
      <c r="B1629" s="6">
        <f>TITRES_STAT!D1632</f>
        <v>42.844000000000001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2.6121539655468779E-2</v>
      </c>
      <c r="G1629" s="2">
        <f t="shared" si="231"/>
        <v>3.5852966906020163E-5</v>
      </c>
      <c r="H1629" s="2">
        <f t="shared" si="229"/>
        <v>728.57400404100576</v>
      </c>
      <c r="I1629" s="2">
        <f t="shared" si="230"/>
        <v>99.862933712760992</v>
      </c>
    </row>
    <row r="1630" spans="1:9" ht="13.5" x14ac:dyDescent="0.25">
      <c r="A1630" s="3">
        <f>TITRES_STAT!B1633</f>
        <v>44385</v>
      </c>
      <c r="B1630" s="6">
        <f>TITRES_STAT!D1633</f>
        <v>42.844000000000001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2.4255715394363865E-2</v>
      </c>
      <c r="G1630" s="2">
        <f t="shared" si="231"/>
        <v>3.3292040698447297E-5</v>
      </c>
      <c r="H1630" s="2">
        <f t="shared" si="229"/>
        <v>728.57400404100565</v>
      </c>
      <c r="I1630" s="2">
        <f t="shared" si="230"/>
        <v>99.862933712760992</v>
      </c>
    </row>
    <row r="1631" spans="1:9" ht="13.5" x14ac:dyDescent="0.25">
      <c r="A1631" s="3">
        <f>TITRES_STAT!B1634</f>
        <v>44386</v>
      </c>
      <c r="B1631" s="6">
        <f>TITRES_STAT!D1634</f>
        <v>42.844000000000001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2.2523164294766446E-2</v>
      </c>
      <c r="G1631" s="2">
        <f t="shared" si="231"/>
        <v>3.0914037791415345E-5</v>
      </c>
      <c r="H1631" s="2">
        <f t="shared" si="229"/>
        <v>728.57400404100565</v>
      </c>
      <c r="I1631" s="2">
        <f t="shared" si="230"/>
        <v>99.862933712760992</v>
      </c>
    </row>
    <row r="1632" spans="1:9" ht="13.5" x14ac:dyDescent="0.25">
      <c r="A1632" s="3">
        <f>TITRES_STAT!B1635</f>
        <v>44389</v>
      </c>
      <c r="B1632" s="6">
        <f>TITRES_STAT!D1635</f>
        <v>42.844000000000001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2.091436684514027E-2</v>
      </c>
      <c r="G1632" s="2">
        <f t="shared" si="231"/>
        <v>2.8705892234885679E-5</v>
      </c>
      <c r="H1632" s="2">
        <f t="shared" si="229"/>
        <v>728.57400404100565</v>
      </c>
      <c r="I1632" s="2">
        <f t="shared" si="230"/>
        <v>99.862933712760992</v>
      </c>
    </row>
    <row r="1633" spans="1:9" ht="13.5" x14ac:dyDescent="0.25">
      <c r="A1633" s="3">
        <f>TITRES_STAT!B1636</f>
        <v>44390</v>
      </c>
      <c r="B1633" s="6">
        <f>TITRES_STAT!D1636</f>
        <v>42.844000000000001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1.9420483499058821E-2</v>
      </c>
      <c r="G1633" s="2">
        <f t="shared" si="231"/>
        <v>2.6655471360965276E-5</v>
      </c>
      <c r="H1633" s="2">
        <f t="shared" si="229"/>
        <v>728.57400404100554</v>
      </c>
      <c r="I1633" s="2">
        <f t="shared" si="230"/>
        <v>99.862933712760992</v>
      </c>
    </row>
    <row r="1634" spans="1:9" ht="13.5" x14ac:dyDescent="0.25">
      <c r="A1634" s="3">
        <f>TITRES_STAT!B1637</f>
        <v>44391</v>
      </c>
      <c r="B1634" s="6">
        <f>TITRES_STAT!D1637</f>
        <v>42.844000000000001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1.8033306106268906E-2</v>
      </c>
      <c r="G1634" s="2">
        <f t="shared" si="231"/>
        <v>2.4751509120896324E-5</v>
      </c>
      <c r="H1634" s="2">
        <f t="shared" si="229"/>
        <v>728.57400404100565</v>
      </c>
      <c r="I1634" s="2">
        <f t="shared" si="230"/>
        <v>99.862933712760992</v>
      </c>
    </row>
    <row r="1635" spans="1:9" ht="13.5" x14ac:dyDescent="0.25">
      <c r="A1635" s="3">
        <f>TITRES_STAT!B1638</f>
        <v>44392</v>
      </c>
      <c r="B1635" s="6">
        <f>TITRES_STAT!D1638</f>
        <v>42.844000000000001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1.6745212812963983E-2</v>
      </c>
      <c r="G1635" s="2">
        <f t="shared" si="231"/>
        <v>2.2983544183689443E-5</v>
      </c>
      <c r="H1635" s="2">
        <f t="shared" si="229"/>
        <v>728.57400404100565</v>
      </c>
      <c r="I1635" s="2">
        <f t="shared" si="230"/>
        <v>99.862933712760992</v>
      </c>
    </row>
    <row r="1636" spans="1:9" ht="13.5" x14ac:dyDescent="0.25">
      <c r="A1636" s="3">
        <f>TITRES_STAT!B1639</f>
        <v>44393</v>
      </c>
      <c r="B1636" s="6">
        <f>TITRES_STAT!D1639</f>
        <v>42.844000000000001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1.5549126183466556E-2</v>
      </c>
      <c r="G1636" s="2">
        <f t="shared" si="231"/>
        <v>2.1341862456283055E-5</v>
      </c>
      <c r="H1636" s="2">
        <f t="shared" si="229"/>
        <v>728.57400404100565</v>
      </c>
      <c r="I1636" s="2">
        <f t="shared" si="230"/>
        <v>99.862933712760992</v>
      </c>
    </row>
    <row r="1637" spans="1:9" ht="13.5" x14ac:dyDescent="0.25">
      <c r="A1637" s="3">
        <f>TITRES_STAT!B1640</f>
        <v>44396</v>
      </c>
      <c r="B1637" s="6">
        <f>TITRES_STAT!D1640</f>
        <v>42.844000000000001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1.4438474313218945E-2</v>
      </c>
      <c r="G1637" s="2">
        <f t="shared" si="231"/>
        <v>1.9817443709405694E-5</v>
      </c>
      <c r="H1637" s="2">
        <f t="shared" si="229"/>
        <v>728.57400404100565</v>
      </c>
      <c r="I1637" s="2">
        <f t="shared" si="230"/>
        <v>99.862933712760992</v>
      </c>
    </row>
    <row r="1638" spans="1:9" ht="13.5" x14ac:dyDescent="0.25">
      <c r="A1638" s="3">
        <f>TITRES_STAT!B1641</f>
        <v>44399</v>
      </c>
      <c r="B1638" s="6">
        <f>TITRES_STAT!D1641</f>
        <v>42.844000000000001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1.3407154719417591E-2</v>
      </c>
      <c r="G1638" s="2">
        <f t="shared" si="231"/>
        <v>1.8401912015876718E-5</v>
      </c>
      <c r="H1638" s="2">
        <f t="shared" si="229"/>
        <v>728.57400404100542</v>
      </c>
      <c r="I1638" s="2">
        <f t="shared" si="230"/>
        <v>99.862933712760992</v>
      </c>
    </row>
    <row r="1639" spans="1:9" ht="13.5" x14ac:dyDescent="0.25">
      <c r="A1639" s="3">
        <f>TITRES_STAT!B1642</f>
        <v>44400</v>
      </c>
      <c r="B1639" s="6">
        <f>TITRES_STAT!D1642</f>
        <v>42.844000000000001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1.2449500810887762E-2</v>
      </c>
      <c r="G1639" s="2">
        <f t="shared" si="231"/>
        <v>1.7087489729028381E-5</v>
      </c>
      <c r="H1639" s="2">
        <f t="shared" si="229"/>
        <v>728.57400404100542</v>
      </c>
      <c r="I1639" s="2">
        <f t="shared" si="230"/>
        <v>99.862933712760992</v>
      </c>
    </row>
    <row r="1640" spans="1:9" ht="13.5" x14ac:dyDescent="0.25">
      <c r="A1640" s="3">
        <f>TITRES_STAT!B1643</f>
        <v>44403</v>
      </c>
      <c r="B1640" s="6">
        <f>TITRES_STAT!D1643</f>
        <v>42.844000000000001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1.1560250752967207E-2</v>
      </c>
      <c r="G1640" s="2">
        <f t="shared" si="231"/>
        <v>1.5866954748383495E-5</v>
      </c>
      <c r="H1640" s="2">
        <f t="shared" si="229"/>
        <v>728.57400404100542</v>
      </c>
      <c r="I1640" s="2">
        <f t="shared" si="230"/>
        <v>99.862933712760992</v>
      </c>
    </row>
    <row r="1641" spans="1:9" ht="13.5" x14ac:dyDescent="0.25">
      <c r="A1641" s="3">
        <f>TITRES_STAT!B1644</f>
        <v>44404</v>
      </c>
      <c r="B1641" s="6">
        <f>TITRES_STAT!D1644</f>
        <v>42.844000000000001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1.0734518556326691E-2</v>
      </c>
      <c r="G1641" s="2">
        <f t="shared" si="231"/>
        <v>1.4733600837784675E-5</v>
      </c>
      <c r="H1641" s="2">
        <f t="shared" si="229"/>
        <v>728.57400404100531</v>
      </c>
      <c r="I1641" s="2">
        <f t="shared" si="230"/>
        <v>99.862933712760992</v>
      </c>
    </row>
    <row r="1642" spans="1:9" ht="13.5" x14ac:dyDescent="0.25">
      <c r="A1642" s="3">
        <f>TITRES_STAT!B1645</f>
        <v>44405</v>
      </c>
      <c r="B1642" s="6">
        <f>TITRES_STAT!D1645</f>
        <v>42.844000000000001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9.9677672308747835E-3</v>
      </c>
      <c r="G1642" s="2">
        <f t="shared" si="231"/>
        <v>1.3681200777942913E-5</v>
      </c>
      <c r="H1642" s="2">
        <f t="shared" si="229"/>
        <v>728.5740040410052</v>
      </c>
      <c r="I1642" s="2">
        <f t="shared" si="230"/>
        <v>99.862933712760992</v>
      </c>
    </row>
    <row r="1643" spans="1:9" ht="13.5" x14ac:dyDescent="0.25">
      <c r="A1643" s="3">
        <f>TITRES_STAT!B1646</f>
        <v>44406</v>
      </c>
      <c r="B1643" s="6">
        <f>TITRES_STAT!D1646</f>
        <v>42.844000000000001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9.2557838572408704E-3</v>
      </c>
      <c r="G1643" s="2">
        <f t="shared" si="231"/>
        <v>1.2703972150946989E-5</v>
      </c>
      <c r="H1643" s="2">
        <f t="shared" si="229"/>
        <v>728.57400404100531</v>
      </c>
      <c r="I1643" s="2">
        <f t="shared" si="230"/>
        <v>99.862933712760992</v>
      </c>
    </row>
    <row r="1644" spans="1:9" ht="13.5" x14ac:dyDescent="0.25">
      <c r="A1644" s="3">
        <f>TITRES_STAT!B1647</f>
        <v>44407</v>
      </c>
      <c r="B1644" s="6">
        <f>TITRES_STAT!D1647</f>
        <v>42.844000000000001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8.5946564388665221E-3</v>
      </c>
      <c r="G1644" s="2">
        <f t="shared" si="231"/>
        <v>1.1796545568736491E-5</v>
      </c>
      <c r="H1644" s="2">
        <f t="shared" si="229"/>
        <v>728.5740040410052</v>
      </c>
      <c r="I1644" s="2">
        <f t="shared" si="230"/>
        <v>99.862933712760992</v>
      </c>
    </row>
    <row r="1645" spans="1:9" ht="13.5" x14ac:dyDescent="0.25">
      <c r="A1645" s="3">
        <f>TITRES_STAT!B1648</f>
        <v>44410</v>
      </c>
      <c r="B1645" s="6">
        <f>TITRES_STAT!D1648</f>
        <v>42.844000000000001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7.9807524075189134E-3</v>
      </c>
      <c r="G1645" s="2">
        <f t="shared" si="232"/>
        <v>1.0953935170969598E-5</v>
      </c>
      <c r="H1645" s="2">
        <f t="shared" si="229"/>
        <v>728.5740040410052</v>
      </c>
      <c r="I1645" s="2">
        <f t="shared" si="230"/>
        <v>99.862933712760992</v>
      </c>
    </row>
    <row r="1646" spans="1:9" ht="13.5" x14ac:dyDescent="0.25">
      <c r="A1646" s="3">
        <f>TITRES_STAT!B1649</f>
        <v>44411</v>
      </c>
      <c r="B1646" s="6">
        <f>TITRES_STAT!D1649</f>
        <v>42.844000000000001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7.4106986641247052E-3</v>
      </c>
      <c r="G1646" s="2">
        <f t="shared" si="232"/>
        <v>1.0171511230186056E-5</v>
      </c>
      <c r="H1646" s="2">
        <f t="shared" si="229"/>
        <v>728.5740040410052</v>
      </c>
      <c r="I1646" s="2">
        <f t="shared" si="230"/>
        <v>99.862933712760992</v>
      </c>
    </row>
    <row r="1647" spans="1:9" ht="13.5" x14ac:dyDescent="0.25">
      <c r="A1647" s="3">
        <f>TITRES_STAT!B1650</f>
        <v>44412</v>
      </c>
      <c r="B1647" s="6">
        <f>TITRES_STAT!D1650</f>
        <v>43.295000000000002</v>
      </c>
      <c r="C1647" s="2">
        <f t="shared" si="225"/>
        <v>0.45100000000000051</v>
      </c>
      <c r="D1647" s="2">
        <f t="shared" si="226"/>
        <v>0.45100000000000051</v>
      </c>
      <c r="E1647" s="2">
        <f t="shared" si="227"/>
        <v>0</v>
      </c>
      <c r="F1647" s="2">
        <f t="shared" si="232"/>
        <v>3.9095648759544403E-2</v>
      </c>
      <c r="G1647" s="2">
        <f t="shared" si="232"/>
        <v>9.4449747137441941E-6</v>
      </c>
      <c r="H1647" s="2">
        <f t="shared" si="229"/>
        <v>4139.306874231539</v>
      </c>
      <c r="I1647" s="2">
        <f t="shared" si="230"/>
        <v>99.975847200935178</v>
      </c>
    </row>
    <row r="1648" spans="1:9" ht="13.5" x14ac:dyDescent="0.25">
      <c r="A1648" s="3">
        <f>TITRES_STAT!B1651</f>
        <v>44413</v>
      </c>
      <c r="B1648" s="6">
        <f>TITRES_STAT!D1651</f>
        <v>43.295000000000002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3.6303102419576946E-2</v>
      </c>
      <c r="G1648" s="2">
        <f t="shared" si="232"/>
        <v>8.7703336627624661E-6</v>
      </c>
      <c r="H1648" s="2">
        <f t="shared" si="229"/>
        <v>4139.306874231539</v>
      </c>
      <c r="I1648" s="2">
        <f t="shared" si="230"/>
        <v>99.975847200935178</v>
      </c>
    </row>
    <row r="1649" spans="1:9" ht="13.5" x14ac:dyDescent="0.25">
      <c r="A1649" s="3">
        <f>TITRES_STAT!B1652</f>
        <v>44414</v>
      </c>
      <c r="B1649" s="6">
        <f>TITRES_STAT!D1652</f>
        <v>43.295000000000002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3.371002367532145E-2</v>
      </c>
      <c r="G1649" s="2">
        <f t="shared" si="232"/>
        <v>8.1438812582794324E-6</v>
      </c>
      <c r="H1649" s="2">
        <f t="shared" si="229"/>
        <v>4139.306874231539</v>
      </c>
      <c r="I1649" s="2">
        <f t="shared" si="230"/>
        <v>99.975847200935178</v>
      </c>
    </row>
    <row r="1650" spans="1:9" ht="13.5" x14ac:dyDescent="0.25">
      <c r="A1650" s="3">
        <f>TITRES_STAT!B1653</f>
        <v>44417</v>
      </c>
      <c r="B1650" s="6">
        <f>TITRES_STAT!D1653</f>
        <v>43.295000000000002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3.1302164841369919E-2</v>
      </c>
      <c r="G1650" s="2">
        <f t="shared" si="232"/>
        <v>7.5621754541166156E-6</v>
      </c>
      <c r="H1650" s="2">
        <f t="shared" si="229"/>
        <v>4139.306874231539</v>
      </c>
      <c r="I1650" s="2">
        <f t="shared" si="230"/>
        <v>99.975847200935178</v>
      </c>
    </row>
    <row r="1651" spans="1:9" ht="13.5" x14ac:dyDescent="0.25">
      <c r="A1651" s="3">
        <f>TITRES_STAT!B1654</f>
        <v>44419</v>
      </c>
      <c r="B1651" s="6">
        <f>TITRES_STAT!D1654</f>
        <v>43.295000000000002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2.906629592412921E-2</v>
      </c>
      <c r="G1651" s="2">
        <f t="shared" si="232"/>
        <v>7.0220200645368577E-6</v>
      </c>
      <c r="H1651" s="2">
        <f t="shared" si="229"/>
        <v>4139.306874231539</v>
      </c>
      <c r="I1651" s="2">
        <f t="shared" si="230"/>
        <v>99.975847200935178</v>
      </c>
    </row>
    <row r="1652" spans="1:9" ht="13.5" x14ac:dyDescent="0.25">
      <c r="A1652" s="3">
        <f>TITRES_STAT!B1655</f>
        <v>44420</v>
      </c>
      <c r="B1652" s="6">
        <f>TITRES_STAT!D1655</f>
        <v>43.295000000000002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2.6990131929548553E-2</v>
      </c>
      <c r="G1652" s="2">
        <f t="shared" si="232"/>
        <v>6.5204472027842248E-6</v>
      </c>
      <c r="H1652" s="2">
        <f t="shared" si="229"/>
        <v>4139.306874231539</v>
      </c>
      <c r="I1652" s="2">
        <f t="shared" si="230"/>
        <v>99.975847200935178</v>
      </c>
    </row>
    <row r="1653" spans="1:9" ht="13.5" x14ac:dyDescent="0.25">
      <c r="A1653" s="3">
        <f>TITRES_STAT!B1656</f>
        <v>44424</v>
      </c>
      <c r="B1653" s="6">
        <f>TITRES_STAT!D1656</f>
        <v>43.295000000000002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2.5062265363152227E-2</v>
      </c>
      <c r="G1653" s="2">
        <f t="shared" si="232"/>
        <v>6.0547009740139229E-6</v>
      </c>
      <c r="H1653" s="2">
        <f t="shared" si="229"/>
        <v>4139.306874231539</v>
      </c>
      <c r="I1653" s="2">
        <f t="shared" si="230"/>
        <v>99.975847200935178</v>
      </c>
    </row>
    <row r="1654" spans="1:9" ht="13.5" x14ac:dyDescent="0.25">
      <c r="A1654" s="3">
        <f>TITRES_STAT!B1657</f>
        <v>44425</v>
      </c>
      <c r="B1654" s="6">
        <f>TITRES_STAT!D1657</f>
        <v>43.295000000000002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2.3272103551498498E-2</v>
      </c>
      <c r="G1654" s="2">
        <f t="shared" si="232"/>
        <v>5.6222223330129288E-6</v>
      </c>
      <c r="H1654" s="2">
        <f t="shared" si="229"/>
        <v>4139.306874231539</v>
      </c>
      <c r="I1654" s="2">
        <f t="shared" si="230"/>
        <v>99.975847200935178</v>
      </c>
    </row>
    <row r="1655" spans="1:9" ht="13.5" x14ac:dyDescent="0.25">
      <c r="A1655" s="3">
        <f>TITRES_STAT!B1658</f>
        <v>44426</v>
      </c>
      <c r="B1655" s="6">
        <f>TITRES_STAT!D1658</f>
        <v>43.295000000000002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2.1609810440677175E-2</v>
      </c>
      <c r="G1655" s="2">
        <f t="shared" si="232"/>
        <v>5.2206350235120053E-6</v>
      </c>
      <c r="H1655" s="2">
        <f t="shared" si="229"/>
        <v>4139.306874231539</v>
      </c>
      <c r="I1655" s="2">
        <f t="shared" si="230"/>
        <v>99.975847200935178</v>
      </c>
    </row>
    <row r="1656" spans="1:9" ht="13.5" x14ac:dyDescent="0.25">
      <c r="A1656" s="3">
        <f>TITRES_STAT!B1659</f>
        <v>44427</v>
      </c>
      <c r="B1656" s="6">
        <f>TITRES_STAT!D1659</f>
        <v>43.295000000000002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2.0066252552057379E-2</v>
      </c>
      <c r="G1656" s="2">
        <f t="shared" si="232"/>
        <v>4.8477325218325765E-6</v>
      </c>
      <c r="H1656" s="2">
        <f t="shared" si="229"/>
        <v>4139.306874231539</v>
      </c>
      <c r="I1656" s="2">
        <f t="shared" si="230"/>
        <v>99.975847200935178</v>
      </c>
    </row>
    <row r="1657" spans="1:9" ht="13.5" x14ac:dyDescent="0.25">
      <c r="A1657" s="3">
        <f>TITRES_STAT!B1660</f>
        <v>44428</v>
      </c>
      <c r="B1657" s="6">
        <f>TITRES_STAT!D1660</f>
        <v>43.295000000000002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1.8632948798338995E-2</v>
      </c>
      <c r="G1657" s="2">
        <f t="shared" si="232"/>
        <v>4.5014659131302495E-6</v>
      </c>
      <c r="H1657" s="2">
        <f t="shared" si="229"/>
        <v>4139.306874231539</v>
      </c>
      <c r="I1657" s="2">
        <f t="shared" si="230"/>
        <v>99.975847200935178</v>
      </c>
    </row>
    <row r="1658" spans="1:9" ht="13.5" x14ac:dyDescent="0.25">
      <c r="A1658" s="3">
        <f>TITRES_STAT!B1661</f>
        <v>44431</v>
      </c>
      <c r="B1658" s="6">
        <f>TITRES_STAT!D1661</f>
        <v>43.295000000000002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1.7302023884171923E-2</v>
      </c>
      <c r="G1658" s="2">
        <f t="shared" si="232"/>
        <v>4.179932633620946E-6</v>
      </c>
      <c r="H1658" s="2">
        <f t="shared" si="229"/>
        <v>4139.306874231539</v>
      </c>
      <c r="I1658" s="2">
        <f t="shared" si="230"/>
        <v>99.975847200935178</v>
      </c>
    </row>
    <row r="1659" spans="1:9" ht="13.5" x14ac:dyDescent="0.25">
      <c r="A1659" s="3">
        <f>TITRES_STAT!B1662</f>
        <v>44432</v>
      </c>
      <c r="B1659" s="6">
        <f>TITRES_STAT!D1662</f>
        <v>43.295000000000002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1.6066165035302501E-2</v>
      </c>
      <c r="G1659" s="2">
        <f t="shared" si="232"/>
        <v>3.8813660169337354E-6</v>
      </c>
      <c r="H1659" s="2">
        <f t="shared" si="229"/>
        <v>4139.306874231539</v>
      </c>
      <c r="I1659" s="2">
        <f t="shared" si="230"/>
        <v>99.975847200935178</v>
      </c>
    </row>
    <row r="1660" spans="1:9" ht="13.5" x14ac:dyDescent="0.25">
      <c r="A1660" s="3">
        <f>TITRES_STAT!B1663</f>
        <v>44433</v>
      </c>
      <c r="B1660" s="6">
        <f>TITRES_STAT!D1663</f>
        <v>43.295000000000002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1.4918581818495178E-2</v>
      </c>
      <c r="G1660" s="2">
        <f t="shared" si="232"/>
        <v>3.604125587152754E-6</v>
      </c>
      <c r="H1660" s="2">
        <f t="shared" si="229"/>
        <v>4139.306874231539</v>
      </c>
      <c r="I1660" s="2">
        <f t="shared" si="230"/>
        <v>99.975847200935178</v>
      </c>
    </row>
    <row r="1661" spans="1:9" ht="13.5" x14ac:dyDescent="0.25">
      <c r="A1661" s="3">
        <f>TITRES_STAT!B1664</f>
        <v>44434</v>
      </c>
      <c r="B1661" s="6">
        <f>TITRES_STAT!D1664</f>
        <v>43.295000000000002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1.3852968831459809E-2</v>
      </c>
      <c r="G1661" s="2">
        <f t="shared" si="233"/>
        <v>3.3466880452132713E-6</v>
      </c>
      <c r="H1661" s="2">
        <f t="shared" si="229"/>
        <v>4139.30687423154</v>
      </c>
      <c r="I1661" s="2">
        <f t="shared" si="230"/>
        <v>99.975847200935178</v>
      </c>
    </row>
    <row r="1662" spans="1:9" ht="13.5" x14ac:dyDescent="0.25">
      <c r="A1662" s="3">
        <f>TITRES_STAT!B1665</f>
        <v>44435</v>
      </c>
      <c r="B1662" s="6">
        <f>TITRES_STAT!D1665</f>
        <v>43.295000000000002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1.2863471057784109E-2</v>
      </c>
      <c r="G1662" s="2">
        <f t="shared" si="233"/>
        <v>3.1076388991266093E-6</v>
      </c>
      <c r="H1662" s="2">
        <f t="shared" si="229"/>
        <v>4139.30687423154</v>
      </c>
      <c r="I1662" s="2">
        <f t="shared" si="230"/>
        <v>99.975847200935178</v>
      </c>
    </row>
    <row r="1663" spans="1:9" ht="13.5" x14ac:dyDescent="0.25">
      <c r="A1663" s="3">
        <f>TITRES_STAT!B1666</f>
        <v>44438</v>
      </c>
      <c r="B1663" s="6">
        <f>TITRES_STAT!D1666</f>
        <v>43.295000000000002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1.1944651696513816E-2</v>
      </c>
      <c r="G1663" s="2">
        <f t="shared" si="233"/>
        <v>2.8856646920461375E-6</v>
      </c>
      <c r="H1663" s="2">
        <f t="shared" si="229"/>
        <v>4139.30687423154</v>
      </c>
      <c r="I1663" s="2">
        <f t="shared" si="230"/>
        <v>99.975847200935178</v>
      </c>
    </row>
    <row r="1664" spans="1:9" ht="13.5" x14ac:dyDescent="0.25">
      <c r="A1664" s="3">
        <f>TITRES_STAT!B1667</f>
        <v>44439</v>
      </c>
      <c r="B1664" s="6">
        <f>TITRES_STAT!D1667</f>
        <v>43.295000000000002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1.1091462289619972E-2</v>
      </c>
      <c r="G1664" s="2">
        <f t="shared" si="233"/>
        <v>2.6795457854714131E-6</v>
      </c>
      <c r="H1664" s="2">
        <f t="shared" si="229"/>
        <v>4139.30687423154</v>
      </c>
      <c r="I1664" s="2">
        <f t="shared" si="230"/>
        <v>99.975847200935178</v>
      </c>
    </row>
    <row r="1665" spans="1:9" ht="13.5" x14ac:dyDescent="0.25">
      <c r="A1665" s="3">
        <f>TITRES_STAT!B1668</f>
        <v>44440</v>
      </c>
      <c r="B1665" s="6">
        <f>TITRES_STAT!D1668</f>
        <v>43.295000000000002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1.0299214983218546E-2</v>
      </c>
      <c r="G1665" s="2">
        <f t="shared" si="233"/>
        <v>2.4881496579377404E-6</v>
      </c>
      <c r="H1665" s="2">
        <f t="shared" si="229"/>
        <v>4139.3068742315409</v>
      </c>
      <c r="I1665" s="2">
        <f t="shared" si="230"/>
        <v>99.975847200935178</v>
      </c>
    </row>
    <row r="1666" spans="1:9" ht="13.5" x14ac:dyDescent="0.25">
      <c r="A1666" s="3">
        <f>TITRES_STAT!B1669</f>
        <v>44441</v>
      </c>
      <c r="B1666" s="6">
        <f>TITRES_STAT!D1669</f>
        <v>43.295000000000002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9.5635567701315063E-3</v>
      </c>
      <c r="G1666" s="2">
        <f t="shared" si="233"/>
        <v>2.3104246823707589E-6</v>
      </c>
      <c r="H1666" s="2">
        <f t="shared" si="229"/>
        <v>4139.3068742315409</v>
      </c>
      <c r="I1666" s="2">
        <f t="shared" si="230"/>
        <v>99.975847200935178</v>
      </c>
    </row>
    <row r="1667" spans="1:9" ht="13.5" x14ac:dyDescent="0.25">
      <c r="A1667" s="3">
        <f>TITRES_STAT!B1670</f>
        <v>44442</v>
      </c>
      <c r="B1667" s="6">
        <f>TITRES_STAT!D1670</f>
        <v>43.295000000000002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8.8804455722649705E-3</v>
      </c>
      <c r="G1667" s="2">
        <f t="shared" si="233"/>
        <v>2.1453943479157046E-6</v>
      </c>
      <c r="H1667" s="2">
        <f t="shared" si="229"/>
        <v>4139.3068742315409</v>
      </c>
      <c r="I1667" s="2">
        <f t="shared" si="230"/>
        <v>99.975847200935178</v>
      </c>
    </row>
    <row r="1668" spans="1:9" ht="13.5" x14ac:dyDescent="0.25">
      <c r="A1668" s="3">
        <f>TITRES_STAT!B1671</f>
        <v>44445</v>
      </c>
      <c r="B1668" s="6">
        <f>TITRES_STAT!D1671</f>
        <v>43.295000000000002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8.2461280313889003E-3</v>
      </c>
      <c r="G1668" s="2">
        <f t="shared" si="233"/>
        <v>1.9921518944931544E-6</v>
      </c>
      <c r="H1668" s="2">
        <f t="shared" si="229"/>
        <v>4139.30687423154</v>
      </c>
      <c r="I1668" s="2">
        <f t="shared" si="230"/>
        <v>99.975847200935178</v>
      </c>
    </row>
    <row r="1669" spans="1:9" ht="13.5" x14ac:dyDescent="0.25">
      <c r="A1669" s="3">
        <f>TITRES_STAT!B1672</f>
        <v>44446</v>
      </c>
      <c r="B1669" s="6">
        <f>TITRES_STAT!D1672</f>
        <v>43.295000000000002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7.6571188862896928E-3</v>
      </c>
      <c r="G1669" s="2">
        <f t="shared" si="233"/>
        <v>1.8498553306007861E-6</v>
      </c>
      <c r="H1669" s="2">
        <f t="shared" si="229"/>
        <v>4139.3068742315409</v>
      </c>
      <c r="I1669" s="2">
        <f t="shared" si="230"/>
        <v>99.975847200935178</v>
      </c>
    </row>
    <row r="1670" spans="1:9" ht="13.5" x14ac:dyDescent="0.25">
      <c r="A1670" s="3">
        <f>TITRES_STAT!B1673</f>
        <v>44447</v>
      </c>
      <c r="B1670" s="6">
        <f>TITRES_STAT!D1673</f>
        <v>43.295000000000002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7.1101818229832858E-3</v>
      </c>
      <c r="G1670" s="2">
        <f t="shared" si="233"/>
        <v>1.7177228069864442E-6</v>
      </c>
      <c r="H1670" s="2">
        <f t="shared" si="229"/>
        <v>4139.30687423154</v>
      </c>
      <c r="I1670" s="2">
        <f t="shared" si="230"/>
        <v>99.975847200935178</v>
      </c>
    </row>
    <row r="1671" spans="1:9" ht="13.5" x14ac:dyDescent="0.25">
      <c r="A1671" s="3">
        <f>TITRES_STAT!B1674</f>
        <v>44448</v>
      </c>
      <c r="B1671" s="6">
        <f>TITRES_STAT!D1674</f>
        <v>43.295000000000002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6.6023116927701941E-3</v>
      </c>
      <c r="G1671" s="2">
        <f t="shared" si="233"/>
        <v>1.5950283207731268E-6</v>
      </c>
      <c r="H1671" s="2">
        <f t="shared" si="229"/>
        <v>4139.30687423154</v>
      </c>
      <c r="I1671" s="2">
        <f t="shared" si="230"/>
        <v>99.975847200935178</v>
      </c>
    </row>
    <row r="1672" spans="1:9" ht="13.5" x14ac:dyDescent="0.25">
      <c r="A1672" s="3">
        <f>TITRES_STAT!B1675</f>
        <v>44449</v>
      </c>
      <c r="B1672" s="6">
        <f>TITRES_STAT!D1675</f>
        <v>43.295000000000002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6.1307180004294666E-3</v>
      </c>
      <c r="G1672" s="2">
        <f t="shared" si="233"/>
        <v>1.4810977264321891E-6</v>
      </c>
      <c r="H1672" s="2">
        <f t="shared" si="229"/>
        <v>4139.3068742315409</v>
      </c>
      <c r="I1672" s="2">
        <f t="shared" si="230"/>
        <v>99.975847200935178</v>
      </c>
    </row>
    <row r="1673" spans="1:9" ht="13.5" x14ac:dyDescent="0.25">
      <c r="A1673" s="3">
        <f>TITRES_STAT!B1676</f>
        <v>44452</v>
      </c>
      <c r="B1673" s="6">
        <f>TITRES_STAT!D1676</f>
        <v>43.295000000000002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5.6928095718273624E-3</v>
      </c>
      <c r="G1673" s="2">
        <f t="shared" si="233"/>
        <v>1.3753050316870328E-6</v>
      </c>
      <c r="H1673" s="2">
        <f t="shared" si="229"/>
        <v>4139.3068742315409</v>
      </c>
      <c r="I1673" s="2">
        <f t="shared" si="230"/>
        <v>99.975847200935178</v>
      </c>
    </row>
    <row r="1674" spans="1:9" ht="13.5" x14ac:dyDescent="0.25">
      <c r="A1674" s="3">
        <f>TITRES_STAT!B1677</f>
        <v>44453</v>
      </c>
      <c r="B1674" s="6">
        <f>TITRES_STAT!D1677</f>
        <v>43.295000000000002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5.2861803166968369E-3</v>
      </c>
      <c r="G1674" s="2">
        <f t="shared" si="233"/>
        <v>1.2770689579951017E-6</v>
      </c>
      <c r="H1674" s="2">
        <f t="shared" si="229"/>
        <v>4139.3068742315418</v>
      </c>
      <c r="I1674" s="2">
        <f t="shared" si="230"/>
        <v>99.975847200935178</v>
      </c>
    </row>
    <row r="1675" spans="1:9" ht="13.5" x14ac:dyDescent="0.25">
      <c r="A1675" s="3">
        <f>TITRES_STAT!B1678</f>
        <v>44454</v>
      </c>
      <c r="B1675" s="6">
        <f>TITRES_STAT!D1678</f>
        <v>43.295000000000002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4.9085960083613484E-3</v>
      </c>
      <c r="G1675" s="2">
        <f t="shared" si="233"/>
        <v>1.1858497467097371E-6</v>
      </c>
      <c r="H1675" s="2">
        <f t="shared" si="229"/>
        <v>4139.3068742315427</v>
      </c>
      <c r="I1675" s="2">
        <f t="shared" si="230"/>
        <v>99.975847200935178</v>
      </c>
    </row>
    <row r="1676" spans="1:9" ht="13.5" x14ac:dyDescent="0.25">
      <c r="A1676" s="3">
        <f>TITRES_STAT!B1679</f>
        <v>44455</v>
      </c>
      <c r="B1676" s="6">
        <f>TITRES_STAT!D1679</f>
        <v>43.295000000000002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4.5579820077641092E-3</v>
      </c>
      <c r="G1676" s="2">
        <f t="shared" si="233"/>
        <v>1.1011461933733273E-6</v>
      </c>
      <c r="H1676" s="2">
        <f t="shared" si="229"/>
        <v>4139.3068742315427</v>
      </c>
      <c r="I1676" s="2">
        <f t="shared" si="230"/>
        <v>99.975847200935178</v>
      </c>
    </row>
    <row r="1677" spans="1:9" ht="13.5" x14ac:dyDescent="0.25">
      <c r="A1677" s="3">
        <f>TITRES_STAT!B1680</f>
        <v>44456</v>
      </c>
      <c r="B1677" s="6">
        <f>TITRES_STAT!D1680</f>
        <v>43.295000000000002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4.2324118643523876E-3</v>
      </c>
      <c r="G1677" s="2">
        <f t="shared" si="237"/>
        <v>1.022492893846661E-6</v>
      </c>
      <c r="H1677" s="2">
        <f t="shared" si="229"/>
        <v>4139.3068742315436</v>
      </c>
      <c r="I1677" s="2">
        <f t="shared" si="230"/>
        <v>99.975847200935178</v>
      </c>
    </row>
    <row r="1678" spans="1:9" ht="13.5" x14ac:dyDescent="0.25">
      <c r="A1678" s="3">
        <f>TITRES_STAT!B1681</f>
        <v>44459</v>
      </c>
      <c r="B1678" s="6">
        <f>TITRES_STAT!D1681</f>
        <v>43.295000000000002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3.9300967311843597E-3</v>
      </c>
      <c r="G1678" s="2">
        <f t="shared" si="237"/>
        <v>9.4945768714332815E-7</v>
      </c>
      <c r="H1678" s="2">
        <f t="shared" si="229"/>
        <v>4139.3068742315427</v>
      </c>
      <c r="I1678" s="2">
        <f t="shared" si="230"/>
        <v>99.975847200935178</v>
      </c>
    </row>
    <row r="1679" spans="1:9" ht="13.5" x14ac:dyDescent="0.25">
      <c r="A1679" s="3">
        <f>TITRES_STAT!B1682</f>
        <v>44460</v>
      </c>
      <c r="B1679" s="6">
        <f>TITRES_STAT!D1682</f>
        <v>43.295000000000002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3.6493755360997625E-3</v>
      </c>
      <c r="G1679" s="2">
        <f t="shared" si="237"/>
        <v>8.8163928091880473E-7</v>
      </c>
      <c r="H1679" s="2">
        <f t="shared" si="229"/>
        <v>4139.3068742315427</v>
      </c>
      <c r="I1679" s="2">
        <f t="shared" si="230"/>
        <v>99.975847200935178</v>
      </c>
    </row>
    <row r="1680" spans="1:9" ht="13.5" x14ac:dyDescent="0.25">
      <c r="A1680" s="3">
        <f>TITRES_STAT!B1683</f>
        <v>44461</v>
      </c>
      <c r="B1680" s="6">
        <f>TITRES_STAT!D1683</f>
        <v>43.295000000000002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3.3887058549497795E-3</v>
      </c>
      <c r="G1680" s="2">
        <f t="shared" si="237"/>
        <v>8.186650465674615E-7</v>
      </c>
      <c r="H1680" s="2">
        <f t="shared" si="229"/>
        <v>4139.3068742315427</v>
      </c>
      <c r="I1680" s="2">
        <f t="shared" si="230"/>
        <v>99.975847200935178</v>
      </c>
    </row>
    <row r="1681" spans="1:9" ht="13.5" x14ac:dyDescent="0.25">
      <c r="A1681" s="3">
        <f>TITRES_STAT!B1684</f>
        <v>44462</v>
      </c>
      <c r="B1681" s="6">
        <f>TITRES_STAT!D1684</f>
        <v>43.295000000000002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3.146655436739081E-3</v>
      </c>
      <c r="G1681" s="2">
        <f t="shared" si="237"/>
        <v>7.6018897181264273E-7</v>
      </c>
      <c r="H1681" s="2">
        <f t="shared" ref="H1681:H1744" si="238">F1681/G1681</f>
        <v>4139.3068742315436</v>
      </c>
      <c r="I1681" s="2">
        <f t="shared" ref="I1681:I1744" si="239">IF(G1681=0,100,100-(100/(1+H1681)))</f>
        <v>99.975847200935178</v>
      </c>
    </row>
    <row r="1682" spans="1:9" ht="13.5" x14ac:dyDescent="0.25">
      <c r="A1682" s="3">
        <f>TITRES_STAT!B1685</f>
        <v>44463</v>
      </c>
      <c r="B1682" s="6">
        <f>TITRES_STAT!D1685</f>
        <v>43.295000000000002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2.9218943341148612E-3</v>
      </c>
      <c r="G1682" s="2">
        <f t="shared" si="237"/>
        <v>7.058897595403111E-7</v>
      </c>
      <c r="H1682" s="2">
        <f t="shared" si="238"/>
        <v>4139.3068742315436</v>
      </c>
      <c r="I1682" s="2">
        <f t="shared" si="239"/>
        <v>99.975847200935178</v>
      </c>
    </row>
    <row r="1683" spans="1:9" ht="13.5" x14ac:dyDescent="0.25">
      <c r="A1683" s="3">
        <f>TITRES_STAT!B1686</f>
        <v>44466</v>
      </c>
      <c r="B1683" s="6">
        <f>TITRES_STAT!D1686</f>
        <v>43.295000000000002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2.7131875959637993E-3</v>
      </c>
      <c r="G1683" s="2">
        <f t="shared" si="237"/>
        <v>6.5546906243028894E-7</v>
      </c>
      <c r="H1683" s="2">
        <f t="shared" si="238"/>
        <v>4139.3068742315427</v>
      </c>
      <c r="I1683" s="2">
        <f t="shared" si="239"/>
        <v>99.975847200935178</v>
      </c>
    </row>
    <row r="1684" spans="1:9" ht="13.5" x14ac:dyDescent="0.25">
      <c r="A1684" s="3">
        <f>TITRES_STAT!B1687</f>
        <v>44467</v>
      </c>
      <c r="B1684" s="6">
        <f>TITRES_STAT!D1687</f>
        <v>43.295000000000002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2.5193884819663848E-3</v>
      </c>
      <c r="G1684" s="2">
        <f t="shared" si="237"/>
        <v>6.0864984368526834E-7</v>
      </c>
      <c r="H1684" s="2">
        <f t="shared" si="238"/>
        <v>4139.3068742315418</v>
      </c>
      <c r="I1684" s="2">
        <f t="shared" si="239"/>
        <v>99.975847200935178</v>
      </c>
    </row>
    <row r="1685" spans="1:9" ht="13.5" x14ac:dyDescent="0.25">
      <c r="A1685" s="3">
        <f>TITRES_STAT!B1688</f>
        <v>44468</v>
      </c>
      <c r="B1685" s="6">
        <f>TITRES_STAT!D1688</f>
        <v>43.295000000000002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2.3394321618259288E-3</v>
      </c>
      <c r="G1685" s="2">
        <f t="shared" si="237"/>
        <v>5.6517485485060632E-7</v>
      </c>
      <c r="H1685" s="2">
        <f t="shared" si="238"/>
        <v>4139.3068742315418</v>
      </c>
      <c r="I1685" s="2">
        <f t="shared" si="239"/>
        <v>99.975847200935178</v>
      </c>
    </row>
    <row r="1686" spans="1:9" ht="13.5" x14ac:dyDescent="0.25">
      <c r="A1686" s="3">
        <f>TITRES_STAT!B1689</f>
        <v>44469</v>
      </c>
      <c r="B1686" s="6">
        <f>TITRES_STAT!D1689</f>
        <v>43.295000000000002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2.172329864552648E-3</v>
      </c>
      <c r="G1686" s="2">
        <f t="shared" si="237"/>
        <v>5.2480522236127726E-7</v>
      </c>
      <c r="H1686" s="2">
        <f t="shared" si="238"/>
        <v>4139.3068742315418</v>
      </c>
      <c r="I1686" s="2">
        <f t="shared" si="239"/>
        <v>99.975847200935178</v>
      </c>
    </row>
    <row r="1687" spans="1:9" ht="13.5" x14ac:dyDescent="0.25">
      <c r="A1687" s="3">
        <f>TITRES_STAT!B1690</f>
        <v>44470</v>
      </c>
      <c r="B1687" s="6">
        <f>TITRES_STAT!D1690</f>
        <v>43.295000000000002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2.0171634456560305E-3</v>
      </c>
      <c r="G1687" s="2">
        <f t="shared" si="237"/>
        <v>4.8731913504975751E-7</v>
      </c>
      <c r="H1687" s="2">
        <f t="shared" si="238"/>
        <v>4139.3068742315418</v>
      </c>
      <c r="I1687" s="2">
        <f t="shared" si="239"/>
        <v>99.975847200935178</v>
      </c>
    </row>
    <row r="1688" spans="1:9" ht="13.5" x14ac:dyDescent="0.25">
      <c r="A1688" s="3">
        <f>TITRES_STAT!B1691</f>
        <v>44473</v>
      </c>
      <c r="B1688" s="6">
        <f>TITRES_STAT!D1691</f>
        <v>43.295000000000002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1.8730803423948855E-3</v>
      </c>
      <c r="G1688" s="2">
        <f t="shared" si="237"/>
        <v>4.5251062540334625E-7</v>
      </c>
      <c r="H1688" s="2">
        <f t="shared" si="238"/>
        <v>4139.3068742315427</v>
      </c>
      <c r="I1688" s="2">
        <f t="shared" si="239"/>
        <v>99.975847200935178</v>
      </c>
    </row>
    <row r="1689" spans="1:9" ht="13.5" x14ac:dyDescent="0.25">
      <c r="A1689" s="3">
        <f>TITRES_STAT!B1692</f>
        <v>44474</v>
      </c>
      <c r="B1689" s="6">
        <f>TITRES_STAT!D1692</f>
        <v>43.295000000000002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1.7392888893666793E-3</v>
      </c>
      <c r="G1689" s="2">
        <f t="shared" si="237"/>
        <v>4.2018843787453579E-7</v>
      </c>
      <c r="H1689" s="2">
        <f t="shared" si="238"/>
        <v>4139.3068742315427</v>
      </c>
      <c r="I1689" s="2">
        <f t="shared" si="239"/>
        <v>99.975847200935178</v>
      </c>
    </row>
    <row r="1690" spans="1:9" ht="13.5" x14ac:dyDescent="0.25">
      <c r="A1690" s="3">
        <f>TITRES_STAT!B1693</f>
        <v>44475</v>
      </c>
      <c r="B1690" s="6">
        <f>TITRES_STAT!D1693</f>
        <v>43.295000000000002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1.6150539686976308E-3</v>
      </c>
      <c r="G1690" s="2">
        <f t="shared" si="237"/>
        <v>3.901749780263547E-7</v>
      </c>
      <c r="H1690" s="2">
        <f t="shared" si="238"/>
        <v>4139.3068742315418</v>
      </c>
      <c r="I1690" s="2">
        <f t="shared" si="239"/>
        <v>99.975847200935178</v>
      </c>
    </row>
    <row r="1691" spans="1:9" ht="13.5" x14ac:dyDescent="0.25">
      <c r="A1691" s="3">
        <f>TITRES_STAT!B1694</f>
        <v>44476</v>
      </c>
      <c r="B1691" s="6">
        <f>TITRES_STAT!D1694</f>
        <v>43.295000000000002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1.4996929709335143E-3</v>
      </c>
      <c r="G1691" s="2">
        <f t="shared" si="237"/>
        <v>3.6230533673875793E-7</v>
      </c>
      <c r="H1691" s="2">
        <f t="shared" si="238"/>
        <v>4139.3068742315418</v>
      </c>
      <c r="I1691" s="2">
        <f t="shared" si="239"/>
        <v>99.975847200935178</v>
      </c>
    </row>
    <row r="1692" spans="1:9" ht="13.5" x14ac:dyDescent="0.25">
      <c r="A1692" s="3">
        <f>TITRES_STAT!B1695</f>
        <v>44477</v>
      </c>
      <c r="B1692" s="6">
        <f>TITRES_STAT!D1695</f>
        <v>43.295000000000002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1.3925720444382633E-3</v>
      </c>
      <c r="G1692" s="2">
        <f t="shared" si="237"/>
        <v>3.3642638411456096E-7</v>
      </c>
      <c r="H1692" s="2">
        <f t="shared" si="238"/>
        <v>4139.3068742315418</v>
      </c>
      <c r="I1692" s="2">
        <f t="shared" si="239"/>
        <v>99.975847200935178</v>
      </c>
    </row>
    <row r="1693" spans="1:9" ht="13.5" x14ac:dyDescent="0.25">
      <c r="A1693" s="3">
        <f>TITRES_STAT!B1696</f>
        <v>44480</v>
      </c>
      <c r="B1693" s="6">
        <f>TITRES_STAT!D1696</f>
        <v>43.295000000000002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1.293102612692673E-3</v>
      </c>
      <c r="G1693" s="2">
        <f t="shared" si="240"/>
        <v>3.1239592810637798E-7</v>
      </c>
      <c r="H1693" s="2">
        <f t="shared" si="238"/>
        <v>4139.3068742315418</v>
      </c>
      <c r="I1693" s="2">
        <f t="shared" si="239"/>
        <v>99.975847200935178</v>
      </c>
    </row>
    <row r="1694" spans="1:9" ht="13.5" x14ac:dyDescent="0.25">
      <c r="A1694" s="3">
        <f>TITRES_STAT!B1697</f>
        <v>44481</v>
      </c>
      <c r="B1694" s="6">
        <f>TITRES_STAT!D1697</f>
        <v>43.295000000000002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1.2007381403574822E-3</v>
      </c>
      <c r="G1694" s="2">
        <f t="shared" si="240"/>
        <v>2.9008193324163673E-7</v>
      </c>
      <c r="H1694" s="2">
        <f t="shared" si="238"/>
        <v>4139.3068742315418</v>
      </c>
      <c r="I1694" s="2">
        <f t="shared" si="239"/>
        <v>99.975847200935178</v>
      </c>
    </row>
    <row r="1695" spans="1:9" ht="13.5" x14ac:dyDescent="0.25">
      <c r="A1695" s="3">
        <f>TITRES_STAT!B1698</f>
        <v>44482</v>
      </c>
      <c r="B1695" s="6">
        <f>TITRES_STAT!D1698</f>
        <v>43.746000000000002</v>
      </c>
      <c r="C1695" s="2">
        <f t="shared" si="234"/>
        <v>0.45100000000000051</v>
      </c>
      <c r="D1695" s="2">
        <f t="shared" si="235"/>
        <v>0.45100000000000051</v>
      </c>
      <c r="E1695" s="2">
        <f t="shared" si="236"/>
        <v>0</v>
      </c>
      <c r="F1695" s="2">
        <f t="shared" si="240"/>
        <v>3.3329256844617697E-2</v>
      </c>
      <c r="G1695" s="2">
        <f t="shared" si="240"/>
        <v>2.6936179515294839E-7</v>
      </c>
      <c r="H1695" s="2">
        <f t="shared" si="238"/>
        <v>123734.16514280636</v>
      </c>
      <c r="I1695" s="2">
        <f t="shared" si="239"/>
        <v>99.999191822309484</v>
      </c>
    </row>
    <row r="1696" spans="1:9" ht="13.5" x14ac:dyDescent="0.25">
      <c r="A1696" s="3">
        <f>TITRES_STAT!B1699</f>
        <v>44483</v>
      </c>
      <c r="B1696" s="6">
        <f>TITRES_STAT!D1699</f>
        <v>43.746000000000002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3.0948595641430716E-2</v>
      </c>
      <c r="G1696" s="2">
        <f t="shared" si="240"/>
        <v>2.501216669277378E-7</v>
      </c>
      <c r="H1696" s="2">
        <f t="shared" si="238"/>
        <v>123734.16514280636</v>
      </c>
      <c r="I1696" s="2">
        <f t="shared" si="239"/>
        <v>99.999191822309484</v>
      </c>
    </row>
    <row r="1697" spans="1:9" ht="13.5" x14ac:dyDescent="0.25">
      <c r="A1697" s="3">
        <f>TITRES_STAT!B1700</f>
        <v>44488</v>
      </c>
      <c r="B1697" s="6">
        <f>TITRES_STAT!D1700</f>
        <v>43.746000000000002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2.8737981667042809E-2</v>
      </c>
      <c r="G1697" s="2">
        <f t="shared" si="240"/>
        <v>2.3225583357575653E-7</v>
      </c>
      <c r="H1697" s="2">
        <f t="shared" si="238"/>
        <v>123734.16514280636</v>
      </c>
      <c r="I1697" s="2">
        <f t="shared" si="239"/>
        <v>99.999191822309484</v>
      </c>
    </row>
    <row r="1698" spans="1:9" ht="13.5" x14ac:dyDescent="0.25">
      <c r="A1698" s="3">
        <f>TITRES_STAT!B1701</f>
        <v>44489</v>
      </c>
      <c r="B1698" s="6">
        <f>TITRES_STAT!D1701</f>
        <v>43.746000000000002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2.6685268690825464E-2</v>
      </c>
      <c r="G1698" s="2">
        <f t="shared" si="240"/>
        <v>2.1566613117748823E-7</v>
      </c>
      <c r="H1698" s="2">
        <f t="shared" si="238"/>
        <v>123734.16514280635</v>
      </c>
      <c r="I1698" s="2">
        <f t="shared" si="239"/>
        <v>99.999191822309484</v>
      </c>
    </row>
    <row r="1699" spans="1:9" ht="13.5" x14ac:dyDescent="0.25">
      <c r="A1699" s="3">
        <f>TITRES_STAT!B1702</f>
        <v>44490</v>
      </c>
      <c r="B1699" s="6">
        <f>TITRES_STAT!D1702</f>
        <v>43.746000000000002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2.4779178070052216E-2</v>
      </c>
      <c r="G1699" s="2">
        <f t="shared" si="240"/>
        <v>2.0026140752195337E-7</v>
      </c>
      <c r="H1699" s="2">
        <f t="shared" si="238"/>
        <v>123734.16514280633</v>
      </c>
      <c r="I1699" s="2">
        <f t="shared" si="239"/>
        <v>99.999191822309484</v>
      </c>
    </row>
    <row r="1700" spans="1:9" ht="13.5" x14ac:dyDescent="0.25">
      <c r="A1700" s="3">
        <f>TITRES_STAT!B1703</f>
        <v>44491</v>
      </c>
      <c r="B1700" s="6">
        <f>TITRES_STAT!D1703</f>
        <v>43.746000000000002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2.30092367793342E-2</v>
      </c>
      <c r="G1700" s="2">
        <f t="shared" si="240"/>
        <v>1.8595702127038528E-7</v>
      </c>
      <c r="H1700" s="2">
        <f t="shared" si="238"/>
        <v>123734.16514280632</v>
      </c>
      <c r="I1700" s="2">
        <f t="shared" si="239"/>
        <v>99.999191822309484</v>
      </c>
    </row>
    <row r="1701" spans="1:9" ht="13.5" x14ac:dyDescent="0.25">
      <c r="A1701" s="3">
        <f>TITRES_STAT!B1704</f>
        <v>44494</v>
      </c>
      <c r="B1701" s="6">
        <f>TITRES_STAT!D1704</f>
        <v>43.746000000000002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2.1365719866524614E-2</v>
      </c>
      <c r="G1701" s="2">
        <f t="shared" si="240"/>
        <v>1.7267437689392918E-7</v>
      </c>
      <c r="H1701" s="2">
        <f t="shared" si="238"/>
        <v>123734.16514280633</v>
      </c>
      <c r="I1701" s="2">
        <f t="shared" si="239"/>
        <v>99.999191822309484</v>
      </c>
    </row>
    <row r="1702" spans="1:9" ht="13.5" x14ac:dyDescent="0.25">
      <c r="A1702" s="3">
        <f>TITRES_STAT!B1705</f>
        <v>44495</v>
      </c>
      <c r="B1702" s="6">
        <f>TITRES_STAT!D1705</f>
        <v>43.746000000000002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1.9839597018915713E-2</v>
      </c>
      <c r="G1702" s="2">
        <f t="shared" si="240"/>
        <v>1.603404928300771E-7</v>
      </c>
      <c r="H1702" s="2">
        <f t="shared" si="238"/>
        <v>123734.16514280632</v>
      </c>
      <c r="I1702" s="2">
        <f t="shared" si="239"/>
        <v>99.999191822309484</v>
      </c>
    </row>
    <row r="1703" spans="1:9" ht="13.5" x14ac:dyDescent="0.25">
      <c r="A1703" s="3">
        <f>TITRES_STAT!B1706</f>
        <v>44496</v>
      </c>
      <c r="B1703" s="6">
        <f>TITRES_STAT!D1706</f>
        <v>43.746000000000002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1.8422482946136021E-2</v>
      </c>
      <c r="G1703" s="2">
        <f t="shared" si="240"/>
        <v>1.4888760048507158E-7</v>
      </c>
      <c r="H1703" s="2">
        <f t="shared" si="238"/>
        <v>123734.16514280633</v>
      </c>
      <c r="I1703" s="2">
        <f t="shared" si="239"/>
        <v>99.999191822309484</v>
      </c>
    </row>
    <row r="1704" spans="1:9" ht="13.5" x14ac:dyDescent="0.25">
      <c r="A1704" s="3">
        <f>TITRES_STAT!B1707</f>
        <v>44497</v>
      </c>
      <c r="B1704" s="6">
        <f>TITRES_STAT!D1707</f>
        <v>43.746000000000002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1.7106591307126304E-2</v>
      </c>
      <c r="G1704" s="2">
        <f t="shared" si="240"/>
        <v>1.3825277187899502E-7</v>
      </c>
      <c r="H1704" s="2">
        <f t="shared" si="238"/>
        <v>123734.16514280635</v>
      </c>
      <c r="I1704" s="2">
        <f t="shared" si="239"/>
        <v>99.999191822309484</v>
      </c>
    </row>
    <row r="1705" spans="1:9" ht="13.5" x14ac:dyDescent="0.25">
      <c r="A1705" s="3">
        <f>TITRES_STAT!B1708</f>
        <v>44498</v>
      </c>
      <c r="B1705" s="6">
        <f>TITRES_STAT!D1708</f>
        <v>43.746000000000002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1.5884691928045855E-2</v>
      </c>
      <c r="G1705" s="2">
        <f t="shared" si="240"/>
        <v>1.2837757388763825E-7</v>
      </c>
      <c r="H1705" s="2">
        <f t="shared" si="238"/>
        <v>123734.16514280635</v>
      </c>
      <c r="I1705" s="2">
        <f t="shared" si="239"/>
        <v>99.999191822309484</v>
      </c>
    </row>
    <row r="1706" spans="1:9" ht="13.5" x14ac:dyDescent="0.25">
      <c r="A1706" s="3">
        <f>TITRES_STAT!B1709</f>
        <v>44501</v>
      </c>
      <c r="B1706" s="6">
        <f>TITRES_STAT!D1709</f>
        <v>43.746000000000002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1.475007107604258E-2</v>
      </c>
      <c r="G1706" s="2">
        <f t="shared" si="240"/>
        <v>1.1920774718137837E-7</v>
      </c>
      <c r="H1706" s="2">
        <f t="shared" si="238"/>
        <v>123734.16514280636</v>
      </c>
      <c r="I1706" s="2">
        <f t="shared" si="239"/>
        <v>99.999191822309484</v>
      </c>
    </row>
    <row r="1707" spans="1:9" ht="13.5" x14ac:dyDescent="0.25">
      <c r="A1707" s="3">
        <f>TITRES_STAT!B1710</f>
        <v>44502</v>
      </c>
      <c r="B1707" s="6">
        <f>TITRES_STAT!D1710</f>
        <v>43.746000000000002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1.3696494570610966E-2</v>
      </c>
      <c r="G1707" s="2">
        <f t="shared" si="240"/>
        <v>1.106929080969942E-7</v>
      </c>
      <c r="H1707" s="2">
        <f t="shared" si="238"/>
        <v>123734.16514280635</v>
      </c>
      <c r="I1707" s="2">
        <f t="shared" si="239"/>
        <v>99.999191822309484</v>
      </c>
    </row>
    <row r="1708" spans="1:9" ht="13.5" x14ac:dyDescent="0.25">
      <c r="A1708" s="3">
        <f>TITRES_STAT!B1711</f>
        <v>44503</v>
      </c>
      <c r="B1708" s="6">
        <f>TITRES_STAT!D1711</f>
        <v>43.746000000000002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1.2718173529853039E-2</v>
      </c>
      <c r="G1708" s="2">
        <f t="shared" si="240"/>
        <v>1.0278627180435176E-7</v>
      </c>
      <c r="H1708" s="2">
        <f t="shared" si="238"/>
        <v>123734.16514280633</v>
      </c>
      <c r="I1708" s="2">
        <f t="shared" si="239"/>
        <v>99.999191822309484</v>
      </c>
    </row>
    <row r="1709" spans="1:9" ht="13.5" x14ac:dyDescent="0.25">
      <c r="A1709" s="3">
        <f>TITRES_STAT!B1712</f>
        <v>44504</v>
      </c>
      <c r="B1709" s="6">
        <f>TITRES_STAT!D1712</f>
        <v>43.746000000000002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1.1809732563434965E-2</v>
      </c>
      <c r="G1709" s="2">
        <f t="shared" si="241"/>
        <v>9.5444395246898068E-8</v>
      </c>
      <c r="H1709" s="2">
        <f t="shared" si="238"/>
        <v>123734.16514280633</v>
      </c>
      <c r="I1709" s="2">
        <f t="shared" si="239"/>
        <v>99.999191822309484</v>
      </c>
    </row>
    <row r="1710" spans="1:9" ht="13.5" x14ac:dyDescent="0.25">
      <c r="A1710" s="3">
        <f>TITRES_STAT!B1713</f>
        <v>44505</v>
      </c>
      <c r="B1710" s="6">
        <f>TITRES_STAT!D1713</f>
        <v>43.746000000000002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1.0966180237475325E-2</v>
      </c>
      <c r="G1710" s="2">
        <f t="shared" si="241"/>
        <v>8.8626938443548211E-8</v>
      </c>
      <c r="H1710" s="2">
        <f t="shared" si="238"/>
        <v>123734.16514280632</v>
      </c>
      <c r="I1710" s="2">
        <f t="shared" si="239"/>
        <v>99.999191822309484</v>
      </c>
    </row>
    <row r="1711" spans="1:9" ht="13.5" x14ac:dyDescent="0.25">
      <c r="A1711" s="3">
        <f>TITRES_STAT!B1714</f>
        <v>44508</v>
      </c>
      <c r="B1711" s="6">
        <f>TITRES_STAT!D1714</f>
        <v>43.746000000000002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1.018288164908423E-2</v>
      </c>
      <c r="G1711" s="2">
        <f t="shared" si="241"/>
        <v>8.2296442840437618E-8</v>
      </c>
      <c r="H1711" s="2">
        <f t="shared" si="238"/>
        <v>123734.16514280633</v>
      </c>
      <c r="I1711" s="2">
        <f t="shared" si="239"/>
        <v>99.999191822309484</v>
      </c>
    </row>
    <row r="1712" spans="1:9" ht="13.5" x14ac:dyDescent="0.25">
      <c r="A1712" s="3">
        <f>TITRES_STAT!B1715</f>
        <v>44509</v>
      </c>
      <c r="B1712" s="6">
        <f>TITRES_STAT!D1715</f>
        <v>44.197000000000003</v>
      </c>
      <c r="C1712" s="2">
        <f t="shared" si="234"/>
        <v>0.45100000000000051</v>
      </c>
      <c r="D1712" s="2">
        <f t="shared" si="235"/>
        <v>0.45100000000000051</v>
      </c>
      <c r="E1712" s="2">
        <f t="shared" si="236"/>
        <v>0</v>
      </c>
      <c r="F1712" s="2">
        <f t="shared" si="241"/>
        <v>4.1669818674149685E-2</v>
      </c>
      <c r="G1712" s="2">
        <f t="shared" si="241"/>
        <v>7.6418125494692063E-8</v>
      </c>
      <c r="H1712" s="2">
        <f t="shared" si="238"/>
        <v>545287.10831887694</v>
      </c>
      <c r="I1712" s="2">
        <f t="shared" si="239"/>
        <v>99.999816610708223</v>
      </c>
    </row>
    <row r="1713" spans="1:9" ht="13.5" x14ac:dyDescent="0.25">
      <c r="A1713" s="3">
        <f>TITRES_STAT!B1716</f>
        <v>44510</v>
      </c>
      <c r="B1713" s="6">
        <f>TITRES_STAT!D1716</f>
        <v>44.197000000000003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3.8693403054567567E-2</v>
      </c>
      <c r="G1713" s="2">
        <f t="shared" si="241"/>
        <v>7.0959687959356925E-8</v>
      </c>
      <c r="H1713" s="2">
        <f t="shared" si="238"/>
        <v>545287.10831887694</v>
      </c>
      <c r="I1713" s="2">
        <f t="shared" si="239"/>
        <v>99.999816610708223</v>
      </c>
    </row>
    <row r="1714" spans="1:9" ht="13.5" x14ac:dyDescent="0.25">
      <c r="A1714" s="3">
        <f>TITRES_STAT!B1717</f>
        <v>44511</v>
      </c>
      <c r="B1714" s="6">
        <f>TITRES_STAT!D1717</f>
        <v>44.197000000000003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3.592958855066989E-2</v>
      </c>
      <c r="G1714" s="2">
        <f t="shared" si="241"/>
        <v>6.5891138819402867E-8</v>
      </c>
      <c r="H1714" s="2">
        <f t="shared" si="238"/>
        <v>545287.10831887694</v>
      </c>
      <c r="I1714" s="2">
        <f t="shared" si="239"/>
        <v>99.999816610708223</v>
      </c>
    </row>
    <row r="1715" spans="1:9" ht="13.5" x14ac:dyDescent="0.25">
      <c r="A1715" s="3">
        <f>TITRES_STAT!B1718</f>
        <v>44512</v>
      </c>
      <c r="B1715" s="6">
        <f>TITRES_STAT!D1718</f>
        <v>44.197000000000003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3.3363189368479186E-2</v>
      </c>
      <c r="G1715" s="2">
        <f t="shared" si="241"/>
        <v>6.1184628903731231E-8</v>
      </c>
      <c r="H1715" s="2">
        <f t="shared" si="238"/>
        <v>545287.10831887706</v>
      </c>
      <c r="I1715" s="2">
        <f t="shared" si="239"/>
        <v>99.999816610708223</v>
      </c>
    </row>
    <row r="1716" spans="1:9" ht="13.5" x14ac:dyDescent="0.25">
      <c r="A1716" s="3">
        <f>TITRES_STAT!B1719</f>
        <v>44515</v>
      </c>
      <c r="B1716" s="6">
        <f>TITRES_STAT!D1719</f>
        <v>44.197000000000003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3.0980104413587815E-2</v>
      </c>
      <c r="G1716" s="2">
        <f t="shared" si="241"/>
        <v>5.6814298267750427E-8</v>
      </c>
      <c r="H1716" s="2">
        <f t="shared" si="238"/>
        <v>545287.10831887706</v>
      </c>
      <c r="I1716" s="2">
        <f t="shared" si="239"/>
        <v>99.999816610708223</v>
      </c>
    </row>
    <row r="1717" spans="1:9" ht="13.5" x14ac:dyDescent="0.25">
      <c r="A1717" s="3">
        <f>TITRES_STAT!B1720</f>
        <v>44516</v>
      </c>
      <c r="B1717" s="6">
        <f>TITRES_STAT!D1720</f>
        <v>44.197000000000003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2.8767239812617255E-2</v>
      </c>
      <c r="G1717" s="2">
        <f t="shared" si="241"/>
        <v>5.2756134105768259E-8</v>
      </c>
      <c r="H1717" s="2">
        <f t="shared" si="238"/>
        <v>545287.10831887694</v>
      </c>
      <c r="I1717" s="2">
        <f t="shared" si="239"/>
        <v>99.999816610708223</v>
      </c>
    </row>
    <row r="1718" spans="1:9" ht="13.5" x14ac:dyDescent="0.25">
      <c r="A1718" s="3">
        <f>TITRES_STAT!B1721</f>
        <v>44517</v>
      </c>
      <c r="B1718" s="6">
        <f>TITRES_STAT!D1721</f>
        <v>44.197000000000003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2.6712436968858881E-2</v>
      </c>
      <c r="G1718" s="2">
        <f t="shared" si="241"/>
        <v>4.8987838812499099E-8</v>
      </c>
      <c r="H1718" s="2">
        <f t="shared" si="238"/>
        <v>545287.10831887694</v>
      </c>
      <c r="I1718" s="2">
        <f t="shared" si="239"/>
        <v>99.999816610708223</v>
      </c>
    </row>
    <row r="1719" spans="1:9" ht="13.5" x14ac:dyDescent="0.25">
      <c r="A1719" s="3">
        <f>TITRES_STAT!B1722</f>
        <v>44518</v>
      </c>
      <c r="B1719" s="6">
        <f>TITRES_STAT!D1722</f>
        <v>44.197000000000003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2.4804405756797532E-2</v>
      </c>
      <c r="G1719" s="2">
        <f t="shared" si="241"/>
        <v>4.5488707468749165E-8</v>
      </c>
      <c r="H1719" s="2">
        <f t="shared" si="238"/>
        <v>545287.10831887694</v>
      </c>
      <c r="I1719" s="2">
        <f t="shared" si="239"/>
        <v>99.999816610708223</v>
      </c>
    </row>
    <row r="1720" spans="1:9" ht="13.5" x14ac:dyDescent="0.25">
      <c r="A1720" s="3">
        <f>TITRES_STAT!B1723</f>
        <v>44519</v>
      </c>
      <c r="B1720" s="6">
        <f>TITRES_STAT!D1723</f>
        <v>44.197000000000003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2.3032662488454852E-2</v>
      </c>
      <c r="G1720" s="2">
        <f t="shared" si="241"/>
        <v>4.2239514078124221E-8</v>
      </c>
      <c r="H1720" s="2">
        <f t="shared" si="238"/>
        <v>545287.10831887694</v>
      </c>
      <c r="I1720" s="2">
        <f t="shared" si="239"/>
        <v>99.999816610708223</v>
      </c>
    </row>
    <row r="1721" spans="1:9" ht="13.5" x14ac:dyDescent="0.25">
      <c r="A1721" s="3">
        <f>TITRES_STAT!B1724</f>
        <v>44522</v>
      </c>
      <c r="B1721" s="6">
        <f>TITRES_STAT!D1724</f>
        <v>44.197000000000003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2.1387472310708078E-2</v>
      </c>
      <c r="G1721" s="2">
        <f t="shared" si="241"/>
        <v>3.9222405929686778E-8</v>
      </c>
      <c r="H1721" s="2">
        <f t="shared" si="238"/>
        <v>545287.10831887706</v>
      </c>
      <c r="I1721" s="2">
        <f t="shared" si="239"/>
        <v>99.999816610708223</v>
      </c>
    </row>
    <row r="1722" spans="1:9" ht="13.5" x14ac:dyDescent="0.25">
      <c r="A1722" s="3">
        <f>TITRES_STAT!B1725</f>
        <v>44523</v>
      </c>
      <c r="B1722" s="6">
        <f>TITRES_STAT!D1725</f>
        <v>44.197000000000003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1.9859795717086074E-2</v>
      </c>
      <c r="G1722" s="2">
        <f t="shared" si="241"/>
        <v>3.6420805506137721E-8</v>
      </c>
      <c r="H1722" s="2">
        <f t="shared" si="238"/>
        <v>545287.10831887706</v>
      </c>
      <c r="I1722" s="2">
        <f t="shared" si="239"/>
        <v>99.999816610708223</v>
      </c>
    </row>
    <row r="1723" spans="1:9" ht="13.5" x14ac:dyDescent="0.25">
      <c r="A1723" s="3">
        <f>TITRES_STAT!B1726</f>
        <v>44524</v>
      </c>
      <c r="B1723" s="6">
        <f>TITRES_STAT!D1726</f>
        <v>44.197000000000003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1.8441238880151357E-2</v>
      </c>
      <c r="G1723" s="2">
        <f t="shared" si="241"/>
        <v>3.3819319398556457E-8</v>
      </c>
      <c r="H1723" s="2">
        <f t="shared" si="238"/>
        <v>545287.10831887717</v>
      </c>
      <c r="I1723" s="2">
        <f t="shared" si="239"/>
        <v>99.999816610708223</v>
      </c>
    </row>
    <row r="1724" spans="1:9" ht="13.5" x14ac:dyDescent="0.25">
      <c r="A1724" s="3">
        <f>TITRES_STAT!B1727</f>
        <v>44525</v>
      </c>
      <c r="B1724" s="6">
        <f>TITRES_STAT!D1727</f>
        <v>44.197000000000003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1.7124007531569115E-2</v>
      </c>
      <c r="G1724" s="2">
        <f t="shared" si="241"/>
        <v>3.1403653727230996E-8</v>
      </c>
      <c r="H1724" s="2">
        <f t="shared" si="238"/>
        <v>545287.10831887706</v>
      </c>
      <c r="I1724" s="2">
        <f t="shared" si="239"/>
        <v>99.999816610708223</v>
      </c>
    </row>
    <row r="1725" spans="1:9" ht="13.5" x14ac:dyDescent="0.25">
      <c r="A1725" s="3">
        <f>TITRES_STAT!B1728</f>
        <v>44526</v>
      </c>
      <c r="B1725" s="6">
        <f>TITRES_STAT!D1728</f>
        <v>44.197000000000003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1.5900864136457034E-2</v>
      </c>
      <c r="G1725" s="2">
        <f t="shared" si="242"/>
        <v>2.9160535603857351E-8</v>
      </c>
      <c r="H1725" s="2">
        <f t="shared" si="238"/>
        <v>545287.10831887706</v>
      </c>
      <c r="I1725" s="2">
        <f t="shared" si="239"/>
        <v>99.999816610708223</v>
      </c>
    </row>
    <row r="1726" spans="1:9" ht="13.5" x14ac:dyDescent="0.25">
      <c r="A1726" s="3">
        <f>TITRES_STAT!B1729</f>
        <v>44529</v>
      </c>
      <c r="B1726" s="6">
        <f>TITRES_STAT!D1729</f>
        <v>44.197000000000003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1.4765088126710102E-2</v>
      </c>
      <c r="G1726" s="2">
        <f t="shared" si="242"/>
        <v>2.7077640203581825E-8</v>
      </c>
      <c r="H1726" s="2">
        <f t="shared" si="238"/>
        <v>545287.10831887706</v>
      </c>
      <c r="I1726" s="2">
        <f t="shared" si="239"/>
        <v>99.999816610708223</v>
      </c>
    </row>
    <row r="1727" spans="1:9" ht="13.5" x14ac:dyDescent="0.25">
      <c r="A1727" s="3">
        <f>TITRES_STAT!B1730</f>
        <v>44530</v>
      </c>
      <c r="B1727" s="6">
        <f>TITRES_STAT!D1730</f>
        <v>44.197000000000003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1.3710438974802236E-2</v>
      </c>
      <c r="G1727" s="2">
        <f t="shared" si="242"/>
        <v>2.5143523046183122E-8</v>
      </c>
      <c r="H1727" s="2">
        <f t="shared" si="238"/>
        <v>545287.10831887694</v>
      </c>
      <c r="I1727" s="2">
        <f t="shared" si="239"/>
        <v>99.999816610708223</v>
      </c>
    </row>
    <row r="1728" spans="1:9" ht="13.5" x14ac:dyDescent="0.25">
      <c r="A1728" s="3">
        <f>TITRES_STAT!B1731</f>
        <v>44531</v>
      </c>
      <c r="B1728" s="6">
        <f>TITRES_STAT!D1731</f>
        <v>44.197000000000003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1.2731121905173504E-2</v>
      </c>
      <c r="G1728" s="2">
        <f t="shared" si="242"/>
        <v>2.3347557114312899E-8</v>
      </c>
      <c r="H1728" s="2">
        <f t="shared" si="238"/>
        <v>545287.10831887694</v>
      </c>
      <c r="I1728" s="2">
        <f t="shared" si="239"/>
        <v>99.999816610708223</v>
      </c>
    </row>
    <row r="1729" spans="1:9" ht="13.5" x14ac:dyDescent="0.25">
      <c r="A1729" s="3">
        <f>TITRES_STAT!B1732</f>
        <v>44532</v>
      </c>
      <c r="B1729" s="6">
        <f>TITRES_STAT!D1732</f>
        <v>42.844000000000001</v>
      </c>
      <c r="C1729" s="2">
        <f t="shared" si="234"/>
        <v>-1.3530000000000015</v>
      </c>
      <c r="D1729" s="2">
        <f t="shared" si="235"/>
        <v>0</v>
      </c>
      <c r="E1729" s="2">
        <f t="shared" si="236"/>
        <v>1.3530000000000015</v>
      </c>
      <c r="F1729" s="2">
        <f t="shared" si="242"/>
        <v>1.1821756054803968E-2</v>
      </c>
      <c r="G1729" s="2">
        <f t="shared" si="242"/>
        <v>9.6642878822731718E-2</v>
      </c>
      <c r="H1729" s="2">
        <f t="shared" si="238"/>
        <v>0.12232412981496708</v>
      </c>
      <c r="I1729" s="2">
        <f t="shared" si="239"/>
        <v>10.89918024262154</v>
      </c>
    </row>
    <row r="1730" spans="1:9" ht="13.5" x14ac:dyDescent="0.25">
      <c r="A1730" s="3">
        <f>TITRES_STAT!B1733</f>
        <v>44533</v>
      </c>
      <c r="B1730" s="6">
        <f>TITRES_STAT!D1733</f>
        <v>42.844000000000001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1.0977344908032257E-2</v>
      </c>
      <c r="G1730" s="2">
        <f t="shared" si="242"/>
        <v>8.9739816049679441E-2</v>
      </c>
      <c r="H1730" s="2">
        <f t="shared" si="238"/>
        <v>0.12232412981496711</v>
      </c>
      <c r="I1730" s="2">
        <f t="shared" si="239"/>
        <v>10.89918024262154</v>
      </c>
    </row>
    <row r="1731" spans="1:9" ht="13.5" x14ac:dyDescent="0.25">
      <c r="A1731" s="3">
        <f>TITRES_STAT!B1734</f>
        <v>44536</v>
      </c>
      <c r="B1731" s="6">
        <f>TITRES_STAT!D1734</f>
        <v>42.844000000000001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1.019324884317281E-2</v>
      </c>
      <c r="G1731" s="2">
        <f t="shared" si="242"/>
        <v>8.3329829188988042E-2</v>
      </c>
      <c r="H1731" s="2">
        <f t="shared" si="238"/>
        <v>0.12232412981496713</v>
      </c>
      <c r="I1731" s="2">
        <f t="shared" si="239"/>
        <v>10.89918024262154</v>
      </c>
    </row>
    <row r="1732" spans="1:9" ht="13.5" x14ac:dyDescent="0.25">
      <c r="A1732" s="3">
        <f>TITRES_STAT!B1735</f>
        <v>44537</v>
      </c>
      <c r="B1732" s="6">
        <f>TITRES_STAT!D1735</f>
        <v>42.844000000000001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9.4651596400890381E-3</v>
      </c>
      <c r="G1732" s="2">
        <f t="shared" si="242"/>
        <v>7.7377698532631753E-2</v>
      </c>
      <c r="H1732" s="2">
        <f t="shared" si="238"/>
        <v>0.12232412981496713</v>
      </c>
      <c r="I1732" s="2">
        <f t="shared" si="239"/>
        <v>10.89918024262154</v>
      </c>
    </row>
    <row r="1733" spans="1:9" ht="13.5" x14ac:dyDescent="0.25">
      <c r="A1733" s="3">
        <f>TITRES_STAT!B1736</f>
        <v>44538</v>
      </c>
      <c r="B1733" s="6">
        <f>TITRES_STAT!D1736</f>
        <v>42.844000000000001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8.7890768086541071E-3</v>
      </c>
      <c r="G1733" s="2">
        <f t="shared" si="242"/>
        <v>7.18507200660152E-2</v>
      </c>
      <c r="H1733" s="2">
        <f t="shared" si="238"/>
        <v>0.12232412981496713</v>
      </c>
      <c r="I1733" s="2">
        <f t="shared" si="239"/>
        <v>10.89918024262154</v>
      </c>
    </row>
    <row r="1734" spans="1:9" ht="13.5" x14ac:dyDescent="0.25">
      <c r="A1734" s="3">
        <f>TITRES_STAT!B1737</f>
        <v>44539</v>
      </c>
      <c r="B1734" s="6">
        <f>TITRES_STAT!D1737</f>
        <v>42.844000000000001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8.1612856080359557E-3</v>
      </c>
      <c r="G1734" s="2">
        <f t="shared" si="242"/>
        <v>6.6718525775585541E-2</v>
      </c>
      <c r="H1734" s="2">
        <f t="shared" si="238"/>
        <v>0.12232412981496713</v>
      </c>
      <c r="I1734" s="2">
        <f t="shared" si="239"/>
        <v>10.89918024262154</v>
      </c>
    </row>
    <row r="1735" spans="1:9" ht="13.5" x14ac:dyDescent="0.25">
      <c r="A1735" s="3">
        <f>TITRES_STAT!B1738</f>
        <v>44540</v>
      </c>
      <c r="B1735" s="6">
        <f>TITRES_STAT!D1738</f>
        <v>42.844000000000001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7.578336636033388E-3</v>
      </c>
      <c r="G1735" s="2">
        <f t="shared" si="242"/>
        <v>6.1952916791615145E-2</v>
      </c>
      <c r="H1735" s="2">
        <f t="shared" si="238"/>
        <v>0.12232412981496713</v>
      </c>
      <c r="I1735" s="2">
        <f t="shared" si="239"/>
        <v>10.89918024262154</v>
      </c>
    </row>
    <row r="1736" spans="1:9" ht="13.5" x14ac:dyDescent="0.25">
      <c r="A1736" s="3">
        <f>TITRES_STAT!B1739</f>
        <v>44543</v>
      </c>
      <c r="B1736" s="6">
        <f>TITRES_STAT!D1739</f>
        <v>42.844000000000001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7.0370268763167172E-3</v>
      </c>
      <c r="G1736" s="2">
        <f t="shared" si="242"/>
        <v>5.7527708449356917E-2</v>
      </c>
      <c r="H1736" s="2">
        <f t="shared" si="238"/>
        <v>0.12232412981496714</v>
      </c>
      <c r="I1736" s="2">
        <f t="shared" si="239"/>
        <v>10.89918024262154</v>
      </c>
    </row>
    <row r="1737" spans="1:9" ht="13.5" x14ac:dyDescent="0.25">
      <c r="A1737" s="3">
        <f>TITRES_STAT!B1740</f>
        <v>44544</v>
      </c>
      <c r="B1737" s="6">
        <f>TITRES_STAT!D1740</f>
        <v>42.844000000000001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6.5343820994369518E-3</v>
      </c>
      <c r="G1737" s="2">
        <f t="shared" si="242"/>
        <v>5.3418586417259994E-2</v>
      </c>
      <c r="H1737" s="2">
        <f t="shared" si="238"/>
        <v>0.12232412981496714</v>
      </c>
      <c r="I1737" s="2">
        <f t="shared" si="239"/>
        <v>10.89918024262154</v>
      </c>
    </row>
    <row r="1738" spans="1:9" ht="13.5" x14ac:dyDescent="0.25">
      <c r="A1738" s="3">
        <f>TITRES_STAT!B1741</f>
        <v>44545</v>
      </c>
      <c r="B1738" s="6">
        <f>TITRES_STAT!D1741</f>
        <v>42.844000000000001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6.0676405209057413E-3</v>
      </c>
      <c r="G1738" s="2">
        <f t="shared" si="242"/>
        <v>4.9602973101741429E-2</v>
      </c>
      <c r="H1738" s="2">
        <f t="shared" si="238"/>
        <v>0.12232412981496713</v>
      </c>
      <c r="I1738" s="2">
        <f t="shared" si="239"/>
        <v>10.89918024262154</v>
      </c>
    </row>
    <row r="1739" spans="1:9" ht="13.5" x14ac:dyDescent="0.25">
      <c r="A1739" s="3">
        <f>TITRES_STAT!B1742</f>
        <v>44546</v>
      </c>
      <c r="B1739" s="6">
        <f>TITRES_STAT!D1742</f>
        <v>42.844000000000001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5.6342376265553313E-3</v>
      </c>
      <c r="G1739" s="2">
        <f t="shared" si="242"/>
        <v>4.6059903594474184E-2</v>
      </c>
      <c r="H1739" s="2">
        <f t="shared" si="238"/>
        <v>0.12232412981496713</v>
      </c>
      <c r="I1739" s="2">
        <f t="shared" si="239"/>
        <v>10.89918024262154</v>
      </c>
    </row>
    <row r="1740" spans="1:9" ht="13.5" x14ac:dyDescent="0.25">
      <c r="A1740" s="3">
        <f>TITRES_STAT!B1743</f>
        <v>44550</v>
      </c>
      <c r="B1740" s="6">
        <f>TITRES_STAT!D1743</f>
        <v>42.844000000000001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5.2317920818013789E-3</v>
      </c>
      <c r="G1740" s="2">
        <f t="shared" si="242"/>
        <v>4.2769910480583172E-2</v>
      </c>
      <c r="H1740" s="2">
        <f t="shared" si="238"/>
        <v>0.12232412981496713</v>
      </c>
      <c r="I1740" s="2">
        <f t="shared" si="239"/>
        <v>10.89918024262154</v>
      </c>
    </row>
    <row r="1741" spans="1:9" ht="13.5" x14ac:dyDescent="0.25">
      <c r="A1741" s="3">
        <f>TITRES_STAT!B1744</f>
        <v>44551</v>
      </c>
      <c r="B1741" s="6">
        <f>TITRES_STAT!D1744</f>
        <v>42.844000000000001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4.8580926473869943E-3</v>
      </c>
      <c r="G1741" s="2">
        <f t="shared" si="246"/>
        <v>3.9714916874827234E-2</v>
      </c>
      <c r="H1741" s="2">
        <f t="shared" si="238"/>
        <v>0.12232412981496711</v>
      </c>
      <c r="I1741" s="2">
        <f t="shared" si="239"/>
        <v>10.89918024262154</v>
      </c>
    </row>
    <row r="1742" spans="1:9" ht="13.5" x14ac:dyDescent="0.25">
      <c r="A1742" s="3">
        <f>TITRES_STAT!B1745</f>
        <v>44552</v>
      </c>
      <c r="B1742" s="6">
        <f>TITRES_STAT!D1745</f>
        <v>42.844000000000001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4.511086029716495E-3</v>
      </c>
      <c r="G1742" s="2">
        <f t="shared" si="246"/>
        <v>3.6878137098053862E-2</v>
      </c>
      <c r="H1742" s="2">
        <f t="shared" si="238"/>
        <v>0.12232412981496711</v>
      </c>
      <c r="I1742" s="2">
        <f t="shared" si="239"/>
        <v>10.89918024262154</v>
      </c>
    </row>
    <row r="1743" spans="1:9" ht="13.5" x14ac:dyDescent="0.25">
      <c r="A1743" s="3">
        <f>TITRES_STAT!B1746</f>
        <v>44553</v>
      </c>
      <c r="B1743" s="6">
        <f>TITRES_STAT!D1746</f>
        <v>42.844000000000001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4.1888655990224592E-3</v>
      </c>
      <c r="G1743" s="2">
        <f t="shared" si="246"/>
        <v>3.424398444819287E-2</v>
      </c>
      <c r="H1743" s="2">
        <f t="shared" si="238"/>
        <v>0.1223241298149671</v>
      </c>
      <c r="I1743" s="2">
        <f t="shared" si="239"/>
        <v>10.89918024262154</v>
      </c>
    </row>
    <row r="1744" spans="1:9" ht="13.5" x14ac:dyDescent="0.25">
      <c r="A1744" s="3">
        <f>TITRES_STAT!B1747</f>
        <v>44554</v>
      </c>
      <c r="B1744" s="6">
        <f>TITRES_STAT!D1747</f>
        <v>42.844000000000001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3.8896609133779979E-3</v>
      </c>
      <c r="G1744" s="2">
        <f t="shared" si="246"/>
        <v>3.1797985559036235E-2</v>
      </c>
      <c r="H1744" s="2">
        <f t="shared" si="238"/>
        <v>0.12232412981496711</v>
      </c>
      <c r="I1744" s="2">
        <f t="shared" si="239"/>
        <v>10.89918024262154</v>
      </c>
    </row>
    <row r="1745" spans="1:9" ht="13.5" x14ac:dyDescent="0.25">
      <c r="A1745" s="3">
        <f>TITRES_STAT!B1748</f>
        <v>44557</v>
      </c>
      <c r="B1745" s="6">
        <f>TITRES_STAT!D1748</f>
        <v>42.844000000000001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3.6118279909938553E-3</v>
      </c>
      <c r="G1745" s="2">
        <f t="shared" si="246"/>
        <v>2.9526700876247931E-2</v>
      </c>
      <c r="H1745" s="2">
        <f t="shared" ref="H1745:H1808" si="247">F1745/G1745</f>
        <v>0.12232412981496711</v>
      </c>
      <c r="I1745" s="2">
        <f t="shared" ref="I1745:I1808" si="248">IF(G1745=0,100,100-(100/(1+H1745)))</f>
        <v>10.89918024262154</v>
      </c>
    </row>
    <row r="1746" spans="1:9" ht="13.5" x14ac:dyDescent="0.25">
      <c r="A1746" s="3">
        <f>TITRES_STAT!B1749</f>
        <v>44558</v>
      </c>
      <c r="B1746" s="6">
        <f>TITRES_STAT!D1749</f>
        <v>42.844000000000001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3.3538402773514372E-3</v>
      </c>
      <c r="G1746" s="2">
        <f t="shared" si="246"/>
        <v>2.7417650813658795E-2</v>
      </c>
      <c r="H1746" s="2">
        <f t="shared" si="247"/>
        <v>0.12232412981496711</v>
      </c>
      <c r="I1746" s="2">
        <f t="shared" si="248"/>
        <v>10.89918024262154</v>
      </c>
    </row>
    <row r="1747" spans="1:9" ht="13.5" x14ac:dyDescent="0.25">
      <c r="A1747" s="3">
        <f>TITRES_STAT!B1750</f>
        <v>44559</v>
      </c>
      <c r="B1747" s="6">
        <f>TITRES_STAT!D1750</f>
        <v>42.844000000000001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3.1142802575406204E-3</v>
      </c>
      <c r="G1747" s="2">
        <f t="shared" si="246"/>
        <v>2.5459247184111737E-2</v>
      </c>
      <c r="H1747" s="2">
        <f t="shared" si="247"/>
        <v>0.12232412981496713</v>
      </c>
      <c r="I1747" s="2">
        <f t="shared" si="248"/>
        <v>10.89918024262154</v>
      </c>
    </row>
    <row r="1748" spans="1:9" ht="13.5" x14ac:dyDescent="0.25">
      <c r="A1748" s="3">
        <f>TITRES_STAT!B1751</f>
        <v>44560</v>
      </c>
      <c r="B1748" s="6">
        <f>TITRES_STAT!D1751</f>
        <v>42.844000000000001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2.8918316677162903E-3</v>
      </c>
      <c r="G1748" s="2">
        <f t="shared" si="246"/>
        <v>2.3640729528103754E-2</v>
      </c>
      <c r="H1748" s="2">
        <f t="shared" si="247"/>
        <v>0.12232412981496714</v>
      </c>
      <c r="I1748" s="2">
        <f t="shared" si="248"/>
        <v>10.89918024262154</v>
      </c>
    </row>
    <row r="1749" spans="1:9" ht="13.5" x14ac:dyDescent="0.25">
      <c r="A1749" s="3">
        <f>TITRES_STAT!B1752</f>
        <v>44561</v>
      </c>
      <c r="B1749" s="6">
        <f>TITRES_STAT!D1752</f>
        <v>42.844000000000001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2.6852722628794125E-3</v>
      </c>
      <c r="G1749" s="2">
        <f t="shared" si="246"/>
        <v>2.1952105990382057E-2</v>
      </c>
      <c r="H1749" s="2">
        <f t="shared" si="247"/>
        <v>0.12232412981496714</v>
      </c>
      <c r="I1749" s="2">
        <f t="shared" si="248"/>
        <v>10.89918024262154</v>
      </c>
    </row>
    <row r="1750" spans="1:9" ht="13.5" x14ac:dyDescent="0.25">
      <c r="A1750" s="3">
        <f>TITRES_STAT!B1753</f>
        <v>44564</v>
      </c>
      <c r="B1750" s="6">
        <f>TITRES_STAT!D1753</f>
        <v>42.844000000000001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2.4934671012451686E-3</v>
      </c>
      <c r="G1750" s="2">
        <f t="shared" si="246"/>
        <v>2.0384098419640482E-2</v>
      </c>
      <c r="H1750" s="2">
        <f t="shared" si="247"/>
        <v>0.12232412981496713</v>
      </c>
      <c r="I1750" s="2">
        <f t="shared" si="248"/>
        <v>10.89918024262154</v>
      </c>
    </row>
    <row r="1751" spans="1:9" ht="13.5" x14ac:dyDescent="0.25">
      <c r="A1751" s="3">
        <f>TITRES_STAT!B1754</f>
        <v>44565</v>
      </c>
      <c r="B1751" s="6">
        <f>TITRES_STAT!D1754</f>
        <v>42.844000000000001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2.3153623082990851E-3</v>
      </c>
      <c r="G1751" s="2">
        <f t="shared" si="246"/>
        <v>1.8928091389666162E-2</v>
      </c>
      <c r="H1751" s="2">
        <f t="shared" si="247"/>
        <v>0.12232412981496713</v>
      </c>
      <c r="I1751" s="2">
        <f t="shared" si="248"/>
        <v>10.89918024262154</v>
      </c>
    </row>
    <row r="1752" spans="1:9" ht="13.5" x14ac:dyDescent="0.25">
      <c r="A1752" s="3">
        <f>TITRES_STAT!B1755</f>
        <v>44566</v>
      </c>
      <c r="B1752" s="6">
        <f>TITRES_STAT!D1755</f>
        <v>42.844000000000001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2.1499792862777218E-3</v>
      </c>
      <c r="G1752" s="2">
        <f t="shared" si="246"/>
        <v>1.7576084861832864E-2</v>
      </c>
      <c r="H1752" s="2">
        <f t="shared" si="247"/>
        <v>0.12232412981496713</v>
      </c>
      <c r="I1752" s="2">
        <f t="shared" si="248"/>
        <v>10.89918024262154</v>
      </c>
    </row>
    <row r="1753" spans="1:9" ht="13.5" x14ac:dyDescent="0.25">
      <c r="A1753" s="3">
        <f>TITRES_STAT!B1756</f>
        <v>44567</v>
      </c>
      <c r="B1753" s="6">
        <f>TITRES_STAT!D1756</f>
        <v>42.844000000000001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1.9964093372578846E-3</v>
      </c>
      <c r="G1753" s="2">
        <f t="shared" si="246"/>
        <v>1.6320650228844803E-2</v>
      </c>
      <c r="H1753" s="2">
        <f t="shared" si="247"/>
        <v>0.12232412981496713</v>
      </c>
      <c r="I1753" s="2">
        <f t="shared" si="248"/>
        <v>10.89918024262154</v>
      </c>
    </row>
    <row r="1754" spans="1:9" ht="13.5" x14ac:dyDescent="0.25">
      <c r="A1754" s="3">
        <f>TITRES_STAT!B1757</f>
        <v>44568</v>
      </c>
      <c r="B1754" s="6">
        <f>TITRES_STAT!D1757</f>
        <v>42.844000000000001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1.8538086703108927E-3</v>
      </c>
      <c r="G1754" s="2">
        <f t="shared" si="246"/>
        <v>1.5154889498213031E-2</v>
      </c>
      <c r="H1754" s="2">
        <f t="shared" si="247"/>
        <v>0.12232412981496711</v>
      </c>
      <c r="I1754" s="2">
        <f t="shared" si="248"/>
        <v>10.89918024262154</v>
      </c>
    </row>
    <row r="1755" spans="1:9" ht="13.5" x14ac:dyDescent="0.25">
      <c r="A1755" s="3">
        <f>TITRES_STAT!B1758</f>
        <v>44571</v>
      </c>
      <c r="B1755" s="6">
        <f>TITRES_STAT!D1758</f>
        <v>42.844000000000001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1.721393765288686E-3</v>
      </c>
      <c r="G1755" s="2">
        <f t="shared" si="246"/>
        <v>1.4072397391197814E-2</v>
      </c>
      <c r="H1755" s="2">
        <f t="shared" si="247"/>
        <v>0.12232412981496713</v>
      </c>
      <c r="I1755" s="2">
        <f t="shared" si="248"/>
        <v>10.89918024262154</v>
      </c>
    </row>
    <row r="1756" spans="1:9" ht="13.5" x14ac:dyDescent="0.25">
      <c r="A1756" s="3">
        <f>TITRES_STAT!B1759</f>
        <v>44572</v>
      </c>
      <c r="B1756" s="6">
        <f>TITRES_STAT!D1759</f>
        <v>42.844000000000001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1.5984370677680655E-3</v>
      </c>
      <c r="G1756" s="2">
        <f t="shared" si="246"/>
        <v>1.3067226148969399E-2</v>
      </c>
      <c r="H1756" s="2">
        <f t="shared" si="247"/>
        <v>0.12232412981496711</v>
      </c>
      <c r="I1756" s="2">
        <f t="shared" si="248"/>
        <v>10.89918024262154</v>
      </c>
    </row>
    <row r="1757" spans="1:9" ht="13.5" x14ac:dyDescent="0.25">
      <c r="A1757" s="3">
        <f>TITRES_STAT!B1760</f>
        <v>44573</v>
      </c>
      <c r="B1757" s="6">
        <f>TITRES_STAT!D1760</f>
        <v>42.844000000000001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1.484262991498918E-3</v>
      </c>
      <c r="G1757" s="2">
        <f t="shared" si="249"/>
        <v>1.2133852852614441E-2</v>
      </c>
      <c r="H1757" s="2">
        <f t="shared" si="247"/>
        <v>0.12232412981496711</v>
      </c>
      <c r="I1757" s="2">
        <f t="shared" si="248"/>
        <v>10.89918024262154</v>
      </c>
    </row>
    <row r="1758" spans="1:9" ht="13.5" x14ac:dyDescent="0.25">
      <c r="A1758" s="3">
        <f>TITRES_STAT!B1761</f>
        <v>44574</v>
      </c>
      <c r="B1758" s="6">
        <f>TITRES_STAT!D1761</f>
        <v>42.844000000000001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1.3782442063918524E-3</v>
      </c>
      <c r="G1758" s="2">
        <f t="shared" si="249"/>
        <v>1.1267149077427695E-2</v>
      </c>
      <c r="H1758" s="2">
        <f t="shared" si="247"/>
        <v>0.12232412981496713</v>
      </c>
      <c r="I1758" s="2">
        <f t="shared" si="248"/>
        <v>10.89918024262154</v>
      </c>
    </row>
    <row r="1759" spans="1:9" ht="13.5" x14ac:dyDescent="0.25">
      <c r="A1759" s="3">
        <f>TITRES_STAT!B1762</f>
        <v>44575</v>
      </c>
      <c r="B1759" s="6">
        <f>TITRES_STAT!D1762</f>
        <v>42.844000000000001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1.2797981916495772E-3</v>
      </c>
      <c r="G1759" s="2">
        <f t="shared" si="249"/>
        <v>1.0462352714754288E-2</v>
      </c>
      <c r="H1759" s="2">
        <f t="shared" si="247"/>
        <v>0.12232412981496713</v>
      </c>
      <c r="I1759" s="2">
        <f t="shared" si="248"/>
        <v>10.89918024262154</v>
      </c>
    </row>
    <row r="1760" spans="1:9" ht="13.5" x14ac:dyDescent="0.25">
      <c r="A1760" s="3">
        <f>TITRES_STAT!B1763</f>
        <v>44578</v>
      </c>
      <c r="B1760" s="6">
        <f>TITRES_STAT!D1763</f>
        <v>44.206000000000003</v>
      </c>
      <c r="C1760" s="2">
        <f t="shared" si="243"/>
        <v>1.3620000000000019</v>
      </c>
      <c r="D1760" s="2">
        <f t="shared" si="244"/>
        <v>1.3620000000000019</v>
      </c>
      <c r="E1760" s="2">
        <f t="shared" si="245"/>
        <v>0</v>
      </c>
      <c r="F1760" s="2">
        <f t="shared" si="249"/>
        <v>9.8474098320817591E-2</v>
      </c>
      <c r="G1760" s="2">
        <f t="shared" si="249"/>
        <v>9.7150418065575523E-3</v>
      </c>
      <c r="H1760" s="2">
        <f t="shared" si="247"/>
        <v>10.136250597948903</v>
      </c>
      <c r="I1760" s="2">
        <f t="shared" si="248"/>
        <v>91.020317015996554</v>
      </c>
    </row>
    <row r="1761" spans="1:9" ht="13.5" x14ac:dyDescent="0.25">
      <c r="A1761" s="3">
        <f>TITRES_STAT!B1764</f>
        <v>44579</v>
      </c>
      <c r="B1761" s="6">
        <f>TITRES_STAT!D1764</f>
        <v>44.206000000000003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9.1440234155044903E-2</v>
      </c>
      <c r="G1761" s="2">
        <f t="shared" si="249"/>
        <v>9.0211102489462982E-3</v>
      </c>
      <c r="H1761" s="2">
        <f t="shared" si="247"/>
        <v>10.136250597948905</v>
      </c>
      <c r="I1761" s="2">
        <f t="shared" si="248"/>
        <v>91.020317015996554</v>
      </c>
    </row>
    <row r="1762" spans="1:9" ht="13.5" x14ac:dyDescent="0.25">
      <c r="A1762" s="3">
        <f>TITRES_STAT!B1765</f>
        <v>44580</v>
      </c>
      <c r="B1762" s="6">
        <f>TITRES_STAT!D1765</f>
        <v>44.206000000000003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8.4908788858255993E-2</v>
      </c>
      <c r="G1762" s="2">
        <f t="shared" si="249"/>
        <v>8.3767452311644206E-3</v>
      </c>
      <c r="H1762" s="2">
        <f t="shared" si="247"/>
        <v>10.136250597948905</v>
      </c>
      <c r="I1762" s="2">
        <f t="shared" si="248"/>
        <v>91.020317015996554</v>
      </c>
    </row>
    <row r="1763" spans="1:9" ht="13.5" x14ac:dyDescent="0.25">
      <c r="A1763" s="3">
        <f>TITRES_STAT!B1766</f>
        <v>44581</v>
      </c>
      <c r="B1763" s="6">
        <f>TITRES_STAT!D1766</f>
        <v>44.206000000000003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7.884387536838057E-2</v>
      </c>
      <c r="G1763" s="2">
        <f t="shared" si="249"/>
        <v>7.778406286081248E-3</v>
      </c>
      <c r="H1763" s="2">
        <f t="shared" si="247"/>
        <v>10.136250597948905</v>
      </c>
      <c r="I1763" s="2">
        <f t="shared" si="248"/>
        <v>91.020317015996554</v>
      </c>
    </row>
    <row r="1764" spans="1:9" ht="13.5" x14ac:dyDescent="0.25">
      <c r="A1764" s="3">
        <f>TITRES_STAT!B1767</f>
        <v>44582</v>
      </c>
      <c r="B1764" s="6">
        <f>TITRES_STAT!D1767</f>
        <v>44.206000000000003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7.3212169984924816E-2</v>
      </c>
      <c r="G1764" s="2">
        <f t="shared" si="249"/>
        <v>7.2228058370754442E-3</v>
      </c>
      <c r="H1764" s="2">
        <f t="shared" si="247"/>
        <v>10.136250597948905</v>
      </c>
      <c r="I1764" s="2">
        <f t="shared" si="248"/>
        <v>91.020317015996554</v>
      </c>
    </row>
    <row r="1765" spans="1:9" ht="13.5" x14ac:dyDescent="0.25">
      <c r="A1765" s="3">
        <f>TITRES_STAT!B1768</f>
        <v>44585</v>
      </c>
      <c r="B1765" s="6">
        <f>TITRES_STAT!D1768</f>
        <v>44.206000000000003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6.7982729271715905E-2</v>
      </c>
      <c r="G1765" s="2">
        <f t="shared" si="249"/>
        <v>6.7068911344271981E-3</v>
      </c>
      <c r="H1765" s="2">
        <f t="shared" si="247"/>
        <v>10.136250597948907</v>
      </c>
      <c r="I1765" s="2">
        <f t="shared" si="248"/>
        <v>91.020317015996554</v>
      </c>
    </row>
    <row r="1766" spans="1:9" ht="13.5" x14ac:dyDescent="0.25">
      <c r="A1766" s="3">
        <f>TITRES_STAT!B1769</f>
        <v>44586</v>
      </c>
      <c r="B1766" s="6">
        <f>TITRES_STAT!D1769</f>
        <v>44.206000000000003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6.3126820038021919E-2</v>
      </c>
      <c r="G1766" s="2">
        <f t="shared" si="249"/>
        <v>6.2278274819681121E-3</v>
      </c>
      <c r="H1766" s="2">
        <f t="shared" si="247"/>
        <v>10.136250597948909</v>
      </c>
      <c r="I1766" s="2">
        <f t="shared" si="248"/>
        <v>91.020317015996554</v>
      </c>
    </row>
    <row r="1767" spans="1:9" ht="13.5" x14ac:dyDescent="0.25">
      <c r="A1767" s="3">
        <f>TITRES_STAT!B1770</f>
        <v>44587</v>
      </c>
      <c r="B1767" s="6">
        <f>TITRES_STAT!D1770</f>
        <v>44.206000000000003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5.8617761463877496E-2</v>
      </c>
      <c r="G1767" s="2">
        <f t="shared" si="249"/>
        <v>5.7829826618275319E-3</v>
      </c>
      <c r="H1767" s="2">
        <f t="shared" si="247"/>
        <v>10.136250597948909</v>
      </c>
      <c r="I1767" s="2">
        <f t="shared" si="248"/>
        <v>91.020317015996554</v>
      </c>
    </row>
    <row r="1768" spans="1:9" ht="13.5" x14ac:dyDescent="0.25">
      <c r="A1768" s="3">
        <f>TITRES_STAT!B1771</f>
        <v>44588</v>
      </c>
      <c r="B1768" s="6">
        <f>TITRES_STAT!D1771</f>
        <v>44.206000000000003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5.4430778502171963E-2</v>
      </c>
      <c r="G1768" s="2">
        <f t="shared" si="249"/>
        <v>5.3699124716969932E-3</v>
      </c>
      <c r="H1768" s="2">
        <f t="shared" si="247"/>
        <v>10.13625059794891</v>
      </c>
      <c r="I1768" s="2">
        <f t="shared" si="248"/>
        <v>91.020317015996554</v>
      </c>
    </row>
    <row r="1769" spans="1:9" ht="13.5" x14ac:dyDescent="0.25">
      <c r="A1769" s="3">
        <f>TITRES_STAT!B1772</f>
        <v>44589</v>
      </c>
      <c r="B1769" s="6">
        <f>TITRES_STAT!D1772</f>
        <v>44.206000000000003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5.0542865752016823E-2</v>
      </c>
      <c r="G1769" s="2">
        <f t="shared" si="249"/>
        <v>4.9863472951472082E-3</v>
      </c>
      <c r="H1769" s="2">
        <f t="shared" si="247"/>
        <v>10.13625059794891</v>
      </c>
      <c r="I1769" s="2">
        <f t="shared" si="248"/>
        <v>91.020317015996554</v>
      </c>
    </row>
    <row r="1770" spans="1:9" ht="13.5" x14ac:dyDescent="0.25">
      <c r="A1770" s="3">
        <f>TITRES_STAT!B1773</f>
        <v>44592</v>
      </c>
      <c r="B1770" s="6">
        <f>TITRES_STAT!D1773</f>
        <v>44.206000000000003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4.6932661055444191E-2</v>
      </c>
      <c r="G1770" s="2">
        <f t="shared" si="249"/>
        <v>4.6301796312081213E-3</v>
      </c>
      <c r="H1770" s="2">
        <f t="shared" si="247"/>
        <v>10.136250597948912</v>
      </c>
      <c r="I1770" s="2">
        <f t="shared" si="248"/>
        <v>91.020317015996554</v>
      </c>
    </row>
    <row r="1771" spans="1:9" ht="13.5" x14ac:dyDescent="0.25">
      <c r="A1771" s="3">
        <f>TITRES_STAT!B1774</f>
        <v>44593</v>
      </c>
      <c r="B1771" s="6">
        <f>TITRES_STAT!D1774</f>
        <v>44.206000000000003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4.3580328122912459E-2</v>
      </c>
      <c r="G1771" s="2">
        <f t="shared" si="249"/>
        <v>4.2994525146932555E-3</v>
      </c>
      <c r="H1771" s="2">
        <f t="shared" si="247"/>
        <v>10.13625059794891</v>
      </c>
      <c r="I1771" s="2">
        <f t="shared" si="248"/>
        <v>91.020317015996554</v>
      </c>
    </row>
    <row r="1772" spans="1:9" ht="13.5" x14ac:dyDescent="0.25">
      <c r="A1772" s="3">
        <f>TITRES_STAT!B1775</f>
        <v>44594</v>
      </c>
      <c r="B1772" s="6">
        <f>TITRES_STAT!D1775</f>
        <v>44.206000000000003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4.0467447542704427E-2</v>
      </c>
      <c r="G1772" s="2">
        <f t="shared" si="249"/>
        <v>3.9923487636437374E-3</v>
      </c>
      <c r="H1772" s="2">
        <f t="shared" si="247"/>
        <v>10.13625059794891</v>
      </c>
      <c r="I1772" s="2">
        <f t="shared" si="248"/>
        <v>91.020317015996554</v>
      </c>
    </row>
    <row r="1773" spans="1:9" ht="13.5" x14ac:dyDescent="0.25">
      <c r="A1773" s="3">
        <f>TITRES_STAT!B1776</f>
        <v>44595</v>
      </c>
      <c r="B1773" s="6">
        <f>TITRES_STAT!D1776</f>
        <v>44.206000000000003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3.7576915575368401E-2</v>
      </c>
      <c r="G1773" s="2">
        <f t="shared" si="250"/>
        <v>3.7071809948120418E-3</v>
      </c>
      <c r="H1773" s="2">
        <f t="shared" si="247"/>
        <v>10.136250597948912</v>
      </c>
      <c r="I1773" s="2">
        <f t="shared" si="248"/>
        <v>91.020317015996554</v>
      </c>
    </row>
    <row r="1774" spans="1:9" ht="13.5" x14ac:dyDescent="0.25">
      <c r="A1774" s="3">
        <f>TITRES_STAT!B1777</f>
        <v>44596</v>
      </c>
      <c r="B1774" s="6">
        <f>TITRES_STAT!D1777</f>
        <v>44.206000000000003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3.4892850177127802E-2</v>
      </c>
      <c r="G1774" s="2">
        <f t="shared" si="250"/>
        <v>3.4423823523254673E-3</v>
      </c>
      <c r="H1774" s="2">
        <f t="shared" si="247"/>
        <v>10.136250597948912</v>
      </c>
      <c r="I1774" s="2">
        <f t="shared" si="248"/>
        <v>91.020317015996554</v>
      </c>
    </row>
    <row r="1775" spans="1:9" ht="13.5" x14ac:dyDescent="0.25">
      <c r="A1775" s="3">
        <f>TITRES_STAT!B1778</f>
        <v>44599</v>
      </c>
      <c r="B1775" s="6">
        <f>TITRES_STAT!D1778</f>
        <v>44.206000000000003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3.2400503735904383E-2</v>
      </c>
      <c r="G1775" s="2">
        <f t="shared" si="250"/>
        <v>3.1964978985879336E-3</v>
      </c>
      <c r="H1775" s="2">
        <f t="shared" si="247"/>
        <v>10.136250597948912</v>
      </c>
      <c r="I1775" s="2">
        <f t="shared" si="248"/>
        <v>91.020317015996554</v>
      </c>
    </row>
    <row r="1776" spans="1:9" ht="13.5" x14ac:dyDescent="0.25">
      <c r="A1776" s="3">
        <f>TITRES_STAT!B1779</f>
        <v>44600</v>
      </c>
      <c r="B1776" s="6">
        <f>TITRES_STAT!D1779</f>
        <v>44.206000000000003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3.0086182040482641E-2</v>
      </c>
      <c r="G1776" s="2">
        <f t="shared" si="250"/>
        <v>2.9681766201173671E-3</v>
      </c>
      <c r="H1776" s="2">
        <f t="shared" si="247"/>
        <v>10.136250597948912</v>
      </c>
      <c r="I1776" s="2">
        <f t="shared" si="248"/>
        <v>91.020317015996554</v>
      </c>
    </row>
    <row r="1777" spans="1:9" ht="13.5" x14ac:dyDescent="0.25">
      <c r="A1777" s="3">
        <f>TITRES_STAT!B1780</f>
        <v>44601</v>
      </c>
      <c r="B1777" s="6">
        <f>TITRES_STAT!D1780</f>
        <v>44.206000000000003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2.7937169037591025E-2</v>
      </c>
      <c r="G1777" s="2">
        <f t="shared" si="250"/>
        <v>2.7561640043946979E-3</v>
      </c>
      <c r="H1777" s="2">
        <f t="shared" si="247"/>
        <v>10.136250597948912</v>
      </c>
      <c r="I1777" s="2">
        <f t="shared" si="248"/>
        <v>91.020317015996554</v>
      </c>
    </row>
    <row r="1778" spans="1:9" ht="13.5" x14ac:dyDescent="0.25">
      <c r="A1778" s="3">
        <f>TITRES_STAT!B1781</f>
        <v>44602</v>
      </c>
      <c r="B1778" s="6">
        <f>TITRES_STAT!D1781</f>
        <v>44.206000000000003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2.5941656963477382E-2</v>
      </c>
      <c r="G1778" s="2">
        <f t="shared" si="250"/>
        <v>2.5592951469379337E-3</v>
      </c>
      <c r="H1778" s="2">
        <f t="shared" si="247"/>
        <v>10.136250597948914</v>
      </c>
      <c r="I1778" s="2">
        <f t="shared" si="248"/>
        <v>91.020317015996554</v>
      </c>
    </row>
    <row r="1779" spans="1:9" ht="13.5" x14ac:dyDescent="0.25">
      <c r="A1779" s="3">
        <f>TITRES_STAT!B1782</f>
        <v>44603</v>
      </c>
      <c r="B1779" s="6">
        <f>TITRES_STAT!D1782</f>
        <v>44.206000000000003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2.4088681466086139E-2</v>
      </c>
      <c r="G1779" s="2">
        <f t="shared" si="250"/>
        <v>2.3764883507280815E-3</v>
      </c>
      <c r="H1779" s="2">
        <f t="shared" si="247"/>
        <v>10.136250597948912</v>
      </c>
      <c r="I1779" s="2">
        <f t="shared" si="248"/>
        <v>91.020317015996554</v>
      </c>
    </row>
    <row r="1780" spans="1:9" ht="13.5" x14ac:dyDescent="0.25">
      <c r="A1780" s="3">
        <f>TITRES_STAT!B1783</f>
        <v>44606</v>
      </c>
      <c r="B1780" s="6">
        <f>TITRES_STAT!D1783</f>
        <v>44.206000000000003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2.2368061361365703E-2</v>
      </c>
      <c r="G1780" s="2">
        <f t="shared" si="250"/>
        <v>2.2067391828189328E-3</v>
      </c>
      <c r="H1780" s="2">
        <f t="shared" si="247"/>
        <v>10.136250597948912</v>
      </c>
      <c r="I1780" s="2">
        <f t="shared" si="248"/>
        <v>91.020317015996554</v>
      </c>
    </row>
    <row r="1781" spans="1:9" ht="13.5" x14ac:dyDescent="0.25">
      <c r="A1781" s="3">
        <f>TITRES_STAT!B1784</f>
        <v>44607</v>
      </c>
      <c r="B1781" s="6">
        <f>TITRES_STAT!D1784</f>
        <v>44.206000000000003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2.0770342692696724E-2</v>
      </c>
      <c r="G1781" s="2">
        <f t="shared" si="250"/>
        <v>2.0491149554747235E-3</v>
      </c>
      <c r="H1781" s="2">
        <f t="shared" si="247"/>
        <v>10.136250597948912</v>
      </c>
      <c r="I1781" s="2">
        <f t="shared" si="248"/>
        <v>91.020317015996554</v>
      </c>
    </row>
    <row r="1782" spans="1:9" ht="13.5" x14ac:dyDescent="0.25">
      <c r="A1782" s="3">
        <f>TITRES_STAT!B1785</f>
        <v>44608</v>
      </c>
      <c r="B1782" s="6">
        <f>TITRES_STAT!D1785</f>
        <v>44.206000000000003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1.9286746786075528E-2</v>
      </c>
      <c r="G1782" s="2">
        <f t="shared" si="250"/>
        <v>1.9027496015122432E-3</v>
      </c>
      <c r="H1782" s="2">
        <f t="shared" si="247"/>
        <v>10.13625059794891</v>
      </c>
      <c r="I1782" s="2">
        <f t="shared" si="248"/>
        <v>91.020317015996554</v>
      </c>
    </row>
    <row r="1783" spans="1:9" ht="13.5" x14ac:dyDescent="0.25">
      <c r="A1783" s="3">
        <f>TITRES_STAT!B1786</f>
        <v>44609</v>
      </c>
      <c r="B1783" s="6">
        <f>TITRES_STAT!D1786</f>
        <v>42.844000000000001</v>
      </c>
      <c r="C1783" s="2">
        <f t="shared" si="243"/>
        <v>-1.3620000000000019</v>
      </c>
      <c r="D1783" s="2">
        <f t="shared" si="244"/>
        <v>0</v>
      </c>
      <c r="E1783" s="2">
        <f t="shared" si="245"/>
        <v>1.3620000000000019</v>
      </c>
      <c r="F1783" s="2">
        <f t="shared" si="250"/>
        <v>1.7909122015641564E-2</v>
      </c>
      <c r="G1783" s="2">
        <f t="shared" si="250"/>
        <v>9.9052553201404367E-2</v>
      </c>
      <c r="H1783" s="2">
        <f t="shared" si="247"/>
        <v>0.18080424417962049</v>
      </c>
      <c r="I1783" s="2">
        <f t="shared" si="248"/>
        <v>15.311957512926853</v>
      </c>
    </row>
    <row r="1784" spans="1:9" ht="13.5" x14ac:dyDescent="0.25">
      <c r="A1784" s="3">
        <f>TITRES_STAT!B1787</f>
        <v>44610</v>
      </c>
      <c r="B1784" s="6">
        <f>TITRES_STAT!D1787</f>
        <v>42.844000000000001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1.6629899014524309E-2</v>
      </c>
      <c r="G1784" s="2">
        <f t="shared" si="250"/>
        <v>9.1977370829875477E-2</v>
      </c>
      <c r="H1784" s="2">
        <f t="shared" si="247"/>
        <v>0.18080424417962049</v>
      </c>
      <c r="I1784" s="2">
        <f t="shared" si="248"/>
        <v>15.311957512926853</v>
      </c>
    </row>
    <row r="1785" spans="1:9" ht="13.5" x14ac:dyDescent="0.25">
      <c r="A1785" s="3">
        <f>TITRES_STAT!B1788</f>
        <v>44613</v>
      </c>
      <c r="B1785" s="6">
        <f>TITRES_STAT!D1788</f>
        <v>42.844000000000001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1.544204908491543E-2</v>
      </c>
      <c r="G1785" s="2">
        <f t="shared" si="250"/>
        <v>8.540755862774152E-2</v>
      </c>
      <c r="H1785" s="2">
        <f t="shared" si="247"/>
        <v>0.18080424417962049</v>
      </c>
      <c r="I1785" s="2">
        <f t="shared" si="248"/>
        <v>15.311957512926853</v>
      </c>
    </row>
    <row r="1786" spans="1:9" ht="13.5" x14ac:dyDescent="0.25">
      <c r="A1786" s="3">
        <f>TITRES_STAT!B1789</f>
        <v>44614</v>
      </c>
      <c r="B1786" s="6">
        <f>TITRES_STAT!D1789</f>
        <v>42.844000000000001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1.4339045578850042E-2</v>
      </c>
      <c r="G1786" s="2">
        <f t="shared" si="250"/>
        <v>7.9307018725759973E-2</v>
      </c>
      <c r="H1786" s="2">
        <f t="shared" si="247"/>
        <v>0.18080424417962052</v>
      </c>
      <c r="I1786" s="2">
        <f t="shared" si="248"/>
        <v>15.311957512926853</v>
      </c>
    </row>
    <row r="1787" spans="1:9" ht="13.5" x14ac:dyDescent="0.25">
      <c r="A1787" s="3">
        <f>TITRES_STAT!B1790</f>
        <v>44615</v>
      </c>
      <c r="B1787" s="6">
        <f>TITRES_STAT!D1790</f>
        <v>42.844000000000001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1.331482803750361E-2</v>
      </c>
      <c r="G1787" s="2">
        <f t="shared" si="250"/>
        <v>7.3642231673919964E-2</v>
      </c>
      <c r="H1787" s="2">
        <f t="shared" si="247"/>
        <v>0.18080424417962054</v>
      </c>
      <c r="I1787" s="2">
        <f t="shared" si="248"/>
        <v>15.311957512926853</v>
      </c>
    </row>
    <row r="1788" spans="1:9" ht="13.5" x14ac:dyDescent="0.25">
      <c r="A1788" s="3">
        <f>TITRES_STAT!B1791</f>
        <v>44616</v>
      </c>
      <c r="B1788" s="6">
        <f>TITRES_STAT!D1791</f>
        <v>42.844000000000001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1.2363768891967638E-2</v>
      </c>
      <c r="G1788" s="2">
        <f t="shared" si="250"/>
        <v>6.8382072268639973E-2</v>
      </c>
      <c r="H1788" s="2">
        <f t="shared" si="247"/>
        <v>0.18080424417962052</v>
      </c>
      <c r="I1788" s="2">
        <f t="shared" si="248"/>
        <v>15.311957512926853</v>
      </c>
    </row>
    <row r="1789" spans="1:9" ht="13.5" x14ac:dyDescent="0.25">
      <c r="A1789" s="3">
        <f>TITRES_STAT!B1792</f>
        <v>44617</v>
      </c>
      <c r="B1789" s="6">
        <f>TITRES_STAT!D1792</f>
        <v>42.844000000000001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1.1480642542541377E-2</v>
      </c>
      <c r="G1789" s="2">
        <f t="shared" si="251"/>
        <v>6.3497638535165685E-2</v>
      </c>
      <c r="H1789" s="2">
        <f t="shared" si="247"/>
        <v>0.18080424417962052</v>
      </c>
      <c r="I1789" s="2">
        <f t="shared" si="248"/>
        <v>15.311957512926853</v>
      </c>
    </row>
    <row r="1790" spans="1:9" ht="13.5" x14ac:dyDescent="0.25">
      <c r="A1790" s="3">
        <f>TITRES_STAT!B1793</f>
        <v>44620</v>
      </c>
      <c r="B1790" s="6">
        <f>TITRES_STAT!D1793</f>
        <v>42.844000000000001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1.0660596646645565E-2</v>
      </c>
      <c r="G1790" s="2">
        <f t="shared" si="251"/>
        <v>5.8962092925510988E-2</v>
      </c>
      <c r="H1790" s="2">
        <f t="shared" si="247"/>
        <v>0.18080424417962052</v>
      </c>
      <c r="I1790" s="2">
        <f t="shared" si="248"/>
        <v>15.311957512926853</v>
      </c>
    </row>
    <row r="1791" spans="1:9" ht="13.5" x14ac:dyDescent="0.25">
      <c r="A1791" s="3">
        <f>TITRES_STAT!B1794</f>
        <v>44621</v>
      </c>
      <c r="B1791" s="6">
        <f>TITRES_STAT!D1794</f>
        <v>42.844000000000001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9.8991254575994531E-3</v>
      </c>
      <c r="G1791" s="2">
        <f t="shared" si="251"/>
        <v>5.4750514859403063E-2</v>
      </c>
      <c r="H1791" s="2">
        <f t="shared" si="247"/>
        <v>0.18080424417962052</v>
      </c>
      <c r="I1791" s="2">
        <f t="shared" si="248"/>
        <v>15.311957512926853</v>
      </c>
    </row>
    <row r="1792" spans="1:9" ht="13.5" x14ac:dyDescent="0.25">
      <c r="A1792" s="3">
        <f>TITRES_STAT!B1795</f>
        <v>44622</v>
      </c>
      <c r="B1792" s="6">
        <f>TITRES_STAT!D1795</f>
        <v>42.844000000000001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9.1920450677709219E-3</v>
      </c>
      <c r="G1792" s="2">
        <f t="shared" si="251"/>
        <v>5.0839763798017128E-2</v>
      </c>
      <c r="H1792" s="2">
        <f t="shared" si="247"/>
        <v>0.18080424417962054</v>
      </c>
      <c r="I1792" s="2">
        <f t="shared" si="248"/>
        <v>15.311957512926853</v>
      </c>
    </row>
    <row r="1793" spans="1:9" ht="13.5" x14ac:dyDescent="0.25">
      <c r="A1793" s="3">
        <f>TITRES_STAT!B1796</f>
        <v>44623</v>
      </c>
      <c r="B1793" s="6">
        <f>TITRES_STAT!D1796</f>
        <v>42.844000000000001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8.5354704200729988E-3</v>
      </c>
      <c r="G1793" s="2">
        <f t="shared" si="251"/>
        <v>4.7208352098158761E-2</v>
      </c>
      <c r="H1793" s="2">
        <f t="shared" si="247"/>
        <v>0.18080424417962054</v>
      </c>
      <c r="I1793" s="2">
        <f t="shared" si="248"/>
        <v>15.311957512926853</v>
      </c>
    </row>
    <row r="1794" spans="1:9" ht="13.5" x14ac:dyDescent="0.25">
      <c r="A1794" s="3">
        <f>TITRES_STAT!B1797</f>
        <v>44624</v>
      </c>
      <c r="B1794" s="6">
        <f>TITRES_STAT!D1797</f>
        <v>42.844000000000001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7.9257939614963569E-3</v>
      </c>
      <c r="G1794" s="2">
        <f t="shared" si="251"/>
        <v>4.3836326948290275E-2</v>
      </c>
      <c r="H1794" s="2">
        <f t="shared" si="247"/>
        <v>0.1808042441796206</v>
      </c>
      <c r="I1794" s="2">
        <f t="shared" si="248"/>
        <v>15.311957512926867</v>
      </c>
    </row>
    <row r="1795" spans="1:9" ht="13.5" x14ac:dyDescent="0.25">
      <c r="A1795" s="3">
        <f>TITRES_STAT!B1798</f>
        <v>44627</v>
      </c>
      <c r="B1795" s="6">
        <f>TITRES_STAT!D1798</f>
        <v>42.844000000000001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7.3596658213894743E-3</v>
      </c>
      <c r="G1795" s="2">
        <f t="shared" si="251"/>
        <v>4.0705160737698108E-2</v>
      </c>
      <c r="H1795" s="2">
        <f t="shared" si="247"/>
        <v>0.1808042441796206</v>
      </c>
      <c r="I1795" s="2">
        <f t="shared" si="248"/>
        <v>15.311957512926867</v>
      </c>
    </row>
    <row r="1796" spans="1:9" ht="13.5" x14ac:dyDescent="0.25">
      <c r="A1796" s="3">
        <f>TITRES_STAT!B1799</f>
        <v>44628</v>
      </c>
      <c r="B1796" s="6">
        <f>TITRES_STAT!D1799</f>
        <v>42.844000000000001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6.83397540557594E-3</v>
      </c>
      <c r="G1796" s="2">
        <f t="shared" si="251"/>
        <v>3.779764925643396E-2</v>
      </c>
      <c r="H1796" s="2">
        <f t="shared" si="247"/>
        <v>0.18080424417962057</v>
      </c>
      <c r="I1796" s="2">
        <f t="shared" si="248"/>
        <v>15.311957512926853</v>
      </c>
    </row>
    <row r="1797" spans="1:9" ht="13.5" x14ac:dyDescent="0.25">
      <c r="A1797" s="3">
        <f>TITRES_STAT!B1800</f>
        <v>44629</v>
      </c>
      <c r="B1797" s="6">
        <f>TITRES_STAT!D1800</f>
        <v>42.844000000000001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6.3458343051776582E-3</v>
      </c>
      <c r="G1797" s="2">
        <f t="shared" si="251"/>
        <v>3.509781716668868E-2</v>
      </c>
      <c r="H1797" s="2">
        <f t="shared" si="247"/>
        <v>0.18080424417962054</v>
      </c>
      <c r="I1797" s="2">
        <f t="shared" si="248"/>
        <v>15.311957512926853</v>
      </c>
    </row>
    <row r="1798" spans="1:9" ht="13.5" x14ac:dyDescent="0.25">
      <c r="A1798" s="3">
        <f>TITRES_STAT!B1801</f>
        <v>44630</v>
      </c>
      <c r="B1798" s="6">
        <f>TITRES_STAT!D1801</f>
        <v>42.844000000000001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5.8925604262363967E-3</v>
      </c>
      <c r="G1798" s="2">
        <f t="shared" si="251"/>
        <v>3.2590830226210919E-2</v>
      </c>
      <c r="H1798" s="2">
        <f t="shared" si="247"/>
        <v>0.18080424417962054</v>
      </c>
      <c r="I1798" s="2">
        <f t="shared" si="248"/>
        <v>15.311957512926853</v>
      </c>
    </row>
    <row r="1799" spans="1:9" ht="13.5" x14ac:dyDescent="0.25">
      <c r="A1799" s="3">
        <f>TITRES_STAT!B1802</f>
        <v>44631</v>
      </c>
      <c r="B1799" s="6">
        <f>TITRES_STAT!D1802</f>
        <v>42.844000000000001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5.4716632529337962E-3</v>
      </c>
      <c r="G1799" s="2">
        <f t="shared" si="251"/>
        <v>3.0262913781481569E-2</v>
      </c>
      <c r="H1799" s="2">
        <f t="shared" si="247"/>
        <v>0.18080424417962052</v>
      </c>
      <c r="I1799" s="2">
        <f t="shared" si="248"/>
        <v>15.311957512926853</v>
      </c>
    </row>
    <row r="1800" spans="1:9" ht="13.5" x14ac:dyDescent="0.25">
      <c r="A1800" s="3">
        <f>TITRES_STAT!B1803</f>
        <v>44634</v>
      </c>
      <c r="B1800" s="6">
        <f>TITRES_STAT!D1803</f>
        <v>42.844000000000001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5.0808301634385255E-3</v>
      </c>
      <c r="G1800" s="2">
        <f t="shared" si="251"/>
        <v>2.8101277082804316E-2</v>
      </c>
      <c r="H1800" s="2">
        <f t="shared" si="247"/>
        <v>0.18080424417962052</v>
      </c>
      <c r="I1800" s="2">
        <f t="shared" si="248"/>
        <v>15.311957512926853</v>
      </c>
    </row>
    <row r="1801" spans="1:9" ht="13.5" x14ac:dyDescent="0.25">
      <c r="A1801" s="3">
        <f>TITRES_STAT!B1804</f>
        <v>44635</v>
      </c>
      <c r="B1801" s="6">
        <f>TITRES_STAT!D1804</f>
        <v>44.765000000000001</v>
      </c>
      <c r="C1801" s="2">
        <f t="shared" si="252"/>
        <v>1.9209999999999994</v>
      </c>
      <c r="D1801" s="2">
        <f t="shared" si="253"/>
        <v>1.9209999999999994</v>
      </c>
      <c r="E1801" s="2">
        <f t="shared" si="254"/>
        <v>0</v>
      </c>
      <c r="F1801" s="2">
        <f t="shared" si="251"/>
        <v>0.14193219943747859</v>
      </c>
      <c r="G1801" s="2">
        <f t="shared" si="251"/>
        <v>2.609404300546115E-2</v>
      </c>
      <c r="H1801" s="2">
        <f t="shared" si="247"/>
        <v>5.4392567456018215</v>
      </c>
      <c r="I1801" s="2">
        <f t="shared" si="248"/>
        <v>84.470257368087928</v>
      </c>
    </row>
    <row r="1802" spans="1:9" ht="13.5" x14ac:dyDescent="0.25">
      <c r="A1802" s="3">
        <f>TITRES_STAT!B1805</f>
        <v>44636</v>
      </c>
      <c r="B1802" s="6">
        <f>TITRES_STAT!D1805</f>
        <v>42.844000000000001</v>
      </c>
      <c r="C1802" s="2">
        <f t="shared" si="252"/>
        <v>-1.9209999999999994</v>
      </c>
      <c r="D1802" s="2">
        <f t="shared" si="253"/>
        <v>0</v>
      </c>
      <c r="E1802" s="2">
        <f t="shared" si="254"/>
        <v>1.9209999999999994</v>
      </c>
      <c r="F1802" s="2">
        <f t="shared" si="251"/>
        <v>0.13179418519194441</v>
      </c>
      <c r="G1802" s="2">
        <f t="shared" si="251"/>
        <v>0.16144446850507105</v>
      </c>
      <c r="H1802" s="2">
        <f t="shared" si="247"/>
        <v>0.81634376459175306</v>
      </c>
      <c r="I1802" s="2">
        <f t="shared" si="248"/>
        <v>44.944342613207745</v>
      </c>
    </row>
    <row r="1803" spans="1:9" ht="13.5" x14ac:dyDescent="0.25">
      <c r="A1803" s="3">
        <f>TITRES_STAT!B1806</f>
        <v>44637</v>
      </c>
      <c r="B1803" s="6">
        <f>TITRES_STAT!D1806</f>
        <v>42.844000000000001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0.12238031482109124</v>
      </c>
      <c r="G1803" s="2">
        <f t="shared" si="251"/>
        <v>0.14991272075470882</v>
      </c>
      <c r="H1803" s="2">
        <f t="shared" si="247"/>
        <v>0.81634376459175306</v>
      </c>
      <c r="I1803" s="2">
        <f t="shared" si="248"/>
        <v>44.944342613207745</v>
      </c>
    </row>
    <row r="1804" spans="1:9" ht="13.5" x14ac:dyDescent="0.25">
      <c r="A1804" s="3">
        <f>TITRES_STAT!B1807</f>
        <v>44638</v>
      </c>
      <c r="B1804" s="6">
        <f>TITRES_STAT!D1807</f>
        <v>42.844000000000001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0.11363886376244185</v>
      </c>
      <c r="G1804" s="2">
        <f t="shared" si="251"/>
        <v>0.1392046692722296</v>
      </c>
      <c r="H1804" s="2">
        <f t="shared" si="247"/>
        <v>0.81634376459175317</v>
      </c>
      <c r="I1804" s="2">
        <f t="shared" si="248"/>
        <v>44.944342613207752</v>
      </c>
    </row>
    <row r="1805" spans="1:9" ht="13.5" x14ac:dyDescent="0.25">
      <c r="A1805" s="3">
        <f>TITRES_STAT!B1808</f>
        <v>44641</v>
      </c>
      <c r="B1805" s="6">
        <f>TITRES_STAT!D1808</f>
        <v>42.844000000000001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0.10552180206512458</v>
      </c>
      <c r="G1805" s="2">
        <f t="shared" si="255"/>
        <v>0.12926147860992748</v>
      </c>
      <c r="H1805" s="2">
        <f t="shared" si="247"/>
        <v>0.81634376459175317</v>
      </c>
      <c r="I1805" s="2">
        <f t="shared" si="248"/>
        <v>44.944342613207752</v>
      </c>
    </row>
    <row r="1806" spans="1:9" ht="13.5" x14ac:dyDescent="0.25">
      <c r="A1806" s="3">
        <f>TITRES_STAT!B1809</f>
        <v>44642</v>
      </c>
      <c r="B1806" s="6">
        <f>TITRES_STAT!D1809</f>
        <v>42.844000000000001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9.798453048904425E-2</v>
      </c>
      <c r="G1806" s="2">
        <f t="shared" si="255"/>
        <v>0.12002851585207552</v>
      </c>
      <c r="H1806" s="2">
        <f t="shared" si="247"/>
        <v>0.81634376459175317</v>
      </c>
      <c r="I1806" s="2">
        <f t="shared" si="248"/>
        <v>44.944342613207752</v>
      </c>
    </row>
    <row r="1807" spans="1:9" ht="13.5" x14ac:dyDescent="0.25">
      <c r="A1807" s="3">
        <f>TITRES_STAT!B1810</f>
        <v>44643</v>
      </c>
      <c r="B1807" s="6">
        <f>TITRES_STAT!D1810</f>
        <v>42.844000000000001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9.0985635454112521E-2</v>
      </c>
      <c r="G1807" s="2">
        <f t="shared" si="255"/>
        <v>0.11145505043407013</v>
      </c>
      <c r="H1807" s="2">
        <f t="shared" si="247"/>
        <v>0.81634376459175317</v>
      </c>
      <c r="I1807" s="2">
        <f t="shared" si="248"/>
        <v>44.944342613207752</v>
      </c>
    </row>
    <row r="1808" spans="1:9" ht="13.5" x14ac:dyDescent="0.25">
      <c r="A1808" s="3">
        <f>TITRES_STAT!B1811</f>
        <v>44644</v>
      </c>
      <c r="B1808" s="6">
        <f>TITRES_STAT!D1811</f>
        <v>42.844000000000001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8.4486661493104478E-2</v>
      </c>
      <c r="G1808" s="2">
        <f t="shared" si="255"/>
        <v>0.10349397540306512</v>
      </c>
      <c r="H1808" s="2">
        <f t="shared" si="247"/>
        <v>0.81634376459175306</v>
      </c>
      <c r="I1808" s="2">
        <f t="shared" si="248"/>
        <v>44.944342613207745</v>
      </c>
    </row>
    <row r="1809" spans="1:9" ht="13.5" x14ac:dyDescent="0.25">
      <c r="A1809" s="3">
        <f>TITRES_STAT!B1812</f>
        <v>44645</v>
      </c>
      <c r="B1809" s="6">
        <f>TITRES_STAT!D1812</f>
        <v>42.844000000000001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7.8451899957882723E-2</v>
      </c>
      <c r="G1809" s="2">
        <f t="shared" si="255"/>
        <v>9.6101548588560473E-2</v>
      </c>
      <c r="H1809" s="2">
        <f t="shared" ref="H1809:H1872" si="256">F1809/G1809</f>
        <v>0.81634376459175295</v>
      </c>
      <c r="I1809" s="2">
        <f t="shared" ref="I1809:I1872" si="257">IF(G1809=0,100,100-(100/(1+H1809)))</f>
        <v>44.944342613207738</v>
      </c>
    </row>
    <row r="1810" spans="1:9" ht="13.5" x14ac:dyDescent="0.25">
      <c r="A1810" s="3">
        <f>TITRES_STAT!B1813</f>
        <v>44648</v>
      </c>
      <c r="B1810" s="6">
        <f>TITRES_STAT!D1813</f>
        <v>42.844000000000001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7.2848192818033966E-2</v>
      </c>
      <c r="G1810" s="2">
        <f t="shared" si="255"/>
        <v>8.9237152260806155E-2</v>
      </c>
      <c r="H1810" s="2">
        <f t="shared" si="256"/>
        <v>0.81634376459175306</v>
      </c>
      <c r="I1810" s="2">
        <f t="shared" si="257"/>
        <v>44.944342613207745</v>
      </c>
    </row>
    <row r="1811" spans="1:9" ht="13.5" x14ac:dyDescent="0.25">
      <c r="A1811" s="3">
        <f>TITRES_STAT!B1814</f>
        <v>44649</v>
      </c>
      <c r="B1811" s="6">
        <f>TITRES_STAT!D1814</f>
        <v>42.844000000000001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6.7644750473888682E-2</v>
      </c>
      <c r="G1811" s="2">
        <f t="shared" si="255"/>
        <v>8.2863069956462865E-2</v>
      </c>
      <c r="H1811" s="2">
        <f t="shared" si="256"/>
        <v>0.81634376459175295</v>
      </c>
      <c r="I1811" s="2">
        <f t="shared" si="257"/>
        <v>44.944342613207738</v>
      </c>
    </row>
    <row r="1812" spans="1:9" ht="13.5" x14ac:dyDescent="0.25">
      <c r="A1812" s="3">
        <f>TITRES_STAT!B1815</f>
        <v>44650</v>
      </c>
      <c r="B1812" s="6">
        <f>TITRES_STAT!D1815</f>
        <v>42.844000000000001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6.2812982582896623E-2</v>
      </c>
      <c r="G1812" s="2">
        <f t="shared" si="255"/>
        <v>7.6944279245286948E-2</v>
      </c>
      <c r="H1812" s="2">
        <f t="shared" si="256"/>
        <v>0.81634376459175284</v>
      </c>
      <c r="I1812" s="2">
        <f t="shared" si="257"/>
        <v>44.944342613207738</v>
      </c>
    </row>
    <row r="1813" spans="1:9" ht="13.5" x14ac:dyDescent="0.25">
      <c r="A1813" s="3">
        <f>TITRES_STAT!B1816</f>
        <v>44651</v>
      </c>
      <c r="B1813" s="6">
        <f>TITRES_STAT!D1816</f>
        <v>42.844000000000001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5.832634096983258E-2</v>
      </c>
      <c r="G1813" s="2">
        <f t="shared" si="255"/>
        <v>7.144825929919503E-2</v>
      </c>
      <c r="H1813" s="2">
        <f t="shared" si="256"/>
        <v>0.81634376459175284</v>
      </c>
      <c r="I1813" s="2">
        <f t="shared" si="257"/>
        <v>44.944342613207738</v>
      </c>
    </row>
    <row r="1814" spans="1:9" ht="13.5" x14ac:dyDescent="0.25">
      <c r="A1814" s="3">
        <f>TITRES_STAT!B1817</f>
        <v>44652</v>
      </c>
      <c r="B1814" s="6">
        <f>TITRES_STAT!D1817</f>
        <v>42.844000000000001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5.4160173757701678E-2</v>
      </c>
      <c r="G1814" s="2">
        <f t="shared" si="255"/>
        <v>6.634481220639539E-2</v>
      </c>
      <c r="H1814" s="2">
        <f t="shared" si="256"/>
        <v>0.81634376459175273</v>
      </c>
      <c r="I1814" s="2">
        <f t="shared" si="257"/>
        <v>44.944342613207738</v>
      </c>
    </row>
    <row r="1815" spans="1:9" ht="13.5" x14ac:dyDescent="0.25">
      <c r="A1815" s="3">
        <f>TITRES_STAT!B1818</f>
        <v>44655</v>
      </c>
      <c r="B1815" s="6">
        <f>TITRES_STAT!D1818</f>
        <v>42.844000000000001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5.0291589917865843E-2</v>
      </c>
      <c r="G1815" s="2">
        <f t="shared" si="255"/>
        <v>6.1605897048795717E-2</v>
      </c>
      <c r="H1815" s="2">
        <f t="shared" si="256"/>
        <v>0.81634376459175273</v>
      </c>
      <c r="I1815" s="2">
        <f t="shared" si="257"/>
        <v>44.944342613207738</v>
      </c>
    </row>
    <row r="1816" spans="1:9" ht="13.5" x14ac:dyDescent="0.25">
      <c r="A1816" s="3">
        <f>TITRES_STAT!B1819</f>
        <v>44656</v>
      </c>
      <c r="B1816" s="6">
        <f>TITRES_STAT!D1819</f>
        <v>42.844000000000001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4.6699333495161144E-2</v>
      </c>
      <c r="G1816" s="2">
        <f t="shared" si="255"/>
        <v>5.7205475831024595E-2</v>
      </c>
      <c r="H1816" s="2">
        <f t="shared" si="256"/>
        <v>0.81634376459175273</v>
      </c>
      <c r="I1816" s="2">
        <f t="shared" si="257"/>
        <v>44.944342613207738</v>
      </c>
    </row>
    <row r="1817" spans="1:9" ht="13.5" x14ac:dyDescent="0.25">
      <c r="A1817" s="3">
        <f>TITRES_STAT!B1820</f>
        <v>44657</v>
      </c>
      <c r="B1817" s="6">
        <f>TITRES_STAT!D1820</f>
        <v>42.844000000000001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4.3363666816935341E-2</v>
      </c>
      <c r="G1817" s="2">
        <f t="shared" si="255"/>
        <v>5.3119370414522839E-2</v>
      </c>
      <c r="H1817" s="2">
        <f t="shared" si="256"/>
        <v>0.81634376459175262</v>
      </c>
      <c r="I1817" s="2">
        <f t="shared" si="257"/>
        <v>44.944342613207731</v>
      </c>
    </row>
    <row r="1818" spans="1:9" ht="13.5" x14ac:dyDescent="0.25">
      <c r="A1818" s="3">
        <f>TITRES_STAT!B1821</f>
        <v>44658</v>
      </c>
      <c r="B1818" s="6">
        <f>TITRES_STAT!D1821</f>
        <v>42.844000000000001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4.0266262044297105E-2</v>
      </c>
      <c r="G1818" s="2">
        <f t="shared" si="255"/>
        <v>4.9325129670628354E-2</v>
      </c>
      <c r="H1818" s="2">
        <f t="shared" si="256"/>
        <v>0.81634376459175262</v>
      </c>
      <c r="I1818" s="2">
        <f t="shared" si="257"/>
        <v>44.944342613207731</v>
      </c>
    </row>
    <row r="1819" spans="1:9" ht="13.5" x14ac:dyDescent="0.25">
      <c r="A1819" s="3">
        <f>TITRES_STAT!B1822</f>
        <v>44659</v>
      </c>
      <c r="B1819" s="6">
        <f>TITRES_STAT!D1822</f>
        <v>42.844000000000001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3.7390100469704458E-2</v>
      </c>
      <c r="G1819" s="2">
        <f t="shared" si="255"/>
        <v>4.5801906122726325E-2</v>
      </c>
      <c r="H1819" s="2">
        <f t="shared" si="256"/>
        <v>0.81634376459175273</v>
      </c>
      <c r="I1819" s="2">
        <f t="shared" si="257"/>
        <v>44.944342613207738</v>
      </c>
    </row>
    <row r="1820" spans="1:9" ht="13.5" x14ac:dyDescent="0.25">
      <c r="A1820" s="3">
        <f>TITRES_STAT!B1823</f>
        <v>44662</v>
      </c>
      <c r="B1820" s="6">
        <f>TITRES_STAT!D1823</f>
        <v>42.844000000000001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3.4719379007582714E-2</v>
      </c>
      <c r="G1820" s="2">
        <f t="shared" si="255"/>
        <v>4.2530341399674446E-2</v>
      </c>
      <c r="H1820" s="2">
        <f t="shared" si="256"/>
        <v>0.81634376459175284</v>
      </c>
      <c r="I1820" s="2">
        <f t="shared" si="257"/>
        <v>44.944342613207738</v>
      </c>
    </row>
    <row r="1821" spans="1:9" ht="13.5" x14ac:dyDescent="0.25">
      <c r="A1821" s="3">
        <f>TITRES_STAT!B1824</f>
        <v>44663</v>
      </c>
      <c r="B1821" s="6">
        <f>TITRES_STAT!D1824</f>
        <v>43.86</v>
      </c>
      <c r="C1821" s="2">
        <f t="shared" si="252"/>
        <v>1.0159999999999982</v>
      </c>
      <c r="D1821" s="2">
        <f t="shared" si="253"/>
        <v>1.0159999999999982</v>
      </c>
      <c r="E1821" s="2">
        <f t="shared" si="254"/>
        <v>0</v>
      </c>
      <c r="F1821" s="2">
        <f t="shared" ref="F1821:G1836" si="258">((F1820*13)+D1821)/14</f>
        <v>0.10481085193561239</v>
      </c>
      <c r="G1821" s="2">
        <f t="shared" si="258"/>
        <v>3.9492459871126269E-2</v>
      </c>
      <c r="H1821" s="2">
        <f t="shared" si="256"/>
        <v>2.6539458994865424</v>
      </c>
      <c r="I1821" s="2">
        <f t="shared" si="257"/>
        <v>72.632326052213273</v>
      </c>
    </row>
    <row r="1822" spans="1:9" ht="13.5" x14ac:dyDescent="0.25">
      <c r="A1822" s="3">
        <f>TITRES_STAT!B1825</f>
        <v>44664</v>
      </c>
      <c r="B1822" s="6">
        <f>TITRES_STAT!D1825</f>
        <v>43.86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9.7324362511640075E-2</v>
      </c>
      <c r="G1822" s="2">
        <f t="shared" si="258"/>
        <v>3.6671569880331538E-2</v>
      </c>
      <c r="H1822" s="2">
        <f t="shared" si="256"/>
        <v>2.6539458994865424</v>
      </c>
      <c r="I1822" s="2">
        <f t="shared" si="257"/>
        <v>72.632326052213273</v>
      </c>
    </row>
    <row r="1823" spans="1:9" ht="13.5" x14ac:dyDescent="0.25">
      <c r="A1823" s="3">
        <f>TITRES_STAT!B1826</f>
        <v>44665</v>
      </c>
      <c r="B1823" s="6">
        <f>TITRES_STAT!D1826</f>
        <v>43.86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9.037262233223721E-2</v>
      </c>
      <c r="G1823" s="2">
        <f t="shared" si="258"/>
        <v>3.4052172031736425E-2</v>
      </c>
      <c r="H1823" s="2">
        <f t="shared" si="256"/>
        <v>2.6539458994865424</v>
      </c>
      <c r="I1823" s="2">
        <f t="shared" si="257"/>
        <v>72.632326052213273</v>
      </c>
    </row>
    <row r="1824" spans="1:9" ht="13.5" x14ac:dyDescent="0.25">
      <c r="A1824" s="3">
        <f>TITRES_STAT!B1827</f>
        <v>44666</v>
      </c>
      <c r="B1824" s="6">
        <f>TITRES_STAT!D1827</f>
        <v>43.86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8.3917435022791698E-2</v>
      </c>
      <c r="G1824" s="2">
        <f t="shared" si="258"/>
        <v>3.1619874029469537E-2</v>
      </c>
      <c r="H1824" s="2">
        <f t="shared" si="256"/>
        <v>2.6539458994865424</v>
      </c>
      <c r="I1824" s="2">
        <f t="shared" si="257"/>
        <v>72.632326052213273</v>
      </c>
    </row>
    <row r="1825" spans="1:9" ht="13.5" x14ac:dyDescent="0.25">
      <c r="A1825" s="3">
        <f>TITRES_STAT!B1828</f>
        <v>44669</v>
      </c>
      <c r="B1825" s="6">
        <f>TITRES_STAT!D1828</f>
        <v>43.86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7.7923332521163707E-2</v>
      </c>
      <c r="G1825" s="2">
        <f t="shared" si="258"/>
        <v>2.9361311598793145E-2</v>
      </c>
      <c r="H1825" s="2">
        <f t="shared" si="256"/>
        <v>2.6539458994865419</v>
      </c>
      <c r="I1825" s="2">
        <f t="shared" si="257"/>
        <v>72.632326052213273</v>
      </c>
    </row>
    <row r="1826" spans="1:9" ht="13.5" x14ac:dyDescent="0.25">
      <c r="A1826" s="3">
        <f>TITRES_STAT!B1829</f>
        <v>44670</v>
      </c>
      <c r="B1826" s="6">
        <f>TITRES_STAT!D1829</f>
        <v>43.86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7.235738019822345E-2</v>
      </c>
      <c r="G1826" s="2">
        <f t="shared" si="258"/>
        <v>2.7264075056022206E-2</v>
      </c>
      <c r="H1826" s="2">
        <f t="shared" si="256"/>
        <v>2.6539458994865419</v>
      </c>
      <c r="I1826" s="2">
        <f t="shared" si="257"/>
        <v>72.632326052213273</v>
      </c>
    </row>
    <row r="1827" spans="1:9" ht="13.5" x14ac:dyDescent="0.25">
      <c r="A1827" s="3">
        <f>TITRES_STAT!B1830</f>
        <v>44671</v>
      </c>
      <c r="B1827" s="6">
        <f>TITRES_STAT!D1830</f>
        <v>43.86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6.718899589835034E-2</v>
      </c>
      <c r="G1827" s="2">
        <f t="shared" si="258"/>
        <v>2.5316641123449193E-2</v>
      </c>
      <c r="H1827" s="2">
        <f t="shared" si="256"/>
        <v>2.6539458994865419</v>
      </c>
      <c r="I1827" s="2">
        <f t="shared" si="257"/>
        <v>72.632326052213273</v>
      </c>
    </row>
    <row r="1828" spans="1:9" ht="13.5" x14ac:dyDescent="0.25">
      <c r="A1828" s="3">
        <f>TITRES_STAT!B1831</f>
        <v>44672</v>
      </c>
      <c r="B1828" s="6">
        <f>TITRES_STAT!D1831</f>
        <v>43.86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6.2389781905611029E-2</v>
      </c>
      <c r="G1828" s="2">
        <f t="shared" si="258"/>
        <v>2.3508309614631396E-2</v>
      </c>
      <c r="H1828" s="2">
        <f t="shared" si="256"/>
        <v>2.6539458994865415</v>
      </c>
      <c r="I1828" s="2">
        <f t="shared" si="257"/>
        <v>72.632326052213259</v>
      </c>
    </row>
    <row r="1829" spans="1:9" ht="13.5" x14ac:dyDescent="0.25">
      <c r="A1829" s="3">
        <f>TITRES_STAT!B1832</f>
        <v>44673</v>
      </c>
      <c r="B1829" s="6">
        <f>TITRES_STAT!D1832</f>
        <v>43.86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5.7933368912353102E-2</v>
      </c>
      <c r="G1829" s="2">
        <f t="shared" si="258"/>
        <v>2.1829144642157728E-2</v>
      </c>
      <c r="H1829" s="2">
        <f t="shared" si="256"/>
        <v>2.653945899486541</v>
      </c>
      <c r="I1829" s="2">
        <f t="shared" si="257"/>
        <v>72.632326052213259</v>
      </c>
    </row>
    <row r="1830" spans="1:9" ht="13.5" x14ac:dyDescent="0.25">
      <c r="A1830" s="3">
        <f>TITRES_STAT!B1833</f>
        <v>44676</v>
      </c>
      <c r="B1830" s="6">
        <f>TITRES_STAT!D1833</f>
        <v>43.86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5.3795271132899315E-2</v>
      </c>
      <c r="G1830" s="2">
        <f t="shared" si="258"/>
        <v>2.0269920024860749E-2</v>
      </c>
      <c r="H1830" s="2">
        <f t="shared" si="256"/>
        <v>2.653945899486541</v>
      </c>
      <c r="I1830" s="2">
        <f t="shared" si="257"/>
        <v>72.632326052213259</v>
      </c>
    </row>
    <row r="1831" spans="1:9" ht="13.5" x14ac:dyDescent="0.25">
      <c r="A1831" s="3">
        <f>TITRES_STAT!B1834</f>
        <v>44677</v>
      </c>
      <c r="B1831" s="6">
        <f>TITRES_STAT!D1834</f>
        <v>43.86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4.9952751766263646E-2</v>
      </c>
      <c r="G1831" s="2">
        <f t="shared" si="258"/>
        <v>1.882206859451355E-2</v>
      </c>
      <c r="H1831" s="2">
        <f t="shared" si="256"/>
        <v>2.6539458994865415</v>
      </c>
      <c r="I1831" s="2">
        <f t="shared" si="257"/>
        <v>72.632326052213259</v>
      </c>
    </row>
    <row r="1832" spans="1:9" ht="13.5" x14ac:dyDescent="0.25">
      <c r="A1832" s="3">
        <f>TITRES_STAT!B1835</f>
        <v>44678</v>
      </c>
      <c r="B1832" s="6">
        <f>TITRES_STAT!D1835</f>
        <v>43.86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4.6384698068673388E-2</v>
      </c>
      <c r="G1832" s="2">
        <f t="shared" si="258"/>
        <v>1.7477635123476869E-2</v>
      </c>
      <c r="H1832" s="2">
        <f t="shared" si="256"/>
        <v>2.6539458994865415</v>
      </c>
      <c r="I1832" s="2">
        <f t="shared" si="257"/>
        <v>72.632326052213259</v>
      </c>
    </row>
    <row r="1833" spans="1:9" ht="13.5" x14ac:dyDescent="0.25">
      <c r="A1833" s="3">
        <f>TITRES_STAT!B1836</f>
        <v>44679</v>
      </c>
      <c r="B1833" s="6">
        <f>TITRES_STAT!D1836</f>
        <v>43.86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4.3071505349482432E-2</v>
      </c>
      <c r="G1833" s="2">
        <f t="shared" si="258"/>
        <v>1.6229232614657092E-2</v>
      </c>
      <c r="H1833" s="2">
        <f t="shared" si="256"/>
        <v>2.6539458994865415</v>
      </c>
      <c r="I1833" s="2">
        <f t="shared" si="257"/>
        <v>72.632326052213259</v>
      </c>
    </row>
    <row r="1834" spans="1:9" ht="13.5" x14ac:dyDescent="0.25">
      <c r="A1834" s="3">
        <f>TITRES_STAT!B1837</f>
        <v>44680</v>
      </c>
      <c r="B1834" s="6">
        <f>TITRES_STAT!D1837</f>
        <v>43.86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3.9994969253090831E-2</v>
      </c>
      <c r="G1834" s="2">
        <f t="shared" si="258"/>
        <v>1.5070001713610157E-2</v>
      </c>
      <c r="H1834" s="2">
        <f t="shared" si="256"/>
        <v>2.6539458994865415</v>
      </c>
      <c r="I1834" s="2">
        <f t="shared" si="257"/>
        <v>72.632326052213259</v>
      </c>
    </row>
    <row r="1835" spans="1:9" ht="13.5" x14ac:dyDescent="0.25">
      <c r="A1835" s="3">
        <f>TITRES_STAT!B1838</f>
        <v>44685</v>
      </c>
      <c r="B1835" s="6">
        <f>TITRES_STAT!D1838</f>
        <v>43.86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3.7138185735012916E-2</v>
      </c>
      <c r="G1835" s="2">
        <f t="shared" si="258"/>
        <v>1.3993573019780861E-2</v>
      </c>
      <c r="H1835" s="2">
        <f t="shared" si="256"/>
        <v>2.6539458994865415</v>
      </c>
      <c r="I1835" s="2">
        <f t="shared" si="257"/>
        <v>72.632326052213259</v>
      </c>
    </row>
    <row r="1836" spans="1:9" ht="13.5" x14ac:dyDescent="0.25">
      <c r="A1836" s="3">
        <f>TITRES_STAT!B1839</f>
        <v>44686</v>
      </c>
      <c r="B1836" s="6">
        <f>TITRES_STAT!D1839</f>
        <v>43.86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3.4485458182511995E-2</v>
      </c>
      <c r="G1836" s="2">
        <f t="shared" si="258"/>
        <v>1.2994032089796515E-2</v>
      </c>
      <c r="H1836" s="2">
        <f t="shared" si="256"/>
        <v>2.6539458994865415</v>
      </c>
      <c r="I1836" s="2">
        <f t="shared" si="257"/>
        <v>72.632326052213259</v>
      </c>
    </row>
    <row r="1837" spans="1:9" ht="13.5" x14ac:dyDescent="0.25">
      <c r="A1837" s="3">
        <f>TITRES_STAT!B1840</f>
        <v>44687</v>
      </c>
      <c r="B1837" s="6">
        <f>TITRES_STAT!D1840</f>
        <v>43.86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3.2022211169475422E-2</v>
      </c>
      <c r="G1837" s="2">
        <f t="shared" si="259"/>
        <v>1.2065886940525336E-2</v>
      </c>
      <c r="H1837" s="2">
        <f t="shared" si="256"/>
        <v>2.653945899486541</v>
      </c>
      <c r="I1837" s="2">
        <f t="shared" si="257"/>
        <v>72.632326052213259</v>
      </c>
    </row>
    <row r="1838" spans="1:9" ht="13.5" x14ac:dyDescent="0.25">
      <c r="A1838" s="3">
        <f>TITRES_STAT!B1841</f>
        <v>44690</v>
      </c>
      <c r="B1838" s="6">
        <f>TITRES_STAT!D1841</f>
        <v>43.86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2.9734910371655748E-2</v>
      </c>
      <c r="G1838" s="2">
        <f t="shared" si="259"/>
        <v>1.1204037873344955E-2</v>
      </c>
      <c r="H1838" s="2">
        <f t="shared" si="256"/>
        <v>2.653945899486541</v>
      </c>
      <c r="I1838" s="2">
        <f t="shared" si="257"/>
        <v>72.632326052213259</v>
      </c>
    </row>
    <row r="1839" spans="1:9" ht="13.5" x14ac:dyDescent="0.25">
      <c r="A1839" s="3">
        <f>TITRES_STAT!B1842</f>
        <v>44691</v>
      </c>
      <c r="B1839" s="6">
        <f>TITRES_STAT!D1842</f>
        <v>43.86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2.7610988202251767E-2</v>
      </c>
      <c r="G1839" s="2">
        <f t="shared" si="259"/>
        <v>1.0403749453820317E-2</v>
      </c>
      <c r="H1839" s="2">
        <f t="shared" si="256"/>
        <v>2.6539458994865406</v>
      </c>
      <c r="I1839" s="2">
        <f t="shared" si="257"/>
        <v>72.632326052213259</v>
      </c>
    </row>
    <row r="1840" spans="1:9" ht="13.5" x14ac:dyDescent="0.25">
      <c r="A1840" s="3">
        <f>TITRES_STAT!B1843</f>
        <v>44692</v>
      </c>
      <c r="B1840" s="6">
        <f>TITRES_STAT!D1843</f>
        <v>43.86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2.5638774759233783E-2</v>
      </c>
      <c r="G1840" s="2">
        <f t="shared" si="259"/>
        <v>9.6606244928331524E-3</v>
      </c>
      <c r="H1840" s="2">
        <f t="shared" si="256"/>
        <v>2.6539458994865401</v>
      </c>
      <c r="I1840" s="2">
        <f t="shared" si="257"/>
        <v>72.632326052213244</v>
      </c>
    </row>
    <row r="1841" spans="1:9" ht="13.5" x14ac:dyDescent="0.25">
      <c r="A1841" s="3">
        <f>TITRES_STAT!B1844</f>
        <v>44693</v>
      </c>
      <c r="B1841" s="6">
        <f>TITRES_STAT!D1844</f>
        <v>43.86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2.3807433705002799E-2</v>
      </c>
      <c r="G1841" s="2">
        <f t="shared" si="259"/>
        <v>8.9705798862022134E-3</v>
      </c>
      <c r="H1841" s="2">
        <f t="shared" si="256"/>
        <v>2.6539458994865401</v>
      </c>
      <c r="I1841" s="2">
        <f t="shared" si="257"/>
        <v>72.632326052213244</v>
      </c>
    </row>
    <row r="1842" spans="1:9" ht="13.5" x14ac:dyDescent="0.25">
      <c r="A1842" s="3">
        <f>TITRES_STAT!B1845</f>
        <v>44694</v>
      </c>
      <c r="B1842" s="6">
        <f>TITRES_STAT!D1845</f>
        <v>43.86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2.2106902726074025E-2</v>
      </c>
      <c r="G1842" s="2">
        <f t="shared" si="259"/>
        <v>8.3298241800449126E-3</v>
      </c>
      <c r="H1842" s="2">
        <f t="shared" si="256"/>
        <v>2.6539458994865397</v>
      </c>
      <c r="I1842" s="2">
        <f t="shared" si="257"/>
        <v>72.632326052213244</v>
      </c>
    </row>
    <row r="1843" spans="1:9" ht="13.5" x14ac:dyDescent="0.25">
      <c r="A1843" s="3">
        <f>TITRES_STAT!B1846</f>
        <v>44697</v>
      </c>
      <c r="B1843" s="6">
        <f>TITRES_STAT!D1846</f>
        <v>43.86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2.0527838245640168E-2</v>
      </c>
      <c r="G1843" s="2">
        <f t="shared" si="259"/>
        <v>7.7348367386131326E-3</v>
      </c>
      <c r="H1843" s="2">
        <f t="shared" si="256"/>
        <v>2.6539458994865401</v>
      </c>
      <c r="I1843" s="2">
        <f t="shared" si="257"/>
        <v>72.632326052213244</v>
      </c>
    </row>
    <row r="1844" spans="1:9" ht="13.5" x14ac:dyDescent="0.25">
      <c r="A1844" s="3">
        <f>TITRES_STAT!B1847</f>
        <v>44698</v>
      </c>
      <c r="B1844" s="6">
        <f>TITRES_STAT!D1847</f>
        <v>43.86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1.9061564085237299E-2</v>
      </c>
      <c r="G1844" s="2">
        <f t="shared" si="259"/>
        <v>7.1823484001407659E-3</v>
      </c>
      <c r="H1844" s="2">
        <f t="shared" si="256"/>
        <v>2.6539458994865406</v>
      </c>
      <c r="I1844" s="2">
        <f t="shared" si="257"/>
        <v>72.632326052213259</v>
      </c>
    </row>
    <row r="1845" spans="1:9" ht="13.5" x14ac:dyDescent="0.25">
      <c r="A1845" s="3">
        <f>TITRES_STAT!B1848</f>
        <v>44699</v>
      </c>
      <c r="B1845" s="6">
        <f>TITRES_STAT!D1848</f>
        <v>43.86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1.7700023793434636E-2</v>
      </c>
      <c r="G1845" s="2">
        <f t="shared" si="259"/>
        <v>6.6693235144164248E-3</v>
      </c>
      <c r="H1845" s="2">
        <f t="shared" si="256"/>
        <v>2.653945899486541</v>
      </c>
      <c r="I1845" s="2">
        <f t="shared" si="257"/>
        <v>72.632326052213259</v>
      </c>
    </row>
    <row r="1846" spans="1:9" ht="13.5" x14ac:dyDescent="0.25">
      <c r="A1846" s="3">
        <f>TITRES_STAT!B1849</f>
        <v>44700</v>
      </c>
      <c r="B1846" s="6">
        <f>TITRES_STAT!D1849</f>
        <v>43.86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1.6435736379617878E-2</v>
      </c>
      <c r="G1846" s="2">
        <f t="shared" si="259"/>
        <v>6.1929432633866799E-3</v>
      </c>
      <c r="H1846" s="2">
        <f t="shared" si="256"/>
        <v>2.653945899486541</v>
      </c>
      <c r="I1846" s="2">
        <f t="shared" si="257"/>
        <v>72.632326052213259</v>
      </c>
    </row>
    <row r="1847" spans="1:9" ht="13.5" x14ac:dyDescent="0.25">
      <c r="A1847" s="3">
        <f>TITRES_STAT!B1850</f>
        <v>44701</v>
      </c>
      <c r="B1847" s="6">
        <f>TITRES_STAT!D1850</f>
        <v>43.86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1.5261755209645173E-2</v>
      </c>
      <c r="G1847" s="2">
        <f t="shared" si="259"/>
        <v>5.7505901731447744E-3</v>
      </c>
      <c r="H1847" s="2">
        <f t="shared" si="256"/>
        <v>2.653945899486541</v>
      </c>
      <c r="I1847" s="2">
        <f t="shared" si="257"/>
        <v>72.632326052213259</v>
      </c>
    </row>
    <row r="1848" spans="1:9" ht="13.5" x14ac:dyDescent="0.25">
      <c r="A1848" s="3">
        <f>TITRES_STAT!B1851</f>
        <v>44704</v>
      </c>
      <c r="B1848" s="6">
        <f>TITRES_STAT!D1851</f>
        <v>43.86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1.4171629837527662E-2</v>
      </c>
      <c r="G1848" s="2">
        <f t="shared" si="259"/>
        <v>5.3398337322058615E-3</v>
      </c>
      <c r="H1848" s="2">
        <f t="shared" si="256"/>
        <v>2.6539458994865415</v>
      </c>
      <c r="I1848" s="2">
        <f t="shared" si="257"/>
        <v>72.632326052213259</v>
      </c>
    </row>
    <row r="1849" spans="1:9" ht="13.5" x14ac:dyDescent="0.25">
      <c r="A1849" s="3">
        <f>TITRES_STAT!B1852</f>
        <v>44705</v>
      </c>
      <c r="B1849" s="6">
        <f>TITRES_STAT!D1852</f>
        <v>43.86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1.3159370563418543E-2</v>
      </c>
      <c r="G1849" s="2">
        <f t="shared" si="259"/>
        <v>4.9584170370482999E-3</v>
      </c>
      <c r="H1849" s="2">
        <f t="shared" si="256"/>
        <v>2.6539458994865415</v>
      </c>
      <c r="I1849" s="2">
        <f t="shared" si="257"/>
        <v>72.632326052213259</v>
      </c>
    </row>
    <row r="1850" spans="1:9" ht="13.5" x14ac:dyDescent="0.25">
      <c r="A1850" s="3">
        <f>TITRES_STAT!B1853</f>
        <v>44706</v>
      </c>
      <c r="B1850" s="6">
        <f>TITRES_STAT!D1853</f>
        <v>43.86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1.2219415523174361E-2</v>
      </c>
      <c r="G1850" s="2">
        <f t="shared" si="259"/>
        <v>4.6042443915448499E-3</v>
      </c>
      <c r="H1850" s="2">
        <f t="shared" si="256"/>
        <v>2.6539458994865415</v>
      </c>
      <c r="I1850" s="2">
        <f t="shared" si="257"/>
        <v>72.632326052213259</v>
      </c>
    </row>
    <row r="1851" spans="1:9" ht="13.5" x14ac:dyDescent="0.25">
      <c r="A1851" s="3">
        <f>TITRES_STAT!B1854</f>
        <v>44707</v>
      </c>
      <c r="B1851" s="6">
        <f>TITRES_STAT!D1854</f>
        <v>43.86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1.1346600128661908E-2</v>
      </c>
      <c r="G1851" s="2">
        <f t="shared" si="259"/>
        <v>4.2753697921487895E-3</v>
      </c>
      <c r="H1851" s="2">
        <f t="shared" si="256"/>
        <v>2.6539458994865415</v>
      </c>
      <c r="I1851" s="2">
        <f t="shared" si="257"/>
        <v>72.632326052213259</v>
      </c>
    </row>
    <row r="1852" spans="1:9" ht="13.5" x14ac:dyDescent="0.25">
      <c r="A1852" s="3">
        <f>TITRES_STAT!B1855</f>
        <v>44708</v>
      </c>
      <c r="B1852" s="6">
        <f>TITRES_STAT!D1855</f>
        <v>43.86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1.0536128690900343E-2</v>
      </c>
      <c r="G1852" s="2">
        <f t="shared" si="259"/>
        <v>3.9699862355667328E-3</v>
      </c>
      <c r="H1852" s="2">
        <f t="shared" si="256"/>
        <v>2.6539458994865419</v>
      </c>
      <c r="I1852" s="2">
        <f t="shared" si="257"/>
        <v>72.632326052213273</v>
      </c>
    </row>
    <row r="1853" spans="1:9" ht="13.5" x14ac:dyDescent="0.25">
      <c r="A1853" s="3">
        <f>TITRES_STAT!B1856</f>
        <v>44711</v>
      </c>
      <c r="B1853" s="6">
        <f>TITRES_STAT!D1856</f>
        <v>43.86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9.7835480701217465E-3</v>
      </c>
      <c r="G1853" s="2">
        <f t="shared" si="260"/>
        <v>3.6864157901691091E-3</v>
      </c>
      <c r="H1853" s="2">
        <f t="shared" si="256"/>
        <v>2.6539458994865415</v>
      </c>
      <c r="I1853" s="2">
        <f t="shared" si="257"/>
        <v>72.632326052213259</v>
      </c>
    </row>
    <row r="1854" spans="1:9" ht="13.5" x14ac:dyDescent="0.25">
      <c r="A1854" s="3">
        <f>TITRES_STAT!B1857</f>
        <v>44712</v>
      </c>
      <c r="B1854" s="6">
        <f>TITRES_STAT!D1857</f>
        <v>43.86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9.0847232079701943E-3</v>
      </c>
      <c r="G1854" s="2">
        <f t="shared" si="260"/>
        <v>3.4231003765856013E-3</v>
      </c>
      <c r="H1854" s="2">
        <f t="shared" si="256"/>
        <v>2.6539458994865419</v>
      </c>
      <c r="I1854" s="2">
        <f t="shared" si="257"/>
        <v>72.632326052213273</v>
      </c>
    </row>
    <row r="1855" spans="1:9" ht="13.5" x14ac:dyDescent="0.25">
      <c r="A1855" s="3">
        <f>TITRES_STAT!B1858</f>
        <v>44713</v>
      </c>
      <c r="B1855" s="6">
        <f>TITRES_STAT!D1858</f>
        <v>43.86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8.4358144074008941E-3</v>
      </c>
      <c r="G1855" s="2">
        <f t="shared" si="260"/>
        <v>3.1785932068294871E-3</v>
      </c>
      <c r="H1855" s="2">
        <f t="shared" si="256"/>
        <v>2.6539458994865415</v>
      </c>
      <c r="I1855" s="2">
        <f t="shared" si="257"/>
        <v>72.632326052213259</v>
      </c>
    </row>
    <row r="1856" spans="1:9" ht="13.5" x14ac:dyDescent="0.25">
      <c r="A1856" s="3">
        <f>TITRES_STAT!B1859</f>
        <v>44714</v>
      </c>
      <c r="B1856" s="6">
        <f>TITRES_STAT!D1859</f>
        <v>43.86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7.8332562354436874E-3</v>
      </c>
      <c r="G1856" s="2">
        <f t="shared" si="260"/>
        <v>2.9515508349130951E-3</v>
      </c>
      <c r="H1856" s="2">
        <f t="shared" si="256"/>
        <v>2.6539458994865419</v>
      </c>
      <c r="I1856" s="2">
        <f t="shared" si="257"/>
        <v>72.632326052213273</v>
      </c>
    </row>
    <row r="1857" spans="1:9" ht="13.5" x14ac:dyDescent="0.25">
      <c r="A1857" s="3">
        <f>TITRES_STAT!B1860</f>
        <v>44715</v>
      </c>
      <c r="B1857" s="6">
        <f>TITRES_STAT!D1860</f>
        <v>43.86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7.2737379329119948E-3</v>
      </c>
      <c r="G1857" s="2">
        <f t="shared" si="260"/>
        <v>2.7407257752764458E-3</v>
      </c>
      <c r="H1857" s="2">
        <f t="shared" si="256"/>
        <v>2.653945899486541</v>
      </c>
      <c r="I1857" s="2">
        <f t="shared" si="257"/>
        <v>72.632326052213259</v>
      </c>
    </row>
    <row r="1858" spans="1:9" ht="13.5" x14ac:dyDescent="0.25">
      <c r="A1858" s="3">
        <f>TITRES_STAT!B1861</f>
        <v>44718</v>
      </c>
      <c r="B1858" s="6">
        <f>TITRES_STAT!D1861</f>
        <v>43.86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6.7541852234182806E-3</v>
      </c>
      <c r="G1858" s="2">
        <f t="shared" si="260"/>
        <v>2.5449596484709851E-3</v>
      </c>
      <c r="H1858" s="2">
        <f t="shared" si="256"/>
        <v>2.6539458994865415</v>
      </c>
      <c r="I1858" s="2">
        <f t="shared" si="257"/>
        <v>72.632326052213259</v>
      </c>
    </row>
    <row r="1859" spans="1:9" ht="13.5" x14ac:dyDescent="0.25">
      <c r="A1859" s="3">
        <f>TITRES_STAT!B1862</f>
        <v>44719</v>
      </c>
      <c r="B1859" s="6">
        <f>TITRES_STAT!D1862</f>
        <v>43.86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6.2717434217455462E-3</v>
      </c>
      <c r="G1859" s="2">
        <f t="shared" si="260"/>
        <v>2.3631768164373433E-3</v>
      </c>
      <c r="H1859" s="2">
        <f t="shared" si="256"/>
        <v>2.6539458994865415</v>
      </c>
      <c r="I1859" s="2">
        <f t="shared" si="257"/>
        <v>72.632326052213259</v>
      </c>
    </row>
    <row r="1860" spans="1:9" ht="13.5" x14ac:dyDescent="0.25">
      <c r="A1860" s="3">
        <f>TITRES_STAT!B1863</f>
        <v>44720</v>
      </c>
      <c r="B1860" s="6">
        <f>TITRES_STAT!D1863</f>
        <v>43.86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5.8237617487637214E-3</v>
      </c>
      <c r="G1860" s="2">
        <f t="shared" si="260"/>
        <v>2.1943784724061046E-3</v>
      </c>
      <c r="H1860" s="2">
        <f t="shared" si="256"/>
        <v>2.653945899486541</v>
      </c>
      <c r="I1860" s="2">
        <f t="shared" si="257"/>
        <v>72.632326052213259</v>
      </c>
    </row>
    <row r="1861" spans="1:9" ht="13.5" x14ac:dyDescent="0.25">
      <c r="A1861" s="3">
        <f>TITRES_STAT!B1864</f>
        <v>44721</v>
      </c>
      <c r="B1861" s="6">
        <f>TITRES_STAT!D1864</f>
        <v>43.86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5.4077787667091703E-3</v>
      </c>
      <c r="G1861" s="2">
        <f t="shared" si="260"/>
        <v>2.0376371529485259E-3</v>
      </c>
      <c r="H1861" s="2">
        <f t="shared" si="256"/>
        <v>2.653945899486541</v>
      </c>
      <c r="I1861" s="2">
        <f t="shared" si="257"/>
        <v>72.632326052213259</v>
      </c>
    </row>
    <row r="1862" spans="1:9" ht="13.5" x14ac:dyDescent="0.25">
      <c r="A1862" s="3">
        <f>TITRES_STAT!B1865</f>
        <v>44722</v>
      </c>
      <c r="B1862" s="6">
        <f>TITRES_STAT!D1865</f>
        <v>43.86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5.0215088548013721E-3</v>
      </c>
      <c r="G1862" s="2">
        <f t="shared" si="260"/>
        <v>1.8920916420236311E-3</v>
      </c>
      <c r="H1862" s="2">
        <f t="shared" si="256"/>
        <v>2.653945899486541</v>
      </c>
      <c r="I1862" s="2">
        <f t="shared" si="257"/>
        <v>72.632326052213259</v>
      </c>
    </row>
    <row r="1863" spans="1:9" ht="13.5" x14ac:dyDescent="0.25">
      <c r="A1863" s="3">
        <f>TITRES_STAT!B1866</f>
        <v>44725</v>
      </c>
      <c r="B1863" s="6">
        <f>TITRES_STAT!D1866</f>
        <v>43.86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4.6628296508869887E-3</v>
      </c>
      <c r="G1863" s="2">
        <f t="shared" si="260"/>
        <v>1.7569422390219433E-3</v>
      </c>
      <c r="H1863" s="2">
        <f t="shared" si="256"/>
        <v>2.653945899486541</v>
      </c>
      <c r="I1863" s="2">
        <f t="shared" si="257"/>
        <v>72.632326052213259</v>
      </c>
    </row>
    <row r="1864" spans="1:9" ht="13.5" x14ac:dyDescent="0.25">
      <c r="A1864" s="3">
        <f>TITRES_STAT!B1867</f>
        <v>44726</v>
      </c>
      <c r="B1864" s="6">
        <f>TITRES_STAT!D1867</f>
        <v>44.783000000000001</v>
      </c>
      <c r="C1864" s="2">
        <f t="shared" si="261"/>
        <v>0.92300000000000182</v>
      </c>
      <c r="D1864" s="2">
        <f t="shared" si="262"/>
        <v>0.92300000000000182</v>
      </c>
      <c r="E1864" s="2">
        <f t="shared" si="263"/>
        <v>0</v>
      </c>
      <c r="F1864" s="2">
        <f t="shared" si="260"/>
        <v>7.0258341818680903E-2</v>
      </c>
      <c r="G1864" s="2">
        <f t="shared" si="260"/>
        <v>1.6314463648060902E-3</v>
      </c>
      <c r="H1864" s="2">
        <f t="shared" si="256"/>
        <v>43.065063819632002</v>
      </c>
      <c r="I1864" s="2">
        <f t="shared" si="257"/>
        <v>97.730628499499687</v>
      </c>
    </row>
    <row r="1865" spans="1:9" ht="13.5" x14ac:dyDescent="0.25">
      <c r="A1865" s="3">
        <f>TITRES_STAT!B1868</f>
        <v>44727</v>
      </c>
      <c r="B1865" s="6">
        <f>TITRES_STAT!D1868</f>
        <v>44.783000000000001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6.5239888831632259E-2</v>
      </c>
      <c r="G1865" s="2">
        <f t="shared" si="260"/>
        <v>1.5149144816056553E-3</v>
      </c>
      <c r="H1865" s="2">
        <f t="shared" si="256"/>
        <v>43.065063819631987</v>
      </c>
      <c r="I1865" s="2">
        <f t="shared" si="257"/>
        <v>97.730628499499687</v>
      </c>
    </row>
    <row r="1866" spans="1:9" ht="13.5" x14ac:dyDescent="0.25">
      <c r="A1866" s="3">
        <f>TITRES_STAT!B1869</f>
        <v>44728</v>
      </c>
      <c r="B1866" s="6">
        <f>TITRES_STAT!D1869</f>
        <v>44.783000000000001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6.0579896772229955E-2</v>
      </c>
      <c r="G1866" s="2">
        <f t="shared" si="260"/>
        <v>1.4067063043481085E-3</v>
      </c>
      <c r="H1866" s="2">
        <f t="shared" si="256"/>
        <v>43.065063819631987</v>
      </c>
      <c r="I1866" s="2">
        <f t="shared" si="257"/>
        <v>97.730628499499687</v>
      </c>
    </row>
    <row r="1867" spans="1:9" ht="13.5" x14ac:dyDescent="0.25">
      <c r="A1867" s="3">
        <f>TITRES_STAT!B1870</f>
        <v>44729</v>
      </c>
      <c r="B1867" s="6">
        <f>TITRES_STAT!D1870</f>
        <v>44.783000000000001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5.6252761288499244E-2</v>
      </c>
      <c r="G1867" s="2">
        <f t="shared" si="260"/>
        <v>1.3062272826089578E-3</v>
      </c>
      <c r="H1867" s="2">
        <f t="shared" si="256"/>
        <v>43.065063819631995</v>
      </c>
      <c r="I1867" s="2">
        <f t="shared" si="257"/>
        <v>97.730628499499687</v>
      </c>
    </row>
    <row r="1868" spans="1:9" ht="13.5" x14ac:dyDescent="0.25">
      <c r="A1868" s="3">
        <f>TITRES_STAT!B1871</f>
        <v>44732</v>
      </c>
      <c r="B1868" s="6">
        <f>TITRES_STAT!D1871</f>
        <v>44.783000000000001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5.2234706910749294E-2</v>
      </c>
      <c r="G1868" s="2">
        <f t="shared" si="260"/>
        <v>1.2129253338511749E-3</v>
      </c>
      <c r="H1868" s="2">
        <f t="shared" si="256"/>
        <v>43.065063819631995</v>
      </c>
      <c r="I1868" s="2">
        <f t="shared" si="257"/>
        <v>97.730628499499687</v>
      </c>
    </row>
    <row r="1869" spans="1:9" ht="13.5" x14ac:dyDescent="0.25">
      <c r="A1869" s="3">
        <f>TITRES_STAT!B1872</f>
        <v>44733</v>
      </c>
      <c r="B1869" s="6">
        <f>TITRES_STAT!D1872</f>
        <v>44.783000000000001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4.8503656417124341E-2</v>
      </c>
      <c r="G1869" s="2">
        <f t="shared" si="264"/>
        <v>1.1262878100046624E-3</v>
      </c>
      <c r="H1869" s="2">
        <f t="shared" si="256"/>
        <v>43.065063819631995</v>
      </c>
      <c r="I1869" s="2">
        <f t="shared" si="257"/>
        <v>97.730628499499687</v>
      </c>
    </row>
    <row r="1870" spans="1:9" ht="13.5" x14ac:dyDescent="0.25">
      <c r="A1870" s="3">
        <f>TITRES_STAT!B1873</f>
        <v>44734</v>
      </c>
      <c r="B1870" s="6">
        <f>TITRES_STAT!D1873</f>
        <v>44.783000000000001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4.5039109530186895E-2</v>
      </c>
      <c r="G1870" s="2">
        <f t="shared" si="264"/>
        <v>1.045838680718615E-3</v>
      </c>
      <c r="H1870" s="2">
        <f t="shared" si="256"/>
        <v>43.065063819632002</v>
      </c>
      <c r="I1870" s="2">
        <f t="shared" si="257"/>
        <v>97.730628499499687</v>
      </c>
    </row>
    <row r="1871" spans="1:9" ht="13.5" x14ac:dyDescent="0.25">
      <c r="A1871" s="3">
        <f>TITRES_STAT!B1874</f>
        <v>44735</v>
      </c>
      <c r="B1871" s="6">
        <f>TITRES_STAT!D1874</f>
        <v>44.783000000000001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4.1822030278030685E-2</v>
      </c>
      <c r="G1871" s="2">
        <f t="shared" si="264"/>
        <v>9.7113591781014259E-4</v>
      </c>
      <c r="H1871" s="2">
        <f t="shared" si="256"/>
        <v>43.065063819631995</v>
      </c>
      <c r="I1871" s="2">
        <f t="shared" si="257"/>
        <v>97.730628499499687</v>
      </c>
    </row>
    <row r="1872" spans="1:9" ht="13.5" x14ac:dyDescent="0.25">
      <c r="A1872" s="3">
        <f>TITRES_STAT!B1875</f>
        <v>44736</v>
      </c>
      <c r="B1872" s="6">
        <f>TITRES_STAT!D1875</f>
        <v>44.783000000000001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3.8834742401028487E-2</v>
      </c>
      <c r="G1872" s="2">
        <f t="shared" si="264"/>
        <v>9.017690665379896E-4</v>
      </c>
      <c r="H1872" s="2">
        <f t="shared" si="256"/>
        <v>43.065063819631987</v>
      </c>
      <c r="I1872" s="2">
        <f t="shared" si="257"/>
        <v>97.730628499499687</v>
      </c>
    </row>
    <row r="1873" spans="1:9" ht="13.5" x14ac:dyDescent="0.25">
      <c r="A1873" s="3">
        <f>TITRES_STAT!B1876</f>
        <v>44739</v>
      </c>
      <c r="B1873" s="6">
        <f>TITRES_STAT!D1876</f>
        <v>44.783000000000001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3.6060832229526447E-2</v>
      </c>
      <c r="G1873" s="2">
        <f t="shared" si="264"/>
        <v>8.3735699035670467E-4</v>
      </c>
      <c r="H1873" s="2">
        <f t="shared" ref="H1873:H1936" si="265">F1873/G1873</f>
        <v>43.06506381963198</v>
      </c>
      <c r="I1873" s="2">
        <f t="shared" ref="I1873:I1936" si="266">IF(G1873=0,100,100-(100/(1+H1873)))</f>
        <v>97.730628499499687</v>
      </c>
    </row>
    <row r="1874" spans="1:9" ht="13.5" x14ac:dyDescent="0.25">
      <c r="A1874" s="3">
        <f>TITRES_STAT!B1877</f>
        <v>44740</v>
      </c>
      <c r="B1874" s="6">
        <f>TITRES_STAT!D1877</f>
        <v>44.783000000000001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3.348505849884599E-2</v>
      </c>
      <c r="G1874" s="2">
        <f t="shared" si="264"/>
        <v>7.7754577675979715E-4</v>
      </c>
      <c r="H1874" s="2">
        <f t="shared" si="265"/>
        <v>43.065063819631987</v>
      </c>
      <c r="I1874" s="2">
        <f t="shared" si="266"/>
        <v>97.730628499499687</v>
      </c>
    </row>
    <row r="1875" spans="1:9" ht="13.5" x14ac:dyDescent="0.25">
      <c r="A1875" s="3">
        <f>TITRES_STAT!B1878</f>
        <v>44741</v>
      </c>
      <c r="B1875" s="6">
        <f>TITRES_STAT!D1878</f>
        <v>44.783000000000001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3.1093268606071277E-2</v>
      </c>
      <c r="G1875" s="2">
        <f t="shared" si="264"/>
        <v>7.2200679270552597E-4</v>
      </c>
      <c r="H1875" s="2">
        <f t="shared" si="265"/>
        <v>43.065063819631987</v>
      </c>
      <c r="I1875" s="2">
        <f t="shared" si="266"/>
        <v>97.730628499499687</v>
      </c>
    </row>
    <row r="1876" spans="1:9" ht="13.5" x14ac:dyDescent="0.25">
      <c r="A1876" s="3">
        <f>TITRES_STAT!B1879</f>
        <v>44742</v>
      </c>
      <c r="B1876" s="6">
        <f>TITRES_STAT!D1879</f>
        <v>44.783000000000001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2.8872320848494757E-2</v>
      </c>
      <c r="G1876" s="2">
        <f t="shared" si="264"/>
        <v>6.7043487894084559E-4</v>
      </c>
      <c r="H1876" s="2">
        <f t="shared" si="265"/>
        <v>43.06506381963198</v>
      </c>
      <c r="I1876" s="2">
        <f t="shared" si="266"/>
        <v>97.730628499499687</v>
      </c>
    </row>
    <row r="1877" spans="1:9" ht="13.5" x14ac:dyDescent="0.25">
      <c r="A1877" s="3">
        <f>TITRES_STAT!B1880</f>
        <v>44743</v>
      </c>
      <c r="B1877" s="6">
        <f>TITRES_STAT!D1880</f>
        <v>44.783000000000001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2.6810012216459417E-2</v>
      </c>
      <c r="G1877" s="2">
        <f t="shared" si="264"/>
        <v>6.2254667330221365E-4</v>
      </c>
      <c r="H1877" s="2">
        <f t="shared" si="265"/>
        <v>43.065063819631987</v>
      </c>
      <c r="I1877" s="2">
        <f t="shared" si="266"/>
        <v>97.730628499499687</v>
      </c>
    </row>
    <row r="1878" spans="1:9" ht="13.5" x14ac:dyDescent="0.25">
      <c r="A1878" s="3">
        <f>TITRES_STAT!B1881</f>
        <v>44746</v>
      </c>
      <c r="B1878" s="6">
        <f>TITRES_STAT!D1881</f>
        <v>44.783000000000001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2.4895011343855172E-2</v>
      </c>
      <c r="G1878" s="2">
        <f t="shared" si="264"/>
        <v>5.7807905378062698E-4</v>
      </c>
      <c r="H1878" s="2">
        <f t="shared" si="265"/>
        <v>43.065063819631987</v>
      </c>
      <c r="I1878" s="2">
        <f t="shared" si="266"/>
        <v>97.730628499499687</v>
      </c>
    </row>
    <row r="1879" spans="1:9" ht="13.5" x14ac:dyDescent="0.25">
      <c r="A1879" s="3">
        <f>TITRES_STAT!B1882</f>
        <v>44747</v>
      </c>
      <c r="B1879" s="6">
        <f>TITRES_STAT!D1882</f>
        <v>44.783000000000001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2.3116796247865518E-2</v>
      </c>
      <c r="G1879" s="2">
        <f t="shared" si="264"/>
        <v>5.3678769279629651E-4</v>
      </c>
      <c r="H1879" s="2">
        <f t="shared" si="265"/>
        <v>43.065063819631987</v>
      </c>
      <c r="I1879" s="2">
        <f t="shared" si="266"/>
        <v>97.730628499499687</v>
      </c>
    </row>
    <row r="1880" spans="1:9" ht="13.5" x14ac:dyDescent="0.25">
      <c r="A1880" s="3">
        <f>TITRES_STAT!B1883</f>
        <v>44748</v>
      </c>
      <c r="B1880" s="6">
        <f>TITRES_STAT!D1883</f>
        <v>44.783000000000001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2.1465596515875124E-2</v>
      </c>
      <c r="G1880" s="2">
        <f t="shared" si="264"/>
        <v>4.9844571473941818E-4</v>
      </c>
      <c r="H1880" s="2">
        <f t="shared" si="265"/>
        <v>43.065063819631987</v>
      </c>
      <c r="I1880" s="2">
        <f t="shared" si="266"/>
        <v>97.730628499499687</v>
      </c>
    </row>
    <row r="1881" spans="1:9" ht="13.5" x14ac:dyDescent="0.25">
      <c r="A1881" s="3">
        <f>TITRES_STAT!B1884</f>
        <v>44749</v>
      </c>
      <c r="B1881" s="6">
        <f>TITRES_STAT!D1884</f>
        <v>44.783000000000001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1.9932339621884041E-2</v>
      </c>
      <c r="G1881" s="2">
        <f t="shared" si="264"/>
        <v>4.6284244940088829E-4</v>
      </c>
      <c r="H1881" s="2">
        <f t="shared" si="265"/>
        <v>43.06506381963198</v>
      </c>
      <c r="I1881" s="2">
        <f t="shared" si="266"/>
        <v>97.730628499499687</v>
      </c>
    </row>
    <row r="1882" spans="1:9" ht="13.5" x14ac:dyDescent="0.25">
      <c r="A1882" s="3">
        <f>TITRES_STAT!B1885</f>
        <v>44750</v>
      </c>
      <c r="B1882" s="6">
        <f>TITRES_STAT!D1885</f>
        <v>44.783000000000001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1.850860107746375E-2</v>
      </c>
      <c r="G1882" s="2">
        <f t="shared" si="264"/>
        <v>4.2978227444368195E-4</v>
      </c>
      <c r="H1882" s="2">
        <f t="shared" si="265"/>
        <v>43.06506381963198</v>
      </c>
      <c r="I1882" s="2">
        <f t="shared" si="266"/>
        <v>97.730628499499687</v>
      </c>
    </row>
    <row r="1883" spans="1:9" ht="13.5" x14ac:dyDescent="0.25">
      <c r="A1883" s="3">
        <f>TITRES_STAT!B1886</f>
        <v>44753</v>
      </c>
      <c r="B1883" s="6">
        <f>TITRES_STAT!D1886</f>
        <v>44.783000000000001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1.7186558143359197E-2</v>
      </c>
      <c r="G1883" s="2">
        <f t="shared" si="264"/>
        <v>3.9908354055484752E-4</v>
      </c>
      <c r="H1883" s="2">
        <f t="shared" si="265"/>
        <v>43.06506381963198</v>
      </c>
      <c r="I1883" s="2">
        <f t="shared" si="266"/>
        <v>97.730628499499687</v>
      </c>
    </row>
    <row r="1884" spans="1:9" ht="13.5" x14ac:dyDescent="0.25">
      <c r="A1884" s="3">
        <f>TITRES_STAT!B1887</f>
        <v>44754</v>
      </c>
      <c r="B1884" s="6">
        <f>TITRES_STAT!D1887</f>
        <v>44.783000000000001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1.5958946847404971E-2</v>
      </c>
      <c r="G1884" s="2">
        <f t="shared" si="264"/>
        <v>3.7057757337235841E-4</v>
      </c>
      <c r="H1884" s="2">
        <f t="shared" si="265"/>
        <v>43.065063819631987</v>
      </c>
      <c r="I1884" s="2">
        <f t="shared" si="266"/>
        <v>97.730628499499687</v>
      </c>
    </row>
    <row r="1885" spans="1:9" ht="13.5" x14ac:dyDescent="0.25">
      <c r="A1885" s="3">
        <f>TITRES_STAT!B1888</f>
        <v>44755</v>
      </c>
      <c r="B1885" s="6">
        <f>TITRES_STAT!D1888</f>
        <v>44.783000000000001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1.4819022072590329E-2</v>
      </c>
      <c r="G1885" s="2">
        <f t="shared" si="267"/>
        <v>3.4410774670290422E-4</v>
      </c>
      <c r="H1885" s="2">
        <f t="shared" si="265"/>
        <v>43.065063819631987</v>
      </c>
      <c r="I1885" s="2">
        <f t="shared" si="266"/>
        <v>97.730628499499687</v>
      </c>
    </row>
    <row r="1886" spans="1:9" ht="13.5" x14ac:dyDescent="0.25">
      <c r="A1886" s="3">
        <f>TITRES_STAT!B1889</f>
        <v>44756</v>
      </c>
      <c r="B1886" s="6">
        <f>TITRES_STAT!D1889</f>
        <v>44.783000000000001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1.3760520495976734E-2</v>
      </c>
      <c r="G1886" s="2">
        <f t="shared" si="267"/>
        <v>3.1952862193841111E-4</v>
      </c>
      <c r="H1886" s="2">
        <f t="shared" si="265"/>
        <v>43.06506381963198</v>
      </c>
      <c r="I1886" s="2">
        <f t="shared" si="266"/>
        <v>97.730628499499687</v>
      </c>
    </row>
    <row r="1887" spans="1:9" ht="13.5" x14ac:dyDescent="0.25">
      <c r="A1887" s="3">
        <f>TITRES_STAT!B1890</f>
        <v>44757</v>
      </c>
      <c r="B1887" s="6">
        <f>TITRES_STAT!D1890</f>
        <v>44.783000000000001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1.2777626174835539E-2</v>
      </c>
      <c r="G1887" s="2">
        <f t="shared" si="267"/>
        <v>2.9670514894281031E-4</v>
      </c>
      <c r="H1887" s="2">
        <f t="shared" si="265"/>
        <v>43.06506381963198</v>
      </c>
      <c r="I1887" s="2">
        <f t="shared" si="266"/>
        <v>97.730628499499687</v>
      </c>
    </row>
    <row r="1888" spans="1:9" ht="13.5" x14ac:dyDescent="0.25">
      <c r="A1888" s="3">
        <f>TITRES_STAT!B1891</f>
        <v>44760</v>
      </c>
      <c r="B1888" s="6">
        <f>TITRES_STAT!D1891</f>
        <v>44.783000000000001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1.1864938590918713E-2</v>
      </c>
      <c r="G1888" s="2">
        <f t="shared" si="267"/>
        <v>2.7551192401832386E-4</v>
      </c>
      <c r="H1888" s="2">
        <f t="shared" si="265"/>
        <v>43.06506381963198</v>
      </c>
      <c r="I1888" s="2">
        <f t="shared" si="266"/>
        <v>97.730628499499687</v>
      </c>
    </row>
    <row r="1889" spans="1:9" ht="13.5" x14ac:dyDescent="0.25">
      <c r="A1889" s="3">
        <f>TITRES_STAT!B1892</f>
        <v>44761</v>
      </c>
      <c r="B1889" s="6">
        <f>TITRES_STAT!D1892</f>
        <v>44.783000000000001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1.1017442977281662E-2</v>
      </c>
      <c r="G1889" s="2">
        <f t="shared" si="267"/>
        <v>2.5583250087415785E-4</v>
      </c>
      <c r="H1889" s="2">
        <f t="shared" si="265"/>
        <v>43.06506381963198</v>
      </c>
      <c r="I1889" s="2">
        <f t="shared" si="266"/>
        <v>97.730628499499687</v>
      </c>
    </row>
    <row r="1890" spans="1:9" ht="13.5" x14ac:dyDescent="0.25">
      <c r="A1890" s="3">
        <f>TITRES_STAT!B1893</f>
        <v>44762</v>
      </c>
      <c r="B1890" s="6">
        <f>TITRES_STAT!D1893</f>
        <v>44.783000000000001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1.0230482764618687E-2</v>
      </c>
      <c r="G1890" s="2">
        <f t="shared" si="267"/>
        <v>2.3755875081171802E-4</v>
      </c>
      <c r="H1890" s="2">
        <f t="shared" si="265"/>
        <v>43.06506381963198</v>
      </c>
      <c r="I1890" s="2">
        <f t="shared" si="266"/>
        <v>97.730628499499687</v>
      </c>
    </row>
    <row r="1891" spans="1:9" ht="13.5" x14ac:dyDescent="0.25">
      <c r="A1891" s="3">
        <f>TITRES_STAT!B1894</f>
        <v>44763</v>
      </c>
      <c r="B1891" s="6">
        <f>TITRES_STAT!D1894</f>
        <v>44.783000000000001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9.4997339957173521E-3</v>
      </c>
      <c r="G1891" s="2">
        <f t="shared" si="267"/>
        <v>2.2059026861088102E-4</v>
      </c>
      <c r="H1891" s="2">
        <f t="shared" si="265"/>
        <v>43.06506381963198</v>
      </c>
      <c r="I1891" s="2">
        <f t="shared" si="266"/>
        <v>97.730628499499687</v>
      </c>
    </row>
    <row r="1892" spans="1:9" ht="13.5" x14ac:dyDescent="0.25">
      <c r="A1892" s="3">
        <f>TITRES_STAT!B1895</f>
        <v>44764</v>
      </c>
      <c r="B1892" s="6">
        <f>TITRES_STAT!D1895</f>
        <v>44.783000000000001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8.8211815674518277E-3</v>
      </c>
      <c r="G1892" s="2">
        <f t="shared" si="267"/>
        <v>2.0483382085296093E-4</v>
      </c>
      <c r="H1892" s="2">
        <f t="shared" si="265"/>
        <v>43.065063819631987</v>
      </c>
      <c r="I1892" s="2">
        <f t="shared" si="266"/>
        <v>97.730628499499687</v>
      </c>
    </row>
    <row r="1893" spans="1:9" ht="13.5" x14ac:dyDescent="0.25">
      <c r="A1893" s="3">
        <f>TITRES_STAT!B1896</f>
        <v>44768</v>
      </c>
      <c r="B1893" s="6">
        <f>TITRES_STAT!D1896</f>
        <v>44.783000000000001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8.1910971697766975E-3</v>
      </c>
      <c r="G1893" s="2">
        <f t="shared" si="267"/>
        <v>1.9020283364917803E-4</v>
      </c>
      <c r="H1893" s="2">
        <f t="shared" si="265"/>
        <v>43.06506381963198</v>
      </c>
      <c r="I1893" s="2">
        <f t="shared" si="266"/>
        <v>97.730628499499687</v>
      </c>
    </row>
    <row r="1894" spans="1:9" ht="13.5" x14ac:dyDescent="0.25">
      <c r="A1894" s="3">
        <f>TITRES_STAT!B1897</f>
        <v>44769</v>
      </c>
      <c r="B1894" s="6">
        <f>TITRES_STAT!D1897</f>
        <v>44.783000000000001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7.6060188005069333E-3</v>
      </c>
      <c r="G1894" s="2">
        <f t="shared" si="267"/>
        <v>1.7661691695995102E-4</v>
      </c>
      <c r="H1894" s="2">
        <f t="shared" si="265"/>
        <v>43.065063819631987</v>
      </c>
      <c r="I1894" s="2">
        <f t="shared" si="266"/>
        <v>97.730628499499687</v>
      </c>
    </row>
    <row r="1895" spans="1:9" ht="13.5" x14ac:dyDescent="0.25">
      <c r="A1895" s="3">
        <f>TITRES_STAT!B1898</f>
        <v>44770</v>
      </c>
      <c r="B1895" s="6">
        <f>TITRES_STAT!D1898</f>
        <v>44.783000000000001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7.0627317433278663E-3</v>
      </c>
      <c r="G1895" s="2">
        <f t="shared" si="267"/>
        <v>1.6400142289138309E-4</v>
      </c>
      <c r="H1895" s="2">
        <f t="shared" si="265"/>
        <v>43.06506381963198</v>
      </c>
      <c r="I1895" s="2">
        <f t="shared" si="266"/>
        <v>97.730628499499687</v>
      </c>
    </row>
    <row r="1896" spans="1:9" ht="13.5" x14ac:dyDescent="0.25">
      <c r="A1896" s="3">
        <f>TITRES_STAT!B1899</f>
        <v>44771</v>
      </c>
      <c r="B1896" s="6">
        <f>TITRES_STAT!D1899</f>
        <v>44.783000000000001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6.5582509045187332E-3</v>
      </c>
      <c r="G1896" s="2">
        <f t="shared" si="267"/>
        <v>1.522870355419986E-4</v>
      </c>
      <c r="H1896" s="2">
        <f t="shared" si="265"/>
        <v>43.06506381963198</v>
      </c>
      <c r="I1896" s="2">
        <f t="shared" si="266"/>
        <v>97.730628499499687</v>
      </c>
    </row>
    <row r="1897" spans="1:9" ht="13.5" x14ac:dyDescent="0.25">
      <c r="A1897" s="3">
        <f>TITRES_STAT!B1900</f>
        <v>44774</v>
      </c>
      <c r="B1897" s="6">
        <f>TITRES_STAT!D1900</f>
        <v>44.783000000000001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6.0898044113388231E-3</v>
      </c>
      <c r="G1897" s="2">
        <f t="shared" si="267"/>
        <v>1.4140939014614158E-4</v>
      </c>
      <c r="H1897" s="2">
        <f t="shared" si="265"/>
        <v>43.065063819631966</v>
      </c>
      <c r="I1897" s="2">
        <f t="shared" si="266"/>
        <v>97.730628499499687</v>
      </c>
    </row>
    <row r="1898" spans="1:9" ht="13.5" x14ac:dyDescent="0.25">
      <c r="A1898" s="3">
        <f>TITRES_STAT!B1901</f>
        <v>44775</v>
      </c>
      <c r="B1898" s="6">
        <f>TITRES_STAT!D1901</f>
        <v>44.783000000000001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5.6548183819574785E-3</v>
      </c>
      <c r="G1898" s="2">
        <f t="shared" si="267"/>
        <v>1.3130871942141717E-4</v>
      </c>
      <c r="H1898" s="2">
        <f t="shared" si="265"/>
        <v>43.065063819631973</v>
      </c>
      <c r="I1898" s="2">
        <f t="shared" si="266"/>
        <v>97.730628499499687</v>
      </c>
    </row>
    <row r="1899" spans="1:9" ht="13.5" x14ac:dyDescent="0.25">
      <c r="A1899" s="3">
        <f>TITRES_STAT!B1902</f>
        <v>44776</v>
      </c>
      <c r="B1899" s="6">
        <f>TITRES_STAT!D1902</f>
        <v>44.783000000000001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5.2509027832462292E-3</v>
      </c>
      <c r="G1899" s="2">
        <f t="shared" si="267"/>
        <v>1.2192952517703023E-4</v>
      </c>
      <c r="H1899" s="2">
        <f t="shared" si="265"/>
        <v>43.065063819631966</v>
      </c>
      <c r="I1899" s="2">
        <f t="shared" si="266"/>
        <v>97.730628499499687</v>
      </c>
    </row>
    <row r="1900" spans="1:9" ht="13.5" x14ac:dyDescent="0.25">
      <c r="A1900" s="3">
        <f>TITRES_STAT!B1903</f>
        <v>44777</v>
      </c>
      <c r="B1900" s="6">
        <f>TITRES_STAT!D1903</f>
        <v>44.783000000000001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4.8758382987286412E-3</v>
      </c>
      <c r="G1900" s="2">
        <f t="shared" si="267"/>
        <v>1.1322027337867093E-4</v>
      </c>
      <c r="H1900" s="2">
        <f t="shared" si="265"/>
        <v>43.065063819631959</v>
      </c>
      <c r="I1900" s="2">
        <f t="shared" si="266"/>
        <v>97.730628499499687</v>
      </c>
    </row>
    <row r="1901" spans="1:9" ht="13.5" x14ac:dyDescent="0.25">
      <c r="A1901" s="3">
        <f>TITRES_STAT!B1904</f>
        <v>44778</v>
      </c>
      <c r="B1901" s="6">
        <f>TITRES_STAT!D1904</f>
        <v>44.783000000000001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4.5275641345337379E-3</v>
      </c>
      <c r="G1901" s="2">
        <f t="shared" si="268"/>
        <v>1.0513311099448015E-4</v>
      </c>
      <c r="H1901" s="2">
        <f t="shared" si="265"/>
        <v>43.065063819631959</v>
      </c>
      <c r="I1901" s="2">
        <f t="shared" si="266"/>
        <v>97.730628499499687</v>
      </c>
    </row>
    <row r="1902" spans="1:9" ht="13.5" x14ac:dyDescent="0.25">
      <c r="A1902" s="3">
        <f>TITRES_STAT!B1905</f>
        <v>44781</v>
      </c>
      <c r="B1902" s="6">
        <f>TITRES_STAT!D1905</f>
        <v>44.783000000000001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4.2041666963527563E-3</v>
      </c>
      <c r="G1902" s="2">
        <f t="shared" si="268"/>
        <v>9.7623603066303001E-5</v>
      </c>
      <c r="H1902" s="2">
        <f t="shared" si="265"/>
        <v>43.065063819631952</v>
      </c>
      <c r="I1902" s="2">
        <f t="shared" si="266"/>
        <v>97.730628499499687</v>
      </c>
    </row>
    <row r="1903" spans="1:9" ht="13.5" x14ac:dyDescent="0.25">
      <c r="A1903" s="3">
        <f>TITRES_STAT!B1906</f>
        <v>44782</v>
      </c>
      <c r="B1903" s="6">
        <f>TITRES_STAT!D1906</f>
        <v>44.783000000000001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3.9038690751847026E-3</v>
      </c>
      <c r="G1903" s="2">
        <f t="shared" si="268"/>
        <v>9.0650488561567065E-5</v>
      </c>
      <c r="H1903" s="2">
        <f t="shared" si="265"/>
        <v>43.065063819631959</v>
      </c>
      <c r="I1903" s="2">
        <f t="shared" si="266"/>
        <v>97.730628499499687</v>
      </c>
    </row>
    <row r="1904" spans="1:9" ht="13.5" x14ac:dyDescent="0.25">
      <c r="A1904" s="3">
        <f>TITRES_STAT!B1907</f>
        <v>44783</v>
      </c>
      <c r="B1904" s="6">
        <f>TITRES_STAT!D1907</f>
        <v>44.783000000000001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3.6250212841000807E-3</v>
      </c>
      <c r="G1904" s="2">
        <f t="shared" si="268"/>
        <v>8.4175453664312279E-5</v>
      </c>
      <c r="H1904" s="2">
        <f t="shared" si="265"/>
        <v>43.065063819631952</v>
      </c>
      <c r="I1904" s="2">
        <f t="shared" si="266"/>
        <v>97.730628499499687</v>
      </c>
    </row>
    <row r="1905" spans="1:9" ht="13.5" x14ac:dyDescent="0.25">
      <c r="A1905" s="3">
        <f>TITRES_STAT!B1908</f>
        <v>44784</v>
      </c>
      <c r="B1905" s="6">
        <f>TITRES_STAT!D1908</f>
        <v>44.783000000000001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3.3660911923786463E-3</v>
      </c>
      <c r="G1905" s="2">
        <f t="shared" si="268"/>
        <v>7.8162921259718551E-5</v>
      </c>
      <c r="H1905" s="2">
        <f t="shared" si="265"/>
        <v>43.065063819631952</v>
      </c>
      <c r="I1905" s="2">
        <f t="shared" si="266"/>
        <v>97.730628499499687</v>
      </c>
    </row>
    <row r="1906" spans="1:9" ht="13.5" x14ac:dyDescent="0.25">
      <c r="A1906" s="3">
        <f>TITRES_STAT!B1909</f>
        <v>44785</v>
      </c>
      <c r="B1906" s="6">
        <f>TITRES_STAT!D1909</f>
        <v>44.783000000000001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3.1256561072087428E-3</v>
      </c>
      <c r="G1906" s="2">
        <f t="shared" si="268"/>
        <v>7.2579855455452932E-5</v>
      </c>
      <c r="H1906" s="2">
        <f t="shared" si="265"/>
        <v>43.065063819631952</v>
      </c>
      <c r="I1906" s="2">
        <f t="shared" si="266"/>
        <v>97.730628499499687</v>
      </c>
    </row>
    <row r="1907" spans="1:9" ht="13.5" x14ac:dyDescent="0.25">
      <c r="A1907" s="3">
        <f>TITRES_STAT!B1910</f>
        <v>44788</v>
      </c>
      <c r="B1907" s="6">
        <f>TITRES_STAT!D1910</f>
        <v>44.783000000000001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2.9023949566938331E-3</v>
      </c>
      <c r="G1907" s="2">
        <f t="shared" si="268"/>
        <v>6.739558006577772E-5</v>
      </c>
      <c r="H1907" s="2">
        <f t="shared" si="265"/>
        <v>43.065063819631959</v>
      </c>
      <c r="I1907" s="2">
        <f t="shared" si="266"/>
        <v>97.730628499499687</v>
      </c>
    </row>
    <row r="1908" spans="1:9" ht="13.5" x14ac:dyDescent="0.25">
      <c r="A1908" s="3">
        <f>TITRES_STAT!B1911</f>
        <v>44789</v>
      </c>
      <c r="B1908" s="6">
        <f>TITRES_STAT!D1911</f>
        <v>44.783000000000001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2.6950810312157021E-3</v>
      </c>
      <c r="G1908" s="2">
        <f t="shared" si="268"/>
        <v>6.2581610061079307E-5</v>
      </c>
      <c r="H1908" s="2">
        <f t="shared" si="265"/>
        <v>43.065063819631966</v>
      </c>
      <c r="I1908" s="2">
        <f t="shared" si="266"/>
        <v>97.730628499499687</v>
      </c>
    </row>
    <row r="1909" spans="1:9" ht="13.5" x14ac:dyDescent="0.25">
      <c r="A1909" s="3">
        <f>TITRES_STAT!B1912</f>
        <v>44790</v>
      </c>
      <c r="B1909" s="6">
        <f>TITRES_STAT!D1912</f>
        <v>44.783000000000001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2.502575243271723E-3</v>
      </c>
      <c r="G1909" s="2">
        <f t="shared" si="268"/>
        <v>5.81114950567165E-5</v>
      </c>
      <c r="H1909" s="2">
        <f t="shared" si="265"/>
        <v>43.065063819631959</v>
      </c>
      <c r="I1909" s="2">
        <f t="shared" si="266"/>
        <v>97.730628499499687</v>
      </c>
    </row>
    <row r="1910" spans="1:9" ht="13.5" x14ac:dyDescent="0.25">
      <c r="A1910" s="3">
        <f>TITRES_STAT!B1913</f>
        <v>44791</v>
      </c>
      <c r="B1910" s="6">
        <f>TITRES_STAT!D1913</f>
        <v>44.783000000000001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2.3238198687523144E-3</v>
      </c>
      <c r="G1910" s="2">
        <f t="shared" si="268"/>
        <v>5.3960673981236752E-5</v>
      </c>
      <c r="H1910" s="2">
        <f t="shared" si="265"/>
        <v>43.065063819631959</v>
      </c>
      <c r="I1910" s="2">
        <f t="shared" si="266"/>
        <v>97.730628499499687</v>
      </c>
    </row>
    <row r="1911" spans="1:9" ht="13.5" x14ac:dyDescent="0.25">
      <c r="A1911" s="3">
        <f>TITRES_STAT!B1914</f>
        <v>44792</v>
      </c>
      <c r="B1911" s="6">
        <f>TITRES_STAT!D1914</f>
        <v>44.783000000000001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2.1578327352700061E-3</v>
      </c>
      <c r="G1911" s="2">
        <f t="shared" si="268"/>
        <v>5.0106340125434129E-5</v>
      </c>
      <c r="H1911" s="2">
        <f t="shared" si="265"/>
        <v>43.065063819631952</v>
      </c>
      <c r="I1911" s="2">
        <f t="shared" si="266"/>
        <v>97.730628499499687</v>
      </c>
    </row>
    <row r="1912" spans="1:9" ht="13.5" x14ac:dyDescent="0.25">
      <c r="A1912" s="3">
        <f>TITRES_STAT!B1915</f>
        <v>44795</v>
      </c>
      <c r="B1912" s="6">
        <f>TITRES_STAT!D1915</f>
        <v>44.783000000000001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2.0037018256078626E-3</v>
      </c>
      <c r="G1912" s="2">
        <f t="shared" si="268"/>
        <v>4.6527315830760257E-5</v>
      </c>
      <c r="H1912" s="2">
        <f t="shared" si="265"/>
        <v>43.065063819631952</v>
      </c>
      <c r="I1912" s="2">
        <f t="shared" si="266"/>
        <v>97.730628499499687</v>
      </c>
    </row>
    <row r="1913" spans="1:9" ht="13.5" x14ac:dyDescent="0.25">
      <c r="A1913" s="3">
        <f>TITRES_STAT!B1916</f>
        <v>44796</v>
      </c>
      <c r="B1913" s="6">
        <f>TITRES_STAT!D1916</f>
        <v>44.783000000000001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1.8605802666358724E-3</v>
      </c>
      <c r="G1913" s="2">
        <f t="shared" si="268"/>
        <v>4.3203936128563094E-5</v>
      </c>
      <c r="H1913" s="2">
        <f t="shared" si="265"/>
        <v>43.065063819631952</v>
      </c>
      <c r="I1913" s="2">
        <f t="shared" si="266"/>
        <v>97.730628499499687</v>
      </c>
    </row>
    <row r="1914" spans="1:9" ht="13.5" x14ac:dyDescent="0.25">
      <c r="A1914" s="3">
        <f>TITRES_STAT!B1917</f>
        <v>44797</v>
      </c>
      <c r="B1914" s="6">
        <f>TITRES_STAT!D1917</f>
        <v>44.783000000000001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1.7276816761618815E-3</v>
      </c>
      <c r="G1914" s="2">
        <f t="shared" si="268"/>
        <v>4.011794069080859E-5</v>
      </c>
      <c r="H1914" s="2">
        <f t="shared" si="265"/>
        <v>43.065063819631952</v>
      </c>
      <c r="I1914" s="2">
        <f t="shared" si="266"/>
        <v>97.730628499499687</v>
      </c>
    </row>
    <row r="1915" spans="1:9" ht="13.5" x14ac:dyDescent="0.25">
      <c r="A1915" s="3">
        <f>TITRES_STAT!B1918</f>
        <v>44798</v>
      </c>
      <c r="B1915" s="6">
        <f>TITRES_STAT!D1918</f>
        <v>44.783000000000001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1.6042758421503185E-3</v>
      </c>
      <c r="G1915" s="2">
        <f t="shared" si="268"/>
        <v>3.7252373498607973E-5</v>
      </c>
      <c r="H1915" s="2">
        <f t="shared" si="265"/>
        <v>43.065063819631959</v>
      </c>
      <c r="I1915" s="2">
        <f t="shared" si="266"/>
        <v>97.730628499499687</v>
      </c>
    </row>
    <row r="1916" spans="1:9" ht="13.5" x14ac:dyDescent="0.25">
      <c r="A1916" s="3">
        <f>TITRES_STAT!B1919</f>
        <v>44799</v>
      </c>
      <c r="B1916" s="6">
        <f>TITRES_STAT!D1919</f>
        <v>44.783000000000001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1.4896847105681529E-3</v>
      </c>
      <c r="G1916" s="2">
        <f t="shared" si="268"/>
        <v>3.4591489677278829E-5</v>
      </c>
      <c r="H1916" s="2">
        <f t="shared" si="265"/>
        <v>43.065063819631959</v>
      </c>
      <c r="I1916" s="2">
        <f t="shared" si="266"/>
        <v>97.730628499499687</v>
      </c>
    </row>
    <row r="1917" spans="1:9" ht="13.5" x14ac:dyDescent="0.25">
      <c r="A1917" s="3">
        <f>TITRES_STAT!B1920</f>
        <v>44802</v>
      </c>
      <c r="B1917" s="6">
        <f>TITRES_STAT!D1920</f>
        <v>44.783000000000001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1.3832786598132849E-3</v>
      </c>
      <c r="G1917" s="2">
        <f t="shared" si="269"/>
        <v>3.2120668986044625E-5</v>
      </c>
      <c r="H1917" s="2">
        <f t="shared" si="265"/>
        <v>43.065063819631966</v>
      </c>
      <c r="I1917" s="2">
        <f t="shared" si="266"/>
        <v>97.730628499499687</v>
      </c>
    </row>
    <row r="1918" spans="1:9" ht="13.5" x14ac:dyDescent="0.25">
      <c r="A1918" s="3">
        <f>TITRES_STAT!B1921</f>
        <v>44803</v>
      </c>
      <c r="B1918" s="6">
        <f>TITRES_STAT!D1921</f>
        <v>44.783000000000001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1.2844730412551932E-3</v>
      </c>
      <c r="G1918" s="2">
        <f t="shared" si="269"/>
        <v>2.9826335487041436E-5</v>
      </c>
      <c r="H1918" s="2">
        <f t="shared" si="265"/>
        <v>43.065063819631966</v>
      </c>
      <c r="I1918" s="2">
        <f t="shared" si="266"/>
        <v>97.730628499499687</v>
      </c>
    </row>
    <row r="1919" spans="1:9" ht="13.5" x14ac:dyDescent="0.25">
      <c r="A1919" s="3">
        <f>TITRES_STAT!B1922</f>
        <v>44804</v>
      </c>
      <c r="B1919" s="6">
        <f>TITRES_STAT!D1922</f>
        <v>44.783000000000001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1.1927249668798223E-3</v>
      </c>
      <c r="G1919" s="2">
        <f t="shared" si="269"/>
        <v>2.769588295225276E-5</v>
      </c>
      <c r="H1919" s="2">
        <f t="shared" si="265"/>
        <v>43.065063819631973</v>
      </c>
      <c r="I1919" s="2">
        <f t="shared" si="266"/>
        <v>97.730628499499687</v>
      </c>
    </row>
    <row r="1920" spans="1:9" ht="13.5" x14ac:dyDescent="0.25">
      <c r="A1920" s="3">
        <f>TITRES_STAT!B1923</f>
        <v>44805</v>
      </c>
      <c r="B1920" s="6">
        <f>TITRES_STAT!D1923</f>
        <v>44.783000000000001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1.1075303263884063E-3</v>
      </c>
      <c r="G1920" s="2">
        <f t="shared" si="269"/>
        <v>2.5717605598520419E-5</v>
      </c>
      <c r="H1920" s="2">
        <f t="shared" si="265"/>
        <v>43.065063819631973</v>
      </c>
      <c r="I1920" s="2">
        <f t="shared" si="266"/>
        <v>97.730628499499687</v>
      </c>
    </row>
    <row r="1921" spans="1:9" ht="13.5" x14ac:dyDescent="0.25">
      <c r="A1921" s="3">
        <f>TITRES_STAT!B1924</f>
        <v>44806</v>
      </c>
      <c r="B1921" s="6">
        <f>TITRES_STAT!D1924</f>
        <v>44.783000000000001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1.0284210173606629E-3</v>
      </c>
      <c r="G1921" s="2">
        <f t="shared" si="269"/>
        <v>2.3880633770054678E-5</v>
      </c>
      <c r="H1921" s="2">
        <f t="shared" si="265"/>
        <v>43.065063819631959</v>
      </c>
      <c r="I1921" s="2">
        <f t="shared" si="266"/>
        <v>97.730628499499687</v>
      </c>
    </row>
    <row r="1922" spans="1:9" ht="13.5" x14ac:dyDescent="0.25">
      <c r="A1922" s="3">
        <f>TITRES_STAT!B1925</f>
        <v>44809</v>
      </c>
      <c r="B1922" s="6">
        <f>TITRES_STAT!D1925</f>
        <v>44.783000000000001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9.549623732634726E-4</v>
      </c>
      <c r="G1922" s="2">
        <f t="shared" si="269"/>
        <v>2.2174874215050771E-5</v>
      </c>
      <c r="H1922" s="2">
        <f t="shared" si="265"/>
        <v>43.065063819631959</v>
      </c>
      <c r="I1922" s="2">
        <f t="shared" si="266"/>
        <v>97.730628499499687</v>
      </c>
    </row>
    <row r="1923" spans="1:9" ht="13.5" x14ac:dyDescent="0.25">
      <c r="A1923" s="3">
        <f>TITRES_STAT!B1926</f>
        <v>44810</v>
      </c>
      <c r="B1923" s="6">
        <f>TITRES_STAT!D1926</f>
        <v>44.783000000000001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8.8675077517322461E-4</v>
      </c>
      <c r="G1923" s="2">
        <f t="shared" si="269"/>
        <v>2.0590954628261431E-5</v>
      </c>
      <c r="H1923" s="2">
        <f t="shared" si="265"/>
        <v>43.065063819631959</v>
      </c>
      <c r="I1923" s="2">
        <f t="shared" si="266"/>
        <v>97.730628499499687</v>
      </c>
    </row>
    <row r="1924" spans="1:9" ht="13.5" x14ac:dyDescent="0.25">
      <c r="A1924" s="3">
        <f>TITRES_STAT!B1927</f>
        <v>44811</v>
      </c>
      <c r="B1924" s="6">
        <f>TITRES_STAT!D1927</f>
        <v>44.783000000000001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8.2341143408942285E-4</v>
      </c>
      <c r="G1924" s="2">
        <f t="shared" si="269"/>
        <v>1.9120172154814187E-5</v>
      </c>
      <c r="H1924" s="2">
        <f t="shared" si="265"/>
        <v>43.065063819631959</v>
      </c>
      <c r="I1924" s="2">
        <f t="shared" si="266"/>
        <v>97.730628499499687</v>
      </c>
    </row>
    <row r="1925" spans="1:9" ht="13.5" x14ac:dyDescent="0.25">
      <c r="A1925" s="3">
        <f>TITRES_STAT!B1928</f>
        <v>44812</v>
      </c>
      <c r="B1925" s="6">
        <f>TITRES_STAT!D1928</f>
        <v>44.783000000000001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7.6459633165446418E-4</v>
      </c>
      <c r="G1925" s="2">
        <f t="shared" si="269"/>
        <v>1.7754445572327461E-5</v>
      </c>
      <c r="H1925" s="2">
        <f t="shared" si="265"/>
        <v>43.065063819631959</v>
      </c>
      <c r="I1925" s="2">
        <f t="shared" si="266"/>
        <v>97.730628499499687</v>
      </c>
    </row>
    <row r="1926" spans="1:9" ht="13.5" x14ac:dyDescent="0.25">
      <c r="A1926" s="3">
        <f>TITRES_STAT!B1929</f>
        <v>44813</v>
      </c>
      <c r="B1926" s="6">
        <f>TITRES_STAT!D1929</f>
        <v>44.783000000000001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7.0998230796485962E-4</v>
      </c>
      <c r="G1926" s="2">
        <f t="shared" si="269"/>
        <v>1.6486270888589786E-5</v>
      </c>
      <c r="H1926" s="2">
        <f t="shared" si="265"/>
        <v>43.065063819631959</v>
      </c>
      <c r="I1926" s="2">
        <f t="shared" si="266"/>
        <v>97.730628499499687</v>
      </c>
    </row>
    <row r="1927" spans="1:9" ht="13.5" x14ac:dyDescent="0.25">
      <c r="A1927" s="3">
        <f>TITRES_STAT!B1930</f>
        <v>44816</v>
      </c>
      <c r="B1927" s="6">
        <f>TITRES_STAT!D1930</f>
        <v>44.783000000000001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6.5926928596736956E-4</v>
      </c>
      <c r="G1927" s="2">
        <f t="shared" si="269"/>
        <v>1.5308680110833373E-5</v>
      </c>
      <c r="H1927" s="2">
        <f t="shared" si="265"/>
        <v>43.065063819631952</v>
      </c>
      <c r="I1927" s="2">
        <f t="shared" si="266"/>
        <v>97.730628499499687</v>
      </c>
    </row>
    <row r="1928" spans="1:9" ht="13.5" x14ac:dyDescent="0.25">
      <c r="A1928" s="3">
        <f>TITRES_STAT!B1931</f>
        <v>44817</v>
      </c>
      <c r="B1928" s="6">
        <f>TITRES_STAT!D1931</f>
        <v>44.783000000000001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6.1217862268398598E-4</v>
      </c>
      <c r="G1928" s="2">
        <f t="shared" si="269"/>
        <v>1.4215202960059561E-5</v>
      </c>
      <c r="H1928" s="2">
        <f t="shared" si="265"/>
        <v>43.065063819631945</v>
      </c>
      <c r="I1928" s="2">
        <f t="shared" si="266"/>
        <v>97.730628499499687</v>
      </c>
    </row>
    <row r="1929" spans="1:9" ht="13.5" x14ac:dyDescent="0.25">
      <c r="A1929" s="3">
        <f>TITRES_STAT!B1932</f>
        <v>44818</v>
      </c>
      <c r="B1929" s="6">
        <f>TITRES_STAT!D1932</f>
        <v>44.783000000000001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5.6845157820655835E-4</v>
      </c>
      <c r="G1929" s="2">
        <f t="shared" si="269"/>
        <v>1.3199831320055307E-5</v>
      </c>
      <c r="H1929" s="2">
        <f t="shared" si="265"/>
        <v>43.065063819631945</v>
      </c>
      <c r="I1929" s="2">
        <f t="shared" si="266"/>
        <v>97.730628499499687</v>
      </c>
    </row>
    <row r="1930" spans="1:9" ht="13.5" x14ac:dyDescent="0.25">
      <c r="A1930" s="3">
        <f>TITRES_STAT!B1933</f>
        <v>44819</v>
      </c>
      <c r="B1930" s="6">
        <f>TITRES_STAT!D1933</f>
        <v>44.783000000000001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5.2784789404894709E-4</v>
      </c>
      <c r="G1930" s="2">
        <f t="shared" si="269"/>
        <v>1.2256986225765642E-5</v>
      </c>
      <c r="H1930" s="2">
        <f t="shared" si="265"/>
        <v>43.065063819631945</v>
      </c>
      <c r="I1930" s="2">
        <f t="shared" si="266"/>
        <v>97.730628499499687</v>
      </c>
    </row>
    <row r="1931" spans="1:9" ht="13.5" x14ac:dyDescent="0.25">
      <c r="A1931" s="3">
        <f>TITRES_STAT!B1934</f>
        <v>44820</v>
      </c>
      <c r="B1931" s="6">
        <f>TITRES_STAT!D1934</f>
        <v>45.244999999999997</v>
      </c>
      <c r="C1931" s="2">
        <f t="shared" si="270"/>
        <v>0.46199999999999619</v>
      </c>
      <c r="D1931" s="2">
        <f t="shared" si="271"/>
        <v>0.46199999999999619</v>
      </c>
      <c r="E1931" s="2">
        <f t="shared" si="272"/>
        <v>0</v>
      </c>
      <c r="F1931" s="2">
        <f t="shared" si="269"/>
        <v>3.3490144473045179E-2</v>
      </c>
      <c r="G1931" s="2">
        <f t="shared" si="269"/>
        <v>1.1381487209639525E-5</v>
      </c>
      <c r="H1931" s="2">
        <f t="shared" si="265"/>
        <v>2942.5103992280356</v>
      </c>
      <c r="I1931" s="2">
        <f t="shared" si="266"/>
        <v>99.966026958822283</v>
      </c>
    </row>
    <row r="1932" spans="1:9" ht="13.5" x14ac:dyDescent="0.25">
      <c r="A1932" s="3">
        <f>TITRES_STAT!B1935</f>
        <v>44823</v>
      </c>
      <c r="B1932" s="6">
        <f>TITRES_STAT!D1935</f>
        <v>45.244999999999997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3.1097991296399095E-2</v>
      </c>
      <c r="G1932" s="2">
        <f t="shared" si="269"/>
        <v>1.0568523837522416E-5</v>
      </c>
      <c r="H1932" s="2">
        <f t="shared" si="265"/>
        <v>2942.5103992280356</v>
      </c>
      <c r="I1932" s="2">
        <f t="shared" si="266"/>
        <v>99.966026958822283</v>
      </c>
    </row>
    <row r="1933" spans="1:9" ht="13.5" x14ac:dyDescent="0.25">
      <c r="A1933" s="3">
        <f>TITRES_STAT!B1936</f>
        <v>44824</v>
      </c>
      <c r="B1933" s="6">
        <f>TITRES_STAT!D1936</f>
        <v>45.244999999999997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2.8876706203799157E-2</v>
      </c>
      <c r="G1933" s="2">
        <f t="shared" si="273"/>
        <v>9.8136292776993872E-6</v>
      </c>
      <c r="H1933" s="2">
        <f t="shared" si="265"/>
        <v>2942.5103992280351</v>
      </c>
      <c r="I1933" s="2">
        <f t="shared" si="266"/>
        <v>99.966026958822283</v>
      </c>
    </row>
    <row r="1934" spans="1:9" ht="13.5" x14ac:dyDescent="0.25">
      <c r="A1934" s="3">
        <f>TITRES_STAT!B1937</f>
        <v>44825</v>
      </c>
      <c r="B1934" s="6">
        <f>TITRES_STAT!D1937</f>
        <v>45.244999999999997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2.6814084332099218E-2</v>
      </c>
      <c r="G1934" s="2">
        <f t="shared" si="273"/>
        <v>9.1126557578637173E-6</v>
      </c>
      <c r="H1934" s="2">
        <f t="shared" si="265"/>
        <v>2942.5103992280351</v>
      </c>
      <c r="I1934" s="2">
        <f t="shared" si="266"/>
        <v>99.966026958822283</v>
      </c>
    </row>
    <row r="1935" spans="1:9" ht="13.5" x14ac:dyDescent="0.25">
      <c r="A1935" s="3">
        <f>TITRES_STAT!B1938</f>
        <v>44826</v>
      </c>
      <c r="B1935" s="6">
        <f>TITRES_STAT!D1938</f>
        <v>45.244999999999997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2.4898792594092133E-2</v>
      </c>
      <c r="G1935" s="2">
        <f t="shared" si="273"/>
        <v>8.4617517751591661E-6</v>
      </c>
      <c r="H1935" s="2">
        <f t="shared" si="265"/>
        <v>2942.5103992280351</v>
      </c>
      <c r="I1935" s="2">
        <f t="shared" si="266"/>
        <v>99.966026958822283</v>
      </c>
    </row>
    <row r="1936" spans="1:9" ht="13.5" x14ac:dyDescent="0.25">
      <c r="A1936" s="3">
        <f>TITRES_STAT!B1939</f>
        <v>44827</v>
      </c>
      <c r="B1936" s="6">
        <f>TITRES_STAT!D1939</f>
        <v>45.244999999999997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2.3120307408799837E-2</v>
      </c>
      <c r="G1936" s="2">
        <f t="shared" si="273"/>
        <v>7.8573409340763683E-6</v>
      </c>
      <c r="H1936" s="2">
        <f t="shared" si="265"/>
        <v>2942.5103992280351</v>
      </c>
      <c r="I1936" s="2">
        <f t="shared" si="266"/>
        <v>99.966026958822283</v>
      </c>
    </row>
    <row r="1937" spans="1:9" ht="13.5" x14ac:dyDescent="0.25">
      <c r="A1937" s="3">
        <f>TITRES_STAT!B1940</f>
        <v>44830</v>
      </c>
      <c r="B1937" s="6">
        <f>TITRES_STAT!D1940</f>
        <v>45.244999999999997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2.1468856879599849E-2</v>
      </c>
      <c r="G1937" s="2">
        <f t="shared" si="273"/>
        <v>7.2961022959280558E-6</v>
      </c>
      <c r="H1937" s="2">
        <f t="shared" ref="H1937:H2000" si="274">F1937/G1937</f>
        <v>2942.5103992280356</v>
      </c>
      <c r="I1937" s="2">
        <f t="shared" ref="I1937:I2000" si="275">IF(G1937=0,100,100-(100/(1+H1937)))</f>
        <v>99.966026958822283</v>
      </c>
    </row>
    <row r="1938" spans="1:9" ht="13.5" x14ac:dyDescent="0.25">
      <c r="A1938" s="3">
        <f>TITRES_STAT!B1941</f>
        <v>44831</v>
      </c>
      <c r="B1938" s="6">
        <f>TITRES_STAT!D1941</f>
        <v>45.244999999999997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1.9935367102485575E-2</v>
      </c>
      <c r="G1938" s="2">
        <f t="shared" si="273"/>
        <v>6.7749521319331944E-6</v>
      </c>
      <c r="H1938" s="2">
        <f t="shared" si="274"/>
        <v>2942.5103992280356</v>
      </c>
      <c r="I1938" s="2">
        <f t="shared" si="275"/>
        <v>99.966026958822283</v>
      </c>
    </row>
    <row r="1939" spans="1:9" ht="13.5" x14ac:dyDescent="0.25">
      <c r="A1939" s="3">
        <f>TITRES_STAT!B1942</f>
        <v>44832</v>
      </c>
      <c r="B1939" s="6">
        <f>TITRES_STAT!D1942</f>
        <v>45.244999999999997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1.851141230945089E-2</v>
      </c>
      <c r="G1939" s="2">
        <f t="shared" si="273"/>
        <v>6.2910269796522519E-6</v>
      </c>
      <c r="H1939" s="2">
        <f t="shared" si="274"/>
        <v>2942.5103992280356</v>
      </c>
      <c r="I1939" s="2">
        <f t="shared" si="275"/>
        <v>99.966026958822283</v>
      </c>
    </row>
    <row r="1940" spans="1:9" ht="13.5" x14ac:dyDescent="0.25">
      <c r="A1940" s="3">
        <f>TITRES_STAT!B1943</f>
        <v>44833</v>
      </c>
      <c r="B1940" s="6">
        <f>TITRES_STAT!D1943</f>
        <v>45.244999999999997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1.718916857306154E-2</v>
      </c>
      <c r="G1940" s="2">
        <f t="shared" si="273"/>
        <v>5.8416679096770909E-6</v>
      </c>
      <c r="H1940" s="2">
        <f t="shared" si="274"/>
        <v>2942.5103992280356</v>
      </c>
      <c r="I1940" s="2">
        <f t="shared" si="275"/>
        <v>99.966026958822283</v>
      </c>
    </row>
    <row r="1941" spans="1:9" ht="13.5" x14ac:dyDescent="0.25">
      <c r="A1941" s="3">
        <f>TITRES_STAT!B1944</f>
        <v>44834</v>
      </c>
      <c r="B1941" s="6">
        <f>TITRES_STAT!D1944</f>
        <v>45.244999999999997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1.5961370817842858E-2</v>
      </c>
      <c r="G1941" s="2">
        <f t="shared" si="273"/>
        <v>5.424405916128727E-6</v>
      </c>
      <c r="H1941" s="2">
        <f t="shared" si="274"/>
        <v>2942.5103992280356</v>
      </c>
      <c r="I1941" s="2">
        <f t="shared" si="275"/>
        <v>99.966026958822283</v>
      </c>
    </row>
    <row r="1942" spans="1:9" ht="13.5" x14ac:dyDescent="0.25">
      <c r="A1942" s="3">
        <f>TITRES_STAT!B1945</f>
        <v>44837</v>
      </c>
      <c r="B1942" s="6">
        <f>TITRES_STAT!D1945</f>
        <v>45.244999999999997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1.4821272902282653E-2</v>
      </c>
      <c r="G1942" s="2">
        <f t="shared" si="273"/>
        <v>5.0369483506909606E-6</v>
      </c>
      <c r="H1942" s="2">
        <f t="shared" si="274"/>
        <v>2942.5103992280356</v>
      </c>
      <c r="I1942" s="2">
        <f t="shared" si="275"/>
        <v>99.966026958822283</v>
      </c>
    </row>
    <row r="1943" spans="1:9" ht="13.5" x14ac:dyDescent="0.25">
      <c r="A1943" s="3">
        <f>TITRES_STAT!B1946</f>
        <v>44838</v>
      </c>
      <c r="B1943" s="6">
        <f>TITRES_STAT!D1946</f>
        <v>45.244999999999997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1.3762610552119607E-2</v>
      </c>
      <c r="G1943" s="2">
        <f t="shared" si="273"/>
        <v>4.6771663256416059E-6</v>
      </c>
      <c r="H1943" s="2">
        <f t="shared" si="274"/>
        <v>2942.5103992280356</v>
      </c>
      <c r="I1943" s="2">
        <f t="shared" si="275"/>
        <v>99.966026958822283</v>
      </c>
    </row>
    <row r="1944" spans="1:9" ht="13.5" x14ac:dyDescent="0.25">
      <c r="A1944" s="3">
        <f>TITRES_STAT!B1947</f>
        <v>44839</v>
      </c>
      <c r="B1944" s="6">
        <f>TITRES_STAT!D1947</f>
        <v>45.244999999999997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1.2779566941253919E-2</v>
      </c>
      <c r="G1944" s="2">
        <f t="shared" si="273"/>
        <v>4.3430830166672055E-6</v>
      </c>
      <c r="H1944" s="2">
        <f t="shared" si="274"/>
        <v>2942.5103992280356</v>
      </c>
      <c r="I1944" s="2">
        <f t="shared" si="275"/>
        <v>99.966026958822283</v>
      </c>
    </row>
    <row r="1945" spans="1:9" ht="13.5" x14ac:dyDescent="0.25">
      <c r="A1945" s="3">
        <f>TITRES_STAT!B1948</f>
        <v>44840</v>
      </c>
      <c r="B1945" s="6">
        <f>TITRES_STAT!D1948</f>
        <v>45.244999999999997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1.1866740731164354E-2</v>
      </c>
      <c r="G1945" s="2">
        <f t="shared" si="273"/>
        <v>4.0328628011909763E-6</v>
      </c>
      <c r="H1945" s="2">
        <f t="shared" si="274"/>
        <v>2942.5103992280356</v>
      </c>
      <c r="I1945" s="2">
        <f t="shared" si="275"/>
        <v>99.966026958822283</v>
      </c>
    </row>
    <row r="1946" spans="1:9" ht="13.5" x14ac:dyDescent="0.25">
      <c r="A1946" s="3">
        <f>TITRES_STAT!B1949</f>
        <v>44841</v>
      </c>
      <c r="B1946" s="6">
        <f>TITRES_STAT!D1949</f>
        <v>45.244999999999997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1.1019116393224043E-2</v>
      </c>
      <c r="G1946" s="2">
        <f t="shared" si="273"/>
        <v>3.7448011725344779E-6</v>
      </c>
      <c r="H1946" s="2">
        <f t="shared" si="274"/>
        <v>2942.5103992280356</v>
      </c>
      <c r="I1946" s="2">
        <f t="shared" si="275"/>
        <v>99.966026958822283</v>
      </c>
    </row>
    <row r="1947" spans="1:9" ht="13.5" x14ac:dyDescent="0.25">
      <c r="A1947" s="3">
        <f>TITRES_STAT!B1950</f>
        <v>44844</v>
      </c>
      <c r="B1947" s="6">
        <f>TITRES_STAT!D1950</f>
        <v>45.244999999999997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1.0232036650850897E-2</v>
      </c>
      <c r="G1947" s="2">
        <f t="shared" si="273"/>
        <v>3.477315374496301E-6</v>
      </c>
      <c r="H1947" s="2">
        <f t="shared" si="274"/>
        <v>2942.510399228036</v>
      </c>
      <c r="I1947" s="2">
        <f t="shared" si="275"/>
        <v>99.966026958822283</v>
      </c>
    </row>
    <row r="1948" spans="1:9" ht="13.5" x14ac:dyDescent="0.25">
      <c r="A1948" s="3">
        <f>TITRES_STAT!B1951</f>
        <v>44845</v>
      </c>
      <c r="B1948" s="6">
        <f>TITRES_STAT!D1951</f>
        <v>45.244999999999997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9.5011768900758325E-3</v>
      </c>
      <c r="G1948" s="2">
        <f t="shared" si="273"/>
        <v>3.2289357048894223E-6</v>
      </c>
      <c r="H1948" s="2">
        <f t="shared" si="274"/>
        <v>2942.5103992280356</v>
      </c>
      <c r="I1948" s="2">
        <f t="shared" si="275"/>
        <v>99.966026958822283</v>
      </c>
    </row>
    <row r="1949" spans="1:9" ht="13.5" x14ac:dyDescent="0.25">
      <c r="A1949" s="3">
        <f>TITRES_STAT!B1952</f>
        <v>44846</v>
      </c>
      <c r="B1949" s="6">
        <f>TITRES_STAT!D1952</f>
        <v>45.244999999999997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8.8225213979275588E-3</v>
      </c>
      <c r="G1949" s="2">
        <f t="shared" si="276"/>
        <v>2.9982974402544637E-6</v>
      </c>
      <c r="H1949" s="2">
        <f t="shared" si="274"/>
        <v>2942.5103992280356</v>
      </c>
      <c r="I1949" s="2">
        <f t="shared" si="275"/>
        <v>99.966026958822283</v>
      </c>
    </row>
    <row r="1950" spans="1:9" ht="13.5" x14ac:dyDescent="0.25">
      <c r="A1950" s="3">
        <f>TITRES_STAT!B1953</f>
        <v>44847</v>
      </c>
      <c r="B1950" s="6">
        <f>TITRES_STAT!D1953</f>
        <v>45.244999999999997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8.1923412980755891E-3</v>
      </c>
      <c r="G1950" s="2">
        <f t="shared" si="276"/>
        <v>2.7841333373791449E-6</v>
      </c>
      <c r="H1950" s="2">
        <f t="shared" si="274"/>
        <v>2942.5103992280351</v>
      </c>
      <c r="I1950" s="2">
        <f t="shared" si="275"/>
        <v>99.966026958822283</v>
      </c>
    </row>
    <row r="1951" spans="1:9" ht="13.5" x14ac:dyDescent="0.25">
      <c r="A1951" s="3">
        <f>TITRES_STAT!B1954</f>
        <v>44848</v>
      </c>
      <c r="B1951" s="6">
        <f>TITRES_STAT!D1954</f>
        <v>45.244999999999997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7.6071740624987618E-3</v>
      </c>
      <c r="G1951" s="2">
        <f t="shared" si="276"/>
        <v>2.585266670423492E-6</v>
      </c>
      <c r="H1951" s="2">
        <f t="shared" si="274"/>
        <v>2942.5103992280347</v>
      </c>
      <c r="I1951" s="2">
        <f t="shared" si="275"/>
        <v>99.966026958822283</v>
      </c>
    </row>
    <row r="1952" spans="1:9" ht="13.5" x14ac:dyDescent="0.25">
      <c r="A1952" s="3">
        <f>TITRES_STAT!B1955</f>
        <v>44851</v>
      </c>
      <c r="B1952" s="6">
        <f>TITRES_STAT!D1955</f>
        <v>45.244999999999997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7.0638044866059933E-3</v>
      </c>
      <c r="G1952" s="2">
        <f t="shared" si="276"/>
        <v>2.4006047653932424E-6</v>
      </c>
      <c r="H1952" s="2">
        <f t="shared" si="274"/>
        <v>2942.5103992280351</v>
      </c>
      <c r="I1952" s="2">
        <f t="shared" si="275"/>
        <v>99.966026958822283</v>
      </c>
    </row>
    <row r="1953" spans="1:9" ht="13.5" x14ac:dyDescent="0.25">
      <c r="A1953" s="3">
        <f>TITRES_STAT!B1956</f>
        <v>44852</v>
      </c>
      <c r="B1953" s="6">
        <f>TITRES_STAT!D1956</f>
        <v>45.244999999999997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6.5592470232769939E-3</v>
      </c>
      <c r="G1953" s="2">
        <f t="shared" si="276"/>
        <v>2.2291329964365822E-6</v>
      </c>
      <c r="H1953" s="2">
        <f t="shared" si="274"/>
        <v>2942.5103992280351</v>
      </c>
      <c r="I1953" s="2">
        <f t="shared" si="275"/>
        <v>99.966026958822283</v>
      </c>
    </row>
    <row r="1954" spans="1:9" ht="13.5" x14ac:dyDescent="0.25">
      <c r="A1954" s="3">
        <f>TITRES_STAT!B1957</f>
        <v>44853</v>
      </c>
      <c r="B1954" s="6">
        <f>TITRES_STAT!D1957</f>
        <v>46.167999999999999</v>
      </c>
      <c r="C1954" s="2">
        <f t="shared" si="270"/>
        <v>0.92300000000000182</v>
      </c>
      <c r="D1954" s="2">
        <f t="shared" si="271"/>
        <v>0.92300000000000182</v>
      </c>
      <c r="E1954" s="2">
        <f t="shared" si="272"/>
        <v>0</v>
      </c>
      <c r="F1954" s="2">
        <f t="shared" si="276"/>
        <v>7.2019300807328768E-2</v>
      </c>
      <c r="G1954" s="2">
        <f t="shared" si="276"/>
        <v>2.0699092109768264E-6</v>
      </c>
      <c r="H1954" s="2">
        <f t="shared" si="274"/>
        <v>34793.458778485074</v>
      </c>
      <c r="I1954" s="2">
        <f t="shared" si="275"/>
        <v>99.997125979149828</v>
      </c>
    </row>
    <row r="1955" spans="1:9" ht="13.5" x14ac:dyDescent="0.25">
      <c r="A1955" s="3">
        <f>TITRES_STAT!B1958</f>
        <v>44854</v>
      </c>
      <c r="B1955" s="6">
        <f>TITRES_STAT!D1958</f>
        <v>46.167999999999999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6.6875065035376713E-2</v>
      </c>
      <c r="G1955" s="2">
        <f t="shared" si="276"/>
        <v>1.9220585530499102E-6</v>
      </c>
      <c r="H1955" s="2">
        <f t="shared" si="274"/>
        <v>34793.458778485074</v>
      </c>
      <c r="I1955" s="2">
        <f t="shared" si="275"/>
        <v>99.997125979149828</v>
      </c>
    </row>
    <row r="1956" spans="1:9" ht="13.5" x14ac:dyDescent="0.25">
      <c r="A1956" s="3">
        <f>TITRES_STAT!B1959</f>
        <v>44855</v>
      </c>
      <c r="B1956" s="6">
        <f>TITRES_STAT!D1959</f>
        <v>46.167999999999999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6.2098274675706944E-2</v>
      </c>
      <c r="G1956" s="2">
        <f t="shared" si="276"/>
        <v>1.784768656403488E-6</v>
      </c>
      <c r="H1956" s="2">
        <f t="shared" si="274"/>
        <v>34793.458778485066</v>
      </c>
      <c r="I1956" s="2">
        <f t="shared" si="275"/>
        <v>99.997125979149828</v>
      </c>
    </row>
    <row r="1957" spans="1:9" ht="13.5" x14ac:dyDescent="0.25">
      <c r="A1957" s="3">
        <f>TITRES_STAT!B1960</f>
        <v>44858</v>
      </c>
      <c r="B1957" s="6">
        <f>TITRES_STAT!D1960</f>
        <v>46.167999999999999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5.766268362744216E-2</v>
      </c>
      <c r="G1957" s="2">
        <f t="shared" si="276"/>
        <v>1.657285180946096E-6</v>
      </c>
      <c r="H1957" s="2">
        <f t="shared" si="274"/>
        <v>34793.458778485066</v>
      </c>
      <c r="I1957" s="2">
        <f t="shared" si="275"/>
        <v>99.997125979149828</v>
      </c>
    </row>
    <row r="1958" spans="1:9" ht="13.5" x14ac:dyDescent="0.25">
      <c r="A1958" s="3">
        <f>TITRES_STAT!B1961</f>
        <v>44859</v>
      </c>
      <c r="B1958" s="6">
        <f>TITRES_STAT!D1961</f>
        <v>46.167999999999999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5.3543920511196288E-2</v>
      </c>
      <c r="G1958" s="2">
        <f t="shared" si="276"/>
        <v>1.5389076680213747E-6</v>
      </c>
      <c r="H1958" s="2">
        <f t="shared" si="274"/>
        <v>34793.458778485066</v>
      </c>
      <c r="I1958" s="2">
        <f t="shared" si="275"/>
        <v>99.997125979149828</v>
      </c>
    </row>
    <row r="1959" spans="1:9" ht="13.5" x14ac:dyDescent="0.25">
      <c r="A1959" s="3">
        <f>TITRES_STAT!B1962</f>
        <v>44860</v>
      </c>
      <c r="B1959" s="6">
        <f>TITRES_STAT!D1962</f>
        <v>46.167999999999999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4.9719354760396559E-2</v>
      </c>
      <c r="G1959" s="2">
        <f t="shared" si="276"/>
        <v>1.4289856917341337E-6</v>
      </c>
      <c r="H1959" s="2">
        <f t="shared" si="274"/>
        <v>34793.458778485074</v>
      </c>
      <c r="I1959" s="2">
        <f t="shared" si="275"/>
        <v>99.997125979149828</v>
      </c>
    </row>
    <row r="1960" spans="1:9" ht="13.5" x14ac:dyDescent="0.25">
      <c r="A1960" s="3">
        <f>TITRES_STAT!B1963</f>
        <v>44861</v>
      </c>
      <c r="B1960" s="6">
        <f>TITRES_STAT!D1963</f>
        <v>46.167999999999999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4.6167972277511085E-2</v>
      </c>
      <c r="G1960" s="2">
        <f t="shared" si="276"/>
        <v>1.3269152851816956E-6</v>
      </c>
      <c r="H1960" s="2">
        <f t="shared" si="274"/>
        <v>34793.458778485066</v>
      </c>
      <c r="I1960" s="2">
        <f t="shared" si="275"/>
        <v>99.997125979149828</v>
      </c>
    </row>
    <row r="1961" spans="1:9" ht="13.5" x14ac:dyDescent="0.25">
      <c r="A1961" s="3">
        <f>TITRES_STAT!B1964</f>
        <v>44862</v>
      </c>
      <c r="B1961" s="6">
        <f>TITRES_STAT!D1964</f>
        <v>46.167999999999999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4.2870259971974578E-2</v>
      </c>
      <c r="G1961" s="2">
        <f t="shared" si="276"/>
        <v>1.2321356219544316E-6</v>
      </c>
      <c r="H1961" s="2">
        <f t="shared" si="274"/>
        <v>34793.458778485066</v>
      </c>
      <c r="I1961" s="2">
        <f t="shared" si="275"/>
        <v>99.997125979149828</v>
      </c>
    </row>
    <row r="1962" spans="1:9" ht="13.5" x14ac:dyDescent="0.25">
      <c r="A1962" s="3">
        <f>TITRES_STAT!B1965</f>
        <v>44865</v>
      </c>
      <c r="B1962" s="6">
        <f>TITRES_STAT!D1965</f>
        <v>46.167999999999999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3.9808098545404964E-2</v>
      </c>
      <c r="G1962" s="2">
        <f t="shared" si="276"/>
        <v>1.1441259346719722E-6</v>
      </c>
      <c r="H1962" s="2">
        <f t="shared" si="274"/>
        <v>34793.458778485066</v>
      </c>
      <c r="I1962" s="2">
        <f t="shared" si="275"/>
        <v>99.997125979149828</v>
      </c>
    </row>
    <row r="1963" spans="1:9" ht="13.5" x14ac:dyDescent="0.25">
      <c r="A1963" s="3">
        <f>TITRES_STAT!B1966</f>
        <v>44866</v>
      </c>
      <c r="B1963" s="6">
        <f>TITRES_STAT!D1966</f>
        <v>46.167999999999999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3.6964662935018891E-2</v>
      </c>
      <c r="G1963" s="2">
        <f t="shared" si="276"/>
        <v>1.0624026536239742E-6</v>
      </c>
      <c r="H1963" s="2">
        <f t="shared" si="274"/>
        <v>34793.458778485066</v>
      </c>
      <c r="I1963" s="2">
        <f t="shared" si="275"/>
        <v>99.997125979149828</v>
      </c>
    </row>
    <row r="1964" spans="1:9" ht="13.5" x14ac:dyDescent="0.25">
      <c r="A1964" s="3">
        <f>TITRES_STAT!B1967</f>
        <v>44867</v>
      </c>
      <c r="B1964" s="6">
        <f>TITRES_STAT!D1967</f>
        <v>46.167999999999999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3.4324329868231827E-2</v>
      </c>
      <c r="G1964" s="2">
        <f t="shared" si="276"/>
        <v>9.8651674979369029E-7</v>
      </c>
      <c r="H1964" s="2">
        <f t="shared" si="274"/>
        <v>34793.458778485066</v>
      </c>
      <c r="I1964" s="2">
        <f t="shared" si="275"/>
        <v>99.997125979149828</v>
      </c>
    </row>
    <row r="1965" spans="1:9" ht="13.5" x14ac:dyDescent="0.25">
      <c r="A1965" s="3">
        <f>TITRES_STAT!B1968</f>
        <v>44868</v>
      </c>
      <c r="B1965" s="6">
        <f>TITRES_STAT!D1968</f>
        <v>46.167999999999999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3.1872592020500981E-2</v>
      </c>
      <c r="G1965" s="2">
        <f t="shared" si="277"/>
        <v>9.1605126766556952E-7</v>
      </c>
      <c r="H1965" s="2">
        <f t="shared" si="274"/>
        <v>34793.458778485066</v>
      </c>
      <c r="I1965" s="2">
        <f t="shared" si="275"/>
        <v>99.997125979149828</v>
      </c>
    </row>
    <row r="1966" spans="1:9" ht="13.5" x14ac:dyDescent="0.25">
      <c r="A1966" s="3">
        <f>TITRES_STAT!B1969</f>
        <v>44869</v>
      </c>
      <c r="B1966" s="6">
        <f>TITRES_STAT!D1969</f>
        <v>46.167999999999999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2.959597830475091E-2</v>
      </c>
      <c r="G1966" s="2">
        <f t="shared" si="277"/>
        <v>8.5061903426088601E-7</v>
      </c>
      <c r="H1966" s="2">
        <f t="shared" si="274"/>
        <v>34793.458778485059</v>
      </c>
      <c r="I1966" s="2">
        <f t="shared" si="275"/>
        <v>99.997125979149828</v>
      </c>
    </row>
    <row r="1967" spans="1:9" ht="13.5" x14ac:dyDescent="0.25">
      <c r="A1967" s="3">
        <f>TITRES_STAT!B1970</f>
        <v>44872</v>
      </c>
      <c r="B1967" s="6">
        <f>TITRES_STAT!D1970</f>
        <v>46.167999999999999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2.7481979854411559E-2</v>
      </c>
      <c r="G1967" s="2">
        <f t="shared" si="277"/>
        <v>7.8986053181367989E-7</v>
      </c>
      <c r="H1967" s="2">
        <f t="shared" si="274"/>
        <v>34793.458778485059</v>
      </c>
      <c r="I1967" s="2">
        <f t="shared" si="275"/>
        <v>99.997125979149828</v>
      </c>
    </row>
    <row r="1968" spans="1:9" ht="13.5" x14ac:dyDescent="0.25">
      <c r="A1968" s="3">
        <f>TITRES_STAT!B1971</f>
        <v>44873</v>
      </c>
      <c r="B1968" s="6">
        <f>TITRES_STAT!D1971</f>
        <v>46.167999999999999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2.5518981293382165E-2</v>
      </c>
      <c r="G1968" s="2">
        <f t="shared" si="277"/>
        <v>7.3344192239841705E-7</v>
      </c>
      <c r="H1968" s="2">
        <f t="shared" si="274"/>
        <v>34793.458778485066</v>
      </c>
      <c r="I1968" s="2">
        <f t="shared" si="275"/>
        <v>99.997125979149828</v>
      </c>
    </row>
    <row r="1969" spans="1:9" ht="13.5" x14ac:dyDescent="0.25">
      <c r="A1969" s="3">
        <f>TITRES_STAT!B1972</f>
        <v>44874</v>
      </c>
      <c r="B1969" s="6">
        <f>TITRES_STAT!D1972</f>
        <v>46.167999999999999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2.3696196915283439E-2</v>
      </c>
      <c r="G1969" s="2">
        <f t="shared" si="277"/>
        <v>6.8105321365567289E-7</v>
      </c>
      <c r="H1969" s="2">
        <f t="shared" si="274"/>
        <v>34793.458778485066</v>
      </c>
      <c r="I1969" s="2">
        <f t="shared" si="275"/>
        <v>99.997125979149828</v>
      </c>
    </row>
    <row r="1970" spans="1:9" ht="13.5" x14ac:dyDescent="0.25">
      <c r="A1970" s="3">
        <f>TITRES_STAT!B1973</f>
        <v>44875</v>
      </c>
      <c r="B1970" s="6">
        <f>TITRES_STAT!D1973</f>
        <v>46.167999999999999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2.2003611421334619E-2</v>
      </c>
      <c r="G1970" s="2">
        <f t="shared" si="277"/>
        <v>6.3240655553741057E-7</v>
      </c>
      <c r="H1970" s="2">
        <f t="shared" si="274"/>
        <v>34793.458778485066</v>
      </c>
      <c r="I1970" s="2">
        <f t="shared" si="275"/>
        <v>99.997125979149828</v>
      </c>
    </row>
    <row r="1971" spans="1:9" ht="13.5" x14ac:dyDescent="0.25">
      <c r="A1971" s="3">
        <f>TITRES_STAT!B1974</f>
        <v>44876</v>
      </c>
      <c r="B1971" s="6">
        <f>TITRES_STAT!D1974</f>
        <v>46.167999999999999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2.0431924891239291E-2</v>
      </c>
      <c r="G1971" s="2">
        <f t="shared" si="277"/>
        <v>5.8723465871330975E-7</v>
      </c>
      <c r="H1971" s="2">
        <f t="shared" si="274"/>
        <v>34793.458778485074</v>
      </c>
      <c r="I1971" s="2">
        <f t="shared" si="275"/>
        <v>99.997125979149828</v>
      </c>
    </row>
    <row r="1972" spans="1:9" ht="13.5" x14ac:dyDescent="0.25">
      <c r="A1972" s="3">
        <f>TITRES_STAT!B1975</f>
        <v>44879</v>
      </c>
      <c r="B1972" s="6">
        <f>TITRES_STAT!D1975</f>
        <v>46.167999999999999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1.8972501684722198E-2</v>
      </c>
      <c r="G1972" s="2">
        <f t="shared" si="277"/>
        <v>5.4528932594807341E-7</v>
      </c>
      <c r="H1972" s="2">
        <f t="shared" si="274"/>
        <v>34793.458778485066</v>
      </c>
      <c r="I1972" s="2">
        <f t="shared" si="275"/>
        <v>99.997125979149828</v>
      </c>
    </row>
    <row r="1973" spans="1:9" ht="13.5" x14ac:dyDescent="0.25">
      <c r="A1973" s="3">
        <f>TITRES_STAT!B1976</f>
        <v>44880</v>
      </c>
      <c r="B1973" s="6">
        <f>TITRES_STAT!D1976</f>
        <v>46.167999999999999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1.7617322992956326E-2</v>
      </c>
      <c r="G1973" s="2">
        <f t="shared" si="277"/>
        <v>5.0634008838035387E-7</v>
      </c>
      <c r="H1973" s="2">
        <f t="shared" si="274"/>
        <v>34793.458778485066</v>
      </c>
      <c r="I1973" s="2">
        <f t="shared" si="275"/>
        <v>99.997125979149828</v>
      </c>
    </row>
    <row r="1974" spans="1:9" ht="13.5" x14ac:dyDescent="0.25">
      <c r="A1974" s="3">
        <f>TITRES_STAT!B1977</f>
        <v>44881</v>
      </c>
      <c r="B1974" s="6">
        <f>TITRES_STAT!D1977</f>
        <v>46.167999999999999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1.635894277917373E-2</v>
      </c>
      <c r="G1974" s="2">
        <f t="shared" si="277"/>
        <v>4.7017293921032855E-7</v>
      </c>
      <c r="H1974" s="2">
        <f t="shared" si="274"/>
        <v>34793.458778485066</v>
      </c>
      <c r="I1974" s="2">
        <f t="shared" si="275"/>
        <v>99.997125979149828</v>
      </c>
    </row>
    <row r="1975" spans="1:9" ht="13.5" x14ac:dyDescent="0.25">
      <c r="A1975" s="3">
        <f>TITRES_STAT!B1978</f>
        <v>44882</v>
      </c>
      <c r="B1975" s="6">
        <f>TITRES_STAT!D1978</f>
        <v>46.167999999999999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1.5190446866375606E-2</v>
      </c>
      <c r="G1975" s="2">
        <f t="shared" si="277"/>
        <v>4.3658915783816222E-7</v>
      </c>
      <c r="H1975" s="2">
        <f t="shared" si="274"/>
        <v>34793.458778485066</v>
      </c>
      <c r="I1975" s="2">
        <f t="shared" si="275"/>
        <v>99.997125979149828</v>
      </c>
    </row>
    <row r="1976" spans="1:9" ht="13.5" x14ac:dyDescent="0.25">
      <c r="A1976" s="3">
        <f>TITRES_STAT!B1979</f>
        <v>44883</v>
      </c>
      <c r="B1976" s="6">
        <f>TITRES_STAT!D1979</f>
        <v>46.167999999999999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1.4105414947348778E-2</v>
      </c>
      <c r="G1976" s="2">
        <f t="shared" si="277"/>
        <v>4.0540421799257922E-7</v>
      </c>
      <c r="H1976" s="2">
        <f t="shared" si="274"/>
        <v>34793.458778485066</v>
      </c>
      <c r="I1976" s="2">
        <f t="shared" si="275"/>
        <v>99.997125979149828</v>
      </c>
    </row>
    <row r="1977" spans="1:9" ht="13.5" x14ac:dyDescent="0.25">
      <c r="A1977" s="3">
        <f>TITRES_STAT!B1980</f>
        <v>44886</v>
      </c>
      <c r="B1977" s="6">
        <f>TITRES_STAT!D1980</f>
        <v>46.167999999999999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1.3097885308252438E-2</v>
      </c>
      <c r="G1977" s="2">
        <f t="shared" si="277"/>
        <v>3.7644677385025216E-7</v>
      </c>
      <c r="H1977" s="2">
        <f t="shared" si="274"/>
        <v>34793.458778485066</v>
      </c>
      <c r="I1977" s="2">
        <f t="shared" si="275"/>
        <v>99.997125979149828</v>
      </c>
    </row>
    <row r="1978" spans="1:9" ht="13.5" x14ac:dyDescent="0.25">
      <c r="A1978" s="3">
        <f>TITRES_STAT!B1981</f>
        <v>44887</v>
      </c>
      <c r="B1978" s="6">
        <f>TITRES_STAT!D1981</f>
        <v>46.167999999999999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1.2162322071948692E-2</v>
      </c>
      <c r="G1978" s="2">
        <f t="shared" si="277"/>
        <v>3.4955771857523415E-7</v>
      </c>
      <c r="H1978" s="2">
        <f t="shared" si="274"/>
        <v>34793.458778485059</v>
      </c>
      <c r="I1978" s="2">
        <f t="shared" si="275"/>
        <v>99.997125979149828</v>
      </c>
    </row>
    <row r="1979" spans="1:9" ht="13.5" x14ac:dyDescent="0.25">
      <c r="A1979" s="3">
        <f>TITRES_STAT!B1982</f>
        <v>44888</v>
      </c>
      <c r="B1979" s="6">
        <f>TITRES_STAT!D1982</f>
        <v>46.167999999999999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1.1293584781095213E-2</v>
      </c>
      <c r="G1979" s="2">
        <f t="shared" si="277"/>
        <v>3.2458931010557457E-7</v>
      </c>
      <c r="H1979" s="2">
        <f t="shared" si="274"/>
        <v>34793.458778485059</v>
      </c>
      <c r="I1979" s="2">
        <f t="shared" si="275"/>
        <v>99.997125979149828</v>
      </c>
    </row>
    <row r="1980" spans="1:9" ht="13.5" x14ac:dyDescent="0.25">
      <c r="A1980" s="3">
        <f>TITRES_STAT!B1983</f>
        <v>44889</v>
      </c>
      <c r="B1980" s="6">
        <f>TITRES_STAT!D1983</f>
        <v>46.167999999999999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1.0486900153874127E-2</v>
      </c>
      <c r="G1980" s="2">
        <f t="shared" si="277"/>
        <v>3.0140435938374782E-7</v>
      </c>
      <c r="H1980" s="2">
        <f t="shared" si="274"/>
        <v>34793.458778485059</v>
      </c>
      <c r="I1980" s="2">
        <f t="shared" si="275"/>
        <v>99.997125979149828</v>
      </c>
    </row>
    <row r="1981" spans="1:9" ht="13.5" x14ac:dyDescent="0.25">
      <c r="A1981" s="3">
        <f>TITRES_STAT!B1984</f>
        <v>44890</v>
      </c>
      <c r="B1981" s="6">
        <f>TITRES_STAT!D1984</f>
        <v>46.167999999999999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9.7378358571688327E-3</v>
      </c>
      <c r="G1981" s="2">
        <f t="shared" si="278"/>
        <v>2.7987547657062295E-7</v>
      </c>
      <c r="H1981" s="2">
        <f t="shared" si="274"/>
        <v>34793.458778485066</v>
      </c>
      <c r="I1981" s="2">
        <f t="shared" si="275"/>
        <v>99.997125979149828</v>
      </c>
    </row>
    <row r="1982" spans="1:9" ht="13.5" x14ac:dyDescent="0.25">
      <c r="A1982" s="3">
        <f>TITRES_STAT!B1985</f>
        <v>44893</v>
      </c>
      <c r="B1982" s="6">
        <f>TITRES_STAT!D1985</f>
        <v>46.167999999999999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9.0422761530853431E-3</v>
      </c>
      <c r="G1982" s="2">
        <f t="shared" si="278"/>
        <v>2.5988437110129275E-7</v>
      </c>
      <c r="H1982" s="2">
        <f t="shared" si="274"/>
        <v>34793.458778485059</v>
      </c>
      <c r="I1982" s="2">
        <f t="shared" si="275"/>
        <v>99.997125979149828</v>
      </c>
    </row>
    <row r="1983" spans="1:9" ht="13.5" x14ac:dyDescent="0.25">
      <c r="A1983" s="3">
        <f>TITRES_STAT!B1986</f>
        <v>44894</v>
      </c>
      <c r="B1983" s="6">
        <f>TITRES_STAT!D1986</f>
        <v>46.167999999999999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8.3963992850078183E-3</v>
      </c>
      <c r="G1983" s="2">
        <f t="shared" si="278"/>
        <v>2.413212017369147E-7</v>
      </c>
      <c r="H1983" s="2">
        <f t="shared" si="274"/>
        <v>34793.458778485059</v>
      </c>
      <c r="I1983" s="2">
        <f t="shared" si="275"/>
        <v>99.997125979149828</v>
      </c>
    </row>
    <row r="1984" spans="1:9" ht="13.5" x14ac:dyDescent="0.25">
      <c r="A1984" s="3">
        <f>TITRES_STAT!B1987</f>
        <v>44895</v>
      </c>
      <c r="B1984" s="6">
        <f>TITRES_STAT!D1987</f>
        <v>46.167999999999999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7.7966564789358319E-3</v>
      </c>
      <c r="G1984" s="2">
        <f t="shared" si="278"/>
        <v>2.240839730414208E-7</v>
      </c>
      <c r="H1984" s="2">
        <f t="shared" si="274"/>
        <v>34793.458778485059</v>
      </c>
      <c r="I1984" s="2">
        <f t="shared" si="275"/>
        <v>99.997125979149828</v>
      </c>
    </row>
    <row r="1985" spans="1:9" ht="13.5" x14ac:dyDescent="0.25">
      <c r="A1985" s="3">
        <f>TITRES_STAT!B1988</f>
        <v>44896</v>
      </c>
      <c r="B1985" s="6">
        <f>TITRES_STAT!D1988</f>
        <v>46.167999999999999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7.2397524447261304E-3</v>
      </c>
      <c r="G1985" s="2">
        <f t="shared" si="278"/>
        <v>2.0807797496703362E-7</v>
      </c>
      <c r="H1985" s="2">
        <f t="shared" si="274"/>
        <v>34793.458778485059</v>
      </c>
      <c r="I1985" s="2">
        <f t="shared" si="275"/>
        <v>99.997125979149828</v>
      </c>
    </row>
    <row r="1986" spans="1:9" ht="13.5" x14ac:dyDescent="0.25">
      <c r="A1986" s="3">
        <f>TITRES_STAT!B1989</f>
        <v>44897</v>
      </c>
      <c r="B1986" s="6">
        <f>TITRES_STAT!D1989</f>
        <v>46.167999999999999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6.722627270102836E-3</v>
      </c>
      <c r="G1986" s="2">
        <f t="shared" si="278"/>
        <v>1.9321526246938836E-7</v>
      </c>
      <c r="H1986" s="2">
        <f t="shared" si="274"/>
        <v>34793.458778485066</v>
      </c>
      <c r="I1986" s="2">
        <f t="shared" si="275"/>
        <v>99.997125979149828</v>
      </c>
    </row>
    <row r="1987" spans="1:9" ht="13.5" x14ac:dyDescent="0.25">
      <c r="A1987" s="3">
        <f>TITRES_STAT!B1990</f>
        <v>44900</v>
      </c>
      <c r="B1987" s="6">
        <f>TITRES_STAT!D1990</f>
        <v>46.167999999999999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6.2424396079526333E-3</v>
      </c>
      <c r="G1987" s="2">
        <f t="shared" si="278"/>
        <v>1.7941417229300348E-7</v>
      </c>
      <c r="H1987" s="2">
        <f t="shared" si="274"/>
        <v>34793.458778485066</v>
      </c>
      <c r="I1987" s="2">
        <f t="shared" si="275"/>
        <v>99.997125979149828</v>
      </c>
    </row>
    <row r="1988" spans="1:9" ht="13.5" x14ac:dyDescent="0.25">
      <c r="A1988" s="3">
        <f>TITRES_STAT!B1991</f>
        <v>44901</v>
      </c>
      <c r="B1988" s="6">
        <f>TITRES_STAT!D1991</f>
        <v>46.167999999999999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5.7965510645274446E-3</v>
      </c>
      <c r="G1988" s="2">
        <f t="shared" si="278"/>
        <v>1.6659887427207465E-7</v>
      </c>
      <c r="H1988" s="2">
        <f t="shared" si="274"/>
        <v>34793.458778485059</v>
      </c>
      <c r="I1988" s="2">
        <f t="shared" si="275"/>
        <v>99.997125979149828</v>
      </c>
    </row>
    <row r="1989" spans="1:9" ht="13.5" x14ac:dyDescent="0.25">
      <c r="A1989" s="3">
        <f>TITRES_STAT!B1992</f>
        <v>44902</v>
      </c>
      <c r="B1989" s="6">
        <f>TITRES_STAT!D1992</f>
        <v>46.167999999999999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5.3825117027754841E-3</v>
      </c>
      <c r="G1989" s="2">
        <f t="shared" si="278"/>
        <v>1.5469895468121219E-7</v>
      </c>
      <c r="H1989" s="2">
        <f t="shared" si="274"/>
        <v>34793.458778485059</v>
      </c>
      <c r="I1989" s="2">
        <f t="shared" si="275"/>
        <v>99.997125979149828</v>
      </c>
    </row>
    <row r="1990" spans="1:9" ht="13.5" x14ac:dyDescent="0.25">
      <c r="A1990" s="3">
        <f>TITRES_STAT!B1993</f>
        <v>44903</v>
      </c>
      <c r="B1990" s="6">
        <f>TITRES_STAT!D1993</f>
        <v>46.167999999999999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4.9980465811486638E-3</v>
      </c>
      <c r="G1990" s="2">
        <f t="shared" si="278"/>
        <v>1.4364902934683989E-7</v>
      </c>
      <c r="H1990" s="2">
        <f t="shared" si="274"/>
        <v>34793.458778485059</v>
      </c>
      <c r="I1990" s="2">
        <f t="shared" si="275"/>
        <v>99.997125979149828</v>
      </c>
    </row>
    <row r="1991" spans="1:9" ht="13.5" x14ac:dyDescent="0.25">
      <c r="A1991" s="3">
        <f>TITRES_STAT!B1994</f>
        <v>44904</v>
      </c>
      <c r="B1991" s="6">
        <f>TITRES_STAT!D1994</f>
        <v>46.167999999999999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4.6410432539237597E-3</v>
      </c>
      <c r="G1991" s="2">
        <f t="shared" si="278"/>
        <v>1.3338838439349418E-7</v>
      </c>
      <c r="H1991" s="2">
        <f t="shared" si="274"/>
        <v>34793.458778485059</v>
      </c>
      <c r="I1991" s="2">
        <f t="shared" si="275"/>
        <v>99.997125979149828</v>
      </c>
    </row>
    <row r="1992" spans="1:9" ht="13.5" x14ac:dyDescent="0.25">
      <c r="A1992" s="3">
        <f>TITRES_STAT!B1995</f>
        <v>44907</v>
      </c>
      <c r="B1992" s="6">
        <f>TITRES_STAT!D1995</f>
        <v>46.167999999999999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4.3095401643577771E-3</v>
      </c>
      <c r="G1992" s="2">
        <f t="shared" si="278"/>
        <v>1.2386064265110173E-7</v>
      </c>
      <c r="H1992" s="2">
        <f t="shared" si="274"/>
        <v>34793.458778485066</v>
      </c>
      <c r="I1992" s="2">
        <f t="shared" si="275"/>
        <v>99.997125979149828</v>
      </c>
    </row>
    <row r="1993" spans="1:9" ht="13.5" x14ac:dyDescent="0.25">
      <c r="A1993" s="3">
        <f>TITRES_STAT!B1996</f>
        <v>44908</v>
      </c>
      <c r="B1993" s="6">
        <f>TITRES_STAT!D1996</f>
        <v>46.167999999999999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4.0017158669036499E-3</v>
      </c>
      <c r="G1993" s="2">
        <f t="shared" si="278"/>
        <v>1.1501345389030875E-7</v>
      </c>
      <c r="H1993" s="2">
        <f t="shared" si="274"/>
        <v>34793.458778485059</v>
      </c>
      <c r="I1993" s="2">
        <f t="shared" si="275"/>
        <v>99.997125979149828</v>
      </c>
    </row>
    <row r="1994" spans="1:9" ht="13.5" x14ac:dyDescent="0.25">
      <c r="A1994" s="3">
        <f>TITRES_STAT!B1997</f>
        <v>44909</v>
      </c>
      <c r="B1994" s="6">
        <f>TITRES_STAT!D1997</f>
        <v>46.177999999999997</v>
      </c>
      <c r="C1994" s="2">
        <f t="shared" si="279"/>
        <v>9.9999999999980105E-3</v>
      </c>
      <c r="D1994" s="2">
        <f t="shared" si="280"/>
        <v>9.9999999999980105E-3</v>
      </c>
      <c r="E1994" s="2">
        <f t="shared" si="281"/>
        <v>0</v>
      </c>
      <c r="F1994" s="2">
        <f t="shared" si="278"/>
        <v>4.4301647335532471E-3</v>
      </c>
      <c r="G1994" s="2">
        <f t="shared" si="278"/>
        <v>1.0679820718385813E-7</v>
      </c>
      <c r="H1994" s="2">
        <f t="shared" si="274"/>
        <v>41481.639536574898</v>
      </c>
      <c r="I1994" s="2">
        <f t="shared" si="275"/>
        <v>99.997589353013282</v>
      </c>
    </row>
    <row r="1995" spans="1:9" ht="13.5" x14ac:dyDescent="0.25">
      <c r="A1995" s="3">
        <f>TITRES_STAT!B1998</f>
        <v>44910</v>
      </c>
      <c r="B1995" s="6">
        <f>TITRES_STAT!D1998</f>
        <v>46.177999999999997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4.1137243954423013E-3</v>
      </c>
      <c r="G1995" s="2">
        <f t="shared" si="278"/>
        <v>9.9169763813582565E-8</v>
      </c>
      <c r="H1995" s="2">
        <f t="shared" si="274"/>
        <v>41481.639536574898</v>
      </c>
      <c r="I1995" s="2">
        <f t="shared" si="275"/>
        <v>99.997589353013282</v>
      </c>
    </row>
    <row r="1996" spans="1:9" ht="13.5" x14ac:dyDescent="0.25">
      <c r="A1996" s="3">
        <f>TITRES_STAT!B1999</f>
        <v>44911</v>
      </c>
      <c r="B1996" s="6">
        <f>TITRES_STAT!D1999</f>
        <v>46.177999999999997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3.8198869386249943E-3</v>
      </c>
      <c r="G1996" s="2">
        <f t="shared" si="278"/>
        <v>9.208620925546953E-8</v>
      </c>
      <c r="H1996" s="2">
        <f t="shared" si="274"/>
        <v>41481.639536574898</v>
      </c>
      <c r="I1996" s="2">
        <f t="shared" si="275"/>
        <v>99.997589353013282</v>
      </c>
    </row>
    <row r="1997" spans="1:9" ht="13.5" x14ac:dyDescent="0.25">
      <c r="A1997" s="3">
        <f>TITRES_STAT!B2000</f>
        <v>44914</v>
      </c>
      <c r="B1997" s="6">
        <f>TITRES_STAT!D2000</f>
        <v>46.177999999999997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3.547037871580352E-3</v>
      </c>
      <c r="G1997" s="2">
        <f t="shared" si="282"/>
        <v>8.5508622880078859E-8</v>
      </c>
      <c r="H1997" s="2">
        <f t="shared" si="274"/>
        <v>41481.639536574898</v>
      </c>
      <c r="I1997" s="2">
        <f t="shared" si="275"/>
        <v>99.997589353013282</v>
      </c>
    </row>
    <row r="1998" spans="1:9" ht="13.5" x14ac:dyDescent="0.25">
      <c r="A1998" s="3">
        <f>TITRES_STAT!B2001</f>
        <v>44915</v>
      </c>
      <c r="B1998" s="6">
        <f>TITRES_STAT!D2001</f>
        <v>46.177999999999997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3.2936780236103268E-3</v>
      </c>
      <c r="G1998" s="2">
        <f t="shared" si="282"/>
        <v>7.9400864102930366E-8</v>
      </c>
      <c r="H1998" s="2">
        <f t="shared" si="274"/>
        <v>41481.639536574898</v>
      </c>
      <c r="I1998" s="2">
        <f t="shared" si="275"/>
        <v>99.997589353013282</v>
      </c>
    </row>
    <row r="1999" spans="1:9" ht="13.5" x14ac:dyDescent="0.25">
      <c r="A1999" s="3">
        <f>TITRES_STAT!B2002</f>
        <v>44916</v>
      </c>
      <c r="B1999" s="6">
        <f>TITRES_STAT!D2002</f>
        <v>46.177999999999997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3.0584153076381607E-3</v>
      </c>
      <c r="G1999" s="2">
        <f t="shared" si="282"/>
        <v>7.3729373809863912E-8</v>
      </c>
      <c r="H1999" s="2">
        <f t="shared" si="274"/>
        <v>41481.639536574898</v>
      </c>
      <c r="I1999" s="2">
        <f t="shared" si="275"/>
        <v>99.997589353013282</v>
      </c>
    </row>
    <row r="2000" spans="1:9" ht="13.5" x14ac:dyDescent="0.25">
      <c r="A2000" s="3">
        <f>TITRES_STAT!B2003</f>
        <v>44917</v>
      </c>
      <c r="B2000" s="6">
        <f>TITRES_STAT!D2003</f>
        <v>46.177999999999997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2.8399570713782923E-3</v>
      </c>
      <c r="G2000" s="2">
        <f t="shared" si="282"/>
        <v>6.8462989966302209E-8</v>
      </c>
      <c r="H2000" s="2">
        <f t="shared" si="274"/>
        <v>41481.639536574898</v>
      </c>
      <c r="I2000" s="2">
        <f t="shared" si="275"/>
        <v>99.997589353013282</v>
      </c>
    </row>
    <row r="2001" spans="1:9" ht="13.5" x14ac:dyDescent="0.25">
      <c r="A2001" s="3">
        <f>TITRES_STAT!B2004</f>
        <v>44918</v>
      </c>
      <c r="B2001" s="6">
        <f>TITRES_STAT!D2004</f>
        <v>46.177999999999997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2.6371029948512718E-3</v>
      </c>
      <c r="G2001" s="2">
        <f t="shared" si="282"/>
        <v>6.3572776397280625E-8</v>
      </c>
      <c r="H2001" s="2">
        <f t="shared" ref="H2001:H2064" si="283">F2001/G2001</f>
        <v>41481.639536574905</v>
      </c>
      <c r="I2001" s="2">
        <f t="shared" ref="I2001:I2064" si="284">IF(G2001=0,100,100-(100/(1+H2001)))</f>
        <v>99.997589353013282</v>
      </c>
    </row>
    <row r="2002" spans="1:9" ht="13.5" x14ac:dyDescent="0.25">
      <c r="A2002" s="3">
        <f>TITRES_STAT!B2005</f>
        <v>44921</v>
      </c>
      <c r="B2002" s="6">
        <f>TITRES_STAT!D2005</f>
        <v>46.177999999999997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2.4487384952190383E-3</v>
      </c>
      <c r="G2002" s="2">
        <f t="shared" si="282"/>
        <v>5.9031863797474864E-8</v>
      </c>
      <c r="H2002" s="2">
        <f t="shared" si="283"/>
        <v>41481.639536574905</v>
      </c>
      <c r="I2002" s="2">
        <f t="shared" si="284"/>
        <v>99.997589353013282</v>
      </c>
    </row>
    <row r="2003" spans="1:9" ht="13.5" x14ac:dyDescent="0.25">
      <c r="A2003" s="3">
        <f>TITRES_STAT!B2006</f>
        <v>44922</v>
      </c>
      <c r="B2003" s="6">
        <f>TITRES_STAT!D2006</f>
        <v>46.167999999999999</v>
      </c>
      <c r="C2003" s="2">
        <f t="shared" si="279"/>
        <v>-9.9999999999980105E-3</v>
      </c>
      <c r="D2003" s="2">
        <f t="shared" si="280"/>
        <v>0</v>
      </c>
      <c r="E2003" s="2">
        <f t="shared" si="281"/>
        <v>9.9999999999980105E-3</v>
      </c>
      <c r="F2003" s="2">
        <f t="shared" si="282"/>
        <v>2.2738286027033927E-3</v>
      </c>
      <c r="G2003" s="2">
        <f t="shared" si="282"/>
        <v>7.1434052958766977E-4</v>
      </c>
      <c r="H2003" s="2">
        <f t="shared" si="283"/>
        <v>3.1831157669520551</v>
      </c>
      <c r="I2003" s="2">
        <f t="shared" si="284"/>
        <v>76.094374248489174</v>
      </c>
    </row>
    <row r="2004" spans="1:9" ht="13.5" x14ac:dyDescent="0.25">
      <c r="A2004" s="3">
        <f>TITRES_STAT!B2007</f>
        <v>44923</v>
      </c>
      <c r="B2004" s="6">
        <f>TITRES_STAT!D2007</f>
        <v>46.167999999999999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2.1114122739388647E-3</v>
      </c>
      <c r="G2004" s="2">
        <f t="shared" si="282"/>
        <v>6.6331620604569337E-4</v>
      </c>
      <c r="H2004" s="2">
        <f t="shared" si="283"/>
        <v>3.1831157669520551</v>
      </c>
      <c r="I2004" s="2">
        <f t="shared" si="284"/>
        <v>76.094374248489174</v>
      </c>
    </row>
    <row r="2005" spans="1:9" ht="13.5" x14ac:dyDescent="0.25">
      <c r="A2005" s="3">
        <f>TITRES_STAT!B2008</f>
        <v>44924</v>
      </c>
      <c r="B2005" s="6">
        <f>TITRES_STAT!D2008</f>
        <v>46.167999999999999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1.96059711151466E-3</v>
      </c>
      <c r="G2005" s="2">
        <f t="shared" si="282"/>
        <v>6.1593647704242963E-4</v>
      </c>
      <c r="H2005" s="2">
        <f t="shared" si="283"/>
        <v>3.1831157669520547</v>
      </c>
      <c r="I2005" s="2">
        <f t="shared" si="284"/>
        <v>76.094374248489174</v>
      </c>
    </row>
    <row r="2006" spans="1:9" ht="13.5" x14ac:dyDescent="0.25">
      <c r="A2006" s="3">
        <f>TITRES_STAT!B2009</f>
        <v>44925</v>
      </c>
      <c r="B2006" s="6">
        <f>TITRES_STAT!D2009</f>
        <v>46.167999999999999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1.8205544606921843E-3</v>
      </c>
      <c r="G2006" s="2">
        <f t="shared" si="282"/>
        <v>5.7194101439654176E-4</v>
      </c>
      <c r="H2006" s="2">
        <f t="shared" si="283"/>
        <v>3.1831157669520551</v>
      </c>
      <c r="I2006" s="2">
        <f t="shared" si="284"/>
        <v>76.094374248489174</v>
      </c>
    </row>
    <row r="2007" spans="1:9" ht="13.5" x14ac:dyDescent="0.25">
      <c r="A2007" s="3">
        <f>TITRES_STAT!B2010</f>
        <v>44928</v>
      </c>
      <c r="B2007" s="6">
        <f>TITRES_STAT!D2010</f>
        <v>46.167999999999999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1.6905148563570282E-3</v>
      </c>
      <c r="G2007" s="2">
        <f t="shared" si="282"/>
        <v>5.3108808479678871E-4</v>
      </c>
      <c r="H2007" s="2">
        <f t="shared" si="283"/>
        <v>3.1831157669520551</v>
      </c>
      <c r="I2007" s="2">
        <f t="shared" si="284"/>
        <v>76.094374248489174</v>
      </c>
    </row>
    <row r="2008" spans="1:9" ht="13.5" x14ac:dyDescent="0.25">
      <c r="A2008" s="3">
        <f>TITRES_STAT!B2011</f>
        <v>44929</v>
      </c>
      <c r="B2008" s="6">
        <f>TITRES_STAT!D2011</f>
        <v>46.167999999999999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1.5697637951886689E-3</v>
      </c>
      <c r="G2008" s="2">
        <f t="shared" si="282"/>
        <v>4.9315322159701805E-4</v>
      </c>
      <c r="H2008" s="2">
        <f t="shared" si="283"/>
        <v>3.1831157669520551</v>
      </c>
      <c r="I2008" s="2">
        <f t="shared" si="284"/>
        <v>76.094374248489174</v>
      </c>
    </row>
    <row r="2009" spans="1:9" ht="13.5" x14ac:dyDescent="0.25">
      <c r="A2009" s="3">
        <f>TITRES_STAT!B2012</f>
        <v>44930</v>
      </c>
      <c r="B2009" s="6">
        <f>TITRES_STAT!D2012</f>
        <v>46.167999999999999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1.4576378098180495E-3</v>
      </c>
      <c r="G2009" s="2">
        <f t="shared" si="282"/>
        <v>4.5792799148294529E-4</v>
      </c>
      <c r="H2009" s="2">
        <f t="shared" si="283"/>
        <v>3.1831157669520551</v>
      </c>
      <c r="I2009" s="2">
        <f t="shared" si="284"/>
        <v>76.094374248489174</v>
      </c>
    </row>
    <row r="2010" spans="1:9" ht="13.5" x14ac:dyDescent="0.25">
      <c r="A2010" s="3">
        <f>TITRES_STAT!B2013</f>
        <v>44931</v>
      </c>
      <c r="B2010" s="6">
        <f>TITRES_STAT!D2013</f>
        <v>46.167999999999999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1.3535208234024747E-3</v>
      </c>
      <c r="G2010" s="2">
        <f t="shared" si="282"/>
        <v>4.2521884923416351E-4</v>
      </c>
      <c r="H2010" s="2">
        <f t="shared" si="283"/>
        <v>3.1831157669520551</v>
      </c>
      <c r="I2010" s="2">
        <f t="shared" si="284"/>
        <v>76.094374248489174</v>
      </c>
    </row>
    <row r="2011" spans="1:9" ht="13.5" x14ac:dyDescent="0.25">
      <c r="A2011" s="3">
        <f>TITRES_STAT!B2014</f>
        <v>44932</v>
      </c>
      <c r="B2011" s="6">
        <f>TITRES_STAT!D2014</f>
        <v>46.167999999999999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1.256840764588012E-3</v>
      </c>
      <c r="G2011" s="2">
        <f t="shared" si="282"/>
        <v>3.9484607428886615E-4</v>
      </c>
      <c r="H2011" s="2">
        <f t="shared" si="283"/>
        <v>3.1831157669520542</v>
      </c>
      <c r="I2011" s="2">
        <f t="shared" si="284"/>
        <v>76.094374248489174</v>
      </c>
    </row>
    <row r="2012" spans="1:9" ht="13.5" x14ac:dyDescent="0.25">
      <c r="A2012" s="3">
        <f>TITRES_STAT!B2015</f>
        <v>44935</v>
      </c>
      <c r="B2012" s="6">
        <f>TITRES_STAT!D2015</f>
        <v>46.167999999999999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1.1670664242602968E-3</v>
      </c>
      <c r="G2012" s="2">
        <f t="shared" si="282"/>
        <v>3.6664278326823286E-4</v>
      </c>
      <c r="H2012" s="2">
        <f t="shared" si="283"/>
        <v>3.1831157669520542</v>
      </c>
      <c r="I2012" s="2">
        <f t="shared" si="284"/>
        <v>76.094374248489174</v>
      </c>
    </row>
    <row r="2013" spans="1:9" ht="13.5" x14ac:dyDescent="0.25">
      <c r="A2013" s="3">
        <f>TITRES_STAT!B2016</f>
        <v>44936</v>
      </c>
      <c r="B2013" s="6">
        <f>TITRES_STAT!D2016</f>
        <v>46.167999999999999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1.0837045368131328E-3</v>
      </c>
      <c r="G2013" s="2">
        <f t="shared" si="285"/>
        <v>3.4045401303478768E-4</v>
      </c>
      <c r="H2013" s="2">
        <f t="shared" si="283"/>
        <v>3.1831157669520542</v>
      </c>
      <c r="I2013" s="2">
        <f t="shared" si="284"/>
        <v>76.094374248489174</v>
      </c>
    </row>
    <row r="2014" spans="1:9" ht="13.5" x14ac:dyDescent="0.25">
      <c r="A2014" s="3">
        <f>TITRES_STAT!B2017</f>
        <v>44937</v>
      </c>
      <c r="B2014" s="6">
        <f>TITRES_STAT!D2017</f>
        <v>46.167999999999999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1.006297069897909E-3</v>
      </c>
      <c r="G2014" s="2">
        <f t="shared" si="285"/>
        <v>3.1613586924658855E-4</v>
      </c>
      <c r="H2014" s="2">
        <f t="shared" si="283"/>
        <v>3.1831157669520542</v>
      </c>
      <c r="I2014" s="2">
        <f t="shared" si="284"/>
        <v>76.094374248489174</v>
      </c>
    </row>
    <row r="2015" spans="1:9" ht="13.5" x14ac:dyDescent="0.25">
      <c r="A2015" s="3">
        <f>TITRES_STAT!B2018</f>
        <v>44938</v>
      </c>
      <c r="B2015" s="6">
        <f>TITRES_STAT!D2018</f>
        <v>46.167999999999999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9.3441870776234408E-4</v>
      </c>
      <c r="G2015" s="2">
        <f t="shared" si="285"/>
        <v>2.935547357289751E-4</v>
      </c>
      <c r="H2015" s="2">
        <f t="shared" si="283"/>
        <v>3.1831157669520538</v>
      </c>
      <c r="I2015" s="2">
        <f t="shared" si="284"/>
        <v>76.094374248489174</v>
      </c>
    </row>
    <row r="2016" spans="1:9" ht="13.5" x14ac:dyDescent="0.25">
      <c r="A2016" s="3">
        <f>TITRES_STAT!B2019</f>
        <v>44939</v>
      </c>
      <c r="B2016" s="6">
        <f>TITRES_STAT!D2019</f>
        <v>46.167999999999999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8.6767451435074811E-4</v>
      </c>
      <c r="G2016" s="2">
        <f t="shared" si="285"/>
        <v>2.7258654031976257E-4</v>
      </c>
      <c r="H2016" s="2">
        <f t="shared" si="283"/>
        <v>3.1831157669520542</v>
      </c>
      <c r="I2016" s="2">
        <f t="shared" si="284"/>
        <v>76.094374248489174</v>
      </c>
    </row>
    <row r="2017" spans="1:9" ht="13.5" x14ac:dyDescent="0.25">
      <c r="A2017" s="3">
        <f>TITRES_STAT!B2020</f>
        <v>44942</v>
      </c>
      <c r="B2017" s="6">
        <f>TITRES_STAT!D2020</f>
        <v>46.167999999999999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8.0569776332569461E-4</v>
      </c>
      <c r="G2017" s="2">
        <f t="shared" si="285"/>
        <v>2.5311607315406522E-4</v>
      </c>
      <c r="H2017" s="2">
        <f t="shared" si="283"/>
        <v>3.1831157669520542</v>
      </c>
      <c r="I2017" s="2">
        <f t="shared" si="284"/>
        <v>76.094374248489174</v>
      </c>
    </row>
    <row r="2018" spans="1:9" ht="13.5" x14ac:dyDescent="0.25">
      <c r="A2018" s="3">
        <f>TITRES_STAT!B2021</f>
        <v>44943</v>
      </c>
      <c r="B2018" s="6">
        <f>TITRES_STAT!D2021</f>
        <v>46.167999999999999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7.4814792308814499E-4</v>
      </c>
      <c r="G2018" s="2">
        <f t="shared" si="285"/>
        <v>2.3503635364306055E-4</v>
      </c>
      <c r="H2018" s="2">
        <f t="shared" si="283"/>
        <v>3.1831157669520547</v>
      </c>
      <c r="I2018" s="2">
        <f t="shared" si="284"/>
        <v>76.094374248489174</v>
      </c>
    </row>
    <row r="2019" spans="1:9" ht="13.5" x14ac:dyDescent="0.25">
      <c r="A2019" s="3">
        <f>TITRES_STAT!B2022</f>
        <v>44944</v>
      </c>
      <c r="B2019" s="6">
        <f>TITRES_STAT!D2022</f>
        <v>46.167999999999999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6.9470878572470605E-4</v>
      </c>
      <c r="G2019" s="2">
        <f t="shared" si="285"/>
        <v>2.1824804266855623E-4</v>
      </c>
      <c r="H2019" s="2">
        <f t="shared" si="283"/>
        <v>3.1831157669520542</v>
      </c>
      <c r="I2019" s="2">
        <f t="shared" si="284"/>
        <v>76.094374248489174</v>
      </c>
    </row>
    <row r="2020" spans="1:9" ht="13.5" x14ac:dyDescent="0.25">
      <c r="A2020" s="3">
        <f>TITRES_STAT!B2023</f>
        <v>44945</v>
      </c>
      <c r="B2020" s="6">
        <f>TITRES_STAT!D2023</f>
        <v>46.167999999999999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6.4508672960151268E-4</v>
      </c>
      <c r="G2020" s="2">
        <f t="shared" si="285"/>
        <v>2.0265889676365935E-4</v>
      </c>
      <c r="H2020" s="2">
        <f t="shared" si="283"/>
        <v>3.1831157669520542</v>
      </c>
      <c r="I2020" s="2">
        <f t="shared" si="284"/>
        <v>76.094374248489174</v>
      </c>
    </row>
    <row r="2021" spans="1:9" ht="13.5" x14ac:dyDescent="0.25">
      <c r="A2021" s="3">
        <f>TITRES_STAT!B2024</f>
        <v>44946</v>
      </c>
      <c r="B2021" s="6">
        <f>TITRES_STAT!D2024</f>
        <v>46.167999999999999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5.9900910605854753E-4</v>
      </c>
      <c r="G2021" s="2">
        <f t="shared" si="285"/>
        <v>1.8818326128054082E-4</v>
      </c>
      <c r="H2021" s="2">
        <f t="shared" si="283"/>
        <v>3.1831157669520542</v>
      </c>
      <c r="I2021" s="2">
        <f t="shared" si="284"/>
        <v>76.094374248489174</v>
      </c>
    </row>
    <row r="2022" spans="1:9" ht="13.5" x14ac:dyDescent="0.25">
      <c r="A2022" s="3">
        <f>TITRES_STAT!B2025</f>
        <v>44949</v>
      </c>
      <c r="B2022" s="6">
        <f>TITRES_STAT!D2025</f>
        <v>46.167999999999999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5.5622274134007981E-4</v>
      </c>
      <c r="G2022" s="2">
        <f t="shared" si="285"/>
        <v>1.7474159976050221E-4</v>
      </c>
      <c r="H2022" s="2">
        <f t="shared" si="283"/>
        <v>3.1831157669520538</v>
      </c>
      <c r="I2022" s="2">
        <f t="shared" si="284"/>
        <v>76.094374248489174</v>
      </c>
    </row>
    <row r="2023" spans="1:9" ht="13.5" x14ac:dyDescent="0.25">
      <c r="A2023" s="3">
        <f>TITRES_STAT!B2026</f>
        <v>44950</v>
      </c>
      <c r="B2023" s="6">
        <f>TITRES_STAT!D2026</f>
        <v>46.167999999999999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5.1649254553007404E-4</v>
      </c>
      <c r="G2023" s="2">
        <f t="shared" si="285"/>
        <v>1.6226005692046634E-4</v>
      </c>
      <c r="H2023" s="2">
        <f t="shared" si="283"/>
        <v>3.1831157669520533</v>
      </c>
      <c r="I2023" s="2">
        <f t="shared" si="284"/>
        <v>76.09437424848916</v>
      </c>
    </row>
    <row r="2024" spans="1:9" ht="13.5" x14ac:dyDescent="0.25">
      <c r="A2024" s="3">
        <f>TITRES_STAT!B2027</f>
        <v>44951</v>
      </c>
      <c r="B2024" s="6">
        <f>TITRES_STAT!D2027</f>
        <v>46.167999999999999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4.7960022084935449E-4</v>
      </c>
      <c r="G2024" s="2">
        <f t="shared" si="285"/>
        <v>1.5067005285471875E-4</v>
      </c>
      <c r="H2024" s="2">
        <f t="shared" si="283"/>
        <v>3.1831157669520533</v>
      </c>
      <c r="I2024" s="2">
        <f t="shared" si="284"/>
        <v>76.09437424848916</v>
      </c>
    </row>
    <row r="2025" spans="1:9" ht="13.5" x14ac:dyDescent="0.25">
      <c r="A2025" s="3">
        <f>TITRES_STAT!B2028</f>
        <v>44952</v>
      </c>
      <c r="B2025" s="6">
        <f>TITRES_STAT!D2028</f>
        <v>46.167999999999999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4.4534306221725772E-4</v>
      </c>
      <c r="G2025" s="2">
        <f t="shared" si="285"/>
        <v>1.3990790622223884E-4</v>
      </c>
      <c r="H2025" s="2">
        <f t="shared" si="283"/>
        <v>3.1831157669520533</v>
      </c>
      <c r="I2025" s="2">
        <f t="shared" si="284"/>
        <v>76.09437424848916</v>
      </c>
    </row>
    <row r="2026" spans="1:9" ht="13.5" x14ac:dyDescent="0.25">
      <c r="A2026" s="3">
        <f>TITRES_STAT!B2029</f>
        <v>44953</v>
      </c>
      <c r="B2026" s="6">
        <f>TITRES_STAT!D2029</f>
        <v>46.167999999999999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4.1353284348745364E-4</v>
      </c>
      <c r="G2026" s="2">
        <f t="shared" si="285"/>
        <v>1.2991448434922177E-4</v>
      </c>
      <c r="H2026" s="2">
        <f t="shared" si="283"/>
        <v>3.1831157669520538</v>
      </c>
      <c r="I2026" s="2">
        <f t="shared" si="284"/>
        <v>76.094374248489174</v>
      </c>
    </row>
    <row r="2027" spans="1:9" ht="13.5" x14ac:dyDescent="0.25">
      <c r="A2027" s="3">
        <f>TITRES_STAT!B2030</f>
        <v>44956</v>
      </c>
      <c r="B2027" s="6">
        <f>TITRES_STAT!D2030</f>
        <v>46.167999999999999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3.8399478323834985E-4</v>
      </c>
      <c r="G2027" s="2">
        <f t="shared" si="285"/>
        <v>1.2063487832427736E-4</v>
      </c>
      <c r="H2027" s="2">
        <f t="shared" si="283"/>
        <v>3.1831157669520542</v>
      </c>
      <c r="I2027" s="2">
        <f t="shared" si="284"/>
        <v>76.094374248489174</v>
      </c>
    </row>
    <row r="2028" spans="1:9" ht="13.5" x14ac:dyDescent="0.25">
      <c r="A2028" s="3">
        <f>TITRES_STAT!B2031</f>
        <v>44957</v>
      </c>
      <c r="B2028" s="6">
        <f>TITRES_STAT!D2031</f>
        <v>46.167999999999999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3.5656658443561058E-4</v>
      </c>
      <c r="G2028" s="2">
        <f t="shared" si="285"/>
        <v>1.120181013011147E-4</v>
      </c>
      <c r="H2028" s="2">
        <f t="shared" si="283"/>
        <v>3.1831157669520538</v>
      </c>
      <c r="I2028" s="2">
        <f t="shared" si="284"/>
        <v>76.094374248489174</v>
      </c>
    </row>
    <row r="2029" spans="1:9" ht="13.5" x14ac:dyDescent="0.25">
      <c r="A2029" s="3">
        <f>TITRES_STAT!B2032</f>
        <v>44958</v>
      </c>
      <c r="B2029" s="6">
        <f>TITRES_STAT!D2032</f>
        <v>46.167999999999999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3.3109754269020981E-4</v>
      </c>
      <c r="G2029" s="2">
        <f t="shared" si="286"/>
        <v>1.0401680835103508E-4</v>
      </c>
      <c r="H2029" s="2">
        <f t="shared" si="283"/>
        <v>3.1831157669520538</v>
      </c>
      <c r="I2029" s="2">
        <f t="shared" si="284"/>
        <v>76.094374248489174</v>
      </c>
    </row>
    <row r="2030" spans="1:9" ht="13.5" x14ac:dyDescent="0.25">
      <c r="A2030" s="3">
        <f>TITRES_STAT!B2033</f>
        <v>44959</v>
      </c>
      <c r="B2030" s="6">
        <f>TITRES_STAT!D2033</f>
        <v>46.167999999999999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3.0744771821233772E-4</v>
      </c>
      <c r="G2030" s="2">
        <f t="shared" si="286"/>
        <v>9.6587036325961135E-5</v>
      </c>
      <c r="H2030" s="2">
        <f t="shared" si="283"/>
        <v>3.1831157669520542</v>
      </c>
      <c r="I2030" s="2">
        <f t="shared" si="284"/>
        <v>76.094374248489174</v>
      </c>
    </row>
    <row r="2031" spans="1:9" ht="13.5" x14ac:dyDescent="0.25">
      <c r="A2031" s="3">
        <f>TITRES_STAT!B2034</f>
        <v>44960</v>
      </c>
      <c r="B2031" s="6">
        <f>TITRES_STAT!D2034</f>
        <v>46.167999999999999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2.8548716691145646E-4</v>
      </c>
      <c r="G2031" s="2">
        <f t="shared" si="286"/>
        <v>8.9687962302678186E-5</v>
      </c>
      <c r="H2031" s="2">
        <f t="shared" si="283"/>
        <v>3.1831157669520547</v>
      </c>
      <c r="I2031" s="2">
        <f t="shared" si="284"/>
        <v>76.094374248489174</v>
      </c>
    </row>
    <row r="2032" spans="1:9" ht="13.5" x14ac:dyDescent="0.25">
      <c r="A2032" s="3">
        <f>TITRES_STAT!B2035</f>
        <v>44963</v>
      </c>
      <c r="B2032" s="6">
        <f>TITRES_STAT!D2035</f>
        <v>46.167999999999999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2.6509522641778098E-4</v>
      </c>
      <c r="G2032" s="2">
        <f t="shared" si="286"/>
        <v>8.3281679281058314E-5</v>
      </c>
      <c r="H2032" s="2">
        <f t="shared" si="283"/>
        <v>3.1831157669520547</v>
      </c>
      <c r="I2032" s="2">
        <f t="shared" si="284"/>
        <v>76.094374248489174</v>
      </c>
    </row>
    <row r="2033" spans="1:9" ht="13.5" x14ac:dyDescent="0.25">
      <c r="A2033" s="3">
        <f>TITRES_STAT!B2036</f>
        <v>44964</v>
      </c>
      <c r="B2033" s="6">
        <f>TITRES_STAT!D2036</f>
        <v>46.177999999999997</v>
      </c>
      <c r="C2033" s="2">
        <f t="shared" si="279"/>
        <v>9.9999999999980105E-3</v>
      </c>
      <c r="D2033" s="2">
        <f t="shared" si="280"/>
        <v>9.9999999999980105E-3</v>
      </c>
      <c r="E2033" s="2">
        <f t="shared" si="281"/>
        <v>0</v>
      </c>
      <c r="F2033" s="2">
        <f t="shared" si="286"/>
        <v>9.6044556738779732E-4</v>
      </c>
      <c r="G2033" s="2">
        <f t="shared" si="286"/>
        <v>7.7332987903839853E-5</v>
      </c>
      <c r="H2033" s="2">
        <f t="shared" si="283"/>
        <v>12.419610226131038</v>
      </c>
      <c r="I2033" s="2">
        <f t="shared" si="284"/>
        <v>92.548218739969272</v>
      </c>
    </row>
    <row r="2034" spans="1:9" ht="13.5" x14ac:dyDescent="0.25">
      <c r="A2034" s="3">
        <f>TITRES_STAT!B2037</f>
        <v>44965</v>
      </c>
      <c r="B2034" s="6">
        <f>TITRES_STAT!D2037</f>
        <v>46.177999999999997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8.9184231257438326E-4</v>
      </c>
      <c r="G2034" s="2">
        <f t="shared" si="286"/>
        <v>7.1809203053565569E-5</v>
      </c>
      <c r="H2034" s="2">
        <f t="shared" si="283"/>
        <v>12.41961022613104</v>
      </c>
      <c r="I2034" s="2">
        <f t="shared" si="284"/>
        <v>92.548218739969272</v>
      </c>
    </row>
    <row r="2035" spans="1:9" ht="13.5" x14ac:dyDescent="0.25">
      <c r="A2035" s="3">
        <f>TITRES_STAT!B2038</f>
        <v>44966</v>
      </c>
      <c r="B2035" s="6">
        <f>TITRES_STAT!D2038</f>
        <v>46.177999999999997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8.2813929024764155E-4</v>
      </c>
      <c r="G2035" s="2">
        <f t="shared" si="286"/>
        <v>6.6679974264025171E-5</v>
      </c>
      <c r="H2035" s="2">
        <f t="shared" si="283"/>
        <v>12.41961022613104</v>
      </c>
      <c r="I2035" s="2">
        <f t="shared" si="284"/>
        <v>92.548218739969272</v>
      </c>
    </row>
    <row r="2036" spans="1:9" ht="13.5" x14ac:dyDescent="0.25">
      <c r="A2036" s="3">
        <f>TITRES_STAT!B2039</f>
        <v>44967</v>
      </c>
      <c r="B2036" s="6">
        <f>TITRES_STAT!D2039</f>
        <v>46.177999999999997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7.6898648380138138E-4</v>
      </c>
      <c r="G2036" s="2">
        <f t="shared" si="286"/>
        <v>6.1917118959451946E-5</v>
      </c>
      <c r="H2036" s="2">
        <f t="shared" si="283"/>
        <v>12.419610226131038</v>
      </c>
      <c r="I2036" s="2">
        <f t="shared" si="284"/>
        <v>92.548218739969272</v>
      </c>
    </row>
    <row r="2037" spans="1:9" ht="13.5" x14ac:dyDescent="0.25">
      <c r="A2037" s="3">
        <f>TITRES_STAT!B2040</f>
        <v>44970</v>
      </c>
      <c r="B2037" s="6">
        <f>TITRES_STAT!D2040</f>
        <v>46.177999999999997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7.1405887781556844E-4</v>
      </c>
      <c r="G2037" s="2">
        <f t="shared" si="286"/>
        <v>5.7494467605205379E-5</v>
      </c>
      <c r="H2037" s="2">
        <f t="shared" si="283"/>
        <v>12.419610226131038</v>
      </c>
      <c r="I2037" s="2">
        <f t="shared" si="284"/>
        <v>92.548218739969272</v>
      </c>
    </row>
    <row r="2038" spans="1:9" ht="13.5" x14ac:dyDescent="0.25">
      <c r="A2038" s="3">
        <f>TITRES_STAT!B2041</f>
        <v>44971</v>
      </c>
      <c r="B2038" s="6">
        <f>TITRES_STAT!D2041</f>
        <v>46.177999999999997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6.6305467225731356E-4</v>
      </c>
      <c r="G2038" s="2">
        <f t="shared" si="286"/>
        <v>5.3387719919119282E-5</v>
      </c>
      <c r="H2038" s="2">
        <f t="shared" si="283"/>
        <v>12.419610226131038</v>
      </c>
      <c r="I2038" s="2">
        <f t="shared" si="284"/>
        <v>92.548218739969272</v>
      </c>
    </row>
    <row r="2039" spans="1:9" ht="13.5" x14ac:dyDescent="0.25">
      <c r="A2039" s="3">
        <f>TITRES_STAT!B2042</f>
        <v>44972</v>
      </c>
      <c r="B2039" s="6">
        <f>TITRES_STAT!D2042</f>
        <v>46.177999999999997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6.1569362423893393E-4</v>
      </c>
      <c r="G2039" s="2">
        <f t="shared" si="286"/>
        <v>4.9574311353467907E-5</v>
      </c>
      <c r="H2039" s="2">
        <f t="shared" si="283"/>
        <v>12.419610226131036</v>
      </c>
      <c r="I2039" s="2">
        <f t="shared" si="284"/>
        <v>92.548218739969272</v>
      </c>
    </row>
    <row r="2040" spans="1:9" ht="13.5" x14ac:dyDescent="0.25">
      <c r="A2040" s="3">
        <f>TITRES_STAT!B2043</f>
        <v>44973</v>
      </c>
      <c r="B2040" s="6">
        <f>TITRES_STAT!D2043</f>
        <v>46.177999999999997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5.7171550822186713E-4</v>
      </c>
      <c r="G2040" s="2">
        <f t="shared" si="286"/>
        <v>4.6033289113934485E-5</v>
      </c>
      <c r="H2040" s="2">
        <f t="shared" si="283"/>
        <v>12.419610226131034</v>
      </c>
      <c r="I2040" s="2">
        <f t="shared" si="284"/>
        <v>92.548218739969272</v>
      </c>
    </row>
    <row r="2041" spans="1:9" ht="13.5" x14ac:dyDescent="0.25">
      <c r="A2041" s="3">
        <f>TITRES_STAT!B2044</f>
        <v>44974</v>
      </c>
      <c r="B2041" s="6">
        <f>TITRES_STAT!D2044</f>
        <v>46.177999999999997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5.3087868620601945E-4</v>
      </c>
      <c r="G2041" s="2">
        <f t="shared" si="286"/>
        <v>4.2745197034367735E-5</v>
      </c>
      <c r="H2041" s="2">
        <f t="shared" si="283"/>
        <v>12.419610226131033</v>
      </c>
      <c r="I2041" s="2">
        <f t="shared" si="284"/>
        <v>92.548218739969272</v>
      </c>
    </row>
    <row r="2042" spans="1:9" ht="13.5" x14ac:dyDescent="0.25">
      <c r="A2042" s="3">
        <f>TITRES_STAT!B2045</f>
        <v>44977</v>
      </c>
      <c r="B2042" s="6">
        <f>TITRES_STAT!D2045</f>
        <v>46.177999999999997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4.9295878004844667E-4</v>
      </c>
      <c r="G2042" s="2">
        <f t="shared" si="286"/>
        <v>3.9691968674770039E-5</v>
      </c>
      <c r="H2042" s="2">
        <f t="shared" si="283"/>
        <v>12.419610226131034</v>
      </c>
      <c r="I2042" s="2">
        <f t="shared" si="284"/>
        <v>92.548218739969272</v>
      </c>
    </row>
    <row r="2043" spans="1:9" ht="13.5" x14ac:dyDescent="0.25">
      <c r="A2043" s="3">
        <f>TITRES_STAT!B2046</f>
        <v>44978</v>
      </c>
      <c r="B2043" s="6">
        <f>TITRES_STAT!D2046</f>
        <v>46.177999999999997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4.5774743861641472E-4</v>
      </c>
      <c r="G2043" s="2">
        <f t="shared" si="286"/>
        <v>3.6856828055143606E-5</v>
      </c>
      <c r="H2043" s="2">
        <f t="shared" si="283"/>
        <v>12.419610226131034</v>
      </c>
      <c r="I2043" s="2">
        <f t="shared" si="284"/>
        <v>92.548218739969272</v>
      </c>
    </row>
    <row r="2044" spans="1:9" ht="13.5" x14ac:dyDescent="0.25">
      <c r="A2044" s="3">
        <f>TITRES_STAT!B2047</f>
        <v>44979</v>
      </c>
      <c r="B2044" s="6">
        <f>TITRES_STAT!D2047</f>
        <v>46.177999999999997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4.2505119300095649E-4</v>
      </c>
      <c r="G2044" s="2">
        <f t="shared" si="286"/>
        <v>3.4224197479776207E-5</v>
      </c>
      <c r="H2044" s="2">
        <f t="shared" si="283"/>
        <v>12.419610226131033</v>
      </c>
      <c r="I2044" s="2">
        <f t="shared" si="284"/>
        <v>92.548218739969272</v>
      </c>
    </row>
    <row r="2045" spans="1:9" ht="13.5" x14ac:dyDescent="0.25">
      <c r="A2045" s="3">
        <f>TITRES_STAT!B2048</f>
        <v>44980</v>
      </c>
      <c r="B2045" s="6">
        <f>TITRES_STAT!D2048</f>
        <v>46.177999999999997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3.9469039350088818E-4</v>
      </c>
      <c r="G2045" s="2">
        <f t="shared" si="287"/>
        <v>3.1779611945506477E-5</v>
      </c>
      <c r="H2045" s="2">
        <f t="shared" si="283"/>
        <v>12.419610226131033</v>
      </c>
      <c r="I2045" s="2">
        <f t="shared" si="284"/>
        <v>92.548218739969272</v>
      </c>
    </row>
    <row r="2046" spans="1:9" ht="13.5" x14ac:dyDescent="0.25">
      <c r="A2046" s="3">
        <f>TITRES_STAT!B2049</f>
        <v>44981</v>
      </c>
      <c r="B2046" s="6">
        <f>TITRES_STAT!D2049</f>
        <v>46.177999999999997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3.6649822253653899E-4</v>
      </c>
      <c r="G2046" s="2">
        <f t="shared" si="287"/>
        <v>2.9509639663684585E-5</v>
      </c>
      <c r="H2046" s="2">
        <f t="shared" si="283"/>
        <v>12.419610226131033</v>
      </c>
      <c r="I2046" s="2">
        <f t="shared" si="284"/>
        <v>92.548218739969272</v>
      </c>
    </row>
    <row r="2047" spans="1:9" ht="13.5" x14ac:dyDescent="0.25">
      <c r="A2047" s="3">
        <f>TITRES_STAT!B2050</f>
        <v>44984</v>
      </c>
      <c r="B2047" s="6">
        <f>TITRES_STAT!D2050</f>
        <v>46.177999999999997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3.4031977806964333E-4</v>
      </c>
      <c r="G2047" s="2">
        <f t="shared" si="287"/>
        <v>2.7401808259135684E-5</v>
      </c>
      <c r="H2047" s="2">
        <f t="shared" si="283"/>
        <v>12.419610226131033</v>
      </c>
      <c r="I2047" s="2">
        <f t="shared" si="284"/>
        <v>92.548218739969272</v>
      </c>
    </row>
    <row r="2048" spans="1:9" ht="13.5" x14ac:dyDescent="0.25">
      <c r="A2048" s="3">
        <f>TITRES_STAT!B2051</f>
        <v>44985</v>
      </c>
      <c r="B2048" s="6">
        <f>TITRES_STAT!D2051</f>
        <v>46.177999999999997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3.1601122249324024E-4</v>
      </c>
      <c r="G2048" s="2">
        <f t="shared" si="287"/>
        <v>2.5444536240625992E-5</v>
      </c>
      <c r="H2048" s="2">
        <f t="shared" si="283"/>
        <v>12.419610226131033</v>
      </c>
      <c r="I2048" s="2">
        <f t="shared" si="284"/>
        <v>92.548218739969272</v>
      </c>
    </row>
    <row r="2049" spans="1:9" ht="13.5" x14ac:dyDescent="0.25">
      <c r="A2049" s="3">
        <f>TITRES_STAT!B2052</f>
        <v>44986</v>
      </c>
      <c r="B2049" s="6">
        <f>TITRES_STAT!D2052</f>
        <v>46.177999999999997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2.9343899231515163E-4</v>
      </c>
      <c r="G2049" s="2">
        <f t="shared" si="287"/>
        <v>2.3627069366295564E-5</v>
      </c>
      <c r="H2049" s="2">
        <f t="shared" si="283"/>
        <v>12.419610226131033</v>
      </c>
      <c r="I2049" s="2">
        <f t="shared" si="284"/>
        <v>92.548218739969272</v>
      </c>
    </row>
    <row r="2050" spans="1:9" ht="13.5" x14ac:dyDescent="0.25">
      <c r="A2050" s="3">
        <f>TITRES_STAT!B2053</f>
        <v>44987</v>
      </c>
      <c r="B2050" s="6">
        <f>TITRES_STAT!D2053</f>
        <v>46.177999999999997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2.7247906429264077E-4</v>
      </c>
      <c r="G2050" s="2">
        <f t="shared" si="287"/>
        <v>2.1939421554417307E-5</v>
      </c>
      <c r="H2050" s="2">
        <f t="shared" si="283"/>
        <v>12.419610226131033</v>
      </c>
      <c r="I2050" s="2">
        <f t="shared" si="284"/>
        <v>92.548218739969272</v>
      </c>
    </row>
    <row r="2051" spans="1:9" ht="13.5" x14ac:dyDescent="0.25">
      <c r="A2051" s="3">
        <f>TITRES_STAT!B2054</f>
        <v>44988</v>
      </c>
      <c r="B2051" s="6">
        <f>TITRES_STAT!D2054</f>
        <v>46.167999999999999</v>
      </c>
      <c r="C2051" s="2">
        <f t="shared" ref="C2051:C2114" si="288">B2051-B2050</f>
        <v>-9.9999999999980105E-3</v>
      </c>
      <c r="D2051" s="2">
        <f t="shared" ref="D2051:D2114" si="289">IF(C2051&gt;0,C2051,0)</f>
        <v>0</v>
      </c>
      <c r="E2051" s="2">
        <f t="shared" ref="E2051:E2114" si="290">IF(C2051&lt;0,-C2051,0)</f>
        <v>9.9999999999980105E-3</v>
      </c>
      <c r="F2051" s="2">
        <f t="shared" si="287"/>
        <v>2.530162739860236E-4</v>
      </c>
      <c r="G2051" s="2">
        <f t="shared" si="287"/>
        <v>7.3465803430038828E-4</v>
      </c>
      <c r="H2051" s="2">
        <f t="shared" si="283"/>
        <v>0.34440006393855055</v>
      </c>
      <c r="I2051" s="2">
        <f t="shared" si="284"/>
        <v>25.617379318593393</v>
      </c>
    </row>
    <row r="2052" spans="1:9" ht="13.5" x14ac:dyDescent="0.25">
      <c r="A2052" s="3">
        <f>TITRES_STAT!B2055</f>
        <v>44991</v>
      </c>
      <c r="B2052" s="6">
        <f>TITRES_STAT!D2055</f>
        <v>46.167999999999999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2.3494368298702194E-4</v>
      </c>
      <c r="G2052" s="2">
        <f t="shared" si="287"/>
        <v>6.8218246042178916E-4</v>
      </c>
      <c r="H2052" s="2">
        <f t="shared" si="283"/>
        <v>0.34440006393855055</v>
      </c>
      <c r="I2052" s="2">
        <f t="shared" si="284"/>
        <v>25.617379318593393</v>
      </c>
    </row>
    <row r="2053" spans="1:9" ht="13.5" x14ac:dyDescent="0.25">
      <c r="A2053" s="3">
        <f>TITRES_STAT!B2056</f>
        <v>44992</v>
      </c>
      <c r="B2053" s="6">
        <f>TITRES_STAT!D2056</f>
        <v>46.167999999999999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2.1816199134509182E-4</v>
      </c>
      <c r="G2053" s="2">
        <f t="shared" si="287"/>
        <v>6.3345514182023275E-4</v>
      </c>
      <c r="H2053" s="2">
        <f t="shared" si="283"/>
        <v>0.34440006393855066</v>
      </c>
      <c r="I2053" s="2">
        <f t="shared" si="284"/>
        <v>25.617379318593393</v>
      </c>
    </row>
    <row r="2054" spans="1:9" ht="13.5" x14ac:dyDescent="0.25">
      <c r="A2054" s="3">
        <f>TITRES_STAT!B2057</f>
        <v>44993</v>
      </c>
      <c r="B2054" s="6">
        <f>TITRES_STAT!D2057</f>
        <v>46.167999999999999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2.0257899196329956E-4</v>
      </c>
      <c r="G2054" s="2">
        <f t="shared" si="287"/>
        <v>5.8820834597593031E-4</v>
      </c>
      <c r="H2054" s="2">
        <f t="shared" si="283"/>
        <v>0.34440006393855072</v>
      </c>
      <c r="I2054" s="2">
        <f t="shared" si="284"/>
        <v>25.617379318593393</v>
      </c>
    </row>
    <row r="2055" spans="1:9" ht="13.5" x14ac:dyDescent="0.25">
      <c r="A2055" s="3">
        <f>TITRES_STAT!B2058</f>
        <v>44994</v>
      </c>
      <c r="B2055" s="6">
        <f>TITRES_STAT!D2058</f>
        <v>46.167999999999999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1.8810906396592102E-4</v>
      </c>
      <c r="G2055" s="2">
        <f t="shared" si="287"/>
        <v>5.4619346412050672E-4</v>
      </c>
      <c r="H2055" s="2">
        <f t="shared" si="283"/>
        <v>0.34440006393855072</v>
      </c>
      <c r="I2055" s="2">
        <f t="shared" si="284"/>
        <v>25.617379318593393</v>
      </c>
    </row>
    <row r="2056" spans="1:9" ht="13.5" x14ac:dyDescent="0.25">
      <c r="A2056" s="3">
        <f>TITRES_STAT!B2059</f>
        <v>44995</v>
      </c>
      <c r="B2056" s="6">
        <f>TITRES_STAT!D2059</f>
        <v>46.167999999999999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1.746727022540695E-4</v>
      </c>
      <c r="G2056" s="2">
        <f t="shared" si="287"/>
        <v>5.0717964525475617E-4</v>
      </c>
      <c r="H2056" s="2">
        <f t="shared" si="283"/>
        <v>0.34440006393855072</v>
      </c>
      <c r="I2056" s="2">
        <f t="shared" si="284"/>
        <v>25.617379318593393</v>
      </c>
    </row>
    <row r="2057" spans="1:9" ht="13.5" x14ac:dyDescent="0.25">
      <c r="A2057" s="3">
        <f>TITRES_STAT!B2060</f>
        <v>44998</v>
      </c>
      <c r="B2057" s="6">
        <f>TITRES_STAT!D2060</f>
        <v>46.167999999999999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1.621960806644931E-4</v>
      </c>
      <c r="G2057" s="2">
        <f t="shared" si="287"/>
        <v>4.7095252773655933E-4</v>
      </c>
      <c r="H2057" s="2">
        <f t="shared" si="283"/>
        <v>0.34440006393855072</v>
      </c>
      <c r="I2057" s="2">
        <f t="shared" si="284"/>
        <v>25.617379318593393</v>
      </c>
    </row>
    <row r="2058" spans="1:9" ht="13.5" x14ac:dyDescent="0.25">
      <c r="A2058" s="3">
        <f>TITRES_STAT!B2061</f>
        <v>44999</v>
      </c>
      <c r="B2058" s="6">
        <f>TITRES_STAT!D2061</f>
        <v>46.167999999999999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1.5061064633131504E-4</v>
      </c>
      <c r="G2058" s="2">
        <f t="shared" si="287"/>
        <v>4.3731306146966225E-4</v>
      </c>
      <c r="H2058" s="2">
        <f t="shared" si="283"/>
        <v>0.34440006393855072</v>
      </c>
      <c r="I2058" s="2">
        <f t="shared" si="284"/>
        <v>25.617379318593393</v>
      </c>
    </row>
    <row r="2059" spans="1:9" ht="13.5" x14ac:dyDescent="0.25">
      <c r="A2059" s="3">
        <f>TITRES_STAT!B2062</f>
        <v>45000</v>
      </c>
      <c r="B2059" s="6">
        <f>TITRES_STAT!D2062</f>
        <v>46.167999999999999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1.3985274302193539E-4</v>
      </c>
      <c r="G2059" s="2">
        <f t="shared" si="287"/>
        <v>4.0607641422182921E-4</v>
      </c>
      <c r="H2059" s="2">
        <f t="shared" si="283"/>
        <v>0.34440006393855072</v>
      </c>
      <c r="I2059" s="2">
        <f t="shared" si="284"/>
        <v>25.617379318593393</v>
      </c>
    </row>
    <row r="2060" spans="1:9" ht="13.5" x14ac:dyDescent="0.25">
      <c r="A2060" s="3">
        <f>TITRES_STAT!B2063</f>
        <v>45001</v>
      </c>
      <c r="B2060" s="6">
        <f>TITRES_STAT!D2063</f>
        <v>46.167999999999999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1.2986326137751143E-4</v>
      </c>
      <c r="G2060" s="2">
        <f t="shared" si="287"/>
        <v>3.7707095606312712E-4</v>
      </c>
      <c r="H2060" s="2">
        <f t="shared" si="283"/>
        <v>0.34440006393855072</v>
      </c>
      <c r="I2060" s="2">
        <f t="shared" si="284"/>
        <v>25.617379318593393</v>
      </c>
    </row>
    <row r="2061" spans="1:9" ht="13.5" x14ac:dyDescent="0.25">
      <c r="A2061" s="3">
        <f>TITRES_STAT!B2064</f>
        <v>45002</v>
      </c>
      <c r="B2061" s="6">
        <f>TITRES_STAT!D2064</f>
        <v>46.167999999999999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1.2058731413626061E-4</v>
      </c>
      <c r="G2061" s="2">
        <f t="shared" si="291"/>
        <v>3.5013731634433233E-4</v>
      </c>
      <c r="H2061" s="2">
        <f t="shared" si="283"/>
        <v>0.34440006393855072</v>
      </c>
      <c r="I2061" s="2">
        <f t="shared" si="284"/>
        <v>25.617379318593393</v>
      </c>
    </row>
    <row r="2062" spans="1:9" ht="13.5" x14ac:dyDescent="0.25">
      <c r="A2062" s="3">
        <f>TITRES_STAT!B2065</f>
        <v>45006</v>
      </c>
      <c r="B2062" s="6">
        <f>TITRES_STAT!D2065</f>
        <v>46.167999999999999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1.1197393455509914E-4</v>
      </c>
      <c r="G2062" s="2">
        <f t="shared" si="291"/>
        <v>3.2512750803402287E-4</v>
      </c>
      <c r="H2062" s="2">
        <f t="shared" si="283"/>
        <v>0.34440006393855072</v>
      </c>
      <c r="I2062" s="2">
        <f t="shared" si="284"/>
        <v>25.617379318593393</v>
      </c>
    </row>
    <row r="2063" spans="1:9" ht="13.5" x14ac:dyDescent="0.25">
      <c r="A2063" s="3">
        <f>TITRES_STAT!B2066</f>
        <v>45007</v>
      </c>
      <c r="B2063" s="6">
        <f>TITRES_STAT!D2066</f>
        <v>46.167999999999999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1.0397579637259206E-4</v>
      </c>
      <c r="G2063" s="2">
        <f t="shared" si="291"/>
        <v>3.0190411460302122E-4</v>
      </c>
      <c r="H2063" s="2">
        <f t="shared" si="283"/>
        <v>0.34440006393855077</v>
      </c>
      <c r="I2063" s="2">
        <f t="shared" si="284"/>
        <v>25.617379318593393</v>
      </c>
    </row>
    <row r="2064" spans="1:9" ht="13.5" x14ac:dyDescent="0.25">
      <c r="A2064" s="3">
        <f>TITRES_STAT!B2067</f>
        <v>45008</v>
      </c>
      <c r="B2064" s="6">
        <f>TITRES_STAT!D2067</f>
        <v>46.167999999999999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9.6548953774549775E-5</v>
      </c>
      <c r="G2064" s="2">
        <f t="shared" si="291"/>
        <v>2.8033953498851969E-4</v>
      </c>
      <c r="H2064" s="2">
        <f t="shared" si="283"/>
        <v>0.34440006393855077</v>
      </c>
      <c r="I2064" s="2">
        <f t="shared" si="284"/>
        <v>25.617379318593393</v>
      </c>
    </row>
    <row r="2065" spans="1:9" ht="13.5" x14ac:dyDescent="0.25">
      <c r="A2065" s="3">
        <f>TITRES_STAT!B2068</f>
        <v>45009</v>
      </c>
      <c r="B2065" s="6">
        <f>TITRES_STAT!D2068</f>
        <v>46.167999999999999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8.9652599933510505E-5</v>
      </c>
      <c r="G2065" s="2">
        <f t="shared" si="291"/>
        <v>2.603152824893397E-4</v>
      </c>
      <c r="H2065" s="2">
        <f t="shared" ref="H2065:H2128" si="292">F2065/G2065</f>
        <v>0.34440006393855077</v>
      </c>
      <c r="I2065" s="2">
        <f t="shared" ref="I2065:I2128" si="293">IF(G2065=0,100,100-(100/(1+H2065)))</f>
        <v>25.617379318593393</v>
      </c>
    </row>
    <row r="2066" spans="1:9" ht="13.5" x14ac:dyDescent="0.25">
      <c r="A2066" s="3">
        <f>TITRES_STAT!B2069</f>
        <v>45012</v>
      </c>
      <c r="B2066" s="6">
        <f>TITRES_STAT!D2069</f>
        <v>46.167999999999999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8.3248842795402613E-5</v>
      </c>
      <c r="G2066" s="2">
        <f t="shared" si="291"/>
        <v>2.4172133374010115E-4</v>
      </c>
      <c r="H2066" s="2">
        <f t="shared" si="292"/>
        <v>0.34440006393855083</v>
      </c>
      <c r="I2066" s="2">
        <f t="shared" si="293"/>
        <v>25.617379318593393</v>
      </c>
    </row>
    <row r="2067" spans="1:9" ht="13.5" x14ac:dyDescent="0.25">
      <c r="A2067" s="3">
        <f>TITRES_STAT!B2070</f>
        <v>45013</v>
      </c>
      <c r="B2067" s="6">
        <f>TITRES_STAT!D2070</f>
        <v>46.167999999999999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7.730249688144529E-5</v>
      </c>
      <c r="G2067" s="2">
        <f t="shared" si="291"/>
        <v>2.2445552418723678E-4</v>
      </c>
      <c r="H2067" s="2">
        <f t="shared" si="292"/>
        <v>0.34440006393855083</v>
      </c>
      <c r="I2067" s="2">
        <f t="shared" si="293"/>
        <v>25.617379318593393</v>
      </c>
    </row>
    <row r="2068" spans="1:9" ht="13.5" x14ac:dyDescent="0.25">
      <c r="A2068" s="3">
        <f>TITRES_STAT!B2071</f>
        <v>45014</v>
      </c>
      <c r="B2068" s="6">
        <f>TITRES_STAT!D2071</f>
        <v>46.167999999999999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7.1780889961342055E-5</v>
      </c>
      <c r="G2068" s="2">
        <f t="shared" si="291"/>
        <v>2.0842298674529132E-4</v>
      </c>
      <c r="H2068" s="2">
        <f t="shared" si="292"/>
        <v>0.34440006393855083</v>
      </c>
      <c r="I2068" s="2">
        <f t="shared" si="293"/>
        <v>25.617379318593393</v>
      </c>
    </row>
    <row r="2069" spans="1:9" ht="13.5" x14ac:dyDescent="0.25">
      <c r="A2069" s="3">
        <f>TITRES_STAT!B2072</f>
        <v>45015</v>
      </c>
      <c r="B2069" s="6">
        <f>TITRES_STAT!D2072</f>
        <v>46.167999999999999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6.6653683535531914E-5</v>
      </c>
      <c r="G2069" s="2">
        <f t="shared" si="291"/>
        <v>1.9353563054919909E-4</v>
      </c>
      <c r="H2069" s="2">
        <f t="shared" si="292"/>
        <v>0.34440006393855083</v>
      </c>
      <c r="I2069" s="2">
        <f t="shared" si="293"/>
        <v>25.617379318593393</v>
      </c>
    </row>
    <row r="2070" spans="1:9" ht="13.5" x14ac:dyDescent="0.25">
      <c r="A2070" s="3">
        <f>TITRES_STAT!B2073</f>
        <v>45016</v>
      </c>
      <c r="B2070" s="6">
        <f>TITRES_STAT!D2073</f>
        <v>46.167999999999999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6.1892706140136771E-5</v>
      </c>
      <c r="G2070" s="2">
        <f t="shared" si="291"/>
        <v>1.7971165693854199E-4</v>
      </c>
      <c r="H2070" s="2">
        <f t="shared" si="292"/>
        <v>0.34440006393855083</v>
      </c>
      <c r="I2070" s="2">
        <f t="shared" si="293"/>
        <v>25.617379318593393</v>
      </c>
    </row>
    <row r="2071" spans="1:9" ht="13.5" x14ac:dyDescent="0.25">
      <c r="A2071" s="3">
        <f>TITRES_STAT!B2074</f>
        <v>45019</v>
      </c>
      <c r="B2071" s="6">
        <f>TITRES_STAT!D2074</f>
        <v>46.167999999999999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5.7471798558698428E-5</v>
      </c>
      <c r="G2071" s="2">
        <f t="shared" si="291"/>
        <v>1.6687511001436042E-4</v>
      </c>
      <c r="H2071" s="2">
        <f t="shared" si="292"/>
        <v>0.34440006393855083</v>
      </c>
      <c r="I2071" s="2">
        <f t="shared" si="293"/>
        <v>25.617379318593393</v>
      </c>
    </row>
    <row r="2072" spans="1:9" ht="13.5" x14ac:dyDescent="0.25">
      <c r="A2072" s="3">
        <f>TITRES_STAT!B2075</f>
        <v>45020</v>
      </c>
      <c r="B2072" s="6">
        <f>TITRES_STAT!D2075</f>
        <v>46.167999999999999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5.3366670090219969E-5</v>
      </c>
      <c r="G2072" s="2">
        <f t="shared" si="291"/>
        <v>1.5495545929904896E-4</v>
      </c>
      <c r="H2072" s="2">
        <f t="shared" si="292"/>
        <v>0.34440006393855083</v>
      </c>
      <c r="I2072" s="2">
        <f t="shared" si="293"/>
        <v>25.617379318593393</v>
      </c>
    </row>
    <row r="2073" spans="1:9" ht="13.5" x14ac:dyDescent="0.25">
      <c r="A2073" s="3">
        <f>TITRES_STAT!B2076</f>
        <v>45021</v>
      </c>
      <c r="B2073" s="6">
        <f>TITRES_STAT!D2076</f>
        <v>46.167999999999999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4.9554765083775685E-5</v>
      </c>
      <c r="G2073" s="2">
        <f t="shared" si="291"/>
        <v>1.4388721220625977E-4</v>
      </c>
      <c r="H2073" s="2">
        <f t="shared" si="292"/>
        <v>0.34440006393855077</v>
      </c>
      <c r="I2073" s="2">
        <f t="shared" si="293"/>
        <v>25.617379318593393</v>
      </c>
    </row>
    <row r="2074" spans="1:9" ht="13.5" x14ac:dyDescent="0.25">
      <c r="A2074" s="3">
        <f>TITRES_STAT!B2077</f>
        <v>45022</v>
      </c>
      <c r="B2074" s="6">
        <f>TITRES_STAT!D2077</f>
        <v>46.167999999999999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4.6015139006363134E-5</v>
      </c>
      <c r="G2074" s="2">
        <f t="shared" si="291"/>
        <v>1.3360955419152693E-4</v>
      </c>
      <c r="H2074" s="2">
        <f t="shared" si="292"/>
        <v>0.34440006393855077</v>
      </c>
      <c r="I2074" s="2">
        <f t="shared" si="293"/>
        <v>25.617379318593393</v>
      </c>
    </row>
    <row r="2075" spans="1:9" ht="13.5" x14ac:dyDescent="0.25">
      <c r="A2075" s="3">
        <f>TITRES_STAT!B2078</f>
        <v>45023</v>
      </c>
      <c r="B2075" s="6">
        <f>TITRES_STAT!D2078</f>
        <v>46.167999999999999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4.272834336305148E-5</v>
      </c>
      <c r="G2075" s="2">
        <f t="shared" si="291"/>
        <v>1.2406601460641787E-4</v>
      </c>
      <c r="H2075" s="2">
        <f t="shared" si="292"/>
        <v>0.34440006393855072</v>
      </c>
      <c r="I2075" s="2">
        <f t="shared" si="293"/>
        <v>25.617379318593393</v>
      </c>
    </row>
    <row r="2076" spans="1:9" ht="13.5" x14ac:dyDescent="0.25">
      <c r="A2076" s="3">
        <f>TITRES_STAT!B2079</f>
        <v>45026</v>
      </c>
      <c r="B2076" s="6">
        <f>TITRES_STAT!D2079</f>
        <v>46.167999999999999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3.9676318837119234E-5</v>
      </c>
      <c r="G2076" s="2">
        <f t="shared" si="291"/>
        <v>1.1520415642024517E-4</v>
      </c>
      <c r="H2076" s="2">
        <f t="shared" si="292"/>
        <v>0.34440006393855072</v>
      </c>
      <c r="I2076" s="2">
        <f t="shared" si="293"/>
        <v>25.617379318593393</v>
      </c>
    </row>
    <row r="2077" spans="1:9" ht="13.5" x14ac:dyDescent="0.25">
      <c r="A2077" s="3">
        <f>TITRES_STAT!B2080</f>
        <v>45027</v>
      </c>
      <c r="B2077" s="6">
        <f>TITRES_STAT!D2080</f>
        <v>46.167999999999999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3.6842296063039289E-5</v>
      </c>
      <c r="G2077" s="2">
        <f t="shared" si="294"/>
        <v>1.0697528810451338E-4</v>
      </c>
      <c r="H2077" s="2">
        <f t="shared" si="292"/>
        <v>0.34440006393855072</v>
      </c>
      <c r="I2077" s="2">
        <f t="shared" si="293"/>
        <v>25.617379318593393</v>
      </c>
    </row>
    <row r="2078" spans="1:9" ht="13.5" x14ac:dyDescent="0.25">
      <c r="A2078" s="3">
        <f>TITRES_STAT!B2081</f>
        <v>45028</v>
      </c>
      <c r="B2078" s="6">
        <f>TITRES_STAT!D2081</f>
        <v>46.167999999999999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3.4210703487107915E-5</v>
      </c>
      <c r="G2078" s="2">
        <f t="shared" si="294"/>
        <v>9.933419609704814E-5</v>
      </c>
      <c r="H2078" s="2">
        <f t="shared" si="292"/>
        <v>0.34440006393855072</v>
      </c>
      <c r="I2078" s="2">
        <f t="shared" si="293"/>
        <v>25.617379318593393</v>
      </c>
    </row>
    <row r="2079" spans="1:9" ht="13.5" x14ac:dyDescent="0.25">
      <c r="A2079" s="3">
        <f>TITRES_STAT!B2082</f>
        <v>45029</v>
      </c>
      <c r="B2079" s="6">
        <f>TITRES_STAT!D2082</f>
        <v>46.167999999999999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3.176708180945735E-5</v>
      </c>
      <c r="G2079" s="2">
        <f t="shared" si="294"/>
        <v>9.2238896375830421E-5</v>
      </c>
      <c r="H2079" s="2">
        <f t="shared" si="292"/>
        <v>0.34440006393855072</v>
      </c>
      <c r="I2079" s="2">
        <f t="shared" si="293"/>
        <v>25.617379318593393</v>
      </c>
    </row>
    <row r="2080" spans="1:9" ht="13.5" x14ac:dyDescent="0.25">
      <c r="A2080" s="3">
        <f>TITRES_STAT!B2083</f>
        <v>45030</v>
      </c>
      <c r="B2080" s="6">
        <f>TITRES_STAT!D2083</f>
        <v>46.167999999999999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2.9498004537353252E-5</v>
      </c>
      <c r="G2080" s="2">
        <f t="shared" si="294"/>
        <v>8.5650403777556822E-5</v>
      </c>
      <c r="H2080" s="2">
        <f t="shared" si="292"/>
        <v>0.34440006393855066</v>
      </c>
      <c r="I2080" s="2">
        <f t="shared" si="293"/>
        <v>25.617379318593393</v>
      </c>
    </row>
    <row r="2081" spans="1:9" ht="13.5" x14ac:dyDescent="0.25">
      <c r="A2081" s="3">
        <f>TITRES_STAT!B2084</f>
        <v>45033</v>
      </c>
      <c r="B2081" s="6">
        <f>TITRES_STAT!D2084</f>
        <v>46.167999999999999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2.7391004213256591E-5</v>
      </c>
      <c r="G2081" s="2">
        <f t="shared" si="294"/>
        <v>7.9532517793445622E-5</v>
      </c>
      <c r="H2081" s="2">
        <f t="shared" si="292"/>
        <v>0.34440006393855066</v>
      </c>
      <c r="I2081" s="2">
        <f t="shared" si="293"/>
        <v>25.617379318593393</v>
      </c>
    </row>
    <row r="2082" spans="1:9" ht="13.5" x14ac:dyDescent="0.25">
      <c r="A2082" s="3">
        <f>TITRES_STAT!B2085</f>
        <v>45034</v>
      </c>
      <c r="B2082" s="6">
        <f>TITRES_STAT!D2085</f>
        <v>46.167999999999999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2.543450391230969E-5</v>
      </c>
      <c r="G2082" s="2">
        <f t="shared" si="294"/>
        <v>7.385162366534236E-5</v>
      </c>
      <c r="H2082" s="2">
        <f t="shared" si="292"/>
        <v>0.34440006393855066</v>
      </c>
      <c r="I2082" s="2">
        <f t="shared" si="293"/>
        <v>25.617379318593393</v>
      </c>
    </row>
    <row r="2083" spans="1:9" ht="13.5" x14ac:dyDescent="0.25">
      <c r="A2083" s="3">
        <f>TITRES_STAT!B2086</f>
        <v>45035</v>
      </c>
      <c r="B2083" s="6">
        <f>TITRES_STAT!D2086</f>
        <v>46.167999999999999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2.3617753632858997E-5</v>
      </c>
      <c r="G2083" s="2">
        <f t="shared" si="294"/>
        <v>6.857650768924648E-5</v>
      </c>
      <c r="H2083" s="2">
        <f t="shared" si="292"/>
        <v>0.34440006393855066</v>
      </c>
      <c r="I2083" s="2">
        <f t="shared" si="293"/>
        <v>25.617379318593393</v>
      </c>
    </row>
    <row r="2084" spans="1:9" ht="13.5" x14ac:dyDescent="0.25">
      <c r="A2084" s="3">
        <f>TITRES_STAT!B2087</f>
        <v>45036</v>
      </c>
      <c r="B2084" s="6">
        <f>TITRES_STAT!D2087</f>
        <v>46.167999999999999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2.1930771230511927E-5</v>
      </c>
      <c r="G2084" s="2">
        <f t="shared" si="294"/>
        <v>6.3678185711443154E-5</v>
      </c>
      <c r="H2084" s="2">
        <f t="shared" si="292"/>
        <v>0.34440006393855066</v>
      </c>
      <c r="I2084" s="2">
        <f t="shared" si="293"/>
        <v>25.617379318593393</v>
      </c>
    </row>
    <row r="2085" spans="1:9" ht="13.5" x14ac:dyDescent="0.25">
      <c r="A2085" s="3">
        <f>TITRES_STAT!B2088</f>
        <v>45040</v>
      </c>
      <c r="B2085" s="6">
        <f>TITRES_STAT!D2088</f>
        <v>46.167999999999999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2.0364287571189646E-5</v>
      </c>
      <c r="G2085" s="2">
        <f t="shared" si="294"/>
        <v>5.91297438749115E-5</v>
      </c>
      <c r="H2085" s="2">
        <f t="shared" si="292"/>
        <v>0.34440006393855066</v>
      </c>
      <c r="I2085" s="2">
        <f t="shared" si="293"/>
        <v>25.617379318593393</v>
      </c>
    </row>
    <row r="2086" spans="1:9" ht="13.5" x14ac:dyDescent="0.25">
      <c r="A2086" s="3">
        <f>TITRES_STAT!B2089</f>
        <v>45041</v>
      </c>
      <c r="B2086" s="6">
        <f>TITRES_STAT!D2089</f>
        <v>46.167999999999999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1.8909695601818958E-5</v>
      </c>
      <c r="G2086" s="2">
        <f t="shared" si="294"/>
        <v>5.4906190740989253E-5</v>
      </c>
      <c r="H2086" s="2">
        <f t="shared" si="292"/>
        <v>0.34440006393855066</v>
      </c>
      <c r="I2086" s="2">
        <f t="shared" si="293"/>
        <v>25.617379318593393</v>
      </c>
    </row>
    <row r="2087" spans="1:9" ht="13.5" x14ac:dyDescent="0.25">
      <c r="A2087" s="3">
        <f>TITRES_STAT!B2090</f>
        <v>45042</v>
      </c>
      <c r="B2087" s="6">
        <f>TITRES_STAT!D2090</f>
        <v>46.167999999999999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1.755900305883189E-5</v>
      </c>
      <c r="G2087" s="2">
        <f t="shared" si="294"/>
        <v>5.0984319973775732E-5</v>
      </c>
      <c r="H2087" s="2">
        <f t="shared" si="292"/>
        <v>0.34440006393855072</v>
      </c>
      <c r="I2087" s="2">
        <f t="shared" si="293"/>
        <v>25.617379318593393</v>
      </c>
    </row>
    <row r="2088" spans="1:9" ht="13.5" x14ac:dyDescent="0.25">
      <c r="A2088" s="3">
        <f>TITRES_STAT!B2091</f>
        <v>45043</v>
      </c>
      <c r="B2088" s="6">
        <f>TITRES_STAT!D2091</f>
        <v>46.167999999999999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1.6304788554629612E-5</v>
      </c>
      <c r="G2088" s="2">
        <f t="shared" si="294"/>
        <v>4.7342582832791756E-5</v>
      </c>
      <c r="H2088" s="2">
        <f t="shared" si="292"/>
        <v>0.34440006393855066</v>
      </c>
      <c r="I2088" s="2">
        <f t="shared" si="293"/>
        <v>25.617379318593393</v>
      </c>
    </row>
    <row r="2089" spans="1:9" ht="13.5" x14ac:dyDescent="0.25">
      <c r="A2089" s="3">
        <f>TITRES_STAT!B2092</f>
        <v>45044</v>
      </c>
      <c r="B2089" s="6">
        <f>TITRES_STAT!D2092</f>
        <v>46.167999999999999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1.5140160800727496E-5</v>
      </c>
      <c r="G2089" s="2">
        <f t="shared" si="294"/>
        <v>4.3960969773306634E-5</v>
      </c>
      <c r="H2089" s="2">
        <f t="shared" si="292"/>
        <v>0.3444000639385506</v>
      </c>
      <c r="I2089" s="2">
        <f t="shared" si="293"/>
        <v>25.617379318593393</v>
      </c>
    </row>
    <row r="2090" spans="1:9" ht="13.5" x14ac:dyDescent="0.25">
      <c r="A2090" s="3">
        <f>TITRES_STAT!B2093</f>
        <v>45048</v>
      </c>
      <c r="B2090" s="6">
        <f>TITRES_STAT!D2093</f>
        <v>46.167999999999999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1.4058720743532675E-5</v>
      </c>
      <c r="G2090" s="2">
        <f t="shared" si="294"/>
        <v>4.0820900503784732E-5</v>
      </c>
      <c r="H2090" s="2">
        <f t="shared" si="292"/>
        <v>0.3444000639385506</v>
      </c>
      <c r="I2090" s="2">
        <f t="shared" si="293"/>
        <v>25.617379318593393</v>
      </c>
    </row>
    <row r="2091" spans="1:9" ht="13.5" x14ac:dyDescent="0.25">
      <c r="A2091" s="3">
        <f>TITRES_STAT!B2094</f>
        <v>45049</v>
      </c>
      <c r="B2091" s="6">
        <f>TITRES_STAT!D2094</f>
        <v>46.167999999999999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1.3054526404708913E-5</v>
      </c>
      <c r="G2091" s="2">
        <f t="shared" si="294"/>
        <v>3.790512189637154E-5</v>
      </c>
      <c r="H2091" s="2">
        <f t="shared" si="292"/>
        <v>0.3444000639385506</v>
      </c>
      <c r="I2091" s="2">
        <f t="shared" si="293"/>
        <v>25.617379318593393</v>
      </c>
    </row>
    <row r="2092" spans="1:9" ht="13.5" x14ac:dyDescent="0.25">
      <c r="A2092" s="3">
        <f>TITRES_STAT!B2095</f>
        <v>45050</v>
      </c>
      <c r="B2092" s="6">
        <f>TITRES_STAT!D2095</f>
        <v>46.167999999999999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1.212206023294399E-5</v>
      </c>
      <c r="G2092" s="2">
        <f t="shared" si="294"/>
        <v>3.5197613189487856E-5</v>
      </c>
      <c r="H2092" s="2">
        <f t="shared" si="292"/>
        <v>0.3444000639385506</v>
      </c>
      <c r="I2092" s="2">
        <f t="shared" si="293"/>
        <v>25.617379318593393</v>
      </c>
    </row>
    <row r="2093" spans="1:9" ht="13.5" x14ac:dyDescent="0.25">
      <c r="A2093" s="3">
        <f>TITRES_STAT!B2096</f>
        <v>45051</v>
      </c>
      <c r="B2093" s="6">
        <f>TITRES_STAT!D2096</f>
        <v>46.167999999999999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1.1256198787733704E-5</v>
      </c>
      <c r="G2093" s="2">
        <f t="shared" si="295"/>
        <v>3.2683497961667295E-5</v>
      </c>
      <c r="H2093" s="2">
        <f t="shared" si="292"/>
        <v>0.3444000639385506</v>
      </c>
      <c r="I2093" s="2">
        <f t="shared" si="293"/>
        <v>25.617379318593393</v>
      </c>
    </row>
    <row r="2094" spans="1:9" ht="13.5" x14ac:dyDescent="0.25">
      <c r="A2094" s="3">
        <f>TITRES_STAT!B2097</f>
        <v>45054</v>
      </c>
      <c r="B2094" s="6">
        <f>TITRES_STAT!D2097</f>
        <v>46.167999999999999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1.0452184588609869E-5</v>
      </c>
      <c r="G2094" s="2">
        <f t="shared" si="295"/>
        <v>3.0348962392976775E-5</v>
      </c>
      <c r="H2094" s="2">
        <f t="shared" si="292"/>
        <v>0.3444000639385506</v>
      </c>
      <c r="I2094" s="2">
        <f t="shared" si="293"/>
        <v>25.617379318593393</v>
      </c>
    </row>
    <row r="2095" spans="1:9" ht="13.5" x14ac:dyDescent="0.25">
      <c r="A2095" s="3">
        <f>TITRES_STAT!B2098</f>
        <v>45055</v>
      </c>
      <c r="B2095" s="6">
        <f>TITRES_STAT!D2098</f>
        <v>46.167999999999999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9.7055999751377355E-6</v>
      </c>
      <c r="G2095" s="2">
        <f t="shared" si="295"/>
        <v>2.8181179364907004E-5</v>
      </c>
      <c r="H2095" s="2">
        <f t="shared" si="292"/>
        <v>0.3444000639385506</v>
      </c>
      <c r="I2095" s="2">
        <f t="shared" si="293"/>
        <v>25.617379318593393</v>
      </c>
    </row>
    <row r="2096" spans="1:9" ht="13.5" x14ac:dyDescent="0.25">
      <c r="A2096" s="3">
        <f>TITRES_STAT!B2099</f>
        <v>45056</v>
      </c>
      <c r="B2096" s="6">
        <f>TITRES_STAT!D2099</f>
        <v>46.167999999999999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9.0123428340564686E-6</v>
      </c>
      <c r="G2096" s="2">
        <f t="shared" si="295"/>
        <v>2.616823798169936E-5</v>
      </c>
      <c r="H2096" s="2">
        <f t="shared" si="292"/>
        <v>0.3444000639385506</v>
      </c>
      <c r="I2096" s="2">
        <f t="shared" si="293"/>
        <v>25.617379318593393</v>
      </c>
    </row>
    <row r="2097" spans="1:9" ht="13.5" x14ac:dyDescent="0.25">
      <c r="A2097" s="3">
        <f>TITRES_STAT!B2100</f>
        <v>45057</v>
      </c>
      <c r="B2097" s="6">
        <f>TITRES_STAT!D2100</f>
        <v>46.167999999999999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8.3686040601952916E-6</v>
      </c>
      <c r="G2097" s="2">
        <f t="shared" si="295"/>
        <v>2.4299078125863691E-5</v>
      </c>
      <c r="H2097" s="2">
        <f t="shared" si="292"/>
        <v>0.3444000639385506</v>
      </c>
      <c r="I2097" s="2">
        <f t="shared" si="293"/>
        <v>25.617379318593393</v>
      </c>
    </row>
    <row r="2098" spans="1:9" ht="13.5" x14ac:dyDescent="0.25">
      <c r="A2098" s="3">
        <f>TITRES_STAT!B2101</f>
        <v>45058</v>
      </c>
      <c r="B2098" s="6">
        <f>TITRES_STAT!D2101</f>
        <v>46.167999999999999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7.7708466273241994E-6</v>
      </c>
      <c r="G2098" s="2">
        <f t="shared" si="295"/>
        <v>2.2563429688301999E-5</v>
      </c>
      <c r="H2098" s="2">
        <f t="shared" si="292"/>
        <v>0.3444000639385506</v>
      </c>
      <c r="I2098" s="2">
        <f t="shared" si="293"/>
        <v>25.617379318593393</v>
      </c>
    </row>
    <row r="2099" spans="1:9" ht="13.5" x14ac:dyDescent="0.25">
      <c r="A2099" s="3">
        <f>TITRES_STAT!B2102</f>
        <v>45061</v>
      </c>
      <c r="B2099" s="6">
        <f>TITRES_STAT!D2102</f>
        <v>46.167999999999999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7.2157861539439001E-6</v>
      </c>
      <c r="G2099" s="2">
        <f t="shared" si="295"/>
        <v>2.095175613913757E-5</v>
      </c>
      <c r="H2099" s="2">
        <f t="shared" si="292"/>
        <v>0.34440006393855066</v>
      </c>
      <c r="I2099" s="2">
        <f t="shared" si="293"/>
        <v>25.617379318593393</v>
      </c>
    </row>
    <row r="2100" spans="1:9" ht="13.5" x14ac:dyDescent="0.25">
      <c r="A2100" s="3">
        <f>TITRES_STAT!B2103</f>
        <v>45062</v>
      </c>
      <c r="B2100" s="6">
        <f>TITRES_STAT!D2103</f>
        <v>46.167999999999999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6.7003728572336214E-6</v>
      </c>
      <c r="G2100" s="2">
        <f t="shared" si="295"/>
        <v>1.9455202129199174E-5</v>
      </c>
      <c r="H2100" s="2">
        <f t="shared" si="292"/>
        <v>0.3444000639385506</v>
      </c>
      <c r="I2100" s="2">
        <f t="shared" si="293"/>
        <v>25.617379318593393</v>
      </c>
    </row>
    <row r="2101" spans="1:9" ht="13.5" x14ac:dyDescent="0.25">
      <c r="A2101" s="3">
        <f>TITRES_STAT!B2104</f>
        <v>45063</v>
      </c>
      <c r="B2101" s="6">
        <f>TITRES_STAT!D2104</f>
        <v>46.167999999999999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6.2217747960026478E-6</v>
      </c>
      <c r="G2101" s="2">
        <f t="shared" si="295"/>
        <v>1.8065544834256376E-5</v>
      </c>
      <c r="H2101" s="2">
        <f t="shared" si="292"/>
        <v>0.34440006393855055</v>
      </c>
      <c r="I2101" s="2">
        <f t="shared" si="293"/>
        <v>25.617379318593393</v>
      </c>
    </row>
    <row r="2102" spans="1:9" ht="13.5" x14ac:dyDescent="0.25">
      <c r="A2102" s="3">
        <f>TITRES_STAT!B2105</f>
        <v>45064</v>
      </c>
      <c r="B2102" s="6">
        <f>TITRES_STAT!D2105</f>
        <v>46.167999999999999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5.7773623105738867E-6</v>
      </c>
      <c r="G2102" s="2">
        <f t="shared" si="295"/>
        <v>1.6775148774666636E-5</v>
      </c>
      <c r="H2102" s="2">
        <f t="shared" si="292"/>
        <v>0.34440006393855049</v>
      </c>
      <c r="I2102" s="2">
        <f t="shared" si="293"/>
        <v>25.617379318593393</v>
      </c>
    </row>
    <row r="2103" spans="1:9" ht="13.5" x14ac:dyDescent="0.25">
      <c r="A2103" s="3">
        <f>TITRES_STAT!B2106</f>
        <v>45065</v>
      </c>
      <c r="B2103" s="6">
        <f>TITRES_STAT!D2106</f>
        <v>46.167999999999999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5.3646935741043234E-6</v>
      </c>
      <c r="G2103" s="2">
        <f t="shared" si="295"/>
        <v>1.5576923862190449E-5</v>
      </c>
      <c r="H2103" s="2">
        <f t="shared" si="292"/>
        <v>0.34440006393855049</v>
      </c>
      <c r="I2103" s="2">
        <f t="shared" si="293"/>
        <v>25.617379318593393</v>
      </c>
    </row>
    <row r="2104" spans="1:9" ht="13.5" x14ac:dyDescent="0.25">
      <c r="A2104" s="3">
        <f>TITRES_STAT!B2107</f>
        <v>45068</v>
      </c>
      <c r="B2104" s="6">
        <f>TITRES_STAT!D2107</f>
        <v>46.167999999999999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4.9815011759540143E-6</v>
      </c>
      <c r="G2104" s="2">
        <f t="shared" si="295"/>
        <v>1.4464286443462561E-5</v>
      </c>
      <c r="H2104" s="2">
        <f t="shared" si="292"/>
        <v>0.34440006393855044</v>
      </c>
      <c r="I2104" s="2">
        <f t="shared" si="293"/>
        <v>25.617379318593393</v>
      </c>
    </row>
    <row r="2105" spans="1:9" ht="13.5" x14ac:dyDescent="0.25">
      <c r="A2105" s="3">
        <f>TITRES_STAT!B2108</f>
        <v>45069</v>
      </c>
      <c r="B2105" s="6">
        <f>TITRES_STAT!D2108</f>
        <v>46.167999999999999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4.625679663385871E-6</v>
      </c>
      <c r="G2105" s="2">
        <f t="shared" si="295"/>
        <v>1.3431123126072379E-5</v>
      </c>
      <c r="H2105" s="2">
        <f t="shared" si="292"/>
        <v>0.34440006393855044</v>
      </c>
      <c r="I2105" s="2">
        <f t="shared" si="293"/>
        <v>25.617379318593393</v>
      </c>
    </row>
    <row r="2106" spans="1:9" ht="13.5" x14ac:dyDescent="0.25">
      <c r="A2106" s="3">
        <f>TITRES_STAT!B2109</f>
        <v>45070</v>
      </c>
      <c r="B2106" s="6">
        <f>TITRES_STAT!D2109</f>
        <v>46.167999999999999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4.2952739731440232E-6</v>
      </c>
      <c r="G2106" s="2">
        <f t="shared" si="295"/>
        <v>1.247175718849578E-5</v>
      </c>
      <c r="H2106" s="2">
        <f t="shared" si="292"/>
        <v>0.34440006393855049</v>
      </c>
      <c r="I2106" s="2">
        <f t="shared" si="293"/>
        <v>25.617379318593393</v>
      </c>
    </row>
    <row r="2107" spans="1:9" ht="13.5" x14ac:dyDescent="0.25">
      <c r="A2107" s="3">
        <f>TITRES_STAT!B2110</f>
        <v>45071</v>
      </c>
      <c r="B2107" s="6">
        <f>TITRES_STAT!D2110</f>
        <v>46.167999999999999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3.9884686893480215E-6</v>
      </c>
      <c r="G2107" s="2">
        <f t="shared" si="295"/>
        <v>1.1580917389317511E-5</v>
      </c>
      <c r="H2107" s="2">
        <f t="shared" si="292"/>
        <v>0.34440006393855044</v>
      </c>
      <c r="I2107" s="2">
        <f t="shared" si="293"/>
        <v>25.617379318593393</v>
      </c>
    </row>
    <row r="2108" spans="1:9" ht="13.5" x14ac:dyDescent="0.25">
      <c r="A2108" s="3">
        <f>TITRES_STAT!B2111</f>
        <v>45072</v>
      </c>
      <c r="B2108" s="6">
        <f>TITRES_STAT!D2111</f>
        <v>46.167999999999999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3.703578068680306E-6</v>
      </c>
      <c r="G2108" s="2">
        <f t="shared" si="295"/>
        <v>1.075370900436626E-5</v>
      </c>
      <c r="H2108" s="2">
        <f t="shared" si="292"/>
        <v>0.34440006393855049</v>
      </c>
      <c r="I2108" s="2">
        <f t="shared" si="293"/>
        <v>25.617379318593393</v>
      </c>
    </row>
    <row r="2109" spans="1:9" ht="13.5" x14ac:dyDescent="0.25">
      <c r="A2109" s="3">
        <f>TITRES_STAT!B2112</f>
        <v>45075</v>
      </c>
      <c r="B2109" s="6">
        <f>TITRES_STAT!D2112</f>
        <v>46.167999999999999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3.4390367780602844E-6</v>
      </c>
      <c r="G2109" s="2">
        <f t="shared" si="296"/>
        <v>9.9855869326258127E-6</v>
      </c>
      <c r="H2109" s="2">
        <f t="shared" si="292"/>
        <v>0.34440006393855049</v>
      </c>
      <c r="I2109" s="2">
        <f t="shared" si="293"/>
        <v>25.617379318593393</v>
      </c>
    </row>
    <row r="2110" spans="1:9" ht="13.5" x14ac:dyDescent="0.25">
      <c r="A2110" s="3">
        <f>TITRES_STAT!B2113</f>
        <v>45076</v>
      </c>
      <c r="B2110" s="6">
        <f>TITRES_STAT!D2113</f>
        <v>46.167999999999999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3.1933912939131213E-6</v>
      </c>
      <c r="G2110" s="2">
        <f t="shared" si="296"/>
        <v>9.2723307231525421E-6</v>
      </c>
      <c r="H2110" s="2">
        <f t="shared" si="292"/>
        <v>0.34440006393855044</v>
      </c>
      <c r="I2110" s="2">
        <f t="shared" si="293"/>
        <v>25.617379318593393</v>
      </c>
    </row>
    <row r="2111" spans="1:9" ht="13.5" x14ac:dyDescent="0.25">
      <c r="A2111" s="3">
        <f>TITRES_STAT!B2114</f>
        <v>45077</v>
      </c>
      <c r="B2111" s="6">
        <f>TITRES_STAT!D2114</f>
        <v>46.167999999999999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2.9652919157764698E-6</v>
      </c>
      <c r="G2111" s="2">
        <f t="shared" si="296"/>
        <v>8.610021385784503E-6</v>
      </c>
      <c r="H2111" s="2">
        <f t="shared" si="292"/>
        <v>0.34440006393855049</v>
      </c>
      <c r="I2111" s="2">
        <f t="shared" si="293"/>
        <v>25.617379318593393</v>
      </c>
    </row>
    <row r="2112" spans="1:9" ht="13.5" x14ac:dyDescent="0.25">
      <c r="A2112" s="3">
        <f>TITRES_STAT!B2115</f>
        <v>45078</v>
      </c>
      <c r="B2112" s="6">
        <f>TITRES_STAT!D2115</f>
        <v>46.167999999999999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2.753485350363865E-6</v>
      </c>
      <c r="G2112" s="2">
        <f t="shared" si="296"/>
        <v>7.9950198582284672E-6</v>
      </c>
      <c r="H2112" s="2">
        <f t="shared" si="292"/>
        <v>0.34440006393855049</v>
      </c>
      <c r="I2112" s="2">
        <f t="shared" si="293"/>
        <v>25.617379318593393</v>
      </c>
    </row>
    <row r="2113" spans="1:9" ht="13.5" x14ac:dyDescent="0.25">
      <c r="A2113" s="3">
        <f>TITRES_STAT!B2116</f>
        <v>45079</v>
      </c>
      <c r="B2113" s="6">
        <f>TITRES_STAT!D2116</f>
        <v>46.167999999999999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2.5568078253378744E-6</v>
      </c>
      <c r="G2113" s="2">
        <f t="shared" si="296"/>
        <v>7.4239470112121476E-6</v>
      </c>
      <c r="H2113" s="2">
        <f t="shared" si="292"/>
        <v>0.34440006393855049</v>
      </c>
      <c r="I2113" s="2">
        <f t="shared" si="293"/>
        <v>25.617379318593393</v>
      </c>
    </row>
    <row r="2114" spans="1:9" ht="13.5" x14ac:dyDescent="0.25">
      <c r="A2114" s="3">
        <f>TITRES_STAT!B2117</f>
        <v>45082</v>
      </c>
      <c r="B2114" s="6">
        <f>TITRES_STAT!D2117</f>
        <v>46.167999999999999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2.374178694956598E-6</v>
      </c>
      <c r="G2114" s="2">
        <f t="shared" si="296"/>
        <v>6.8936650818398514E-6</v>
      </c>
      <c r="H2114" s="2">
        <f t="shared" si="292"/>
        <v>0.34440006393855055</v>
      </c>
      <c r="I2114" s="2">
        <f t="shared" si="293"/>
        <v>25.617379318593393</v>
      </c>
    </row>
    <row r="2115" spans="1:9" ht="13.5" x14ac:dyDescent="0.25">
      <c r="A2115" s="3">
        <f>TITRES_STAT!B2118</f>
        <v>45083</v>
      </c>
      <c r="B2115" s="6">
        <f>TITRES_STAT!D2118</f>
        <v>46.167999999999999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2.2045945024596985E-6</v>
      </c>
      <c r="G2115" s="2">
        <f t="shared" si="296"/>
        <v>6.401260433137005E-6</v>
      </c>
      <c r="H2115" s="2">
        <f t="shared" si="292"/>
        <v>0.3444000639385506</v>
      </c>
      <c r="I2115" s="2">
        <f t="shared" si="293"/>
        <v>25.617379318593393</v>
      </c>
    </row>
    <row r="2116" spans="1:9" ht="13.5" x14ac:dyDescent="0.25">
      <c r="A2116" s="3">
        <f>TITRES_STAT!B2119</f>
        <v>45084</v>
      </c>
      <c r="B2116" s="6">
        <f>TITRES_STAT!D2119</f>
        <v>46.167999999999999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2.0471234665697199E-6</v>
      </c>
      <c r="G2116" s="2">
        <f t="shared" si="296"/>
        <v>5.9440275450557903E-6</v>
      </c>
      <c r="H2116" s="2">
        <f t="shared" si="292"/>
        <v>0.34440006393855055</v>
      </c>
      <c r="I2116" s="2">
        <f t="shared" si="293"/>
        <v>25.617379318593393</v>
      </c>
    </row>
    <row r="2117" spans="1:9" ht="13.5" x14ac:dyDescent="0.25">
      <c r="A2117" s="3">
        <f>TITRES_STAT!B2120</f>
        <v>45085</v>
      </c>
      <c r="B2117" s="6">
        <f>TITRES_STAT!D2120</f>
        <v>46.167999999999999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1.90090036181474E-6</v>
      </c>
      <c r="G2117" s="2">
        <f t="shared" si="296"/>
        <v>5.5194541489803766E-6</v>
      </c>
      <c r="H2117" s="2">
        <f t="shared" si="292"/>
        <v>0.3444000639385506</v>
      </c>
      <c r="I2117" s="2">
        <f t="shared" si="293"/>
        <v>25.617379318593393</v>
      </c>
    </row>
    <row r="2118" spans="1:9" ht="13.5" x14ac:dyDescent="0.25">
      <c r="A2118" s="3">
        <f>TITRES_STAT!B2121</f>
        <v>45086</v>
      </c>
      <c r="B2118" s="6">
        <f>TITRES_STAT!D2121</f>
        <v>46.167999999999999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1.7651217645422586E-6</v>
      </c>
      <c r="G2118" s="2">
        <f t="shared" si="296"/>
        <v>5.1252074240532075E-6</v>
      </c>
      <c r="H2118" s="2">
        <f t="shared" si="292"/>
        <v>0.34440006393855055</v>
      </c>
      <c r="I2118" s="2">
        <f t="shared" si="293"/>
        <v>25.617379318593393</v>
      </c>
    </row>
    <row r="2119" spans="1:9" ht="13.5" x14ac:dyDescent="0.25">
      <c r="A2119" s="3">
        <f>TITRES_STAT!B2122</f>
        <v>45089</v>
      </c>
      <c r="B2119" s="6">
        <f>TITRES_STAT!D2122</f>
        <v>46.167999999999999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1.6390416385035257E-6</v>
      </c>
      <c r="G2119" s="2">
        <f t="shared" si="296"/>
        <v>4.7591211794779787E-6</v>
      </c>
      <c r="H2119" s="2">
        <f t="shared" si="292"/>
        <v>0.34440006393855049</v>
      </c>
      <c r="I2119" s="2">
        <f t="shared" si="293"/>
        <v>25.617379318593393</v>
      </c>
    </row>
    <row r="2120" spans="1:9" ht="13.5" x14ac:dyDescent="0.25">
      <c r="A2120" s="3">
        <f>TITRES_STAT!B2123</f>
        <v>45090</v>
      </c>
      <c r="B2120" s="6">
        <f>TITRES_STAT!D2123</f>
        <v>46.167999999999999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1.5219672357532739E-6</v>
      </c>
      <c r="G2120" s="2">
        <f t="shared" si="296"/>
        <v>4.4191839523724093E-6</v>
      </c>
      <c r="H2120" s="2">
        <f t="shared" si="292"/>
        <v>0.34440006393855044</v>
      </c>
      <c r="I2120" s="2">
        <f t="shared" si="293"/>
        <v>25.617379318593393</v>
      </c>
    </row>
    <row r="2121" spans="1:9" ht="13.5" x14ac:dyDescent="0.25">
      <c r="A2121" s="3">
        <f>TITRES_STAT!B2124</f>
        <v>45091</v>
      </c>
      <c r="B2121" s="6">
        <f>TITRES_STAT!D2124</f>
        <v>46.167999999999999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1.4132552903423257E-6</v>
      </c>
      <c r="G2121" s="2">
        <f t="shared" si="296"/>
        <v>4.10352795577438E-6</v>
      </c>
      <c r="H2121" s="2">
        <f t="shared" si="292"/>
        <v>0.34440006393855044</v>
      </c>
      <c r="I2121" s="2">
        <f t="shared" si="293"/>
        <v>25.617379318593393</v>
      </c>
    </row>
    <row r="2122" spans="1:9" ht="13.5" x14ac:dyDescent="0.25">
      <c r="A2122" s="3">
        <f>TITRES_STAT!B2125</f>
        <v>45092</v>
      </c>
      <c r="B2122" s="6">
        <f>TITRES_STAT!D2125</f>
        <v>46.167999999999999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1.3123084838893025E-6</v>
      </c>
      <c r="G2122" s="2">
        <f t="shared" si="296"/>
        <v>3.8104188160762101E-6</v>
      </c>
      <c r="H2122" s="2">
        <f t="shared" si="292"/>
        <v>0.34440006393855044</v>
      </c>
      <c r="I2122" s="2">
        <f t="shared" si="293"/>
        <v>25.617379318593393</v>
      </c>
    </row>
    <row r="2123" spans="1:9" ht="13.5" x14ac:dyDescent="0.25">
      <c r="A2123" s="3">
        <f>TITRES_STAT!B2126</f>
        <v>45093</v>
      </c>
      <c r="B2123" s="6">
        <f>TITRES_STAT!D2126</f>
        <v>46.167999999999999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1.2185721636114953E-6</v>
      </c>
      <c r="G2123" s="2">
        <f t="shared" si="296"/>
        <v>3.5382460434993379E-6</v>
      </c>
      <c r="H2123" s="2">
        <f t="shared" si="292"/>
        <v>0.34440006393855049</v>
      </c>
      <c r="I2123" s="2">
        <f t="shared" si="293"/>
        <v>25.617379318593393</v>
      </c>
    </row>
    <row r="2124" spans="1:9" ht="13.5" x14ac:dyDescent="0.25">
      <c r="A2124" s="3">
        <f>TITRES_STAT!B2127</f>
        <v>45096</v>
      </c>
      <c r="B2124" s="6">
        <f>TITRES_STAT!D2127</f>
        <v>46.167999999999999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1.1315312947821029E-6</v>
      </c>
      <c r="G2124" s="2">
        <f t="shared" si="296"/>
        <v>3.2855141832493852E-6</v>
      </c>
      <c r="H2124" s="2">
        <f t="shared" si="292"/>
        <v>0.34440006393855055</v>
      </c>
      <c r="I2124" s="2">
        <f t="shared" si="293"/>
        <v>25.617379318593393</v>
      </c>
    </row>
    <row r="2125" spans="1:9" ht="13.5" x14ac:dyDescent="0.25">
      <c r="A2125" s="3">
        <f>TITRES_STAT!B2128</f>
        <v>45097</v>
      </c>
      <c r="B2125" s="6">
        <f>TITRES_STAT!D2128</f>
        <v>46.167999999999999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1.0507076308690955E-6</v>
      </c>
      <c r="G2125" s="2">
        <f t="shared" si="300"/>
        <v>3.0508345987315718E-6</v>
      </c>
      <c r="H2125" s="2">
        <f t="shared" si="292"/>
        <v>0.34440006393855055</v>
      </c>
      <c r="I2125" s="2">
        <f t="shared" si="293"/>
        <v>25.617379318593393</v>
      </c>
    </row>
    <row r="2126" spans="1:9" ht="13.5" x14ac:dyDescent="0.25">
      <c r="A2126" s="3">
        <f>TITRES_STAT!B2129</f>
        <v>45098</v>
      </c>
      <c r="B2126" s="6">
        <f>TITRES_STAT!D2129</f>
        <v>46.167999999999999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9.756570858070171E-7</v>
      </c>
      <c r="G2126" s="2">
        <f t="shared" si="300"/>
        <v>2.8329178416793169E-6</v>
      </c>
      <c r="H2126" s="2">
        <f t="shared" si="292"/>
        <v>0.34440006393855044</v>
      </c>
      <c r="I2126" s="2">
        <f t="shared" si="293"/>
        <v>25.617379318593393</v>
      </c>
    </row>
    <row r="2127" spans="1:9" ht="13.5" x14ac:dyDescent="0.25">
      <c r="A2127" s="3">
        <f>TITRES_STAT!B2130</f>
        <v>45099</v>
      </c>
      <c r="B2127" s="6">
        <f>TITRES_STAT!D2130</f>
        <v>46.167999999999999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9.0596729396365872E-7</v>
      </c>
      <c r="G2127" s="2">
        <f t="shared" si="300"/>
        <v>2.6305665672736512E-6</v>
      </c>
      <c r="H2127" s="2">
        <f t="shared" si="292"/>
        <v>0.34440006393855049</v>
      </c>
      <c r="I2127" s="2">
        <f t="shared" si="293"/>
        <v>25.617379318593393</v>
      </c>
    </row>
    <row r="2128" spans="1:9" ht="13.5" x14ac:dyDescent="0.25">
      <c r="A2128" s="3">
        <f>TITRES_STAT!B2131</f>
        <v>45100</v>
      </c>
      <c r="B2128" s="6">
        <f>TITRES_STAT!D2131</f>
        <v>46.167999999999999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8.4125534439482599E-7</v>
      </c>
      <c r="G2128" s="2">
        <f t="shared" si="300"/>
        <v>2.442668955325533E-6</v>
      </c>
      <c r="H2128" s="2">
        <f t="shared" si="292"/>
        <v>0.34440006393855055</v>
      </c>
      <c r="I2128" s="2">
        <f t="shared" si="293"/>
        <v>25.617379318593393</v>
      </c>
    </row>
    <row r="2129" spans="1:9" ht="13.5" x14ac:dyDescent="0.25">
      <c r="A2129" s="3">
        <f>TITRES_STAT!B2132</f>
        <v>45103</v>
      </c>
      <c r="B2129" s="6">
        <f>TITRES_STAT!D2132</f>
        <v>46.167999999999999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7.8116567693805271E-7</v>
      </c>
      <c r="G2129" s="2">
        <f t="shared" si="300"/>
        <v>2.2681926013737091E-6</v>
      </c>
      <c r="H2129" s="2">
        <f t="shared" ref="H2129:H2192" si="301">F2129/G2129</f>
        <v>0.34440006393855055</v>
      </c>
      <c r="I2129" s="2">
        <f t="shared" ref="I2129:I2192" si="302">IF(G2129=0,100,100-(100/(1+H2129)))</f>
        <v>25.617379318593393</v>
      </c>
    </row>
    <row r="2130" spans="1:9" ht="13.5" x14ac:dyDescent="0.25">
      <c r="A2130" s="3">
        <f>TITRES_STAT!B2133</f>
        <v>45104</v>
      </c>
      <c r="B2130" s="6">
        <f>TITRES_STAT!D2133</f>
        <v>46.167999999999999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7.2536812858533468E-7</v>
      </c>
      <c r="G2130" s="2">
        <f t="shared" si="300"/>
        <v>2.1061788441327298E-6</v>
      </c>
      <c r="H2130" s="2">
        <f t="shared" si="301"/>
        <v>0.34440006393855055</v>
      </c>
      <c r="I2130" s="2">
        <f t="shared" si="302"/>
        <v>25.617379318593393</v>
      </c>
    </row>
    <row r="2131" spans="1:9" ht="13.5" x14ac:dyDescent="0.25">
      <c r="A2131" s="3">
        <f>TITRES_STAT!B2134</f>
        <v>45107</v>
      </c>
      <c r="B2131" s="6">
        <f>TITRES_STAT!D2134</f>
        <v>46.167999999999999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6.7355611940066793E-7</v>
      </c>
      <c r="G2131" s="2">
        <f t="shared" si="300"/>
        <v>1.9557374981232488E-6</v>
      </c>
      <c r="H2131" s="2">
        <f t="shared" si="301"/>
        <v>0.3444000639385506</v>
      </c>
      <c r="I2131" s="2">
        <f t="shared" si="302"/>
        <v>25.617379318593393</v>
      </c>
    </row>
    <row r="2132" spans="1:9" ht="13.5" x14ac:dyDescent="0.25">
      <c r="A2132" s="3">
        <f>TITRES_STAT!B2135</f>
        <v>45110</v>
      </c>
      <c r="B2132" s="6">
        <f>TITRES_STAT!D2135</f>
        <v>46.167999999999999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6.2544496801490592E-7</v>
      </c>
      <c r="G2132" s="2">
        <f t="shared" si="300"/>
        <v>1.8160419625430168E-6</v>
      </c>
      <c r="H2132" s="2">
        <f t="shared" si="301"/>
        <v>0.3444000639385506</v>
      </c>
      <c r="I2132" s="2">
        <f t="shared" si="302"/>
        <v>25.617379318593393</v>
      </c>
    </row>
    <row r="2133" spans="1:9" ht="13.5" x14ac:dyDescent="0.25">
      <c r="A2133" s="3">
        <f>TITRES_STAT!B2136</f>
        <v>45111</v>
      </c>
      <c r="B2133" s="6">
        <f>TITRES_STAT!D2136</f>
        <v>46.167999999999999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5.8077032744241267E-7</v>
      </c>
      <c r="G2133" s="2">
        <f t="shared" si="300"/>
        <v>1.6863246795042299E-6</v>
      </c>
      <c r="H2133" s="2">
        <f t="shared" si="301"/>
        <v>0.3444000639385506</v>
      </c>
      <c r="I2133" s="2">
        <f t="shared" si="302"/>
        <v>25.617379318593393</v>
      </c>
    </row>
    <row r="2134" spans="1:9" ht="13.5" x14ac:dyDescent="0.25">
      <c r="A2134" s="3">
        <f>TITRES_STAT!B2137</f>
        <v>45112</v>
      </c>
      <c r="B2134" s="6">
        <f>TITRES_STAT!D2137</f>
        <v>46.167999999999999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5.3928673262509751E-7</v>
      </c>
      <c r="G2134" s="2">
        <f t="shared" si="300"/>
        <v>1.5658729166824993E-6</v>
      </c>
      <c r="H2134" s="2">
        <f t="shared" si="301"/>
        <v>0.34440006393855066</v>
      </c>
      <c r="I2134" s="2">
        <f t="shared" si="302"/>
        <v>25.617379318593393</v>
      </c>
    </row>
    <row r="2135" spans="1:9" ht="13.5" x14ac:dyDescent="0.25">
      <c r="A2135" s="3">
        <f>TITRES_STAT!B2138</f>
        <v>45113</v>
      </c>
      <c r="B2135" s="6">
        <f>TITRES_STAT!D2138</f>
        <v>46.167999999999999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5.0076625172330484E-7</v>
      </c>
      <c r="G2135" s="2">
        <f t="shared" si="300"/>
        <v>1.4540248512051779E-6</v>
      </c>
      <c r="H2135" s="2">
        <f t="shared" si="301"/>
        <v>0.34440006393855066</v>
      </c>
      <c r="I2135" s="2">
        <f t="shared" si="302"/>
        <v>25.617379318593393</v>
      </c>
    </row>
    <row r="2136" spans="1:9" ht="13.5" x14ac:dyDescent="0.25">
      <c r="A2136" s="3">
        <f>TITRES_STAT!B2139</f>
        <v>45114</v>
      </c>
      <c r="B2136" s="6">
        <f>TITRES_STAT!D2139</f>
        <v>46.167999999999999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4.6499723374306877E-7</v>
      </c>
      <c r="G2136" s="2">
        <f t="shared" si="300"/>
        <v>1.3501659332619509E-6</v>
      </c>
      <c r="H2136" s="2">
        <f t="shared" si="301"/>
        <v>0.34440006393855066</v>
      </c>
      <c r="I2136" s="2">
        <f t="shared" si="302"/>
        <v>25.617379318593393</v>
      </c>
    </row>
    <row r="2137" spans="1:9" ht="13.5" x14ac:dyDescent="0.25">
      <c r="A2137" s="3">
        <f>TITRES_STAT!B2140</f>
        <v>45117</v>
      </c>
      <c r="B2137" s="6">
        <f>TITRES_STAT!D2140</f>
        <v>46.167999999999999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4.3178314561856385E-7</v>
      </c>
      <c r="G2137" s="2">
        <f t="shared" si="300"/>
        <v>1.2537255094575258E-6</v>
      </c>
      <c r="H2137" s="2">
        <f t="shared" si="301"/>
        <v>0.34440006393855066</v>
      </c>
      <c r="I2137" s="2">
        <f t="shared" si="302"/>
        <v>25.617379318593393</v>
      </c>
    </row>
    <row r="2138" spans="1:9" ht="13.5" x14ac:dyDescent="0.25">
      <c r="A2138" s="3">
        <f>TITRES_STAT!B2141</f>
        <v>45118</v>
      </c>
      <c r="B2138" s="6">
        <f>TITRES_STAT!D2141</f>
        <v>46.167999999999999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4.0094149236009499E-7</v>
      </c>
      <c r="G2138" s="2">
        <f t="shared" si="300"/>
        <v>1.1641736873534168E-6</v>
      </c>
      <c r="H2138" s="2">
        <f t="shared" si="301"/>
        <v>0.3444000639385506</v>
      </c>
      <c r="I2138" s="2">
        <f t="shared" si="302"/>
        <v>25.617379318593393</v>
      </c>
    </row>
    <row r="2139" spans="1:9" ht="13.5" x14ac:dyDescent="0.25">
      <c r="A2139" s="3">
        <f>TITRES_STAT!B2142</f>
        <v>45119</v>
      </c>
      <c r="B2139" s="6">
        <f>TITRES_STAT!D2142</f>
        <v>46.167999999999999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3.7230281433437394E-7</v>
      </c>
      <c r="G2139" s="2">
        <f t="shared" si="300"/>
        <v>1.0810184239710298E-6</v>
      </c>
      <c r="H2139" s="2">
        <f t="shared" si="301"/>
        <v>0.34440006393855066</v>
      </c>
      <c r="I2139" s="2">
        <f t="shared" si="302"/>
        <v>25.617379318593393</v>
      </c>
    </row>
    <row r="2140" spans="1:9" ht="13.5" x14ac:dyDescent="0.25">
      <c r="A2140" s="3">
        <f>TITRES_STAT!B2143</f>
        <v>45120</v>
      </c>
      <c r="B2140" s="6">
        <f>TITRES_STAT!D2143</f>
        <v>46.167999999999999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3.4570975616763296E-7</v>
      </c>
      <c r="G2140" s="2">
        <f t="shared" si="300"/>
        <v>1.0038028222588133E-6</v>
      </c>
      <c r="H2140" s="2">
        <f t="shared" si="301"/>
        <v>0.34440006393855072</v>
      </c>
      <c r="I2140" s="2">
        <f t="shared" si="302"/>
        <v>25.617379318593393</v>
      </c>
    </row>
    <row r="2141" spans="1:9" ht="13.5" x14ac:dyDescent="0.25">
      <c r="A2141" s="3">
        <f>TITRES_STAT!B2144</f>
        <v>45121</v>
      </c>
      <c r="B2141" s="6">
        <f>TITRES_STAT!D2144</f>
        <v>46.167999999999999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3.2101620215565918E-7</v>
      </c>
      <c r="G2141" s="2">
        <f t="shared" si="303"/>
        <v>9.3210262066889812E-7</v>
      </c>
      <c r="H2141" s="2">
        <f t="shared" si="301"/>
        <v>0.34440006393855072</v>
      </c>
      <c r="I2141" s="2">
        <f t="shared" si="302"/>
        <v>25.617379318593393</v>
      </c>
    </row>
    <row r="2142" spans="1:9" ht="13.5" x14ac:dyDescent="0.25">
      <c r="A2142" s="3">
        <f>TITRES_STAT!B2145</f>
        <v>45124</v>
      </c>
      <c r="B2142" s="6">
        <f>TITRES_STAT!D2145</f>
        <v>46.167999999999999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2.98086473430255E-7</v>
      </c>
      <c r="G2142" s="2">
        <f t="shared" si="303"/>
        <v>8.6552386204969115E-7</v>
      </c>
      <c r="H2142" s="2">
        <f t="shared" si="301"/>
        <v>0.34440006393855072</v>
      </c>
      <c r="I2142" s="2">
        <f t="shared" si="302"/>
        <v>25.617379318593393</v>
      </c>
    </row>
    <row r="2143" spans="1:9" ht="13.5" x14ac:dyDescent="0.25">
      <c r="A2143" s="3">
        <f>TITRES_STAT!B2146</f>
        <v>45125</v>
      </c>
      <c r="B2143" s="6">
        <f>TITRES_STAT!D2146</f>
        <v>46.167999999999999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2.7679458247095109E-7</v>
      </c>
      <c r="G2143" s="2">
        <f t="shared" si="303"/>
        <v>8.0370072904614183E-7</v>
      </c>
      <c r="H2143" s="2">
        <f t="shared" si="301"/>
        <v>0.34440006393855072</v>
      </c>
      <c r="I2143" s="2">
        <f t="shared" si="302"/>
        <v>25.617379318593393</v>
      </c>
    </row>
    <row r="2144" spans="1:9" ht="13.5" x14ac:dyDescent="0.25">
      <c r="A2144" s="3">
        <f>TITRES_STAT!B2147</f>
        <v>45127</v>
      </c>
      <c r="B2144" s="6">
        <f>TITRES_STAT!D2147</f>
        <v>46.167999999999999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2.5702354086588317E-7</v>
      </c>
      <c r="G2144" s="2">
        <f t="shared" si="303"/>
        <v>7.4629353411427459E-7</v>
      </c>
      <c r="H2144" s="2">
        <f t="shared" si="301"/>
        <v>0.34440006393855077</v>
      </c>
      <c r="I2144" s="2">
        <f t="shared" si="302"/>
        <v>25.617379318593393</v>
      </c>
    </row>
    <row r="2145" spans="1:9" ht="13.5" x14ac:dyDescent="0.25">
      <c r="A2145" s="3">
        <f>TITRES_STAT!B2148</f>
        <v>45128</v>
      </c>
      <c r="B2145" s="6">
        <f>TITRES_STAT!D2148</f>
        <v>46.167999999999999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2.3866471651832011E-7</v>
      </c>
      <c r="G2145" s="2">
        <f t="shared" si="303"/>
        <v>6.9298685310611219E-7</v>
      </c>
      <c r="H2145" s="2">
        <f t="shared" si="301"/>
        <v>0.34440006393855072</v>
      </c>
      <c r="I2145" s="2">
        <f t="shared" si="302"/>
        <v>25.617379318593393</v>
      </c>
    </row>
    <row r="2146" spans="1:9" ht="13.5" x14ac:dyDescent="0.25">
      <c r="A2146" s="3">
        <f>TITRES_STAT!B2149</f>
        <v>45131</v>
      </c>
      <c r="B2146" s="6">
        <f>TITRES_STAT!D2149</f>
        <v>46.167999999999999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2.2161723676701155E-7</v>
      </c>
      <c r="G2146" s="2">
        <f t="shared" si="303"/>
        <v>6.4348779216996133E-7</v>
      </c>
      <c r="H2146" s="2">
        <f t="shared" si="301"/>
        <v>0.34440006393855077</v>
      </c>
      <c r="I2146" s="2">
        <f t="shared" si="302"/>
        <v>25.617379318593393</v>
      </c>
    </row>
    <row r="2147" spans="1:9" ht="13.5" x14ac:dyDescent="0.25">
      <c r="A2147" s="3">
        <f>TITRES_STAT!B2150</f>
        <v>45133</v>
      </c>
      <c r="B2147" s="6">
        <f>TITRES_STAT!D2150</f>
        <v>46.167999999999999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2.0578743414079644E-7</v>
      </c>
      <c r="G2147" s="2">
        <f t="shared" si="303"/>
        <v>5.9752437844353548E-7</v>
      </c>
      <c r="H2147" s="2">
        <f t="shared" si="301"/>
        <v>0.34440006393855077</v>
      </c>
      <c r="I2147" s="2">
        <f t="shared" si="302"/>
        <v>25.617379318593393</v>
      </c>
    </row>
    <row r="2148" spans="1:9" ht="13.5" x14ac:dyDescent="0.25">
      <c r="A2148" s="3">
        <f>TITRES_STAT!B2151</f>
        <v>45134</v>
      </c>
      <c r="B2148" s="6">
        <f>TITRES_STAT!D2151</f>
        <v>46.167999999999999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1.9108833170216814E-7</v>
      </c>
      <c r="G2148" s="2">
        <f t="shared" si="303"/>
        <v>5.5484406569756862E-7</v>
      </c>
      <c r="H2148" s="2">
        <f t="shared" si="301"/>
        <v>0.34440006393855083</v>
      </c>
      <c r="I2148" s="2">
        <f t="shared" si="302"/>
        <v>25.617379318593393</v>
      </c>
    </row>
    <row r="2149" spans="1:9" ht="13.5" x14ac:dyDescent="0.25">
      <c r="A2149" s="3">
        <f>TITRES_STAT!B2152</f>
        <v>45135</v>
      </c>
      <c r="B2149" s="6">
        <f>TITRES_STAT!D2152</f>
        <v>46.167999999999999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1.7743916515201327E-7</v>
      </c>
      <c r="G2149" s="2">
        <f t="shared" si="303"/>
        <v>5.1521234671917084E-7</v>
      </c>
      <c r="H2149" s="2">
        <f t="shared" si="301"/>
        <v>0.34440006393855083</v>
      </c>
      <c r="I2149" s="2">
        <f t="shared" si="302"/>
        <v>25.617379318593393</v>
      </c>
    </row>
    <row r="2150" spans="1:9" ht="13.5" x14ac:dyDescent="0.25">
      <c r="A2150" s="3">
        <f>TITRES_STAT!B2153</f>
        <v>45138</v>
      </c>
      <c r="B2150" s="6">
        <f>TITRES_STAT!D2153</f>
        <v>46.167999999999999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1.6476493906972661E-7</v>
      </c>
      <c r="G2150" s="2">
        <f t="shared" si="303"/>
        <v>4.7841146481065862E-7</v>
      </c>
      <c r="H2150" s="2">
        <f t="shared" si="301"/>
        <v>0.34440006393855088</v>
      </c>
      <c r="I2150" s="2">
        <f t="shared" si="302"/>
        <v>25.617379318593407</v>
      </c>
    </row>
    <row r="2151" spans="1:9" ht="13.5" x14ac:dyDescent="0.25">
      <c r="A2151" s="3">
        <f>TITRES_STAT!B2154</f>
        <v>45139</v>
      </c>
      <c r="B2151" s="6">
        <f>TITRES_STAT!D2154</f>
        <v>46.167999999999999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1.5299601485046044E-7</v>
      </c>
      <c r="G2151" s="2">
        <f t="shared" si="303"/>
        <v>4.4423921732418299E-7</v>
      </c>
      <c r="H2151" s="2">
        <f t="shared" si="301"/>
        <v>0.34440006393855094</v>
      </c>
      <c r="I2151" s="2">
        <f t="shared" si="302"/>
        <v>25.617379318593407</v>
      </c>
    </row>
    <row r="2152" spans="1:9" ht="13.5" x14ac:dyDescent="0.25">
      <c r="A2152" s="3">
        <f>TITRES_STAT!B2155</f>
        <v>45140</v>
      </c>
      <c r="B2152" s="6">
        <f>TITRES_STAT!D2155</f>
        <v>46.167999999999999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1.4206772807542756E-7</v>
      </c>
      <c r="G2152" s="2">
        <f t="shared" si="303"/>
        <v>4.1250784465816995E-7</v>
      </c>
      <c r="H2152" s="2">
        <f t="shared" si="301"/>
        <v>0.34440006393855094</v>
      </c>
      <c r="I2152" s="2">
        <f t="shared" si="302"/>
        <v>25.617379318593407</v>
      </c>
    </row>
    <row r="2153" spans="1:9" ht="13.5" x14ac:dyDescent="0.25">
      <c r="A2153" s="3">
        <f>TITRES_STAT!B2156</f>
        <v>45141</v>
      </c>
      <c r="B2153" s="6">
        <f>TITRES_STAT!D2156</f>
        <v>46.167999999999999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1.3192003321289701E-7</v>
      </c>
      <c r="G2153" s="2">
        <f t="shared" si="303"/>
        <v>3.8304299861115782E-7</v>
      </c>
      <c r="H2153" s="2">
        <f t="shared" si="301"/>
        <v>0.34440006393855088</v>
      </c>
      <c r="I2153" s="2">
        <f t="shared" si="302"/>
        <v>25.617379318593407</v>
      </c>
    </row>
    <row r="2154" spans="1:9" ht="13.5" x14ac:dyDescent="0.25">
      <c r="A2154" s="3">
        <f>TITRES_STAT!B2157</f>
        <v>45142</v>
      </c>
      <c r="B2154" s="6">
        <f>TITRES_STAT!D2157</f>
        <v>46.167999999999999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1.2249717369769009E-7</v>
      </c>
      <c r="G2154" s="2">
        <f t="shared" si="303"/>
        <v>3.5568278442464653E-7</v>
      </c>
      <c r="H2154" s="2">
        <f t="shared" si="301"/>
        <v>0.34440006393855094</v>
      </c>
      <c r="I2154" s="2">
        <f t="shared" si="302"/>
        <v>25.617379318593407</v>
      </c>
    </row>
    <row r="2155" spans="1:9" ht="13.5" x14ac:dyDescent="0.25">
      <c r="A2155" s="3">
        <f>TITRES_STAT!B2158</f>
        <v>45145</v>
      </c>
      <c r="B2155" s="6">
        <f>TITRES_STAT!D2158</f>
        <v>46.167999999999999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1.1374737557642652E-7</v>
      </c>
      <c r="G2155" s="2">
        <f t="shared" si="303"/>
        <v>3.302768712514575E-7</v>
      </c>
      <c r="H2155" s="2">
        <f t="shared" si="301"/>
        <v>0.34440006393855094</v>
      </c>
      <c r="I2155" s="2">
        <f t="shared" si="302"/>
        <v>25.617379318593407</v>
      </c>
    </row>
    <row r="2156" spans="1:9" ht="13.5" x14ac:dyDescent="0.25">
      <c r="A2156" s="3">
        <f>TITRES_STAT!B2159</f>
        <v>45146</v>
      </c>
      <c r="B2156" s="6">
        <f>TITRES_STAT!D2159</f>
        <v>46.167999999999999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1.0562256303525319E-7</v>
      </c>
      <c r="G2156" s="2">
        <f t="shared" si="303"/>
        <v>3.0668566616206769E-7</v>
      </c>
      <c r="H2156" s="2">
        <f t="shared" si="301"/>
        <v>0.34440006393855088</v>
      </c>
      <c r="I2156" s="2">
        <f t="shared" si="302"/>
        <v>25.617379318593407</v>
      </c>
    </row>
    <row r="2157" spans="1:9" ht="13.5" x14ac:dyDescent="0.25">
      <c r="A2157" s="3">
        <f>TITRES_STAT!B2160</f>
        <v>45147</v>
      </c>
      <c r="B2157" s="6">
        <f>TITRES_STAT!D2160</f>
        <v>46.167999999999999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9.8078094247020824E-8</v>
      </c>
      <c r="G2157" s="2">
        <f t="shared" si="304"/>
        <v>2.8477954715049143E-7</v>
      </c>
      <c r="H2157" s="2">
        <f t="shared" si="301"/>
        <v>0.34440006393855094</v>
      </c>
      <c r="I2157" s="2">
        <f t="shared" si="302"/>
        <v>25.617379318593407</v>
      </c>
    </row>
    <row r="2158" spans="1:9" ht="13.5" x14ac:dyDescent="0.25">
      <c r="A2158" s="3">
        <f>TITRES_STAT!B2161</f>
        <v>45148</v>
      </c>
      <c r="B2158" s="6">
        <f>TITRES_STAT!D2161</f>
        <v>46.167999999999999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9.1072516086519336E-8</v>
      </c>
      <c r="G2158" s="2">
        <f t="shared" si="304"/>
        <v>2.644381509254563E-7</v>
      </c>
      <c r="H2158" s="2">
        <f t="shared" si="301"/>
        <v>0.34440006393855094</v>
      </c>
      <c r="I2158" s="2">
        <f t="shared" si="302"/>
        <v>25.617379318593407</v>
      </c>
    </row>
    <row r="2159" spans="1:9" ht="13.5" x14ac:dyDescent="0.25">
      <c r="A2159" s="3">
        <f>TITRES_STAT!B2162</f>
        <v>45149</v>
      </c>
      <c r="B2159" s="6">
        <f>TITRES_STAT!D2162</f>
        <v>46.167999999999999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8.4567336366053673E-8</v>
      </c>
      <c r="G2159" s="2">
        <f t="shared" si="304"/>
        <v>2.4554971157363801E-7</v>
      </c>
      <c r="H2159" s="2">
        <f t="shared" si="301"/>
        <v>0.34440006393855094</v>
      </c>
      <c r="I2159" s="2">
        <f t="shared" si="302"/>
        <v>25.617379318593407</v>
      </c>
    </row>
    <row r="2160" spans="1:9" ht="13.5" x14ac:dyDescent="0.25">
      <c r="A2160" s="3">
        <f>TITRES_STAT!B2163</f>
        <v>45152</v>
      </c>
      <c r="B2160" s="6">
        <f>TITRES_STAT!D2163</f>
        <v>46.167999999999999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7.8526812339906982E-8</v>
      </c>
      <c r="G2160" s="2">
        <f t="shared" si="304"/>
        <v>2.2801044646123529E-7</v>
      </c>
      <c r="H2160" s="2">
        <f t="shared" si="301"/>
        <v>0.34440006393855094</v>
      </c>
      <c r="I2160" s="2">
        <f t="shared" si="302"/>
        <v>25.617379318593407</v>
      </c>
    </row>
    <row r="2161" spans="1:9" ht="13.5" x14ac:dyDescent="0.25">
      <c r="A2161" s="3">
        <f>TITRES_STAT!B2164</f>
        <v>45153</v>
      </c>
      <c r="B2161" s="6">
        <f>TITRES_STAT!D2164</f>
        <v>46.167999999999999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7.2917754315627901E-8</v>
      </c>
      <c r="G2161" s="2">
        <f t="shared" si="304"/>
        <v>2.1172398599971849E-7</v>
      </c>
      <c r="H2161" s="2">
        <f t="shared" si="301"/>
        <v>0.34440006393855088</v>
      </c>
      <c r="I2161" s="2">
        <f t="shared" si="302"/>
        <v>25.617379318593407</v>
      </c>
    </row>
    <row r="2162" spans="1:9" ht="13.5" x14ac:dyDescent="0.25">
      <c r="A2162" s="3">
        <f>TITRES_STAT!B2165</f>
        <v>45154</v>
      </c>
      <c r="B2162" s="6">
        <f>TITRES_STAT!D2165</f>
        <v>46.167999999999999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6.7709343293083049E-8</v>
      </c>
      <c r="G2162" s="2">
        <f t="shared" si="304"/>
        <v>1.9660084414259574E-7</v>
      </c>
      <c r="H2162" s="2">
        <f t="shared" si="301"/>
        <v>0.34440006393855088</v>
      </c>
      <c r="I2162" s="2">
        <f t="shared" si="302"/>
        <v>25.617379318593407</v>
      </c>
    </row>
    <row r="2163" spans="1:9" ht="13.5" x14ac:dyDescent="0.25">
      <c r="A2163" s="3">
        <f>TITRES_STAT!B2166</f>
        <v>45155</v>
      </c>
      <c r="B2163" s="6">
        <f>TITRES_STAT!D2166</f>
        <v>46.167999999999999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6.2872961629291403E-8</v>
      </c>
      <c r="G2163" s="2">
        <f t="shared" si="304"/>
        <v>1.8255792670383889E-7</v>
      </c>
      <c r="H2163" s="2">
        <f t="shared" si="301"/>
        <v>0.34440006393855088</v>
      </c>
      <c r="I2163" s="2">
        <f t="shared" si="302"/>
        <v>25.617379318593407</v>
      </c>
    </row>
    <row r="2164" spans="1:9" ht="13.5" x14ac:dyDescent="0.25">
      <c r="A2164" s="3">
        <f>TITRES_STAT!B2167</f>
        <v>45156</v>
      </c>
      <c r="B2164" s="6">
        <f>TITRES_STAT!D2167</f>
        <v>46.167999999999999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5.8382035798627728E-8</v>
      </c>
      <c r="G2164" s="2">
        <f t="shared" si="304"/>
        <v>1.6951807479642183E-7</v>
      </c>
      <c r="H2164" s="2">
        <f t="shared" si="301"/>
        <v>0.34440006393855088</v>
      </c>
      <c r="I2164" s="2">
        <f t="shared" si="302"/>
        <v>25.617379318593407</v>
      </c>
    </row>
    <row r="2165" spans="1:9" ht="13.5" x14ac:dyDescent="0.25">
      <c r="A2165" s="3">
        <f>TITRES_STAT!B2168</f>
        <v>45159</v>
      </c>
      <c r="B2165" s="6">
        <f>TITRES_STAT!D2168</f>
        <v>46.167999999999999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5.4211890384440032E-8</v>
      </c>
      <c r="G2165" s="2">
        <f t="shared" si="304"/>
        <v>1.574096408823917E-7</v>
      </c>
      <c r="H2165" s="2">
        <f t="shared" si="301"/>
        <v>0.34440006393855088</v>
      </c>
      <c r="I2165" s="2">
        <f t="shared" si="302"/>
        <v>25.617379318593407</v>
      </c>
    </row>
    <row r="2166" spans="1:9" ht="13.5" x14ac:dyDescent="0.25">
      <c r="A2166" s="3">
        <f>TITRES_STAT!B2169</f>
        <v>45160</v>
      </c>
      <c r="B2166" s="6">
        <f>TITRES_STAT!D2169</f>
        <v>46.167999999999999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5.0339612499837174E-8</v>
      </c>
      <c r="G2166" s="2">
        <f t="shared" si="304"/>
        <v>1.46166095105078E-7</v>
      </c>
      <c r="H2166" s="2">
        <f t="shared" si="301"/>
        <v>0.34440006393855088</v>
      </c>
      <c r="I2166" s="2">
        <f t="shared" si="302"/>
        <v>25.617379318593407</v>
      </c>
    </row>
    <row r="2167" spans="1:9" ht="13.5" x14ac:dyDescent="0.25">
      <c r="A2167" s="3">
        <f>TITRES_STAT!B2170</f>
        <v>45161</v>
      </c>
      <c r="B2167" s="6">
        <f>TITRES_STAT!D2170</f>
        <v>46.167999999999999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4.6743925892705954E-8</v>
      </c>
      <c r="G2167" s="2">
        <f t="shared" si="304"/>
        <v>1.3572565974042958E-7</v>
      </c>
      <c r="H2167" s="2">
        <f t="shared" si="301"/>
        <v>0.34440006393855094</v>
      </c>
      <c r="I2167" s="2">
        <f t="shared" si="302"/>
        <v>25.617379318593407</v>
      </c>
    </row>
    <row r="2168" spans="1:9" ht="13.5" x14ac:dyDescent="0.25">
      <c r="A2168" s="3">
        <f>TITRES_STAT!B2171</f>
        <v>45162</v>
      </c>
      <c r="B2168" s="6">
        <f>TITRES_STAT!D2171</f>
        <v>46.167999999999999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4.3405074043226958E-8</v>
      </c>
      <c r="G2168" s="2">
        <f t="shared" si="304"/>
        <v>1.2603096975897031E-7</v>
      </c>
      <c r="H2168" s="2">
        <f t="shared" si="301"/>
        <v>0.34440006393855094</v>
      </c>
      <c r="I2168" s="2">
        <f t="shared" si="302"/>
        <v>25.617379318593407</v>
      </c>
    </row>
    <row r="2169" spans="1:9" ht="13.5" x14ac:dyDescent="0.25">
      <c r="A2169" s="3">
        <f>TITRES_STAT!B2172</f>
        <v>45163</v>
      </c>
      <c r="B2169" s="6">
        <f>TITRES_STAT!D2172</f>
        <v>46.167999999999999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4.0304711611567893E-8</v>
      </c>
      <c r="G2169" s="2">
        <f t="shared" si="304"/>
        <v>1.1702875763332957E-7</v>
      </c>
      <c r="H2169" s="2">
        <f t="shared" si="301"/>
        <v>0.34440006393855099</v>
      </c>
      <c r="I2169" s="2">
        <f t="shared" si="302"/>
        <v>25.617379318593407</v>
      </c>
    </row>
    <row r="2170" spans="1:9" ht="13.5" x14ac:dyDescent="0.25">
      <c r="A2170" s="3">
        <f>TITRES_STAT!B2173</f>
        <v>45166</v>
      </c>
      <c r="B2170" s="6">
        <f>TITRES_STAT!D2173</f>
        <v>46.167999999999999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3.7425803639313046E-8</v>
      </c>
      <c r="G2170" s="2">
        <f t="shared" si="304"/>
        <v>1.0866956065952031E-7</v>
      </c>
      <c r="H2170" s="2">
        <f t="shared" si="301"/>
        <v>0.34440006393855105</v>
      </c>
      <c r="I2170" s="2">
        <f t="shared" si="302"/>
        <v>25.617379318593422</v>
      </c>
    </row>
    <row r="2171" spans="1:9" ht="13.5" x14ac:dyDescent="0.25">
      <c r="A2171" s="3">
        <f>TITRES_STAT!B2174</f>
        <v>45167</v>
      </c>
      <c r="B2171" s="6">
        <f>TITRES_STAT!D2174</f>
        <v>46.167999999999999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3.4752531950790691E-8</v>
      </c>
      <c r="G2171" s="2">
        <f t="shared" si="304"/>
        <v>1.0090744918384029E-7</v>
      </c>
      <c r="H2171" s="2">
        <f t="shared" si="301"/>
        <v>0.3444000639385511</v>
      </c>
      <c r="I2171" s="2">
        <f t="shared" si="302"/>
        <v>25.617379318593422</v>
      </c>
    </row>
    <row r="2172" spans="1:9" ht="13.5" x14ac:dyDescent="0.25">
      <c r="A2172" s="3">
        <f>TITRES_STAT!B2175</f>
        <v>45168</v>
      </c>
      <c r="B2172" s="6">
        <f>TITRES_STAT!D2175</f>
        <v>46.167999999999999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3.2270208240019925E-8</v>
      </c>
      <c r="G2172" s="2">
        <f t="shared" si="304"/>
        <v>9.3699774242137404E-8</v>
      </c>
      <c r="H2172" s="2">
        <f t="shared" si="301"/>
        <v>0.3444000639385511</v>
      </c>
      <c r="I2172" s="2">
        <f t="shared" si="302"/>
        <v>25.617379318593422</v>
      </c>
    </row>
    <row r="2173" spans="1:9" ht="13.5" x14ac:dyDescent="0.25">
      <c r="A2173" s="3">
        <f>TITRES_STAT!B2176</f>
        <v>45169</v>
      </c>
      <c r="B2173" s="6">
        <f>TITRES_STAT!D2176</f>
        <v>46.167999999999999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2.9965193365732789E-8</v>
      </c>
      <c r="G2173" s="2">
        <f t="shared" si="305"/>
        <v>8.7006933224841866E-8</v>
      </c>
      <c r="H2173" s="2">
        <f t="shared" si="301"/>
        <v>0.34440006393855116</v>
      </c>
      <c r="I2173" s="2">
        <f t="shared" si="302"/>
        <v>25.617379318593422</v>
      </c>
    </row>
    <row r="2174" spans="1:9" ht="13.5" x14ac:dyDescent="0.25">
      <c r="A2174" s="3">
        <f>TITRES_STAT!B2177</f>
        <v>45170</v>
      </c>
      <c r="B2174" s="6">
        <f>TITRES_STAT!D2177</f>
        <v>46.167999999999999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2.7824822411037593E-8</v>
      </c>
      <c r="G2174" s="2">
        <f t="shared" si="305"/>
        <v>8.07921522802103E-8</v>
      </c>
      <c r="H2174" s="2">
        <f t="shared" si="301"/>
        <v>0.34440006393855122</v>
      </c>
      <c r="I2174" s="2">
        <f t="shared" si="302"/>
        <v>25.617379318593422</v>
      </c>
    </row>
    <row r="2175" spans="1:9" ht="13.5" x14ac:dyDescent="0.25">
      <c r="A2175" s="3">
        <f>TITRES_STAT!B2178</f>
        <v>45173</v>
      </c>
      <c r="B2175" s="6">
        <f>TITRES_STAT!D2178</f>
        <v>46.167999999999999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2.5837335095963479E-8</v>
      </c>
      <c r="G2175" s="2">
        <f t="shared" si="305"/>
        <v>7.5021284260195292E-8</v>
      </c>
      <c r="H2175" s="2">
        <f t="shared" si="301"/>
        <v>0.34440006393855116</v>
      </c>
      <c r="I2175" s="2">
        <f t="shared" si="302"/>
        <v>25.617379318593422</v>
      </c>
    </row>
    <row r="2176" spans="1:9" ht="13.5" x14ac:dyDescent="0.25">
      <c r="A2176" s="3">
        <f>TITRES_STAT!B2179</f>
        <v>45174</v>
      </c>
      <c r="B2176" s="6">
        <f>TITRES_STAT!D2179</f>
        <v>46.167999999999999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2.3991811160537516E-8</v>
      </c>
      <c r="G2176" s="2">
        <f t="shared" si="305"/>
        <v>6.9662621098752774E-8</v>
      </c>
      <c r="H2176" s="2">
        <f t="shared" si="301"/>
        <v>0.3444000639385511</v>
      </c>
      <c r="I2176" s="2">
        <f t="shared" si="302"/>
        <v>25.617379318593422</v>
      </c>
    </row>
    <row r="2177" spans="1:9" ht="13.5" x14ac:dyDescent="0.25">
      <c r="A2177" s="3">
        <f>TITRES_STAT!B2180</f>
        <v>45175</v>
      </c>
      <c r="B2177" s="6">
        <f>TITRES_STAT!D2180</f>
        <v>46.167999999999999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2.2278110363356264E-8</v>
      </c>
      <c r="G2177" s="2">
        <f t="shared" si="305"/>
        <v>6.468671959169901E-8</v>
      </c>
      <c r="H2177" s="2">
        <f t="shared" si="301"/>
        <v>0.3444000639385511</v>
      </c>
      <c r="I2177" s="2">
        <f t="shared" si="302"/>
        <v>25.617379318593422</v>
      </c>
    </row>
    <row r="2178" spans="1:9" ht="13.5" x14ac:dyDescent="0.25">
      <c r="A2178" s="3">
        <f>TITRES_STAT!B2181</f>
        <v>45176</v>
      </c>
      <c r="B2178" s="6">
        <f>TITRES_STAT!D2181</f>
        <v>46.167999999999999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2.0686816765973674E-8</v>
      </c>
      <c r="G2178" s="2">
        <f t="shared" si="305"/>
        <v>6.0066239620863368E-8</v>
      </c>
      <c r="H2178" s="2">
        <f t="shared" si="301"/>
        <v>0.34440006393855105</v>
      </c>
      <c r="I2178" s="2">
        <f t="shared" si="302"/>
        <v>25.617379318593422</v>
      </c>
    </row>
    <row r="2179" spans="1:9" ht="13.5" x14ac:dyDescent="0.25">
      <c r="A2179" s="3">
        <f>TITRES_STAT!B2182</f>
        <v>45177</v>
      </c>
      <c r="B2179" s="6">
        <f>TITRES_STAT!D2182</f>
        <v>46.167999999999999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1.9209186996975553E-8</v>
      </c>
      <c r="G2179" s="2">
        <f t="shared" si="305"/>
        <v>5.5775793933658841E-8</v>
      </c>
      <c r="H2179" s="2">
        <f t="shared" si="301"/>
        <v>0.34440006393855105</v>
      </c>
      <c r="I2179" s="2">
        <f t="shared" si="302"/>
        <v>25.617379318593422</v>
      </c>
    </row>
    <row r="2180" spans="1:9" ht="13.5" x14ac:dyDescent="0.25">
      <c r="A2180" s="3">
        <f>TITRES_STAT!B2183</f>
        <v>45180</v>
      </c>
      <c r="B2180" s="6">
        <f>TITRES_STAT!D2183</f>
        <v>46.167999999999999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1.7837102211477299E-8</v>
      </c>
      <c r="G2180" s="2">
        <f t="shared" si="305"/>
        <v>5.1791808652683206E-8</v>
      </c>
      <c r="H2180" s="2">
        <f t="shared" si="301"/>
        <v>0.34440006393855105</v>
      </c>
      <c r="I2180" s="2">
        <f t="shared" si="302"/>
        <v>25.617379318593422</v>
      </c>
    </row>
    <row r="2181" spans="1:9" ht="13.5" x14ac:dyDescent="0.25">
      <c r="A2181" s="3">
        <f>TITRES_STAT!B2184</f>
        <v>45181</v>
      </c>
      <c r="B2181" s="6">
        <f>TITRES_STAT!D2184</f>
        <v>46.167999999999999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1.6563023482086064E-8</v>
      </c>
      <c r="G2181" s="2">
        <f t="shared" si="305"/>
        <v>4.8092393748920116E-8</v>
      </c>
      <c r="H2181" s="2">
        <f t="shared" si="301"/>
        <v>0.3444000639385511</v>
      </c>
      <c r="I2181" s="2">
        <f t="shared" si="302"/>
        <v>25.617379318593422</v>
      </c>
    </row>
    <row r="2182" spans="1:9" ht="13.5" x14ac:dyDescent="0.25">
      <c r="A2182" s="3">
        <f>TITRES_STAT!B2185</f>
        <v>45182</v>
      </c>
      <c r="B2182" s="6">
        <f>TITRES_STAT!D2185</f>
        <v>46.167999999999999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1.5379950376222773E-8</v>
      </c>
      <c r="G2182" s="2">
        <f t="shared" si="305"/>
        <v>4.4657222766854395E-8</v>
      </c>
      <c r="H2182" s="2">
        <f t="shared" si="301"/>
        <v>0.3444000639385511</v>
      </c>
      <c r="I2182" s="2">
        <f t="shared" si="302"/>
        <v>25.617379318593422</v>
      </c>
    </row>
    <row r="2183" spans="1:9" ht="13.5" x14ac:dyDescent="0.25">
      <c r="A2183" s="3">
        <f>TITRES_STAT!B2186</f>
        <v>45183</v>
      </c>
      <c r="B2183" s="6">
        <f>TITRES_STAT!D2186</f>
        <v>46.167999999999999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1.428138249220686E-8</v>
      </c>
      <c r="G2183" s="2">
        <f t="shared" si="305"/>
        <v>4.1467421140650504E-8</v>
      </c>
      <c r="H2183" s="2">
        <f t="shared" si="301"/>
        <v>0.3444000639385511</v>
      </c>
      <c r="I2183" s="2">
        <f t="shared" si="302"/>
        <v>25.617379318593422</v>
      </c>
    </row>
    <row r="2184" spans="1:9" ht="13.5" x14ac:dyDescent="0.25">
      <c r="A2184" s="3">
        <f>TITRES_STAT!B2187</f>
        <v>45184</v>
      </c>
      <c r="B2184" s="6">
        <f>TITRES_STAT!D2187</f>
        <v>46.167999999999999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1.3261283742763514E-8</v>
      </c>
      <c r="G2184" s="2">
        <f t="shared" si="305"/>
        <v>3.8505462487746891E-8</v>
      </c>
      <c r="H2184" s="2">
        <f t="shared" si="301"/>
        <v>0.34440006393855122</v>
      </c>
      <c r="I2184" s="2">
        <f t="shared" si="302"/>
        <v>25.617379318593422</v>
      </c>
    </row>
    <row r="2185" spans="1:9" ht="13.5" x14ac:dyDescent="0.25">
      <c r="A2185" s="3">
        <f>TITRES_STAT!B2188</f>
        <v>45187</v>
      </c>
      <c r="B2185" s="6">
        <f>TITRES_STAT!D2188</f>
        <v>46.167999999999999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1.2314049189708978E-8</v>
      </c>
      <c r="G2185" s="2">
        <f t="shared" si="305"/>
        <v>3.5755072310050688E-8</v>
      </c>
      <c r="H2185" s="2">
        <f t="shared" si="301"/>
        <v>0.34440006393855116</v>
      </c>
      <c r="I2185" s="2">
        <f t="shared" si="302"/>
        <v>25.617379318593422</v>
      </c>
    </row>
    <row r="2186" spans="1:9" ht="13.5" x14ac:dyDescent="0.25">
      <c r="A2186" s="3">
        <f>TITRES_STAT!B2189</f>
        <v>45188</v>
      </c>
      <c r="B2186" s="6">
        <f>TITRES_STAT!D2189</f>
        <v>46.167999999999999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1.1434474247586907E-8</v>
      </c>
      <c r="G2186" s="2">
        <f t="shared" si="305"/>
        <v>3.3201138573618492E-8</v>
      </c>
      <c r="H2186" s="2">
        <f t="shared" si="301"/>
        <v>0.34440006393855122</v>
      </c>
      <c r="I2186" s="2">
        <f t="shared" si="302"/>
        <v>25.617379318593422</v>
      </c>
    </row>
    <row r="2187" spans="1:9" ht="13.5" x14ac:dyDescent="0.25">
      <c r="A2187" s="3">
        <f>TITRES_STAT!B2190</f>
        <v>45189</v>
      </c>
      <c r="B2187" s="6">
        <f>TITRES_STAT!D2190</f>
        <v>46.167999999999999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1.0617726087044987E-8</v>
      </c>
      <c r="G2187" s="2">
        <f t="shared" si="305"/>
        <v>3.0829628675502885E-8</v>
      </c>
      <c r="H2187" s="2">
        <f t="shared" si="301"/>
        <v>0.34440006393855127</v>
      </c>
      <c r="I2187" s="2">
        <f t="shared" si="302"/>
        <v>25.617379318593422</v>
      </c>
    </row>
    <row r="2188" spans="1:9" ht="13.5" x14ac:dyDescent="0.25">
      <c r="A2188" s="3">
        <f>TITRES_STAT!B2191</f>
        <v>45190</v>
      </c>
      <c r="B2188" s="6">
        <f>TITRES_STAT!D2191</f>
        <v>46.167999999999999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9.859317080827488E-9</v>
      </c>
      <c r="G2188" s="2">
        <f t="shared" si="305"/>
        <v>2.8627512341538392E-8</v>
      </c>
      <c r="H2188" s="2">
        <f t="shared" si="301"/>
        <v>0.34440006393855127</v>
      </c>
      <c r="I2188" s="2">
        <f t="shared" si="302"/>
        <v>25.617379318593422</v>
      </c>
    </row>
    <row r="2189" spans="1:9" ht="13.5" x14ac:dyDescent="0.25">
      <c r="A2189" s="3">
        <f>TITRES_STAT!B2192</f>
        <v>45191</v>
      </c>
      <c r="B2189" s="6">
        <f>TITRES_STAT!D2192</f>
        <v>46.167999999999999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9.1550801464826674E-9</v>
      </c>
      <c r="G2189" s="2">
        <f t="shared" si="309"/>
        <v>2.6582690031428507E-8</v>
      </c>
      <c r="H2189" s="2">
        <f t="shared" si="301"/>
        <v>0.34440006393855127</v>
      </c>
      <c r="I2189" s="2">
        <f t="shared" si="302"/>
        <v>25.617379318593422</v>
      </c>
    </row>
    <row r="2190" spans="1:9" ht="13.5" x14ac:dyDescent="0.25">
      <c r="A2190" s="3">
        <f>TITRES_STAT!B2193</f>
        <v>45194</v>
      </c>
      <c r="B2190" s="6">
        <f>TITRES_STAT!D2193</f>
        <v>46.167999999999999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8.5011458503053344E-9</v>
      </c>
      <c r="G2190" s="2">
        <f t="shared" si="309"/>
        <v>2.4683926457755042E-8</v>
      </c>
      <c r="H2190" s="2">
        <f t="shared" si="301"/>
        <v>0.34440006393855127</v>
      </c>
      <c r="I2190" s="2">
        <f t="shared" si="302"/>
        <v>25.617379318593422</v>
      </c>
    </row>
    <row r="2191" spans="1:9" ht="13.5" x14ac:dyDescent="0.25">
      <c r="A2191" s="3">
        <f>TITRES_STAT!B2194</f>
        <v>45195</v>
      </c>
      <c r="B2191" s="6">
        <f>TITRES_STAT!D2194</f>
        <v>46.167999999999999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7.893921146712096E-9</v>
      </c>
      <c r="G2191" s="2">
        <f t="shared" si="309"/>
        <v>2.2920788853629682E-8</v>
      </c>
      <c r="H2191" s="2">
        <f t="shared" si="301"/>
        <v>0.34440006393855127</v>
      </c>
      <c r="I2191" s="2">
        <f t="shared" si="302"/>
        <v>25.617379318593422</v>
      </c>
    </row>
    <row r="2192" spans="1:9" ht="13.5" x14ac:dyDescent="0.25">
      <c r="A2192" s="3">
        <f>TITRES_STAT!B2195</f>
        <v>45197</v>
      </c>
      <c r="B2192" s="6">
        <f>TITRES_STAT!D2195</f>
        <v>46.167999999999999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7.3300696362326598E-9</v>
      </c>
      <c r="G2192" s="2">
        <f t="shared" si="309"/>
        <v>2.1283589649798988E-8</v>
      </c>
      <c r="H2192" s="2">
        <f t="shared" si="301"/>
        <v>0.34440006393855127</v>
      </c>
      <c r="I2192" s="2">
        <f t="shared" si="302"/>
        <v>25.617379318593422</v>
      </c>
    </row>
    <row r="2193" spans="1:9" ht="13.5" x14ac:dyDescent="0.25">
      <c r="A2193" s="3">
        <f>TITRES_STAT!B2196</f>
        <v>45198</v>
      </c>
      <c r="B2193" s="6">
        <f>TITRES_STAT!D2196</f>
        <v>46.167999999999999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6.8064932336446126E-9</v>
      </c>
      <c r="G2193" s="2">
        <f t="shared" si="309"/>
        <v>1.9763333246241918E-8</v>
      </c>
      <c r="H2193" s="2">
        <f t="shared" ref="H2193:H2256" si="310">F2193/G2193</f>
        <v>0.34440006393855127</v>
      </c>
      <c r="I2193" s="2">
        <f t="shared" ref="I2193:I2256" si="311">IF(G2193=0,100,100-(100/(1+H2193)))</f>
        <v>25.617379318593422</v>
      </c>
    </row>
    <row r="2194" spans="1:9" ht="13.5" x14ac:dyDescent="0.25">
      <c r="A2194" s="3">
        <f>TITRES_STAT!B2197</f>
        <v>45201</v>
      </c>
      <c r="B2194" s="6">
        <f>TITRES_STAT!D2197</f>
        <v>46.167999999999999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6.32031514552714E-9</v>
      </c>
      <c r="G2194" s="2">
        <f t="shared" si="309"/>
        <v>1.8351666585796066E-8</v>
      </c>
      <c r="H2194" s="2">
        <f t="shared" si="310"/>
        <v>0.34440006393855127</v>
      </c>
      <c r="I2194" s="2">
        <f t="shared" si="311"/>
        <v>25.617379318593422</v>
      </c>
    </row>
    <row r="2195" spans="1:9" ht="13.5" x14ac:dyDescent="0.25">
      <c r="A2195" s="3">
        <f>TITRES_STAT!B2198</f>
        <v>45202</v>
      </c>
      <c r="B2195" s="6">
        <f>TITRES_STAT!D2198</f>
        <v>46.167999999999999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5.868864063703773E-9</v>
      </c>
      <c r="G2195" s="2">
        <f t="shared" si="309"/>
        <v>1.7040833258239203E-8</v>
      </c>
      <c r="H2195" s="2">
        <f t="shared" si="310"/>
        <v>0.34440006393855133</v>
      </c>
      <c r="I2195" s="2">
        <f t="shared" si="311"/>
        <v>25.617379318593436</v>
      </c>
    </row>
    <row r="2196" spans="1:9" ht="13.5" x14ac:dyDescent="0.25">
      <c r="A2196" s="3">
        <f>TITRES_STAT!B2199</f>
        <v>45203</v>
      </c>
      <c r="B2196" s="6">
        <f>TITRES_STAT!D2199</f>
        <v>46.167999999999999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5.4496594877249323E-9</v>
      </c>
      <c r="G2196" s="2">
        <f t="shared" si="309"/>
        <v>1.582363088265069E-8</v>
      </c>
      <c r="H2196" s="2">
        <f t="shared" si="310"/>
        <v>0.34440006393855127</v>
      </c>
      <c r="I2196" s="2">
        <f t="shared" si="311"/>
        <v>25.617379318593422</v>
      </c>
    </row>
    <row r="2197" spans="1:9" ht="13.5" x14ac:dyDescent="0.25">
      <c r="A2197" s="3">
        <f>TITRES_STAT!B2200</f>
        <v>45204</v>
      </c>
      <c r="B2197" s="6">
        <f>TITRES_STAT!D2200</f>
        <v>46.167999999999999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5.0603980957445799E-9</v>
      </c>
      <c r="G2197" s="2">
        <f t="shared" si="309"/>
        <v>1.4693371533889928E-8</v>
      </c>
      <c r="H2197" s="2">
        <f t="shared" si="310"/>
        <v>0.34440006393855127</v>
      </c>
      <c r="I2197" s="2">
        <f t="shared" si="311"/>
        <v>25.617379318593422</v>
      </c>
    </row>
    <row r="2198" spans="1:9" ht="13.5" x14ac:dyDescent="0.25">
      <c r="A2198" s="3">
        <f>TITRES_STAT!B2201</f>
        <v>45205</v>
      </c>
      <c r="B2198" s="6">
        <f>TITRES_STAT!D2201</f>
        <v>46.167999999999999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4.6989410889056814E-9</v>
      </c>
      <c r="G2198" s="2">
        <f t="shared" si="309"/>
        <v>1.3643844995754932E-8</v>
      </c>
      <c r="H2198" s="2">
        <f t="shared" si="310"/>
        <v>0.34440006393855127</v>
      </c>
      <c r="I2198" s="2">
        <f t="shared" si="311"/>
        <v>25.617379318593422</v>
      </c>
    </row>
    <row r="2199" spans="1:9" ht="13.5" x14ac:dyDescent="0.25">
      <c r="A2199" s="3">
        <f>TITRES_STAT!B2202</f>
        <v>45208</v>
      </c>
      <c r="B2199" s="6">
        <f>TITRES_STAT!D2202</f>
        <v>46.167999999999999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4.3633024396981326E-9</v>
      </c>
      <c r="G2199" s="2">
        <f t="shared" si="309"/>
        <v>1.2669284638915293E-8</v>
      </c>
      <c r="H2199" s="2">
        <f t="shared" si="310"/>
        <v>0.34440006393855127</v>
      </c>
      <c r="I2199" s="2">
        <f t="shared" si="311"/>
        <v>25.617379318593422</v>
      </c>
    </row>
    <row r="2200" spans="1:9" ht="13.5" x14ac:dyDescent="0.25">
      <c r="A2200" s="3">
        <f>TITRES_STAT!B2203</f>
        <v>45209</v>
      </c>
      <c r="B2200" s="6">
        <f>TITRES_STAT!D2203</f>
        <v>46.167999999999999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4.0516379797196945E-9</v>
      </c>
      <c r="G2200" s="2">
        <f t="shared" si="309"/>
        <v>1.176433573613563E-8</v>
      </c>
      <c r="H2200" s="2">
        <f t="shared" si="310"/>
        <v>0.34440006393855127</v>
      </c>
      <c r="I2200" s="2">
        <f t="shared" si="311"/>
        <v>25.617379318593422</v>
      </c>
    </row>
    <row r="2201" spans="1:9" ht="13.5" x14ac:dyDescent="0.25">
      <c r="A2201" s="3">
        <f>TITRES_STAT!B2204</f>
        <v>45210</v>
      </c>
      <c r="B2201" s="6">
        <f>TITRES_STAT!D2204</f>
        <v>46.167999999999999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3.7622352668825732E-9</v>
      </c>
      <c r="G2201" s="2">
        <f t="shared" si="309"/>
        <v>1.092402604069737E-8</v>
      </c>
      <c r="H2201" s="2">
        <f t="shared" si="310"/>
        <v>0.34440006393855127</v>
      </c>
      <c r="I2201" s="2">
        <f t="shared" si="311"/>
        <v>25.617379318593422</v>
      </c>
    </row>
    <row r="2202" spans="1:9" ht="13.5" x14ac:dyDescent="0.25">
      <c r="A2202" s="3">
        <f>TITRES_STAT!B2205</f>
        <v>45211</v>
      </c>
      <c r="B2202" s="6">
        <f>TITRES_STAT!D2205</f>
        <v>46.167999999999999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3.4935041763909609E-9</v>
      </c>
      <c r="G2202" s="2">
        <f t="shared" si="309"/>
        <v>1.0143738466361843E-8</v>
      </c>
      <c r="H2202" s="2">
        <f t="shared" si="310"/>
        <v>0.34440006393855133</v>
      </c>
      <c r="I2202" s="2">
        <f t="shared" si="311"/>
        <v>25.617379318593436</v>
      </c>
    </row>
    <row r="2203" spans="1:9" ht="13.5" x14ac:dyDescent="0.25">
      <c r="A2203" s="3">
        <f>TITRES_STAT!B2206</f>
        <v>45212</v>
      </c>
      <c r="B2203" s="6">
        <f>TITRES_STAT!D2206</f>
        <v>46.167999999999999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3.2439681637916065E-9</v>
      </c>
      <c r="G2203" s="2">
        <f t="shared" si="309"/>
        <v>9.4191857187645685E-9</v>
      </c>
      <c r="H2203" s="2">
        <f t="shared" si="310"/>
        <v>0.34440006393855127</v>
      </c>
      <c r="I2203" s="2">
        <f t="shared" si="311"/>
        <v>25.617379318593422</v>
      </c>
    </row>
    <row r="2204" spans="1:9" ht="13.5" x14ac:dyDescent="0.25">
      <c r="A2204" s="3">
        <f>TITRES_STAT!B2207</f>
        <v>45215</v>
      </c>
      <c r="B2204" s="6">
        <f>TITRES_STAT!D2207</f>
        <v>46.167999999999999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3.0122561520922062E-9</v>
      </c>
      <c r="G2204" s="2">
        <f t="shared" si="309"/>
        <v>8.7463867388528142E-9</v>
      </c>
      <c r="H2204" s="2">
        <f t="shared" si="310"/>
        <v>0.34440006393855127</v>
      </c>
      <c r="I2204" s="2">
        <f t="shared" si="311"/>
        <v>25.617379318593422</v>
      </c>
    </row>
    <row r="2205" spans="1:9" ht="13.5" x14ac:dyDescent="0.25">
      <c r="A2205" s="3">
        <f>TITRES_STAT!B2208</f>
        <v>45216</v>
      </c>
      <c r="B2205" s="6">
        <f>TITRES_STAT!D2208</f>
        <v>46.167999999999999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2.7970949983713342E-9</v>
      </c>
      <c r="G2205" s="2">
        <f t="shared" si="312"/>
        <v>8.1216448289347571E-9</v>
      </c>
      <c r="H2205" s="2">
        <f t="shared" si="310"/>
        <v>0.34440006393855122</v>
      </c>
      <c r="I2205" s="2">
        <f t="shared" si="311"/>
        <v>25.617379318593422</v>
      </c>
    </row>
    <row r="2206" spans="1:9" ht="13.5" x14ac:dyDescent="0.25">
      <c r="A2206" s="3">
        <f>TITRES_STAT!B2209</f>
        <v>45217</v>
      </c>
      <c r="B2206" s="6">
        <f>TITRES_STAT!D2209</f>
        <v>46.167999999999999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2.5973024984876674E-9</v>
      </c>
      <c r="G2206" s="2">
        <f t="shared" si="312"/>
        <v>7.5415273411537034E-9</v>
      </c>
      <c r="H2206" s="2">
        <f t="shared" si="310"/>
        <v>0.34440006393855122</v>
      </c>
      <c r="I2206" s="2">
        <f t="shared" si="311"/>
        <v>25.617379318593422</v>
      </c>
    </row>
    <row r="2207" spans="1:9" ht="13.5" x14ac:dyDescent="0.25">
      <c r="A2207" s="3">
        <f>TITRES_STAT!B2210</f>
        <v>45218</v>
      </c>
      <c r="B2207" s="6">
        <f>TITRES_STAT!D2210</f>
        <v>46.167999999999999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2.4117808914528341E-9</v>
      </c>
      <c r="G2207" s="2">
        <f t="shared" si="312"/>
        <v>7.0028468167855815E-9</v>
      </c>
      <c r="H2207" s="2">
        <f t="shared" si="310"/>
        <v>0.34440006393855122</v>
      </c>
      <c r="I2207" s="2">
        <f t="shared" si="311"/>
        <v>25.617379318593422</v>
      </c>
    </row>
    <row r="2208" spans="1:9" ht="13.5" x14ac:dyDescent="0.25">
      <c r="A2208" s="3">
        <f>TITRES_STAT!B2211</f>
        <v>45219</v>
      </c>
      <c r="B2208" s="6">
        <f>TITRES_STAT!D2211</f>
        <v>46.167999999999999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2.2395108277776321E-9</v>
      </c>
      <c r="G2208" s="2">
        <f t="shared" si="312"/>
        <v>6.5026434727294683E-9</v>
      </c>
      <c r="H2208" s="2">
        <f t="shared" si="310"/>
        <v>0.34440006393855127</v>
      </c>
      <c r="I2208" s="2">
        <f t="shared" si="311"/>
        <v>25.617379318593422</v>
      </c>
    </row>
    <row r="2209" spans="1:9" ht="13.5" x14ac:dyDescent="0.25">
      <c r="A2209" s="3">
        <f>TITRES_STAT!B2212</f>
        <v>45222</v>
      </c>
      <c r="B2209" s="6">
        <f>TITRES_STAT!D2212</f>
        <v>46.167999999999999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2.0795457686506582E-9</v>
      </c>
      <c r="G2209" s="2">
        <f t="shared" si="312"/>
        <v>6.0381689389630781E-9</v>
      </c>
      <c r="H2209" s="2">
        <f t="shared" si="310"/>
        <v>0.34440006393855122</v>
      </c>
      <c r="I2209" s="2">
        <f t="shared" si="311"/>
        <v>25.617379318593422</v>
      </c>
    </row>
    <row r="2210" spans="1:9" ht="13.5" x14ac:dyDescent="0.25">
      <c r="A2210" s="3">
        <f>TITRES_STAT!B2213</f>
        <v>45223</v>
      </c>
      <c r="B2210" s="6">
        <f>TITRES_STAT!D2213</f>
        <v>46.167999999999999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1.9310067851756113E-9</v>
      </c>
      <c r="G2210" s="2">
        <f t="shared" si="312"/>
        <v>5.6068711576085723E-9</v>
      </c>
      <c r="H2210" s="2">
        <f t="shared" si="310"/>
        <v>0.34440006393855127</v>
      </c>
      <c r="I2210" s="2">
        <f t="shared" si="311"/>
        <v>25.617379318593422</v>
      </c>
    </row>
    <row r="2211" spans="1:9" ht="13.5" x14ac:dyDescent="0.25">
      <c r="A2211" s="3">
        <f>TITRES_STAT!B2214</f>
        <v>45224</v>
      </c>
      <c r="B2211" s="6">
        <f>TITRES_STAT!D2214</f>
        <v>46.167999999999999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1.7930777290916391E-9</v>
      </c>
      <c r="G2211" s="2">
        <f t="shared" si="312"/>
        <v>5.2063803606365311E-9</v>
      </c>
      <c r="H2211" s="2">
        <f t="shared" si="310"/>
        <v>0.34440006393855127</v>
      </c>
      <c r="I2211" s="2">
        <f t="shared" si="311"/>
        <v>25.617379318593422</v>
      </c>
    </row>
    <row r="2212" spans="1:9" ht="13.5" x14ac:dyDescent="0.25">
      <c r="A2212" s="3">
        <f>TITRES_STAT!B2215</f>
        <v>45225</v>
      </c>
      <c r="B2212" s="6">
        <f>TITRES_STAT!D2215</f>
        <v>46.167999999999999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1.6650007484422363E-9</v>
      </c>
      <c r="G2212" s="2">
        <f t="shared" si="312"/>
        <v>4.8344960491624935E-9</v>
      </c>
      <c r="H2212" s="2">
        <f t="shared" si="310"/>
        <v>0.34440006393855127</v>
      </c>
      <c r="I2212" s="2">
        <f t="shared" si="311"/>
        <v>25.617379318593422</v>
      </c>
    </row>
    <row r="2213" spans="1:9" ht="13.5" x14ac:dyDescent="0.25">
      <c r="A2213" s="3">
        <f>TITRES_STAT!B2216</f>
        <v>45226</v>
      </c>
      <c r="B2213" s="6">
        <f>TITRES_STAT!D2216</f>
        <v>46.167999999999999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1.5460721235535052E-9</v>
      </c>
      <c r="G2213" s="2">
        <f t="shared" si="312"/>
        <v>4.4891749027937438E-9</v>
      </c>
      <c r="H2213" s="2">
        <f t="shared" si="310"/>
        <v>0.34440006393855133</v>
      </c>
      <c r="I2213" s="2">
        <f t="shared" si="311"/>
        <v>25.617379318593436</v>
      </c>
    </row>
    <row r="2214" spans="1:9" ht="13.5" x14ac:dyDescent="0.25">
      <c r="A2214" s="3">
        <f>TITRES_STAT!B2217</f>
        <v>45229</v>
      </c>
      <c r="B2214" s="6">
        <f>TITRES_STAT!D2217</f>
        <v>46.167999999999999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1.4356384004425405E-9</v>
      </c>
      <c r="G2214" s="2">
        <f t="shared" si="312"/>
        <v>4.1685195525941905E-9</v>
      </c>
      <c r="H2214" s="2">
        <f t="shared" si="310"/>
        <v>0.34440006393855133</v>
      </c>
      <c r="I2214" s="2">
        <f t="shared" si="311"/>
        <v>25.617379318593436</v>
      </c>
    </row>
    <row r="2215" spans="1:9" ht="13.5" x14ac:dyDescent="0.25">
      <c r="A2215" s="3">
        <f>TITRES_STAT!B2218</f>
        <v>45230</v>
      </c>
      <c r="B2215" s="6">
        <f>TITRES_STAT!D2218</f>
        <v>46.167999999999999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1.3330928004109306E-9</v>
      </c>
      <c r="G2215" s="2">
        <f t="shared" si="312"/>
        <v>3.8707681559803199E-9</v>
      </c>
      <c r="H2215" s="2">
        <f t="shared" si="310"/>
        <v>0.34440006393855133</v>
      </c>
      <c r="I2215" s="2">
        <f t="shared" si="311"/>
        <v>25.617379318593436</v>
      </c>
    </row>
    <row r="2216" spans="1:9" ht="13.5" x14ac:dyDescent="0.25">
      <c r="A2216" s="3">
        <f>TITRES_STAT!B2219</f>
        <v>45231</v>
      </c>
      <c r="B2216" s="6">
        <f>TITRES_STAT!D2219</f>
        <v>46.167999999999999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1.2378718860958642E-9</v>
      </c>
      <c r="G2216" s="2">
        <f t="shared" si="312"/>
        <v>3.5942847162674398E-9</v>
      </c>
      <c r="H2216" s="2">
        <f t="shared" si="310"/>
        <v>0.34440006393855138</v>
      </c>
      <c r="I2216" s="2">
        <f t="shared" si="311"/>
        <v>25.617379318593436</v>
      </c>
    </row>
    <row r="2217" spans="1:9" ht="13.5" x14ac:dyDescent="0.25">
      <c r="A2217" s="3">
        <f>TITRES_STAT!B2220</f>
        <v>45232</v>
      </c>
      <c r="B2217" s="6">
        <f>TITRES_STAT!D2220</f>
        <v>46.167999999999999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1.1494524656604453E-9</v>
      </c>
      <c r="G2217" s="2">
        <f t="shared" si="312"/>
        <v>3.3375500936769085E-9</v>
      </c>
      <c r="H2217" s="2">
        <f t="shared" si="310"/>
        <v>0.34440006393855133</v>
      </c>
      <c r="I2217" s="2">
        <f t="shared" si="311"/>
        <v>25.617379318593436</v>
      </c>
    </row>
    <row r="2218" spans="1:9" ht="13.5" x14ac:dyDescent="0.25">
      <c r="A2218" s="3">
        <f>TITRES_STAT!B2221</f>
        <v>45233</v>
      </c>
      <c r="B2218" s="6">
        <f>TITRES_STAT!D2221</f>
        <v>46.167999999999999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1.0673487181132706E-9</v>
      </c>
      <c r="G2218" s="2">
        <f t="shared" si="312"/>
        <v>3.0991536584142722E-9</v>
      </c>
      <c r="H2218" s="2">
        <f t="shared" si="310"/>
        <v>0.34440006393855133</v>
      </c>
      <c r="I2218" s="2">
        <f t="shared" si="311"/>
        <v>25.617379318593436</v>
      </c>
    </row>
    <row r="2219" spans="1:9" ht="13.5" x14ac:dyDescent="0.25">
      <c r="A2219" s="3">
        <f>TITRES_STAT!B2222</f>
        <v>45236</v>
      </c>
      <c r="B2219" s="6">
        <f>TITRES_STAT!D2222</f>
        <v>46.167999999999999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9.9110952396232276E-10</v>
      </c>
      <c r="G2219" s="2">
        <f t="shared" si="312"/>
        <v>2.87778553995611E-9</v>
      </c>
      <c r="H2219" s="2">
        <f t="shared" si="310"/>
        <v>0.34440006393855133</v>
      </c>
      <c r="I2219" s="2">
        <f t="shared" si="311"/>
        <v>25.617379318593436</v>
      </c>
    </row>
    <row r="2220" spans="1:9" ht="13.5" x14ac:dyDescent="0.25">
      <c r="A2220" s="3">
        <f>TITRES_STAT!B2223</f>
        <v>45237</v>
      </c>
      <c r="B2220" s="6">
        <f>TITRES_STAT!D2223</f>
        <v>46.167999999999999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9.2031598653644258E-10</v>
      </c>
      <c r="G2220" s="2">
        <f t="shared" si="312"/>
        <v>2.6722294299592449E-9</v>
      </c>
      <c r="H2220" s="2">
        <f t="shared" si="310"/>
        <v>0.34440006393855133</v>
      </c>
      <c r="I2220" s="2">
        <f t="shared" si="311"/>
        <v>25.617379318593436</v>
      </c>
    </row>
    <row r="2221" spans="1:9" ht="13.5" x14ac:dyDescent="0.25">
      <c r="A2221" s="3">
        <f>TITRES_STAT!B2224</f>
        <v>45238</v>
      </c>
      <c r="B2221" s="6">
        <f>TITRES_STAT!D2224</f>
        <v>46.167999999999999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8.5457913035526819E-10</v>
      </c>
      <c r="G2221" s="2">
        <f t="shared" si="313"/>
        <v>2.4813558992478705E-9</v>
      </c>
      <c r="H2221" s="2">
        <f t="shared" si="310"/>
        <v>0.34440006393855138</v>
      </c>
      <c r="I2221" s="2">
        <f t="shared" si="311"/>
        <v>25.617379318593436</v>
      </c>
    </row>
    <row r="2222" spans="1:9" ht="13.5" x14ac:dyDescent="0.25">
      <c r="A2222" s="3">
        <f>TITRES_STAT!B2225</f>
        <v>45239</v>
      </c>
      <c r="B2222" s="6">
        <f>TITRES_STAT!D2225</f>
        <v>46.167999999999999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7.9353776390132052E-10</v>
      </c>
      <c r="G2222" s="2">
        <f t="shared" si="313"/>
        <v>2.304116192158737E-9</v>
      </c>
      <c r="H2222" s="2">
        <f t="shared" si="310"/>
        <v>0.34440006393855138</v>
      </c>
      <c r="I2222" s="2">
        <f t="shared" si="311"/>
        <v>25.617379318593436</v>
      </c>
    </row>
    <row r="2223" spans="1:9" ht="13.5" x14ac:dyDescent="0.25">
      <c r="A2223" s="3">
        <f>TITRES_STAT!B2226</f>
        <v>45240</v>
      </c>
      <c r="B2223" s="6">
        <f>TITRES_STAT!D2226</f>
        <v>46.167999999999999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7.3685649505122624E-10</v>
      </c>
      <c r="G2223" s="2">
        <f t="shared" si="313"/>
        <v>2.1395364641473986E-9</v>
      </c>
      <c r="H2223" s="2">
        <f t="shared" si="310"/>
        <v>0.34440006393855138</v>
      </c>
      <c r="I2223" s="2">
        <f t="shared" si="311"/>
        <v>25.617379318593436</v>
      </c>
    </row>
    <row r="2224" spans="1:9" ht="13.5" x14ac:dyDescent="0.25">
      <c r="A2224" s="3">
        <f>TITRES_STAT!B2227</f>
        <v>45243</v>
      </c>
      <c r="B2224" s="6">
        <f>TITRES_STAT!D2227</f>
        <v>46.167999999999999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6.8422388826185293E-10</v>
      </c>
      <c r="G2224" s="2">
        <f t="shared" si="313"/>
        <v>1.9867124309940129E-9</v>
      </c>
      <c r="H2224" s="2">
        <f t="shared" si="310"/>
        <v>0.34440006393855138</v>
      </c>
      <c r="I2224" s="2">
        <f t="shared" si="311"/>
        <v>25.617379318593436</v>
      </c>
    </row>
    <row r="2225" spans="1:9" ht="13.5" x14ac:dyDescent="0.25">
      <c r="A2225" s="3">
        <f>TITRES_STAT!B2228</f>
        <v>45244</v>
      </c>
      <c r="B2225" s="6">
        <f>TITRES_STAT!D2228</f>
        <v>46.167999999999999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6.3535075338600626E-10</v>
      </c>
      <c r="G2225" s="2">
        <f t="shared" si="313"/>
        <v>1.8448044002087262E-9</v>
      </c>
      <c r="H2225" s="2">
        <f t="shared" si="310"/>
        <v>0.34440006393855138</v>
      </c>
      <c r="I2225" s="2">
        <f t="shared" si="311"/>
        <v>25.617379318593436</v>
      </c>
    </row>
    <row r="2226" spans="1:9" ht="13.5" x14ac:dyDescent="0.25">
      <c r="A2226" s="3">
        <f>TITRES_STAT!B2229</f>
        <v>45245</v>
      </c>
      <c r="B2226" s="6">
        <f>TITRES_STAT!D2229</f>
        <v>46.167999999999999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5.899685567155772E-10</v>
      </c>
      <c r="G2226" s="2">
        <f t="shared" si="313"/>
        <v>1.7130326573366744E-9</v>
      </c>
      <c r="H2226" s="2">
        <f t="shared" si="310"/>
        <v>0.34440006393855138</v>
      </c>
      <c r="I2226" s="2">
        <f t="shared" si="311"/>
        <v>25.617379318593436</v>
      </c>
    </row>
    <row r="2227" spans="1:9" ht="13.5" x14ac:dyDescent="0.25">
      <c r="A2227" s="3">
        <f>TITRES_STAT!B2230</f>
        <v>45246</v>
      </c>
      <c r="B2227" s="6">
        <f>TITRES_STAT!D2230</f>
        <v>46.167999999999999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5.4782794552160749E-10</v>
      </c>
      <c r="G2227" s="2">
        <f t="shared" si="313"/>
        <v>1.5906731818126263E-9</v>
      </c>
      <c r="H2227" s="2">
        <f t="shared" si="310"/>
        <v>0.34440006393855138</v>
      </c>
      <c r="I2227" s="2">
        <f t="shared" si="311"/>
        <v>25.617379318593436</v>
      </c>
    </row>
    <row r="2228" spans="1:9" ht="13.5" x14ac:dyDescent="0.25">
      <c r="A2228" s="3">
        <f>TITRES_STAT!B2231</f>
        <v>45247</v>
      </c>
      <c r="B2228" s="6">
        <f>TITRES_STAT!D2231</f>
        <v>46.167999999999999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5.0869737798434978E-10</v>
      </c>
      <c r="G2228" s="2">
        <f t="shared" si="313"/>
        <v>1.4770536688260103E-9</v>
      </c>
      <c r="H2228" s="2">
        <f t="shared" si="310"/>
        <v>0.34440006393855133</v>
      </c>
      <c r="I2228" s="2">
        <f t="shared" si="311"/>
        <v>25.617379318593436</v>
      </c>
    </row>
    <row r="2229" spans="1:9" ht="13.5" x14ac:dyDescent="0.25">
      <c r="A2229" s="3">
        <f>TITRES_STAT!B2232</f>
        <v>45250</v>
      </c>
      <c r="B2229" s="6">
        <f>TITRES_STAT!D2232</f>
        <v>46.167999999999999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4.723618509854676E-10</v>
      </c>
      <c r="G2229" s="2">
        <f t="shared" si="313"/>
        <v>1.3715498353384379E-9</v>
      </c>
      <c r="H2229" s="2">
        <f t="shared" si="310"/>
        <v>0.34440006393855133</v>
      </c>
      <c r="I2229" s="2">
        <f t="shared" si="311"/>
        <v>25.617379318593436</v>
      </c>
    </row>
    <row r="2230" spans="1:9" ht="13.5" x14ac:dyDescent="0.25">
      <c r="A2230" s="3">
        <f>TITRES_STAT!B2233</f>
        <v>45251</v>
      </c>
      <c r="B2230" s="6">
        <f>TITRES_STAT!D2233</f>
        <v>46.167999999999999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4.3862171877221994E-10</v>
      </c>
      <c r="G2230" s="2">
        <f t="shared" si="313"/>
        <v>1.2735819899571209E-9</v>
      </c>
      <c r="H2230" s="2">
        <f t="shared" si="310"/>
        <v>0.34440006393855138</v>
      </c>
      <c r="I2230" s="2">
        <f t="shared" si="311"/>
        <v>25.617379318593436</v>
      </c>
    </row>
    <row r="2231" spans="1:9" ht="13.5" x14ac:dyDescent="0.25">
      <c r="A2231" s="3">
        <f>TITRES_STAT!B2234</f>
        <v>45252</v>
      </c>
      <c r="B2231" s="6">
        <f>TITRES_STAT!D2234</f>
        <v>46.167999999999999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4.0729159600277567E-10</v>
      </c>
      <c r="G2231" s="2">
        <f t="shared" si="313"/>
        <v>1.1826118478173265E-9</v>
      </c>
      <c r="H2231" s="2">
        <f t="shared" si="310"/>
        <v>0.34440006393855144</v>
      </c>
      <c r="I2231" s="2">
        <f t="shared" si="311"/>
        <v>25.617379318593436</v>
      </c>
    </row>
    <row r="2232" spans="1:9" ht="13.5" x14ac:dyDescent="0.25">
      <c r="A2232" s="3">
        <f>TITRES_STAT!B2235</f>
        <v>45253</v>
      </c>
      <c r="B2232" s="6">
        <f>TITRES_STAT!D2235</f>
        <v>46.167999999999999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3.7819933914543454E-10</v>
      </c>
      <c r="G2232" s="2">
        <f t="shared" si="313"/>
        <v>1.0981395729732319E-9</v>
      </c>
      <c r="H2232" s="2">
        <f t="shared" si="310"/>
        <v>0.34440006393855133</v>
      </c>
      <c r="I2232" s="2">
        <f t="shared" si="311"/>
        <v>25.617379318593436</v>
      </c>
    </row>
    <row r="2233" spans="1:9" ht="13.5" x14ac:dyDescent="0.25">
      <c r="A2233" s="3">
        <f>TITRES_STAT!B2236</f>
        <v>45254</v>
      </c>
      <c r="B2233" s="6">
        <f>TITRES_STAT!D2236</f>
        <v>46.167999999999999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3.5118510063504635E-10</v>
      </c>
      <c r="G2233" s="2">
        <f t="shared" si="313"/>
        <v>1.0197010320465724E-9</v>
      </c>
      <c r="H2233" s="2">
        <f t="shared" si="310"/>
        <v>0.34440006393855138</v>
      </c>
      <c r="I2233" s="2">
        <f t="shared" si="311"/>
        <v>25.617379318593436</v>
      </c>
    </row>
    <row r="2234" spans="1:9" ht="13.5" x14ac:dyDescent="0.25">
      <c r="A2234" s="3">
        <f>TITRES_STAT!B2237</f>
        <v>45257</v>
      </c>
      <c r="B2234" s="6">
        <f>TITRES_STAT!D2237</f>
        <v>46.167999999999999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3.2610045058968592E-10</v>
      </c>
      <c r="G2234" s="2">
        <f t="shared" si="313"/>
        <v>9.4686524404324576E-10</v>
      </c>
      <c r="H2234" s="2">
        <f t="shared" si="310"/>
        <v>0.34440006393855138</v>
      </c>
      <c r="I2234" s="2">
        <f t="shared" si="311"/>
        <v>25.617379318593436</v>
      </c>
    </row>
    <row r="2235" spans="1:9" ht="13.5" x14ac:dyDescent="0.25">
      <c r="A2235" s="3">
        <f>TITRES_STAT!B2238</f>
        <v>45258</v>
      </c>
      <c r="B2235" s="6">
        <f>TITRES_STAT!D2238</f>
        <v>46.167999999999999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3.028075612618512E-10</v>
      </c>
      <c r="G2235" s="2">
        <f t="shared" si="313"/>
        <v>8.7923201232587103E-10</v>
      </c>
      <c r="H2235" s="2">
        <f t="shared" si="310"/>
        <v>0.34440006393855138</v>
      </c>
      <c r="I2235" s="2">
        <f t="shared" si="311"/>
        <v>25.617379318593436</v>
      </c>
    </row>
    <row r="2236" spans="1:9" ht="13.5" x14ac:dyDescent="0.25">
      <c r="A2236" s="3">
        <f>TITRES_STAT!B2239</f>
        <v>45259</v>
      </c>
      <c r="B2236" s="6">
        <f>TITRES_STAT!D2239</f>
        <v>46.167999999999999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2.8117844974314752E-10</v>
      </c>
      <c r="G2236" s="2">
        <f t="shared" si="313"/>
        <v>8.1642972573116599E-10</v>
      </c>
      <c r="H2236" s="2">
        <f t="shared" si="310"/>
        <v>0.34440006393855138</v>
      </c>
      <c r="I2236" s="2">
        <f t="shared" si="311"/>
        <v>25.617379318593436</v>
      </c>
    </row>
    <row r="2237" spans="1:9" ht="13.5" x14ac:dyDescent="0.25">
      <c r="A2237" s="3">
        <f>TITRES_STAT!B2240</f>
        <v>45260</v>
      </c>
      <c r="B2237" s="6">
        <f>TITRES_STAT!D2240</f>
        <v>46.177999999999997</v>
      </c>
      <c r="C2237" s="2">
        <f t="shared" si="306"/>
        <v>9.9999999999980105E-3</v>
      </c>
      <c r="D2237" s="2">
        <f t="shared" si="307"/>
        <v>9.9999999999980105E-3</v>
      </c>
      <c r="E2237" s="2">
        <f t="shared" si="308"/>
        <v>0</v>
      </c>
      <c r="F2237" s="2">
        <f t="shared" ref="F2237:G2252" si="314">((F2236*13)+D2237)/14</f>
        <v>7.1428597537984693E-4</v>
      </c>
      <c r="G2237" s="2">
        <f t="shared" si="314"/>
        <v>7.5811331675036842E-10</v>
      </c>
      <c r="H2237" s="2">
        <f t="shared" si="310"/>
        <v>942188.93086011708</v>
      </c>
      <c r="I2237" s="2">
        <f t="shared" si="311"/>
        <v>99.999893864287102</v>
      </c>
    </row>
    <row r="2238" spans="1:9" ht="13.5" x14ac:dyDescent="0.25">
      <c r="A2238" s="3">
        <f>TITRES_STAT!B2241</f>
        <v>45261</v>
      </c>
      <c r="B2238" s="6">
        <f>TITRES_STAT!D2241</f>
        <v>46.177999999999997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6.6326554856700065E-4</v>
      </c>
      <c r="G2238" s="2">
        <f t="shared" si="314"/>
        <v>7.0396236555391354E-10</v>
      </c>
      <c r="H2238" s="2">
        <f t="shared" si="310"/>
        <v>942188.93086011696</v>
      </c>
      <c r="I2238" s="2">
        <f t="shared" si="311"/>
        <v>99.999893864287102</v>
      </c>
    </row>
    <row r="2239" spans="1:9" ht="13.5" x14ac:dyDescent="0.25">
      <c r="A2239" s="3">
        <f>TITRES_STAT!B2242</f>
        <v>45264</v>
      </c>
      <c r="B2239" s="6">
        <f>TITRES_STAT!D2242</f>
        <v>46.177999999999997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6.1588943795507205E-4</v>
      </c>
      <c r="G2239" s="2">
        <f t="shared" si="314"/>
        <v>6.5367933944291972E-10</v>
      </c>
      <c r="H2239" s="2">
        <f t="shared" si="310"/>
        <v>942188.93086011696</v>
      </c>
      <c r="I2239" s="2">
        <f t="shared" si="311"/>
        <v>99.999893864287102</v>
      </c>
    </row>
    <row r="2240" spans="1:9" ht="13.5" x14ac:dyDescent="0.25">
      <c r="A2240" s="3">
        <f>TITRES_STAT!B2243</f>
        <v>45265</v>
      </c>
      <c r="B2240" s="6">
        <f>TITRES_STAT!D2243</f>
        <v>46.177999999999997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5.7189733524399557E-4</v>
      </c>
      <c r="G2240" s="2">
        <f t="shared" si="314"/>
        <v>6.0698795805413971E-10</v>
      </c>
      <c r="H2240" s="2">
        <f t="shared" si="310"/>
        <v>942188.93086011719</v>
      </c>
      <c r="I2240" s="2">
        <f t="shared" si="311"/>
        <v>99.999893864287102</v>
      </c>
    </row>
    <row r="2241" spans="1:9" ht="13.5" x14ac:dyDescent="0.25">
      <c r="A2241" s="3">
        <f>TITRES_STAT!B2244</f>
        <v>45266</v>
      </c>
      <c r="B2241" s="6">
        <f>TITRES_STAT!D2244</f>
        <v>46.177999999999997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5.3104752558371022E-4</v>
      </c>
      <c r="G2241" s="2">
        <f t="shared" si="314"/>
        <v>5.6363167533598697E-10</v>
      </c>
      <c r="H2241" s="2">
        <f t="shared" si="310"/>
        <v>942188.93086011708</v>
      </c>
      <c r="I2241" s="2">
        <f t="shared" si="311"/>
        <v>99.999893864287102</v>
      </c>
    </row>
    <row r="2242" spans="1:9" ht="13.5" x14ac:dyDescent="0.25">
      <c r="A2242" s="3">
        <f>TITRES_STAT!B2245</f>
        <v>45267</v>
      </c>
      <c r="B2242" s="6">
        <f>TITRES_STAT!D2245</f>
        <v>46.177999999999997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4.9311555947058805E-4</v>
      </c>
      <c r="G2242" s="2">
        <f t="shared" si="314"/>
        <v>5.2337226995484504E-10</v>
      </c>
      <c r="H2242" s="2">
        <f t="shared" si="310"/>
        <v>942188.93086011708</v>
      </c>
      <c r="I2242" s="2">
        <f t="shared" si="311"/>
        <v>99.999893864287102</v>
      </c>
    </row>
    <row r="2243" spans="1:9" ht="13.5" x14ac:dyDescent="0.25">
      <c r="A2243" s="3">
        <f>TITRES_STAT!B2246</f>
        <v>45268</v>
      </c>
      <c r="B2243" s="6">
        <f>TITRES_STAT!D2246</f>
        <v>46.177999999999997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4.5789301950840321E-4</v>
      </c>
      <c r="G2243" s="2">
        <f t="shared" si="314"/>
        <v>4.8598853638664182E-10</v>
      </c>
      <c r="H2243" s="2">
        <f t="shared" si="310"/>
        <v>942188.93086011719</v>
      </c>
      <c r="I2243" s="2">
        <f t="shared" si="311"/>
        <v>99.999893864287102</v>
      </c>
    </row>
    <row r="2244" spans="1:9" ht="13.5" x14ac:dyDescent="0.25">
      <c r="A2244" s="3">
        <f>TITRES_STAT!B2247</f>
        <v>45271</v>
      </c>
      <c r="B2244" s="6">
        <f>TITRES_STAT!D2247</f>
        <v>46.177999999999997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4.2518637525780294E-4</v>
      </c>
      <c r="G2244" s="2">
        <f t="shared" si="314"/>
        <v>4.5127506950188169E-10</v>
      </c>
      <c r="H2244" s="2">
        <f t="shared" si="310"/>
        <v>942188.93086011708</v>
      </c>
      <c r="I2244" s="2">
        <f t="shared" si="311"/>
        <v>99.999893864287102</v>
      </c>
    </row>
    <row r="2245" spans="1:9" ht="13.5" x14ac:dyDescent="0.25">
      <c r="A2245" s="3">
        <f>TITRES_STAT!B2248</f>
        <v>45272</v>
      </c>
      <c r="B2245" s="6">
        <f>TITRES_STAT!D2248</f>
        <v>46.177999999999997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3.9481591988224559E-4</v>
      </c>
      <c r="G2245" s="2">
        <f t="shared" si="314"/>
        <v>4.1904113596603298E-10</v>
      </c>
      <c r="H2245" s="2">
        <f t="shared" si="310"/>
        <v>942188.93086011708</v>
      </c>
      <c r="I2245" s="2">
        <f t="shared" si="311"/>
        <v>99.999893864287102</v>
      </c>
    </row>
    <row r="2246" spans="1:9" ht="13.5" x14ac:dyDescent="0.25">
      <c r="A2246" s="3">
        <f>TITRES_STAT!B2249</f>
        <v>45273</v>
      </c>
      <c r="B2246" s="6">
        <f>TITRES_STAT!D2249</f>
        <v>46.177999999999997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3.6661478274779949E-4</v>
      </c>
      <c r="G2246" s="2">
        <f t="shared" si="314"/>
        <v>3.8910962625417347E-10</v>
      </c>
      <c r="H2246" s="2">
        <f t="shared" si="310"/>
        <v>942188.93086011719</v>
      </c>
      <c r="I2246" s="2">
        <f t="shared" si="311"/>
        <v>99.999893864287102</v>
      </c>
    </row>
    <row r="2247" spans="1:9" ht="13.5" x14ac:dyDescent="0.25">
      <c r="A2247" s="3">
        <f>TITRES_STAT!B2250</f>
        <v>45274</v>
      </c>
      <c r="B2247" s="6">
        <f>TITRES_STAT!D2250</f>
        <v>46.177999999999997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3.4042801255152811E-4</v>
      </c>
      <c r="G2247" s="2">
        <f t="shared" si="314"/>
        <v>3.6131608152173249E-10</v>
      </c>
      <c r="H2247" s="2">
        <f t="shared" si="310"/>
        <v>942188.93086011731</v>
      </c>
      <c r="I2247" s="2">
        <f t="shared" si="311"/>
        <v>99.999893864287102</v>
      </c>
    </row>
    <row r="2248" spans="1:9" ht="13.5" x14ac:dyDescent="0.25">
      <c r="A2248" s="3">
        <f>TITRES_STAT!B2251</f>
        <v>45275</v>
      </c>
      <c r="B2248" s="6">
        <f>TITRES_STAT!D2251</f>
        <v>46.177999999999997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3.1611172594070468E-4</v>
      </c>
      <c r="G2248" s="2">
        <f t="shared" si="314"/>
        <v>3.355077899844659E-10</v>
      </c>
      <c r="H2248" s="2">
        <f t="shared" si="310"/>
        <v>942188.93086011719</v>
      </c>
      <c r="I2248" s="2">
        <f t="shared" si="311"/>
        <v>99.999893864287102</v>
      </c>
    </row>
    <row r="2249" spans="1:9" ht="13.5" x14ac:dyDescent="0.25">
      <c r="A2249" s="3">
        <f>TITRES_STAT!B2252</f>
        <v>45278</v>
      </c>
      <c r="B2249" s="6">
        <f>TITRES_STAT!D2252</f>
        <v>46.177999999999997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2.9353231694494001E-4</v>
      </c>
      <c r="G2249" s="2">
        <f t="shared" si="314"/>
        <v>3.1154294784271834E-10</v>
      </c>
      <c r="H2249" s="2">
        <f t="shared" si="310"/>
        <v>942188.93086011708</v>
      </c>
      <c r="I2249" s="2">
        <f t="shared" si="311"/>
        <v>99.999893864287102</v>
      </c>
    </row>
    <row r="2250" spans="1:9" ht="13.5" x14ac:dyDescent="0.25">
      <c r="A2250" s="3">
        <f>TITRES_STAT!B2253</f>
        <v>45279</v>
      </c>
      <c r="B2250" s="6">
        <f>TITRES_STAT!D2253</f>
        <v>46.167999999999999</v>
      </c>
      <c r="C2250" s="2">
        <f t="shared" si="315"/>
        <v>-9.9999999999980105E-3</v>
      </c>
      <c r="D2250" s="2">
        <f t="shared" si="316"/>
        <v>0</v>
      </c>
      <c r="E2250" s="2">
        <f t="shared" si="317"/>
        <v>9.9999999999980105E-3</v>
      </c>
      <c r="F2250" s="2">
        <f t="shared" si="314"/>
        <v>2.7256572287744427E-4</v>
      </c>
      <c r="G2250" s="2">
        <f t="shared" si="314"/>
        <v>7.1428600357545228E-4</v>
      </c>
      <c r="H2250" s="2">
        <f t="shared" si="310"/>
        <v>0.3815918574815701</v>
      </c>
      <c r="I2250" s="2">
        <f t="shared" si="311"/>
        <v>27.619723973848068</v>
      </c>
    </row>
    <row r="2251" spans="1:9" ht="13.5" x14ac:dyDescent="0.25">
      <c r="A2251" s="3">
        <f>TITRES_STAT!B2254</f>
        <v>45280</v>
      </c>
      <c r="B2251" s="6">
        <f>TITRES_STAT!D2254</f>
        <v>46.167999999999999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2.5309674267191254E-4</v>
      </c>
      <c r="G2251" s="2">
        <f t="shared" si="314"/>
        <v>6.6326557474863433E-4</v>
      </c>
      <c r="H2251" s="2">
        <f t="shared" si="310"/>
        <v>0.3815918574815701</v>
      </c>
      <c r="I2251" s="2">
        <f t="shared" si="311"/>
        <v>27.619723973848068</v>
      </c>
    </row>
    <row r="2252" spans="1:9" ht="13.5" x14ac:dyDescent="0.25">
      <c r="A2252" s="3">
        <f>TITRES_STAT!B2255</f>
        <v>45281</v>
      </c>
      <c r="B2252" s="6">
        <f>TITRES_STAT!D2255</f>
        <v>46.167999999999999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2.3501840390963307E-4</v>
      </c>
      <c r="G2252" s="2">
        <f t="shared" si="314"/>
        <v>6.1588946226658905E-4</v>
      </c>
      <c r="H2252" s="2">
        <f t="shared" si="310"/>
        <v>0.38159185748157004</v>
      </c>
      <c r="I2252" s="2">
        <f t="shared" si="311"/>
        <v>27.619723973848068</v>
      </c>
    </row>
    <row r="2253" spans="1:9" ht="13.5" x14ac:dyDescent="0.25">
      <c r="A2253" s="3">
        <f>TITRES_STAT!B2256</f>
        <v>45282</v>
      </c>
      <c r="B2253" s="6">
        <f>TITRES_STAT!D2256</f>
        <v>46.167999999999999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2.1823137505894499E-4</v>
      </c>
      <c r="G2253" s="2">
        <f t="shared" si="318"/>
        <v>5.7189735781897554E-4</v>
      </c>
      <c r="H2253" s="2">
        <f t="shared" si="310"/>
        <v>0.38159185748157004</v>
      </c>
      <c r="I2253" s="2">
        <f t="shared" si="311"/>
        <v>27.619723973848068</v>
      </c>
    </row>
    <row r="2254" spans="1:9" ht="13.5" x14ac:dyDescent="0.25">
      <c r="A2254" s="3">
        <f>TITRES_STAT!B2257</f>
        <v>45285</v>
      </c>
      <c r="B2254" s="6">
        <f>TITRES_STAT!D2257</f>
        <v>46.167999999999999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2.0264341969759178E-4</v>
      </c>
      <c r="G2254" s="2">
        <f t="shared" si="318"/>
        <v>5.3104754654619154E-4</v>
      </c>
      <c r="H2254" s="2">
        <f t="shared" si="310"/>
        <v>0.3815918574815701</v>
      </c>
      <c r="I2254" s="2">
        <f t="shared" si="311"/>
        <v>27.619723973848068</v>
      </c>
    </row>
    <row r="2255" spans="1:9" ht="13.5" x14ac:dyDescent="0.25">
      <c r="A2255" s="3">
        <f>TITRES_STAT!B2258</f>
        <v>45286</v>
      </c>
      <c r="B2255" s="6">
        <f>TITRES_STAT!D2258</f>
        <v>46.167999999999999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1.8816888971919234E-4</v>
      </c>
      <c r="G2255" s="2">
        <f t="shared" si="318"/>
        <v>4.931155789357493E-4</v>
      </c>
      <c r="H2255" s="2">
        <f t="shared" si="310"/>
        <v>0.38159185748157004</v>
      </c>
      <c r="I2255" s="2">
        <f t="shared" si="311"/>
        <v>27.619723973848068</v>
      </c>
    </row>
    <row r="2256" spans="1:9" ht="13.5" x14ac:dyDescent="0.25">
      <c r="A2256" s="3">
        <f>TITRES_STAT!B2259</f>
        <v>45287</v>
      </c>
      <c r="B2256" s="6">
        <f>TITRES_STAT!D2259</f>
        <v>46.167999999999999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1.7472825473925001E-4</v>
      </c>
      <c r="G2256" s="2">
        <f t="shared" si="318"/>
        <v>4.5789303758319574E-4</v>
      </c>
      <c r="H2256" s="2">
        <f t="shared" si="310"/>
        <v>0.38159185748156998</v>
      </c>
      <c r="I2256" s="2">
        <f t="shared" si="311"/>
        <v>27.619723973848068</v>
      </c>
    </row>
    <row r="2257" spans="1:9" ht="13.5" x14ac:dyDescent="0.25">
      <c r="A2257" s="3">
        <f>TITRES_STAT!B2260</f>
        <v>45288</v>
      </c>
      <c r="B2257" s="6">
        <f>TITRES_STAT!D2260</f>
        <v>46.167999999999999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1.6224766511501788E-4</v>
      </c>
      <c r="G2257" s="2">
        <f t="shared" si="318"/>
        <v>4.2518639204153886E-4</v>
      </c>
      <c r="H2257" s="2">
        <f t="shared" ref="H2257:H2320" si="319">F2257/G2257</f>
        <v>0.3815918574815701</v>
      </c>
      <c r="I2257" s="2">
        <f t="shared" ref="I2257:I2320" si="320">IF(G2257=0,100,100-(100/(1+H2257)))</f>
        <v>27.619723973848068</v>
      </c>
    </row>
    <row r="2258" spans="1:9" ht="13.5" x14ac:dyDescent="0.25">
      <c r="A2258" s="3">
        <f>TITRES_STAT!B2261</f>
        <v>45289</v>
      </c>
      <c r="B2258" s="6">
        <f>TITRES_STAT!D2261</f>
        <v>46.167999999999999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1.5065854617823086E-4</v>
      </c>
      <c r="G2258" s="2">
        <f t="shared" si="318"/>
        <v>3.9481593546714322E-4</v>
      </c>
      <c r="H2258" s="2">
        <f t="shared" si="319"/>
        <v>0.38159185748157004</v>
      </c>
      <c r="I2258" s="2">
        <f t="shared" si="320"/>
        <v>27.619723973848068</v>
      </c>
    </row>
    <row r="2259" spans="1:9" ht="13.5" x14ac:dyDescent="0.25">
      <c r="A2259" s="3">
        <f>TITRES_STAT!B2262</f>
        <v>45293</v>
      </c>
      <c r="B2259" s="6">
        <f>TITRES_STAT!D2262</f>
        <v>46.167999999999999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1.3989722145121437E-4</v>
      </c>
      <c r="G2259" s="2">
        <f t="shared" si="318"/>
        <v>3.666147972194901E-4</v>
      </c>
      <c r="H2259" s="2">
        <f t="shared" si="319"/>
        <v>0.38159185748157004</v>
      </c>
      <c r="I2259" s="2">
        <f t="shared" si="320"/>
        <v>27.619723973848068</v>
      </c>
    </row>
    <row r="2260" spans="1:9" ht="13.5" x14ac:dyDescent="0.25">
      <c r="A2260" s="3">
        <f>TITRES_STAT!B2263</f>
        <v>45294</v>
      </c>
      <c r="B2260" s="6">
        <f>TITRES_STAT!D2263</f>
        <v>46.167999999999999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1.2990456277612764E-4</v>
      </c>
      <c r="G2260" s="2">
        <f t="shared" si="318"/>
        <v>3.4042802598952649E-4</v>
      </c>
      <c r="H2260" s="2">
        <f t="shared" si="319"/>
        <v>0.3815918574815701</v>
      </c>
      <c r="I2260" s="2">
        <f t="shared" si="320"/>
        <v>27.619723973848068</v>
      </c>
    </row>
    <row r="2261" spans="1:9" ht="13.5" x14ac:dyDescent="0.25">
      <c r="A2261" s="3">
        <f>TITRES_STAT!B2264</f>
        <v>45295</v>
      </c>
      <c r="B2261" s="6">
        <f>TITRES_STAT!D2264</f>
        <v>46.167999999999999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1.2062566543497567E-4</v>
      </c>
      <c r="G2261" s="2">
        <f t="shared" si="318"/>
        <v>3.1611173841884603E-4</v>
      </c>
      <c r="H2261" s="2">
        <f t="shared" si="319"/>
        <v>0.3815918574815701</v>
      </c>
      <c r="I2261" s="2">
        <f t="shared" si="320"/>
        <v>27.619723973848068</v>
      </c>
    </row>
    <row r="2262" spans="1:9" ht="13.5" x14ac:dyDescent="0.25">
      <c r="A2262" s="3">
        <f>TITRES_STAT!B2265</f>
        <v>45296</v>
      </c>
      <c r="B2262" s="6">
        <f>TITRES_STAT!D2265</f>
        <v>46.167999999999999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1.1200954647533455E-4</v>
      </c>
      <c r="G2262" s="2">
        <f t="shared" si="318"/>
        <v>2.9353232853178559E-4</v>
      </c>
      <c r="H2262" s="2">
        <f t="shared" si="319"/>
        <v>0.38159185748157015</v>
      </c>
      <c r="I2262" s="2">
        <f t="shared" si="320"/>
        <v>27.619723973848082</v>
      </c>
    </row>
    <row r="2263" spans="1:9" ht="13.5" x14ac:dyDescent="0.25">
      <c r="A2263" s="3">
        <f>TITRES_STAT!B2266</f>
        <v>45299</v>
      </c>
      <c r="B2263" s="6">
        <f>TITRES_STAT!D2266</f>
        <v>46.167999999999999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1.0400886458423923E-4</v>
      </c>
      <c r="G2263" s="2">
        <f t="shared" si="318"/>
        <v>2.7256573363665805E-4</v>
      </c>
      <c r="H2263" s="2">
        <f t="shared" si="319"/>
        <v>0.38159185748157015</v>
      </c>
      <c r="I2263" s="2">
        <f t="shared" si="320"/>
        <v>27.619723973848082</v>
      </c>
    </row>
    <row r="2264" spans="1:9" ht="13.5" x14ac:dyDescent="0.25">
      <c r="A2264" s="3">
        <f>TITRES_STAT!B2267</f>
        <v>45300</v>
      </c>
      <c r="B2264" s="6">
        <f>TITRES_STAT!D2267</f>
        <v>46.167999999999999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9.6579659971079277E-5</v>
      </c>
      <c r="G2264" s="2">
        <f t="shared" si="318"/>
        <v>2.5309675266261107E-4</v>
      </c>
      <c r="H2264" s="2">
        <f t="shared" si="319"/>
        <v>0.3815918574815701</v>
      </c>
      <c r="I2264" s="2">
        <f t="shared" si="320"/>
        <v>27.619723973848068</v>
      </c>
    </row>
    <row r="2265" spans="1:9" ht="13.5" x14ac:dyDescent="0.25">
      <c r="A2265" s="3">
        <f>TITRES_STAT!B2268</f>
        <v>45301</v>
      </c>
      <c r="B2265" s="6">
        <f>TITRES_STAT!D2268</f>
        <v>46.167999999999999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8.9681112830287889E-5</v>
      </c>
      <c r="G2265" s="2">
        <f t="shared" si="318"/>
        <v>2.350184131867103E-4</v>
      </c>
      <c r="H2265" s="2">
        <f t="shared" si="319"/>
        <v>0.38159185748156998</v>
      </c>
      <c r="I2265" s="2">
        <f t="shared" si="320"/>
        <v>27.619723973848068</v>
      </c>
    </row>
    <row r="2266" spans="1:9" ht="13.5" x14ac:dyDescent="0.25">
      <c r="A2266" s="3">
        <f>TITRES_STAT!B2269</f>
        <v>45302</v>
      </c>
      <c r="B2266" s="6">
        <f>TITRES_STAT!D2269</f>
        <v>46.167999999999999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8.3275319056695904E-5</v>
      </c>
      <c r="G2266" s="2">
        <f t="shared" si="318"/>
        <v>2.1823138367337385E-4</v>
      </c>
      <c r="H2266" s="2">
        <f t="shared" si="319"/>
        <v>0.38159185748157004</v>
      </c>
      <c r="I2266" s="2">
        <f t="shared" si="320"/>
        <v>27.619723973848068</v>
      </c>
    </row>
    <row r="2267" spans="1:9" ht="13.5" x14ac:dyDescent="0.25">
      <c r="A2267" s="3">
        <f>TITRES_STAT!B2270</f>
        <v>45303</v>
      </c>
      <c r="B2267" s="6">
        <f>TITRES_STAT!D2270</f>
        <v>46.167999999999999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7.7327081981217618E-5</v>
      </c>
      <c r="G2267" s="2">
        <f t="shared" si="318"/>
        <v>2.0264342769670427E-4</v>
      </c>
      <c r="H2267" s="2">
        <f t="shared" si="319"/>
        <v>0.38159185748157004</v>
      </c>
      <c r="I2267" s="2">
        <f t="shared" si="320"/>
        <v>27.619723973848068</v>
      </c>
    </row>
    <row r="2268" spans="1:9" ht="13.5" x14ac:dyDescent="0.25">
      <c r="A2268" s="3">
        <f>TITRES_STAT!B2271</f>
        <v>45306</v>
      </c>
      <c r="B2268" s="6">
        <f>TITRES_STAT!D2271</f>
        <v>46.167999999999999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7.1803718982559216E-5</v>
      </c>
      <c r="G2268" s="2">
        <f t="shared" si="318"/>
        <v>1.8816889714693967E-4</v>
      </c>
      <c r="H2268" s="2">
        <f t="shared" si="319"/>
        <v>0.38159185748157004</v>
      </c>
      <c r="I2268" s="2">
        <f t="shared" si="320"/>
        <v>27.619723973848068</v>
      </c>
    </row>
    <row r="2269" spans="1:9" ht="13.5" x14ac:dyDescent="0.25">
      <c r="A2269" s="3">
        <f>TITRES_STAT!B2272</f>
        <v>45307</v>
      </c>
      <c r="B2269" s="6">
        <f>TITRES_STAT!D2272</f>
        <v>46.167999999999999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6.6674881912376412E-5</v>
      </c>
      <c r="G2269" s="2">
        <f t="shared" si="321"/>
        <v>1.7472826163644398E-4</v>
      </c>
      <c r="H2269" s="2">
        <f t="shared" si="319"/>
        <v>0.38159185748157004</v>
      </c>
      <c r="I2269" s="2">
        <f t="shared" si="320"/>
        <v>27.619723973848068</v>
      </c>
    </row>
    <row r="2270" spans="1:9" ht="13.5" x14ac:dyDescent="0.25">
      <c r="A2270" s="3">
        <f>TITRES_STAT!B2273</f>
        <v>45308</v>
      </c>
      <c r="B2270" s="6">
        <f>TITRES_STAT!D2273</f>
        <v>46.167999999999999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6.1912390347206665E-5</v>
      </c>
      <c r="G2270" s="2">
        <f t="shared" si="321"/>
        <v>1.6224767151955512E-4</v>
      </c>
      <c r="H2270" s="2">
        <f t="shared" si="319"/>
        <v>0.38159185748157004</v>
      </c>
      <c r="I2270" s="2">
        <f t="shared" si="320"/>
        <v>27.619723973848068</v>
      </c>
    </row>
    <row r="2271" spans="1:9" ht="13.5" x14ac:dyDescent="0.25">
      <c r="A2271" s="3">
        <f>TITRES_STAT!B2274</f>
        <v>45309</v>
      </c>
      <c r="B2271" s="6">
        <f>TITRES_STAT!D2274</f>
        <v>46.167999999999999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5.7490076750977623E-5</v>
      </c>
      <c r="G2271" s="2">
        <f t="shared" si="321"/>
        <v>1.5065855212530117E-4</v>
      </c>
      <c r="H2271" s="2">
        <f t="shared" si="319"/>
        <v>0.3815918574815701</v>
      </c>
      <c r="I2271" s="2">
        <f t="shared" si="320"/>
        <v>27.619723973848068</v>
      </c>
    </row>
    <row r="2272" spans="1:9" ht="13.5" x14ac:dyDescent="0.25">
      <c r="A2272" s="3">
        <f>TITRES_STAT!B2275</f>
        <v>45310</v>
      </c>
      <c r="B2272" s="6">
        <f>TITRES_STAT!D2275</f>
        <v>46.167999999999999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5.3383642697336364E-5</v>
      </c>
      <c r="G2272" s="2">
        <f t="shared" si="321"/>
        <v>1.3989722697349395E-4</v>
      </c>
      <c r="H2272" s="2">
        <f t="shared" si="319"/>
        <v>0.3815918574815701</v>
      </c>
      <c r="I2272" s="2">
        <f t="shared" si="320"/>
        <v>27.619723973848068</v>
      </c>
    </row>
    <row r="2273" spans="1:9" ht="13.5" x14ac:dyDescent="0.25">
      <c r="A2273" s="3">
        <f>TITRES_STAT!B2276</f>
        <v>45313</v>
      </c>
      <c r="B2273" s="6">
        <f>TITRES_STAT!D2276</f>
        <v>46.167999999999999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4.9570525361812337E-5</v>
      </c>
      <c r="G2273" s="2">
        <f t="shared" si="321"/>
        <v>1.2990456790395866E-4</v>
      </c>
      <c r="H2273" s="2">
        <f t="shared" si="319"/>
        <v>0.3815918574815701</v>
      </c>
      <c r="I2273" s="2">
        <f t="shared" si="320"/>
        <v>27.619723973848068</v>
      </c>
    </row>
    <row r="2274" spans="1:9" ht="13.5" x14ac:dyDescent="0.25">
      <c r="A2274" s="3">
        <f>TITRES_STAT!B2277</f>
        <v>45314</v>
      </c>
      <c r="B2274" s="6">
        <f>TITRES_STAT!D2277</f>
        <v>46.167999999999999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4.6029773550254311E-5</v>
      </c>
      <c r="G2274" s="2">
        <f t="shared" si="321"/>
        <v>1.2062567019653304E-4</v>
      </c>
      <c r="H2274" s="2">
        <f t="shared" si="319"/>
        <v>0.3815918574815701</v>
      </c>
      <c r="I2274" s="2">
        <f t="shared" si="320"/>
        <v>27.619723973848068</v>
      </c>
    </row>
    <row r="2275" spans="1:9" ht="13.5" x14ac:dyDescent="0.25">
      <c r="A2275" s="3">
        <f>TITRES_STAT!B2278</f>
        <v>45315</v>
      </c>
      <c r="B2275" s="6">
        <f>TITRES_STAT!D2278</f>
        <v>46.167999999999999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4.2741932582378999E-5</v>
      </c>
      <c r="G2275" s="2">
        <f t="shared" si="321"/>
        <v>1.1200955089678069E-4</v>
      </c>
      <c r="H2275" s="2">
        <f t="shared" si="319"/>
        <v>0.38159185748157004</v>
      </c>
      <c r="I2275" s="2">
        <f t="shared" si="320"/>
        <v>27.619723973848068</v>
      </c>
    </row>
    <row r="2276" spans="1:9" ht="13.5" x14ac:dyDescent="0.25">
      <c r="A2276" s="3">
        <f>TITRES_STAT!B2279</f>
        <v>45316</v>
      </c>
      <c r="B2276" s="6">
        <f>TITRES_STAT!D2279</f>
        <v>46.167999999999999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3.9688937397923353E-5</v>
      </c>
      <c r="G2276" s="2">
        <f t="shared" si="321"/>
        <v>1.0400886868986779E-4</v>
      </c>
      <c r="H2276" s="2">
        <f t="shared" si="319"/>
        <v>0.38159185748156998</v>
      </c>
      <c r="I2276" s="2">
        <f t="shared" si="320"/>
        <v>27.619723973848068</v>
      </c>
    </row>
    <row r="2277" spans="1:9" ht="13.5" x14ac:dyDescent="0.25">
      <c r="A2277" s="3">
        <f>TITRES_STAT!B2280</f>
        <v>45317</v>
      </c>
      <c r="B2277" s="6">
        <f>TITRES_STAT!D2280</f>
        <v>46.167999999999999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3.6854013298071686E-5</v>
      </c>
      <c r="G2277" s="2">
        <f t="shared" si="321"/>
        <v>9.6579663783448656E-5</v>
      </c>
      <c r="H2277" s="2">
        <f t="shared" si="319"/>
        <v>0.38159185748156998</v>
      </c>
      <c r="I2277" s="2">
        <f t="shared" si="320"/>
        <v>27.619723973848068</v>
      </c>
    </row>
    <row r="2278" spans="1:9" ht="13.5" x14ac:dyDescent="0.25">
      <c r="A2278" s="3">
        <f>TITRES_STAT!B2281</f>
        <v>45320</v>
      </c>
      <c r="B2278" s="6">
        <f>TITRES_STAT!D2281</f>
        <v>46.167999999999999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3.4221583776780852E-5</v>
      </c>
      <c r="G2278" s="2">
        <f t="shared" si="321"/>
        <v>8.9681116370345188E-5</v>
      </c>
      <c r="H2278" s="2">
        <f t="shared" si="319"/>
        <v>0.38159185748156998</v>
      </c>
      <c r="I2278" s="2">
        <f t="shared" si="320"/>
        <v>27.619723973848068</v>
      </c>
    </row>
    <row r="2279" spans="1:9" ht="13.5" x14ac:dyDescent="0.25">
      <c r="A2279" s="3">
        <f>TITRES_STAT!B2282</f>
        <v>45321</v>
      </c>
      <c r="B2279" s="6">
        <f>TITRES_STAT!D2282</f>
        <v>46.167999999999999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3.177718493558222E-5</v>
      </c>
      <c r="G2279" s="2">
        <f t="shared" si="321"/>
        <v>8.3275322343891967E-5</v>
      </c>
      <c r="H2279" s="2">
        <f t="shared" si="319"/>
        <v>0.38159185748156993</v>
      </c>
      <c r="I2279" s="2">
        <f t="shared" si="320"/>
        <v>27.619723973848068</v>
      </c>
    </row>
    <row r="2280" spans="1:9" ht="13.5" x14ac:dyDescent="0.25">
      <c r="A2280" s="3">
        <f>TITRES_STAT!B2283</f>
        <v>45322</v>
      </c>
      <c r="B2280" s="6">
        <f>TITRES_STAT!D2283</f>
        <v>46.167999999999999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2.9507386011612063E-5</v>
      </c>
      <c r="G2280" s="2">
        <f t="shared" si="321"/>
        <v>7.732708503361398E-5</v>
      </c>
      <c r="H2280" s="2">
        <f t="shared" si="319"/>
        <v>0.38159185748156987</v>
      </c>
      <c r="I2280" s="2">
        <f t="shared" si="320"/>
        <v>27.619723973848068</v>
      </c>
    </row>
    <row r="2281" spans="1:9" ht="13.5" x14ac:dyDescent="0.25">
      <c r="A2281" s="3">
        <f>TITRES_STAT!B2284</f>
        <v>45323</v>
      </c>
      <c r="B2281" s="6">
        <f>TITRES_STAT!D2284</f>
        <v>46.167999999999999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2.7399715582211199E-5</v>
      </c>
      <c r="G2281" s="2">
        <f t="shared" si="321"/>
        <v>7.1803721816927264E-5</v>
      </c>
      <c r="H2281" s="2">
        <f t="shared" si="319"/>
        <v>0.38159185748156987</v>
      </c>
      <c r="I2281" s="2">
        <f t="shared" si="320"/>
        <v>27.619723973848068</v>
      </c>
    </row>
    <row r="2282" spans="1:9" ht="13.5" x14ac:dyDescent="0.25">
      <c r="A2282" s="3">
        <f>TITRES_STAT!B2285</f>
        <v>45324</v>
      </c>
      <c r="B2282" s="6">
        <f>TITRES_STAT!D2285</f>
        <v>46.167999999999999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2.5442593040624686E-5</v>
      </c>
      <c r="G2282" s="2">
        <f t="shared" si="321"/>
        <v>6.66748845442896E-5</v>
      </c>
      <c r="H2282" s="2">
        <f t="shared" si="319"/>
        <v>0.38159185748156993</v>
      </c>
      <c r="I2282" s="2">
        <f t="shared" si="320"/>
        <v>27.619723973848068</v>
      </c>
    </row>
    <row r="2283" spans="1:9" ht="13.5" x14ac:dyDescent="0.25">
      <c r="A2283" s="3">
        <f>TITRES_STAT!B2286</f>
        <v>45327</v>
      </c>
      <c r="B2283" s="6">
        <f>TITRES_STAT!D2286</f>
        <v>46.167999999999999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2.362526496629435E-5</v>
      </c>
      <c r="G2283" s="2">
        <f t="shared" si="321"/>
        <v>6.1912392791126054E-5</v>
      </c>
      <c r="H2283" s="2">
        <f t="shared" si="319"/>
        <v>0.38159185748156993</v>
      </c>
      <c r="I2283" s="2">
        <f t="shared" si="320"/>
        <v>27.619723973848068</v>
      </c>
    </row>
    <row r="2284" spans="1:9" ht="13.5" x14ac:dyDescent="0.25">
      <c r="A2284" s="3">
        <f>TITRES_STAT!B2287</f>
        <v>45328</v>
      </c>
      <c r="B2284" s="6">
        <f>TITRES_STAT!D2287</f>
        <v>46.167999999999999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2.1937746040130467E-5</v>
      </c>
      <c r="G2284" s="2">
        <f t="shared" si="321"/>
        <v>5.7490079020331335E-5</v>
      </c>
      <c r="H2284" s="2">
        <f t="shared" si="319"/>
        <v>0.38159185748156993</v>
      </c>
      <c r="I2284" s="2">
        <f t="shared" si="320"/>
        <v>27.619723973848068</v>
      </c>
    </row>
    <row r="2285" spans="1:9" ht="13.5" x14ac:dyDescent="0.25">
      <c r="A2285" s="3">
        <f>TITRES_STAT!B2288</f>
        <v>45329</v>
      </c>
      <c r="B2285" s="6">
        <f>TITRES_STAT!D2288</f>
        <v>46.167999999999999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2.0370764180121146E-5</v>
      </c>
      <c r="G2285" s="2">
        <f t="shared" si="322"/>
        <v>5.3383644804593387E-5</v>
      </c>
      <c r="H2285" s="2">
        <f t="shared" si="319"/>
        <v>0.38159185748156982</v>
      </c>
      <c r="I2285" s="2">
        <f t="shared" si="320"/>
        <v>27.619723973848053</v>
      </c>
    </row>
    <row r="2286" spans="1:9" ht="13.5" x14ac:dyDescent="0.25">
      <c r="A2286" s="3">
        <f>TITRES_STAT!B2289</f>
        <v>45330</v>
      </c>
      <c r="B2286" s="6">
        <f>TITRES_STAT!D2289</f>
        <v>46.167999999999999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1.8915709595826777E-5</v>
      </c>
      <c r="G2286" s="2">
        <f t="shared" si="322"/>
        <v>4.9570527318551002E-5</v>
      </c>
      <c r="H2286" s="2">
        <f t="shared" si="319"/>
        <v>0.38159185748156982</v>
      </c>
      <c r="I2286" s="2">
        <f t="shared" si="320"/>
        <v>27.619723973848053</v>
      </c>
    </row>
    <row r="2287" spans="1:9" ht="13.5" x14ac:dyDescent="0.25">
      <c r="A2287" s="3">
        <f>TITRES_STAT!B2290</f>
        <v>45331</v>
      </c>
      <c r="B2287" s="6">
        <f>TITRES_STAT!D2290</f>
        <v>46.167999999999999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1.756458748183915E-5</v>
      </c>
      <c r="G2287" s="2">
        <f t="shared" si="322"/>
        <v>4.6029775367225933E-5</v>
      </c>
      <c r="H2287" s="2">
        <f t="shared" si="319"/>
        <v>0.38159185748156976</v>
      </c>
      <c r="I2287" s="2">
        <f t="shared" si="320"/>
        <v>27.619723973848053</v>
      </c>
    </row>
    <row r="2288" spans="1:9" ht="13.5" x14ac:dyDescent="0.25">
      <c r="A2288" s="3">
        <f>TITRES_STAT!B2291</f>
        <v>45334</v>
      </c>
      <c r="B2288" s="6">
        <f>TITRES_STAT!D2291</f>
        <v>46.167999999999999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1.6309974090279211E-5</v>
      </c>
      <c r="G2288" s="2">
        <f t="shared" si="322"/>
        <v>4.2741934269566939E-5</v>
      </c>
      <c r="H2288" s="2">
        <f t="shared" si="319"/>
        <v>0.38159185748156982</v>
      </c>
      <c r="I2288" s="2">
        <f t="shared" si="320"/>
        <v>27.619723973848053</v>
      </c>
    </row>
    <row r="2289" spans="1:9" ht="13.5" x14ac:dyDescent="0.25">
      <c r="A2289" s="3">
        <f>TITRES_STAT!B2292</f>
        <v>45335</v>
      </c>
      <c r="B2289" s="6">
        <f>TITRES_STAT!D2292</f>
        <v>46.167999999999999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1.5144975940973554E-5</v>
      </c>
      <c r="G2289" s="2">
        <f t="shared" si="322"/>
        <v>3.968893896459787E-5</v>
      </c>
      <c r="H2289" s="2">
        <f t="shared" si="319"/>
        <v>0.38159185748156982</v>
      </c>
      <c r="I2289" s="2">
        <f t="shared" si="320"/>
        <v>27.619723973848053</v>
      </c>
    </row>
    <row r="2290" spans="1:9" ht="13.5" x14ac:dyDescent="0.25">
      <c r="A2290" s="3">
        <f>TITRES_STAT!B2293</f>
        <v>45336</v>
      </c>
      <c r="B2290" s="6">
        <f>TITRES_STAT!D2293</f>
        <v>46.167999999999999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1.4063191945189729E-5</v>
      </c>
      <c r="G2290" s="2">
        <f t="shared" si="322"/>
        <v>3.6854014752840879E-5</v>
      </c>
      <c r="H2290" s="2">
        <f t="shared" si="319"/>
        <v>0.38159185748156982</v>
      </c>
      <c r="I2290" s="2">
        <f t="shared" si="320"/>
        <v>27.619723973848053</v>
      </c>
    </row>
    <row r="2291" spans="1:9" ht="13.5" x14ac:dyDescent="0.25">
      <c r="A2291" s="3">
        <f>TITRES_STAT!B2294</f>
        <v>45337</v>
      </c>
      <c r="B2291" s="6">
        <f>TITRES_STAT!D2294</f>
        <v>46.167999999999999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1.3058678234819035E-5</v>
      </c>
      <c r="G2291" s="2">
        <f t="shared" si="322"/>
        <v>3.4221585127637955E-5</v>
      </c>
      <c r="H2291" s="2">
        <f t="shared" si="319"/>
        <v>0.38159185748156993</v>
      </c>
      <c r="I2291" s="2">
        <f t="shared" si="320"/>
        <v>27.619723973848068</v>
      </c>
    </row>
    <row r="2292" spans="1:9" ht="13.5" x14ac:dyDescent="0.25">
      <c r="A2292" s="3">
        <f>TITRES_STAT!B2295</f>
        <v>45338</v>
      </c>
      <c r="B2292" s="6">
        <f>TITRES_STAT!D2295</f>
        <v>46.167999999999999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1.2125915503760531E-5</v>
      </c>
      <c r="G2292" s="2">
        <f t="shared" si="322"/>
        <v>3.177718618994953E-5</v>
      </c>
      <c r="H2292" s="2">
        <f t="shared" si="319"/>
        <v>0.38159185748156987</v>
      </c>
      <c r="I2292" s="2">
        <f t="shared" si="320"/>
        <v>27.619723973848068</v>
      </c>
    </row>
    <row r="2293" spans="1:9" ht="13.5" x14ac:dyDescent="0.25">
      <c r="A2293" s="3">
        <f>TITRES_STAT!B2296</f>
        <v>45341</v>
      </c>
      <c r="B2293" s="6">
        <f>TITRES_STAT!D2296</f>
        <v>46.167999999999999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1.125977868206335E-5</v>
      </c>
      <c r="G2293" s="2">
        <f t="shared" si="322"/>
        <v>2.9507387176381705E-5</v>
      </c>
      <c r="H2293" s="2">
        <f t="shared" si="319"/>
        <v>0.38159185748156987</v>
      </c>
      <c r="I2293" s="2">
        <f t="shared" si="320"/>
        <v>27.619723973848068</v>
      </c>
    </row>
    <row r="2294" spans="1:9" ht="13.5" x14ac:dyDescent="0.25">
      <c r="A2294" s="3">
        <f>TITRES_STAT!B2297</f>
        <v>45342</v>
      </c>
      <c r="B2294" s="6">
        <f>TITRES_STAT!D2297</f>
        <v>46.167999999999999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1.0455508776201681E-5</v>
      </c>
      <c r="G2294" s="2">
        <f t="shared" si="322"/>
        <v>2.7399716663783012E-5</v>
      </c>
      <c r="H2294" s="2">
        <f t="shared" si="319"/>
        <v>0.38159185748156982</v>
      </c>
      <c r="I2294" s="2">
        <f t="shared" si="320"/>
        <v>27.619723973848053</v>
      </c>
    </row>
    <row r="2295" spans="1:9" ht="13.5" x14ac:dyDescent="0.25">
      <c r="A2295" s="3">
        <f>TITRES_STAT!B2298</f>
        <v>45343</v>
      </c>
      <c r="B2295" s="6">
        <f>TITRES_STAT!D2298</f>
        <v>46.167999999999999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9.7086867207587044E-6</v>
      </c>
      <c r="G2295" s="2">
        <f t="shared" si="322"/>
        <v>2.5442594044941369E-5</v>
      </c>
      <c r="H2295" s="2">
        <f t="shared" si="319"/>
        <v>0.38159185748156982</v>
      </c>
      <c r="I2295" s="2">
        <f t="shared" si="320"/>
        <v>27.619723973848053</v>
      </c>
    </row>
    <row r="2296" spans="1:9" ht="13.5" x14ac:dyDescent="0.25">
      <c r="A2296" s="3">
        <f>TITRES_STAT!B2299</f>
        <v>45344</v>
      </c>
      <c r="B2296" s="6">
        <f>TITRES_STAT!D2299</f>
        <v>46.167999999999999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9.0152090978473666E-6</v>
      </c>
      <c r="G2296" s="2">
        <f t="shared" si="322"/>
        <v>2.3625265898874128E-5</v>
      </c>
      <c r="H2296" s="2">
        <f t="shared" si="319"/>
        <v>0.38159185748156976</v>
      </c>
      <c r="I2296" s="2">
        <f t="shared" si="320"/>
        <v>27.619723973848053</v>
      </c>
    </row>
    <row r="2297" spans="1:9" ht="13.5" x14ac:dyDescent="0.25">
      <c r="A2297" s="3">
        <f>TITRES_STAT!B2300</f>
        <v>45345</v>
      </c>
      <c r="B2297" s="6">
        <f>TITRES_STAT!D2300</f>
        <v>46.167999999999999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8.3712655908582694E-6</v>
      </c>
      <c r="G2297" s="2">
        <f t="shared" si="322"/>
        <v>2.1937746906097406E-5</v>
      </c>
      <c r="H2297" s="2">
        <f t="shared" si="319"/>
        <v>0.38159185748156976</v>
      </c>
      <c r="I2297" s="2">
        <f t="shared" si="320"/>
        <v>27.619723973848053</v>
      </c>
    </row>
    <row r="2298" spans="1:9" ht="13.5" x14ac:dyDescent="0.25">
      <c r="A2298" s="3">
        <f>TITRES_STAT!B2301</f>
        <v>45348</v>
      </c>
      <c r="B2298" s="6">
        <f>TITRES_STAT!D2301</f>
        <v>46.167999999999999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7.7733180486541076E-6</v>
      </c>
      <c r="G2298" s="2">
        <f t="shared" si="322"/>
        <v>2.0370764984233307E-5</v>
      </c>
      <c r="H2298" s="2">
        <f t="shared" si="319"/>
        <v>0.38159185748156976</v>
      </c>
      <c r="I2298" s="2">
        <f t="shared" si="320"/>
        <v>27.619723973848053</v>
      </c>
    </row>
    <row r="2299" spans="1:9" ht="13.5" x14ac:dyDescent="0.25">
      <c r="A2299" s="3">
        <f>TITRES_STAT!B2302</f>
        <v>45349</v>
      </c>
      <c r="B2299" s="6">
        <f>TITRES_STAT!D2302</f>
        <v>46.167999999999999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7.2180810451788139E-6</v>
      </c>
      <c r="G2299" s="2">
        <f t="shared" si="322"/>
        <v>1.891571034250236E-5</v>
      </c>
      <c r="H2299" s="2">
        <f t="shared" si="319"/>
        <v>0.38159185748156965</v>
      </c>
      <c r="I2299" s="2">
        <f t="shared" si="320"/>
        <v>27.619723973848039</v>
      </c>
    </row>
    <row r="2300" spans="1:9" ht="13.5" x14ac:dyDescent="0.25">
      <c r="A2300" s="3">
        <f>TITRES_STAT!B2303</f>
        <v>45350</v>
      </c>
      <c r="B2300" s="6">
        <f>TITRES_STAT!D2303</f>
        <v>46.167999999999999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6.7025038276660417E-6</v>
      </c>
      <c r="G2300" s="2">
        <f t="shared" si="322"/>
        <v>1.7564588175180761E-5</v>
      </c>
      <c r="H2300" s="2">
        <f t="shared" si="319"/>
        <v>0.38159185748156971</v>
      </c>
      <c r="I2300" s="2">
        <f t="shared" si="320"/>
        <v>27.619723973848053</v>
      </c>
    </row>
    <row r="2301" spans="1:9" ht="13.5" x14ac:dyDescent="0.25">
      <c r="A2301" s="3">
        <f>TITRES_STAT!B2304</f>
        <v>45351</v>
      </c>
      <c r="B2301" s="6">
        <f>TITRES_STAT!D2304</f>
        <v>46.167999999999999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6.2237535542613244E-6</v>
      </c>
      <c r="G2301" s="2">
        <f t="shared" si="323"/>
        <v>1.6309974734096422E-5</v>
      </c>
      <c r="H2301" s="2">
        <f t="shared" si="319"/>
        <v>0.38159185748156971</v>
      </c>
      <c r="I2301" s="2">
        <f t="shared" si="320"/>
        <v>27.619723973848053</v>
      </c>
    </row>
    <row r="2302" spans="1:9" ht="13.5" x14ac:dyDescent="0.25">
      <c r="A2302" s="3">
        <f>TITRES_STAT!B2305</f>
        <v>45352</v>
      </c>
      <c r="B2302" s="6">
        <f>TITRES_STAT!D2305</f>
        <v>46.167999999999999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5.7791997289569443E-6</v>
      </c>
      <c r="G2302" s="2">
        <f t="shared" si="323"/>
        <v>1.514497653880382E-5</v>
      </c>
      <c r="H2302" s="2">
        <f t="shared" si="319"/>
        <v>0.38159185748156971</v>
      </c>
      <c r="I2302" s="2">
        <f t="shared" si="320"/>
        <v>27.619723973848053</v>
      </c>
    </row>
    <row r="2303" spans="1:9" ht="13.5" x14ac:dyDescent="0.25">
      <c r="A2303" s="3">
        <f>TITRES_STAT!B2306</f>
        <v>45355</v>
      </c>
      <c r="B2303" s="6">
        <f>TITRES_STAT!D2306</f>
        <v>46.167999999999999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5.3663997483171625E-6</v>
      </c>
      <c r="G2303" s="2">
        <f t="shared" si="323"/>
        <v>1.4063192500317833E-5</v>
      </c>
      <c r="H2303" s="2">
        <f t="shared" si="319"/>
        <v>0.38159185748156971</v>
      </c>
      <c r="I2303" s="2">
        <f t="shared" si="320"/>
        <v>27.619723973848053</v>
      </c>
    </row>
    <row r="2304" spans="1:9" ht="13.5" x14ac:dyDescent="0.25">
      <c r="A2304" s="3">
        <f>TITRES_STAT!B2307</f>
        <v>45356</v>
      </c>
      <c r="B2304" s="6">
        <f>TITRES_STAT!D2307</f>
        <v>46.167999999999999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4.9830854805802223E-6</v>
      </c>
      <c r="G2304" s="2">
        <f t="shared" si="323"/>
        <v>1.3058678750295129E-5</v>
      </c>
      <c r="H2304" s="2">
        <f t="shared" si="319"/>
        <v>0.38159185748156976</v>
      </c>
      <c r="I2304" s="2">
        <f t="shared" si="320"/>
        <v>27.619723973848053</v>
      </c>
    </row>
    <row r="2305" spans="1:9" ht="13.5" x14ac:dyDescent="0.25">
      <c r="A2305" s="3">
        <f>TITRES_STAT!B2308</f>
        <v>45357</v>
      </c>
      <c r="B2305" s="6">
        <f>TITRES_STAT!D2308</f>
        <v>46.167999999999999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4.6271508033959209E-6</v>
      </c>
      <c r="G2305" s="2">
        <f t="shared" si="323"/>
        <v>1.2125915982416906E-5</v>
      </c>
      <c r="H2305" s="2">
        <f t="shared" si="319"/>
        <v>0.38159185748156976</v>
      </c>
      <c r="I2305" s="2">
        <f t="shared" si="320"/>
        <v>27.619723973848053</v>
      </c>
    </row>
    <row r="2306" spans="1:9" ht="13.5" x14ac:dyDescent="0.25">
      <c r="A2306" s="3">
        <f>TITRES_STAT!B2309</f>
        <v>45358</v>
      </c>
      <c r="B2306" s="6">
        <f>TITRES_STAT!D2309</f>
        <v>46.167999999999999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4.2966400317247838E-6</v>
      </c>
      <c r="G2306" s="2">
        <f t="shared" si="323"/>
        <v>1.1259779126529984E-5</v>
      </c>
      <c r="H2306" s="2">
        <f t="shared" si="319"/>
        <v>0.38159185748156976</v>
      </c>
      <c r="I2306" s="2">
        <f t="shared" si="320"/>
        <v>27.619723973848053</v>
      </c>
    </row>
    <row r="2307" spans="1:9" ht="13.5" x14ac:dyDescent="0.25">
      <c r="A2307" s="3">
        <f>TITRES_STAT!B2310</f>
        <v>45359</v>
      </c>
      <c r="B2307" s="6">
        <f>TITRES_STAT!D2310</f>
        <v>46.167999999999999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3.9897371723158703E-6</v>
      </c>
      <c r="G2307" s="2">
        <f t="shared" si="323"/>
        <v>1.04555091889207E-5</v>
      </c>
      <c r="H2307" s="2">
        <f t="shared" si="319"/>
        <v>0.38159185748156971</v>
      </c>
      <c r="I2307" s="2">
        <f t="shared" si="320"/>
        <v>27.619723973848053</v>
      </c>
    </row>
    <row r="2308" spans="1:9" ht="13.5" x14ac:dyDescent="0.25">
      <c r="A2308" s="3">
        <f>TITRES_STAT!B2311</f>
        <v>45362</v>
      </c>
      <c r="B2308" s="6">
        <f>TITRES_STAT!D2311</f>
        <v>46.167999999999999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3.7047559457218794E-6</v>
      </c>
      <c r="G2308" s="2">
        <f t="shared" si="323"/>
        <v>9.708687103997794E-6</v>
      </c>
      <c r="H2308" s="2">
        <f t="shared" si="319"/>
        <v>0.38159185748156965</v>
      </c>
      <c r="I2308" s="2">
        <f t="shared" si="320"/>
        <v>27.619723973848039</v>
      </c>
    </row>
    <row r="2309" spans="1:9" ht="13.5" x14ac:dyDescent="0.25">
      <c r="A2309" s="3">
        <f>TITRES_STAT!B2312</f>
        <v>45363</v>
      </c>
      <c r="B2309" s="6">
        <f>TITRES_STAT!D2312</f>
        <v>46.167999999999999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3.4401305210274595E-6</v>
      </c>
      <c r="G2309" s="2">
        <f t="shared" si="323"/>
        <v>9.015209453712237E-6</v>
      </c>
      <c r="H2309" s="2">
        <f t="shared" si="319"/>
        <v>0.38159185748156965</v>
      </c>
      <c r="I2309" s="2">
        <f t="shared" si="320"/>
        <v>27.619723973848039</v>
      </c>
    </row>
    <row r="2310" spans="1:9" ht="13.5" x14ac:dyDescent="0.25">
      <c r="A2310" s="3">
        <f>TITRES_STAT!B2313</f>
        <v>45364</v>
      </c>
      <c r="B2310" s="6">
        <f>TITRES_STAT!D2313</f>
        <v>46.167999999999999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3.1944069123826411E-6</v>
      </c>
      <c r="G2310" s="2">
        <f t="shared" si="323"/>
        <v>8.3712659213042197E-6</v>
      </c>
      <c r="H2310" s="2">
        <f t="shared" si="319"/>
        <v>0.38159185748156971</v>
      </c>
      <c r="I2310" s="2">
        <f t="shared" si="320"/>
        <v>27.619723973848053</v>
      </c>
    </row>
    <row r="2311" spans="1:9" ht="13.5" x14ac:dyDescent="0.25">
      <c r="A2311" s="3">
        <f>TITRES_STAT!B2314</f>
        <v>45365</v>
      </c>
      <c r="B2311" s="6">
        <f>TITRES_STAT!D2314</f>
        <v>46.167999999999999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2.9662349900695949E-6</v>
      </c>
      <c r="G2311" s="2">
        <f t="shared" si="323"/>
        <v>7.773318355496775E-6</v>
      </c>
      <c r="H2311" s="2">
        <f t="shared" si="319"/>
        <v>0.38159185748156965</v>
      </c>
      <c r="I2311" s="2">
        <f t="shared" si="320"/>
        <v>27.619723973848039</v>
      </c>
    </row>
    <row r="2312" spans="1:9" ht="13.5" x14ac:dyDescent="0.25">
      <c r="A2312" s="3">
        <f>TITRES_STAT!B2315</f>
        <v>45366</v>
      </c>
      <c r="B2312" s="6">
        <f>TITRES_STAT!D2315</f>
        <v>46.167999999999999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2.754361062207481E-6</v>
      </c>
      <c r="G2312" s="2">
        <f t="shared" si="323"/>
        <v>7.218081330104148E-6</v>
      </c>
      <c r="H2312" s="2">
        <f t="shared" si="319"/>
        <v>0.38159185748156971</v>
      </c>
      <c r="I2312" s="2">
        <f t="shared" si="320"/>
        <v>27.619723973848053</v>
      </c>
    </row>
    <row r="2313" spans="1:9" ht="13.5" x14ac:dyDescent="0.25">
      <c r="A2313" s="3">
        <f>TITRES_STAT!B2316</f>
        <v>45369</v>
      </c>
      <c r="B2313" s="6">
        <f>TITRES_STAT!D2316</f>
        <v>46.167999999999999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2.5576209863355178E-6</v>
      </c>
      <c r="G2313" s="2">
        <f t="shared" si="323"/>
        <v>6.7025040922395661E-6</v>
      </c>
      <c r="H2313" s="2">
        <f t="shared" si="319"/>
        <v>0.38159185748156965</v>
      </c>
      <c r="I2313" s="2">
        <f t="shared" si="320"/>
        <v>27.619723973848039</v>
      </c>
    </row>
    <row r="2314" spans="1:9" ht="13.5" x14ac:dyDescent="0.25">
      <c r="A2314" s="3">
        <f>TITRES_STAT!B2317</f>
        <v>45370</v>
      </c>
      <c r="B2314" s="6">
        <f>TITRES_STAT!D2317</f>
        <v>46.167999999999999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2.3749337730258382E-6</v>
      </c>
      <c r="G2314" s="2">
        <f t="shared" si="323"/>
        <v>6.2237537999367399E-6</v>
      </c>
      <c r="H2314" s="2">
        <f t="shared" si="319"/>
        <v>0.38159185748156971</v>
      </c>
      <c r="I2314" s="2">
        <f t="shared" si="320"/>
        <v>27.619723973848053</v>
      </c>
    </row>
    <row r="2315" spans="1:9" ht="13.5" x14ac:dyDescent="0.25">
      <c r="A2315" s="3">
        <f>TITRES_STAT!B2318</f>
        <v>45372</v>
      </c>
      <c r="B2315" s="6">
        <f>TITRES_STAT!D2318</f>
        <v>46.167999999999999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2.2052956463811356E-6</v>
      </c>
      <c r="G2315" s="2">
        <f t="shared" si="323"/>
        <v>5.7791999570841157E-6</v>
      </c>
      <c r="H2315" s="2">
        <f t="shared" si="319"/>
        <v>0.38159185748156971</v>
      </c>
      <c r="I2315" s="2">
        <f t="shared" si="320"/>
        <v>27.619723973848053</v>
      </c>
    </row>
    <row r="2316" spans="1:9" ht="13.5" x14ac:dyDescent="0.25">
      <c r="A2316" s="3">
        <f>TITRES_STAT!B2319</f>
        <v>45373</v>
      </c>
      <c r="B2316" s="6">
        <f>TITRES_STAT!D2319</f>
        <v>46.167999999999999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2.0477745287824831E-6</v>
      </c>
      <c r="G2316" s="2">
        <f t="shared" si="323"/>
        <v>5.3663999601495359E-6</v>
      </c>
      <c r="H2316" s="2">
        <f t="shared" si="319"/>
        <v>0.38159185748156971</v>
      </c>
      <c r="I2316" s="2">
        <f t="shared" si="320"/>
        <v>27.619723973848053</v>
      </c>
    </row>
    <row r="2317" spans="1:9" ht="13.5" x14ac:dyDescent="0.25">
      <c r="A2317" s="3">
        <f>TITRES_STAT!B2320</f>
        <v>45376</v>
      </c>
      <c r="B2317" s="6">
        <f>TITRES_STAT!D2320</f>
        <v>46.167999999999999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1.9015049195837343E-6</v>
      </c>
      <c r="G2317" s="2">
        <f t="shared" si="327"/>
        <v>4.9830856772817115E-6</v>
      </c>
      <c r="H2317" s="2">
        <f t="shared" si="319"/>
        <v>0.38159185748156976</v>
      </c>
      <c r="I2317" s="2">
        <f t="shared" si="320"/>
        <v>27.619723973848053</v>
      </c>
    </row>
    <row r="2318" spans="1:9" ht="13.5" x14ac:dyDescent="0.25">
      <c r="A2318" s="3">
        <f>TITRES_STAT!B2321</f>
        <v>45377</v>
      </c>
      <c r="B2318" s="6">
        <f>TITRES_STAT!D2321</f>
        <v>46.167999999999999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1.7656831396134674E-6</v>
      </c>
      <c r="G2318" s="2">
        <f t="shared" si="327"/>
        <v>4.6271509860473036E-6</v>
      </c>
      <c r="H2318" s="2">
        <f t="shared" si="319"/>
        <v>0.38159185748156971</v>
      </c>
      <c r="I2318" s="2">
        <f t="shared" si="320"/>
        <v>27.619723973848053</v>
      </c>
    </row>
    <row r="2319" spans="1:9" ht="13.5" x14ac:dyDescent="0.25">
      <c r="A2319" s="3">
        <f>TITRES_STAT!B2322</f>
        <v>45378</v>
      </c>
      <c r="B2319" s="6">
        <f>TITRES_STAT!D2322</f>
        <v>46.167999999999999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1.6395629153553627E-6</v>
      </c>
      <c r="G2319" s="2">
        <f t="shared" si="327"/>
        <v>4.2966402013296391E-6</v>
      </c>
      <c r="H2319" s="2">
        <f t="shared" si="319"/>
        <v>0.38159185748156971</v>
      </c>
      <c r="I2319" s="2">
        <f t="shared" si="320"/>
        <v>27.619723973848053</v>
      </c>
    </row>
    <row r="2320" spans="1:9" ht="13.5" x14ac:dyDescent="0.25">
      <c r="A2320" s="3">
        <f>TITRES_STAT!B2323</f>
        <v>45379</v>
      </c>
      <c r="B2320" s="6">
        <f>TITRES_STAT!D2323</f>
        <v>46.167999999999999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1.5224512785442654E-6</v>
      </c>
      <c r="G2320" s="2">
        <f t="shared" si="327"/>
        <v>3.9897373298060936E-6</v>
      </c>
      <c r="H2320" s="2">
        <f t="shared" si="319"/>
        <v>0.38159185748156971</v>
      </c>
      <c r="I2320" s="2">
        <f t="shared" si="320"/>
        <v>27.619723973848053</v>
      </c>
    </row>
    <row r="2321" spans="1:9" ht="13.5" x14ac:dyDescent="0.25">
      <c r="A2321" s="3">
        <f>TITRES_STAT!B2324</f>
        <v>45380</v>
      </c>
      <c r="B2321" s="6">
        <f>TITRES_STAT!D2324</f>
        <v>46.167999999999999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1.4137047586482464E-6</v>
      </c>
      <c r="G2321" s="2">
        <f t="shared" si="327"/>
        <v>3.7047560919628013E-6</v>
      </c>
      <c r="H2321" s="2">
        <f t="shared" ref="H2321:H2384" si="328">F2321/G2321</f>
        <v>0.38159185748156971</v>
      </c>
      <c r="I2321" s="2">
        <f t="shared" ref="I2321:I2384" si="329">IF(G2321=0,100,100-(100/(1+H2321)))</f>
        <v>27.619723973848053</v>
      </c>
    </row>
    <row r="2322" spans="1:9" ht="13.5" x14ac:dyDescent="0.25">
      <c r="A2322" s="3">
        <f>TITRES_STAT!B2325</f>
        <v>45383</v>
      </c>
      <c r="B2322" s="6">
        <f>TITRES_STAT!D2325</f>
        <v>46.167999999999999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1.3127258473162287E-6</v>
      </c>
      <c r="G2322" s="2">
        <f t="shared" si="327"/>
        <v>3.4401306568226013E-6</v>
      </c>
      <c r="H2322" s="2">
        <f t="shared" si="328"/>
        <v>0.38159185748156965</v>
      </c>
      <c r="I2322" s="2">
        <f t="shared" si="329"/>
        <v>27.619723973848039</v>
      </c>
    </row>
    <row r="2323" spans="1:9" ht="13.5" x14ac:dyDescent="0.25">
      <c r="A2323" s="3">
        <f>TITRES_STAT!B2326</f>
        <v>45384</v>
      </c>
      <c r="B2323" s="6">
        <f>TITRES_STAT!D2326</f>
        <v>46.167999999999999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1.2189597153650695E-6</v>
      </c>
      <c r="G2323" s="2">
        <f t="shared" si="327"/>
        <v>3.1944070384781295E-6</v>
      </c>
      <c r="H2323" s="2">
        <f t="shared" si="328"/>
        <v>0.38159185748156971</v>
      </c>
      <c r="I2323" s="2">
        <f t="shared" si="329"/>
        <v>27.619723973848053</v>
      </c>
    </row>
    <row r="2324" spans="1:9" ht="13.5" x14ac:dyDescent="0.25">
      <c r="A2324" s="3">
        <f>TITRES_STAT!B2327</f>
        <v>45385</v>
      </c>
      <c r="B2324" s="6">
        <f>TITRES_STAT!D2327</f>
        <v>46.167999999999999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1.1318911642675646E-6</v>
      </c>
      <c r="G2324" s="2">
        <f t="shared" si="327"/>
        <v>2.9662351071582635E-6</v>
      </c>
      <c r="H2324" s="2">
        <f t="shared" si="328"/>
        <v>0.38159185748156965</v>
      </c>
      <c r="I2324" s="2">
        <f t="shared" si="329"/>
        <v>27.619723973848039</v>
      </c>
    </row>
    <row r="2325" spans="1:9" ht="13.5" x14ac:dyDescent="0.25">
      <c r="A2325" s="3">
        <f>TITRES_STAT!B2328</f>
        <v>45386</v>
      </c>
      <c r="B2325" s="6">
        <f>TITRES_STAT!D2328</f>
        <v>46.167999999999999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1.05104179539131E-6</v>
      </c>
      <c r="G2325" s="2">
        <f t="shared" si="327"/>
        <v>2.7543611709326733E-6</v>
      </c>
      <c r="H2325" s="2">
        <f t="shared" si="328"/>
        <v>0.38159185748156965</v>
      </c>
      <c r="I2325" s="2">
        <f t="shared" si="329"/>
        <v>27.619723973848039</v>
      </c>
    </row>
    <row r="2326" spans="1:9" ht="13.5" x14ac:dyDescent="0.25">
      <c r="A2326" s="3">
        <f>TITRES_STAT!B2329</f>
        <v>45387</v>
      </c>
      <c r="B2326" s="6">
        <f>TITRES_STAT!D2329</f>
        <v>46.167999999999999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9.7596738143478794E-7</v>
      </c>
      <c r="G2326" s="2">
        <f t="shared" si="327"/>
        <v>2.557621087294625E-6</v>
      </c>
      <c r="H2326" s="2">
        <f t="shared" si="328"/>
        <v>0.38159185748156971</v>
      </c>
      <c r="I2326" s="2">
        <f t="shared" si="329"/>
        <v>27.619723973848053</v>
      </c>
    </row>
    <row r="2327" spans="1:9" ht="13.5" x14ac:dyDescent="0.25">
      <c r="A2327" s="3">
        <f>TITRES_STAT!B2330</f>
        <v>45390</v>
      </c>
      <c r="B2327" s="6">
        <f>TITRES_STAT!D2330</f>
        <v>46.167999999999999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9.0625542561801746E-7</v>
      </c>
      <c r="G2327" s="2">
        <f t="shared" si="327"/>
        <v>2.3749338667735801E-6</v>
      </c>
      <c r="H2327" s="2">
        <f t="shared" si="328"/>
        <v>0.38159185748156982</v>
      </c>
      <c r="I2327" s="2">
        <f t="shared" si="329"/>
        <v>27.619723973848053</v>
      </c>
    </row>
    <row r="2328" spans="1:9" ht="13.5" x14ac:dyDescent="0.25">
      <c r="A2328" s="3">
        <f>TITRES_STAT!B2331</f>
        <v>45394</v>
      </c>
      <c r="B2328" s="6">
        <f>TITRES_STAT!D2331</f>
        <v>46.167999999999999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8.4152289521673048E-7</v>
      </c>
      <c r="G2328" s="2">
        <f t="shared" si="327"/>
        <v>2.2052957334326098E-6</v>
      </c>
      <c r="H2328" s="2">
        <f t="shared" si="328"/>
        <v>0.38159185748156987</v>
      </c>
      <c r="I2328" s="2">
        <f t="shared" si="329"/>
        <v>27.619723973848068</v>
      </c>
    </row>
    <row r="2329" spans="1:9" ht="13.5" x14ac:dyDescent="0.25">
      <c r="A2329" s="3">
        <f>TITRES_STAT!B2332</f>
        <v>45397</v>
      </c>
      <c r="B2329" s="6">
        <f>TITRES_STAT!D2332</f>
        <v>46.167999999999999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7.8141411698696407E-7</v>
      </c>
      <c r="G2329" s="2">
        <f t="shared" si="327"/>
        <v>2.0477746096159948E-6</v>
      </c>
      <c r="H2329" s="2">
        <f t="shared" si="328"/>
        <v>0.38159185748156987</v>
      </c>
      <c r="I2329" s="2">
        <f t="shared" si="329"/>
        <v>27.619723973848068</v>
      </c>
    </row>
    <row r="2330" spans="1:9" ht="13.5" x14ac:dyDescent="0.25">
      <c r="A2330" s="3">
        <f>TITRES_STAT!B2333</f>
        <v>45398</v>
      </c>
      <c r="B2330" s="6">
        <f>TITRES_STAT!D2333</f>
        <v>46.167999999999999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7.2559882291646662E-7</v>
      </c>
      <c r="G2330" s="2">
        <f t="shared" si="327"/>
        <v>1.9015049946434236E-6</v>
      </c>
      <c r="H2330" s="2">
        <f t="shared" si="328"/>
        <v>0.38159185748156987</v>
      </c>
      <c r="I2330" s="2">
        <f t="shared" si="329"/>
        <v>27.619723973848068</v>
      </c>
    </row>
    <row r="2331" spans="1:9" ht="13.5" x14ac:dyDescent="0.25">
      <c r="A2331" s="3">
        <f>TITRES_STAT!B2334</f>
        <v>45399</v>
      </c>
      <c r="B2331" s="6">
        <f>TITRES_STAT!D2334</f>
        <v>46.167999999999999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6.7377033556529039E-7</v>
      </c>
      <c r="G2331" s="2">
        <f t="shared" si="327"/>
        <v>1.7656832093117505E-6</v>
      </c>
      <c r="H2331" s="2">
        <f t="shared" si="328"/>
        <v>0.38159185748156987</v>
      </c>
      <c r="I2331" s="2">
        <f t="shared" si="329"/>
        <v>27.619723973848068</v>
      </c>
    </row>
    <row r="2332" spans="1:9" ht="13.5" x14ac:dyDescent="0.25">
      <c r="A2332" s="3">
        <f>TITRES_STAT!B2335</f>
        <v>45400</v>
      </c>
      <c r="B2332" s="6">
        <f>TITRES_STAT!D2335</f>
        <v>46.167999999999999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6.2564388302491255E-7</v>
      </c>
      <c r="G2332" s="2">
        <f t="shared" si="327"/>
        <v>1.6395629800751969E-6</v>
      </c>
      <c r="H2332" s="2">
        <f t="shared" si="328"/>
        <v>0.38159185748156987</v>
      </c>
      <c r="I2332" s="2">
        <f t="shared" si="329"/>
        <v>27.619723973848068</v>
      </c>
    </row>
    <row r="2333" spans="1:9" ht="13.5" x14ac:dyDescent="0.25">
      <c r="A2333" s="3">
        <f>TITRES_STAT!B2336</f>
        <v>45401</v>
      </c>
      <c r="B2333" s="6">
        <f>TITRES_STAT!D2336</f>
        <v>46.167999999999999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5.8095503423741875E-7</v>
      </c>
      <c r="G2333" s="2">
        <f t="shared" si="330"/>
        <v>1.5224513386412542E-6</v>
      </c>
      <c r="H2333" s="2">
        <f t="shared" si="328"/>
        <v>0.38159185748156987</v>
      </c>
      <c r="I2333" s="2">
        <f t="shared" si="329"/>
        <v>27.619723973848068</v>
      </c>
    </row>
    <row r="2334" spans="1:9" ht="13.5" x14ac:dyDescent="0.25">
      <c r="A2334" s="3">
        <f>TITRES_STAT!B2337</f>
        <v>45404</v>
      </c>
      <c r="B2334" s="6">
        <f>TITRES_STAT!D2337</f>
        <v>46.167999999999999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5.3945824607760318E-7</v>
      </c>
      <c r="G2334" s="2">
        <f t="shared" si="330"/>
        <v>1.4137048144525932E-6</v>
      </c>
      <c r="H2334" s="2">
        <f t="shared" si="328"/>
        <v>0.38159185748156993</v>
      </c>
      <c r="I2334" s="2">
        <f t="shared" si="329"/>
        <v>27.619723973848068</v>
      </c>
    </row>
    <row r="2335" spans="1:9" ht="13.5" x14ac:dyDescent="0.25">
      <c r="A2335" s="3">
        <f>TITRES_STAT!B2338</f>
        <v>45405</v>
      </c>
      <c r="B2335" s="6">
        <f>TITRES_STAT!D2338</f>
        <v>46.167999999999999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5.009255142149172E-7</v>
      </c>
      <c r="G2335" s="2">
        <f t="shared" si="330"/>
        <v>1.3127258991345507E-6</v>
      </c>
      <c r="H2335" s="2">
        <f t="shared" si="328"/>
        <v>0.38159185748156993</v>
      </c>
      <c r="I2335" s="2">
        <f t="shared" si="329"/>
        <v>27.619723973848068</v>
      </c>
    </row>
    <row r="2336" spans="1:9" ht="13.5" x14ac:dyDescent="0.25">
      <c r="A2336" s="3">
        <f>TITRES_STAT!B2339</f>
        <v>45406</v>
      </c>
      <c r="B2336" s="6">
        <f>TITRES_STAT!D2339</f>
        <v>46.167999999999999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4.6514512034242311E-7</v>
      </c>
      <c r="G2336" s="2">
        <f t="shared" si="330"/>
        <v>1.2189597634820828E-6</v>
      </c>
      <c r="H2336" s="2">
        <f t="shared" si="328"/>
        <v>0.38159185748156993</v>
      </c>
      <c r="I2336" s="2">
        <f t="shared" si="329"/>
        <v>27.619723973848068</v>
      </c>
    </row>
    <row r="2337" spans="1:9" ht="13.5" x14ac:dyDescent="0.25">
      <c r="A2337" s="3">
        <f>TITRES_STAT!B2340</f>
        <v>45407</v>
      </c>
      <c r="B2337" s="6">
        <f>TITRES_STAT!D2340</f>
        <v>46.167999999999999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4.3192046888939288E-7</v>
      </c>
      <c r="G2337" s="2">
        <f t="shared" si="330"/>
        <v>1.1318912089476484E-6</v>
      </c>
      <c r="H2337" s="2">
        <f t="shared" si="328"/>
        <v>0.38159185748156987</v>
      </c>
      <c r="I2337" s="2">
        <f t="shared" si="329"/>
        <v>27.619723973848068</v>
      </c>
    </row>
    <row r="2338" spans="1:9" ht="13.5" x14ac:dyDescent="0.25">
      <c r="A2338" s="3">
        <f>TITRES_STAT!B2341</f>
        <v>45408</v>
      </c>
      <c r="B2338" s="6">
        <f>TITRES_STAT!D2341</f>
        <v>46.167999999999999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4.0106900682586477E-7</v>
      </c>
      <c r="G2338" s="2">
        <f t="shared" si="330"/>
        <v>1.0510418368799594E-6</v>
      </c>
      <c r="H2338" s="2">
        <f t="shared" si="328"/>
        <v>0.38159185748156976</v>
      </c>
      <c r="I2338" s="2">
        <f t="shared" si="329"/>
        <v>27.619723973848053</v>
      </c>
    </row>
    <row r="2339" spans="1:9" ht="13.5" x14ac:dyDescent="0.25">
      <c r="A2339" s="3">
        <f>TITRES_STAT!B2342</f>
        <v>45411</v>
      </c>
      <c r="B2339" s="6">
        <f>TITRES_STAT!D2342</f>
        <v>46.167999999999999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3.7242122062401725E-7</v>
      </c>
      <c r="G2339" s="2">
        <f t="shared" si="330"/>
        <v>9.7596741995996227E-7</v>
      </c>
      <c r="H2339" s="2">
        <f t="shared" si="328"/>
        <v>0.38159185748156976</v>
      </c>
      <c r="I2339" s="2">
        <f t="shared" si="329"/>
        <v>27.619723973848053</v>
      </c>
    </row>
    <row r="2340" spans="1:9" ht="13.5" x14ac:dyDescent="0.25">
      <c r="A2340" s="3">
        <f>TITRES_STAT!B2343</f>
        <v>45412</v>
      </c>
      <c r="B2340" s="6">
        <f>TITRES_STAT!D2343</f>
        <v>46.167999999999999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3.4581970486515892E-7</v>
      </c>
      <c r="G2340" s="2">
        <f t="shared" si="330"/>
        <v>9.0625546139139361E-7</v>
      </c>
      <c r="H2340" s="2">
        <f t="shared" si="328"/>
        <v>0.38159185748156976</v>
      </c>
      <c r="I2340" s="2">
        <f t="shared" si="329"/>
        <v>27.619723973848053</v>
      </c>
    </row>
    <row r="2341" spans="1:9" ht="13.5" x14ac:dyDescent="0.25">
      <c r="A2341" s="3">
        <f>TITRES_STAT!B2344</f>
        <v>45414</v>
      </c>
      <c r="B2341" s="6">
        <f>TITRES_STAT!D2344</f>
        <v>46.167999999999999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3.2111829737479045E-7</v>
      </c>
      <c r="G2341" s="2">
        <f t="shared" si="330"/>
        <v>8.4152292843486551E-7</v>
      </c>
      <c r="H2341" s="2">
        <f t="shared" si="328"/>
        <v>0.38159185748156976</v>
      </c>
      <c r="I2341" s="2">
        <f t="shared" si="329"/>
        <v>27.619723973848053</v>
      </c>
    </row>
    <row r="2342" spans="1:9" ht="13.5" x14ac:dyDescent="0.25">
      <c r="A2342" s="3">
        <f>TITRES_STAT!B2345</f>
        <v>45415</v>
      </c>
      <c r="B2342" s="6">
        <f>TITRES_STAT!D2345</f>
        <v>46.167999999999999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2.9818127613373402E-7</v>
      </c>
      <c r="G2342" s="2">
        <f t="shared" si="330"/>
        <v>7.8141414783237516E-7</v>
      </c>
      <c r="H2342" s="2">
        <f t="shared" si="328"/>
        <v>0.38159185748156982</v>
      </c>
      <c r="I2342" s="2">
        <f t="shared" si="329"/>
        <v>27.619723973848053</v>
      </c>
    </row>
    <row r="2343" spans="1:9" ht="13.5" x14ac:dyDescent="0.25">
      <c r="A2343" s="3">
        <f>TITRES_STAT!B2346</f>
        <v>45418</v>
      </c>
      <c r="B2343" s="6">
        <f>TITRES_STAT!D2346</f>
        <v>46.167999999999999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2.7688261355275303E-7</v>
      </c>
      <c r="G2343" s="2">
        <f t="shared" si="330"/>
        <v>7.2559885155863406E-7</v>
      </c>
      <c r="H2343" s="2">
        <f t="shared" si="328"/>
        <v>0.38159185748156982</v>
      </c>
      <c r="I2343" s="2">
        <f t="shared" si="329"/>
        <v>27.619723973848053</v>
      </c>
    </row>
    <row r="2344" spans="1:9" ht="13.5" x14ac:dyDescent="0.25">
      <c r="A2344" s="3">
        <f>TITRES_STAT!B2347</f>
        <v>45419</v>
      </c>
      <c r="B2344" s="6">
        <f>TITRES_STAT!D2347</f>
        <v>46.167999999999999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2.5710528401327067E-7</v>
      </c>
      <c r="G2344" s="2">
        <f t="shared" si="330"/>
        <v>6.7377036216158876E-7</v>
      </c>
      <c r="H2344" s="2">
        <f t="shared" si="328"/>
        <v>0.38159185748156982</v>
      </c>
      <c r="I2344" s="2">
        <f t="shared" si="329"/>
        <v>27.619723973848053</v>
      </c>
    </row>
    <row r="2345" spans="1:9" ht="13.5" x14ac:dyDescent="0.25">
      <c r="A2345" s="3">
        <f>TITRES_STAT!B2348</f>
        <v>45420</v>
      </c>
      <c r="B2345" s="6">
        <f>TITRES_STAT!D2348</f>
        <v>46.167999999999999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2.3874062086946561E-7</v>
      </c>
      <c r="G2345" s="2">
        <f t="shared" si="330"/>
        <v>6.2564390772147526E-7</v>
      </c>
      <c r="H2345" s="2">
        <f t="shared" si="328"/>
        <v>0.38159185748156982</v>
      </c>
      <c r="I2345" s="2">
        <f t="shared" si="329"/>
        <v>27.619723973848053</v>
      </c>
    </row>
    <row r="2346" spans="1:9" ht="13.5" x14ac:dyDescent="0.25">
      <c r="A2346" s="3">
        <f>TITRES_STAT!B2349</f>
        <v>45421</v>
      </c>
      <c r="B2346" s="6">
        <f>TITRES_STAT!D2349</f>
        <v>46.167999999999999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2.2168771937878949E-7</v>
      </c>
      <c r="G2346" s="2">
        <f t="shared" si="330"/>
        <v>5.8095505716994133E-7</v>
      </c>
      <c r="H2346" s="2">
        <f t="shared" si="328"/>
        <v>0.38159185748156982</v>
      </c>
      <c r="I2346" s="2">
        <f t="shared" si="329"/>
        <v>27.619723973848053</v>
      </c>
    </row>
    <row r="2347" spans="1:9" ht="13.5" x14ac:dyDescent="0.25">
      <c r="A2347" s="3">
        <f>TITRES_STAT!B2350</f>
        <v>45422</v>
      </c>
      <c r="B2347" s="6">
        <f>TITRES_STAT!D2350</f>
        <v>46.167999999999999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2.0585288228030454E-7</v>
      </c>
      <c r="G2347" s="2">
        <f t="shared" si="330"/>
        <v>5.3945826737208834E-7</v>
      </c>
      <c r="H2347" s="2">
        <f t="shared" si="328"/>
        <v>0.38159185748156987</v>
      </c>
      <c r="I2347" s="2">
        <f t="shared" si="329"/>
        <v>27.619723973848068</v>
      </c>
    </row>
    <row r="2348" spans="1:9" ht="13.5" x14ac:dyDescent="0.25">
      <c r="A2348" s="3">
        <f>TITRES_STAT!B2351</f>
        <v>45425</v>
      </c>
      <c r="B2348" s="6">
        <f>TITRES_STAT!D2351</f>
        <v>46.167999999999999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1.9114910497456852E-7</v>
      </c>
      <c r="G2348" s="2">
        <f t="shared" si="330"/>
        <v>5.0092553398836772E-7</v>
      </c>
      <c r="H2348" s="2">
        <f t="shared" si="328"/>
        <v>0.38159185748156993</v>
      </c>
      <c r="I2348" s="2">
        <f t="shared" si="329"/>
        <v>27.619723973848068</v>
      </c>
    </row>
    <row r="2349" spans="1:9" ht="13.5" x14ac:dyDescent="0.25">
      <c r="A2349" s="3">
        <f>TITRES_STAT!B2352</f>
        <v>45426</v>
      </c>
      <c r="B2349" s="6">
        <f>TITRES_STAT!D2352</f>
        <v>46.167999999999999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1.7749559747638505E-7</v>
      </c>
      <c r="G2349" s="2">
        <f t="shared" si="331"/>
        <v>4.6514513870348431E-7</v>
      </c>
      <c r="H2349" s="2">
        <f t="shared" si="328"/>
        <v>0.38159185748156993</v>
      </c>
      <c r="I2349" s="2">
        <f t="shared" si="329"/>
        <v>27.619723973848068</v>
      </c>
    </row>
    <row r="2350" spans="1:9" ht="13.5" x14ac:dyDescent="0.25">
      <c r="A2350" s="3">
        <f>TITRES_STAT!B2353</f>
        <v>45427</v>
      </c>
      <c r="B2350" s="6">
        <f>TITRES_STAT!D2353</f>
        <v>46.167999999999999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1.6481734051378613E-7</v>
      </c>
      <c r="G2350" s="2">
        <f t="shared" si="331"/>
        <v>4.3192048593894971E-7</v>
      </c>
      <c r="H2350" s="2">
        <f t="shared" si="328"/>
        <v>0.38159185748156993</v>
      </c>
      <c r="I2350" s="2">
        <f t="shared" si="329"/>
        <v>27.619723973848068</v>
      </c>
    </row>
    <row r="2351" spans="1:9" ht="13.5" x14ac:dyDescent="0.25">
      <c r="A2351" s="3">
        <f>TITRES_STAT!B2354</f>
        <v>45428</v>
      </c>
      <c r="B2351" s="6">
        <f>TITRES_STAT!D2354</f>
        <v>46.167999999999999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1.5304467333422997E-7</v>
      </c>
      <c r="G2351" s="2">
        <f t="shared" si="331"/>
        <v>4.0106902265759612E-7</v>
      </c>
      <c r="H2351" s="2">
        <f t="shared" si="328"/>
        <v>0.38159185748156998</v>
      </c>
      <c r="I2351" s="2">
        <f t="shared" si="329"/>
        <v>27.619723973848068</v>
      </c>
    </row>
    <row r="2352" spans="1:9" ht="13.5" x14ac:dyDescent="0.25">
      <c r="A2352" s="3">
        <f>TITRES_STAT!B2355</f>
        <v>45429</v>
      </c>
      <c r="B2352" s="6">
        <f>TITRES_STAT!D2355</f>
        <v>46.167999999999999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1.4211291095321354E-7</v>
      </c>
      <c r="G2352" s="2">
        <f t="shared" si="331"/>
        <v>3.7242123532491064E-7</v>
      </c>
      <c r="H2352" s="2">
        <f t="shared" si="328"/>
        <v>0.38159185748156998</v>
      </c>
      <c r="I2352" s="2">
        <f t="shared" si="329"/>
        <v>27.619723973848068</v>
      </c>
    </row>
    <row r="2353" spans="1:9" ht="13.5" x14ac:dyDescent="0.25">
      <c r="A2353" s="3">
        <f>TITRES_STAT!B2356</f>
        <v>45432</v>
      </c>
      <c r="B2353" s="6">
        <f>TITRES_STAT!D2356</f>
        <v>46.167999999999999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1.3196198874226973E-7</v>
      </c>
      <c r="G2353" s="2">
        <f t="shared" si="331"/>
        <v>3.4581971851598848E-7</v>
      </c>
      <c r="H2353" s="2">
        <f t="shared" si="328"/>
        <v>0.38159185748156998</v>
      </c>
      <c r="I2353" s="2">
        <f t="shared" si="329"/>
        <v>27.619723973848068</v>
      </c>
    </row>
    <row r="2354" spans="1:9" ht="13.5" x14ac:dyDescent="0.25">
      <c r="A2354" s="3">
        <f>TITRES_STAT!B2357</f>
        <v>45433</v>
      </c>
      <c r="B2354" s="6">
        <f>TITRES_STAT!D2357</f>
        <v>46.167999999999999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1.2253613240353617E-7</v>
      </c>
      <c r="G2354" s="2">
        <f t="shared" si="331"/>
        <v>3.2111831005056074E-7</v>
      </c>
      <c r="H2354" s="2">
        <f t="shared" si="328"/>
        <v>0.38159185748156993</v>
      </c>
      <c r="I2354" s="2">
        <f t="shared" si="329"/>
        <v>27.619723973848068</v>
      </c>
    </row>
    <row r="2355" spans="1:9" ht="13.5" x14ac:dyDescent="0.25">
      <c r="A2355" s="3">
        <f>TITRES_STAT!B2358</f>
        <v>45434</v>
      </c>
      <c r="B2355" s="6">
        <f>TITRES_STAT!D2358</f>
        <v>46.167999999999999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1.137835515175693E-7</v>
      </c>
      <c r="G2355" s="2">
        <f t="shared" si="331"/>
        <v>2.981812879040921E-7</v>
      </c>
      <c r="H2355" s="2">
        <f t="shared" si="328"/>
        <v>0.38159185748156998</v>
      </c>
      <c r="I2355" s="2">
        <f t="shared" si="329"/>
        <v>27.619723973848068</v>
      </c>
    </row>
    <row r="2356" spans="1:9" ht="13.5" x14ac:dyDescent="0.25">
      <c r="A2356" s="3">
        <f>TITRES_STAT!B2359</f>
        <v>45435</v>
      </c>
      <c r="B2356" s="6">
        <f>TITRES_STAT!D2359</f>
        <v>45.923999999999999</v>
      </c>
      <c r="C2356" s="2">
        <f t="shared" si="324"/>
        <v>-0.24399999999999977</v>
      </c>
      <c r="D2356" s="2">
        <f t="shared" si="325"/>
        <v>0</v>
      </c>
      <c r="E2356" s="2">
        <f t="shared" si="326"/>
        <v>0.24399999999999977</v>
      </c>
      <c r="F2356" s="2">
        <f t="shared" si="331"/>
        <v>1.0565615498060007E-7</v>
      </c>
      <c r="G2356" s="2">
        <f t="shared" si="331"/>
        <v>1.7428848311195896E-2</v>
      </c>
      <c r="H2356" s="2">
        <f t="shared" si="328"/>
        <v>6.0621420930451817E-6</v>
      </c>
      <c r="I2356" s="2">
        <f t="shared" si="329"/>
        <v>6.0621053435738759E-4</v>
      </c>
    </row>
    <row r="2357" spans="1:9" ht="13.5" x14ac:dyDescent="0.25">
      <c r="A2357" s="3">
        <f>TITRES_STAT!B2360</f>
        <v>45436</v>
      </c>
      <c r="B2357" s="6">
        <f>TITRES_STAT!D2360</f>
        <v>45.923999999999999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9.8109286767700054E-8</v>
      </c>
      <c r="G2357" s="2">
        <f t="shared" si="331"/>
        <v>1.6183930574681902E-2</v>
      </c>
      <c r="H2357" s="2">
        <f t="shared" si="328"/>
        <v>6.0621420930451817E-6</v>
      </c>
      <c r="I2357" s="2">
        <f t="shared" si="329"/>
        <v>6.0621053435738759E-4</v>
      </c>
    </row>
    <row r="2358" spans="1:9" ht="13.5" x14ac:dyDescent="0.25">
      <c r="A2358" s="3">
        <f>TITRES_STAT!B2361</f>
        <v>45439</v>
      </c>
      <c r="B2358" s="6">
        <f>TITRES_STAT!D2361</f>
        <v>45.923999999999999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9.1101480570007193E-8</v>
      </c>
      <c r="G2358" s="2">
        <f t="shared" si="331"/>
        <v>1.5027935533633196E-2</v>
      </c>
      <c r="H2358" s="2">
        <f t="shared" si="328"/>
        <v>6.0621420930451808E-6</v>
      </c>
      <c r="I2358" s="2">
        <f t="shared" si="329"/>
        <v>6.0621053435738759E-4</v>
      </c>
    </row>
    <row r="2359" spans="1:9" ht="13.5" x14ac:dyDescent="0.25">
      <c r="A2359" s="3">
        <f>TITRES_STAT!B2362</f>
        <v>45440</v>
      </c>
      <c r="B2359" s="6">
        <f>TITRES_STAT!D2362</f>
        <v>45.923999999999999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8.4594231957863821E-8</v>
      </c>
      <c r="G2359" s="2">
        <f t="shared" si="331"/>
        <v>1.395451156694511E-2</v>
      </c>
      <c r="H2359" s="2">
        <f t="shared" si="328"/>
        <v>6.0621420930451817E-6</v>
      </c>
      <c r="I2359" s="2">
        <f t="shared" si="329"/>
        <v>6.0621053435738759E-4</v>
      </c>
    </row>
    <row r="2360" spans="1:9" ht="13.5" x14ac:dyDescent="0.25">
      <c r="A2360" s="3">
        <f>TITRES_STAT!B2363</f>
        <v>45441</v>
      </c>
      <c r="B2360" s="6">
        <f>TITRES_STAT!D2363</f>
        <v>45.923999999999999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7.855178681801641E-8</v>
      </c>
      <c r="G2360" s="2">
        <f t="shared" si="331"/>
        <v>1.2957760740734745E-2</v>
      </c>
      <c r="H2360" s="2">
        <f t="shared" si="328"/>
        <v>6.0621420930451817E-6</v>
      </c>
      <c r="I2360" s="2">
        <f t="shared" si="329"/>
        <v>6.0621053435738759E-4</v>
      </c>
    </row>
    <row r="2361" spans="1:9" ht="13.5" x14ac:dyDescent="0.25">
      <c r="A2361" s="3">
        <f>TITRES_STAT!B2364</f>
        <v>45442</v>
      </c>
      <c r="B2361" s="6">
        <f>TITRES_STAT!D2364</f>
        <v>45.923999999999999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7.2940944902443804E-8</v>
      </c>
      <c r="G2361" s="2">
        <f t="shared" si="331"/>
        <v>1.2032206402110834E-2</v>
      </c>
      <c r="H2361" s="2">
        <f t="shared" si="328"/>
        <v>6.0621420930451817E-6</v>
      </c>
      <c r="I2361" s="2">
        <f t="shared" si="329"/>
        <v>6.0621053435738759E-4</v>
      </c>
    </row>
    <row r="2362" spans="1:9" ht="13.5" x14ac:dyDescent="0.25">
      <c r="A2362" s="3">
        <f>TITRES_STAT!B2365</f>
        <v>45443</v>
      </c>
      <c r="B2362" s="6">
        <f>TITRES_STAT!D2365</f>
        <v>45.923999999999999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6.7730877409412108E-8</v>
      </c>
      <c r="G2362" s="2">
        <f t="shared" si="331"/>
        <v>1.1172763087674346E-2</v>
      </c>
      <c r="H2362" s="2">
        <f t="shared" si="328"/>
        <v>6.0621420930451817E-6</v>
      </c>
      <c r="I2362" s="2">
        <f t="shared" si="329"/>
        <v>6.0621053435738759E-4</v>
      </c>
    </row>
    <row r="2363" spans="1:9" ht="13.5" x14ac:dyDescent="0.25">
      <c r="A2363" s="3">
        <f>TITRES_STAT!B2366</f>
        <v>45446</v>
      </c>
      <c r="B2363" s="6">
        <f>TITRES_STAT!D2366</f>
        <v>45.923999999999999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6.2892957594454097E-8</v>
      </c>
      <c r="G2363" s="2">
        <f t="shared" si="331"/>
        <v>1.0374708581411892E-2</v>
      </c>
      <c r="H2363" s="2">
        <f t="shared" si="328"/>
        <v>6.0621420930451817E-6</v>
      </c>
      <c r="I2363" s="2">
        <f t="shared" si="329"/>
        <v>6.0621053435738759E-4</v>
      </c>
    </row>
    <row r="2364" spans="1:9" ht="13.5" x14ac:dyDescent="0.25">
      <c r="A2364" s="3">
        <f>TITRES_STAT!B2367</f>
        <v>45447</v>
      </c>
      <c r="B2364" s="6">
        <f>TITRES_STAT!D2367</f>
        <v>45.923999999999999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5.8400603480564517E-8</v>
      </c>
      <c r="G2364" s="2">
        <f t="shared" si="331"/>
        <v>9.6336579684539007E-3</v>
      </c>
      <c r="H2364" s="2">
        <f t="shared" si="328"/>
        <v>6.0621420930451808E-6</v>
      </c>
      <c r="I2364" s="2">
        <f t="shared" si="329"/>
        <v>6.0621053435738759E-4</v>
      </c>
    </row>
    <row r="2365" spans="1:9" ht="13.5" x14ac:dyDescent="0.25">
      <c r="A2365" s="3">
        <f>TITRES_STAT!B2368</f>
        <v>45448</v>
      </c>
      <c r="B2365" s="6">
        <f>TITRES_STAT!D2368</f>
        <v>45.923999999999999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5.4229131803381337E-8</v>
      </c>
      <c r="G2365" s="2">
        <f t="shared" si="332"/>
        <v>8.9455395421357657E-3</v>
      </c>
      <c r="H2365" s="2">
        <f t="shared" si="328"/>
        <v>6.0621420930451808E-6</v>
      </c>
      <c r="I2365" s="2">
        <f t="shared" si="329"/>
        <v>6.0621053435738759E-4</v>
      </c>
    </row>
    <row r="2366" spans="1:9" ht="13.5" x14ac:dyDescent="0.25">
      <c r="A2366" s="3">
        <f>TITRES_STAT!B2369</f>
        <v>45449</v>
      </c>
      <c r="B2366" s="6">
        <f>TITRES_STAT!D2369</f>
        <v>45.923999999999999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5.0355622388854102E-8</v>
      </c>
      <c r="G2366" s="2">
        <f t="shared" si="332"/>
        <v>8.3065724319832113E-3</v>
      </c>
      <c r="H2366" s="2">
        <f t="shared" si="328"/>
        <v>6.0621420930451808E-6</v>
      </c>
      <c r="I2366" s="2">
        <f t="shared" si="329"/>
        <v>6.0621053435738759E-4</v>
      </c>
    </row>
    <row r="2367" spans="1:9" ht="13.5" x14ac:dyDescent="0.25">
      <c r="A2367" s="3">
        <f>TITRES_STAT!B2370</f>
        <v>45450</v>
      </c>
      <c r="B2367" s="6">
        <f>TITRES_STAT!D2370</f>
        <v>45.923999999999999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4.6758792218221669E-8</v>
      </c>
      <c r="G2367" s="2">
        <f t="shared" si="332"/>
        <v>7.7132458296986965E-3</v>
      </c>
      <c r="H2367" s="2">
        <f t="shared" si="328"/>
        <v>6.0621420930451808E-6</v>
      </c>
      <c r="I2367" s="2">
        <f t="shared" si="329"/>
        <v>6.0621053435738759E-4</v>
      </c>
    </row>
    <row r="2368" spans="1:9" ht="13.5" x14ac:dyDescent="0.25">
      <c r="A2368" s="3">
        <f>TITRES_STAT!B2371</f>
        <v>45453</v>
      </c>
      <c r="B2368" s="6">
        <f>TITRES_STAT!D2371</f>
        <v>45.923999999999999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4.3418878488348694E-8</v>
      </c>
      <c r="G2368" s="2">
        <f t="shared" si="332"/>
        <v>7.1622996990059326E-3</v>
      </c>
      <c r="H2368" s="2">
        <f t="shared" si="328"/>
        <v>6.0621420930451808E-6</v>
      </c>
      <c r="I2368" s="2">
        <f t="shared" si="329"/>
        <v>6.0621053435738759E-4</v>
      </c>
    </row>
    <row r="2369" spans="1:9" ht="13.5" x14ac:dyDescent="0.25">
      <c r="A2369" s="3">
        <f>TITRES_STAT!B2372</f>
        <v>45454</v>
      </c>
      <c r="B2369" s="6">
        <f>TITRES_STAT!D2372</f>
        <v>45.923999999999999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4.0317530024895218E-8</v>
      </c>
      <c r="G2369" s="2">
        <f t="shared" si="332"/>
        <v>6.6507068633626515E-3</v>
      </c>
      <c r="H2369" s="2">
        <f t="shared" si="328"/>
        <v>6.0621420930451817E-6</v>
      </c>
      <c r="I2369" s="2">
        <f t="shared" si="329"/>
        <v>6.0621053435738759E-4</v>
      </c>
    </row>
    <row r="2370" spans="1:9" ht="13.5" x14ac:dyDescent="0.25">
      <c r="A2370" s="3">
        <f>TITRES_STAT!B2373</f>
        <v>45455</v>
      </c>
      <c r="B2370" s="6">
        <f>TITRES_STAT!D2373</f>
        <v>45.923999999999999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3.7437706451688419E-8</v>
      </c>
      <c r="G2370" s="2">
        <f t="shared" si="332"/>
        <v>6.1756563731224625E-3</v>
      </c>
      <c r="H2370" s="2">
        <f t="shared" si="328"/>
        <v>6.0621420930451817E-6</v>
      </c>
      <c r="I2370" s="2">
        <f t="shared" si="329"/>
        <v>6.0621053435738759E-4</v>
      </c>
    </row>
    <row r="2371" spans="1:9" ht="13.5" x14ac:dyDescent="0.25">
      <c r="A2371" s="3">
        <f>TITRES_STAT!B2374</f>
        <v>45456</v>
      </c>
      <c r="B2371" s="6">
        <f>TITRES_STAT!D2374</f>
        <v>45.923999999999999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3.4763584562282109E-8</v>
      </c>
      <c r="G2371" s="2">
        <f t="shared" si="332"/>
        <v>5.7345380607565725E-3</v>
      </c>
      <c r="H2371" s="2">
        <f t="shared" si="328"/>
        <v>6.0621420930451825E-6</v>
      </c>
      <c r="I2371" s="2">
        <f t="shared" si="329"/>
        <v>6.0621053435738759E-4</v>
      </c>
    </row>
    <row r="2372" spans="1:9" ht="13.5" x14ac:dyDescent="0.25">
      <c r="A2372" s="3">
        <f>TITRES_STAT!B2375</f>
        <v>45457</v>
      </c>
      <c r="B2372" s="6">
        <f>TITRES_STAT!D2375</f>
        <v>46.167999999999999</v>
      </c>
      <c r="C2372" s="2">
        <f t="shared" si="333"/>
        <v>0.24399999999999977</v>
      </c>
      <c r="D2372" s="2">
        <f t="shared" si="334"/>
        <v>0.24399999999999977</v>
      </c>
      <c r="E2372" s="2">
        <f t="shared" si="335"/>
        <v>0</v>
      </c>
      <c r="F2372" s="2">
        <f t="shared" si="332"/>
        <v>1.7428603709042791E-2</v>
      </c>
      <c r="G2372" s="2">
        <f t="shared" si="332"/>
        <v>5.3249281992739598E-3</v>
      </c>
      <c r="H2372" s="2">
        <f t="shared" si="328"/>
        <v>3.2730213548079643</v>
      </c>
      <c r="I2372" s="2">
        <f t="shared" si="329"/>
        <v>76.597355431542383</v>
      </c>
    </row>
    <row r="2373" spans="1:9" ht="13.5" x14ac:dyDescent="0.25">
      <c r="A2373" s="3">
        <f>TITRES_STAT!B2376</f>
        <v>45461</v>
      </c>
      <c r="B2373" s="6">
        <f>TITRES_STAT!D2376</f>
        <v>46.167999999999999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1.6183703444111162E-2</v>
      </c>
      <c r="G2373" s="2">
        <f t="shared" si="332"/>
        <v>4.9445761850401056E-3</v>
      </c>
      <c r="H2373" s="2">
        <f t="shared" si="328"/>
        <v>3.2730213548079643</v>
      </c>
      <c r="I2373" s="2">
        <f t="shared" si="329"/>
        <v>76.597355431542383</v>
      </c>
    </row>
    <row r="2374" spans="1:9" ht="13.5" x14ac:dyDescent="0.25">
      <c r="A2374" s="3">
        <f>TITRES_STAT!B2377</f>
        <v>45462</v>
      </c>
      <c r="B2374" s="6">
        <f>TITRES_STAT!D2377</f>
        <v>46.167999999999999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1.5027724626674651E-2</v>
      </c>
      <c r="G2374" s="2">
        <f t="shared" si="332"/>
        <v>4.5913921718229557E-3</v>
      </c>
      <c r="H2374" s="2">
        <f t="shared" si="328"/>
        <v>3.2730213548079639</v>
      </c>
      <c r="I2374" s="2">
        <f t="shared" si="329"/>
        <v>76.597355431542383</v>
      </c>
    </row>
    <row r="2375" spans="1:9" ht="13.5" x14ac:dyDescent="0.25">
      <c r="A2375" s="3">
        <f>TITRES_STAT!B2378</f>
        <v>45463</v>
      </c>
      <c r="B2375" s="6">
        <f>TITRES_STAT!D2378</f>
        <v>46.167999999999999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1.3954315724769319E-2</v>
      </c>
      <c r="G2375" s="2">
        <f t="shared" si="332"/>
        <v>4.2634355881213159E-3</v>
      </c>
      <c r="H2375" s="2">
        <f t="shared" si="328"/>
        <v>3.2730213548079643</v>
      </c>
      <c r="I2375" s="2">
        <f t="shared" si="329"/>
        <v>76.597355431542383</v>
      </c>
    </row>
    <row r="2376" spans="1:9" ht="13.5" x14ac:dyDescent="0.25">
      <c r="A2376" s="3">
        <f>TITRES_STAT!B2379</f>
        <v>45464</v>
      </c>
      <c r="B2376" s="6">
        <f>TITRES_STAT!D2379</f>
        <v>46.167999999999999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1.2957578887285796E-2</v>
      </c>
      <c r="G2376" s="2">
        <f t="shared" si="332"/>
        <v>3.9589044746840786E-3</v>
      </c>
      <c r="H2376" s="2">
        <f t="shared" si="328"/>
        <v>3.2730213548079647</v>
      </c>
      <c r="I2376" s="2">
        <f t="shared" si="329"/>
        <v>76.597355431542383</v>
      </c>
    </row>
    <row r="2377" spans="1:9" ht="13.5" x14ac:dyDescent="0.25">
      <c r="A2377" s="3">
        <f>TITRES_STAT!B2380</f>
        <v>45467</v>
      </c>
      <c r="B2377" s="6">
        <f>TITRES_STAT!D2380</f>
        <v>46.167999999999999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1.2032037538193954E-2</v>
      </c>
      <c r="G2377" s="2">
        <f t="shared" si="332"/>
        <v>3.6761255836352158E-3</v>
      </c>
      <c r="H2377" s="2">
        <f t="shared" si="328"/>
        <v>3.2730213548079647</v>
      </c>
      <c r="I2377" s="2">
        <f t="shared" si="329"/>
        <v>76.597355431542383</v>
      </c>
    </row>
    <row r="2378" spans="1:9" ht="13.5" x14ac:dyDescent="0.25">
      <c r="A2378" s="3">
        <f>TITRES_STAT!B2381</f>
        <v>45468</v>
      </c>
      <c r="B2378" s="6">
        <f>TITRES_STAT!D2381</f>
        <v>46.167999999999999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1.1172606285465814E-2</v>
      </c>
      <c r="G2378" s="2">
        <f t="shared" si="332"/>
        <v>3.4135451848041286E-3</v>
      </c>
      <c r="H2378" s="2">
        <f t="shared" si="328"/>
        <v>3.2730213548079647</v>
      </c>
      <c r="I2378" s="2">
        <f t="shared" si="329"/>
        <v>76.597355431542383</v>
      </c>
    </row>
    <row r="2379" spans="1:9" ht="13.5" x14ac:dyDescent="0.25">
      <c r="A2379" s="3">
        <f>TITRES_STAT!B2382</f>
        <v>45469</v>
      </c>
      <c r="B2379" s="6">
        <f>TITRES_STAT!D2382</f>
        <v>46.167999999999999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1.0374562979361113E-2</v>
      </c>
      <c r="G2379" s="2">
        <f t="shared" si="332"/>
        <v>3.1697205287466905E-3</v>
      </c>
      <c r="H2379" s="2">
        <f t="shared" si="328"/>
        <v>3.2730213548079652</v>
      </c>
      <c r="I2379" s="2">
        <f t="shared" si="329"/>
        <v>76.597355431542383</v>
      </c>
    </row>
    <row r="2380" spans="1:9" ht="13.5" x14ac:dyDescent="0.25">
      <c r="A2380" s="3">
        <f>TITRES_STAT!B2383</f>
        <v>45470</v>
      </c>
      <c r="B2380" s="6">
        <f>TITRES_STAT!D2383</f>
        <v>46.167999999999999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9.6335227665496053E-3</v>
      </c>
      <c r="G2380" s="2">
        <f t="shared" si="332"/>
        <v>2.9433119195504984E-3</v>
      </c>
      <c r="H2380" s="2">
        <f t="shared" si="328"/>
        <v>3.2730213548079652</v>
      </c>
      <c r="I2380" s="2">
        <f t="shared" si="329"/>
        <v>76.597355431542383</v>
      </c>
    </row>
    <row r="2381" spans="1:9" ht="13.5" x14ac:dyDescent="0.25">
      <c r="A2381" s="3">
        <f>TITRES_STAT!B2384</f>
        <v>45471</v>
      </c>
      <c r="B2381" s="6">
        <f>TITRES_STAT!D2384</f>
        <v>46.167999999999999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8.9454139975103479E-3</v>
      </c>
      <c r="G2381" s="2">
        <f t="shared" si="336"/>
        <v>2.7330753538683202E-3</v>
      </c>
      <c r="H2381" s="2">
        <f t="shared" si="328"/>
        <v>3.2730213548079652</v>
      </c>
      <c r="I2381" s="2">
        <f t="shared" si="329"/>
        <v>76.597355431542383</v>
      </c>
    </row>
    <row r="2382" spans="1:9" ht="13.5" x14ac:dyDescent="0.25">
      <c r="A2382" s="3">
        <f>TITRES_STAT!B2385</f>
        <v>45474</v>
      </c>
      <c r="B2382" s="6">
        <f>TITRES_STAT!D2385</f>
        <v>46.167999999999999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8.3064558548310383E-3</v>
      </c>
      <c r="G2382" s="2">
        <f t="shared" si="336"/>
        <v>2.5378556857348689E-3</v>
      </c>
      <c r="H2382" s="2">
        <f t="shared" si="328"/>
        <v>3.2730213548079652</v>
      </c>
      <c r="I2382" s="2">
        <f t="shared" si="329"/>
        <v>76.597355431542383</v>
      </c>
    </row>
    <row r="2383" spans="1:9" ht="13.5" x14ac:dyDescent="0.25">
      <c r="A2383" s="3">
        <f>TITRES_STAT!B2386</f>
        <v>45475</v>
      </c>
      <c r="B2383" s="6">
        <f>TITRES_STAT!D2386</f>
        <v>46.167999999999999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7.7131375794859637E-3</v>
      </c>
      <c r="G2383" s="2">
        <f t="shared" si="336"/>
        <v>2.3565802796109499E-3</v>
      </c>
      <c r="H2383" s="2">
        <f t="shared" si="328"/>
        <v>3.2730213548079647</v>
      </c>
      <c r="I2383" s="2">
        <f t="shared" si="329"/>
        <v>76.597355431542383</v>
      </c>
    </row>
    <row r="2384" spans="1:9" ht="13.5" x14ac:dyDescent="0.25">
      <c r="A2384" s="3">
        <f>TITRES_STAT!B2387</f>
        <v>45476</v>
      </c>
      <c r="B2384" s="6">
        <f>TITRES_STAT!D2387</f>
        <v>46.167999999999999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7.1621991809512524E-3</v>
      </c>
      <c r="G2384" s="2">
        <f t="shared" si="336"/>
        <v>2.1882531167815964E-3</v>
      </c>
      <c r="H2384" s="2">
        <f t="shared" si="328"/>
        <v>3.2730213548079647</v>
      </c>
      <c r="I2384" s="2">
        <f t="shared" si="329"/>
        <v>76.597355431542383</v>
      </c>
    </row>
    <row r="2385" spans="1:9" ht="13.5" x14ac:dyDescent="0.25">
      <c r="A2385" s="3">
        <f>TITRES_STAT!B2388</f>
        <v>45477</v>
      </c>
      <c r="B2385" s="6">
        <f>TITRES_STAT!D2388</f>
        <v>46.167999999999999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6.6506135251690199E-3</v>
      </c>
      <c r="G2385" s="2">
        <f t="shared" si="336"/>
        <v>2.0319493227257683E-3</v>
      </c>
      <c r="H2385" s="2">
        <f t="shared" ref="H2385:H2448" si="337">F2385/G2385</f>
        <v>3.2730213548079643</v>
      </c>
      <c r="I2385" s="2">
        <f t="shared" ref="I2385:I2448" si="338">IF(G2385=0,100,100-(100/(1+H2385)))</f>
        <v>76.597355431542383</v>
      </c>
    </row>
    <row r="2386" spans="1:9" ht="13.5" x14ac:dyDescent="0.25">
      <c r="A2386" s="3">
        <f>TITRES_STAT!B2389</f>
        <v>45478</v>
      </c>
      <c r="B2386" s="6">
        <f>TITRES_STAT!D2389</f>
        <v>46.167999999999999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6.1755697019426617E-3</v>
      </c>
      <c r="G2386" s="2">
        <f t="shared" si="336"/>
        <v>1.8868100853882135E-3</v>
      </c>
      <c r="H2386" s="2">
        <f t="shared" si="337"/>
        <v>3.2730213548079643</v>
      </c>
      <c r="I2386" s="2">
        <f t="shared" si="338"/>
        <v>76.597355431542383</v>
      </c>
    </row>
    <row r="2387" spans="1:9" ht="13.5" x14ac:dyDescent="0.25">
      <c r="A2387" s="3">
        <f>TITRES_STAT!B2390</f>
        <v>45481</v>
      </c>
      <c r="B2387" s="6">
        <f>TITRES_STAT!D2390</f>
        <v>46.167999999999999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5.7344575803753286E-3</v>
      </c>
      <c r="G2387" s="2">
        <f t="shared" si="336"/>
        <v>1.7520379364319126E-3</v>
      </c>
      <c r="H2387" s="2">
        <f t="shared" si="337"/>
        <v>3.2730213548079643</v>
      </c>
      <c r="I2387" s="2">
        <f t="shared" si="338"/>
        <v>76.597355431542383</v>
      </c>
    </row>
    <row r="2388" spans="1:9" ht="13.5" x14ac:dyDescent="0.25">
      <c r="A2388" s="3">
        <f>TITRES_STAT!B2391</f>
        <v>45482</v>
      </c>
      <c r="B2388" s="6">
        <f>TITRES_STAT!D2391</f>
        <v>46.167999999999999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5.3248534674913764E-3</v>
      </c>
      <c r="G2388" s="2">
        <f t="shared" si="336"/>
        <v>1.6268923695439189E-3</v>
      </c>
      <c r="H2388" s="2">
        <f t="shared" si="337"/>
        <v>3.2730213548079639</v>
      </c>
      <c r="I2388" s="2">
        <f t="shared" si="338"/>
        <v>76.597355431542383</v>
      </c>
    </row>
    <row r="2389" spans="1:9" ht="13.5" x14ac:dyDescent="0.25">
      <c r="A2389" s="3">
        <f>TITRES_STAT!B2392</f>
        <v>45483</v>
      </c>
      <c r="B2389" s="6">
        <f>TITRES_STAT!D2392</f>
        <v>46.167999999999999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4.9445067912419916E-3</v>
      </c>
      <c r="G2389" s="2">
        <f t="shared" si="336"/>
        <v>1.5106857717193532E-3</v>
      </c>
      <c r="H2389" s="2">
        <f t="shared" si="337"/>
        <v>3.2730213548079634</v>
      </c>
      <c r="I2389" s="2">
        <f t="shared" si="338"/>
        <v>76.597355431542383</v>
      </c>
    </row>
    <row r="2390" spans="1:9" ht="13.5" x14ac:dyDescent="0.25">
      <c r="A2390" s="3">
        <f>TITRES_STAT!B2393</f>
        <v>45484</v>
      </c>
      <c r="B2390" s="6">
        <f>TITRES_STAT!D2393</f>
        <v>46.167999999999999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4.5913277347247065E-3</v>
      </c>
      <c r="G2390" s="2">
        <f t="shared" si="336"/>
        <v>1.402779645167971E-3</v>
      </c>
      <c r="H2390" s="2">
        <f t="shared" si="337"/>
        <v>3.2730213548079634</v>
      </c>
      <c r="I2390" s="2">
        <f t="shared" si="338"/>
        <v>76.597355431542383</v>
      </c>
    </row>
    <row r="2391" spans="1:9" ht="13.5" x14ac:dyDescent="0.25">
      <c r="A2391" s="3">
        <f>TITRES_STAT!B2394</f>
        <v>45485</v>
      </c>
      <c r="B2391" s="6">
        <f>TITRES_STAT!D2394</f>
        <v>46.167999999999999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4.2633757536729416E-3</v>
      </c>
      <c r="G2391" s="2">
        <f t="shared" si="336"/>
        <v>1.3025810990845445E-3</v>
      </c>
      <c r="H2391" s="2">
        <f t="shared" si="337"/>
        <v>3.273021354807963</v>
      </c>
      <c r="I2391" s="2">
        <f t="shared" si="338"/>
        <v>76.597355431542383</v>
      </c>
    </row>
    <row r="2392" spans="1:9" ht="13.5" x14ac:dyDescent="0.25">
      <c r="A2392" s="3">
        <f>TITRES_STAT!B2395</f>
        <v>45488</v>
      </c>
      <c r="B2392" s="6">
        <f>TITRES_STAT!D2395</f>
        <v>46.167999999999999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3.9588489141248748E-3</v>
      </c>
      <c r="G2392" s="2">
        <f t="shared" si="336"/>
        <v>1.2095395920070772E-3</v>
      </c>
      <c r="H2392" s="2">
        <f t="shared" si="337"/>
        <v>3.273021354807963</v>
      </c>
      <c r="I2392" s="2">
        <f t="shared" si="338"/>
        <v>76.597355431542383</v>
      </c>
    </row>
    <row r="2393" spans="1:9" ht="13.5" x14ac:dyDescent="0.25">
      <c r="A2393" s="3">
        <f>TITRES_STAT!B2396</f>
        <v>45489</v>
      </c>
      <c r="B2393" s="6">
        <f>TITRES_STAT!D2396</f>
        <v>46.167999999999999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3.6760739916873839E-3</v>
      </c>
      <c r="G2393" s="2">
        <f t="shared" si="336"/>
        <v>1.1231439068637146E-3</v>
      </c>
      <c r="H2393" s="2">
        <f t="shared" si="337"/>
        <v>3.273021354807963</v>
      </c>
      <c r="I2393" s="2">
        <f t="shared" si="338"/>
        <v>76.597355431542383</v>
      </c>
    </row>
    <row r="2394" spans="1:9" ht="13.5" x14ac:dyDescent="0.25">
      <c r="A2394" s="3">
        <f>TITRES_STAT!B2397</f>
        <v>45490</v>
      </c>
      <c r="B2394" s="6">
        <f>TITRES_STAT!D2397</f>
        <v>46.167999999999999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3.4134972779954276E-3</v>
      </c>
      <c r="G2394" s="2">
        <f t="shared" si="336"/>
        <v>1.0429193420877351E-3</v>
      </c>
      <c r="H2394" s="2">
        <f t="shared" si="337"/>
        <v>3.2730213548079625</v>
      </c>
      <c r="I2394" s="2">
        <f t="shared" si="338"/>
        <v>76.597355431542383</v>
      </c>
    </row>
    <row r="2395" spans="1:9" ht="13.5" x14ac:dyDescent="0.25">
      <c r="A2395" s="3">
        <f>TITRES_STAT!B2398</f>
        <v>45491</v>
      </c>
      <c r="B2395" s="6">
        <f>TITRES_STAT!D2398</f>
        <v>46.167999999999999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3.1696760438528972E-3</v>
      </c>
      <c r="G2395" s="2">
        <f t="shared" si="336"/>
        <v>9.6842510336718252E-4</v>
      </c>
      <c r="H2395" s="2">
        <f t="shared" si="337"/>
        <v>3.273021354807963</v>
      </c>
      <c r="I2395" s="2">
        <f t="shared" si="338"/>
        <v>76.597355431542383</v>
      </c>
    </row>
    <row r="2396" spans="1:9" ht="13.5" x14ac:dyDescent="0.25">
      <c r="A2396" s="3">
        <f>TITRES_STAT!B2399</f>
        <v>45492</v>
      </c>
      <c r="B2396" s="6">
        <f>TITRES_STAT!D2399</f>
        <v>46.167999999999999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2.9432706121491187E-3</v>
      </c>
      <c r="G2396" s="2">
        <f t="shared" si="336"/>
        <v>8.992518816980981E-4</v>
      </c>
      <c r="H2396" s="2">
        <f t="shared" si="337"/>
        <v>3.2730213548079625</v>
      </c>
      <c r="I2396" s="2">
        <f t="shared" si="338"/>
        <v>76.597355431542383</v>
      </c>
    </row>
    <row r="2397" spans="1:9" ht="13.5" x14ac:dyDescent="0.25">
      <c r="A2397" s="3">
        <f>TITRES_STAT!B2400</f>
        <v>45495</v>
      </c>
      <c r="B2397" s="6">
        <f>TITRES_STAT!D2400</f>
        <v>46.167999999999999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2.7330369969956101E-3</v>
      </c>
      <c r="G2397" s="2">
        <f t="shared" si="339"/>
        <v>8.3501960443394831E-4</v>
      </c>
      <c r="H2397" s="2">
        <f t="shared" si="337"/>
        <v>3.2730213548079621</v>
      </c>
      <c r="I2397" s="2">
        <f t="shared" si="338"/>
        <v>76.597355431542383</v>
      </c>
    </row>
    <row r="2398" spans="1:9" ht="13.5" x14ac:dyDescent="0.25">
      <c r="A2398" s="3">
        <f>TITRES_STAT!B2401</f>
        <v>45496</v>
      </c>
      <c r="B2398" s="6">
        <f>TITRES_STAT!D2401</f>
        <v>46.167999999999999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2.537820068638781E-3</v>
      </c>
      <c r="G2398" s="2">
        <f t="shared" si="339"/>
        <v>7.7537534697438056E-4</v>
      </c>
      <c r="H2398" s="2">
        <f t="shared" si="337"/>
        <v>3.2730213548079625</v>
      </c>
      <c r="I2398" s="2">
        <f t="shared" si="338"/>
        <v>76.597355431542383</v>
      </c>
    </row>
    <row r="2399" spans="1:9" ht="13.5" x14ac:dyDescent="0.25">
      <c r="A2399" s="3">
        <f>TITRES_STAT!B2402</f>
        <v>45497</v>
      </c>
      <c r="B2399" s="6">
        <f>TITRES_STAT!D2402</f>
        <v>46.167999999999999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2.3565472065931537E-3</v>
      </c>
      <c r="G2399" s="2">
        <f t="shared" si="339"/>
        <v>7.1999139361906769E-4</v>
      </c>
      <c r="H2399" s="2">
        <f t="shared" si="337"/>
        <v>3.2730213548079621</v>
      </c>
      <c r="I2399" s="2">
        <f t="shared" si="338"/>
        <v>76.597355431542383</v>
      </c>
    </row>
    <row r="2400" spans="1:9" ht="13.5" x14ac:dyDescent="0.25">
      <c r="A2400" s="3">
        <f>TITRES_STAT!B2403</f>
        <v>45499</v>
      </c>
      <c r="B2400" s="6">
        <f>TITRES_STAT!D2403</f>
        <v>46.167999999999999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2.1882224061222141E-3</v>
      </c>
      <c r="G2400" s="2">
        <f t="shared" si="339"/>
        <v>6.685634369319914E-4</v>
      </c>
      <c r="H2400" s="2">
        <f t="shared" si="337"/>
        <v>3.2730213548079621</v>
      </c>
      <c r="I2400" s="2">
        <f t="shared" si="338"/>
        <v>76.597355431542383</v>
      </c>
    </row>
    <row r="2401" spans="1:9" ht="13.5" x14ac:dyDescent="0.25">
      <c r="A2401" s="3">
        <f>TITRES_STAT!B2404</f>
        <v>45502</v>
      </c>
      <c r="B2401" s="6">
        <f>TITRES_STAT!D2404</f>
        <v>46.167999999999999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2.0319208056849133E-3</v>
      </c>
      <c r="G2401" s="2">
        <f t="shared" si="339"/>
        <v>6.2080890572256339E-4</v>
      </c>
      <c r="H2401" s="2">
        <f t="shared" si="337"/>
        <v>3.273021354807963</v>
      </c>
      <c r="I2401" s="2">
        <f t="shared" si="338"/>
        <v>76.597355431542383</v>
      </c>
    </row>
    <row r="2402" spans="1:9" ht="13.5" x14ac:dyDescent="0.25">
      <c r="A2402" s="3">
        <f>TITRES_STAT!B2405</f>
        <v>45503</v>
      </c>
      <c r="B2402" s="6">
        <f>TITRES_STAT!D2405</f>
        <v>46.167999999999999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1.886783605278848E-3</v>
      </c>
      <c r="G2402" s="2">
        <f t="shared" si="339"/>
        <v>5.7646541245666601E-4</v>
      </c>
      <c r="H2402" s="2">
        <f t="shared" si="337"/>
        <v>3.273021354807963</v>
      </c>
      <c r="I2402" s="2">
        <f t="shared" si="338"/>
        <v>76.597355431542383</v>
      </c>
    </row>
    <row r="2403" spans="1:9" ht="13.5" x14ac:dyDescent="0.25">
      <c r="A2403" s="3">
        <f>TITRES_STAT!B2406</f>
        <v>45504</v>
      </c>
      <c r="B2403" s="6">
        <f>TITRES_STAT!D2406</f>
        <v>46.167999999999999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1.7520133477589301E-3</v>
      </c>
      <c r="G2403" s="2">
        <f t="shared" si="339"/>
        <v>5.352893115669041E-4</v>
      </c>
      <c r="H2403" s="2">
        <f t="shared" si="337"/>
        <v>3.2730213548079625</v>
      </c>
      <c r="I2403" s="2">
        <f t="shared" si="338"/>
        <v>76.597355431542383</v>
      </c>
    </row>
    <row r="2404" spans="1:9" ht="13.5" x14ac:dyDescent="0.25">
      <c r="A2404" s="3">
        <f>TITRES_STAT!B2407</f>
        <v>45505</v>
      </c>
      <c r="B2404" s="6">
        <f>TITRES_STAT!D2407</f>
        <v>46.167999999999999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1.6268695372047208E-3</v>
      </c>
      <c r="G2404" s="2">
        <f t="shared" si="339"/>
        <v>4.9705436074069667E-4</v>
      </c>
      <c r="H2404" s="2">
        <f t="shared" si="337"/>
        <v>3.2730213548079625</v>
      </c>
      <c r="I2404" s="2">
        <f t="shared" si="338"/>
        <v>76.597355431542383</v>
      </c>
    </row>
    <row r="2405" spans="1:9" ht="13.5" x14ac:dyDescent="0.25">
      <c r="A2405" s="3">
        <f>TITRES_STAT!B2408</f>
        <v>45506</v>
      </c>
      <c r="B2405" s="6">
        <f>TITRES_STAT!D2408</f>
        <v>46.167999999999999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1.5106645702615263E-3</v>
      </c>
      <c r="G2405" s="2">
        <f t="shared" si="339"/>
        <v>4.6155047783064687E-4</v>
      </c>
      <c r="H2405" s="2">
        <f t="shared" si="337"/>
        <v>3.2730213548079625</v>
      </c>
      <c r="I2405" s="2">
        <f t="shared" si="338"/>
        <v>76.597355431542383</v>
      </c>
    </row>
    <row r="2406" spans="1:9" ht="13.5" x14ac:dyDescent="0.25">
      <c r="A2406" s="3">
        <f>TITRES_STAT!B2409</f>
        <v>45509</v>
      </c>
      <c r="B2406" s="6">
        <f>TITRES_STAT!D2409</f>
        <v>46.167999999999999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1.4027599580999886E-3</v>
      </c>
      <c r="G2406" s="2">
        <f t="shared" si="339"/>
        <v>4.2858258655702924E-4</v>
      </c>
      <c r="H2406" s="2">
        <f t="shared" si="337"/>
        <v>3.2730213548079625</v>
      </c>
      <c r="I2406" s="2">
        <f t="shared" si="338"/>
        <v>76.597355431542383</v>
      </c>
    </row>
    <row r="2407" spans="1:9" ht="13.5" x14ac:dyDescent="0.25">
      <c r="A2407" s="3">
        <f>TITRES_STAT!B2410</f>
        <v>45510</v>
      </c>
      <c r="B2407" s="6">
        <f>TITRES_STAT!D2410</f>
        <v>46.167999999999999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1.3025628182357037E-3</v>
      </c>
      <c r="G2407" s="2">
        <f t="shared" si="339"/>
        <v>3.9796954466009857E-4</v>
      </c>
      <c r="H2407" s="2">
        <f t="shared" si="337"/>
        <v>3.2730213548079625</v>
      </c>
      <c r="I2407" s="2">
        <f t="shared" si="338"/>
        <v>76.597355431542383</v>
      </c>
    </row>
    <row r="2408" spans="1:9" ht="13.5" x14ac:dyDescent="0.25">
      <c r="A2408" s="3">
        <f>TITRES_STAT!B2411</f>
        <v>45511</v>
      </c>
      <c r="B2408" s="6">
        <f>TITRES_STAT!D2411</f>
        <v>46.167999999999999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1.2095226169331534E-3</v>
      </c>
      <c r="G2408" s="2">
        <f t="shared" si="339"/>
        <v>3.6954314861294867E-4</v>
      </c>
      <c r="H2408" s="2">
        <f t="shared" si="337"/>
        <v>3.2730213548079625</v>
      </c>
      <c r="I2408" s="2">
        <f t="shared" si="338"/>
        <v>76.597355431542383</v>
      </c>
    </row>
    <row r="2409" spans="1:9" ht="13.5" x14ac:dyDescent="0.25">
      <c r="A2409" s="3">
        <f>TITRES_STAT!B2412</f>
        <v>45512</v>
      </c>
      <c r="B2409" s="6">
        <f>TITRES_STAT!D2412</f>
        <v>46.167999999999999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1.123128144295071E-3</v>
      </c>
      <c r="G2409" s="2">
        <f t="shared" si="339"/>
        <v>3.4314720942630949E-4</v>
      </c>
      <c r="H2409" s="2">
        <f t="shared" si="337"/>
        <v>3.2730213548079621</v>
      </c>
      <c r="I2409" s="2">
        <f t="shared" si="338"/>
        <v>76.597355431542383</v>
      </c>
    </row>
    <row r="2410" spans="1:9" ht="13.5" x14ac:dyDescent="0.25">
      <c r="A2410" s="3">
        <f>TITRES_STAT!B2413</f>
        <v>45513</v>
      </c>
      <c r="B2410" s="6">
        <f>TITRES_STAT!D2413</f>
        <v>46.167999999999999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1.0429047054168518E-3</v>
      </c>
      <c r="G2410" s="2">
        <f t="shared" si="339"/>
        <v>3.1863669446728735E-4</v>
      </c>
      <c r="H2410" s="2">
        <f t="shared" si="337"/>
        <v>3.273021354807963</v>
      </c>
      <c r="I2410" s="2">
        <f t="shared" si="338"/>
        <v>76.597355431542383</v>
      </c>
    </row>
    <row r="2411" spans="1:9" ht="13.5" x14ac:dyDescent="0.25">
      <c r="A2411" s="3">
        <f>TITRES_STAT!B2414</f>
        <v>45516</v>
      </c>
      <c r="B2411" s="6">
        <f>TITRES_STAT!D2414</f>
        <v>46.167999999999999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9.6841151217279091E-4</v>
      </c>
      <c r="G2411" s="2">
        <f t="shared" si="339"/>
        <v>2.9587693057676683E-4</v>
      </c>
      <c r="H2411" s="2">
        <f t="shared" si="337"/>
        <v>3.2730213548079625</v>
      </c>
      <c r="I2411" s="2">
        <f t="shared" si="338"/>
        <v>76.597355431542383</v>
      </c>
    </row>
    <row r="2412" spans="1:9" ht="13.5" x14ac:dyDescent="0.25">
      <c r="A2412" s="3">
        <f>TITRES_STAT!B2415</f>
        <v>45518</v>
      </c>
      <c r="B2412" s="6">
        <f>TITRES_STAT!D2415</f>
        <v>46.167999999999999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8.9923926130330584E-4</v>
      </c>
      <c r="G2412" s="2">
        <f t="shared" si="339"/>
        <v>2.7474286410699778E-4</v>
      </c>
      <c r="H2412" s="2">
        <f t="shared" si="337"/>
        <v>3.2730213548079625</v>
      </c>
      <c r="I2412" s="2">
        <f t="shared" si="338"/>
        <v>76.597355431542383</v>
      </c>
    </row>
    <row r="2413" spans="1:9" ht="13.5" x14ac:dyDescent="0.25">
      <c r="A2413" s="3">
        <f>TITRES_STAT!B2416</f>
        <v>45519</v>
      </c>
      <c r="B2413" s="6">
        <f>TITRES_STAT!D2416</f>
        <v>46.167999999999999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8.3500788549592682E-4</v>
      </c>
      <c r="G2413" s="2">
        <f t="shared" si="340"/>
        <v>2.5511837381364083E-4</v>
      </c>
      <c r="H2413" s="2">
        <f t="shared" si="337"/>
        <v>3.2730213548079621</v>
      </c>
      <c r="I2413" s="2">
        <f t="shared" si="338"/>
        <v>76.597355431542383</v>
      </c>
    </row>
    <row r="2414" spans="1:9" ht="13.5" x14ac:dyDescent="0.25">
      <c r="A2414" s="3">
        <f>TITRES_STAT!B2417</f>
        <v>45520</v>
      </c>
      <c r="B2414" s="6">
        <f>TITRES_STAT!D2417</f>
        <v>46.167999999999999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7.7536446510336062E-4</v>
      </c>
      <c r="G2414" s="2">
        <f t="shared" si="340"/>
        <v>2.368956328269522E-4</v>
      </c>
      <c r="H2414" s="2">
        <f t="shared" si="337"/>
        <v>3.2730213548079621</v>
      </c>
      <c r="I2414" s="2">
        <f t="shared" si="338"/>
        <v>76.597355431542383</v>
      </c>
    </row>
    <row r="2415" spans="1:9" ht="13.5" x14ac:dyDescent="0.25">
      <c r="A2415" s="3">
        <f>TITRES_STAT!B2418</f>
        <v>45523</v>
      </c>
      <c r="B2415" s="6">
        <f>TITRES_STAT!D2418</f>
        <v>46.167999999999999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7.1998128902454916E-4</v>
      </c>
      <c r="G2415" s="2">
        <f t="shared" si="340"/>
        <v>2.1997451619645562E-4</v>
      </c>
      <c r="H2415" s="2">
        <f t="shared" si="337"/>
        <v>3.2730213548079621</v>
      </c>
      <c r="I2415" s="2">
        <f t="shared" si="338"/>
        <v>76.597355431542383</v>
      </c>
    </row>
    <row r="2416" spans="1:9" ht="13.5" x14ac:dyDescent="0.25">
      <c r="A2416" s="3">
        <f>TITRES_STAT!B2419</f>
        <v>45524</v>
      </c>
      <c r="B2416" s="6">
        <f>TITRES_STAT!D2419</f>
        <v>46.167999999999999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6.6855405409422413E-4</v>
      </c>
      <c r="G2416" s="2">
        <f t="shared" si="340"/>
        <v>2.0426205075385165E-4</v>
      </c>
      <c r="H2416" s="2">
        <f t="shared" si="337"/>
        <v>3.2730213548079616</v>
      </c>
      <c r="I2416" s="2">
        <f t="shared" si="338"/>
        <v>76.597355431542368</v>
      </c>
    </row>
    <row r="2417" spans="1:9" ht="13.5" x14ac:dyDescent="0.25">
      <c r="A2417" s="3">
        <f>TITRES_STAT!B2420</f>
        <v>45525</v>
      </c>
      <c r="B2417" s="6">
        <f>TITRES_STAT!D2420</f>
        <v>46.167999999999999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6.2080019308749393E-4</v>
      </c>
      <c r="G2417" s="2">
        <f t="shared" si="340"/>
        <v>1.8967190427143367E-4</v>
      </c>
      <c r="H2417" s="2">
        <f t="shared" si="337"/>
        <v>3.2730213548079621</v>
      </c>
      <c r="I2417" s="2">
        <f t="shared" si="338"/>
        <v>76.597355431542383</v>
      </c>
    </row>
    <row r="2418" spans="1:9" ht="13.5" x14ac:dyDescent="0.25">
      <c r="A2418" s="3">
        <f>TITRES_STAT!B2421</f>
        <v>45526</v>
      </c>
      <c r="B2418" s="6">
        <f>TITRES_STAT!D2421</f>
        <v>46.167999999999999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5.7645732215267297E-4</v>
      </c>
      <c r="G2418" s="2">
        <f t="shared" si="340"/>
        <v>1.761239111091884E-4</v>
      </c>
      <c r="H2418" s="2">
        <f t="shared" si="337"/>
        <v>3.2730213548079625</v>
      </c>
      <c r="I2418" s="2">
        <f t="shared" si="338"/>
        <v>76.597355431542383</v>
      </c>
    </row>
    <row r="2419" spans="1:9" ht="13.5" x14ac:dyDescent="0.25">
      <c r="A2419" s="3">
        <f>TITRES_STAT!B2422</f>
        <v>45527</v>
      </c>
      <c r="B2419" s="6">
        <f>TITRES_STAT!D2422</f>
        <v>46.167999999999999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5.3528179914176771E-4</v>
      </c>
      <c r="G2419" s="2">
        <f t="shared" si="340"/>
        <v>1.635436317442464E-4</v>
      </c>
      <c r="H2419" s="2">
        <f t="shared" si="337"/>
        <v>3.2730213548079616</v>
      </c>
      <c r="I2419" s="2">
        <f t="shared" si="338"/>
        <v>76.597355431542368</v>
      </c>
    </row>
    <row r="2420" spans="1:9" ht="13.5" x14ac:dyDescent="0.25">
      <c r="A2420" s="3">
        <f>TITRES_STAT!B2423</f>
        <v>45530</v>
      </c>
      <c r="B2420" s="6">
        <f>TITRES_STAT!D2423</f>
        <v>46.167999999999999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4.9704738491735572E-4</v>
      </c>
      <c r="G2420" s="2">
        <f t="shared" si="340"/>
        <v>1.518619437625145E-4</v>
      </c>
      <c r="H2420" s="2">
        <f t="shared" si="337"/>
        <v>3.2730213548079621</v>
      </c>
      <c r="I2420" s="2">
        <f t="shared" si="338"/>
        <v>76.597355431542383</v>
      </c>
    </row>
    <row r="2421" spans="1:9" ht="13.5" x14ac:dyDescent="0.25">
      <c r="A2421" s="3">
        <f>TITRES_STAT!B2424</f>
        <v>45531</v>
      </c>
      <c r="B2421" s="6">
        <f>TITRES_STAT!D2424</f>
        <v>46.167999999999999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4.6154400028040177E-4</v>
      </c>
      <c r="G2421" s="2">
        <f t="shared" si="340"/>
        <v>1.4101466206519202E-4</v>
      </c>
      <c r="H2421" s="2">
        <f t="shared" si="337"/>
        <v>3.2730213548079625</v>
      </c>
      <c r="I2421" s="2">
        <f t="shared" si="338"/>
        <v>76.597355431542383</v>
      </c>
    </row>
    <row r="2422" spans="1:9" ht="13.5" x14ac:dyDescent="0.25">
      <c r="A2422" s="3">
        <f>TITRES_STAT!B2425</f>
        <v>45532</v>
      </c>
      <c r="B2422" s="6">
        <f>TITRES_STAT!D2425</f>
        <v>46.167999999999999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4.2857657168894451E-4</v>
      </c>
      <c r="G2422" s="2">
        <f t="shared" si="340"/>
        <v>1.309421862033926E-4</v>
      </c>
      <c r="H2422" s="2">
        <f t="shared" si="337"/>
        <v>3.2730213548079625</v>
      </c>
      <c r="I2422" s="2">
        <f t="shared" si="338"/>
        <v>76.597355431542383</v>
      </c>
    </row>
    <row r="2423" spans="1:9" ht="13.5" x14ac:dyDescent="0.25">
      <c r="A2423" s="3">
        <f>TITRES_STAT!B2426</f>
        <v>45533</v>
      </c>
      <c r="B2423" s="6">
        <f>TITRES_STAT!D2426</f>
        <v>46.167999999999999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3.9796395942544852E-4</v>
      </c>
      <c r="G2423" s="2">
        <f t="shared" si="340"/>
        <v>1.2158917290315027E-4</v>
      </c>
      <c r="H2423" s="2">
        <f t="shared" si="337"/>
        <v>3.2730213548079625</v>
      </c>
      <c r="I2423" s="2">
        <f t="shared" si="338"/>
        <v>76.597355431542383</v>
      </c>
    </row>
    <row r="2424" spans="1:9" ht="13.5" x14ac:dyDescent="0.25">
      <c r="A2424" s="3">
        <f>TITRES_STAT!B2427</f>
        <v>45534</v>
      </c>
      <c r="B2424" s="6">
        <f>TITRES_STAT!D2427</f>
        <v>46.167999999999999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3.6953796232363074E-4</v>
      </c>
      <c r="G2424" s="2">
        <f t="shared" si="340"/>
        <v>1.1290423198149668E-4</v>
      </c>
      <c r="H2424" s="2">
        <f t="shared" si="337"/>
        <v>3.2730213548079625</v>
      </c>
      <c r="I2424" s="2">
        <f t="shared" si="338"/>
        <v>76.597355431542383</v>
      </c>
    </row>
    <row r="2425" spans="1:9" ht="13.5" x14ac:dyDescent="0.25">
      <c r="A2425" s="3">
        <f>TITRES_STAT!B2428</f>
        <v>45537</v>
      </c>
      <c r="B2425" s="6">
        <f>TITRES_STAT!D2428</f>
        <v>46.167999999999999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3.4314239358622855E-4</v>
      </c>
      <c r="G2425" s="2">
        <f t="shared" si="340"/>
        <v>1.0483964398281834E-4</v>
      </c>
      <c r="H2425" s="2">
        <f t="shared" si="337"/>
        <v>3.2730213548079625</v>
      </c>
      <c r="I2425" s="2">
        <f t="shared" si="338"/>
        <v>76.597355431542383</v>
      </c>
    </row>
    <row r="2426" spans="1:9" ht="13.5" x14ac:dyDescent="0.25">
      <c r="A2426" s="3">
        <f>TITRES_STAT!B2429</f>
        <v>45538</v>
      </c>
      <c r="B2426" s="6">
        <f>TITRES_STAT!D2429</f>
        <v>46.167999999999999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3.1863222261578367E-4</v>
      </c>
      <c r="G2426" s="2">
        <f t="shared" si="340"/>
        <v>9.7351097984045611E-5</v>
      </c>
      <c r="H2426" s="2">
        <f t="shared" si="337"/>
        <v>3.2730213548079625</v>
      </c>
      <c r="I2426" s="2">
        <f t="shared" si="338"/>
        <v>76.597355431542383</v>
      </c>
    </row>
    <row r="2427" spans="1:9" ht="13.5" x14ac:dyDescent="0.25">
      <c r="A2427" s="3">
        <f>TITRES_STAT!B2430</f>
        <v>45539</v>
      </c>
      <c r="B2427" s="6">
        <f>TITRES_STAT!D2430</f>
        <v>46.167999999999999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2.9587277814322773E-4</v>
      </c>
      <c r="G2427" s="2">
        <f t="shared" si="340"/>
        <v>9.039744812804236E-5</v>
      </c>
      <c r="H2427" s="2">
        <f t="shared" si="337"/>
        <v>3.2730213548079625</v>
      </c>
      <c r="I2427" s="2">
        <f t="shared" si="338"/>
        <v>76.597355431542383</v>
      </c>
    </row>
    <row r="2428" spans="1:9" ht="13.5" x14ac:dyDescent="0.25">
      <c r="A2428" s="3">
        <f>TITRES_STAT!B2431</f>
        <v>45540</v>
      </c>
      <c r="B2428" s="6">
        <f>TITRES_STAT!D2431</f>
        <v>46.167999999999999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2.7473900827585431E-4</v>
      </c>
      <c r="G2428" s="2">
        <f t="shared" si="340"/>
        <v>8.3940487547467905E-5</v>
      </c>
      <c r="H2428" s="2">
        <f t="shared" si="337"/>
        <v>3.2730213548079625</v>
      </c>
      <c r="I2428" s="2">
        <f t="shared" si="338"/>
        <v>76.597355431542383</v>
      </c>
    </row>
    <row r="2429" spans="1:9" ht="13.5" x14ac:dyDescent="0.25">
      <c r="A2429" s="3">
        <f>TITRES_STAT!B2432</f>
        <v>45541</v>
      </c>
      <c r="B2429" s="6">
        <f>TITRES_STAT!D2432</f>
        <v>46.167999999999999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2.5511479339900754E-4</v>
      </c>
      <c r="G2429" s="2">
        <f t="shared" si="341"/>
        <v>7.7944738436934482E-5</v>
      </c>
      <c r="H2429" s="2">
        <f t="shared" si="337"/>
        <v>3.2730213548079621</v>
      </c>
      <c r="I2429" s="2">
        <f t="shared" si="338"/>
        <v>76.597355431542383</v>
      </c>
    </row>
    <row r="2430" spans="1:9" ht="13.5" x14ac:dyDescent="0.25">
      <c r="A2430" s="3">
        <f>TITRES_STAT!B2433</f>
        <v>45544</v>
      </c>
      <c r="B2430" s="6">
        <f>TITRES_STAT!D2433</f>
        <v>46.167999999999999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2.3689230815622129E-4</v>
      </c>
      <c r="G2430" s="2">
        <f t="shared" si="341"/>
        <v>7.2377257120010587E-5</v>
      </c>
      <c r="H2430" s="2">
        <f t="shared" si="337"/>
        <v>3.2730213548079625</v>
      </c>
      <c r="I2430" s="2">
        <f t="shared" si="338"/>
        <v>76.597355431542383</v>
      </c>
    </row>
    <row r="2431" spans="1:9" ht="13.5" x14ac:dyDescent="0.25">
      <c r="A2431" s="3">
        <f>TITRES_STAT!B2434</f>
        <v>45545</v>
      </c>
      <c r="B2431" s="6">
        <f>TITRES_STAT!D2434</f>
        <v>46.177999999999997</v>
      </c>
      <c r="C2431" s="2">
        <f t="shared" si="333"/>
        <v>9.9999999999980105E-3</v>
      </c>
      <c r="D2431" s="2">
        <f t="shared" si="334"/>
        <v>9.9999999999980105E-3</v>
      </c>
      <c r="E2431" s="2">
        <f t="shared" si="335"/>
        <v>0</v>
      </c>
      <c r="F2431" s="2">
        <f t="shared" si="341"/>
        <v>9.3425714328777766E-4</v>
      </c>
      <c r="G2431" s="2">
        <f t="shared" si="341"/>
        <v>6.7207453040009826E-5</v>
      </c>
      <c r="H2431" s="2">
        <f t="shared" si="337"/>
        <v>13.901094313626158</v>
      </c>
      <c r="I2431" s="2">
        <f t="shared" si="338"/>
        <v>93.289083479690746</v>
      </c>
    </row>
    <row r="2432" spans="1:9" ht="13.5" x14ac:dyDescent="0.25">
      <c r="A2432" s="3">
        <f>TITRES_STAT!B2435</f>
        <v>45546</v>
      </c>
      <c r="B2432" s="6">
        <f>TITRES_STAT!D2435</f>
        <v>46.177999999999997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8.6752449019579351E-4</v>
      </c>
      <c r="G2432" s="2">
        <f t="shared" si="341"/>
        <v>6.2406920680009131E-5</v>
      </c>
      <c r="H2432" s="2">
        <f t="shared" si="337"/>
        <v>13.901094313626157</v>
      </c>
      <c r="I2432" s="2">
        <f t="shared" si="338"/>
        <v>93.289083479690746</v>
      </c>
    </row>
    <row r="2433" spans="1:9" ht="13.5" x14ac:dyDescent="0.25">
      <c r="A2433" s="3">
        <f>TITRES_STAT!B2436</f>
        <v>45547</v>
      </c>
      <c r="B2433" s="6">
        <f>TITRES_STAT!D2436</f>
        <v>46.177999999999997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8.0555845518180832E-4</v>
      </c>
      <c r="G2433" s="2">
        <f t="shared" si="341"/>
        <v>5.7949283488579905E-5</v>
      </c>
      <c r="H2433" s="2">
        <f t="shared" si="337"/>
        <v>13.901094313626158</v>
      </c>
      <c r="I2433" s="2">
        <f t="shared" si="338"/>
        <v>93.289083479690746</v>
      </c>
    </row>
    <row r="2434" spans="1:9" ht="13.5" x14ac:dyDescent="0.25">
      <c r="A2434" s="3">
        <f>TITRES_STAT!B2437</f>
        <v>45548</v>
      </c>
      <c r="B2434" s="6">
        <f>TITRES_STAT!D2437</f>
        <v>46.177999999999997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7.4801856552596485E-4</v>
      </c>
      <c r="G2434" s="2">
        <f t="shared" si="341"/>
        <v>5.381004895368134E-5</v>
      </c>
      <c r="H2434" s="2">
        <f t="shared" si="337"/>
        <v>13.901094313626157</v>
      </c>
      <c r="I2434" s="2">
        <f t="shared" si="338"/>
        <v>93.289083479690746</v>
      </c>
    </row>
    <row r="2435" spans="1:9" ht="13.5" x14ac:dyDescent="0.25">
      <c r="A2435" s="3">
        <f>TITRES_STAT!B2438</f>
        <v>45551</v>
      </c>
      <c r="B2435" s="6">
        <f>TITRES_STAT!D2438</f>
        <v>46.177999999999997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6.9458866798839593E-4</v>
      </c>
      <c r="G2435" s="2">
        <f t="shared" si="341"/>
        <v>4.9966474028418388E-5</v>
      </c>
      <c r="H2435" s="2">
        <f t="shared" si="337"/>
        <v>13.901094313626157</v>
      </c>
      <c r="I2435" s="2">
        <f t="shared" si="338"/>
        <v>93.289083479690746</v>
      </c>
    </row>
    <row r="2436" spans="1:9" ht="13.5" x14ac:dyDescent="0.25">
      <c r="A2436" s="3">
        <f>TITRES_STAT!B2439</f>
        <v>45552</v>
      </c>
      <c r="B2436" s="6">
        <f>TITRES_STAT!D2439</f>
        <v>46.177999999999997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6.4497519170351048E-4</v>
      </c>
      <c r="G2436" s="2">
        <f t="shared" si="341"/>
        <v>4.6397440169245646E-5</v>
      </c>
      <c r="H2436" s="2">
        <f t="shared" si="337"/>
        <v>13.901094313626157</v>
      </c>
      <c r="I2436" s="2">
        <f t="shared" si="338"/>
        <v>93.289083479690746</v>
      </c>
    </row>
    <row r="2437" spans="1:9" ht="13.5" x14ac:dyDescent="0.25">
      <c r="A2437" s="3">
        <f>TITRES_STAT!B2440</f>
        <v>45553</v>
      </c>
      <c r="B2437" s="6">
        <f>TITRES_STAT!D2440</f>
        <v>46.177999999999997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5.9890553515325976E-4</v>
      </c>
      <c r="G2437" s="2">
        <f t="shared" si="341"/>
        <v>4.3083337300013821E-5</v>
      </c>
      <c r="H2437" s="2">
        <f t="shared" si="337"/>
        <v>13.901094313626155</v>
      </c>
      <c r="I2437" s="2">
        <f t="shared" si="338"/>
        <v>93.289083479690746</v>
      </c>
    </row>
    <row r="2438" spans="1:9" ht="13.5" x14ac:dyDescent="0.25">
      <c r="A2438" s="3">
        <f>TITRES_STAT!B2441</f>
        <v>45554</v>
      </c>
      <c r="B2438" s="6">
        <f>TITRES_STAT!D2441</f>
        <v>46.177999999999997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5.5612656835659832E-4</v>
      </c>
      <c r="G2438" s="2">
        <f t="shared" si="341"/>
        <v>4.0005956064298551E-5</v>
      </c>
      <c r="H2438" s="2">
        <f t="shared" si="337"/>
        <v>13.901094313626153</v>
      </c>
      <c r="I2438" s="2">
        <f t="shared" si="338"/>
        <v>93.289083479690746</v>
      </c>
    </row>
    <row r="2439" spans="1:9" ht="13.5" x14ac:dyDescent="0.25">
      <c r="A2439" s="3">
        <f>TITRES_STAT!B2442</f>
        <v>45555</v>
      </c>
      <c r="B2439" s="6">
        <f>TITRES_STAT!D2442</f>
        <v>46.177999999999997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5.1640324204541271E-4</v>
      </c>
      <c r="G2439" s="2">
        <f t="shared" si="341"/>
        <v>3.714838777399151E-5</v>
      </c>
      <c r="H2439" s="2">
        <f t="shared" si="337"/>
        <v>13.901094313626153</v>
      </c>
      <c r="I2439" s="2">
        <f t="shared" si="338"/>
        <v>93.289083479690746</v>
      </c>
    </row>
    <row r="2440" spans="1:9" ht="13.5" x14ac:dyDescent="0.25">
      <c r="A2440" s="3">
        <f>TITRES_STAT!B2443</f>
        <v>45558</v>
      </c>
      <c r="B2440" s="6">
        <f>TITRES_STAT!D2443</f>
        <v>46.177999999999997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4.795172961850261E-4</v>
      </c>
      <c r="G2440" s="2">
        <f t="shared" si="341"/>
        <v>3.4494931504420689E-5</v>
      </c>
      <c r="H2440" s="2">
        <f t="shared" si="337"/>
        <v>13.901094313626153</v>
      </c>
      <c r="I2440" s="2">
        <f t="shared" si="338"/>
        <v>93.289083479690746</v>
      </c>
    </row>
    <row r="2441" spans="1:9" ht="13.5" x14ac:dyDescent="0.25">
      <c r="A2441" s="3">
        <f>TITRES_STAT!B2444</f>
        <v>45559</v>
      </c>
      <c r="B2441" s="6">
        <f>TITRES_STAT!D2444</f>
        <v>46.177999999999997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4.4526606074323855E-4</v>
      </c>
      <c r="G2441" s="2">
        <f t="shared" si="341"/>
        <v>3.2031007825533494E-5</v>
      </c>
      <c r="H2441" s="2">
        <f t="shared" si="337"/>
        <v>13.901094313626157</v>
      </c>
      <c r="I2441" s="2">
        <f t="shared" si="338"/>
        <v>93.289083479690746</v>
      </c>
    </row>
    <row r="2442" spans="1:9" ht="13.5" x14ac:dyDescent="0.25">
      <c r="A2442" s="3">
        <f>TITRES_STAT!B2445</f>
        <v>45560</v>
      </c>
      <c r="B2442" s="6">
        <f>TITRES_STAT!D2445</f>
        <v>46.177999999999997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4.1346134211872149E-4</v>
      </c>
      <c r="G2442" s="2">
        <f t="shared" si="341"/>
        <v>2.9743078695138242E-5</v>
      </c>
      <c r="H2442" s="2">
        <f t="shared" si="337"/>
        <v>13.901094313626157</v>
      </c>
      <c r="I2442" s="2">
        <f t="shared" si="338"/>
        <v>93.289083479690746</v>
      </c>
    </row>
    <row r="2443" spans="1:9" ht="13.5" x14ac:dyDescent="0.25">
      <c r="A2443" s="3">
        <f>TITRES_STAT!B2446</f>
        <v>45561</v>
      </c>
      <c r="B2443" s="6">
        <f>TITRES_STAT!D2446</f>
        <v>46.177999999999997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3.8392838911024138E-4</v>
      </c>
      <c r="G2443" s="2">
        <f t="shared" si="341"/>
        <v>2.7618573074056937E-5</v>
      </c>
      <c r="H2443" s="2">
        <f t="shared" si="337"/>
        <v>13.901094313626157</v>
      </c>
      <c r="I2443" s="2">
        <f t="shared" si="338"/>
        <v>93.289083479690746</v>
      </c>
    </row>
    <row r="2444" spans="1:9" ht="13.5" x14ac:dyDescent="0.25">
      <c r="A2444" s="3">
        <f>TITRES_STAT!B2447</f>
        <v>45562</v>
      </c>
      <c r="B2444" s="6">
        <f>TITRES_STAT!D2447</f>
        <v>46.177999999999997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3.565049327452241E-4</v>
      </c>
      <c r="G2444" s="2">
        <f t="shared" si="341"/>
        <v>2.5645817854481441E-5</v>
      </c>
      <c r="H2444" s="2">
        <f t="shared" si="337"/>
        <v>13.901094313626157</v>
      </c>
      <c r="I2444" s="2">
        <f t="shared" si="338"/>
        <v>93.289083479690746</v>
      </c>
    </row>
    <row r="2445" spans="1:9" ht="13.5" x14ac:dyDescent="0.25">
      <c r="A2445" s="3">
        <f>TITRES_STAT!B2448</f>
        <v>45565</v>
      </c>
      <c r="B2445" s="6">
        <f>TITRES_STAT!D2448</f>
        <v>48.25</v>
      </c>
      <c r="C2445" s="2">
        <f t="shared" si="342"/>
        <v>2.0720000000000027</v>
      </c>
      <c r="D2445" s="2">
        <f t="shared" si="343"/>
        <v>2.0720000000000027</v>
      </c>
      <c r="E2445" s="2">
        <f t="shared" si="344"/>
        <v>0</v>
      </c>
      <c r="F2445" s="2">
        <f t="shared" ref="F2445:G2460" si="345">((F2444*13)+D2445)/14</f>
        <v>0.14833104029469218</v>
      </c>
      <c r="G2445" s="2">
        <f t="shared" si="345"/>
        <v>2.3813973722018483E-5</v>
      </c>
      <c r="H2445" s="2">
        <f t="shared" si="337"/>
        <v>6228.7395638446005</v>
      </c>
      <c r="I2445" s="2">
        <f t="shared" si="338"/>
        <v>99.983947964601867</v>
      </c>
    </row>
    <row r="2446" spans="1:9" ht="13.5" x14ac:dyDescent="0.25">
      <c r="A2446" s="3">
        <f>TITRES_STAT!B2449</f>
        <v>45566</v>
      </c>
      <c r="B2446" s="6">
        <f>TITRES_STAT!D2449</f>
        <v>48.25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0.13773596598792845</v>
      </c>
      <c r="G2446" s="2">
        <f t="shared" si="345"/>
        <v>2.2112975599017165E-5</v>
      </c>
      <c r="H2446" s="2">
        <f t="shared" si="337"/>
        <v>6228.7395638445996</v>
      </c>
      <c r="I2446" s="2">
        <f t="shared" si="338"/>
        <v>99.983947964601867</v>
      </c>
    </row>
    <row r="2447" spans="1:9" ht="13.5" x14ac:dyDescent="0.25">
      <c r="A2447" s="3">
        <f>TITRES_STAT!B2450</f>
        <v>45567</v>
      </c>
      <c r="B2447" s="6">
        <f>TITRES_STAT!D2450</f>
        <v>48.25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0.12789768270307642</v>
      </c>
      <c r="G2447" s="2">
        <f t="shared" si="345"/>
        <v>2.0533477341944514E-5</v>
      </c>
      <c r="H2447" s="2">
        <f t="shared" si="337"/>
        <v>6228.7395638445987</v>
      </c>
      <c r="I2447" s="2">
        <f t="shared" si="338"/>
        <v>99.983947964601867</v>
      </c>
    </row>
    <row r="2448" spans="1:9" ht="13.5" x14ac:dyDescent="0.25">
      <c r="A2448" s="3">
        <f>TITRES_STAT!B2451</f>
        <v>45568</v>
      </c>
      <c r="B2448" s="6">
        <f>TITRES_STAT!D2451</f>
        <v>48.25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0.11876213393857095</v>
      </c>
      <c r="G2448" s="2">
        <f t="shared" si="345"/>
        <v>1.9066800388948478E-5</v>
      </c>
      <c r="H2448" s="2">
        <f t="shared" si="337"/>
        <v>6228.7395638445978</v>
      </c>
      <c r="I2448" s="2">
        <f t="shared" si="338"/>
        <v>99.983947964601867</v>
      </c>
    </row>
    <row r="2449" spans="1:9" ht="13.5" x14ac:dyDescent="0.25">
      <c r="A2449" s="3">
        <f>TITRES_STAT!B2452</f>
        <v>45569</v>
      </c>
      <c r="B2449" s="6">
        <f>TITRES_STAT!D2452</f>
        <v>48.25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0.11027912437153017</v>
      </c>
      <c r="G2449" s="2">
        <f t="shared" si="345"/>
        <v>1.7704886075452159E-5</v>
      </c>
      <c r="H2449" s="2">
        <f t="shared" ref="H2449:H2512" si="346">F2449/G2449</f>
        <v>6228.7395638445978</v>
      </c>
      <c r="I2449" s="2">
        <f t="shared" ref="I2449:I2512" si="347">IF(G2449=0,100,100-(100/(1+H2449)))</f>
        <v>99.983947964601867</v>
      </c>
    </row>
    <row r="2450" spans="1:9" ht="13.5" x14ac:dyDescent="0.25">
      <c r="A2450" s="3">
        <f>TITRES_STAT!B2453</f>
        <v>45572</v>
      </c>
      <c r="B2450" s="6">
        <f>TITRES_STAT!D2453</f>
        <v>48.25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0.10240204405927801</v>
      </c>
      <c r="G2450" s="2">
        <f t="shared" si="345"/>
        <v>1.6440251355777004E-5</v>
      </c>
      <c r="H2450" s="2">
        <f t="shared" si="346"/>
        <v>6228.7395638445978</v>
      </c>
      <c r="I2450" s="2">
        <f t="shared" si="347"/>
        <v>99.983947964601867</v>
      </c>
    </row>
    <row r="2451" spans="1:9" ht="13.5" x14ac:dyDescent="0.25">
      <c r="A2451" s="3">
        <f>TITRES_STAT!B2454</f>
        <v>45573</v>
      </c>
      <c r="B2451" s="6">
        <f>TITRES_STAT!D2454</f>
        <v>48.25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9.5087612340758146E-2</v>
      </c>
      <c r="G2451" s="2">
        <f t="shared" si="345"/>
        <v>1.5265947687507218E-5</v>
      </c>
      <c r="H2451" s="2">
        <f t="shared" si="346"/>
        <v>6228.7395638445969</v>
      </c>
      <c r="I2451" s="2">
        <f t="shared" si="347"/>
        <v>99.983947964601867</v>
      </c>
    </row>
    <row r="2452" spans="1:9" ht="13.5" x14ac:dyDescent="0.25">
      <c r="A2452" s="3">
        <f>TITRES_STAT!B2455</f>
        <v>45574</v>
      </c>
      <c r="B2452" s="6">
        <f>TITRES_STAT!D2455</f>
        <v>48.25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8.829564003070399E-2</v>
      </c>
      <c r="G2452" s="2">
        <f t="shared" si="345"/>
        <v>1.4175522852685275E-5</v>
      </c>
      <c r="H2452" s="2">
        <f t="shared" si="346"/>
        <v>6228.7395638445969</v>
      </c>
      <c r="I2452" s="2">
        <f t="shared" si="347"/>
        <v>99.983947964601867</v>
      </c>
    </row>
    <row r="2453" spans="1:9" ht="13.5" x14ac:dyDescent="0.25">
      <c r="A2453" s="3">
        <f>TITRES_STAT!B2456</f>
        <v>45575</v>
      </c>
      <c r="B2453" s="6">
        <f>TITRES_STAT!D2456</f>
        <v>48.25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8.1988808599939414E-2</v>
      </c>
      <c r="G2453" s="2">
        <f t="shared" si="345"/>
        <v>1.3162985506064899E-5</v>
      </c>
      <c r="H2453" s="2">
        <f t="shared" si="346"/>
        <v>6228.7395638445951</v>
      </c>
      <c r="I2453" s="2">
        <f t="shared" si="347"/>
        <v>99.983947964601867</v>
      </c>
    </row>
    <row r="2454" spans="1:9" ht="13.5" x14ac:dyDescent="0.25">
      <c r="A2454" s="3">
        <f>TITRES_STAT!B2457</f>
        <v>45576</v>
      </c>
      <c r="B2454" s="6">
        <f>TITRES_STAT!D2457</f>
        <v>48.25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7.6132465128515167E-2</v>
      </c>
      <c r="G2454" s="2">
        <f t="shared" si="345"/>
        <v>1.2222772255631693E-5</v>
      </c>
      <c r="H2454" s="2">
        <f t="shared" si="346"/>
        <v>6228.7395638445951</v>
      </c>
      <c r="I2454" s="2">
        <f t="shared" si="347"/>
        <v>99.983947964601867</v>
      </c>
    </row>
    <row r="2455" spans="1:9" ht="13.5" x14ac:dyDescent="0.25">
      <c r="A2455" s="3">
        <f>TITRES_STAT!B2458</f>
        <v>45579</v>
      </c>
      <c r="B2455" s="6">
        <f>TITRES_STAT!D2458</f>
        <v>48.25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7.0694431905049801E-2</v>
      </c>
      <c r="G2455" s="2">
        <f t="shared" si="345"/>
        <v>1.1349717094515144E-5</v>
      </c>
      <c r="H2455" s="2">
        <f t="shared" si="346"/>
        <v>6228.7395638445951</v>
      </c>
      <c r="I2455" s="2">
        <f t="shared" si="347"/>
        <v>99.983947964601867</v>
      </c>
    </row>
    <row r="2456" spans="1:9" ht="13.5" x14ac:dyDescent="0.25">
      <c r="A2456" s="3">
        <f>TITRES_STAT!B2459</f>
        <v>45581</v>
      </c>
      <c r="B2456" s="6">
        <f>TITRES_STAT!D2459</f>
        <v>48.25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6.5644829626117673E-2</v>
      </c>
      <c r="G2456" s="2">
        <f t="shared" si="345"/>
        <v>1.0539023016335491E-5</v>
      </c>
      <c r="H2456" s="2">
        <f t="shared" si="346"/>
        <v>6228.7395638445951</v>
      </c>
      <c r="I2456" s="2">
        <f t="shared" si="347"/>
        <v>99.983947964601867</v>
      </c>
    </row>
    <row r="2457" spans="1:9" ht="13.5" x14ac:dyDescent="0.25">
      <c r="A2457" s="3">
        <f>TITRES_STAT!B2460</f>
        <v>45582</v>
      </c>
      <c r="B2457" s="6">
        <f>TITRES_STAT!D2460</f>
        <v>48.25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6.0955913224252124E-2</v>
      </c>
      <c r="G2457" s="2">
        <f t="shared" si="345"/>
        <v>9.7862356580258124E-6</v>
      </c>
      <c r="H2457" s="2">
        <f t="shared" si="346"/>
        <v>6228.7395638445951</v>
      </c>
      <c r="I2457" s="2">
        <f t="shared" si="347"/>
        <v>99.983947964601867</v>
      </c>
    </row>
    <row r="2458" spans="1:9" ht="13.5" x14ac:dyDescent="0.25">
      <c r="A2458" s="3">
        <f>TITRES_STAT!B2461</f>
        <v>45583</v>
      </c>
      <c r="B2458" s="6">
        <f>TITRES_STAT!D2461</f>
        <v>48.25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5.6601919422519832E-2</v>
      </c>
      <c r="G2458" s="2">
        <f t="shared" si="345"/>
        <v>9.0872188253096837E-6</v>
      </c>
      <c r="H2458" s="2">
        <f t="shared" si="346"/>
        <v>6228.7395638445951</v>
      </c>
      <c r="I2458" s="2">
        <f t="shared" si="347"/>
        <v>99.983947964601867</v>
      </c>
    </row>
    <row r="2459" spans="1:9" ht="13.5" x14ac:dyDescent="0.25">
      <c r="A2459" s="3">
        <f>TITRES_STAT!B2462</f>
        <v>45586</v>
      </c>
      <c r="B2459" s="6">
        <f>TITRES_STAT!D2462</f>
        <v>46.167999999999999</v>
      </c>
      <c r="C2459" s="2">
        <f t="shared" si="342"/>
        <v>-2.0820000000000007</v>
      </c>
      <c r="D2459" s="2">
        <f t="shared" si="343"/>
        <v>0</v>
      </c>
      <c r="E2459" s="2">
        <f t="shared" si="344"/>
        <v>2.0820000000000007</v>
      </c>
      <c r="F2459" s="2">
        <f t="shared" si="345"/>
        <v>5.2558925178054126E-2</v>
      </c>
      <c r="G2459" s="2">
        <f t="shared" si="345"/>
        <v>0.14872272384605215</v>
      </c>
      <c r="H2459" s="2">
        <f t="shared" si="346"/>
        <v>0.35340211514993247</v>
      </c>
      <c r="I2459" s="2">
        <f t="shared" si="347"/>
        <v>26.112129661536841</v>
      </c>
    </row>
    <row r="2460" spans="1:9" ht="13.5" x14ac:dyDescent="0.25">
      <c r="A2460" s="3">
        <f>TITRES_STAT!B2463</f>
        <v>45587</v>
      </c>
      <c r="B2460" s="6">
        <f>TITRES_STAT!D2463</f>
        <v>46.167999999999999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4.8804716236764543E-2</v>
      </c>
      <c r="G2460" s="2">
        <f t="shared" si="345"/>
        <v>0.1380996721427627</v>
      </c>
      <c r="H2460" s="2">
        <f t="shared" si="346"/>
        <v>0.35340211514993247</v>
      </c>
      <c r="I2460" s="2">
        <f t="shared" si="347"/>
        <v>26.112129661536841</v>
      </c>
    </row>
    <row r="2461" spans="1:9" ht="13.5" x14ac:dyDescent="0.25">
      <c r="A2461" s="3">
        <f>TITRES_STAT!B2464</f>
        <v>45588</v>
      </c>
      <c r="B2461" s="6">
        <f>TITRES_STAT!D2464</f>
        <v>46.167999999999999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4.5318665076995647E-2</v>
      </c>
      <c r="G2461" s="2">
        <f t="shared" si="348"/>
        <v>0.12823540984685108</v>
      </c>
      <c r="H2461" s="2">
        <f t="shared" si="346"/>
        <v>0.35340211514993242</v>
      </c>
      <c r="I2461" s="2">
        <f t="shared" si="347"/>
        <v>26.112129661536841</v>
      </c>
    </row>
    <row r="2462" spans="1:9" ht="13.5" x14ac:dyDescent="0.25">
      <c r="A2462" s="3">
        <f>TITRES_STAT!B2465</f>
        <v>45589</v>
      </c>
      <c r="B2462" s="6">
        <f>TITRES_STAT!D2465</f>
        <v>46.167999999999999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4.2081617571495963E-2</v>
      </c>
      <c r="G2462" s="2">
        <f t="shared" si="348"/>
        <v>0.11907573771493316</v>
      </c>
      <c r="H2462" s="2">
        <f t="shared" si="346"/>
        <v>0.35340211514993247</v>
      </c>
      <c r="I2462" s="2">
        <f t="shared" si="347"/>
        <v>26.112129661536841</v>
      </c>
    </row>
    <row r="2463" spans="1:9" ht="13.5" x14ac:dyDescent="0.25">
      <c r="A2463" s="3">
        <f>TITRES_STAT!B2466</f>
        <v>45590</v>
      </c>
      <c r="B2463" s="6">
        <f>TITRES_STAT!D2466</f>
        <v>46.167999999999999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3.9075787744960531E-2</v>
      </c>
      <c r="G2463" s="2">
        <f t="shared" si="348"/>
        <v>0.11057032787815221</v>
      </c>
      <c r="H2463" s="2">
        <f t="shared" si="346"/>
        <v>0.35340211514993242</v>
      </c>
      <c r="I2463" s="2">
        <f t="shared" si="347"/>
        <v>26.112129661536841</v>
      </c>
    </row>
    <row r="2464" spans="1:9" ht="13.5" x14ac:dyDescent="0.25">
      <c r="A2464" s="3">
        <f>TITRES_STAT!B2467</f>
        <v>45593</v>
      </c>
      <c r="B2464" s="6">
        <f>TITRES_STAT!D2467</f>
        <v>46.167999999999999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3.6284660048891922E-2</v>
      </c>
      <c r="G2464" s="2">
        <f t="shared" si="348"/>
        <v>0.10267244731542705</v>
      </c>
      <c r="H2464" s="2">
        <f t="shared" si="346"/>
        <v>0.35340211514993247</v>
      </c>
      <c r="I2464" s="2">
        <f t="shared" si="347"/>
        <v>26.112129661536841</v>
      </c>
    </row>
    <row r="2465" spans="1:9" ht="13.5" x14ac:dyDescent="0.25">
      <c r="A2465" s="3">
        <f>TITRES_STAT!B2468</f>
        <v>45594</v>
      </c>
      <c r="B2465" s="6">
        <f>TITRES_STAT!D2468</f>
        <v>46.167999999999999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3.3692898616828212E-2</v>
      </c>
      <c r="G2465" s="2">
        <f t="shared" si="348"/>
        <v>9.5338701078610838E-2</v>
      </c>
      <c r="H2465" s="2">
        <f t="shared" si="346"/>
        <v>0.35340211514993242</v>
      </c>
      <c r="I2465" s="2">
        <f t="shared" si="347"/>
        <v>26.112129661536841</v>
      </c>
    </row>
    <row r="2466" spans="1:9" ht="13.5" x14ac:dyDescent="0.25">
      <c r="A2466" s="3">
        <f>TITRES_STAT!B2469</f>
        <v>45595</v>
      </c>
      <c r="B2466" s="6">
        <f>TITRES_STAT!D2469</f>
        <v>46.167999999999999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3.1286263001340485E-2</v>
      </c>
      <c r="G2466" s="2">
        <f t="shared" si="348"/>
        <v>8.8528793858710056E-2</v>
      </c>
      <c r="H2466" s="2">
        <f t="shared" si="346"/>
        <v>0.35340211514993247</v>
      </c>
      <c r="I2466" s="2">
        <f t="shared" si="347"/>
        <v>26.112129661536841</v>
      </c>
    </row>
    <row r="2467" spans="1:9" ht="13.5" x14ac:dyDescent="0.25">
      <c r="A2467" s="3">
        <f>TITRES_STAT!B2470</f>
        <v>45596</v>
      </c>
      <c r="B2467" s="6">
        <f>TITRES_STAT!D2470</f>
        <v>46.167999999999999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2.9051529929816165E-2</v>
      </c>
      <c r="G2467" s="2">
        <f t="shared" si="348"/>
        <v>8.2205308583087916E-2</v>
      </c>
      <c r="H2467" s="2">
        <f t="shared" si="346"/>
        <v>0.35340211514993242</v>
      </c>
      <c r="I2467" s="2">
        <f t="shared" si="347"/>
        <v>26.112129661536841</v>
      </c>
    </row>
    <row r="2468" spans="1:9" ht="13.5" x14ac:dyDescent="0.25">
      <c r="A2468" s="3">
        <f>TITRES_STAT!B2471</f>
        <v>45597</v>
      </c>
      <c r="B2468" s="6">
        <f>TITRES_STAT!D2471</f>
        <v>46.167999999999999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2.6976420649115009E-2</v>
      </c>
      <c r="G2468" s="2">
        <f t="shared" si="348"/>
        <v>7.6333500827153067E-2</v>
      </c>
      <c r="H2468" s="2">
        <f t="shared" si="346"/>
        <v>0.35340211514993242</v>
      </c>
      <c r="I2468" s="2">
        <f t="shared" si="347"/>
        <v>26.112129661536841</v>
      </c>
    </row>
    <row r="2469" spans="1:9" ht="13.5" x14ac:dyDescent="0.25">
      <c r="A2469" s="3">
        <f>TITRES_STAT!B2472</f>
        <v>45600</v>
      </c>
      <c r="B2469" s="6">
        <f>TITRES_STAT!D2472</f>
        <v>46.167999999999999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2.5049533459892508E-2</v>
      </c>
      <c r="G2469" s="2">
        <f t="shared" si="348"/>
        <v>7.0881107910927846E-2</v>
      </c>
      <c r="H2469" s="2">
        <f t="shared" si="346"/>
        <v>0.35340211514993242</v>
      </c>
      <c r="I2469" s="2">
        <f t="shared" si="347"/>
        <v>26.112129661536841</v>
      </c>
    </row>
    <row r="2470" spans="1:9" ht="13.5" x14ac:dyDescent="0.25">
      <c r="A2470" s="3">
        <f>TITRES_STAT!B2473</f>
        <v>45601</v>
      </c>
      <c r="B2470" s="6">
        <f>TITRES_STAT!D2473</f>
        <v>46.167999999999999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2.3260281069900187E-2</v>
      </c>
      <c r="G2470" s="2">
        <f t="shared" si="348"/>
        <v>6.5818171631575856E-2</v>
      </c>
      <c r="H2470" s="2">
        <f t="shared" si="346"/>
        <v>0.35340211514993242</v>
      </c>
      <c r="I2470" s="2">
        <f t="shared" si="347"/>
        <v>26.112129661536841</v>
      </c>
    </row>
    <row r="2471" spans="1:9" ht="13.5" x14ac:dyDescent="0.25">
      <c r="A2471" s="3">
        <f>TITRES_STAT!B2474</f>
        <v>45602</v>
      </c>
      <c r="B2471" s="6">
        <f>TITRES_STAT!D2474</f>
        <v>46.167999999999999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2.1598832422050174E-2</v>
      </c>
      <c r="G2471" s="2">
        <f t="shared" si="348"/>
        <v>6.1116873657891868E-2</v>
      </c>
      <c r="H2471" s="2">
        <f t="shared" si="346"/>
        <v>0.35340211514993242</v>
      </c>
      <c r="I2471" s="2">
        <f t="shared" si="347"/>
        <v>26.112129661536841</v>
      </c>
    </row>
    <row r="2472" spans="1:9" ht="13.5" x14ac:dyDescent="0.25">
      <c r="A2472" s="3">
        <f>TITRES_STAT!B2475</f>
        <v>45603</v>
      </c>
      <c r="B2472" s="6">
        <f>TITRES_STAT!D2475</f>
        <v>46.167999999999999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2.0056058677618022E-2</v>
      </c>
      <c r="G2472" s="2">
        <f t="shared" si="348"/>
        <v>5.6751382682328162E-2</v>
      </c>
      <c r="H2472" s="2">
        <f t="shared" si="346"/>
        <v>0.35340211514993247</v>
      </c>
      <c r="I2472" s="2">
        <f t="shared" si="347"/>
        <v>26.112129661536841</v>
      </c>
    </row>
    <row r="2473" spans="1:9" ht="13.5" x14ac:dyDescent="0.25">
      <c r="A2473" s="3">
        <f>TITRES_STAT!B2476</f>
        <v>45604</v>
      </c>
      <c r="B2473" s="6">
        <f>TITRES_STAT!D2476</f>
        <v>46.167999999999999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1.8623483057788163E-2</v>
      </c>
      <c r="G2473" s="2">
        <f t="shared" si="348"/>
        <v>5.2697712490733295E-2</v>
      </c>
      <c r="H2473" s="2">
        <f t="shared" si="346"/>
        <v>0.35340211514993247</v>
      </c>
      <c r="I2473" s="2">
        <f t="shared" si="347"/>
        <v>26.112129661536841</v>
      </c>
    </row>
    <row r="2474" spans="1:9" ht="13.5" x14ac:dyDescent="0.25">
      <c r="A2474" s="3">
        <f>TITRES_STAT!B2477</f>
        <v>45607</v>
      </c>
      <c r="B2474" s="6">
        <f>TITRES_STAT!D2477</f>
        <v>46.167999999999999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1.7293234267946152E-2</v>
      </c>
      <c r="G2474" s="2">
        <f t="shared" si="348"/>
        <v>4.893359016996663E-2</v>
      </c>
      <c r="H2474" s="2">
        <f t="shared" si="346"/>
        <v>0.35340211514993253</v>
      </c>
      <c r="I2474" s="2">
        <f t="shared" si="347"/>
        <v>26.112129661536841</v>
      </c>
    </row>
    <row r="2475" spans="1:9" ht="13.5" x14ac:dyDescent="0.25">
      <c r="A2475" s="3">
        <f>TITRES_STAT!B2478</f>
        <v>45608</v>
      </c>
      <c r="B2475" s="6">
        <f>TITRES_STAT!D2478</f>
        <v>46.167999999999999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1.6058003248807139E-2</v>
      </c>
      <c r="G2475" s="2">
        <f t="shared" si="348"/>
        <v>4.5438333729254723E-2</v>
      </c>
      <c r="H2475" s="2">
        <f t="shared" si="346"/>
        <v>0.35340211514993247</v>
      </c>
      <c r="I2475" s="2">
        <f t="shared" si="347"/>
        <v>26.112129661536841</v>
      </c>
    </row>
    <row r="2476" spans="1:9" ht="13.5" x14ac:dyDescent="0.25">
      <c r="A2476" s="3">
        <f>TITRES_STAT!B2479</f>
        <v>45609</v>
      </c>
      <c r="B2476" s="6">
        <f>TITRES_STAT!D2479</f>
        <v>46.167999999999999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1.4911003016749486E-2</v>
      </c>
      <c r="G2476" s="2">
        <f t="shared" si="348"/>
        <v>4.2192738462879388E-2</v>
      </c>
      <c r="H2476" s="2">
        <f t="shared" si="346"/>
        <v>0.35340211514993247</v>
      </c>
      <c r="I2476" s="2">
        <f t="shared" si="347"/>
        <v>26.112129661536841</v>
      </c>
    </row>
    <row r="2477" spans="1:9" ht="13.5" x14ac:dyDescent="0.25">
      <c r="A2477" s="3">
        <f>TITRES_STAT!B2480</f>
        <v>45610</v>
      </c>
      <c r="B2477" s="6">
        <f>TITRES_STAT!D2480</f>
        <v>46.167999999999999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1.3845931372695951E-2</v>
      </c>
      <c r="G2477" s="2">
        <f t="shared" si="349"/>
        <v>3.9178971429816578E-2</v>
      </c>
      <c r="H2477" s="2">
        <f t="shared" si="346"/>
        <v>0.35340211514993242</v>
      </c>
      <c r="I2477" s="2">
        <f t="shared" si="347"/>
        <v>26.112129661536841</v>
      </c>
    </row>
    <row r="2478" spans="1:9" ht="13.5" x14ac:dyDescent="0.25">
      <c r="A2478" s="3">
        <f>TITRES_STAT!B2481</f>
        <v>45611</v>
      </c>
      <c r="B2478" s="6">
        <f>TITRES_STAT!D2481</f>
        <v>46.167999999999999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1.2856936274646239E-2</v>
      </c>
      <c r="G2478" s="2">
        <f t="shared" si="349"/>
        <v>3.6380473470543961E-2</v>
      </c>
      <c r="H2478" s="2">
        <f t="shared" si="346"/>
        <v>0.35340211514993242</v>
      </c>
      <c r="I2478" s="2">
        <f t="shared" si="347"/>
        <v>26.112129661536841</v>
      </c>
    </row>
    <row r="2479" spans="1:9" ht="13.5" x14ac:dyDescent="0.25">
      <c r="A2479" s="3">
        <f>TITRES_STAT!B2482</f>
        <v>45614</v>
      </c>
      <c r="B2479" s="6">
        <f>TITRES_STAT!D2482</f>
        <v>48.24</v>
      </c>
      <c r="C2479" s="2">
        <f t="shared" si="342"/>
        <v>2.0720000000000027</v>
      </c>
      <c r="D2479" s="2">
        <f t="shared" si="343"/>
        <v>2.0720000000000027</v>
      </c>
      <c r="E2479" s="2">
        <f t="shared" si="344"/>
        <v>0</v>
      </c>
      <c r="F2479" s="2">
        <f t="shared" si="349"/>
        <v>0.15993858368360028</v>
      </c>
      <c r="G2479" s="2">
        <f t="shared" si="349"/>
        <v>3.3781868222647962E-2</v>
      </c>
      <c r="H2479" s="2">
        <f t="shared" si="346"/>
        <v>4.7344505232654548</v>
      </c>
      <c r="I2479" s="2">
        <f t="shared" si="347"/>
        <v>82.561537571161139</v>
      </c>
    </row>
    <row r="2480" spans="1:9" ht="13.5" x14ac:dyDescent="0.25">
      <c r="A2480" s="3">
        <f>TITRES_STAT!B2483</f>
        <v>45615</v>
      </c>
      <c r="B2480" s="6">
        <f>TITRES_STAT!D2483</f>
        <v>48.854999999999997</v>
      </c>
      <c r="C2480" s="2">
        <f t="shared" si="342"/>
        <v>0.61499999999999488</v>
      </c>
      <c r="D2480" s="2">
        <f t="shared" si="343"/>
        <v>0.61499999999999488</v>
      </c>
      <c r="E2480" s="2">
        <f t="shared" si="344"/>
        <v>0</v>
      </c>
      <c r="F2480" s="2">
        <f t="shared" si="349"/>
        <v>0.19244297056334275</v>
      </c>
      <c r="G2480" s="2">
        <f t="shared" si="349"/>
        <v>3.1368877635315963E-2</v>
      </c>
      <c r="H2480" s="2">
        <f t="shared" si="346"/>
        <v>6.1348376183751325</v>
      </c>
      <c r="I2480" s="2">
        <f t="shared" si="347"/>
        <v>85.98426406475474</v>
      </c>
    </row>
    <row r="2481" spans="1:9" ht="13.5" x14ac:dyDescent="0.25">
      <c r="A2481" s="3">
        <f>TITRES_STAT!B2484</f>
        <v>45616</v>
      </c>
      <c r="B2481" s="6">
        <f>TITRES_STAT!D2484</f>
        <v>48.854999999999997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0.17869704409453255</v>
      </c>
      <c r="G2481" s="2">
        <f t="shared" si="349"/>
        <v>2.9128243518507679E-2</v>
      </c>
      <c r="H2481" s="2">
        <f t="shared" si="346"/>
        <v>6.1348376183751325</v>
      </c>
      <c r="I2481" s="2">
        <f t="shared" si="347"/>
        <v>85.98426406475474</v>
      </c>
    </row>
    <row r="2482" spans="1:9" ht="13.5" x14ac:dyDescent="0.25">
      <c r="A2482" s="3">
        <f>TITRES_STAT!B2485</f>
        <v>45617</v>
      </c>
      <c r="B2482" s="6">
        <f>TITRES_STAT!D2485</f>
        <v>48.854999999999997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0.16593296951635164</v>
      </c>
      <c r="G2482" s="2">
        <f t="shared" si="349"/>
        <v>2.704765469575713E-2</v>
      </c>
      <c r="H2482" s="2">
        <f t="shared" si="346"/>
        <v>6.1348376183751325</v>
      </c>
      <c r="I2482" s="2">
        <f t="shared" si="347"/>
        <v>85.98426406475474</v>
      </c>
    </row>
    <row r="2483" spans="1:9" ht="13.5" x14ac:dyDescent="0.25">
      <c r="A2483" s="3">
        <f>TITRES_STAT!B2486</f>
        <v>45618</v>
      </c>
      <c r="B2483" s="6">
        <f>TITRES_STAT!D2486</f>
        <v>48.854999999999997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0.15408061455089794</v>
      </c>
      <c r="G2483" s="2">
        <f t="shared" si="349"/>
        <v>2.5115679360345904E-2</v>
      </c>
      <c r="H2483" s="2">
        <f t="shared" si="346"/>
        <v>6.1348376183751325</v>
      </c>
      <c r="I2483" s="2">
        <f t="shared" si="347"/>
        <v>85.98426406475474</v>
      </c>
    </row>
    <row r="2484" spans="1:9" ht="13.5" x14ac:dyDescent="0.25">
      <c r="A2484" s="3">
        <f>TITRES_STAT!B2487</f>
        <v>45621</v>
      </c>
      <c r="B2484" s="6">
        <f>TITRES_STAT!D2487</f>
        <v>48.854999999999997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0.14307485636869094</v>
      </c>
      <c r="G2484" s="2">
        <f t="shared" si="349"/>
        <v>2.332170226317834E-2</v>
      </c>
      <c r="H2484" s="2">
        <f t="shared" si="346"/>
        <v>6.1348376183751325</v>
      </c>
      <c r="I2484" s="2">
        <f t="shared" si="347"/>
        <v>85.98426406475474</v>
      </c>
    </row>
    <row r="2485" spans="1:9" ht="13.5" x14ac:dyDescent="0.25">
      <c r="A2485" s="3">
        <f>TITRES_STAT!B2488</f>
        <v>45622</v>
      </c>
      <c r="B2485" s="6">
        <f>TITRES_STAT!D2488</f>
        <v>48.854999999999997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0.13285522377092732</v>
      </c>
      <c r="G2485" s="2">
        <f t="shared" si="349"/>
        <v>2.1655866387237026E-2</v>
      </c>
      <c r="H2485" s="2">
        <f t="shared" si="346"/>
        <v>6.1348376183751343</v>
      </c>
      <c r="I2485" s="2">
        <f t="shared" si="347"/>
        <v>85.984264064754754</v>
      </c>
    </row>
    <row r="2486" spans="1:9" ht="13.5" x14ac:dyDescent="0.25">
      <c r="A2486" s="3">
        <f>TITRES_STAT!B2489</f>
        <v>45623</v>
      </c>
      <c r="B2486" s="6">
        <f>TITRES_STAT!D2489</f>
        <v>48.854999999999997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0.1233655649301468</v>
      </c>
      <c r="G2486" s="2">
        <f t="shared" si="349"/>
        <v>2.0109018788148667E-2</v>
      </c>
      <c r="H2486" s="2">
        <f t="shared" si="346"/>
        <v>6.1348376183751343</v>
      </c>
      <c r="I2486" s="2">
        <f t="shared" si="347"/>
        <v>85.984264064754754</v>
      </c>
    </row>
    <row r="2487" spans="1:9" ht="13.5" x14ac:dyDescent="0.25">
      <c r="A2487" s="3">
        <f>TITRES_STAT!B2490</f>
        <v>45624</v>
      </c>
      <c r="B2487" s="6">
        <f>TITRES_STAT!D2490</f>
        <v>48.854999999999997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0.11455373886370775</v>
      </c>
      <c r="G2487" s="2">
        <f t="shared" si="349"/>
        <v>1.8672660303280905E-2</v>
      </c>
      <c r="H2487" s="2">
        <f t="shared" si="346"/>
        <v>6.1348376183751352</v>
      </c>
      <c r="I2487" s="2">
        <f t="shared" si="347"/>
        <v>85.984264064754754</v>
      </c>
    </row>
    <row r="2488" spans="1:9" ht="13.5" x14ac:dyDescent="0.25">
      <c r="A2488" s="3">
        <f>TITRES_STAT!B2491</f>
        <v>45625</v>
      </c>
      <c r="B2488" s="6">
        <f>TITRES_STAT!D2491</f>
        <v>48.854999999999997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0.10637132894487147</v>
      </c>
      <c r="G2488" s="2">
        <f t="shared" si="349"/>
        <v>1.7338898853046552E-2</v>
      </c>
      <c r="H2488" s="2">
        <f t="shared" si="346"/>
        <v>6.1348376183751352</v>
      </c>
      <c r="I2488" s="2">
        <f t="shared" si="347"/>
        <v>85.984264064754754</v>
      </c>
    </row>
    <row r="2489" spans="1:9" ht="13.5" x14ac:dyDescent="0.25">
      <c r="A2489" s="3">
        <f>TITRES_STAT!B2492</f>
        <v>45628</v>
      </c>
      <c r="B2489" s="6">
        <f>TITRES_STAT!D2492</f>
        <v>48.854999999999997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9.877337687738065E-2</v>
      </c>
      <c r="G2489" s="2">
        <f t="shared" si="349"/>
        <v>1.6100406077828942E-2</v>
      </c>
      <c r="H2489" s="2">
        <f t="shared" si="346"/>
        <v>6.1348376183751343</v>
      </c>
      <c r="I2489" s="2">
        <f t="shared" si="347"/>
        <v>85.984264064754754</v>
      </c>
    </row>
    <row r="2490" spans="1:9" ht="13.5" x14ac:dyDescent="0.25">
      <c r="A2490" s="3">
        <f>TITRES_STAT!B2493</f>
        <v>45629</v>
      </c>
      <c r="B2490" s="6">
        <f>TITRES_STAT!D2493</f>
        <v>48.854999999999997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9.1718135671853468E-2</v>
      </c>
      <c r="G2490" s="2">
        <f t="shared" si="349"/>
        <v>1.4950377072269733E-2</v>
      </c>
      <c r="H2490" s="2">
        <f t="shared" si="346"/>
        <v>6.1348376183751352</v>
      </c>
      <c r="I2490" s="2">
        <f t="shared" si="347"/>
        <v>85.984264064754754</v>
      </c>
    </row>
    <row r="2491" spans="1:9" ht="13.5" x14ac:dyDescent="0.25">
      <c r="A2491" s="3">
        <f>TITRES_STAT!B2494</f>
        <v>45630</v>
      </c>
      <c r="B2491" s="6">
        <f>TITRES_STAT!D2494</f>
        <v>48.854999999999997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8.5166840266721069E-2</v>
      </c>
      <c r="G2491" s="2">
        <f t="shared" si="349"/>
        <v>1.3882492995679037E-2</v>
      </c>
      <c r="H2491" s="2">
        <f t="shared" si="346"/>
        <v>6.1348376183751343</v>
      </c>
      <c r="I2491" s="2">
        <f t="shared" si="347"/>
        <v>85.984264064754754</v>
      </c>
    </row>
    <row r="2492" spans="1:9" ht="13.5" x14ac:dyDescent="0.25">
      <c r="A2492" s="3">
        <f>TITRES_STAT!B2495</f>
        <v>45631</v>
      </c>
      <c r="B2492" s="6">
        <f>TITRES_STAT!D2495</f>
        <v>48.854999999999997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7.9083494533383841E-2</v>
      </c>
      <c r="G2492" s="2">
        <f t="shared" si="349"/>
        <v>1.2890886353130534E-2</v>
      </c>
      <c r="H2492" s="2">
        <f t="shared" si="346"/>
        <v>6.1348376183751343</v>
      </c>
      <c r="I2492" s="2">
        <f t="shared" si="347"/>
        <v>85.984264064754754</v>
      </c>
    </row>
    <row r="2493" spans="1:9" ht="13.5" x14ac:dyDescent="0.25">
      <c r="A2493" s="3">
        <f>TITRES_STAT!B2496</f>
        <v>45632</v>
      </c>
      <c r="B2493" s="6">
        <f>TITRES_STAT!D2496</f>
        <v>48.854999999999997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7.3434673495284999E-2</v>
      </c>
      <c r="G2493" s="2">
        <f t="shared" si="350"/>
        <v>1.1970108756478354E-2</v>
      </c>
      <c r="H2493" s="2">
        <f t="shared" si="346"/>
        <v>6.1348376183751334</v>
      </c>
      <c r="I2493" s="2">
        <f t="shared" si="347"/>
        <v>85.984264064754754</v>
      </c>
    </row>
    <row r="2494" spans="1:9" ht="13.5" x14ac:dyDescent="0.25">
      <c r="A2494" s="3">
        <f>TITRES_STAT!B2497</f>
        <v>45635</v>
      </c>
      <c r="B2494" s="6">
        <f>TITRES_STAT!D2497</f>
        <v>48.854999999999997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6.8189339674193217E-2</v>
      </c>
      <c r="G2494" s="2">
        <f t="shared" si="350"/>
        <v>1.1115100988158473E-2</v>
      </c>
      <c r="H2494" s="2">
        <f t="shared" si="346"/>
        <v>6.1348376183751334</v>
      </c>
      <c r="I2494" s="2">
        <f t="shared" si="347"/>
        <v>85.984264064754754</v>
      </c>
    </row>
    <row r="2495" spans="1:9" ht="13.5" x14ac:dyDescent="0.25">
      <c r="A2495" s="3">
        <f>TITRES_STAT!B2498</f>
        <v>45636</v>
      </c>
      <c r="B2495" s="6">
        <f>TITRES_STAT!D2498</f>
        <v>48.854999999999997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6.3318672554607991E-2</v>
      </c>
      <c r="G2495" s="2">
        <f t="shared" si="350"/>
        <v>1.0321165203290012E-2</v>
      </c>
      <c r="H2495" s="2">
        <f t="shared" si="346"/>
        <v>6.1348376183751334</v>
      </c>
      <c r="I2495" s="2">
        <f t="shared" si="347"/>
        <v>85.984264064754754</v>
      </c>
    </row>
    <row r="2496" spans="1:9" ht="13.5" x14ac:dyDescent="0.25">
      <c r="A2496" s="3">
        <f>TITRES_STAT!B2499</f>
        <v>45637</v>
      </c>
      <c r="B2496" s="6">
        <f>TITRES_STAT!D2499</f>
        <v>48.854999999999997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5.8795910229278846E-2</v>
      </c>
      <c r="G2496" s="2">
        <f t="shared" si="350"/>
        <v>9.5839391173407253E-3</v>
      </c>
      <c r="H2496" s="2">
        <f t="shared" si="346"/>
        <v>6.1348376183751325</v>
      </c>
      <c r="I2496" s="2">
        <f t="shared" si="347"/>
        <v>85.98426406475474</v>
      </c>
    </row>
    <row r="2497" spans="1:9" ht="13.5" x14ac:dyDescent="0.25">
      <c r="A2497" s="3">
        <f>TITRES_STAT!B2500</f>
        <v>45638</v>
      </c>
      <c r="B2497" s="6">
        <f>TITRES_STAT!D2500</f>
        <v>47.878</v>
      </c>
      <c r="C2497" s="2">
        <f t="shared" si="342"/>
        <v>-0.97699999999999676</v>
      </c>
      <c r="D2497" s="2">
        <f t="shared" si="343"/>
        <v>0</v>
      </c>
      <c r="E2497" s="2">
        <f t="shared" si="344"/>
        <v>0.97699999999999676</v>
      </c>
      <c r="F2497" s="2">
        <f t="shared" si="350"/>
        <v>5.4596202355758926E-2</v>
      </c>
      <c r="G2497" s="2">
        <f t="shared" si="350"/>
        <v>7.8685086323244738E-2</v>
      </c>
      <c r="H2497" s="2">
        <f t="shared" si="346"/>
        <v>0.6938570561068369</v>
      </c>
      <c r="I2497" s="2">
        <f t="shared" si="347"/>
        <v>40.963141110714432</v>
      </c>
    </row>
    <row r="2498" spans="1:9" ht="13.5" x14ac:dyDescent="0.25">
      <c r="A2498" s="3">
        <f>TITRES_STAT!B2501</f>
        <v>45639</v>
      </c>
      <c r="B2498" s="6">
        <f>TITRES_STAT!D2501</f>
        <v>47.878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5.0696473616061853E-2</v>
      </c>
      <c r="G2498" s="2">
        <f t="shared" si="350"/>
        <v>7.3064723014441543E-2</v>
      </c>
      <c r="H2498" s="2">
        <f t="shared" si="346"/>
        <v>0.69385705610683679</v>
      </c>
      <c r="I2498" s="2">
        <f t="shared" si="347"/>
        <v>40.963141110714432</v>
      </c>
    </row>
    <row r="2499" spans="1:9" ht="13.5" x14ac:dyDescent="0.25">
      <c r="A2499" s="3">
        <f>TITRES_STAT!B2502</f>
        <v>45642</v>
      </c>
      <c r="B2499" s="6">
        <f>TITRES_STAT!D2502</f>
        <v>47.878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4.7075296929200296E-2</v>
      </c>
      <c r="G2499" s="2">
        <f t="shared" si="350"/>
        <v>6.7845814227695714E-2</v>
      </c>
      <c r="H2499" s="2">
        <f t="shared" si="346"/>
        <v>0.6938570561068369</v>
      </c>
      <c r="I2499" s="2">
        <f t="shared" si="347"/>
        <v>40.963141110714432</v>
      </c>
    </row>
    <row r="2500" spans="1:9" ht="13.5" x14ac:dyDescent="0.25">
      <c r="A2500" s="3">
        <f>TITRES_STAT!B2503</f>
        <v>45644</v>
      </c>
      <c r="B2500" s="6">
        <f>TITRES_STAT!D2503</f>
        <v>47.878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4.371277571997171E-2</v>
      </c>
      <c r="G2500" s="2">
        <f t="shared" si="350"/>
        <v>6.2999684640003162E-2</v>
      </c>
      <c r="H2500" s="2">
        <f t="shared" si="346"/>
        <v>0.69385705610683701</v>
      </c>
      <c r="I2500" s="2">
        <f t="shared" si="347"/>
        <v>40.963141110714432</v>
      </c>
    </row>
    <row r="2501" spans="1:9" ht="13.5" x14ac:dyDescent="0.25">
      <c r="A2501" s="3">
        <f>TITRES_STAT!B2504</f>
        <v>45645</v>
      </c>
      <c r="B2501" s="6">
        <f>TITRES_STAT!D2504</f>
        <v>47.878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4.0590434597116587E-2</v>
      </c>
      <c r="G2501" s="2">
        <f t="shared" si="350"/>
        <v>5.8499707165717223E-2</v>
      </c>
      <c r="H2501" s="2">
        <f t="shared" si="346"/>
        <v>0.69385705610683701</v>
      </c>
      <c r="I2501" s="2">
        <f t="shared" si="347"/>
        <v>40.963141110714432</v>
      </c>
    </row>
    <row r="2502" spans="1:9" ht="13.5" x14ac:dyDescent="0.25">
      <c r="A2502" s="3">
        <f>TITRES_STAT!B2505</f>
        <v>45646</v>
      </c>
      <c r="B2502" s="6">
        <f>TITRES_STAT!D2505</f>
        <v>47.878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3.7691117840179693E-2</v>
      </c>
      <c r="G2502" s="2">
        <f t="shared" si="350"/>
        <v>5.4321156653880279E-2</v>
      </c>
      <c r="H2502" s="2">
        <f t="shared" si="346"/>
        <v>0.69385705610683701</v>
      </c>
      <c r="I2502" s="2">
        <f t="shared" si="347"/>
        <v>40.963141110714432</v>
      </c>
    </row>
    <row r="2503" spans="1:9" ht="13.5" x14ac:dyDescent="0.25">
      <c r="A2503" s="3">
        <f>TITRES_STAT!B2506</f>
        <v>45649</v>
      </c>
      <c r="B2503" s="6">
        <f>TITRES_STAT!D2506</f>
        <v>47.878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3.4998895137309714E-2</v>
      </c>
      <c r="G2503" s="2">
        <f t="shared" si="350"/>
        <v>5.0441074035745978E-2</v>
      </c>
      <c r="H2503" s="2">
        <f t="shared" si="346"/>
        <v>0.69385705610683701</v>
      </c>
      <c r="I2503" s="2">
        <f t="shared" si="347"/>
        <v>40.963141110714432</v>
      </c>
    </row>
    <row r="2504" spans="1:9" ht="13.5" x14ac:dyDescent="0.25">
      <c r="A2504" s="3">
        <f>TITRES_STAT!B2507</f>
        <v>45650</v>
      </c>
      <c r="B2504" s="6">
        <f>TITRES_STAT!D2507</f>
        <v>47.878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3.2498974056073306E-2</v>
      </c>
      <c r="G2504" s="2">
        <f t="shared" si="350"/>
        <v>4.6838140176049835E-2</v>
      </c>
      <c r="H2504" s="2">
        <f t="shared" si="346"/>
        <v>0.69385705610683701</v>
      </c>
      <c r="I2504" s="2">
        <f t="shared" si="347"/>
        <v>40.963141110714432</v>
      </c>
    </row>
    <row r="2505" spans="1:9" ht="13.5" x14ac:dyDescent="0.25">
      <c r="A2505" s="3">
        <f>TITRES_STAT!B2508</f>
        <v>45651</v>
      </c>
      <c r="B2505" s="6">
        <f>TITRES_STAT!D2508</f>
        <v>47.878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3.0177618766353782E-2</v>
      </c>
      <c r="G2505" s="2">
        <f t="shared" si="350"/>
        <v>4.3492558734903417E-2</v>
      </c>
      <c r="H2505" s="2">
        <f t="shared" si="346"/>
        <v>0.69385705610683701</v>
      </c>
      <c r="I2505" s="2">
        <f t="shared" si="347"/>
        <v>40.963141110714432</v>
      </c>
    </row>
    <row r="2506" spans="1:9" ht="13.5" x14ac:dyDescent="0.25">
      <c r="A2506" s="3">
        <f>TITRES_STAT!B2509</f>
        <v>45652</v>
      </c>
      <c r="B2506" s="6">
        <f>TITRES_STAT!D2509</f>
        <v>47.878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2.8022074568757084E-2</v>
      </c>
      <c r="G2506" s="2">
        <f t="shared" si="350"/>
        <v>4.0385947396696029E-2</v>
      </c>
      <c r="H2506" s="2">
        <f t="shared" si="346"/>
        <v>0.69385705610683701</v>
      </c>
      <c r="I2506" s="2">
        <f t="shared" si="347"/>
        <v>40.963141110714432</v>
      </c>
    </row>
    <row r="2507" spans="1:9" ht="13.5" x14ac:dyDescent="0.25">
      <c r="A2507" s="3">
        <f>TITRES_STAT!B2510</f>
        <v>45653</v>
      </c>
      <c r="B2507" s="6">
        <f>TITRES_STAT!D2510</f>
        <v>47.878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2.6020497813845862E-2</v>
      </c>
      <c r="G2507" s="2">
        <f t="shared" si="350"/>
        <v>3.7501236868360599E-2</v>
      </c>
      <c r="H2507" s="2">
        <f t="shared" si="346"/>
        <v>0.6938570561068369</v>
      </c>
      <c r="I2507" s="2">
        <f t="shared" si="347"/>
        <v>40.963141110714432</v>
      </c>
    </row>
    <row r="2508" spans="1:9" ht="13.5" x14ac:dyDescent="0.25">
      <c r="A2508" s="3">
        <f>TITRES_STAT!B2511</f>
        <v>45656</v>
      </c>
      <c r="B2508" s="6">
        <f>TITRES_STAT!D2511</f>
        <v>47.878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2.4161890827142589E-2</v>
      </c>
      <c r="G2508" s="2">
        <f t="shared" si="350"/>
        <v>3.4822577092049126E-2</v>
      </c>
      <c r="H2508" s="2">
        <f t="shared" si="346"/>
        <v>0.69385705610683701</v>
      </c>
      <c r="I2508" s="2">
        <f t="shared" si="347"/>
        <v>40.963141110714432</v>
      </c>
    </row>
    <row r="2509" spans="1:9" ht="13.5" x14ac:dyDescent="0.25">
      <c r="A2509" s="3">
        <f>TITRES_STAT!B2512</f>
        <v>45657</v>
      </c>
      <c r="B2509" s="6">
        <f>TITRES_STAT!D2512</f>
        <v>47.878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2.2436041482346687E-2</v>
      </c>
      <c r="G2509" s="2">
        <f t="shared" si="354"/>
        <v>3.2335250156902758E-2</v>
      </c>
      <c r="H2509" s="2">
        <f t="shared" si="346"/>
        <v>0.69385705610683701</v>
      </c>
      <c r="I2509" s="2">
        <f t="shared" si="347"/>
        <v>40.963141110714432</v>
      </c>
    </row>
    <row r="2510" spans="1:9" ht="13.5" x14ac:dyDescent="0.25">
      <c r="A2510" s="3">
        <f>TITRES_STAT!B2513</f>
        <v>45659</v>
      </c>
      <c r="B2510" s="6">
        <f>TITRES_STAT!D2513</f>
        <v>47.878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2.0833467090750495E-2</v>
      </c>
      <c r="G2510" s="2">
        <f t="shared" si="354"/>
        <v>3.0025589431409705E-2</v>
      </c>
      <c r="H2510" s="2">
        <f t="shared" si="346"/>
        <v>0.69385705610683701</v>
      </c>
      <c r="I2510" s="2">
        <f t="shared" si="347"/>
        <v>40.963141110714432</v>
      </c>
    </row>
    <row r="2511" spans="1:9" ht="13.5" x14ac:dyDescent="0.25">
      <c r="A2511" s="3">
        <f>TITRES_STAT!B2514</f>
        <v>45660</v>
      </c>
      <c r="B2511" s="6">
        <f>TITRES_STAT!D2514</f>
        <v>47.878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1.934536229855403E-2</v>
      </c>
      <c r="G2511" s="2">
        <f t="shared" si="354"/>
        <v>2.7880904472023297E-2</v>
      </c>
      <c r="H2511" s="2">
        <f t="shared" si="346"/>
        <v>0.6938570561068369</v>
      </c>
      <c r="I2511" s="2">
        <f t="shared" si="347"/>
        <v>40.963141110714432</v>
      </c>
    </row>
    <row r="2512" spans="1:9" ht="13.5" x14ac:dyDescent="0.25">
      <c r="A2512" s="3">
        <f>TITRES_STAT!B2515</f>
        <v>45663</v>
      </c>
      <c r="B2512" s="6">
        <f>TITRES_STAT!D2515</f>
        <v>47.878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1.796355070580017E-2</v>
      </c>
      <c r="G2512" s="2">
        <f t="shared" si="354"/>
        <v>2.5889411295450204E-2</v>
      </c>
      <c r="H2512" s="2">
        <f t="shared" si="346"/>
        <v>0.6938570561068369</v>
      </c>
      <c r="I2512" s="2">
        <f t="shared" si="347"/>
        <v>40.963141110714432</v>
      </c>
    </row>
    <row r="2513" spans="1:9" ht="13.5" x14ac:dyDescent="0.25">
      <c r="A2513" s="3">
        <f>TITRES_STAT!B2516</f>
        <v>45664</v>
      </c>
      <c r="B2513" s="6">
        <f>TITRES_STAT!D2516</f>
        <v>47.878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1.6680439941100158E-2</v>
      </c>
      <c r="G2513" s="2">
        <f t="shared" si="354"/>
        <v>2.4040167631489473E-2</v>
      </c>
      <c r="H2513" s="2">
        <f t="shared" ref="H2513:H2576" si="355">F2513/G2513</f>
        <v>0.69385705610683701</v>
      </c>
      <c r="I2513" s="2">
        <f t="shared" ref="I2513:I2576" si="356">IF(G2513=0,100,100-(100/(1+H2513)))</f>
        <v>40.963141110714432</v>
      </c>
    </row>
    <row r="2514" spans="1:9" ht="13.5" x14ac:dyDescent="0.25">
      <c r="A2514" s="3">
        <f>TITRES_STAT!B2517</f>
        <v>45665</v>
      </c>
      <c r="B2514" s="6">
        <f>TITRES_STAT!D2517</f>
        <v>47.878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1.5488979945307289E-2</v>
      </c>
      <c r="G2514" s="2">
        <f t="shared" si="354"/>
        <v>2.2323012800668795E-2</v>
      </c>
      <c r="H2514" s="2">
        <f t="shared" si="355"/>
        <v>0.69385705610683701</v>
      </c>
      <c r="I2514" s="2">
        <f t="shared" si="356"/>
        <v>40.963141110714432</v>
      </c>
    </row>
    <row r="2515" spans="1:9" ht="13.5" x14ac:dyDescent="0.25">
      <c r="A2515" s="3">
        <f>TITRES_STAT!B2518</f>
        <v>45666</v>
      </c>
      <c r="B2515" s="6">
        <f>TITRES_STAT!D2518</f>
        <v>47.878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1.4382624234928197E-2</v>
      </c>
      <c r="G2515" s="2">
        <f t="shared" si="354"/>
        <v>2.0728511886335309E-2</v>
      </c>
      <c r="H2515" s="2">
        <f t="shared" si="355"/>
        <v>0.69385705610683701</v>
      </c>
      <c r="I2515" s="2">
        <f t="shared" si="356"/>
        <v>40.963141110714432</v>
      </c>
    </row>
    <row r="2516" spans="1:9" ht="13.5" x14ac:dyDescent="0.25">
      <c r="A2516" s="3">
        <f>TITRES_STAT!B2519</f>
        <v>45667</v>
      </c>
      <c r="B2516" s="6">
        <f>TITRES_STAT!D2519</f>
        <v>47.878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1.3355293932433326E-2</v>
      </c>
      <c r="G2516" s="2">
        <f t="shared" si="354"/>
        <v>1.9247903894454216E-2</v>
      </c>
      <c r="H2516" s="2">
        <f t="shared" si="355"/>
        <v>0.69385705610683701</v>
      </c>
      <c r="I2516" s="2">
        <f t="shared" si="356"/>
        <v>40.963141110714432</v>
      </c>
    </row>
    <row r="2517" spans="1:9" ht="13.5" x14ac:dyDescent="0.25">
      <c r="A2517" s="3">
        <f>TITRES_STAT!B2520</f>
        <v>45670</v>
      </c>
      <c r="B2517" s="6">
        <f>TITRES_STAT!D2520</f>
        <v>47.878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1.2401344365830945E-2</v>
      </c>
      <c r="G2517" s="2">
        <f t="shared" si="354"/>
        <v>1.7873053616278913E-2</v>
      </c>
      <c r="H2517" s="2">
        <f t="shared" si="355"/>
        <v>0.69385705610683712</v>
      </c>
      <c r="I2517" s="2">
        <f t="shared" si="356"/>
        <v>40.963141110714439</v>
      </c>
    </row>
    <row r="2518" spans="1:9" ht="13.5" x14ac:dyDescent="0.25">
      <c r="A2518" s="3">
        <f>TITRES_STAT!B2521</f>
        <v>45671</v>
      </c>
      <c r="B2518" s="6">
        <f>TITRES_STAT!D2521</f>
        <v>47.878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1.1515534053985877E-2</v>
      </c>
      <c r="G2518" s="2">
        <f t="shared" si="354"/>
        <v>1.6596406929401848E-2</v>
      </c>
      <c r="H2518" s="2">
        <f t="shared" si="355"/>
        <v>0.69385705610683701</v>
      </c>
      <c r="I2518" s="2">
        <f t="shared" si="356"/>
        <v>40.963141110714432</v>
      </c>
    </row>
    <row r="2519" spans="1:9" ht="13.5" x14ac:dyDescent="0.25">
      <c r="A2519" s="3">
        <f>TITRES_STAT!B2522</f>
        <v>45672</v>
      </c>
      <c r="B2519" s="6">
        <f>TITRES_STAT!D2522</f>
        <v>47.878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1.0692995907272601E-2</v>
      </c>
      <c r="G2519" s="2">
        <f t="shared" si="354"/>
        <v>1.541094929158743E-2</v>
      </c>
      <c r="H2519" s="2">
        <f t="shared" si="355"/>
        <v>0.69385705610683712</v>
      </c>
      <c r="I2519" s="2">
        <f t="shared" si="356"/>
        <v>40.963141110714439</v>
      </c>
    </row>
    <row r="2520" spans="1:9" ht="13.5" x14ac:dyDescent="0.25">
      <c r="A2520" s="3">
        <f>TITRES_STAT!B2523</f>
        <v>45673</v>
      </c>
      <c r="B2520" s="6">
        <f>TITRES_STAT!D2523</f>
        <v>47.878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9.9292104853245574E-3</v>
      </c>
      <c r="G2520" s="2">
        <f t="shared" si="354"/>
        <v>1.4310167199331186E-2</v>
      </c>
      <c r="H2520" s="2">
        <f t="shared" si="355"/>
        <v>0.69385705610683701</v>
      </c>
      <c r="I2520" s="2">
        <f t="shared" si="356"/>
        <v>40.963141110714432</v>
      </c>
    </row>
    <row r="2521" spans="1:9" ht="13.5" x14ac:dyDescent="0.25">
      <c r="A2521" s="3">
        <f>TITRES_STAT!B2524</f>
        <v>45674</v>
      </c>
      <c r="B2521" s="6">
        <f>TITRES_STAT!D2524</f>
        <v>47.878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9.2199811649442305E-3</v>
      </c>
      <c r="G2521" s="2">
        <f t="shared" si="354"/>
        <v>1.3288012399378959E-2</v>
      </c>
      <c r="H2521" s="2">
        <f t="shared" si="355"/>
        <v>0.6938570561068369</v>
      </c>
      <c r="I2521" s="2">
        <f t="shared" si="356"/>
        <v>40.963141110714432</v>
      </c>
    </row>
    <row r="2522" spans="1:9" ht="13.5" x14ac:dyDescent="0.25">
      <c r="A2522" s="3">
        <f>TITRES_STAT!B2525</f>
        <v>45677</v>
      </c>
      <c r="B2522" s="6">
        <f>TITRES_STAT!D2525</f>
        <v>47.878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8.5614110817339283E-3</v>
      </c>
      <c r="G2522" s="2">
        <f t="shared" si="354"/>
        <v>1.2338868656566176E-2</v>
      </c>
      <c r="H2522" s="2">
        <f t="shared" si="355"/>
        <v>0.6938570561068369</v>
      </c>
      <c r="I2522" s="2">
        <f t="shared" si="356"/>
        <v>40.963141110714432</v>
      </c>
    </row>
    <row r="2523" spans="1:9" ht="13.5" x14ac:dyDescent="0.25">
      <c r="A2523" s="3">
        <f>TITRES_STAT!B2526</f>
        <v>45678</v>
      </c>
      <c r="B2523" s="6">
        <f>TITRES_STAT!D2526</f>
        <v>47.878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7.9498817187529328E-3</v>
      </c>
      <c r="G2523" s="2">
        <f t="shared" si="354"/>
        <v>1.1457520895382878E-2</v>
      </c>
      <c r="H2523" s="2">
        <f t="shared" si="355"/>
        <v>0.69385705610683679</v>
      </c>
      <c r="I2523" s="2">
        <f t="shared" si="356"/>
        <v>40.963141110714432</v>
      </c>
    </row>
    <row r="2524" spans="1:9" ht="13.5" x14ac:dyDescent="0.25">
      <c r="A2524" s="3">
        <f>TITRES_STAT!B2527</f>
        <v>45679</v>
      </c>
      <c r="B2524" s="6">
        <f>TITRES_STAT!D2527</f>
        <v>47.878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7.382033024556295E-3</v>
      </c>
      <c r="G2524" s="2">
        <f t="shared" si="354"/>
        <v>1.0639126545712672E-2</v>
      </c>
      <c r="H2524" s="2">
        <f t="shared" si="355"/>
        <v>0.6938570561068369</v>
      </c>
      <c r="I2524" s="2">
        <f t="shared" si="356"/>
        <v>40.963141110714432</v>
      </c>
    </row>
    <row r="2525" spans="1:9" ht="13.5" x14ac:dyDescent="0.25">
      <c r="A2525" s="3">
        <f>TITRES_STAT!B2528</f>
        <v>45680</v>
      </c>
      <c r="B2525" s="6">
        <f>TITRES_STAT!D2528</f>
        <v>47.878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6.8547449513737032E-3</v>
      </c>
      <c r="G2525" s="2">
        <f t="shared" si="357"/>
        <v>9.8791889353046242E-3</v>
      </c>
      <c r="H2525" s="2">
        <f t="shared" si="355"/>
        <v>0.6938570561068369</v>
      </c>
      <c r="I2525" s="2">
        <f t="shared" si="356"/>
        <v>40.963141110714432</v>
      </c>
    </row>
    <row r="2526" spans="1:9" ht="13.5" x14ac:dyDescent="0.25">
      <c r="A2526" s="3">
        <f>TITRES_STAT!B2529</f>
        <v>45681</v>
      </c>
      <c r="B2526" s="6">
        <f>TITRES_STAT!D2529</f>
        <v>47.878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6.3651203119898673E-3</v>
      </c>
      <c r="G2526" s="2">
        <f t="shared" si="357"/>
        <v>9.1735325827828652E-3</v>
      </c>
      <c r="H2526" s="2">
        <f t="shared" si="355"/>
        <v>0.6938570561068369</v>
      </c>
      <c r="I2526" s="2">
        <f t="shared" si="356"/>
        <v>40.963141110714432</v>
      </c>
    </row>
    <row r="2527" spans="1:9" ht="13.5" x14ac:dyDescent="0.25">
      <c r="A2527" s="3">
        <f>TITRES_STAT!B2530</f>
        <v>45684</v>
      </c>
      <c r="B2527" s="6">
        <f>TITRES_STAT!D2530</f>
        <v>47.878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5.9104688611334487E-3</v>
      </c>
      <c r="G2527" s="2">
        <f t="shared" si="357"/>
        <v>8.518280255441232E-3</v>
      </c>
      <c r="H2527" s="2">
        <f t="shared" si="355"/>
        <v>0.69385705610683701</v>
      </c>
      <c r="I2527" s="2">
        <f t="shared" si="356"/>
        <v>40.963141110714432</v>
      </c>
    </row>
    <row r="2528" spans="1:9" ht="13.5" x14ac:dyDescent="0.25">
      <c r="A2528" s="3">
        <f>TITRES_STAT!B2531</f>
        <v>45685</v>
      </c>
      <c r="B2528" s="6">
        <f>TITRES_STAT!D2531</f>
        <v>47.878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5.4882925139096306E-3</v>
      </c>
      <c r="G2528" s="2">
        <f t="shared" si="357"/>
        <v>7.9098316657668592E-3</v>
      </c>
      <c r="H2528" s="2">
        <f t="shared" si="355"/>
        <v>0.6938570561068369</v>
      </c>
      <c r="I2528" s="2">
        <f t="shared" si="356"/>
        <v>40.963141110714432</v>
      </c>
    </row>
    <row r="2529" spans="1:9" ht="13.5" x14ac:dyDescent="0.25">
      <c r="A2529" s="3">
        <f>TITRES_STAT!B2532</f>
        <v>45686</v>
      </c>
      <c r="B2529" s="6">
        <f>TITRES_STAT!D2532</f>
        <v>47.878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5.0962716200589429E-3</v>
      </c>
      <c r="G2529" s="2">
        <f t="shared" si="357"/>
        <v>7.3448436896406547E-3</v>
      </c>
      <c r="H2529" s="2">
        <f t="shared" si="355"/>
        <v>0.6938570561068369</v>
      </c>
      <c r="I2529" s="2">
        <f t="shared" si="356"/>
        <v>40.963141110714432</v>
      </c>
    </row>
    <row r="2530" spans="1:9" ht="13.5" x14ac:dyDescent="0.25">
      <c r="A2530" s="3">
        <f>TITRES_STAT!B2533</f>
        <v>45687</v>
      </c>
      <c r="B2530" s="6">
        <f>TITRES_STAT!D2533</f>
        <v>47.878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4.7322522186261607E-3</v>
      </c>
      <c r="G2530" s="2">
        <f t="shared" si="357"/>
        <v>6.8202119975234654E-3</v>
      </c>
      <c r="H2530" s="2">
        <f t="shared" si="355"/>
        <v>0.69385705610683679</v>
      </c>
      <c r="I2530" s="2">
        <f t="shared" si="356"/>
        <v>40.963141110714432</v>
      </c>
    </row>
    <row r="2531" spans="1:9" ht="13.5" x14ac:dyDescent="0.25">
      <c r="A2531" s="3">
        <f>TITRES_STAT!B2534</f>
        <v>45688</v>
      </c>
      <c r="B2531" s="6">
        <f>TITRES_STAT!D2534</f>
        <v>47.878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4.3942342030100067E-3</v>
      </c>
      <c r="G2531" s="2">
        <f t="shared" si="357"/>
        <v>6.3330539977003606E-3</v>
      </c>
      <c r="H2531" s="2">
        <f t="shared" si="355"/>
        <v>0.6938570561068369</v>
      </c>
      <c r="I2531" s="2">
        <f t="shared" si="356"/>
        <v>40.963141110714432</v>
      </c>
    </row>
    <row r="2532" spans="1:9" ht="13.5" x14ac:dyDescent="0.25">
      <c r="A2532" s="3">
        <f>TITRES_STAT!B2535</f>
        <v>45691</v>
      </c>
      <c r="B2532" s="6">
        <f>TITRES_STAT!D2535</f>
        <v>47.878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4.080360331366435E-3</v>
      </c>
      <c r="G2532" s="2">
        <f t="shared" si="357"/>
        <v>5.8806929978646198E-3</v>
      </c>
      <c r="H2532" s="2">
        <f t="shared" si="355"/>
        <v>0.69385705610683701</v>
      </c>
      <c r="I2532" s="2">
        <f t="shared" si="356"/>
        <v>40.963141110714432</v>
      </c>
    </row>
    <row r="2533" spans="1:9" ht="13.5" x14ac:dyDescent="0.25">
      <c r="A2533" s="3">
        <f>TITRES_STAT!B2536</f>
        <v>45692</v>
      </c>
      <c r="B2533" s="6">
        <f>TITRES_STAT!D2536</f>
        <v>47.878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3.7889060219831183E-3</v>
      </c>
      <c r="G2533" s="2">
        <f t="shared" si="357"/>
        <v>5.4606434980171469E-3</v>
      </c>
      <c r="H2533" s="2">
        <f t="shared" si="355"/>
        <v>0.69385705610683701</v>
      </c>
      <c r="I2533" s="2">
        <f t="shared" si="356"/>
        <v>40.963141110714432</v>
      </c>
    </row>
    <row r="2534" spans="1:9" ht="13.5" x14ac:dyDescent="0.25">
      <c r="A2534" s="3">
        <f>TITRES_STAT!B2537</f>
        <v>45693</v>
      </c>
      <c r="B2534" s="6">
        <f>TITRES_STAT!D2537</f>
        <v>47.878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3.5182698775557525E-3</v>
      </c>
      <c r="G2534" s="2">
        <f t="shared" si="357"/>
        <v>5.0705975338730652E-3</v>
      </c>
      <c r="H2534" s="2">
        <f t="shared" si="355"/>
        <v>0.69385705610683701</v>
      </c>
      <c r="I2534" s="2">
        <f t="shared" si="356"/>
        <v>40.963141110714432</v>
      </c>
    </row>
    <row r="2535" spans="1:9" ht="13.5" x14ac:dyDescent="0.25">
      <c r="A2535" s="3">
        <f>TITRES_STAT!B2538</f>
        <v>45694</v>
      </c>
      <c r="B2535" s="6">
        <f>TITRES_STAT!D2538</f>
        <v>47.878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3.2669648863017701E-3</v>
      </c>
      <c r="G2535" s="2">
        <f t="shared" si="357"/>
        <v>4.708411995739274E-3</v>
      </c>
      <c r="H2535" s="2">
        <f t="shared" si="355"/>
        <v>0.69385705610683701</v>
      </c>
      <c r="I2535" s="2">
        <f t="shared" si="356"/>
        <v>40.963141110714432</v>
      </c>
    </row>
    <row r="2536" spans="1:9" ht="13.5" x14ac:dyDescent="0.25">
      <c r="A2536" s="3">
        <f>TITRES_STAT!B2539</f>
        <v>45695</v>
      </c>
      <c r="B2536" s="6">
        <f>TITRES_STAT!D2539</f>
        <v>47.878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3.0336102515659295E-3</v>
      </c>
      <c r="G2536" s="2">
        <f t="shared" si="357"/>
        <v>4.3720968531864692E-3</v>
      </c>
      <c r="H2536" s="2">
        <f t="shared" si="355"/>
        <v>0.69385705610683701</v>
      </c>
      <c r="I2536" s="2">
        <f t="shared" si="356"/>
        <v>40.963141110714432</v>
      </c>
    </row>
    <row r="2537" spans="1:9" ht="13.5" x14ac:dyDescent="0.25">
      <c r="A2537" s="3">
        <f>TITRES_STAT!B2540</f>
        <v>45698</v>
      </c>
      <c r="B2537" s="6">
        <f>TITRES_STAT!D2540</f>
        <v>47.878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2.8169238050255061E-3</v>
      </c>
      <c r="G2537" s="2">
        <f t="shared" si="357"/>
        <v>4.0598042208160072E-3</v>
      </c>
      <c r="H2537" s="2">
        <f t="shared" si="355"/>
        <v>0.69385705610683701</v>
      </c>
      <c r="I2537" s="2">
        <f t="shared" si="356"/>
        <v>40.963141110714432</v>
      </c>
    </row>
    <row r="2538" spans="1:9" ht="13.5" x14ac:dyDescent="0.25">
      <c r="A2538" s="3">
        <f>TITRES_STAT!B2541</f>
        <v>45699</v>
      </c>
      <c r="B2538" s="6">
        <f>TITRES_STAT!D2541</f>
        <v>47.878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2.6157149618093985E-3</v>
      </c>
      <c r="G2538" s="2">
        <f t="shared" si="357"/>
        <v>3.7698182050434352E-3</v>
      </c>
      <c r="H2538" s="2">
        <f t="shared" si="355"/>
        <v>0.69385705610683701</v>
      </c>
      <c r="I2538" s="2">
        <f t="shared" si="356"/>
        <v>40.963141110714432</v>
      </c>
    </row>
    <row r="2539" spans="1:9" ht="13.5" x14ac:dyDescent="0.25">
      <c r="A2539" s="3">
        <f>TITRES_STAT!B2542</f>
        <v>45700</v>
      </c>
      <c r="B2539" s="6">
        <f>TITRES_STAT!D2542</f>
        <v>47.878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2.428878178823013E-3</v>
      </c>
      <c r="G2539" s="2">
        <f t="shared" si="357"/>
        <v>3.5005454761117614E-3</v>
      </c>
      <c r="H2539" s="2">
        <f t="shared" si="355"/>
        <v>0.69385705610683701</v>
      </c>
      <c r="I2539" s="2">
        <f t="shared" si="356"/>
        <v>40.963141110714432</v>
      </c>
    </row>
    <row r="2540" spans="1:9" ht="13.5" x14ac:dyDescent="0.25">
      <c r="A2540" s="3">
        <f>TITRES_STAT!B2543</f>
        <v>45701</v>
      </c>
      <c r="B2540" s="6">
        <f>TITRES_STAT!D2543</f>
        <v>47.878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2.2553868803356554E-3</v>
      </c>
      <c r="G2540" s="2">
        <f t="shared" si="357"/>
        <v>3.2505065135323497E-3</v>
      </c>
      <c r="H2540" s="2">
        <f t="shared" si="355"/>
        <v>0.69385705610683723</v>
      </c>
      <c r="I2540" s="2">
        <f t="shared" si="356"/>
        <v>40.963141110714446</v>
      </c>
    </row>
    <row r="2541" spans="1:9" ht="13.5" x14ac:dyDescent="0.25">
      <c r="A2541" s="3">
        <f>TITRES_STAT!B2544</f>
        <v>45702</v>
      </c>
      <c r="B2541" s="6">
        <f>TITRES_STAT!D2544</f>
        <v>47.878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2.094287817454537E-3</v>
      </c>
      <c r="G2541" s="2">
        <f t="shared" si="358"/>
        <v>3.0183274768514679E-3</v>
      </c>
      <c r="H2541" s="2">
        <f t="shared" si="355"/>
        <v>0.69385705610683712</v>
      </c>
      <c r="I2541" s="2">
        <f t="shared" si="356"/>
        <v>40.963141110714439</v>
      </c>
    </row>
    <row r="2542" spans="1:9" ht="13.5" x14ac:dyDescent="0.25">
      <c r="A2542" s="3">
        <f>TITRES_STAT!B2545</f>
        <v>45705</v>
      </c>
      <c r="B2542" s="6">
        <f>TITRES_STAT!D2545</f>
        <v>47.878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1.9446958304934986E-3</v>
      </c>
      <c r="G2542" s="2">
        <f t="shared" si="358"/>
        <v>2.8027326570763634E-3</v>
      </c>
      <c r="H2542" s="2">
        <f t="shared" si="355"/>
        <v>0.69385705610683701</v>
      </c>
      <c r="I2542" s="2">
        <f t="shared" si="356"/>
        <v>40.963141110714432</v>
      </c>
    </row>
    <row r="2543" spans="1:9" ht="13.5" x14ac:dyDescent="0.25">
      <c r="A2543" s="3">
        <f>TITRES_STAT!B2546</f>
        <v>45706</v>
      </c>
      <c r="B2543" s="6">
        <f>TITRES_STAT!D2546</f>
        <v>47.878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1.8057889854582487E-3</v>
      </c>
      <c r="G2543" s="2">
        <f t="shared" si="358"/>
        <v>2.6025374672851947E-3</v>
      </c>
      <c r="H2543" s="2">
        <f t="shared" si="355"/>
        <v>0.6938570561068369</v>
      </c>
      <c r="I2543" s="2">
        <f t="shared" si="356"/>
        <v>40.963141110714432</v>
      </c>
    </row>
    <row r="2544" spans="1:9" ht="13.5" x14ac:dyDescent="0.25">
      <c r="A2544" s="3">
        <f>TITRES_STAT!B2547</f>
        <v>45707</v>
      </c>
      <c r="B2544" s="6">
        <f>TITRES_STAT!D2547</f>
        <v>47.878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1.6768040579255167E-3</v>
      </c>
      <c r="G2544" s="2">
        <f t="shared" si="358"/>
        <v>2.416641933907681E-3</v>
      </c>
      <c r="H2544" s="2">
        <f t="shared" si="355"/>
        <v>0.6938570561068369</v>
      </c>
      <c r="I2544" s="2">
        <f t="shared" si="356"/>
        <v>40.963141110714432</v>
      </c>
    </row>
    <row r="2545" spans="1:9" ht="13.5" x14ac:dyDescent="0.25">
      <c r="A2545" s="3">
        <f>TITRES_STAT!B2548</f>
        <v>45708</v>
      </c>
      <c r="B2545" s="6">
        <f>TITRES_STAT!D2548</f>
        <v>47.878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1.5570323395022654E-3</v>
      </c>
      <c r="G2545" s="2">
        <f t="shared" si="358"/>
        <v>2.2440246529142754E-3</v>
      </c>
      <c r="H2545" s="2">
        <f t="shared" si="355"/>
        <v>0.69385705610683679</v>
      </c>
      <c r="I2545" s="2">
        <f t="shared" si="356"/>
        <v>40.963141110714432</v>
      </c>
    </row>
    <row r="2546" spans="1:9" ht="13.5" x14ac:dyDescent="0.25">
      <c r="A2546" s="3">
        <f>TITRES_STAT!B2549</f>
        <v>45709</v>
      </c>
      <c r="B2546" s="6">
        <f>TITRES_STAT!D2549</f>
        <v>47.878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1.4458157438235321E-3</v>
      </c>
      <c r="G2546" s="2">
        <f t="shared" si="358"/>
        <v>2.0837371777061128E-3</v>
      </c>
      <c r="H2546" s="2">
        <f t="shared" si="355"/>
        <v>0.69385705610683679</v>
      </c>
      <c r="I2546" s="2">
        <f t="shared" si="356"/>
        <v>40.963141110714432</v>
      </c>
    </row>
    <row r="2547" spans="1:9" ht="13.5" x14ac:dyDescent="0.25">
      <c r="A2547" s="3">
        <f>TITRES_STAT!B2550</f>
        <v>45712</v>
      </c>
      <c r="B2547" s="6">
        <f>TITRES_STAT!D2550</f>
        <v>47.878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1.3425431906932798E-3</v>
      </c>
      <c r="G2547" s="2">
        <f t="shared" si="358"/>
        <v>1.9348988078699621E-3</v>
      </c>
      <c r="H2547" s="2">
        <f t="shared" si="355"/>
        <v>0.69385705610683679</v>
      </c>
      <c r="I2547" s="2">
        <f t="shared" si="356"/>
        <v>40.963141110714432</v>
      </c>
    </row>
    <row r="2548" spans="1:9" ht="13.5" x14ac:dyDescent="0.25">
      <c r="A2548" s="3">
        <f>TITRES_STAT!B2551</f>
        <v>45713</v>
      </c>
      <c r="B2548" s="6">
        <f>TITRES_STAT!D2551</f>
        <v>47.878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1.2466472485009026E-3</v>
      </c>
      <c r="G2548" s="2">
        <f t="shared" si="358"/>
        <v>1.7966917501649649E-3</v>
      </c>
      <c r="H2548" s="2">
        <f t="shared" si="355"/>
        <v>0.69385705610683668</v>
      </c>
      <c r="I2548" s="2">
        <f t="shared" si="356"/>
        <v>40.963141110714425</v>
      </c>
    </row>
    <row r="2549" spans="1:9" ht="13.5" x14ac:dyDescent="0.25">
      <c r="A2549" s="3">
        <f>TITRES_STAT!B2552</f>
        <v>45714</v>
      </c>
      <c r="B2549" s="6">
        <f>TITRES_STAT!D2552</f>
        <v>47.878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1.1576010164651238E-3</v>
      </c>
      <c r="G2549" s="2">
        <f t="shared" si="358"/>
        <v>1.6683566251531818E-3</v>
      </c>
      <c r="H2549" s="2">
        <f t="shared" si="355"/>
        <v>0.69385705610683657</v>
      </c>
      <c r="I2549" s="2">
        <f t="shared" si="356"/>
        <v>40.963141110714417</v>
      </c>
    </row>
    <row r="2550" spans="1:9" ht="13.5" x14ac:dyDescent="0.25">
      <c r="A2550" s="3">
        <f>TITRES_STAT!B2553</f>
        <v>45715</v>
      </c>
      <c r="B2550" s="6">
        <f>TITRES_STAT!D2553</f>
        <v>47.878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1.0749152295747579E-3</v>
      </c>
      <c r="G2550" s="2">
        <f t="shared" si="358"/>
        <v>1.5491882947850973E-3</v>
      </c>
      <c r="H2550" s="2">
        <f t="shared" si="355"/>
        <v>0.69385705610683668</v>
      </c>
      <c r="I2550" s="2">
        <f t="shared" si="356"/>
        <v>40.963141110714425</v>
      </c>
    </row>
    <row r="2551" spans="1:9" ht="13.5" x14ac:dyDescent="0.25">
      <c r="A2551" s="3">
        <f>TITRES_STAT!B2554</f>
        <v>45716</v>
      </c>
      <c r="B2551" s="6">
        <f>TITRES_STAT!D2554</f>
        <v>47.878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9.9813557031941803E-4</v>
      </c>
      <c r="G2551" s="2">
        <f t="shared" si="358"/>
        <v>1.4385319880147334E-3</v>
      </c>
      <c r="H2551" s="2">
        <f t="shared" si="355"/>
        <v>0.69385705610683657</v>
      </c>
      <c r="I2551" s="2">
        <f t="shared" si="356"/>
        <v>40.963141110714417</v>
      </c>
    </row>
    <row r="2552" spans="1:9" ht="13.5" x14ac:dyDescent="0.25">
      <c r="A2552" s="3">
        <f>TITRES_STAT!B2555</f>
        <v>45719</v>
      </c>
      <c r="B2552" s="6">
        <f>TITRES_STAT!D2555</f>
        <v>50.027999999999999</v>
      </c>
      <c r="C2552" s="2">
        <f t="shared" si="351"/>
        <v>2.1499999999999986</v>
      </c>
      <c r="D2552" s="2">
        <f t="shared" si="352"/>
        <v>2.1499999999999986</v>
      </c>
      <c r="E2552" s="2">
        <f t="shared" si="353"/>
        <v>0</v>
      </c>
      <c r="F2552" s="2">
        <f t="shared" si="358"/>
        <v>0.15449826874386791</v>
      </c>
      <c r="G2552" s="2">
        <f t="shared" si="358"/>
        <v>1.3357797031565382E-3</v>
      </c>
      <c r="H2552" s="2">
        <f t="shared" si="355"/>
        <v>115.6614884765639</v>
      </c>
      <c r="I2552" s="2">
        <f t="shared" si="356"/>
        <v>99.142819097322857</v>
      </c>
    </row>
    <row r="2553" spans="1:9" ht="13.5" x14ac:dyDescent="0.25">
      <c r="A2553" s="3">
        <f>TITRES_STAT!B2556</f>
        <v>45720</v>
      </c>
      <c r="B2553" s="6">
        <f>TITRES_STAT!D2556</f>
        <v>50.027999999999999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0.14346267811930594</v>
      </c>
      <c r="G2553" s="2">
        <f t="shared" si="358"/>
        <v>1.2403668672167855E-3</v>
      </c>
      <c r="H2553" s="2">
        <f t="shared" si="355"/>
        <v>115.66148847656393</v>
      </c>
      <c r="I2553" s="2">
        <f t="shared" si="356"/>
        <v>99.142819097322857</v>
      </c>
    </row>
    <row r="2554" spans="1:9" ht="13.5" x14ac:dyDescent="0.25">
      <c r="A2554" s="3">
        <f>TITRES_STAT!B2557</f>
        <v>45721</v>
      </c>
      <c r="B2554" s="6">
        <f>TITRES_STAT!D2557</f>
        <v>50.027999999999999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0.13321534396792695</v>
      </c>
      <c r="G2554" s="2">
        <f t="shared" si="358"/>
        <v>1.151769233844158E-3</v>
      </c>
      <c r="H2554" s="2">
        <f t="shared" si="355"/>
        <v>115.66148847656393</v>
      </c>
      <c r="I2554" s="2">
        <f t="shared" si="356"/>
        <v>99.142819097322857</v>
      </c>
    </row>
    <row r="2555" spans="1:9" ht="13.5" x14ac:dyDescent="0.25">
      <c r="A2555" s="3">
        <f>TITRES_STAT!B2558</f>
        <v>45722</v>
      </c>
      <c r="B2555" s="6">
        <f>TITRES_STAT!D2558</f>
        <v>50.027999999999999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0.12369996225593216</v>
      </c>
      <c r="G2555" s="2">
        <f t="shared" si="358"/>
        <v>1.0695000028552895E-3</v>
      </c>
      <c r="H2555" s="2">
        <f t="shared" si="355"/>
        <v>115.66148847656393</v>
      </c>
      <c r="I2555" s="2">
        <f t="shared" si="356"/>
        <v>99.142819097322857</v>
      </c>
    </row>
    <row r="2556" spans="1:9" ht="13.5" x14ac:dyDescent="0.25">
      <c r="A2556" s="3">
        <f>TITRES_STAT!B2559</f>
        <v>45723</v>
      </c>
      <c r="B2556" s="6">
        <f>TITRES_STAT!D2559</f>
        <v>50.027999999999999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0.11486425066622272</v>
      </c>
      <c r="G2556" s="2">
        <f t="shared" si="358"/>
        <v>9.931071455084831E-4</v>
      </c>
      <c r="H2556" s="2">
        <f t="shared" si="355"/>
        <v>115.66148847656393</v>
      </c>
      <c r="I2556" s="2">
        <f t="shared" si="356"/>
        <v>99.142819097322857</v>
      </c>
    </row>
    <row r="2557" spans="1:9" ht="13.5" x14ac:dyDescent="0.25">
      <c r="A2557" s="3">
        <f>TITRES_STAT!B2560</f>
        <v>45726</v>
      </c>
      <c r="B2557" s="6">
        <f>TITRES_STAT!D2560</f>
        <v>50.027999999999999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0.10665966133292108</v>
      </c>
      <c r="G2557" s="2">
        <f t="shared" si="359"/>
        <v>9.2217092082930575E-4</v>
      </c>
      <c r="H2557" s="2">
        <f t="shared" si="355"/>
        <v>115.66148847656392</v>
      </c>
      <c r="I2557" s="2">
        <f t="shared" si="356"/>
        <v>99.142819097322857</v>
      </c>
    </row>
    <row r="2558" spans="1:9" ht="13.5" x14ac:dyDescent="0.25">
      <c r="A2558" s="3">
        <f>TITRES_STAT!B2561</f>
        <v>45727</v>
      </c>
      <c r="B2558" s="6">
        <f>TITRES_STAT!D2561</f>
        <v>50.027999999999999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9.904111409485529E-2</v>
      </c>
      <c r="G2558" s="2">
        <f t="shared" si="359"/>
        <v>8.5630156934149817E-4</v>
      </c>
      <c r="H2558" s="2">
        <f t="shared" si="355"/>
        <v>115.66148847656392</v>
      </c>
      <c r="I2558" s="2">
        <f t="shared" si="356"/>
        <v>99.142819097322857</v>
      </c>
    </row>
    <row r="2559" spans="1:9" ht="13.5" x14ac:dyDescent="0.25">
      <c r="A2559" s="3">
        <f>TITRES_STAT!B2562</f>
        <v>45728</v>
      </c>
      <c r="B2559" s="6">
        <f>TITRES_STAT!D2562</f>
        <v>50.027999999999999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9.1966748802365633E-2</v>
      </c>
      <c r="G2559" s="2">
        <f t="shared" si="359"/>
        <v>7.951371715313911E-4</v>
      </c>
      <c r="H2559" s="2">
        <f t="shared" si="355"/>
        <v>115.66148847656393</v>
      </c>
      <c r="I2559" s="2">
        <f t="shared" si="356"/>
        <v>99.142819097322857</v>
      </c>
    </row>
    <row r="2560" spans="1:9" ht="13.5" x14ac:dyDescent="0.25">
      <c r="A2560" s="3">
        <f>TITRES_STAT!B2563</f>
        <v>45729</v>
      </c>
      <c r="B2560" s="6">
        <f>TITRES_STAT!D2563</f>
        <v>50.027999999999999</v>
      </c>
      <c r="C2560" s="2">
        <f t="shared" si="351"/>
        <v>0</v>
      </c>
      <c r="D2560" s="2">
        <f t="shared" si="352"/>
        <v>0</v>
      </c>
      <c r="E2560" s="2">
        <f t="shared" si="353"/>
        <v>0</v>
      </c>
      <c r="F2560" s="2">
        <f t="shared" si="359"/>
        <v>8.5397695316482364E-2</v>
      </c>
      <c r="G2560" s="2">
        <f t="shared" si="359"/>
        <v>7.3834165927914885E-4</v>
      </c>
      <c r="H2560" s="2">
        <f t="shared" si="355"/>
        <v>115.66148847656393</v>
      </c>
      <c r="I2560" s="2">
        <f t="shared" si="356"/>
        <v>99.142819097322857</v>
      </c>
    </row>
    <row r="2561" spans="1:9" ht="13.5" x14ac:dyDescent="0.25">
      <c r="A2561" s="3">
        <f>TITRES_STAT!B2564</f>
        <v>45730</v>
      </c>
      <c r="B2561" s="6">
        <f>TITRES_STAT!D2564</f>
        <v>50.027999999999999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7.9297859936733633E-2</v>
      </c>
      <c r="G2561" s="2">
        <f t="shared" si="359"/>
        <v>6.8560296933063822E-4</v>
      </c>
      <c r="H2561" s="2">
        <f t="shared" si="355"/>
        <v>115.66148847656395</v>
      </c>
      <c r="I2561" s="2">
        <f t="shared" si="356"/>
        <v>99.142819097322857</v>
      </c>
    </row>
    <row r="2562" spans="1:9" ht="13.5" x14ac:dyDescent="0.25">
      <c r="A2562" s="3">
        <f>TITRES_STAT!B2565</f>
        <v>45733</v>
      </c>
      <c r="B2562" s="6">
        <f>TITRES_STAT!D2565</f>
        <v>48.854999999999997</v>
      </c>
      <c r="C2562" s="2">
        <f t="shared" si="351"/>
        <v>-1.1730000000000018</v>
      </c>
      <c r="D2562" s="2">
        <f t="shared" si="352"/>
        <v>0</v>
      </c>
      <c r="E2562" s="2">
        <f t="shared" si="353"/>
        <v>1.1730000000000018</v>
      </c>
      <c r="F2562" s="2">
        <f t="shared" si="359"/>
        <v>7.3633727084109798E-2</v>
      </c>
      <c r="G2562" s="2">
        <f t="shared" si="359"/>
        <v>8.4422345614378572E-2</v>
      </c>
      <c r="H2562" s="2">
        <f t="shared" si="355"/>
        <v>0.87220660061319966</v>
      </c>
      <c r="I2562" s="2">
        <f t="shared" si="356"/>
        <v>46.587091420761354</v>
      </c>
    </row>
    <row r="2563" spans="1:9" ht="13.5" x14ac:dyDescent="0.25">
      <c r="A2563" s="3">
        <f>TITRES_STAT!B2566</f>
        <v>45734</v>
      </c>
      <c r="B2563" s="6">
        <f>TITRES_STAT!D2566</f>
        <v>48.854999999999997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6.8374175149530522E-2</v>
      </c>
      <c r="G2563" s="2">
        <f t="shared" si="359"/>
        <v>7.8392178070494381E-2</v>
      </c>
      <c r="H2563" s="2">
        <f t="shared" si="355"/>
        <v>0.87220660061319966</v>
      </c>
      <c r="I2563" s="2">
        <f t="shared" si="356"/>
        <v>46.587091420761354</v>
      </c>
    </row>
    <row r="2564" spans="1:9" ht="13.5" x14ac:dyDescent="0.25">
      <c r="A2564" s="3">
        <f>TITRES_STAT!B2567</f>
        <v>45735</v>
      </c>
      <c r="B2564" s="6">
        <f>TITRES_STAT!D2567</f>
        <v>48.854999999999997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6.3490305495992633E-2</v>
      </c>
      <c r="G2564" s="2">
        <f t="shared" si="359"/>
        <v>7.2792736779744779E-2</v>
      </c>
      <c r="H2564" s="2">
        <f t="shared" si="355"/>
        <v>0.87220660061319977</v>
      </c>
      <c r="I2564" s="2">
        <f t="shared" si="356"/>
        <v>46.587091420761354</v>
      </c>
    </row>
    <row r="2565" spans="1:9" ht="13.5" x14ac:dyDescent="0.25">
      <c r="A2565" s="3">
        <f>TITRES_STAT!B2568</f>
        <v>45737</v>
      </c>
      <c r="B2565" s="6">
        <f>TITRES_STAT!D2568</f>
        <v>48.854999999999997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5.8955283674850305E-2</v>
      </c>
      <c r="G2565" s="2">
        <f t="shared" si="359"/>
        <v>6.7593255581191586E-2</v>
      </c>
      <c r="H2565" s="2">
        <f t="shared" si="355"/>
        <v>0.87220660061319977</v>
      </c>
      <c r="I2565" s="2">
        <f t="shared" si="356"/>
        <v>46.587091420761354</v>
      </c>
    </row>
    <row r="2566" spans="1:9" ht="13.5" x14ac:dyDescent="0.25">
      <c r="A2566" s="3">
        <f>TITRES_STAT!B2569</f>
        <v>45740</v>
      </c>
      <c r="B2566" s="6">
        <f>TITRES_STAT!D2569</f>
        <v>48.854999999999997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5.4744191983789568E-2</v>
      </c>
      <c r="G2566" s="2">
        <f t="shared" si="359"/>
        <v>6.2765165896820754E-2</v>
      </c>
      <c r="H2566" s="2">
        <f t="shared" si="355"/>
        <v>0.87220660061319977</v>
      </c>
      <c r="I2566" s="2">
        <f t="shared" si="356"/>
        <v>46.587091420761354</v>
      </c>
    </row>
    <row r="2567" spans="1:9" ht="13.5" x14ac:dyDescent="0.25">
      <c r="A2567" s="3">
        <f>TITRES_STAT!B2570</f>
        <v>45741</v>
      </c>
      <c r="B2567" s="6">
        <f>TITRES_STAT!D2570</f>
        <v>48.854999999999997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5.0833892556376027E-2</v>
      </c>
      <c r="G2567" s="2">
        <f t="shared" si="359"/>
        <v>5.8281939761333557E-2</v>
      </c>
      <c r="H2567" s="2">
        <f t="shared" si="355"/>
        <v>0.87220660061319977</v>
      </c>
      <c r="I2567" s="2">
        <f t="shared" si="356"/>
        <v>46.587091420761354</v>
      </c>
    </row>
    <row r="2568" spans="1:9" ht="13.5" x14ac:dyDescent="0.25">
      <c r="A2568" s="3">
        <f>TITRES_STAT!B2571</f>
        <v>45742</v>
      </c>
      <c r="B2568" s="6">
        <f>TITRES_STAT!D2571</f>
        <v>48.854999999999997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4.7202900230920601E-2</v>
      </c>
      <c r="G2568" s="2">
        <f t="shared" si="359"/>
        <v>5.4118944064095446E-2</v>
      </c>
      <c r="H2568" s="2">
        <f t="shared" si="355"/>
        <v>0.87220660061319988</v>
      </c>
      <c r="I2568" s="2">
        <f t="shared" si="356"/>
        <v>46.587091420761354</v>
      </c>
    </row>
    <row r="2569" spans="1:9" ht="13.5" x14ac:dyDescent="0.25">
      <c r="A2569" s="3">
        <f>TITRES_STAT!B2572</f>
        <v>45743</v>
      </c>
      <c r="B2569" s="6">
        <f>TITRES_STAT!D2572</f>
        <v>48.854999999999997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4.3831264500140563E-2</v>
      </c>
      <c r="G2569" s="2">
        <f t="shared" si="359"/>
        <v>5.0253305202374345E-2</v>
      </c>
      <c r="H2569" s="2">
        <f t="shared" si="355"/>
        <v>0.87220660061319999</v>
      </c>
      <c r="I2569" s="2">
        <f t="shared" si="356"/>
        <v>46.587091420761354</v>
      </c>
    </row>
    <row r="2570" spans="1:9" ht="13.5" x14ac:dyDescent="0.25">
      <c r="A2570" s="3">
        <f>TITRES_STAT!B2573</f>
        <v>45744</v>
      </c>
      <c r="B2570" s="6">
        <f>TITRES_STAT!D2573</f>
        <v>51.054000000000002</v>
      </c>
      <c r="C2570" s="2">
        <f t="shared" si="360"/>
        <v>2.1990000000000052</v>
      </c>
      <c r="D2570" s="2">
        <f t="shared" si="361"/>
        <v>2.1990000000000052</v>
      </c>
      <c r="E2570" s="2">
        <f t="shared" si="362"/>
        <v>0</v>
      </c>
      <c r="F2570" s="2">
        <f t="shared" si="359"/>
        <v>0.19777188846441662</v>
      </c>
      <c r="G2570" s="2">
        <f t="shared" si="359"/>
        <v>4.6663783402204749E-2</v>
      </c>
      <c r="H2570" s="2">
        <f t="shared" si="355"/>
        <v>4.2382308943914824</v>
      </c>
      <c r="I2570" s="2">
        <f t="shared" si="356"/>
        <v>80.909585313035947</v>
      </c>
    </row>
    <row r="2571" spans="1:9" ht="13.5" x14ac:dyDescent="0.25">
      <c r="A2571" s="3">
        <f>TITRES_STAT!B2574</f>
        <v>45749</v>
      </c>
      <c r="B2571" s="6">
        <f>TITRES_STAT!D2574</f>
        <v>53.35</v>
      </c>
      <c r="C2571" s="2">
        <f t="shared" si="360"/>
        <v>2.2959999999999994</v>
      </c>
      <c r="D2571" s="2">
        <f t="shared" si="361"/>
        <v>2.2959999999999994</v>
      </c>
      <c r="E2571" s="2">
        <f t="shared" si="362"/>
        <v>0</v>
      </c>
      <c r="F2571" s="2">
        <f t="shared" si="359"/>
        <v>0.34764532500267248</v>
      </c>
      <c r="G2571" s="2">
        <f t="shared" si="359"/>
        <v>4.3330656016332979E-2</v>
      </c>
      <c r="H2571" s="2">
        <f t="shared" si="355"/>
        <v>8.0230801230341786</v>
      </c>
      <c r="I2571" s="2">
        <f t="shared" si="356"/>
        <v>88.917309983237388</v>
      </c>
    </row>
    <row r="2572" spans="1:9" ht="13.5" x14ac:dyDescent="0.25">
      <c r="A2572" s="3">
        <f>TITRES_STAT!B2575</f>
        <v>45750</v>
      </c>
      <c r="B2572" s="6">
        <f>TITRES_STAT!D2575</f>
        <v>53.35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0.32281351607391018</v>
      </c>
      <c r="G2572" s="2">
        <f t="shared" si="359"/>
        <v>4.0235609158023482E-2</v>
      </c>
      <c r="H2572" s="2">
        <f t="shared" si="355"/>
        <v>8.0230801230341786</v>
      </c>
      <c r="I2572" s="2">
        <f t="shared" si="356"/>
        <v>88.917309983237388</v>
      </c>
    </row>
    <row r="2573" spans="1:9" ht="13.5" x14ac:dyDescent="0.25">
      <c r="A2573" s="3">
        <f>TITRES_STAT!B2576</f>
        <v>45751</v>
      </c>
      <c r="B2573" s="6">
        <f>TITRES_STAT!D2576</f>
        <v>55.695</v>
      </c>
      <c r="C2573" s="2">
        <f t="shared" si="360"/>
        <v>2.3449999999999989</v>
      </c>
      <c r="D2573" s="2">
        <f t="shared" si="361"/>
        <v>2.3449999999999989</v>
      </c>
      <c r="E2573" s="2">
        <f t="shared" si="362"/>
        <v>0</v>
      </c>
      <c r="F2573" s="2">
        <f t="shared" ref="F2573:G2588" si="363">((F2572*13)+D2573)/14</f>
        <v>0.46725540778291652</v>
      </c>
      <c r="G2573" s="2">
        <f t="shared" si="363"/>
        <v>3.736163707530752E-2</v>
      </c>
      <c r="H2573" s="2">
        <f t="shared" si="355"/>
        <v>12.506288384556035</v>
      </c>
      <c r="I2573" s="2">
        <f t="shared" si="356"/>
        <v>92.596041402881156</v>
      </c>
    </row>
    <row r="2574" spans="1:9" ht="13.5" x14ac:dyDescent="0.25">
      <c r="A2574" s="3">
        <f>TITRES_STAT!B2577</f>
        <v>45754</v>
      </c>
      <c r="B2574" s="6">
        <f>TITRES_STAT!D2577</f>
        <v>55.695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0.43388002151270821</v>
      </c>
      <c r="G2574" s="2">
        <f t="shared" si="363"/>
        <v>3.4692948712785554E-2</v>
      </c>
      <c r="H2574" s="2">
        <f t="shared" si="355"/>
        <v>12.506288384556035</v>
      </c>
      <c r="I2574" s="2">
        <f t="shared" si="356"/>
        <v>92.596041402881156</v>
      </c>
    </row>
    <row r="2575" spans="1:9" ht="13.5" x14ac:dyDescent="0.25">
      <c r="A2575" s="3">
        <f>TITRES_STAT!B2578</f>
        <v>45755</v>
      </c>
      <c r="B2575" s="6">
        <f>TITRES_STAT!D2578</f>
        <v>55.695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0.4028885914046576</v>
      </c>
      <c r="G2575" s="2">
        <f t="shared" si="363"/>
        <v>3.2214880947586587E-2</v>
      </c>
      <c r="H2575" s="2">
        <f t="shared" si="355"/>
        <v>12.506288384556033</v>
      </c>
      <c r="I2575" s="2">
        <f t="shared" si="356"/>
        <v>92.596041402881156</v>
      </c>
    </row>
    <row r="2576" spans="1:9" ht="13.5" x14ac:dyDescent="0.25">
      <c r="A2576" s="3">
        <f>TITRES_STAT!B2579</f>
        <v>45757</v>
      </c>
      <c r="B2576" s="6">
        <f>TITRES_STAT!D2579</f>
        <v>55.695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0.37411083487575347</v>
      </c>
      <c r="G2576" s="2">
        <f t="shared" si="363"/>
        <v>2.9913818022758974E-2</v>
      </c>
      <c r="H2576" s="2">
        <f t="shared" si="355"/>
        <v>12.506288384556033</v>
      </c>
      <c r="I2576" s="2">
        <f t="shared" si="356"/>
        <v>92.596041402881156</v>
      </c>
    </row>
    <row r="2577" spans="1:9" ht="13.5" x14ac:dyDescent="0.25">
      <c r="A2577" s="3">
        <f>TITRES_STAT!B2580</f>
        <v>45758</v>
      </c>
      <c r="B2577" s="6">
        <f>TITRES_STAT!D2580</f>
        <v>55.695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0.34738863238462825</v>
      </c>
      <c r="G2577" s="2">
        <f t="shared" si="363"/>
        <v>2.7777116735419046E-2</v>
      </c>
      <c r="H2577" s="2">
        <f t="shared" ref="H2577:H2640" si="364">F2577/G2577</f>
        <v>12.506288384556035</v>
      </c>
      <c r="I2577" s="2">
        <f t="shared" ref="I2577:I2640" si="365">IF(G2577=0,100,100-(100/(1+H2577)))</f>
        <v>92.596041402881156</v>
      </c>
    </row>
    <row r="2578" spans="1:9" ht="13.5" x14ac:dyDescent="0.25">
      <c r="A2578" s="3">
        <f>TITRES_STAT!B2581</f>
        <v>45761</v>
      </c>
      <c r="B2578" s="6">
        <f>TITRES_STAT!D2581</f>
        <v>55.695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0.32257515864286912</v>
      </c>
      <c r="G2578" s="2">
        <f t="shared" si="363"/>
        <v>2.5793036968603401E-2</v>
      </c>
      <c r="H2578" s="2">
        <f t="shared" si="364"/>
        <v>12.506288384556035</v>
      </c>
      <c r="I2578" s="2">
        <f t="shared" si="365"/>
        <v>92.596041402881156</v>
      </c>
    </row>
    <row r="2579" spans="1:9" ht="13.5" x14ac:dyDescent="0.25">
      <c r="A2579" s="3">
        <f>TITRES_STAT!B2582</f>
        <v>45762</v>
      </c>
      <c r="B2579" s="6">
        <f>TITRES_STAT!D2582</f>
        <v>58.195999999999998</v>
      </c>
      <c r="C2579" s="2">
        <f t="shared" si="360"/>
        <v>2.5009999999999977</v>
      </c>
      <c r="D2579" s="2">
        <f t="shared" si="361"/>
        <v>2.5009999999999977</v>
      </c>
      <c r="E2579" s="2">
        <f t="shared" si="362"/>
        <v>0</v>
      </c>
      <c r="F2579" s="2">
        <f t="shared" si="363"/>
        <v>0.47817693302552117</v>
      </c>
      <c r="G2579" s="2">
        <f t="shared" si="363"/>
        <v>2.3950677185131729E-2</v>
      </c>
      <c r="H2579" s="2">
        <f t="shared" si="364"/>
        <v>19.965069435379775</v>
      </c>
      <c r="I2579" s="2">
        <f t="shared" si="365"/>
        <v>95.230161278109378</v>
      </c>
    </row>
    <row r="2580" spans="1:9" ht="13.5" x14ac:dyDescent="0.25">
      <c r="A2580" s="3">
        <f>TITRES_STAT!B2583</f>
        <v>45763</v>
      </c>
      <c r="B2580" s="6">
        <f>TITRES_STAT!D2583</f>
        <v>60.814999999999998</v>
      </c>
      <c r="C2580" s="2">
        <f t="shared" si="360"/>
        <v>2.6189999999999998</v>
      </c>
      <c r="D2580" s="2">
        <f t="shared" si="361"/>
        <v>2.6189999999999998</v>
      </c>
      <c r="E2580" s="2">
        <f t="shared" si="362"/>
        <v>0</v>
      </c>
      <c r="F2580" s="2">
        <f t="shared" si="363"/>
        <v>0.63109286638084094</v>
      </c>
      <c r="G2580" s="2">
        <f t="shared" si="363"/>
        <v>2.2239914529050889E-2</v>
      </c>
      <c r="H2580" s="2">
        <f t="shared" si="364"/>
        <v>28.376586859471779</v>
      </c>
      <c r="I2580" s="2">
        <f t="shared" si="365"/>
        <v>96.595928571335804</v>
      </c>
    </row>
    <row r="2581" spans="1:9" ht="13.5" x14ac:dyDescent="0.25">
      <c r="A2581" s="3">
        <f>TITRES_STAT!B2584</f>
        <v>45764</v>
      </c>
      <c r="B2581" s="6">
        <f>TITRES_STAT!D2584</f>
        <v>62.045999999999999</v>
      </c>
      <c r="C2581" s="2">
        <f t="shared" si="360"/>
        <v>1.2310000000000016</v>
      </c>
      <c r="D2581" s="2">
        <f t="shared" si="361"/>
        <v>1.2310000000000016</v>
      </c>
      <c r="E2581" s="2">
        <f t="shared" si="362"/>
        <v>0</v>
      </c>
      <c r="F2581" s="2">
        <f t="shared" si="363"/>
        <v>0.6739433759250667</v>
      </c>
      <c r="G2581" s="2">
        <f t="shared" si="363"/>
        <v>2.0651349205547256E-2</v>
      </c>
      <c r="H2581" s="2">
        <f t="shared" si="364"/>
        <v>32.634350870597629</v>
      </c>
      <c r="I2581" s="2">
        <f t="shared" si="365"/>
        <v>97.026849116704142</v>
      </c>
    </row>
    <row r="2582" spans="1:9" ht="13.5" x14ac:dyDescent="0.25">
      <c r="A2582" s="3">
        <f>TITRES_STAT!B2585</f>
        <v>45765</v>
      </c>
      <c r="B2582" s="6">
        <f>TITRES_STAT!D2585</f>
        <v>62.045999999999999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0.62580456335899048</v>
      </c>
      <c r="G2582" s="2">
        <f t="shared" si="363"/>
        <v>1.9176252833722453E-2</v>
      </c>
      <c r="H2582" s="2">
        <f t="shared" si="364"/>
        <v>32.634350870597622</v>
      </c>
      <c r="I2582" s="2">
        <f t="shared" si="365"/>
        <v>97.026849116704142</v>
      </c>
    </row>
    <row r="2583" spans="1:9" ht="13.5" x14ac:dyDescent="0.25">
      <c r="A2583" s="3">
        <f>TITRES_STAT!B2586</f>
        <v>45768</v>
      </c>
      <c r="B2583" s="6">
        <f>TITRES_STAT!D2586</f>
        <v>59.261000000000003</v>
      </c>
      <c r="C2583" s="2">
        <f t="shared" si="360"/>
        <v>-2.7849999999999966</v>
      </c>
      <c r="D2583" s="2">
        <f t="shared" si="361"/>
        <v>0</v>
      </c>
      <c r="E2583" s="2">
        <f t="shared" si="362"/>
        <v>2.7849999999999966</v>
      </c>
      <c r="F2583" s="2">
        <f t="shared" si="363"/>
        <v>0.58110423740477679</v>
      </c>
      <c r="G2583" s="2">
        <f t="shared" si="363"/>
        <v>0.21673509191702775</v>
      </c>
      <c r="H2583" s="2">
        <f t="shared" si="364"/>
        <v>2.6811728191539914</v>
      </c>
      <c r="I2583" s="2">
        <f t="shared" si="365"/>
        <v>72.834744546717033</v>
      </c>
    </row>
    <row r="2584" spans="1:9" ht="13.5" x14ac:dyDescent="0.25">
      <c r="A2584" s="3">
        <f>TITRES_STAT!B2587</f>
        <v>45769</v>
      </c>
      <c r="B2584" s="6">
        <f>TITRES_STAT!D2587</f>
        <v>58.625999999999998</v>
      </c>
      <c r="C2584" s="2">
        <f t="shared" si="360"/>
        <v>-0.63500000000000512</v>
      </c>
      <c r="D2584" s="2">
        <f t="shared" si="361"/>
        <v>0</v>
      </c>
      <c r="E2584" s="2">
        <f t="shared" si="362"/>
        <v>0.63500000000000512</v>
      </c>
      <c r="F2584" s="2">
        <f t="shared" si="363"/>
        <v>0.53959679187586418</v>
      </c>
      <c r="G2584" s="2">
        <f t="shared" si="363"/>
        <v>0.24661115678009754</v>
      </c>
      <c r="H2584" s="2">
        <f t="shared" si="364"/>
        <v>2.1880469599233141</v>
      </c>
      <c r="I2584" s="2">
        <f t="shared" si="365"/>
        <v>68.632833437809396</v>
      </c>
    </row>
    <row r="2585" spans="1:9" ht="13.5" x14ac:dyDescent="0.25">
      <c r="A2585" s="3">
        <f>TITRES_STAT!B2588</f>
        <v>45770</v>
      </c>
      <c r="B2585" s="6">
        <f>TITRES_STAT!D2588</f>
        <v>58.625999999999998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0.50105416388473101</v>
      </c>
      <c r="G2585" s="2">
        <f t="shared" si="363"/>
        <v>0.22899607415294773</v>
      </c>
      <c r="H2585" s="2">
        <f t="shared" si="364"/>
        <v>2.1880469599233137</v>
      </c>
      <c r="I2585" s="2">
        <f t="shared" si="365"/>
        <v>68.632833437809381</v>
      </c>
    </row>
    <row r="2586" spans="1:9" ht="13.5" x14ac:dyDescent="0.25">
      <c r="A2586" s="3">
        <f>TITRES_STAT!B2589</f>
        <v>45771</v>
      </c>
      <c r="B2586" s="6">
        <f>TITRES_STAT!D2589</f>
        <v>58.625999999999998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0.4652645807501074</v>
      </c>
      <c r="G2586" s="2">
        <f t="shared" si="363"/>
        <v>0.21263921171345146</v>
      </c>
      <c r="H2586" s="2">
        <f t="shared" si="364"/>
        <v>2.1880469599233141</v>
      </c>
      <c r="I2586" s="2">
        <f t="shared" si="365"/>
        <v>68.632833437809396</v>
      </c>
    </row>
    <row r="2587" spans="1:9" ht="13.5" x14ac:dyDescent="0.25">
      <c r="A2587" s="3">
        <f>TITRES_STAT!B2590</f>
        <v>45772</v>
      </c>
      <c r="B2587" s="6">
        <f>TITRES_STAT!D2590</f>
        <v>58.625999999999998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0.43203139641081406</v>
      </c>
      <c r="G2587" s="2">
        <f t="shared" si="363"/>
        <v>0.19745069659106207</v>
      </c>
      <c r="H2587" s="2">
        <f t="shared" si="364"/>
        <v>2.1880469599233141</v>
      </c>
      <c r="I2587" s="2">
        <f t="shared" si="365"/>
        <v>68.632833437809396</v>
      </c>
    </row>
    <row r="2588" spans="1:9" ht="13.5" x14ac:dyDescent="0.25">
      <c r="A2588" s="3">
        <f>TITRES_STAT!B2591</f>
        <v>45775</v>
      </c>
      <c r="B2588" s="6">
        <f>TITRES_STAT!D2591</f>
        <v>58.625999999999998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0.40117201095289878</v>
      </c>
      <c r="G2588" s="2">
        <f t="shared" si="363"/>
        <v>0.18334707540598622</v>
      </c>
      <c r="H2588" s="2">
        <f t="shared" si="364"/>
        <v>2.1880469599233141</v>
      </c>
      <c r="I2588" s="2">
        <f t="shared" si="365"/>
        <v>68.632833437809396</v>
      </c>
    </row>
    <row r="2589" spans="1:9" ht="13.5" x14ac:dyDescent="0.25">
      <c r="A2589" s="3">
        <f>TITRES_STAT!B2592</f>
        <v>45776</v>
      </c>
      <c r="B2589" s="6">
        <f>TITRES_STAT!D2592</f>
        <v>58.625999999999998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0.372516867313406</v>
      </c>
      <c r="G2589" s="2">
        <f t="shared" si="366"/>
        <v>0.17025085573413004</v>
      </c>
      <c r="H2589" s="2">
        <f t="shared" si="364"/>
        <v>2.1880469599233141</v>
      </c>
      <c r="I2589" s="2">
        <f t="shared" si="365"/>
        <v>68.632833437809396</v>
      </c>
    </row>
    <row r="2590" spans="1:9" ht="13.5" x14ac:dyDescent="0.25">
      <c r="A2590" s="3">
        <f>TITRES_STAT!B2593</f>
        <v>45777</v>
      </c>
      <c r="B2590" s="6">
        <f>TITRES_STAT!D2593</f>
        <v>61.265000000000001</v>
      </c>
      <c r="C2590" s="2">
        <f t="shared" si="360"/>
        <v>2.6390000000000029</v>
      </c>
      <c r="D2590" s="2">
        <f t="shared" si="361"/>
        <v>2.6390000000000029</v>
      </c>
      <c r="E2590" s="2">
        <f t="shared" si="362"/>
        <v>0</v>
      </c>
      <c r="F2590" s="2">
        <f t="shared" si="366"/>
        <v>0.53440851964816294</v>
      </c>
      <c r="G2590" s="2">
        <f t="shared" si="366"/>
        <v>0.15809008032454933</v>
      </c>
      <c r="H2590" s="2">
        <f t="shared" si="364"/>
        <v>3.3804051370652397</v>
      </c>
      <c r="I2590" s="2">
        <f t="shared" si="365"/>
        <v>77.17106138109466</v>
      </c>
    </row>
    <row r="2591" spans="1:9" ht="13.5" x14ac:dyDescent="0.25">
      <c r="A2591" s="3">
        <f>TITRES_STAT!B2594</f>
        <v>45779</v>
      </c>
      <c r="B2591" s="6">
        <f>TITRES_STAT!D2594</f>
        <v>64.02</v>
      </c>
      <c r="C2591" s="2">
        <f t="shared" si="360"/>
        <v>2.7549999999999955</v>
      </c>
      <c r="D2591" s="2">
        <f t="shared" si="361"/>
        <v>2.7549999999999955</v>
      </c>
      <c r="E2591" s="2">
        <f t="shared" si="362"/>
        <v>0</v>
      </c>
      <c r="F2591" s="2">
        <f t="shared" si="366"/>
        <v>0.69302219681615096</v>
      </c>
      <c r="G2591" s="2">
        <f t="shared" si="366"/>
        <v>0.14679793172993866</v>
      </c>
      <c r="H2591" s="2">
        <f t="shared" si="364"/>
        <v>4.7209261646212468</v>
      </c>
      <c r="I2591" s="2">
        <f t="shared" si="365"/>
        <v>82.520312774108234</v>
      </c>
    </row>
    <row r="2592" spans="1:9" ht="13.5" x14ac:dyDescent="0.25">
      <c r="A2592" s="3">
        <f>TITRES_STAT!B2595</f>
        <v>45782</v>
      </c>
      <c r="B2592" s="6">
        <f>TITRES_STAT!D2595</f>
        <v>64.02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0.64352061132928307</v>
      </c>
      <c r="G2592" s="2">
        <f t="shared" si="366"/>
        <v>0.13631236517780018</v>
      </c>
      <c r="H2592" s="2">
        <f t="shared" si="364"/>
        <v>4.7209261646212468</v>
      </c>
      <c r="I2592" s="2">
        <f t="shared" si="365"/>
        <v>82.520312774108234</v>
      </c>
    </row>
    <row r="2593" spans="1:9" ht="13.5" x14ac:dyDescent="0.25">
      <c r="A2593" s="3">
        <f>TITRES_STAT!B2596</f>
        <v>45783</v>
      </c>
      <c r="B2593" s="6">
        <f>TITRES_STAT!D2596</f>
        <v>64.02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0.5975548533771915</v>
      </c>
      <c r="G2593" s="2">
        <f t="shared" si="366"/>
        <v>0.12657576766510018</v>
      </c>
      <c r="H2593" s="2">
        <f t="shared" si="364"/>
        <v>4.7209261646212477</v>
      </c>
      <c r="I2593" s="2">
        <f t="shared" si="365"/>
        <v>82.520312774108234</v>
      </c>
    </row>
    <row r="2594" spans="1:9" ht="13.5" x14ac:dyDescent="0.25">
      <c r="A2594" s="3">
        <f>TITRES_STAT!B2597</f>
        <v>45784</v>
      </c>
      <c r="B2594" s="6">
        <f>TITRES_STAT!D2597</f>
        <v>64.02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0.55487236385024929</v>
      </c>
      <c r="G2594" s="2">
        <f t="shared" si="366"/>
        <v>0.1175346414033073</v>
      </c>
      <c r="H2594" s="2">
        <f t="shared" si="364"/>
        <v>4.7209261646212486</v>
      </c>
      <c r="I2594" s="2">
        <f t="shared" si="365"/>
        <v>82.520312774108234</v>
      </c>
    </row>
    <row r="2595" spans="1:9" ht="13.5" x14ac:dyDescent="0.25">
      <c r="A2595" s="3">
        <f>TITRES_STAT!B2598</f>
        <v>45785</v>
      </c>
      <c r="B2595" s="6">
        <f>TITRES_STAT!D2598</f>
        <v>64.02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0.51523862357523142</v>
      </c>
      <c r="G2595" s="2">
        <f t="shared" si="366"/>
        <v>0.10913930987449963</v>
      </c>
      <c r="H2595" s="2">
        <f t="shared" si="364"/>
        <v>4.7209261646212477</v>
      </c>
      <c r="I2595" s="2">
        <f t="shared" si="365"/>
        <v>82.520312774108234</v>
      </c>
    </row>
    <row r="2596" spans="1:9" ht="13.5" x14ac:dyDescent="0.25">
      <c r="A2596" s="3">
        <f>TITRES_STAT!B2599</f>
        <v>45786</v>
      </c>
      <c r="B2596" s="6">
        <f>TITRES_STAT!D2599</f>
        <v>64.02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0.47843586474842914</v>
      </c>
      <c r="G2596" s="2">
        <f t="shared" si="366"/>
        <v>0.10134364488346394</v>
      </c>
      <c r="H2596" s="2">
        <f t="shared" si="364"/>
        <v>4.7209261646212477</v>
      </c>
      <c r="I2596" s="2">
        <f t="shared" si="365"/>
        <v>82.520312774108234</v>
      </c>
    </row>
    <row r="2597" spans="1:9" ht="13.5" x14ac:dyDescent="0.25">
      <c r="A2597" s="3">
        <f>TITRES_STAT!B2600</f>
        <v>45789</v>
      </c>
      <c r="B2597" s="6">
        <f>TITRES_STAT!D2600</f>
        <v>65</v>
      </c>
      <c r="C2597" s="2">
        <f t="shared" si="360"/>
        <v>0.98000000000000398</v>
      </c>
      <c r="D2597" s="2">
        <f t="shared" si="361"/>
        <v>0.98000000000000398</v>
      </c>
      <c r="E2597" s="2">
        <f t="shared" si="362"/>
        <v>0</v>
      </c>
      <c r="F2597" s="2">
        <f t="shared" si="366"/>
        <v>0.51426187440925586</v>
      </c>
      <c r="G2597" s="2">
        <f t="shared" si="366"/>
        <v>9.4104813106073659E-2</v>
      </c>
      <c r="H2597" s="2">
        <f t="shared" si="364"/>
        <v>5.4647775967589132</v>
      </c>
      <c r="I2597" s="2">
        <f t="shared" si="365"/>
        <v>84.531563769473749</v>
      </c>
    </row>
    <row r="2598" spans="1:9" ht="13.5" x14ac:dyDescent="0.25">
      <c r="A2598" s="3">
        <f>TITRES_STAT!B2601</f>
        <v>45790</v>
      </c>
      <c r="B2598" s="6">
        <f>TITRES_STAT!D2601</f>
        <v>62.09</v>
      </c>
      <c r="C2598" s="2">
        <f t="shared" si="360"/>
        <v>-2.9099999999999966</v>
      </c>
      <c r="D2598" s="2">
        <f t="shared" si="361"/>
        <v>0</v>
      </c>
      <c r="E2598" s="2">
        <f t="shared" si="362"/>
        <v>2.9099999999999966</v>
      </c>
      <c r="F2598" s="2">
        <f t="shared" si="366"/>
        <v>0.47752888338002331</v>
      </c>
      <c r="G2598" s="2">
        <f t="shared" si="366"/>
        <v>0.29524018359849674</v>
      </c>
      <c r="H2598" s="2">
        <f t="shared" si="364"/>
        <v>1.6174250996586046</v>
      </c>
      <c r="I2598" s="2">
        <f t="shared" si="365"/>
        <v>61.794513236293497</v>
      </c>
    </row>
    <row r="2599" spans="1:9" ht="13.5" x14ac:dyDescent="0.25">
      <c r="A2599" s="3">
        <f>TITRES_STAT!B2602</f>
        <v>45791</v>
      </c>
      <c r="B2599" s="6">
        <f>TITRES_STAT!D2602</f>
        <v>62.09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0.44341967742430732</v>
      </c>
      <c r="G2599" s="2">
        <f t="shared" si="366"/>
        <v>0.27415159905574699</v>
      </c>
      <c r="H2599" s="2">
        <f t="shared" si="364"/>
        <v>1.6174250996586044</v>
      </c>
      <c r="I2599" s="2">
        <f t="shared" si="365"/>
        <v>61.79451323629349</v>
      </c>
    </row>
    <row r="2600" spans="1:9" ht="13.5" x14ac:dyDescent="0.25">
      <c r="A2600" s="3">
        <f>TITRES_STAT!B2603</f>
        <v>45792</v>
      </c>
      <c r="B2600" s="6">
        <f>TITRES_STAT!D2603</f>
        <v>62.09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0.41174684332257111</v>
      </c>
      <c r="G2600" s="2">
        <f t="shared" si="366"/>
        <v>0.25456934198033648</v>
      </c>
      <c r="H2600" s="2">
        <f t="shared" si="364"/>
        <v>1.6174250996586046</v>
      </c>
      <c r="I2600" s="2">
        <f t="shared" si="365"/>
        <v>61.794513236293497</v>
      </c>
    </row>
    <row r="2601" spans="1:9" ht="13.5" x14ac:dyDescent="0.25">
      <c r="A2601" s="3">
        <f>TITRES_STAT!B2604</f>
        <v>45793</v>
      </c>
      <c r="B2601" s="6">
        <f>TITRES_STAT!D2604</f>
        <v>62.09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0.38233635451381603</v>
      </c>
      <c r="G2601" s="2">
        <f t="shared" si="366"/>
        <v>0.23638581755316959</v>
      </c>
      <c r="H2601" s="2">
        <f t="shared" si="364"/>
        <v>1.6174250996586046</v>
      </c>
      <c r="I2601" s="2">
        <f t="shared" si="365"/>
        <v>61.794513236293497</v>
      </c>
    </row>
    <row r="2602" spans="1:9" ht="13.5" x14ac:dyDescent="0.25">
      <c r="A2602" s="3">
        <f>TITRES_STAT!B2605</f>
        <v>45796</v>
      </c>
      <c r="B2602" s="6">
        <f>TITRES_STAT!D2605</f>
        <v>62.09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0.35502661490568632</v>
      </c>
      <c r="G2602" s="2">
        <f t="shared" si="366"/>
        <v>0.21950111629937177</v>
      </c>
      <c r="H2602" s="2">
        <f t="shared" si="364"/>
        <v>1.6174250996586044</v>
      </c>
      <c r="I2602" s="2">
        <f t="shared" si="365"/>
        <v>61.79451323629349</v>
      </c>
    </row>
    <row r="2603" spans="1:9" ht="13.5" x14ac:dyDescent="0.25">
      <c r="A2603" s="3">
        <f>TITRES_STAT!B2606</f>
        <v>45797</v>
      </c>
      <c r="B2603" s="6">
        <f>TITRES_STAT!D2606</f>
        <v>62.09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0.32966757098385158</v>
      </c>
      <c r="G2603" s="2">
        <f t="shared" si="366"/>
        <v>0.20382246513513094</v>
      </c>
      <c r="H2603" s="2">
        <f t="shared" si="364"/>
        <v>1.6174250996586044</v>
      </c>
      <c r="I2603" s="2">
        <f t="shared" si="365"/>
        <v>61.79451323629349</v>
      </c>
    </row>
    <row r="2604" spans="1:9" ht="13.5" x14ac:dyDescent="0.25">
      <c r="A2604" s="3">
        <f>TITRES_STAT!B2607</f>
        <v>45798</v>
      </c>
      <c r="B2604" s="6">
        <f>TITRES_STAT!D2607</f>
        <v>62.09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0.3061198873421479</v>
      </c>
      <c r="G2604" s="2">
        <f t="shared" si="366"/>
        <v>0.18926371762547875</v>
      </c>
      <c r="H2604" s="2">
        <f t="shared" si="364"/>
        <v>1.6174250996586041</v>
      </c>
      <c r="I2604" s="2">
        <f t="shared" si="365"/>
        <v>61.794513236293483</v>
      </c>
    </row>
    <row r="2605" spans="1:9" ht="13.5" x14ac:dyDescent="0.25">
      <c r="A2605" s="3">
        <f>TITRES_STAT!B2608</f>
        <v>45799</v>
      </c>
      <c r="B2605" s="6">
        <f>TITRES_STAT!D2608</f>
        <v>62.09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0.28425418110342304</v>
      </c>
      <c r="G2605" s="2">
        <f t="shared" si="367"/>
        <v>0.17574488065223029</v>
      </c>
      <c r="H2605" s="2">
        <f t="shared" si="364"/>
        <v>1.6174250996586039</v>
      </c>
      <c r="I2605" s="2">
        <f t="shared" si="365"/>
        <v>61.794513236293483</v>
      </c>
    </row>
    <row r="2606" spans="1:9" ht="13.5" x14ac:dyDescent="0.25">
      <c r="A2606" s="3">
        <f>TITRES_STAT!B2609</f>
        <v>45800</v>
      </c>
      <c r="B2606" s="6">
        <f>TITRES_STAT!D2609</f>
        <v>62.09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0.26395031102460714</v>
      </c>
      <c r="G2606" s="2">
        <f t="shared" si="367"/>
        <v>0.16319167489135669</v>
      </c>
      <c r="H2606" s="2">
        <f t="shared" si="364"/>
        <v>1.6174250996586041</v>
      </c>
      <c r="I2606" s="2">
        <f t="shared" si="365"/>
        <v>61.794513236293483</v>
      </c>
    </row>
    <row r="2607" spans="1:9" ht="13.5" x14ac:dyDescent="0.25">
      <c r="A2607" s="3">
        <f>TITRES_STAT!B2610</f>
        <v>45803</v>
      </c>
      <c r="B2607" s="6">
        <f>TITRES_STAT!D2610</f>
        <v>62.09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0.24509671737999233</v>
      </c>
      <c r="G2607" s="2">
        <f t="shared" si="367"/>
        <v>0.15153512668483121</v>
      </c>
      <c r="H2607" s="2">
        <f t="shared" si="364"/>
        <v>1.6174250996586041</v>
      </c>
      <c r="I2607" s="2">
        <f t="shared" si="365"/>
        <v>61.794513236293483</v>
      </c>
    </row>
    <row r="2608" spans="1:9" ht="13.5" x14ac:dyDescent="0.25">
      <c r="A2608" s="3">
        <f>TITRES_STAT!B2611</f>
        <v>45804</v>
      </c>
      <c r="B2608" s="6">
        <f>TITRES_STAT!D2611</f>
        <v>62.09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0.22758980899570716</v>
      </c>
      <c r="G2608" s="2">
        <f t="shared" si="367"/>
        <v>0.14071118906448613</v>
      </c>
      <c r="H2608" s="2">
        <f t="shared" si="364"/>
        <v>1.6174250996586041</v>
      </c>
      <c r="I2608" s="2">
        <f t="shared" si="365"/>
        <v>61.794513236293483</v>
      </c>
    </row>
    <row r="2609" spans="1:9" ht="13.5" x14ac:dyDescent="0.25">
      <c r="A2609" s="3">
        <f>TITRES_STAT!B2612</f>
        <v>45805</v>
      </c>
      <c r="B2609" s="6">
        <f>TITRES_STAT!D2612</f>
        <v>62.09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0.21133339406744236</v>
      </c>
      <c r="G2609" s="2">
        <f t="shared" si="367"/>
        <v>0.13066038984559428</v>
      </c>
      <c r="H2609" s="2">
        <f t="shared" si="364"/>
        <v>1.6174250996586039</v>
      </c>
      <c r="I2609" s="2">
        <f t="shared" si="365"/>
        <v>61.794513236293483</v>
      </c>
    </row>
    <row r="2610" spans="1:9" ht="13.5" x14ac:dyDescent="0.25">
      <c r="A2610" s="3">
        <f>TITRES_STAT!B2613</f>
        <v>45806</v>
      </c>
      <c r="B2610" s="6">
        <f>TITRES_STAT!D2613</f>
        <v>62.09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0.19623815163405364</v>
      </c>
      <c r="G2610" s="2">
        <f t="shared" si="367"/>
        <v>0.12132750485662326</v>
      </c>
      <c r="H2610" s="2">
        <f t="shared" si="364"/>
        <v>1.6174250996586039</v>
      </c>
      <c r="I2610" s="2">
        <f t="shared" si="365"/>
        <v>61.794513236293483</v>
      </c>
    </row>
    <row r="2611" spans="1:9" ht="13.5" x14ac:dyDescent="0.25">
      <c r="A2611" s="3">
        <f>TITRES_STAT!B2614</f>
        <v>45807</v>
      </c>
      <c r="B2611" s="6">
        <f>TITRES_STAT!D2614</f>
        <v>62.09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0.18222114080304982</v>
      </c>
      <c r="G2611" s="2">
        <f t="shared" si="367"/>
        <v>0.1126612545097216</v>
      </c>
      <c r="H2611" s="2">
        <f t="shared" si="364"/>
        <v>1.6174250996586041</v>
      </c>
      <c r="I2611" s="2">
        <f t="shared" si="365"/>
        <v>61.794513236293483</v>
      </c>
    </row>
    <row r="2612" spans="1:9" ht="13.5" x14ac:dyDescent="0.25">
      <c r="A2612" s="3">
        <f>TITRES_STAT!B2615</f>
        <v>45810</v>
      </c>
      <c r="B2612" s="6">
        <f>TITRES_STAT!D2615</f>
        <v>62.09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0.16920534503140341</v>
      </c>
      <c r="G2612" s="2">
        <f t="shared" si="367"/>
        <v>0.10461402204474149</v>
      </c>
      <c r="H2612" s="2">
        <f t="shared" si="364"/>
        <v>1.6174250996586041</v>
      </c>
      <c r="I2612" s="2">
        <f t="shared" si="365"/>
        <v>61.794513236293483</v>
      </c>
    </row>
    <row r="2613" spans="1:9" ht="13.5" x14ac:dyDescent="0.25">
      <c r="A2613" s="3">
        <f>TITRES_STAT!B2616</f>
        <v>45811</v>
      </c>
      <c r="B2613" s="6">
        <f>TITRES_STAT!D2616</f>
        <v>62.09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0.15711924895773174</v>
      </c>
      <c r="G2613" s="2">
        <f t="shared" si="367"/>
        <v>9.7141591898688526E-2</v>
      </c>
      <c r="H2613" s="2">
        <f t="shared" si="364"/>
        <v>1.6174250996586041</v>
      </c>
      <c r="I2613" s="2">
        <f t="shared" si="365"/>
        <v>61.794513236293483</v>
      </c>
    </row>
    <row r="2614" spans="1:9" ht="13.5" x14ac:dyDescent="0.25">
      <c r="A2614" s="3">
        <f>TITRES_STAT!B2617</f>
        <v>45812</v>
      </c>
      <c r="B2614" s="6">
        <f>TITRES_STAT!D2617</f>
        <v>62.09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0.14589644546075092</v>
      </c>
      <c r="G2614" s="2">
        <f t="shared" si="367"/>
        <v>9.0202906763067928E-2</v>
      </c>
      <c r="H2614" s="2">
        <f t="shared" si="364"/>
        <v>1.6174250996586041</v>
      </c>
      <c r="I2614" s="2">
        <f t="shared" si="365"/>
        <v>61.794513236293483</v>
      </c>
    </row>
    <row r="2615" spans="1:9" ht="13.5" x14ac:dyDescent="0.25">
      <c r="A2615" s="3">
        <f>TITRES_STAT!B2618</f>
        <v>45813</v>
      </c>
      <c r="B2615" s="6">
        <f>TITRES_STAT!D2618</f>
        <v>62.09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0.135475270784983</v>
      </c>
      <c r="G2615" s="2">
        <f t="shared" si="367"/>
        <v>8.3759841994277356E-2</v>
      </c>
      <c r="H2615" s="2">
        <f t="shared" si="364"/>
        <v>1.6174250996586044</v>
      </c>
      <c r="I2615" s="2">
        <f t="shared" si="365"/>
        <v>61.79451323629349</v>
      </c>
    </row>
    <row r="2616" spans="1:9" ht="13.5" x14ac:dyDescent="0.25">
      <c r="A2616" s="3">
        <f>TITRES_STAT!B2619</f>
        <v>45817</v>
      </c>
      <c r="B2616" s="6">
        <f>TITRES_STAT!D2619</f>
        <v>62.09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0.12579846572891279</v>
      </c>
      <c r="G2616" s="2">
        <f t="shared" si="367"/>
        <v>7.7776996137543269E-2</v>
      </c>
      <c r="H2616" s="2">
        <f t="shared" si="364"/>
        <v>1.6174250996586041</v>
      </c>
      <c r="I2616" s="2">
        <f t="shared" si="365"/>
        <v>61.794513236293483</v>
      </c>
    </row>
    <row r="2617" spans="1:9" ht="13.5" x14ac:dyDescent="0.25">
      <c r="A2617" s="3">
        <f>TITRES_STAT!B2620</f>
        <v>45818</v>
      </c>
      <c r="B2617" s="6">
        <f>TITRES_STAT!D2620</f>
        <v>62.09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0.11681286103399045</v>
      </c>
      <c r="G2617" s="2">
        <f t="shared" si="367"/>
        <v>7.2221496413433034E-2</v>
      </c>
      <c r="H2617" s="2">
        <f t="shared" si="364"/>
        <v>1.6174250996586041</v>
      </c>
      <c r="I2617" s="2">
        <f t="shared" si="365"/>
        <v>61.794513236293483</v>
      </c>
    </row>
    <row r="2618" spans="1:9" ht="13.5" x14ac:dyDescent="0.25">
      <c r="A2618" s="3">
        <f>TITRES_STAT!B2621</f>
        <v>45819</v>
      </c>
      <c r="B2618" s="6">
        <f>TITRES_STAT!D2621</f>
        <v>62.09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0.10846908524584828</v>
      </c>
      <c r="G2618" s="2">
        <f t="shared" si="367"/>
        <v>6.7062818098187815E-2</v>
      </c>
      <c r="H2618" s="2">
        <f t="shared" si="364"/>
        <v>1.6174250996586044</v>
      </c>
      <c r="I2618" s="2">
        <f t="shared" si="365"/>
        <v>61.79451323629349</v>
      </c>
    </row>
    <row r="2619" spans="1:9" ht="13.5" x14ac:dyDescent="0.25">
      <c r="A2619" s="3">
        <f>TITRES_STAT!B2622</f>
        <v>45820</v>
      </c>
      <c r="B2619" s="6">
        <f>TITRES_STAT!D2622</f>
        <v>62.09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0.1007212934425734</v>
      </c>
      <c r="G2619" s="2">
        <f t="shared" si="367"/>
        <v>6.2272616805460111E-2</v>
      </c>
      <c r="H2619" s="2">
        <f t="shared" si="364"/>
        <v>1.6174250996586044</v>
      </c>
      <c r="I2619" s="2">
        <f t="shared" si="365"/>
        <v>61.79451323629349</v>
      </c>
    </row>
    <row r="2620" spans="1:9" ht="13.5" x14ac:dyDescent="0.25">
      <c r="A2620" s="3">
        <f>TITRES_STAT!B2623</f>
        <v>45821</v>
      </c>
      <c r="B2620" s="6">
        <f>TITRES_STAT!D2623</f>
        <v>62.09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9.3526915339532432E-2</v>
      </c>
      <c r="G2620" s="2">
        <f t="shared" si="367"/>
        <v>5.7824572747927246E-2</v>
      </c>
      <c r="H2620" s="2">
        <f t="shared" si="364"/>
        <v>1.6174250996586041</v>
      </c>
      <c r="I2620" s="2">
        <f t="shared" si="365"/>
        <v>61.794513236293483</v>
      </c>
    </row>
    <row r="2621" spans="1:9" ht="13.5" x14ac:dyDescent="0.25">
      <c r="A2621" s="3">
        <f>TITRES_STAT!B2624</f>
        <v>45824</v>
      </c>
      <c r="B2621" s="6">
        <f>TITRES_STAT!D2624</f>
        <v>62.09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8.6846421386708686E-2</v>
      </c>
      <c r="G2621" s="2">
        <f t="shared" si="368"/>
        <v>5.3694246123075294E-2</v>
      </c>
      <c r="H2621" s="2">
        <f t="shared" si="364"/>
        <v>1.6174250996586044</v>
      </c>
      <c r="I2621" s="2">
        <f t="shared" si="365"/>
        <v>61.79451323629349</v>
      </c>
    </row>
    <row r="2622" spans="1:9" ht="13.5" x14ac:dyDescent="0.25">
      <c r="A2622" s="3">
        <f>TITRES_STAT!B2625</f>
        <v>45825</v>
      </c>
      <c r="B2622" s="6">
        <f>TITRES_STAT!D2625</f>
        <v>62.09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8.0643105573372356E-2</v>
      </c>
      <c r="G2622" s="2">
        <f t="shared" si="368"/>
        <v>4.985894282856991E-2</v>
      </c>
      <c r="H2622" s="2">
        <f t="shared" si="364"/>
        <v>1.6174250996586046</v>
      </c>
      <c r="I2622" s="2">
        <f t="shared" si="365"/>
        <v>61.794513236293497</v>
      </c>
    </row>
    <row r="2623" spans="1:9" ht="13.5" x14ac:dyDescent="0.25">
      <c r="A2623" s="3">
        <f>TITRES_STAT!B2626</f>
        <v>45826</v>
      </c>
      <c r="B2623" s="6">
        <f>TITRES_STAT!D2626</f>
        <v>62.09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7.4882883746702905E-2</v>
      </c>
      <c r="G2623" s="2">
        <f t="shared" si="368"/>
        <v>4.6297589769386346E-2</v>
      </c>
      <c r="H2623" s="2">
        <f t="shared" si="364"/>
        <v>1.6174250996586046</v>
      </c>
      <c r="I2623" s="2">
        <f t="shared" si="365"/>
        <v>61.794513236293497</v>
      </c>
    </row>
    <row r="2624" spans="1:9" ht="13.5" x14ac:dyDescent="0.25">
      <c r="A2624" s="3">
        <f>TITRES_STAT!B2627</f>
        <v>45827</v>
      </c>
      <c r="B2624" s="6">
        <f>TITRES_STAT!D2627</f>
        <v>62.09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6.953410633622413E-2</v>
      </c>
      <c r="G2624" s="2">
        <f t="shared" si="368"/>
        <v>4.2990619071573033E-2</v>
      </c>
      <c r="H2624" s="2">
        <f t="shared" si="364"/>
        <v>1.6174250996586048</v>
      </c>
      <c r="I2624" s="2">
        <f t="shared" si="365"/>
        <v>61.794513236293497</v>
      </c>
    </row>
    <row r="2625" spans="1:9" ht="13.5" x14ac:dyDescent="0.25">
      <c r="A2625" s="3">
        <f>TITRES_STAT!B2628</f>
        <v>45828</v>
      </c>
      <c r="B2625" s="6">
        <f>TITRES_STAT!D2628</f>
        <v>62.09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6.4567384455065255E-2</v>
      </c>
      <c r="G2625" s="2">
        <f t="shared" si="368"/>
        <v>3.9919860566460671E-2</v>
      </c>
      <c r="H2625" s="2">
        <f t="shared" si="364"/>
        <v>1.6174250996586046</v>
      </c>
      <c r="I2625" s="2">
        <f t="shared" si="365"/>
        <v>61.794513236293497</v>
      </c>
    </row>
    <row r="2626" spans="1:9" ht="13.5" x14ac:dyDescent="0.25">
      <c r="A2626" s="3">
        <f>TITRES_STAT!B2629</f>
        <v>45831</v>
      </c>
      <c r="B2626" s="6">
        <f>TITRES_STAT!D2629</f>
        <v>62.09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5.9955428422560589E-2</v>
      </c>
      <c r="G2626" s="2">
        <f t="shared" si="368"/>
        <v>3.7068441954570618E-2</v>
      </c>
      <c r="H2626" s="2">
        <f t="shared" si="364"/>
        <v>1.6174250996586048</v>
      </c>
      <c r="I2626" s="2">
        <f t="shared" si="365"/>
        <v>61.794513236293497</v>
      </c>
    </row>
    <row r="2627" spans="1:9" ht="13.5" x14ac:dyDescent="0.25">
      <c r="A2627" s="3">
        <f>TITRES_STAT!B2630</f>
        <v>45832</v>
      </c>
      <c r="B2627" s="6">
        <f>TITRES_STAT!D2630</f>
        <v>62.09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5.567289782094912E-2</v>
      </c>
      <c r="G2627" s="2">
        <f t="shared" si="368"/>
        <v>3.4420696100672714E-2</v>
      </c>
      <c r="H2627" s="2">
        <f t="shared" si="364"/>
        <v>1.617425099658605</v>
      </c>
      <c r="I2627" s="2">
        <f t="shared" si="365"/>
        <v>61.794513236293497</v>
      </c>
    </row>
    <row r="2628" spans="1:9" ht="13.5" x14ac:dyDescent="0.25">
      <c r="A2628" s="3">
        <f>TITRES_STAT!B2631</f>
        <v>45833</v>
      </c>
      <c r="B2628" s="6">
        <f>TITRES_STAT!D2631</f>
        <v>62.09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5.1696262262309896E-2</v>
      </c>
      <c r="G2628" s="2">
        <f t="shared" si="368"/>
        <v>3.1962074950624662E-2</v>
      </c>
      <c r="H2628" s="2">
        <f t="shared" si="364"/>
        <v>1.617425099658605</v>
      </c>
      <c r="I2628" s="2">
        <f t="shared" si="365"/>
        <v>61.794513236293497</v>
      </c>
    </row>
    <row r="2629" spans="1:9" ht="13.5" x14ac:dyDescent="0.25">
      <c r="A2629" s="3">
        <f>TITRES_STAT!B2632</f>
        <v>45835</v>
      </c>
      <c r="B2629" s="6">
        <f>TITRES_STAT!D2632</f>
        <v>62.09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4.8003672100716328E-2</v>
      </c>
      <c r="G2629" s="2">
        <f t="shared" si="368"/>
        <v>2.9679069597008615E-2</v>
      </c>
      <c r="H2629" s="2">
        <f t="shared" si="364"/>
        <v>1.6174250996586048</v>
      </c>
      <c r="I2629" s="2">
        <f t="shared" si="365"/>
        <v>61.794513236293497</v>
      </c>
    </row>
    <row r="2630" spans="1:9" ht="13.5" x14ac:dyDescent="0.25">
      <c r="A2630" s="3">
        <f>TITRES_STAT!B2633</f>
        <v>45838</v>
      </c>
      <c r="B2630" s="6">
        <f>TITRES_STAT!D2633</f>
        <v>62.09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4.4574838379236592E-2</v>
      </c>
      <c r="G2630" s="2">
        <f t="shared" si="368"/>
        <v>2.7559136054365142E-2</v>
      </c>
      <c r="H2630" s="2">
        <f t="shared" si="364"/>
        <v>1.6174250996586048</v>
      </c>
      <c r="I2630" s="2">
        <f t="shared" si="365"/>
        <v>61.794513236293497</v>
      </c>
    </row>
    <row r="2631" spans="1:9" ht="13.5" x14ac:dyDescent="0.25">
      <c r="A2631" s="3">
        <f>TITRES_STAT!B2634</f>
        <v>45839</v>
      </c>
      <c r="B2631" s="6">
        <f>TITRES_STAT!D2634</f>
        <v>62.09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4.1390921352148266E-2</v>
      </c>
      <c r="G2631" s="2">
        <f t="shared" si="368"/>
        <v>2.5590626336196205E-2</v>
      </c>
      <c r="H2631" s="2">
        <f t="shared" si="364"/>
        <v>1.617425099658605</v>
      </c>
      <c r="I2631" s="2">
        <f t="shared" si="365"/>
        <v>61.794513236293497</v>
      </c>
    </row>
    <row r="2632" spans="1:9" ht="13.5" x14ac:dyDescent="0.25">
      <c r="A2632" s="3">
        <f>TITRES_STAT!B2635</f>
        <v>45840</v>
      </c>
      <c r="B2632" s="6">
        <f>TITRES_STAT!D2635</f>
        <v>62.09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3.8434426969851956E-2</v>
      </c>
      <c r="G2632" s="2">
        <f t="shared" si="368"/>
        <v>2.3762724455039332E-2</v>
      </c>
      <c r="H2632" s="2">
        <f t="shared" si="364"/>
        <v>1.6174250996586048</v>
      </c>
      <c r="I2632" s="2">
        <f t="shared" si="365"/>
        <v>61.794513236293497</v>
      </c>
    </row>
    <row r="2633" spans="1:9" ht="13.5" x14ac:dyDescent="0.25">
      <c r="A2633" s="3">
        <f>TITRES_STAT!B2636</f>
        <v>45841</v>
      </c>
      <c r="B2633" s="6">
        <f>TITRES_STAT!D2636</f>
        <v>62.09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3.5689110757719675E-2</v>
      </c>
      <c r="G2633" s="2">
        <f t="shared" si="368"/>
        <v>2.2065386993965094E-2</v>
      </c>
      <c r="H2633" s="2">
        <f t="shared" si="364"/>
        <v>1.6174250996586048</v>
      </c>
      <c r="I2633" s="2">
        <f t="shared" si="365"/>
        <v>61.794513236293497</v>
      </c>
    </row>
    <row r="2634" spans="1:9" ht="13.5" x14ac:dyDescent="0.25">
      <c r="A2634" s="3">
        <f>TITRES_STAT!B2637</f>
        <v>45842</v>
      </c>
      <c r="B2634" s="6">
        <f>TITRES_STAT!D2637</f>
        <v>62.09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3.3139888560739697E-2</v>
      </c>
      <c r="G2634" s="2">
        <f t="shared" si="368"/>
        <v>2.0489287922967586E-2</v>
      </c>
      <c r="H2634" s="2">
        <f t="shared" si="364"/>
        <v>1.6174250996586048</v>
      </c>
      <c r="I2634" s="2">
        <f t="shared" si="365"/>
        <v>61.794513236293497</v>
      </c>
    </row>
    <row r="2635" spans="1:9" ht="13.5" x14ac:dyDescent="0.25">
      <c r="A2635" s="3">
        <f>TITRES_STAT!B2638</f>
        <v>45845</v>
      </c>
      <c r="B2635" s="6">
        <f>TITRES_STAT!D2638</f>
        <v>64.849999999999994</v>
      </c>
      <c r="C2635" s="2">
        <f t="shared" si="369"/>
        <v>2.7599999999999909</v>
      </c>
      <c r="D2635" s="2">
        <f t="shared" si="370"/>
        <v>2.7599999999999909</v>
      </c>
      <c r="E2635" s="2">
        <f t="shared" si="371"/>
        <v>0</v>
      </c>
      <c r="F2635" s="2">
        <f t="shared" si="368"/>
        <v>0.22791561080640049</v>
      </c>
      <c r="G2635" s="2">
        <f t="shared" si="368"/>
        <v>1.902576735704133E-2</v>
      </c>
      <c r="H2635" s="2">
        <f t="shared" si="364"/>
        <v>11.9793123992999</v>
      </c>
      <c r="I2635" s="2">
        <f t="shared" si="365"/>
        <v>92.295431612741368</v>
      </c>
    </row>
    <row r="2636" spans="1:9" ht="13.5" x14ac:dyDescent="0.25">
      <c r="A2636" s="3">
        <f>TITRES_STAT!B2639</f>
        <v>45846</v>
      </c>
      <c r="B2636" s="6">
        <f>TITRES_STAT!D2639</f>
        <v>64.849999999999994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0.21163592432022904</v>
      </c>
      <c r="G2636" s="2">
        <f t="shared" si="368"/>
        <v>1.7666783974395521E-2</v>
      </c>
      <c r="H2636" s="2">
        <f t="shared" si="364"/>
        <v>11.9793123992999</v>
      </c>
      <c r="I2636" s="2">
        <f t="shared" si="365"/>
        <v>92.295431612741368</v>
      </c>
    </row>
    <row r="2637" spans="1:9" ht="13.5" x14ac:dyDescent="0.25">
      <c r="A2637" s="3">
        <f>TITRES_STAT!B2640</f>
        <v>45847</v>
      </c>
      <c r="B2637" s="6">
        <f>TITRES_STAT!D2640</f>
        <v>64.849999999999994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0.19651907258306983</v>
      </c>
      <c r="G2637" s="2">
        <f t="shared" si="372"/>
        <v>1.640487083336727E-2</v>
      </c>
      <c r="H2637" s="2">
        <f t="shared" si="364"/>
        <v>11.979312399299902</v>
      </c>
      <c r="I2637" s="2">
        <f t="shared" si="365"/>
        <v>92.295431612741368</v>
      </c>
    </row>
    <row r="2638" spans="1:9" ht="13.5" x14ac:dyDescent="0.25">
      <c r="A2638" s="3">
        <f>TITRES_STAT!B2641</f>
        <v>45848</v>
      </c>
      <c r="B2638" s="6">
        <f>TITRES_STAT!D2641</f>
        <v>64.849999999999994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0.18248199596999343</v>
      </c>
      <c r="G2638" s="2">
        <f t="shared" si="372"/>
        <v>1.5233094345269607E-2</v>
      </c>
      <c r="H2638" s="2">
        <f t="shared" si="364"/>
        <v>11.979312399299902</v>
      </c>
      <c r="I2638" s="2">
        <f t="shared" si="365"/>
        <v>92.295431612741368</v>
      </c>
    </row>
    <row r="2639" spans="1:9" ht="13.5" x14ac:dyDescent="0.25">
      <c r="A2639" s="3">
        <f>TITRES_STAT!B2642</f>
        <v>45849</v>
      </c>
      <c r="B2639" s="6">
        <f>TITRES_STAT!D2642</f>
        <v>64.849999999999994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0.16944756768642247</v>
      </c>
      <c r="G2639" s="2">
        <f t="shared" si="372"/>
        <v>1.4145016177750349E-2</v>
      </c>
      <c r="H2639" s="2">
        <f t="shared" si="364"/>
        <v>11.979312399299902</v>
      </c>
      <c r="I2639" s="2">
        <f t="shared" si="365"/>
        <v>92.295431612741368</v>
      </c>
    </row>
    <row r="2640" spans="1:9" ht="13.5" x14ac:dyDescent="0.25">
      <c r="A2640" s="3">
        <f>TITRES_STAT!B2643</f>
        <v>45852</v>
      </c>
      <c r="B2640" s="6">
        <f>TITRES_STAT!D2643</f>
        <v>64.849999999999994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0.15734416999453513</v>
      </c>
      <c r="G2640" s="2">
        <f t="shared" si="372"/>
        <v>1.3134657879339609E-2</v>
      </c>
      <c r="H2640" s="2">
        <f t="shared" si="364"/>
        <v>11.979312399299902</v>
      </c>
      <c r="I2640" s="2">
        <f t="shared" si="365"/>
        <v>92.295431612741368</v>
      </c>
    </row>
    <row r="2641" spans="1:9" ht="13.5" x14ac:dyDescent="0.25">
      <c r="A2641" s="3">
        <f>TITRES_STAT!B2644</f>
        <v>45853</v>
      </c>
      <c r="B2641" s="6">
        <f>TITRES_STAT!D2644</f>
        <v>64.849999999999994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0.14610530070921118</v>
      </c>
      <c r="G2641" s="2">
        <f t="shared" si="372"/>
        <v>1.2196468030815351E-2</v>
      </c>
      <c r="H2641" s="2">
        <f t="shared" ref="H2641:H2693" si="373">F2641/G2641</f>
        <v>11.979312399299902</v>
      </c>
      <c r="I2641" s="2">
        <f t="shared" ref="I2641:I2693" si="374">IF(G2641=0,100,100-(100/(1+H2641)))</f>
        <v>92.295431612741368</v>
      </c>
    </row>
    <row r="2642" spans="1:9" ht="13.5" x14ac:dyDescent="0.25">
      <c r="A2642" s="3">
        <f>TITRES_STAT!B2645</f>
        <v>45854</v>
      </c>
      <c r="B2642" s="6">
        <f>TITRES_STAT!D2645</f>
        <v>64.849999999999994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0.1356692078014104</v>
      </c>
      <c r="G2642" s="2">
        <f t="shared" si="372"/>
        <v>1.1325291742899968E-2</v>
      </c>
      <c r="H2642" s="2">
        <f t="shared" si="373"/>
        <v>11.979312399299902</v>
      </c>
      <c r="I2642" s="2">
        <f t="shared" si="374"/>
        <v>92.295431612741368</v>
      </c>
    </row>
    <row r="2643" spans="1:9" ht="13.5" x14ac:dyDescent="0.25">
      <c r="A2643" s="3">
        <f>TITRES_STAT!B2646</f>
        <v>45855</v>
      </c>
      <c r="B2643" s="6">
        <f>TITRES_STAT!D2646</f>
        <v>64.849999999999994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0.12597855010130965</v>
      </c>
      <c r="G2643" s="2">
        <f t="shared" si="372"/>
        <v>1.0516342332692828E-2</v>
      </c>
      <c r="H2643" s="2">
        <f t="shared" si="373"/>
        <v>11.979312399299902</v>
      </c>
      <c r="I2643" s="2">
        <f t="shared" si="374"/>
        <v>92.295431612741368</v>
      </c>
    </row>
    <row r="2644" spans="1:9" ht="13.5" x14ac:dyDescent="0.25">
      <c r="A2644" s="3">
        <f>TITRES_STAT!B2647</f>
        <v>45856</v>
      </c>
      <c r="B2644" s="6">
        <f>TITRES_STAT!D2647</f>
        <v>64.849999999999994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0.11698008223693039</v>
      </c>
      <c r="G2644" s="2">
        <f t="shared" si="372"/>
        <v>9.7651750232147679E-3</v>
      </c>
      <c r="H2644" s="2">
        <f t="shared" si="373"/>
        <v>11.979312399299904</v>
      </c>
      <c r="I2644" s="2">
        <f t="shared" si="374"/>
        <v>92.295431612741368</v>
      </c>
    </row>
    <row r="2645" spans="1:9" ht="13.5" x14ac:dyDescent="0.25">
      <c r="A2645" s="3">
        <f>TITRES_STAT!B2648</f>
        <v>45859</v>
      </c>
      <c r="B2645" s="6">
        <f>TITRES_STAT!D2648</f>
        <v>64.849999999999994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0.10862436207714965</v>
      </c>
      <c r="G2645" s="2">
        <f t="shared" si="372"/>
        <v>9.0676625215565694E-3</v>
      </c>
      <c r="H2645" s="2">
        <f t="shared" si="373"/>
        <v>11.979312399299905</v>
      </c>
      <c r="I2645" s="2">
        <f t="shared" si="374"/>
        <v>92.295431612741368</v>
      </c>
    </row>
    <row r="2646" spans="1:9" ht="13.5" x14ac:dyDescent="0.25">
      <c r="A2646" s="3">
        <f>TITRES_STAT!B2649</f>
        <v>45860</v>
      </c>
      <c r="B2646" s="6">
        <f>TITRES_STAT!D2649</f>
        <v>64.849999999999994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0.10086547907163897</v>
      </c>
      <c r="G2646" s="2">
        <f t="shared" si="372"/>
        <v>8.4199723414453854E-3</v>
      </c>
      <c r="H2646" s="2">
        <f t="shared" si="373"/>
        <v>11.979312399299905</v>
      </c>
      <c r="I2646" s="2">
        <f t="shared" si="374"/>
        <v>92.295431612741368</v>
      </c>
    </row>
    <row r="2647" spans="1:9" ht="13.5" x14ac:dyDescent="0.25">
      <c r="A2647" s="3">
        <f>TITRES_STAT!B2650</f>
        <v>45861</v>
      </c>
      <c r="B2647" s="6">
        <f>TITRES_STAT!D2650</f>
        <v>64.849999999999994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9.3660801995093329E-2</v>
      </c>
      <c r="G2647" s="2">
        <f t="shared" si="372"/>
        <v>7.8185457456278577E-3</v>
      </c>
      <c r="H2647" s="2">
        <f t="shared" si="373"/>
        <v>11.979312399299907</v>
      </c>
      <c r="I2647" s="2">
        <f t="shared" si="374"/>
        <v>92.295431612741368</v>
      </c>
    </row>
    <row r="2648" spans="1:9" ht="13.5" x14ac:dyDescent="0.25">
      <c r="A2648" s="3">
        <f>TITRES_STAT!B2651</f>
        <v>45862</v>
      </c>
      <c r="B2648" s="6">
        <f>TITRES_STAT!D2651</f>
        <v>64.849999999999994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8.6970744709729528E-2</v>
      </c>
      <c r="G2648" s="2">
        <f t="shared" si="372"/>
        <v>7.2600781923687257E-3</v>
      </c>
      <c r="H2648" s="2">
        <f t="shared" si="373"/>
        <v>11.979312399299907</v>
      </c>
      <c r="I2648" s="2">
        <f t="shared" si="374"/>
        <v>92.295431612741368</v>
      </c>
    </row>
    <row r="2649" spans="1:9" ht="13.5" x14ac:dyDescent="0.25">
      <c r="A2649" s="3">
        <f>TITRES_STAT!B2652</f>
        <v>45866</v>
      </c>
      <c r="B2649" s="6">
        <f>TITRES_STAT!D2652</f>
        <v>64.849999999999994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8.0758548659034562E-2</v>
      </c>
      <c r="G2649" s="2">
        <f t="shared" si="372"/>
        <v>6.7415011786281023E-3</v>
      </c>
      <c r="H2649" s="2">
        <f t="shared" si="373"/>
        <v>11.979312399299907</v>
      </c>
      <c r="I2649" s="2">
        <f t="shared" si="374"/>
        <v>92.295431612741368</v>
      </c>
    </row>
    <row r="2650" spans="1:9" ht="13.5" x14ac:dyDescent="0.25">
      <c r="A2650" s="3">
        <f>TITRES_STAT!B2653</f>
        <v>45867</v>
      </c>
      <c r="B2650" s="6">
        <f>TITRES_STAT!D2653</f>
        <v>64.849999999999994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7.4990080897674963E-2</v>
      </c>
      <c r="G2650" s="2">
        <f t="shared" si="372"/>
        <v>6.2599653801546657E-3</v>
      </c>
      <c r="H2650" s="2">
        <f t="shared" si="373"/>
        <v>11.979312399299911</v>
      </c>
      <c r="I2650" s="2">
        <f t="shared" si="374"/>
        <v>92.295431612741368</v>
      </c>
    </row>
    <row r="2651" spans="1:9" ht="13.5" x14ac:dyDescent="0.25">
      <c r="A2651" s="3">
        <f>TITRES_STAT!B2654</f>
        <v>45868</v>
      </c>
      <c r="B2651" s="6">
        <f>TITRES_STAT!D2654</f>
        <v>64.849999999999994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6.963364654784103E-2</v>
      </c>
      <c r="G2651" s="2">
        <f t="shared" si="372"/>
        <v>5.8128249958579042E-3</v>
      </c>
      <c r="H2651" s="2">
        <f t="shared" si="373"/>
        <v>11.979312399299909</v>
      </c>
      <c r="I2651" s="2">
        <f t="shared" si="374"/>
        <v>92.295431612741368</v>
      </c>
    </row>
    <row r="2652" spans="1:9" ht="13.5" x14ac:dyDescent="0.25">
      <c r="A2652" s="3">
        <f>TITRES_STAT!B2655</f>
        <v>45869</v>
      </c>
      <c r="B2652" s="6">
        <f>TITRES_STAT!D2655</f>
        <v>64.849999999999994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6.4659814651566672E-2</v>
      </c>
      <c r="G2652" s="2">
        <f t="shared" si="372"/>
        <v>5.3976232104394825E-3</v>
      </c>
      <c r="H2652" s="2">
        <f t="shared" si="373"/>
        <v>11.979312399299909</v>
      </c>
      <c r="I2652" s="2">
        <f t="shared" si="374"/>
        <v>92.295431612741368</v>
      </c>
    </row>
    <row r="2653" spans="1:9" ht="13.5" x14ac:dyDescent="0.25">
      <c r="A2653" s="3">
        <f>TITRES_STAT!B2656</f>
        <v>45870</v>
      </c>
      <c r="B2653" s="6">
        <f>TITRES_STAT!D2656</f>
        <v>64.849999999999994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6.0041256462169054E-2</v>
      </c>
      <c r="G2653" s="2">
        <f t="shared" si="375"/>
        <v>5.012078695408091E-3</v>
      </c>
      <c r="H2653" s="2">
        <f t="shared" si="373"/>
        <v>11.979312399299909</v>
      </c>
      <c r="I2653" s="2">
        <f t="shared" si="374"/>
        <v>92.295431612741368</v>
      </c>
    </row>
    <row r="2654" spans="1:9" ht="13.5" x14ac:dyDescent="0.25">
      <c r="A2654" s="3">
        <f>TITRES_STAT!B2657</f>
        <v>45873</v>
      </c>
      <c r="B2654" s="6">
        <f>TITRES_STAT!D2657</f>
        <v>64.849999999999994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5.5752595286299833E-2</v>
      </c>
      <c r="G2654" s="2">
        <f t="shared" si="375"/>
        <v>4.6540730743075132E-3</v>
      </c>
      <c r="H2654" s="2">
        <f t="shared" si="373"/>
        <v>11.979312399299907</v>
      </c>
      <c r="I2654" s="2">
        <f t="shared" si="374"/>
        <v>92.295431612741368</v>
      </c>
    </row>
    <row r="2655" spans="1:9" ht="13.5" x14ac:dyDescent="0.25">
      <c r="A2655" s="3">
        <f>TITRES_STAT!B2658</f>
        <v>45874</v>
      </c>
      <c r="B2655" s="6">
        <f>TITRES_STAT!D2658</f>
        <v>64.849999999999994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5.177026705156413E-2</v>
      </c>
      <c r="G2655" s="2">
        <f t="shared" si="375"/>
        <v>4.3216392832855482E-3</v>
      </c>
      <c r="H2655" s="2">
        <f t="shared" si="373"/>
        <v>11.979312399299907</v>
      </c>
      <c r="I2655" s="2">
        <f t="shared" si="374"/>
        <v>92.295431612741368</v>
      </c>
    </row>
    <row r="2656" spans="1:9" ht="13.5" x14ac:dyDescent="0.25">
      <c r="A2656" s="3">
        <f>TITRES_STAT!B2659</f>
        <v>45875</v>
      </c>
      <c r="B2656" s="6">
        <f>TITRES_STAT!D2659</f>
        <v>64</v>
      </c>
      <c r="C2656" s="2">
        <f t="shared" si="369"/>
        <v>-0.84999999999999432</v>
      </c>
      <c r="D2656" s="2">
        <f t="shared" si="370"/>
        <v>0</v>
      </c>
      <c r="E2656" s="2">
        <f t="shared" si="371"/>
        <v>0.84999999999999432</v>
      </c>
      <c r="F2656" s="2">
        <f t="shared" si="375"/>
        <v>4.8072390833595262E-2</v>
      </c>
      <c r="G2656" s="2">
        <f t="shared" si="375"/>
        <v>6.4727236477336178E-2</v>
      </c>
      <c r="H2656" s="2">
        <f t="shared" si="373"/>
        <v>0.74269184735590399</v>
      </c>
      <c r="I2656" s="2">
        <f t="shared" si="374"/>
        <v>42.617508567722503</v>
      </c>
    </row>
    <row r="2657" spans="1:9" ht="13.5" x14ac:dyDescent="0.25">
      <c r="A2657" s="3">
        <f>TITRES_STAT!B2660</f>
        <v>45876</v>
      </c>
      <c r="B2657" s="6">
        <f>TITRES_STAT!D2660</f>
        <v>64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4.4638648631195599E-2</v>
      </c>
      <c r="G2657" s="2">
        <f t="shared" si="375"/>
        <v>6.0103862443240737E-2</v>
      </c>
      <c r="H2657" s="2">
        <f t="shared" si="373"/>
        <v>0.74269184735590399</v>
      </c>
      <c r="I2657" s="2">
        <f t="shared" si="374"/>
        <v>42.617508567722503</v>
      </c>
    </row>
    <row r="2658" spans="1:9" ht="13.5" x14ac:dyDescent="0.25">
      <c r="A2658" s="3">
        <f>TITRES_STAT!B2661</f>
        <v>45877</v>
      </c>
      <c r="B2658" s="6">
        <f>TITRES_STAT!D2661</f>
        <v>64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4.1450173728967345E-2</v>
      </c>
      <c r="G2658" s="2">
        <f t="shared" si="375"/>
        <v>5.5810729411580683E-2</v>
      </c>
      <c r="H2658" s="2">
        <f t="shared" si="373"/>
        <v>0.7426918473559041</v>
      </c>
      <c r="I2658" s="2">
        <f t="shared" si="374"/>
        <v>42.61750856772251</v>
      </c>
    </row>
    <row r="2659" spans="1:9" ht="13.5" x14ac:dyDescent="0.25">
      <c r="A2659" s="3">
        <f>TITRES_STAT!B2662</f>
        <v>45880</v>
      </c>
      <c r="B2659" s="6">
        <f>TITRES_STAT!D2662</f>
        <v>64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3.8489447034041106E-2</v>
      </c>
      <c r="G2659" s="2">
        <f t="shared" si="375"/>
        <v>5.1824248739324917E-2</v>
      </c>
      <c r="H2659" s="2">
        <f t="shared" si="373"/>
        <v>0.7426918473559041</v>
      </c>
      <c r="I2659" s="2">
        <f t="shared" si="374"/>
        <v>42.61750856772251</v>
      </c>
    </row>
    <row r="2660" spans="1:9" ht="13.5" x14ac:dyDescent="0.25">
      <c r="A2660" s="3">
        <f>TITRES_STAT!B2663</f>
        <v>45881</v>
      </c>
      <c r="B2660" s="6">
        <f>TITRES_STAT!D2663</f>
        <v>64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3.5740200817323882E-2</v>
      </c>
      <c r="G2660" s="2">
        <f t="shared" si="375"/>
        <v>4.8122516686515994E-2</v>
      </c>
      <c r="H2660" s="2">
        <f t="shared" si="373"/>
        <v>0.7426918473559041</v>
      </c>
      <c r="I2660" s="2">
        <f t="shared" si="374"/>
        <v>42.61750856772251</v>
      </c>
    </row>
    <row r="2661" spans="1:9" ht="13.5" x14ac:dyDescent="0.25">
      <c r="A2661" s="3">
        <f>TITRES_STAT!B2664</f>
        <v>45883</v>
      </c>
      <c r="B2661" s="6">
        <f>TITRES_STAT!D2664</f>
        <v>64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3.3187329330372176E-2</v>
      </c>
      <c r="G2661" s="2">
        <f t="shared" si="375"/>
        <v>4.4685194066050572E-2</v>
      </c>
      <c r="H2661" s="2">
        <f t="shared" si="373"/>
        <v>0.74269184735590388</v>
      </c>
      <c r="I2661" s="2">
        <f t="shared" si="374"/>
        <v>42.617508567722503</v>
      </c>
    </row>
    <row r="2662" spans="1:9" ht="13.5" x14ac:dyDescent="0.25">
      <c r="A2662" s="3">
        <f>TITRES_STAT!B2665</f>
        <v>45884</v>
      </c>
      <c r="B2662" s="6">
        <f>TITRES_STAT!D2665</f>
        <v>64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3.0816805806774161E-2</v>
      </c>
      <c r="G2662" s="2">
        <f t="shared" si="375"/>
        <v>4.1493394489904099E-2</v>
      </c>
      <c r="H2662" s="2">
        <f t="shared" si="373"/>
        <v>0.74269184735590388</v>
      </c>
      <c r="I2662" s="2">
        <f t="shared" si="374"/>
        <v>42.617508567722503</v>
      </c>
    </row>
    <row r="2663" spans="1:9" ht="13.5" x14ac:dyDescent="0.25">
      <c r="A2663" s="3">
        <f>TITRES_STAT!B2666</f>
        <v>45887</v>
      </c>
      <c r="B2663" s="6">
        <f>TITRES_STAT!D2666</f>
        <v>64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2.8615605392004577E-2</v>
      </c>
      <c r="G2663" s="2">
        <f t="shared" si="375"/>
        <v>3.8529580597768086E-2</v>
      </c>
      <c r="H2663" s="2">
        <f t="shared" si="373"/>
        <v>0.74269184735590399</v>
      </c>
      <c r="I2663" s="2">
        <f t="shared" si="374"/>
        <v>42.617508567722503</v>
      </c>
    </row>
    <row r="2664" spans="1:9" ht="13.5" x14ac:dyDescent="0.25">
      <c r="A2664" s="3">
        <f>TITRES_STAT!B2667</f>
        <v>45888</v>
      </c>
      <c r="B2664" s="6">
        <f>TITRES_STAT!D2667</f>
        <v>64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2.6571633578289962E-2</v>
      </c>
      <c r="G2664" s="2">
        <f t="shared" si="375"/>
        <v>3.5777467697927508E-2</v>
      </c>
      <c r="H2664" s="2">
        <f t="shared" si="373"/>
        <v>0.74269184735590399</v>
      </c>
      <c r="I2664" s="2">
        <f t="shared" si="374"/>
        <v>42.617508567722503</v>
      </c>
    </row>
    <row r="2665" spans="1:9" ht="13.5" x14ac:dyDescent="0.25">
      <c r="A2665" s="3">
        <f>TITRES_STAT!B2668</f>
        <v>45889</v>
      </c>
      <c r="B2665" s="6">
        <f>TITRES_STAT!D2668</f>
        <v>64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2.4673659751269252E-2</v>
      </c>
      <c r="G2665" s="2">
        <f t="shared" si="375"/>
        <v>3.3221934290932689E-2</v>
      </c>
      <c r="H2665" s="2">
        <f t="shared" si="373"/>
        <v>0.74269184735590399</v>
      </c>
      <c r="I2665" s="2">
        <f t="shared" si="374"/>
        <v>42.617508567722503</v>
      </c>
    </row>
    <row r="2666" spans="1:9" ht="13.5" x14ac:dyDescent="0.25">
      <c r="A2666" s="3">
        <f>TITRES_STAT!B2669</f>
        <v>45890</v>
      </c>
      <c r="B2666" s="6">
        <f>TITRES_STAT!D2669</f>
        <v>64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2.2911255483321451E-2</v>
      </c>
      <c r="G2666" s="2">
        <f t="shared" si="375"/>
        <v>3.0848938984437496E-2</v>
      </c>
      <c r="H2666" s="2">
        <f t="shared" si="373"/>
        <v>0.7426918473559041</v>
      </c>
      <c r="I2666" s="2">
        <f t="shared" si="374"/>
        <v>42.61750856772251</v>
      </c>
    </row>
    <row r="2667" spans="1:9" ht="13.5" x14ac:dyDescent="0.25">
      <c r="A2667" s="3">
        <f>TITRES_STAT!B2670</f>
        <v>45891</v>
      </c>
      <c r="B2667" s="6">
        <f>TITRES_STAT!D2670</f>
        <v>64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2.1274737234512776E-2</v>
      </c>
      <c r="G2667" s="2">
        <f t="shared" si="375"/>
        <v>2.8645443342691961E-2</v>
      </c>
      <c r="H2667" s="2">
        <f t="shared" si="373"/>
        <v>0.74269184735590399</v>
      </c>
      <c r="I2667" s="2">
        <f t="shared" si="374"/>
        <v>42.617508567722503</v>
      </c>
    </row>
    <row r="2668" spans="1:9" ht="13.5" x14ac:dyDescent="0.25">
      <c r="A2668" s="3">
        <f>TITRES_STAT!B2671</f>
        <v>45894</v>
      </c>
      <c r="B2668" s="6">
        <f>TITRES_STAT!D2671</f>
        <v>64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1.9755113146333294E-2</v>
      </c>
      <c r="G2668" s="2">
        <f t="shared" si="375"/>
        <v>2.6599340246785393E-2</v>
      </c>
      <c r="H2668" s="2">
        <f t="shared" si="373"/>
        <v>0.7426918473559041</v>
      </c>
      <c r="I2668" s="2">
        <f t="shared" si="374"/>
        <v>42.61750856772251</v>
      </c>
    </row>
    <row r="2669" spans="1:9" ht="13.5" x14ac:dyDescent="0.25">
      <c r="A2669" s="3">
        <f>TITRES_STAT!B2672</f>
        <v>45895</v>
      </c>
      <c r="B2669" s="6">
        <f>TITRES_STAT!D2672</f>
        <v>66</v>
      </c>
      <c r="C2669" s="2">
        <f t="shared" si="369"/>
        <v>2</v>
      </c>
      <c r="D2669" s="2">
        <f t="shared" si="370"/>
        <v>2</v>
      </c>
      <c r="E2669" s="2">
        <f t="shared" si="371"/>
        <v>0</v>
      </c>
      <c r="F2669" s="2">
        <f t="shared" ref="F2669:G2684" si="376">((F2668*13)+D2669)/14</f>
        <v>0.16120117649302376</v>
      </c>
      <c r="G2669" s="2">
        <f t="shared" si="376"/>
        <v>2.4699387372015009E-2</v>
      </c>
      <c r="H2669" s="2">
        <f t="shared" si="373"/>
        <v>6.5265252965613438</v>
      </c>
      <c r="I2669" s="2">
        <f t="shared" si="374"/>
        <v>86.713656559994931</v>
      </c>
    </row>
    <row r="2670" spans="1:9" ht="13.5" x14ac:dyDescent="0.25">
      <c r="A2670" s="3">
        <f>TITRES_STAT!B2673</f>
        <v>45896</v>
      </c>
      <c r="B2670" s="6">
        <f>TITRES_STAT!D2673</f>
        <v>63.03</v>
      </c>
      <c r="C2670" s="2">
        <f t="shared" si="369"/>
        <v>-2.9699999999999989</v>
      </c>
      <c r="D2670" s="2">
        <f t="shared" si="370"/>
        <v>0</v>
      </c>
      <c r="E2670" s="2">
        <f t="shared" si="371"/>
        <v>2.9699999999999989</v>
      </c>
      <c r="F2670" s="2">
        <f t="shared" si="376"/>
        <v>0.14968680674352206</v>
      </c>
      <c r="G2670" s="2">
        <f t="shared" si="376"/>
        <v>0.23507800255972813</v>
      </c>
      <c r="H2670" s="2">
        <f t="shared" si="373"/>
        <v>0.63675378007982664</v>
      </c>
      <c r="I2670" s="2">
        <f t="shared" si="374"/>
        <v>38.90345559787076</v>
      </c>
    </row>
    <row r="2671" spans="1:9" ht="13.5" x14ac:dyDescent="0.25">
      <c r="A2671" s="3">
        <f>TITRES_STAT!B2674</f>
        <v>45897</v>
      </c>
      <c r="B2671" s="6">
        <f>TITRES_STAT!D2674</f>
        <v>63.03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0.13899489197612763</v>
      </c>
      <c r="G2671" s="2">
        <f t="shared" si="376"/>
        <v>0.21828671666260471</v>
      </c>
      <c r="H2671" s="2">
        <f t="shared" si="373"/>
        <v>0.63675378007982664</v>
      </c>
      <c r="I2671" s="2">
        <f t="shared" si="374"/>
        <v>38.90345559787076</v>
      </c>
    </row>
    <row r="2672" spans="1:9" ht="13.5" x14ac:dyDescent="0.25">
      <c r="A2672" s="3">
        <f>TITRES_STAT!B2675</f>
        <v>45898</v>
      </c>
      <c r="B2672" s="6">
        <f>TITRES_STAT!D2675</f>
        <v>63.03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0.12906668540640423</v>
      </c>
      <c r="G2672" s="2">
        <f t="shared" si="376"/>
        <v>0.20269480832956152</v>
      </c>
      <c r="H2672" s="2">
        <f t="shared" si="373"/>
        <v>0.63675378007982664</v>
      </c>
      <c r="I2672" s="2">
        <f t="shared" si="374"/>
        <v>38.90345559787076</v>
      </c>
    </row>
    <row r="2673" spans="1:9" ht="13.5" x14ac:dyDescent="0.25">
      <c r="A2673" s="3">
        <f>TITRES_STAT!B2676</f>
        <v>45901</v>
      </c>
      <c r="B2673" s="6">
        <f>TITRES_STAT!D2676</f>
        <v>63.03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0.11984763644880393</v>
      </c>
      <c r="G2673" s="2">
        <f t="shared" si="376"/>
        <v>0.18821660773459284</v>
      </c>
      <c r="H2673" s="2">
        <f t="shared" si="373"/>
        <v>0.63675378007982664</v>
      </c>
      <c r="I2673" s="2">
        <f t="shared" si="374"/>
        <v>38.90345559787076</v>
      </c>
    </row>
    <row r="2674" spans="1:9" ht="13.5" x14ac:dyDescent="0.25">
      <c r="A2674" s="3">
        <f>TITRES_STAT!B2677</f>
        <v>45902</v>
      </c>
      <c r="B2674" s="6">
        <f>TITRES_STAT!D2677</f>
        <v>63.03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0.11128709098817509</v>
      </c>
      <c r="G2674" s="2">
        <f t="shared" si="376"/>
        <v>0.17477256432497906</v>
      </c>
      <c r="H2674" s="2">
        <f t="shared" si="373"/>
        <v>0.63675378007982675</v>
      </c>
      <c r="I2674" s="2">
        <f t="shared" si="374"/>
        <v>38.90345559787076</v>
      </c>
    </row>
    <row r="2675" spans="1:9" ht="13.5" x14ac:dyDescent="0.25">
      <c r="A2675" s="3">
        <f>TITRES_STAT!B2678</f>
        <v>45903</v>
      </c>
      <c r="B2675" s="6">
        <f>TITRES_STAT!D2678</f>
        <v>63.03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0.10333801306044831</v>
      </c>
      <c r="G2675" s="2">
        <f t="shared" si="376"/>
        <v>0.16228880973033769</v>
      </c>
      <c r="H2675" s="2">
        <f t="shared" si="373"/>
        <v>0.63675378007982686</v>
      </c>
      <c r="I2675" s="2">
        <f t="shared" si="374"/>
        <v>38.903455597870774</v>
      </c>
    </row>
    <row r="2676" spans="1:9" ht="13.5" x14ac:dyDescent="0.25">
      <c r="A2676" s="3">
        <f>TITRES_STAT!B2679</f>
        <v>45905</v>
      </c>
      <c r="B2676" s="6">
        <f>TITRES_STAT!D2679</f>
        <v>63.03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9.5956726413273435E-2</v>
      </c>
      <c r="G2676" s="2">
        <f t="shared" si="376"/>
        <v>0.15069675189245643</v>
      </c>
      <c r="H2676" s="2">
        <f t="shared" si="373"/>
        <v>0.63675378007982686</v>
      </c>
      <c r="I2676" s="2">
        <f t="shared" si="374"/>
        <v>38.903455597870774</v>
      </c>
    </row>
    <row r="2677" spans="1:9" ht="13.5" x14ac:dyDescent="0.25">
      <c r="A2677" s="3">
        <f>TITRES_STAT!B2680</f>
        <v>45908</v>
      </c>
      <c r="B2677" s="6">
        <f>TITRES_STAT!D2680</f>
        <v>63.03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8.9102674526611039E-2</v>
      </c>
      <c r="G2677" s="2">
        <f t="shared" si="376"/>
        <v>0.13993269818585238</v>
      </c>
      <c r="H2677" s="2">
        <f t="shared" si="373"/>
        <v>0.63675378007982686</v>
      </c>
      <c r="I2677" s="2">
        <f t="shared" si="374"/>
        <v>38.903455597870774</v>
      </c>
    </row>
    <row r="2678" spans="1:9" ht="13.5" x14ac:dyDescent="0.25">
      <c r="A2678" s="3">
        <f>TITRES_STAT!B2681</f>
        <v>45909</v>
      </c>
      <c r="B2678" s="6">
        <f>TITRES_STAT!D2681</f>
        <v>63.03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8.2738197774710254E-2</v>
      </c>
      <c r="G2678" s="2">
        <f t="shared" si="376"/>
        <v>0.1299375054582915</v>
      </c>
      <c r="H2678" s="2">
        <f t="shared" si="373"/>
        <v>0.63675378007982697</v>
      </c>
      <c r="I2678" s="2">
        <f t="shared" si="374"/>
        <v>38.903455597870781</v>
      </c>
    </row>
    <row r="2679" spans="1:9" ht="13.5" x14ac:dyDescent="0.25">
      <c r="A2679" s="3">
        <f>TITRES_STAT!B2682</f>
        <v>45910</v>
      </c>
      <c r="B2679" s="6">
        <f>TITRES_STAT!D2682</f>
        <v>63.03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7.6828326505088099E-2</v>
      </c>
      <c r="G2679" s="2">
        <f t="shared" si="376"/>
        <v>0.12065625506841353</v>
      </c>
      <c r="H2679" s="2">
        <f t="shared" si="373"/>
        <v>0.63675378007982697</v>
      </c>
      <c r="I2679" s="2">
        <f t="shared" si="374"/>
        <v>38.903455597870781</v>
      </c>
    </row>
    <row r="2680" spans="1:9" ht="13.5" x14ac:dyDescent="0.25">
      <c r="A2680" s="3">
        <f>TITRES_STAT!B2683</f>
        <v>45911</v>
      </c>
      <c r="B2680" s="6">
        <f>TITRES_STAT!D2683</f>
        <v>63.03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7.1340588897581811E-2</v>
      </c>
      <c r="G2680" s="2">
        <f t="shared" si="376"/>
        <v>0.11203795113495542</v>
      </c>
      <c r="H2680" s="2">
        <f t="shared" si="373"/>
        <v>0.63675378007982708</v>
      </c>
      <c r="I2680" s="2">
        <f t="shared" si="374"/>
        <v>38.903455597870781</v>
      </c>
    </row>
    <row r="2681" spans="1:9" ht="13.5" x14ac:dyDescent="0.25">
      <c r="A2681" s="3">
        <f>TITRES_STAT!B2684</f>
        <v>45912</v>
      </c>
      <c r="B2681" s="6">
        <f>TITRES_STAT!D2684</f>
        <v>63.03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6.624483254775454E-2</v>
      </c>
      <c r="G2681" s="2">
        <f t="shared" si="376"/>
        <v>0.10403524033960146</v>
      </c>
      <c r="H2681" s="2">
        <f t="shared" si="373"/>
        <v>0.63675378007982708</v>
      </c>
      <c r="I2681" s="2">
        <f t="shared" si="374"/>
        <v>38.903455597870781</v>
      </c>
    </row>
    <row r="2682" spans="1:9" ht="13.5" x14ac:dyDescent="0.25">
      <c r="A2682" s="3">
        <f>TITRES_STAT!B2685</f>
        <v>45915</v>
      </c>
      <c r="B2682" s="6">
        <f>TITRES_STAT!D2685</f>
        <v>65.8</v>
      </c>
      <c r="C2682" s="2">
        <f t="shared" si="369"/>
        <v>2.769999999999996</v>
      </c>
      <c r="D2682" s="2">
        <f t="shared" si="370"/>
        <v>2.769999999999996</v>
      </c>
      <c r="E2682" s="2">
        <f t="shared" si="371"/>
        <v>0</v>
      </c>
      <c r="F2682" s="2">
        <f t="shared" si="376"/>
        <v>0.25937020165148611</v>
      </c>
      <c r="G2682" s="2">
        <f t="shared" si="376"/>
        <v>9.6604151743915651E-2</v>
      </c>
      <c r="H2682" s="2">
        <f t="shared" si="373"/>
        <v>2.6848763429861786</v>
      </c>
      <c r="I2682" s="2">
        <f t="shared" si="374"/>
        <v>72.862047273216987</v>
      </c>
    </row>
    <row r="2683" spans="1:9" ht="13.5" x14ac:dyDescent="0.25">
      <c r="A2683" s="3">
        <f>TITRES_STAT!B2686</f>
        <v>45916</v>
      </c>
      <c r="B2683" s="6">
        <f>TITRES_STAT!D2686</f>
        <v>63.05</v>
      </c>
      <c r="C2683" s="2">
        <f t="shared" si="369"/>
        <v>-2.75</v>
      </c>
      <c r="D2683" s="2">
        <f t="shared" si="370"/>
        <v>0</v>
      </c>
      <c r="E2683" s="2">
        <f t="shared" si="371"/>
        <v>2.75</v>
      </c>
      <c r="F2683" s="2">
        <f t="shared" si="376"/>
        <v>0.24084375867637994</v>
      </c>
      <c r="G2683" s="2">
        <f t="shared" si="376"/>
        <v>0.28613242661935029</v>
      </c>
      <c r="H2683" s="2">
        <f t="shared" si="373"/>
        <v>0.84172130199273398</v>
      </c>
      <c r="I2683" s="2">
        <f t="shared" si="374"/>
        <v>45.702968254860032</v>
      </c>
    </row>
    <row r="2684" spans="1:9" ht="13.5" x14ac:dyDescent="0.25">
      <c r="A2684" s="3" t="e">
        <f>TITRES_STAT!#REF!</f>
        <v>#REF!</v>
      </c>
      <c r="B2684" s="6" t="e">
        <f>TITRES_STAT!#REF!</f>
        <v>#REF!</v>
      </c>
      <c r="C2684" s="2" t="e">
        <f t="shared" si="369"/>
        <v>#REF!</v>
      </c>
      <c r="D2684" s="2" t="e">
        <f t="shared" si="370"/>
        <v>#REF!</v>
      </c>
      <c r="E2684" s="2" t="e">
        <f t="shared" si="371"/>
        <v>#REF!</v>
      </c>
      <c r="F2684" s="2" t="e">
        <f t="shared" si="376"/>
        <v>#REF!</v>
      </c>
      <c r="G2684" s="2" t="e">
        <f t="shared" si="376"/>
        <v>#REF!</v>
      </c>
      <c r="H2684" s="2" t="e">
        <f t="shared" si="373"/>
        <v>#REF!</v>
      </c>
      <c r="I2684" s="2" t="e">
        <f t="shared" si="374"/>
        <v>#REF!</v>
      </c>
    </row>
    <row r="2685" spans="1:9" ht="13.5" x14ac:dyDescent="0.25">
      <c r="A2685" s="3" t="e">
        <f>TITRES_STAT!#REF!</f>
        <v>#REF!</v>
      </c>
      <c r="B2685" s="6" t="e">
        <f>TITRES_STAT!#REF!</f>
        <v>#REF!</v>
      </c>
      <c r="C2685" s="2" t="e">
        <f t="shared" si="369"/>
        <v>#REF!</v>
      </c>
      <c r="D2685" s="2" t="e">
        <f t="shared" si="370"/>
        <v>#REF!</v>
      </c>
      <c r="E2685" s="2" t="e">
        <f t="shared" si="371"/>
        <v>#REF!</v>
      </c>
      <c r="F2685" s="2" t="e">
        <f t="shared" ref="F2685:G2693" si="377">((F2684*13)+D2685)/14</f>
        <v>#REF!</v>
      </c>
      <c r="G2685" s="2" t="e">
        <f t="shared" si="377"/>
        <v>#REF!</v>
      </c>
      <c r="H2685" s="2" t="e">
        <f t="shared" si="373"/>
        <v>#REF!</v>
      </c>
      <c r="I2685" s="2" t="e">
        <f t="shared" si="374"/>
        <v>#REF!</v>
      </c>
    </row>
    <row r="2686" spans="1:9" ht="13.5" x14ac:dyDescent="0.25">
      <c r="A2686" s="3" t="e">
        <f>TITRES_STAT!#REF!</f>
        <v>#REF!</v>
      </c>
      <c r="B2686" s="6" t="e">
        <f>TITRES_STAT!#REF!</f>
        <v>#REF!</v>
      </c>
      <c r="C2686" s="2" t="e">
        <f t="shared" si="369"/>
        <v>#REF!</v>
      </c>
      <c r="D2686" s="2" t="e">
        <f t="shared" si="370"/>
        <v>#REF!</v>
      </c>
      <c r="E2686" s="2" t="e">
        <f t="shared" si="371"/>
        <v>#REF!</v>
      </c>
      <c r="F2686" s="2" t="e">
        <f t="shared" si="377"/>
        <v>#REF!</v>
      </c>
      <c r="G2686" s="2" t="e">
        <f t="shared" si="377"/>
        <v>#REF!</v>
      </c>
      <c r="H2686" s="2" t="e">
        <f t="shared" si="373"/>
        <v>#REF!</v>
      </c>
      <c r="I2686" s="2" t="e">
        <f t="shared" si="374"/>
        <v>#REF!</v>
      </c>
    </row>
    <row r="2687" spans="1:9" ht="13.5" x14ac:dyDescent="0.25">
      <c r="A2687" s="3" t="e">
        <f>TITRES_STAT!#REF!</f>
        <v>#REF!</v>
      </c>
      <c r="B2687" s="6" t="e">
        <f>TITRES_STAT!#REF!</f>
        <v>#REF!</v>
      </c>
      <c r="C2687" s="2" t="e">
        <f t="shared" si="369"/>
        <v>#REF!</v>
      </c>
      <c r="D2687" s="2" t="e">
        <f t="shared" si="370"/>
        <v>#REF!</v>
      </c>
      <c r="E2687" s="2" t="e">
        <f t="shared" si="371"/>
        <v>#REF!</v>
      </c>
      <c r="F2687" s="2" t="e">
        <f t="shared" si="377"/>
        <v>#REF!</v>
      </c>
      <c r="G2687" s="2" t="e">
        <f t="shared" si="377"/>
        <v>#REF!</v>
      </c>
      <c r="H2687" s="2" t="e">
        <f t="shared" si="373"/>
        <v>#REF!</v>
      </c>
      <c r="I2687" s="2" t="e">
        <f t="shared" si="374"/>
        <v>#REF!</v>
      </c>
    </row>
    <row r="2688" spans="1:9" ht="13.5" x14ac:dyDescent="0.25">
      <c r="A2688" s="3" t="e">
        <f>TITRES_STAT!#REF!</f>
        <v>#REF!</v>
      </c>
      <c r="B2688" s="6" t="e">
        <f>TITRES_STAT!#REF!</f>
        <v>#REF!</v>
      </c>
      <c r="C2688" s="2" t="e">
        <f t="shared" si="369"/>
        <v>#REF!</v>
      </c>
      <c r="D2688" s="2" t="e">
        <f t="shared" si="370"/>
        <v>#REF!</v>
      </c>
      <c r="E2688" s="2" t="e">
        <f t="shared" si="371"/>
        <v>#REF!</v>
      </c>
      <c r="F2688" s="2" t="e">
        <f t="shared" si="377"/>
        <v>#REF!</v>
      </c>
      <c r="G2688" s="2" t="e">
        <f t="shared" si="377"/>
        <v>#REF!</v>
      </c>
      <c r="H2688" s="2" t="e">
        <f t="shared" si="373"/>
        <v>#REF!</v>
      </c>
      <c r="I2688" s="2" t="e">
        <f t="shared" si="374"/>
        <v>#REF!</v>
      </c>
    </row>
    <row r="2689" spans="1:9" ht="13.5" x14ac:dyDescent="0.25">
      <c r="A2689" s="3" t="e">
        <f>TITRES_STAT!#REF!</f>
        <v>#REF!</v>
      </c>
      <c r="B2689" s="6" t="e">
        <f>TITRES_STAT!#REF!</f>
        <v>#REF!</v>
      </c>
      <c r="C2689" s="2" t="e">
        <f t="shared" si="369"/>
        <v>#REF!</v>
      </c>
      <c r="D2689" s="2" t="e">
        <f t="shared" si="370"/>
        <v>#REF!</v>
      </c>
      <c r="E2689" s="2" t="e">
        <f t="shared" si="371"/>
        <v>#REF!</v>
      </c>
      <c r="F2689" s="2" t="e">
        <f t="shared" si="377"/>
        <v>#REF!</v>
      </c>
      <c r="G2689" s="2" t="e">
        <f t="shared" si="377"/>
        <v>#REF!</v>
      </c>
      <c r="H2689" s="2" t="e">
        <f t="shared" si="373"/>
        <v>#REF!</v>
      </c>
      <c r="I2689" s="2" t="e">
        <f t="shared" si="374"/>
        <v>#REF!</v>
      </c>
    </row>
    <row r="2690" spans="1:9" ht="13.5" x14ac:dyDescent="0.25">
      <c r="A2690" s="3" t="e">
        <f>TITRES_STAT!#REF!</f>
        <v>#REF!</v>
      </c>
      <c r="B2690" s="6" t="e">
        <f>TITRES_STAT!#REF!</f>
        <v>#REF!</v>
      </c>
      <c r="C2690" s="2" t="e">
        <f t="shared" si="369"/>
        <v>#REF!</v>
      </c>
      <c r="D2690" s="2" t="e">
        <f t="shared" si="370"/>
        <v>#REF!</v>
      </c>
      <c r="E2690" s="2" t="e">
        <f t="shared" si="371"/>
        <v>#REF!</v>
      </c>
      <c r="F2690" s="2" t="e">
        <f t="shared" si="377"/>
        <v>#REF!</v>
      </c>
      <c r="G2690" s="2" t="e">
        <f t="shared" si="377"/>
        <v>#REF!</v>
      </c>
      <c r="H2690" s="2" t="e">
        <f t="shared" si="373"/>
        <v>#REF!</v>
      </c>
      <c r="I2690" s="2" t="e">
        <f t="shared" si="374"/>
        <v>#REF!</v>
      </c>
    </row>
    <row r="2691" spans="1:9" ht="13.5" x14ac:dyDescent="0.25">
      <c r="A2691" s="3" t="e">
        <f>TITRES_STAT!#REF!</f>
        <v>#REF!</v>
      </c>
      <c r="B2691" s="6" t="e">
        <f>TITRES_STAT!#REF!</f>
        <v>#REF!</v>
      </c>
      <c r="C2691" s="2" t="e">
        <f>B2691-B2690</f>
        <v>#REF!</v>
      </c>
      <c r="D2691" s="2" t="e">
        <f>IF(C2691&gt;0,C2691,0)</f>
        <v>#REF!</v>
      </c>
      <c r="E2691" s="2" t="e">
        <f>IF(C2691&lt;0,-C2691,0)</f>
        <v>#REF!</v>
      </c>
      <c r="F2691" s="2" t="e">
        <f t="shared" si="377"/>
        <v>#REF!</v>
      </c>
      <c r="G2691" s="2" t="e">
        <f t="shared" si="377"/>
        <v>#REF!</v>
      </c>
      <c r="H2691" s="2" t="e">
        <f t="shared" si="373"/>
        <v>#REF!</v>
      </c>
      <c r="I2691" s="2" t="e">
        <f t="shared" si="374"/>
        <v>#REF!</v>
      </c>
    </row>
    <row r="2692" spans="1:9" ht="13.5" x14ac:dyDescent="0.25">
      <c r="A2692" s="3" t="e">
        <f>TITRES_STAT!#REF!</f>
        <v>#REF!</v>
      </c>
      <c r="B2692" s="6" t="e">
        <f>TITRES_STAT!#REF!</f>
        <v>#REF!</v>
      </c>
      <c r="C2692" s="2" t="e">
        <f>B2692-B2691</f>
        <v>#REF!</v>
      </c>
      <c r="D2692" s="2" t="e">
        <f>IF(C2692&gt;0,C2692,0)</f>
        <v>#REF!</v>
      </c>
      <c r="E2692" s="2" t="e">
        <f>IF(C2692&lt;0,-C2692,0)</f>
        <v>#REF!</v>
      </c>
      <c r="F2692" s="2" t="e">
        <f t="shared" si="377"/>
        <v>#REF!</v>
      </c>
      <c r="G2692" s="2" t="e">
        <f t="shared" si="377"/>
        <v>#REF!</v>
      </c>
      <c r="H2692" s="2" t="e">
        <f t="shared" si="373"/>
        <v>#REF!</v>
      </c>
      <c r="I2692" s="2" t="e">
        <f t="shared" si="374"/>
        <v>#REF!</v>
      </c>
    </row>
    <row r="2693" spans="1:9" ht="13.5" x14ac:dyDescent="0.25">
      <c r="A2693" s="3" t="e">
        <f>TITRES_STAT!#REF!</f>
        <v>#REF!</v>
      </c>
      <c r="B2693" s="6" t="e">
        <f>TITRES_STAT!#REF!</f>
        <v>#REF!</v>
      </c>
      <c r="C2693" s="2" t="e">
        <f>B2693-B2692</f>
        <v>#REF!</v>
      </c>
      <c r="D2693" s="2" t="e">
        <f>IF(C2693&gt;0,C2693,0)</f>
        <v>#REF!</v>
      </c>
      <c r="E2693" s="2" t="e">
        <f>IF(C2693&lt;0,-C2693,0)</f>
        <v>#REF!</v>
      </c>
      <c r="F2693" s="2" t="e">
        <f t="shared" si="377"/>
        <v>#REF!</v>
      </c>
      <c r="G2693" s="2" t="e">
        <f t="shared" si="377"/>
        <v>#REF!</v>
      </c>
      <c r="H2693" s="2" t="e">
        <f t="shared" si="373"/>
        <v>#REF!</v>
      </c>
      <c r="I2693" s="2" t="e">
        <f t="shared" si="374"/>
        <v>#REF!</v>
      </c>
    </row>
    <row r="2694" spans="1:9" ht="13.5" x14ac:dyDescent="0.25">
      <c r="A2694" s="3" t="e">
        <f>TITRES_STAT!#REF!</f>
        <v>#REF!</v>
      </c>
      <c r="B2694" s="6" t="e">
        <f>TITRES_STAT!#REF!</f>
        <v>#REF!</v>
      </c>
      <c r="C2694" s="2" t="e">
        <f t="shared" ref="C2694:C2706" si="378">B2694-B2693</f>
        <v>#REF!</v>
      </c>
      <c r="D2694" s="2" t="e">
        <f t="shared" ref="D2694:D2706" si="379">IF(C2694&gt;0,C2694,0)</f>
        <v>#REF!</v>
      </c>
      <c r="E2694" s="2" t="e">
        <f t="shared" ref="E2694:E2706" si="380">IF(C2694&lt;0,-C2694,0)</f>
        <v>#REF!</v>
      </c>
      <c r="F2694" s="2" t="e">
        <f t="shared" ref="F2694:F2706" si="381">((F2693*13)+D2694)/14</f>
        <v>#REF!</v>
      </c>
      <c r="G2694" s="2" t="e">
        <f t="shared" ref="G2694:G2706" si="382">((G2693*13)+E2694)/14</f>
        <v>#REF!</v>
      </c>
      <c r="H2694" s="2" t="e">
        <f t="shared" ref="H2694:H2706" si="383">F2694/G2694</f>
        <v>#REF!</v>
      </c>
      <c r="I2694" s="2" t="e">
        <f t="shared" ref="I2694:I2706" si="384">IF(G2694=0,100,100-(100/(1+H2694)))</f>
        <v>#REF!</v>
      </c>
    </row>
    <row r="2695" spans="1:9" ht="13.5" x14ac:dyDescent="0.25">
      <c r="A2695" s="3" t="e">
        <f>TITRES_STAT!#REF!</f>
        <v>#REF!</v>
      </c>
      <c r="B2695" s="6" t="e">
        <f>TITRES_STAT!#REF!</f>
        <v>#REF!</v>
      </c>
      <c r="C2695" s="2" t="e">
        <f t="shared" si="378"/>
        <v>#REF!</v>
      </c>
      <c r="D2695" s="2" t="e">
        <f t="shared" si="379"/>
        <v>#REF!</v>
      </c>
      <c r="E2695" s="2" t="e">
        <f t="shared" si="380"/>
        <v>#REF!</v>
      </c>
      <c r="F2695" s="2" t="e">
        <f t="shared" si="381"/>
        <v>#REF!</v>
      </c>
      <c r="G2695" s="2" t="e">
        <f t="shared" si="382"/>
        <v>#REF!</v>
      </c>
      <c r="H2695" s="2" t="e">
        <f t="shared" si="383"/>
        <v>#REF!</v>
      </c>
      <c r="I2695" s="2" t="e">
        <f t="shared" si="384"/>
        <v>#REF!</v>
      </c>
    </row>
    <row r="2696" spans="1:9" ht="13.5" x14ac:dyDescent="0.25">
      <c r="A2696" s="3" t="e">
        <f>TITRES_STAT!#REF!</f>
        <v>#REF!</v>
      </c>
      <c r="B2696" s="6" t="e">
        <f>TITRES_STAT!#REF!</f>
        <v>#REF!</v>
      </c>
      <c r="C2696" s="2" t="e">
        <f t="shared" si="378"/>
        <v>#REF!</v>
      </c>
      <c r="D2696" s="2" t="e">
        <f t="shared" si="379"/>
        <v>#REF!</v>
      </c>
      <c r="E2696" s="2" t="e">
        <f t="shared" si="380"/>
        <v>#REF!</v>
      </c>
      <c r="F2696" s="2" t="e">
        <f t="shared" si="381"/>
        <v>#REF!</v>
      </c>
      <c r="G2696" s="2" t="e">
        <f t="shared" si="382"/>
        <v>#REF!</v>
      </c>
      <c r="H2696" s="2" t="e">
        <f t="shared" si="383"/>
        <v>#REF!</v>
      </c>
      <c r="I2696" s="2" t="e">
        <f t="shared" si="384"/>
        <v>#REF!</v>
      </c>
    </row>
    <row r="2697" spans="1:9" ht="13.5" x14ac:dyDescent="0.25">
      <c r="A2697" s="3" t="e">
        <f>TITRES_STAT!#REF!</f>
        <v>#REF!</v>
      </c>
      <c r="B2697" s="6" t="e">
        <f>TITRES_STAT!#REF!</f>
        <v>#REF!</v>
      </c>
      <c r="C2697" s="2" t="e">
        <f t="shared" si="378"/>
        <v>#REF!</v>
      </c>
      <c r="D2697" s="2" t="e">
        <f t="shared" si="379"/>
        <v>#REF!</v>
      </c>
      <c r="E2697" s="2" t="e">
        <f t="shared" si="380"/>
        <v>#REF!</v>
      </c>
      <c r="F2697" s="2" t="e">
        <f t="shared" si="381"/>
        <v>#REF!</v>
      </c>
      <c r="G2697" s="2" t="e">
        <f t="shared" si="382"/>
        <v>#REF!</v>
      </c>
      <c r="H2697" s="2" t="e">
        <f t="shared" si="383"/>
        <v>#REF!</v>
      </c>
      <c r="I2697" s="2" t="e">
        <f t="shared" si="384"/>
        <v>#REF!</v>
      </c>
    </row>
    <row r="2698" spans="1:9" ht="13.5" x14ac:dyDescent="0.25">
      <c r="A2698" s="3" t="e">
        <f>TITRES_STAT!#REF!</f>
        <v>#REF!</v>
      </c>
      <c r="B2698" s="6" t="e">
        <f>TITRES_STAT!#REF!</f>
        <v>#REF!</v>
      </c>
      <c r="C2698" s="2" t="e">
        <f t="shared" si="378"/>
        <v>#REF!</v>
      </c>
      <c r="D2698" s="2" t="e">
        <f t="shared" si="379"/>
        <v>#REF!</v>
      </c>
      <c r="E2698" s="2" t="e">
        <f t="shared" si="380"/>
        <v>#REF!</v>
      </c>
      <c r="F2698" s="2" t="e">
        <f t="shared" si="381"/>
        <v>#REF!</v>
      </c>
      <c r="G2698" s="2" t="e">
        <f t="shared" si="382"/>
        <v>#REF!</v>
      </c>
      <c r="H2698" s="2" t="e">
        <f t="shared" si="383"/>
        <v>#REF!</v>
      </c>
      <c r="I2698" s="2" t="e">
        <f t="shared" si="384"/>
        <v>#REF!</v>
      </c>
    </row>
    <row r="2699" spans="1:9" ht="13.5" x14ac:dyDescent="0.25">
      <c r="A2699" s="3" t="e">
        <f>TITRES_STAT!#REF!</f>
        <v>#REF!</v>
      </c>
      <c r="B2699" s="6" t="e">
        <f>TITRES_STAT!#REF!</f>
        <v>#REF!</v>
      </c>
      <c r="C2699" s="2" t="e">
        <f t="shared" si="378"/>
        <v>#REF!</v>
      </c>
      <c r="D2699" s="2" t="e">
        <f t="shared" si="379"/>
        <v>#REF!</v>
      </c>
      <c r="E2699" s="2" t="e">
        <f t="shared" si="380"/>
        <v>#REF!</v>
      </c>
      <c r="F2699" s="2" t="e">
        <f t="shared" si="381"/>
        <v>#REF!</v>
      </c>
      <c r="G2699" s="2" t="e">
        <f t="shared" si="382"/>
        <v>#REF!</v>
      </c>
      <c r="H2699" s="2" t="e">
        <f t="shared" si="383"/>
        <v>#REF!</v>
      </c>
      <c r="I2699" s="2" t="e">
        <f t="shared" si="384"/>
        <v>#REF!</v>
      </c>
    </row>
    <row r="2700" spans="1:9" ht="13.5" x14ac:dyDescent="0.25">
      <c r="A2700" s="3" t="e">
        <f>TITRES_STAT!#REF!</f>
        <v>#REF!</v>
      </c>
      <c r="B2700" s="6" t="e">
        <f>TITRES_STAT!#REF!</f>
        <v>#REF!</v>
      </c>
      <c r="C2700" s="2" t="e">
        <f t="shared" si="378"/>
        <v>#REF!</v>
      </c>
      <c r="D2700" s="2" t="e">
        <f t="shared" si="379"/>
        <v>#REF!</v>
      </c>
      <c r="E2700" s="2" t="e">
        <f t="shared" si="380"/>
        <v>#REF!</v>
      </c>
      <c r="F2700" s="2" t="e">
        <f t="shared" si="381"/>
        <v>#REF!</v>
      </c>
      <c r="G2700" s="2" t="e">
        <f t="shared" si="382"/>
        <v>#REF!</v>
      </c>
      <c r="H2700" s="2" t="e">
        <f t="shared" si="383"/>
        <v>#REF!</v>
      </c>
      <c r="I2700" s="2" t="e">
        <f t="shared" si="384"/>
        <v>#REF!</v>
      </c>
    </row>
    <row r="2701" spans="1:9" ht="13.5" x14ac:dyDescent="0.25">
      <c r="A2701" s="3" t="e">
        <f>TITRES_STAT!#REF!</f>
        <v>#REF!</v>
      </c>
      <c r="B2701" s="6" t="e">
        <f>TITRES_STAT!#REF!</f>
        <v>#REF!</v>
      </c>
      <c r="C2701" s="2" t="e">
        <f t="shared" si="378"/>
        <v>#REF!</v>
      </c>
      <c r="D2701" s="2" t="e">
        <f t="shared" si="379"/>
        <v>#REF!</v>
      </c>
      <c r="E2701" s="2" t="e">
        <f t="shared" si="380"/>
        <v>#REF!</v>
      </c>
      <c r="F2701" s="2" t="e">
        <f t="shared" si="381"/>
        <v>#REF!</v>
      </c>
      <c r="G2701" s="2" t="e">
        <f t="shared" si="382"/>
        <v>#REF!</v>
      </c>
      <c r="H2701" s="2" t="e">
        <f t="shared" si="383"/>
        <v>#REF!</v>
      </c>
      <c r="I2701" s="2" t="e">
        <f t="shared" si="384"/>
        <v>#REF!</v>
      </c>
    </row>
    <row r="2702" spans="1:9" ht="13.5" x14ac:dyDescent="0.25">
      <c r="A2702" s="3" t="e">
        <f>TITRES_STAT!#REF!</f>
        <v>#REF!</v>
      </c>
      <c r="B2702" s="6" t="e">
        <f>TITRES_STAT!#REF!</f>
        <v>#REF!</v>
      </c>
      <c r="C2702" s="2" t="e">
        <f t="shared" si="378"/>
        <v>#REF!</v>
      </c>
      <c r="D2702" s="2" t="e">
        <f t="shared" si="379"/>
        <v>#REF!</v>
      </c>
      <c r="E2702" s="2" t="e">
        <f t="shared" si="380"/>
        <v>#REF!</v>
      </c>
      <c r="F2702" s="2" t="e">
        <f t="shared" si="381"/>
        <v>#REF!</v>
      </c>
      <c r="G2702" s="2" t="e">
        <f t="shared" si="382"/>
        <v>#REF!</v>
      </c>
      <c r="H2702" s="2" t="e">
        <f t="shared" si="383"/>
        <v>#REF!</v>
      </c>
      <c r="I2702" s="2" t="e">
        <f t="shared" si="384"/>
        <v>#REF!</v>
      </c>
    </row>
    <row r="2703" spans="1:9" ht="13.5" x14ac:dyDescent="0.25">
      <c r="A2703" s="3" t="e">
        <f>TITRES_STAT!#REF!</f>
        <v>#REF!</v>
      </c>
      <c r="B2703" s="6" t="e">
        <f>TITRES_STAT!#REF!</f>
        <v>#REF!</v>
      </c>
      <c r="C2703" s="2" t="e">
        <f t="shared" si="378"/>
        <v>#REF!</v>
      </c>
      <c r="D2703" s="2" t="e">
        <f t="shared" si="379"/>
        <v>#REF!</v>
      </c>
      <c r="E2703" s="2" t="e">
        <f t="shared" si="380"/>
        <v>#REF!</v>
      </c>
      <c r="F2703" s="2" t="e">
        <f t="shared" si="381"/>
        <v>#REF!</v>
      </c>
      <c r="G2703" s="2" t="e">
        <f t="shared" si="382"/>
        <v>#REF!</v>
      </c>
      <c r="H2703" s="2" t="e">
        <f t="shared" si="383"/>
        <v>#REF!</v>
      </c>
      <c r="I2703" s="2" t="e">
        <f t="shared" si="384"/>
        <v>#REF!</v>
      </c>
    </row>
    <row r="2704" spans="1:9" ht="13.5" x14ac:dyDescent="0.25">
      <c r="A2704" s="3" t="e">
        <f>TITRES_STAT!#REF!</f>
        <v>#REF!</v>
      </c>
      <c r="B2704" s="6" t="e">
        <f>TITRES_STAT!#REF!</f>
        <v>#REF!</v>
      </c>
      <c r="C2704" s="2" t="e">
        <f t="shared" si="378"/>
        <v>#REF!</v>
      </c>
      <c r="D2704" s="2" t="e">
        <f t="shared" si="379"/>
        <v>#REF!</v>
      </c>
      <c r="E2704" s="2" t="e">
        <f t="shared" si="380"/>
        <v>#REF!</v>
      </c>
      <c r="F2704" s="2" t="e">
        <f t="shared" si="381"/>
        <v>#REF!</v>
      </c>
      <c r="G2704" s="2" t="e">
        <f t="shared" si="382"/>
        <v>#REF!</v>
      </c>
      <c r="H2704" s="2" t="e">
        <f t="shared" si="383"/>
        <v>#REF!</v>
      </c>
      <c r="I2704" s="2" t="e">
        <f t="shared" si="384"/>
        <v>#REF!</v>
      </c>
    </row>
    <row r="2705" spans="1:9" ht="13.5" x14ac:dyDescent="0.25">
      <c r="A2705" s="3" t="e">
        <f>TITRES_STAT!#REF!</f>
        <v>#REF!</v>
      </c>
      <c r="B2705" s="6" t="e">
        <f>TITRES_STAT!#REF!</f>
        <v>#REF!</v>
      </c>
      <c r="C2705" s="2" t="e">
        <f t="shared" si="378"/>
        <v>#REF!</v>
      </c>
      <c r="D2705" s="2" t="e">
        <f t="shared" si="379"/>
        <v>#REF!</v>
      </c>
      <c r="E2705" s="2" t="e">
        <f t="shared" si="380"/>
        <v>#REF!</v>
      </c>
      <c r="F2705" s="2" t="e">
        <f t="shared" si="381"/>
        <v>#REF!</v>
      </c>
      <c r="G2705" s="2" t="e">
        <f t="shared" si="382"/>
        <v>#REF!</v>
      </c>
      <c r="H2705" s="2" t="e">
        <f t="shared" si="383"/>
        <v>#REF!</v>
      </c>
      <c r="I2705" s="2" t="e">
        <f t="shared" si="384"/>
        <v>#REF!</v>
      </c>
    </row>
    <row r="2706" spans="1:9" ht="13.5" x14ac:dyDescent="0.25">
      <c r="A2706" s="3" t="e">
        <f>TITRES_STAT!#REF!</f>
        <v>#REF!</v>
      </c>
      <c r="B2706" s="6" t="e">
        <f>TITRES_STAT!#REF!</f>
        <v>#REF!</v>
      </c>
      <c r="C2706" s="2" t="e">
        <f t="shared" si="378"/>
        <v>#REF!</v>
      </c>
      <c r="D2706" s="2" t="e">
        <f t="shared" si="379"/>
        <v>#REF!</v>
      </c>
      <c r="E2706" s="2" t="e">
        <f t="shared" si="380"/>
        <v>#REF!</v>
      </c>
      <c r="F2706" s="2" t="e">
        <f t="shared" si="381"/>
        <v>#REF!</v>
      </c>
      <c r="G2706" s="2" t="e">
        <f t="shared" si="382"/>
        <v>#REF!</v>
      </c>
      <c r="H2706" s="2" t="e">
        <f t="shared" si="383"/>
        <v>#REF!</v>
      </c>
      <c r="I2706" s="2" t="e">
        <f t="shared" si="384"/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683"/>
  <sheetViews>
    <sheetView tabSelected="1" workbookViewId="0">
      <selection activeCell="J2687" sqref="J2687"/>
    </sheetView>
  </sheetViews>
  <sheetFormatPr defaultRowHeight="12.5" x14ac:dyDescent="0.25"/>
  <cols>
    <col min="1" max="1" width="11" bestFit="1" customWidth="1"/>
    <col min="6" max="6" width="11.816406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ht="13.5" x14ac:dyDescent="0.25">
      <c r="A2" s="3">
        <f>TITRES_STAT!B5</f>
        <v>42006</v>
      </c>
      <c r="B2" s="6">
        <f>TITRES_STAT!D5</f>
        <v>19.931999999999999</v>
      </c>
      <c r="C2" s="2" t="s">
        <v>21</v>
      </c>
      <c r="D2" s="2" t="s">
        <v>21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19.931999999999999</v>
      </c>
      <c r="C3" s="5" t="s">
        <v>37</v>
      </c>
      <c r="D3" s="5" t="s">
        <v>38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19.341000000000001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19.341000000000001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19.341000000000001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19.341000000000001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19.341000000000001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19.341000000000001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19.341000000000001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19.341000000000001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18.795999999999999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18.234999999999999</v>
      </c>
      <c r="C13" s="2">
        <f>AVERAGE(B2:B13)</f>
        <v>19.301916666666671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17.689</v>
      </c>
      <c r="C14" s="2">
        <f>$C$4*B4+C13*(1-$C$4)</f>
        <v>19.307929487179493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17.689</v>
      </c>
      <c r="C15" s="2">
        <f t="shared" ref="C15:C78" si="0">$C$4*B5+C14*(1-$C$4)</f>
        <v>19.313017258382647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17.689</v>
      </c>
      <c r="C16" s="2">
        <f t="shared" si="0"/>
        <v>19.317322295554547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17.158999999999999</v>
      </c>
      <c r="C17" s="2">
        <f t="shared" si="0"/>
        <v>19.320965019315388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17.158999999999999</v>
      </c>
      <c r="C18" s="2">
        <f t="shared" si="0"/>
        <v>19.324047324036098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17.158999999999999</v>
      </c>
      <c r="C19" s="2">
        <f t="shared" si="0"/>
        <v>19.326655428030545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17.158999999999999</v>
      </c>
      <c r="C20" s="2">
        <f t="shared" si="0"/>
        <v>19.328862285256616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17.158999999999999</v>
      </c>
      <c r="C21" s="2">
        <f t="shared" si="0"/>
        <v>19.330729625986368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17.158999999999999</v>
      </c>
      <c r="C22" s="2">
        <f t="shared" si="0"/>
        <v>19.248463529680773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17.158999999999999</v>
      </c>
      <c r="C23" s="2">
        <f t="shared" si="0"/>
        <v>19.092546063576037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16.651</v>
      </c>
      <c r="C24" s="2">
        <f t="shared" si="0"/>
        <v>18.876615899948956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17.158999999999999</v>
      </c>
      <c r="C25" s="2">
        <f t="shared" si="0"/>
        <v>18.69390576149527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17.158999999999999</v>
      </c>
      <c r="C26" s="2">
        <f t="shared" si="0"/>
        <v>18.539304875111384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16.651</v>
      </c>
      <c r="C27" s="2">
        <f t="shared" si="0"/>
        <v>18.326950278940402</v>
      </c>
      <c r="D27" s="2">
        <f>AVERAGE(B2:B27)</f>
        <v>18.170115384615386</v>
      </c>
      <c r="E27" s="2">
        <f>C27-D27</f>
        <v>0.15683489432501574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16.651</v>
      </c>
      <c r="C28" s="2">
        <f t="shared" si="0"/>
        <v>18.147265620641878</v>
      </c>
      <c r="D28" s="2">
        <f>$D$4*B28+(1-$D$4)*D27</f>
        <v>18.057588319088321</v>
      </c>
      <c r="E28" s="2">
        <f t="shared" ref="E28:E91" si="1">C28-D28</f>
        <v>8.9677301553557243E-2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17.052</v>
      </c>
      <c r="C29" s="2">
        <f t="shared" si="0"/>
        <v>17.995224755927744</v>
      </c>
      <c r="D29" s="2">
        <f t="shared" ref="D29:D92" si="2">$D$4*B29+(1-$D$4)*D28</f>
        <v>17.98310029545215</v>
      </c>
      <c r="E29" s="2">
        <f t="shared" si="1"/>
        <v>1.2124460475593679E-2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17.545000000000002</v>
      </c>
      <c r="C30" s="2">
        <f t="shared" si="0"/>
        <v>17.866574793477319</v>
      </c>
      <c r="D30" s="2">
        <f t="shared" si="2"/>
        <v>17.950648421714952</v>
      </c>
      <c r="E30" s="2">
        <f t="shared" si="1"/>
        <v>-8.4073628237632647E-2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17.431000000000001</v>
      </c>
      <c r="C31" s="2">
        <f t="shared" si="0"/>
        <v>17.757717132942346</v>
      </c>
      <c r="D31" s="2">
        <f t="shared" si="2"/>
        <v>17.912155946032364</v>
      </c>
      <c r="E31" s="2">
        <f t="shared" si="1"/>
        <v>-0.15443881309001739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16.984000000000002</v>
      </c>
      <c r="C32" s="2">
        <f t="shared" si="0"/>
        <v>17.66560680479737</v>
      </c>
      <c r="D32" s="2">
        <f t="shared" si="2"/>
        <v>17.84340365373367</v>
      </c>
      <c r="E32" s="2">
        <f t="shared" si="1"/>
        <v>-0.17779684893629977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16.984000000000002</v>
      </c>
      <c r="C33" s="2">
        <f t="shared" si="0"/>
        <v>17.587667296367005</v>
      </c>
      <c r="D33" s="2">
        <f t="shared" si="2"/>
        <v>17.779744123827474</v>
      </c>
      <c r="E33" s="2">
        <f t="shared" si="1"/>
        <v>-0.19207682746046828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16.984000000000002</v>
      </c>
      <c r="C34" s="2">
        <f t="shared" si="0"/>
        <v>17.443564635387467</v>
      </c>
      <c r="D34" s="2">
        <f t="shared" si="2"/>
        <v>17.720800114655066</v>
      </c>
      <c r="E34" s="2">
        <f t="shared" si="1"/>
        <v>-0.27723547926759906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16.984000000000002</v>
      </c>
      <c r="C35" s="2">
        <f t="shared" si="0"/>
        <v>17.399785460712472</v>
      </c>
      <c r="D35" s="2">
        <f t="shared" si="2"/>
        <v>17.666222328384322</v>
      </c>
      <c r="E35" s="2">
        <f t="shared" si="1"/>
        <v>-0.2664368676718496</v>
      </c>
      <c r="F35" s="2">
        <f>AVERAGE(E27:E35)</f>
        <v>-9.9269089812188904E-2</v>
      </c>
      <c r="G35" s="2">
        <f>E35-F35</f>
        <v>-0.16716777785966069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16.977</v>
      </c>
      <c r="C36" s="2">
        <f t="shared" si="0"/>
        <v>17.362741543679782</v>
      </c>
      <c r="D36" s="2">
        <f t="shared" si="2"/>
        <v>17.615168822578077</v>
      </c>
      <c r="E36" s="2">
        <f t="shared" si="1"/>
        <v>-0.25242727889829553</v>
      </c>
      <c r="F36" s="2">
        <f>(E36*(2/(10)))+((1-(2/10))*F35)</f>
        <v>-0.12990072762941024</v>
      </c>
      <c r="G36" s="2">
        <f t="shared" ref="G36:G99" si="3">E36-F36</f>
        <v>-0.12252655126888529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6">
        <f>TITRES_STAT!D40</f>
        <v>16.977</v>
      </c>
      <c r="C37" s="2">
        <f t="shared" si="0"/>
        <v>17.253242844652121</v>
      </c>
      <c r="D37" s="2">
        <f t="shared" si="2"/>
        <v>17.567897057942663</v>
      </c>
      <c r="E37" s="2">
        <f t="shared" si="1"/>
        <v>-0.31465421329054166</v>
      </c>
      <c r="F37" s="2">
        <f t="shared" ref="F37:F100" si="5">(E37*(2/(10)))+((1-(2/10))*F36)</f>
        <v>-0.16685142476163653</v>
      </c>
      <c r="G37" s="2">
        <f t="shared" si="3"/>
        <v>-0.14780278852890513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6">
        <f>TITRES_STAT!D41</f>
        <v>16.469000000000001</v>
      </c>
      <c r="C38" s="2">
        <f t="shared" si="0"/>
        <v>17.160590099321027</v>
      </c>
      <c r="D38" s="2">
        <f t="shared" si="2"/>
        <v>17.486497275872836</v>
      </c>
      <c r="E38" s="2">
        <f t="shared" si="1"/>
        <v>-0.32590717655180867</v>
      </c>
      <c r="F38" s="2">
        <f t="shared" si="5"/>
        <v>-0.19866257511967095</v>
      </c>
      <c r="G38" s="2">
        <f t="shared" si="3"/>
        <v>-0.12724460143213773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6">
        <f>TITRES_STAT!D42</f>
        <v>16.469000000000001</v>
      </c>
      <c r="C39" s="2">
        <f t="shared" si="0"/>
        <v>17.143883930194715</v>
      </c>
      <c r="D39" s="2">
        <f t="shared" si="2"/>
        <v>17.411127107289662</v>
      </c>
      <c r="E39" s="2">
        <f t="shared" si="1"/>
        <v>-0.26724317709494727</v>
      </c>
      <c r="F39" s="2">
        <f t="shared" si="5"/>
        <v>-0.21237869551472621</v>
      </c>
      <c r="G39" s="2">
        <f t="shared" si="3"/>
        <v>-5.4864481580221058E-2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6">
        <f>TITRES_STAT!D43</f>
        <v>16.469000000000001</v>
      </c>
      <c r="C40" s="2">
        <f t="shared" si="0"/>
        <v>17.205594094780146</v>
      </c>
      <c r="D40" s="2">
        <f t="shared" si="2"/>
        <v>17.341339914157093</v>
      </c>
      <c r="E40" s="2">
        <f t="shared" si="1"/>
        <v>-0.13574581937694674</v>
      </c>
      <c r="F40" s="2">
        <f t="shared" si="5"/>
        <v>-0.19705212028717034</v>
      </c>
      <c r="G40" s="2">
        <f t="shared" si="3"/>
        <v>6.1306300910223599E-2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6">
        <f>TITRES_STAT!D44</f>
        <v>16.824999999999999</v>
      </c>
      <c r="C41" s="2">
        <f t="shared" si="0"/>
        <v>17.240271926352431</v>
      </c>
      <c r="D41" s="2">
        <f t="shared" si="2"/>
        <v>17.303092513108421</v>
      </c>
      <c r="E41" s="2">
        <f t="shared" si="1"/>
        <v>-6.2820586755989893E-2</v>
      </c>
      <c r="F41" s="2">
        <f t="shared" si="5"/>
        <v>-0.17020581358093426</v>
      </c>
      <c r="G41" s="2">
        <f t="shared" si="3"/>
        <v>0.10738522682494436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6">
        <f>TITRES_STAT!D45</f>
        <v>16.324999999999999</v>
      </c>
      <c r="C42" s="2">
        <f t="shared" si="0"/>
        <v>17.200845476144366</v>
      </c>
      <c r="D42" s="2">
        <f t="shared" si="2"/>
        <v>17.230641215841132</v>
      </c>
      <c r="E42" s="2">
        <f t="shared" si="1"/>
        <v>-2.9795739696766077E-2</v>
      </c>
      <c r="F42" s="2">
        <f t="shared" si="5"/>
        <v>-0.14212379880410062</v>
      </c>
      <c r="G42" s="2">
        <f t="shared" si="3"/>
        <v>0.11232805910733454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6">
        <f>TITRES_STAT!D46</f>
        <v>15.976000000000001</v>
      </c>
      <c r="C43" s="2">
        <f t="shared" si="0"/>
        <v>17.167484633660617</v>
      </c>
      <c r="D43" s="2">
        <f t="shared" si="2"/>
        <v>17.13770482948253</v>
      </c>
      <c r="E43" s="2">
        <f t="shared" si="1"/>
        <v>2.9779804178087232E-2</v>
      </c>
      <c r="F43" s="2">
        <f t="shared" si="5"/>
        <v>-0.10774307820766305</v>
      </c>
      <c r="G43" s="2">
        <f t="shared" si="3"/>
        <v>0.13752288238575028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6">
        <f>TITRES_STAT!D47</f>
        <v>15.916</v>
      </c>
      <c r="C44" s="2">
        <f t="shared" si="0"/>
        <v>17.139256228482061</v>
      </c>
      <c r="D44" s="2">
        <f t="shared" si="2"/>
        <v>17.047208175446787</v>
      </c>
      <c r="E44" s="2">
        <f t="shared" si="1"/>
        <v>9.204805303527408E-2</v>
      </c>
      <c r="F44" s="2">
        <f t="shared" si="5"/>
        <v>-6.7784851959075632E-2</v>
      </c>
      <c r="G44" s="2">
        <f t="shared" si="3"/>
        <v>0.15983290499434971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6">
        <f>TITRES_STAT!D48</f>
        <v>16.628</v>
      </c>
      <c r="C45" s="2">
        <f t="shared" si="0"/>
        <v>17.115370654869437</v>
      </c>
      <c r="D45" s="2">
        <f t="shared" si="2"/>
        <v>17.016155718006285</v>
      </c>
      <c r="E45" s="2">
        <f t="shared" si="1"/>
        <v>9.9214936863152303E-2</v>
      </c>
      <c r="F45" s="2">
        <f t="shared" si="5"/>
        <v>-3.4384894194630047E-2</v>
      </c>
      <c r="G45" s="2">
        <f t="shared" si="3"/>
        <v>0.13359983105778234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6">
        <f>TITRES_STAT!D49</f>
        <v>16.295000000000002</v>
      </c>
      <c r="C46" s="2">
        <f t="shared" si="0"/>
        <v>17.094082861812602</v>
      </c>
      <c r="D46" s="2">
        <f t="shared" si="2"/>
        <v>16.962736775931745</v>
      </c>
      <c r="E46" s="2">
        <f t="shared" si="1"/>
        <v>0.13134608588085683</v>
      </c>
      <c r="F46" s="2">
        <f t="shared" si="5"/>
        <v>-1.2386981795326733E-3</v>
      </c>
      <c r="G46" s="2">
        <f t="shared" si="3"/>
        <v>0.13258478406038951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15.81</v>
      </c>
      <c r="C47" s="2">
        <f t="shared" si="0"/>
        <v>17.076070113841432</v>
      </c>
      <c r="D47" s="2">
        <f t="shared" si="2"/>
        <v>16.877348866603466</v>
      </c>
      <c r="E47" s="2">
        <f t="shared" si="1"/>
        <v>0.19872124723796603</v>
      </c>
      <c r="F47" s="2">
        <f t="shared" si="5"/>
        <v>3.8753290903967071E-2</v>
      </c>
      <c r="G47" s="2">
        <f t="shared" si="3"/>
        <v>0.15996795633399896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6">
        <f>TITRES_STAT!D51</f>
        <v>15.112</v>
      </c>
      <c r="C48" s="2">
        <f t="shared" si="0"/>
        <v>16.982674711711983</v>
      </c>
      <c r="D48" s="2">
        <f t="shared" si="2"/>
        <v>16.746582283892099</v>
      </c>
      <c r="E48" s="2">
        <f t="shared" si="1"/>
        <v>0.23609242781988371</v>
      </c>
      <c r="F48" s="2">
        <f t="shared" si="5"/>
        <v>7.8221118287150407E-2</v>
      </c>
      <c r="G48" s="2">
        <f t="shared" si="3"/>
        <v>0.15787130953273332</v>
      </c>
      <c r="H48" s="2" t="str">
        <f t="shared" si="4"/>
        <v>Sell</v>
      </c>
    </row>
    <row r="49" spans="1:8" ht="13.5" x14ac:dyDescent="0.25">
      <c r="A49" s="3">
        <f>TITRES_STAT!B52</f>
        <v>42074</v>
      </c>
      <c r="B49" s="6">
        <f>TITRES_STAT!D52</f>
        <v>15.34</v>
      </c>
      <c r="C49" s="2">
        <f t="shared" si="0"/>
        <v>16.903647832987062</v>
      </c>
      <c r="D49" s="2">
        <f t="shared" si="2"/>
        <v>16.642391003603795</v>
      </c>
      <c r="E49" s="2">
        <f t="shared" si="1"/>
        <v>0.26125682938326733</v>
      </c>
      <c r="F49" s="2">
        <f t="shared" si="5"/>
        <v>0.11482826050637379</v>
      </c>
      <c r="G49" s="2">
        <f t="shared" si="3"/>
        <v>0.14642856887689354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6">
        <f>TITRES_STAT!D53</f>
        <v>14.855</v>
      </c>
      <c r="C50" s="2">
        <f t="shared" si="0"/>
        <v>16.836778935604439</v>
      </c>
      <c r="D50" s="2">
        <f t="shared" si="2"/>
        <v>16.509991670003512</v>
      </c>
      <c r="E50" s="2">
        <f t="shared" si="1"/>
        <v>0.32678726560092741</v>
      </c>
      <c r="F50" s="2">
        <f t="shared" si="5"/>
        <v>0.1572200615252845</v>
      </c>
      <c r="G50" s="2">
        <f t="shared" si="3"/>
        <v>0.16956720407564291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6">
        <f>TITRES_STAT!D54</f>
        <v>14.491</v>
      </c>
      <c r="C51" s="2">
        <f t="shared" si="0"/>
        <v>16.834966791665295</v>
      </c>
      <c r="D51" s="2">
        <f t="shared" si="2"/>
        <v>16.360436731484732</v>
      </c>
      <c r="E51" s="2">
        <f t="shared" si="1"/>
        <v>0.47453006018056243</v>
      </c>
      <c r="F51" s="2">
        <f t="shared" si="5"/>
        <v>0.2206820612563401</v>
      </c>
      <c r="G51" s="2">
        <f t="shared" si="3"/>
        <v>0.25384799892422233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6">
        <f>TITRES_STAT!D55</f>
        <v>15.143000000000001</v>
      </c>
      <c r="C52" s="2">
        <f t="shared" si="0"/>
        <v>16.756510362178325</v>
      </c>
      <c r="D52" s="2">
        <f t="shared" si="2"/>
        <v>16.270256232856234</v>
      </c>
      <c r="E52" s="2">
        <f t="shared" si="1"/>
        <v>0.48625412932209144</v>
      </c>
      <c r="F52" s="2">
        <f t="shared" si="5"/>
        <v>0.27379647486949038</v>
      </c>
      <c r="G52" s="2">
        <f t="shared" si="3"/>
        <v>0.21245765445260106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6">
        <f>TITRES_STAT!D56</f>
        <v>15.308999999999999</v>
      </c>
      <c r="C53" s="2">
        <f t="shared" si="0"/>
        <v>16.636431844920121</v>
      </c>
      <c r="D53" s="2">
        <f t="shared" si="2"/>
        <v>16.199052067459476</v>
      </c>
      <c r="E53" s="2">
        <f t="shared" si="1"/>
        <v>0.43737977746064516</v>
      </c>
      <c r="F53" s="2">
        <f t="shared" si="5"/>
        <v>0.30651313538772135</v>
      </c>
      <c r="G53" s="2">
        <f t="shared" si="3"/>
        <v>0.13086664207292381</v>
      </c>
      <c r="H53" s="2" t="str">
        <f t="shared" si="4"/>
        <v>Sell</v>
      </c>
    </row>
    <row r="54" spans="1:8" ht="13.5" x14ac:dyDescent="0.25">
      <c r="A54" s="3">
        <f>TITRES_STAT!B57</f>
        <v>42081</v>
      </c>
      <c r="B54" s="6">
        <f>TITRES_STAT!D57</f>
        <v>15.308999999999999</v>
      </c>
      <c r="C54" s="2">
        <f t="shared" si="0"/>
        <v>16.52559617647087</v>
      </c>
      <c r="D54" s="2">
        <f t="shared" si="2"/>
        <v>16.133122284684699</v>
      </c>
      <c r="E54" s="2">
        <f t="shared" si="1"/>
        <v>0.39247389178617098</v>
      </c>
      <c r="F54" s="2">
        <f t="shared" si="5"/>
        <v>0.32370528666741127</v>
      </c>
      <c r="G54" s="2">
        <f t="shared" si="3"/>
        <v>6.8768605118759707E-2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6">
        <f>TITRES_STAT!D58</f>
        <v>14.855</v>
      </c>
      <c r="C55" s="2">
        <f t="shared" si="0"/>
        <v>16.541350610859965</v>
      </c>
      <c r="D55" s="2">
        <f t="shared" si="2"/>
        <v>16.038446559893238</v>
      </c>
      <c r="E55" s="2">
        <f t="shared" si="1"/>
        <v>0.50290405096672686</v>
      </c>
      <c r="F55" s="2">
        <f t="shared" si="5"/>
        <v>0.3595450395272744</v>
      </c>
      <c r="G55" s="2">
        <f t="shared" si="3"/>
        <v>0.14335901143945246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6">
        <f>TITRES_STAT!D59</f>
        <v>15.082000000000001</v>
      </c>
      <c r="C56" s="2">
        <f t="shared" si="0"/>
        <v>16.503450516881507</v>
      </c>
      <c r="D56" s="2">
        <f t="shared" si="2"/>
        <v>15.967598666567813</v>
      </c>
      <c r="E56" s="2">
        <f t="shared" si="1"/>
        <v>0.5358518503136942</v>
      </c>
      <c r="F56" s="2">
        <f t="shared" si="5"/>
        <v>0.39480640168455838</v>
      </c>
      <c r="G56" s="2">
        <f t="shared" si="3"/>
        <v>0.14104544862913582</v>
      </c>
      <c r="H56" s="2" t="str">
        <f t="shared" si="4"/>
        <v>Sell</v>
      </c>
    </row>
    <row r="57" spans="1:8" ht="13.5" x14ac:dyDescent="0.25">
      <c r="A57" s="3">
        <f>TITRES_STAT!B60</f>
        <v>42087</v>
      </c>
      <c r="B57" s="6">
        <f>TITRES_STAT!D60</f>
        <v>15.082000000000001</v>
      </c>
      <c r="C57" s="2">
        <f t="shared" si="0"/>
        <v>16.396765821976661</v>
      </c>
      <c r="D57" s="2">
        <f t="shared" si="2"/>
        <v>15.901998765340569</v>
      </c>
      <c r="E57" s="2">
        <f t="shared" si="1"/>
        <v>0.49476705663609266</v>
      </c>
      <c r="F57" s="2">
        <f t="shared" si="5"/>
        <v>0.41479853267486527</v>
      </c>
      <c r="G57" s="2">
        <f t="shared" si="3"/>
        <v>7.9968523961227389E-2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15.082000000000001</v>
      </c>
      <c r="C58" s="2">
        <f t="shared" si="0"/>
        <v>16.199109541672559</v>
      </c>
      <c r="D58" s="2">
        <f t="shared" si="2"/>
        <v>15.841258116056082</v>
      </c>
      <c r="E58" s="2">
        <f t="shared" si="1"/>
        <v>0.35785142561647731</v>
      </c>
      <c r="F58" s="2">
        <f t="shared" si="5"/>
        <v>0.40340911126318768</v>
      </c>
      <c r="G58" s="2">
        <f t="shared" si="3"/>
        <v>-4.5557685646710366E-2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6">
        <f>TITRES_STAT!D62</f>
        <v>15.082000000000001</v>
      </c>
      <c r="C59" s="2">
        <f t="shared" si="0"/>
        <v>16.066938842953704</v>
      </c>
      <c r="D59" s="2">
        <f t="shared" si="2"/>
        <v>15.785016774126003</v>
      </c>
      <c r="E59" s="2">
        <f t="shared" si="1"/>
        <v>0.28192206882770066</v>
      </c>
      <c r="F59" s="2">
        <f t="shared" si="5"/>
        <v>0.3791117027760903</v>
      </c>
      <c r="G59" s="2">
        <f t="shared" si="3"/>
        <v>-9.7189633948389642E-2</v>
      </c>
      <c r="H59" s="2" t="str">
        <f t="shared" si="4"/>
        <v>Hold</v>
      </c>
    </row>
    <row r="60" spans="1:8" ht="13.5" x14ac:dyDescent="0.25">
      <c r="A60" s="3">
        <f>TITRES_STAT!B63</f>
        <v>42090</v>
      </c>
      <c r="B60" s="6">
        <f>TITRES_STAT!D63</f>
        <v>15.082000000000001</v>
      </c>
      <c r="C60" s="2">
        <f t="shared" si="0"/>
        <v>15.880486713268517</v>
      </c>
      <c r="D60" s="2">
        <f t="shared" si="2"/>
        <v>15.732941457524078</v>
      </c>
      <c r="E60" s="2">
        <f t="shared" si="1"/>
        <v>0.14754525574443988</v>
      </c>
      <c r="F60" s="2">
        <f t="shared" si="5"/>
        <v>0.33279841336976024</v>
      </c>
      <c r="G60" s="2">
        <f t="shared" si="3"/>
        <v>-0.18525315762532035</v>
      </c>
      <c r="H60" s="2" t="str">
        <f t="shared" si="4"/>
        <v>Hold</v>
      </c>
    </row>
    <row r="61" spans="1:8" ht="13.5" x14ac:dyDescent="0.25">
      <c r="A61" s="3">
        <f>TITRES_STAT!B64</f>
        <v>42093</v>
      </c>
      <c r="B61" s="6">
        <f>TITRES_STAT!D64</f>
        <v>15.082000000000001</v>
      </c>
      <c r="C61" s="2">
        <f t="shared" si="0"/>
        <v>15.666719526611823</v>
      </c>
      <c r="D61" s="2">
        <f t="shared" si="2"/>
        <v>15.684723571781554</v>
      </c>
      <c r="E61" s="2">
        <f t="shared" si="1"/>
        <v>-1.8004045169730531E-2</v>
      </c>
      <c r="F61" s="2">
        <f t="shared" si="5"/>
        <v>0.26263792166186212</v>
      </c>
      <c r="G61" s="2">
        <f t="shared" si="3"/>
        <v>-0.28064196683159265</v>
      </c>
      <c r="H61" s="2" t="str">
        <f t="shared" si="4"/>
        <v>Hold</v>
      </c>
    </row>
    <row r="62" spans="1:8" ht="13.5" x14ac:dyDescent="0.25">
      <c r="A62" s="3">
        <f>TITRES_STAT!B65</f>
        <v>42094</v>
      </c>
      <c r="B62" s="6">
        <f>TITRES_STAT!D65</f>
        <v>15.976000000000001</v>
      </c>
      <c r="C62" s="2">
        <f t="shared" si="0"/>
        <v>15.586147291748464</v>
      </c>
      <c r="D62" s="2">
        <f t="shared" si="2"/>
        <v>15.706299603501439</v>
      </c>
      <c r="E62" s="2">
        <f t="shared" si="1"/>
        <v>-0.12015231175297458</v>
      </c>
      <c r="F62" s="2">
        <f t="shared" si="5"/>
        <v>0.18607987497889478</v>
      </c>
      <c r="G62" s="2">
        <f t="shared" si="3"/>
        <v>-0.30623218673186936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6">
        <f>TITRES_STAT!D66</f>
        <v>15.976000000000001</v>
      </c>
      <c r="C63" s="2">
        <f t="shared" si="0"/>
        <v>15.543509246864087</v>
      </c>
      <c r="D63" s="2">
        <f t="shared" si="2"/>
        <v>15.72627741064948</v>
      </c>
      <c r="E63" s="2">
        <f t="shared" si="1"/>
        <v>-0.18276816378539351</v>
      </c>
      <c r="F63" s="2">
        <f t="shared" si="5"/>
        <v>0.11231026722603712</v>
      </c>
      <c r="G63" s="2">
        <f t="shared" si="3"/>
        <v>-0.29507843101143061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6">
        <f>TITRES_STAT!D67</f>
        <v>16.295000000000002</v>
      </c>
      <c r="C64" s="2">
        <f t="shared" si="0"/>
        <v>15.507430901192688</v>
      </c>
      <c r="D64" s="2">
        <f t="shared" si="2"/>
        <v>15.768405009860629</v>
      </c>
      <c r="E64" s="2">
        <f t="shared" si="1"/>
        <v>-0.26097410866794135</v>
      </c>
      <c r="F64" s="2">
        <f t="shared" si="5"/>
        <v>3.7653392047241427E-2</v>
      </c>
      <c r="G64" s="2">
        <f t="shared" si="3"/>
        <v>-0.29862750071518279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6">
        <f>TITRES_STAT!D68</f>
        <v>16.067</v>
      </c>
      <c r="C65" s="2">
        <f t="shared" si="0"/>
        <v>15.407056916393813</v>
      </c>
      <c r="D65" s="2">
        <f t="shared" si="2"/>
        <v>15.790523157278361</v>
      </c>
      <c r="E65" s="2">
        <f t="shared" si="1"/>
        <v>-0.38346624088454817</v>
      </c>
      <c r="F65" s="2">
        <f t="shared" si="5"/>
        <v>-4.6570534539116498E-2</v>
      </c>
      <c r="G65" s="2">
        <f t="shared" si="3"/>
        <v>-0.33689570634543164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6">
        <f>TITRES_STAT!D69</f>
        <v>15.916</v>
      </c>
      <c r="C66" s="2">
        <f t="shared" si="0"/>
        <v>15.357048160025535</v>
      </c>
      <c r="D66" s="2">
        <f t="shared" si="2"/>
        <v>15.799817738220705</v>
      </c>
      <c r="E66" s="2">
        <f t="shared" si="1"/>
        <v>-0.44276957819517015</v>
      </c>
      <c r="F66" s="2">
        <f t="shared" si="5"/>
        <v>-0.12581034327032722</v>
      </c>
      <c r="G66" s="2">
        <f t="shared" si="3"/>
        <v>-0.3169592349248429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6">
        <f>TITRES_STAT!D70</f>
        <v>15.438000000000001</v>
      </c>
      <c r="C67" s="2">
        <f t="shared" si="0"/>
        <v>15.314733058483146</v>
      </c>
      <c r="D67" s="2">
        <f t="shared" si="2"/>
        <v>15.773016424278431</v>
      </c>
      <c r="E67" s="2">
        <f t="shared" si="1"/>
        <v>-0.45828336579528539</v>
      </c>
      <c r="F67" s="2">
        <f t="shared" si="5"/>
        <v>-0.19230494777531887</v>
      </c>
      <c r="G67" s="2">
        <f t="shared" si="3"/>
        <v>-0.26597841801996652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6">
        <f>TITRES_STAT!D71</f>
        <v>15.438000000000001</v>
      </c>
      <c r="C68" s="2">
        <f t="shared" si="0"/>
        <v>15.278927972562663</v>
      </c>
      <c r="D68" s="2">
        <f t="shared" si="2"/>
        <v>15.7482003928504</v>
      </c>
      <c r="E68" s="2">
        <f t="shared" si="1"/>
        <v>-0.46927242028773719</v>
      </c>
      <c r="F68" s="2">
        <f t="shared" si="5"/>
        <v>-0.24769844227780252</v>
      </c>
      <c r="G68" s="2">
        <f t="shared" si="3"/>
        <v>-0.22157397800993467</v>
      </c>
      <c r="H68" s="2" t="str">
        <f t="shared" si="4"/>
        <v>Hold</v>
      </c>
    </row>
    <row r="69" spans="1:8" ht="13.5" x14ac:dyDescent="0.25">
      <c r="A69" s="3">
        <f>TITRES_STAT!B72</f>
        <v>42104</v>
      </c>
      <c r="B69" s="6">
        <f>TITRES_STAT!D72</f>
        <v>16.347999999999999</v>
      </c>
      <c r="C69" s="2">
        <f t="shared" si="0"/>
        <v>15.248631361399177</v>
      </c>
      <c r="D69" s="2">
        <f t="shared" si="2"/>
        <v>15.79262999338</v>
      </c>
      <c r="E69" s="2">
        <f t="shared" si="1"/>
        <v>-0.54399863198082343</v>
      </c>
      <c r="F69" s="2">
        <f t="shared" si="5"/>
        <v>-0.30695848021840672</v>
      </c>
      <c r="G69" s="2">
        <f t="shared" si="3"/>
        <v>-0.23704015176241672</v>
      </c>
      <c r="H69" s="2" t="str">
        <f t="shared" si="4"/>
        <v>Hold</v>
      </c>
    </row>
    <row r="70" spans="1:8" ht="13.5" x14ac:dyDescent="0.25">
      <c r="A70" s="3">
        <f>TITRES_STAT!B73</f>
        <v>42107</v>
      </c>
      <c r="B70" s="6">
        <f>TITRES_STAT!D73</f>
        <v>17.324999999999999</v>
      </c>
      <c r="C70" s="2">
        <f t="shared" si="0"/>
        <v>15.222995767337764</v>
      </c>
      <c r="D70" s="2">
        <f t="shared" si="2"/>
        <v>15.90613888275926</v>
      </c>
      <c r="E70" s="2">
        <f t="shared" si="1"/>
        <v>-0.68314311542149575</v>
      </c>
      <c r="F70" s="2">
        <f t="shared" si="5"/>
        <v>-0.38219540725902457</v>
      </c>
      <c r="G70" s="2">
        <f t="shared" si="3"/>
        <v>-0.30094770816247118</v>
      </c>
      <c r="H70" s="2" t="str">
        <f t="shared" si="4"/>
        <v>Hold</v>
      </c>
    </row>
    <row r="71" spans="1:8" ht="13.5" x14ac:dyDescent="0.25">
      <c r="A71" s="3">
        <f>TITRES_STAT!B74</f>
        <v>42108</v>
      </c>
      <c r="B71" s="6">
        <f>TITRES_STAT!D74</f>
        <v>17.734999999999999</v>
      </c>
      <c r="C71" s="2">
        <f t="shared" si="0"/>
        <v>15.20130411082426</v>
      </c>
      <c r="D71" s="2">
        <f t="shared" si="2"/>
        <v>16.041610076628942</v>
      </c>
      <c r="E71" s="2">
        <f t="shared" si="1"/>
        <v>-0.84030596580468142</v>
      </c>
      <c r="F71" s="2">
        <f t="shared" si="5"/>
        <v>-0.47381751896815594</v>
      </c>
      <c r="G71" s="2">
        <f t="shared" si="3"/>
        <v>-0.36648844683652548</v>
      </c>
      <c r="H71" s="2" t="str">
        <f t="shared" si="4"/>
        <v>Hold</v>
      </c>
    </row>
    <row r="72" spans="1:8" ht="13.5" x14ac:dyDescent="0.25">
      <c r="A72" s="3">
        <f>TITRES_STAT!B75</f>
        <v>42109</v>
      </c>
      <c r="B72" s="6">
        <f>TITRES_STAT!D75</f>
        <v>17.734999999999999</v>
      </c>
      <c r="C72" s="2">
        <f t="shared" si="0"/>
        <v>15.320488093774374</v>
      </c>
      <c r="D72" s="2">
        <f t="shared" si="2"/>
        <v>16.167046367249021</v>
      </c>
      <c r="E72" s="2">
        <f t="shared" si="1"/>
        <v>-0.84655827347464729</v>
      </c>
      <c r="F72" s="2">
        <f t="shared" si="5"/>
        <v>-0.54836566986945423</v>
      </c>
      <c r="G72" s="2">
        <f t="shared" si="3"/>
        <v>-0.29819260360519306</v>
      </c>
      <c r="H72" s="2" t="str">
        <f t="shared" si="4"/>
        <v>Hold</v>
      </c>
    </row>
    <row r="73" spans="1:8" ht="13.5" x14ac:dyDescent="0.25">
      <c r="A73" s="3">
        <f>TITRES_STAT!B76</f>
        <v>42110</v>
      </c>
      <c r="B73" s="6">
        <f>TITRES_STAT!D76</f>
        <v>17.734999999999999</v>
      </c>
      <c r="C73" s="2">
        <f t="shared" si="0"/>
        <v>15.421336079347547</v>
      </c>
      <c r="D73" s="2">
        <f t="shared" si="2"/>
        <v>16.283191080786132</v>
      </c>
      <c r="E73" s="2">
        <f t="shared" si="1"/>
        <v>-0.86185500143858462</v>
      </c>
      <c r="F73" s="2">
        <f t="shared" si="5"/>
        <v>-0.61106353618328035</v>
      </c>
      <c r="G73" s="2">
        <f t="shared" si="3"/>
        <v>-0.25079146525530427</v>
      </c>
      <c r="H73" s="2" t="str">
        <f t="shared" si="4"/>
        <v>Hold</v>
      </c>
    </row>
    <row r="74" spans="1:8" ht="13.5" x14ac:dyDescent="0.25">
      <c r="A74" s="3">
        <f>TITRES_STAT!B77</f>
        <v>42111</v>
      </c>
      <c r="B74" s="6">
        <f>TITRES_STAT!D77</f>
        <v>18.248000000000001</v>
      </c>
      <c r="C74" s="2">
        <f t="shared" si="0"/>
        <v>15.555745913294079</v>
      </c>
      <c r="D74" s="2">
        <f t="shared" si="2"/>
        <v>16.42873248220938</v>
      </c>
      <c r="E74" s="2">
        <f t="shared" si="1"/>
        <v>-0.87298656891530158</v>
      </c>
      <c r="F74" s="2">
        <f t="shared" si="5"/>
        <v>-0.66344814272968455</v>
      </c>
      <c r="G74" s="2">
        <f t="shared" si="3"/>
        <v>-0.20953842618561702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6">
        <f>TITRES_STAT!D78</f>
        <v>18.248000000000001</v>
      </c>
      <c r="C75" s="2">
        <f t="shared" si="0"/>
        <v>15.634400388171912</v>
      </c>
      <c r="D75" s="2">
        <f t="shared" si="2"/>
        <v>16.563493039082758</v>
      </c>
      <c r="E75" s="2">
        <f t="shared" si="1"/>
        <v>-0.92909265091084592</v>
      </c>
      <c r="F75" s="2">
        <f t="shared" si="5"/>
        <v>-0.71657704436591685</v>
      </c>
      <c r="G75" s="2">
        <f t="shared" si="3"/>
        <v>-0.21251560654492907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6">
        <f>TITRES_STAT!D79</f>
        <v>18.248000000000001</v>
      </c>
      <c r="C76" s="2">
        <f t="shared" si="0"/>
        <v>15.677723405376234</v>
      </c>
      <c r="D76" s="2">
        <f t="shared" si="2"/>
        <v>16.688271332484035</v>
      </c>
      <c r="E76" s="2">
        <f t="shared" si="1"/>
        <v>-1.0105479271078011</v>
      </c>
      <c r="F76" s="2">
        <f t="shared" si="5"/>
        <v>-0.77537122091429367</v>
      </c>
      <c r="G76" s="2">
        <f t="shared" si="3"/>
        <v>-0.23517670619350739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6">
        <f>TITRES_STAT!D80</f>
        <v>17.434000000000001</v>
      </c>
      <c r="C77" s="2">
        <f t="shared" si="0"/>
        <v>15.640842881472198</v>
      </c>
      <c r="D77" s="2">
        <f t="shared" si="2"/>
        <v>16.743510493040773</v>
      </c>
      <c r="E77" s="2">
        <f t="shared" si="1"/>
        <v>-1.1026676115685756</v>
      </c>
      <c r="F77" s="2">
        <f t="shared" si="5"/>
        <v>-0.84083049904515017</v>
      </c>
      <c r="G77" s="2">
        <f t="shared" si="3"/>
        <v>-0.26183711252342545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6">
        <f>TITRES_STAT!D81</f>
        <v>16.667999999999999</v>
      </c>
      <c r="C78" s="2">
        <f t="shared" si="0"/>
        <v>15.60963628432263</v>
      </c>
      <c r="D78" s="2">
        <f t="shared" si="2"/>
        <v>16.737917123185902</v>
      </c>
      <c r="E78" s="2">
        <f t="shared" si="1"/>
        <v>-1.1282808388632724</v>
      </c>
      <c r="F78" s="2">
        <f t="shared" si="5"/>
        <v>-0.89832056700877472</v>
      </c>
      <c r="G78" s="2">
        <f t="shared" si="3"/>
        <v>-0.22996027185449763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6">
        <f>TITRES_STAT!D82</f>
        <v>16.55</v>
      </c>
      <c r="C79" s="2">
        <f t="shared" ref="C79:C142" si="6">$C$4*B69+C78*(1-$C$4)</f>
        <v>15.72323070211915</v>
      </c>
      <c r="D79" s="2">
        <f t="shared" si="2"/>
        <v>16.723997336283244</v>
      </c>
      <c r="E79" s="2">
        <f t="shared" si="1"/>
        <v>-1.0007666341640942</v>
      </c>
      <c r="F79" s="2">
        <f t="shared" si="5"/>
        <v>-0.91880978043983863</v>
      </c>
      <c r="G79" s="2">
        <f t="shared" si="3"/>
        <v>-8.1956853724255541E-2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6">
        <f>TITRES_STAT!D83</f>
        <v>16.501999999999999</v>
      </c>
      <c r="C80" s="2">
        <f t="shared" si="6"/>
        <v>15.969656747946972</v>
      </c>
      <c r="D80" s="2">
        <f t="shared" si="2"/>
        <v>16.707553089151151</v>
      </c>
      <c r="E80" s="2">
        <f t="shared" si="1"/>
        <v>-0.7378963412041788</v>
      </c>
      <c r="F80" s="2">
        <f t="shared" si="5"/>
        <v>-0.88262709259270677</v>
      </c>
      <c r="G80" s="2">
        <f t="shared" si="3"/>
        <v>0.14473075138852798</v>
      </c>
      <c r="H80" s="2" t="str">
        <f t="shared" si="4"/>
        <v>Sell</v>
      </c>
    </row>
    <row r="81" spans="1:8" ht="13.5" x14ac:dyDescent="0.25">
      <c r="A81" s="3">
        <f>TITRES_STAT!B84</f>
        <v>42122</v>
      </c>
      <c r="B81" s="6">
        <f>TITRES_STAT!D84</f>
        <v>15.798999999999999</v>
      </c>
      <c r="C81" s="2">
        <f t="shared" si="6"/>
        <v>16.241248017493593</v>
      </c>
      <c r="D81" s="2">
        <f t="shared" si="2"/>
        <v>16.640252860325138</v>
      </c>
      <c r="E81" s="2">
        <f t="shared" si="1"/>
        <v>-0.39900484283154469</v>
      </c>
      <c r="F81" s="2">
        <f t="shared" si="5"/>
        <v>-0.78590264264047438</v>
      </c>
      <c r="G81" s="2">
        <f t="shared" si="3"/>
        <v>0.38689779980892969</v>
      </c>
      <c r="H81" s="2" t="str">
        <f t="shared" si="4"/>
        <v>Sell</v>
      </c>
    </row>
    <row r="82" spans="1:8" ht="13.5" x14ac:dyDescent="0.25">
      <c r="A82" s="3">
        <f>TITRES_STAT!B85</f>
        <v>42123</v>
      </c>
      <c r="B82" s="6">
        <f>TITRES_STAT!D85</f>
        <v>15.324999999999999</v>
      </c>
      <c r="C82" s="2">
        <f t="shared" si="6"/>
        <v>16.471056014802272</v>
      </c>
      <c r="D82" s="2">
        <f t="shared" si="2"/>
        <v>16.542826722523277</v>
      </c>
      <c r="E82" s="2">
        <f t="shared" si="1"/>
        <v>-7.1770707721004356E-2</v>
      </c>
      <c r="F82" s="2">
        <f t="shared" si="5"/>
        <v>-0.64307625565658044</v>
      </c>
      <c r="G82" s="2">
        <f t="shared" si="3"/>
        <v>0.57130554793557609</v>
      </c>
      <c r="H82" s="2" t="str">
        <f t="shared" si="4"/>
        <v>Sell</v>
      </c>
    </row>
    <row r="83" spans="1:8" ht="13.5" x14ac:dyDescent="0.25">
      <c r="A83" s="3">
        <f>TITRES_STAT!B86</f>
        <v>42124</v>
      </c>
      <c r="B83" s="6">
        <f>TITRES_STAT!D86</f>
        <v>15.324999999999999</v>
      </c>
      <c r="C83" s="2">
        <f t="shared" si="6"/>
        <v>16.665508935601924</v>
      </c>
      <c r="D83" s="2">
        <f t="shared" si="2"/>
        <v>16.4526173356697</v>
      </c>
      <c r="E83" s="2">
        <f t="shared" si="1"/>
        <v>0.21289159993222384</v>
      </c>
      <c r="F83" s="2">
        <f t="shared" si="5"/>
        <v>-0.47188268453881954</v>
      </c>
      <c r="G83" s="2">
        <f t="shared" si="3"/>
        <v>0.68477428447104338</v>
      </c>
      <c r="H83" s="2" t="str">
        <f t="shared" si="4"/>
        <v>Sell</v>
      </c>
    </row>
    <row r="84" spans="1:8" ht="13.5" x14ac:dyDescent="0.25">
      <c r="A84" s="3">
        <f>TITRES_STAT!B87</f>
        <v>42128</v>
      </c>
      <c r="B84" s="6">
        <f>TITRES_STAT!D87</f>
        <v>15.324999999999999</v>
      </c>
      <c r="C84" s="2">
        <f t="shared" si="6"/>
        <v>16.908969099355474</v>
      </c>
      <c r="D84" s="2">
        <f t="shared" si="2"/>
        <v>16.369090125620094</v>
      </c>
      <c r="E84" s="2">
        <f t="shared" si="1"/>
        <v>0.53987897373538019</v>
      </c>
      <c r="F84" s="2">
        <f t="shared" si="5"/>
        <v>-0.26953035288397964</v>
      </c>
      <c r="G84" s="2">
        <f t="shared" si="3"/>
        <v>0.80940932661935983</v>
      </c>
      <c r="H84" s="2" t="str">
        <f t="shared" si="4"/>
        <v>Sell</v>
      </c>
    </row>
    <row r="85" spans="1:8" ht="13.5" x14ac:dyDescent="0.25">
      <c r="A85" s="3">
        <f>TITRES_STAT!B88</f>
        <v>42129</v>
      </c>
      <c r="B85" s="6">
        <f>TITRES_STAT!D88</f>
        <v>15.324999999999999</v>
      </c>
      <c r="C85" s="2">
        <f t="shared" si="6"/>
        <v>17.114973853300786</v>
      </c>
      <c r="D85" s="2">
        <f t="shared" si="2"/>
        <v>16.291750116314901</v>
      </c>
      <c r="E85" s="2">
        <f t="shared" si="1"/>
        <v>0.82322373698588436</v>
      </c>
      <c r="F85" s="2">
        <f t="shared" si="5"/>
        <v>-5.0979534910006841E-2</v>
      </c>
      <c r="G85" s="2">
        <f t="shared" si="3"/>
        <v>0.8742032718958912</v>
      </c>
      <c r="H85" s="2" t="str">
        <f t="shared" si="4"/>
        <v>Sell</v>
      </c>
    </row>
    <row r="86" spans="1:8" ht="13.5" x14ac:dyDescent="0.25">
      <c r="A86" s="3">
        <f>TITRES_STAT!B89</f>
        <v>42130</v>
      </c>
      <c r="B86" s="6">
        <f>TITRES_STAT!D89</f>
        <v>15.324999999999999</v>
      </c>
      <c r="C86" s="2">
        <f t="shared" si="6"/>
        <v>17.28928556817759</v>
      </c>
      <c r="D86" s="2">
        <f t="shared" si="2"/>
        <v>16.22013899658787</v>
      </c>
      <c r="E86" s="2">
        <f t="shared" si="1"/>
        <v>1.0691465715897195</v>
      </c>
      <c r="F86" s="2">
        <f t="shared" si="5"/>
        <v>0.17304568638993845</v>
      </c>
      <c r="G86" s="2">
        <f t="shared" si="3"/>
        <v>0.89610088519978104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6">
        <f>TITRES_STAT!D90</f>
        <v>15.009</v>
      </c>
      <c r="C87" s="2">
        <f t="shared" si="6"/>
        <v>17.311549326919501</v>
      </c>
      <c r="D87" s="2">
        <f t="shared" si="2"/>
        <v>16.13042499684062</v>
      </c>
      <c r="E87" s="2">
        <f t="shared" si="1"/>
        <v>1.1811243300788803</v>
      </c>
      <c r="F87" s="2">
        <f t="shared" si="5"/>
        <v>0.37466141512772688</v>
      </c>
      <c r="G87" s="2">
        <f t="shared" si="3"/>
        <v>0.80646291495115341</v>
      </c>
      <c r="H87" s="2" t="str">
        <f t="shared" si="4"/>
        <v>Sell</v>
      </c>
    </row>
    <row r="88" spans="1:8" ht="13.5" x14ac:dyDescent="0.25">
      <c r="A88" s="3">
        <f>TITRES_STAT!B91</f>
        <v>42132</v>
      </c>
      <c r="B88" s="6">
        <f>TITRES_STAT!D91</f>
        <v>15.009</v>
      </c>
      <c r="C88" s="2">
        <f t="shared" si="6"/>
        <v>17.212541738162653</v>
      </c>
      <c r="D88" s="2">
        <f t="shared" si="2"/>
        <v>16.047356478556129</v>
      </c>
      <c r="E88" s="2">
        <f t="shared" si="1"/>
        <v>1.165185259606524</v>
      </c>
      <c r="F88" s="2">
        <f t="shared" si="5"/>
        <v>0.5327661840234863</v>
      </c>
      <c r="G88" s="2">
        <f t="shared" si="3"/>
        <v>0.63241907558303767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6">
        <f>TITRES_STAT!D92</f>
        <v>15.467000000000001</v>
      </c>
      <c r="C89" s="2">
        <f t="shared" si="6"/>
        <v>17.110612239983784</v>
      </c>
      <c r="D89" s="2">
        <f t="shared" si="2"/>
        <v>16.004367109774194</v>
      </c>
      <c r="E89" s="2">
        <f t="shared" si="1"/>
        <v>1.1062451302095901</v>
      </c>
      <c r="F89" s="2">
        <f t="shared" si="5"/>
        <v>0.64746197326070709</v>
      </c>
      <c r="G89" s="2">
        <f t="shared" si="3"/>
        <v>0.45878315694888305</v>
      </c>
      <c r="H89" s="2" t="str">
        <f t="shared" si="4"/>
        <v>Sell</v>
      </c>
    </row>
    <row r="90" spans="1:8" ht="13.5" x14ac:dyDescent="0.25">
      <c r="A90" s="3">
        <f>TITRES_STAT!B93</f>
        <v>42136</v>
      </c>
      <c r="B90" s="6">
        <f>TITRES_STAT!D93</f>
        <v>15.807</v>
      </c>
      <c r="C90" s="2">
        <f t="shared" si="6"/>
        <v>17.016979587678588</v>
      </c>
      <c r="D90" s="2">
        <f t="shared" si="2"/>
        <v>15.989747323864995</v>
      </c>
      <c r="E90" s="2">
        <f t="shared" si="1"/>
        <v>1.0272322638135929</v>
      </c>
      <c r="F90" s="2">
        <f t="shared" si="5"/>
        <v>0.7234160313712843</v>
      </c>
      <c r="G90" s="2">
        <f t="shared" si="3"/>
        <v>0.3038162324423086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6">
        <f>TITRES_STAT!D94</f>
        <v>16.501999999999999</v>
      </c>
      <c r="C91" s="2">
        <f t="shared" si="6"/>
        <v>16.829598112651112</v>
      </c>
      <c r="D91" s="2">
        <f t="shared" si="2"/>
        <v>16.02769196654166</v>
      </c>
      <c r="E91" s="2">
        <f t="shared" si="1"/>
        <v>0.80190614610945232</v>
      </c>
      <c r="F91" s="2">
        <f t="shared" si="5"/>
        <v>0.73911405431891797</v>
      </c>
      <c r="G91" s="2">
        <f t="shared" si="3"/>
        <v>6.2792091790534355E-2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6">
        <f>TITRES_STAT!D95</f>
        <v>16.510000000000002</v>
      </c>
      <c r="C92" s="2">
        <f t="shared" si="6"/>
        <v>16.598121479935557</v>
      </c>
      <c r="D92" s="2">
        <f t="shared" si="2"/>
        <v>16.063418487538573</v>
      </c>
      <c r="E92" s="2">
        <f t="shared" ref="E92:E155" si="7">C92-D92</f>
        <v>0.53470299239698349</v>
      </c>
      <c r="F92" s="2">
        <f t="shared" si="5"/>
        <v>0.69823184193453114</v>
      </c>
      <c r="G92" s="2">
        <f t="shared" si="3"/>
        <v>-0.16352884953754765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6">
        <f>TITRES_STAT!D96</f>
        <v>16.581</v>
      </c>
      <c r="C93" s="2">
        <f t="shared" si="6"/>
        <v>16.40225663686855</v>
      </c>
      <c r="D93" s="2">
        <f t="shared" ref="D93:D156" si="8">$D$4*B93+(1-$D$4)*D92</f>
        <v>16.101757858832013</v>
      </c>
      <c r="E93" s="2">
        <f t="shared" si="7"/>
        <v>0.30049877803653757</v>
      </c>
      <c r="F93" s="2">
        <f t="shared" si="5"/>
        <v>0.6186852291549324</v>
      </c>
      <c r="G93" s="2">
        <f t="shared" si="3"/>
        <v>-0.31818645111839483</v>
      </c>
      <c r="H93" s="2" t="str">
        <f t="shared" si="4"/>
        <v>Hold</v>
      </c>
    </row>
    <row r="94" spans="1:8" ht="13.5" x14ac:dyDescent="0.25">
      <c r="A94" s="3">
        <f>TITRES_STAT!B97</f>
        <v>42142</v>
      </c>
      <c r="B94" s="6">
        <f>TITRES_STAT!D97</f>
        <v>16.588999999999999</v>
      </c>
      <c r="C94" s="2">
        <f t="shared" si="6"/>
        <v>16.23652484658108</v>
      </c>
      <c r="D94" s="2">
        <f t="shared" si="8"/>
        <v>16.1378498692889</v>
      </c>
      <c r="E94" s="2">
        <f t="shared" si="7"/>
        <v>9.8674977292180444E-2</v>
      </c>
      <c r="F94" s="2">
        <f t="shared" si="5"/>
        <v>0.51468317878238201</v>
      </c>
      <c r="G94" s="2">
        <f t="shared" si="3"/>
        <v>-0.41600820149020157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6">
        <f>TITRES_STAT!D98</f>
        <v>16.091000000000001</v>
      </c>
      <c r="C95" s="2">
        <f t="shared" si="6"/>
        <v>16.096290254799374</v>
      </c>
      <c r="D95" s="2">
        <f t="shared" si="8"/>
        <v>16.134379508600833</v>
      </c>
      <c r="E95" s="2">
        <f t="shared" si="7"/>
        <v>-3.8089253801459222E-2</v>
      </c>
      <c r="F95" s="2">
        <f t="shared" si="5"/>
        <v>0.40412869226561376</v>
      </c>
      <c r="G95" s="2">
        <f t="shared" si="3"/>
        <v>-0.44221794606707299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6">
        <f>TITRES_STAT!D99</f>
        <v>16.076000000000001</v>
      </c>
      <c r="C96" s="2">
        <f t="shared" si="6"/>
        <v>15.97763021559947</v>
      </c>
      <c r="D96" s="2">
        <f t="shared" si="8"/>
        <v>16.130055100556326</v>
      </c>
      <c r="E96" s="2">
        <f t="shared" si="7"/>
        <v>-0.15242488495685613</v>
      </c>
      <c r="F96" s="2">
        <f t="shared" si="5"/>
        <v>0.29281797682111982</v>
      </c>
      <c r="G96" s="2">
        <f t="shared" si="3"/>
        <v>-0.44524286177797595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6">
        <f>TITRES_STAT!D100</f>
        <v>16.55</v>
      </c>
      <c r="C97" s="2">
        <f t="shared" si="6"/>
        <v>15.828610182430321</v>
      </c>
      <c r="D97" s="2">
        <f t="shared" si="8"/>
        <v>16.161162130144746</v>
      </c>
      <c r="E97" s="2">
        <f t="shared" si="7"/>
        <v>-0.33255194771442476</v>
      </c>
      <c r="F97" s="2">
        <f t="shared" si="5"/>
        <v>0.1677439919140109</v>
      </c>
      <c r="G97" s="2">
        <f t="shared" si="3"/>
        <v>-0.50029593962843566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6">
        <f>TITRES_STAT!D101</f>
        <v>16.55</v>
      </c>
      <c r="C98" s="2">
        <f t="shared" si="6"/>
        <v>15.702516308210271</v>
      </c>
      <c r="D98" s="2">
        <f t="shared" si="8"/>
        <v>16.189964935319207</v>
      </c>
      <c r="E98" s="2">
        <f t="shared" si="7"/>
        <v>-0.48744862710893599</v>
      </c>
      <c r="F98" s="2">
        <f t="shared" si="5"/>
        <v>3.6705468109421532E-2</v>
      </c>
      <c r="G98" s="2">
        <f t="shared" si="3"/>
        <v>-0.52415409521835754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6">
        <f>TITRES_STAT!D102</f>
        <v>16.55</v>
      </c>
      <c r="C99" s="2">
        <f t="shared" si="6"/>
        <v>15.666283030024076</v>
      </c>
      <c r="D99" s="2">
        <f t="shared" si="8"/>
        <v>16.216634199369636</v>
      </c>
      <c r="E99" s="2">
        <f t="shared" si="7"/>
        <v>-0.55035116934556072</v>
      </c>
      <c r="F99" s="2">
        <f t="shared" si="5"/>
        <v>-8.0705859381574915E-2</v>
      </c>
      <c r="G99" s="2">
        <f t="shared" si="3"/>
        <v>-0.46964530996398579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6">
        <f>TITRES_STAT!D103</f>
        <v>16.55</v>
      </c>
      <c r="C100" s="2">
        <f t="shared" si="6"/>
        <v>15.687931794635755</v>
      </c>
      <c r="D100" s="2">
        <f t="shared" si="8"/>
        <v>16.241327962379291</v>
      </c>
      <c r="E100" s="2">
        <f t="shared" si="7"/>
        <v>-0.55339616774353573</v>
      </c>
      <c r="F100" s="2">
        <f t="shared" si="5"/>
        <v>-0.17524392105396708</v>
      </c>
      <c r="G100" s="2">
        <f t="shared" ref="G100:G163" si="9">E100-F100</f>
        <v>-0.37815224668956865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6">
        <f>TITRES_STAT!D104</f>
        <v>16.588999999999999</v>
      </c>
      <c r="C101" s="2">
        <f t="shared" si="6"/>
        <v>15.813173056999485</v>
      </c>
      <c r="D101" s="2">
        <f t="shared" si="8"/>
        <v>16.267081446647492</v>
      </c>
      <c r="E101" s="2">
        <f t="shared" si="7"/>
        <v>-0.45390838964800651</v>
      </c>
      <c r="F101" s="2">
        <f t="shared" ref="F101:F164" si="11">(E101*(2/(10)))+((1-(2/10))*F100)</f>
        <v>-0.23097681477277499</v>
      </c>
      <c r="G101" s="2">
        <f t="shared" si="9"/>
        <v>-0.22293157487523152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6">
        <f>TITRES_STAT!D105</f>
        <v>16.588999999999999</v>
      </c>
      <c r="C102" s="2">
        <f t="shared" si="6"/>
        <v>15.920377202076487</v>
      </c>
      <c r="D102" s="2">
        <f t="shared" si="8"/>
        <v>16.290927265414346</v>
      </c>
      <c r="E102" s="2">
        <f t="shared" si="7"/>
        <v>-0.37055006333785911</v>
      </c>
      <c r="F102" s="2">
        <f t="shared" si="11"/>
        <v>-0.25889146448579181</v>
      </c>
      <c r="G102" s="2">
        <f t="shared" si="9"/>
        <v>-0.1116585988520673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16.588999999999999</v>
      </c>
      <c r="C103" s="2">
        <f t="shared" si="6"/>
        <v>16.022011478680106</v>
      </c>
      <c r="D103" s="2">
        <f t="shared" si="8"/>
        <v>16.313006727235503</v>
      </c>
      <c r="E103" s="2">
        <f t="shared" si="7"/>
        <v>-0.29099524855539727</v>
      </c>
      <c r="F103" s="2">
        <f t="shared" si="11"/>
        <v>-0.26531222129971294</v>
      </c>
      <c r="G103" s="2">
        <f t="shared" si="9"/>
        <v>-2.5683027255684332E-2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16.202000000000002</v>
      </c>
      <c r="C104" s="2">
        <f t="shared" si="6"/>
        <v>16.109240481960089</v>
      </c>
      <c r="D104" s="2">
        <f t="shared" si="8"/>
        <v>16.304784006699538</v>
      </c>
      <c r="E104" s="2">
        <f t="shared" si="7"/>
        <v>-0.19554352473944903</v>
      </c>
      <c r="F104" s="2">
        <f t="shared" si="11"/>
        <v>-0.25135848198766014</v>
      </c>
      <c r="G104" s="2">
        <f t="shared" si="9"/>
        <v>5.5814957248211117E-2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6">
        <f>TITRES_STAT!D108</f>
        <v>16.202000000000002</v>
      </c>
      <c r="C105" s="2">
        <f t="shared" si="6"/>
        <v>16.106434253966231</v>
      </c>
      <c r="D105" s="2">
        <f t="shared" si="8"/>
        <v>16.297170376573646</v>
      </c>
      <c r="E105" s="2">
        <f t="shared" si="7"/>
        <v>-0.19073612260741513</v>
      </c>
      <c r="F105" s="2">
        <f t="shared" si="11"/>
        <v>-0.23923401011161116</v>
      </c>
      <c r="G105" s="2">
        <f t="shared" si="9"/>
        <v>4.8497887504196036E-2</v>
      </c>
      <c r="H105" s="2" t="str">
        <f t="shared" si="10"/>
        <v>Sell</v>
      </c>
    </row>
    <row r="106" spans="1:8" ht="13.5" x14ac:dyDescent="0.25">
      <c r="A106" s="3">
        <f>TITRES_STAT!B109</f>
        <v>42158</v>
      </c>
      <c r="B106" s="6">
        <f>TITRES_STAT!D109</f>
        <v>16.202000000000002</v>
      </c>
      <c r="C106" s="2">
        <f t="shared" si="6"/>
        <v>16.101752061048352</v>
      </c>
      <c r="D106" s="2">
        <f t="shared" si="8"/>
        <v>16.290120719049671</v>
      </c>
      <c r="E106" s="2">
        <f t="shared" si="7"/>
        <v>-0.18836865800131974</v>
      </c>
      <c r="F106" s="2">
        <f t="shared" si="11"/>
        <v>-0.22906093968955288</v>
      </c>
      <c r="G106" s="2">
        <f t="shared" si="9"/>
        <v>4.0692281688233134E-2</v>
      </c>
      <c r="H106" s="2" t="str">
        <f t="shared" si="10"/>
        <v>Sell</v>
      </c>
    </row>
    <row r="107" spans="1:8" ht="13.5" x14ac:dyDescent="0.25">
      <c r="A107" s="3">
        <f>TITRES_STAT!B110</f>
        <v>42159</v>
      </c>
      <c r="B107" s="6">
        <f>TITRES_STAT!D110</f>
        <v>15.72</v>
      </c>
      <c r="C107" s="2">
        <f t="shared" si="6"/>
        <v>16.170713282425528</v>
      </c>
      <c r="D107" s="2">
        <f t="shared" si="8"/>
        <v>16.24788955467562</v>
      </c>
      <c r="E107" s="2">
        <f t="shared" si="7"/>
        <v>-7.7176272250092381E-2</v>
      </c>
      <c r="F107" s="2">
        <f t="shared" si="11"/>
        <v>-0.1986840062016608</v>
      </c>
      <c r="G107" s="2">
        <f t="shared" si="9"/>
        <v>0.12150773395156841</v>
      </c>
      <c r="H107" s="2" t="str">
        <f t="shared" si="10"/>
        <v>Sell</v>
      </c>
    </row>
    <row r="108" spans="1:8" ht="13.5" x14ac:dyDescent="0.25">
      <c r="A108" s="3">
        <f>TITRES_STAT!B111</f>
        <v>42160</v>
      </c>
      <c r="B108" s="6">
        <f>TITRES_STAT!D111</f>
        <v>16.193999999999999</v>
      </c>
      <c r="C108" s="2">
        <f t="shared" si="6"/>
        <v>16.229065085129292</v>
      </c>
      <c r="D108" s="2">
        <f t="shared" si="8"/>
        <v>16.243897735810759</v>
      </c>
      <c r="E108" s="2">
        <f t="shared" si="7"/>
        <v>-1.483265068146622E-2</v>
      </c>
      <c r="F108" s="2">
        <f t="shared" si="11"/>
        <v>-0.16191373509762189</v>
      </c>
      <c r="G108" s="2">
        <f t="shared" si="9"/>
        <v>0.14708108441615567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6">
        <f>TITRES_STAT!D112</f>
        <v>16.193999999999999</v>
      </c>
      <c r="C109" s="2">
        <f t="shared" si="6"/>
        <v>16.278439687417094</v>
      </c>
      <c r="D109" s="2">
        <f t="shared" si="8"/>
        <v>16.240201607232184</v>
      </c>
      <c r="E109" s="2">
        <f t="shared" si="7"/>
        <v>3.8238080184910928E-2</v>
      </c>
      <c r="F109" s="2">
        <f t="shared" si="11"/>
        <v>-0.12188337204111532</v>
      </c>
      <c r="G109" s="2">
        <f t="shared" si="9"/>
        <v>0.16012145222602625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6">
        <f>TITRES_STAT!D113</f>
        <v>15.831</v>
      </c>
      <c r="C110" s="2">
        <f t="shared" si="6"/>
        <v>16.320218197045236</v>
      </c>
      <c r="D110" s="2">
        <f t="shared" si="8"/>
        <v>16.209890377066838</v>
      </c>
      <c r="E110" s="2">
        <f t="shared" si="7"/>
        <v>0.11032781997839791</v>
      </c>
      <c r="F110" s="2">
        <f t="shared" si="11"/>
        <v>-7.5441133637212693E-2</v>
      </c>
      <c r="G110" s="2">
        <f t="shared" si="9"/>
        <v>0.1857689536156106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6">
        <f>TITRES_STAT!D114</f>
        <v>16.193999999999999</v>
      </c>
      <c r="C111" s="2">
        <f t="shared" si="6"/>
        <v>16.361569243653662</v>
      </c>
      <c r="D111" s="2">
        <f t="shared" si="8"/>
        <v>16.208713312098922</v>
      </c>
      <c r="E111" s="2">
        <f t="shared" si="7"/>
        <v>0.15285593155473975</v>
      </c>
      <c r="F111" s="2">
        <f t="shared" si="11"/>
        <v>-2.9781720598822208E-2</v>
      </c>
      <c r="G111" s="2">
        <f t="shared" si="9"/>
        <v>0.18263765215356195</v>
      </c>
      <c r="H111" s="2" t="str">
        <f t="shared" si="10"/>
        <v>Sell</v>
      </c>
    </row>
    <row r="112" spans="1:8" ht="13.5" x14ac:dyDescent="0.25">
      <c r="A112" s="3">
        <f>TITRES_STAT!B115</f>
        <v>42166</v>
      </c>
      <c r="B112" s="6">
        <f>TITRES_STAT!D115</f>
        <v>16.21</v>
      </c>
      <c r="C112" s="2">
        <f t="shared" si="6"/>
        <v>16.396558590783869</v>
      </c>
      <c r="D112" s="2">
        <f t="shared" si="8"/>
        <v>16.208808622313818</v>
      </c>
      <c r="E112" s="2">
        <f t="shared" si="7"/>
        <v>0.18774996847005099</v>
      </c>
      <c r="F112" s="2">
        <f t="shared" si="11"/>
        <v>1.3724617214952432E-2</v>
      </c>
      <c r="G112" s="2">
        <f t="shared" si="9"/>
        <v>0.17402535125509855</v>
      </c>
      <c r="H112" s="2" t="str">
        <f t="shared" si="10"/>
        <v>Sell</v>
      </c>
    </row>
    <row r="113" spans="1:8" ht="13.5" x14ac:dyDescent="0.25">
      <c r="A113" s="3">
        <f>TITRES_STAT!B116</f>
        <v>42167</v>
      </c>
      <c r="B113" s="6">
        <f>TITRES_STAT!D116</f>
        <v>16.588999999999999</v>
      </c>
      <c r="C113" s="2">
        <f t="shared" si="6"/>
        <v>16.426164961432505</v>
      </c>
      <c r="D113" s="2">
        <f t="shared" si="8"/>
        <v>16.236970946586869</v>
      </c>
      <c r="E113" s="2">
        <f t="shared" si="7"/>
        <v>0.18919401484563636</v>
      </c>
      <c r="F113" s="2">
        <f t="shared" si="11"/>
        <v>4.8818496741089221E-2</v>
      </c>
      <c r="G113" s="2">
        <f t="shared" si="9"/>
        <v>0.14037551810454713</v>
      </c>
      <c r="H113" s="2" t="str">
        <f t="shared" si="10"/>
        <v>Sell</v>
      </c>
    </row>
    <row r="114" spans="1:8" ht="13.5" x14ac:dyDescent="0.25">
      <c r="A114" s="3">
        <f>TITRES_STAT!B117</f>
        <v>42170</v>
      </c>
      <c r="B114" s="6">
        <f>TITRES_STAT!D117</f>
        <v>16.588999999999999</v>
      </c>
      <c r="C114" s="2">
        <f t="shared" si="6"/>
        <v>16.391678044289044</v>
      </c>
      <c r="D114" s="2">
        <f t="shared" si="8"/>
        <v>16.263047172765617</v>
      </c>
      <c r="E114" s="2">
        <f t="shared" si="7"/>
        <v>0.128630871523427</v>
      </c>
      <c r="F114" s="2">
        <f t="shared" si="11"/>
        <v>6.4780971697556783E-2</v>
      </c>
      <c r="G114" s="2">
        <f t="shared" si="9"/>
        <v>6.3849899825870221E-2</v>
      </c>
      <c r="H114" s="2" t="str">
        <f t="shared" si="10"/>
        <v>Sell</v>
      </c>
    </row>
    <row r="115" spans="1:8" ht="13.5" x14ac:dyDescent="0.25">
      <c r="A115" s="3">
        <f>TITRES_STAT!B118</f>
        <v>42171</v>
      </c>
      <c r="B115" s="6">
        <f>TITRES_STAT!D118</f>
        <v>16.588999999999999</v>
      </c>
      <c r="C115" s="2">
        <f t="shared" si="6"/>
        <v>16.362496806706115</v>
      </c>
      <c r="D115" s="2">
        <f t="shared" si="8"/>
        <v>16.287191826634832</v>
      </c>
      <c r="E115" s="2">
        <f t="shared" si="7"/>
        <v>7.5304980071283723E-2</v>
      </c>
      <c r="F115" s="2">
        <f t="shared" si="11"/>
        <v>6.6885773372302171E-2</v>
      </c>
      <c r="G115" s="2">
        <f t="shared" si="9"/>
        <v>8.4192066989815517E-3</v>
      </c>
      <c r="H115" s="2" t="str">
        <f t="shared" si="10"/>
        <v>Sell</v>
      </c>
    </row>
    <row r="116" spans="1:8" ht="13.5" x14ac:dyDescent="0.25">
      <c r="A116" s="3">
        <f>TITRES_STAT!B119</f>
        <v>42172</v>
      </c>
      <c r="B116" s="6">
        <f>TITRES_STAT!D119</f>
        <v>16.975999999999999</v>
      </c>
      <c r="C116" s="2">
        <f t="shared" si="6"/>
        <v>16.33780499028979</v>
      </c>
      <c r="D116" s="2">
        <f t="shared" si="8"/>
        <v>16.338214654291512</v>
      </c>
      <c r="E116" s="2">
        <f t="shared" si="7"/>
        <v>-4.0966400172237627E-4</v>
      </c>
      <c r="F116" s="2">
        <f t="shared" si="11"/>
        <v>5.3426685897497259E-2</v>
      </c>
      <c r="G116" s="2">
        <f t="shared" si="9"/>
        <v>-5.3836349899219635E-2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16.975999999999999</v>
      </c>
      <c r="C117" s="2">
        <f t="shared" si="6"/>
        <v>16.242758068706745</v>
      </c>
      <c r="D117" s="2">
        <f t="shared" si="8"/>
        <v>16.385458013232881</v>
      </c>
      <c r="E117" s="2">
        <f t="shared" si="7"/>
        <v>-0.14269994452613588</v>
      </c>
      <c r="F117" s="2">
        <f t="shared" si="11"/>
        <v>1.4201359812770636E-2</v>
      </c>
      <c r="G117" s="2">
        <f t="shared" si="9"/>
        <v>-0.15690130433890651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16.975999999999999</v>
      </c>
      <c r="C118" s="2">
        <f t="shared" si="6"/>
        <v>16.235256827367245</v>
      </c>
      <c r="D118" s="2">
        <f t="shared" si="8"/>
        <v>16.42920186410452</v>
      </c>
      <c r="E118" s="2">
        <f t="shared" si="7"/>
        <v>-0.1939450367372757</v>
      </c>
      <c r="F118" s="2">
        <f t="shared" si="11"/>
        <v>-2.7427919497238634E-2</v>
      </c>
      <c r="G118" s="2">
        <f t="shared" si="9"/>
        <v>-0.16651711724003707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16.975999999999999</v>
      </c>
      <c r="C119" s="2">
        <f t="shared" si="6"/>
        <v>16.228909623156898</v>
      </c>
      <c r="D119" s="2">
        <f t="shared" si="8"/>
        <v>16.469705429726407</v>
      </c>
      <c r="E119" s="2">
        <f t="shared" si="7"/>
        <v>-0.24079580656950839</v>
      </c>
      <c r="F119" s="2">
        <f t="shared" si="11"/>
        <v>-7.0101496911692596E-2</v>
      </c>
      <c r="G119" s="2">
        <f t="shared" si="9"/>
        <v>-0.17069430965781579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6">
        <f>TITRES_STAT!D123</f>
        <v>16.588999999999999</v>
      </c>
      <c r="C120" s="2">
        <f t="shared" si="6"/>
        <v>16.167692758055836</v>
      </c>
      <c r="D120" s="2">
        <f t="shared" si="8"/>
        <v>16.478542064561488</v>
      </c>
      <c r="E120" s="2">
        <f t="shared" si="7"/>
        <v>-0.31084930650565212</v>
      </c>
      <c r="F120" s="2">
        <f t="shared" si="11"/>
        <v>-0.11825105883048451</v>
      </c>
      <c r="G120" s="2">
        <f t="shared" si="9"/>
        <v>-0.19259824767516762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6">
        <f>TITRES_STAT!D124</f>
        <v>16.588999999999999</v>
      </c>
      <c r="C121" s="2">
        <f t="shared" si="6"/>
        <v>16.171740026047246</v>
      </c>
      <c r="D121" s="2">
        <f t="shared" si="8"/>
        <v>16.48672413385323</v>
      </c>
      <c r="E121" s="2">
        <f t="shared" si="7"/>
        <v>-0.31498410780598363</v>
      </c>
      <c r="F121" s="2">
        <f t="shared" si="11"/>
        <v>-0.15759766862558433</v>
      </c>
      <c r="G121" s="2">
        <f t="shared" si="9"/>
        <v>-0.1573864391803993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6">
        <f>TITRES_STAT!D125</f>
        <v>17.062999999999999</v>
      </c>
      <c r="C122" s="2">
        <f t="shared" si="6"/>
        <v>16.177626175886132</v>
      </c>
      <c r="D122" s="2">
        <f t="shared" si="8"/>
        <v>16.529411235049288</v>
      </c>
      <c r="E122" s="2">
        <f t="shared" si="7"/>
        <v>-0.35178505916315572</v>
      </c>
      <c r="F122" s="2">
        <f t="shared" si="11"/>
        <v>-0.19643514673309859</v>
      </c>
      <c r="G122" s="2">
        <f t="shared" si="9"/>
        <v>-0.15534991243005714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6">
        <f>TITRES_STAT!D126</f>
        <v>17.062999999999999</v>
      </c>
      <c r="C123" s="2">
        <f t="shared" si="6"/>
        <v>16.240914456519036</v>
      </c>
      <c r="D123" s="2">
        <f t="shared" si="8"/>
        <v>16.568936328749341</v>
      </c>
      <c r="E123" s="2">
        <f t="shared" si="7"/>
        <v>-0.32802187223030543</v>
      </c>
      <c r="F123" s="2">
        <f t="shared" si="11"/>
        <v>-0.22275249183253998</v>
      </c>
      <c r="G123" s="2">
        <f t="shared" si="9"/>
        <v>-0.10526938039776546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6">
        <f>TITRES_STAT!D127</f>
        <v>17.062999999999999</v>
      </c>
      <c r="C124" s="2">
        <f t="shared" si="6"/>
        <v>16.294466078593032</v>
      </c>
      <c r="D124" s="2">
        <f t="shared" si="8"/>
        <v>16.605533637730872</v>
      </c>
      <c r="E124" s="2">
        <f t="shared" si="7"/>
        <v>-0.31106755913783957</v>
      </c>
      <c r="F124" s="2">
        <f t="shared" si="11"/>
        <v>-0.2404155052935999</v>
      </c>
      <c r="G124" s="2">
        <f t="shared" si="9"/>
        <v>-7.0652053844239671E-2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6">
        <f>TITRES_STAT!D128</f>
        <v>17.062999999999999</v>
      </c>
      <c r="C125" s="2">
        <f t="shared" si="6"/>
        <v>16.339778989578718</v>
      </c>
      <c r="D125" s="2">
        <f t="shared" si="8"/>
        <v>16.639420034935991</v>
      </c>
      <c r="E125" s="2">
        <f t="shared" si="7"/>
        <v>-0.29964104535727287</v>
      </c>
      <c r="F125" s="2">
        <f t="shared" si="11"/>
        <v>-0.25226061330633454</v>
      </c>
      <c r="G125" s="2">
        <f t="shared" si="9"/>
        <v>-4.7380432050938337E-2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6">
        <f>TITRES_STAT!D129</f>
        <v>17.062999999999999</v>
      </c>
      <c r="C126" s="2">
        <f t="shared" si="6"/>
        <v>16.437659145028146</v>
      </c>
      <c r="D126" s="2">
        <f t="shared" si="8"/>
        <v>16.670796328644435</v>
      </c>
      <c r="E126" s="2">
        <f t="shared" si="7"/>
        <v>-0.23313718361628943</v>
      </c>
      <c r="F126" s="2">
        <f t="shared" si="11"/>
        <v>-0.24843592736832554</v>
      </c>
      <c r="G126" s="2">
        <f t="shared" si="9"/>
        <v>1.5298743752036104E-2</v>
      </c>
      <c r="H126" s="2" t="str">
        <f t="shared" si="10"/>
        <v>Sell</v>
      </c>
    </row>
    <row r="127" spans="1:8" ht="13.5" x14ac:dyDescent="0.25">
      <c r="A127" s="3">
        <f>TITRES_STAT!B130</f>
        <v>42187</v>
      </c>
      <c r="B127" s="6">
        <f>TITRES_STAT!D130</f>
        <v>17.062999999999999</v>
      </c>
      <c r="C127" s="2">
        <f t="shared" si="6"/>
        <v>16.520480815023816</v>
      </c>
      <c r="D127" s="2">
        <f t="shared" si="8"/>
        <v>16.699848452448553</v>
      </c>
      <c r="E127" s="2">
        <f t="shared" si="7"/>
        <v>-0.17936763742473616</v>
      </c>
      <c r="F127" s="2">
        <f t="shared" si="11"/>
        <v>-0.23462226937960767</v>
      </c>
      <c r="G127" s="2">
        <f t="shared" si="9"/>
        <v>5.5254631954871514E-2</v>
      </c>
      <c r="H127" s="2" t="str">
        <f t="shared" si="10"/>
        <v>Sell</v>
      </c>
    </row>
    <row r="128" spans="1:8" ht="13.5" x14ac:dyDescent="0.25">
      <c r="A128" s="3">
        <f>TITRES_STAT!B131</f>
        <v>42188</v>
      </c>
      <c r="B128" s="6">
        <f>TITRES_STAT!D131</f>
        <v>16.667999999999999</v>
      </c>
      <c r="C128" s="2">
        <f t="shared" si="6"/>
        <v>16.590560689635538</v>
      </c>
      <c r="D128" s="2">
        <f t="shared" si="8"/>
        <v>16.697489307822735</v>
      </c>
      <c r="E128" s="2">
        <f t="shared" si="7"/>
        <v>-0.10692861818719734</v>
      </c>
      <c r="F128" s="2">
        <f t="shared" si="11"/>
        <v>-0.2090835391411256</v>
      </c>
      <c r="G128" s="2">
        <f t="shared" si="9"/>
        <v>0.10215492095392825</v>
      </c>
      <c r="H128" s="2" t="str">
        <f t="shared" si="10"/>
        <v>Sell</v>
      </c>
    </row>
    <row r="129" spans="1:8" ht="13.5" x14ac:dyDescent="0.25">
      <c r="A129" s="3">
        <f>TITRES_STAT!B132</f>
        <v>42191</v>
      </c>
      <c r="B129" s="6">
        <f>TITRES_STAT!D132</f>
        <v>16.667999999999999</v>
      </c>
      <c r="C129" s="2">
        <f t="shared" si="6"/>
        <v>16.649859045076223</v>
      </c>
      <c r="D129" s="2">
        <f t="shared" si="8"/>
        <v>16.695304914650681</v>
      </c>
      <c r="E129" s="2">
        <f t="shared" si="7"/>
        <v>-4.5445869574457731E-2</v>
      </c>
      <c r="F129" s="2">
        <f t="shared" si="11"/>
        <v>-0.17635600522779205</v>
      </c>
      <c r="G129" s="2">
        <f t="shared" si="9"/>
        <v>0.13091013565333431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6">
        <f>TITRES_STAT!D133</f>
        <v>16.667999999999999</v>
      </c>
      <c r="C130" s="2">
        <f t="shared" si="6"/>
        <v>16.640496115064494</v>
      </c>
      <c r="D130" s="2">
        <f t="shared" si="8"/>
        <v>16.69328232838026</v>
      </c>
      <c r="E130" s="2">
        <f t="shared" si="7"/>
        <v>-5.2786213315766162E-2</v>
      </c>
      <c r="F130" s="2">
        <f t="shared" si="11"/>
        <v>-0.15164204684538687</v>
      </c>
      <c r="G130" s="2">
        <f t="shared" si="9"/>
        <v>9.8855833529620712E-2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6">
        <f>TITRES_STAT!D134</f>
        <v>16.667999999999999</v>
      </c>
      <c r="C131" s="2">
        <f t="shared" si="6"/>
        <v>16.632573635823803</v>
      </c>
      <c r="D131" s="2">
        <f t="shared" si="8"/>
        <v>16.691409563315055</v>
      </c>
      <c r="E131" s="2">
        <f t="shared" si="7"/>
        <v>-5.8835927491251994E-2</v>
      </c>
      <c r="F131" s="2">
        <f t="shared" si="11"/>
        <v>-0.13308082297455992</v>
      </c>
      <c r="G131" s="2">
        <f t="shared" si="9"/>
        <v>7.4244895483307927E-2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6">
        <f>TITRES_STAT!D135</f>
        <v>16.66</v>
      </c>
      <c r="C132" s="2">
        <f t="shared" si="6"/>
        <v>16.698793076466295</v>
      </c>
      <c r="D132" s="2">
        <f t="shared" si="8"/>
        <v>16.689082928995422</v>
      </c>
      <c r="E132" s="2">
        <f t="shared" si="7"/>
        <v>9.710147470872954E-3</v>
      </c>
      <c r="F132" s="2">
        <f t="shared" si="11"/>
        <v>-0.10452262888547335</v>
      </c>
      <c r="G132" s="2">
        <f t="shared" si="9"/>
        <v>0.11423277635634631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6">
        <f>TITRES_STAT!D136</f>
        <v>17.158000000000001</v>
      </c>
      <c r="C133" s="2">
        <f t="shared" si="6"/>
        <v>16.754824910856094</v>
      </c>
      <c r="D133" s="2">
        <f t="shared" si="8"/>
        <v>16.723817526847611</v>
      </c>
      <c r="E133" s="2">
        <f t="shared" si="7"/>
        <v>3.1007384008482575E-2</v>
      </c>
      <c r="F133" s="2">
        <f t="shared" si="11"/>
        <v>-7.7416626306682182E-2</v>
      </c>
      <c r="G133" s="2">
        <f t="shared" si="9"/>
        <v>0.10842401031516476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6">
        <f>TITRES_STAT!D137</f>
        <v>17.158000000000001</v>
      </c>
      <c r="C134" s="2">
        <f t="shared" si="6"/>
        <v>16.802236463032077</v>
      </c>
      <c r="D134" s="2">
        <f t="shared" si="8"/>
        <v>16.755979191525565</v>
      </c>
      <c r="E134" s="2">
        <f t="shared" si="7"/>
        <v>4.6257271506512154E-2</v>
      </c>
      <c r="F134" s="2">
        <f t="shared" si="11"/>
        <v>-5.2681846744043317E-2</v>
      </c>
      <c r="G134" s="2">
        <f t="shared" si="9"/>
        <v>9.8939118250555472E-2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17.158000000000001</v>
      </c>
      <c r="C135" s="2">
        <f t="shared" si="6"/>
        <v>16.842353930257911</v>
      </c>
      <c r="D135" s="2">
        <f t="shared" si="8"/>
        <v>16.785758510671819</v>
      </c>
      <c r="E135" s="2">
        <f t="shared" si="7"/>
        <v>5.6595419586091822E-2</v>
      </c>
      <c r="F135" s="2">
        <f t="shared" si="11"/>
        <v>-3.0826393478016294E-2</v>
      </c>
      <c r="G135" s="2">
        <f t="shared" si="9"/>
        <v>8.7421813064108123E-2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17.158000000000001</v>
      </c>
      <c r="C136" s="2">
        <f t="shared" si="6"/>
        <v>16.876299479448999</v>
      </c>
      <c r="D136" s="2">
        <f t="shared" si="8"/>
        <v>16.813331954325758</v>
      </c>
      <c r="E136" s="2">
        <f t="shared" si="7"/>
        <v>6.296752512324133E-2</v>
      </c>
      <c r="F136" s="2">
        <f t="shared" si="11"/>
        <v>-1.2067609757764768E-2</v>
      </c>
      <c r="G136" s="2">
        <f t="shared" si="9"/>
        <v>7.5035134881006105E-2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17.158000000000001</v>
      </c>
      <c r="C137" s="2">
        <f t="shared" si="6"/>
        <v>16.905022636456845</v>
      </c>
      <c r="D137" s="2">
        <f t="shared" si="8"/>
        <v>16.838862920671996</v>
      </c>
      <c r="E137" s="2">
        <f t="shared" si="7"/>
        <v>6.6159715784849027E-2</v>
      </c>
      <c r="F137" s="2">
        <f t="shared" si="11"/>
        <v>3.5778553507579917E-3</v>
      </c>
      <c r="G137" s="2">
        <f t="shared" si="9"/>
        <v>6.258186043409103E-2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17.670999999999999</v>
      </c>
      <c r="C138" s="2">
        <f t="shared" si="6"/>
        <v>16.868557615463484</v>
      </c>
      <c r="D138" s="2">
        <f t="shared" si="8"/>
        <v>16.900502704325923</v>
      </c>
      <c r="E138" s="2">
        <f t="shared" si="7"/>
        <v>-3.1945088862439519E-2</v>
      </c>
      <c r="F138" s="2">
        <f t="shared" si="11"/>
        <v>-3.5267334918815101E-3</v>
      </c>
      <c r="G138" s="2">
        <f t="shared" si="9"/>
        <v>-2.8418355370558007E-2</v>
      </c>
      <c r="H138" s="2" t="str">
        <f t="shared" si="10"/>
        <v>Hold</v>
      </c>
    </row>
    <row r="139" spans="1:8" ht="13.5" x14ac:dyDescent="0.25">
      <c r="A139" s="3">
        <f>TITRES_STAT!B142</f>
        <v>42206</v>
      </c>
      <c r="B139" s="6">
        <f>TITRES_STAT!D142</f>
        <v>17.670999999999999</v>
      </c>
      <c r="C139" s="2">
        <f t="shared" si="6"/>
        <v>16.83770259769987</v>
      </c>
      <c r="D139" s="2">
        <f t="shared" si="8"/>
        <v>16.957576578079557</v>
      </c>
      <c r="E139" s="2">
        <f t="shared" si="7"/>
        <v>-0.11987398037968688</v>
      </c>
      <c r="F139" s="2">
        <f t="shared" si="11"/>
        <v>-2.6796182869442586E-2</v>
      </c>
      <c r="G139" s="2">
        <f t="shared" si="9"/>
        <v>-9.3077797510244295E-2</v>
      </c>
      <c r="H139" s="2" t="str">
        <f t="shared" si="10"/>
        <v>Hold</v>
      </c>
    </row>
    <row r="140" spans="1:8" ht="13.5" x14ac:dyDescent="0.25">
      <c r="A140" s="3">
        <f>TITRES_STAT!B143</f>
        <v>42207</v>
      </c>
      <c r="B140" s="6">
        <f>TITRES_STAT!D143</f>
        <v>16.881</v>
      </c>
      <c r="C140" s="2">
        <f t="shared" si="6"/>
        <v>16.811594505746044</v>
      </c>
      <c r="D140" s="2">
        <f t="shared" si="8"/>
        <v>16.951904238962552</v>
      </c>
      <c r="E140" s="2">
        <f t="shared" si="7"/>
        <v>-0.14030973321650819</v>
      </c>
      <c r="F140" s="2">
        <f t="shared" si="11"/>
        <v>-4.9498892938855704E-2</v>
      </c>
      <c r="G140" s="2">
        <f t="shared" si="9"/>
        <v>-9.0810840277652488E-2</v>
      </c>
      <c r="H140" s="2" t="str">
        <f t="shared" si="10"/>
        <v>Hold</v>
      </c>
    </row>
    <row r="141" spans="1:8" ht="13.5" x14ac:dyDescent="0.25">
      <c r="A141" s="3">
        <f>TITRES_STAT!B144</f>
        <v>42208</v>
      </c>
      <c r="B141" s="6">
        <f>TITRES_STAT!D144</f>
        <v>16.881</v>
      </c>
      <c r="C141" s="2">
        <f t="shared" si="6"/>
        <v>16.789503043323574</v>
      </c>
      <c r="D141" s="2">
        <f t="shared" si="8"/>
        <v>16.946652073113473</v>
      </c>
      <c r="E141" s="2">
        <f t="shared" si="7"/>
        <v>-0.15714902978989898</v>
      </c>
      <c r="F141" s="2">
        <f t="shared" si="11"/>
        <v>-7.1028920309064367E-2</v>
      </c>
      <c r="G141" s="2">
        <f t="shared" si="9"/>
        <v>-8.6120109480834608E-2</v>
      </c>
      <c r="H141" s="2" t="str">
        <f t="shared" si="10"/>
        <v>Hold</v>
      </c>
    </row>
    <row r="142" spans="1:8" ht="13.5" x14ac:dyDescent="0.25">
      <c r="A142" s="3">
        <f>TITRES_STAT!B145</f>
        <v>42209</v>
      </c>
      <c r="B142" s="6">
        <f>TITRES_STAT!D145</f>
        <v>16.984000000000002</v>
      </c>
      <c r="C142" s="2">
        <f t="shared" si="6"/>
        <v>16.769579498196869</v>
      </c>
      <c r="D142" s="2">
        <f t="shared" si="8"/>
        <v>16.949418586216179</v>
      </c>
      <c r="E142" s="2">
        <f t="shared" si="7"/>
        <v>-0.17983908801931037</v>
      </c>
      <c r="F142" s="2">
        <f t="shared" si="11"/>
        <v>-9.2790953851113578E-2</v>
      </c>
      <c r="G142" s="2">
        <f t="shared" si="9"/>
        <v>-8.7048134168196789E-2</v>
      </c>
      <c r="H142" s="2" t="str">
        <f t="shared" si="10"/>
        <v>Hold</v>
      </c>
    </row>
    <row r="143" spans="1:8" ht="13.5" x14ac:dyDescent="0.25">
      <c r="A143" s="3">
        <f>TITRES_STAT!B146</f>
        <v>42212</v>
      </c>
      <c r="B143" s="6">
        <f>TITRES_STAT!D146</f>
        <v>16.984000000000002</v>
      </c>
      <c r="C143" s="2">
        <f t="shared" ref="C143:C206" si="12">$C$4*B133+C142*(1-$C$4)</f>
        <v>16.829336498474273</v>
      </c>
      <c r="D143" s="2">
        <f t="shared" si="8"/>
        <v>16.951980172422388</v>
      </c>
      <c r="E143" s="2">
        <f t="shared" si="7"/>
        <v>-0.12264367394811515</v>
      </c>
      <c r="F143" s="2">
        <f t="shared" si="11"/>
        <v>-9.8761497870513901E-2</v>
      </c>
      <c r="G143" s="2">
        <f t="shared" si="9"/>
        <v>-2.388217607760125E-2</v>
      </c>
      <c r="H143" s="2" t="str">
        <f t="shared" si="10"/>
        <v>Hold</v>
      </c>
    </row>
    <row r="144" spans="1:8" ht="13.5" x14ac:dyDescent="0.25">
      <c r="A144" s="3">
        <f>TITRES_STAT!B147</f>
        <v>42213</v>
      </c>
      <c r="B144" s="6">
        <f>TITRES_STAT!D147</f>
        <v>16.225999999999999</v>
      </c>
      <c r="C144" s="2">
        <f t="shared" si="12"/>
        <v>16.879900114093616</v>
      </c>
      <c r="D144" s="2">
        <f t="shared" si="8"/>
        <v>16.898203863354063</v>
      </c>
      <c r="E144" s="2">
        <f t="shared" si="7"/>
        <v>-1.8303749260446978E-2</v>
      </c>
      <c r="F144" s="2">
        <f t="shared" si="11"/>
        <v>-8.2669948148500511E-2</v>
      </c>
      <c r="G144" s="2">
        <f t="shared" si="9"/>
        <v>6.4366198888053533E-2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6">
        <f>TITRES_STAT!D148</f>
        <v>16.225999999999999</v>
      </c>
      <c r="C145" s="2">
        <f t="shared" si="12"/>
        <v>16.922684711925367</v>
      </c>
      <c r="D145" s="2">
        <f t="shared" si="8"/>
        <v>16.848410984587094</v>
      </c>
      <c r="E145" s="2">
        <f t="shared" si="7"/>
        <v>7.4273727338272977E-2</v>
      </c>
      <c r="F145" s="2">
        <f t="shared" si="11"/>
        <v>-5.1281213051145816E-2</v>
      </c>
      <c r="G145" s="2">
        <f t="shared" si="9"/>
        <v>0.12555494038941878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6">
        <f>TITRES_STAT!D149</f>
        <v>16.225999999999999</v>
      </c>
      <c r="C146" s="2">
        <f t="shared" si="12"/>
        <v>16.958887063936849</v>
      </c>
      <c r="D146" s="2">
        <f t="shared" si="8"/>
        <v>16.802306467210272</v>
      </c>
      <c r="E146" s="2">
        <f t="shared" si="7"/>
        <v>0.15658059672657743</v>
      </c>
      <c r="F146" s="2">
        <f t="shared" si="11"/>
        <v>-9.7088510956011703E-3</v>
      </c>
      <c r="G146" s="2">
        <f t="shared" si="9"/>
        <v>0.16628944782217858</v>
      </c>
      <c r="H146" s="2" t="str">
        <f t="shared" si="10"/>
        <v>Sell</v>
      </c>
    </row>
    <row r="147" spans="1:8" ht="13.5" x14ac:dyDescent="0.25">
      <c r="A147" s="3">
        <f>TITRES_STAT!B150</f>
        <v>42216</v>
      </c>
      <c r="B147" s="6">
        <f>TITRES_STAT!D150</f>
        <v>16.225999999999999</v>
      </c>
      <c r="C147" s="2">
        <f t="shared" si="12"/>
        <v>16.989519823331182</v>
      </c>
      <c r="D147" s="2">
        <f t="shared" si="8"/>
        <v>16.75961709926877</v>
      </c>
      <c r="E147" s="2">
        <f t="shared" si="7"/>
        <v>0.22990272406241274</v>
      </c>
      <c r="F147" s="2">
        <f t="shared" si="11"/>
        <v>3.8213463936001613E-2</v>
      </c>
      <c r="G147" s="2">
        <f t="shared" si="9"/>
        <v>0.19168926012641113</v>
      </c>
      <c r="H147" s="2" t="str">
        <f t="shared" si="10"/>
        <v>Sell</v>
      </c>
    </row>
    <row r="148" spans="1:8" ht="13.5" x14ac:dyDescent="0.25">
      <c r="A148" s="3">
        <f>TITRES_STAT!B151</f>
        <v>42219</v>
      </c>
      <c r="B148" s="6">
        <f>TITRES_STAT!D151</f>
        <v>16.225999999999999</v>
      </c>
      <c r="C148" s="2">
        <f t="shared" si="12"/>
        <v>17.094362927434076</v>
      </c>
      <c r="D148" s="2">
        <f t="shared" si="8"/>
        <v>16.720089906730344</v>
      </c>
      <c r="E148" s="2">
        <f t="shared" si="7"/>
        <v>0.37427302070373258</v>
      </c>
      <c r="F148" s="2">
        <f t="shared" si="11"/>
        <v>0.1054253752895478</v>
      </c>
      <c r="G148" s="2">
        <f t="shared" si="9"/>
        <v>0.26884764541418477</v>
      </c>
      <c r="H148" s="2" t="str">
        <f t="shared" si="10"/>
        <v>Sell</v>
      </c>
    </row>
    <row r="149" spans="1:8" ht="13.5" x14ac:dyDescent="0.25">
      <c r="A149" s="3">
        <f>TITRES_STAT!B152</f>
        <v>42220</v>
      </c>
      <c r="B149" s="6">
        <f>TITRES_STAT!D152</f>
        <v>16.225999999999999</v>
      </c>
      <c r="C149" s="2">
        <f t="shared" si="12"/>
        <v>17.183076323213449</v>
      </c>
      <c r="D149" s="2">
        <f t="shared" si="8"/>
        <v>16.683490654379948</v>
      </c>
      <c r="E149" s="2">
        <f t="shared" si="7"/>
        <v>0.49958566883350031</v>
      </c>
      <c r="F149" s="2">
        <f t="shared" si="11"/>
        <v>0.18425743399833833</v>
      </c>
      <c r="G149" s="2">
        <f t="shared" si="9"/>
        <v>0.31532823483516198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6">
        <f>TITRES_STAT!D153</f>
        <v>16.225999999999999</v>
      </c>
      <c r="C150" s="2">
        <f t="shared" si="12"/>
        <v>17.136603042719074</v>
      </c>
      <c r="D150" s="2">
        <f t="shared" si="8"/>
        <v>16.649602457759212</v>
      </c>
      <c r="E150" s="2">
        <f t="shared" si="7"/>
        <v>0.48700058495986198</v>
      </c>
      <c r="F150" s="2">
        <f t="shared" si="11"/>
        <v>0.24480606419064307</v>
      </c>
      <c r="G150" s="2">
        <f t="shared" si="9"/>
        <v>0.24219452076921891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6">
        <f>TITRES_STAT!D154</f>
        <v>16.707999999999998</v>
      </c>
      <c r="C151" s="2">
        <f t="shared" si="12"/>
        <v>17.097279497685371</v>
      </c>
      <c r="D151" s="2">
        <f t="shared" si="8"/>
        <v>16.653928201628901</v>
      </c>
      <c r="E151" s="2">
        <f t="shared" si="7"/>
        <v>0.44335129605646983</v>
      </c>
      <c r="F151" s="2">
        <f t="shared" si="11"/>
        <v>0.28451511056380846</v>
      </c>
      <c r="G151" s="2">
        <f t="shared" si="9"/>
        <v>0.15883618549266137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6">
        <f>TITRES_STAT!D155</f>
        <v>16.707999999999998</v>
      </c>
      <c r="C152" s="2">
        <f t="shared" si="12"/>
        <v>17.07985188265685</v>
      </c>
      <c r="D152" s="2">
        <f t="shared" si="8"/>
        <v>16.657933520026759</v>
      </c>
      <c r="E152" s="2">
        <f t="shared" si="7"/>
        <v>0.42191836263009108</v>
      </c>
      <c r="F152" s="2">
        <f t="shared" si="11"/>
        <v>0.311995760977065</v>
      </c>
      <c r="G152" s="2">
        <f t="shared" si="9"/>
        <v>0.10992260165302609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6">
        <f>TITRES_STAT!D156</f>
        <v>16.707999999999998</v>
      </c>
      <c r="C153" s="2">
        <f t="shared" si="12"/>
        <v>17.06510543917118</v>
      </c>
      <c r="D153" s="2">
        <f t="shared" si="8"/>
        <v>16.661642148172927</v>
      </c>
      <c r="E153" s="2">
        <f t="shared" si="7"/>
        <v>0.4034632909982534</v>
      </c>
      <c r="F153" s="2">
        <f t="shared" si="11"/>
        <v>0.33028926698130268</v>
      </c>
      <c r="G153" s="2">
        <f t="shared" si="9"/>
        <v>7.3174024016950723E-2</v>
      </c>
      <c r="H153" s="2" t="str">
        <f t="shared" si="10"/>
        <v>Sell</v>
      </c>
    </row>
    <row r="154" spans="1:8" ht="13.5" x14ac:dyDescent="0.25">
      <c r="A154" s="3">
        <f>TITRES_STAT!B157</f>
        <v>42227</v>
      </c>
      <c r="B154" s="6">
        <f>TITRES_STAT!D157</f>
        <v>16.707999999999998</v>
      </c>
      <c r="C154" s="2">
        <f t="shared" si="12"/>
        <v>16.936012294683305</v>
      </c>
      <c r="D154" s="2">
        <f t="shared" si="8"/>
        <v>16.665076063123081</v>
      </c>
      <c r="E154" s="2">
        <f t="shared" si="7"/>
        <v>0.27093623156022417</v>
      </c>
      <c r="F154" s="2">
        <f t="shared" si="11"/>
        <v>0.31841865989708701</v>
      </c>
      <c r="G154" s="2">
        <f t="shared" si="9"/>
        <v>-4.7482428336862836E-2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6">
        <f>TITRES_STAT!D158</f>
        <v>16.707999999999998</v>
      </c>
      <c r="C155" s="2">
        <f t="shared" si="12"/>
        <v>16.826779633962797</v>
      </c>
      <c r="D155" s="2">
        <f t="shared" si="8"/>
        <v>16.668255614002852</v>
      </c>
      <c r="E155" s="2">
        <f t="shared" si="7"/>
        <v>0.1585240199599447</v>
      </c>
      <c r="F155" s="2">
        <f t="shared" si="11"/>
        <v>0.28643973190965855</v>
      </c>
      <c r="G155" s="2">
        <f t="shared" si="9"/>
        <v>-0.12791571194971385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16.707999999999998</v>
      </c>
      <c r="C156" s="2">
        <f t="shared" si="12"/>
        <v>16.73435199796852</v>
      </c>
      <c r="D156" s="2">
        <f t="shared" si="8"/>
        <v>16.671199642595234</v>
      </c>
      <c r="E156" s="2">
        <f t="shared" ref="E156:E219" si="13">C156-D156</f>
        <v>6.3152355373286895E-2</v>
      </c>
      <c r="F156" s="2">
        <f t="shared" si="11"/>
        <v>0.24178225660238423</v>
      </c>
      <c r="G156" s="2">
        <f t="shared" si="9"/>
        <v>-0.17862990122909733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16.707999999999998</v>
      </c>
      <c r="C157" s="2">
        <f t="shared" si="12"/>
        <v>16.656143998281056</v>
      </c>
      <c r="D157" s="2">
        <f t="shared" ref="D157:D220" si="14">$D$4*B157+(1-$D$4)*D156</f>
        <v>16.673925594995588</v>
      </c>
      <c r="E157" s="2">
        <f t="shared" si="13"/>
        <v>-1.7781596714531389E-2</v>
      </c>
      <c r="F157" s="2">
        <f t="shared" si="11"/>
        <v>0.1898694859390011</v>
      </c>
      <c r="G157" s="2">
        <f t="shared" si="9"/>
        <v>-0.20765108265353249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6">
        <f>TITRES_STAT!D161</f>
        <v>16.21</v>
      </c>
      <c r="C158" s="2">
        <f t="shared" si="12"/>
        <v>16.589967998545511</v>
      </c>
      <c r="D158" s="2">
        <f t="shared" si="14"/>
        <v>16.639560736107025</v>
      </c>
      <c r="E158" s="2">
        <f t="shared" si="13"/>
        <v>-4.959273756151461E-2</v>
      </c>
      <c r="F158" s="2">
        <f t="shared" si="11"/>
        <v>0.14197704123889798</v>
      </c>
      <c r="G158" s="2">
        <f t="shared" si="9"/>
        <v>-0.19156977880041259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6">
        <f>TITRES_STAT!D162</f>
        <v>16.21</v>
      </c>
      <c r="C159" s="2">
        <f t="shared" si="12"/>
        <v>16.533972921846203</v>
      </c>
      <c r="D159" s="2">
        <f t="shared" si="14"/>
        <v>16.607741422321318</v>
      </c>
      <c r="E159" s="2">
        <f t="shared" si="13"/>
        <v>-7.3768500475114962E-2</v>
      </c>
      <c r="F159" s="2">
        <f t="shared" si="11"/>
        <v>9.88279328960954E-2</v>
      </c>
      <c r="G159" s="2">
        <f t="shared" si="9"/>
        <v>-0.17259643337121036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6">
        <f>TITRES_STAT!D163</f>
        <v>16.21</v>
      </c>
      <c r="C160" s="2">
        <f t="shared" si="12"/>
        <v>16.486592472331402</v>
      </c>
      <c r="D160" s="2">
        <f t="shared" si="14"/>
        <v>16.578279094741962</v>
      </c>
      <c r="E160" s="2">
        <f t="shared" si="13"/>
        <v>-9.1686622410559693E-2</v>
      </c>
      <c r="F160" s="2">
        <f t="shared" si="11"/>
        <v>6.0725021834764387E-2</v>
      </c>
      <c r="G160" s="2">
        <f t="shared" si="9"/>
        <v>-0.15241164424532408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6">
        <f>TITRES_STAT!D164</f>
        <v>16.21</v>
      </c>
      <c r="C161" s="2">
        <f t="shared" si="12"/>
        <v>16.5206551688958</v>
      </c>
      <c r="D161" s="2">
        <f t="shared" si="14"/>
        <v>16.550999161798114</v>
      </c>
      <c r="E161" s="2">
        <f t="shared" si="13"/>
        <v>-3.0343992902313488E-2</v>
      </c>
      <c r="F161" s="2">
        <f t="shared" si="11"/>
        <v>4.2511218887348816E-2</v>
      </c>
      <c r="G161" s="2">
        <f t="shared" si="9"/>
        <v>-7.2855211789662311E-2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6">
        <f>TITRES_STAT!D165</f>
        <v>16.21</v>
      </c>
      <c r="C162" s="2">
        <f t="shared" si="12"/>
        <v>16.549477450604137</v>
      </c>
      <c r="D162" s="2">
        <f t="shared" si="14"/>
        <v>16.525739964627881</v>
      </c>
      <c r="E162" s="2">
        <f t="shared" si="13"/>
        <v>2.3737485976255357E-2</v>
      </c>
      <c r="F162" s="2">
        <f t="shared" si="11"/>
        <v>3.875647230513013E-2</v>
      </c>
      <c r="G162" s="2">
        <f t="shared" si="9"/>
        <v>-1.5018986328874773E-2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6">
        <f>TITRES_STAT!D166</f>
        <v>16.193999999999999</v>
      </c>
      <c r="C163" s="2">
        <f t="shared" si="12"/>
        <v>16.573865535126579</v>
      </c>
      <c r="D163" s="2">
        <f t="shared" si="14"/>
        <v>16.501166633914707</v>
      </c>
      <c r="E163" s="2">
        <f t="shared" si="13"/>
        <v>7.2698901211872169E-2</v>
      </c>
      <c r="F163" s="2">
        <f t="shared" si="11"/>
        <v>4.5544958086478543E-2</v>
      </c>
      <c r="G163" s="2">
        <f t="shared" si="9"/>
        <v>2.7153943125393626E-2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16.193999999999999</v>
      </c>
      <c r="C164" s="2">
        <f t="shared" si="12"/>
        <v>16.594501606645565</v>
      </c>
      <c r="D164" s="2">
        <f t="shared" si="14"/>
        <v>16.478413549921026</v>
      </c>
      <c r="E164" s="2">
        <f t="shared" si="13"/>
        <v>0.11608805672453926</v>
      </c>
      <c r="F164" s="2">
        <f t="shared" si="11"/>
        <v>5.965357781409069E-2</v>
      </c>
      <c r="G164" s="2">
        <f t="shared" ref="G164:G227" si="15">E164-F164</f>
        <v>5.6434478910448567E-2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16.193999999999999</v>
      </c>
      <c r="C165" s="2">
        <f t="shared" si="12"/>
        <v>16.611962897930862</v>
      </c>
      <c r="D165" s="2">
        <f t="shared" si="14"/>
        <v>16.457345879556506</v>
      </c>
      <c r="E165" s="2">
        <f t="shared" si="13"/>
        <v>0.15461701837435626</v>
      </c>
      <c r="F165" s="2">
        <f t="shared" ref="F165:F228" si="17">(E165*(2/(10)))+((1-(2/10))*F164)</f>
        <v>7.8646265926143807E-2</v>
      </c>
      <c r="G165" s="2">
        <f t="shared" si="15"/>
        <v>7.5970752448212456E-2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15.798999999999999</v>
      </c>
      <c r="C166" s="2">
        <f t="shared" si="12"/>
        <v>16.626737836710731</v>
      </c>
      <c r="D166" s="2">
        <f t="shared" si="14"/>
        <v>16.408579518107874</v>
      </c>
      <c r="E166" s="2">
        <f t="shared" si="13"/>
        <v>0.21815831860285684</v>
      </c>
      <c r="F166" s="2">
        <f t="shared" si="17"/>
        <v>0.10654867646148641</v>
      </c>
      <c r="G166" s="2">
        <f t="shared" si="15"/>
        <v>0.11160964214137042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6">
        <f>TITRES_STAT!D170</f>
        <v>15.72</v>
      </c>
      <c r="C167" s="2">
        <f t="shared" si="12"/>
        <v>16.639239707986004</v>
      </c>
      <c r="D167" s="2">
        <f t="shared" si="14"/>
        <v>16.357573627877663</v>
      </c>
      <c r="E167" s="2">
        <f t="shared" si="13"/>
        <v>0.28166608010834082</v>
      </c>
      <c r="F167" s="2">
        <f t="shared" si="17"/>
        <v>0.14157215719085731</v>
      </c>
      <c r="G167" s="2">
        <f t="shared" si="15"/>
        <v>0.14009392291748352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6">
        <f>TITRES_STAT!D171</f>
        <v>15.798999999999999</v>
      </c>
      <c r="C168" s="2">
        <f t="shared" si="12"/>
        <v>16.573202829834312</v>
      </c>
      <c r="D168" s="2">
        <f t="shared" si="14"/>
        <v>16.316197803590427</v>
      </c>
      <c r="E168" s="2">
        <f t="shared" si="13"/>
        <v>0.25700502624388477</v>
      </c>
      <c r="F168" s="2">
        <f t="shared" si="17"/>
        <v>0.1646587310014628</v>
      </c>
      <c r="G168" s="2">
        <f t="shared" si="15"/>
        <v>9.2346295242421966E-2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6">
        <f>TITRES_STAT!D172</f>
        <v>15.798999999999999</v>
      </c>
      <c r="C169" s="2">
        <f t="shared" si="12"/>
        <v>16.517325471398262</v>
      </c>
      <c r="D169" s="2">
        <f t="shared" si="14"/>
        <v>16.27788685517632</v>
      </c>
      <c r="E169" s="2">
        <f t="shared" si="13"/>
        <v>0.23943861622194262</v>
      </c>
      <c r="F169" s="2">
        <f t="shared" si="17"/>
        <v>0.17961470804555879</v>
      </c>
      <c r="G169" s="2">
        <f t="shared" si="15"/>
        <v>5.9823908176383833E-2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6">
        <f>TITRES_STAT!D173</f>
        <v>15.798999999999999</v>
      </c>
      <c r="C170" s="2">
        <f t="shared" si="12"/>
        <v>16.470044629644683</v>
      </c>
      <c r="D170" s="2">
        <f t="shared" si="14"/>
        <v>16.242413754792889</v>
      </c>
      <c r="E170" s="2">
        <f t="shared" si="13"/>
        <v>0.22763087485179412</v>
      </c>
      <c r="F170" s="2">
        <f t="shared" si="17"/>
        <v>0.18921794140680587</v>
      </c>
      <c r="G170" s="2">
        <f t="shared" si="15"/>
        <v>3.8412933444988251E-2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6">
        <f>TITRES_STAT!D174</f>
        <v>15.798999999999999</v>
      </c>
      <c r="C171" s="2">
        <f t="shared" si="12"/>
        <v>16.430037763545499</v>
      </c>
      <c r="D171" s="2">
        <f t="shared" si="14"/>
        <v>16.209568291474895</v>
      </c>
      <c r="E171" s="2">
        <f t="shared" si="13"/>
        <v>0.22046947207060441</v>
      </c>
      <c r="F171" s="2">
        <f t="shared" si="17"/>
        <v>0.1954682475395656</v>
      </c>
      <c r="G171" s="2">
        <f t="shared" si="15"/>
        <v>2.5001224531038813E-2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6">
        <f>TITRES_STAT!D175</f>
        <v>15.798999999999999</v>
      </c>
      <c r="C172" s="2">
        <f t="shared" si="12"/>
        <v>16.396185799923114</v>
      </c>
      <c r="D172" s="2">
        <f t="shared" si="14"/>
        <v>16.179155825439718</v>
      </c>
      <c r="E172" s="2">
        <f t="shared" si="13"/>
        <v>0.21702997448339545</v>
      </c>
      <c r="F172" s="2">
        <f t="shared" si="17"/>
        <v>0.19978059292833159</v>
      </c>
      <c r="G172" s="2">
        <f t="shared" si="15"/>
        <v>1.7249381555063864E-2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6">
        <f>TITRES_STAT!D176</f>
        <v>15.404</v>
      </c>
      <c r="C173" s="2">
        <f t="shared" si="12"/>
        <v>16.365080292242634</v>
      </c>
      <c r="D173" s="2">
        <f t="shared" si="14"/>
        <v>16.121736875407144</v>
      </c>
      <c r="E173" s="2">
        <f t="shared" si="13"/>
        <v>0.24334341683548999</v>
      </c>
      <c r="F173" s="2">
        <f t="shared" si="17"/>
        <v>0.20849315770976329</v>
      </c>
      <c r="G173" s="2">
        <f t="shared" si="15"/>
        <v>3.4850259125726701E-2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15.404</v>
      </c>
      <c r="C174" s="2">
        <f t="shared" si="12"/>
        <v>16.338760247282227</v>
      </c>
      <c r="D174" s="2">
        <f t="shared" si="14"/>
        <v>16.06857118093254</v>
      </c>
      <c r="E174" s="2">
        <f t="shared" si="13"/>
        <v>0.27018906634968687</v>
      </c>
      <c r="F174" s="2">
        <f t="shared" si="17"/>
        <v>0.22083233943774802</v>
      </c>
      <c r="G174" s="2">
        <f t="shared" si="15"/>
        <v>4.9356726911938847E-2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16.091000000000001</v>
      </c>
      <c r="C175" s="2">
        <f t="shared" si="12"/>
        <v>16.316489440008038</v>
      </c>
      <c r="D175" s="2">
        <f t="shared" si="14"/>
        <v>16.070232574937538</v>
      </c>
      <c r="E175" s="2">
        <f t="shared" si="13"/>
        <v>0.24625686507049949</v>
      </c>
      <c r="F175" s="2">
        <f t="shared" si="17"/>
        <v>0.22591724456429832</v>
      </c>
      <c r="G175" s="2">
        <f t="shared" si="15"/>
        <v>2.0339620506201167E-2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16.091000000000001</v>
      </c>
      <c r="C176" s="2">
        <f t="shared" si="12"/>
        <v>16.236875680006801</v>
      </c>
      <c r="D176" s="2">
        <f t="shared" si="14"/>
        <v>16.071770902719944</v>
      </c>
      <c r="E176" s="2">
        <f t="shared" si="13"/>
        <v>0.16510477728685657</v>
      </c>
      <c r="F176" s="2">
        <f t="shared" si="17"/>
        <v>0.21375475110880998</v>
      </c>
      <c r="G176" s="2">
        <f t="shared" si="15"/>
        <v>-4.8649973821953407E-2</v>
      </c>
      <c r="H176" s="2" t="str">
        <f t="shared" si="16"/>
        <v>Hold</v>
      </c>
    </row>
    <row r="177" spans="1:8" ht="13.5" x14ac:dyDescent="0.25">
      <c r="A177" s="3">
        <f>TITRES_STAT!B180</f>
        <v>42261</v>
      </c>
      <c r="B177" s="6">
        <f>TITRES_STAT!D180</f>
        <v>16.091000000000001</v>
      </c>
      <c r="C177" s="2">
        <f t="shared" si="12"/>
        <v>16.157356344621139</v>
      </c>
      <c r="D177" s="2">
        <f t="shared" si="14"/>
        <v>16.073195280296247</v>
      </c>
      <c r="E177" s="2">
        <f t="shared" si="13"/>
        <v>8.416106432489201E-2</v>
      </c>
      <c r="F177" s="2">
        <f t="shared" si="17"/>
        <v>0.18783601375202641</v>
      </c>
      <c r="G177" s="2">
        <f t="shared" si="15"/>
        <v>-0.1036749494271344</v>
      </c>
      <c r="H177" s="2" t="str">
        <f t="shared" si="16"/>
        <v>Hold</v>
      </c>
    </row>
    <row r="178" spans="1:8" ht="13.5" x14ac:dyDescent="0.25">
      <c r="A178" s="3">
        <f>TITRES_STAT!B181</f>
        <v>42262</v>
      </c>
      <c r="B178" s="6">
        <f>TITRES_STAT!D181</f>
        <v>16.091000000000001</v>
      </c>
      <c r="C178" s="2">
        <f t="shared" si="12"/>
        <v>16.102224599294811</v>
      </c>
      <c r="D178" s="2">
        <f t="shared" si="14"/>
        <v>16.074514148422452</v>
      </c>
      <c r="E178" s="2">
        <f t="shared" si="13"/>
        <v>2.7710450872358905E-2</v>
      </c>
      <c r="F178" s="2">
        <f t="shared" si="17"/>
        <v>0.15581090117609292</v>
      </c>
      <c r="G178" s="2">
        <f t="shared" si="15"/>
        <v>-0.12810045030373401</v>
      </c>
      <c r="H178" s="2" t="str">
        <f t="shared" si="16"/>
        <v>Hold</v>
      </c>
    </row>
    <row r="179" spans="1:8" ht="13.5" x14ac:dyDescent="0.25">
      <c r="A179" s="3">
        <f>TITRES_STAT!B182</f>
        <v>42263</v>
      </c>
      <c r="B179" s="6">
        <f>TITRES_STAT!D182</f>
        <v>16.091000000000001</v>
      </c>
      <c r="C179" s="2">
        <f t="shared" si="12"/>
        <v>16.055574660941762</v>
      </c>
      <c r="D179" s="2">
        <f t="shared" si="14"/>
        <v>16.075735322613383</v>
      </c>
      <c r="E179" s="2">
        <f t="shared" si="13"/>
        <v>-2.0160661671621227E-2</v>
      </c>
      <c r="F179" s="2">
        <f t="shared" si="17"/>
        <v>0.1206165886065501</v>
      </c>
      <c r="G179" s="2">
        <f t="shared" si="15"/>
        <v>-0.14077725027817134</v>
      </c>
      <c r="H179" s="2" t="str">
        <f t="shared" si="16"/>
        <v>Hold</v>
      </c>
    </row>
    <row r="180" spans="1:8" ht="13.5" x14ac:dyDescent="0.25">
      <c r="A180" s="3">
        <f>TITRES_STAT!B183</f>
        <v>42264</v>
      </c>
      <c r="B180" s="6">
        <f>TITRES_STAT!D183</f>
        <v>16.091000000000001</v>
      </c>
      <c r="C180" s="2">
        <f t="shared" si="12"/>
        <v>16.016101636181492</v>
      </c>
      <c r="D180" s="2">
        <f t="shared" si="14"/>
        <v>16.076866039456835</v>
      </c>
      <c r="E180" s="2">
        <f t="shared" si="13"/>
        <v>-6.0764403275342715E-2</v>
      </c>
      <c r="F180" s="2">
        <f t="shared" si="17"/>
        <v>8.4340390230171536E-2</v>
      </c>
      <c r="G180" s="2">
        <f t="shared" si="15"/>
        <v>-0.14510479350551425</v>
      </c>
      <c r="H180" s="2" t="str">
        <f t="shared" si="16"/>
        <v>Hold</v>
      </c>
    </row>
    <row r="181" spans="1:8" ht="13.5" x14ac:dyDescent="0.25">
      <c r="A181" s="3">
        <f>TITRES_STAT!B184</f>
        <v>42265</v>
      </c>
      <c r="B181" s="6">
        <f>TITRES_STAT!D184</f>
        <v>16.091000000000001</v>
      </c>
      <c r="C181" s="2">
        <f t="shared" si="12"/>
        <v>15.982701384461262</v>
      </c>
      <c r="D181" s="2">
        <f t="shared" si="14"/>
        <v>16.07791299949707</v>
      </c>
      <c r="E181" s="2">
        <f t="shared" si="13"/>
        <v>-9.5211615035807995E-2</v>
      </c>
      <c r="F181" s="2">
        <f t="shared" si="17"/>
        <v>4.8429989176975621E-2</v>
      </c>
      <c r="G181" s="2">
        <f t="shared" si="15"/>
        <v>-0.1436416042127836</v>
      </c>
      <c r="H181" s="2" t="str">
        <f t="shared" si="16"/>
        <v>Hold</v>
      </c>
    </row>
    <row r="182" spans="1:8" ht="13.5" x14ac:dyDescent="0.25">
      <c r="A182" s="3">
        <f>TITRES_STAT!B185</f>
        <v>42268</v>
      </c>
      <c r="B182" s="6">
        <f>TITRES_STAT!D185</f>
        <v>16.091000000000001</v>
      </c>
      <c r="C182" s="2">
        <f t="shared" si="12"/>
        <v>15.954439633005682</v>
      </c>
      <c r="D182" s="2">
        <f t="shared" si="14"/>
        <v>16.07888240694173</v>
      </c>
      <c r="E182" s="2">
        <f t="shared" si="13"/>
        <v>-0.12444277393604786</v>
      </c>
      <c r="F182" s="2">
        <f t="shared" si="17"/>
        <v>1.3855436554370926E-2</v>
      </c>
      <c r="G182" s="2">
        <f t="shared" si="15"/>
        <v>-0.13829821049041879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6">
        <f>TITRES_STAT!D186</f>
        <v>16.084</v>
      </c>
      <c r="C183" s="2">
        <f t="shared" si="12"/>
        <v>15.86975661254327</v>
      </c>
      <c r="D183" s="2">
        <f t="shared" si="14"/>
        <v>16.079261487909008</v>
      </c>
      <c r="E183" s="2">
        <f t="shared" si="13"/>
        <v>-0.20950487536573803</v>
      </c>
      <c r="F183" s="2">
        <f t="shared" si="17"/>
        <v>-3.0816625829650862E-2</v>
      </c>
      <c r="G183" s="2">
        <f t="shared" si="15"/>
        <v>-0.17868824953608717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6">
        <f>TITRES_STAT!D187</f>
        <v>15.641</v>
      </c>
      <c r="C184" s="2">
        <f t="shared" si="12"/>
        <v>15.798101749075075</v>
      </c>
      <c r="D184" s="2">
        <f t="shared" si="14"/>
        <v>16.046797673989822</v>
      </c>
      <c r="E184" s="2">
        <f t="shared" si="13"/>
        <v>-0.24869592491474712</v>
      </c>
      <c r="F184" s="2">
        <f t="shared" si="17"/>
        <v>-7.4392485646670115E-2</v>
      </c>
      <c r="G184" s="2">
        <f t="shared" si="15"/>
        <v>-0.17430343926807701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16.106999999999999</v>
      </c>
      <c r="C185" s="2">
        <f t="shared" si="12"/>
        <v>15.843163018448141</v>
      </c>
      <c r="D185" s="2">
        <f t="shared" si="14"/>
        <v>16.051257105546131</v>
      </c>
      <c r="E185" s="2">
        <f t="shared" si="13"/>
        <v>-0.20809408709799015</v>
      </c>
      <c r="F185" s="2">
        <f t="shared" si="17"/>
        <v>-0.10113280593693413</v>
      </c>
      <c r="G185" s="2">
        <f t="shared" si="15"/>
        <v>-0.10696128116105602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16.106999999999999</v>
      </c>
      <c r="C186" s="2">
        <f t="shared" si="12"/>
        <v>15.881291784840734</v>
      </c>
      <c r="D186" s="2">
        <f t="shared" si="14"/>
        <v>16.05538620883901</v>
      </c>
      <c r="E186" s="2">
        <f t="shared" si="13"/>
        <v>-0.17409442399827668</v>
      </c>
      <c r="F186" s="2">
        <f t="shared" si="17"/>
        <v>-0.11572512954920265</v>
      </c>
      <c r="G186" s="2">
        <f t="shared" si="15"/>
        <v>-5.836929444907403E-2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15.657</v>
      </c>
      <c r="C187" s="2">
        <f t="shared" si="12"/>
        <v>15.913554587172928</v>
      </c>
      <c r="D187" s="2">
        <f t="shared" si="14"/>
        <v>16.025876119295379</v>
      </c>
      <c r="E187" s="2">
        <f t="shared" si="13"/>
        <v>-0.11232153212245066</v>
      </c>
      <c r="F187" s="2">
        <f t="shared" si="17"/>
        <v>-0.11504441006385227</v>
      </c>
      <c r="G187" s="2">
        <f t="shared" si="15"/>
        <v>2.722877941401608E-3</v>
      </c>
      <c r="H187" s="2" t="str">
        <f t="shared" si="16"/>
        <v>Sell</v>
      </c>
    </row>
    <row r="188" spans="1:8" ht="13.5" x14ac:dyDescent="0.25">
      <c r="A188" s="3">
        <f>TITRES_STAT!B191</f>
        <v>42278</v>
      </c>
      <c r="B188" s="6">
        <f>TITRES_STAT!D191</f>
        <v>16.123000000000001</v>
      </c>
      <c r="C188" s="2">
        <f t="shared" si="12"/>
        <v>15.940853881454018</v>
      </c>
      <c r="D188" s="2">
        <f t="shared" si="14"/>
        <v>16.033070480829053</v>
      </c>
      <c r="E188" s="2">
        <f t="shared" si="13"/>
        <v>-9.2216599375035457E-2</v>
      </c>
      <c r="F188" s="2">
        <f t="shared" si="17"/>
        <v>-0.11047884792608892</v>
      </c>
      <c r="G188" s="2">
        <f t="shared" si="15"/>
        <v>1.8262248551053462E-2</v>
      </c>
      <c r="H188" s="2" t="str">
        <f t="shared" si="16"/>
        <v>Sell</v>
      </c>
    </row>
    <row r="189" spans="1:8" ht="13.5" x14ac:dyDescent="0.25">
      <c r="A189" s="3">
        <f>TITRES_STAT!B192</f>
        <v>42279</v>
      </c>
      <c r="B189" s="6">
        <f>TITRES_STAT!D192</f>
        <v>16.193999999999999</v>
      </c>
      <c r="C189" s="2">
        <f t="shared" si="12"/>
        <v>15.963953284307244</v>
      </c>
      <c r="D189" s="2">
        <f t="shared" si="14"/>
        <v>16.044991185952828</v>
      </c>
      <c r="E189" s="2">
        <f t="shared" si="13"/>
        <v>-8.1037901645583332E-2</v>
      </c>
      <c r="F189" s="2">
        <f t="shared" si="17"/>
        <v>-0.1045906586699878</v>
      </c>
      <c r="G189" s="2">
        <f t="shared" si="15"/>
        <v>2.3552757024404472E-2</v>
      </c>
      <c r="H189" s="2" t="str">
        <f t="shared" si="16"/>
        <v>Sell</v>
      </c>
    </row>
    <row r="190" spans="1:8" ht="13.5" x14ac:dyDescent="0.25">
      <c r="A190" s="3">
        <f>TITRES_STAT!B193</f>
        <v>42282</v>
      </c>
      <c r="B190" s="6">
        <f>TITRES_STAT!D193</f>
        <v>16.193999999999999</v>
      </c>
      <c r="C190" s="2">
        <f t="shared" si="12"/>
        <v>15.98349893287536</v>
      </c>
      <c r="D190" s="2">
        <f t="shared" si="14"/>
        <v>16.056028875882248</v>
      </c>
      <c r="E190" s="2">
        <f t="shared" si="13"/>
        <v>-7.2529943006887976E-2</v>
      </c>
      <c r="F190" s="2">
        <f t="shared" si="17"/>
        <v>-9.8178515537367853E-2</v>
      </c>
      <c r="G190" s="2">
        <f t="shared" si="15"/>
        <v>2.5648572530479877E-2</v>
      </c>
      <c r="H190" s="2" t="str">
        <f t="shared" si="16"/>
        <v>Sell</v>
      </c>
    </row>
    <row r="191" spans="1:8" ht="13.5" x14ac:dyDescent="0.25">
      <c r="A191" s="3">
        <f>TITRES_STAT!B194</f>
        <v>42283</v>
      </c>
      <c r="B191" s="6">
        <f>TITRES_STAT!D194</f>
        <v>16.193999999999999</v>
      </c>
      <c r="C191" s="2">
        <f t="shared" si="12"/>
        <v>16.000037558586843</v>
      </c>
      <c r="D191" s="2">
        <f t="shared" si="14"/>
        <v>16.066248959150229</v>
      </c>
      <c r="E191" s="2">
        <f t="shared" si="13"/>
        <v>-6.6211400563386036E-2</v>
      </c>
      <c r="F191" s="2">
        <f t="shared" si="17"/>
        <v>-9.17850925425715E-2</v>
      </c>
      <c r="G191" s="2">
        <f t="shared" si="15"/>
        <v>2.5573691979185464E-2</v>
      </c>
      <c r="H191" s="2" t="str">
        <f t="shared" si="16"/>
        <v>Sell</v>
      </c>
    </row>
    <row r="192" spans="1:8" ht="13.5" x14ac:dyDescent="0.25">
      <c r="A192" s="3">
        <f>TITRES_STAT!B195</f>
        <v>42284</v>
      </c>
      <c r="B192" s="6">
        <f>TITRES_STAT!D195</f>
        <v>16.193999999999999</v>
      </c>
      <c r="C192" s="2">
        <f t="shared" si="12"/>
        <v>16.014031780342712</v>
      </c>
      <c r="D192" s="2">
        <f t="shared" si="14"/>
        <v>16.075711999213176</v>
      </c>
      <c r="E192" s="2">
        <f t="shared" si="13"/>
        <v>-6.1680218870463932E-2</v>
      </c>
      <c r="F192" s="2">
        <f t="shared" si="17"/>
        <v>-8.5764117808149992E-2</v>
      </c>
      <c r="G192" s="2">
        <f t="shared" si="15"/>
        <v>2.408389893768606E-2</v>
      </c>
      <c r="H192" s="2" t="str">
        <f t="shared" si="16"/>
        <v>Sell</v>
      </c>
    </row>
    <row r="193" spans="1:8" ht="13.5" x14ac:dyDescent="0.25">
      <c r="A193" s="3">
        <f>TITRES_STAT!B196</f>
        <v>42285</v>
      </c>
      <c r="B193" s="6">
        <f>TITRES_STAT!D196</f>
        <v>16.675999999999998</v>
      </c>
      <c r="C193" s="2">
        <f t="shared" si="12"/>
        <v>16.024796121828448</v>
      </c>
      <c r="D193" s="2">
        <f t="shared" si="14"/>
        <v>16.120177777049239</v>
      </c>
      <c r="E193" s="2">
        <f t="shared" si="13"/>
        <v>-9.5381655220791117E-2</v>
      </c>
      <c r="F193" s="2">
        <f t="shared" si="17"/>
        <v>-8.7687625290678223E-2</v>
      </c>
      <c r="G193" s="2">
        <f t="shared" si="15"/>
        <v>-7.6940299301128945E-3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16.763000000000002</v>
      </c>
      <c r="C194" s="2">
        <f t="shared" si="12"/>
        <v>15.965750564624072</v>
      </c>
      <c r="D194" s="2">
        <f t="shared" si="14"/>
        <v>16.167794238008554</v>
      </c>
      <c r="E194" s="2">
        <f t="shared" si="13"/>
        <v>-0.20204367338448215</v>
      </c>
      <c r="F194" s="2">
        <f t="shared" si="17"/>
        <v>-0.110558834909439</v>
      </c>
      <c r="G194" s="2">
        <f t="shared" si="15"/>
        <v>-9.1484838475043143E-2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17.260999999999999</v>
      </c>
      <c r="C195" s="2">
        <f t="shared" si="12"/>
        <v>15.987481246989599</v>
      </c>
      <c r="D195" s="2">
        <f t="shared" si="14"/>
        <v>16.248772442600512</v>
      </c>
      <c r="E195" s="2">
        <f t="shared" si="13"/>
        <v>-0.2612911956109123</v>
      </c>
      <c r="F195" s="2">
        <f t="shared" si="17"/>
        <v>-0.14070530704973366</v>
      </c>
      <c r="G195" s="2">
        <f t="shared" si="15"/>
        <v>-0.12058588856117863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6">
        <f>TITRES_STAT!D199</f>
        <v>17.260999999999999</v>
      </c>
      <c r="C196" s="2">
        <f t="shared" si="12"/>
        <v>16.005868747452737</v>
      </c>
      <c r="D196" s="2">
        <f t="shared" si="14"/>
        <v>16.323752261667142</v>
      </c>
      <c r="E196" s="2">
        <f t="shared" si="13"/>
        <v>-0.31788351421440453</v>
      </c>
      <c r="F196" s="2">
        <f t="shared" si="17"/>
        <v>-0.17614094848266784</v>
      </c>
      <c r="G196" s="2">
        <f t="shared" si="15"/>
        <v>-0.14174256573173669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6">
        <f>TITRES_STAT!D200</f>
        <v>17.387</v>
      </c>
      <c r="C197" s="2">
        <f t="shared" si="12"/>
        <v>15.952196632460009</v>
      </c>
      <c r="D197" s="2">
        <f t="shared" si="14"/>
        <v>16.402511353395504</v>
      </c>
      <c r="E197" s="2">
        <f t="shared" si="13"/>
        <v>-0.45031472093549496</v>
      </c>
      <c r="F197" s="2">
        <f t="shared" si="17"/>
        <v>-0.23097570297323328</v>
      </c>
      <c r="G197" s="2">
        <f t="shared" si="15"/>
        <v>-0.21933901796226168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6">
        <f>TITRES_STAT!D201</f>
        <v>17.908000000000001</v>
      </c>
      <c r="C198" s="2">
        <f t="shared" si="12"/>
        <v>15.978474073620006</v>
      </c>
      <c r="D198" s="2">
        <f t="shared" si="14"/>
        <v>16.514029030921762</v>
      </c>
      <c r="E198" s="2">
        <f t="shared" si="13"/>
        <v>-0.53555495730175551</v>
      </c>
      <c r="F198" s="2">
        <f t="shared" si="17"/>
        <v>-0.29189155383893772</v>
      </c>
      <c r="G198" s="2">
        <f t="shared" si="15"/>
        <v>-0.24366340346281778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6">
        <f>TITRES_STAT!D202</f>
        <v>17.370999999999999</v>
      </c>
      <c r="C199" s="2">
        <f t="shared" si="12"/>
        <v>16.011631908447697</v>
      </c>
      <c r="D199" s="2">
        <f t="shared" si="14"/>
        <v>16.577508361964593</v>
      </c>
      <c r="E199" s="2">
        <f t="shared" si="13"/>
        <v>-0.56587645351689631</v>
      </c>
      <c r="F199" s="2">
        <f t="shared" si="17"/>
        <v>-0.34668853377452946</v>
      </c>
      <c r="G199" s="2">
        <f t="shared" si="15"/>
        <v>-0.21918791974236684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17.885000000000002</v>
      </c>
      <c r="C200" s="2">
        <f t="shared" si="12"/>
        <v>16.039688537917282</v>
      </c>
      <c r="D200" s="2">
        <f t="shared" si="14"/>
        <v>16.674359594411662</v>
      </c>
      <c r="E200" s="2">
        <f t="shared" si="13"/>
        <v>-0.63467105649437983</v>
      </c>
      <c r="F200" s="2">
        <f t="shared" si="17"/>
        <v>-0.4042850383184996</v>
      </c>
      <c r="G200" s="2">
        <f t="shared" si="15"/>
        <v>-0.23038601817588023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6">
        <f>TITRES_STAT!D204</f>
        <v>17.885000000000002</v>
      </c>
      <c r="C201" s="2">
        <f t="shared" si="12"/>
        <v>16.063428762853086</v>
      </c>
      <c r="D201" s="2">
        <f t="shared" si="14"/>
        <v>16.76403666149228</v>
      </c>
      <c r="E201" s="2">
        <f t="shared" si="13"/>
        <v>-0.70060789863919481</v>
      </c>
      <c r="F201" s="2">
        <f t="shared" si="17"/>
        <v>-0.46354961038263864</v>
      </c>
      <c r="G201" s="2">
        <f t="shared" si="15"/>
        <v>-0.23705828825655617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6">
        <f>TITRES_STAT!D205</f>
        <v>18.414000000000001</v>
      </c>
      <c r="C202" s="2">
        <f t="shared" si="12"/>
        <v>16.083516645491073</v>
      </c>
      <c r="D202" s="2">
        <f t="shared" si="14"/>
        <v>16.886256168048408</v>
      </c>
      <c r="E202" s="2">
        <f t="shared" si="13"/>
        <v>-0.80273952255733505</v>
      </c>
      <c r="F202" s="2">
        <f t="shared" si="17"/>
        <v>-0.53138759281757797</v>
      </c>
      <c r="G202" s="2">
        <f t="shared" si="15"/>
        <v>-0.27135192973975708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18.422000000000001</v>
      </c>
      <c r="C203" s="2">
        <f t="shared" si="12"/>
        <v>16.17466793080014</v>
      </c>
      <c r="D203" s="2">
        <f t="shared" si="14"/>
        <v>17.000014970415194</v>
      </c>
      <c r="E203" s="2">
        <f t="shared" si="13"/>
        <v>-0.82534703961505329</v>
      </c>
      <c r="F203" s="2">
        <f t="shared" si="17"/>
        <v>-0.59017948217707306</v>
      </c>
      <c r="G203" s="2">
        <f t="shared" si="15"/>
        <v>-0.23516755743798023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18.959</v>
      </c>
      <c r="C204" s="2">
        <f t="shared" si="12"/>
        <v>16.265180556830888</v>
      </c>
      <c r="D204" s="2">
        <f t="shared" si="14"/>
        <v>17.145124972606659</v>
      </c>
      <c r="E204" s="2">
        <f t="shared" si="13"/>
        <v>-0.8799444157757712</v>
      </c>
      <c r="F204" s="2">
        <f t="shared" si="17"/>
        <v>-0.64813246889681275</v>
      </c>
      <c r="G204" s="2">
        <f t="shared" si="15"/>
        <v>-0.23181194687895845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20.111999999999998</v>
      </c>
      <c r="C205" s="2">
        <f t="shared" si="12"/>
        <v>16.418383548087675</v>
      </c>
      <c r="D205" s="2">
        <f t="shared" si="14"/>
        <v>17.364893493154312</v>
      </c>
      <c r="E205" s="2">
        <f t="shared" si="13"/>
        <v>-0.94650994506663721</v>
      </c>
      <c r="F205" s="2">
        <f t="shared" si="17"/>
        <v>-0.70780796413077773</v>
      </c>
      <c r="G205" s="2">
        <f t="shared" si="15"/>
        <v>-0.23870198093585948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20.713000000000001</v>
      </c>
      <c r="C206" s="2">
        <f t="shared" si="12"/>
        <v>16.548016848381877</v>
      </c>
      <c r="D206" s="2">
        <f t="shared" si="14"/>
        <v>17.612901382550291</v>
      </c>
      <c r="E206" s="2">
        <f t="shared" si="13"/>
        <v>-1.0648845341684137</v>
      </c>
      <c r="F206" s="2">
        <f t="shared" si="17"/>
        <v>-0.77922327813830494</v>
      </c>
      <c r="G206" s="2">
        <f t="shared" si="15"/>
        <v>-0.28566125603010872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20.111999999999998</v>
      </c>
      <c r="C207" s="2">
        <f t="shared" ref="C207:C270" si="18">$C$4*B197+C206*(1-$C$4)</f>
        <v>16.677091179400051</v>
      </c>
      <c r="D207" s="2">
        <f t="shared" si="14"/>
        <v>17.798019798657677</v>
      </c>
      <c r="E207" s="2">
        <f t="shared" si="13"/>
        <v>-1.1209286192576258</v>
      </c>
      <c r="F207" s="2">
        <f t="shared" si="17"/>
        <v>-0.84756434636216915</v>
      </c>
      <c r="G207" s="2">
        <f t="shared" si="15"/>
        <v>-0.27336427289545662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20.073</v>
      </c>
      <c r="C208" s="2">
        <f t="shared" si="18"/>
        <v>16.86646176718466</v>
      </c>
      <c r="D208" s="2">
        <f t="shared" si="14"/>
        <v>17.966536850608961</v>
      </c>
      <c r="E208" s="2">
        <f t="shared" si="13"/>
        <v>-1.1000750834243007</v>
      </c>
      <c r="F208" s="2">
        <f t="shared" si="17"/>
        <v>-0.89806649377459546</v>
      </c>
      <c r="G208" s="2">
        <f t="shared" si="15"/>
        <v>-0.20200858964970525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20.073</v>
      </c>
      <c r="C209" s="2">
        <f t="shared" si="18"/>
        <v>16.944083033771633</v>
      </c>
      <c r="D209" s="2">
        <f t="shared" si="14"/>
        <v>18.122571157971258</v>
      </c>
      <c r="E209" s="2">
        <f t="shared" si="13"/>
        <v>-1.1784881241996246</v>
      </c>
      <c r="F209" s="2">
        <f t="shared" si="17"/>
        <v>-0.95415081985960137</v>
      </c>
      <c r="G209" s="2">
        <f t="shared" si="15"/>
        <v>-0.22433730434002319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20.073</v>
      </c>
      <c r="C210" s="2">
        <f t="shared" si="18"/>
        <v>17.088839490114459</v>
      </c>
      <c r="D210" s="2">
        <f t="shared" si="14"/>
        <v>18.267047368491905</v>
      </c>
      <c r="E210" s="2">
        <f t="shared" si="13"/>
        <v>-1.1782078783774459</v>
      </c>
      <c r="F210" s="2">
        <f t="shared" si="17"/>
        <v>-0.99896223156317032</v>
      </c>
      <c r="G210" s="2">
        <f t="shared" si="15"/>
        <v>-0.17924564681427557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20.073</v>
      </c>
      <c r="C211" s="2">
        <f t="shared" si="18"/>
        <v>17.211325722404542</v>
      </c>
      <c r="D211" s="2">
        <f t="shared" si="14"/>
        <v>18.400821637492506</v>
      </c>
      <c r="E211" s="2">
        <f t="shared" si="13"/>
        <v>-1.1894959150879636</v>
      </c>
      <c r="F211" s="2">
        <f t="shared" si="17"/>
        <v>-1.0370689682681289</v>
      </c>
      <c r="G211" s="2">
        <f t="shared" si="15"/>
        <v>-0.15242694681983471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19.748999999999999</v>
      </c>
      <c r="C212" s="2">
        <f t="shared" si="18"/>
        <v>17.396352534342306</v>
      </c>
      <c r="D212" s="2">
        <f t="shared" si="14"/>
        <v>18.500686701381948</v>
      </c>
      <c r="E212" s="2">
        <f t="shared" si="13"/>
        <v>-1.1043341670396423</v>
      </c>
      <c r="F212" s="2">
        <f t="shared" si="17"/>
        <v>-1.0505220080224316</v>
      </c>
      <c r="G212" s="2">
        <f t="shared" si="15"/>
        <v>-5.3812159017210703E-2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6">
        <f>TITRES_STAT!D216</f>
        <v>20.341000000000001</v>
      </c>
      <c r="C213" s="2">
        <f t="shared" si="18"/>
        <v>17.554144452135795</v>
      </c>
      <c r="D213" s="2">
        <f t="shared" si="14"/>
        <v>18.637006204983287</v>
      </c>
      <c r="E213" s="2">
        <f t="shared" si="13"/>
        <v>-1.0828617528474922</v>
      </c>
      <c r="F213" s="2">
        <f t="shared" si="17"/>
        <v>-1.0569899569874437</v>
      </c>
      <c r="G213" s="2">
        <f t="shared" si="15"/>
        <v>-2.5871795860048508E-2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6">
        <f>TITRES_STAT!D217</f>
        <v>19.748999999999999</v>
      </c>
      <c r="C214" s="2">
        <f t="shared" si="18"/>
        <v>17.770276074884134</v>
      </c>
      <c r="D214" s="2">
        <f t="shared" si="14"/>
        <v>18.719376115725264</v>
      </c>
      <c r="E214" s="2">
        <f t="shared" si="13"/>
        <v>-0.94910004084113098</v>
      </c>
      <c r="F214" s="2">
        <f t="shared" si="17"/>
        <v>-1.0354119737581811</v>
      </c>
      <c r="G214" s="2">
        <f t="shared" si="15"/>
        <v>8.6311932917050083E-2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6">
        <f>TITRES_STAT!D218</f>
        <v>19.757000000000001</v>
      </c>
      <c r="C215" s="2">
        <f t="shared" si="18"/>
        <v>18.130541294132726</v>
      </c>
      <c r="D215" s="2">
        <f t="shared" si="14"/>
        <v>18.796237144190059</v>
      </c>
      <c r="E215" s="2">
        <f t="shared" si="13"/>
        <v>-0.66569585005733245</v>
      </c>
      <c r="F215" s="2">
        <f t="shared" si="17"/>
        <v>-0.96146874901801138</v>
      </c>
      <c r="G215" s="2">
        <f t="shared" si="15"/>
        <v>0.29577289896067893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20.073</v>
      </c>
      <c r="C216" s="2">
        <f t="shared" si="18"/>
        <v>18.527842633496924</v>
      </c>
      <c r="D216" s="2">
        <f t="shared" si="14"/>
        <v>18.890812170546351</v>
      </c>
      <c r="E216" s="2">
        <f t="shared" si="13"/>
        <v>-0.3629695370494268</v>
      </c>
      <c r="F216" s="2">
        <f t="shared" si="17"/>
        <v>-0.84176890662429449</v>
      </c>
      <c r="G216" s="2">
        <f t="shared" si="15"/>
        <v>0.47879936957486768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19.748999999999999</v>
      </c>
      <c r="C217" s="2">
        <f t="shared" si="18"/>
        <v>18.771559151420476</v>
      </c>
      <c r="D217" s="2">
        <f t="shared" si="14"/>
        <v>18.954381639394768</v>
      </c>
      <c r="E217" s="2">
        <f t="shared" si="13"/>
        <v>-0.1828224879742919</v>
      </c>
      <c r="F217" s="2">
        <f t="shared" si="17"/>
        <v>-0.70997962289429395</v>
      </c>
      <c r="G217" s="2">
        <f t="shared" si="15"/>
        <v>0.52715713492000205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19.733000000000001</v>
      </c>
      <c r="C218" s="2">
        <f t="shared" si="18"/>
        <v>18.971780820432709</v>
      </c>
      <c r="D218" s="2">
        <f t="shared" si="14"/>
        <v>19.012057073513674</v>
      </c>
      <c r="E218" s="2">
        <f t="shared" si="13"/>
        <v>-4.0276253080964608E-2</v>
      </c>
      <c r="F218" s="2">
        <f t="shared" si="17"/>
        <v>-0.5760389489316281</v>
      </c>
      <c r="G218" s="2">
        <f t="shared" si="15"/>
        <v>0.5357626958506635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20.065000000000001</v>
      </c>
      <c r="C219" s="2">
        <f t="shared" si="18"/>
        <v>19.141199155750755</v>
      </c>
      <c r="D219" s="2">
        <f t="shared" si="14"/>
        <v>19.090052845845992</v>
      </c>
      <c r="E219" s="2">
        <f t="shared" si="13"/>
        <v>5.1146309904762433E-2</v>
      </c>
      <c r="F219" s="2">
        <f t="shared" si="17"/>
        <v>-0.45060189716435001</v>
      </c>
      <c r="G219" s="2">
        <f t="shared" si="15"/>
        <v>0.50174820706911238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20.222999999999999</v>
      </c>
      <c r="C220" s="2">
        <f t="shared" si="18"/>
        <v>19.284553131789103</v>
      </c>
      <c r="D220" s="2">
        <f t="shared" si="14"/>
        <v>19.17397485726481</v>
      </c>
      <c r="E220" s="2">
        <f t="shared" ref="E220:E283" si="19">C220-D220</f>
        <v>0.11057827452429336</v>
      </c>
      <c r="F220" s="2">
        <f t="shared" si="17"/>
        <v>-0.33836586282662134</v>
      </c>
      <c r="G220" s="2">
        <f t="shared" si="15"/>
        <v>0.44894413735091471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20.222999999999999</v>
      </c>
      <c r="C221" s="2">
        <f t="shared" si="18"/>
        <v>19.405852649975397</v>
      </c>
      <c r="D221" s="2">
        <f t="shared" ref="D221:D284" si="20">$D$4*B221+(1-$D$4)*D220</f>
        <v>19.251680423393342</v>
      </c>
      <c r="E221" s="2">
        <f t="shared" si="19"/>
        <v>0.15417222658205532</v>
      </c>
      <c r="F221" s="2">
        <f t="shared" si="17"/>
        <v>-0.23985824494488606</v>
      </c>
      <c r="G221" s="2">
        <f t="shared" si="15"/>
        <v>0.39403047152694137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6">
        <f>TITRES_STAT!D225</f>
        <v>19.986000000000001</v>
      </c>
      <c r="C222" s="2">
        <f t="shared" si="18"/>
        <v>19.458644549979184</v>
      </c>
      <c r="D222" s="2">
        <f t="shared" si="20"/>
        <v>19.306074466104945</v>
      </c>
      <c r="E222" s="2">
        <f t="shared" si="19"/>
        <v>0.15257008387423809</v>
      </c>
      <c r="F222" s="2">
        <f t="shared" si="17"/>
        <v>-0.16137257918106124</v>
      </c>
      <c r="G222" s="2">
        <f t="shared" si="15"/>
        <v>0.31394266305529933</v>
      </c>
      <c r="H222" s="2" t="str">
        <f t="shared" si="16"/>
        <v>Sell</v>
      </c>
    </row>
    <row r="223" spans="1:8" ht="13.5" x14ac:dyDescent="0.25">
      <c r="A223" s="3">
        <f>TITRES_STAT!B226</f>
        <v>42331</v>
      </c>
      <c r="B223" s="6">
        <f>TITRES_STAT!D226</f>
        <v>20.222999999999999</v>
      </c>
      <c r="C223" s="2">
        <f t="shared" si="18"/>
        <v>19.594391542290079</v>
      </c>
      <c r="D223" s="2">
        <f t="shared" si="20"/>
        <v>19.373994876023097</v>
      </c>
      <c r="E223" s="2">
        <f t="shared" si="19"/>
        <v>0.22039666626698207</v>
      </c>
      <c r="F223" s="2">
        <f t="shared" si="17"/>
        <v>-8.5018730091452582E-2</v>
      </c>
      <c r="G223" s="2">
        <f t="shared" si="15"/>
        <v>0.30541539635843462</v>
      </c>
      <c r="H223" s="2" t="str">
        <f t="shared" si="16"/>
        <v>Sell</v>
      </c>
    </row>
    <row r="224" spans="1:8" ht="13.5" x14ac:dyDescent="0.25">
      <c r="A224" s="3">
        <f>TITRES_STAT!B227</f>
        <v>42332</v>
      </c>
      <c r="B224" s="6">
        <f>TITRES_STAT!D227</f>
        <v>20.356999999999999</v>
      </c>
      <c r="C224" s="2">
        <f t="shared" si="18"/>
        <v>19.618177458860838</v>
      </c>
      <c r="D224" s="2">
        <f t="shared" si="20"/>
        <v>19.446810070391756</v>
      </c>
      <c r="E224" s="2">
        <f t="shared" si="19"/>
        <v>0.17136738846908273</v>
      </c>
      <c r="F224" s="2">
        <f t="shared" si="17"/>
        <v>-3.3741506379345525E-2</v>
      </c>
      <c r="G224" s="2">
        <f t="shared" si="15"/>
        <v>0.20510889484842826</v>
      </c>
      <c r="H224" s="2" t="str">
        <f t="shared" si="16"/>
        <v>Sell</v>
      </c>
    </row>
    <row r="225" spans="1:8" ht="13.5" x14ac:dyDescent="0.25">
      <c r="A225" s="3">
        <f>TITRES_STAT!B228</f>
        <v>42333</v>
      </c>
      <c r="B225" s="6">
        <f>TITRES_STAT!D228</f>
        <v>20.222999999999999</v>
      </c>
      <c r="C225" s="2">
        <f t="shared" si="18"/>
        <v>19.63953477288225</v>
      </c>
      <c r="D225" s="2">
        <f t="shared" si="20"/>
        <v>19.50430562073311</v>
      </c>
      <c r="E225" s="2">
        <f t="shared" si="19"/>
        <v>0.13522915214914022</v>
      </c>
      <c r="F225" s="2">
        <f t="shared" si="17"/>
        <v>5.2625326351623397E-5</v>
      </c>
      <c r="G225" s="2">
        <f t="shared" si="15"/>
        <v>0.13517652682278861</v>
      </c>
      <c r="H225" s="2" t="str">
        <f t="shared" si="16"/>
        <v>Sell</v>
      </c>
    </row>
    <row r="226" spans="1:8" ht="13.5" x14ac:dyDescent="0.25">
      <c r="A226" s="3">
        <f>TITRES_STAT!B229</f>
        <v>42334</v>
      </c>
      <c r="B226" s="6">
        <f>TITRES_STAT!D229</f>
        <v>20.539000000000001</v>
      </c>
      <c r="C226" s="2">
        <f t="shared" si="18"/>
        <v>19.706221730900367</v>
      </c>
      <c r="D226" s="2">
        <f t="shared" si="20"/>
        <v>19.580949648826955</v>
      </c>
      <c r="E226" s="2">
        <f t="shared" si="19"/>
        <v>0.12527208207341189</v>
      </c>
      <c r="F226" s="2">
        <f t="shared" si="17"/>
        <v>2.509651667576368E-2</v>
      </c>
      <c r="G226" s="2">
        <f t="shared" si="15"/>
        <v>0.10017556539764821</v>
      </c>
      <c r="H226" s="2" t="str">
        <f t="shared" si="16"/>
        <v>Sell</v>
      </c>
    </row>
    <row r="227" spans="1:8" ht="13.5" x14ac:dyDescent="0.25">
      <c r="A227" s="3">
        <f>TITRES_STAT!B230</f>
        <v>42335</v>
      </c>
      <c r="B227" s="6">
        <f>TITRES_STAT!D230</f>
        <v>20.617999999999999</v>
      </c>
      <c r="C227" s="2">
        <f t="shared" si="18"/>
        <v>19.712803003069542</v>
      </c>
      <c r="D227" s="2">
        <f t="shared" si="20"/>
        <v>19.657768193358294</v>
      </c>
      <c r="E227" s="2">
        <f t="shared" si="19"/>
        <v>5.50348097112483E-2</v>
      </c>
      <c r="F227" s="2">
        <f t="shared" si="17"/>
        <v>3.1084175282860609E-2</v>
      </c>
      <c r="G227" s="2">
        <f t="shared" si="15"/>
        <v>2.3950634428387692E-2</v>
      </c>
      <c r="H227" s="2" t="str">
        <f t="shared" si="16"/>
        <v>Sell</v>
      </c>
    </row>
    <row r="228" spans="1:8" ht="13.5" x14ac:dyDescent="0.25">
      <c r="A228" s="3">
        <f>TITRES_STAT!B231</f>
        <v>42338</v>
      </c>
      <c r="B228" s="6">
        <f>TITRES_STAT!D231</f>
        <v>20.547000000000001</v>
      </c>
      <c r="C228" s="2">
        <f t="shared" si="18"/>
        <v>19.715910233366536</v>
      </c>
      <c r="D228" s="2">
        <f t="shared" si="20"/>
        <v>19.723637216072493</v>
      </c>
      <c r="E228" s="2">
        <f t="shared" si="19"/>
        <v>-7.726982705957397E-3</v>
      </c>
      <c r="F228" s="2">
        <f t="shared" si="17"/>
        <v>2.3321943685097012E-2</v>
      </c>
      <c r="G228" s="2">
        <f t="shared" ref="G228:G291" si="21">E228-F228</f>
        <v>-3.1048926391054409E-2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20.539000000000001</v>
      </c>
      <c r="C229" s="2">
        <f t="shared" si="18"/>
        <v>19.769616351310148</v>
      </c>
      <c r="D229" s="2">
        <f t="shared" si="20"/>
        <v>19.784034459326385</v>
      </c>
      <c r="E229" s="2">
        <f t="shared" si="19"/>
        <v>-1.4418108016236886E-2</v>
      </c>
      <c r="F229" s="2">
        <f t="shared" ref="F229:F292" si="23">(E229*(2/(10)))+((1-(2/10))*F228)</f>
        <v>1.5773933344830231E-2</v>
      </c>
      <c r="G229" s="2">
        <f t="shared" si="21"/>
        <v>-3.0192041361067117E-2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20.539000000000001</v>
      </c>
      <c r="C230" s="2">
        <f t="shared" si="18"/>
        <v>19.839367681877818</v>
      </c>
      <c r="D230" s="2">
        <f t="shared" si="20"/>
        <v>19.839957832709619</v>
      </c>
      <c r="E230" s="2">
        <f t="shared" si="19"/>
        <v>-5.9015083180113947E-4</v>
      </c>
      <c r="F230" s="2">
        <f t="shared" si="23"/>
        <v>1.2501116509503958E-2</v>
      </c>
      <c r="G230" s="2">
        <f t="shared" si="21"/>
        <v>-1.3091267341305097E-2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20.46</v>
      </c>
      <c r="C231" s="2">
        <f t="shared" si="18"/>
        <v>19.898388038512</v>
      </c>
      <c r="D231" s="2">
        <f t="shared" si="20"/>
        <v>19.885886882138536</v>
      </c>
      <c r="E231" s="2">
        <f t="shared" si="19"/>
        <v>1.2501156373463829E-2</v>
      </c>
      <c r="F231" s="2">
        <f t="shared" si="23"/>
        <v>1.2501124482295933E-2</v>
      </c>
      <c r="G231" s="2">
        <f t="shared" si="21"/>
        <v>3.1891167895717332E-8</v>
      </c>
      <c r="H231" s="2" t="str">
        <f t="shared" si="22"/>
        <v>Sell</v>
      </c>
    </row>
    <row r="232" spans="1:8" ht="13.5" x14ac:dyDescent="0.25">
      <c r="A232" s="3">
        <f>TITRES_STAT!B235</f>
        <v>42342</v>
      </c>
      <c r="B232" s="6">
        <f>TITRES_STAT!D235</f>
        <v>20.539000000000001</v>
      </c>
      <c r="C232" s="2">
        <f t="shared" si="18"/>
        <v>19.911866801817848</v>
      </c>
      <c r="D232" s="2">
        <f t="shared" si="20"/>
        <v>19.934265631609758</v>
      </c>
      <c r="E232" s="2">
        <f t="shared" si="19"/>
        <v>-2.2398829791910657E-2</v>
      </c>
      <c r="F232" s="2">
        <f t="shared" si="23"/>
        <v>5.5211336274546162E-3</v>
      </c>
      <c r="G232" s="2">
        <f t="shared" si="21"/>
        <v>-2.7919963419365274E-2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6">
        <f>TITRES_STAT!D236</f>
        <v>20.539000000000001</v>
      </c>
      <c r="C233" s="2">
        <f t="shared" si="18"/>
        <v>19.959733447692024</v>
      </c>
      <c r="D233" s="2">
        <f t="shared" si="20"/>
        <v>19.979060770009038</v>
      </c>
      <c r="E233" s="2">
        <f t="shared" si="19"/>
        <v>-1.9327322317014506E-2</v>
      </c>
      <c r="F233" s="2">
        <f t="shared" si="23"/>
        <v>5.5144243856079149E-4</v>
      </c>
      <c r="G233" s="2">
        <f t="shared" si="21"/>
        <v>-1.9878764755575297E-2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6">
        <f>TITRES_STAT!D237</f>
        <v>20.934000000000001</v>
      </c>
      <c r="C234" s="2">
        <f t="shared" si="18"/>
        <v>20.020851378816328</v>
      </c>
      <c r="D234" s="2">
        <f t="shared" si="20"/>
        <v>20.049797009267628</v>
      </c>
      <c r="E234" s="2">
        <f t="shared" si="19"/>
        <v>-2.8945630451300275E-2</v>
      </c>
      <c r="F234" s="2">
        <f t="shared" si="23"/>
        <v>-5.347972139411422E-3</v>
      </c>
      <c r="G234" s="2">
        <f t="shared" si="21"/>
        <v>-2.3597658311888852E-2</v>
      </c>
      <c r="H234" s="2" t="str">
        <f t="shared" si="22"/>
        <v>Hold</v>
      </c>
    </row>
    <row r="235" spans="1:8" ht="13.5" x14ac:dyDescent="0.25">
      <c r="A235" s="3">
        <f>TITRES_STAT!B238</f>
        <v>42347</v>
      </c>
      <c r="B235" s="6">
        <f>TITRES_STAT!D238</f>
        <v>20.934000000000001</v>
      </c>
      <c r="C235" s="2">
        <f t="shared" si="18"/>
        <v>20.051951166690738</v>
      </c>
      <c r="D235" s="2">
        <f t="shared" si="20"/>
        <v>20.115293527099656</v>
      </c>
      <c r="E235" s="2">
        <f t="shared" si="19"/>
        <v>-6.3342360408917386E-2</v>
      </c>
      <c r="F235" s="2">
        <f t="shared" si="23"/>
        <v>-1.6946849793312617E-2</v>
      </c>
      <c r="G235" s="2">
        <f t="shared" si="21"/>
        <v>-4.6395510615604769E-2</v>
      </c>
      <c r="H235" s="2" t="str">
        <f t="shared" si="22"/>
        <v>Hold</v>
      </c>
    </row>
    <row r="236" spans="1:8" ht="13.5" x14ac:dyDescent="0.25">
      <c r="A236" s="3">
        <f>TITRES_STAT!B239</f>
        <v>42348</v>
      </c>
      <c r="B236" s="6">
        <f>TITRES_STAT!D239</f>
        <v>22.198</v>
      </c>
      <c r="C236" s="2">
        <f t="shared" si="18"/>
        <v>20.126881756430624</v>
      </c>
      <c r="D236" s="2">
        <f t="shared" si="20"/>
        <v>20.269568080647829</v>
      </c>
      <c r="E236" s="2">
        <f t="shared" si="19"/>
        <v>-0.1426863242172054</v>
      </c>
      <c r="F236" s="2">
        <f t="shared" si="23"/>
        <v>-4.2094744678091177E-2</v>
      </c>
      <c r="G236" s="2">
        <f t="shared" si="21"/>
        <v>-0.10059157953911421</v>
      </c>
      <c r="H236" s="2" t="str">
        <f t="shared" si="22"/>
        <v>Hold</v>
      </c>
    </row>
    <row r="237" spans="1:8" ht="13.5" x14ac:dyDescent="0.25">
      <c r="A237" s="3">
        <f>TITRES_STAT!B240</f>
        <v>42349</v>
      </c>
      <c r="B237" s="6">
        <f>TITRES_STAT!D240</f>
        <v>22.111000000000001</v>
      </c>
      <c r="C237" s="2">
        <f t="shared" si="18"/>
        <v>20.202438409287453</v>
      </c>
      <c r="D237" s="2">
        <f t="shared" si="20"/>
        <v>20.405970445044286</v>
      </c>
      <c r="E237" s="2">
        <f t="shared" si="19"/>
        <v>-0.2035320357568331</v>
      </c>
      <c r="F237" s="2">
        <f t="shared" si="23"/>
        <v>-7.4382202893839566E-2</v>
      </c>
      <c r="G237" s="2">
        <f t="shared" si="21"/>
        <v>-0.12914983286299353</v>
      </c>
      <c r="H237" s="2" t="str">
        <f t="shared" si="22"/>
        <v>Hold</v>
      </c>
    </row>
    <row r="238" spans="1:8" ht="13.5" x14ac:dyDescent="0.25">
      <c r="A238" s="3">
        <f>TITRES_STAT!B241</f>
        <v>42352</v>
      </c>
      <c r="B238" s="6">
        <f>TITRES_STAT!D241</f>
        <v>22.111000000000001</v>
      </c>
      <c r="C238" s="2">
        <f t="shared" si="18"/>
        <v>20.255447884781692</v>
      </c>
      <c r="D238" s="2">
        <f t="shared" si="20"/>
        <v>20.532268930596562</v>
      </c>
      <c r="E238" s="2">
        <f t="shared" si="19"/>
        <v>-0.2768210458148701</v>
      </c>
      <c r="F238" s="2">
        <f t="shared" si="23"/>
        <v>-0.11486997147804567</v>
      </c>
      <c r="G238" s="2">
        <f t="shared" si="21"/>
        <v>-0.16195107433682443</v>
      </c>
      <c r="H238" s="2" t="str">
        <f t="shared" si="22"/>
        <v>Hold</v>
      </c>
    </row>
    <row r="239" spans="1:8" ht="13.5" x14ac:dyDescent="0.25">
      <c r="A239" s="3">
        <f>TITRES_STAT!B242</f>
        <v>42353</v>
      </c>
      <c r="B239" s="6">
        <f>TITRES_STAT!D242</f>
        <v>22.513999999999999</v>
      </c>
      <c r="C239" s="2">
        <f t="shared" si="18"/>
        <v>20.29907128712297</v>
      </c>
      <c r="D239" s="2">
        <f t="shared" si="20"/>
        <v>20.679063824626446</v>
      </c>
      <c r="E239" s="2">
        <f t="shared" si="19"/>
        <v>-0.37999253750347606</v>
      </c>
      <c r="F239" s="2">
        <f t="shared" si="23"/>
        <v>-0.16789448468313176</v>
      </c>
      <c r="G239" s="2">
        <f t="shared" si="21"/>
        <v>-0.2120980528203443</v>
      </c>
      <c r="H239" s="2" t="str">
        <f t="shared" si="22"/>
        <v>Hold</v>
      </c>
    </row>
    <row r="240" spans="1:8" ht="13.5" x14ac:dyDescent="0.25">
      <c r="A240" s="3">
        <f>TITRES_STAT!B243</f>
        <v>42354</v>
      </c>
      <c r="B240" s="6">
        <f>TITRES_STAT!D243</f>
        <v>21.503</v>
      </c>
      <c r="C240" s="2">
        <f t="shared" si="18"/>
        <v>20.335983396796358</v>
      </c>
      <c r="D240" s="2">
        <f t="shared" si="20"/>
        <v>20.740096133913376</v>
      </c>
      <c r="E240" s="2">
        <f t="shared" si="19"/>
        <v>-0.40411273711701767</v>
      </c>
      <c r="F240" s="2">
        <f t="shared" si="23"/>
        <v>-0.21513813516990893</v>
      </c>
      <c r="G240" s="2">
        <f t="shared" si="21"/>
        <v>-0.18897460194710874</v>
      </c>
      <c r="H240" s="2" t="str">
        <f t="shared" si="22"/>
        <v>Hold</v>
      </c>
    </row>
    <row r="241" spans="1:8" ht="13.5" x14ac:dyDescent="0.25">
      <c r="A241" s="3">
        <f>TITRES_STAT!B244</f>
        <v>42355</v>
      </c>
      <c r="B241" s="6">
        <f>TITRES_STAT!D244</f>
        <v>21.478999999999999</v>
      </c>
      <c r="C241" s="2">
        <f t="shared" si="18"/>
        <v>20.355062874212301</v>
      </c>
      <c r="D241" s="2">
        <f t="shared" si="20"/>
        <v>20.794829753623496</v>
      </c>
      <c r="E241" s="2">
        <f t="shared" si="19"/>
        <v>-0.43976687941119508</v>
      </c>
      <c r="F241" s="2">
        <f t="shared" si="23"/>
        <v>-0.26006388401816616</v>
      </c>
      <c r="G241" s="2">
        <f t="shared" si="21"/>
        <v>-0.17970299539302892</v>
      </c>
      <c r="H241" s="2" t="str">
        <f t="shared" si="22"/>
        <v>Hold</v>
      </c>
    </row>
    <row r="242" spans="1:8" ht="13.5" x14ac:dyDescent="0.25">
      <c r="A242" s="3">
        <f>TITRES_STAT!B245</f>
        <v>42356</v>
      </c>
      <c r="B242" s="6">
        <f>TITRES_STAT!D245</f>
        <v>22.34</v>
      </c>
      <c r="C242" s="2">
        <f t="shared" si="18"/>
        <v>20.383360893564255</v>
      </c>
      <c r="D242" s="2">
        <f t="shared" si="20"/>
        <v>20.909286808910643</v>
      </c>
      <c r="E242" s="2">
        <f t="shared" si="19"/>
        <v>-0.525925915346388</v>
      </c>
      <c r="F242" s="2">
        <f t="shared" si="23"/>
        <v>-0.3132362902838105</v>
      </c>
      <c r="G242" s="2">
        <f t="shared" si="21"/>
        <v>-0.21268962506257749</v>
      </c>
      <c r="H242" s="2" t="str">
        <f t="shared" si="22"/>
        <v>Hold</v>
      </c>
    </row>
    <row r="243" spans="1:8" ht="13.5" x14ac:dyDescent="0.25">
      <c r="A243" s="3">
        <f>TITRES_STAT!B246</f>
        <v>42359</v>
      </c>
      <c r="B243" s="6">
        <f>TITRES_STAT!D246</f>
        <v>22.119</v>
      </c>
      <c r="C243" s="2">
        <f t="shared" si="18"/>
        <v>20.407305371477445</v>
      </c>
      <c r="D243" s="2">
        <f t="shared" si="20"/>
        <v>20.998895193435782</v>
      </c>
      <c r="E243" s="2">
        <f t="shared" si="19"/>
        <v>-0.59158982195833687</v>
      </c>
      <c r="F243" s="2">
        <f t="shared" si="23"/>
        <v>-0.36890699661871579</v>
      </c>
      <c r="G243" s="2">
        <f t="shared" si="21"/>
        <v>-0.22268282533962108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6">
        <f>TITRES_STAT!D247</f>
        <v>21.724</v>
      </c>
      <c r="C244" s="2">
        <f t="shared" si="18"/>
        <v>20.48833531432707</v>
      </c>
      <c r="D244" s="2">
        <f t="shared" si="20"/>
        <v>21.052606660588687</v>
      </c>
      <c r="E244" s="2">
        <f t="shared" si="19"/>
        <v>-0.56427134626161646</v>
      </c>
      <c r="F244" s="2">
        <f t="shared" si="23"/>
        <v>-0.4079798665472959</v>
      </c>
      <c r="G244" s="2">
        <f t="shared" si="21"/>
        <v>-0.15629147971432056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6">
        <f>TITRES_STAT!D248</f>
        <v>22.119</v>
      </c>
      <c r="C245" s="2">
        <f t="shared" si="18"/>
        <v>20.556899112122906</v>
      </c>
      <c r="D245" s="2">
        <f t="shared" si="20"/>
        <v>21.131598759804341</v>
      </c>
      <c r="E245" s="2">
        <f t="shared" si="19"/>
        <v>-0.57469964768143456</v>
      </c>
      <c r="F245" s="2">
        <f t="shared" si="23"/>
        <v>-0.44132382277412363</v>
      </c>
      <c r="G245" s="2">
        <f t="shared" si="21"/>
        <v>-0.13337582490731092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6">
        <f>TITRES_STAT!D249</f>
        <v>21.724</v>
      </c>
      <c r="C246" s="2">
        <f t="shared" si="18"/>
        <v>20.809376171796305</v>
      </c>
      <c r="D246" s="2">
        <f t="shared" si="20"/>
        <v>21.175480333152169</v>
      </c>
      <c r="E246" s="2">
        <f t="shared" si="19"/>
        <v>-0.36610416135586377</v>
      </c>
      <c r="F246" s="2">
        <f t="shared" si="23"/>
        <v>-0.42627989049047171</v>
      </c>
      <c r="G246" s="2">
        <f t="shared" si="21"/>
        <v>6.0175729134607947E-2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6">
        <f>TITRES_STAT!D250</f>
        <v>21.960999999999999</v>
      </c>
      <c r="C247" s="2">
        <f t="shared" si="18"/>
        <v>21.00962599151995</v>
      </c>
      <c r="D247" s="2">
        <f t="shared" si="20"/>
        <v>21.233666975140896</v>
      </c>
      <c r="E247" s="2">
        <f t="shared" si="19"/>
        <v>-0.22404098362094516</v>
      </c>
      <c r="F247" s="2">
        <f t="shared" si="23"/>
        <v>-0.3858321091165664</v>
      </c>
      <c r="G247" s="2">
        <f t="shared" si="21"/>
        <v>0.16179112549562125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6">
        <f>TITRES_STAT!D251</f>
        <v>21.724</v>
      </c>
      <c r="C248" s="2">
        <f t="shared" si="18"/>
        <v>21.179068146670726</v>
      </c>
      <c r="D248" s="2">
        <f t="shared" si="20"/>
        <v>21.269987939945274</v>
      </c>
      <c r="E248" s="2">
        <f t="shared" si="19"/>
        <v>-9.09197932745478E-2</v>
      </c>
      <c r="F248" s="2">
        <f t="shared" si="23"/>
        <v>-0.32684964594816274</v>
      </c>
      <c r="G248" s="2">
        <f t="shared" si="21"/>
        <v>0.23592985267361494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6">
        <f>TITRES_STAT!D252</f>
        <v>21.724</v>
      </c>
      <c r="C249" s="2">
        <f t="shared" si="18"/>
        <v>21.384442277952154</v>
      </c>
      <c r="D249" s="2">
        <f t="shared" si="20"/>
        <v>21.303618462912294</v>
      </c>
      <c r="E249" s="2">
        <f t="shared" si="19"/>
        <v>8.0823815039860136E-2</v>
      </c>
      <c r="F249" s="2">
        <f t="shared" si="23"/>
        <v>-0.24531495375055817</v>
      </c>
      <c r="G249" s="2">
        <f t="shared" si="21"/>
        <v>0.32613876879041831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6">
        <f>TITRES_STAT!D253</f>
        <v>21.724</v>
      </c>
      <c r="C250" s="2">
        <f t="shared" si="18"/>
        <v>21.402681927497976</v>
      </c>
      <c r="D250" s="2">
        <f t="shared" si="20"/>
        <v>21.334757836029901</v>
      </c>
      <c r="E250" s="2">
        <f t="shared" si="19"/>
        <v>6.7924091468075432E-2</v>
      </c>
      <c r="F250" s="2">
        <f t="shared" si="23"/>
        <v>-0.18266714470683149</v>
      </c>
      <c r="G250" s="2">
        <f t="shared" si="21"/>
        <v>0.25059123617490692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6">
        <f>TITRES_STAT!D254</f>
        <v>21.724</v>
      </c>
      <c r="C251" s="2">
        <f t="shared" si="18"/>
        <v>21.414423169421365</v>
      </c>
      <c r="D251" s="2">
        <f t="shared" si="20"/>
        <v>21.363590588916576</v>
      </c>
      <c r="E251" s="2">
        <f t="shared" si="19"/>
        <v>5.0832580504788893E-2</v>
      </c>
      <c r="F251" s="2">
        <f t="shared" si="23"/>
        <v>-0.1359671996645074</v>
      </c>
      <c r="G251" s="2">
        <f t="shared" si="21"/>
        <v>0.1867997801692963</v>
      </c>
      <c r="H251" s="2" t="str">
        <f t="shared" si="22"/>
        <v>Sell</v>
      </c>
    </row>
    <row r="252" spans="1:8" ht="13.5" x14ac:dyDescent="0.25">
      <c r="A252" s="3">
        <f>TITRES_STAT!B255</f>
        <v>42374</v>
      </c>
      <c r="B252" s="6">
        <f>TITRES_STAT!D255</f>
        <v>21.724</v>
      </c>
      <c r="C252" s="2">
        <f t="shared" si="18"/>
        <v>21.556819604895001</v>
      </c>
      <c r="D252" s="2">
        <f t="shared" si="20"/>
        <v>21.390287582330163</v>
      </c>
      <c r="E252" s="2">
        <f t="shared" si="19"/>
        <v>0.16653202256483723</v>
      </c>
      <c r="F252" s="2">
        <f t="shared" si="23"/>
        <v>-7.5467355218638482E-2</v>
      </c>
      <c r="G252" s="2">
        <f t="shared" si="21"/>
        <v>0.24199937778347572</v>
      </c>
      <c r="H252" s="2" t="str">
        <f t="shared" si="22"/>
        <v>Sell</v>
      </c>
    </row>
    <row r="253" spans="1:8" ht="13.5" x14ac:dyDescent="0.25">
      <c r="A253" s="3">
        <f>TITRES_STAT!B256</f>
        <v>42375</v>
      </c>
      <c r="B253" s="6">
        <f>TITRES_STAT!D256</f>
        <v>21.724</v>
      </c>
      <c r="C253" s="2">
        <f t="shared" si="18"/>
        <v>21.643308896449614</v>
      </c>
      <c r="D253" s="2">
        <f t="shared" si="20"/>
        <v>21.415007020676079</v>
      </c>
      <c r="E253" s="2">
        <f t="shared" si="19"/>
        <v>0.22830187577353556</v>
      </c>
      <c r="F253" s="2">
        <f t="shared" si="23"/>
        <v>-1.4713509020203679E-2</v>
      </c>
      <c r="G253" s="2">
        <f t="shared" si="21"/>
        <v>0.24301538479373924</v>
      </c>
      <c r="H253" s="2" t="str">
        <f t="shared" si="22"/>
        <v>Sell</v>
      </c>
    </row>
    <row r="254" spans="1:8" ht="13.5" x14ac:dyDescent="0.25">
      <c r="A254" s="3">
        <f>TITRES_STAT!B257</f>
        <v>42376</v>
      </c>
      <c r="B254" s="6">
        <f>TITRES_STAT!D257</f>
        <v>21.724</v>
      </c>
      <c r="C254" s="2">
        <f t="shared" si="18"/>
        <v>21.65572291238044</v>
      </c>
      <c r="D254" s="2">
        <f t="shared" si="20"/>
        <v>21.437895389514889</v>
      </c>
      <c r="E254" s="2">
        <f t="shared" si="19"/>
        <v>0.21782752286555151</v>
      </c>
      <c r="F254" s="2">
        <f t="shared" si="23"/>
        <v>3.1794697356947364E-2</v>
      </c>
      <c r="G254" s="2">
        <f t="shared" si="21"/>
        <v>0.18603282550860414</v>
      </c>
      <c r="H254" s="2" t="str">
        <f t="shared" si="22"/>
        <v>Sell</v>
      </c>
    </row>
    <row r="255" spans="1:8" ht="13.5" x14ac:dyDescent="0.25">
      <c r="A255" s="3">
        <f>TITRES_STAT!B258</f>
        <v>42377</v>
      </c>
      <c r="B255" s="6">
        <f>TITRES_STAT!D258</f>
        <v>21.724</v>
      </c>
      <c r="C255" s="2">
        <f t="shared" si="18"/>
        <v>21.726996310475759</v>
      </c>
      <c r="D255" s="2">
        <f t="shared" si="20"/>
        <v>21.459088323624897</v>
      </c>
      <c r="E255" s="2">
        <f t="shared" si="19"/>
        <v>0.26790798685086159</v>
      </c>
      <c r="F255" s="2">
        <f t="shared" si="23"/>
        <v>7.9017355255730212E-2</v>
      </c>
      <c r="G255" s="2">
        <f t="shared" si="21"/>
        <v>0.18889063159513136</v>
      </c>
      <c r="H255" s="2" t="str">
        <f t="shared" si="22"/>
        <v>Sell</v>
      </c>
    </row>
    <row r="256" spans="1:8" ht="13.5" x14ac:dyDescent="0.25">
      <c r="A256" s="3">
        <f>TITRES_STAT!B259</f>
        <v>42380</v>
      </c>
      <c r="B256" s="6">
        <f>TITRES_STAT!D259</f>
        <v>21.724</v>
      </c>
      <c r="C256" s="2">
        <f t="shared" si="18"/>
        <v>21.726535339633333</v>
      </c>
      <c r="D256" s="2">
        <f t="shared" si="20"/>
        <v>21.478711410763793</v>
      </c>
      <c r="E256" s="2">
        <f t="shared" si="19"/>
        <v>0.24782392886953986</v>
      </c>
      <c r="F256" s="2">
        <f t="shared" si="23"/>
        <v>0.11277866997849215</v>
      </c>
      <c r="G256" s="2">
        <f t="shared" si="21"/>
        <v>0.13504525889104771</v>
      </c>
      <c r="H256" s="2" t="str">
        <f t="shared" si="22"/>
        <v>Sell</v>
      </c>
    </row>
    <row r="257" spans="1:8" ht="13.5" x14ac:dyDescent="0.25">
      <c r="A257" s="3">
        <f>TITRES_STAT!B260</f>
        <v>42381</v>
      </c>
      <c r="B257" s="6">
        <f>TITRES_STAT!D260</f>
        <v>21.724</v>
      </c>
      <c r="C257" s="2">
        <f t="shared" si="18"/>
        <v>21.762606825843587</v>
      </c>
      <c r="D257" s="2">
        <f t="shared" si="20"/>
        <v>21.496880935892403</v>
      </c>
      <c r="E257" s="2">
        <f t="shared" si="19"/>
        <v>0.26572588995118451</v>
      </c>
      <c r="F257" s="2">
        <f t="shared" si="23"/>
        <v>0.14336811397303062</v>
      </c>
      <c r="G257" s="2">
        <f t="shared" si="21"/>
        <v>0.12235777597815389</v>
      </c>
      <c r="H257" s="2" t="str">
        <f t="shared" si="22"/>
        <v>Sell</v>
      </c>
    </row>
    <row r="258" spans="1:8" ht="13.5" x14ac:dyDescent="0.25">
      <c r="A258" s="3">
        <f>TITRES_STAT!B261</f>
        <v>42382</v>
      </c>
      <c r="B258" s="6">
        <f>TITRES_STAT!D261</f>
        <v>21.724</v>
      </c>
      <c r="C258" s="2">
        <f t="shared" si="18"/>
        <v>21.756667314175342</v>
      </c>
      <c r="D258" s="2">
        <f t="shared" si="20"/>
        <v>21.513704570270743</v>
      </c>
      <c r="E258" s="2">
        <f t="shared" si="19"/>
        <v>0.24296274390459871</v>
      </c>
      <c r="F258" s="2">
        <f t="shared" si="23"/>
        <v>0.16328703995934424</v>
      </c>
      <c r="G258" s="2">
        <f t="shared" si="21"/>
        <v>7.9675703945254472E-2</v>
      </c>
      <c r="H258" s="2" t="str">
        <f t="shared" si="22"/>
        <v>Sell</v>
      </c>
    </row>
    <row r="259" spans="1:8" ht="13.5" x14ac:dyDescent="0.25">
      <c r="A259" s="3">
        <f>TITRES_STAT!B262</f>
        <v>42384</v>
      </c>
      <c r="B259" s="6">
        <f>TITRES_STAT!D262</f>
        <v>20.751999999999999</v>
      </c>
      <c r="C259" s="2">
        <f t="shared" si="18"/>
        <v>21.751641573532982</v>
      </c>
      <c r="D259" s="2">
        <f t="shared" si="20"/>
        <v>21.457282009509946</v>
      </c>
      <c r="E259" s="2">
        <f t="shared" si="19"/>
        <v>0.29435956402303631</v>
      </c>
      <c r="F259" s="2">
        <f t="shared" si="23"/>
        <v>0.18950154477208267</v>
      </c>
      <c r="G259" s="2">
        <f t="shared" si="21"/>
        <v>0.10485801925095364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6">
        <f>TITRES_STAT!D263</f>
        <v>19.82</v>
      </c>
      <c r="C260" s="2">
        <f t="shared" si="18"/>
        <v>21.747389023758675</v>
      </c>
      <c r="D260" s="2">
        <f t="shared" si="20"/>
        <v>21.336001860657358</v>
      </c>
      <c r="E260" s="2">
        <f t="shared" si="19"/>
        <v>0.41138716310131684</v>
      </c>
      <c r="F260" s="2">
        <f t="shared" si="23"/>
        <v>0.23387866843792954</v>
      </c>
      <c r="G260" s="2">
        <f t="shared" si="21"/>
        <v>0.17750849466338731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6">
        <f>TITRES_STAT!D264</f>
        <v>20.696999999999999</v>
      </c>
      <c r="C261" s="2">
        <f t="shared" si="18"/>
        <v>21.743790712411187</v>
      </c>
      <c r="D261" s="2">
        <f t="shared" si="20"/>
        <v>21.288668389497555</v>
      </c>
      <c r="E261" s="2">
        <f t="shared" si="19"/>
        <v>0.45512232291363119</v>
      </c>
      <c r="F261" s="2">
        <f t="shared" si="23"/>
        <v>0.2781273993330699</v>
      </c>
      <c r="G261" s="2">
        <f t="shared" si="21"/>
        <v>0.17699492358056129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6">
        <f>TITRES_STAT!D265</f>
        <v>20.696999999999999</v>
      </c>
      <c r="C262" s="2">
        <f t="shared" si="18"/>
        <v>21.740745987424848</v>
      </c>
      <c r="D262" s="2">
        <f t="shared" si="20"/>
        <v>21.244841101386626</v>
      </c>
      <c r="E262" s="2">
        <f t="shared" si="19"/>
        <v>0.4959048860382218</v>
      </c>
      <c r="F262" s="2">
        <f t="shared" si="23"/>
        <v>0.32168289667410027</v>
      </c>
      <c r="G262" s="2">
        <f t="shared" si="21"/>
        <v>0.17422198936412153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20.143999999999998</v>
      </c>
      <c r="C263" s="2">
        <f t="shared" si="18"/>
        <v>21.738169681667177</v>
      </c>
      <c r="D263" s="2">
        <f t="shared" si="20"/>
        <v>21.163297316098728</v>
      </c>
      <c r="E263" s="2">
        <f t="shared" si="19"/>
        <v>0.57487236556844934</v>
      </c>
      <c r="F263" s="2">
        <f t="shared" si="23"/>
        <v>0.37232079045297006</v>
      </c>
      <c r="G263" s="2">
        <f t="shared" si="21"/>
        <v>0.20255157511547928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20.143999999999998</v>
      </c>
      <c r="C264" s="2">
        <f t="shared" si="18"/>
        <v>21.735989730641457</v>
      </c>
      <c r="D264" s="2">
        <f t="shared" si="20"/>
        <v>21.087793811202523</v>
      </c>
      <c r="E264" s="2">
        <f t="shared" si="19"/>
        <v>0.64819591943893329</v>
      </c>
      <c r="F264" s="2">
        <f t="shared" si="23"/>
        <v>0.42749581625016275</v>
      </c>
      <c r="G264" s="2">
        <f t="shared" si="21"/>
        <v>0.22070010318877054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20.143999999999998</v>
      </c>
      <c r="C265" s="2">
        <f t="shared" si="18"/>
        <v>21.734145156696616</v>
      </c>
      <c r="D265" s="2">
        <f t="shared" si="20"/>
        <v>21.017883158520853</v>
      </c>
      <c r="E265" s="2">
        <f t="shared" si="19"/>
        <v>0.71626199817576364</v>
      </c>
      <c r="F265" s="2">
        <f t="shared" si="23"/>
        <v>0.48524905263528295</v>
      </c>
      <c r="G265" s="2">
        <f t="shared" si="21"/>
        <v>0.23101294554048069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20.143999999999998</v>
      </c>
      <c r="C266" s="2">
        <f t="shared" si="18"/>
        <v>21.732584363358676</v>
      </c>
      <c r="D266" s="2">
        <f t="shared" si="20"/>
        <v>20.953151072704493</v>
      </c>
      <c r="E266" s="2">
        <f t="shared" si="19"/>
        <v>0.77943329065418254</v>
      </c>
      <c r="F266" s="2">
        <f t="shared" si="23"/>
        <v>0.54408590023906289</v>
      </c>
      <c r="G266" s="2">
        <f t="shared" si="21"/>
        <v>0.23534739041511965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19.242999999999999</v>
      </c>
      <c r="C267" s="2">
        <f t="shared" si="18"/>
        <v>21.731263692072723</v>
      </c>
      <c r="D267" s="2">
        <f t="shared" si="20"/>
        <v>20.826473215467125</v>
      </c>
      <c r="E267" s="2">
        <f t="shared" si="19"/>
        <v>0.90479047660559786</v>
      </c>
      <c r="F267" s="2">
        <f t="shared" si="23"/>
        <v>0.61622681551236991</v>
      </c>
      <c r="G267" s="2">
        <f t="shared" si="21"/>
        <v>0.28856366109322795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6">
        <f>TITRES_STAT!D271</f>
        <v>19.527999999999999</v>
      </c>
      <c r="C268" s="2">
        <f t="shared" si="18"/>
        <v>21.73014620098461</v>
      </c>
      <c r="D268" s="2">
        <f t="shared" si="20"/>
        <v>20.730290014321415</v>
      </c>
      <c r="E268" s="2">
        <f t="shared" si="19"/>
        <v>0.99985618666319453</v>
      </c>
      <c r="F268" s="2">
        <f t="shared" si="23"/>
        <v>0.69295268974253488</v>
      </c>
      <c r="G268" s="2">
        <f t="shared" si="21"/>
        <v>0.30690349692065966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19.82</v>
      </c>
      <c r="C269" s="2">
        <f t="shared" si="18"/>
        <v>21.579662170063898</v>
      </c>
      <c r="D269" s="2">
        <f t="shared" si="20"/>
        <v>20.66286112437168</v>
      </c>
      <c r="E269" s="2">
        <f t="shared" si="19"/>
        <v>0.91680104569221754</v>
      </c>
      <c r="F269" s="2">
        <f t="shared" si="23"/>
        <v>0.73772236093247145</v>
      </c>
      <c r="G269" s="2">
        <f t="shared" si="21"/>
        <v>0.17907868475974609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19.82</v>
      </c>
      <c r="C270" s="2">
        <f t="shared" si="18"/>
        <v>21.308944913130993</v>
      </c>
      <c r="D270" s="2">
        <f t="shared" si="20"/>
        <v>20.600426967010815</v>
      </c>
      <c r="E270" s="2">
        <f t="shared" si="19"/>
        <v>0.70851794612017827</v>
      </c>
      <c r="F270" s="2">
        <f t="shared" si="23"/>
        <v>0.73188147797001291</v>
      </c>
      <c r="G270" s="2">
        <f t="shared" si="21"/>
        <v>-2.336353184983464E-2</v>
      </c>
      <c r="H270" s="2" t="str">
        <f t="shared" si="22"/>
        <v>Hold</v>
      </c>
    </row>
    <row r="271" spans="1:8" ht="13.5" x14ac:dyDescent="0.25">
      <c r="A271" s="3">
        <f>TITRES_STAT!B274</f>
        <v>42402</v>
      </c>
      <c r="B271" s="6">
        <f>TITRES_STAT!D274</f>
        <v>19.22</v>
      </c>
      <c r="C271" s="2">
        <f t="shared" ref="C271:C334" si="24">$C$4*B261+C270*(1-$C$4)</f>
        <v>21.214799541880073</v>
      </c>
      <c r="D271" s="2">
        <f t="shared" si="20"/>
        <v>20.498173117602608</v>
      </c>
      <c r="E271" s="2">
        <f t="shared" si="19"/>
        <v>0.71662642427746448</v>
      </c>
      <c r="F271" s="2">
        <f t="shared" si="23"/>
        <v>0.72883046723150324</v>
      </c>
      <c r="G271" s="2">
        <f t="shared" si="21"/>
        <v>-1.2204042954038763E-2</v>
      </c>
      <c r="H271" s="2" t="str">
        <f t="shared" si="22"/>
        <v>Hold</v>
      </c>
    </row>
    <row r="272" spans="1:8" ht="13.5" x14ac:dyDescent="0.25">
      <c r="A272" s="3">
        <f>TITRES_STAT!B275</f>
        <v>42403</v>
      </c>
      <c r="B272" s="6">
        <f>TITRES_STAT!D275</f>
        <v>19.22</v>
      </c>
      <c r="C272" s="2">
        <f t="shared" si="24"/>
        <v>21.135138073898524</v>
      </c>
      <c r="D272" s="2">
        <f t="shared" si="20"/>
        <v>20.403493627409823</v>
      </c>
      <c r="E272" s="2">
        <f t="shared" si="19"/>
        <v>0.73164444648870131</v>
      </c>
      <c r="F272" s="2">
        <f t="shared" si="23"/>
        <v>0.72939326308294283</v>
      </c>
      <c r="G272" s="2">
        <f t="shared" si="21"/>
        <v>2.2511834057584723E-3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6">
        <f>TITRES_STAT!D276</f>
        <v>19.22</v>
      </c>
      <c r="C273" s="2">
        <f t="shared" si="24"/>
        <v>20.982655293298748</v>
      </c>
      <c r="D273" s="2">
        <f t="shared" si="20"/>
        <v>20.315827432786875</v>
      </c>
      <c r="E273" s="2">
        <f t="shared" si="19"/>
        <v>0.66682786051187293</v>
      </c>
      <c r="F273" s="2">
        <f t="shared" si="23"/>
        <v>0.71688018256872899</v>
      </c>
      <c r="G273" s="2">
        <f t="shared" si="21"/>
        <v>-5.0052322056856058E-2</v>
      </c>
      <c r="H273" s="2" t="str">
        <f t="shared" si="22"/>
        <v>Hold</v>
      </c>
    </row>
    <row r="274" spans="1:8" ht="13.5" x14ac:dyDescent="0.25">
      <c r="A274" s="3">
        <f>TITRES_STAT!B277</f>
        <v>42405</v>
      </c>
      <c r="B274" s="6">
        <f>TITRES_STAT!D277</f>
        <v>19.22</v>
      </c>
      <c r="C274" s="2">
        <f t="shared" si="24"/>
        <v>20.853631402022017</v>
      </c>
      <c r="D274" s="2">
        <f t="shared" si="20"/>
        <v>20.234655030358219</v>
      </c>
      <c r="E274" s="2">
        <f t="shared" si="19"/>
        <v>0.61897637166379837</v>
      </c>
      <c r="F274" s="2">
        <f t="shared" si="23"/>
        <v>0.69729942038774295</v>
      </c>
      <c r="G274" s="2">
        <f t="shared" si="21"/>
        <v>-7.8323048723944577E-2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6">
        <f>TITRES_STAT!D278</f>
        <v>19.187999999999999</v>
      </c>
      <c r="C275" s="2">
        <f t="shared" si="24"/>
        <v>20.744457340172474</v>
      </c>
      <c r="D275" s="2">
        <f t="shared" si="20"/>
        <v>20.157125028109462</v>
      </c>
      <c r="E275" s="2">
        <f t="shared" si="19"/>
        <v>0.58733231206301184</v>
      </c>
      <c r="F275" s="2">
        <f t="shared" si="23"/>
        <v>0.67530599872279673</v>
      </c>
      <c r="G275" s="2">
        <f t="shared" si="21"/>
        <v>-8.7973686659784889E-2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19.187999999999999</v>
      </c>
      <c r="C276" s="2">
        <f t="shared" si="24"/>
        <v>20.652079287838244</v>
      </c>
      <c r="D276" s="2">
        <f t="shared" si="20"/>
        <v>20.085337988990243</v>
      </c>
      <c r="E276" s="2">
        <f t="shared" si="19"/>
        <v>0.56674129884800095</v>
      </c>
      <c r="F276" s="2">
        <f t="shared" si="23"/>
        <v>0.65359305874783757</v>
      </c>
      <c r="G276" s="2">
        <f t="shared" si="21"/>
        <v>-8.6851759899836622E-2</v>
      </c>
      <c r="H276" s="2" t="str">
        <f t="shared" si="22"/>
        <v>Hold</v>
      </c>
    </row>
    <row r="277" spans="1:8" ht="13.5" x14ac:dyDescent="0.25">
      <c r="A277" s="3">
        <f>TITRES_STAT!B280</f>
        <v>42410</v>
      </c>
      <c r="B277" s="6">
        <f>TITRES_STAT!D280</f>
        <v>19.187999999999999</v>
      </c>
      <c r="C277" s="2">
        <f t="shared" si="24"/>
        <v>20.43529785894005</v>
      </c>
      <c r="D277" s="2">
        <f t="shared" si="20"/>
        <v>20.018868508324299</v>
      </c>
      <c r="E277" s="2">
        <f t="shared" si="19"/>
        <v>0.41642935061575059</v>
      </c>
      <c r="F277" s="2">
        <f t="shared" si="23"/>
        <v>0.60616031712142027</v>
      </c>
      <c r="G277" s="2">
        <f t="shared" si="21"/>
        <v>-0.18973096650566967</v>
      </c>
      <c r="H277" s="2" t="str">
        <f t="shared" si="22"/>
        <v>Hold</v>
      </c>
    </row>
    <row r="278" spans="1:8" ht="13.5" x14ac:dyDescent="0.25">
      <c r="A278" s="3">
        <f>TITRES_STAT!B281</f>
        <v>42411</v>
      </c>
      <c r="B278" s="6">
        <f>TITRES_STAT!D281</f>
        <v>19.187999999999999</v>
      </c>
      <c r="C278" s="2">
        <f t="shared" si="24"/>
        <v>20.295713572949271</v>
      </c>
      <c r="D278" s="2">
        <f t="shared" si="20"/>
        <v>19.95732269289287</v>
      </c>
      <c r="E278" s="2">
        <f t="shared" si="19"/>
        <v>0.3383908800564015</v>
      </c>
      <c r="F278" s="2">
        <f t="shared" si="23"/>
        <v>0.55260642970841656</v>
      </c>
      <c r="G278" s="2">
        <f t="shared" si="21"/>
        <v>-0.21421554965201506</v>
      </c>
      <c r="H278" s="2" t="str">
        <f t="shared" si="22"/>
        <v>Hold</v>
      </c>
    </row>
    <row r="279" spans="1:8" ht="13.5" x14ac:dyDescent="0.25">
      <c r="A279" s="3">
        <f>TITRES_STAT!B282</f>
        <v>42412</v>
      </c>
      <c r="B279" s="6">
        <f>TITRES_STAT!D282</f>
        <v>18.619</v>
      </c>
      <c r="C279" s="2">
        <f t="shared" si="24"/>
        <v>20.222526869418616</v>
      </c>
      <c r="D279" s="2">
        <f t="shared" si="20"/>
        <v>19.858187678604509</v>
      </c>
      <c r="E279" s="2">
        <f t="shared" si="19"/>
        <v>0.36433919081410693</v>
      </c>
      <c r="F279" s="2">
        <f t="shared" si="23"/>
        <v>0.51495298192955463</v>
      </c>
      <c r="G279" s="2">
        <f t="shared" si="21"/>
        <v>-0.1506137911154477</v>
      </c>
      <c r="H279" s="2" t="str">
        <f t="shared" si="22"/>
        <v>Hold</v>
      </c>
    </row>
    <row r="280" spans="1:8" ht="13.5" x14ac:dyDescent="0.25">
      <c r="A280" s="3">
        <f>TITRES_STAT!B283</f>
        <v>42415</v>
      </c>
      <c r="B280" s="6">
        <f>TITRES_STAT!D283</f>
        <v>18.619</v>
      </c>
      <c r="C280" s="2">
        <f t="shared" si="24"/>
        <v>20.160599658738832</v>
      </c>
      <c r="D280" s="2">
        <f t="shared" si="20"/>
        <v>19.766395998707878</v>
      </c>
      <c r="E280" s="2">
        <f t="shared" si="19"/>
        <v>0.39420366003095353</v>
      </c>
      <c r="F280" s="2">
        <f t="shared" si="23"/>
        <v>0.49080311754983441</v>
      </c>
      <c r="G280" s="2">
        <f t="shared" si="21"/>
        <v>-9.6599457518880882E-2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6">
        <f>TITRES_STAT!D284</f>
        <v>18.959</v>
      </c>
      <c r="C281" s="2">
        <f t="shared" si="24"/>
        <v>20.015892018932856</v>
      </c>
      <c r="D281" s="2">
        <f t="shared" si="20"/>
        <v>19.70658888769248</v>
      </c>
      <c r="E281" s="2">
        <f t="shared" si="19"/>
        <v>0.30930313124037667</v>
      </c>
      <c r="F281" s="2">
        <f t="shared" si="23"/>
        <v>0.45450312028794293</v>
      </c>
      <c r="G281" s="2">
        <f t="shared" si="21"/>
        <v>-0.14519998904756626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6">
        <f>TITRES_STAT!D285</f>
        <v>18.959</v>
      </c>
      <c r="C282" s="2">
        <f t="shared" si="24"/>
        <v>19.893447092943184</v>
      </c>
      <c r="D282" s="2">
        <f t="shared" si="20"/>
        <v>19.651211933048589</v>
      </c>
      <c r="E282" s="2">
        <f t="shared" si="19"/>
        <v>0.24223515989459443</v>
      </c>
      <c r="F282" s="2">
        <f t="shared" si="23"/>
        <v>0.41204952820927321</v>
      </c>
      <c r="G282" s="2">
        <f t="shared" si="21"/>
        <v>-0.16981436831467878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6">
        <f>TITRES_STAT!D286</f>
        <v>18.951000000000001</v>
      </c>
      <c r="C283" s="2">
        <f t="shared" si="24"/>
        <v>19.789839847875001</v>
      </c>
      <c r="D283" s="2">
        <f t="shared" si="20"/>
        <v>19.599344382452397</v>
      </c>
      <c r="E283" s="2">
        <f t="shared" si="19"/>
        <v>0.19049546542260387</v>
      </c>
      <c r="F283" s="2">
        <f t="shared" si="23"/>
        <v>0.36773871565193939</v>
      </c>
      <c r="G283" s="2">
        <f t="shared" si="21"/>
        <v>-0.17724325022933551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18.951000000000001</v>
      </c>
      <c r="C284" s="2">
        <f t="shared" si="24"/>
        <v>19.702172178971153</v>
      </c>
      <c r="D284" s="2">
        <f t="shared" si="20"/>
        <v>19.551318872641108</v>
      </c>
      <c r="E284" s="2">
        <f t="shared" ref="E284:E347" si="25">C284-D284</f>
        <v>0.15085330633004546</v>
      </c>
      <c r="F284" s="2">
        <f t="shared" si="23"/>
        <v>0.32436163378756061</v>
      </c>
      <c r="G284" s="2">
        <f t="shared" si="21"/>
        <v>-0.17350832745751515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6">
        <f>TITRES_STAT!D288</f>
        <v>18.951000000000001</v>
      </c>
      <c r="C285" s="2">
        <f t="shared" si="24"/>
        <v>19.623068766821746</v>
      </c>
      <c r="D285" s="2">
        <f t="shared" ref="D285:D348" si="26">$D$4*B285+(1-$D$4)*D284</f>
        <v>19.506850808001026</v>
      </c>
      <c r="E285" s="2">
        <f t="shared" si="25"/>
        <v>0.1162179588207195</v>
      </c>
      <c r="F285" s="2">
        <f t="shared" si="23"/>
        <v>0.28273289879419244</v>
      </c>
      <c r="G285" s="2">
        <f t="shared" si="21"/>
        <v>-0.16651493997347294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6">
        <f>TITRES_STAT!D289</f>
        <v>18.951000000000001</v>
      </c>
      <c r="C286" s="2">
        <f t="shared" si="24"/>
        <v>19.556135110387629</v>
      </c>
      <c r="D286" s="2">
        <f t="shared" si="26"/>
        <v>19.465676674075024</v>
      </c>
      <c r="E286" s="2">
        <f t="shared" si="25"/>
        <v>9.0458436312605528E-2</v>
      </c>
      <c r="F286" s="2">
        <f t="shared" si="23"/>
        <v>0.24427800629787508</v>
      </c>
      <c r="G286" s="2">
        <f t="shared" si="21"/>
        <v>-0.15381956998526955</v>
      </c>
      <c r="H286" s="2" t="str">
        <f t="shared" si="22"/>
        <v>Hold</v>
      </c>
    </row>
    <row r="287" spans="1:8" ht="13.5" x14ac:dyDescent="0.25">
      <c r="A287" s="3">
        <f>TITRES_STAT!B290</f>
        <v>42424</v>
      </c>
      <c r="B287" s="6">
        <f>TITRES_STAT!D290</f>
        <v>18.951000000000001</v>
      </c>
      <c r="C287" s="2">
        <f t="shared" si="24"/>
        <v>19.499498939558762</v>
      </c>
      <c r="D287" s="2">
        <f t="shared" si="26"/>
        <v>19.427552475995391</v>
      </c>
      <c r="E287" s="2">
        <f t="shared" si="25"/>
        <v>7.194646356337131E-2</v>
      </c>
      <c r="F287" s="2">
        <f t="shared" si="23"/>
        <v>0.20981169775097433</v>
      </c>
      <c r="G287" s="2">
        <f t="shared" si="21"/>
        <v>-0.13786523418760302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6">
        <f>TITRES_STAT!D291</f>
        <v>18.934999999999999</v>
      </c>
      <c r="C288" s="2">
        <f t="shared" si="24"/>
        <v>19.45157602578049</v>
      </c>
      <c r="D288" s="2">
        <f t="shared" si="26"/>
        <v>19.391067107403142</v>
      </c>
      <c r="E288" s="2">
        <f t="shared" si="25"/>
        <v>6.0508918377347953E-2</v>
      </c>
      <c r="F288" s="2">
        <f t="shared" si="23"/>
        <v>0.17995114187624908</v>
      </c>
      <c r="G288" s="2">
        <f t="shared" si="21"/>
        <v>-0.11944222349890113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6">
        <f>TITRES_STAT!D292</f>
        <v>18.934999999999999</v>
      </c>
      <c r="C289" s="2">
        <f t="shared" si="24"/>
        <v>19.323487406429642</v>
      </c>
      <c r="D289" s="2">
        <f t="shared" si="26"/>
        <v>19.357284358706615</v>
      </c>
      <c r="E289" s="2">
        <f t="shared" si="25"/>
        <v>-3.3796952276972547E-2</v>
      </c>
      <c r="F289" s="2">
        <f t="shared" si="23"/>
        <v>0.13720152304560476</v>
      </c>
      <c r="G289" s="2">
        <f t="shared" si="21"/>
        <v>-0.17099847532257731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6">
        <f>TITRES_STAT!D293</f>
        <v>18.934999999999999</v>
      </c>
      <c r="C290" s="2">
        <f t="shared" si="24"/>
        <v>19.215104728517389</v>
      </c>
      <c r="D290" s="2">
        <f t="shared" si="26"/>
        <v>19.32600403583946</v>
      </c>
      <c r="E290" s="2">
        <f t="shared" si="25"/>
        <v>-0.11089930732207165</v>
      </c>
      <c r="F290" s="2">
        <f t="shared" si="23"/>
        <v>8.758135697206948E-2</v>
      </c>
      <c r="G290" s="2">
        <f t="shared" si="21"/>
        <v>-0.19848066429414113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6">
        <f>TITRES_STAT!D294</f>
        <v>19.495999999999999</v>
      </c>
      <c r="C291" s="2">
        <f t="shared" si="24"/>
        <v>19.175704001053173</v>
      </c>
      <c r="D291" s="2">
        <f t="shared" si="26"/>
        <v>19.338596329480982</v>
      </c>
      <c r="E291" s="2">
        <f t="shared" si="25"/>
        <v>-0.16289232842780876</v>
      </c>
      <c r="F291" s="2">
        <f t="shared" si="23"/>
        <v>3.7486619892093835E-2</v>
      </c>
      <c r="G291" s="2">
        <f t="shared" si="21"/>
        <v>-0.20037894831990261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6">
        <f>TITRES_STAT!D295</f>
        <v>18.88</v>
      </c>
      <c r="C292" s="2">
        <f t="shared" si="24"/>
        <v>19.142364923968067</v>
      </c>
      <c r="D292" s="2">
        <f t="shared" si="26"/>
        <v>19.30462623100091</v>
      </c>
      <c r="E292" s="2">
        <f t="shared" si="25"/>
        <v>-0.16226130703284269</v>
      </c>
      <c r="F292" s="2">
        <f t="shared" si="23"/>
        <v>-2.4629654928934701E-3</v>
      </c>
      <c r="G292" s="2">
        <f t="shared" ref="G292:G355" si="27">E292-F292</f>
        <v>-0.15979834153994923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6">
        <f>TITRES_STAT!D296</f>
        <v>18.88</v>
      </c>
      <c r="C293" s="2">
        <f t="shared" si="24"/>
        <v>19.112924166434517</v>
      </c>
      <c r="D293" s="2">
        <f t="shared" si="26"/>
        <v>19.273172436111953</v>
      </c>
      <c r="E293" s="2">
        <f t="shared" si="25"/>
        <v>-0.16024826967743522</v>
      </c>
      <c r="F293" s="2">
        <f t="shared" ref="F293:F356" si="29">(E293*(2/(10)))+((1-(2/10))*F292)</f>
        <v>-3.402002632980182E-2</v>
      </c>
      <c r="G293" s="2">
        <f t="shared" si="27"/>
        <v>-0.12622824334763338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6">
        <f>TITRES_STAT!D297</f>
        <v>18.88</v>
      </c>
      <c r="C294" s="2">
        <f t="shared" si="24"/>
        <v>19.088012756213821</v>
      </c>
      <c r="D294" s="2">
        <f t="shared" si="26"/>
        <v>19.244048551955512</v>
      </c>
      <c r="E294" s="2">
        <f t="shared" si="25"/>
        <v>-0.15603579574169046</v>
      </c>
      <c r="F294" s="2">
        <f t="shared" si="29"/>
        <v>-5.842318021217955E-2</v>
      </c>
      <c r="G294" s="2">
        <f t="shared" si="27"/>
        <v>-9.7612615529510921E-2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6">
        <f>TITRES_STAT!D298</f>
        <v>18.88</v>
      </c>
      <c r="C295" s="2">
        <f t="shared" si="24"/>
        <v>19.066933870642462</v>
      </c>
      <c r="D295" s="2">
        <f t="shared" si="26"/>
        <v>19.2170819925514</v>
      </c>
      <c r="E295" s="2">
        <f t="shared" si="25"/>
        <v>-0.15014812190893778</v>
      </c>
      <c r="F295" s="2">
        <f t="shared" si="29"/>
        <v>-7.6768168551531207E-2</v>
      </c>
      <c r="G295" s="2">
        <f t="shared" si="27"/>
        <v>-7.3379953357406574E-2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6">
        <f>TITRES_STAT!D299</f>
        <v>19.117000000000001</v>
      </c>
      <c r="C296" s="2">
        <f t="shared" si="24"/>
        <v>19.049097890543621</v>
      </c>
      <c r="D296" s="2">
        <f t="shared" si="26"/>
        <v>19.209668511621668</v>
      </c>
      <c r="E296" s="2">
        <f t="shared" si="25"/>
        <v>-0.16057062107804754</v>
      </c>
      <c r="F296" s="2">
        <f t="shared" si="29"/>
        <v>-9.3528659056834482E-2</v>
      </c>
      <c r="G296" s="2">
        <f t="shared" si="27"/>
        <v>-6.7041962021213056E-2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18.547999999999998</v>
      </c>
      <c r="C297" s="2">
        <f t="shared" si="24"/>
        <v>19.034005907383062</v>
      </c>
      <c r="D297" s="2">
        <f t="shared" si="26"/>
        <v>19.16065602927932</v>
      </c>
      <c r="E297" s="2">
        <f t="shared" si="25"/>
        <v>-0.12665012189625813</v>
      </c>
      <c r="F297" s="2">
        <f t="shared" si="29"/>
        <v>-0.10015295162471921</v>
      </c>
      <c r="G297" s="2">
        <f t="shared" si="27"/>
        <v>-2.6497170271538917E-2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17.995000000000001</v>
      </c>
      <c r="C298" s="2">
        <f t="shared" si="24"/>
        <v>19.018774229324126</v>
      </c>
      <c r="D298" s="2">
        <f t="shared" si="26"/>
        <v>19.074311138221592</v>
      </c>
      <c r="E298" s="2">
        <f t="shared" si="25"/>
        <v>-5.5536908897465764E-2</v>
      </c>
      <c r="F298" s="2">
        <f t="shared" si="29"/>
        <v>-9.1229743079268524E-2</v>
      </c>
      <c r="G298" s="2">
        <f t="shared" si="27"/>
        <v>3.569283418180276E-2</v>
      </c>
      <c r="H298" s="2" t="str">
        <f t="shared" si="28"/>
        <v>Sell</v>
      </c>
    </row>
    <row r="299" spans="1:8" ht="13.5" x14ac:dyDescent="0.25">
      <c r="A299" s="3">
        <f>TITRES_STAT!B302</f>
        <v>42440</v>
      </c>
      <c r="B299" s="6">
        <f>TITRES_STAT!D302</f>
        <v>17.995000000000001</v>
      </c>
      <c r="C299" s="2">
        <f t="shared" si="24"/>
        <v>19.005885886351184</v>
      </c>
      <c r="D299" s="2">
        <f t="shared" si="26"/>
        <v>18.994362165019993</v>
      </c>
      <c r="E299" s="2">
        <f t="shared" si="25"/>
        <v>1.1523721331190728E-2</v>
      </c>
      <c r="F299" s="2">
        <f t="shared" si="29"/>
        <v>-7.0679050197176685E-2</v>
      </c>
      <c r="G299" s="2">
        <f t="shared" si="27"/>
        <v>8.2202771528367413E-2</v>
      </c>
      <c r="H299" s="2" t="str">
        <f t="shared" si="28"/>
        <v>Sell</v>
      </c>
    </row>
    <row r="300" spans="1:8" ht="13.5" x14ac:dyDescent="0.25">
      <c r="A300" s="3">
        <f>TITRES_STAT!B303</f>
        <v>42443</v>
      </c>
      <c r="B300" s="6">
        <f>TITRES_STAT!D303</f>
        <v>17.995000000000001</v>
      </c>
      <c r="C300" s="2">
        <f t="shared" si="24"/>
        <v>18.994980365374076</v>
      </c>
      <c r="D300" s="2">
        <f t="shared" si="26"/>
        <v>18.920335337981474</v>
      </c>
      <c r="E300" s="2">
        <f t="shared" si="25"/>
        <v>7.4645027392602259E-2</v>
      </c>
      <c r="F300" s="2">
        <f t="shared" si="29"/>
        <v>-4.1614234679220895E-2</v>
      </c>
      <c r="G300" s="2">
        <f t="shared" si="27"/>
        <v>0.11625926207182316</v>
      </c>
      <c r="H300" s="2" t="str">
        <f t="shared" si="28"/>
        <v>Sell</v>
      </c>
    </row>
    <row r="301" spans="1:8" ht="13.5" x14ac:dyDescent="0.25">
      <c r="A301" s="3">
        <f>TITRES_STAT!B304</f>
        <v>42444</v>
      </c>
      <c r="B301" s="6">
        <f>TITRES_STAT!D304</f>
        <v>17.995000000000001</v>
      </c>
      <c r="C301" s="2">
        <f t="shared" si="24"/>
        <v>19.07206030916268</v>
      </c>
      <c r="D301" s="2">
        <f t="shared" si="26"/>
        <v>18.851791979612475</v>
      </c>
      <c r="E301" s="2">
        <f t="shared" si="25"/>
        <v>0.22026832955020481</v>
      </c>
      <c r="F301" s="2">
        <f t="shared" si="29"/>
        <v>1.0762278166664245E-2</v>
      </c>
      <c r="G301" s="2">
        <f t="shared" si="27"/>
        <v>0.20950605138354056</v>
      </c>
      <c r="H301" s="2" t="str">
        <f t="shared" si="28"/>
        <v>Sell</v>
      </c>
    </row>
    <row r="302" spans="1:8" ht="13.5" x14ac:dyDescent="0.25">
      <c r="A302" s="3">
        <f>TITRES_STAT!B305</f>
        <v>42445</v>
      </c>
      <c r="B302" s="6">
        <f>TITRES_STAT!D305</f>
        <v>17.995000000000001</v>
      </c>
      <c r="C302" s="2">
        <f t="shared" si="24"/>
        <v>19.042512569291496</v>
      </c>
      <c r="D302" s="2">
        <f t="shared" si="26"/>
        <v>18.788325907048588</v>
      </c>
      <c r="E302" s="2">
        <f t="shared" si="25"/>
        <v>0.25418666224290831</v>
      </c>
      <c r="F302" s="2">
        <f t="shared" si="29"/>
        <v>5.944715498191306E-2</v>
      </c>
      <c r="G302" s="2">
        <f t="shared" si="27"/>
        <v>0.19473950726099526</v>
      </c>
      <c r="H302" s="2" t="str">
        <f t="shared" si="28"/>
        <v>Sell</v>
      </c>
    </row>
    <row r="303" spans="1:8" ht="13.5" x14ac:dyDescent="0.25">
      <c r="A303" s="3">
        <f>TITRES_STAT!B306</f>
        <v>42446</v>
      </c>
      <c r="B303" s="6">
        <f>TITRES_STAT!D306</f>
        <v>17.995000000000001</v>
      </c>
      <c r="C303" s="2">
        <f t="shared" si="24"/>
        <v>19.017510635554345</v>
      </c>
      <c r="D303" s="2">
        <f t="shared" si="26"/>
        <v>18.72956102504499</v>
      </c>
      <c r="E303" s="2">
        <f t="shared" si="25"/>
        <v>0.28794961050935441</v>
      </c>
      <c r="F303" s="2">
        <f t="shared" si="29"/>
        <v>0.10514764608740135</v>
      </c>
      <c r="G303" s="2">
        <f t="shared" si="27"/>
        <v>0.18280196442195307</v>
      </c>
      <c r="H303" s="2" t="str">
        <f t="shared" si="28"/>
        <v>Sell</v>
      </c>
    </row>
    <row r="304" spans="1:8" ht="13.5" x14ac:dyDescent="0.25">
      <c r="A304" s="3">
        <f>TITRES_STAT!B307</f>
        <v>42447</v>
      </c>
      <c r="B304" s="6">
        <f>TITRES_STAT!D307</f>
        <v>17.782</v>
      </c>
      <c r="C304" s="2">
        <f t="shared" si="24"/>
        <v>18.996355153161367</v>
      </c>
      <c r="D304" s="2">
        <f t="shared" si="26"/>
        <v>18.659371319486102</v>
      </c>
      <c r="E304" s="2">
        <f t="shared" si="25"/>
        <v>0.33698383367526574</v>
      </c>
      <c r="F304" s="2">
        <f t="shared" si="29"/>
        <v>0.15151488360497423</v>
      </c>
      <c r="G304" s="2">
        <f t="shared" si="27"/>
        <v>0.18546895007029152</v>
      </c>
      <c r="H304" s="2" t="str">
        <f t="shared" si="28"/>
        <v>Sell</v>
      </c>
    </row>
    <row r="305" spans="1:8" ht="13.5" x14ac:dyDescent="0.25">
      <c r="A305" s="3">
        <f>TITRES_STAT!B308</f>
        <v>42450</v>
      </c>
      <c r="B305" s="6">
        <f>TITRES_STAT!D308</f>
        <v>17.782</v>
      </c>
      <c r="C305" s="2">
        <f t="shared" si="24"/>
        <v>18.978454360367309</v>
      </c>
      <c r="D305" s="2">
        <f t="shared" si="26"/>
        <v>18.59438085137602</v>
      </c>
      <c r="E305" s="2">
        <f t="shared" si="25"/>
        <v>0.384073508991289</v>
      </c>
      <c r="F305" s="2">
        <f t="shared" si="29"/>
        <v>0.1980266086822372</v>
      </c>
      <c r="G305" s="2">
        <f t="shared" si="27"/>
        <v>0.1860469003090518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6">
        <f>TITRES_STAT!D309</f>
        <v>17.782</v>
      </c>
      <c r="C306" s="2">
        <f t="shared" si="24"/>
        <v>18.999769074156955</v>
      </c>
      <c r="D306" s="2">
        <f t="shared" si="26"/>
        <v>18.534204492014833</v>
      </c>
      <c r="E306" s="2">
        <f t="shared" si="25"/>
        <v>0.46556458214212171</v>
      </c>
      <c r="F306" s="2">
        <f t="shared" si="29"/>
        <v>0.25153420337421412</v>
      </c>
      <c r="G306" s="2">
        <f t="shared" si="27"/>
        <v>0.21403037876790759</v>
      </c>
      <c r="H306" s="2" t="str">
        <f t="shared" si="28"/>
        <v>Sell</v>
      </c>
    </row>
    <row r="307" spans="1:8" ht="13.5" x14ac:dyDescent="0.25">
      <c r="A307" s="3">
        <f>TITRES_STAT!B310</f>
        <v>42452</v>
      </c>
      <c r="B307" s="6">
        <f>TITRES_STAT!D310</f>
        <v>17.782</v>
      </c>
      <c r="C307" s="2">
        <f t="shared" si="24"/>
        <v>18.930266139671271</v>
      </c>
      <c r="D307" s="2">
        <f t="shared" si="26"/>
        <v>18.478485640754474</v>
      </c>
      <c r="E307" s="2">
        <f t="shared" si="25"/>
        <v>0.45178049891679706</v>
      </c>
      <c r="F307" s="2">
        <f t="shared" si="29"/>
        <v>0.2915834624827307</v>
      </c>
      <c r="G307" s="2">
        <f t="shared" si="27"/>
        <v>0.16019703643406635</v>
      </c>
      <c r="H307" s="2" t="str">
        <f t="shared" si="28"/>
        <v>Sell</v>
      </c>
    </row>
    <row r="308" spans="1:8" ht="13.5" x14ac:dyDescent="0.25">
      <c r="A308" s="3">
        <f>TITRES_STAT!B311</f>
        <v>42453</v>
      </c>
      <c r="B308" s="6">
        <f>TITRES_STAT!D311</f>
        <v>17.782</v>
      </c>
      <c r="C308" s="2">
        <f t="shared" si="24"/>
        <v>18.786379041260304</v>
      </c>
      <c r="D308" s="2">
        <f t="shared" si="26"/>
        <v>18.426894111809698</v>
      </c>
      <c r="E308" s="2">
        <f t="shared" si="25"/>
        <v>0.35948492945060551</v>
      </c>
      <c r="F308" s="2">
        <f t="shared" si="29"/>
        <v>0.30516375587630568</v>
      </c>
      <c r="G308" s="2">
        <f t="shared" si="27"/>
        <v>5.432117357429983E-2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6">
        <f>TITRES_STAT!D312</f>
        <v>17.782</v>
      </c>
      <c r="C309" s="2">
        <f t="shared" si="24"/>
        <v>18.664628419527951</v>
      </c>
      <c r="D309" s="2">
        <f t="shared" si="26"/>
        <v>18.379124177601572</v>
      </c>
      <c r="E309" s="2">
        <f t="shared" si="25"/>
        <v>0.28550424192637891</v>
      </c>
      <c r="F309" s="2">
        <f t="shared" si="29"/>
        <v>0.30123185308632033</v>
      </c>
      <c r="G309" s="2">
        <f t="shared" si="27"/>
        <v>-1.5727611159941424E-2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6">
        <f>TITRES_STAT!D313</f>
        <v>17.782</v>
      </c>
      <c r="C310" s="2">
        <f t="shared" si="24"/>
        <v>18.561608662677497</v>
      </c>
      <c r="D310" s="2">
        <f t="shared" si="26"/>
        <v>18.334892757038492</v>
      </c>
      <c r="E310" s="2">
        <f t="shared" si="25"/>
        <v>0.22671590563900423</v>
      </c>
      <c r="F310" s="2">
        <f t="shared" si="29"/>
        <v>0.2863286635968571</v>
      </c>
      <c r="G310" s="2">
        <f t="shared" si="27"/>
        <v>-5.9612757957852869E-2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6">
        <f>TITRES_STAT!D314</f>
        <v>17.782</v>
      </c>
      <c r="C311" s="2">
        <f t="shared" si="24"/>
        <v>18.474438099188653</v>
      </c>
      <c r="D311" s="2">
        <f t="shared" si="26"/>
        <v>18.293937737998604</v>
      </c>
      <c r="E311" s="2">
        <f t="shared" si="25"/>
        <v>0.18050036119004886</v>
      </c>
      <c r="F311" s="2">
        <f t="shared" si="29"/>
        <v>0.26516300311549545</v>
      </c>
      <c r="G311" s="2">
        <f t="shared" si="27"/>
        <v>-8.4662641925446591E-2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6">
        <f>TITRES_STAT!D315</f>
        <v>17.782</v>
      </c>
      <c r="C312" s="2">
        <f t="shared" si="24"/>
        <v>18.40067839162117</v>
      </c>
      <c r="D312" s="2">
        <f t="shared" si="26"/>
        <v>18.256016424072783</v>
      </c>
      <c r="E312" s="2">
        <f t="shared" si="25"/>
        <v>0.14466196754838734</v>
      </c>
      <c r="F312" s="2">
        <f t="shared" si="29"/>
        <v>0.24106279600207384</v>
      </c>
      <c r="G312" s="2">
        <f t="shared" si="27"/>
        <v>-9.6400828453686499E-2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6">
        <f>TITRES_STAT!D316</f>
        <v>17.782</v>
      </c>
      <c r="C313" s="2">
        <f t="shared" si="24"/>
        <v>18.338266331371759</v>
      </c>
      <c r="D313" s="2">
        <f t="shared" si="26"/>
        <v>18.220904096363686</v>
      </c>
      <c r="E313" s="2">
        <f t="shared" si="25"/>
        <v>0.11736223500807341</v>
      </c>
      <c r="F313" s="2">
        <f t="shared" si="29"/>
        <v>0.21632268380327377</v>
      </c>
      <c r="G313" s="2">
        <f t="shared" si="27"/>
        <v>-9.8960448795200356E-2</v>
      </c>
      <c r="H313" s="2" t="str">
        <f t="shared" si="28"/>
        <v>Hold</v>
      </c>
    </row>
    <row r="314" spans="1:8" ht="13.5" x14ac:dyDescent="0.25">
      <c r="A314" s="3">
        <f>TITRES_STAT!B317</f>
        <v>42461</v>
      </c>
      <c r="B314" s="6">
        <f>TITRES_STAT!D317</f>
        <v>17.742000000000001</v>
      </c>
      <c r="C314" s="2">
        <f t="shared" si="24"/>
        <v>18.252686895776105</v>
      </c>
      <c r="D314" s="2">
        <f t="shared" si="26"/>
        <v>18.185429718855268</v>
      </c>
      <c r="E314" s="2">
        <f t="shared" si="25"/>
        <v>6.725717692083677E-2</v>
      </c>
      <c r="F314" s="2">
        <f t="shared" si="29"/>
        <v>0.18650958242678636</v>
      </c>
      <c r="G314" s="2">
        <f t="shared" si="27"/>
        <v>-0.11925240550594959</v>
      </c>
      <c r="H314" s="2" t="str">
        <f t="shared" si="28"/>
        <v>Hold</v>
      </c>
    </row>
    <row r="315" spans="1:8" ht="13.5" x14ac:dyDescent="0.25">
      <c r="A315" s="3">
        <f>TITRES_STAT!B318</f>
        <v>42464</v>
      </c>
      <c r="B315" s="6">
        <f>TITRES_STAT!D318</f>
        <v>17.742000000000001</v>
      </c>
      <c r="C315" s="2">
        <f t="shared" si="24"/>
        <v>18.180273527195165</v>
      </c>
      <c r="D315" s="2">
        <f t="shared" si="26"/>
        <v>18.152583073014139</v>
      </c>
      <c r="E315" s="2">
        <f t="shared" si="25"/>
        <v>2.769045418102678E-2</v>
      </c>
      <c r="F315" s="2">
        <f t="shared" si="29"/>
        <v>0.15474575677763444</v>
      </c>
      <c r="G315" s="2">
        <f t="shared" si="27"/>
        <v>-0.12705530259660766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6">
        <f>TITRES_STAT!D319</f>
        <v>17.742000000000001</v>
      </c>
      <c r="C316" s="2">
        <f t="shared" si="24"/>
        <v>18.11900067685745</v>
      </c>
      <c r="D316" s="2">
        <f t="shared" si="26"/>
        <v>18.122169512050132</v>
      </c>
      <c r="E316" s="2">
        <f t="shared" si="25"/>
        <v>-3.1688351926817404E-3</v>
      </c>
      <c r="F316" s="2">
        <f t="shared" si="29"/>
        <v>0.12316283838357121</v>
      </c>
      <c r="G316" s="2">
        <f t="shared" si="27"/>
        <v>-0.12633167357625297</v>
      </c>
      <c r="H316" s="2" t="str">
        <f t="shared" si="28"/>
        <v>Hold</v>
      </c>
    </row>
    <row r="317" spans="1:8" ht="13.5" x14ac:dyDescent="0.25">
      <c r="A317" s="3">
        <f>TITRES_STAT!B320</f>
        <v>42466</v>
      </c>
      <c r="B317" s="6">
        <f>TITRES_STAT!D320</f>
        <v>17.742000000000001</v>
      </c>
      <c r="C317" s="2">
        <f t="shared" si="24"/>
        <v>18.06715441887938</v>
      </c>
      <c r="D317" s="2">
        <f t="shared" si="26"/>
        <v>18.094008807453829</v>
      </c>
      <c r="E317" s="2">
        <f t="shared" si="25"/>
        <v>-2.6854388574449217E-2</v>
      </c>
      <c r="F317" s="2">
        <f t="shared" si="29"/>
        <v>9.3159392991967141E-2</v>
      </c>
      <c r="G317" s="2">
        <f t="shared" si="27"/>
        <v>-0.12001378156641636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6">
        <f>TITRES_STAT!D321</f>
        <v>18.271999999999998</v>
      </c>
      <c r="C318" s="2">
        <f t="shared" si="24"/>
        <v>18.023284508282554</v>
      </c>
      <c r="D318" s="2">
        <f t="shared" si="26"/>
        <v>18.107193340235025</v>
      </c>
      <c r="E318" s="2">
        <f t="shared" si="25"/>
        <v>-8.3908831952470564E-2</v>
      </c>
      <c r="F318" s="2">
        <f t="shared" si="29"/>
        <v>5.7745748003079606E-2</v>
      </c>
      <c r="G318" s="2">
        <f t="shared" si="27"/>
        <v>-0.14165457995555017</v>
      </c>
      <c r="H318" s="2" t="str">
        <f t="shared" si="28"/>
        <v>Hold</v>
      </c>
    </row>
    <row r="319" spans="1:8" ht="13.5" x14ac:dyDescent="0.25">
      <c r="A319" s="3">
        <f>TITRES_STAT!B322</f>
        <v>42468</v>
      </c>
      <c r="B319" s="6">
        <f>TITRES_STAT!D322</f>
        <v>19.093</v>
      </c>
      <c r="C319" s="2">
        <f t="shared" si="24"/>
        <v>17.986163814700625</v>
      </c>
      <c r="D319" s="2">
        <f t="shared" si="26"/>
        <v>18.180216055773172</v>
      </c>
      <c r="E319" s="2">
        <f t="shared" si="25"/>
        <v>-0.19405224107254782</v>
      </c>
      <c r="F319" s="2">
        <f t="shared" si="29"/>
        <v>7.3861501879541186E-3</v>
      </c>
      <c r="G319" s="2">
        <f t="shared" si="27"/>
        <v>-0.20143839126050195</v>
      </c>
      <c r="H319" s="2" t="str">
        <f t="shared" si="28"/>
        <v>Hold</v>
      </c>
    </row>
    <row r="320" spans="1:8" ht="13.5" x14ac:dyDescent="0.25">
      <c r="A320" s="3">
        <f>TITRES_STAT!B323</f>
        <v>42471</v>
      </c>
      <c r="B320" s="6">
        <f>TITRES_STAT!D323</f>
        <v>19.748999999999999</v>
      </c>
      <c r="C320" s="2">
        <f t="shared" si="24"/>
        <v>17.954753997054375</v>
      </c>
      <c r="D320" s="2">
        <f t="shared" si="26"/>
        <v>18.296422273864046</v>
      </c>
      <c r="E320" s="2">
        <f t="shared" si="25"/>
        <v>-0.3416682768096706</v>
      </c>
      <c r="F320" s="2">
        <f t="shared" si="29"/>
        <v>-6.2424735211570832E-2</v>
      </c>
      <c r="G320" s="2">
        <f t="shared" si="27"/>
        <v>-0.27924354159809978</v>
      </c>
      <c r="H320" s="2" t="str">
        <f t="shared" si="28"/>
        <v>Hold</v>
      </c>
    </row>
    <row r="321" spans="1:8" ht="13.5" x14ac:dyDescent="0.25">
      <c r="A321" s="3">
        <f>TITRES_STAT!B324</f>
        <v>42472</v>
      </c>
      <c r="B321" s="6">
        <f>TITRES_STAT!D324</f>
        <v>20.381</v>
      </c>
      <c r="C321" s="2">
        <f t="shared" si="24"/>
        <v>17.928176459046011</v>
      </c>
      <c r="D321" s="2">
        <f t="shared" si="26"/>
        <v>18.450835438763004</v>
      </c>
      <c r="E321" s="2">
        <f t="shared" si="25"/>
        <v>-0.5226589797169936</v>
      </c>
      <c r="F321" s="2">
        <f t="shared" si="29"/>
        <v>-0.15447158411265541</v>
      </c>
      <c r="G321" s="2">
        <f t="shared" si="27"/>
        <v>-0.36818739560433822</v>
      </c>
      <c r="H321" s="2" t="str">
        <f t="shared" si="28"/>
        <v>Hold</v>
      </c>
    </row>
    <row r="322" spans="1:8" ht="13.5" x14ac:dyDescent="0.25">
      <c r="A322" s="3">
        <f>TITRES_STAT!B325</f>
        <v>42473</v>
      </c>
      <c r="B322" s="6">
        <f>TITRES_STAT!D325</f>
        <v>20.396999999999998</v>
      </c>
      <c r="C322" s="2">
        <f t="shared" si="24"/>
        <v>17.905687773038931</v>
      </c>
      <c r="D322" s="2">
        <f t="shared" si="26"/>
        <v>18.594995776632413</v>
      </c>
      <c r="E322" s="2">
        <f t="shared" si="25"/>
        <v>-0.68930800359348154</v>
      </c>
      <c r="F322" s="2">
        <f t="shared" si="29"/>
        <v>-0.26143886800882066</v>
      </c>
      <c r="G322" s="2">
        <f t="shared" si="27"/>
        <v>-0.42786913558466089</v>
      </c>
      <c r="H322" s="2" t="str">
        <f t="shared" si="28"/>
        <v>Hold</v>
      </c>
    </row>
    <row r="323" spans="1:8" ht="13.5" x14ac:dyDescent="0.25">
      <c r="A323" s="3">
        <f>TITRES_STAT!B326</f>
        <v>42474</v>
      </c>
      <c r="B323" s="6">
        <f>TITRES_STAT!D326</f>
        <v>20.539000000000001</v>
      </c>
      <c r="C323" s="2">
        <f t="shared" si="24"/>
        <v>17.886658884879097</v>
      </c>
      <c r="D323" s="2">
        <f t="shared" si="26"/>
        <v>18.738996089474458</v>
      </c>
      <c r="E323" s="2">
        <f t="shared" si="25"/>
        <v>-0.85233720459536144</v>
      </c>
      <c r="F323" s="2">
        <f t="shared" si="29"/>
        <v>-0.37961853532612883</v>
      </c>
      <c r="G323" s="2">
        <f t="shared" si="27"/>
        <v>-0.47271866926923262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6">
        <f>TITRES_STAT!D327</f>
        <v>20.626000000000001</v>
      </c>
      <c r="C324" s="2">
        <f t="shared" si="24"/>
        <v>17.864403671820774</v>
      </c>
      <c r="D324" s="2">
        <f t="shared" si="26"/>
        <v>18.878774156920795</v>
      </c>
      <c r="E324" s="2">
        <f t="shared" si="25"/>
        <v>-1.0143704851000201</v>
      </c>
      <c r="F324" s="2">
        <f t="shared" si="29"/>
        <v>-0.50656892528090713</v>
      </c>
      <c r="G324" s="2">
        <f t="shared" si="27"/>
        <v>-0.50780155981911301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6">
        <f>TITRES_STAT!D328</f>
        <v>21.234000000000002</v>
      </c>
      <c r="C325" s="2">
        <f t="shared" si="24"/>
        <v>17.845572337694502</v>
      </c>
      <c r="D325" s="2">
        <f t="shared" si="26"/>
        <v>19.05323533048222</v>
      </c>
      <c r="E325" s="2">
        <f t="shared" si="25"/>
        <v>-1.2076629927877178</v>
      </c>
      <c r="F325" s="2">
        <f t="shared" si="29"/>
        <v>-0.64678773878226936</v>
      </c>
      <c r="G325" s="2">
        <f t="shared" si="27"/>
        <v>-0.56087525400544846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6">
        <f>TITRES_STAT!D329</f>
        <v>21.977</v>
      </c>
      <c r="C326" s="2">
        <f t="shared" si="24"/>
        <v>17.829638131895347</v>
      </c>
      <c r="D326" s="2">
        <f t="shared" si="26"/>
        <v>19.26981049118724</v>
      </c>
      <c r="E326" s="2">
        <f t="shared" si="25"/>
        <v>-1.4401723592918927</v>
      </c>
      <c r="F326" s="2">
        <f t="shared" si="29"/>
        <v>-0.80546466288419416</v>
      </c>
      <c r="G326" s="2">
        <f t="shared" si="27"/>
        <v>-0.63470769640769853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6">
        <f>TITRES_STAT!D330</f>
        <v>22.513999999999999</v>
      </c>
      <c r="C327" s="2">
        <f t="shared" si="24"/>
        <v>17.816155342372987</v>
      </c>
      <c r="D327" s="2">
        <f t="shared" si="26"/>
        <v>19.51012082517337</v>
      </c>
      <c r="E327" s="2">
        <f t="shared" si="25"/>
        <v>-1.6939654828003832</v>
      </c>
      <c r="F327" s="2">
        <f t="shared" si="29"/>
        <v>-0.98316482686743201</v>
      </c>
      <c r="G327" s="2">
        <f t="shared" si="27"/>
        <v>-0.71080065593295116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6">
        <f>TITRES_STAT!D331</f>
        <v>23.177</v>
      </c>
      <c r="C328" s="2">
        <f t="shared" si="24"/>
        <v>17.886285289700218</v>
      </c>
      <c r="D328" s="2">
        <f t="shared" si="26"/>
        <v>19.781741504790158</v>
      </c>
      <c r="E328" s="2">
        <f t="shared" si="25"/>
        <v>-1.8954562150899399</v>
      </c>
      <c r="F328" s="2">
        <f t="shared" si="29"/>
        <v>-1.1656231045119336</v>
      </c>
      <c r="G328" s="2">
        <f t="shared" si="27"/>
        <v>-0.72983311057800626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6">
        <f>TITRES_STAT!D332</f>
        <v>23.699000000000002</v>
      </c>
      <c r="C329" s="2">
        <f t="shared" si="24"/>
        <v>18.071933706669416</v>
      </c>
      <c r="D329" s="2">
        <f t="shared" si="26"/>
        <v>20.071908800731627</v>
      </c>
      <c r="E329" s="2">
        <f t="shared" si="25"/>
        <v>-1.9999750940622114</v>
      </c>
      <c r="F329" s="2">
        <f t="shared" si="29"/>
        <v>-1.3324935024219893</v>
      </c>
      <c r="G329" s="2">
        <f t="shared" si="27"/>
        <v>-0.66748159164022214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6">
        <f>TITRES_STAT!D333</f>
        <v>24.038</v>
      </c>
      <c r="C330" s="2">
        <f t="shared" si="24"/>
        <v>18.329943905643351</v>
      </c>
      <c r="D330" s="2">
        <f t="shared" si="26"/>
        <v>20.365693334010768</v>
      </c>
      <c r="E330" s="2">
        <f t="shared" si="25"/>
        <v>-2.0357494283674171</v>
      </c>
      <c r="F330" s="2">
        <f t="shared" si="29"/>
        <v>-1.473144687611075</v>
      </c>
      <c r="G330" s="2">
        <f t="shared" si="27"/>
        <v>-0.56260474075634215</v>
      </c>
      <c r="H330" s="2" t="str">
        <f t="shared" si="28"/>
        <v>Hold</v>
      </c>
    </row>
    <row r="331" spans="1:8" ht="13.5" x14ac:dyDescent="0.25">
      <c r="A331" s="3">
        <f>TITRES_STAT!B334</f>
        <v>42486</v>
      </c>
      <c r="B331" s="6">
        <f>TITRES_STAT!D334</f>
        <v>23.699000000000002</v>
      </c>
      <c r="C331" s="2">
        <f t="shared" si="24"/>
        <v>18.645490997082835</v>
      </c>
      <c r="D331" s="2">
        <f t="shared" si="26"/>
        <v>20.612604938898858</v>
      </c>
      <c r="E331" s="2">
        <f t="shared" si="25"/>
        <v>-1.9671139418160237</v>
      </c>
      <c r="F331" s="2">
        <f t="shared" si="29"/>
        <v>-1.571938538452065</v>
      </c>
      <c r="G331" s="2">
        <f t="shared" si="27"/>
        <v>-0.39517540336395873</v>
      </c>
      <c r="H331" s="2" t="str">
        <f t="shared" si="28"/>
        <v>Hold</v>
      </c>
    </row>
    <row r="332" spans="1:8" ht="13.5" x14ac:dyDescent="0.25">
      <c r="A332" s="3">
        <f>TITRES_STAT!B335</f>
        <v>42487</v>
      </c>
      <c r="B332" s="6">
        <f>TITRES_STAT!D335</f>
        <v>24.094000000000001</v>
      </c>
      <c r="C332" s="2">
        <f t="shared" si="24"/>
        <v>18.914953920608554</v>
      </c>
      <c r="D332" s="2">
        <f t="shared" si="26"/>
        <v>20.870486054535981</v>
      </c>
      <c r="E332" s="2">
        <f t="shared" si="25"/>
        <v>-1.9555321339274272</v>
      </c>
      <c r="F332" s="2">
        <f t="shared" si="29"/>
        <v>-1.6486572575471374</v>
      </c>
      <c r="G332" s="2">
        <f t="shared" si="27"/>
        <v>-0.30687487638028976</v>
      </c>
      <c r="H332" s="2" t="str">
        <f t="shared" si="28"/>
        <v>Hold</v>
      </c>
    </row>
    <row r="333" spans="1:8" ht="13.5" x14ac:dyDescent="0.25">
      <c r="A333" s="3">
        <f>TITRES_STAT!B336</f>
        <v>42488</v>
      </c>
      <c r="B333" s="6">
        <f>TITRES_STAT!D336</f>
        <v>24.489000000000001</v>
      </c>
      <c r="C333" s="2">
        <f t="shared" si="24"/>
        <v>19.164807163591853</v>
      </c>
      <c r="D333" s="2">
        <f t="shared" si="26"/>
        <v>21.138524124570353</v>
      </c>
      <c r="E333" s="2">
        <f t="shared" si="25"/>
        <v>-1.9737169609784999</v>
      </c>
      <c r="F333" s="2">
        <f t="shared" si="29"/>
        <v>-1.71366919823341</v>
      </c>
      <c r="G333" s="2">
        <f t="shared" si="27"/>
        <v>-0.26004776274508989</v>
      </c>
      <c r="H333" s="2" t="str">
        <f t="shared" si="28"/>
        <v>Hold</v>
      </c>
    </row>
    <row r="334" spans="1:8" ht="13.5" x14ac:dyDescent="0.25">
      <c r="A334" s="3">
        <f>TITRES_STAT!B337</f>
        <v>42489</v>
      </c>
      <c r="B334" s="6">
        <f>TITRES_STAT!D337</f>
        <v>24.489000000000001</v>
      </c>
      <c r="C334" s="2">
        <f t="shared" si="24"/>
        <v>19.3896060615008</v>
      </c>
      <c r="D334" s="2">
        <f t="shared" si="26"/>
        <v>21.386707522750328</v>
      </c>
      <c r="E334" s="2">
        <f t="shared" si="25"/>
        <v>-1.9971014612495281</v>
      </c>
      <c r="F334" s="2">
        <f t="shared" si="29"/>
        <v>-1.7703556508366338</v>
      </c>
      <c r="G334" s="2">
        <f t="shared" si="27"/>
        <v>-0.22674581041289432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6">
        <f>TITRES_STAT!D338</f>
        <v>25.120999999999999</v>
      </c>
      <c r="C335" s="2">
        <f t="shared" ref="C335:C398" si="30">$C$4*B325+C334*(1-$C$4)</f>
        <v>19.673358975116063</v>
      </c>
      <c r="D335" s="2">
        <f t="shared" si="26"/>
        <v>21.663321780324377</v>
      </c>
      <c r="E335" s="2">
        <f t="shared" si="25"/>
        <v>-1.9899628052083145</v>
      </c>
      <c r="F335" s="2">
        <f t="shared" si="29"/>
        <v>-1.8142770817109701</v>
      </c>
      <c r="G335" s="2">
        <f t="shared" si="27"/>
        <v>-0.17568572349734435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6">
        <f>TITRES_STAT!D339</f>
        <v>25.279</v>
      </c>
      <c r="C336" s="2">
        <f t="shared" si="30"/>
        <v>20.027765286636669</v>
      </c>
      <c r="D336" s="2">
        <f t="shared" si="26"/>
        <v>21.931149796596646</v>
      </c>
      <c r="E336" s="2">
        <f t="shared" si="25"/>
        <v>-1.9033845099599773</v>
      </c>
      <c r="F336" s="2">
        <f t="shared" si="29"/>
        <v>-1.8320985673607717</v>
      </c>
      <c r="G336" s="2">
        <f t="shared" si="27"/>
        <v>-7.1285942599205621E-2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6">
        <f>TITRES_STAT!D340</f>
        <v>25.294</v>
      </c>
      <c r="C337" s="2">
        <f t="shared" si="30"/>
        <v>20.410262934846411</v>
      </c>
      <c r="D337" s="2">
        <f t="shared" si="26"/>
        <v>22.180249811663561</v>
      </c>
      <c r="E337" s="2">
        <f t="shared" si="25"/>
        <v>-1.7699868768171498</v>
      </c>
      <c r="F337" s="2">
        <f t="shared" si="29"/>
        <v>-1.8196762292520474</v>
      </c>
      <c r="G337" s="2">
        <f t="shared" si="27"/>
        <v>4.9689352434897582E-2</v>
      </c>
      <c r="H337" s="2" t="str">
        <f t="shared" si="28"/>
        <v>Sell</v>
      </c>
    </row>
    <row r="338" spans="1:8" ht="13.5" x14ac:dyDescent="0.25">
      <c r="A338" s="3">
        <f>TITRES_STAT!B341</f>
        <v>42495</v>
      </c>
      <c r="B338" s="6">
        <f>TITRES_STAT!D341</f>
        <v>26.431999999999999</v>
      </c>
      <c r="C338" s="2">
        <f t="shared" si="30"/>
        <v>20.835914791023889</v>
      </c>
      <c r="D338" s="2">
        <f t="shared" si="26"/>
        <v>22.495194270058853</v>
      </c>
      <c r="E338" s="2">
        <f t="shared" si="25"/>
        <v>-1.6592794790349643</v>
      </c>
      <c r="F338" s="2">
        <f t="shared" si="29"/>
        <v>-1.7875968792086308</v>
      </c>
      <c r="G338" s="2">
        <f t="shared" si="27"/>
        <v>0.12831740017366644</v>
      </c>
      <c r="H338" s="2" t="str">
        <f t="shared" si="28"/>
        <v>Sell</v>
      </c>
    </row>
    <row r="339" spans="1:8" ht="13.5" x14ac:dyDescent="0.25">
      <c r="A339" s="3">
        <f>TITRES_STAT!B342</f>
        <v>42496</v>
      </c>
      <c r="B339" s="6">
        <f>TITRES_STAT!D342</f>
        <v>27.617000000000001</v>
      </c>
      <c r="C339" s="2">
        <f t="shared" si="30"/>
        <v>21.276389438558677</v>
      </c>
      <c r="D339" s="2">
        <f t="shared" si="26"/>
        <v>22.874587287091533</v>
      </c>
      <c r="E339" s="2">
        <f t="shared" si="25"/>
        <v>-1.5981978485328554</v>
      </c>
      <c r="F339" s="2">
        <f t="shared" si="29"/>
        <v>-1.7497170730734757</v>
      </c>
      <c r="G339" s="2">
        <f t="shared" si="27"/>
        <v>0.15151922454062028</v>
      </c>
      <c r="H339" s="2" t="str">
        <f t="shared" si="28"/>
        <v>Sell</v>
      </c>
    </row>
    <row r="340" spans="1:8" ht="13.5" x14ac:dyDescent="0.25">
      <c r="A340" s="3">
        <f>TITRES_STAT!B343</f>
        <v>42499</v>
      </c>
      <c r="B340" s="6">
        <f>TITRES_STAT!D343</f>
        <v>28.856999999999999</v>
      </c>
      <c r="C340" s="2">
        <f t="shared" si="30"/>
        <v>21.701252601857345</v>
      </c>
      <c r="D340" s="2">
        <f t="shared" si="26"/>
        <v>23.317728969529195</v>
      </c>
      <c r="E340" s="2">
        <f t="shared" si="25"/>
        <v>-1.6164763676718508</v>
      </c>
      <c r="F340" s="2">
        <f t="shared" si="29"/>
        <v>-1.7230689319931507</v>
      </c>
      <c r="G340" s="2">
        <f t="shared" si="27"/>
        <v>0.10659256432129993</v>
      </c>
      <c r="H340" s="2" t="str">
        <f t="shared" si="28"/>
        <v>Sell</v>
      </c>
    </row>
    <row r="341" spans="1:8" ht="13.5" x14ac:dyDescent="0.25">
      <c r="A341" s="3">
        <f>TITRES_STAT!B344</f>
        <v>42500</v>
      </c>
      <c r="B341" s="6">
        <f>TITRES_STAT!D344</f>
        <v>29.702000000000002</v>
      </c>
      <c r="C341" s="2">
        <f t="shared" si="30"/>
        <v>22.008598355417753</v>
      </c>
      <c r="D341" s="2">
        <f t="shared" si="26"/>
        <v>23.790637934749256</v>
      </c>
      <c r="E341" s="2">
        <f t="shared" si="25"/>
        <v>-1.7820395793315029</v>
      </c>
      <c r="F341" s="2">
        <f t="shared" si="29"/>
        <v>-1.7348630614608211</v>
      </c>
      <c r="G341" s="2">
        <f t="shared" si="27"/>
        <v>-4.7176517870681778E-2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6">
        <f>TITRES_STAT!D345</f>
        <v>31.036999999999999</v>
      </c>
      <c r="C342" s="2">
        <f t="shared" si="30"/>
        <v>22.329429377661178</v>
      </c>
      <c r="D342" s="2">
        <f t="shared" si="26"/>
        <v>24.327405495138201</v>
      </c>
      <c r="E342" s="2">
        <f t="shared" si="25"/>
        <v>-1.9979761174770232</v>
      </c>
      <c r="F342" s="2">
        <f t="shared" si="29"/>
        <v>-1.7874856726640616</v>
      </c>
      <c r="G342" s="2">
        <f t="shared" si="27"/>
        <v>-0.21049044481296164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6">
        <f>TITRES_STAT!D346</f>
        <v>31.597999999999999</v>
      </c>
      <c r="C343" s="2">
        <f t="shared" si="30"/>
        <v>22.661671011867149</v>
      </c>
      <c r="D343" s="2">
        <f t="shared" si="26"/>
        <v>24.865968051053891</v>
      </c>
      <c r="E343" s="2">
        <f t="shared" si="25"/>
        <v>-2.2042970391867414</v>
      </c>
      <c r="F343" s="2">
        <f t="shared" si="29"/>
        <v>-1.8708479459685976</v>
      </c>
      <c r="G343" s="2">
        <f t="shared" si="27"/>
        <v>-0.33344909321814376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6">
        <f>TITRES_STAT!D347</f>
        <v>30.65</v>
      </c>
      <c r="C344" s="2">
        <f t="shared" si="30"/>
        <v>22.942798548502971</v>
      </c>
      <c r="D344" s="2">
        <f t="shared" si="26"/>
        <v>25.294414862086935</v>
      </c>
      <c r="E344" s="2">
        <f t="shared" si="25"/>
        <v>-2.3516163135839641</v>
      </c>
      <c r="F344" s="2">
        <f t="shared" si="29"/>
        <v>-1.9670016194916711</v>
      </c>
      <c r="G344" s="2">
        <f t="shared" si="27"/>
        <v>-0.38461469409229299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6">
        <f>TITRES_STAT!D348</f>
        <v>30.808</v>
      </c>
      <c r="C345" s="2">
        <f t="shared" si="30"/>
        <v>23.277906464117898</v>
      </c>
      <c r="D345" s="2">
        <f t="shared" si="26"/>
        <v>25.702828576006421</v>
      </c>
      <c r="E345" s="2">
        <f t="shared" si="25"/>
        <v>-2.4249221118885238</v>
      </c>
      <c r="F345" s="2">
        <f t="shared" si="29"/>
        <v>-2.0585857179710416</v>
      </c>
      <c r="G345" s="2">
        <f t="shared" si="27"/>
        <v>-0.36633639391748218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6">
        <f>TITRES_STAT!D349</f>
        <v>31.597999999999999</v>
      </c>
      <c r="C346" s="2">
        <f t="shared" si="30"/>
        <v>23.585767008099761</v>
      </c>
      <c r="D346" s="2">
        <f t="shared" si="26"/>
        <v>26.139507940746686</v>
      </c>
      <c r="E346" s="2">
        <f t="shared" si="25"/>
        <v>-2.5537409326469245</v>
      </c>
      <c r="F346" s="2">
        <f t="shared" si="29"/>
        <v>-2.1576167609062185</v>
      </c>
      <c r="G346" s="2">
        <f t="shared" si="27"/>
        <v>-0.39612417174070602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6">
        <f>TITRES_STAT!D350</f>
        <v>31.597999999999999</v>
      </c>
      <c r="C347" s="2">
        <f t="shared" si="30"/>
        <v>23.848572083776723</v>
      </c>
      <c r="D347" s="2">
        <f t="shared" si="26"/>
        <v>26.54384068587656</v>
      </c>
      <c r="E347" s="2">
        <f t="shared" si="25"/>
        <v>-2.6952686020998371</v>
      </c>
      <c r="F347" s="2">
        <f t="shared" si="29"/>
        <v>-2.2651471291449425</v>
      </c>
      <c r="G347" s="2">
        <f t="shared" si="27"/>
        <v>-0.43012147295489456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6">
        <f>TITRES_STAT!D351</f>
        <v>31.597999999999999</v>
      </c>
      <c r="C348" s="2">
        <f t="shared" si="30"/>
        <v>24.246022532426458</v>
      </c>
      <c r="D348" s="2">
        <f t="shared" si="26"/>
        <v>26.918222857293113</v>
      </c>
      <c r="E348" s="2">
        <f t="shared" ref="E348:E411" si="31">C348-D348</f>
        <v>-2.6722003248666546</v>
      </c>
      <c r="F348" s="2">
        <f t="shared" si="29"/>
        <v>-2.3465577682892853</v>
      </c>
      <c r="G348" s="2">
        <f t="shared" si="27"/>
        <v>-0.32564255657736929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6">
        <f>TITRES_STAT!D352</f>
        <v>31.597999999999999</v>
      </c>
      <c r="C349" s="2">
        <f t="shared" si="30"/>
        <v>24.764634450514695</v>
      </c>
      <c r="D349" s="2">
        <f t="shared" ref="D349:D412" si="32">$D$4*B349+(1-$D$4)*D348</f>
        <v>27.264873016012142</v>
      </c>
      <c r="E349" s="2">
        <f t="shared" si="31"/>
        <v>-2.5002385654974475</v>
      </c>
      <c r="F349" s="2">
        <f t="shared" si="29"/>
        <v>-2.3772939277309177</v>
      </c>
      <c r="G349" s="2">
        <f t="shared" si="27"/>
        <v>-0.12294463776652975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6">
        <f>TITRES_STAT!D353</f>
        <v>32.408999999999999</v>
      </c>
      <c r="C350" s="2">
        <f t="shared" si="30"/>
        <v>25.39422915043551</v>
      </c>
      <c r="D350" s="2">
        <f t="shared" si="32"/>
        <v>27.645919459270502</v>
      </c>
      <c r="E350" s="2">
        <f t="shared" si="31"/>
        <v>-2.2516903088349913</v>
      </c>
      <c r="F350" s="2">
        <f t="shared" si="29"/>
        <v>-2.3521732039517325</v>
      </c>
      <c r="G350" s="2">
        <f t="shared" si="27"/>
        <v>0.10048289511674113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6">
        <f>TITRES_STAT!D354</f>
        <v>32.408999999999999</v>
      </c>
      <c r="C351" s="2">
        <f t="shared" si="30"/>
        <v>26.056963127291588</v>
      </c>
      <c r="D351" s="2">
        <f t="shared" si="32"/>
        <v>27.998740240065278</v>
      </c>
      <c r="E351" s="2">
        <f t="shared" si="31"/>
        <v>-1.9417771127736891</v>
      </c>
      <c r="F351" s="2">
        <f t="shared" si="29"/>
        <v>-2.270093985716124</v>
      </c>
      <c r="G351" s="2">
        <f t="shared" si="27"/>
        <v>0.32831687294243483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32.634999999999998</v>
      </c>
      <c r="C352" s="2">
        <f t="shared" si="30"/>
        <v>26.823122646169807</v>
      </c>
      <c r="D352" s="2">
        <f t="shared" si="32"/>
        <v>28.342166888949329</v>
      </c>
      <c r="E352" s="2">
        <f t="shared" si="31"/>
        <v>-1.5190442427795219</v>
      </c>
      <c r="F352" s="2">
        <f t="shared" si="29"/>
        <v>-2.1198840371288035</v>
      </c>
      <c r="G352" s="2">
        <f t="shared" si="27"/>
        <v>0.60083979434928159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33.219000000000001</v>
      </c>
      <c r="C353" s="2">
        <f t="shared" si="30"/>
        <v>27.557719162143684</v>
      </c>
      <c r="D353" s="2">
        <f t="shared" si="32"/>
        <v>28.703413786064196</v>
      </c>
      <c r="E353" s="2">
        <f t="shared" si="31"/>
        <v>-1.1456946239205124</v>
      </c>
      <c r="F353" s="2">
        <f t="shared" si="29"/>
        <v>-1.9250461544871453</v>
      </c>
      <c r="G353" s="2">
        <f t="shared" si="27"/>
        <v>0.77935153056663298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33.219000000000001</v>
      </c>
      <c r="C354" s="2">
        <f t="shared" si="30"/>
        <v>28.033454675660039</v>
      </c>
      <c r="D354" s="2">
        <f t="shared" si="32"/>
        <v>29.037901653763143</v>
      </c>
      <c r="E354" s="2">
        <f t="shared" si="31"/>
        <v>-1.004446978103104</v>
      </c>
      <c r="F354" s="2">
        <f t="shared" si="29"/>
        <v>-1.7409263192103372</v>
      </c>
      <c r="G354" s="2">
        <f t="shared" si="27"/>
        <v>0.73647934110723323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6">
        <f>TITRES_STAT!D358</f>
        <v>33.219000000000001</v>
      </c>
      <c r="C355" s="2">
        <f t="shared" si="30"/>
        <v>28.460307802481573</v>
      </c>
      <c r="D355" s="2">
        <f t="shared" si="32"/>
        <v>29.347612642373278</v>
      </c>
      <c r="E355" s="2">
        <f t="shared" si="31"/>
        <v>-0.88730483989170494</v>
      </c>
      <c r="F355" s="2">
        <f t="shared" si="29"/>
        <v>-1.570202023346611</v>
      </c>
      <c r="G355" s="2">
        <f t="shared" si="27"/>
        <v>0.68289718345490602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6">
        <f>TITRES_STAT!D359</f>
        <v>33.219000000000001</v>
      </c>
      <c r="C356" s="2">
        <f t="shared" si="30"/>
        <v>28.943029679022867</v>
      </c>
      <c r="D356" s="2">
        <f t="shared" si="32"/>
        <v>29.634382076271557</v>
      </c>
      <c r="E356" s="2">
        <f t="shared" si="31"/>
        <v>-0.69135239724868924</v>
      </c>
      <c r="F356" s="2">
        <f t="shared" si="29"/>
        <v>-1.3944320981270266</v>
      </c>
      <c r="G356" s="2">
        <f t="shared" ref="G356:G419" si="33">E356-F356</f>
        <v>0.70307970087833738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42522</v>
      </c>
      <c r="B357" s="6">
        <f>TITRES_STAT!D360</f>
        <v>33.219000000000001</v>
      </c>
      <c r="C357" s="2">
        <f t="shared" si="30"/>
        <v>29.351486651480887</v>
      </c>
      <c r="D357" s="2">
        <f t="shared" si="32"/>
        <v>29.899909329881069</v>
      </c>
      <c r="E357" s="2">
        <f t="shared" si="31"/>
        <v>-0.54842267840018266</v>
      </c>
      <c r="F357" s="2">
        <f t="shared" ref="F357:F420" si="35">(E357*(2/(10)))+((1-(2/10))*F356)</f>
        <v>-1.2252302141816578</v>
      </c>
      <c r="G357" s="2">
        <f t="shared" si="33"/>
        <v>0.67680753578147512</v>
      </c>
      <c r="H357" s="2" t="str">
        <f t="shared" si="34"/>
        <v>Sell</v>
      </c>
    </row>
    <row r="358" spans="1:8" ht="13.5" x14ac:dyDescent="0.25">
      <c r="A358" s="3">
        <f>TITRES_STAT!B361</f>
        <v>42523</v>
      </c>
      <c r="B358" s="6">
        <f>TITRES_STAT!D361</f>
        <v>33.219000000000001</v>
      </c>
      <c r="C358" s="2">
        <f t="shared" si="30"/>
        <v>29.697104089714596</v>
      </c>
      <c r="D358" s="2">
        <f t="shared" si="32"/>
        <v>30.145767898038024</v>
      </c>
      <c r="E358" s="2">
        <f t="shared" si="31"/>
        <v>-0.44866380832342756</v>
      </c>
      <c r="F358" s="2">
        <f t="shared" si="35"/>
        <v>-1.0699169330100118</v>
      </c>
      <c r="G358" s="2">
        <f t="shared" si="33"/>
        <v>0.62125312468658422</v>
      </c>
      <c r="H358" s="2" t="str">
        <f t="shared" si="34"/>
        <v>Sell</v>
      </c>
    </row>
    <row r="359" spans="1:8" ht="13.5" x14ac:dyDescent="0.25">
      <c r="A359" s="3">
        <f>TITRES_STAT!B362</f>
        <v>42524</v>
      </c>
      <c r="B359" s="6">
        <f>TITRES_STAT!D362</f>
        <v>33.219000000000001</v>
      </c>
      <c r="C359" s="2">
        <f t="shared" si="30"/>
        <v>29.989549614373889</v>
      </c>
      <c r="D359" s="2">
        <f t="shared" si="32"/>
        <v>30.373414720405577</v>
      </c>
      <c r="E359" s="2">
        <f t="shared" si="31"/>
        <v>-0.38386510603168844</v>
      </c>
      <c r="F359" s="2">
        <f t="shared" si="35"/>
        <v>-0.93270656761434712</v>
      </c>
      <c r="G359" s="2">
        <f t="shared" si="33"/>
        <v>0.54884146158265867</v>
      </c>
      <c r="H359" s="2" t="str">
        <f t="shared" si="34"/>
        <v>Sell</v>
      </c>
    </row>
    <row r="360" spans="1:8" ht="13.5" x14ac:dyDescent="0.25">
      <c r="A360" s="3">
        <f>TITRES_STAT!B363</f>
        <v>42527</v>
      </c>
      <c r="B360" s="6">
        <f>TITRES_STAT!D363</f>
        <v>33.219000000000001</v>
      </c>
      <c r="C360" s="2">
        <f t="shared" si="30"/>
        <v>30.361772750624059</v>
      </c>
      <c r="D360" s="2">
        <f t="shared" si="32"/>
        <v>30.584198815190348</v>
      </c>
      <c r="E360" s="2">
        <f t="shared" si="31"/>
        <v>-0.22242606456628877</v>
      </c>
      <c r="F360" s="2">
        <f t="shared" si="35"/>
        <v>-0.79065046700473551</v>
      </c>
      <c r="G360" s="2">
        <f t="shared" si="33"/>
        <v>0.56822440243844674</v>
      </c>
      <c r="H360" s="2" t="str">
        <f t="shared" si="34"/>
        <v>Sell</v>
      </c>
    </row>
    <row r="361" spans="1:8" ht="13.5" x14ac:dyDescent="0.25">
      <c r="A361" s="3">
        <f>TITRES_STAT!B364</f>
        <v>42528</v>
      </c>
      <c r="B361" s="6">
        <f>TITRES_STAT!D364</f>
        <v>33.219000000000001</v>
      </c>
      <c r="C361" s="2">
        <f t="shared" si="30"/>
        <v>30.676730788989587</v>
      </c>
      <c r="D361" s="2">
        <f t="shared" si="32"/>
        <v>30.779369273324399</v>
      </c>
      <c r="E361" s="2">
        <f t="shared" si="31"/>
        <v>-0.10263848433481115</v>
      </c>
      <c r="F361" s="2">
        <f t="shared" si="35"/>
        <v>-0.65304807047075064</v>
      </c>
      <c r="G361" s="2">
        <f t="shared" si="33"/>
        <v>0.55040958613593949</v>
      </c>
      <c r="H361" s="2" t="str">
        <f t="shared" si="34"/>
        <v>Sell</v>
      </c>
    </row>
    <row r="362" spans="1:8" ht="13.5" x14ac:dyDescent="0.25">
      <c r="A362" s="3">
        <f>TITRES_STAT!B365</f>
        <v>42529</v>
      </c>
      <c r="B362" s="6">
        <f>TITRES_STAT!D365</f>
        <v>33.219000000000001</v>
      </c>
      <c r="C362" s="2">
        <f t="shared" si="30"/>
        <v>30.978002975298878</v>
      </c>
      <c r="D362" s="2">
        <f t="shared" si="32"/>
        <v>30.960082660485554</v>
      </c>
      <c r="E362" s="2">
        <f t="shared" si="31"/>
        <v>1.7920314813324012E-2</v>
      </c>
      <c r="F362" s="2">
        <f t="shared" si="35"/>
        <v>-0.5188543934139358</v>
      </c>
      <c r="G362" s="2">
        <f t="shared" si="33"/>
        <v>0.53677470822725981</v>
      </c>
      <c r="H362" s="2" t="str">
        <f t="shared" si="34"/>
        <v>Sell</v>
      </c>
    </row>
    <row r="363" spans="1:8" ht="13.5" x14ac:dyDescent="0.25">
      <c r="A363" s="3">
        <f>TITRES_STAT!B366</f>
        <v>42530</v>
      </c>
      <c r="B363" s="6">
        <f>TITRES_STAT!D366</f>
        <v>32.222000000000001</v>
      </c>
      <c r="C363" s="2">
        <f t="shared" si="30"/>
        <v>31.322771748329821</v>
      </c>
      <c r="D363" s="2">
        <f t="shared" si="32"/>
        <v>31.053558018968108</v>
      </c>
      <c r="E363" s="2">
        <f t="shared" si="31"/>
        <v>0.26921372936171295</v>
      </c>
      <c r="F363" s="2">
        <f t="shared" si="35"/>
        <v>-0.36124076885880607</v>
      </c>
      <c r="G363" s="2">
        <f t="shared" si="33"/>
        <v>0.63045449822051902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6">
        <f>TITRES_STAT!D367</f>
        <v>32.222000000000001</v>
      </c>
      <c r="C364" s="2">
        <f t="shared" si="30"/>
        <v>31.614499171663695</v>
      </c>
      <c r="D364" s="2">
        <f t="shared" si="32"/>
        <v>31.140109276822322</v>
      </c>
      <c r="E364" s="2">
        <f t="shared" si="31"/>
        <v>0.47438989484137295</v>
      </c>
      <c r="F364" s="2">
        <f t="shared" si="35"/>
        <v>-0.19411463611877028</v>
      </c>
      <c r="G364" s="2">
        <f t="shared" si="33"/>
        <v>0.66850453096014317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6">
        <f>TITRES_STAT!D368</f>
        <v>32.164999999999999</v>
      </c>
      <c r="C365" s="2">
        <f t="shared" si="30"/>
        <v>31.861345452946203</v>
      </c>
      <c r="D365" s="2">
        <f t="shared" si="32"/>
        <v>31.216027108168817</v>
      </c>
      <c r="E365" s="2">
        <f t="shared" si="31"/>
        <v>0.6453183447773867</v>
      </c>
      <c r="F365" s="2">
        <f t="shared" si="35"/>
        <v>-2.6228039939538872E-2</v>
      </c>
      <c r="G365" s="2">
        <f t="shared" si="33"/>
        <v>0.67154638471692563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6">
        <f>TITRES_STAT!D369</f>
        <v>32.408999999999999</v>
      </c>
      <c r="C366" s="2">
        <f t="shared" si="30"/>
        <v>32.070215383262173</v>
      </c>
      <c r="D366" s="2">
        <f t="shared" si="32"/>
        <v>31.304395470526682</v>
      </c>
      <c r="E366" s="2">
        <f t="shared" si="31"/>
        <v>0.76581991273549122</v>
      </c>
      <c r="F366" s="2">
        <f t="shared" si="35"/>
        <v>0.13218155059546716</v>
      </c>
      <c r="G366" s="2">
        <f t="shared" si="33"/>
        <v>0.63363836214002411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6">
        <f>TITRES_STAT!D370</f>
        <v>33.219000000000001</v>
      </c>
      <c r="C367" s="2">
        <f t="shared" si="30"/>
        <v>32.246951478144915</v>
      </c>
      <c r="D367" s="2">
        <f t="shared" si="32"/>
        <v>31.446218028265449</v>
      </c>
      <c r="E367" s="2">
        <f t="shared" si="31"/>
        <v>0.80073344987946626</v>
      </c>
      <c r="F367" s="2">
        <f t="shared" si="35"/>
        <v>0.265891930452267</v>
      </c>
      <c r="G367" s="2">
        <f t="shared" si="33"/>
        <v>0.53484151942719926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6">
        <f>TITRES_STAT!D371</f>
        <v>33.219000000000001</v>
      </c>
      <c r="C368" s="2">
        <f t="shared" si="30"/>
        <v>32.39649740458416</v>
      </c>
      <c r="D368" s="2">
        <f t="shared" si="32"/>
        <v>31.577535211356896</v>
      </c>
      <c r="E368" s="2">
        <f t="shared" si="31"/>
        <v>0.81896219322726438</v>
      </c>
      <c r="F368" s="2">
        <f t="shared" si="35"/>
        <v>0.37650598300726651</v>
      </c>
      <c r="G368" s="2">
        <f t="shared" si="33"/>
        <v>0.44245621021999787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6">
        <f>TITRES_STAT!D372</f>
        <v>33.219000000000001</v>
      </c>
      <c r="C369" s="2">
        <f t="shared" si="30"/>
        <v>32.523036265417367</v>
      </c>
      <c r="D369" s="2">
        <f t="shared" si="32"/>
        <v>31.69912519570083</v>
      </c>
      <c r="E369" s="2">
        <f t="shared" si="31"/>
        <v>0.82391106971653727</v>
      </c>
      <c r="F369" s="2">
        <f t="shared" si="35"/>
        <v>0.46598700034912066</v>
      </c>
      <c r="G369" s="2">
        <f t="shared" si="33"/>
        <v>0.35792406936741661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33.219000000000001</v>
      </c>
      <c r="C370" s="2">
        <f t="shared" si="30"/>
        <v>32.630107609199307</v>
      </c>
      <c r="D370" s="2">
        <f t="shared" si="32"/>
        <v>31.811708514537806</v>
      </c>
      <c r="E370" s="2">
        <f t="shared" si="31"/>
        <v>0.81839909466150118</v>
      </c>
      <c r="F370" s="2">
        <f t="shared" si="35"/>
        <v>0.53646941921159674</v>
      </c>
      <c r="G370" s="2">
        <f t="shared" si="33"/>
        <v>0.28192967544990444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33.219000000000001</v>
      </c>
      <c r="C371" s="2">
        <f t="shared" si="30"/>
        <v>32.720706438553258</v>
      </c>
      <c r="D371" s="2">
        <f t="shared" si="32"/>
        <v>31.915952328275743</v>
      </c>
      <c r="E371" s="2">
        <f t="shared" si="31"/>
        <v>0.8047541102775142</v>
      </c>
      <c r="F371" s="2">
        <f t="shared" si="35"/>
        <v>0.59012635742478026</v>
      </c>
      <c r="G371" s="2">
        <f t="shared" si="33"/>
        <v>0.21462775285273394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33.219000000000001</v>
      </c>
      <c r="C372" s="2">
        <f t="shared" si="30"/>
        <v>32.797366986468141</v>
      </c>
      <c r="D372" s="2">
        <f t="shared" si="32"/>
        <v>32.012474378033097</v>
      </c>
      <c r="E372" s="2">
        <f t="shared" si="31"/>
        <v>0.78489260843504383</v>
      </c>
      <c r="F372" s="2">
        <f t="shared" si="35"/>
        <v>0.62907960762683302</v>
      </c>
      <c r="G372" s="2">
        <f t="shared" si="33"/>
        <v>0.15581300080821081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33.219000000000001</v>
      </c>
      <c r="C373" s="2">
        <f t="shared" si="30"/>
        <v>32.708848988549967</v>
      </c>
      <c r="D373" s="2">
        <f t="shared" si="32"/>
        <v>32.101846646326941</v>
      </c>
      <c r="E373" s="2">
        <f t="shared" si="31"/>
        <v>0.6070023422230264</v>
      </c>
      <c r="F373" s="2">
        <f t="shared" si="35"/>
        <v>0.62466415454607171</v>
      </c>
      <c r="G373" s="2">
        <f t="shared" si="33"/>
        <v>-1.7661812323045312E-2</v>
      </c>
      <c r="H373" s="2" t="str">
        <f t="shared" si="34"/>
        <v>Hold</v>
      </c>
    </row>
    <row r="374" spans="1:8" ht="13.5" x14ac:dyDescent="0.25">
      <c r="A374" s="3">
        <f>TITRES_STAT!B377</f>
        <v>42545</v>
      </c>
      <c r="B374" s="6">
        <f>TITRES_STAT!D377</f>
        <v>33.219000000000001</v>
      </c>
      <c r="C374" s="2">
        <f t="shared" si="30"/>
        <v>32.633949144157668</v>
      </c>
      <c r="D374" s="2">
        <f t="shared" si="32"/>
        <v>32.184598746599022</v>
      </c>
      <c r="E374" s="2">
        <f t="shared" si="31"/>
        <v>0.44935039755864636</v>
      </c>
      <c r="F374" s="2">
        <f t="shared" si="35"/>
        <v>0.58960140314858667</v>
      </c>
      <c r="G374" s="2">
        <f t="shared" si="33"/>
        <v>-0.1402510055899403</v>
      </c>
      <c r="H374" s="2" t="str">
        <f t="shared" si="34"/>
        <v>Hold</v>
      </c>
    </row>
    <row r="375" spans="1:8" ht="13.5" x14ac:dyDescent="0.25">
      <c r="A375" s="3">
        <f>TITRES_STAT!B378</f>
        <v>42548</v>
      </c>
      <c r="B375" s="6">
        <f>TITRES_STAT!D378</f>
        <v>33.219000000000001</v>
      </c>
      <c r="C375" s="2">
        <f t="shared" si="30"/>
        <v>32.561803121979565</v>
      </c>
      <c r="D375" s="2">
        <f t="shared" si="32"/>
        <v>32.261221061665758</v>
      </c>
      <c r="E375" s="2">
        <f t="shared" si="31"/>
        <v>0.30058206031380763</v>
      </c>
      <c r="F375" s="2">
        <f t="shared" si="35"/>
        <v>0.53179753458163082</v>
      </c>
      <c r="G375" s="2">
        <f t="shared" si="33"/>
        <v>-0.23121547426782318</v>
      </c>
      <c r="H375" s="2" t="str">
        <f t="shared" si="34"/>
        <v>Hold</v>
      </c>
    </row>
    <row r="376" spans="1:8" ht="13.5" x14ac:dyDescent="0.25">
      <c r="A376" s="3">
        <f>TITRES_STAT!B379</f>
        <v>42549</v>
      </c>
      <c r="B376" s="6">
        <f>TITRES_STAT!D379</f>
        <v>33.219000000000001</v>
      </c>
      <c r="C376" s="2">
        <f t="shared" si="30"/>
        <v>32.538294949367327</v>
      </c>
      <c r="D376" s="2">
        <f t="shared" si="32"/>
        <v>32.332167649690518</v>
      </c>
      <c r="E376" s="2">
        <f t="shared" si="31"/>
        <v>0.20612729967680821</v>
      </c>
      <c r="F376" s="2">
        <f t="shared" si="35"/>
        <v>0.46666348760066634</v>
      </c>
      <c r="G376" s="2">
        <f t="shared" si="33"/>
        <v>-0.26053618792385813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6">
        <f>TITRES_STAT!D380</f>
        <v>33.219000000000001</v>
      </c>
      <c r="C377" s="2">
        <f t="shared" si="30"/>
        <v>32.643018803310817</v>
      </c>
      <c r="D377" s="2">
        <f t="shared" si="32"/>
        <v>32.397858934898629</v>
      </c>
      <c r="E377" s="2">
        <f t="shared" si="31"/>
        <v>0.24515986841218762</v>
      </c>
      <c r="F377" s="2">
        <f t="shared" si="35"/>
        <v>0.42236276376297066</v>
      </c>
      <c r="G377" s="2">
        <f t="shared" si="33"/>
        <v>-0.17720289535078304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6">
        <f>TITRES_STAT!D381</f>
        <v>33.219000000000001</v>
      </c>
      <c r="C378" s="2">
        <f t="shared" si="30"/>
        <v>32.731631295109153</v>
      </c>
      <c r="D378" s="2">
        <f t="shared" si="32"/>
        <v>32.458684198980215</v>
      </c>
      <c r="E378" s="2">
        <f t="shared" si="31"/>
        <v>0.27294709612893797</v>
      </c>
      <c r="F378" s="2">
        <f t="shared" si="35"/>
        <v>0.39247963023616411</v>
      </c>
      <c r="G378" s="2">
        <f t="shared" si="33"/>
        <v>-0.11953253410722614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6">
        <f>TITRES_STAT!D382</f>
        <v>33.219000000000001</v>
      </c>
      <c r="C379" s="2">
        <f t="shared" si="30"/>
        <v>32.806611095861591</v>
      </c>
      <c r="D379" s="2">
        <f t="shared" si="32"/>
        <v>32.515003887944644</v>
      </c>
      <c r="E379" s="2">
        <f t="shared" si="31"/>
        <v>0.29160720791694672</v>
      </c>
      <c r="F379" s="2">
        <f t="shared" si="35"/>
        <v>0.37230514577232066</v>
      </c>
      <c r="G379" s="2">
        <f t="shared" si="33"/>
        <v>-8.0697937855373936E-2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6">
        <f>TITRES_STAT!D383</f>
        <v>33.219000000000001</v>
      </c>
      <c r="C380" s="2">
        <f t="shared" si="30"/>
        <v>32.870055542652118</v>
      </c>
      <c r="D380" s="2">
        <f t="shared" si="32"/>
        <v>32.56715174809689</v>
      </c>
      <c r="E380" s="2">
        <f t="shared" si="31"/>
        <v>0.30290379455522753</v>
      </c>
      <c r="F380" s="2">
        <f t="shared" si="35"/>
        <v>0.35842487552890206</v>
      </c>
      <c r="G380" s="2">
        <f t="shared" si="33"/>
        <v>-5.552108097367453E-2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33.219000000000001</v>
      </c>
      <c r="C381" s="2">
        <f t="shared" si="30"/>
        <v>32.923739305321021</v>
      </c>
      <c r="D381" s="2">
        <f t="shared" si="32"/>
        <v>32.615436803793415</v>
      </c>
      <c r="E381" s="2">
        <f t="shared" si="31"/>
        <v>0.30830250152760641</v>
      </c>
      <c r="F381" s="2">
        <f t="shared" si="35"/>
        <v>0.34840040072864292</v>
      </c>
      <c r="G381" s="2">
        <f t="shared" si="33"/>
        <v>-4.0097899201036513E-2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33.219000000000001</v>
      </c>
      <c r="C382" s="2">
        <f t="shared" si="30"/>
        <v>32.969164027579325</v>
      </c>
      <c r="D382" s="2">
        <f t="shared" si="32"/>
        <v>32.660145188697605</v>
      </c>
      <c r="E382" s="2">
        <f t="shared" si="31"/>
        <v>0.30901883888171966</v>
      </c>
      <c r="F382" s="2">
        <f t="shared" si="35"/>
        <v>0.34052408835925829</v>
      </c>
      <c r="G382" s="2">
        <f t="shared" si="33"/>
        <v>-3.1505249477538633E-2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33.219000000000001</v>
      </c>
      <c r="C383" s="2">
        <f t="shared" si="30"/>
        <v>33.007600331028655</v>
      </c>
      <c r="D383" s="2">
        <f t="shared" si="32"/>
        <v>32.701541841386671</v>
      </c>
      <c r="E383" s="2">
        <f t="shared" si="31"/>
        <v>0.30605848964198401</v>
      </c>
      <c r="F383" s="2">
        <f t="shared" si="35"/>
        <v>0.33363096861580344</v>
      </c>
      <c r="G383" s="2">
        <f t="shared" si="33"/>
        <v>-2.7572478973819425E-2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33.219000000000001</v>
      </c>
      <c r="C384" s="2">
        <f t="shared" si="30"/>
        <v>33.040123357024243</v>
      </c>
      <c r="D384" s="2">
        <f t="shared" si="32"/>
        <v>32.739872075358029</v>
      </c>
      <c r="E384" s="2">
        <f t="shared" si="31"/>
        <v>0.30025128166621329</v>
      </c>
      <c r="F384" s="2">
        <f t="shared" si="35"/>
        <v>0.32695503122588543</v>
      </c>
      <c r="G384" s="2">
        <f t="shared" si="33"/>
        <v>-2.6703749559672141E-2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33.219000000000001</v>
      </c>
      <c r="C385" s="2">
        <f t="shared" si="30"/>
        <v>33.067642840558975</v>
      </c>
      <c r="D385" s="2">
        <f t="shared" si="32"/>
        <v>32.775363032738916</v>
      </c>
      <c r="E385" s="2">
        <f t="shared" si="31"/>
        <v>0.29227980782005858</v>
      </c>
      <c r="F385" s="2">
        <f t="shared" si="35"/>
        <v>0.32001998654472008</v>
      </c>
      <c r="G385" s="2">
        <f t="shared" si="33"/>
        <v>-2.7740178724661502E-2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33.219000000000001</v>
      </c>
      <c r="C386" s="2">
        <f t="shared" si="30"/>
        <v>33.090928557396055</v>
      </c>
      <c r="D386" s="2">
        <f t="shared" si="32"/>
        <v>32.808225030313814</v>
      </c>
      <c r="E386" s="2">
        <f t="shared" si="31"/>
        <v>0.28270352708224067</v>
      </c>
      <c r="F386" s="2">
        <f t="shared" si="35"/>
        <v>0.31255669465222419</v>
      </c>
      <c r="G386" s="2">
        <f t="shared" si="33"/>
        <v>-2.9853167569983519E-2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33.316000000000003</v>
      </c>
      <c r="C387" s="2">
        <f t="shared" si="30"/>
        <v>33.110631856258202</v>
      </c>
      <c r="D387" s="2">
        <f t="shared" si="32"/>
        <v>32.84583799103131</v>
      </c>
      <c r="E387" s="2">
        <f t="shared" si="31"/>
        <v>0.26479386522689197</v>
      </c>
      <c r="F387" s="2">
        <f t="shared" si="35"/>
        <v>0.30300412876715777</v>
      </c>
      <c r="G387" s="2">
        <f t="shared" si="33"/>
        <v>-3.8210263540265799E-2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33.316000000000003</v>
      </c>
      <c r="C388" s="2">
        <f t="shared" si="30"/>
        <v>33.127303878372324</v>
      </c>
      <c r="D388" s="2">
        <f t="shared" si="32"/>
        <v>32.880664806510474</v>
      </c>
      <c r="E388" s="2">
        <f t="shared" si="31"/>
        <v>0.24663907186184986</v>
      </c>
      <c r="F388" s="2">
        <f t="shared" si="35"/>
        <v>0.29173111738609619</v>
      </c>
      <c r="G388" s="2">
        <f t="shared" si="33"/>
        <v>-4.5092045524246338E-2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33.316000000000003</v>
      </c>
      <c r="C389" s="2">
        <f t="shared" si="30"/>
        <v>33.14141097400735</v>
      </c>
      <c r="D389" s="2">
        <f t="shared" si="32"/>
        <v>32.912911857880069</v>
      </c>
      <c r="E389" s="2">
        <f t="shared" si="31"/>
        <v>0.22849911612728135</v>
      </c>
      <c r="F389" s="2">
        <f t="shared" si="35"/>
        <v>0.27908471713433325</v>
      </c>
      <c r="G389" s="2">
        <f t="shared" si="33"/>
        <v>-5.0585601007051895E-2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33.316000000000003</v>
      </c>
      <c r="C390" s="2">
        <f t="shared" si="30"/>
        <v>33.153347747236985</v>
      </c>
      <c r="D390" s="2">
        <f t="shared" si="32"/>
        <v>32.94277023877784</v>
      </c>
      <c r="E390" s="2">
        <f t="shared" si="31"/>
        <v>0.21057750845914569</v>
      </c>
      <c r="F390" s="2">
        <f t="shared" si="35"/>
        <v>0.26538327539929574</v>
      </c>
      <c r="G390" s="2">
        <f t="shared" si="33"/>
        <v>-5.4805766940150047E-2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6">
        <f>TITRES_STAT!D394</f>
        <v>33.316000000000003</v>
      </c>
      <c r="C391" s="2">
        <f t="shared" si="30"/>
        <v>33.163448093815909</v>
      </c>
      <c r="D391" s="2">
        <f t="shared" si="32"/>
        <v>32.97041688775726</v>
      </c>
      <c r="E391" s="2">
        <f t="shared" si="31"/>
        <v>0.19303120605864876</v>
      </c>
      <c r="F391" s="2">
        <f t="shared" si="35"/>
        <v>0.25091286153116632</v>
      </c>
      <c r="G391" s="2">
        <f t="shared" si="33"/>
        <v>-5.7881655472517557E-2</v>
      </c>
      <c r="H391" s="2" t="str">
        <f t="shared" si="34"/>
        <v>Hold</v>
      </c>
    </row>
    <row r="392" spans="1:8" ht="13.5" x14ac:dyDescent="0.25">
      <c r="A392" s="3">
        <f>TITRES_STAT!B395</f>
        <v>42577</v>
      </c>
      <c r="B392" s="6">
        <f>TITRES_STAT!D395</f>
        <v>33.316000000000003</v>
      </c>
      <c r="C392" s="2">
        <f t="shared" si="30"/>
        <v>33.171994540921155</v>
      </c>
      <c r="D392" s="2">
        <f t="shared" si="32"/>
        <v>32.996015636812281</v>
      </c>
      <c r="E392" s="2">
        <f t="shared" si="31"/>
        <v>0.17597890410887373</v>
      </c>
      <c r="F392" s="2">
        <f t="shared" si="35"/>
        <v>0.23592607004670782</v>
      </c>
      <c r="G392" s="2">
        <f t="shared" si="33"/>
        <v>-5.9947165937834085E-2</v>
      </c>
      <c r="H392" s="2" t="str">
        <f t="shared" si="34"/>
        <v>Hold</v>
      </c>
    </row>
    <row r="393" spans="1:8" ht="13.5" x14ac:dyDescent="0.25">
      <c r="A393" s="3">
        <f>TITRES_STAT!B396</f>
        <v>42578</v>
      </c>
      <c r="B393" s="6">
        <f>TITRES_STAT!D396</f>
        <v>33.316000000000003</v>
      </c>
      <c r="C393" s="2">
        <f t="shared" si="30"/>
        <v>33.179226150010209</v>
      </c>
      <c r="D393" s="2">
        <f t="shared" si="32"/>
        <v>33.019718182233596</v>
      </c>
      <c r="E393" s="2">
        <f t="shared" si="31"/>
        <v>0.15950796777661225</v>
      </c>
      <c r="F393" s="2">
        <f t="shared" si="35"/>
        <v>0.22064244959268872</v>
      </c>
      <c r="G393" s="2">
        <f t="shared" si="33"/>
        <v>-6.1134481816076475E-2</v>
      </c>
      <c r="H393" s="2" t="str">
        <f t="shared" si="34"/>
        <v>Hold</v>
      </c>
    </row>
    <row r="394" spans="1:8" ht="13.5" x14ac:dyDescent="0.25">
      <c r="A394" s="3">
        <f>TITRES_STAT!B397</f>
        <v>42579</v>
      </c>
      <c r="B394" s="6">
        <f>TITRES_STAT!D397</f>
        <v>33.316000000000003</v>
      </c>
      <c r="C394" s="2">
        <f t="shared" si="30"/>
        <v>33.185345203854794</v>
      </c>
      <c r="D394" s="2">
        <f t="shared" si="32"/>
        <v>33.04166498354963</v>
      </c>
      <c r="E394" s="2">
        <f t="shared" si="31"/>
        <v>0.14368022030516414</v>
      </c>
      <c r="F394" s="2">
        <f t="shared" si="35"/>
        <v>0.20525000373518382</v>
      </c>
      <c r="G394" s="2">
        <f t="shared" si="33"/>
        <v>-6.1569783430019676E-2</v>
      </c>
      <c r="H394" s="2" t="str">
        <f t="shared" si="34"/>
        <v>Hold</v>
      </c>
    </row>
    <row r="395" spans="1:8" ht="13.5" x14ac:dyDescent="0.25">
      <c r="A395" s="3">
        <f>TITRES_STAT!B398</f>
        <v>42580</v>
      </c>
      <c r="B395" s="6">
        <f>TITRES_STAT!D398</f>
        <v>33.316000000000003</v>
      </c>
      <c r="C395" s="2">
        <f t="shared" si="30"/>
        <v>33.190522864800208</v>
      </c>
      <c r="D395" s="2">
        <f t="shared" si="32"/>
        <v>33.061986095879291</v>
      </c>
      <c r="E395" s="2">
        <f t="shared" si="31"/>
        <v>0.1285367689209167</v>
      </c>
      <c r="F395" s="2">
        <f t="shared" si="35"/>
        <v>0.18990735677233042</v>
      </c>
      <c r="G395" s="2">
        <f t="shared" si="33"/>
        <v>-6.1370587851413722E-2</v>
      </c>
      <c r="H395" s="2" t="str">
        <f t="shared" si="34"/>
        <v>Hold</v>
      </c>
    </row>
    <row r="396" spans="1:8" ht="13.5" x14ac:dyDescent="0.25">
      <c r="A396" s="3">
        <f>TITRES_STAT!B399</f>
        <v>42583</v>
      </c>
      <c r="B396" s="6">
        <f>TITRES_STAT!D399</f>
        <v>33.316000000000003</v>
      </c>
      <c r="C396" s="2">
        <f t="shared" si="30"/>
        <v>33.194903962523249</v>
      </c>
      <c r="D396" s="2">
        <f t="shared" si="32"/>
        <v>33.080801940628973</v>
      </c>
      <c r="E396" s="2">
        <f t="shared" si="31"/>
        <v>0.11410202189427565</v>
      </c>
      <c r="F396" s="2">
        <f t="shared" si="35"/>
        <v>0.17474628979671947</v>
      </c>
      <c r="G396" s="2">
        <f t="shared" si="33"/>
        <v>-6.0644267902443816E-2</v>
      </c>
      <c r="H396" s="2" t="str">
        <f t="shared" si="34"/>
        <v>Hold</v>
      </c>
    </row>
    <row r="397" spans="1:8" ht="13.5" x14ac:dyDescent="0.25">
      <c r="A397" s="3">
        <f>TITRES_STAT!B400</f>
        <v>42584</v>
      </c>
      <c r="B397" s="6">
        <f>TITRES_STAT!D400</f>
        <v>33.316000000000003</v>
      </c>
      <c r="C397" s="2">
        <f t="shared" si="30"/>
        <v>33.213534122135059</v>
      </c>
      <c r="D397" s="2">
        <f t="shared" si="32"/>
        <v>33.098224019100904</v>
      </c>
      <c r="E397" s="2">
        <f t="shared" si="31"/>
        <v>0.11531010303415457</v>
      </c>
      <c r="F397" s="2">
        <f t="shared" si="35"/>
        <v>0.16285905244420648</v>
      </c>
      <c r="G397" s="2">
        <f t="shared" si="33"/>
        <v>-4.7548949410051916E-2</v>
      </c>
      <c r="H397" s="2" t="str">
        <f t="shared" si="34"/>
        <v>Hold</v>
      </c>
    </row>
    <row r="398" spans="1:8" ht="13.5" x14ac:dyDescent="0.25">
      <c r="A398" s="3">
        <f>TITRES_STAT!B401</f>
        <v>42585</v>
      </c>
      <c r="B398" s="6">
        <f>TITRES_STAT!D401</f>
        <v>34.029000000000003</v>
      </c>
      <c r="C398" s="2">
        <f t="shared" si="30"/>
        <v>33.229298103345052</v>
      </c>
      <c r="D398" s="2">
        <f t="shared" si="32"/>
        <v>33.167170388056391</v>
      </c>
      <c r="E398" s="2">
        <f t="shared" si="31"/>
        <v>6.2127715288660568E-2</v>
      </c>
      <c r="F398" s="2">
        <f t="shared" si="35"/>
        <v>0.14271278501309731</v>
      </c>
      <c r="G398" s="2">
        <f t="shared" si="33"/>
        <v>-8.0585069724436742E-2</v>
      </c>
      <c r="H398" s="2" t="str">
        <f t="shared" si="34"/>
        <v>Hold</v>
      </c>
    </row>
    <row r="399" spans="1:8" ht="13.5" x14ac:dyDescent="0.25">
      <c r="A399" s="3">
        <f>TITRES_STAT!B402</f>
        <v>42586</v>
      </c>
      <c r="B399" s="6">
        <f>TITRES_STAT!D402</f>
        <v>34.029000000000003</v>
      </c>
      <c r="C399" s="2">
        <f t="shared" ref="C399:C462" si="36">$C$4*B389+C398*(1-$C$4)</f>
        <v>33.242636856676583</v>
      </c>
      <c r="D399" s="2">
        <f t="shared" si="32"/>
        <v>33.231009618570731</v>
      </c>
      <c r="E399" s="2">
        <f t="shared" si="31"/>
        <v>1.16272381058522E-2</v>
      </c>
      <c r="F399" s="2">
        <f t="shared" si="35"/>
        <v>0.1164956756316483</v>
      </c>
      <c r="G399" s="2">
        <f t="shared" si="33"/>
        <v>-0.1048684375257961</v>
      </c>
      <c r="H399" s="2" t="str">
        <f t="shared" si="34"/>
        <v>Hold</v>
      </c>
    </row>
    <row r="400" spans="1:8" ht="13.5" x14ac:dyDescent="0.25">
      <c r="A400" s="3">
        <f>TITRES_STAT!B403</f>
        <v>42587</v>
      </c>
      <c r="B400" s="6">
        <f>TITRES_STAT!D403</f>
        <v>34.029000000000003</v>
      </c>
      <c r="C400" s="2">
        <f t="shared" si="36"/>
        <v>33.253923494110957</v>
      </c>
      <c r="D400" s="2">
        <f t="shared" si="32"/>
        <v>33.290120017195122</v>
      </c>
      <c r="E400" s="2">
        <f t="shared" si="31"/>
        <v>-3.6196523084164767E-2</v>
      </c>
      <c r="F400" s="2">
        <f t="shared" si="35"/>
        <v>8.5957235888485695E-2</v>
      </c>
      <c r="G400" s="2">
        <f t="shared" si="33"/>
        <v>-0.12215375897265046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6">
        <f>TITRES_STAT!D404</f>
        <v>34.029000000000003</v>
      </c>
      <c r="C401" s="2">
        <f t="shared" si="36"/>
        <v>33.263473725786199</v>
      </c>
      <c r="D401" s="2">
        <f t="shared" si="32"/>
        <v>33.344851867773258</v>
      </c>
      <c r="E401" s="2">
        <f t="shared" si="31"/>
        <v>-8.1378141987059394E-2</v>
      </c>
      <c r="F401" s="2">
        <f t="shared" si="35"/>
        <v>5.249016031337668E-2</v>
      </c>
      <c r="G401" s="2">
        <f t="shared" si="33"/>
        <v>-0.13386830230043606</v>
      </c>
      <c r="H401" s="2" t="str">
        <f t="shared" si="34"/>
        <v>Hold</v>
      </c>
    </row>
    <row r="402" spans="1:8" ht="13.5" x14ac:dyDescent="0.25">
      <c r="A402" s="3">
        <f>TITRES_STAT!B405</f>
        <v>42591</v>
      </c>
      <c r="B402" s="6">
        <f>TITRES_STAT!D405</f>
        <v>34.029000000000003</v>
      </c>
      <c r="C402" s="2">
        <f t="shared" si="36"/>
        <v>33.271554691049865</v>
      </c>
      <c r="D402" s="2">
        <f t="shared" si="32"/>
        <v>33.395529507197459</v>
      </c>
      <c r="E402" s="2">
        <f t="shared" si="31"/>
        <v>-0.12397481614759442</v>
      </c>
      <c r="F402" s="2">
        <f t="shared" si="35"/>
        <v>1.7197165021182459E-2</v>
      </c>
      <c r="G402" s="2">
        <f t="shared" si="33"/>
        <v>-0.14117198116877688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6">
        <f>TITRES_STAT!D406</f>
        <v>34.029000000000003</v>
      </c>
      <c r="C403" s="2">
        <f t="shared" si="36"/>
        <v>33.278392430888346</v>
      </c>
      <c r="D403" s="2">
        <f t="shared" si="32"/>
        <v>33.442453247405055</v>
      </c>
      <c r="E403" s="2">
        <f t="shared" si="31"/>
        <v>-0.16406081651670945</v>
      </c>
      <c r="F403" s="2">
        <f t="shared" si="35"/>
        <v>-1.9054431286395924E-2</v>
      </c>
      <c r="G403" s="2">
        <f t="shared" si="33"/>
        <v>-0.14500638523031353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6">
        <f>TITRES_STAT!D407</f>
        <v>34.029000000000003</v>
      </c>
      <c r="C404" s="2">
        <f t="shared" si="36"/>
        <v>33.284178210751676</v>
      </c>
      <c r="D404" s="2">
        <f t="shared" si="32"/>
        <v>33.485901155004676</v>
      </c>
      <c r="E404" s="2">
        <f t="shared" si="31"/>
        <v>-0.20172294425299953</v>
      </c>
      <c r="F404" s="2">
        <f t="shared" si="35"/>
        <v>-5.5588133879716652E-2</v>
      </c>
      <c r="G404" s="2">
        <f t="shared" si="33"/>
        <v>-0.14613481037328288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6">
        <f>TITRES_STAT!D408</f>
        <v>34.029000000000003</v>
      </c>
      <c r="C405" s="2">
        <f t="shared" si="36"/>
        <v>33.289073870636038</v>
      </c>
      <c r="D405" s="2">
        <f t="shared" si="32"/>
        <v>33.526130699078401</v>
      </c>
      <c r="E405" s="2">
        <f t="shared" si="31"/>
        <v>-0.23705682844236264</v>
      </c>
      <c r="F405" s="2">
        <f t="shared" si="35"/>
        <v>-9.1881872792245856E-2</v>
      </c>
      <c r="G405" s="2">
        <f t="shared" si="33"/>
        <v>-0.14517495565011679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6">
        <f>TITRES_STAT!D409</f>
        <v>34.029000000000003</v>
      </c>
      <c r="C406" s="2">
        <f t="shared" si="36"/>
        <v>33.293216352076648</v>
      </c>
      <c r="D406" s="2">
        <f t="shared" si="32"/>
        <v>33.563380276924441</v>
      </c>
      <c r="E406" s="2">
        <f t="shared" si="31"/>
        <v>-0.27016392484779317</v>
      </c>
      <c r="F406" s="2">
        <f t="shared" si="35"/>
        <v>-0.12753828320335533</v>
      </c>
      <c r="G406" s="2">
        <f t="shared" si="33"/>
        <v>-0.14262564164443783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34.029000000000003</v>
      </c>
      <c r="C407" s="2">
        <f t="shared" si="36"/>
        <v>33.296721528680244</v>
      </c>
      <c r="D407" s="2">
        <f t="shared" si="32"/>
        <v>33.597870626781891</v>
      </c>
      <c r="E407" s="2">
        <f t="shared" si="31"/>
        <v>-0.30114909810164647</v>
      </c>
      <c r="F407" s="2">
        <f t="shared" si="35"/>
        <v>-0.16226044618301358</v>
      </c>
      <c r="G407" s="2">
        <f t="shared" si="33"/>
        <v>-0.13888865191863289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6">
        <f>TITRES_STAT!D411</f>
        <v>34.029000000000003</v>
      </c>
      <c r="C408" s="2">
        <f t="shared" si="36"/>
        <v>33.409379755037129</v>
      </c>
      <c r="D408" s="2">
        <f t="shared" si="32"/>
        <v>33.629806135909156</v>
      </c>
      <c r="E408" s="2">
        <f t="shared" si="31"/>
        <v>-0.22042638087202704</v>
      </c>
      <c r="F408" s="2">
        <f t="shared" si="35"/>
        <v>-0.17389363312081629</v>
      </c>
      <c r="G408" s="2">
        <f t="shared" si="33"/>
        <v>-4.6532747751210746E-2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6">
        <f>TITRES_STAT!D412</f>
        <v>34.029000000000003</v>
      </c>
      <c r="C409" s="2">
        <f t="shared" si="36"/>
        <v>33.504705946569878</v>
      </c>
      <c r="D409" s="2">
        <f t="shared" si="32"/>
        <v>33.659376051767737</v>
      </c>
      <c r="E409" s="2">
        <f t="shared" si="31"/>
        <v>-0.15467010519785873</v>
      </c>
      <c r="F409" s="2">
        <f t="shared" si="35"/>
        <v>-0.17004892753622478</v>
      </c>
      <c r="G409" s="2">
        <f t="shared" si="33"/>
        <v>1.5378822338366044E-2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6">
        <f>TITRES_STAT!D413</f>
        <v>34.029000000000003</v>
      </c>
      <c r="C410" s="2">
        <f t="shared" si="36"/>
        <v>33.585366570174514</v>
      </c>
      <c r="D410" s="2">
        <f t="shared" si="32"/>
        <v>33.686755603488642</v>
      </c>
      <c r="E410" s="2">
        <f t="shared" si="31"/>
        <v>-0.10138903331412763</v>
      </c>
      <c r="F410" s="2">
        <f t="shared" si="35"/>
        <v>-0.15631694869180535</v>
      </c>
      <c r="G410" s="2">
        <f t="shared" si="33"/>
        <v>5.4927915377677716E-2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6">
        <f>TITRES_STAT!D414</f>
        <v>34.029000000000003</v>
      </c>
      <c r="C411" s="2">
        <f t="shared" si="36"/>
        <v>33.653617867070743</v>
      </c>
      <c r="D411" s="2">
        <f t="shared" si="32"/>
        <v>33.712107040267263</v>
      </c>
      <c r="E411" s="2">
        <f t="shared" si="31"/>
        <v>-5.8489173196520028E-2</v>
      </c>
      <c r="F411" s="2">
        <f t="shared" si="35"/>
        <v>-0.13675139359274829</v>
      </c>
      <c r="G411" s="2">
        <f t="shared" si="33"/>
        <v>7.8262220396228266E-2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6">
        <f>TITRES_STAT!D415</f>
        <v>34.029000000000003</v>
      </c>
      <c r="C412" s="2">
        <f t="shared" si="36"/>
        <v>33.711368964444475</v>
      </c>
      <c r="D412" s="2">
        <f t="shared" si="32"/>
        <v>33.735580592840059</v>
      </c>
      <c r="E412" s="2">
        <f t="shared" ref="E412:E475" si="37">C412-D412</f>
        <v>-2.4211628395583773E-2</v>
      </c>
      <c r="F412" s="2">
        <f t="shared" si="35"/>
        <v>-0.1142434405533154</v>
      </c>
      <c r="G412" s="2">
        <f t="shared" si="33"/>
        <v>9.0031812157731622E-2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6">
        <f>TITRES_STAT!D416</f>
        <v>34.029000000000003</v>
      </c>
      <c r="C413" s="2">
        <f t="shared" si="36"/>
        <v>33.76023527760686</v>
      </c>
      <c r="D413" s="2">
        <f t="shared" ref="D413:D476" si="38">$D$4*B413+(1-$D$4)*D412</f>
        <v>33.757315363740794</v>
      </c>
      <c r="E413" s="2">
        <f t="shared" si="37"/>
        <v>2.9199138660658264E-3</v>
      </c>
      <c r="F413" s="2">
        <f t="shared" si="35"/>
        <v>-9.0810769669439156E-2</v>
      </c>
      <c r="G413" s="2">
        <f t="shared" si="33"/>
        <v>9.3730683535504983E-2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6">
        <f>TITRES_STAT!D417</f>
        <v>34.029000000000003</v>
      </c>
      <c r="C414" s="2">
        <f t="shared" si="36"/>
        <v>33.801583696436573</v>
      </c>
      <c r="D414" s="2">
        <f t="shared" si="38"/>
        <v>33.777440151611842</v>
      </c>
      <c r="E414" s="2">
        <f t="shared" si="37"/>
        <v>2.4143544824731578E-2</v>
      </c>
      <c r="F414" s="2">
        <f t="shared" si="35"/>
        <v>-6.781990677060501E-2</v>
      </c>
      <c r="G414" s="2">
        <f t="shared" si="33"/>
        <v>9.1963451595336587E-2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6">
        <f>TITRES_STAT!D418</f>
        <v>34.029000000000003</v>
      </c>
      <c r="C415" s="2">
        <f t="shared" si="36"/>
        <v>33.836570820061716</v>
      </c>
      <c r="D415" s="2">
        <f t="shared" si="38"/>
        <v>33.796074214455409</v>
      </c>
      <c r="E415" s="2">
        <f t="shared" si="37"/>
        <v>4.0496605606307412E-2</v>
      </c>
      <c r="F415" s="2">
        <f t="shared" si="35"/>
        <v>-4.6156604295222531E-2</v>
      </c>
      <c r="G415" s="2">
        <f t="shared" si="33"/>
        <v>8.6653209901529943E-2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6">
        <f>TITRES_STAT!D419</f>
        <v>34.029000000000003</v>
      </c>
      <c r="C416" s="2">
        <f t="shared" si="36"/>
        <v>33.866175309282994</v>
      </c>
      <c r="D416" s="2">
        <f t="shared" si="38"/>
        <v>33.813327976347601</v>
      </c>
      <c r="E416" s="2">
        <f t="shared" si="37"/>
        <v>5.2847332935392899E-2</v>
      </c>
      <c r="F416" s="2">
        <f t="shared" si="35"/>
        <v>-2.6355816849099448E-2</v>
      </c>
      <c r="G416" s="2">
        <f t="shared" si="33"/>
        <v>7.9203149784492347E-2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6">
        <f>TITRES_STAT!D420</f>
        <v>34.433999999999997</v>
      </c>
      <c r="C417" s="2">
        <f t="shared" si="36"/>
        <v>33.891225261700995</v>
      </c>
      <c r="D417" s="2">
        <f t="shared" si="38"/>
        <v>33.859303681803333</v>
      </c>
      <c r="E417" s="2">
        <f t="shared" si="37"/>
        <v>3.1921579897662866E-2</v>
      </c>
      <c r="F417" s="2">
        <f t="shared" si="35"/>
        <v>-1.4700337499746984E-2</v>
      </c>
      <c r="G417" s="2">
        <f t="shared" si="33"/>
        <v>4.6621917397409854E-2</v>
      </c>
      <c r="H417" s="2" t="str">
        <f t="shared" si="34"/>
        <v>Sell</v>
      </c>
    </row>
    <row r="418" spans="1:8" ht="13.5" x14ac:dyDescent="0.25">
      <c r="A418" s="3">
        <f>TITRES_STAT!B421</f>
        <v>42613</v>
      </c>
      <c r="B418" s="6">
        <f>TITRES_STAT!D421</f>
        <v>34.433999999999997</v>
      </c>
      <c r="C418" s="2">
        <f t="shared" si="36"/>
        <v>33.912421375285454</v>
      </c>
      <c r="D418" s="2">
        <f t="shared" si="38"/>
        <v>33.901873779447527</v>
      </c>
      <c r="E418" s="2">
        <f t="shared" si="37"/>
        <v>1.0547595837927304E-2</v>
      </c>
      <c r="F418" s="2">
        <f t="shared" si="35"/>
        <v>-9.6507508322121287E-3</v>
      </c>
      <c r="G418" s="2">
        <f t="shared" si="33"/>
        <v>2.0198346670139432E-2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6">
        <f>TITRES_STAT!D422</f>
        <v>34.433999999999997</v>
      </c>
      <c r="C419" s="2">
        <f t="shared" si="36"/>
        <v>33.930356548318464</v>
      </c>
      <c r="D419" s="2">
        <f t="shared" si="38"/>
        <v>33.941290536525486</v>
      </c>
      <c r="E419" s="2">
        <f t="shared" si="37"/>
        <v>-1.0933988207021628E-2</v>
      </c>
      <c r="F419" s="2">
        <f t="shared" si="35"/>
        <v>-9.9073983071740288E-3</v>
      </c>
      <c r="G419" s="2">
        <f t="shared" si="33"/>
        <v>-1.0265898998475988E-3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34.433999999999997</v>
      </c>
      <c r="C420" s="2">
        <f t="shared" si="36"/>
        <v>33.945532463961776</v>
      </c>
      <c r="D420" s="2">
        <f t="shared" si="38"/>
        <v>33.977787533819892</v>
      </c>
      <c r="E420" s="2">
        <f t="shared" si="37"/>
        <v>-3.2255069858116769E-2</v>
      </c>
      <c r="F420" s="2">
        <f t="shared" si="35"/>
        <v>-1.4376932617362576E-2</v>
      </c>
      <c r="G420" s="2">
        <f t="shared" ref="G420:G483" si="39">E420-F420</f>
        <v>-1.7878137240754193E-2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34.433999999999997</v>
      </c>
      <c r="C421" s="2">
        <f t="shared" si="36"/>
        <v>33.958373623352273</v>
      </c>
      <c r="D421" s="2">
        <f t="shared" si="38"/>
        <v>34.011581049833232</v>
      </c>
      <c r="E421" s="2">
        <f t="shared" si="37"/>
        <v>-5.3207426480959441E-2</v>
      </c>
      <c r="F421" s="2">
        <f t="shared" ref="F421:F484" si="41">(E421*(2/(10)))+((1-(2/10))*F420)</f>
        <v>-2.2143031390081953E-2</v>
      </c>
      <c r="G421" s="2">
        <f t="shared" si="39"/>
        <v>-3.1064395090877488E-2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34.433999999999997</v>
      </c>
      <c r="C422" s="2">
        <f t="shared" si="36"/>
        <v>33.969239219759615</v>
      </c>
      <c r="D422" s="2">
        <f t="shared" si="38"/>
        <v>34.042871342438175</v>
      </c>
      <c r="E422" s="2">
        <f t="shared" si="37"/>
        <v>-7.3632122678560563E-2</v>
      </c>
      <c r="F422" s="2">
        <f t="shared" si="41"/>
        <v>-3.2440849647777679E-2</v>
      </c>
      <c r="G422" s="2">
        <f t="shared" si="39"/>
        <v>-4.1191273030782884E-2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34.433999999999997</v>
      </c>
      <c r="C423" s="2">
        <f t="shared" si="36"/>
        <v>33.978433185950443</v>
      </c>
      <c r="D423" s="2">
        <f t="shared" si="38"/>
        <v>34.071843835590904</v>
      </c>
      <c r="E423" s="2">
        <f t="shared" si="37"/>
        <v>-9.3410649640460974E-2</v>
      </c>
      <c r="F423" s="2">
        <f t="shared" si="41"/>
        <v>-4.463480964631434E-2</v>
      </c>
      <c r="G423" s="2">
        <f t="shared" si="39"/>
        <v>-4.8775839994146634E-2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6">
        <f>TITRES_STAT!D427</f>
        <v>34.433999999999997</v>
      </c>
      <c r="C424" s="2">
        <f t="shared" si="36"/>
        <v>33.98621269580422</v>
      </c>
      <c r="D424" s="2">
        <f t="shared" si="38"/>
        <v>34.098670218139723</v>
      </c>
      <c r="E424" s="2">
        <f t="shared" si="37"/>
        <v>-0.11245752233550377</v>
      </c>
      <c r="F424" s="2">
        <f t="shared" si="41"/>
        <v>-5.8199352184152231E-2</v>
      </c>
      <c r="G424" s="2">
        <f t="shared" si="39"/>
        <v>-5.4258170151351537E-2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6">
        <f>TITRES_STAT!D428</f>
        <v>34.433999999999997</v>
      </c>
      <c r="C425" s="2">
        <f t="shared" si="36"/>
        <v>33.992795357988186</v>
      </c>
      <c r="D425" s="2">
        <f t="shared" si="38"/>
        <v>34.123509461240488</v>
      </c>
      <c r="E425" s="2">
        <f t="shared" si="37"/>
        <v>-0.13071410325230204</v>
      </c>
      <c r="F425" s="2">
        <f t="shared" si="41"/>
        <v>-7.2702302397782193E-2</v>
      </c>
      <c r="G425" s="2">
        <f t="shared" si="39"/>
        <v>-5.8011800854519846E-2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34.433999999999997</v>
      </c>
      <c r="C426" s="2">
        <f t="shared" si="36"/>
        <v>33.998365302913079</v>
      </c>
      <c r="D426" s="2">
        <f t="shared" si="38"/>
        <v>34.146508760407862</v>
      </c>
      <c r="E426" s="2">
        <f t="shared" si="37"/>
        <v>-0.14814345749478264</v>
      </c>
      <c r="F426" s="2">
        <f t="shared" si="41"/>
        <v>-8.7790533417182293E-2</v>
      </c>
      <c r="G426" s="2">
        <f t="shared" si="39"/>
        <v>-6.0352924077600345E-2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34.433999999999997</v>
      </c>
      <c r="C427" s="2">
        <f t="shared" si="36"/>
        <v>34.065386025541834</v>
      </c>
      <c r="D427" s="2">
        <f t="shared" si="38"/>
        <v>34.167804407785056</v>
      </c>
      <c r="E427" s="2">
        <f t="shared" si="37"/>
        <v>-0.10241838224322208</v>
      </c>
      <c r="F427" s="2">
        <f t="shared" si="41"/>
        <v>-9.0716103182390262E-2</v>
      </c>
      <c r="G427" s="2">
        <f t="shared" si="39"/>
        <v>-1.1702279060831822E-2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6">
        <f>TITRES_STAT!D431</f>
        <v>34.433999999999997</v>
      </c>
      <c r="C428" s="2">
        <f t="shared" si="36"/>
        <v>34.122095867766163</v>
      </c>
      <c r="D428" s="2">
        <f t="shared" si="38"/>
        <v>34.187522599800978</v>
      </c>
      <c r="E428" s="2">
        <f t="shared" si="37"/>
        <v>-6.5426732034815416E-2</v>
      </c>
      <c r="F428" s="2">
        <f t="shared" si="41"/>
        <v>-8.5658228952875295E-2</v>
      </c>
      <c r="G428" s="2">
        <f t="shared" si="39"/>
        <v>2.023149691805988E-2</v>
      </c>
      <c r="H428" s="2" t="str">
        <f t="shared" si="40"/>
        <v>Sell</v>
      </c>
    </row>
    <row r="429" spans="1:8" ht="13.5" x14ac:dyDescent="0.25">
      <c r="A429" s="3">
        <f>TITRES_STAT!B432</f>
        <v>42632</v>
      </c>
      <c r="B429" s="6">
        <f>TITRES_STAT!D432</f>
        <v>34.433999999999997</v>
      </c>
      <c r="C429" s="2">
        <f t="shared" si="36"/>
        <v>34.170081118879061</v>
      </c>
      <c r="D429" s="2">
        <f t="shared" si="38"/>
        <v>34.205780185000904</v>
      </c>
      <c r="E429" s="2">
        <f t="shared" si="37"/>
        <v>-3.5699066121843259E-2</v>
      </c>
      <c r="F429" s="2">
        <f t="shared" si="41"/>
        <v>-7.5666396386668902E-2</v>
      </c>
      <c r="G429" s="2">
        <f t="shared" si="39"/>
        <v>3.9967330264825643E-2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6">
        <f>TITRES_STAT!D433</f>
        <v>34.433999999999997</v>
      </c>
      <c r="C430" s="2">
        <f t="shared" si="36"/>
        <v>34.210684023666893</v>
      </c>
      <c r="D430" s="2">
        <f t="shared" si="38"/>
        <v>34.222685356482316</v>
      </c>
      <c r="E430" s="2">
        <f t="shared" si="37"/>
        <v>-1.2001332815422927E-2</v>
      </c>
      <c r="F430" s="2">
        <f t="shared" si="41"/>
        <v>-6.2933383672419713E-2</v>
      </c>
      <c r="G430" s="2">
        <f t="shared" si="39"/>
        <v>5.0932050856996786E-2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6">
        <f>TITRES_STAT!D434</f>
        <v>34.433999999999997</v>
      </c>
      <c r="C431" s="2">
        <f t="shared" si="36"/>
        <v>34.245040327718137</v>
      </c>
      <c r="D431" s="2">
        <f t="shared" si="38"/>
        <v>34.238338293039185</v>
      </c>
      <c r="E431" s="2">
        <f t="shared" si="37"/>
        <v>6.7020346789519181E-3</v>
      </c>
      <c r="F431" s="2">
        <f t="shared" si="41"/>
        <v>-4.9006300002145391E-2</v>
      </c>
      <c r="G431" s="2">
        <f t="shared" si="39"/>
        <v>5.5708334681097309E-2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34.433999999999997</v>
      </c>
      <c r="C432" s="2">
        <f t="shared" si="36"/>
        <v>34.274111046530727</v>
      </c>
      <c r="D432" s="2">
        <f t="shared" si="38"/>
        <v>34.25283175281406</v>
      </c>
      <c r="E432" s="2">
        <f t="shared" si="37"/>
        <v>2.1279293716666814E-2</v>
      </c>
      <c r="F432" s="2">
        <f t="shared" si="41"/>
        <v>-3.4949181258382957E-2</v>
      </c>
      <c r="G432" s="2">
        <f t="shared" si="39"/>
        <v>5.6228474975049771E-2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34.433999999999997</v>
      </c>
      <c r="C433" s="2">
        <f t="shared" si="36"/>
        <v>34.29870934706446</v>
      </c>
      <c r="D433" s="2">
        <f t="shared" si="38"/>
        <v>34.266251622975979</v>
      </c>
      <c r="E433" s="2">
        <f t="shared" si="37"/>
        <v>3.2457724088480688E-2</v>
      </c>
      <c r="F433" s="2">
        <f t="shared" si="41"/>
        <v>-2.146780018901023E-2</v>
      </c>
      <c r="G433" s="2">
        <f t="shared" si="39"/>
        <v>5.3925524277490922E-2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6">
        <f>TITRES_STAT!D437</f>
        <v>34.433999999999997</v>
      </c>
      <c r="C434" s="2">
        <f t="shared" si="36"/>
        <v>34.319523293669924</v>
      </c>
      <c r="D434" s="2">
        <f t="shared" si="38"/>
        <v>34.278677428681462</v>
      </c>
      <c r="E434" s="2">
        <f t="shared" si="37"/>
        <v>4.084586498846221E-2</v>
      </c>
      <c r="F434" s="2">
        <f t="shared" si="41"/>
        <v>-9.0050671535157421E-3</v>
      </c>
      <c r="G434" s="2">
        <f t="shared" si="39"/>
        <v>4.9850932141977951E-2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6">
        <f>TITRES_STAT!D438</f>
        <v>34.433999999999997</v>
      </c>
      <c r="C435" s="2">
        <f t="shared" si="36"/>
        <v>34.337135094643777</v>
      </c>
      <c r="D435" s="2">
        <f t="shared" si="38"/>
        <v>34.290182804334684</v>
      </c>
      <c r="E435" s="2">
        <f t="shared" si="37"/>
        <v>4.6952290309093314E-2</v>
      </c>
      <c r="F435" s="2">
        <f t="shared" si="41"/>
        <v>2.18640433900607E-3</v>
      </c>
      <c r="G435" s="2">
        <f t="shared" si="39"/>
        <v>4.4765885970087245E-2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34.433999999999997</v>
      </c>
      <c r="C436" s="2">
        <f t="shared" si="36"/>
        <v>34.352037387775503</v>
      </c>
      <c r="D436" s="2">
        <f t="shared" si="38"/>
        <v>34.300835929939524</v>
      </c>
      <c r="E436" s="2">
        <f t="shared" si="37"/>
        <v>5.1201457835979625E-2</v>
      </c>
      <c r="F436" s="2">
        <f t="shared" si="41"/>
        <v>1.1989415038400782E-2</v>
      </c>
      <c r="G436" s="2">
        <f t="shared" si="39"/>
        <v>3.9212042797578839E-2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34.433999999999997</v>
      </c>
      <c r="C437" s="2">
        <f t="shared" si="36"/>
        <v>34.364647020425423</v>
      </c>
      <c r="D437" s="2">
        <f t="shared" si="38"/>
        <v>34.310699935129186</v>
      </c>
      <c r="E437" s="2">
        <f t="shared" si="37"/>
        <v>5.3947085296236708E-2</v>
      </c>
      <c r="F437" s="2">
        <f t="shared" si="41"/>
        <v>2.0380949089967969E-2</v>
      </c>
      <c r="G437" s="2">
        <f t="shared" si="39"/>
        <v>3.3566136206268735E-2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6">
        <f>TITRES_STAT!D441</f>
        <v>34.433999999999997</v>
      </c>
      <c r="C438" s="2">
        <f t="shared" si="36"/>
        <v>34.375316709590741</v>
      </c>
      <c r="D438" s="2">
        <f t="shared" si="38"/>
        <v>34.319833273267761</v>
      </c>
      <c r="E438" s="2">
        <f t="shared" si="37"/>
        <v>5.548343632298014E-2</v>
      </c>
      <c r="F438" s="2">
        <f t="shared" si="41"/>
        <v>2.7401446536570402E-2</v>
      </c>
      <c r="G438" s="2">
        <f t="shared" si="39"/>
        <v>2.8081989786409738E-2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34.433999999999997</v>
      </c>
      <c r="C439" s="2">
        <f t="shared" si="36"/>
        <v>34.384344908115239</v>
      </c>
      <c r="D439" s="2">
        <f t="shared" si="38"/>
        <v>34.32829006784052</v>
      </c>
      <c r="E439" s="2">
        <f t="shared" si="37"/>
        <v>5.6054840274718742E-2</v>
      </c>
      <c r="F439" s="2">
        <f t="shared" si="41"/>
        <v>3.3132125284200072E-2</v>
      </c>
      <c r="G439" s="2">
        <f t="shared" si="39"/>
        <v>2.2922714990518671E-2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34.433999999999997</v>
      </c>
      <c r="C440" s="2">
        <f t="shared" si="36"/>
        <v>34.391984153020587</v>
      </c>
      <c r="D440" s="2">
        <f t="shared" si="38"/>
        <v>34.33612043318567</v>
      </c>
      <c r="E440" s="2">
        <f t="shared" si="37"/>
        <v>5.5863719834917447E-2</v>
      </c>
      <c r="F440" s="2">
        <f t="shared" si="41"/>
        <v>3.7678444194343547E-2</v>
      </c>
      <c r="G440" s="2">
        <f t="shared" si="39"/>
        <v>1.81852756405739E-2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34.433999999999997</v>
      </c>
      <c r="C441" s="2">
        <f t="shared" si="36"/>
        <v>34.398448129478957</v>
      </c>
      <c r="D441" s="2">
        <f t="shared" si="38"/>
        <v>34.343370771468216</v>
      </c>
      <c r="E441" s="2">
        <f t="shared" si="37"/>
        <v>5.5077358010741762E-2</v>
      </c>
      <c r="F441" s="2">
        <f t="shared" si="41"/>
        <v>4.1158226957623188E-2</v>
      </c>
      <c r="G441" s="2">
        <f t="shared" si="39"/>
        <v>1.3919131053118573E-2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6">
        <f>TITRES_STAT!D445</f>
        <v>34.637</v>
      </c>
      <c r="C442" s="2">
        <f t="shared" si="36"/>
        <v>34.403917648020652</v>
      </c>
      <c r="D442" s="2">
        <f t="shared" si="38"/>
        <v>34.365121084692788</v>
      </c>
      <c r="E442" s="2">
        <f t="shared" si="37"/>
        <v>3.8796563327863964E-2</v>
      </c>
      <c r="F442" s="2">
        <f t="shared" si="41"/>
        <v>4.0685894231671349E-2</v>
      </c>
      <c r="G442" s="2">
        <f t="shared" si="39"/>
        <v>-1.8893309038073847E-3</v>
      </c>
      <c r="H442" s="2" t="str">
        <f t="shared" si="40"/>
        <v>Hold</v>
      </c>
    </row>
    <row r="443" spans="1:8" ht="13.5" x14ac:dyDescent="0.25">
      <c r="A443" s="3">
        <f>TITRES_STAT!B446</f>
        <v>42653</v>
      </c>
      <c r="B443" s="6">
        <f>TITRES_STAT!D446</f>
        <v>34.637</v>
      </c>
      <c r="C443" s="2">
        <f t="shared" si="36"/>
        <v>34.408545702171317</v>
      </c>
      <c r="D443" s="2">
        <f t="shared" si="38"/>
        <v>34.38526026360443</v>
      </c>
      <c r="E443" s="2">
        <f t="shared" si="37"/>
        <v>2.3285438566887251E-2</v>
      </c>
      <c r="F443" s="2">
        <f t="shared" si="41"/>
        <v>3.7205803098714532E-2</v>
      </c>
      <c r="G443" s="2">
        <f t="shared" si="39"/>
        <v>-1.3920364531827281E-2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6">
        <f>TITRES_STAT!D447</f>
        <v>34.637</v>
      </c>
      <c r="C444" s="2">
        <f t="shared" si="36"/>
        <v>34.412461747991109</v>
      </c>
      <c r="D444" s="2">
        <f t="shared" si="38"/>
        <v>34.403907651485582</v>
      </c>
      <c r="E444" s="2">
        <f t="shared" si="37"/>
        <v>8.5540965055272977E-3</v>
      </c>
      <c r="F444" s="2">
        <f t="shared" si="41"/>
        <v>3.1475461780077089E-2</v>
      </c>
      <c r="G444" s="2">
        <f t="shared" si="39"/>
        <v>-2.2921365274549792E-2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6">
        <f>TITRES_STAT!D448</f>
        <v>34.637</v>
      </c>
      <c r="C445" s="2">
        <f t="shared" si="36"/>
        <v>34.415775325223244</v>
      </c>
      <c r="D445" s="2">
        <f t="shared" si="38"/>
        <v>34.421173751375541</v>
      </c>
      <c r="E445" s="2">
        <f t="shared" si="37"/>
        <v>-5.3984261522970201E-3</v>
      </c>
      <c r="F445" s="2">
        <f t="shared" si="41"/>
        <v>2.4100684193602267E-2</v>
      </c>
      <c r="G445" s="2">
        <f t="shared" si="39"/>
        <v>-2.9499110345899287E-2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34.637</v>
      </c>
      <c r="C446" s="2">
        <f t="shared" si="36"/>
        <v>34.418579121342745</v>
      </c>
      <c r="D446" s="2">
        <f t="shared" si="38"/>
        <v>34.437160880903278</v>
      </c>
      <c r="E446" s="2">
        <f t="shared" si="37"/>
        <v>-1.8581759560532873E-2</v>
      </c>
      <c r="F446" s="2">
        <f t="shared" si="41"/>
        <v>1.556419544277524E-2</v>
      </c>
      <c r="G446" s="2">
        <f t="shared" si="39"/>
        <v>-3.4145955003308109E-2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34.637</v>
      </c>
      <c r="C447" s="2">
        <f t="shared" si="36"/>
        <v>34.420951564213091</v>
      </c>
      <c r="D447" s="2">
        <f t="shared" si="38"/>
        <v>34.451963778614143</v>
      </c>
      <c r="E447" s="2">
        <f t="shared" si="37"/>
        <v>-3.1012214401052063E-2</v>
      </c>
      <c r="F447" s="2">
        <f t="shared" si="41"/>
        <v>6.2489134740097785E-3</v>
      </c>
      <c r="G447" s="2">
        <f t="shared" si="39"/>
        <v>-3.726112787506184E-2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34.637</v>
      </c>
      <c r="C448" s="2">
        <f t="shared" si="36"/>
        <v>34.422959015872614</v>
      </c>
      <c r="D448" s="2">
        <f t="shared" si="38"/>
        <v>34.465670165383465</v>
      </c>
      <c r="E448" s="2">
        <f t="shared" si="37"/>
        <v>-4.2711149510850532E-2</v>
      </c>
      <c r="F448" s="2">
        <f t="shared" si="41"/>
        <v>-3.5430991229622828E-3</v>
      </c>
      <c r="G448" s="2">
        <f t="shared" si="39"/>
        <v>-3.9168050387888252E-2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34.637</v>
      </c>
      <c r="C449" s="2">
        <f t="shared" si="36"/>
        <v>34.424657628815289</v>
      </c>
      <c r="D449" s="2">
        <f t="shared" si="38"/>
        <v>34.478361264243951</v>
      </c>
      <c r="E449" s="2">
        <f t="shared" si="37"/>
        <v>-5.37036354286613E-2</v>
      </c>
      <c r="F449" s="2">
        <f t="shared" si="41"/>
        <v>-1.3575206384102086E-2</v>
      </c>
      <c r="G449" s="2">
        <f t="shared" si="39"/>
        <v>-4.0128429044559211E-2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34.831000000000003</v>
      </c>
      <c r="C450" s="2">
        <f t="shared" si="36"/>
        <v>34.426094916689856</v>
      </c>
      <c r="D450" s="2">
        <f t="shared" si="38"/>
        <v>34.504482652077733</v>
      </c>
      <c r="E450" s="2">
        <f t="shared" si="37"/>
        <v>-7.838773538787791E-2</v>
      </c>
      <c r="F450" s="2">
        <f t="shared" si="41"/>
        <v>-2.6537712184857253E-2</v>
      </c>
      <c r="G450" s="2">
        <f t="shared" si="39"/>
        <v>-5.1850023203020658E-2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34.838999999999999</v>
      </c>
      <c r="C451" s="2">
        <f t="shared" si="36"/>
        <v>34.427311083352954</v>
      </c>
      <c r="D451" s="2">
        <f t="shared" si="38"/>
        <v>34.529261714886793</v>
      </c>
      <c r="E451" s="2">
        <f t="shared" si="37"/>
        <v>-0.10195063153383899</v>
      </c>
      <c r="F451" s="2">
        <f t="shared" si="41"/>
        <v>-4.1620296054653602E-2</v>
      </c>
      <c r="G451" s="2">
        <f t="shared" si="39"/>
        <v>-6.0330335479185385E-2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6">
        <f>TITRES_STAT!D455</f>
        <v>34.433999999999997</v>
      </c>
      <c r="C452" s="2">
        <f t="shared" si="36"/>
        <v>34.459570916683269</v>
      </c>
      <c r="D452" s="2">
        <f t="shared" si="38"/>
        <v>34.522205291561846</v>
      </c>
      <c r="E452" s="2">
        <f t="shared" si="37"/>
        <v>-6.2634374878577148E-2</v>
      </c>
      <c r="F452" s="2">
        <f t="shared" si="41"/>
        <v>-4.5823111819438316E-2</v>
      </c>
      <c r="G452" s="2">
        <f t="shared" si="39"/>
        <v>-1.6811263059138833E-2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6">
        <f>TITRES_STAT!D456</f>
        <v>34.433999999999997</v>
      </c>
      <c r="C453" s="2">
        <f t="shared" si="36"/>
        <v>34.486867698731999</v>
      </c>
      <c r="D453" s="2">
        <f t="shared" si="38"/>
        <v>34.51567156626097</v>
      </c>
      <c r="E453" s="2">
        <f t="shared" si="37"/>
        <v>-2.8803867528971239E-2</v>
      </c>
      <c r="F453" s="2">
        <f t="shared" si="41"/>
        <v>-4.2419262961344906E-2</v>
      </c>
      <c r="G453" s="2">
        <f t="shared" si="39"/>
        <v>1.3615395432373667E-2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34.433999999999997</v>
      </c>
      <c r="C454" s="2">
        <f t="shared" si="36"/>
        <v>34.509964975850153</v>
      </c>
      <c r="D454" s="2">
        <f t="shared" si="38"/>
        <v>34.509621820612011</v>
      </c>
      <c r="E454" s="2">
        <f t="shared" si="37"/>
        <v>3.4315523814143489E-4</v>
      </c>
      <c r="F454" s="2">
        <f t="shared" si="41"/>
        <v>-3.3866779321447639E-2</v>
      </c>
      <c r="G454" s="2">
        <f t="shared" si="39"/>
        <v>3.4209934559589074E-2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6">
        <f>TITRES_STAT!D458</f>
        <v>34.433999999999997</v>
      </c>
      <c r="C455" s="2">
        <f t="shared" si="36"/>
        <v>34.529508825719361</v>
      </c>
      <c r="D455" s="2">
        <f t="shared" si="38"/>
        <v>34.504020204270383</v>
      </c>
      <c r="E455" s="2">
        <f t="shared" si="37"/>
        <v>2.5488621448978677E-2</v>
      </c>
      <c r="F455" s="2">
        <f t="shared" si="41"/>
        <v>-2.1995699167362374E-2</v>
      </c>
      <c r="G455" s="2">
        <f t="shared" si="39"/>
        <v>4.7484320616341051E-2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34.433999999999997</v>
      </c>
      <c r="C456" s="2">
        <f t="shared" si="36"/>
        <v>34.546045929454841</v>
      </c>
      <c r="D456" s="2">
        <f t="shared" si="38"/>
        <v>34.498833522472573</v>
      </c>
      <c r="E456" s="2">
        <f t="shared" si="37"/>
        <v>4.7212406982268362E-2</v>
      </c>
      <c r="F456" s="2">
        <f t="shared" si="41"/>
        <v>-8.1540779374362268E-3</v>
      </c>
      <c r="G456" s="2">
        <f t="shared" si="39"/>
        <v>5.5366484919704591E-2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6">
        <f>TITRES_STAT!D460</f>
        <v>34.433999999999997</v>
      </c>
      <c r="C457" s="2">
        <f t="shared" si="36"/>
        <v>34.560038863384868</v>
      </c>
      <c r="D457" s="2">
        <f t="shared" si="38"/>
        <v>34.494031039326458</v>
      </c>
      <c r="E457" s="2">
        <f t="shared" si="37"/>
        <v>6.6007824058409881E-2</v>
      </c>
      <c r="F457" s="2">
        <f t="shared" si="41"/>
        <v>6.6783024617329961E-3</v>
      </c>
      <c r="G457" s="2">
        <f t="shared" si="39"/>
        <v>5.9329521596676885E-2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6">
        <f>TITRES_STAT!D461</f>
        <v>34.433999999999997</v>
      </c>
      <c r="C458" s="2">
        <f t="shared" si="36"/>
        <v>34.571879038248731</v>
      </c>
      <c r="D458" s="2">
        <f t="shared" si="38"/>
        <v>34.48958429567265</v>
      </c>
      <c r="E458" s="2">
        <f t="shared" si="37"/>
        <v>8.2294742576081603E-2</v>
      </c>
      <c r="F458" s="2">
        <f t="shared" si="41"/>
        <v>2.1801590484602718E-2</v>
      </c>
      <c r="G458" s="2">
        <f t="shared" si="39"/>
        <v>6.0493152091478888E-2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6">
        <f>TITRES_STAT!D462</f>
        <v>34.433999999999997</v>
      </c>
      <c r="C459" s="2">
        <f t="shared" si="36"/>
        <v>34.581897647748924</v>
      </c>
      <c r="D459" s="2">
        <f t="shared" si="38"/>
        <v>34.485466940437639</v>
      </c>
      <c r="E459" s="2">
        <f t="shared" si="37"/>
        <v>9.6430707311284891E-2</v>
      </c>
      <c r="F459" s="2">
        <f t="shared" si="41"/>
        <v>3.6727413849939154E-2</v>
      </c>
      <c r="G459" s="2">
        <f t="shared" si="39"/>
        <v>5.9703293461345737E-2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6">
        <f>TITRES_STAT!D463</f>
        <v>34.433999999999997</v>
      </c>
      <c r="C460" s="2">
        <f t="shared" si="36"/>
        <v>34.620221086556782</v>
      </c>
      <c r="D460" s="2">
        <f t="shared" si="38"/>
        <v>34.481654574479293</v>
      </c>
      <c r="E460" s="2">
        <f t="shared" si="37"/>
        <v>0.13856651207748882</v>
      </c>
      <c r="F460" s="2">
        <f t="shared" si="41"/>
        <v>5.7095233495449094E-2</v>
      </c>
      <c r="G460" s="2">
        <f t="shared" si="39"/>
        <v>8.147127858203973E-2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6">
        <f>TITRES_STAT!D464</f>
        <v>34.433999999999997</v>
      </c>
      <c r="C461" s="2">
        <f t="shared" si="36"/>
        <v>34.653879380932665</v>
      </c>
      <c r="D461" s="2">
        <f t="shared" si="38"/>
        <v>34.478124605999348</v>
      </c>
      <c r="E461" s="2">
        <f t="shared" si="37"/>
        <v>0.17575477493331704</v>
      </c>
      <c r="F461" s="2">
        <f t="shared" si="41"/>
        <v>8.0827141783022693E-2</v>
      </c>
      <c r="G461" s="2">
        <f t="shared" si="39"/>
        <v>9.4927633150294344E-2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6">
        <f>TITRES_STAT!D465</f>
        <v>34.433999999999997</v>
      </c>
      <c r="C462" s="2">
        <f t="shared" si="36"/>
        <v>34.620051783866103</v>
      </c>
      <c r="D462" s="2">
        <f t="shared" si="38"/>
        <v>34.474856116666061</v>
      </c>
      <c r="E462" s="2">
        <f t="shared" si="37"/>
        <v>0.14519566720004207</v>
      </c>
      <c r="F462" s="2">
        <f t="shared" si="41"/>
        <v>9.3700846866426574E-2</v>
      </c>
      <c r="G462" s="2">
        <f t="shared" si="39"/>
        <v>5.1494820333615493E-2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6">
        <f>TITRES_STAT!D466</f>
        <v>34.433999999999997</v>
      </c>
      <c r="C463" s="2">
        <f t="shared" ref="C463:C526" si="42">$C$4*B453+C462*(1-$C$4)</f>
        <v>34.591428432502084</v>
      </c>
      <c r="D463" s="2">
        <f t="shared" si="38"/>
        <v>34.471829737653756</v>
      </c>
      <c r="E463" s="2">
        <f t="shared" si="37"/>
        <v>0.11959869484832808</v>
      </c>
      <c r="F463" s="2">
        <f t="shared" si="41"/>
        <v>9.8880416462806889E-2</v>
      </c>
      <c r="G463" s="2">
        <f t="shared" si="39"/>
        <v>2.0718278385521191E-2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6">
        <f>TITRES_STAT!D467</f>
        <v>34.433999999999997</v>
      </c>
      <c r="C464" s="2">
        <f t="shared" si="42"/>
        <v>34.567208673655607</v>
      </c>
      <c r="D464" s="2">
        <f t="shared" si="38"/>
        <v>34.469027534864587</v>
      </c>
      <c r="E464" s="2">
        <f t="shared" si="37"/>
        <v>9.8181138791019862E-2</v>
      </c>
      <c r="F464" s="2">
        <f t="shared" si="41"/>
        <v>9.8740560928449489E-2</v>
      </c>
      <c r="G464" s="2">
        <f t="shared" si="39"/>
        <v>-5.594221374296271E-4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6">
        <f>TITRES_STAT!D468</f>
        <v>34.433999999999997</v>
      </c>
      <c r="C465" s="2">
        <f t="shared" si="42"/>
        <v>34.54671503155474</v>
      </c>
      <c r="D465" s="2">
        <f t="shared" si="38"/>
        <v>34.466432902652393</v>
      </c>
      <c r="E465" s="2">
        <f t="shared" si="37"/>
        <v>8.0282128902346983E-2</v>
      </c>
      <c r="F465" s="2">
        <f t="shared" si="41"/>
        <v>9.5048874523228993E-2</v>
      </c>
      <c r="G465" s="2">
        <f t="shared" si="39"/>
        <v>-1.476674562088201E-2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34.433999999999997</v>
      </c>
      <c r="C466" s="2">
        <f t="shared" si="42"/>
        <v>34.529374257469392</v>
      </c>
      <c r="D466" s="2">
        <f t="shared" si="38"/>
        <v>34.46403046541888</v>
      </c>
      <c r="E466" s="2">
        <f t="shared" si="37"/>
        <v>6.5343792050512661E-2</v>
      </c>
      <c r="F466" s="2">
        <f t="shared" si="41"/>
        <v>8.9107858028685732E-2</v>
      </c>
      <c r="G466" s="2">
        <f t="shared" si="39"/>
        <v>-2.3764065978173071E-2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6">
        <f>TITRES_STAT!D470</f>
        <v>34.433999999999997</v>
      </c>
      <c r="C467" s="2">
        <f t="shared" si="42"/>
        <v>34.514701294781794</v>
      </c>
      <c r="D467" s="2">
        <f t="shared" si="38"/>
        <v>34.461805986498959</v>
      </c>
      <c r="E467" s="2">
        <f t="shared" si="37"/>
        <v>5.2895308282835174E-2</v>
      </c>
      <c r="F467" s="2">
        <f t="shared" si="41"/>
        <v>8.1865348079515621E-2</v>
      </c>
      <c r="G467" s="2">
        <f t="shared" si="39"/>
        <v>-2.8970039796680447E-2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34.433999999999997</v>
      </c>
      <c r="C468" s="2">
        <f t="shared" si="42"/>
        <v>34.502285710969211</v>
      </c>
      <c r="D468" s="2">
        <f t="shared" si="38"/>
        <v>34.459746283795333</v>
      </c>
      <c r="E468" s="2">
        <f t="shared" si="37"/>
        <v>4.2539427173878153E-2</v>
      </c>
      <c r="F468" s="2">
        <f t="shared" si="41"/>
        <v>7.4000163898388122E-2</v>
      </c>
      <c r="G468" s="2">
        <f t="shared" si="39"/>
        <v>-3.1460736724509969E-2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34.433999999999997</v>
      </c>
      <c r="C469" s="2">
        <f t="shared" si="42"/>
        <v>34.491780216973943</v>
      </c>
      <c r="D469" s="2">
        <f t="shared" si="38"/>
        <v>34.457839151662348</v>
      </c>
      <c r="E469" s="2">
        <f t="shared" si="37"/>
        <v>3.3941065311594798E-2</v>
      </c>
      <c r="F469" s="2">
        <f t="shared" si="41"/>
        <v>6.598834418102946E-2</v>
      </c>
      <c r="G469" s="2">
        <f t="shared" si="39"/>
        <v>-3.2047278869434662E-2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6">
        <f>TITRES_STAT!D473</f>
        <v>34.433999999999997</v>
      </c>
      <c r="C470" s="2">
        <f t="shared" si="42"/>
        <v>34.482890952824107</v>
      </c>
      <c r="D470" s="2">
        <f t="shared" si="38"/>
        <v>34.456073288576249</v>
      </c>
      <c r="E470" s="2">
        <f t="shared" si="37"/>
        <v>2.681766424785792E-2</v>
      </c>
      <c r="F470" s="2">
        <f t="shared" si="41"/>
        <v>5.8154208194395152E-2</v>
      </c>
      <c r="G470" s="2">
        <f t="shared" si="39"/>
        <v>-3.1336543946537232E-2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34.433999999999997</v>
      </c>
      <c r="C471" s="2">
        <f t="shared" si="42"/>
        <v>34.475369267774241</v>
      </c>
      <c r="D471" s="2">
        <f t="shared" si="38"/>
        <v>34.454438230163191</v>
      </c>
      <c r="E471" s="2">
        <f t="shared" si="37"/>
        <v>2.0931037611049419E-2</v>
      </c>
      <c r="F471" s="2">
        <f t="shared" si="41"/>
        <v>5.0709574077726007E-2</v>
      </c>
      <c r="G471" s="2">
        <f t="shared" si="39"/>
        <v>-2.9778536466676588E-2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34.433999999999997</v>
      </c>
      <c r="C472" s="2">
        <f t="shared" si="42"/>
        <v>34.469004765039742</v>
      </c>
      <c r="D472" s="2">
        <f t="shared" si="38"/>
        <v>34.452924287188139</v>
      </c>
      <c r="E472" s="2">
        <f t="shared" si="37"/>
        <v>1.6080477851602382E-2</v>
      </c>
      <c r="F472" s="2">
        <f t="shared" si="41"/>
        <v>4.3783754832501284E-2</v>
      </c>
      <c r="G472" s="2">
        <f t="shared" si="39"/>
        <v>-2.7703276980898903E-2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34.433999999999997</v>
      </c>
      <c r="C473" s="2">
        <f t="shared" si="42"/>
        <v>34.463619416572087</v>
      </c>
      <c r="D473" s="2">
        <f t="shared" si="38"/>
        <v>34.451522488137165</v>
      </c>
      <c r="E473" s="2">
        <f t="shared" si="37"/>
        <v>1.2096928434921494E-2</v>
      </c>
      <c r="F473" s="2">
        <f t="shared" si="41"/>
        <v>3.7446389552985328E-2</v>
      </c>
      <c r="G473" s="2">
        <f t="shared" si="39"/>
        <v>-2.5349461118063833E-2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34.433999999999997</v>
      </c>
      <c r="C474" s="2">
        <f t="shared" si="42"/>
        <v>34.459062583253299</v>
      </c>
      <c r="D474" s="2">
        <f t="shared" si="38"/>
        <v>34.450224526052928</v>
      </c>
      <c r="E474" s="2">
        <f t="shared" si="37"/>
        <v>8.8380572003714519E-3</v>
      </c>
      <c r="F474" s="2">
        <f t="shared" si="41"/>
        <v>3.1724723082462554E-2</v>
      </c>
      <c r="G474" s="2">
        <f t="shared" si="39"/>
        <v>-2.2886665882091102E-2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6">
        <f>TITRES_STAT!D478</f>
        <v>34.433999999999997</v>
      </c>
      <c r="C475" s="2">
        <f t="shared" si="42"/>
        <v>34.455206801214331</v>
      </c>
      <c r="D475" s="2">
        <f t="shared" si="38"/>
        <v>34.449022709308267</v>
      </c>
      <c r="E475" s="2">
        <f t="shared" si="37"/>
        <v>6.1840919060642818E-3</v>
      </c>
      <c r="F475" s="2">
        <f t="shared" si="41"/>
        <v>2.6616596847182903E-2</v>
      </c>
      <c r="G475" s="2">
        <f t="shared" si="39"/>
        <v>-2.0432504941118621E-2</v>
      </c>
      <c r="H475" s="2" t="str">
        <f t="shared" si="40"/>
        <v>Hold</v>
      </c>
    </row>
    <row r="476" spans="1:8" ht="13.5" x14ac:dyDescent="0.25">
      <c r="A476" s="3">
        <f>TITRES_STAT!B479</f>
        <v>42698</v>
      </c>
      <c r="B476" s="6">
        <f>TITRES_STAT!D479</f>
        <v>34.433999999999997</v>
      </c>
      <c r="C476" s="2">
        <f t="shared" si="42"/>
        <v>34.451944216412123</v>
      </c>
      <c r="D476" s="2">
        <f t="shared" si="38"/>
        <v>34.44790991602617</v>
      </c>
      <c r="E476" s="2">
        <f t="shared" ref="E476:E539" si="43">C476-D476</f>
        <v>4.0343003859533155E-3</v>
      </c>
      <c r="F476" s="2">
        <f t="shared" si="41"/>
        <v>2.2100137554936988E-2</v>
      </c>
      <c r="G476" s="2">
        <f t="shared" si="39"/>
        <v>-1.8065837168983672E-2</v>
      </c>
      <c r="H476" s="2" t="str">
        <f t="shared" si="40"/>
        <v>Hold</v>
      </c>
    </row>
    <row r="477" spans="1:8" ht="13.5" x14ac:dyDescent="0.25">
      <c r="A477" s="3">
        <f>TITRES_STAT!B480</f>
        <v>42699</v>
      </c>
      <c r="B477" s="6">
        <f>TITRES_STAT!D480</f>
        <v>34.433999999999997</v>
      </c>
      <c r="C477" s="2">
        <f t="shared" si="42"/>
        <v>34.449183567733336</v>
      </c>
      <c r="D477" s="2">
        <f t="shared" ref="D477:D540" si="44">$D$4*B477+(1-$D$4)*D476</f>
        <v>34.44687955187608</v>
      </c>
      <c r="E477" s="2">
        <f t="shared" si="43"/>
        <v>2.3040158572555924E-3</v>
      </c>
      <c r="F477" s="2">
        <f t="shared" si="41"/>
        <v>1.8140913215400709E-2</v>
      </c>
      <c r="G477" s="2">
        <f t="shared" si="39"/>
        <v>-1.5836897358145117E-2</v>
      </c>
      <c r="H477" s="2" t="str">
        <f t="shared" si="40"/>
        <v>Hold</v>
      </c>
    </row>
    <row r="478" spans="1:8" ht="13.5" x14ac:dyDescent="0.25">
      <c r="A478" s="3">
        <f>TITRES_STAT!B481</f>
        <v>42702</v>
      </c>
      <c r="B478" s="6">
        <f>TITRES_STAT!D481</f>
        <v>34.433999999999997</v>
      </c>
      <c r="C478" s="2">
        <f t="shared" si="42"/>
        <v>34.446847634235901</v>
      </c>
      <c r="D478" s="2">
        <f t="shared" si="44"/>
        <v>34.445925510996368</v>
      </c>
      <c r="E478" s="2">
        <f t="shared" si="43"/>
        <v>9.2212323953333453E-4</v>
      </c>
      <c r="F478" s="2">
        <f t="shared" si="41"/>
        <v>1.4697155220227234E-2</v>
      </c>
      <c r="G478" s="2">
        <f t="shared" si="39"/>
        <v>-1.3775031980693899E-2</v>
      </c>
      <c r="H478" s="2" t="str">
        <f t="shared" si="40"/>
        <v>Hold</v>
      </c>
    </row>
    <row r="479" spans="1:8" ht="13.5" x14ac:dyDescent="0.25">
      <c r="A479" s="3">
        <f>TITRES_STAT!B482</f>
        <v>42703</v>
      </c>
      <c r="B479" s="6">
        <f>TITRES_STAT!D482</f>
        <v>34.433999999999997</v>
      </c>
      <c r="C479" s="2">
        <f t="shared" si="42"/>
        <v>34.444871075122684</v>
      </c>
      <c r="D479" s="2">
        <f t="shared" si="44"/>
        <v>34.445042139811449</v>
      </c>
      <c r="E479" s="2">
        <f t="shared" si="43"/>
        <v>-1.7106468876448844E-4</v>
      </c>
      <c r="F479" s="2">
        <f t="shared" si="41"/>
        <v>1.172351123842889E-2</v>
      </c>
      <c r="G479" s="2">
        <f t="shared" si="39"/>
        <v>-1.1894575927193379E-2</v>
      </c>
      <c r="H479" s="2" t="str">
        <f t="shared" si="40"/>
        <v>Hold</v>
      </c>
    </row>
    <row r="480" spans="1:8" ht="13.5" x14ac:dyDescent="0.25">
      <c r="A480" s="3">
        <f>TITRES_STAT!B483</f>
        <v>42704</v>
      </c>
      <c r="B480" s="6">
        <f>TITRES_STAT!D483</f>
        <v>34.433999999999997</v>
      </c>
      <c r="C480" s="2">
        <f t="shared" si="42"/>
        <v>34.443198602026882</v>
      </c>
      <c r="D480" s="2">
        <f t="shared" si="44"/>
        <v>34.444224203529117</v>
      </c>
      <c r="E480" s="2">
        <f t="shared" si="43"/>
        <v>-1.0256015022349629E-3</v>
      </c>
      <c r="F480" s="2">
        <f t="shared" si="41"/>
        <v>9.1736886902961199E-3</v>
      </c>
      <c r="G480" s="2">
        <f t="shared" si="39"/>
        <v>-1.0199290192531083E-2</v>
      </c>
      <c r="H480" s="2" t="str">
        <f t="shared" si="40"/>
        <v>Hold</v>
      </c>
    </row>
    <row r="481" spans="1:8" ht="13.5" x14ac:dyDescent="0.25">
      <c r="A481" s="3">
        <f>TITRES_STAT!B484</f>
        <v>42705</v>
      </c>
      <c r="B481" s="6">
        <f>TITRES_STAT!D484</f>
        <v>34.433999999999997</v>
      </c>
      <c r="C481" s="2">
        <f t="shared" si="42"/>
        <v>34.441783432484286</v>
      </c>
      <c r="D481" s="2">
        <f t="shared" si="44"/>
        <v>34.443466855119553</v>
      </c>
      <c r="E481" s="2">
        <f t="shared" si="43"/>
        <v>-1.6834226352671067E-3</v>
      </c>
      <c r="F481" s="2">
        <f t="shared" si="41"/>
        <v>7.0022664251834753E-3</v>
      </c>
      <c r="G481" s="2">
        <f t="shared" si="39"/>
        <v>-8.6856890604505819E-3</v>
      </c>
      <c r="H481" s="2" t="str">
        <f t="shared" si="40"/>
        <v>Hold</v>
      </c>
    </row>
    <row r="482" spans="1:8" ht="13.5" x14ac:dyDescent="0.25">
      <c r="A482" s="3">
        <f>TITRES_STAT!B485</f>
        <v>42706</v>
      </c>
      <c r="B482" s="6">
        <f>TITRES_STAT!D485</f>
        <v>34.433999999999997</v>
      </c>
      <c r="C482" s="2">
        <f t="shared" si="42"/>
        <v>34.440585981332859</v>
      </c>
      <c r="D482" s="2">
        <f t="shared" si="44"/>
        <v>34.442765606592175</v>
      </c>
      <c r="E482" s="2">
        <f t="shared" si="43"/>
        <v>-2.1796252593162535E-3</v>
      </c>
      <c r="F482" s="2">
        <f t="shared" si="41"/>
        <v>5.1658880882835293E-3</v>
      </c>
      <c r="G482" s="2">
        <f t="shared" si="39"/>
        <v>-7.3455133475997829E-3</v>
      </c>
      <c r="H482" s="2" t="str">
        <f t="shared" si="40"/>
        <v>Hold</v>
      </c>
    </row>
    <row r="483" spans="1:8" ht="13.5" x14ac:dyDescent="0.25">
      <c r="A483" s="3">
        <f>TITRES_STAT!B486</f>
        <v>42709</v>
      </c>
      <c r="B483" s="6">
        <f>TITRES_STAT!D486</f>
        <v>34.433999999999997</v>
      </c>
      <c r="C483" s="2">
        <f t="shared" si="42"/>
        <v>34.439572753435492</v>
      </c>
      <c r="D483" s="2">
        <f t="shared" si="44"/>
        <v>34.442116302400159</v>
      </c>
      <c r="E483" s="2">
        <f t="shared" si="43"/>
        <v>-2.5435489646667975E-3</v>
      </c>
      <c r="F483" s="2">
        <f t="shared" si="41"/>
        <v>3.6240006776934639E-3</v>
      </c>
      <c r="G483" s="2">
        <f t="shared" si="39"/>
        <v>-6.1675496423602618E-3</v>
      </c>
      <c r="H483" s="2" t="str">
        <f t="shared" si="40"/>
        <v>Hold</v>
      </c>
    </row>
    <row r="484" spans="1:8" ht="13.5" x14ac:dyDescent="0.25">
      <c r="A484" s="3">
        <f>TITRES_STAT!B487</f>
        <v>42710</v>
      </c>
      <c r="B484" s="6">
        <f>TITRES_STAT!D487</f>
        <v>34.433999999999997</v>
      </c>
      <c r="C484" s="2">
        <f t="shared" si="42"/>
        <v>34.438715406753104</v>
      </c>
      <c r="D484" s="2">
        <f t="shared" si="44"/>
        <v>34.44151509481496</v>
      </c>
      <c r="E484" s="2">
        <f t="shared" si="43"/>
        <v>-2.7996880618559317E-3</v>
      </c>
      <c r="F484" s="2">
        <f t="shared" si="41"/>
        <v>2.3392629297835851E-3</v>
      </c>
      <c r="G484" s="2">
        <f t="shared" ref="G484:G547" si="45">E484-F484</f>
        <v>-5.1389509916395168E-3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42711</v>
      </c>
      <c r="B485" s="6">
        <f>TITRES_STAT!D488</f>
        <v>34.433999999999997</v>
      </c>
      <c r="C485" s="2">
        <f t="shared" si="42"/>
        <v>34.437989959560319</v>
      </c>
      <c r="D485" s="2">
        <f t="shared" si="44"/>
        <v>34.440958421124961</v>
      </c>
      <c r="E485" s="2">
        <f t="shared" si="43"/>
        <v>-2.9684615646417001E-3</v>
      </c>
      <c r="F485" s="2">
        <f t="shared" ref="F485:F548" si="47">(E485*(2/(10)))+((1-(2/10))*F484)</f>
        <v>1.2777180308985283E-3</v>
      </c>
      <c r="G485" s="2">
        <f t="shared" si="45"/>
        <v>-4.2461795955402283E-3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6">
        <f>TITRES_STAT!D489</f>
        <v>34.433999999999997</v>
      </c>
      <c r="C486" s="2">
        <f t="shared" si="42"/>
        <v>34.437376119627963</v>
      </c>
      <c r="D486" s="2">
        <f t="shared" si="44"/>
        <v>34.440442982523109</v>
      </c>
      <c r="E486" s="2">
        <f t="shared" si="43"/>
        <v>-3.0668628951460164E-3</v>
      </c>
      <c r="F486" s="2">
        <f t="shared" si="47"/>
        <v>4.0880184568961933E-4</v>
      </c>
      <c r="G486" s="2">
        <f t="shared" si="45"/>
        <v>-3.4756647408356357E-3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6">
        <f>TITRES_STAT!D490</f>
        <v>34.433999999999997</v>
      </c>
      <c r="C487" s="2">
        <f t="shared" si="42"/>
        <v>34.436856716608276</v>
      </c>
      <c r="D487" s="2">
        <f t="shared" si="44"/>
        <v>34.439965724558434</v>
      </c>
      <c r="E487" s="2">
        <f t="shared" si="43"/>
        <v>-3.1090079501581158E-3</v>
      </c>
      <c r="F487" s="2">
        <f t="shared" si="47"/>
        <v>-2.9476011347992774E-4</v>
      </c>
      <c r="G487" s="2">
        <f t="shared" si="45"/>
        <v>-2.8142478366781883E-3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6">
        <f>TITRES_STAT!D491</f>
        <v>34.433999999999997</v>
      </c>
      <c r="C488" s="2">
        <f t="shared" si="42"/>
        <v>34.436417221745465</v>
      </c>
      <c r="D488" s="2">
        <f t="shared" si="44"/>
        <v>34.439523819035585</v>
      </c>
      <c r="E488" s="2">
        <f t="shared" si="43"/>
        <v>-3.1065972901203054E-3</v>
      </c>
      <c r="F488" s="2">
        <f t="shared" si="47"/>
        <v>-8.5712754880800334E-4</v>
      </c>
      <c r="G488" s="2">
        <f t="shared" si="45"/>
        <v>-2.2494697413123019E-3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6">
        <f>TITRES_STAT!D492</f>
        <v>34.433999999999997</v>
      </c>
      <c r="C489" s="2">
        <f t="shared" si="42"/>
        <v>34.436045341476934</v>
      </c>
      <c r="D489" s="2">
        <f t="shared" si="44"/>
        <v>34.439114647255174</v>
      </c>
      <c r="E489" s="2">
        <f t="shared" si="43"/>
        <v>-3.0693057782400501E-3</v>
      </c>
      <c r="F489" s="2">
        <f t="shared" si="47"/>
        <v>-1.2995631946944126E-3</v>
      </c>
      <c r="G489" s="2">
        <f t="shared" si="45"/>
        <v>-1.7697425835456375E-3</v>
      </c>
      <c r="H489" s="2" t="str">
        <f t="shared" si="46"/>
        <v>Hold</v>
      </c>
    </row>
    <row r="490" spans="1:8" ht="13.5" x14ac:dyDescent="0.25">
      <c r="A490" s="3">
        <f>TITRES_STAT!B493</f>
        <v>42719</v>
      </c>
      <c r="B490" s="6">
        <f>TITRES_STAT!D493</f>
        <v>34.433999999999997</v>
      </c>
      <c r="C490" s="2">
        <f t="shared" si="42"/>
        <v>34.435730673557401</v>
      </c>
      <c r="D490" s="2">
        <f t="shared" si="44"/>
        <v>34.438735784495535</v>
      </c>
      <c r="E490" s="2">
        <f t="shared" si="43"/>
        <v>-3.0051109381332708E-3</v>
      </c>
      <c r="F490" s="2">
        <f t="shared" si="47"/>
        <v>-1.6406727433821845E-3</v>
      </c>
      <c r="G490" s="2">
        <f t="shared" si="45"/>
        <v>-1.3644381947510863E-3</v>
      </c>
      <c r="H490" s="2" t="str">
        <f t="shared" si="46"/>
        <v>Hold</v>
      </c>
    </row>
    <row r="491" spans="1:8" ht="13.5" x14ac:dyDescent="0.25">
      <c r="A491" s="3">
        <f>TITRES_STAT!B494</f>
        <v>42720</v>
      </c>
      <c r="B491" s="6">
        <f>TITRES_STAT!D494</f>
        <v>34.433999999999997</v>
      </c>
      <c r="C491" s="2">
        <f t="shared" si="42"/>
        <v>34.435464416087029</v>
      </c>
      <c r="D491" s="2">
        <f t="shared" si="44"/>
        <v>34.438384985644014</v>
      </c>
      <c r="E491" s="2">
        <f t="shared" si="43"/>
        <v>-2.920569556984276E-3</v>
      </c>
      <c r="F491" s="2">
        <f t="shared" si="47"/>
        <v>-1.8966521061026028E-3</v>
      </c>
      <c r="G491" s="2">
        <f t="shared" si="45"/>
        <v>-1.0239174508816732E-3</v>
      </c>
      <c r="H491" s="2" t="str">
        <f t="shared" si="46"/>
        <v>Hold</v>
      </c>
    </row>
    <row r="492" spans="1:8" ht="13.5" x14ac:dyDescent="0.25">
      <c r="A492" s="3">
        <f>TITRES_STAT!B495</f>
        <v>42723</v>
      </c>
      <c r="B492" s="6">
        <f>TITRES_STAT!D495</f>
        <v>34.433999999999997</v>
      </c>
      <c r="C492" s="2">
        <f t="shared" si="42"/>
        <v>34.435239121304406</v>
      </c>
      <c r="D492" s="2">
        <f t="shared" si="44"/>
        <v>34.438060171892602</v>
      </c>
      <c r="E492" s="2">
        <f t="shared" si="43"/>
        <v>-2.821050588195817E-3</v>
      </c>
      <c r="F492" s="2">
        <f t="shared" si="47"/>
        <v>-2.0815318025212458E-3</v>
      </c>
      <c r="G492" s="2">
        <f t="shared" si="45"/>
        <v>-7.3951878567457118E-4</v>
      </c>
      <c r="H492" s="2" t="str">
        <f t="shared" si="46"/>
        <v>Hold</v>
      </c>
    </row>
    <row r="493" spans="1:8" ht="13.5" x14ac:dyDescent="0.25">
      <c r="A493" s="3">
        <f>TITRES_STAT!B496</f>
        <v>42724</v>
      </c>
      <c r="B493" s="6">
        <f>TITRES_STAT!D496</f>
        <v>34.433999999999997</v>
      </c>
      <c r="C493" s="2">
        <f t="shared" si="42"/>
        <v>34.435048487257575</v>
      </c>
      <c r="D493" s="2">
        <f t="shared" si="44"/>
        <v>34.437759418419077</v>
      </c>
      <c r="E493" s="2">
        <f t="shared" si="43"/>
        <v>-2.710931161502117E-3</v>
      </c>
      <c r="F493" s="2">
        <f t="shared" si="47"/>
        <v>-2.2074116743174203E-3</v>
      </c>
      <c r="G493" s="2">
        <f t="shared" si="45"/>
        <v>-5.0351948718469668E-4</v>
      </c>
      <c r="H493" s="2" t="str">
        <f t="shared" si="46"/>
        <v>Hold</v>
      </c>
    </row>
    <row r="494" spans="1:8" ht="13.5" x14ac:dyDescent="0.25">
      <c r="A494" s="3">
        <f>TITRES_STAT!B497</f>
        <v>42725</v>
      </c>
      <c r="B494" s="6">
        <f>TITRES_STAT!D497</f>
        <v>34.433999999999997</v>
      </c>
      <c r="C494" s="2">
        <f t="shared" si="42"/>
        <v>34.434887181525639</v>
      </c>
      <c r="D494" s="2">
        <f t="shared" si="44"/>
        <v>34.437480942980628</v>
      </c>
      <c r="E494" s="2">
        <f t="shared" si="43"/>
        <v>-2.5937614549889076E-3</v>
      </c>
      <c r="F494" s="2">
        <f t="shared" si="47"/>
        <v>-2.284681630451718E-3</v>
      </c>
      <c r="G494" s="2">
        <f t="shared" si="45"/>
        <v>-3.0907982453718969E-4</v>
      </c>
      <c r="H494" s="2" t="str">
        <f t="shared" si="46"/>
        <v>Hold</v>
      </c>
    </row>
    <row r="495" spans="1:8" ht="13.5" x14ac:dyDescent="0.25">
      <c r="A495" s="3">
        <f>TITRES_STAT!B498</f>
        <v>42726</v>
      </c>
      <c r="B495" s="6">
        <f>TITRES_STAT!D498</f>
        <v>34.433999999999997</v>
      </c>
      <c r="C495" s="2">
        <f t="shared" si="42"/>
        <v>34.434750692060156</v>
      </c>
      <c r="D495" s="2">
        <f t="shared" si="44"/>
        <v>34.437223095352429</v>
      </c>
      <c r="E495" s="2">
        <f t="shared" si="43"/>
        <v>-2.4724032922733841E-3</v>
      </c>
      <c r="F495" s="2">
        <f t="shared" si="47"/>
        <v>-2.3222259628160511E-3</v>
      </c>
      <c r="G495" s="2">
        <f t="shared" si="45"/>
        <v>-1.5017732945733298E-4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6">
        <f>TITRES_STAT!D499</f>
        <v>34.433999999999997</v>
      </c>
      <c r="C496" s="2">
        <f t="shared" si="42"/>
        <v>34.434635200973979</v>
      </c>
      <c r="D496" s="2">
        <f t="shared" si="44"/>
        <v>34.436984347548545</v>
      </c>
      <c r="E496" s="2">
        <f t="shared" si="43"/>
        <v>-2.3491465745664186E-3</v>
      </c>
      <c r="F496" s="2">
        <f t="shared" si="47"/>
        <v>-2.3276100851661249E-3</v>
      </c>
      <c r="G496" s="2">
        <f t="shared" si="45"/>
        <v>-2.1536489400293679E-5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34.433999999999997</v>
      </c>
      <c r="C497" s="2">
        <f t="shared" si="42"/>
        <v>34.434537477747213</v>
      </c>
      <c r="D497" s="2">
        <f t="shared" si="44"/>
        <v>34.436763284767174</v>
      </c>
      <c r="E497" s="2">
        <f t="shared" si="43"/>
        <v>-2.2258070199612234E-3</v>
      </c>
      <c r="F497" s="2">
        <f t="shared" si="47"/>
        <v>-2.3072494721251445E-3</v>
      </c>
      <c r="G497" s="2">
        <f t="shared" si="45"/>
        <v>8.1442452163921035E-5</v>
      </c>
      <c r="H497" s="2" t="str">
        <f t="shared" si="46"/>
        <v>Sell</v>
      </c>
    </row>
    <row r="498" spans="1:8" ht="13.5" x14ac:dyDescent="0.25">
      <c r="A498" s="3">
        <f>TITRES_STAT!B501</f>
        <v>42731</v>
      </c>
      <c r="B498" s="6">
        <f>TITRES_STAT!D501</f>
        <v>34.433999999999997</v>
      </c>
      <c r="C498" s="2">
        <f t="shared" si="42"/>
        <v>34.434454788863022</v>
      </c>
      <c r="D498" s="2">
        <f t="shared" si="44"/>
        <v>34.436558597006645</v>
      </c>
      <c r="E498" s="2">
        <f t="shared" si="43"/>
        <v>-2.1038081436230982E-3</v>
      </c>
      <c r="F498" s="2">
        <f t="shared" si="47"/>
        <v>-2.2665612064247352E-3</v>
      </c>
      <c r="G498" s="2">
        <f t="shared" si="45"/>
        <v>1.6275306280163701E-4</v>
      </c>
      <c r="H498" s="2" t="str">
        <f t="shared" si="46"/>
        <v>Sell</v>
      </c>
    </row>
    <row r="499" spans="1:8" ht="13.5" x14ac:dyDescent="0.25">
      <c r="A499" s="3">
        <f>TITRES_STAT!B502</f>
        <v>42732</v>
      </c>
      <c r="B499" s="6">
        <f>TITRES_STAT!D502</f>
        <v>34.433999999999997</v>
      </c>
      <c r="C499" s="2">
        <f t="shared" si="42"/>
        <v>34.434384821345631</v>
      </c>
      <c r="D499" s="2">
        <f t="shared" si="44"/>
        <v>34.436369071302451</v>
      </c>
      <c r="E499" s="2">
        <f t="shared" si="43"/>
        <v>-1.9842499568198946E-3</v>
      </c>
      <c r="F499" s="2">
        <f t="shared" si="47"/>
        <v>-2.2100989565037674E-3</v>
      </c>
      <c r="G499" s="2">
        <f t="shared" si="45"/>
        <v>2.2584899968387286E-4</v>
      </c>
      <c r="H499" s="2" t="str">
        <f t="shared" si="46"/>
        <v>Sell</v>
      </c>
    </row>
    <row r="500" spans="1:8" ht="13.5" x14ac:dyDescent="0.25">
      <c r="A500" s="3">
        <f>TITRES_STAT!B503</f>
        <v>42733</v>
      </c>
      <c r="B500" s="6">
        <f>TITRES_STAT!D503</f>
        <v>33.405000000000001</v>
      </c>
      <c r="C500" s="2">
        <f t="shared" si="42"/>
        <v>34.434325618061685</v>
      </c>
      <c r="D500" s="2">
        <f t="shared" si="44"/>
        <v>34.359971362317083</v>
      </c>
      <c r="E500" s="2">
        <f t="shared" si="43"/>
        <v>7.4354255744601971E-2</v>
      </c>
      <c r="F500" s="2">
        <f t="shared" si="47"/>
        <v>1.3102771983717381E-2</v>
      </c>
      <c r="G500" s="2">
        <f t="shared" si="45"/>
        <v>6.1251483760884587E-2</v>
      </c>
      <c r="H500" s="2" t="str">
        <f t="shared" si="46"/>
        <v>Sell</v>
      </c>
    </row>
    <row r="501" spans="1:8" ht="13.5" x14ac:dyDescent="0.25">
      <c r="A501" s="3">
        <f>TITRES_STAT!B504</f>
        <v>42734</v>
      </c>
      <c r="B501" s="6">
        <f>TITRES_STAT!D504</f>
        <v>32.408999999999999</v>
      </c>
      <c r="C501" s="2">
        <f t="shared" si="42"/>
        <v>34.43427552297527</v>
      </c>
      <c r="D501" s="2">
        <f t="shared" si="44"/>
        <v>34.215454965108414</v>
      </c>
      <c r="E501" s="2">
        <f t="shared" si="43"/>
        <v>0.21882055786685584</v>
      </c>
      <c r="F501" s="2">
        <f t="shared" si="47"/>
        <v>5.424632916034508E-2</v>
      </c>
      <c r="G501" s="2">
        <f t="shared" si="45"/>
        <v>0.16457422870651076</v>
      </c>
      <c r="H501" s="2" t="str">
        <f t="shared" si="46"/>
        <v>Sell</v>
      </c>
    </row>
    <row r="502" spans="1:8" ht="13.5" x14ac:dyDescent="0.25">
      <c r="A502" s="3">
        <f>TITRES_STAT!B505</f>
        <v>42737</v>
      </c>
      <c r="B502" s="6">
        <f>TITRES_STAT!D505</f>
        <v>32.408999999999999</v>
      </c>
      <c r="C502" s="2">
        <f t="shared" si="42"/>
        <v>34.434233134825227</v>
      </c>
      <c r="D502" s="2">
        <f t="shared" si="44"/>
        <v>34.081643486211497</v>
      </c>
      <c r="E502" s="2">
        <f t="shared" si="43"/>
        <v>0.35258964861372988</v>
      </c>
      <c r="F502" s="2">
        <f t="shared" si="47"/>
        <v>0.11391499305102204</v>
      </c>
      <c r="G502" s="2">
        <f t="shared" si="45"/>
        <v>0.23867465556270784</v>
      </c>
      <c r="H502" s="2" t="str">
        <f t="shared" si="46"/>
        <v>Sell</v>
      </c>
    </row>
    <row r="503" spans="1:8" ht="13.5" x14ac:dyDescent="0.25">
      <c r="A503" s="3">
        <f>TITRES_STAT!B506</f>
        <v>42738</v>
      </c>
      <c r="B503" s="6">
        <f>TITRES_STAT!D506</f>
        <v>32.408999999999999</v>
      </c>
      <c r="C503" s="2">
        <f t="shared" si="42"/>
        <v>34.434197267929036</v>
      </c>
      <c r="D503" s="2">
        <f t="shared" si="44"/>
        <v>33.957743968714354</v>
      </c>
      <c r="E503" s="2">
        <f t="shared" si="43"/>
        <v>0.4764532992146826</v>
      </c>
      <c r="F503" s="2">
        <f t="shared" si="47"/>
        <v>0.18642265428375415</v>
      </c>
      <c r="G503" s="2">
        <f t="shared" si="45"/>
        <v>0.29003064493092845</v>
      </c>
      <c r="H503" s="2" t="str">
        <f t="shared" si="46"/>
        <v>Sell</v>
      </c>
    </row>
    <row r="504" spans="1:8" ht="13.5" x14ac:dyDescent="0.25">
      <c r="A504" s="3">
        <f>TITRES_STAT!B507</f>
        <v>42739</v>
      </c>
      <c r="B504" s="6">
        <f>TITRES_STAT!D507</f>
        <v>33.381</v>
      </c>
      <c r="C504" s="2">
        <f t="shared" si="42"/>
        <v>34.434166919016874</v>
      </c>
      <c r="D504" s="2">
        <f t="shared" si="44"/>
        <v>33.915022193254032</v>
      </c>
      <c r="E504" s="2">
        <f t="shared" si="43"/>
        <v>0.51914472576284254</v>
      </c>
      <c r="F504" s="2">
        <f t="shared" si="47"/>
        <v>0.25296706857957185</v>
      </c>
      <c r="G504" s="2">
        <f t="shared" si="45"/>
        <v>0.26617765718327069</v>
      </c>
      <c r="H504" s="2" t="str">
        <f t="shared" si="46"/>
        <v>Sell</v>
      </c>
    </row>
    <row r="505" spans="1:8" ht="13.5" x14ac:dyDescent="0.25">
      <c r="A505" s="3">
        <f>TITRES_STAT!B508</f>
        <v>42740</v>
      </c>
      <c r="B505" s="6">
        <f>TITRES_STAT!D508</f>
        <v>33.381</v>
      </c>
      <c r="C505" s="2">
        <f t="shared" si="42"/>
        <v>34.43414123916812</v>
      </c>
      <c r="D505" s="2">
        <f t="shared" si="44"/>
        <v>33.875464993753731</v>
      </c>
      <c r="E505" s="2">
        <f t="shared" si="43"/>
        <v>0.55867624541438943</v>
      </c>
      <c r="F505" s="2">
        <f t="shared" si="47"/>
        <v>0.3141089039465354</v>
      </c>
      <c r="G505" s="2">
        <f t="shared" si="45"/>
        <v>0.24456734146785403</v>
      </c>
      <c r="H505" s="2" t="str">
        <f t="shared" si="46"/>
        <v>Sell</v>
      </c>
    </row>
    <row r="506" spans="1:8" ht="13.5" x14ac:dyDescent="0.25">
      <c r="A506" s="3">
        <f>TITRES_STAT!B509</f>
        <v>42741</v>
      </c>
      <c r="B506" s="6">
        <f>TITRES_STAT!D509</f>
        <v>33.381</v>
      </c>
      <c r="C506" s="2">
        <f t="shared" si="42"/>
        <v>34.434119510065329</v>
      </c>
      <c r="D506" s="2">
        <f t="shared" si="44"/>
        <v>33.838837957179379</v>
      </c>
      <c r="E506" s="2">
        <f t="shared" si="43"/>
        <v>0.5952815528859503</v>
      </c>
      <c r="F506" s="2">
        <f t="shared" si="47"/>
        <v>0.37034343373441841</v>
      </c>
      <c r="G506" s="2">
        <f t="shared" si="45"/>
        <v>0.22493811915153189</v>
      </c>
      <c r="H506" s="2" t="str">
        <f t="shared" si="46"/>
        <v>Sell</v>
      </c>
    </row>
    <row r="507" spans="1:8" ht="13.5" x14ac:dyDescent="0.25">
      <c r="A507" s="3">
        <f>TITRES_STAT!B510</f>
        <v>42744</v>
      </c>
      <c r="B507" s="6">
        <f>TITRES_STAT!D510</f>
        <v>33.381</v>
      </c>
      <c r="C507" s="2">
        <f t="shared" si="42"/>
        <v>34.434101123901428</v>
      </c>
      <c r="D507" s="2">
        <f t="shared" si="44"/>
        <v>33.804924034425355</v>
      </c>
      <c r="E507" s="2">
        <f t="shared" si="43"/>
        <v>0.62917708947607309</v>
      </c>
      <c r="F507" s="2">
        <f t="shared" si="47"/>
        <v>0.42211016488274938</v>
      </c>
      <c r="G507" s="2">
        <f t="shared" si="45"/>
        <v>0.20706692459332371</v>
      </c>
      <c r="H507" s="2" t="str">
        <f t="shared" si="46"/>
        <v>Sell</v>
      </c>
    </row>
    <row r="508" spans="1:8" ht="13.5" x14ac:dyDescent="0.25">
      <c r="A508" s="3">
        <f>TITRES_STAT!B511</f>
        <v>42745</v>
      </c>
      <c r="B508" s="6">
        <f>TITRES_STAT!D511</f>
        <v>34.021000000000001</v>
      </c>
      <c r="C508" s="2">
        <f t="shared" si="42"/>
        <v>34.43408556637813</v>
      </c>
      <c r="D508" s="2">
        <f t="shared" si="44"/>
        <v>33.820929661504962</v>
      </c>
      <c r="E508" s="2">
        <f t="shared" si="43"/>
        <v>0.6131559048731674</v>
      </c>
      <c r="F508" s="2">
        <f t="shared" si="47"/>
        <v>0.460319312880833</v>
      </c>
      <c r="G508" s="2">
        <f t="shared" si="45"/>
        <v>0.1528365919923344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6">
        <f>TITRES_STAT!D512</f>
        <v>34.021000000000001</v>
      </c>
      <c r="C509" s="2">
        <f t="shared" si="42"/>
        <v>34.434072402319956</v>
      </c>
      <c r="D509" s="2">
        <f t="shared" si="44"/>
        <v>33.835749686578666</v>
      </c>
      <c r="E509" s="2">
        <f t="shared" si="43"/>
        <v>0.59832271574128981</v>
      </c>
      <c r="F509" s="2">
        <f t="shared" si="47"/>
        <v>0.48791999345292442</v>
      </c>
      <c r="G509" s="2">
        <f t="shared" si="45"/>
        <v>0.1104027222883654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6">
        <f>TITRES_STAT!D513</f>
        <v>34.021000000000001</v>
      </c>
      <c r="C510" s="2">
        <f t="shared" si="42"/>
        <v>34.27575357119381</v>
      </c>
      <c r="D510" s="2">
        <f t="shared" si="44"/>
        <v>33.849471932017281</v>
      </c>
      <c r="E510" s="2">
        <f t="shared" si="43"/>
        <v>0.42628163917652984</v>
      </c>
      <c r="F510" s="2">
        <f t="shared" si="47"/>
        <v>0.4755923225976455</v>
      </c>
      <c r="G510" s="2">
        <f t="shared" si="45"/>
        <v>-4.9310683421115664E-2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6">
        <f>TITRES_STAT!D514</f>
        <v>34.021000000000001</v>
      </c>
      <c r="C511" s="2">
        <f t="shared" si="42"/>
        <v>33.988560714087072</v>
      </c>
      <c r="D511" s="2">
        <f t="shared" si="44"/>
        <v>33.862177714830814</v>
      </c>
      <c r="E511" s="2">
        <f t="shared" si="43"/>
        <v>0.12638299925625773</v>
      </c>
      <c r="F511" s="2">
        <f t="shared" si="47"/>
        <v>0.40575045792936792</v>
      </c>
      <c r="G511" s="2">
        <f t="shared" si="45"/>
        <v>-0.27936745867311019</v>
      </c>
      <c r="H511" s="2" t="str">
        <f t="shared" si="46"/>
        <v>Hold</v>
      </c>
    </row>
    <row r="512" spans="1:8" ht="13.5" x14ac:dyDescent="0.25">
      <c r="A512" s="3">
        <f>TITRES_STAT!B515</f>
        <v>42751</v>
      </c>
      <c r="B512" s="6">
        <f>TITRES_STAT!D515</f>
        <v>34.021000000000001</v>
      </c>
      <c r="C512" s="2">
        <f t="shared" si="42"/>
        <v>33.745551373458291</v>
      </c>
      <c r="D512" s="2">
        <f t="shared" si="44"/>
        <v>33.873942328547045</v>
      </c>
      <c r="E512" s="2">
        <f t="shared" si="43"/>
        <v>-0.12839095508875431</v>
      </c>
      <c r="F512" s="2">
        <f t="shared" si="47"/>
        <v>0.2989221753257435</v>
      </c>
      <c r="G512" s="2">
        <f t="shared" si="45"/>
        <v>-0.42731313041449781</v>
      </c>
      <c r="H512" s="2" t="str">
        <f t="shared" si="46"/>
        <v>Hold</v>
      </c>
    </row>
    <row r="513" spans="1:8" ht="13.5" x14ac:dyDescent="0.25">
      <c r="A513" s="3">
        <f>TITRES_STAT!B516</f>
        <v>42752</v>
      </c>
      <c r="B513" s="6">
        <f>TITRES_STAT!D516</f>
        <v>34.021000000000001</v>
      </c>
      <c r="C513" s="2">
        <f t="shared" si="42"/>
        <v>33.539928085233939</v>
      </c>
      <c r="D513" s="2">
        <f t="shared" si="44"/>
        <v>33.884835489395414</v>
      </c>
      <c r="E513" s="2">
        <f t="shared" si="43"/>
        <v>-0.34490740416147503</v>
      </c>
      <c r="F513" s="2">
        <f t="shared" si="47"/>
        <v>0.17015625942829982</v>
      </c>
      <c r="G513" s="2">
        <f t="shared" si="45"/>
        <v>-0.51506366358977484</v>
      </c>
      <c r="H513" s="2" t="str">
        <f t="shared" si="46"/>
        <v>Hold</v>
      </c>
    </row>
    <row r="514" spans="1:8" ht="13.5" x14ac:dyDescent="0.25">
      <c r="A514" s="3">
        <f>TITRES_STAT!B517</f>
        <v>42753</v>
      </c>
      <c r="B514" s="6">
        <f>TITRES_STAT!D517</f>
        <v>32.497999999999998</v>
      </c>
      <c r="C514" s="2">
        <f t="shared" si="42"/>
        <v>33.515477610582565</v>
      </c>
      <c r="D514" s="2">
        <f t="shared" si="44"/>
        <v>33.782106934625382</v>
      </c>
      <c r="E514" s="2">
        <f t="shared" si="43"/>
        <v>-0.26662932404281747</v>
      </c>
      <c r="F514" s="2">
        <f t="shared" si="47"/>
        <v>8.2799142734076375E-2</v>
      </c>
      <c r="G514" s="2">
        <f t="shared" si="45"/>
        <v>-0.34942846677689388</v>
      </c>
      <c r="H514" s="2" t="str">
        <f t="shared" si="46"/>
        <v>Hold</v>
      </c>
    </row>
    <row r="515" spans="1:8" ht="13.5" x14ac:dyDescent="0.25">
      <c r="A515" s="3">
        <f>TITRES_STAT!B518</f>
        <v>42754</v>
      </c>
      <c r="B515" s="6">
        <f>TITRES_STAT!D518</f>
        <v>32.497999999999998</v>
      </c>
      <c r="C515" s="2">
        <f t="shared" si="42"/>
        <v>33.494788747416017</v>
      </c>
      <c r="D515" s="2">
        <f t="shared" si="44"/>
        <v>33.686987902430907</v>
      </c>
      <c r="E515" s="2">
        <f t="shared" si="43"/>
        <v>-0.19219915501489027</v>
      </c>
      <c r="F515" s="2">
        <f t="shared" si="47"/>
        <v>2.7799483184283047E-2</v>
      </c>
      <c r="G515" s="2">
        <f t="shared" si="45"/>
        <v>-0.21999863819917331</v>
      </c>
      <c r="H515" s="2" t="str">
        <f t="shared" si="46"/>
        <v>Hold</v>
      </c>
    </row>
    <row r="516" spans="1:8" ht="13.5" x14ac:dyDescent="0.25">
      <c r="A516" s="3">
        <f>TITRES_STAT!B519</f>
        <v>42755</v>
      </c>
      <c r="B516" s="6">
        <f>TITRES_STAT!D519</f>
        <v>32.497999999999998</v>
      </c>
      <c r="C516" s="2">
        <f t="shared" si="42"/>
        <v>33.47728278627509</v>
      </c>
      <c r="D516" s="2">
        <f t="shared" si="44"/>
        <v>33.598914724473062</v>
      </c>
      <c r="E516" s="2">
        <f t="shared" si="43"/>
        <v>-0.12163193819797158</v>
      </c>
      <c r="F516" s="2">
        <f t="shared" si="47"/>
        <v>-2.0868010921678767E-3</v>
      </c>
      <c r="G516" s="2">
        <f t="shared" si="45"/>
        <v>-0.11954513710580369</v>
      </c>
      <c r="H516" s="2" t="str">
        <f t="shared" si="46"/>
        <v>Hold</v>
      </c>
    </row>
    <row r="517" spans="1:8" ht="13.5" x14ac:dyDescent="0.25">
      <c r="A517" s="3">
        <f>TITRES_STAT!B520</f>
        <v>42758</v>
      </c>
      <c r="B517" s="6">
        <f>TITRES_STAT!D520</f>
        <v>32.497999999999998</v>
      </c>
      <c r="C517" s="2">
        <f t="shared" si="42"/>
        <v>33.462470049925074</v>
      </c>
      <c r="D517" s="2">
        <f t="shared" si="44"/>
        <v>33.517365485623202</v>
      </c>
      <c r="E517" s="2">
        <f t="shared" si="43"/>
        <v>-5.4895435698128381E-2</v>
      </c>
      <c r="F517" s="2">
        <f t="shared" si="47"/>
        <v>-1.2648528013359979E-2</v>
      </c>
      <c r="G517" s="2">
        <f t="shared" si="45"/>
        <v>-4.2246907684768402E-2</v>
      </c>
      <c r="H517" s="2" t="str">
        <f t="shared" si="46"/>
        <v>Hold</v>
      </c>
    </row>
    <row r="518" spans="1:8" ht="13.5" x14ac:dyDescent="0.25">
      <c r="A518" s="3">
        <f>TITRES_STAT!B521</f>
        <v>42759</v>
      </c>
      <c r="B518" s="6">
        <f>TITRES_STAT!D521</f>
        <v>32.497999999999998</v>
      </c>
      <c r="C518" s="2">
        <f t="shared" si="42"/>
        <v>33.548397734551983</v>
      </c>
      <c r="D518" s="2">
        <f t="shared" si="44"/>
        <v>33.441856931132591</v>
      </c>
      <c r="E518" s="2">
        <f t="shared" si="43"/>
        <v>0.1065408034193922</v>
      </c>
      <c r="F518" s="2">
        <f t="shared" si="47"/>
        <v>1.118933827319046E-2</v>
      </c>
      <c r="G518" s="2">
        <f t="shared" si="45"/>
        <v>9.5351465146201742E-2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6">
        <f>TITRES_STAT!D522</f>
        <v>32.497999999999998</v>
      </c>
      <c r="C519" s="2">
        <f t="shared" si="42"/>
        <v>33.621105775390141</v>
      </c>
      <c r="D519" s="2">
        <f t="shared" si="44"/>
        <v>33.371941602900549</v>
      </c>
      <c r="E519" s="2">
        <f t="shared" si="43"/>
        <v>0.24916417248959277</v>
      </c>
      <c r="F519" s="2">
        <f t="shared" si="47"/>
        <v>5.8784305116470925E-2</v>
      </c>
      <c r="G519" s="2">
        <f t="shared" si="45"/>
        <v>0.19037986737312185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6">
        <f>TITRES_STAT!D523</f>
        <v>32.497999999999998</v>
      </c>
      <c r="C520" s="2">
        <f t="shared" si="42"/>
        <v>33.68262796379166</v>
      </c>
      <c r="D520" s="2">
        <f t="shared" si="44"/>
        <v>33.307205187870878</v>
      </c>
      <c r="E520" s="2">
        <f t="shared" si="43"/>
        <v>0.37542277592078221</v>
      </c>
      <c r="F520" s="2">
        <f t="shared" si="47"/>
        <v>0.1221119992773332</v>
      </c>
      <c r="G520" s="2">
        <f t="shared" si="45"/>
        <v>0.25331077664344903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32.497999999999998</v>
      </c>
      <c r="C521" s="2">
        <f t="shared" si="42"/>
        <v>33.734685200131402</v>
      </c>
      <c r="D521" s="2">
        <f t="shared" si="44"/>
        <v>33.247264062843406</v>
      </c>
      <c r="E521" s="2">
        <f t="shared" si="43"/>
        <v>0.48742113728799552</v>
      </c>
      <c r="F521" s="2">
        <f t="shared" si="47"/>
        <v>0.19517382687946566</v>
      </c>
      <c r="G521" s="2">
        <f t="shared" si="45"/>
        <v>0.29224731040852986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32.497999999999998</v>
      </c>
      <c r="C522" s="2">
        <f t="shared" si="42"/>
        <v>33.778733630880417</v>
      </c>
      <c r="D522" s="2">
        <f t="shared" si="44"/>
        <v>33.191763021151303</v>
      </c>
      <c r="E522" s="2">
        <f t="shared" si="43"/>
        <v>0.5869706097291143</v>
      </c>
      <c r="F522" s="2">
        <f t="shared" si="47"/>
        <v>0.27353318344939542</v>
      </c>
      <c r="G522" s="2">
        <f t="shared" si="45"/>
        <v>0.31343742627971888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32.497999999999998</v>
      </c>
      <c r="C523" s="2">
        <f t="shared" si="42"/>
        <v>33.816005379975735</v>
      </c>
      <c r="D523" s="2">
        <f t="shared" si="44"/>
        <v>33.140373167732683</v>
      </c>
      <c r="E523" s="2">
        <f t="shared" si="43"/>
        <v>0.67563221224305181</v>
      </c>
      <c r="F523" s="2">
        <f t="shared" si="47"/>
        <v>0.35395298920812668</v>
      </c>
      <c r="G523" s="2">
        <f t="shared" si="45"/>
        <v>0.32167922303492513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31.524999999999999</v>
      </c>
      <c r="C524" s="2">
        <f t="shared" si="42"/>
        <v>33.613235321517934</v>
      </c>
      <c r="D524" s="2">
        <f t="shared" si="44"/>
        <v>33.020715896048777</v>
      </c>
      <c r="E524" s="2">
        <f t="shared" si="43"/>
        <v>0.59251942546915615</v>
      </c>
      <c r="F524" s="2">
        <f t="shared" si="47"/>
        <v>0.40166627646033259</v>
      </c>
      <c r="G524" s="2">
        <f t="shared" si="45"/>
        <v>0.19085314900882355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31.524999999999999</v>
      </c>
      <c r="C525" s="2">
        <f t="shared" si="42"/>
        <v>33.441660656669022</v>
      </c>
      <c r="D525" s="2">
        <f t="shared" si="44"/>
        <v>32.909922125971086</v>
      </c>
      <c r="E525" s="2">
        <f t="shared" si="43"/>
        <v>0.53173853069793608</v>
      </c>
      <c r="F525" s="2">
        <f t="shared" si="47"/>
        <v>0.42768072730785334</v>
      </c>
      <c r="G525" s="2">
        <f t="shared" si="45"/>
        <v>0.10405780339008275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30.108000000000001</v>
      </c>
      <c r="C526" s="2">
        <f t="shared" si="42"/>
        <v>33.296482094104555</v>
      </c>
      <c r="D526" s="2">
        <f t="shared" si="44"/>
        <v>32.702372338862119</v>
      </c>
      <c r="E526" s="2">
        <f t="shared" si="43"/>
        <v>0.59410975524243526</v>
      </c>
      <c r="F526" s="2">
        <f t="shared" si="47"/>
        <v>0.46096653289476974</v>
      </c>
      <c r="G526" s="2">
        <f t="shared" si="45"/>
        <v>0.13314322234766551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6">
        <f>TITRES_STAT!D530</f>
        <v>31.007000000000001</v>
      </c>
      <c r="C527" s="2">
        <f t="shared" ref="C527:C590" si="48">$C$4*B517+C526*(1-$C$4)</f>
        <v>33.173638695011547</v>
      </c>
      <c r="D527" s="2">
        <f t="shared" si="44"/>
        <v>32.576789202650112</v>
      </c>
      <c r="E527" s="2">
        <f t="shared" si="43"/>
        <v>0.59684949236143581</v>
      </c>
      <c r="F527" s="2">
        <f t="shared" si="47"/>
        <v>0.48814312478810301</v>
      </c>
      <c r="G527" s="2">
        <f t="shared" si="45"/>
        <v>0.1087063675733328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6">
        <f>TITRES_STAT!D531</f>
        <v>31.007000000000001</v>
      </c>
      <c r="C528" s="2">
        <f t="shared" si="48"/>
        <v>33.069694280394387</v>
      </c>
      <c r="D528" s="2">
        <f t="shared" si="44"/>
        <v>32.460508520972326</v>
      </c>
      <c r="E528" s="2">
        <f t="shared" si="43"/>
        <v>0.60918575942206132</v>
      </c>
      <c r="F528" s="2">
        <f t="shared" si="47"/>
        <v>0.51235165171489472</v>
      </c>
      <c r="G528" s="2">
        <f t="shared" si="45"/>
        <v>9.6834107707166606E-2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6">
        <f>TITRES_STAT!D532</f>
        <v>31.007000000000001</v>
      </c>
      <c r="C529" s="2">
        <f t="shared" si="48"/>
        <v>32.981741314179864</v>
      </c>
      <c r="D529" s="2">
        <f t="shared" si="44"/>
        <v>32.352841223122525</v>
      </c>
      <c r="E529" s="2">
        <f t="shared" si="43"/>
        <v>0.62890009105733924</v>
      </c>
      <c r="F529" s="2">
        <f t="shared" si="47"/>
        <v>0.53566133958338369</v>
      </c>
      <c r="G529" s="2">
        <f t="shared" si="45"/>
        <v>9.323875147395555E-2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6">
        <f>TITRES_STAT!D533</f>
        <v>31.007000000000001</v>
      </c>
      <c r="C530" s="2">
        <f t="shared" si="48"/>
        <v>32.90731957353681</v>
      </c>
      <c r="D530" s="2">
        <f t="shared" si="44"/>
        <v>32.253149280669007</v>
      </c>
      <c r="E530" s="2">
        <f t="shared" si="43"/>
        <v>0.65417029286780348</v>
      </c>
      <c r="F530" s="2">
        <f t="shared" si="47"/>
        <v>0.55936313024026763</v>
      </c>
      <c r="G530" s="2">
        <f t="shared" si="45"/>
        <v>9.4807162627535857E-2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6">
        <f>TITRES_STAT!D534</f>
        <v>31.007000000000001</v>
      </c>
      <c r="C531" s="2">
        <f t="shared" si="48"/>
        <v>32.844347331454223</v>
      </c>
      <c r="D531" s="2">
        <f t="shared" si="44"/>
        <v>32.160841926545373</v>
      </c>
      <c r="E531" s="2">
        <f t="shared" si="43"/>
        <v>0.68350540490884981</v>
      </c>
      <c r="F531" s="2">
        <f t="shared" si="47"/>
        <v>0.58419158517398406</v>
      </c>
      <c r="G531" s="2">
        <f t="shared" si="45"/>
        <v>9.9313819734865749E-2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6">
        <f>TITRES_STAT!D535</f>
        <v>30.082999999999998</v>
      </c>
      <c r="C532" s="2">
        <f t="shared" si="48"/>
        <v>32.791063126615114</v>
      </c>
      <c r="D532" s="2">
        <f t="shared" si="44"/>
        <v>32.006927709764234</v>
      </c>
      <c r="E532" s="2">
        <f t="shared" si="43"/>
        <v>0.78413541685088006</v>
      </c>
      <c r="F532" s="2">
        <f t="shared" si="47"/>
        <v>0.62418035150936335</v>
      </c>
      <c r="G532" s="2">
        <f t="shared" si="45"/>
        <v>0.15995506534151671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6">
        <f>TITRES_STAT!D536</f>
        <v>30.082999999999998</v>
      </c>
      <c r="C533" s="2">
        <f t="shared" si="48"/>
        <v>32.74597649175125</v>
      </c>
      <c r="D533" s="2">
        <f t="shared" si="44"/>
        <v>31.864414546077995</v>
      </c>
      <c r="E533" s="2">
        <f t="shared" si="43"/>
        <v>0.88156194567325485</v>
      </c>
      <c r="F533" s="2">
        <f t="shared" si="47"/>
        <v>0.67565667034214161</v>
      </c>
      <c r="G533" s="2">
        <f t="shared" si="45"/>
        <v>0.20590527533111325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6">
        <f>TITRES_STAT!D537</f>
        <v>28.73</v>
      </c>
      <c r="C534" s="2">
        <f t="shared" si="48"/>
        <v>32.558133954558748</v>
      </c>
      <c r="D534" s="2">
        <f t="shared" si="44"/>
        <v>31.632235690812958</v>
      </c>
      <c r="E534" s="2">
        <f t="shared" si="43"/>
        <v>0.92589826374578976</v>
      </c>
      <c r="F534" s="2">
        <f t="shared" si="47"/>
        <v>0.72570498902287128</v>
      </c>
      <c r="G534" s="2">
        <f t="shared" si="45"/>
        <v>0.20019327472291848</v>
      </c>
      <c r="H534" s="2" t="str">
        <f t="shared" si="46"/>
        <v>Sell</v>
      </c>
    </row>
    <row r="535" spans="1:8" ht="13.5" x14ac:dyDescent="0.25">
      <c r="A535" s="3">
        <f>TITRES_STAT!B538</f>
        <v>42782</v>
      </c>
      <c r="B535" s="6">
        <f>TITRES_STAT!D538</f>
        <v>27.442</v>
      </c>
      <c r="C535" s="2">
        <f t="shared" si="48"/>
        <v>32.39919026924202</v>
      </c>
      <c r="D535" s="2">
        <f t="shared" si="44"/>
        <v>31.321847861863851</v>
      </c>
      <c r="E535" s="2">
        <f t="shared" si="43"/>
        <v>1.0773424073781683</v>
      </c>
      <c r="F535" s="2">
        <f t="shared" si="47"/>
        <v>0.79603247269393074</v>
      </c>
      <c r="G535" s="2">
        <f t="shared" si="45"/>
        <v>0.28130993468423759</v>
      </c>
      <c r="H535" s="2" t="str">
        <f t="shared" si="46"/>
        <v>Sell</v>
      </c>
    </row>
    <row r="536" spans="1:8" ht="13.5" x14ac:dyDescent="0.25">
      <c r="A536" s="3">
        <f>TITRES_STAT!B539</f>
        <v>42783</v>
      </c>
      <c r="B536" s="6">
        <f>TITRES_STAT!D539</f>
        <v>26.623999999999999</v>
      </c>
      <c r="C536" s="2">
        <f t="shared" si="48"/>
        <v>32.046699458589401</v>
      </c>
      <c r="D536" s="2">
        <f t="shared" si="44"/>
        <v>30.973859131355418</v>
      </c>
      <c r="E536" s="2">
        <f t="shared" si="43"/>
        <v>1.0728403272339833</v>
      </c>
      <c r="F536" s="2">
        <f t="shared" si="47"/>
        <v>0.85139404360194126</v>
      </c>
      <c r="G536" s="2">
        <f t="shared" si="45"/>
        <v>0.221446283632042</v>
      </c>
      <c r="H536" s="2" t="str">
        <f t="shared" si="46"/>
        <v>Sell</v>
      </c>
    </row>
    <row r="537" spans="1:8" ht="13.5" x14ac:dyDescent="0.25">
      <c r="A537" s="3">
        <f>TITRES_STAT!B540</f>
        <v>42786</v>
      </c>
      <c r="B537" s="6">
        <f>TITRES_STAT!D540</f>
        <v>26.736999999999998</v>
      </c>
      <c r="C537" s="2">
        <f t="shared" si="48"/>
        <v>31.886745695729495</v>
      </c>
      <c r="D537" s="2">
        <f t="shared" si="44"/>
        <v>30.660017714217979</v>
      </c>
      <c r="E537" s="2">
        <f t="shared" si="43"/>
        <v>1.226727981511516</v>
      </c>
      <c r="F537" s="2">
        <f t="shared" si="47"/>
        <v>0.92646083118385625</v>
      </c>
      <c r="G537" s="2">
        <f t="shared" si="45"/>
        <v>0.30026715032765972</v>
      </c>
      <c r="H537" s="2" t="str">
        <f t="shared" si="46"/>
        <v>Sell</v>
      </c>
    </row>
    <row r="538" spans="1:8" ht="13.5" x14ac:dyDescent="0.25">
      <c r="A538" s="3">
        <f>TITRES_STAT!B541</f>
        <v>42787</v>
      </c>
      <c r="B538" s="6">
        <f>TITRES_STAT!D541</f>
        <v>27.385000000000002</v>
      </c>
      <c r="C538" s="2">
        <f t="shared" si="48"/>
        <v>31.751400204078802</v>
      </c>
      <c r="D538" s="2">
        <f t="shared" si="44"/>
        <v>30.417423809461091</v>
      </c>
      <c r="E538" s="2">
        <f t="shared" si="43"/>
        <v>1.3339763946177108</v>
      </c>
      <c r="F538" s="2">
        <f t="shared" si="47"/>
        <v>1.0079639438706272</v>
      </c>
      <c r="G538" s="2">
        <f t="shared" si="45"/>
        <v>0.32601245074708363</v>
      </c>
      <c r="H538" s="2" t="str">
        <f t="shared" si="46"/>
        <v>Sell</v>
      </c>
    </row>
    <row r="539" spans="1:8" ht="13.5" x14ac:dyDescent="0.25">
      <c r="A539" s="3">
        <f>TITRES_STAT!B542</f>
        <v>42788</v>
      </c>
      <c r="B539" s="6">
        <f>TITRES_STAT!D542</f>
        <v>27.442</v>
      </c>
      <c r="C539" s="2">
        <f t="shared" si="48"/>
        <v>31.636877095758987</v>
      </c>
      <c r="D539" s="2">
        <f t="shared" si="44"/>
        <v>30.197022045797308</v>
      </c>
      <c r="E539" s="2">
        <f t="shared" si="43"/>
        <v>1.4398550499616789</v>
      </c>
      <c r="F539" s="2">
        <f t="shared" si="47"/>
        <v>1.0943421650888376</v>
      </c>
      <c r="G539" s="2">
        <f t="shared" si="45"/>
        <v>0.34551288487284126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27.442</v>
      </c>
      <c r="C540" s="2">
        <f t="shared" si="48"/>
        <v>31.539972927180681</v>
      </c>
      <c r="D540" s="2">
        <f t="shared" si="44"/>
        <v>29.992946338701213</v>
      </c>
      <c r="E540" s="2">
        <f t="shared" ref="E540:E603" si="49">C540-D540</f>
        <v>1.5470265884794685</v>
      </c>
      <c r="F540" s="2">
        <f t="shared" si="47"/>
        <v>1.1848790497669639</v>
      </c>
      <c r="G540" s="2">
        <f t="shared" si="45"/>
        <v>0.3621475387125046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27.442</v>
      </c>
      <c r="C541" s="2">
        <f t="shared" si="48"/>
        <v>31.457977092229807</v>
      </c>
      <c r="D541" s="2">
        <f t="shared" ref="D541:D604" si="50">$D$4*B541+(1-$D$4)*D540</f>
        <v>29.803987350649273</v>
      </c>
      <c r="E541" s="2">
        <f t="shared" si="49"/>
        <v>1.6539897415805349</v>
      </c>
      <c r="F541" s="2">
        <f t="shared" si="47"/>
        <v>1.2787011881296781</v>
      </c>
      <c r="G541" s="2">
        <f t="shared" si="45"/>
        <v>0.37528855345085677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27.442</v>
      </c>
      <c r="C542" s="2">
        <f t="shared" si="48"/>
        <v>31.246442154963685</v>
      </c>
      <c r="D542" s="2">
        <f t="shared" si="50"/>
        <v>29.629025324675254</v>
      </c>
      <c r="E542" s="2">
        <f t="shared" si="49"/>
        <v>1.6174168302884304</v>
      </c>
      <c r="F542" s="2">
        <f t="shared" si="47"/>
        <v>1.3464443165614286</v>
      </c>
      <c r="G542" s="2">
        <f t="shared" si="45"/>
        <v>0.27097251372700182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26.623999999999999</v>
      </c>
      <c r="C543" s="2">
        <f t="shared" si="48"/>
        <v>31.067451054200042</v>
      </c>
      <c r="D543" s="2">
        <f t="shared" si="50"/>
        <v>29.406430856180791</v>
      </c>
      <c r="E543" s="2">
        <f t="shared" si="49"/>
        <v>1.6610201980192514</v>
      </c>
      <c r="F543" s="2">
        <f t="shared" si="47"/>
        <v>1.4093594928529933</v>
      </c>
      <c r="G543" s="2">
        <f t="shared" si="45"/>
        <v>0.25166070516625805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6">
        <f>TITRES_STAT!D547</f>
        <v>26.623999999999999</v>
      </c>
      <c r="C544" s="2">
        <f t="shared" si="48"/>
        <v>30.707843199707725</v>
      </c>
      <c r="D544" s="2">
        <f t="shared" si="50"/>
        <v>29.200324866834062</v>
      </c>
      <c r="E544" s="2">
        <f t="shared" si="49"/>
        <v>1.5075183328736621</v>
      </c>
      <c r="F544" s="2">
        <f t="shared" si="47"/>
        <v>1.4289912608571271</v>
      </c>
      <c r="G544" s="2">
        <f t="shared" si="45"/>
        <v>7.8527072016534971E-2</v>
      </c>
      <c r="H544" s="2" t="str">
        <f t="shared" si="46"/>
        <v>Sell</v>
      </c>
    </row>
    <row r="545" spans="1:8" ht="13.5" x14ac:dyDescent="0.25">
      <c r="A545" s="3">
        <f>TITRES_STAT!B548</f>
        <v>42796</v>
      </c>
      <c r="B545" s="6">
        <f>TITRES_STAT!D548</f>
        <v>26.623999999999999</v>
      </c>
      <c r="C545" s="2">
        <f t="shared" si="48"/>
        <v>30.205405784368075</v>
      </c>
      <c r="D545" s="2">
        <f t="shared" si="50"/>
        <v>29.009485987809317</v>
      </c>
      <c r="E545" s="2">
        <f t="shared" si="49"/>
        <v>1.1959197965587585</v>
      </c>
      <c r="F545" s="2">
        <f t="shared" si="47"/>
        <v>1.3823769679974536</v>
      </c>
      <c r="G545" s="2">
        <f t="shared" si="45"/>
        <v>-0.18645717143869511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6">
        <f>TITRES_STAT!D549</f>
        <v>26.623999999999999</v>
      </c>
      <c r="C546" s="2">
        <f t="shared" si="48"/>
        <v>29.654420279080679</v>
      </c>
      <c r="D546" s="2">
        <f t="shared" si="50"/>
        <v>28.832783322045664</v>
      </c>
      <c r="E546" s="2">
        <f t="shared" si="49"/>
        <v>0.8216369570350146</v>
      </c>
      <c r="F546" s="2">
        <f t="shared" si="47"/>
        <v>1.2702289658049659</v>
      </c>
      <c r="G546" s="2">
        <f t="shared" si="45"/>
        <v>-0.44859200876995131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6">
        <f>TITRES_STAT!D550</f>
        <v>26.623999999999999</v>
      </c>
      <c r="C547" s="2">
        <f t="shared" si="48"/>
        <v>29.205586389991343</v>
      </c>
      <c r="D547" s="2">
        <f t="shared" si="50"/>
        <v>28.669169742634875</v>
      </c>
      <c r="E547" s="2">
        <f t="shared" si="49"/>
        <v>0.53641664735646799</v>
      </c>
      <c r="F547" s="2">
        <f t="shared" si="47"/>
        <v>1.1234665021152663</v>
      </c>
      <c r="G547" s="2">
        <f t="shared" si="45"/>
        <v>-0.58704985475879834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6">
        <f>TITRES_STAT!D551</f>
        <v>25.83</v>
      </c>
      <c r="C548" s="2">
        <f t="shared" si="48"/>
        <v>28.92549617614652</v>
      </c>
      <c r="D548" s="2">
        <f t="shared" si="50"/>
        <v>28.458860872810071</v>
      </c>
      <c r="E548" s="2">
        <f t="shared" si="49"/>
        <v>0.46663530333644943</v>
      </c>
      <c r="F548" s="2">
        <f t="shared" si="47"/>
        <v>0.99210026235950299</v>
      </c>
      <c r="G548" s="2">
        <f t="shared" ref="G548:G611" si="51">E548-F548</f>
        <v>-0.52546495902305357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6">
        <f>TITRES_STAT!D552</f>
        <v>26.988</v>
      </c>
      <c r="C549" s="2">
        <f t="shared" si="48"/>
        <v>28.697265995200901</v>
      </c>
      <c r="D549" s="2">
        <f t="shared" si="50"/>
        <v>28.349908215564881</v>
      </c>
      <c r="E549" s="2">
        <f t="shared" si="49"/>
        <v>0.34735777963602033</v>
      </c>
      <c r="F549" s="2">
        <f t="shared" ref="F549:F612" si="53">(E549*(2/(10)))+((1-(2/10))*F548)</f>
        <v>0.86315176581480657</v>
      </c>
      <c r="G549" s="2">
        <f t="shared" si="51"/>
        <v>-0.51579398617878625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6">
        <f>TITRES_STAT!D553</f>
        <v>28.195</v>
      </c>
      <c r="C550" s="2">
        <f t="shared" si="48"/>
        <v>28.504148149785379</v>
      </c>
      <c r="D550" s="2">
        <f t="shared" si="50"/>
        <v>28.338433532930445</v>
      </c>
      <c r="E550" s="2">
        <f t="shared" si="49"/>
        <v>0.1657146168549346</v>
      </c>
      <c r="F550" s="2">
        <f t="shared" si="53"/>
        <v>0.7236643360228322</v>
      </c>
      <c r="G550" s="2">
        <f t="shared" si="51"/>
        <v>-0.5579497191678976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6">
        <f>TITRES_STAT!D554</f>
        <v>28.600999999999999</v>
      </c>
      <c r="C551" s="2">
        <f t="shared" si="48"/>
        <v>28.340740742126091</v>
      </c>
      <c r="D551" s="2">
        <f t="shared" si="50"/>
        <v>28.357882900861522</v>
      </c>
      <c r="E551" s="2">
        <f t="shared" si="49"/>
        <v>-1.7142158735431678E-2</v>
      </c>
      <c r="F551" s="2">
        <f t="shared" si="53"/>
        <v>0.57550303707117945</v>
      </c>
      <c r="G551" s="2">
        <f t="shared" si="51"/>
        <v>-0.59264519580661112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6">
        <f>TITRES_STAT!D555</f>
        <v>28.600999999999999</v>
      </c>
      <c r="C552" s="2">
        <f t="shared" si="48"/>
        <v>28.202472935645154</v>
      </c>
      <c r="D552" s="2">
        <f t="shared" si="50"/>
        <v>28.37589157487178</v>
      </c>
      <c r="E552" s="2">
        <f t="shared" si="49"/>
        <v>-0.17341863922662526</v>
      </c>
      <c r="F552" s="2">
        <f t="shared" si="53"/>
        <v>0.42571870181161853</v>
      </c>
      <c r="G552" s="2">
        <f t="shared" si="51"/>
        <v>-0.59913734103824379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28.600999999999999</v>
      </c>
      <c r="C553" s="2">
        <f t="shared" si="48"/>
        <v>27.9596309455459</v>
      </c>
      <c r="D553" s="2">
        <f t="shared" si="50"/>
        <v>28.392566273029423</v>
      </c>
      <c r="E553" s="2">
        <f t="shared" si="49"/>
        <v>-0.43293532748352348</v>
      </c>
      <c r="F553" s="2">
        <f t="shared" si="53"/>
        <v>0.25398789595259014</v>
      </c>
      <c r="G553" s="2">
        <f t="shared" si="51"/>
        <v>-0.68692322343611356</v>
      </c>
      <c r="H553" s="2" t="str">
        <f t="shared" si="52"/>
        <v>Hold</v>
      </c>
    </row>
    <row r="554" spans="1:8" ht="13.5" x14ac:dyDescent="0.25">
      <c r="A554" s="3">
        <f>TITRES_STAT!B557</f>
        <v>42809</v>
      </c>
      <c r="B554" s="6">
        <f>TITRES_STAT!D557</f>
        <v>28.600999999999999</v>
      </c>
      <c r="C554" s="2">
        <f t="shared" si="48"/>
        <v>27.754149261615762</v>
      </c>
      <c r="D554" s="2">
        <f t="shared" si="50"/>
        <v>28.408005808360578</v>
      </c>
      <c r="E554" s="2">
        <f t="shared" si="49"/>
        <v>-0.65385654674481586</v>
      </c>
      <c r="F554" s="2">
        <f t="shared" si="53"/>
        <v>7.2419007413108943E-2</v>
      </c>
      <c r="G554" s="2">
        <f t="shared" si="51"/>
        <v>-0.72627555415792477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6">
        <f>TITRES_STAT!D558</f>
        <v>28.600999999999999</v>
      </c>
      <c r="C555" s="2">
        <f t="shared" si="48"/>
        <v>27.580280144444107</v>
      </c>
      <c r="D555" s="2">
        <f t="shared" si="50"/>
        <v>28.42230167440794</v>
      </c>
      <c r="E555" s="2">
        <f t="shared" si="49"/>
        <v>-0.84202152996383361</v>
      </c>
      <c r="F555" s="2">
        <f t="shared" si="53"/>
        <v>-0.11046910006227958</v>
      </c>
      <c r="G555" s="2">
        <f t="shared" si="51"/>
        <v>-0.731552429901554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28.600999999999999</v>
      </c>
      <c r="C556" s="2">
        <f t="shared" si="48"/>
        <v>27.433160122221935</v>
      </c>
      <c r="D556" s="2">
        <f t="shared" si="50"/>
        <v>28.435538587414758</v>
      </c>
      <c r="E556" s="2">
        <f t="shared" si="49"/>
        <v>-1.0023784651928231</v>
      </c>
      <c r="F556" s="2">
        <f t="shared" si="53"/>
        <v>-0.28885097308838831</v>
      </c>
      <c r="G556" s="2">
        <f t="shared" si="51"/>
        <v>-0.71352749210443478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6">
        <f>TITRES_STAT!D560</f>
        <v>28.600999999999999</v>
      </c>
      <c r="C557" s="2">
        <f t="shared" si="48"/>
        <v>27.308673949572405</v>
      </c>
      <c r="D557" s="2">
        <f t="shared" si="50"/>
        <v>28.447794988346995</v>
      </c>
      <c r="E557" s="2">
        <f t="shared" si="49"/>
        <v>-1.13912103877459</v>
      </c>
      <c r="F557" s="2">
        <f t="shared" si="53"/>
        <v>-0.4589049862256287</v>
      </c>
      <c r="G557" s="2">
        <f t="shared" si="51"/>
        <v>-0.68021605254896134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28.600999999999999</v>
      </c>
      <c r="C558" s="2">
        <f t="shared" si="48"/>
        <v>27.08118564963819</v>
      </c>
      <c r="D558" s="2">
        <f t="shared" si="50"/>
        <v>28.459143507728697</v>
      </c>
      <c r="E558" s="2">
        <f t="shared" si="49"/>
        <v>-1.3779578580905074</v>
      </c>
      <c r="F558" s="2">
        <f t="shared" si="53"/>
        <v>-0.64271556059860446</v>
      </c>
      <c r="G558" s="2">
        <f t="shared" si="51"/>
        <v>-0.73524229749190295</v>
      </c>
      <c r="H558" s="2" t="str">
        <f t="shared" si="52"/>
        <v>Hold</v>
      </c>
    </row>
    <row r="559" spans="1:8" ht="13.5" x14ac:dyDescent="0.25">
      <c r="A559" s="3">
        <f>TITRES_STAT!B562</f>
        <v>42817</v>
      </c>
      <c r="B559" s="6">
        <f>TITRES_STAT!D562</f>
        <v>28.600999999999999</v>
      </c>
      <c r="C559" s="2">
        <f t="shared" si="48"/>
        <v>27.066849395847701</v>
      </c>
      <c r="D559" s="2">
        <f t="shared" si="50"/>
        <v>28.469651396045091</v>
      </c>
      <c r="E559" s="2">
        <f t="shared" si="49"/>
        <v>-1.40280200019739</v>
      </c>
      <c r="F559" s="2">
        <f t="shared" si="53"/>
        <v>-0.79473284851836157</v>
      </c>
      <c r="G559" s="2">
        <f t="shared" si="51"/>
        <v>-0.60806915167902842</v>
      </c>
      <c r="H559" s="2" t="str">
        <f t="shared" si="52"/>
        <v>Hold</v>
      </c>
    </row>
    <row r="560" spans="1:8" ht="13.5" x14ac:dyDescent="0.25">
      <c r="A560" s="3">
        <f>TITRES_STAT!B563</f>
        <v>42818</v>
      </c>
      <c r="B560" s="6">
        <f>TITRES_STAT!D563</f>
        <v>28.600999999999999</v>
      </c>
      <c r="C560" s="2">
        <f t="shared" si="48"/>
        <v>27.240411027255746</v>
      </c>
      <c r="D560" s="2">
        <f t="shared" si="50"/>
        <v>28.479380922263971</v>
      </c>
      <c r="E560" s="2">
        <f t="shared" si="49"/>
        <v>-1.2389698950082249</v>
      </c>
      <c r="F560" s="2">
        <f t="shared" si="53"/>
        <v>-0.88358025781633431</v>
      </c>
      <c r="G560" s="2">
        <f t="shared" si="51"/>
        <v>-0.35538963719189054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6">
        <f>TITRES_STAT!D564</f>
        <v>28.600999999999999</v>
      </c>
      <c r="C561" s="2">
        <f t="shared" si="48"/>
        <v>27.449732407677939</v>
      </c>
      <c r="D561" s="2">
        <f t="shared" si="50"/>
        <v>28.488389742837008</v>
      </c>
      <c r="E561" s="2">
        <f t="shared" si="49"/>
        <v>-1.0386573351590691</v>
      </c>
      <c r="F561" s="2">
        <f t="shared" si="53"/>
        <v>-0.91459567328488123</v>
      </c>
      <c r="G561" s="2">
        <f t="shared" si="51"/>
        <v>-0.12406166187418788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28.600999999999999</v>
      </c>
      <c r="C562" s="2">
        <f t="shared" si="48"/>
        <v>27.626850498804409</v>
      </c>
      <c r="D562" s="2">
        <f t="shared" si="50"/>
        <v>28.496731243367599</v>
      </c>
      <c r="E562" s="2">
        <f t="shared" si="49"/>
        <v>-0.86988074456318998</v>
      </c>
      <c r="F562" s="2">
        <f t="shared" si="53"/>
        <v>-0.90565268754054307</v>
      </c>
      <c r="G562" s="2">
        <f t="shared" si="51"/>
        <v>3.5771942977353088E-2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6">
        <f>TITRES_STAT!D566</f>
        <v>28.600999999999999</v>
      </c>
      <c r="C563" s="2">
        <f t="shared" si="48"/>
        <v>27.776719652834498</v>
      </c>
      <c r="D563" s="2">
        <f t="shared" si="50"/>
        <v>28.504454854969996</v>
      </c>
      <c r="E563" s="2">
        <f t="shared" si="49"/>
        <v>-0.72773520213549858</v>
      </c>
      <c r="F563" s="2">
        <f t="shared" si="53"/>
        <v>-0.87006919045953424</v>
      </c>
      <c r="G563" s="2">
        <f t="shared" si="51"/>
        <v>0.14233398832403565</v>
      </c>
      <c r="H563" s="2" t="str">
        <f t="shared" si="52"/>
        <v>Sell</v>
      </c>
    </row>
    <row r="564" spans="1:8" ht="13.5" x14ac:dyDescent="0.25">
      <c r="A564" s="3">
        <f>TITRES_STAT!B567</f>
        <v>42824</v>
      </c>
      <c r="B564" s="6">
        <f>TITRES_STAT!D567</f>
        <v>28.600999999999999</v>
      </c>
      <c r="C564" s="2">
        <f t="shared" si="48"/>
        <v>27.903532013936882</v>
      </c>
      <c r="D564" s="2">
        <f t="shared" si="50"/>
        <v>28.511606347194441</v>
      </c>
      <c r="E564" s="2">
        <f t="shared" si="49"/>
        <v>-0.60807433325755866</v>
      </c>
      <c r="F564" s="2">
        <f t="shared" si="53"/>
        <v>-0.81767021901913917</v>
      </c>
      <c r="G564" s="2">
        <f t="shared" si="51"/>
        <v>0.2095958857615805</v>
      </c>
      <c r="H564" s="2" t="str">
        <f t="shared" si="52"/>
        <v>Sell</v>
      </c>
    </row>
    <row r="565" spans="1:8" ht="13.5" x14ac:dyDescent="0.25">
      <c r="A565" s="3">
        <f>TITRES_STAT!B568</f>
        <v>42825</v>
      </c>
      <c r="B565" s="6">
        <f>TITRES_STAT!D568</f>
        <v>28.600999999999999</v>
      </c>
      <c r="C565" s="2">
        <f t="shared" si="48"/>
        <v>28.010834781023515</v>
      </c>
      <c r="D565" s="2">
        <f t="shared" si="50"/>
        <v>28.51822809925411</v>
      </c>
      <c r="E565" s="2">
        <f t="shared" si="49"/>
        <v>-0.5073933182305943</v>
      </c>
      <c r="F565" s="2">
        <f t="shared" si="53"/>
        <v>-0.75561483886143033</v>
      </c>
      <c r="G565" s="2">
        <f t="shared" si="51"/>
        <v>0.24822152063083602</v>
      </c>
      <c r="H565" s="2" t="str">
        <f t="shared" si="52"/>
        <v>Sell</v>
      </c>
    </row>
    <row r="566" spans="1:8" ht="13.5" x14ac:dyDescent="0.25">
      <c r="A566" s="3">
        <f>TITRES_STAT!B569</f>
        <v>42828</v>
      </c>
      <c r="B566" s="6">
        <f>TITRES_STAT!D569</f>
        <v>27.32</v>
      </c>
      <c r="C566" s="2">
        <f t="shared" si="48"/>
        <v>28.101629430096818</v>
      </c>
      <c r="D566" s="2">
        <f t="shared" si="50"/>
        <v>28.429470462272324</v>
      </c>
      <c r="E566" s="2">
        <f t="shared" si="49"/>
        <v>-0.32784103217550609</v>
      </c>
      <c r="F566" s="2">
        <f t="shared" si="53"/>
        <v>-0.67006007752424546</v>
      </c>
      <c r="G566" s="2">
        <f t="shared" si="51"/>
        <v>0.34221904534873937</v>
      </c>
      <c r="H566" s="2" t="str">
        <f t="shared" si="52"/>
        <v>Sell</v>
      </c>
    </row>
    <row r="567" spans="1:8" ht="13.5" x14ac:dyDescent="0.25">
      <c r="A567" s="3">
        <f>TITRES_STAT!B570</f>
        <v>42829</v>
      </c>
      <c r="B567" s="6">
        <f>TITRES_STAT!D570</f>
        <v>27.32</v>
      </c>
      <c r="C567" s="2">
        <f t="shared" si="48"/>
        <v>28.178455671620384</v>
      </c>
      <c r="D567" s="2">
        <f t="shared" si="50"/>
        <v>28.347287465066966</v>
      </c>
      <c r="E567" s="2">
        <f t="shared" si="49"/>
        <v>-0.16883179344658217</v>
      </c>
      <c r="F567" s="2">
        <f t="shared" si="53"/>
        <v>-0.5698144207087128</v>
      </c>
      <c r="G567" s="2">
        <f t="shared" si="51"/>
        <v>0.40098262726213063</v>
      </c>
      <c r="H567" s="2" t="str">
        <f t="shared" si="52"/>
        <v>Sell</v>
      </c>
    </row>
    <row r="568" spans="1:8" ht="13.5" x14ac:dyDescent="0.25">
      <c r="A568" s="3">
        <f>TITRES_STAT!B571</f>
        <v>42830</v>
      </c>
      <c r="B568" s="6">
        <f>TITRES_STAT!D571</f>
        <v>27.32</v>
      </c>
      <c r="C568" s="2">
        <f t="shared" si="48"/>
        <v>28.243462491371094</v>
      </c>
      <c r="D568" s="2">
        <f t="shared" si="50"/>
        <v>28.271192097284228</v>
      </c>
      <c r="E568" s="2">
        <f t="shared" si="49"/>
        <v>-2.7729605913133781E-2</v>
      </c>
      <c r="F568" s="2">
        <f t="shared" si="53"/>
        <v>-0.46139745774959701</v>
      </c>
      <c r="G568" s="2">
        <f t="shared" si="51"/>
        <v>0.43366785183646323</v>
      </c>
      <c r="H568" s="2" t="str">
        <f t="shared" si="52"/>
        <v>Sell</v>
      </c>
    </row>
    <row r="569" spans="1:8" ht="13.5" x14ac:dyDescent="0.25">
      <c r="A569" s="3">
        <f>TITRES_STAT!B572</f>
        <v>42831</v>
      </c>
      <c r="B569" s="6">
        <f>TITRES_STAT!D572</f>
        <v>27.32</v>
      </c>
      <c r="C569" s="2">
        <f t="shared" si="48"/>
        <v>28.298468261929386</v>
      </c>
      <c r="D569" s="2">
        <f t="shared" si="50"/>
        <v>28.200733423411322</v>
      </c>
      <c r="E569" s="2">
        <f t="shared" si="49"/>
        <v>9.7734838518064748E-2</v>
      </c>
      <c r="F569" s="2">
        <f t="shared" si="53"/>
        <v>-0.34957099849606466</v>
      </c>
      <c r="G569" s="2">
        <f t="shared" si="51"/>
        <v>0.4473058370141294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6">
        <f>TITRES_STAT!D573</f>
        <v>26.501999999999999</v>
      </c>
      <c r="C570" s="2">
        <f t="shared" si="48"/>
        <v>28.34501160624794</v>
      </c>
      <c r="D570" s="2">
        <f t="shared" si="50"/>
        <v>28.074901317973445</v>
      </c>
      <c r="E570" s="2">
        <f t="shared" si="49"/>
        <v>0.27011028827449479</v>
      </c>
      <c r="F570" s="2">
        <f t="shared" si="53"/>
        <v>-0.22563474114195278</v>
      </c>
      <c r="G570" s="2">
        <f t="shared" si="51"/>
        <v>0.4957450294164476</v>
      </c>
      <c r="H570" s="2" t="str">
        <f t="shared" si="52"/>
        <v>Sell</v>
      </c>
    </row>
    <row r="571" spans="1:8" ht="13.5" x14ac:dyDescent="0.25">
      <c r="A571" s="3">
        <f>TITRES_STAT!B574</f>
        <v>42835</v>
      </c>
      <c r="B571" s="6">
        <f>TITRES_STAT!D574</f>
        <v>26.501999999999999</v>
      </c>
      <c r="C571" s="2">
        <f t="shared" si="48"/>
        <v>28.384394436055949</v>
      </c>
      <c r="D571" s="2">
        <f t="shared" si="50"/>
        <v>27.958390109234671</v>
      </c>
      <c r="E571" s="2">
        <f t="shared" si="49"/>
        <v>0.42600432682127831</v>
      </c>
      <c r="F571" s="2">
        <f t="shared" si="53"/>
        <v>-9.5306927549306558E-2</v>
      </c>
      <c r="G571" s="2">
        <f t="shared" si="51"/>
        <v>0.5213112543705849</v>
      </c>
      <c r="H571" s="2" t="str">
        <f t="shared" si="52"/>
        <v>Sell</v>
      </c>
    </row>
    <row r="572" spans="1:8" ht="13.5" x14ac:dyDescent="0.25">
      <c r="A572" s="3">
        <f>TITRES_STAT!B575</f>
        <v>42836</v>
      </c>
      <c r="B572" s="6">
        <f>TITRES_STAT!D575</f>
        <v>26.501999999999999</v>
      </c>
      <c r="C572" s="2">
        <f t="shared" si="48"/>
        <v>28.417718368970416</v>
      </c>
      <c r="D572" s="2">
        <f t="shared" si="50"/>
        <v>27.850509360402473</v>
      </c>
      <c r="E572" s="2">
        <f t="shared" si="49"/>
        <v>0.56720900856794287</v>
      </c>
      <c r="F572" s="2">
        <f t="shared" si="53"/>
        <v>3.7196259674143334E-2</v>
      </c>
      <c r="G572" s="2">
        <f t="shared" si="51"/>
        <v>0.53001274889379957</v>
      </c>
      <c r="H572" s="2" t="str">
        <f t="shared" si="52"/>
        <v>Sell</v>
      </c>
    </row>
    <row r="573" spans="1:8" ht="13.5" x14ac:dyDescent="0.25">
      <c r="A573" s="3">
        <f>TITRES_STAT!B576</f>
        <v>42837</v>
      </c>
      <c r="B573" s="6">
        <f>TITRES_STAT!D576</f>
        <v>27.295999999999999</v>
      </c>
      <c r="C573" s="2">
        <f t="shared" si="48"/>
        <v>28.445915542974966</v>
      </c>
      <c r="D573" s="2">
        <f t="shared" si="50"/>
        <v>27.809434592965253</v>
      </c>
      <c r="E573" s="2">
        <f t="shared" si="49"/>
        <v>0.63648095000971239</v>
      </c>
      <c r="F573" s="2">
        <f t="shared" si="53"/>
        <v>0.15705319774125714</v>
      </c>
      <c r="G573" s="2">
        <f t="shared" si="51"/>
        <v>0.47942775226845524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6">
        <f>TITRES_STAT!D577</f>
        <v>27.295999999999999</v>
      </c>
      <c r="C574" s="2">
        <f t="shared" si="48"/>
        <v>28.469774690209587</v>
      </c>
      <c r="D574" s="2">
        <f t="shared" si="50"/>
        <v>27.771402400893756</v>
      </c>
      <c r="E574" s="2">
        <f t="shared" si="49"/>
        <v>0.69837228931583084</v>
      </c>
      <c r="F574" s="2">
        <f t="shared" si="53"/>
        <v>0.26531701605617186</v>
      </c>
      <c r="G574" s="2">
        <f t="shared" si="51"/>
        <v>0.43305527325965898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6">
        <f>TITRES_STAT!D578</f>
        <v>26.073</v>
      </c>
      <c r="C575" s="2">
        <f t="shared" si="48"/>
        <v>28.489963199408109</v>
      </c>
      <c r="D575" s="2">
        <f t="shared" si="50"/>
        <v>27.645594815642369</v>
      </c>
      <c r="E575" s="2">
        <f t="shared" si="49"/>
        <v>0.8443683837657403</v>
      </c>
      <c r="F575" s="2">
        <f t="shared" si="53"/>
        <v>0.38112728959808556</v>
      </c>
      <c r="G575" s="2">
        <f t="shared" si="51"/>
        <v>0.46324109416765474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26.073</v>
      </c>
      <c r="C576" s="2">
        <f t="shared" si="48"/>
        <v>28.309968861037632</v>
      </c>
      <c r="D576" s="2">
        <f t="shared" si="50"/>
        <v>27.529106310779973</v>
      </c>
      <c r="E576" s="2">
        <f t="shared" si="49"/>
        <v>0.78086255025765894</v>
      </c>
      <c r="F576" s="2">
        <f t="shared" si="53"/>
        <v>0.46107434173000028</v>
      </c>
      <c r="G576" s="2">
        <f t="shared" si="51"/>
        <v>0.31978820852765866</v>
      </c>
      <c r="H576" s="2" t="str">
        <f t="shared" si="52"/>
        <v>Sell</v>
      </c>
    </row>
    <row r="577" spans="1:8" ht="13.5" x14ac:dyDescent="0.25">
      <c r="A577" s="3">
        <f>TITRES_STAT!B580</f>
        <v>42843</v>
      </c>
      <c r="B577" s="6">
        <f>TITRES_STAT!D580</f>
        <v>26.073</v>
      </c>
      <c r="C577" s="2">
        <f t="shared" si="48"/>
        <v>28.157665959339536</v>
      </c>
      <c r="D577" s="2">
        <f t="shared" si="50"/>
        <v>27.421246584055531</v>
      </c>
      <c r="E577" s="2">
        <f t="shared" si="49"/>
        <v>0.73641937528400447</v>
      </c>
      <c r="F577" s="2">
        <f t="shared" si="53"/>
        <v>0.51614334844080112</v>
      </c>
      <c r="G577" s="2">
        <f t="shared" si="51"/>
        <v>0.22027602684320335</v>
      </c>
      <c r="H577" s="2" t="str">
        <f t="shared" si="52"/>
        <v>Sell</v>
      </c>
    </row>
    <row r="578" spans="1:8" ht="13.5" x14ac:dyDescent="0.25">
      <c r="A578" s="3">
        <f>TITRES_STAT!B581</f>
        <v>42844</v>
      </c>
      <c r="B578" s="6">
        <f>TITRES_STAT!D581</f>
        <v>25.295000000000002</v>
      </c>
      <c r="C578" s="2">
        <f t="shared" si="48"/>
        <v>28.0287942732873</v>
      </c>
      <c r="D578" s="2">
        <f t="shared" si="50"/>
        <v>27.263746837088455</v>
      </c>
      <c r="E578" s="2">
        <f t="shared" si="49"/>
        <v>0.76504743619884508</v>
      </c>
      <c r="F578" s="2">
        <f t="shared" si="53"/>
        <v>0.56592416599240991</v>
      </c>
      <c r="G578" s="2">
        <f t="shared" si="51"/>
        <v>0.19912327020643517</v>
      </c>
      <c r="H578" s="2" t="str">
        <f t="shared" si="52"/>
        <v>Sell</v>
      </c>
    </row>
    <row r="579" spans="1:8" ht="13.5" x14ac:dyDescent="0.25">
      <c r="A579" s="3">
        <f>TITRES_STAT!B582</f>
        <v>42845</v>
      </c>
      <c r="B579" s="6">
        <f>TITRES_STAT!D582</f>
        <v>24.541</v>
      </c>
      <c r="C579" s="2">
        <f t="shared" si="48"/>
        <v>27.919749000473871</v>
      </c>
      <c r="D579" s="2">
        <f t="shared" si="50"/>
        <v>27.062061886193014</v>
      </c>
      <c r="E579" s="2">
        <f t="shared" si="49"/>
        <v>0.85768711428085709</v>
      </c>
      <c r="F579" s="2">
        <f t="shared" si="53"/>
        <v>0.62427675565009944</v>
      </c>
      <c r="G579" s="2">
        <f t="shared" si="51"/>
        <v>0.23341035863075765</v>
      </c>
      <c r="H579" s="2" t="str">
        <f t="shared" si="52"/>
        <v>Sell</v>
      </c>
    </row>
    <row r="580" spans="1:8" ht="13.5" x14ac:dyDescent="0.25">
      <c r="A580" s="3">
        <f>TITRES_STAT!B583</f>
        <v>42846</v>
      </c>
      <c r="B580" s="6">
        <f>TITRES_STAT!D583</f>
        <v>25.643000000000001</v>
      </c>
      <c r="C580" s="2">
        <f t="shared" si="48"/>
        <v>27.701633769631737</v>
      </c>
      <c r="D580" s="2">
        <f t="shared" si="50"/>
        <v>26.956946190919457</v>
      </c>
      <c r="E580" s="2">
        <f t="shared" si="49"/>
        <v>0.74468757871228064</v>
      </c>
      <c r="F580" s="2">
        <f t="shared" si="53"/>
        <v>0.64835892026253572</v>
      </c>
      <c r="G580" s="2">
        <f t="shared" si="51"/>
        <v>9.6328658449744919E-2</v>
      </c>
      <c r="H580" s="2" t="str">
        <f t="shared" si="52"/>
        <v>Sell</v>
      </c>
    </row>
    <row r="581" spans="1:8" ht="13.5" x14ac:dyDescent="0.25">
      <c r="A581" s="3">
        <f>TITRES_STAT!B584</f>
        <v>42849</v>
      </c>
      <c r="B581" s="6">
        <f>TITRES_STAT!D584</f>
        <v>26.405000000000001</v>
      </c>
      <c r="C581" s="2">
        <f t="shared" si="48"/>
        <v>27.517074728149932</v>
      </c>
      <c r="D581" s="2">
        <f t="shared" si="50"/>
        <v>26.916061287888386</v>
      </c>
      <c r="E581" s="2">
        <f t="shared" si="49"/>
        <v>0.60101344026154635</v>
      </c>
      <c r="F581" s="2">
        <f t="shared" si="53"/>
        <v>0.63888982426233787</v>
      </c>
      <c r="G581" s="2">
        <f t="shared" si="51"/>
        <v>-3.7876384000791519E-2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6">
        <f>TITRES_STAT!D585</f>
        <v>28.001000000000001</v>
      </c>
      <c r="C582" s="2">
        <f t="shared" si="48"/>
        <v>27.360909385357637</v>
      </c>
      <c r="D582" s="2">
        <f t="shared" si="50"/>
        <v>26.99642711841517</v>
      </c>
      <c r="E582" s="2">
        <f t="shared" si="49"/>
        <v>0.36448226694246699</v>
      </c>
      <c r="F582" s="2">
        <f t="shared" si="53"/>
        <v>0.58400831279836374</v>
      </c>
      <c r="G582" s="2">
        <f t="shared" si="51"/>
        <v>-0.21952604585589675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6">
        <f>TITRES_STAT!D586</f>
        <v>28.001000000000001</v>
      </c>
      <c r="C583" s="2">
        <f t="shared" si="48"/>
        <v>27.350923326071847</v>
      </c>
      <c r="D583" s="2">
        <f t="shared" si="50"/>
        <v>27.07083992445849</v>
      </c>
      <c r="E583" s="2">
        <f t="shared" si="49"/>
        <v>0.2800834016133571</v>
      </c>
      <c r="F583" s="2">
        <f t="shared" si="53"/>
        <v>0.52322333056136239</v>
      </c>
      <c r="G583" s="2">
        <f t="shared" si="51"/>
        <v>-0.24313992894800529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6">
        <f>TITRES_STAT!D587</f>
        <v>28.001000000000001</v>
      </c>
      <c r="C584" s="2">
        <f t="shared" si="48"/>
        <v>27.342473583599254</v>
      </c>
      <c r="D584" s="2">
        <f t="shared" si="50"/>
        <v>27.139740670794897</v>
      </c>
      <c r="E584" s="2">
        <f t="shared" si="49"/>
        <v>0.20273291280435757</v>
      </c>
      <c r="F584" s="2">
        <f t="shared" si="53"/>
        <v>0.45912524700996143</v>
      </c>
      <c r="G584" s="2">
        <f t="shared" si="51"/>
        <v>-0.25639233420560387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6">
        <f>TITRES_STAT!D588</f>
        <v>28.001000000000001</v>
      </c>
      <c r="C585" s="2">
        <f t="shared" si="48"/>
        <v>27.147169955353213</v>
      </c>
      <c r="D585" s="2">
        <f t="shared" si="50"/>
        <v>27.203537658143421</v>
      </c>
      <c r="E585" s="2">
        <f t="shared" si="49"/>
        <v>-5.6367702790208085E-2</v>
      </c>
      <c r="F585" s="2">
        <f t="shared" si="53"/>
        <v>0.35602665704992753</v>
      </c>
      <c r="G585" s="2">
        <f t="shared" si="51"/>
        <v>-0.41239435984013562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6">
        <f>TITRES_STAT!D589</f>
        <v>28.001000000000001</v>
      </c>
      <c r="C586" s="2">
        <f t="shared" si="48"/>
        <v>26.981913039145027</v>
      </c>
      <c r="D586" s="2">
        <f t="shared" si="50"/>
        <v>27.262608942725389</v>
      </c>
      <c r="E586" s="2">
        <f t="shared" si="49"/>
        <v>-0.28069590358036223</v>
      </c>
      <c r="F586" s="2">
        <f t="shared" si="53"/>
        <v>0.22868214492386962</v>
      </c>
      <c r="G586" s="2">
        <f t="shared" si="51"/>
        <v>-0.50937804850423185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6">
        <f>TITRES_STAT!D590</f>
        <v>29.257000000000001</v>
      </c>
      <c r="C587" s="2">
        <f t="shared" si="48"/>
        <v>26.842080263891944</v>
      </c>
      <c r="D587" s="2">
        <f t="shared" si="50"/>
        <v>27.410341613634621</v>
      </c>
      <c r="E587" s="2">
        <f t="shared" si="49"/>
        <v>-0.56826134974267717</v>
      </c>
      <c r="F587" s="2">
        <f t="shared" si="53"/>
        <v>6.9293445990560254E-2</v>
      </c>
      <c r="G587" s="2">
        <f t="shared" si="51"/>
        <v>-0.63755479573323748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6">
        <f>TITRES_STAT!D591</f>
        <v>30.568999999999999</v>
      </c>
      <c r="C588" s="2">
        <f t="shared" si="48"/>
        <v>26.604067915600876</v>
      </c>
      <c r="D588" s="2">
        <f t="shared" si="50"/>
        <v>27.644316308920949</v>
      </c>
      <c r="E588" s="2">
        <f t="shared" si="49"/>
        <v>-1.0402483933200735</v>
      </c>
      <c r="F588" s="2">
        <f t="shared" si="53"/>
        <v>-0.1526149218715665</v>
      </c>
      <c r="G588" s="2">
        <f t="shared" si="51"/>
        <v>-0.88763347144850702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6">
        <f>TITRES_STAT!D592</f>
        <v>31.93</v>
      </c>
      <c r="C589" s="2">
        <f t="shared" si="48"/>
        <v>26.286672851662281</v>
      </c>
      <c r="D589" s="2">
        <f t="shared" si="50"/>
        <v>27.961774360111988</v>
      </c>
      <c r="E589" s="2">
        <f t="shared" si="49"/>
        <v>-1.675101508449707</v>
      </c>
      <c r="F589" s="2">
        <f t="shared" si="53"/>
        <v>-0.45711223918719462</v>
      </c>
      <c r="G589" s="2">
        <f t="shared" si="51"/>
        <v>-1.2179892692625123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31.93</v>
      </c>
      <c r="C590" s="2">
        <f t="shared" si="48"/>
        <v>26.187646259098855</v>
      </c>
      <c r="D590" s="2">
        <f t="shared" si="50"/>
        <v>28.255717000103694</v>
      </c>
      <c r="E590" s="2">
        <f t="shared" si="49"/>
        <v>-2.0680707410048385</v>
      </c>
      <c r="F590" s="2">
        <f t="shared" si="53"/>
        <v>-0.77930393955072341</v>
      </c>
      <c r="G590" s="2">
        <f t="shared" si="51"/>
        <v>-1.2887668014541149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6">
        <f>TITRES_STAT!D594</f>
        <v>31.93</v>
      </c>
      <c r="C591" s="2">
        <f t="shared" ref="C591:C654" si="54">$C$4*B581+C590*(1-$C$4)</f>
        <v>26.221085296160567</v>
      </c>
      <c r="D591" s="2">
        <f t="shared" si="50"/>
        <v>28.527886111207124</v>
      </c>
      <c r="E591" s="2">
        <f t="shared" si="49"/>
        <v>-2.3068008150465573</v>
      </c>
      <c r="F591" s="2">
        <f t="shared" si="53"/>
        <v>-1.0848033146498901</v>
      </c>
      <c r="G591" s="2">
        <f t="shared" si="51"/>
        <v>-1.2219975003966672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32.762</v>
      </c>
      <c r="C592" s="2">
        <f t="shared" si="54"/>
        <v>26.49491832752048</v>
      </c>
      <c r="D592" s="2">
        <f t="shared" si="50"/>
        <v>28.841524177043635</v>
      </c>
      <c r="E592" s="2">
        <f t="shared" si="49"/>
        <v>-2.3466058495231543</v>
      </c>
      <c r="F592" s="2">
        <f t="shared" si="53"/>
        <v>-1.3371638216245429</v>
      </c>
      <c r="G592" s="2">
        <f t="shared" si="51"/>
        <v>-1.0094420278986114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6">
        <f>TITRES_STAT!D596</f>
        <v>32.762</v>
      </c>
      <c r="C593" s="2">
        <f t="shared" si="54"/>
        <v>26.726623200209637</v>
      </c>
      <c r="D593" s="2">
        <f t="shared" si="50"/>
        <v>29.131929793558921</v>
      </c>
      <c r="E593" s="2">
        <f t="shared" si="49"/>
        <v>-2.4053065933492839</v>
      </c>
      <c r="F593" s="2">
        <f t="shared" si="53"/>
        <v>-1.550792375969491</v>
      </c>
      <c r="G593" s="2">
        <f t="shared" si="51"/>
        <v>-0.85451421737979283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6">
        <f>TITRES_STAT!D597</f>
        <v>32.762</v>
      </c>
      <c r="C594" s="2">
        <f t="shared" si="54"/>
        <v>26.922681169408154</v>
      </c>
      <c r="D594" s="2">
        <f t="shared" si="50"/>
        <v>29.400823882924929</v>
      </c>
      <c r="E594" s="2">
        <f t="shared" si="49"/>
        <v>-2.4781427135167746</v>
      </c>
      <c r="F594" s="2">
        <f t="shared" si="53"/>
        <v>-1.7362624434789478</v>
      </c>
      <c r="G594" s="2">
        <f t="shared" si="51"/>
        <v>-0.74188027003782686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6">
        <f>TITRES_STAT!D598</f>
        <v>32.762</v>
      </c>
      <c r="C595" s="2">
        <f t="shared" si="54"/>
        <v>27.088576374114592</v>
      </c>
      <c r="D595" s="2">
        <f t="shared" si="50"/>
        <v>29.649799891597155</v>
      </c>
      <c r="E595" s="2">
        <f t="shared" si="49"/>
        <v>-2.5612235174825635</v>
      </c>
      <c r="F595" s="2">
        <f t="shared" si="53"/>
        <v>-1.901254658279671</v>
      </c>
      <c r="G595" s="2">
        <f t="shared" si="51"/>
        <v>-0.6599688592028925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32.762</v>
      </c>
      <c r="C596" s="2">
        <f t="shared" si="54"/>
        <v>27.228949239635423</v>
      </c>
      <c r="D596" s="2">
        <f t="shared" si="50"/>
        <v>29.880333232960329</v>
      </c>
      <c r="E596" s="2">
        <f t="shared" si="49"/>
        <v>-2.6513839933249059</v>
      </c>
      <c r="F596" s="2">
        <f t="shared" si="53"/>
        <v>-2.0512805252887181</v>
      </c>
      <c r="G596" s="2">
        <f t="shared" si="51"/>
        <v>-0.60010346803618786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32.762</v>
      </c>
      <c r="C597" s="2">
        <f t="shared" si="54"/>
        <v>27.54095704892228</v>
      </c>
      <c r="D597" s="2">
        <f t="shared" si="50"/>
        <v>30.093790030518822</v>
      </c>
      <c r="E597" s="2">
        <f t="shared" si="49"/>
        <v>-2.5528329815965414</v>
      </c>
      <c r="F597" s="2">
        <f t="shared" si="53"/>
        <v>-2.1515910165502827</v>
      </c>
      <c r="G597" s="2">
        <f t="shared" si="51"/>
        <v>-0.40124196504625864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32.762</v>
      </c>
      <c r="C598" s="2">
        <f t="shared" si="54"/>
        <v>28.006809810626546</v>
      </c>
      <c r="D598" s="2">
        <f t="shared" si="50"/>
        <v>30.291435213443354</v>
      </c>
      <c r="E598" s="2">
        <f t="shared" si="49"/>
        <v>-2.2846254028168076</v>
      </c>
      <c r="F598" s="2">
        <f t="shared" si="53"/>
        <v>-2.1781978938035875</v>
      </c>
      <c r="G598" s="2">
        <f t="shared" si="51"/>
        <v>-0.10642750901322007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6">
        <f>TITRES_STAT!D602</f>
        <v>32.762</v>
      </c>
      <c r="C599" s="2">
        <f t="shared" si="54"/>
        <v>28.610377532068615</v>
      </c>
      <c r="D599" s="2">
        <f t="shared" si="50"/>
        <v>30.474440012447548</v>
      </c>
      <c r="E599" s="2">
        <f t="shared" si="49"/>
        <v>-1.8640624803789336</v>
      </c>
      <c r="F599" s="2">
        <f t="shared" si="53"/>
        <v>-2.1153708111186567</v>
      </c>
      <c r="G599" s="2">
        <f t="shared" si="51"/>
        <v>0.25130833073972303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6">
        <f>TITRES_STAT!D603</f>
        <v>32.762</v>
      </c>
      <c r="C600" s="2">
        <f t="shared" si="54"/>
        <v>29.121088680981135</v>
      </c>
      <c r="D600" s="2">
        <f t="shared" si="50"/>
        <v>30.643888900414396</v>
      </c>
      <c r="E600" s="2">
        <f t="shared" si="49"/>
        <v>-1.522800219433261</v>
      </c>
      <c r="F600" s="2">
        <f t="shared" si="53"/>
        <v>-1.9968566927815776</v>
      </c>
      <c r="G600" s="2">
        <f t="shared" si="51"/>
        <v>0.47405647334831658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6">
        <f>TITRES_STAT!D604</f>
        <v>32.762</v>
      </c>
      <c r="C601" s="2">
        <f t="shared" si="54"/>
        <v>29.553228883907114</v>
      </c>
      <c r="D601" s="2">
        <f t="shared" si="50"/>
        <v>30.800786018902219</v>
      </c>
      <c r="E601" s="2">
        <f t="shared" si="49"/>
        <v>-1.2475571349951053</v>
      </c>
      <c r="F601" s="2">
        <f t="shared" si="53"/>
        <v>-1.8469967812242833</v>
      </c>
      <c r="G601" s="2">
        <f t="shared" si="51"/>
        <v>0.599439646229178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32.762</v>
      </c>
      <c r="C602" s="2">
        <f t="shared" si="54"/>
        <v>30.046885978690636</v>
      </c>
      <c r="D602" s="2">
        <f t="shared" si="50"/>
        <v>30.946061128613167</v>
      </c>
      <c r="E602" s="2">
        <f t="shared" si="49"/>
        <v>-0.89917514992253089</v>
      </c>
      <c r="F602" s="2">
        <f t="shared" si="53"/>
        <v>-1.657432454963933</v>
      </c>
      <c r="G602" s="2">
        <f t="shared" si="51"/>
        <v>0.7582573050414021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32.762</v>
      </c>
      <c r="C603" s="2">
        <f t="shared" si="54"/>
        <v>30.464595828122846</v>
      </c>
      <c r="D603" s="2">
        <f t="shared" si="50"/>
        <v>31.080575119086266</v>
      </c>
      <c r="E603" s="2">
        <f t="shared" si="49"/>
        <v>-0.61597929096341986</v>
      </c>
      <c r="F603" s="2">
        <f t="shared" si="53"/>
        <v>-1.4491418221638304</v>
      </c>
      <c r="G603" s="2">
        <f t="shared" si="51"/>
        <v>0.83316253120041051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32.762</v>
      </c>
      <c r="C604" s="2">
        <f t="shared" si="54"/>
        <v>30.818042623796256</v>
      </c>
      <c r="D604" s="2">
        <f t="shared" si="50"/>
        <v>31.205125110265062</v>
      </c>
      <c r="E604" s="2">
        <f t="shared" ref="E604:E667" si="55">C604-D604</f>
        <v>-0.38708248646880605</v>
      </c>
      <c r="F604" s="2">
        <f t="shared" si="53"/>
        <v>-1.2367299550248256</v>
      </c>
      <c r="G604" s="2">
        <f t="shared" si="51"/>
        <v>0.84964746855601958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32.762</v>
      </c>
      <c r="C605" s="2">
        <f t="shared" si="54"/>
        <v>31.117112989366063</v>
      </c>
      <c r="D605" s="2">
        <f t="shared" ref="D605:D668" si="56">$D$4*B605+(1-$D$4)*D604</f>
        <v>31.320449176171355</v>
      </c>
      <c r="E605" s="2">
        <f t="shared" si="55"/>
        <v>-0.20333618680529142</v>
      </c>
      <c r="F605" s="2">
        <f t="shared" si="53"/>
        <v>-1.0300512013809189</v>
      </c>
      <c r="G605" s="2">
        <f t="shared" si="51"/>
        <v>0.82671501457562746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32.762</v>
      </c>
      <c r="C606" s="2">
        <f t="shared" si="54"/>
        <v>31.370172529463591</v>
      </c>
      <c r="D606" s="2">
        <f t="shared" si="56"/>
        <v>31.42723071867718</v>
      </c>
      <c r="E606" s="2">
        <f t="shared" si="55"/>
        <v>-5.7058189213588406E-2</v>
      </c>
      <c r="F606" s="2">
        <f t="shared" si="53"/>
        <v>-0.83545259894745283</v>
      </c>
      <c r="G606" s="2">
        <f t="shared" si="51"/>
        <v>0.77839440973386442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32.762</v>
      </c>
      <c r="C607" s="2">
        <f t="shared" si="54"/>
        <v>31.584299832623039</v>
      </c>
      <c r="D607" s="2">
        <f t="shared" si="56"/>
        <v>31.526102517293687</v>
      </c>
      <c r="E607" s="2">
        <f t="shared" si="55"/>
        <v>5.8197315329351795E-2</v>
      </c>
      <c r="F607" s="2">
        <f t="shared" si="53"/>
        <v>-0.65672261609209193</v>
      </c>
      <c r="G607" s="2">
        <f t="shared" si="51"/>
        <v>0.71491993142144372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32.762</v>
      </c>
      <c r="C608" s="2">
        <f t="shared" si="54"/>
        <v>31.765484473757954</v>
      </c>
      <c r="D608" s="2">
        <f t="shared" si="56"/>
        <v>31.617650478975637</v>
      </c>
      <c r="E608" s="2">
        <f t="shared" si="55"/>
        <v>0.14783399478231729</v>
      </c>
      <c r="F608" s="2">
        <f t="shared" si="53"/>
        <v>-0.49581129391721007</v>
      </c>
      <c r="G608" s="2">
        <f t="shared" si="51"/>
        <v>0.64364528869952742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32.762</v>
      </c>
      <c r="C609" s="2">
        <f t="shared" si="54"/>
        <v>31.918794554718268</v>
      </c>
      <c r="D609" s="2">
        <f t="shared" si="56"/>
        <v>31.702417110162628</v>
      </c>
      <c r="E609" s="2">
        <f t="shared" si="55"/>
        <v>0.2163774445556399</v>
      </c>
      <c r="F609" s="2">
        <f t="shared" si="53"/>
        <v>-0.35337354622264011</v>
      </c>
      <c r="G609" s="2">
        <f t="shared" si="51"/>
        <v>0.56975099077828006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6">
        <f>TITRES_STAT!D613</f>
        <v>32.762</v>
      </c>
      <c r="C610" s="2">
        <f t="shared" si="54"/>
        <v>32.048518469377001</v>
      </c>
      <c r="D610" s="2">
        <f t="shared" si="56"/>
        <v>31.780904731632063</v>
      </c>
      <c r="E610" s="2">
        <f t="shared" si="55"/>
        <v>0.26761373774493791</v>
      </c>
      <c r="F610" s="2">
        <f t="shared" si="53"/>
        <v>-0.22917608942912451</v>
      </c>
      <c r="G610" s="2">
        <f t="shared" si="51"/>
        <v>0.49678982717406239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6">
        <f>TITRES_STAT!D614</f>
        <v>32.762</v>
      </c>
      <c r="C611" s="2">
        <f t="shared" si="54"/>
        <v>32.158284858703617</v>
      </c>
      <c r="D611" s="2">
        <f t="shared" si="56"/>
        <v>31.853578455214873</v>
      </c>
      <c r="E611" s="2">
        <f t="shared" si="55"/>
        <v>0.30470640348874412</v>
      </c>
      <c r="F611" s="2">
        <f t="shared" si="53"/>
        <v>-0.1223995908455508</v>
      </c>
      <c r="G611" s="2">
        <f t="shared" si="51"/>
        <v>0.42710599433429491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6">
        <f>TITRES_STAT!D615</f>
        <v>32.762</v>
      </c>
      <c r="C612" s="2">
        <f t="shared" si="54"/>
        <v>32.251164111210755</v>
      </c>
      <c r="D612" s="2">
        <f t="shared" si="56"/>
        <v>31.920868940013772</v>
      </c>
      <c r="E612" s="2">
        <f t="shared" si="55"/>
        <v>0.33029517119698326</v>
      </c>
      <c r="F612" s="2">
        <f t="shared" si="53"/>
        <v>-3.1860638437043981E-2</v>
      </c>
      <c r="G612" s="2">
        <f t="shared" ref="G612:G675" si="57">E612-F612</f>
        <v>0.36215580963402727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6">
        <f>TITRES_STAT!D616</f>
        <v>32.762</v>
      </c>
      <c r="C613" s="2">
        <f t="shared" si="54"/>
        <v>32.329754247947562</v>
      </c>
      <c r="D613" s="2">
        <f t="shared" si="56"/>
        <v>31.983174944457197</v>
      </c>
      <c r="E613" s="2">
        <f t="shared" si="55"/>
        <v>0.34657930349036548</v>
      </c>
      <c r="F613" s="2">
        <f t="shared" ref="F613:F676" si="59">(E613*(2/(10)))+((1-(2/10))*F612)</f>
        <v>4.3827349948437906E-2</v>
      </c>
      <c r="G613" s="2">
        <f t="shared" si="57"/>
        <v>0.30275195354192758</v>
      </c>
      <c r="H613" s="2" t="str">
        <f t="shared" si="58"/>
        <v>Sell</v>
      </c>
    </row>
    <row r="614" spans="1:8" ht="13.5" x14ac:dyDescent="0.25">
      <c r="A614" s="3">
        <f>TITRES_STAT!B617</f>
        <v>42895</v>
      </c>
      <c r="B614" s="6">
        <f>TITRES_STAT!D617</f>
        <v>31.780999999999999</v>
      </c>
      <c r="C614" s="2">
        <f t="shared" si="54"/>
        <v>32.396253594417168</v>
      </c>
      <c r="D614" s="2">
        <f t="shared" si="56"/>
        <v>31.968199022645553</v>
      </c>
      <c r="E614" s="2">
        <f t="shared" si="55"/>
        <v>0.42805457177161443</v>
      </c>
      <c r="F614" s="2">
        <f t="shared" si="59"/>
        <v>0.12067279431307321</v>
      </c>
      <c r="G614" s="2">
        <f t="shared" si="57"/>
        <v>0.30738177745854123</v>
      </c>
      <c r="H614" s="2" t="str">
        <f t="shared" si="58"/>
        <v>Sell</v>
      </c>
    </row>
    <row r="615" spans="1:8" ht="13.5" x14ac:dyDescent="0.25">
      <c r="A615" s="3">
        <f>TITRES_STAT!B618</f>
        <v>42898</v>
      </c>
      <c r="B615" s="6">
        <f>TITRES_STAT!D618</f>
        <v>30.350999999999999</v>
      </c>
      <c r="C615" s="2">
        <f t="shared" si="54"/>
        <v>32.452522272199147</v>
      </c>
      <c r="D615" s="2">
        <f t="shared" si="56"/>
        <v>31.848406502449585</v>
      </c>
      <c r="E615" s="2">
        <f t="shared" si="55"/>
        <v>0.60411576974956205</v>
      </c>
      <c r="F615" s="2">
        <f t="shared" si="59"/>
        <v>0.21736138940037097</v>
      </c>
      <c r="G615" s="2">
        <f t="shared" si="57"/>
        <v>0.38675438034919107</v>
      </c>
      <c r="H615" s="2" t="str">
        <f t="shared" si="58"/>
        <v>Sell</v>
      </c>
    </row>
    <row r="616" spans="1:8" ht="13.5" x14ac:dyDescent="0.25">
      <c r="A616" s="3">
        <f>TITRES_STAT!B619</f>
        <v>42899</v>
      </c>
      <c r="B616" s="6">
        <f>TITRES_STAT!D619</f>
        <v>30.350999999999999</v>
      </c>
      <c r="C616" s="2">
        <f t="shared" si="54"/>
        <v>32.500134230322359</v>
      </c>
      <c r="D616" s="2">
        <f t="shared" si="56"/>
        <v>31.737487502268134</v>
      </c>
      <c r="E616" s="2">
        <f t="shared" si="55"/>
        <v>0.76264672805422506</v>
      </c>
      <c r="F616" s="2">
        <f t="shared" si="59"/>
        <v>0.32641845713114181</v>
      </c>
      <c r="G616" s="2">
        <f t="shared" si="57"/>
        <v>0.43622827092308325</v>
      </c>
      <c r="H616" s="2" t="str">
        <f t="shared" si="58"/>
        <v>Sell</v>
      </c>
    </row>
    <row r="617" spans="1:8" ht="13.5" x14ac:dyDescent="0.25">
      <c r="A617" s="3">
        <f>TITRES_STAT!B620</f>
        <v>42900</v>
      </c>
      <c r="B617" s="6">
        <f>TITRES_STAT!D620</f>
        <v>30.350999999999999</v>
      </c>
      <c r="C617" s="2">
        <f t="shared" si="54"/>
        <v>32.540421271811226</v>
      </c>
      <c r="D617" s="2">
        <f t="shared" si="56"/>
        <v>31.634784724322344</v>
      </c>
      <c r="E617" s="2">
        <f t="shared" si="55"/>
        <v>0.90563654748888212</v>
      </c>
      <c r="F617" s="2">
        <f t="shared" si="59"/>
        <v>0.4422620752026899</v>
      </c>
      <c r="G617" s="2">
        <f t="shared" si="57"/>
        <v>0.46337447228619222</v>
      </c>
      <c r="H617" s="2" t="str">
        <f t="shared" si="58"/>
        <v>Sell</v>
      </c>
    </row>
    <row r="618" spans="1:8" ht="13.5" x14ac:dyDescent="0.25">
      <c r="A618" s="3">
        <f>TITRES_STAT!B621</f>
        <v>42901</v>
      </c>
      <c r="B618" s="6">
        <f>TITRES_STAT!D621</f>
        <v>30.350999999999999</v>
      </c>
      <c r="C618" s="2">
        <f t="shared" si="54"/>
        <v>32.57451030691719</v>
      </c>
      <c r="D618" s="2">
        <f t="shared" si="56"/>
        <v>31.539689559557726</v>
      </c>
      <c r="E618" s="2">
        <f t="shared" si="55"/>
        <v>1.0348207473594648</v>
      </c>
      <c r="F618" s="2">
        <f t="shared" si="59"/>
        <v>0.56077380963404488</v>
      </c>
      <c r="G618" s="2">
        <f t="shared" si="57"/>
        <v>0.47404693772541995</v>
      </c>
      <c r="H618" s="2" t="str">
        <f t="shared" si="58"/>
        <v>Sell</v>
      </c>
    </row>
    <row r="619" spans="1:8" ht="13.5" x14ac:dyDescent="0.25">
      <c r="A619" s="3">
        <f>TITRES_STAT!B622</f>
        <v>42902</v>
      </c>
      <c r="B619" s="6">
        <f>TITRES_STAT!D622</f>
        <v>31.173999999999999</v>
      </c>
      <c r="C619" s="2">
        <f t="shared" si="54"/>
        <v>32.603354875083781</v>
      </c>
      <c r="D619" s="2">
        <f t="shared" si="56"/>
        <v>31.512601444034932</v>
      </c>
      <c r="E619" s="2">
        <f t="shared" si="55"/>
        <v>1.0907534310488494</v>
      </c>
      <c r="F619" s="2">
        <f t="shared" si="59"/>
        <v>0.66676973391700578</v>
      </c>
      <c r="G619" s="2">
        <f t="shared" si="57"/>
        <v>0.42398369713184358</v>
      </c>
      <c r="H619" s="2" t="str">
        <f t="shared" si="58"/>
        <v>Sell</v>
      </c>
    </row>
    <row r="620" spans="1:8" ht="13.5" x14ac:dyDescent="0.25">
      <c r="A620" s="3">
        <f>TITRES_STAT!B623</f>
        <v>42905</v>
      </c>
      <c r="B620" s="6">
        <f>TITRES_STAT!D623</f>
        <v>31.173999999999999</v>
      </c>
      <c r="C620" s="2">
        <f t="shared" si="54"/>
        <v>32.627761817378584</v>
      </c>
      <c r="D620" s="2">
        <f t="shared" si="56"/>
        <v>31.487519855587902</v>
      </c>
      <c r="E620" s="2">
        <f t="shared" si="55"/>
        <v>1.1402419617906823</v>
      </c>
      <c r="F620" s="2">
        <f t="shared" si="59"/>
        <v>0.76146417949174106</v>
      </c>
      <c r="G620" s="2">
        <f t="shared" si="57"/>
        <v>0.37877778229894121</v>
      </c>
      <c r="H620" s="2" t="str">
        <f t="shared" si="58"/>
        <v>Sell</v>
      </c>
    </row>
    <row r="621" spans="1:8" ht="13.5" x14ac:dyDescent="0.25">
      <c r="A621" s="3">
        <f>TITRES_STAT!B624</f>
        <v>42906</v>
      </c>
      <c r="B621" s="6">
        <f>TITRES_STAT!D624</f>
        <v>31.173999999999999</v>
      </c>
      <c r="C621" s="2">
        <f t="shared" si="54"/>
        <v>32.648413845474181</v>
      </c>
      <c r="D621" s="2">
        <f t="shared" si="56"/>
        <v>31.464296162581391</v>
      </c>
      <c r="E621" s="2">
        <f t="shared" si="55"/>
        <v>1.18411768289279</v>
      </c>
      <c r="F621" s="2">
        <f t="shared" si="59"/>
        <v>0.8459948801719509</v>
      </c>
      <c r="G621" s="2">
        <f t="shared" si="57"/>
        <v>0.33812280272083906</v>
      </c>
      <c r="H621" s="2" t="str">
        <f t="shared" si="58"/>
        <v>Sell</v>
      </c>
    </row>
    <row r="622" spans="1:8" ht="13.5" x14ac:dyDescent="0.25">
      <c r="A622" s="3">
        <f>TITRES_STAT!B625</f>
        <v>42907</v>
      </c>
      <c r="B622" s="6">
        <f>TITRES_STAT!D625</f>
        <v>30.242999999999999</v>
      </c>
      <c r="C622" s="2">
        <f t="shared" si="54"/>
        <v>32.665888638478151</v>
      </c>
      <c r="D622" s="2">
        <f t="shared" si="56"/>
        <v>31.373829780167956</v>
      </c>
      <c r="E622" s="2">
        <f t="shared" si="55"/>
        <v>1.2920588583101953</v>
      </c>
      <c r="F622" s="2">
        <f t="shared" si="59"/>
        <v>0.93520767579959974</v>
      </c>
      <c r="G622" s="2">
        <f t="shared" si="57"/>
        <v>0.35685118251059555</v>
      </c>
      <c r="H622" s="2" t="str">
        <f t="shared" si="58"/>
        <v>Sell</v>
      </c>
    </row>
    <row r="623" spans="1:8" ht="13.5" x14ac:dyDescent="0.25">
      <c r="A623" s="3">
        <f>TITRES_STAT!B626</f>
        <v>42908</v>
      </c>
      <c r="B623" s="6">
        <f>TITRES_STAT!D626</f>
        <v>31.149000000000001</v>
      </c>
      <c r="C623" s="2">
        <f t="shared" si="54"/>
        <v>32.680675001789204</v>
      </c>
      <c r="D623" s="2">
        <f t="shared" si="56"/>
        <v>31.357175722377736</v>
      </c>
      <c r="E623" s="2">
        <f t="shared" si="55"/>
        <v>1.3234992794114682</v>
      </c>
      <c r="F623" s="2">
        <f t="shared" si="59"/>
        <v>1.0128659965219735</v>
      </c>
      <c r="G623" s="2">
        <f t="shared" si="57"/>
        <v>0.31063328288949466</v>
      </c>
      <c r="H623" s="2" t="str">
        <f t="shared" si="58"/>
        <v>Sell</v>
      </c>
    </row>
    <row r="624" spans="1:8" ht="13.5" x14ac:dyDescent="0.25">
      <c r="A624" s="3">
        <f>TITRES_STAT!B627</f>
        <v>42909</v>
      </c>
      <c r="B624" s="6">
        <f>TITRES_STAT!D627</f>
        <v>31.149000000000001</v>
      </c>
      <c r="C624" s="2">
        <f t="shared" si="54"/>
        <v>32.542263463052407</v>
      </c>
      <c r="D624" s="2">
        <f t="shared" si="56"/>
        <v>31.341755298497905</v>
      </c>
      <c r="E624" s="2">
        <f t="shared" si="55"/>
        <v>1.2005081645545026</v>
      </c>
      <c r="F624" s="2">
        <f t="shared" si="59"/>
        <v>1.0503944301284793</v>
      </c>
      <c r="G624" s="2">
        <f t="shared" si="57"/>
        <v>0.15011373442602327</v>
      </c>
      <c r="H624" s="2" t="str">
        <f t="shared" si="58"/>
        <v>Sell</v>
      </c>
    </row>
    <row r="625" spans="1:8" ht="13.5" x14ac:dyDescent="0.25">
      <c r="A625" s="3">
        <f>TITRES_STAT!B628</f>
        <v>42914</v>
      </c>
      <c r="B625" s="6">
        <f>TITRES_STAT!D628</f>
        <v>31.149000000000001</v>
      </c>
      <c r="C625" s="2">
        <f t="shared" si="54"/>
        <v>32.205146007198195</v>
      </c>
      <c r="D625" s="2">
        <f t="shared" si="56"/>
        <v>31.327477128238801</v>
      </c>
      <c r="E625" s="2">
        <f t="shared" si="55"/>
        <v>0.87766887895939405</v>
      </c>
      <c r="F625" s="2">
        <f t="shared" si="59"/>
        <v>1.0158493198946623</v>
      </c>
      <c r="G625" s="2">
        <f t="shared" si="57"/>
        <v>-0.13818044093526827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6">
        <f>TITRES_STAT!D629</f>
        <v>30.218</v>
      </c>
      <c r="C626" s="2">
        <f t="shared" si="54"/>
        <v>31.91989277532155</v>
      </c>
      <c r="D626" s="2">
        <f t="shared" si="56"/>
        <v>31.245293637258147</v>
      </c>
      <c r="E626" s="2">
        <f t="shared" si="55"/>
        <v>0.6745991380634031</v>
      </c>
      <c r="F626" s="2">
        <f t="shared" si="59"/>
        <v>0.9475992835284105</v>
      </c>
      <c r="G626" s="2">
        <f t="shared" si="57"/>
        <v>-0.27300014546500739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6">
        <f>TITRES_STAT!D630</f>
        <v>30.218</v>
      </c>
      <c r="C627" s="2">
        <f t="shared" si="54"/>
        <v>31.678524656041311</v>
      </c>
      <c r="D627" s="2">
        <f t="shared" si="56"/>
        <v>31.16919781227606</v>
      </c>
      <c r="E627" s="2">
        <f t="shared" si="55"/>
        <v>0.50932684376525117</v>
      </c>
      <c r="F627" s="2">
        <f t="shared" si="59"/>
        <v>0.85994479557577863</v>
      </c>
      <c r="G627" s="2">
        <f t="shared" si="57"/>
        <v>-0.35061795181052746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6">
        <f>TITRES_STAT!D631</f>
        <v>30.218</v>
      </c>
      <c r="C628" s="2">
        <f t="shared" si="54"/>
        <v>31.474290093573416</v>
      </c>
      <c r="D628" s="2">
        <f t="shared" si="56"/>
        <v>31.098738715070425</v>
      </c>
      <c r="E628" s="2">
        <f t="shared" si="55"/>
        <v>0.37555137850299047</v>
      </c>
      <c r="F628" s="2">
        <f t="shared" si="59"/>
        <v>0.76306611216122111</v>
      </c>
      <c r="G628" s="2">
        <f t="shared" si="57"/>
        <v>-0.38751473365823064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6">
        <f>TITRES_STAT!D632</f>
        <v>30.218</v>
      </c>
      <c r="C629" s="2">
        <f t="shared" si="54"/>
        <v>31.428091617639044</v>
      </c>
      <c r="D629" s="2">
        <f t="shared" si="56"/>
        <v>31.033498810250393</v>
      </c>
      <c r="E629" s="2">
        <f t="shared" si="55"/>
        <v>0.39459280738865132</v>
      </c>
      <c r="F629" s="2">
        <f t="shared" si="59"/>
        <v>0.68937145120670718</v>
      </c>
      <c r="G629" s="2">
        <f t="shared" si="57"/>
        <v>-0.29477864381805585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6">
        <f>TITRES_STAT!D633</f>
        <v>30.218</v>
      </c>
      <c r="C630" s="2">
        <f t="shared" si="54"/>
        <v>31.389000599540729</v>
      </c>
      <c r="D630" s="2">
        <f t="shared" si="56"/>
        <v>30.973091490972585</v>
      </c>
      <c r="E630" s="2">
        <f t="shared" si="55"/>
        <v>0.41590910856814389</v>
      </c>
      <c r="F630" s="2">
        <f t="shared" si="59"/>
        <v>0.63467898267899447</v>
      </c>
      <c r="G630" s="2">
        <f t="shared" si="57"/>
        <v>-0.21876987411085058</v>
      </c>
      <c r="H630" s="2" t="str">
        <f t="shared" si="58"/>
        <v>Hold</v>
      </c>
    </row>
    <row r="631" spans="1:8" ht="13.5" x14ac:dyDescent="0.25">
      <c r="A631" s="3">
        <f>TITRES_STAT!B634</f>
        <v>42922</v>
      </c>
      <c r="B631" s="6">
        <f>TITRES_STAT!D634</f>
        <v>30.218</v>
      </c>
      <c r="C631" s="2">
        <f t="shared" si="54"/>
        <v>31.355923584226769</v>
      </c>
      <c r="D631" s="2">
        <f t="shared" si="56"/>
        <v>30.917158787937577</v>
      </c>
      <c r="E631" s="2">
        <f t="shared" si="55"/>
        <v>0.43876479628919185</v>
      </c>
      <c r="F631" s="2">
        <f t="shared" si="59"/>
        <v>0.59549614540103391</v>
      </c>
      <c r="G631" s="2">
        <f t="shared" si="57"/>
        <v>-0.15673134911184206</v>
      </c>
      <c r="H631" s="2" t="str">
        <f t="shared" si="58"/>
        <v>Hold</v>
      </c>
    </row>
    <row r="632" spans="1:8" ht="13.5" x14ac:dyDescent="0.25">
      <c r="A632" s="3">
        <f>TITRES_STAT!B635</f>
        <v>42923</v>
      </c>
      <c r="B632" s="6">
        <f>TITRES_STAT!D635</f>
        <v>30.218</v>
      </c>
      <c r="C632" s="2">
        <f t="shared" si="54"/>
        <v>31.184704571268803</v>
      </c>
      <c r="D632" s="2">
        <f t="shared" si="56"/>
        <v>30.865369248090349</v>
      </c>
      <c r="E632" s="2">
        <f t="shared" si="55"/>
        <v>0.31933532317845348</v>
      </c>
      <c r="F632" s="2">
        <f t="shared" si="59"/>
        <v>0.54026398095651784</v>
      </c>
      <c r="G632" s="2">
        <f t="shared" si="57"/>
        <v>-0.22092865777806436</v>
      </c>
      <c r="H632" s="2" t="str">
        <f t="shared" si="58"/>
        <v>Hold</v>
      </c>
    </row>
    <row r="633" spans="1:8" ht="13.5" x14ac:dyDescent="0.25">
      <c r="A633" s="3">
        <f>TITRES_STAT!B636</f>
        <v>42926</v>
      </c>
      <c r="B633" s="6">
        <f>TITRES_STAT!D636</f>
        <v>30.218</v>
      </c>
      <c r="C633" s="2">
        <f t="shared" si="54"/>
        <v>31.179211560304374</v>
      </c>
      <c r="D633" s="2">
        <f t="shared" si="56"/>
        <v>30.817415970454025</v>
      </c>
      <c r="E633" s="2">
        <f t="shared" si="55"/>
        <v>0.36179558985034888</v>
      </c>
      <c r="F633" s="2">
        <f t="shared" si="59"/>
        <v>0.50457030273528414</v>
      </c>
      <c r="G633" s="2">
        <f t="shared" si="57"/>
        <v>-0.14277471288493526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6">
        <f>TITRES_STAT!D637</f>
        <v>30.218</v>
      </c>
      <c r="C634" s="2">
        <f t="shared" si="54"/>
        <v>31.174563627949858</v>
      </c>
      <c r="D634" s="2">
        <f t="shared" si="56"/>
        <v>30.773014787457431</v>
      </c>
      <c r="E634" s="2">
        <f t="shared" si="55"/>
        <v>0.40154884049242767</v>
      </c>
      <c r="F634" s="2">
        <f t="shared" si="59"/>
        <v>0.48396601028671288</v>
      </c>
      <c r="G634" s="2">
        <f t="shared" si="57"/>
        <v>-8.2417169794285206E-2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6">
        <f>TITRES_STAT!D638</f>
        <v>30.218</v>
      </c>
      <c r="C635" s="2">
        <f t="shared" si="54"/>
        <v>31.170630762111422</v>
      </c>
      <c r="D635" s="2">
        <f t="shared" si="56"/>
        <v>30.731902580979099</v>
      </c>
      <c r="E635" s="2">
        <f t="shared" si="55"/>
        <v>0.4387281811323227</v>
      </c>
      <c r="F635" s="2">
        <f t="shared" si="59"/>
        <v>0.47491844445583487</v>
      </c>
      <c r="G635" s="2">
        <f t="shared" si="57"/>
        <v>-3.6190263323512162E-2</v>
      </c>
      <c r="H635" s="2" t="str">
        <f t="shared" si="58"/>
        <v>Hold</v>
      </c>
    </row>
    <row r="636" spans="1:8" ht="13.5" x14ac:dyDescent="0.25">
      <c r="A636" s="3">
        <f>TITRES_STAT!B639</f>
        <v>42929</v>
      </c>
      <c r="B636" s="6">
        <f>TITRES_STAT!D639</f>
        <v>30.218</v>
      </c>
      <c r="C636" s="2">
        <f t="shared" si="54"/>
        <v>31.024072183325053</v>
      </c>
      <c r="D636" s="2">
        <f t="shared" si="56"/>
        <v>30.693835723128796</v>
      </c>
      <c r="E636" s="2">
        <f t="shared" si="55"/>
        <v>0.3302364601962573</v>
      </c>
      <c r="F636" s="2">
        <f t="shared" si="59"/>
        <v>0.44598204760391941</v>
      </c>
      <c r="G636" s="2">
        <f t="shared" si="57"/>
        <v>-0.11574558740766211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6">
        <f>TITRES_STAT!D640</f>
        <v>30.343</v>
      </c>
      <c r="C637" s="2">
        <f t="shared" si="54"/>
        <v>30.900061078198121</v>
      </c>
      <c r="D637" s="2">
        <f t="shared" si="56"/>
        <v>30.667847891785922</v>
      </c>
      <c r="E637" s="2">
        <f t="shared" si="55"/>
        <v>0.23221318641219924</v>
      </c>
      <c r="F637" s="2">
        <f t="shared" si="59"/>
        <v>0.40322827536557543</v>
      </c>
      <c r="G637" s="2">
        <f t="shared" si="57"/>
        <v>-0.17101508895337619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6">
        <f>TITRES_STAT!D641</f>
        <v>30.343</v>
      </c>
      <c r="C638" s="2">
        <f t="shared" si="54"/>
        <v>30.795128604629177</v>
      </c>
      <c r="D638" s="2">
        <f t="shared" si="56"/>
        <v>30.643785084986963</v>
      </c>
      <c r="E638" s="2">
        <f t="shared" si="55"/>
        <v>0.15134351964221437</v>
      </c>
      <c r="F638" s="2">
        <f t="shared" si="59"/>
        <v>0.35285132422090326</v>
      </c>
      <c r="G638" s="2">
        <f t="shared" si="57"/>
        <v>-0.20150780457868889</v>
      </c>
      <c r="H638" s="2" t="str">
        <f t="shared" si="58"/>
        <v>Hold</v>
      </c>
    </row>
    <row r="639" spans="1:8" ht="13.5" x14ac:dyDescent="0.25">
      <c r="A639" s="3">
        <f>TITRES_STAT!B642</f>
        <v>42934</v>
      </c>
      <c r="B639" s="6">
        <f>TITRES_STAT!D642</f>
        <v>30.343</v>
      </c>
      <c r="C639" s="2">
        <f t="shared" si="54"/>
        <v>30.70633958853238</v>
      </c>
      <c r="D639" s="2">
        <f t="shared" si="56"/>
        <v>30.621504708321261</v>
      </c>
      <c r="E639" s="2">
        <f t="shared" si="55"/>
        <v>8.4834880211118957E-2</v>
      </c>
      <c r="F639" s="2">
        <f t="shared" si="59"/>
        <v>0.2992480354189464</v>
      </c>
      <c r="G639" s="2">
        <f t="shared" si="57"/>
        <v>-0.21441315520782744</v>
      </c>
      <c r="H639" s="2" t="str">
        <f t="shared" si="58"/>
        <v>Hold</v>
      </c>
    </row>
    <row r="640" spans="1:8" ht="13.5" x14ac:dyDescent="0.25">
      <c r="A640" s="3">
        <f>TITRES_STAT!B643</f>
        <v>42935</v>
      </c>
      <c r="B640" s="6">
        <f>TITRES_STAT!D643</f>
        <v>30.343</v>
      </c>
      <c r="C640" s="2">
        <f t="shared" si="54"/>
        <v>30.631210421065859</v>
      </c>
      <c r="D640" s="2">
        <f t="shared" si="56"/>
        <v>30.600874729927092</v>
      </c>
      <c r="E640" s="2">
        <f t="shared" si="55"/>
        <v>3.0335691138766663E-2</v>
      </c>
      <c r="F640" s="2">
        <f t="shared" si="59"/>
        <v>0.24546556656291046</v>
      </c>
      <c r="G640" s="2">
        <f t="shared" si="57"/>
        <v>-0.2151298754241438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6">
        <f>TITRES_STAT!D644</f>
        <v>30.343</v>
      </c>
      <c r="C641" s="2">
        <f t="shared" si="54"/>
        <v>30.56763958705573</v>
      </c>
      <c r="D641" s="2">
        <f t="shared" si="56"/>
        <v>30.58177289808064</v>
      </c>
      <c r="E641" s="2">
        <f t="shared" si="55"/>
        <v>-1.413331102491E-2</v>
      </c>
      <c r="F641" s="2">
        <f t="shared" si="59"/>
        <v>0.19354579104534636</v>
      </c>
      <c r="G641" s="2">
        <f t="shared" si="57"/>
        <v>-0.20767910207025636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6">
        <f>TITRES_STAT!D645</f>
        <v>30.343</v>
      </c>
      <c r="C642" s="2">
        <f t="shared" si="54"/>
        <v>30.513848881354846</v>
      </c>
      <c r="D642" s="2">
        <f t="shared" si="56"/>
        <v>30.564086016741332</v>
      </c>
      <c r="E642" s="2">
        <f t="shared" si="55"/>
        <v>-5.0237135386485221E-2</v>
      </c>
      <c r="F642" s="2">
        <f t="shared" si="59"/>
        <v>0.14478920575898005</v>
      </c>
      <c r="G642" s="2">
        <f t="shared" si="57"/>
        <v>-0.19502634114546527</v>
      </c>
      <c r="H642" s="2" t="str">
        <f t="shared" si="58"/>
        <v>Hold</v>
      </c>
    </row>
    <row r="643" spans="1:8" ht="13.5" x14ac:dyDescent="0.25">
      <c r="A643" s="3">
        <f>TITRES_STAT!B646</f>
        <v>42940</v>
      </c>
      <c r="B643" s="6">
        <f>TITRES_STAT!D646</f>
        <v>30.343</v>
      </c>
      <c r="C643" s="2">
        <f t="shared" si="54"/>
        <v>30.468333668838717</v>
      </c>
      <c r="D643" s="2">
        <f t="shared" si="56"/>
        <v>30.547709274760489</v>
      </c>
      <c r="E643" s="2">
        <f t="shared" si="55"/>
        <v>-7.9375605921772063E-2</v>
      </c>
      <c r="F643" s="2">
        <f t="shared" si="59"/>
        <v>9.9956243422829633E-2</v>
      </c>
      <c r="G643" s="2">
        <f t="shared" si="57"/>
        <v>-0.1793318493446017</v>
      </c>
      <c r="H643" s="2" t="str">
        <f t="shared" si="58"/>
        <v>Hold</v>
      </c>
    </row>
    <row r="644" spans="1:8" ht="13.5" x14ac:dyDescent="0.25">
      <c r="A644" s="3">
        <f>TITRES_STAT!B647</f>
        <v>42942</v>
      </c>
      <c r="B644" s="6">
        <f>TITRES_STAT!D647</f>
        <v>30.343</v>
      </c>
      <c r="C644" s="2">
        <f t="shared" si="54"/>
        <v>30.429820796709684</v>
      </c>
      <c r="D644" s="2">
        <f t="shared" si="56"/>
        <v>30.53254562477823</v>
      </c>
      <c r="E644" s="2">
        <f t="shared" si="55"/>
        <v>-0.10272482806854555</v>
      </c>
      <c r="F644" s="2">
        <f t="shared" si="59"/>
        <v>5.9420029124554602E-2</v>
      </c>
      <c r="G644" s="2">
        <f t="shared" si="57"/>
        <v>-0.16214485719310015</v>
      </c>
      <c r="H644" s="2" t="str">
        <f t="shared" si="58"/>
        <v>Hold</v>
      </c>
    </row>
    <row r="645" spans="1:8" ht="13.5" x14ac:dyDescent="0.25">
      <c r="A645" s="3">
        <f>TITRES_STAT!B648</f>
        <v>42943</v>
      </c>
      <c r="B645" s="6">
        <f>TITRES_STAT!D648</f>
        <v>30.343</v>
      </c>
      <c r="C645" s="2">
        <f t="shared" si="54"/>
        <v>30.397232981831273</v>
      </c>
      <c r="D645" s="2">
        <f t="shared" si="56"/>
        <v>30.518505208127991</v>
      </c>
      <c r="E645" s="2">
        <f t="shared" si="55"/>
        <v>-0.12127222629671763</v>
      </c>
      <c r="F645" s="2">
        <f t="shared" si="59"/>
        <v>2.3281578040300153E-2</v>
      </c>
      <c r="G645" s="2">
        <f t="shared" si="57"/>
        <v>-0.14455380433701778</v>
      </c>
      <c r="H645" s="2" t="str">
        <f t="shared" si="58"/>
        <v>Hold</v>
      </c>
    </row>
    <row r="646" spans="1:8" ht="13.5" x14ac:dyDescent="0.25">
      <c r="A646" s="3">
        <f>TITRES_STAT!B649</f>
        <v>42944</v>
      </c>
      <c r="B646" s="6">
        <f>TITRES_STAT!D649</f>
        <v>30.343</v>
      </c>
      <c r="C646" s="2">
        <f t="shared" si="54"/>
        <v>30.369658676934158</v>
      </c>
      <c r="D646" s="2">
        <f t="shared" si="56"/>
        <v>30.505504822340733</v>
      </c>
      <c r="E646" s="2">
        <f t="shared" si="55"/>
        <v>-0.13584614540657469</v>
      </c>
      <c r="F646" s="2">
        <f t="shared" si="59"/>
        <v>-8.5439666490748183E-3</v>
      </c>
      <c r="G646" s="2">
        <f t="shared" si="57"/>
        <v>-0.12730217875749988</v>
      </c>
      <c r="H646" s="2" t="str">
        <f t="shared" si="58"/>
        <v>Hold</v>
      </c>
    </row>
    <row r="647" spans="1:8" ht="13.5" x14ac:dyDescent="0.25">
      <c r="A647" s="3">
        <f>TITRES_STAT!B650</f>
        <v>42947</v>
      </c>
      <c r="B647" s="6">
        <f>TITRES_STAT!D650</f>
        <v>30.343</v>
      </c>
      <c r="C647" s="2">
        <f t="shared" si="54"/>
        <v>30.365557342021209</v>
      </c>
      <c r="D647" s="2">
        <f t="shared" si="56"/>
        <v>30.493467428093268</v>
      </c>
      <c r="E647" s="2">
        <f t="shared" si="55"/>
        <v>-0.12791008607205967</v>
      </c>
      <c r="F647" s="2">
        <f t="shared" si="59"/>
        <v>-3.2417190533671786E-2</v>
      </c>
      <c r="G647" s="2">
        <f t="shared" si="57"/>
        <v>-9.5492895538387884E-2</v>
      </c>
      <c r="H647" s="2" t="str">
        <f t="shared" si="58"/>
        <v>Hold</v>
      </c>
    </row>
    <row r="648" spans="1:8" ht="13.5" x14ac:dyDescent="0.25">
      <c r="A648" s="3">
        <f>TITRES_STAT!B651</f>
        <v>42948</v>
      </c>
      <c r="B648" s="6">
        <f>TITRES_STAT!D651</f>
        <v>30.343</v>
      </c>
      <c r="C648" s="2">
        <f t="shared" si="54"/>
        <v>30.362086981710252</v>
      </c>
      <c r="D648" s="2">
        <f t="shared" si="56"/>
        <v>30.482321692678951</v>
      </c>
      <c r="E648" s="2">
        <f t="shared" si="55"/>
        <v>-0.12023471096869898</v>
      </c>
      <c r="F648" s="2">
        <f t="shared" si="59"/>
        <v>-4.9980694620677224E-2</v>
      </c>
      <c r="G648" s="2">
        <f t="shared" si="57"/>
        <v>-7.0254016348021753E-2</v>
      </c>
      <c r="H648" s="2" t="str">
        <f t="shared" si="58"/>
        <v>Hold</v>
      </c>
    </row>
    <row r="649" spans="1:8" ht="13.5" x14ac:dyDescent="0.25">
      <c r="A649" s="3">
        <f>TITRES_STAT!B652</f>
        <v>42949</v>
      </c>
      <c r="B649" s="6">
        <f>TITRES_STAT!D652</f>
        <v>30.343</v>
      </c>
      <c r="C649" s="2">
        <f t="shared" si="54"/>
        <v>30.359150522985598</v>
      </c>
      <c r="D649" s="2">
        <f t="shared" si="56"/>
        <v>30.472001567295322</v>
      </c>
      <c r="E649" s="2">
        <f t="shared" si="55"/>
        <v>-0.11285104430972481</v>
      </c>
      <c r="F649" s="2">
        <f t="shared" si="59"/>
        <v>-6.2554764558486742E-2</v>
      </c>
      <c r="G649" s="2">
        <f t="shared" si="57"/>
        <v>-5.0296279751238071E-2</v>
      </c>
      <c r="H649" s="2" t="str">
        <f t="shared" si="58"/>
        <v>Hold</v>
      </c>
    </row>
    <row r="650" spans="1:8" ht="13.5" x14ac:dyDescent="0.25">
      <c r="A650" s="3">
        <f>TITRES_STAT!B653</f>
        <v>42950</v>
      </c>
      <c r="B650" s="6">
        <f>TITRES_STAT!D653</f>
        <v>30.343</v>
      </c>
      <c r="C650" s="2">
        <f t="shared" si="54"/>
        <v>30.356665827141658</v>
      </c>
      <c r="D650" s="2">
        <f t="shared" si="56"/>
        <v>30.462445895643818</v>
      </c>
      <c r="E650" s="2">
        <f t="shared" si="55"/>
        <v>-0.10578006850215971</v>
      </c>
      <c r="F650" s="2">
        <f t="shared" si="59"/>
        <v>-7.1199825347221329E-2</v>
      </c>
      <c r="G650" s="2">
        <f t="shared" si="57"/>
        <v>-3.4580243154938378E-2</v>
      </c>
      <c r="H650" s="2" t="str">
        <f t="shared" si="58"/>
        <v>Hold</v>
      </c>
    </row>
    <row r="651" spans="1:8" ht="13.5" x14ac:dyDescent="0.25">
      <c r="A651" s="3">
        <f>TITRES_STAT!B654</f>
        <v>42951</v>
      </c>
      <c r="B651" s="6">
        <f>TITRES_STAT!D654</f>
        <v>30.343</v>
      </c>
      <c r="C651" s="2">
        <f t="shared" si="54"/>
        <v>30.354563392196788</v>
      </c>
      <c r="D651" s="2">
        <f t="shared" si="56"/>
        <v>30.453598051522054</v>
      </c>
      <c r="E651" s="2">
        <f t="shared" si="55"/>
        <v>-9.9034659325266006E-2</v>
      </c>
      <c r="F651" s="2">
        <f t="shared" si="59"/>
        <v>-7.6766792142830276E-2</v>
      </c>
      <c r="G651" s="2">
        <f t="shared" si="57"/>
        <v>-2.226786718243573E-2</v>
      </c>
      <c r="H651" s="2" t="str">
        <f t="shared" si="58"/>
        <v>Hold</v>
      </c>
    </row>
    <row r="652" spans="1:8" ht="13.5" x14ac:dyDescent="0.25">
      <c r="A652" s="3">
        <f>TITRES_STAT!B655</f>
        <v>42954</v>
      </c>
      <c r="B652" s="6">
        <f>TITRES_STAT!D655</f>
        <v>30.343</v>
      </c>
      <c r="C652" s="2">
        <f t="shared" si="54"/>
        <v>30.352784408781897</v>
      </c>
      <c r="D652" s="2">
        <f t="shared" si="56"/>
        <v>30.445405603261161</v>
      </c>
      <c r="E652" s="2">
        <f t="shared" si="55"/>
        <v>-9.2621194479264091E-2</v>
      </c>
      <c r="F652" s="2">
        <f t="shared" si="59"/>
        <v>-7.9937672610117042E-2</v>
      </c>
      <c r="G652" s="2">
        <f t="shared" si="57"/>
        <v>-1.2683521869147049E-2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6">
        <f>TITRES_STAT!D656</f>
        <v>30.343</v>
      </c>
      <c r="C653" s="2">
        <f t="shared" si="54"/>
        <v>30.351279115123145</v>
      </c>
      <c r="D653" s="2">
        <f t="shared" si="56"/>
        <v>30.437820003019592</v>
      </c>
      <c r="E653" s="2">
        <f t="shared" si="55"/>
        <v>-8.6540887896447316E-2</v>
      </c>
      <c r="F653" s="2">
        <f t="shared" si="59"/>
        <v>-8.1258315667383091E-2</v>
      </c>
      <c r="G653" s="2">
        <f t="shared" si="57"/>
        <v>-5.2825722290642252E-3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30.343</v>
      </c>
      <c r="C654" s="2">
        <f t="shared" si="54"/>
        <v>30.350005405104199</v>
      </c>
      <c r="D654" s="2">
        <f t="shared" si="56"/>
        <v>30.430796299092215</v>
      </c>
      <c r="E654" s="2">
        <f t="shared" si="55"/>
        <v>-8.0790893988016421E-2</v>
      </c>
      <c r="F654" s="2">
        <f t="shared" si="59"/>
        <v>-8.1164831331509757E-2</v>
      </c>
      <c r="G654" s="2">
        <f t="shared" si="57"/>
        <v>3.7393734349333574E-4</v>
      </c>
      <c r="H654" s="2" t="str">
        <f t="shared" si="58"/>
        <v>Sell</v>
      </c>
    </row>
    <row r="655" spans="1:8" ht="13.5" x14ac:dyDescent="0.25">
      <c r="A655" s="3">
        <f>TITRES_STAT!B658</f>
        <v>42957</v>
      </c>
      <c r="B655" s="6">
        <f>TITRES_STAT!D658</f>
        <v>29.437000000000001</v>
      </c>
      <c r="C655" s="2">
        <f t="shared" ref="C655:C718" si="60">$C$4*B645+C654*(1-$C$4)</f>
        <v>30.348927650472781</v>
      </c>
      <c r="D655" s="2">
        <f t="shared" si="56"/>
        <v>30.357181758418719</v>
      </c>
      <c r="E655" s="2">
        <f t="shared" si="55"/>
        <v>-8.2541079459375055E-3</v>
      </c>
      <c r="F655" s="2">
        <f t="shared" si="59"/>
        <v>-6.6582686654395304E-2</v>
      </c>
      <c r="G655" s="2">
        <f t="shared" si="57"/>
        <v>5.8328578708457798E-2</v>
      </c>
      <c r="H655" s="2" t="str">
        <f t="shared" si="58"/>
        <v>Sell</v>
      </c>
    </row>
    <row r="656" spans="1:8" ht="13.5" x14ac:dyDescent="0.25">
      <c r="A656" s="3">
        <f>TITRES_STAT!B659</f>
        <v>42958</v>
      </c>
      <c r="B656" s="6">
        <f>TITRES_STAT!D659</f>
        <v>28.555</v>
      </c>
      <c r="C656" s="2">
        <f t="shared" si="60"/>
        <v>30.348015704246198</v>
      </c>
      <c r="D656" s="2">
        <f t="shared" si="56"/>
        <v>30.223686813350668</v>
      </c>
      <c r="E656" s="2">
        <f t="shared" si="55"/>
        <v>0.12432889089553001</v>
      </c>
      <c r="F656" s="2">
        <f t="shared" si="59"/>
        <v>-2.8400371144410245E-2</v>
      </c>
      <c r="G656" s="2">
        <f t="shared" si="57"/>
        <v>0.15272926203994025</v>
      </c>
      <c r="H656" s="2" t="str">
        <f t="shared" si="58"/>
        <v>Sell</v>
      </c>
    </row>
    <row r="657" spans="1:8" ht="13.5" x14ac:dyDescent="0.25">
      <c r="A657" s="3">
        <f>TITRES_STAT!B660</f>
        <v>42961</v>
      </c>
      <c r="B657" s="6">
        <f>TITRES_STAT!D660</f>
        <v>27.274999999999999</v>
      </c>
      <c r="C657" s="2">
        <f t="shared" si="60"/>
        <v>30.347244057439088</v>
      </c>
      <c r="D657" s="2">
        <f t="shared" si="56"/>
        <v>30.005265567917284</v>
      </c>
      <c r="E657" s="2">
        <f t="shared" si="55"/>
        <v>0.34197848952180365</v>
      </c>
      <c r="F657" s="2">
        <f t="shared" si="59"/>
        <v>4.5675400988832535E-2</v>
      </c>
      <c r="G657" s="2">
        <f t="shared" si="57"/>
        <v>0.2963030885329711</v>
      </c>
      <c r="H657" s="2" t="str">
        <f t="shared" si="58"/>
        <v>Sell</v>
      </c>
    </row>
    <row r="658" spans="1:8" ht="13.5" x14ac:dyDescent="0.25">
      <c r="A658" s="3">
        <f>TITRES_STAT!B661</f>
        <v>42962</v>
      </c>
      <c r="B658" s="6">
        <f>TITRES_STAT!D661</f>
        <v>27.274999999999999</v>
      </c>
      <c r="C658" s="2">
        <f t="shared" si="60"/>
        <v>30.346591125525382</v>
      </c>
      <c r="D658" s="2">
        <f t="shared" si="56"/>
        <v>29.803023673997483</v>
      </c>
      <c r="E658" s="2">
        <f t="shared" si="55"/>
        <v>0.54356745152789898</v>
      </c>
      <c r="F658" s="2">
        <f t="shared" si="59"/>
        <v>0.14525381109664584</v>
      </c>
      <c r="G658" s="2">
        <f t="shared" si="57"/>
        <v>0.39831364043125317</v>
      </c>
      <c r="H658" s="2" t="str">
        <f t="shared" si="58"/>
        <v>Sell</v>
      </c>
    </row>
    <row r="659" spans="1:8" ht="13.5" x14ac:dyDescent="0.25">
      <c r="A659" s="3">
        <f>TITRES_STAT!B662</f>
        <v>42963</v>
      </c>
      <c r="B659" s="6">
        <f>TITRES_STAT!D662</f>
        <v>27.274999999999999</v>
      </c>
      <c r="C659" s="2">
        <f t="shared" si="60"/>
        <v>30.346038644675321</v>
      </c>
      <c r="D659" s="2">
        <f t="shared" si="56"/>
        <v>29.615762661108779</v>
      </c>
      <c r="E659" s="2">
        <f t="shared" si="55"/>
        <v>0.73027598356654266</v>
      </c>
      <c r="F659" s="2">
        <f t="shared" si="59"/>
        <v>0.26225824559062522</v>
      </c>
      <c r="G659" s="2">
        <f t="shared" si="57"/>
        <v>0.46801773797591745</v>
      </c>
      <c r="H659" s="2" t="str">
        <f t="shared" si="58"/>
        <v>Sell</v>
      </c>
    </row>
    <row r="660" spans="1:8" ht="13.5" x14ac:dyDescent="0.25">
      <c r="A660" s="3">
        <f>TITRES_STAT!B663</f>
        <v>42964</v>
      </c>
      <c r="B660" s="6">
        <f>TITRES_STAT!D663</f>
        <v>27.274999999999999</v>
      </c>
      <c r="C660" s="2">
        <f t="shared" si="60"/>
        <v>30.345571160879118</v>
      </c>
      <c r="D660" s="2">
        <f t="shared" si="56"/>
        <v>29.442372834359979</v>
      </c>
      <c r="E660" s="2">
        <f t="shared" si="55"/>
        <v>0.90319832651913856</v>
      </c>
      <c r="F660" s="2">
        <f t="shared" si="59"/>
        <v>0.39044626177632791</v>
      </c>
      <c r="G660" s="2">
        <f t="shared" si="57"/>
        <v>0.51275206474281065</v>
      </c>
      <c r="H660" s="2" t="str">
        <f t="shared" si="58"/>
        <v>Sell</v>
      </c>
    </row>
    <row r="661" spans="1:8" ht="13.5" x14ac:dyDescent="0.25">
      <c r="A661" s="3">
        <f>TITRES_STAT!B664</f>
        <v>42965</v>
      </c>
      <c r="B661" s="6">
        <f>TITRES_STAT!D664</f>
        <v>27.274999999999999</v>
      </c>
      <c r="C661" s="2">
        <f t="shared" si="60"/>
        <v>30.345175597666945</v>
      </c>
      <c r="D661" s="2">
        <f t="shared" si="56"/>
        <v>29.28182669848146</v>
      </c>
      <c r="E661" s="2">
        <f t="shared" si="55"/>
        <v>1.0633488991854847</v>
      </c>
      <c r="F661" s="2">
        <f t="shared" si="59"/>
        <v>0.52502678925815927</v>
      </c>
      <c r="G661" s="2">
        <f t="shared" si="57"/>
        <v>0.53832210992732543</v>
      </c>
      <c r="H661" s="2" t="str">
        <f t="shared" si="58"/>
        <v>Sell</v>
      </c>
    </row>
    <row r="662" spans="1:8" ht="13.5" x14ac:dyDescent="0.25">
      <c r="A662" s="3">
        <f>TITRES_STAT!B665</f>
        <v>42968</v>
      </c>
      <c r="B662" s="6">
        <f>TITRES_STAT!D665</f>
        <v>27.274999999999999</v>
      </c>
      <c r="C662" s="2">
        <f t="shared" si="60"/>
        <v>30.344840890333568</v>
      </c>
      <c r="D662" s="2">
        <f t="shared" si="56"/>
        <v>29.133172868964312</v>
      </c>
      <c r="E662" s="2">
        <f t="shared" si="55"/>
        <v>1.2116680213692561</v>
      </c>
      <c r="F662" s="2">
        <f t="shared" si="59"/>
        <v>0.66235503568037868</v>
      </c>
      <c r="G662" s="2">
        <f t="shared" si="57"/>
        <v>0.54931298568887743</v>
      </c>
      <c r="H662" s="2" t="str">
        <f t="shared" si="58"/>
        <v>Sell</v>
      </c>
    </row>
    <row r="663" spans="1:8" ht="13.5" x14ac:dyDescent="0.25">
      <c r="A663" s="3">
        <f>TITRES_STAT!B666</f>
        <v>42969</v>
      </c>
      <c r="B663" s="6">
        <f>TITRES_STAT!D666</f>
        <v>27.274999999999999</v>
      </c>
      <c r="C663" s="2">
        <f t="shared" si="60"/>
        <v>30.344557676436096</v>
      </c>
      <c r="D663" s="2">
        <f t="shared" si="56"/>
        <v>28.995530434226215</v>
      </c>
      <c r="E663" s="2">
        <f t="shared" si="55"/>
        <v>1.3490272422098819</v>
      </c>
      <c r="F663" s="2">
        <f t="shared" si="59"/>
        <v>0.79968947698627935</v>
      </c>
      <c r="G663" s="2">
        <f t="shared" si="57"/>
        <v>0.54933776522360256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6">
        <f>TITRES_STAT!D667</f>
        <v>28.09</v>
      </c>
      <c r="C664" s="2">
        <f t="shared" si="60"/>
        <v>30.344318033907467</v>
      </c>
      <c r="D664" s="2">
        <f t="shared" si="56"/>
        <v>28.928454105765013</v>
      </c>
      <c r="E664" s="2">
        <f t="shared" si="55"/>
        <v>1.4158639281424534</v>
      </c>
      <c r="F664" s="2">
        <f t="shared" si="59"/>
        <v>0.92292436721751425</v>
      </c>
      <c r="G664" s="2">
        <f t="shared" si="57"/>
        <v>0.49293956092493918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6">
        <f>TITRES_STAT!D668</f>
        <v>28.09</v>
      </c>
      <c r="C665" s="2">
        <f t="shared" si="60"/>
        <v>30.20473064407555</v>
      </c>
      <c r="D665" s="2">
        <f t="shared" si="56"/>
        <v>28.866346394226863</v>
      </c>
      <c r="E665" s="2">
        <f t="shared" si="55"/>
        <v>1.3383842498486871</v>
      </c>
      <c r="F665" s="2">
        <f t="shared" si="59"/>
        <v>1.0060163437437488</v>
      </c>
      <c r="G665" s="2">
        <f t="shared" si="57"/>
        <v>0.33236790610493827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6">
        <f>TITRES_STAT!D669</f>
        <v>28.928999999999998</v>
      </c>
      <c r="C666" s="2">
        <f t="shared" si="60"/>
        <v>29.950925929602388</v>
      </c>
      <c r="D666" s="2">
        <f t="shared" si="56"/>
        <v>28.870987402061907</v>
      </c>
      <c r="E666" s="2">
        <f t="shared" si="55"/>
        <v>1.0799385275404809</v>
      </c>
      <c r="F666" s="2">
        <f t="shared" si="59"/>
        <v>1.0208007805030954</v>
      </c>
      <c r="G666" s="2">
        <f t="shared" si="57"/>
        <v>5.9137747037385502E-2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28.928999999999998</v>
      </c>
      <c r="C667" s="2">
        <f t="shared" si="60"/>
        <v>29.539245017355867</v>
      </c>
      <c r="D667" s="2">
        <f t="shared" si="56"/>
        <v>28.875284631538804</v>
      </c>
      <c r="E667" s="2">
        <f t="shared" si="55"/>
        <v>0.66396038581706307</v>
      </c>
      <c r="F667" s="2">
        <f t="shared" si="59"/>
        <v>0.94943270156588899</v>
      </c>
      <c r="G667" s="2">
        <f t="shared" si="57"/>
        <v>-0.28547231574882592</v>
      </c>
      <c r="H667" s="2" t="str">
        <f t="shared" si="58"/>
        <v>Hold</v>
      </c>
    </row>
    <row r="668" spans="1:8" ht="13.5" x14ac:dyDescent="0.25">
      <c r="A668" s="3">
        <f>TITRES_STAT!B671</f>
        <v>42976</v>
      </c>
      <c r="B668" s="6">
        <f>TITRES_STAT!D671</f>
        <v>28.928999999999998</v>
      </c>
      <c r="C668" s="2">
        <f t="shared" si="60"/>
        <v>29.190899630070348</v>
      </c>
      <c r="D668" s="2">
        <f t="shared" si="56"/>
        <v>28.879263547721116</v>
      </c>
      <c r="E668" s="2">
        <f t="shared" ref="E668:E731" si="61">C668-D668</f>
        <v>0.31163608234923146</v>
      </c>
      <c r="F668" s="2">
        <f t="shared" si="59"/>
        <v>0.82187337772255753</v>
      </c>
      <c r="G668" s="2">
        <f t="shared" si="57"/>
        <v>-0.51023729537332607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6">
        <f>TITRES_STAT!D672</f>
        <v>28.928999999999998</v>
      </c>
      <c r="C669" s="2">
        <f t="shared" si="60"/>
        <v>28.896145840828758</v>
      </c>
      <c r="D669" s="2">
        <f t="shared" ref="D669:D732" si="62">$D$4*B669+(1-$D$4)*D668</f>
        <v>28.882947729371402</v>
      </c>
      <c r="E669" s="2">
        <f t="shared" si="61"/>
        <v>1.3198111457356276E-2</v>
      </c>
      <c r="F669" s="2">
        <f t="shared" si="59"/>
        <v>0.66013832446951737</v>
      </c>
      <c r="G669" s="2">
        <f t="shared" si="57"/>
        <v>-0.64694021301216109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6">
        <f>TITRES_STAT!D673</f>
        <v>28.928999999999998</v>
      </c>
      <c r="C670" s="2">
        <f t="shared" si="60"/>
        <v>28.646738788393563</v>
      </c>
      <c r="D670" s="2">
        <f t="shared" si="62"/>
        <v>28.886359008677225</v>
      </c>
      <c r="E670" s="2">
        <f t="shared" si="61"/>
        <v>-0.23962022028366192</v>
      </c>
      <c r="F670" s="2">
        <f t="shared" si="59"/>
        <v>0.48018661551888148</v>
      </c>
      <c r="G670" s="2">
        <f t="shared" si="57"/>
        <v>-0.71980683580254334</v>
      </c>
      <c r="H670" s="2" t="str">
        <f t="shared" si="58"/>
        <v>Hold</v>
      </c>
    </row>
    <row r="671" spans="1:8" ht="13.5" x14ac:dyDescent="0.25">
      <c r="A671" s="3">
        <f>TITRES_STAT!B674</f>
        <v>42982</v>
      </c>
      <c r="B671" s="6">
        <f>TITRES_STAT!D674</f>
        <v>28.928999999999998</v>
      </c>
      <c r="C671" s="2">
        <f t="shared" si="60"/>
        <v>28.435702051717627</v>
      </c>
      <c r="D671" s="2">
        <f t="shared" si="62"/>
        <v>28.889517600627059</v>
      </c>
      <c r="E671" s="2">
        <f t="shared" si="61"/>
        <v>-0.45381554890943221</v>
      </c>
      <c r="F671" s="2">
        <f t="shared" si="59"/>
        <v>0.29338618263321875</v>
      </c>
      <c r="G671" s="2">
        <f t="shared" si="57"/>
        <v>-0.7472017315426509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6">
        <f>TITRES_STAT!D675</f>
        <v>28.928999999999998</v>
      </c>
      <c r="C672" s="2">
        <f t="shared" si="60"/>
        <v>28.257132505299531</v>
      </c>
      <c r="D672" s="2">
        <f t="shared" si="62"/>
        <v>28.892442222802835</v>
      </c>
      <c r="E672" s="2">
        <f t="shared" si="61"/>
        <v>-0.63530971750330423</v>
      </c>
      <c r="F672" s="2">
        <f t="shared" si="59"/>
        <v>0.10764700260591414</v>
      </c>
      <c r="G672" s="2">
        <f t="shared" si="57"/>
        <v>-0.74295672010921843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6">
        <f>TITRES_STAT!D676</f>
        <v>28.928999999999998</v>
      </c>
      <c r="C673" s="2">
        <f t="shared" si="60"/>
        <v>28.106035196791908</v>
      </c>
      <c r="D673" s="2">
        <f t="shared" si="62"/>
        <v>28.895150206298922</v>
      </c>
      <c r="E673" s="2">
        <f t="shared" si="61"/>
        <v>-0.78911500950701452</v>
      </c>
      <c r="F673" s="2">
        <f t="shared" si="59"/>
        <v>-7.1705399816671594E-2</v>
      </c>
      <c r="G673" s="2">
        <f t="shared" si="57"/>
        <v>-0.71740960969034295</v>
      </c>
      <c r="H673" s="2" t="str">
        <f t="shared" si="58"/>
        <v>Hold</v>
      </c>
    </row>
    <row r="674" spans="1:8" ht="13.5" x14ac:dyDescent="0.25">
      <c r="A674" s="3">
        <f>TITRES_STAT!B677</f>
        <v>42985</v>
      </c>
      <c r="B674" s="6">
        <f>TITRES_STAT!D677</f>
        <v>28.928999999999998</v>
      </c>
      <c r="C674" s="2">
        <f t="shared" si="60"/>
        <v>28.103568243439309</v>
      </c>
      <c r="D674" s="2">
        <f t="shared" si="62"/>
        <v>28.897657598424928</v>
      </c>
      <c r="E674" s="2">
        <f t="shared" si="61"/>
        <v>-0.79408935498561917</v>
      </c>
      <c r="F674" s="2">
        <f t="shared" si="59"/>
        <v>-0.21618219085046114</v>
      </c>
      <c r="G674" s="2">
        <f t="shared" si="57"/>
        <v>-0.57790716413515808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6">
        <f>TITRES_STAT!D678</f>
        <v>28.928999999999998</v>
      </c>
      <c r="C675" s="2">
        <f t="shared" si="60"/>
        <v>28.101480821371723</v>
      </c>
      <c r="D675" s="2">
        <f t="shared" si="62"/>
        <v>28.899979257800858</v>
      </c>
      <c r="E675" s="2">
        <f t="shared" si="61"/>
        <v>-0.79849843642913498</v>
      </c>
      <c r="F675" s="2">
        <f t="shared" si="59"/>
        <v>-0.33264543996619594</v>
      </c>
      <c r="G675" s="2">
        <f t="shared" si="57"/>
        <v>-0.46585299646293904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6">
        <f>TITRES_STAT!D679</f>
        <v>28.928999999999998</v>
      </c>
      <c r="C676" s="2">
        <f t="shared" si="60"/>
        <v>28.228791464237613</v>
      </c>
      <c r="D676" s="2">
        <f t="shared" si="62"/>
        <v>28.902128942408204</v>
      </c>
      <c r="E676" s="2">
        <f t="shared" si="61"/>
        <v>-0.6733374781705912</v>
      </c>
      <c r="F676" s="2">
        <f t="shared" si="59"/>
        <v>-0.40078384760707497</v>
      </c>
      <c r="G676" s="2">
        <f t="shared" ref="G676:G739" si="63">E676-F676</f>
        <v>-0.27255363056351622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6">
        <f>TITRES_STAT!D680</f>
        <v>28.928999999999998</v>
      </c>
      <c r="C677" s="2">
        <f t="shared" si="60"/>
        <v>28.336515854354904</v>
      </c>
      <c r="D677" s="2">
        <f t="shared" si="62"/>
        <v>28.904119391118705</v>
      </c>
      <c r="E677" s="2">
        <f t="shared" si="61"/>
        <v>-0.56760353676380149</v>
      </c>
      <c r="F677" s="2">
        <f t="shared" ref="F677:F740" si="65">(E677*(2/(10)))+((1-(2/10))*F676)</f>
        <v>-0.43414778543842031</v>
      </c>
      <c r="G677" s="2">
        <f t="shared" si="63"/>
        <v>-0.13345575132538118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6">
        <f>TITRES_STAT!D681</f>
        <v>28.928999999999998</v>
      </c>
      <c r="C678" s="2">
        <f t="shared" si="60"/>
        <v>28.427667261377227</v>
      </c>
      <c r="D678" s="2">
        <f t="shared" si="62"/>
        <v>28.905962399183984</v>
      </c>
      <c r="E678" s="2">
        <f t="shared" si="61"/>
        <v>-0.47829513780675725</v>
      </c>
      <c r="F678" s="2">
        <f t="shared" si="65"/>
        <v>-0.44297725591208775</v>
      </c>
      <c r="G678" s="2">
        <f t="shared" si="63"/>
        <v>-3.5317881894669501E-2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6">
        <f>TITRES_STAT!D682</f>
        <v>28.928999999999998</v>
      </c>
      <c r="C679" s="2">
        <f t="shared" si="60"/>
        <v>28.504795375011501</v>
      </c>
      <c r="D679" s="2">
        <f t="shared" si="62"/>
        <v>28.907668888133315</v>
      </c>
      <c r="E679" s="2">
        <f t="shared" si="61"/>
        <v>-0.40287351312181485</v>
      </c>
      <c r="F679" s="2">
        <f t="shared" si="65"/>
        <v>-0.43495650735403324</v>
      </c>
      <c r="G679" s="2">
        <f t="shared" si="63"/>
        <v>3.2082994232218387E-2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6">
        <f>TITRES_STAT!D683</f>
        <v>28.928999999999998</v>
      </c>
      <c r="C680" s="2">
        <f t="shared" si="60"/>
        <v>28.570057625009731</v>
      </c>
      <c r="D680" s="2">
        <f t="shared" si="62"/>
        <v>28.909248970493813</v>
      </c>
      <c r="E680" s="2">
        <f t="shared" si="61"/>
        <v>-0.33919134548408181</v>
      </c>
      <c r="F680" s="2">
        <f t="shared" si="65"/>
        <v>-0.415803474980043</v>
      </c>
      <c r="G680" s="2">
        <f t="shared" si="63"/>
        <v>7.661212949596119E-2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28.928999999999998</v>
      </c>
      <c r="C681" s="2">
        <f t="shared" si="60"/>
        <v>28.625279528854389</v>
      </c>
      <c r="D681" s="2">
        <f t="shared" si="62"/>
        <v>28.910712009716491</v>
      </c>
      <c r="E681" s="2">
        <f t="shared" si="61"/>
        <v>-0.28543248086210227</v>
      </c>
      <c r="F681" s="2">
        <f t="shared" si="65"/>
        <v>-0.38972927615645486</v>
      </c>
      <c r="G681" s="2">
        <f t="shared" si="63"/>
        <v>0.1042967952943526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28.928999999999998</v>
      </c>
      <c r="C682" s="2">
        <f t="shared" si="60"/>
        <v>28.672005755184482</v>
      </c>
      <c r="D682" s="2">
        <f t="shared" si="62"/>
        <v>28.912066675663418</v>
      </c>
      <c r="E682" s="2">
        <f t="shared" si="61"/>
        <v>-0.24006092047893546</v>
      </c>
      <c r="F682" s="2">
        <f t="shared" si="65"/>
        <v>-0.35979560502095104</v>
      </c>
      <c r="G682" s="2">
        <f t="shared" si="63"/>
        <v>0.11973468454201558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28.928999999999998</v>
      </c>
      <c r="C683" s="2">
        <f t="shared" si="60"/>
        <v>28.711543331309947</v>
      </c>
      <c r="D683" s="2">
        <f t="shared" si="62"/>
        <v>28.913320995984648</v>
      </c>
      <c r="E683" s="2">
        <f t="shared" si="61"/>
        <v>-0.20177766467470093</v>
      </c>
      <c r="F683" s="2">
        <f t="shared" si="65"/>
        <v>-0.32819201695170103</v>
      </c>
      <c r="G683" s="2">
        <f t="shared" si="63"/>
        <v>0.1264143522770001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28.928999999999998</v>
      </c>
      <c r="C684" s="2">
        <f t="shared" si="60"/>
        <v>28.74499820341611</v>
      </c>
      <c r="D684" s="2">
        <f t="shared" si="62"/>
        <v>28.91448240368949</v>
      </c>
      <c r="E684" s="2">
        <f t="shared" si="61"/>
        <v>-0.16948420027338074</v>
      </c>
      <c r="F684" s="2">
        <f t="shared" si="65"/>
        <v>-0.29645045361603695</v>
      </c>
      <c r="G684" s="2">
        <f t="shared" si="63"/>
        <v>0.12696625334265621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28.928999999999998</v>
      </c>
      <c r="C685" s="2">
        <f t="shared" si="60"/>
        <v>28.773306172121323</v>
      </c>
      <c r="D685" s="2">
        <f t="shared" si="62"/>
        <v>28.915557781193975</v>
      </c>
      <c r="E685" s="2">
        <f t="shared" si="61"/>
        <v>-0.14225160907265177</v>
      </c>
      <c r="F685" s="2">
        <f t="shared" si="65"/>
        <v>-0.26561068470735993</v>
      </c>
      <c r="G685" s="2">
        <f t="shared" si="63"/>
        <v>0.12335907563470816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28.928999999999998</v>
      </c>
      <c r="C686" s="2">
        <f t="shared" si="60"/>
        <v>28.797259068718045</v>
      </c>
      <c r="D686" s="2">
        <f t="shared" si="62"/>
        <v>28.916553501105533</v>
      </c>
      <c r="E686" s="2">
        <f t="shared" si="61"/>
        <v>-0.1192944323874876</v>
      </c>
      <c r="F686" s="2">
        <f t="shared" si="65"/>
        <v>-0.2363474342433855</v>
      </c>
      <c r="G686" s="2">
        <f t="shared" si="63"/>
        <v>0.1170530018558979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28.928999999999998</v>
      </c>
      <c r="C687" s="2">
        <f t="shared" si="60"/>
        <v>28.817526904299886</v>
      </c>
      <c r="D687" s="2">
        <f t="shared" si="62"/>
        <v>28.917475463986605</v>
      </c>
      <c r="E687" s="2">
        <f t="shared" si="61"/>
        <v>-9.9948559686719562E-2</v>
      </c>
      <c r="F687" s="2">
        <f t="shared" si="65"/>
        <v>-0.20906765933205232</v>
      </c>
      <c r="G687" s="2">
        <f t="shared" si="63"/>
        <v>0.10911909964533276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28.928999999999998</v>
      </c>
      <c r="C688" s="2">
        <f t="shared" si="60"/>
        <v>28.834676611330675</v>
      </c>
      <c r="D688" s="2">
        <f t="shared" si="62"/>
        <v>28.918329133320931</v>
      </c>
      <c r="E688" s="2">
        <f t="shared" si="61"/>
        <v>-8.365252199025619E-2</v>
      </c>
      <c r="F688" s="2">
        <f t="shared" si="65"/>
        <v>-0.1839846318636931</v>
      </c>
      <c r="G688" s="2">
        <f t="shared" si="63"/>
        <v>0.10033210987343691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28.928999999999998</v>
      </c>
      <c r="C689" s="2">
        <f t="shared" si="60"/>
        <v>28.849187901895188</v>
      </c>
      <c r="D689" s="2">
        <f t="shared" si="62"/>
        <v>28.919119567889751</v>
      </c>
      <c r="E689" s="2">
        <f t="shared" si="61"/>
        <v>-6.9931665994563019E-2</v>
      </c>
      <c r="F689" s="2">
        <f t="shared" si="65"/>
        <v>-0.16117403868986707</v>
      </c>
      <c r="G689" s="2">
        <f t="shared" si="63"/>
        <v>9.1242372695304053E-2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28.928999999999998</v>
      </c>
      <c r="C690" s="2">
        <f t="shared" si="60"/>
        <v>28.861466686219007</v>
      </c>
      <c r="D690" s="2">
        <f t="shared" si="62"/>
        <v>28.919851451749771</v>
      </c>
      <c r="E690" s="2">
        <f t="shared" si="61"/>
        <v>-5.8384765530764327E-2</v>
      </c>
      <c r="F690" s="2">
        <f t="shared" si="65"/>
        <v>-0.14061618405804652</v>
      </c>
      <c r="G690" s="2">
        <f t="shared" si="63"/>
        <v>8.2231418527282191E-2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28.928999999999998</v>
      </c>
      <c r="C691" s="2">
        <f t="shared" si="60"/>
        <v>28.871856426800701</v>
      </c>
      <c r="D691" s="2">
        <f t="shared" si="62"/>
        <v>28.920529121990526</v>
      </c>
      <c r="E691" s="2">
        <f t="shared" si="61"/>
        <v>-4.8672695189825532E-2</v>
      </c>
      <c r="F691" s="2">
        <f t="shared" si="65"/>
        <v>-0.12222748628440232</v>
      </c>
      <c r="G691" s="2">
        <f t="shared" si="63"/>
        <v>7.3554791094576785E-2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6">
        <f>TITRES_STAT!D695</f>
        <v>28.928999999999998</v>
      </c>
      <c r="C692" s="2">
        <f t="shared" si="60"/>
        <v>28.880647745754441</v>
      </c>
      <c r="D692" s="2">
        <f t="shared" si="62"/>
        <v>28.921156594435672</v>
      </c>
      <c r="E692" s="2">
        <f t="shared" si="61"/>
        <v>-4.0508848681231058E-2</v>
      </c>
      <c r="F692" s="2">
        <f t="shared" si="65"/>
        <v>-0.10588375876376807</v>
      </c>
      <c r="G692" s="2">
        <f t="shared" si="63"/>
        <v>6.5374910082537013E-2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6">
        <f>TITRES_STAT!D696</f>
        <v>28.928999999999998</v>
      </c>
      <c r="C693" s="2">
        <f t="shared" si="60"/>
        <v>28.888086554099914</v>
      </c>
      <c r="D693" s="2">
        <f t="shared" si="62"/>
        <v>28.92173758744044</v>
      </c>
      <c r="E693" s="2">
        <f t="shared" si="61"/>
        <v>-3.3651033340525771E-2</v>
      </c>
      <c r="F693" s="2">
        <f t="shared" si="65"/>
        <v>-9.1437213679119625E-2</v>
      </c>
      <c r="G693" s="2">
        <f t="shared" si="63"/>
        <v>5.7786180338593854E-2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6">
        <f>TITRES_STAT!D697</f>
        <v>28.928999999999998</v>
      </c>
      <c r="C694" s="2">
        <f t="shared" si="60"/>
        <v>28.894380930392234</v>
      </c>
      <c r="D694" s="2">
        <f t="shared" si="62"/>
        <v>28.922275543926332</v>
      </c>
      <c r="E694" s="2">
        <f t="shared" si="61"/>
        <v>-2.7894613534098056E-2</v>
      </c>
      <c r="F694" s="2">
        <f t="shared" si="65"/>
        <v>-7.8728693650115325E-2</v>
      </c>
      <c r="G694" s="2">
        <f t="shared" si="63"/>
        <v>5.0834080116017269E-2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28.065000000000001</v>
      </c>
      <c r="C695" s="2">
        <f t="shared" si="60"/>
        <v>28.899706941101122</v>
      </c>
      <c r="D695" s="2">
        <f t="shared" si="62"/>
        <v>28.858773651783643</v>
      </c>
      <c r="E695" s="2">
        <f t="shared" si="61"/>
        <v>4.0933289317479193E-2</v>
      </c>
      <c r="F695" s="2">
        <f t="shared" si="65"/>
        <v>-5.4796297056596423E-2</v>
      </c>
      <c r="G695" s="2">
        <f t="shared" si="63"/>
        <v>9.5729586374075609E-2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28.065000000000001</v>
      </c>
      <c r="C696" s="2">
        <f t="shared" si="60"/>
        <v>28.904213565547103</v>
      </c>
      <c r="D696" s="2">
        <f t="shared" si="62"/>
        <v>28.799975603503377</v>
      </c>
      <c r="E696" s="2">
        <f t="shared" si="61"/>
        <v>0.10423796204372593</v>
      </c>
      <c r="F696" s="2">
        <f t="shared" si="65"/>
        <v>-2.2989445236531951E-2</v>
      </c>
      <c r="G696" s="2">
        <f t="shared" si="63"/>
        <v>0.12722740728025789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28.065000000000001</v>
      </c>
      <c r="C697" s="2">
        <f t="shared" si="60"/>
        <v>28.908026863155243</v>
      </c>
      <c r="D697" s="2">
        <f t="shared" si="62"/>
        <v>28.745532966206831</v>
      </c>
      <c r="E697" s="2">
        <f t="shared" si="61"/>
        <v>0.16249389694841199</v>
      </c>
      <c r="F697" s="2">
        <f t="shared" si="65"/>
        <v>1.4107223200456834E-2</v>
      </c>
      <c r="G697" s="2">
        <f t="shared" si="63"/>
        <v>0.14838667374795517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28.065000000000001</v>
      </c>
      <c r="C698" s="2">
        <f t="shared" si="60"/>
        <v>28.911253499592899</v>
      </c>
      <c r="D698" s="2">
        <f t="shared" si="62"/>
        <v>28.695123116858177</v>
      </c>
      <c r="E698" s="2">
        <f t="shared" si="61"/>
        <v>0.21613038273472185</v>
      </c>
      <c r="F698" s="2">
        <f t="shared" si="65"/>
        <v>5.451185510730984E-2</v>
      </c>
      <c r="G698" s="2">
        <f t="shared" si="63"/>
        <v>0.16161852762741202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28.065000000000001</v>
      </c>
      <c r="C699" s="2">
        <f t="shared" si="60"/>
        <v>28.913983730424761</v>
      </c>
      <c r="D699" s="2">
        <f t="shared" si="62"/>
        <v>28.64844733042424</v>
      </c>
      <c r="E699" s="2">
        <f t="shared" si="61"/>
        <v>0.2655364000005207</v>
      </c>
      <c r="F699" s="2">
        <f t="shared" si="65"/>
        <v>9.671676408595202E-2</v>
      </c>
      <c r="G699" s="2">
        <f t="shared" si="63"/>
        <v>0.16881963591456867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28.065000000000001</v>
      </c>
      <c r="C700" s="2">
        <f t="shared" si="60"/>
        <v>28.916293925744029</v>
      </c>
      <c r="D700" s="2">
        <f t="shared" si="62"/>
        <v>28.605229009652071</v>
      </c>
      <c r="E700" s="2">
        <f t="shared" si="61"/>
        <v>0.31106491609195785</v>
      </c>
      <c r="F700" s="2">
        <f t="shared" si="65"/>
        <v>0.13958639448715321</v>
      </c>
      <c r="G700" s="2">
        <f t="shared" si="63"/>
        <v>0.17147852160480465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28.065000000000001</v>
      </c>
      <c r="C701" s="2">
        <f t="shared" si="60"/>
        <v>28.918248706398796</v>
      </c>
      <c r="D701" s="2">
        <f t="shared" si="62"/>
        <v>28.565212045974143</v>
      </c>
      <c r="E701" s="2">
        <f t="shared" si="61"/>
        <v>0.35303666042465309</v>
      </c>
      <c r="F701" s="2">
        <f t="shared" si="65"/>
        <v>0.1822764476746532</v>
      </c>
      <c r="G701" s="2">
        <f t="shared" si="63"/>
        <v>0.17076021274999989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6">
        <f>TITRES_STAT!D705</f>
        <v>28.065000000000001</v>
      </c>
      <c r="C702" s="2">
        <f t="shared" si="60"/>
        <v>28.919902751568213</v>
      </c>
      <c r="D702" s="2">
        <f t="shared" si="62"/>
        <v>28.528159301827912</v>
      </c>
      <c r="E702" s="2">
        <f t="shared" si="61"/>
        <v>0.39174344974030006</v>
      </c>
      <c r="F702" s="2">
        <f t="shared" si="65"/>
        <v>0.22416984808778259</v>
      </c>
      <c r="G702" s="2">
        <f t="shared" si="63"/>
        <v>0.16757360165251747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6">
        <f>TITRES_STAT!D706</f>
        <v>28.065000000000001</v>
      </c>
      <c r="C703" s="2">
        <f t="shared" si="60"/>
        <v>28.921302328250025</v>
      </c>
      <c r="D703" s="2">
        <f t="shared" si="62"/>
        <v>28.493851205396219</v>
      </c>
      <c r="E703" s="2">
        <f t="shared" si="61"/>
        <v>0.42745112285380671</v>
      </c>
      <c r="F703" s="2">
        <f t="shared" si="65"/>
        <v>0.26482610304098742</v>
      </c>
      <c r="G703" s="2">
        <f t="shared" si="63"/>
        <v>0.16262501981281929</v>
      </c>
      <c r="H703" s="2" t="str">
        <f t="shared" si="64"/>
        <v>Sell</v>
      </c>
    </row>
    <row r="704" spans="1:8" ht="13.5" x14ac:dyDescent="0.25">
      <c r="A704" s="3">
        <f>TITRES_STAT!B707</f>
        <v>43028</v>
      </c>
      <c r="B704" s="6">
        <f>TITRES_STAT!D707</f>
        <v>28.065000000000001</v>
      </c>
      <c r="C704" s="2">
        <f t="shared" si="60"/>
        <v>28.922486585442329</v>
      </c>
      <c r="D704" s="2">
        <f t="shared" si="62"/>
        <v>28.462084449440944</v>
      </c>
      <c r="E704" s="2">
        <f t="shared" si="61"/>
        <v>0.46040213600138458</v>
      </c>
      <c r="F704" s="2">
        <f t="shared" si="65"/>
        <v>0.30394130963306687</v>
      </c>
      <c r="G704" s="2">
        <f t="shared" si="63"/>
        <v>0.15646082636831771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6">
        <f>TITRES_STAT!D708</f>
        <v>27.849</v>
      </c>
      <c r="C705" s="2">
        <f t="shared" si="60"/>
        <v>28.790565572297353</v>
      </c>
      <c r="D705" s="2">
        <f t="shared" si="62"/>
        <v>28.416670786519393</v>
      </c>
      <c r="E705" s="2">
        <f t="shared" si="61"/>
        <v>0.37389478577795998</v>
      </c>
      <c r="F705" s="2">
        <f t="shared" si="65"/>
        <v>0.31793200486204554</v>
      </c>
      <c r="G705" s="2">
        <f t="shared" si="63"/>
        <v>5.5962780915914445E-2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6">
        <f>TITRES_STAT!D709</f>
        <v>28.015000000000001</v>
      </c>
      <c r="C706" s="2">
        <f t="shared" si="60"/>
        <v>28.678940099636222</v>
      </c>
      <c r="D706" s="2">
        <f t="shared" si="62"/>
        <v>28.386917394925362</v>
      </c>
      <c r="E706" s="2">
        <f t="shared" si="61"/>
        <v>0.29202270471085967</v>
      </c>
      <c r="F706" s="2">
        <f t="shared" si="65"/>
        <v>0.31275014483180841</v>
      </c>
      <c r="G706" s="2">
        <f t="shared" si="63"/>
        <v>-2.0727440120948737E-2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6">
        <f>TITRES_STAT!D710</f>
        <v>28.015000000000001</v>
      </c>
      <c r="C707" s="2">
        <f t="shared" si="60"/>
        <v>28.584487776615266</v>
      </c>
      <c r="D707" s="2">
        <f t="shared" si="62"/>
        <v>28.359367958264222</v>
      </c>
      <c r="E707" s="2">
        <f t="shared" si="61"/>
        <v>0.22511981835104322</v>
      </c>
      <c r="F707" s="2">
        <f t="shared" si="65"/>
        <v>0.29522407953565538</v>
      </c>
      <c r="G707" s="2">
        <f t="shared" si="63"/>
        <v>-7.010426118461216E-2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6">
        <f>TITRES_STAT!D711</f>
        <v>28.015000000000001</v>
      </c>
      <c r="C708" s="2">
        <f t="shared" si="60"/>
        <v>28.504566580212916</v>
      </c>
      <c r="D708" s="2">
        <f t="shared" si="62"/>
        <v>28.333859220615018</v>
      </c>
      <c r="E708" s="2">
        <f t="shared" si="61"/>
        <v>0.17070735959789829</v>
      </c>
      <c r="F708" s="2">
        <f t="shared" si="65"/>
        <v>0.27032073554810399</v>
      </c>
      <c r="G708" s="2">
        <f t="shared" si="63"/>
        <v>-9.9613375950205696E-2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6">
        <f>TITRES_STAT!D712</f>
        <v>28.015000000000001</v>
      </c>
      <c r="C709" s="2">
        <f t="shared" si="60"/>
        <v>28.436940952487852</v>
      </c>
      <c r="D709" s="2">
        <f t="shared" si="62"/>
        <v>28.310240019087978</v>
      </c>
      <c r="E709" s="2">
        <f t="shared" si="61"/>
        <v>0.12670093339987432</v>
      </c>
      <c r="F709" s="2">
        <f t="shared" si="65"/>
        <v>0.24159677511845806</v>
      </c>
      <c r="G709" s="2">
        <f t="shared" si="63"/>
        <v>-0.11489584171858375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6">
        <f>TITRES_STAT!D713</f>
        <v>28.015000000000001</v>
      </c>
      <c r="C710" s="2">
        <f t="shared" si="60"/>
        <v>28.379719267489723</v>
      </c>
      <c r="D710" s="2">
        <f t="shared" si="62"/>
        <v>28.288370388044424</v>
      </c>
      <c r="E710" s="2">
        <f t="shared" si="61"/>
        <v>9.1348879445298792E-2</v>
      </c>
      <c r="F710" s="2">
        <f t="shared" si="65"/>
        <v>0.21154719598382621</v>
      </c>
      <c r="G710" s="2">
        <f t="shared" si="63"/>
        <v>-0.12019831653852742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6">
        <f>TITRES_STAT!D714</f>
        <v>28.015000000000001</v>
      </c>
      <c r="C711" s="2">
        <f t="shared" si="60"/>
        <v>28.331300918645152</v>
      </c>
      <c r="D711" s="2">
        <f t="shared" si="62"/>
        <v>28.268120729670763</v>
      </c>
      <c r="E711" s="2">
        <f t="shared" si="61"/>
        <v>6.318018897438904E-2</v>
      </c>
      <c r="F711" s="2">
        <f t="shared" si="65"/>
        <v>0.18187379458193881</v>
      </c>
      <c r="G711" s="2">
        <f t="shared" si="63"/>
        <v>-0.11869360560754977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28.015000000000001</v>
      </c>
      <c r="C712" s="2">
        <f t="shared" si="60"/>
        <v>28.290331546545897</v>
      </c>
      <c r="D712" s="2">
        <f t="shared" si="62"/>
        <v>28.249371045991445</v>
      </c>
      <c r="E712" s="2">
        <f t="shared" si="61"/>
        <v>4.0960500554451329E-2</v>
      </c>
      <c r="F712" s="2">
        <f t="shared" si="65"/>
        <v>0.15369113577644133</v>
      </c>
      <c r="G712" s="2">
        <f t="shared" si="63"/>
        <v>-0.11273063522199001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28.015000000000001</v>
      </c>
      <c r="C713" s="2">
        <f t="shared" si="60"/>
        <v>28.255665154769606</v>
      </c>
      <c r="D713" s="2">
        <f t="shared" si="62"/>
        <v>28.232010227769855</v>
      </c>
      <c r="E713" s="2">
        <f t="shared" si="61"/>
        <v>2.3654926999750359E-2</v>
      </c>
      <c r="F713" s="2">
        <f t="shared" si="65"/>
        <v>0.12768389402110314</v>
      </c>
      <c r="G713" s="2">
        <f t="shared" si="63"/>
        <v>-0.10402896702135278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28.015000000000001</v>
      </c>
      <c r="C714" s="2">
        <f t="shared" si="60"/>
        <v>28.226332054035819</v>
      </c>
      <c r="D714" s="2">
        <f t="shared" si="62"/>
        <v>28.215935396083196</v>
      </c>
      <c r="E714" s="2">
        <f t="shared" si="61"/>
        <v>1.0396657952622235E-2</v>
      </c>
      <c r="F714" s="2">
        <f t="shared" si="65"/>
        <v>0.10422644680740697</v>
      </c>
      <c r="G714" s="2">
        <f t="shared" si="63"/>
        <v>-9.382978885478474E-2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28.015000000000001</v>
      </c>
      <c r="C715" s="2">
        <f t="shared" si="60"/>
        <v>28.168280968799539</v>
      </c>
      <c r="D715" s="2">
        <f t="shared" si="62"/>
        <v>28.201051292669625</v>
      </c>
      <c r="E715" s="2">
        <f t="shared" si="61"/>
        <v>-3.2770323870085605E-2</v>
      </c>
      <c r="F715" s="2">
        <f t="shared" si="65"/>
        <v>7.6827092671908459E-2</v>
      </c>
      <c r="G715" s="2">
        <f t="shared" si="63"/>
        <v>-0.10959741654199406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28.015000000000001</v>
      </c>
      <c r="C716" s="2">
        <f t="shared" si="60"/>
        <v>28.144699281291921</v>
      </c>
      <c r="D716" s="2">
        <f t="shared" si="62"/>
        <v>28.187269715434837</v>
      </c>
      <c r="E716" s="2">
        <f t="shared" si="61"/>
        <v>-4.2570434142916724E-2</v>
      </c>
      <c r="F716" s="2">
        <f t="shared" si="65"/>
        <v>5.2947587308943424E-2</v>
      </c>
      <c r="G716" s="2">
        <f t="shared" si="63"/>
        <v>-9.5518021451860141E-2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28.015000000000001</v>
      </c>
      <c r="C717" s="2">
        <f t="shared" si="60"/>
        <v>28.124745545708549</v>
      </c>
      <c r="D717" s="2">
        <f t="shared" si="62"/>
        <v>28.174508995772996</v>
      </c>
      <c r="E717" s="2">
        <f t="shared" si="61"/>
        <v>-4.9763450064446602E-2</v>
      </c>
      <c r="F717" s="2">
        <f t="shared" si="65"/>
        <v>3.2405379834265419E-2</v>
      </c>
      <c r="G717" s="2">
        <f t="shared" si="63"/>
        <v>-8.216882989871202E-2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28.263999999999999</v>
      </c>
      <c r="C718" s="2">
        <f t="shared" si="60"/>
        <v>28.107861615599539</v>
      </c>
      <c r="D718" s="2">
        <f t="shared" si="62"/>
        <v>28.181137959049071</v>
      </c>
      <c r="E718" s="2">
        <f t="shared" si="61"/>
        <v>-7.3276343449531822E-2</v>
      </c>
      <c r="F718" s="2">
        <f t="shared" si="65"/>
        <v>1.126903517750597E-2</v>
      </c>
      <c r="G718" s="2">
        <f t="shared" si="63"/>
        <v>-8.4545378627037787E-2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28.263999999999999</v>
      </c>
      <c r="C719" s="2">
        <f t="shared" ref="C719:C782" si="66">$C$4*B709+C718*(1-$C$4)</f>
        <v>28.093575213199607</v>
      </c>
      <c r="D719" s="2">
        <f t="shared" si="62"/>
        <v>28.187275888008397</v>
      </c>
      <c r="E719" s="2">
        <f t="shared" si="61"/>
        <v>-9.3700674808790296E-2</v>
      </c>
      <c r="F719" s="2">
        <f t="shared" si="65"/>
        <v>-9.7249068197532845E-3</v>
      </c>
      <c r="G719" s="2">
        <f t="shared" si="63"/>
        <v>-8.3975767989037012E-2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28.263999999999999</v>
      </c>
      <c r="C720" s="2">
        <f t="shared" si="66"/>
        <v>28.081486718861207</v>
      </c>
      <c r="D720" s="2">
        <f t="shared" si="62"/>
        <v>28.192959155563329</v>
      </c>
      <c r="E720" s="2">
        <f t="shared" si="61"/>
        <v>-0.11147243670212248</v>
      </c>
      <c r="F720" s="2">
        <f t="shared" si="65"/>
        <v>-3.0074412796227124E-2</v>
      </c>
      <c r="G720" s="2">
        <f t="shared" si="63"/>
        <v>-8.1398023905895359E-2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28.263999999999999</v>
      </c>
      <c r="C721" s="2">
        <f t="shared" si="66"/>
        <v>28.071257992882558</v>
      </c>
      <c r="D721" s="2">
        <f t="shared" si="62"/>
        <v>28.198221440336415</v>
      </c>
      <c r="E721" s="2">
        <f t="shared" si="61"/>
        <v>-0.12696344745385701</v>
      </c>
      <c r="F721" s="2">
        <f t="shared" si="65"/>
        <v>-4.9452219727753106E-2</v>
      </c>
      <c r="G721" s="2">
        <f t="shared" si="63"/>
        <v>-7.7511227726103915E-2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28.431000000000001</v>
      </c>
      <c r="C722" s="2">
        <f t="shared" si="66"/>
        <v>28.06260291705447</v>
      </c>
      <c r="D722" s="2">
        <f t="shared" si="62"/>
        <v>28.215464296607792</v>
      </c>
      <c r="E722" s="2">
        <f t="shared" si="61"/>
        <v>-0.1528613795533218</v>
      </c>
      <c r="F722" s="2">
        <f t="shared" si="65"/>
        <v>-7.013405169286685E-2</v>
      </c>
      <c r="G722" s="2">
        <f t="shared" si="63"/>
        <v>-8.2727327860454947E-2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6">
        <f>TITRES_STAT!D726</f>
        <v>28.431000000000001</v>
      </c>
      <c r="C723" s="2">
        <f t="shared" si="66"/>
        <v>28.055279391353785</v>
      </c>
      <c r="D723" s="2">
        <f t="shared" si="62"/>
        <v>28.231429904266477</v>
      </c>
      <c r="E723" s="2">
        <f t="shared" si="61"/>
        <v>-0.17615051291269168</v>
      </c>
      <c r="F723" s="2">
        <f t="shared" si="65"/>
        <v>-9.1337343936831822E-2</v>
      </c>
      <c r="G723" s="2">
        <f t="shared" si="63"/>
        <v>-8.4813168975859859E-2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28.431000000000001</v>
      </c>
      <c r="C724" s="2">
        <f t="shared" si="66"/>
        <v>28.049082561914744</v>
      </c>
      <c r="D724" s="2">
        <f t="shared" si="62"/>
        <v>28.246212874320811</v>
      </c>
      <c r="E724" s="2">
        <f t="shared" si="61"/>
        <v>-0.19713031240606682</v>
      </c>
      <c r="F724" s="2">
        <f t="shared" si="65"/>
        <v>-0.11249593763067883</v>
      </c>
      <c r="G724" s="2">
        <f t="shared" si="63"/>
        <v>-8.4634374775387988E-2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6">
        <f>TITRES_STAT!D728</f>
        <v>28.431000000000001</v>
      </c>
      <c r="C725" s="2">
        <f t="shared" si="66"/>
        <v>28.043839090850938</v>
      </c>
      <c r="D725" s="2">
        <f t="shared" si="62"/>
        <v>28.259900809556306</v>
      </c>
      <c r="E725" s="2">
        <f t="shared" si="61"/>
        <v>-0.21606171870536883</v>
      </c>
      <c r="F725" s="2">
        <f t="shared" si="65"/>
        <v>-0.13320909384561685</v>
      </c>
      <c r="G725" s="2">
        <f t="shared" si="63"/>
        <v>-8.2852624859751978E-2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6">
        <f>TITRES_STAT!D729</f>
        <v>28.431000000000001</v>
      </c>
      <c r="C726" s="2">
        <f t="shared" si="66"/>
        <v>28.039402307643101</v>
      </c>
      <c r="D726" s="2">
        <f t="shared" si="62"/>
        <v>28.272574823663248</v>
      </c>
      <c r="E726" s="2">
        <f t="shared" si="61"/>
        <v>-0.23317251602014721</v>
      </c>
      <c r="F726" s="2">
        <f t="shared" si="65"/>
        <v>-0.15320177828052295</v>
      </c>
      <c r="G726" s="2">
        <f t="shared" si="63"/>
        <v>-7.9970737739624265E-2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6">
        <f>TITRES_STAT!D730</f>
        <v>28.431000000000001</v>
      </c>
      <c r="C727" s="2">
        <f t="shared" si="66"/>
        <v>28.035648106467242</v>
      </c>
      <c r="D727" s="2">
        <f t="shared" si="62"/>
        <v>28.284310021910414</v>
      </c>
      <c r="E727" s="2">
        <f t="shared" si="61"/>
        <v>-0.24866191544317218</v>
      </c>
      <c r="F727" s="2">
        <f t="shared" si="65"/>
        <v>-0.17229380571305281</v>
      </c>
      <c r="G727" s="2">
        <f t="shared" si="63"/>
        <v>-7.6368109730119371E-2</v>
      </c>
      <c r="H727" s="2" t="str">
        <f t="shared" si="64"/>
        <v>Hold</v>
      </c>
    </row>
    <row r="728" spans="1:8" ht="13.5" x14ac:dyDescent="0.25">
      <c r="A728" s="3">
        <f>TITRES_STAT!B731</f>
        <v>43062</v>
      </c>
      <c r="B728" s="6">
        <f>TITRES_STAT!D731</f>
        <v>28.431000000000001</v>
      </c>
      <c r="C728" s="2">
        <f t="shared" si="66"/>
        <v>28.070779167010745</v>
      </c>
      <c r="D728" s="2">
        <f t="shared" si="62"/>
        <v>28.295175946213348</v>
      </c>
      <c r="E728" s="2">
        <f t="shared" si="61"/>
        <v>-0.22439677920260337</v>
      </c>
      <c r="F728" s="2">
        <f t="shared" si="65"/>
        <v>-0.18271440041096293</v>
      </c>
      <c r="G728" s="2">
        <f t="shared" si="63"/>
        <v>-4.168237879164044E-2</v>
      </c>
      <c r="H728" s="2" t="str">
        <f t="shared" si="64"/>
        <v>Hold</v>
      </c>
    </row>
    <row r="729" spans="1:8" ht="13.5" x14ac:dyDescent="0.25">
      <c r="A729" s="3">
        <f>TITRES_STAT!B732</f>
        <v>43063</v>
      </c>
      <c r="B729" s="6">
        <f>TITRES_STAT!D732</f>
        <v>28.431000000000001</v>
      </c>
      <c r="C729" s="2">
        <f t="shared" si="66"/>
        <v>28.100505449009091</v>
      </c>
      <c r="D729" s="2">
        <f t="shared" si="62"/>
        <v>28.305236987234579</v>
      </c>
      <c r="E729" s="2">
        <f t="shared" si="61"/>
        <v>-0.20473153822548795</v>
      </c>
      <c r="F729" s="2">
        <f t="shared" si="65"/>
        <v>-0.18711782797386795</v>
      </c>
      <c r="G729" s="2">
        <f t="shared" si="63"/>
        <v>-1.7613710251620007E-2</v>
      </c>
      <c r="H729" s="2" t="str">
        <f t="shared" si="64"/>
        <v>Hold</v>
      </c>
    </row>
    <row r="730" spans="1:8" ht="13.5" x14ac:dyDescent="0.25">
      <c r="A730" s="3">
        <f>TITRES_STAT!B733</f>
        <v>43066</v>
      </c>
      <c r="B730" s="6">
        <f>TITRES_STAT!D733</f>
        <v>28.263999999999999</v>
      </c>
      <c r="C730" s="2">
        <f t="shared" si="66"/>
        <v>28.125658456853845</v>
      </c>
      <c r="D730" s="2">
        <f t="shared" si="62"/>
        <v>28.302182395587572</v>
      </c>
      <c r="E730" s="2">
        <f t="shared" si="61"/>
        <v>-0.17652393873372674</v>
      </c>
      <c r="F730" s="2">
        <f t="shared" si="65"/>
        <v>-0.18499905012583973</v>
      </c>
      <c r="G730" s="2">
        <f t="shared" si="63"/>
        <v>8.4751113921129884E-3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28.263999999999999</v>
      </c>
      <c r="C731" s="2">
        <f t="shared" si="66"/>
        <v>28.146941771184022</v>
      </c>
      <c r="D731" s="2">
        <f t="shared" si="62"/>
        <v>28.299354069988492</v>
      </c>
      <c r="E731" s="2">
        <f t="shared" si="61"/>
        <v>-0.15241229880447094</v>
      </c>
      <c r="F731" s="2">
        <f t="shared" si="65"/>
        <v>-0.17848169986156598</v>
      </c>
      <c r="G731" s="2">
        <f t="shared" si="63"/>
        <v>2.6069401057095043E-2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28.263999999999999</v>
      </c>
      <c r="C732" s="2">
        <f t="shared" si="66"/>
        <v>28.190643037155709</v>
      </c>
      <c r="D732" s="2">
        <f t="shared" si="62"/>
        <v>28.296735249989343</v>
      </c>
      <c r="E732" s="2">
        <f t="shared" ref="E732:E795" si="67">C732-D732</f>
        <v>-0.10609221283363368</v>
      </c>
      <c r="F732" s="2">
        <f t="shared" si="65"/>
        <v>-0.16400380245597951</v>
      </c>
      <c r="G732" s="2">
        <f t="shared" si="63"/>
        <v>5.7911589622345827E-2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28.263999999999999</v>
      </c>
      <c r="C733" s="2">
        <f t="shared" si="66"/>
        <v>28.227621031439448</v>
      </c>
      <c r="D733" s="2">
        <f t="shared" ref="D733:D796" si="68">$D$4*B733+(1-$D$4)*D732</f>
        <v>28.294310416656799</v>
      </c>
      <c r="E733" s="2">
        <f t="shared" si="67"/>
        <v>-6.6689385217351571E-2</v>
      </c>
      <c r="F733" s="2">
        <f t="shared" si="65"/>
        <v>-0.14454091900825392</v>
      </c>
      <c r="G733" s="2">
        <f t="shared" si="63"/>
        <v>7.7851533790902344E-2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28.263999999999999</v>
      </c>
      <c r="C734" s="2">
        <f t="shared" si="66"/>
        <v>28.258910103525686</v>
      </c>
      <c r="D734" s="2">
        <f t="shared" si="68"/>
        <v>28.292065200608146</v>
      </c>
      <c r="E734" s="2">
        <f t="shared" si="67"/>
        <v>-3.3155097082460117E-2</v>
      </c>
      <c r="F734" s="2">
        <f t="shared" si="65"/>
        <v>-0.12226375462309516</v>
      </c>
      <c r="G734" s="2">
        <f t="shared" si="63"/>
        <v>8.9108657540635045E-2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6">
        <f>TITRES_STAT!D738</f>
        <v>28.263999999999999</v>
      </c>
      <c r="C735" s="2">
        <f t="shared" si="66"/>
        <v>28.285385472214045</v>
      </c>
      <c r="D735" s="2">
        <f t="shared" si="68"/>
        <v>28.289986296859393</v>
      </c>
      <c r="E735" s="2">
        <f t="shared" si="67"/>
        <v>-4.600824645347501E-3</v>
      </c>
      <c r="F735" s="2">
        <f t="shared" si="65"/>
        <v>-9.8731168627545635E-2</v>
      </c>
      <c r="G735" s="2">
        <f t="shared" si="63"/>
        <v>9.4130343982198134E-2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6">
        <f>TITRES_STAT!D739</f>
        <v>28.263999999999999</v>
      </c>
      <c r="C736" s="2">
        <f t="shared" si="66"/>
        <v>28.307787707258036</v>
      </c>
      <c r="D736" s="2">
        <f t="shared" si="68"/>
        <v>28.288061385980917</v>
      </c>
      <c r="E736" s="2">
        <f t="shared" si="67"/>
        <v>1.9726321277119041E-2</v>
      </c>
      <c r="F736" s="2">
        <f t="shared" si="65"/>
        <v>-7.5039670646612697E-2</v>
      </c>
      <c r="G736" s="2">
        <f t="shared" si="63"/>
        <v>9.4765991923731738E-2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6">
        <f>TITRES_STAT!D740</f>
        <v>28.263999999999999</v>
      </c>
      <c r="C737" s="2">
        <f t="shared" si="66"/>
        <v>28.326743444602954</v>
      </c>
      <c r="D737" s="2">
        <f t="shared" si="68"/>
        <v>28.286279061093442</v>
      </c>
      <c r="E737" s="2">
        <f t="shared" si="67"/>
        <v>4.0464383509512203E-2</v>
      </c>
      <c r="F737" s="2">
        <f t="shared" si="65"/>
        <v>-5.193885981538772E-2</v>
      </c>
      <c r="G737" s="2">
        <f t="shared" si="63"/>
        <v>9.2403243324899922E-2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6">
        <f>TITRES_STAT!D741</f>
        <v>28.263999999999999</v>
      </c>
      <c r="C738" s="2">
        <f t="shared" si="66"/>
        <v>28.342782914664035</v>
      </c>
      <c r="D738" s="2">
        <f t="shared" si="68"/>
        <v>28.284628760271705</v>
      </c>
      <c r="E738" s="2">
        <f t="shared" si="67"/>
        <v>5.8154154392330071E-2</v>
      </c>
      <c r="F738" s="2">
        <f t="shared" si="65"/>
        <v>-2.9920256973844164E-2</v>
      </c>
      <c r="G738" s="2">
        <f t="shared" si="63"/>
        <v>8.8074411366174235E-2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6">
        <f>TITRES_STAT!D742</f>
        <v>28.263999999999999</v>
      </c>
      <c r="C739" s="2">
        <f t="shared" si="66"/>
        <v>28.356354773946492</v>
      </c>
      <c r="D739" s="2">
        <f t="shared" si="68"/>
        <v>28.283100703955281</v>
      </c>
      <c r="E739" s="2">
        <f t="shared" si="67"/>
        <v>7.3254069991211423E-2</v>
      </c>
      <c r="F739" s="2">
        <f t="shared" si="65"/>
        <v>-9.2853915808330453E-3</v>
      </c>
      <c r="G739" s="2">
        <f t="shared" si="63"/>
        <v>8.2539461572044476E-2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6">
        <f>TITRES_STAT!D743</f>
        <v>27.849</v>
      </c>
      <c r="C740" s="2">
        <f t="shared" si="66"/>
        <v>28.342146347185494</v>
      </c>
      <c r="D740" s="2">
        <f t="shared" si="68"/>
        <v>28.250945096254888</v>
      </c>
      <c r="E740" s="2">
        <f t="shared" si="67"/>
        <v>9.1201250930605937E-2</v>
      </c>
      <c r="F740" s="2">
        <f t="shared" si="65"/>
        <v>1.081193692145475E-2</v>
      </c>
      <c r="G740" s="2">
        <f t="shared" ref="G740:G803" si="69">E740-F740</f>
        <v>8.0389314009151183E-2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27.849</v>
      </c>
      <c r="C741" s="2">
        <f t="shared" si="66"/>
        <v>28.33012383223388</v>
      </c>
      <c r="D741" s="2">
        <f t="shared" si="68"/>
        <v>28.221171385421194</v>
      </c>
      <c r="E741" s="2">
        <f t="shared" si="67"/>
        <v>0.10895244681268679</v>
      </c>
      <c r="F741" s="2">
        <f t="shared" ref="F741:F804" si="71">(E741*(2/(10)))+((1-(2/10))*F740)</f>
        <v>3.0440038899701156E-2</v>
      </c>
      <c r="G741" s="2">
        <f t="shared" si="69"/>
        <v>7.8512407912985638E-2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6">
        <f>TITRES_STAT!D745</f>
        <v>27.849</v>
      </c>
      <c r="C742" s="2">
        <f t="shared" si="66"/>
        <v>28.319950934967128</v>
      </c>
      <c r="D742" s="2">
        <f t="shared" si="68"/>
        <v>28.193603134649255</v>
      </c>
      <c r="E742" s="2">
        <f t="shared" si="67"/>
        <v>0.12634780031787329</v>
      </c>
      <c r="F742" s="2">
        <f t="shared" si="71"/>
        <v>4.9621591183335589E-2</v>
      </c>
      <c r="G742" s="2">
        <f t="shared" si="69"/>
        <v>7.6726209134537704E-2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27.849</v>
      </c>
      <c r="C743" s="2">
        <f t="shared" si="66"/>
        <v>28.311343098818337</v>
      </c>
      <c r="D743" s="2">
        <f t="shared" si="68"/>
        <v>28.16807697652709</v>
      </c>
      <c r="E743" s="2">
        <f t="shared" si="67"/>
        <v>0.14326612229124791</v>
      </c>
      <c r="F743" s="2">
        <f t="shared" si="71"/>
        <v>6.8350497404918054E-2</v>
      </c>
      <c r="G743" s="2">
        <f t="shared" si="69"/>
        <v>7.4915624886329857E-2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27.849</v>
      </c>
      <c r="C744" s="2">
        <f t="shared" si="66"/>
        <v>28.304059545153976</v>
      </c>
      <c r="D744" s="2">
        <f t="shared" si="68"/>
        <v>28.144441644932492</v>
      </c>
      <c r="E744" s="2">
        <f t="shared" si="67"/>
        <v>0.15961790022148392</v>
      </c>
      <c r="F744" s="2">
        <f t="shared" si="71"/>
        <v>8.6603977968231244E-2</v>
      </c>
      <c r="G744" s="2">
        <f t="shared" si="69"/>
        <v>7.3013922253252678E-2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27.849</v>
      </c>
      <c r="C745" s="2">
        <f t="shared" si="66"/>
        <v>28.297896538207208</v>
      </c>
      <c r="D745" s="2">
        <f t="shared" si="68"/>
        <v>28.122557078641197</v>
      </c>
      <c r="E745" s="2">
        <f t="shared" si="67"/>
        <v>0.17533945956601116</v>
      </c>
      <c r="F745" s="2">
        <f t="shared" si="71"/>
        <v>0.10435107428778723</v>
      </c>
      <c r="G745" s="2">
        <f t="shared" si="69"/>
        <v>7.0988385278223931E-2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27.849</v>
      </c>
      <c r="C746" s="2">
        <f t="shared" si="66"/>
        <v>28.292681686175328</v>
      </c>
      <c r="D746" s="2">
        <f t="shared" si="68"/>
        <v>28.10229359133444</v>
      </c>
      <c r="E746" s="2">
        <f t="shared" si="67"/>
        <v>0.19038809484088759</v>
      </c>
      <c r="F746" s="2">
        <f t="shared" si="71"/>
        <v>0.1215584783984073</v>
      </c>
      <c r="G746" s="2">
        <f t="shared" si="69"/>
        <v>6.8829616442480285E-2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27.849</v>
      </c>
      <c r="C747" s="2">
        <f t="shared" si="66"/>
        <v>28.28826911907143</v>
      </c>
      <c r="D747" s="2">
        <f t="shared" si="68"/>
        <v>28.083531103087445</v>
      </c>
      <c r="E747" s="2">
        <f t="shared" si="67"/>
        <v>0.20473801598398467</v>
      </c>
      <c r="F747" s="2">
        <f t="shared" si="71"/>
        <v>0.1381943859155228</v>
      </c>
      <c r="G747" s="2">
        <f t="shared" si="69"/>
        <v>6.6543630068461868E-2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27.849</v>
      </c>
      <c r="C748" s="2">
        <f t="shared" si="66"/>
        <v>28.284535408445056</v>
      </c>
      <c r="D748" s="2">
        <f t="shared" si="68"/>
        <v>28.066158428784671</v>
      </c>
      <c r="E748" s="2">
        <f t="shared" si="67"/>
        <v>0.21837697966038405</v>
      </c>
      <c r="F748" s="2">
        <f t="shared" si="71"/>
        <v>0.15423090466449507</v>
      </c>
      <c r="G748" s="2">
        <f t="shared" si="69"/>
        <v>6.414607499588898E-2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6">
        <f>TITRES_STAT!D752</f>
        <v>27.849</v>
      </c>
      <c r="C749" s="2">
        <f t="shared" si="66"/>
        <v>28.281376114838125</v>
      </c>
      <c r="D749" s="2">
        <f t="shared" si="68"/>
        <v>28.050072619245068</v>
      </c>
      <c r="E749" s="2">
        <f t="shared" si="67"/>
        <v>0.23130349559305685</v>
      </c>
      <c r="F749" s="2">
        <f t="shared" si="71"/>
        <v>0.16964542285020745</v>
      </c>
      <c r="G749" s="2">
        <f t="shared" si="69"/>
        <v>6.1658072742849401E-2</v>
      </c>
      <c r="H749" s="2" t="str">
        <f t="shared" si="70"/>
        <v>Sell</v>
      </c>
    </row>
    <row r="750" spans="1:8" ht="13.5" x14ac:dyDescent="0.25">
      <c r="A750" s="3">
        <f>TITRES_STAT!B753</f>
        <v>43095</v>
      </c>
      <c r="B750" s="6">
        <f>TITRES_STAT!D753</f>
        <v>27.849</v>
      </c>
      <c r="C750" s="2">
        <f t="shared" si="66"/>
        <v>28.214856712555335</v>
      </c>
      <c r="D750" s="2">
        <f t="shared" si="68"/>
        <v>28.03517835115284</v>
      </c>
      <c r="E750" s="2">
        <f t="shared" si="67"/>
        <v>0.1796783614024946</v>
      </c>
      <c r="F750" s="2">
        <f t="shared" si="71"/>
        <v>0.1716520105606649</v>
      </c>
      <c r="G750" s="2">
        <f t="shared" si="69"/>
        <v>8.0263508418297047E-3</v>
      </c>
      <c r="H750" s="2" t="str">
        <f t="shared" si="70"/>
        <v>Sell</v>
      </c>
    </row>
    <row r="751" spans="1:8" ht="13.5" x14ac:dyDescent="0.25">
      <c r="A751" s="3">
        <f>TITRES_STAT!B754</f>
        <v>43096</v>
      </c>
      <c r="B751" s="6">
        <f>TITRES_STAT!D754</f>
        <v>27.849</v>
      </c>
      <c r="C751" s="2">
        <f t="shared" si="66"/>
        <v>28.1585710644699</v>
      </c>
      <c r="D751" s="2">
        <f t="shared" si="68"/>
        <v>28.021387362178555</v>
      </c>
      <c r="E751" s="2">
        <f t="shared" si="67"/>
        <v>0.13718370229134536</v>
      </c>
      <c r="F751" s="2">
        <f t="shared" si="71"/>
        <v>0.16475834890680099</v>
      </c>
      <c r="G751" s="2">
        <f t="shared" si="69"/>
        <v>-2.7574646615455639E-2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27.849</v>
      </c>
      <c r="C752" s="2">
        <f t="shared" si="66"/>
        <v>28.110944746859147</v>
      </c>
      <c r="D752" s="2">
        <f t="shared" si="68"/>
        <v>28.008617927943106</v>
      </c>
      <c r="E752" s="2">
        <f t="shared" si="67"/>
        <v>0.10232681891604045</v>
      </c>
      <c r="F752" s="2">
        <f t="shared" si="71"/>
        <v>0.1522720429086489</v>
      </c>
      <c r="G752" s="2">
        <f t="shared" si="69"/>
        <v>-4.9945223992608451E-2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27.849</v>
      </c>
      <c r="C753" s="2">
        <f t="shared" si="66"/>
        <v>28.070645555034663</v>
      </c>
      <c r="D753" s="2">
        <f t="shared" si="68"/>
        <v>27.996794377725099</v>
      </c>
      <c r="E753" s="2">
        <f t="shared" si="67"/>
        <v>7.3851177309563809E-2</v>
      </c>
      <c r="F753" s="2">
        <f t="shared" si="71"/>
        <v>0.13658786978883189</v>
      </c>
      <c r="G753" s="2">
        <f t="shared" si="69"/>
        <v>-6.273669247926808E-2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27.849</v>
      </c>
      <c r="C754" s="2">
        <f t="shared" si="66"/>
        <v>28.036546238875484</v>
      </c>
      <c r="D754" s="2">
        <f t="shared" si="68"/>
        <v>27.985846646041757</v>
      </c>
      <c r="E754" s="2">
        <f t="shared" si="67"/>
        <v>5.0699592833726825E-2</v>
      </c>
      <c r="F754" s="2">
        <f t="shared" si="71"/>
        <v>0.11941021439781088</v>
      </c>
      <c r="G754" s="2">
        <f t="shared" si="69"/>
        <v>-6.8710621564084057E-2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27.849</v>
      </c>
      <c r="C755" s="2">
        <f t="shared" si="66"/>
        <v>28.007692971356178</v>
      </c>
      <c r="D755" s="2">
        <f t="shared" si="68"/>
        <v>27.975709857446073</v>
      </c>
      <c r="E755" s="2">
        <f t="shared" si="67"/>
        <v>3.1983113910104777E-2</v>
      </c>
      <c r="F755" s="2">
        <f t="shared" si="71"/>
        <v>0.10192479430026967</v>
      </c>
      <c r="G755" s="2">
        <f t="shared" si="69"/>
        <v>-6.9941680390164893E-2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27.849</v>
      </c>
      <c r="C756" s="2">
        <f t="shared" si="66"/>
        <v>27.983278668070611</v>
      </c>
      <c r="D756" s="2">
        <f t="shared" si="68"/>
        <v>27.966323942079697</v>
      </c>
      <c r="E756" s="2">
        <f t="shared" si="67"/>
        <v>1.6954725990913744E-2</v>
      </c>
      <c r="F756" s="2">
        <f t="shared" si="71"/>
        <v>8.4930780638398498E-2</v>
      </c>
      <c r="G756" s="2">
        <f t="shared" si="69"/>
        <v>-6.7976054647484754E-2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27.016999999999999</v>
      </c>
      <c r="C757" s="2">
        <f t="shared" si="66"/>
        <v>27.962620411444362</v>
      </c>
      <c r="D757" s="2">
        <f t="shared" si="68"/>
        <v>27.896003650073794</v>
      </c>
      <c r="E757" s="2">
        <f t="shared" si="67"/>
        <v>6.6616761370568156E-2</v>
      </c>
      <c r="F757" s="2">
        <f t="shared" si="71"/>
        <v>8.1267976784832427E-2</v>
      </c>
      <c r="G757" s="2">
        <f t="shared" si="69"/>
        <v>-1.4651215414264271E-2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27.016999999999999</v>
      </c>
      <c r="C758" s="2">
        <f t="shared" si="66"/>
        <v>27.94514034814523</v>
      </c>
      <c r="D758" s="2">
        <f t="shared" si="68"/>
        <v>27.830892268586847</v>
      </c>
      <c r="E758" s="2">
        <f t="shared" si="67"/>
        <v>0.1142480795583829</v>
      </c>
      <c r="F758" s="2">
        <f t="shared" si="71"/>
        <v>8.7863997339542532E-2</v>
      </c>
      <c r="G758" s="2">
        <f t="shared" si="69"/>
        <v>2.6384082218840366E-2</v>
      </c>
      <c r="H758" s="2" t="str">
        <f t="shared" si="70"/>
        <v>Sell</v>
      </c>
    </row>
    <row r="759" spans="1:8" ht="13.5" x14ac:dyDescent="0.25">
      <c r="A759" s="3">
        <f>TITRES_STAT!B762</f>
        <v>43109</v>
      </c>
      <c r="B759" s="6">
        <f>TITRES_STAT!D762</f>
        <v>27.016999999999999</v>
      </c>
      <c r="C759" s="2">
        <f t="shared" si="66"/>
        <v>27.930349525353655</v>
      </c>
      <c r="D759" s="2">
        <f t="shared" si="68"/>
        <v>27.770603952395231</v>
      </c>
      <c r="E759" s="2">
        <f t="shared" si="67"/>
        <v>0.15974557295842473</v>
      </c>
      <c r="F759" s="2">
        <f t="shared" si="71"/>
        <v>0.10224031246331897</v>
      </c>
      <c r="G759" s="2">
        <f t="shared" si="69"/>
        <v>5.7505260495105764E-2</v>
      </c>
      <c r="H759" s="2" t="str">
        <f t="shared" si="70"/>
        <v>Sell</v>
      </c>
    </row>
    <row r="760" spans="1:8" ht="13.5" x14ac:dyDescent="0.25">
      <c r="A760" s="3">
        <f>TITRES_STAT!B763</f>
        <v>43110</v>
      </c>
      <c r="B760" s="6">
        <f>TITRES_STAT!D763</f>
        <v>26.210999999999999</v>
      </c>
      <c r="C760" s="2">
        <f t="shared" si="66"/>
        <v>27.917834213760784</v>
      </c>
      <c r="D760" s="2">
        <f t="shared" si="68"/>
        <v>27.65507773369929</v>
      </c>
      <c r="E760" s="2">
        <f t="shared" si="67"/>
        <v>0.2627564800614941</v>
      </c>
      <c r="F760" s="2">
        <f t="shared" si="71"/>
        <v>0.134343545982954</v>
      </c>
      <c r="G760" s="2">
        <f t="shared" si="69"/>
        <v>0.1284129340785401</v>
      </c>
      <c r="H760" s="2" t="str">
        <f t="shared" si="70"/>
        <v>Sell</v>
      </c>
    </row>
    <row r="761" spans="1:8" ht="13.5" x14ac:dyDescent="0.25">
      <c r="A761" s="3">
        <f>TITRES_STAT!B764</f>
        <v>43111</v>
      </c>
      <c r="B761" s="6">
        <f>TITRES_STAT!D764</f>
        <v>26.210999999999999</v>
      </c>
      <c r="C761" s="2">
        <f t="shared" si="66"/>
        <v>27.907244334720662</v>
      </c>
      <c r="D761" s="2">
        <f t="shared" si="68"/>
        <v>27.548109012684527</v>
      </c>
      <c r="E761" s="2">
        <f t="shared" si="67"/>
        <v>0.35913532203613485</v>
      </c>
      <c r="F761" s="2">
        <f t="shared" si="71"/>
        <v>0.17930190119359019</v>
      </c>
      <c r="G761" s="2">
        <f t="shared" si="69"/>
        <v>0.17983342084254467</v>
      </c>
      <c r="H761" s="2" t="str">
        <f t="shared" si="70"/>
        <v>Sell</v>
      </c>
    </row>
    <row r="762" spans="1:8" ht="13.5" x14ac:dyDescent="0.25">
      <c r="A762" s="3">
        <f>TITRES_STAT!B765</f>
        <v>43112</v>
      </c>
      <c r="B762" s="6">
        <f>TITRES_STAT!D765</f>
        <v>27.016999999999999</v>
      </c>
      <c r="C762" s="2">
        <f t="shared" si="66"/>
        <v>27.898283667840559</v>
      </c>
      <c r="D762" s="2">
        <f t="shared" si="68"/>
        <v>27.508767604337528</v>
      </c>
      <c r="E762" s="2">
        <f t="shared" si="67"/>
        <v>0.38951606350303081</v>
      </c>
      <c r="F762" s="2">
        <f t="shared" si="71"/>
        <v>0.2213447336554783</v>
      </c>
      <c r="G762" s="2">
        <f t="shared" si="69"/>
        <v>0.16817132984755251</v>
      </c>
      <c r="H762" s="2" t="str">
        <f t="shared" si="70"/>
        <v>Sell</v>
      </c>
    </row>
    <row r="763" spans="1:8" ht="13.5" x14ac:dyDescent="0.25">
      <c r="A763" s="3">
        <f>TITRES_STAT!B766</f>
        <v>43115</v>
      </c>
      <c r="B763" s="6">
        <f>TITRES_STAT!D766</f>
        <v>27.016999999999999</v>
      </c>
      <c r="C763" s="2">
        <f t="shared" si="66"/>
        <v>27.890701565095856</v>
      </c>
      <c r="D763" s="2">
        <f t="shared" si="68"/>
        <v>27.472340374386601</v>
      </c>
      <c r="E763" s="2">
        <f t="shared" si="67"/>
        <v>0.41836119070925548</v>
      </c>
      <c r="F763" s="2">
        <f t="shared" si="71"/>
        <v>0.26074802506623374</v>
      </c>
      <c r="G763" s="2">
        <f t="shared" si="69"/>
        <v>0.15761316564302175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6">
        <f>TITRES_STAT!D767</f>
        <v>27.026</v>
      </c>
      <c r="C764" s="2">
        <f t="shared" si="66"/>
        <v>27.884285939696493</v>
      </c>
      <c r="D764" s="2">
        <f t="shared" si="68"/>
        <v>27.439278124432036</v>
      </c>
      <c r="E764" s="2">
        <f t="shared" si="67"/>
        <v>0.44500781526445721</v>
      </c>
      <c r="F764" s="2">
        <f t="shared" si="71"/>
        <v>0.29759998310587843</v>
      </c>
      <c r="G764" s="2">
        <f t="shared" si="69"/>
        <v>0.14740783215857878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6">
        <f>TITRES_STAT!D768</f>
        <v>27.016999999999999</v>
      </c>
      <c r="C765" s="2">
        <f t="shared" si="66"/>
        <v>27.878857333589341</v>
      </c>
      <c r="D765" s="2">
        <f t="shared" si="68"/>
        <v>27.407998263362998</v>
      </c>
      <c r="E765" s="2">
        <f t="shared" si="67"/>
        <v>0.47085907022634288</v>
      </c>
      <c r="F765" s="2">
        <f t="shared" si="71"/>
        <v>0.33225180052997133</v>
      </c>
      <c r="G765" s="2">
        <f t="shared" si="69"/>
        <v>0.13860726969637155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6">
        <f>TITRES_STAT!D769</f>
        <v>27.016999999999999</v>
      </c>
      <c r="C766" s="2">
        <f t="shared" si="66"/>
        <v>27.874263897652519</v>
      </c>
      <c r="D766" s="2">
        <f t="shared" si="68"/>
        <v>27.379035429039813</v>
      </c>
      <c r="E766" s="2">
        <f t="shared" si="67"/>
        <v>0.49522846861270509</v>
      </c>
      <c r="F766" s="2">
        <f t="shared" si="71"/>
        <v>0.36484713414651809</v>
      </c>
      <c r="G766" s="2">
        <f t="shared" si="69"/>
        <v>0.13038133446618699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27.016999999999999</v>
      </c>
      <c r="C767" s="2">
        <f t="shared" si="66"/>
        <v>27.742377144167516</v>
      </c>
      <c r="D767" s="2">
        <f t="shared" si="68"/>
        <v>27.352217989851681</v>
      </c>
      <c r="E767" s="2">
        <f t="shared" si="67"/>
        <v>0.39015915431583537</v>
      </c>
      <c r="F767" s="2">
        <f t="shared" si="71"/>
        <v>0.36990953818038153</v>
      </c>
      <c r="G767" s="2">
        <f t="shared" si="69"/>
        <v>2.0249616135453841E-2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27.016999999999999</v>
      </c>
      <c r="C768" s="2">
        <f t="shared" si="66"/>
        <v>27.630780660449435</v>
      </c>
      <c r="D768" s="2">
        <f t="shared" si="68"/>
        <v>27.327387027640448</v>
      </c>
      <c r="E768" s="2">
        <f t="shared" si="67"/>
        <v>0.30339363280898723</v>
      </c>
      <c r="F768" s="2">
        <f t="shared" si="71"/>
        <v>0.35660635710610267</v>
      </c>
      <c r="G768" s="2">
        <f t="shared" si="69"/>
        <v>-5.3212724297115432E-2</v>
      </c>
      <c r="H768" s="2" t="str">
        <f t="shared" si="70"/>
        <v>Hold</v>
      </c>
    </row>
    <row r="769" spans="1:8" ht="13.5" x14ac:dyDescent="0.25">
      <c r="A769" s="3">
        <f>TITRES_STAT!B772</f>
        <v>43123</v>
      </c>
      <c r="B769" s="6">
        <f>TITRES_STAT!D772</f>
        <v>28.231000000000002</v>
      </c>
      <c r="C769" s="2">
        <f t="shared" si="66"/>
        <v>27.536352866534138</v>
      </c>
      <c r="D769" s="2">
        <f t="shared" si="68"/>
        <v>27.394321321889304</v>
      </c>
      <c r="E769" s="2">
        <f t="shared" si="67"/>
        <v>0.14203154464483347</v>
      </c>
      <c r="F769" s="2">
        <f t="shared" si="71"/>
        <v>0.31369139461384882</v>
      </c>
      <c r="G769" s="2">
        <f t="shared" si="69"/>
        <v>-0.17165984996901534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6">
        <f>TITRES_STAT!D773</f>
        <v>28.231000000000002</v>
      </c>
      <c r="C770" s="2">
        <f t="shared" si="66"/>
        <v>27.332452425528885</v>
      </c>
      <c r="D770" s="2">
        <f t="shared" si="68"/>
        <v>27.456297520267874</v>
      </c>
      <c r="E770" s="2">
        <f t="shared" si="67"/>
        <v>-0.1238450947389893</v>
      </c>
      <c r="F770" s="2">
        <f t="shared" si="71"/>
        <v>0.22618409674328122</v>
      </c>
      <c r="G770" s="2">
        <f t="shared" si="69"/>
        <v>-0.35002919148227052</v>
      </c>
      <c r="H770" s="2" t="str">
        <f t="shared" si="70"/>
        <v>Hold</v>
      </c>
    </row>
    <row r="771" spans="1:8" ht="13.5" x14ac:dyDescent="0.25">
      <c r="A771" s="3">
        <f>TITRES_STAT!B774</f>
        <v>43125</v>
      </c>
      <c r="B771" s="6">
        <f>TITRES_STAT!D774</f>
        <v>28.231000000000002</v>
      </c>
      <c r="C771" s="2">
        <f t="shared" si="66"/>
        <v>27.159921283139823</v>
      </c>
      <c r="D771" s="2">
        <f t="shared" si="68"/>
        <v>27.51368288913692</v>
      </c>
      <c r="E771" s="2">
        <f t="shared" si="67"/>
        <v>-0.3537616059970965</v>
      </c>
      <c r="F771" s="2">
        <f t="shared" si="71"/>
        <v>0.11019495619520568</v>
      </c>
      <c r="G771" s="2">
        <f t="shared" si="69"/>
        <v>-0.46395656219230219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6">
        <f>TITRES_STAT!D775</f>
        <v>28.263999999999999</v>
      </c>
      <c r="C772" s="2">
        <f t="shared" si="66"/>
        <v>27.137933393426003</v>
      </c>
      <c r="D772" s="2">
        <f t="shared" si="68"/>
        <v>27.569261934386034</v>
      </c>
      <c r="E772" s="2">
        <f t="shared" si="67"/>
        <v>-0.43132854096003115</v>
      </c>
      <c r="F772" s="2">
        <f t="shared" si="71"/>
        <v>1.8902567641583129E-3</v>
      </c>
      <c r="G772" s="2">
        <f t="shared" si="69"/>
        <v>-0.43321879772418947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6">
        <f>TITRES_STAT!D776</f>
        <v>28.263999999999999</v>
      </c>
      <c r="C773" s="2">
        <f t="shared" si="66"/>
        <v>27.119328255975848</v>
      </c>
      <c r="D773" s="2">
        <f t="shared" si="68"/>
        <v>27.620724013320402</v>
      </c>
      <c r="E773" s="2">
        <f t="shared" si="67"/>
        <v>-0.50139575734455377</v>
      </c>
      <c r="F773" s="2">
        <f t="shared" si="71"/>
        <v>-9.8766946057584099E-2</v>
      </c>
      <c r="G773" s="2">
        <f t="shared" si="69"/>
        <v>-0.4026288112869697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6">
        <f>TITRES_STAT!D777</f>
        <v>28.263999999999999</v>
      </c>
      <c r="C774" s="2">
        <f t="shared" si="66"/>
        <v>27.104970062748794</v>
      </c>
      <c r="D774" s="2">
        <f t="shared" si="68"/>
        <v>27.668374086407777</v>
      </c>
      <c r="E774" s="2">
        <f t="shared" si="67"/>
        <v>-0.56340402365898257</v>
      </c>
      <c r="F774" s="2">
        <f t="shared" si="71"/>
        <v>-0.19169436157786379</v>
      </c>
      <c r="G774" s="2">
        <f t="shared" si="69"/>
        <v>-0.37170966208111877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6">
        <f>TITRES_STAT!D778</f>
        <v>28.263999999999999</v>
      </c>
      <c r="C775" s="2">
        <f t="shared" si="66"/>
        <v>27.091436206941289</v>
      </c>
      <c r="D775" s="2">
        <f t="shared" si="68"/>
        <v>27.712494524451643</v>
      </c>
      <c r="E775" s="2">
        <f t="shared" si="67"/>
        <v>-0.62105831751035367</v>
      </c>
      <c r="F775" s="2">
        <f t="shared" si="71"/>
        <v>-0.27756715276436178</v>
      </c>
      <c r="G775" s="2">
        <f t="shared" si="69"/>
        <v>-0.34349116474599189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6">
        <f>TITRES_STAT!D779</f>
        <v>28.263999999999999</v>
      </c>
      <c r="C776" s="2">
        <f t="shared" si="66"/>
        <v>27.079984482796476</v>
      </c>
      <c r="D776" s="2">
        <f t="shared" si="68"/>
        <v>27.753346781899669</v>
      </c>
      <c r="E776" s="2">
        <f t="shared" si="67"/>
        <v>-0.6733622991031929</v>
      </c>
      <c r="F776" s="2">
        <f t="shared" si="71"/>
        <v>-0.35672618203212803</v>
      </c>
      <c r="G776" s="2">
        <f t="shared" si="69"/>
        <v>-0.31663611707106487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6">
        <f>TITRES_STAT!D780</f>
        <v>28.263999999999999</v>
      </c>
      <c r="C777" s="2">
        <f t="shared" si="66"/>
        <v>27.07029456236625</v>
      </c>
      <c r="D777" s="2">
        <f t="shared" si="68"/>
        <v>27.791172946203396</v>
      </c>
      <c r="E777" s="2">
        <f t="shared" si="67"/>
        <v>-0.72087838383714598</v>
      </c>
      <c r="F777" s="2">
        <f t="shared" si="71"/>
        <v>-0.42955662239313164</v>
      </c>
      <c r="G777" s="2">
        <f t="shared" si="69"/>
        <v>-0.29132176144401434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6">
        <f>TITRES_STAT!D781</f>
        <v>28.263999999999999</v>
      </c>
      <c r="C778" s="2">
        <f t="shared" si="66"/>
        <v>27.062095398925287</v>
      </c>
      <c r="D778" s="2">
        <f t="shared" si="68"/>
        <v>27.826197172410552</v>
      </c>
      <c r="E778" s="2">
        <f t="shared" si="67"/>
        <v>-0.76410177348526531</v>
      </c>
      <c r="F778" s="2">
        <f t="shared" si="71"/>
        <v>-0.49646565261155839</v>
      </c>
      <c r="G778" s="2">
        <f t="shared" si="69"/>
        <v>-0.26763612087370692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6">
        <f>TITRES_STAT!D782</f>
        <v>28.263999999999999</v>
      </c>
      <c r="C779" s="2">
        <f t="shared" si="66"/>
        <v>27.241926876013707</v>
      </c>
      <c r="D779" s="2">
        <f t="shared" si="68"/>
        <v>27.858627011491251</v>
      </c>
      <c r="E779" s="2">
        <f t="shared" si="67"/>
        <v>-0.61670013547754365</v>
      </c>
      <c r="F779" s="2">
        <f t="shared" si="71"/>
        <v>-0.52051254918475554</v>
      </c>
      <c r="G779" s="2">
        <f t="shared" si="69"/>
        <v>-9.6187586292788119E-2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6">
        <f>TITRES_STAT!D783</f>
        <v>28.263999999999999</v>
      </c>
      <c r="C780" s="2">
        <f t="shared" si="66"/>
        <v>27.394091972011601</v>
      </c>
      <c r="D780" s="2">
        <f t="shared" si="68"/>
        <v>27.888654640269674</v>
      </c>
      <c r="E780" s="2">
        <f t="shared" si="67"/>
        <v>-0.49456266825807305</v>
      </c>
      <c r="F780" s="2">
        <f t="shared" si="71"/>
        <v>-0.51532257299941908</v>
      </c>
      <c r="G780" s="2">
        <f t="shared" si="69"/>
        <v>2.0759904741346036E-2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28.263999999999999</v>
      </c>
      <c r="C781" s="2">
        <f t="shared" si="66"/>
        <v>27.522847053240589</v>
      </c>
      <c r="D781" s="2">
        <f t="shared" si="68"/>
        <v>27.916458000249698</v>
      </c>
      <c r="E781" s="2">
        <f t="shared" si="67"/>
        <v>-0.39361094700910826</v>
      </c>
      <c r="F781" s="2">
        <f t="shared" si="71"/>
        <v>-0.49098024780135696</v>
      </c>
      <c r="G781" s="2">
        <f t="shared" si="69"/>
        <v>9.7369300792248703E-2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28.263999999999999</v>
      </c>
      <c r="C782" s="2">
        <f t="shared" si="66"/>
        <v>27.636870583511268</v>
      </c>
      <c r="D782" s="2">
        <f t="shared" si="68"/>
        <v>27.942201852083052</v>
      </c>
      <c r="E782" s="2">
        <f t="shared" si="67"/>
        <v>-0.30533126857178416</v>
      </c>
      <c r="F782" s="2">
        <f t="shared" si="71"/>
        <v>-0.45385045195544238</v>
      </c>
      <c r="G782" s="2">
        <f t="shared" si="69"/>
        <v>0.14851918338365822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6">
        <f>TITRES_STAT!D786</f>
        <v>28.263999999999999</v>
      </c>
      <c r="C783" s="2">
        <f t="shared" ref="C783:C846" si="72">$C$4*B773+C782*(1-$C$4)</f>
        <v>27.733352032201843</v>
      </c>
      <c r="D783" s="2">
        <f t="shared" si="68"/>
        <v>27.96603875192875</v>
      </c>
      <c r="E783" s="2">
        <f t="shared" si="67"/>
        <v>-0.23268671972690669</v>
      </c>
      <c r="F783" s="2">
        <f t="shared" si="71"/>
        <v>-0.40961770550973525</v>
      </c>
      <c r="G783" s="2">
        <f t="shared" si="69"/>
        <v>0.17693098578282856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28.263999999999999</v>
      </c>
      <c r="C784" s="2">
        <f t="shared" si="72"/>
        <v>27.814990181093865</v>
      </c>
      <c r="D784" s="2">
        <f t="shared" si="68"/>
        <v>27.98810995548958</v>
      </c>
      <c r="E784" s="2">
        <f t="shared" si="67"/>
        <v>-0.17311977439571535</v>
      </c>
      <c r="F784" s="2">
        <f t="shared" si="71"/>
        <v>-0.36231811928693125</v>
      </c>
      <c r="G784" s="2">
        <f t="shared" si="69"/>
        <v>0.1891983448912159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28.263999999999999</v>
      </c>
      <c r="C785" s="2">
        <f t="shared" si="72"/>
        <v>27.884068614771731</v>
      </c>
      <c r="D785" s="2">
        <f t="shared" si="68"/>
        <v>28.008546255082944</v>
      </c>
      <c r="E785" s="2">
        <f t="shared" si="67"/>
        <v>-0.12447764031121267</v>
      </c>
      <c r="F785" s="2">
        <f t="shared" si="71"/>
        <v>-0.31475002349178755</v>
      </c>
      <c r="G785" s="2">
        <f t="shared" si="69"/>
        <v>0.19027238318057488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28.263999999999999</v>
      </c>
      <c r="C786" s="2">
        <f t="shared" si="72"/>
        <v>27.94251959711454</v>
      </c>
      <c r="D786" s="2">
        <f t="shared" si="68"/>
        <v>28.02746875470643</v>
      </c>
      <c r="E786" s="2">
        <f t="shared" si="67"/>
        <v>-8.4949157591889701E-2</v>
      </c>
      <c r="F786" s="2">
        <f t="shared" si="71"/>
        <v>-0.26878985031180802</v>
      </c>
      <c r="G786" s="2">
        <f t="shared" si="69"/>
        <v>0.18384069271991832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28.263999999999999</v>
      </c>
      <c r="C787" s="2">
        <f t="shared" si="72"/>
        <v>27.99197812063538</v>
      </c>
      <c r="D787" s="2">
        <f t="shared" si="68"/>
        <v>28.044989587691138</v>
      </c>
      <c r="E787" s="2">
        <f t="shared" si="67"/>
        <v>-5.3011467055757322E-2</v>
      </c>
      <c r="F787" s="2">
        <f t="shared" si="71"/>
        <v>-0.22563417366059788</v>
      </c>
      <c r="G787" s="2">
        <f t="shared" si="69"/>
        <v>0.17262270660484055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28.263999999999999</v>
      </c>
      <c r="C788" s="2">
        <f t="shared" si="72"/>
        <v>28.033827640537631</v>
      </c>
      <c r="D788" s="2">
        <f t="shared" si="68"/>
        <v>28.061212581195498</v>
      </c>
      <c r="E788" s="2">
        <f t="shared" si="67"/>
        <v>-2.7384940657867674E-2</v>
      </c>
      <c r="F788" s="2">
        <f t="shared" si="71"/>
        <v>-0.18598432706005186</v>
      </c>
      <c r="G788" s="2">
        <f t="shared" si="69"/>
        <v>0.15859938640218418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28.263999999999999</v>
      </c>
      <c r="C789" s="2">
        <f t="shared" si="72"/>
        <v>28.06923877276261</v>
      </c>
      <c r="D789" s="2">
        <f t="shared" si="68"/>
        <v>28.076233871477314</v>
      </c>
      <c r="E789" s="2">
        <f t="shared" si="67"/>
        <v>-6.995098714703829E-3</v>
      </c>
      <c r="F789" s="2">
        <f t="shared" si="71"/>
        <v>-0.15018648139098226</v>
      </c>
      <c r="G789" s="2">
        <f t="shared" si="69"/>
        <v>0.14319138267627843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26.992999999999999</v>
      </c>
      <c r="C790" s="2">
        <f t="shared" si="72"/>
        <v>28.099202038491438</v>
      </c>
      <c r="D790" s="2">
        <f t="shared" si="68"/>
        <v>27.995994325441956</v>
      </c>
      <c r="E790" s="2">
        <f t="shared" si="67"/>
        <v>0.10320771304948195</v>
      </c>
      <c r="F790" s="2">
        <f t="shared" si="71"/>
        <v>-9.9507642502889418E-2</v>
      </c>
      <c r="G790" s="2">
        <f t="shared" si="69"/>
        <v>0.20271535555237136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6">
        <f>TITRES_STAT!D794</f>
        <v>26.186</v>
      </c>
      <c r="C791" s="2">
        <f t="shared" si="72"/>
        <v>28.124555571031216</v>
      </c>
      <c r="D791" s="2">
        <f t="shared" si="68"/>
        <v>27.861920671705516</v>
      </c>
      <c r="E791" s="2">
        <f t="shared" si="67"/>
        <v>0.26263489932570039</v>
      </c>
      <c r="F791" s="2">
        <f t="shared" si="71"/>
        <v>-2.7079134137171466E-2</v>
      </c>
      <c r="G791" s="2">
        <f t="shared" si="69"/>
        <v>0.28971403346287183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6">
        <f>TITRES_STAT!D795</f>
        <v>26.186</v>
      </c>
      <c r="C792" s="2">
        <f t="shared" si="72"/>
        <v>28.146008560103336</v>
      </c>
      <c r="D792" s="2">
        <f t="shared" si="68"/>
        <v>27.737778399727329</v>
      </c>
      <c r="E792" s="2">
        <f t="shared" si="67"/>
        <v>0.40823016037600723</v>
      </c>
      <c r="F792" s="2">
        <f t="shared" si="71"/>
        <v>5.9982724765464276E-2</v>
      </c>
      <c r="G792" s="2">
        <f t="shared" si="69"/>
        <v>0.34824743561054294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6">
        <f>TITRES_STAT!D796</f>
        <v>25.413</v>
      </c>
      <c r="C793" s="2">
        <f t="shared" si="72"/>
        <v>28.164161089318206</v>
      </c>
      <c r="D793" s="2">
        <f t="shared" si="68"/>
        <v>27.565572592340121</v>
      </c>
      <c r="E793" s="2">
        <f t="shared" si="67"/>
        <v>0.59858849697808481</v>
      </c>
      <c r="F793" s="2">
        <f t="shared" si="71"/>
        <v>0.1677038792079884</v>
      </c>
      <c r="G793" s="2">
        <f t="shared" si="69"/>
        <v>0.4308846177700964</v>
      </c>
      <c r="H793" s="2" t="str">
        <f t="shared" si="70"/>
        <v>Sell</v>
      </c>
    </row>
    <row r="794" spans="1:8" ht="13.5" x14ac:dyDescent="0.25">
      <c r="A794" s="3">
        <f>TITRES_STAT!B797</f>
        <v>43158</v>
      </c>
      <c r="B794" s="6">
        <f>TITRES_STAT!D797</f>
        <v>25.413</v>
      </c>
      <c r="C794" s="2">
        <f t="shared" si="72"/>
        <v>28.179520921730788</v>
      </c>
      <c r="D794" s="2">
        <f t="shared" si="68"/>
        <v>27.406122770685297</v>
      </c>
      <c r="E794" s="2">
        <f t="shared" si="67"/>
        <v>0.77339815104549103</v>
      </c>
      <c r="F794" s="2">
        <f t="shared" si="71"/>
        <v>0.28884273357548895</v>
      </c>
      <c r="G794" s="2">
        <f t="shared" si="69"/>
        <v>0.48455541747000208</v>
      </c>
      <c r="H794" s="2" t="str">
        <f t="shared" si="70"/>
        <v>Sell</v>
      </c>
    </row>
    <row r="795" spans="1:8" ht="13.5" x14ac:dyDescent="0.25">
      <c r="A795" s="3">
        <f>TITRES_STAT!B798</f>
        <v>43159</v>
      </c>
      <c r="B795" s="6">
        <f>TITRES_STAT!D798</f>
        <v>25.413</v>
      </c>
      <c r="C795" s="2">
        <f t="shared" si="72"/>
        <v>28.192517703002974</v>
      </c>
      <c r="D795" s="2">
        <f t="shared" si="68"/>
        <v>27.258484046930832</v>
      </c>
      <c r="E795" s="2">
        <f t="shared" si="67"/>
        <v>0.93403365607214184</v>
      </c>
      <c r="F795" s="2">
        <f t="shared" si="71"/>
        <v>0.41788091807481953</v>
      </c>
      <c r="G795" s="2">
        <f t="shared" si="69"/>
        <v>0.51615273799732231</v>
      </c>
      <c r="H795" s="2" t="str">
        <f t="shared" si="70"/>
        <v>Sell</v>
      </c>
    </row>
    <row r="796" spans="1:8" ht="13.5" x14ac:dyDescent="0.25">
      <c r="A796" s="3">
        <f>TITRES_STAT!B799</f>
        <v>43160</v>
      </c>
      <c r="B796" s="6">
        <f>TITRES_STAT!D799</f>
        <v>25.413</v>
      </c>
      <c r="C796" s="2">
        <f t="shared" si="72"/>
        <v>28.203514979464053</v>
      </c>
      <c r="D796" s="2">
        <f t="shared" si="68"/>
        <v>27.121781524935955</v>
      </c>
      <c r="E796" s="2">
        <f t="shared" ref="E796:E859" si="73">C796-D796</f>
        <v>1.0817334545280985</v>
      </c>
      <c r="F796" s="2">
        <f t="shared" si="71"/>
        <v>0.5506514253654754</v>
      </c>
      <c r="G796" s="2">
        <f t="shared" si="69"/>
        <v>0.53108202916262315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6">
        <f>TITRES_STAT!D800</f>
        <v>24.657</v>
      </c>
      <c r="C797" s="2">
        <f t="shared" si="72"/>
        <v>28.212820367238812</v>
      </c>
      <c r="D797" s="2">
        <f t="shared" ref="D797:D860" si="74">$D$4*B797+(1-$D$4)*D796</f>
        <v>26.939205115681439</v>
      </c>
      <c r="E797" s="2">
        <f t="shared" si="73"/>
        <v>1.2736152515573735</v>
      </c>
      <c r="F797" s="2">
        <f t="shared" si="71"/>
        <v>0.69524419060385512</v>
      </c>
      <c r="G797" s="2">
        <f t="shared" si="69"/>
        <v>0.57837106095351842</v>
      </c>
      <c r="H797" s="2" t="str">
        <f t="shared" si="70"/>
        <v>Sell</v>
      </c>
    </row>
    <row r="798" spans="1:8" ht="13.5" x14ac:dyDescent="0.25">
      <c r="A798" s="3">
        <f>TITRES_STAT!B801</f>
        <v>43164</v>
      </c>
      <c r="B798" s="6">
        <f>TITRES_STAT!D801</f>
        <v>24.657</v>
      </c>
      <c r="C798" s="2">
        <f t="shared" si="72"/>
        <v>28.220694156894378</v>
      </c>
      <c r="D798" s="2">
        <f t="shared" si="74"/>
        <v>26.770152884890223</v>
      </c>
      <c r="E798" s="2">
        <f t="shared" si="73"/>
        <v>1.4505412720041555</v>
      </c>
      <c r="F798" s="2">
        <f t="shared" si="71"/>
        <v>0.84630360688391526</v>
      </c>
      <c r="G798" s="2">
        <f t="shared" si="69"/>
        <v>0.60423766512024024</v>
      </c>
      <c r="H798" s="2" t="str">
        <f t="shared" si="70"/>
        <v>Sell</v>
      </c>
    </row>
    <row r="799" spans="1:8" ht="13.5" x14ac:dyDescent="0.25">
      <c r="A799" s="3">
        <f>TITRES_STAT!B802</f>
        <v>43165</v>
      </c>
      <c r="B799" s="6">
        <f>TITRES_STAT!D802</f>
        <v>24.657</v>
      </c>
      <c r="C799" s="2">
        <f t="shared" si="72"/>
        <v>28.227356594295244</v>
      </c>
      <c r="D799" s="2">
        <f t="shared" si="74"/>
        <v>26.61362304156502</v>
      </c>
      <c r="E799" s="2">
        <f t="shared" si="73"/>
        <v>1.6137335527302241</v>
      </c>
      <c r="F799" s="2">
        <f t="shared" si="71"/>
        <v>0.99978959605317708</v>
      </c>
      <c r="G799" s="2">
        <f t="shared" si="69"/>
        <v>0.61394395667704704</v>
      </c>
      <c r="H799" s="2" t="str">
        <f t="shared" si="70"/>
        <v>Sell</v>
      </c>
    </row>
    <row r="800" spans="1:8" ht="13.5" x14ac:dyDescent="0.25">
      <c r="A800" s="3">
        <f>TITRES_STAT!B803</f>
        <v>43166</v>
      </c>
      <c r="B800" s="6">
        <f>TITRES_STAT!D803</f>
        <v>24.657</v>
      </c>
      <c r="C800" s="2">
        <f t="shared" si="72"/>
        <v>28.037455579788283</v>
      </c>
      <c r="D800" s="2">
        <f t="shared" si="74"/>
        <v>26.468688001449092</v>
      </c>
      <c r="E800" s="2">
        <f t="shared" si="73"/>
        <v>1.568767578339191</v>
      </c>
      <c r="F800" s="2">
        <f t="shared" si="71"/>
        <v>1.1135851925103799</v>
      </c>
      <c r="G800" s="2">
        <f t="shared" si="69"/>
        <v>0.4551823858288111</v>
      </c>
      <c r="H800" s="2" t="str">
        <f t="shared" si="70"/>
        <v>Sell</v>
      </c>
    </row>
    <row r="801" spans="1:8" ht="13.5" x14ac:dyDescent="0.25">
      <c r="A801" s="3">
        <f>TITRES_STAT!B804</f>
        <v>43167</v>
      </c>
      <c r="B801" s="6">
        <f>TITRES_STAT!D804</f>
        <v>24.657</v>
      </c>
      <c r="C801" s="2">
        <f t="shared" si="72"/>
        <v>27.752616259820854</v>
      </c>
      <c r="D801" s="2">
        <f t="shared" si="74"/>
        <v>26.334488890230642</v>
      </c>
      <c r="E801" s="2">
        <f t="shared" si="73"/>
        <v>1.4181273695902128</v>
      </c>
      <c r="F801" s="2">
        <f t="shared" si="71"/>
        <v>1.1744936279263465</v>
      </c>
      <c r="G801" s="2">
        <f t="shared" si="69"/>
        <v>0.24363374166386631</v>
      </c>
      <c r="H801" s="2" t="str">
        <f t="shared" si="70"/>
        <v>Sell</v>
      </c>
    </row>
    <row r="802" spans="1:8" ht="13.5" x14ac:dyDescent="0.25">
      <c r="A802" s="3">
        <f>TITRES_STAT!B805</f>
        <v>43168</v>
      </c>
      <c r="B802" s="6">
        <f>TITRES_STAT!D805</f>
        <v>24.657</v>
      </c>
      <c r="C802" s="2">
        <f t="shared" si="72"/>
        <v>27.511598373694568</v>
      </c>
      <c r="D802" s="2">
        <f t="shared" si="74"/>
        <v>26.210230453917262</v>
      </c>
      <c r="E802" s="2">
        <f t="shared" si="73"/>
        <v>1.3013679197773058</v>
      </c>
      <c r="F802" s="2">
        <f t="shared" si="71"/>
        <v>1.1998684862965385</v>
      </c>
      <c r="G802" s="2">
        <f t="shared" si="69"/>
        <v>0.10149943348076729</v>
      </c>
      <c r="H802" s="2" t="str">
        <f t="shared" si="70"/>
        <v>Sell</v>
      </c>
    </row>
    <row r="803" spans="1:8" ht="13.5" x14ac:dyDescent="0.25">
      <c r="A803" s="3">
        <f>TITRES_STAT!B806</f>
        <v>43171</v>
      </c>
      <c r="B803" s="6">
        <f>TITRES_STAT!D806</f>
        <v>24.515000000000001</v>
      </c>
      <c r="C803" s="2">
        <f t="shared" si="72"/>
        <v>27.188737085433864</v>
      </c>
      <c r="D803" s="2">
        <f t="shared" si="74"/>
        <v>26.084657827701168</v>
      </c>
      <c r="E803" s="2">
        <f t="shared" si="73"/>
        <v>1.1040792577326961</v>
      </c>
      <c r="F803" s="2">
        <f t="shared" si="71"/>
        <v>1.1807106405837702</v>
      </c>
      <c r="G803" s="2">
        <f t="shared" si="69"/>
        <v>-7.663138285107407E-2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6">
        <f>TITRES_STAT!D807</f>
        <v>24.515000000000001</v>
      </c>
      <c r="C804" s="2">
        <f t="shared" si="72"/>
        <v>26.915546764597885</v>
      </c>
      <c r="D804" s="2">
        <f t="shared" si="74"/>
        <v>25.968386877501079</v>
      </c>
      <c r="E804" s="2">
        <f t="shared" si="73"/>
        <v>0.94715988709680587</v>
      </c>
      <c r="F804" s="2">
        <f t="shared" si="71"/>
        <v>1.1340004898863774</v>
      </c>
      <c r="G804" s="2">
        <f t="shared" ref="G804:G867" si="75">E804-F804</f>
        <v>-0.18684060278957149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6">
        <f>TITRES_STAT!D808</f>
        <v>24.657</v>
      </c>
      <c r="C805" s="2">
        <f t="shared" si="72"/>
        <v>26.684385723890518</v>
      </c>
      <c r="D805" s="2">
        <f t="shared" si="74"/>
        <v>25.871247108797295</v>
      </c>
      <c r="E805" s="2">
        <f t="shared" si="73"/>
        <v>0.81313861509322294</v>
      </c>
      <c r="F805" s="2">
        <f t="shared" ref="F805:F868" si="77">(E805*(2/(10)))+((1-(2/10))*F804)</f>
        <v>1.0698281149277467</v>
      </c>
      <c r="G805" s="2">
        <f t="shared" si="75"/>
        <v>-0.25668949983452372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6">
        <f>TITRES_STAT!D809</f>
        <v>24.657</v>
      </c>
      <c r="C806" s="2">
        <f t="shared" si="72"/>
        <v>26.488787920215053</v>
      </c>
      <c r="D806" s="2">
        <f t="shared" si="74"/>
        <v>25.781302878516016</v>
      </c>
      <c r="E806" s="2">
        <f t="shared" si="73"/>
        <v>0.70748504169903725</v>
      </c>
      <c r="F806" s="2">
        <f t="shared" si="77"/>
        <v>0.99735950028200482</v>
      </c>
      <c r="G806" s="2">
        <f t="shared" si="75"/>
        <v>-0.28987445858296756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6">
        <f>TITRES_STAT!D810</f>
        <v>24.657</v>
      </c>
      <c r="C807" s="2">
        <f t="shared" si="72"/>
        <v>26.206974394028123</v>
      </c>
      <c r="D807" s="2">
        <f t="shared" si="74"/>
        <v>25.698021183811125</v>
      </c>
      <c r="E807" s="2">
        <f t="shared" si="73"/>
        <v>0.50895321021699758</v>
      </c>
      <c r="F807" s="2">
        <f t="shared" si="77"/>
        <v>0.89967824226900339</v>
      </c>
      <c r="G807" s="2">
        <f t="shared" si="75"/>
        <v>-0.39072503205200582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24.657</v>
      </c>
      <c r="C808" s="2">
        <f t="shared" si="72"/>
        <v>25.968516794946872</v>
      </c>
      <c r="D808" s="2">
        <f t="shared" si="74"/>
        <v>25.62090850352882</v>
      </c>
      <c r="E808" s="2">
        <f t="shared" si="73"/>
        <v>0.34760829141805161</v>
      </c>
      <c r="F808" s="2">
        <f t="shared" si="77"/>
        <v>0.78926425209881312</v>
      </c>
      <c r="G808" s="2">
        <f t="shared" si="75"/>
        <v>-0.44165596068076152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6">
        <f>TITRES_STAT!D812</f>
        <v>24.657</v>
      </c>
      <c r="C809" s="2">
        <f t="shared" si="72"/>
        <v>25.766744980339659</v>
      </c>
      <c r="D809" s="2">
        <f t="shared" si="74"/>
        <v>25.549507873637797</v>
      </c>
      <c r="E809" s="2">
        <f t="shared" si="73"/>
        <v>0.21723710670186236</v>
      </c>
      <c r="F809" s="2">
        <f t="shared" si="77"/>
        <v>0.67485882301942302</v>
      </c>
      <c r="G809" s="2">
        <f t="shared" si="75"/>
        <v>-0.45762171631756066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6">
        <f>TITRES_STAT!D813</f>
        <v>24.657</v>
      </c>
      <c r="C810" s="2">
        <f t="shared" si="72"/>
        <v>25.596014983364327</v>
      </c>
      <c r="D810" s="2">
        <f t="shared" si="74"/>
        <v>25.483396179294257</v>
      </c>
      <c r="E810" s="2">
        <f t="shared" si="73"/>
        <v>0.11261880407007041</v>
      </c>
      <c r="F810" s="2">
        <f t="shared" si="77"/>
        <v>0.56241081922955249</v>
      </c>
      <c r="G810" s="2">
        <f t="shared" si="75"/>
        <v>-0.44979201515948208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6">
        <f>TITRES_STAT!D814</f>
        <v>24.657</v>
      </c>
      <c r="C811" s="2">
        <f t="shared" si="72"/>
        <v>25.451551139769812</v>
      </c>
      <c r="D811" s="2">
        <f t="shared" si="74"/>
        <v>25.422181647494682</v>
      </c>
      <c r="E811" s="2">
        <f t="shared" si="73"/>
        <v>2.9369492275129971E-2</v>
      </c>
      <c r="F811" s="2">
        <f t="shared" si="77"/>
        <v>0.45580255383866802</v>
      </c>
      <c r="G811" s="2">
        <f t="shared" si="75"/>
        <v>-0.42643306156353805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6">
        <f>TITRES_STAT!D815</f>
        <v>24.657</v>
      </c>
      <c r="C812" s="2">
        <f t="shared" si="72"/>
        <v>25.329312502882146</v>
      </c>
      <c r="D812" s="2">
        <f t="shared" si="74"/>
        <v>25.36550152545804</v>
      </c>
      <c r="E812" s="2">
        <f t="shared" si="73"/>
        <v>-3.6189022575893404E-2</v>
      </c>
      <c r="F812" s="2">
        <f t="shared" si="77"/>
        <v>0.35740423855575576</v>
      </c>
      <c r="G812" s="2">
        <f t="shared" si="75"/>
        <v>-0.39359326113164916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6">
        <f>TITRES_STAT!D816</f>
        <v>24.657</v>
      </c>
      <c r="C813" s="2">
        <f t="shared" si="72"/>
        <v>25.204033656284892</v>
      </c>
      <c r="D813" s="2">
        <f t="shared" si="74"/>
        <v>25.313019930979667</v>
      </c>
      <c r="E813" s="2">
        <f t="shared" si="73"/>
        <v>-0.10898627469477518</v>
      </c>
      <c r="F813" s="2">
        <f t="shared" si="77"/>
        <v>0.26412613590564959</v>
      </c>
      <c r="G813" s="2">
        <f t="shared" si="75"/>
        <v>-0.37311241060042477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6">
        <f>TITRES_STAT!D817</f>
        <v>24.657</v>
      </c>
      <c r="C814" s="2">
        <f t="shared" si="72"/>
        <v>25.098028478394909</v>
      </c>
      <c r="D814" s="2">
        <f t="shared" si="74"/>
        <v>25.264425862018211</v>
      </c>
      <c r="E814" s="2">
        <f t="shared" si="73"/>
        <v>-0.16639738362330192</v>
      </c>
      <c r="F814" s="2">
        <f t="shared" si="77"/>
        <v>0.17802143199985929</v>
      </c>
      <c r="G814" s="2">
        <f t="shared" si="75"/>
        <v>-0.34441881562316123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6">
        <f>TITRES_STAT!D818</f>
        <v>24.657</v>
      </c>
      <c r="C815" s="2">
        <f t="shared" si="72"/>
        <v>25.030177943257229</v>
      </c>
      <c r="D815" s="2">
        <f t="shared" si="74"/>
        <v>25.219431353720566</v>
      </c>
      <c r="E815" s="2">
        <f t="shared" si="73"/>
        <v>-0.18925341046333699</v>
      </c>
      <c r="F815" s="2">
        <f t="shared" si="77"/>
        <v>0.10456646350722004</v>
      </c>
      <c r="G815" s="2">
        <f t="shared" si="75"/>
        <v>-0.29381987397055703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6">
        <f>TITRES_STAT!D819</f>
        <v>24.657</v>
      </c>
      <c r="C816" s="2">
        <f t="shared" si="72"/>
        <v>24.972765951986887</v>
      </c>
      <c r="D816" s="2">
        <f t="shared" si="74"/>
        <v>25.177769771963487</v>
      </c>
      <c r="E816" s="2">
        <f t="shared" si="73"/>
        <v>-0.2050038199766</v>
      </c>
      <c r="F816" s="2">
        <f t="shared" si="77"/>
        <v>4.2652406810456039E-2</v>
      </c>
      <c r="G816" s="2">
        <f t="shared" si="75"/>
        <v>-0.24765622678705604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6">
        <f>TITRES_STAT!D820</f>
        <v>24.657</v>
      </c>
      <c r="C817" s="2">
        <f t="shared" si="72"/>
        <v>24.924186574758131</v>
      </c>
      <c r="D817" s="2">
        <f t="shared" si="74"/>
        <v>25.139194233299524</v>
      </c>
      <c r="E817" s="2">
        <f t="shared" si="73"/>
        <v>-0.21500765854139203</v>
      </c>
      <c r="F817" s="2">
        <f t="shared" si="77"/>
        <v>-8.879606259913575E-3</v>
      </c>
      <c r="G817" s="2">
        <f t="shared" si="75"/>
        <v>-0.20612805228147846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6">
        <f>TITRES_STAT!D821</f>
        <v>25.670999999999999</v>
      </c>
      <c r="C818" s="2">
        <f t="shared" si="72"/>
        <v>24.883080947872266</v>
      </c>
      <c r="D818" s="2">
        <f t="shared" si="74"/>
        <v>25.178587253055113</v>
      </c>
      <c r="E818" s="2">
        <f t="shared" si="73"/>
        <v>-0.29550630518284748</v>
      </c>
      <c r="F818" s="2">
        <f t="shared" si="77"/>
        <v>-6.6204946044500362E-2</v>
      </c>
      <c r="G818" s="2">
        <f t="shared" si="75"/>
        <v>-0.22930135913834712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6">
        <f>TITRES_STAT!D822</f>
        <v>25.670999999999999</v>
      </c>
      <c r="C819" s="2">
        <f t="shared" si="72"/>
        <v>24.848299263584224</v>
      </c>
      <c r="D819" s="2">
        <f t="shared" si="74"/>
        <v>25.215062271347328</v>
      </c>
      <c r="E819" s="2">
        <f t="shared" si="73"/>
        <v>-0.36676300776310455</v>
      </c>
      <c r="F819" s="2">
        <f t="shared" si="77"/>
        <v>-0.1263165583882212</v>
      </c>
      <c r="G819" s="2">
        <f t="shared" si="75"/>
        <v>-0.24044644937488335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6">
        <f>TITRES_STAT!D823</f>
        <v>25.670999999999999</v>
      </c>
      <c r="C820" s="2">
        <f t="shared" si="72"/>
        <v>24.818868607648191</v>
      </c>
      <c r="D820" s="2">
        <f t="shared" si="74"/>
        <v>25.248835436432714</v>
      </c>
      <c r="E820" s="2">
        <f t="shared" si="73"/>
        <v>-0.42996682878452219</v>
      </c>
      <c r="F820" s="2">
        <f t="shared" si="77"/>
        <v>-0.18704661246748142</v>
      </c>
      <c r="G820" s="2">
        <f t="shared" si="75"/>
        <v>-0.24292021631704078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6">
        <f>TITRES_STAT!D824</f>
        <v>25.670999999999999</v>
      </c>
      <c r="C821" s="2">
        <f t="shared" si="72"/>
        <v>24.793965744933082</v>
      </c>
      <c r="D821" s="2">
        <f t="shared" si="74"/>
        <v>25.280106885585845</v>
      </c>
      <c r="E821" s="2">
        <f t="shared" si="73"/>
        <v>-0.48614114065276226</v>
      </c>
      <c r="F821" s="2">
        <f t="shared" si="77"/>
        <v>-0.24686551810453761</v>
      </c>
      <c r="G821" s="2">
        <f t="shared" si="75"/>
        <v>-0.23927562254822465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6">
        <f>TITRES_STAT!D825</f>
        <v>25.670999999999999</v>
      </c>
      <c r="C822" s="2">
        <f t="shared" si="72"/>
        <v>24.772894091866455</v>
      </c>
      <c r="D822" s="2">
        <f t="shared" si="74"/>
        <v>25.309061931098007</v>
      </c>
      <c r="E822" s="2">
        <f t="shared" si="73"/>
        <v>-0.53616783923155253</v>
      </c>
      <c r="F822" s="2">
        <f t="shared" si="77"/>
        <v>-0.30472598232994058</v>
      </c>
      <c r="G822" s="2">
        <f t="shared" si="75"/>
        <v>-0.23144185690161195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6">
        <f>TITRES_STAT!D826</f>
        <v>25.670999999999999</v>
      </c>
      <c r="C823" s="2">
        <f t="shared" si="72"/>
        <v>24.755064231579311</v>
      </c>
      <c r="D823" s="2">
        <f t="shared" si="74"/>
        <v>25.335872158424081</v>
      </c>
      <c r="E823" s="2">
        <f t="shared" si="73"/>
        <v>-0.5808079268447699</v>
      </c>
      <c r="F823" s="2">
        <f t="shared" si="77"/>
        <v>-0.35994237123290646</v>
      </c>
      <c r="G823" s="2">
        <f t="shared" si="75"/>
        <v>-0.22086555561186344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6">
        <f>TITRES_STAT!D827</f>
        <v>25.670999999999999</v>
      </c>
      <c r="C824" s="2">
        <f t="shared" si="72"/>
        <v>24.739977426720955</v>
      </c>
      <c r="D824" s="2">
        <f t="shared" si="74"/>
        <v>25.360696442985258</v>
      </c>
      <c r="E824" s="2">
        <f t="shared" si="73"/>
        <v>-0.62071901626430304</v>
      </c>
      <c r="F824" s="2">
        <f t="shared" si="77"/>
        <v>-0.41209770023918579</v>
      </c>
      <c r="G824" s="2">
        <f t="shared" si="75"/>
        <v>-0.20862131602511724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6">
        <f>TITRES_STAT!D828</f>
        <v>25.670999999999999</v>
      </c>
      <c r="C825" s="2">
        <f t="shared" si="72"/>
        <v>24.727211668763886</v>
      </c>
      <c r="D825" s="2">
        <f t="shared" si="74"/>
        <v>25.383681891653019</v>
      </c>
      <c r="E825" s="2">
        <f t="shared" si="73"/>
        <v>-0.65647022288913348</v>
      </c>
      <c r="F825" s="2">
        <f t="shared" si="77"/>
        <v>-0.46097220476917533</v>
      </c>
      <c r="G825" s="2">
        <f t="shared" si="75"/>
        <v>-0.19549801811995815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25.670999999999999</v>
      </c>
      <c r="C826" s="2">
        <f t="shared" si="72"/>
        <v>24.71640987356944</v>
      </c>
      <c r="D826" s="2">
        <f t="shared" si="74"/>
        <v>25.404964714493538</v>
      </c>
      <c r="E826" s="2">
        <f t="shared" si="73"/>
        <v>-0.68855484092409824</v>
      </c>
      <c r="F826" s="2">
        <f t="shared" si="77"/>
        <v>-0.50648873200015987</v>
      </c>
      <c r="G826" s="2">
        <f t="shared" si="75"/>
        <v>-0.18206610892393837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25.670999999999999</v>
      </c>
      <c r="C827" s="2">
        <f t="shared" si="72"/>
        <v>24.707269893020296</v>
      </c>
      <c r="D827" s="2">
        <f t="shared" si="74"/>
        <v>25.424671031938459</v>
      </c>
      <c r="E827" s="2">
        <f t="shared" si="73"/>
        <v>-0.71740113891816293</v>
      </c>
      <c r="F827" s="2">
        <f t="shared" si="77"/>
        <v>-0.54867121338376046</v>
      </c>
      <c r="G827" s="2">
        <f t="shared" si="75"/>
        <v>-0.16872992553440247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6">
        <f>TITRES_STAT!D831</f>
        <v>24.905999999999999</v>
      </c>
      <c r="C828" s="2">
        <f t="shared" si="72"/>
        <v>24.855536063324866</v>
      </c>
      <c r="D828" s="2">
        <f t="shared" si="74"/>
        <v>25.386250955498575</v>
      </c>
      <c r="E828" s="2">
        <f t="shared" si="73"/>
        <v>-0.53071489217370882</v>
      </c>
      <c r="F828" s="2">
        <f t="shared" si="77"/>
        <v>-0.54507994914175018</v>
      </c>
      <c r="G828" s="2">
        <f t="shared" si="75"/>
        <v>1.4365056968041356E-2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6">
        <f>TITRES_STAT!D832</f>
        <v>25.670999999999999</v>
      </c>
      <c r="C829" s="2">
        <f t="shared" si="72"/>
        <v>24.980992053582579</v>
      </c>
      <c r="D829" s="2">
        <f t="shared" si="74"/>
        <v>25.407343477313496</v>
      </c>
      <c r="E829" s="2">
        <f t="shared" si="73"/>
        <v>-0.42635142373091739</v>
      </c>
      <c r="F829" s="2">
        <f t="shared" si="77"/>
        <v>-0.52133424405958362</v>
      </c>
      <c r="G829" s="2">
        <f t="shared" si="75"/>
        <v>9.4982820328666229E-2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6">
        <f>TITRES_STAT!D833</f>
        <v>25.670999999999999</v>
      </c>
      <c r="C830" s="2">
        <f t="shared" si="72"/>
        <v>25.087147122262184</v>
      </c>
      <c r="D830" s="2">
        <f t="shared" si="74"/>
        <v>25.426873590105089</v>
      </c>
      <c r="E830" s="2">
        <f t="shared" si="73"/>
        <v>-0.33972646784290461</v>
      </c>
      <c r="F830" s="2">
        <f t="shared" si="77"/>
        <v>-0.48501268881624782</v>
      </c>
      <c r="G830" s="2">
        <f t="shared" si="75"/>
        <v>0.14528622097334321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25.670999999999999</v>
      </c>
      <c r="C831" s="2">
        <f t="shared" si="72"/>
        <v>25.176970641914156</v>
      </c>
      <c r="D831" s="2">
        <f t="shared" si="74"/>
        <v>25.444957027875084</v>
      </c>
      <c r="E831" s="2">
        <f t="shared" si="73"/>
        <v>-0.26798638596092772</v>
      </c>
      <c r="F831" s="2">
        <f t="shared" si="77"/>
        <v>-0.44160742824518384</v>
      </c>
      <c r="G831" s="2">
        <f t="shared" si="75"/>
        <v>0.17362104228425612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25.670999999999999</v>
      </c>
      <c r="C832" s="2">
        <f t="shared" si="72"/>
        <v>25.25297515854275</v>
      </c>
      <c r="D832" s="2">
        <f t="shared" si="74"/>
        <v>25.461700951736191</v>
      </c>
      <c r="E832" s="2">
        <f t="shared" si="73"/>
        <v>-0.20872579319344098</v>
      </c>
      <c r="F832" s="2">
        <f t="shared" si="77"/>
        <v>-0.39503110123483531</v>
      </c>
      <c r="G832" s="2">
        <f t="shared" si="75"/>
        <v>0.18630530804139434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6">
        <f>TITRES_STAT!D836</f>
        <v>25.670999999999999</v>
      </c>
      <c r="C833" s="2">
        <f t="shared" si="72"/>
        <v>25.317286672613097</v>
      </c>
      <c r="D833" s="2">
        <f t="shared" si="74"/>
        <v>25.477204584940914</v>
      </c>
      <c r="E833" s="2">
        <f t="shared" si="73"/>
        <v>-0.15991791232781694</v>
      </c>
      <c r="F833" s="2">
        <f t="shared" si="77"/>
        <v>-0.34800846345343167</v>
      </c>
      <c r="G833" s="2">
        <f t="shared" si="75"/>
        <v>0.18809055112561474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25.670999999999999</v>
      </c>
      <c r="C834" s="2">
        <f t="shared" si="72"/>
        <v>25.371704107595697</v>
      </c>
      <c r="D834" s="2">
        <f t="shared" si="74"/>
        <v>25.491559800871215</v>
      </c>
      <c r="E834" s="2">
        <f t="shared" si="73"/>
        <v>-0.11985569327551815</v>
      </c>
      <c r="F834" s="2">
        <f t="shared" si="77"/>
        <v>-0.30237790941784898</v>
      </c>
      <c r="G834" s="2">
        <f t="shared" si="75"/>
        <v>0.18252221614233083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25.670999999999999</v>
      </c>
      <c r="C835" s="2">
        <f t="shared" si="72"/>
        <v>25.417749629504051</v>
      </c>
      <c r="D835" s="2">
        <f t="shared" si="74"/>
        <v>25.504851667473346</v>
      </c>
      <c r="E835" s="2">
        <f t="shared" si="73"/>
        <v>-8.7102037969295054E-2</v>
      </c>
      <c r="F835" s="2">
        <f t="shared" si="77"/>
        <v>-0.25932273512813819</v>
      </c>
      <c r="G835" s="2">
        <f t="shared" si="75"/>
        <v>0.17222069715884314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25.670999999999999</v>
      </c>
      <c r="C836" s="2">
        <f t="shared" si="72"/>
        <v>25.456711224964966</v>
      </c>
      <c r="D836" s="2">
        <f t="shared" si="74"/>
        <v>25.517158951364209</v>
      </c>
      <c r="E836" s="2">
        <f t="shared" si="73"/>
        <v>-6.0447726399242896E-2</v>
      </c>
      <c r="F836" s="2">
        <f t="shared" si="77"/>
        <v>-0.21954773338235914</v>
      </c>
      <c r="G836" s="2">
        <f t="shared" si="75"/>
        <v>0.15910000698311624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6">
        <f>TITRES_STAT!D840</f>
        <v>25.670999999999999</v>
      </c>
      <c r="C837" s="2">
        <f t="shared" si="72"/>
        <v>25.489678728816511</v>
      </c>
      <c r="D837" s="2">
        <f t="shared" si="74"/>
        <v>25.528554584596492</v>
      </c>
      <c r="E837" s="2">
        <f t="shared" si="73"/>
        <v>-3.8875855779981094E-2</v>
      </c>
      <c r="F837" s="2">
        <f t="shared" si="77"/>
        <v>-0.18341335786188354</v>
      </c>
      <c r="G837" s="2">
        <f t="shared" si="75"/>
        <v>0.14453750208190244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6">
        <f>TITRES_STAT!D841</f>
        <v>25.670999999999999</v>
      </c>
      <c r="C838" s="2">
        <f t="shared" si="72"/>
        <v>25.399882001306278</v>
      </c>
      <c r="D838" s="2">
        <f t="shared" si="74"/>
        <v>25.539106096848606</v>
      </c>
      <c r="E838" s="2">
        <f t="shared" si="73"/>
        <v>-0.13922409554232829</v>
      </c>
      <c r="F838" s="2">
        <f t="shared" si="77"/>
        <v>-0.17457550539797251</v>
      </c>
      <c r="G838" s="2">
        <f t="shared" si="75"/>
        <v>3.5351409855644222E-2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6">
        <f>TITRES_STAT!D842</f>
        <v>25.670999999999999</v>
      </c>
      <c r="C839" s="2">
        <f t="shared" si="72"/>
        <v>25.441592462643776</v>
      </c>
      <c r="D839" s="2">
        <f t="shared" si="74"/>
        <v>25.548876015600563</v>
      </c>
      <c r="E839" s="2">
        <f t="shared" si="73"/>
        <v>-0.10728355295678682</v>
      </c>
      <c r="F839" s="2">
        <f t="shared" si="77"/>
        <v>-0.16111711490973538</v>
      </c>
      <c r="G839" s="2">
        <f t="shared" si="75"/>
        <v>5.3833561952948555E-2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6">
        <f>TITRES_STAT!D843</f>
        <v>24.914999999999999</v>
      </c>
      <c r="C840" s="2">
        <f t="shared" si="72"/>
        <v>25.476885929929349</v>
      </c>
      <c r="D840" s="2">
        <f t="shared" si="74"/>
        <v>25.501922236667188</v>
      </c>
      <c r="E840" s="2">
        <f t="shared" si="73"/>
        <v>-2.5036306737838743E-2</v>
      </c>
      <c r="F840" s="2">
        <f t="shared" si="77"/>
        <v>-0.13390095327535603</v>
      </c>
      <c r="G840" s="2">
        <f t="shared" si="75"/>
        <v>0.10886464653751729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6">
        <f>TITRES_STAT!D844</f>
        <v>24.914999999999999</v>
      </c>
      <c r="C841" s="2">
        <f t="shared" si="72"/>
        <v>25.506749633017144</v>
      </c>
      <c r="D841" s="2">
        <f t="shared" si="74"/>
        <v>25.458446515432581</v>
      </c>
      <c r="E841" s="2">
        <f t="shared" si="73"/>
        <v>4.8303117584563182E-2</v>
      </c>
      <c r="F841" s="2">
        <f t="shared" si="77"/>
        <v>-9.7460139103372201E-2</v>
      </c>
      <c r="G841" s="2">
        <f t="shared" si="75"/>
        <v>0.14576325668793538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6">
        <f>TITRES_STAT!D845</f>
        <v>23.797999999999998</v>
      </c>
      <c r="C842" s="2">
        <f t="shared" si="72"/>
        <v>25.532018920245275</v>
      </c>
      <c r="D842" s="2">
        <f t="shared" si="74"/>
        <v>25.335450477252387</v>
      </c>
      <c r="E842" s="2">
        <f t="shared" si="73"/>
        <v>0.19656844299288778</v>
      </c>
      <c r="F842" s="2">
        <f t="shared" si="77"/>
        <v>-3.8654422684120199E-2</v>
      </c>
      <c r="G842" s="2">
        <f t="shared" si="75"/>
        <v>0.23522286567700798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6">
        <f>TITRES_STAT!D846</f>
        <v>23.085000000000001</v>
      </c>
      <c r="C843" s="2">
        <f t="shared" si="72"/>
        <v>25.553400624822924</v>
      </c>
      <c r="D843" s="2">
        <f t="shared" si="74"/>
        <v>25.168750441900357</v>
      </c>
      <c r="E843" s="2">
        <f t="shared" si="73"/>
        <v>0.38465018292256659</v>
      </c>
      <c r="F843" s="2">
        <f t="shared" si="77"/>
        <v>4.6006498437217158E-2</v>
      </c>
      <c r="G843" s="2">
        <f t="shared" si="75"/>
        <v>0.33864368448534943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6">
        <f>TITRES_STAT!D847</f>
        <v>22.396999999999998</v>
      </c>
      <c r="C844" s="2">
        <f t="shared" si="72"/>
        <v>25.571492836388629</v>
      </c>
      <c r="D844" s="2">
        <f t="shared" si="74"/>
        <v>24.963435594352184</v>
      </c>
      <c r="E844" s="2">
        <f t="shared" si="73"/>
        <v>0.60805724203644473</v>
      </c>
      <c r="F844" s="2">
        <f t="shared" si="77"/>
        <v>0.15841664715706266</v>
      </c>
      <c r="G844" s="2">
        <f t="shared" si="75"/>
        <v>0.44964059487938207</v>
      </c>
      <c r="H844" s="2" t="str">
        <f t="shared" si="76"/>
        <v>Sell</v>
      </c>
    </row>
    <row r="845" spans="1:8" ht="13.5" x14ac:dyDescent="0.25">
      <c r="A845" s="3">
        <f>TITRES_STAT!B848</f>
        <v>43234</v>
      </c>
      <c r="B845" s="6">
        <f>TITRES_STAT!D848</f>
        <v>22.396999999999998</v>
      </c>
      <c r="C845" s="2">
        <f t="shared" si="72"/>
        <v>25.586801630790379</v>
      </c>
      <c r="D845" s="2">
        <f t="shared" si="74"/>
        <v>24.7733292540298</v>
      </c>
      <c r="E845" s="2">
        <f t="shared" si="73"/>
        <v>0.81347237676057915</v>
      </c>
      <c r="F845" s="2">
        <f t="shared" si="77"/>
        <v>0.289427793077766</v>
      </c>
      <c r="G845" s="2">
        <f t="shared" si="75"/>
        <v>0.52404458368281315</v>
      </c>
      <c r="H845" s="2" t="str">
        <f t="shared" si="76"/>
        <v>Sell</v>
      </c>
    </row>
    <row r="846" spans="1:8" ht="13.5" x14ac:dyDescent="0.25">
      <c r="A846" s="3">
        <f>TITRES_STAT!B849</f>
        <v>43235</v>
      </c>
      <c r="B846" s="6">
        <f>TITRES_STAT!D849</f>
        <v>22.396999999999998</v>
      </c>
      <c r="C846" s="2">
        <f t="shared" si="72"/>
        <v>25.5997552260534</v>
      </c>
      <c r="D846" s="2">
        <f t="shared" si="74"/>
        <v>24.59730486484241</v>
      </c>
      <c r="E846" s="2">
        <f t="shared" si="73"/>
        <v>1.0024503612109896</v>
      </c>
      <c r="F846" s="2">
        <f t="shared" si="77"/>
        <v>0.43203230670441073</v>
      </c>
      <c r="G846" s="2">
        <f t="shared" si="75"/>
        <v>0.5704180545065789</v>
      </c>
      <c r="H846" s="2" t="str">
        <f t="shared" si="76"/>
        <v>Sell</v>
      </c>
    </row>
    <row r="847" spans="1:8" ht="13.5" x14ac:dyDescent="0.25">
      <c r="A847" s="3">
        <f>TITRES_STAT!B850</f>
        <v>43236</v>
      </c>
      <c r="B847" s="6">
        <f>TITRES_STAT!D850</f>
        <v>22.396999999999998</v>
      </c>
      <c r="C847" s="2">
        <f t="shared" ref="C847:C910" si="78">$C$4*B837+C846*(1-$C$4)</f>
        <v>25.610715960506724</v>
      </c>
      <c r="D847" s="2">
        <f t="shared" si="74"/>
        <v>24.434319319298528</v>
      </c>
      <c r="E847" s="2">
        <f t="shared" si="73"/>
        <v>1.1763966412081963</v>
      </c>
      <c r="F847" s="2">
        <f t="shared" si="77"/>
        <v>0.5809051736051678</v>
      </c>
      <c r="G847" s="2">
        <f t="shared" si="75"/>
        <v>0.59549146760302851</v>
      </c>
      <c r="H847" s="2" t="str">
        <f t="shared" si="76"/>
        <v>Sell</v>
      </c>
    </row>
    <row r="848" spans="1:8" ht="13.5" x14ac:dyDescent="0.25">
      <c r="A848" s="3">
        <f>TITRES_STAT!B851</f>
        <v>43237</v>
      </c>
      <c r="B848" s="6">
        <f>TITRES_STAT!D851</f>
        <v>22.396999999999998</v>
      </c>
      <c r="C848" s="2">
        <f t="shared" si="78"/>
        <v>25.619990428121074</v>
      </c>
      <c r="D848" s="2">
        <f t="shared" si="74"/>
        <v>24.283406777128267</v>
      </c>
      <c r="E848" s="2">
        <f t="shared" si="73"/>
        <v>1.3365836509928073</v>
      </c>
      <c r="F848" s="2">
        <f t="shared" si="77"/>
        <v>0.73204086908269572</v>
      </c>
      <c r="G848" s="2">
        <f t="shared" si="75"/>
        <v>0.60454278191011157</v>
      </c>
      <c r="H848" s="2" t="str">
        <f t="shared" si="76"/>
        <v>Sell</v>
      </c>
    </row>
    <row r="849" spans="1:8" ht="13.5" x14ac:dyDescent="0.25">
      <c r="A849" s="3">
        <f>TITRES_STAT!B852</f>
        <v>43238</v>
      </c>
      <c r="B849" s="6">
        <f>TITRES_STAT!D852</f>
        <v>22.396999999999998</v>
      </c>
      <c r="C849" s="2">
        <f t="shared" si="78"/>
        <v>25.627838054563988</v>
      </c>
      <c r="D849" s="2">
        <f t="shared" si="74"/>
        <v>24.143672941785432</v>
      </c>
      <c r="E849" s="2">
        <f t="shared" si="73"/>
        <v>1.4841651127785553</v>
      </c>
      <c r="F849" s="2">
        <f t="shared" si="77"/>
        <v>0.88246571782186767</v>
      </c>
      <c r="G849" s="2">
        <f t="shared" si="75"/>
        <v>0.60169939495668767</v>
      </c>
      <c r="H849" s="2" t="str">
        <f t="shared" si="76"/>
        <v>Sell</v>
      </c>
    </row>
    <row r="850" spans="1:8" ht="13.5" x14ac:dyDescent="0.25">
      <c r="A850" s="3">
        <f>TITRES_STAT!B853</f>
        <v>43241</v>
      </c>
      <c r="B850" s="6">
        <f>TITRES_STAT!D853</f>
        <v>22.396999999999998</v>
      </c>
      <c r="C850" s="2">
        <f t="shared" si="78"/>
        <v>25.518170661554144</v>
      </c>
      <c r="D850" s="2">
        <f t="shared" si="74"/>
        <v>24.014289760912437</v>
      </c>
      <c r="E850" s="2">
        <f t="shared" si="73"/>
        <v>1.5038809006417075</v>
      </c>
      <c r="F850" s="2">
        <f t="shared" si="77"/>
        <v>1.0067487543858356</v>
      </c>
      <c r="G850" s="2">
        <f t="shared" si="75"/>
        <v>0.49713214625587199</v>
      </c>
      <c r="H850" s="2" t="str">
        <f t="shared" si="76"/>
        <v>Sell</v>
      </c>
    </row>
    <row r="851" spans="1:8" ht="13.5" x14ac:dyDescent="0.25">
      <c r="A851" s="3">
        <f>TITRES_STAT!B854</f>
        <v>43242</v>
      </c>
      <c r="B851" s="6">
        <f>TITRES_STAT!D854</f>
        <v>22.396999999999998</v>
      </c>
      <c r="C851" s="2">
        <f t="shared" si="78"/>
        <v>25.4253751751612</v>
      </c>
      <c r="D851" s="2">
        <f t="shared" si="74"/>
        <v>23.894490519363369</v>
      </c>
      <c r="E851" s="2">
        <f t="shared" si="73"/>
        <v>1.5308846557978306</v>
      </c>
      <c r="F851" s="2">
        <f t="shared" si="77"/>
        <v>1.1115759346682346</v>
      </c>
      <c r="G851" s="2">
        <f t="shared" si="75"/>
        <v>0.41930872112959605</v>
      </c>
      <c r="H851" s="2" t="str">
        <f t="shared" si="76"/>
        <v>Sell</v>
      </c>
    </row>
    <row r="852" spans="1:8" ht="13.5" x14ac:dyDescent="0.25">
      <c r="A852" s="3">
        <f>TITRES_STAT!B855</f>
        <v>43243</v>
      </c>
      <c r="B852" s="6">
        <f>TITRES_STAT!D855</f>
        <v>22.396999999999998</v>
      </c>
      <c r="C852" s="2">
        <f t="shared" si="78"/>
        <v>25.175009763597938</v>
      </c>
      <c r="D852" s="2">
        <f t="shared" si="74"/>
        <v>23.783565295706826</v>
      </c>
      <c r="E852" s="2">
        <f t="shared" si="73"/>
        <v>1.3914444678911124</v>
      </c>
      <c r="F852" s="2">
        <f t="shared" si="77"/>
        <v>1.1675496413128101</v>
      </c>
      <c r="G852" s="2">
        <f t="shared" si="75"/>
        <v>0.22389482657830229</v>
      </c>
      <c r="H852" s="2" t="str">
        <f t="shared" si="76"/>
        <v>Sell</v>
      </c>
    </row>
    <row r="853" spans="1:8" ht="13.5" x14ac:dyDescent="0.25">
      <c r="A853" s="3">
        <f>TITRES_STAT!B856</f>
        <v>43244</v>
      </c>
      <c r="B853" s="6">
        <f>TITRES_STAT!D856</f>
        <v>22.396999999999998</v>
      </c>
      <c r="C853" s="2">
        <f t="shared" si="78"/>
        <v>24.853469799967488</v>
      </c>
      <c r="D853" s="2">
        <f t="shared" si="74"/>
        <v>23.680856755284101</v>
      </c>
      <c r="E853" s="2">
        <f t="shared" si="73"/>
        <v>1.1726130446833878</v>
      </c>
      <c r="F853" s="2">
        <f t="shared" si="77"/>
        <v>1.1685623219869257</v>
      </c>
      <c r="G853" s="2">
        <f t="shared" si="75"/>
        <v>4.0507226964621168E-3</v>
      </c>
      <c r="H853" s="2" t="str">
        <f t="shared" si="76"/>
        <v>Sell</v>
      </c>
    </row>
    <row r="854" spans="1:8" ht="13.5" x14ac:dyDescent="0.25">
      <c r="A854" s="3">
        <f>TITRES_STAT!B857</f>
        <v>43245</v>
      </c>
      <c r="B854" s="6">
        <f>TITRES_STAT!D857</f>
        <v>22.396999999999998</v>
      </c>
      <c r="C854" s="2">
        <f t="shared" si="78"/>
        <v>24.475551369203259</v>
      </c>
      <c r="D854" s="2">
        <f t="shared" si="74"/>
        <v>23.585756254892686</v>
      </c>
      <c r="E854" s="2">
        <f t="shared" si="73"/>
        <v>0.8897951143105729</v>
      </c>
      <c r="F854" s="2">
        <f t="shared" si="77"/>
        <v>1.1128088804516552</v>
      </c>
      <c r="G854" s="2">
        <f t="shared" si="75"/>
        <v>-0.22301376614108226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6">
        <f>TITRES_STAT!D858</f>
        <v>22.509</v>
      </c>
      <c r="C855" s="2">
        <f t="shared" si="78"/>
        <v>24.155774235479683</v>
      </c>
      <c r="D855" s="2">
        <f t="shared" si="74"/>
        <v>23.505996532308043</v>
      </c>
      <c r="E855" s="2">
        <f t="shared" si="73"/>
        <v>0.6497777031716403</v>
      </c>
      <c r="F855" s="2">
        <f t="shared" si="77"/>
        <v>1.0202026449956523</v>
      </c>
      <c r="G855" s="2">
        <f t="shared" si="75"/>
        <v>-0.37042494182401198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6">
        <f>TITRES_STAT!D859</f>
        <v>22.509</v>
      </c>
      <c r="C856" s="2">
        <f t="shared" si="78"/>
        <v>23.885193583867423</v>
      </c>
      <c r="D856" s="2">
        <f t="shared" si="74"/>
        <v>23.43214493732226</v>
      </c>
      <c r="E856" s="2">
        <f t="shared" si="73"/>
        <v>0.45304864654516308</v>
      </c>
      <c r="F856" s="2">
        <f t="shared" si="77"/>
        <v>0.90677184530555455</v>
      </c>
      <c r="G856" s="2">
        <f t="shared" si="75"/>
        <v>-0.45372319876039147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6">
        <f>TITRES_STAT!D860</f>
        <v>22.509</v>
      </c>
      <c r="C857" s="2">
        <f t="shared" si="78"/>
        <v>23.656240724810896</v>
      </c>
      <c r="D857" s="2">
        <f t="shared" si="74"/>
        <v>23.363763830853944</v>
      </c>
      <c r="E857" s="2">
        <f t="shared" si="73"/>
        <v>0.29247689395695176</v>
      </c>
      <c r="F857" s="2">
        <f t="shared" si="77"/>
        <v>0.78391285503583397</v>
      </c>
      <c r="G857" s="2">
        <f t="shared" si="75"/>
        <v>-0.49143596107888221</v>
      </c>
      <c r="H857" s="2" t="str">
        <f t="shared" si="76"/>
        <v>Hold</v>
      </c>
    </row>
    <row r="858" spans="1:8" ht="13.5" x14ac:dyDescent="0.25">
      <c r="A858" s="3">
        <f>TITRES_STAT!B861</f>
        <v>43251</v>
      </c>
      <c r="B858" s="6">
        <f>TITRES_STAT!D861</f>
        <v>22.509</v>
      </c>
      <c r="C858" s="2">
        <f t="shared" si="78"/>
        <v>23.462511382532298</v>
      </c>
      <c r="D858" s="2">
        <f t="shared" si="74"/>
        <v>23.300447991531428</v>
      </c>
      <c r="E858" s="2">
        <f t="shared" si="73"/>
        <v>0.16206339100087064</v>
      </c>
      <c r="F858" s="2">
        <f t="shared" si="77"/>
        <v>0.65954296222884135</v>
      </c>
      <c r="G858" s="2">
        <f t="shared" si="75"/>
        <v>-0.49747957122797071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6">
        <f>TITRES_STAT!D862</f>
        <v>22.509</v>
      </c>
      <c r="C859" s="2">
        <f t="shared" si="78"/>
        <v>23.298586554450406</v>
      </c>
      <c r="D859" s="2">
        <f t="shared" si="74"/>
        <v>23.241822214380949</v>
      </c>
      <c r="E859" s="2">
        <f t="shared" si="73"/>
        <v>5.6764340069456409E-2</v>
      </c>
      <c r="F859" s="2">
        <f t="shared" si="77"/>
        <v>0.53898723779696434</v>
      </c>
      <c r="G859" s="2">
        <f t="shared" si="75"/>
        <v>-0.48222289772750793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6">
        <f>TITRES_STAT!D863</f>
        <v>22.509</v>
      </c>
      <c r="C860" s="2">
        <f t="shared" si="78"/>
        <v>23.159880930688804</v>
      </c>
      <c r="D860" s="2">
        <f t="shared" si="74"/>
        <v>23.187539087389766</v>
      </c>
      <c r="E860" s="2">
        <f t="shared" ref="E860:E923" si="79">C860-D860</f>
        <v>-2.7658156700962166E-2</v>
      </c>
      <c r="F860" s="2">
        <f t="shared" si="77"/>
        <v>0.42565815889737907</v>
      </c>
      <c r="G860" s="2">
        <f t="shared" si="75"/>
        <v>-0.45331631559834124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6">
        <f>TITRES_STAT!D864</f>
        <v>22.509</v>
      </c>
      <c r="C861" s="2">
        <f t="shared" si="78"/>
        <v>23.042514633659756</v>
      </c>
      <c r="D861" s="2">
        <f t="shared" ref="D861:D924" si="80">$D$4*B861+(1-$D$4)*D860</f>
        <v>23.137276932768302</v>
      </c>
      <c r="E861" s="2">
        <f t="shared" si="79"/>
        <v>-9.4762299108545278E-2</v>
      </c>
      <c r="F861" s="2">
        <f t="shared" si="77"/>
        <v>0.3215740672961942</v>
      </c>
      <c r="G861" s="2">
        <f t="shared" si="75"/>
        <v>-0.41633636640473948</v>
      </c>
      <c r="H861" s="2" t="str">
        <f t="shared" si="76"/>
        <v>Hold</v>
      </c>
    </row>
    <row r="862" spans="1:8" ht="13.5" x14ac:dyDescent="0.25">
      <c r="A862" s="3">
        <f>TITRES_STAT!B865</f>
        <v>43257</v>
      </c>
      <c r="B862" s="6">
        <f>TITRES_STAT!D865</f>
        <v>22.509</v>
      </c>
      <c r="C862" s="2">
        <f t="shared" si="78"/>
        <v>22.943204690019794</v>
      </c>
      <c r="D862" s="2">
        <f t="shared" si="80"/>
        <v>23.090737900711389</v>
      </c>
      <c r="E862" s="2">
        <f t="shared" si="79"/>
        <v>-0.14753321069159497</v>
      </c>
      <c r="F862" s="2">
        <f t="shared" si="77"/>
        <v>0.22775261169863636</v>
      </c>
      <c r="G862" s="2">
        <f t="shared" si="75"/>
        <v>-0.37528582239023134</v>
      </c>
      <c r="H862" s="2" t="str">
        <f t="shared" si="76"/>
        <v>Hold</v>
      </c>
    </row>
    <row r="863" spans="1:8" ht="13.5" x14ac:dyDescent="0.25">
      <c r="A863" s="3">
        <f>TITRES_STAT!B866</f>
        <v>43258</v>
      </c>
      <c r="B863" s="6">
        <f>TITRES_STAT!D866</f>
        <v>22.509</v>
      </c>
      <c r="C863" s="2">
        <f t="shared" si="78"/>
        <v>22.859173199247518</v>
      </c>
      <c r="D863" s="2">
        <f t="shared" si="80"/>
        <v>23.047646204362394</v>
      </c>
      <c r="E863" s="2">
        <f t="shared" si="79"/>
        <v>-0.18847300511487575</v>
      </c>
      <c r="F863" s="2">
        <f t="shared" si="77"/>
        <v>0.14450748833593396</v>
      </c>
      <c r="G863" s="2">
        <f t="shared" si="75"/>
        <v>-0.33298049345080971</v>
      </c>
      <c r="H863" s="2" t="str">
        <f t="shared" si="76"/>
        <v>Hold</v>
      </c>
    </row>
    <row r="864" spans="1:8" ht="13.5" x14ac:dyDescent="0.25">
      <c r="A864" s="3">
        <f>TITRES_STAT!B867</f>
        <v>43259</v>
      </c>
      <c r="B864" s="6">
        <f>TITRES_STAT!D867</f>
        <v>22.509</v>
      </c>
      <c r="C864" s="2">
        <f t="shared" si="78"/>
        <v>22.788069630132515</v>
      </c>
      <c r="D864" s="2">
        <f t="shared" si="80"/>
        <v>23.007746485520734</v>
      </c>
      <c r="E864" s="2">
        <f t="shared" si="79"/>
        <v>-0.21967685538821868</v>
      </c>
      <c r="F864" s="2">
        <f t="shared" si="77"/>
        <v>7.1670619591103435E-2</v>
      </c>
      <c r="G864" s="2">
        <f t="shared" si="75"/>
        <v>-0.29134747497932212</v>
      </c>
      <c r="H864" s="2" t="str">
        <f t="shared" si="76"/>
        <v>Hold</v>
      </c>
    </row>
    <row r="865" spans="1:8" ht="13.5" x14ac:dyDescent="0.25">
      <c r="A865" s="3">
        <f>TITRES_STAT!B868</f>
        <v>43262</v>
      </c>
      <c r="B865" s="6">
        <f>TITRES_STAT!D868</f>
        <v>22.509</v>
      </c>
      <c r="C865" s="2">
        <f t="shared" si="78"/>
        <v>22.745135840881357</v>
      </c>
      <c r="D865" s="2">
        <f t="shared" si="80"/>
        <v>22.970802301408085</v>
      </c>
      <c r="E865" s="2">
        <f t="shared" si="79"/>
        <v>-0.22566646052672823</v>
      </c>
      <c r="F865" s="2">
        <f t="shared" si="77"/>
        <v>1.2203203567537103E-2</v>
      </c>
      <c r="G865" s="2">
        <f t="shared" si="75"/>
        <v>-0.23786966409426533</v>
      </c>
      <c r="H865" s="2" t="str">
        <f t="shared" si="76"/>
        <v>Hold</v>
      </c>
    </row>
    <row r="866" spans="1:8" ht="13.5" x14ac:dyDescent="0.25">
      <c r="A866" s="3">
        <f>TITRES_STAT!B869</f>
        <v>43263</v>
      </c>
      <c r="B866" s="6">
        <f>TITRES_STAT!D869</f>
        <v>22.509</v>
      </c>
      <c r="C866" s="2">
        <f t="shared" si="78"/>
        <v>22.70880724997653</v>
      </c>
      <c r="D866" s="2">
        <f t="shared" si="80"/>
        <v>22.936594723526003</v>
      </c>
      <c r="E866" s="2">
        <f t="shared" si="79"/>
        <v>-0.22778747354947271</v>
      </c>
      <c r="F866" s="2">
        <f t="shared" si="77"/>
        <v>-3.579493185586486E-2</v>
      </c>
      <c r="G866" s="2">
        <f t="shared" si="75"/>
        <v>-0.19199254169360785</v>
      </c>
      <c r="H866" s="2" t="str">
        <f t="shared" si="76"/>
        <v>Hold</v>
      </c>
    </row>
    <row r="867" spans="1:8" ht="13.5" x14ac:dyDescent="0.25">
      <c r="A867" s="3">
        <f>TITRES_STAT!B870</f>
        <v>43264</v>
      </c>
      <c r="B867" s="6">
        <f>TITRES_STAT!D870</f>
        <v>22.509</v>
      </c>
      <c r="C867" s="2">
        <f t="shared" si="78"/>
        <v>22.678067673057061</v>
      </c>
      <c r="D867" s="2">
        <f t="shared" si="80"/>
        <v>22.904921040301854</v>
      </c>
      <c r="E867" s="2">
        <f t="shared" si="79"/>
        <v>-0.22685336724479299</v>
      </c>
      <c r="F867" s="2">
        <f t="shared" si="77"/>
        <v>-7.4006618933650486E-2</v>
      </c>
      <c r="G867" s="2">
        <f t="shared" si="75"/>
        <v>-0.15284674831114251</v>
      </c>
      <c r="H867" s="2" t="str">
        <f t="shared" si="76"/>
        <v>Hold</v>
      </c>
    </row>
    <row r="868" spans="1:8" ht="13.5" x14ac:dyDescent="0.25">
      <c r="A868" s="3">
        <f>TITRES_STAT!B871</f>
        <v>43265</v>
      </c>
      <c r="B868" s="6">
        <f>TITRES_STAT!D871</f>
        <v>22.509</v>
      </c>
      <c r="C868" s="2">
        <f t="shared" si="78"/>
        <v>22.652057261817511</v>
      </c>
      <c r="D868" s="2">
        <f t="shared" si="80"/>
        <v>22.875593555835049</v>
      </c>
      <c r="E868" s="2">
        <f t="shared" si="79"/>
        <v>-0.22353629401753849</v>
      </c>
      <c r="F868" s="2">
        <f t="shared" si="77"/>
        <v>-0.10391255395042809</v>
      </c>
      <c r="G868" s="2">
        <f t="shared" ref="G868:G931" si="81">E868-F868</f>
        <v>-0.11962374006711041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6">
        <f>TITRES_STAT!D872</f>
        <v>22.509</v>
      </c>
      <c r="C869" s="2">
        <f t="shared" si="78"/>
        <v>22.630048452307122</v>
      </c>
      <c r="D869" s="2">
        <f t="shared" si="80"/>
        <v>22.848438477625045</v>
      </c>
      <c r="E869" s="2">
        <f t="shared" si="79"/>
        <v>-0.21839002531792318</v>
      </c>
      <c r="F869" s="2">
        <f t="shared" ref="F869:F932" si="83">(E869*(2/(10)))+((1-(2/10))*F868)</f>
        <v>-0.12680804822392711</v>
      </c>
      <c r="G869" s="2">
        <f t="shared" si="81"/>
        <v>-9.158197709399607E-2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6">
        <f>TITRES_STAT!D873</f>
        <v>22.509</v>
      </c>
      <c r="C870" s="2">
        <f t="shared" si="78"/>
        <v>22.611425613490642</v>
      </c>
      <c r="D870" s="2">
        <f t="shared" si="80"/>
        <v>22.823294886689855</v>
      </c>
      <c r="E870" s="2">
        <f t="shared" si="79"/>
        <v>-0.21186927319921267</v>
      </c>
      <c r="F870" s="2">
        <f t="shared" si="83"/>
        <v>-0.14382029321898424</v>
      </c>
      <c r="G870" s="2">
        <f t="shared" si="81"/>
        <v>-6.8048979980228436E-2</v>
      </c>
      <c r="H870" s="2" t="str">
        <f t="shared" si="82"/>
        <v>Hold</v>
      </c>
    </row>
    <row r="871" spans="1:8" ht="13.5" x14ac:dyDescent="0.25">
      <c r="A871" s="3">
        <f>TITRES_STAT!B874</f>
        <v>43271</v>
      </c>
      <c r="B871" s="6">
        <f>TITRES_STAT!D874</f>
        <v>22.509</v>
      </c>
      <c r="C871" s="2">
        <f t="shared" si="78"/>
        <v>22.595667826799772</v>
      </c>
      <c r="D871" s="2">
        <f t="shared" si="80"/>
        <v>22.800013783972087</v>
      </c>
      <c r="E871" s="2">
        <f t="shared" si="79"/>
        <v>-0.20434595717231474</v>
      </c>
      <c r="F871" s="2">
        <f t="shared" si="83"/>
        <v>-0.15592542600965034</v>
      </c>
      <c r="G871" s="2">
        <f t="shared" si="81"/>
        <v>-4.8420531162664399E-2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6">
        <f>TITRES_STAT!D875</f>
        <v>22.509</v>
      </c>
      <c r="C872" s="2">
        <f t="shared" si="78"/>
        <v>22.582334314984422</v>
      </c>
      <c r="D872" s="2">
        <f t="shared" si="80"/>
        <v>22.77845720738156</v>
      </c>
      <c r="E872" s="2">
        <f t="shared" si="79"/>
        <v>-0.19612289239713832</v>
      </c>
      <c r="F872" s="2">
        <f t="shared" si="83"/>
        <v>-0.16396491928714796</v>
      </c>
      <c r="G872" s="2">
        <f t="shared" si="81"/>
        <v>-3.2157973109990357E-2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6">
        <f>TITRES_STAT!D876</f>
        <v>22.509</v>
      </c>
      <c r="C873" s="2">
        <f t="shared" si="78"/>
        <v>22.571052112679126</v>
      </c>
      <c r="D873" s="2">
        <f t="shared" si="80"/>
        <v>22.758497414242186</v>
      </c>
      <c r="E873" s="2">
        <f t="shared" si="79"/>
        <v>-0.18744530156305927</v>
      </c>
      <c r="F873" s="2">
        <f t="shared" si="83"/>
        <v>-0.16866099574233023</v>
      </c>
      <c r="G873" s="2">
        <f t="shared" si="81"/>
        <v>-1.8784305820729041E-2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6">
        <f>TITRES_STAT!D877</f>
        <v>22.509</v>
      </c>
      <c r="C874" s="2">
        <f t="shared" si="78"/>
        <v>22.561505633805414</v>
      </c>
      <c r="D874" s="2">
        <f t="shared" si="80"/>
        <v>22.740016124298318</v>
      </c>
      <c r="E874" s="2">
        <f t="shared" si="79"/>
        <v>-0.17851049049290424</v>
      </c>
      <c r="F874" s="2">
        <f t="shared" si="83"/>
        <v>-0.17063089469244505</v>
      </c>
      <c r="G874" s="2">
        <f t="shared" si="81"/>
        <v>-7.8795958004591882E-3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6">
        <f>TITRES_STAT!D878</f>
        <v>22.509</v>
      </c>
      <c r="C875" s="2">
        <f t="shared" si="78"/>
        <v>22.553427843989194</v>
      </c>
      <c r="D875" s="2">
        <f t="shared" si="80"/>
        <v>22.722903818794737</v>
      </c>
      <c r="E875" s="2">
        <f t="shared" si="79"/>
        <v>-0.16947597480554322</v>
      </c>
      <c r="F875" s="2">
        <f t="shared" si="83"/>
        <v>-0.17039991071506469</v>
      </c>
      <c r="G875" s="2">
        <f t="shared" si="81"/>
        <v>9.2393590952147275E-4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6">
        <f>TITRES_STAT!D879</f>
        <v>22.509</v>
      </c>
      <c r="C876" s="2">
        <f t="shared" si="78"/>
        <v>22.546592791067777</v>
      </c>
      <c r="D876" s="2">
        <f t="shared" si="80"/>
        <v>22.707059091476609</v>
      </c>
      <c r="E876" s="2">
        <f t="shared" si="79"/>
        <v>-0.16046630040883159</v>
      </c>
      <c r="F876" s="2">
        <f t="shared" si="83"/>
        <v>-0.16841318865381807</v>
      </c>
      <c r="G876" s="2">
        <f t="shared" si="81"/>
        <v>7.9468882449864886E-3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6">
        <f>TITRES_STAT!D880</f>
        <v>22.337</v>
      </c>
      <c r="C877" s="2">
        <f t="shared" si="78"/>
        <v>22.540809284749656</v>
      </c>
      <c r="D877" s="2">
        <f t="shared" si="80"/>
        <v>22.679647306922785</v>
      </c>
      <c r="E877" s="2">
        <f t="shared" si="79"/>
        <v>-0.13883802217312891</v>
      </c>
      <c r="F877" s="2">
        <f t="shared" si="83"/>
        <v>-0.16249815535768025</v>
      </c>
      <c r="G877" s="2">
        <f t="shared" si="81"/>
        <v>2.3660133184551346E-2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6">
        <f>TITRES_STAT!D881</f>
        <v>22.337</v>
      </c>
      <c r="C878" s="2">
        <f t="shared" si="78"/>
        <v>22.535915548634325</v>
      </c>
      <c r="D878" s="2">
        <f t="shared" si="80"/>
        <v>22.654266024928503</v>
      </c>
      <c r="E878" s="2">
        <f t="shared" si="79"/>
        <v>-0.11835047629417872</v>
      </c>
      <c r="F878" s="2">
        <f t="shared" si="83"/>
        <v>-0.15366861954497996</v>
      </c>
      <c r="G878" s="2">
        <f t="shared" si="81"/>
        <v>3.5318143250801237E-2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6">
        <f>TITRES_STAT!D882</f>
        <v>22.337</v>
      </c>
      <c r="C879" s="2">
        <f t="shared" si="78"/>
        <v>22.531774694998273</v>
      </c>
      <c r="D879" s="2">
        <f t="shared" si="80"/>
        <v>22.630764837896763</v>
      </c>
      <c r="E879" s="2">
        <f t="shared" si="79"/>
        <v>-9.8990142898490063E-2</v>
      </c>
      <c r="F879" s="2">
        <f t="shared" si="83"/>
        <v>-0.14273292421568198</v>
      </c>
      <c r="G879" s="2">
        <f t="shared" si="81"/>
        <v>4.374278131719192E-2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6">
        <f>TITRES_STAT!D883</f>
        <v>22.337</v>
      </c>
      <c r="C880" s="2">
        <f t="shared" si="78"/>
        <v>22.528270895767768</v>
      </c>
      <c r="D880" s="2">
        <f t="shared" si="80"/>
        <v>22.60900447953404</v>
      </c>
      <c r="E880" s="2">
        <f t="shared" si="79"/>
        <v>-8.0733583766271266E-2</v>
      </c>
      <c r="F880" s="2">
        <f t="shared" si="83"/>
        <v>-0.13033305612579985</v>
      </c>
      <c r="G880" s="2">
        <f t="shared" si="81"/>
        <v>4.9599472359528579E-2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6">
        <f>TITRES_STAT!D884</f>
        <v>22.337</v>
      </c>
      <c r="C881" s="2">
        <f t="shared" si="78"/>
        <v>22.525306142572727</v>
      </c>
      <c r="D881" s="2">
        <f t="shared" si="80"/>
        <v>22.588855999568555</v>
      </c>
      <c r="E881" s="2">
        <f t="shared" si="79"/>
        <v>-6.354985699582727E-2</v>
      </c>
      <c r="F881" s="2">
        <f t="shared" si="83"/>
        <v>-0.11697641629980533</v>
      </c>
      <c r="G881" s="2">
        <f t="shared" si="81"/>
        <v>5.3426559303978063E-2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6">
        <f>TITRES_STAT!D885</f>
        <v>22.337</v>
      </c>
      <c r="C882" s="2">
        <f t="shared" si="78"/>
        <v>22.522797505253845</v>
      </c>
      <c r="D882" s="2">
        <f t="shared" si="80"/>
        <v>22.570199999600515</v>
      </c>
      <c r="E882" s="2">
        <f t="shared" si="79"/>
        <v>-4.740249434667021E-2</v>
      </c>
      <c r="F882" s="2">
        <f t="shared" si="83"/>
        <v>-0.10306163190917832</v>
      </c>
      <c r="G882" s="2">
        <f t="shared" si="81"/>
        <v>5.5659137562508107E-2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6">
        <f>TITRES_STAT!D886</f>
        <v>22.337</v>
      </c>
      <c r="C883" s="2">
        <f t="shared" si="78"/>
        <v>22.520674812137866</v>
      </c>
      <c r="D883" s="2">
        <f t="shared" si="80"/>
        <v>22.552925925556032</v>
      </c>
      <c r="E883" s="2">
        <f t="shared" si="79"/>
        <v>-3.2251113418166E-2</v>
      </c>
      <c r="F883" s="2">
        <f t="shared" si="83"/>
        <v>-8.8899528210975853E-2</v>
      </c>
      <c r="G883" s="2">
        <f t="shared" si="81"/>
        <v>5.6648414792809854E-2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6">
        <f>TITRES_STAT!D887</f>
        <v>22.337</v>
      </c>
      <c r="C884" s="2">
        <f t="shared" si="78"/>
        <v>22.518878687193578</v>
      </c>
      <c r="D884" s="2">
        <f t="shared" si="80"/>
        <v>22.536931412551883</v>
      </c>
      <c r="E884" s="2">
        <f t="shared" si="79"/>
        <v>-1.8052725358305821E-2</v>
      </c>
      <c r="F884" s="2">
        <f t="shared" si="83"/>
        <v>-7.4730167640441852E-2</v>
      </c>
      <c r="G884" s="2">
        <f t="shared" si="81"/>
        <v>5.6677442282136031E-2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6">
        <f>TITRES_STAT!D888</f>
        <v>22.337</v>
      </c>
      <c r="C885" s="2">
        <f t="shared" si="78"/>
        <v>22.517358889163795</v>
      </c>
      <c r="D885" s="2">
        <f t="shared" si="80"/>
        <v>22.52212167828878</v>
      </c>
      <c r="E885" s="2">
        <f t="shared" si="79"/>
        <v>-4.7627891249852894E-3</v>
      </c>
      <c r="F885" s="2">
        <f t="shared" si="83"/>
        <v>-6.073669193735054E-2</v>
      </c>
      <c r="G885" s="2">
        <f t="shared" si="81"/>
        <v>5.597390281236525E-2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6">
        <f>TITRES_STAT!D889</f>
        <v>22.355</v>
      </c>
      <c r="C886" s="2">
        <f t="shared" si="78"/>
        <v>22.516072906215516</v>
      </c>
      <c r="D886" s="2">
        <f t="shared" si="80"/>
        <v>22.509742294711831</v>
      </c>
      <c r="E886" s="2">
        <f t="shared" si="79"/>
        <v>6.3306115036851907E-3</v>
      </c>
      <c r="F886" s="2">
        <f t="shared" si="83"/>
        <v>-4.7323231249143394E-2</v>
      </c>
      <c r="G886" s="2">
        <f t="shared" si="81"/>
        <v>5.3653842752828584E-2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6">
        <f>TITRES_STAT!D890</f>
        <v>22.355</v>
      </c>
      <c r="C887" s="2">
        <f t="shared" si="78"/>
        <v>22.488523228336206</v>
      </c>
      <c r="D887" s="2">
        <f t="shared" si="80"/>
        <v>22.498279902510951</v>
      </c>
      <c r="E887" s="2">
        <f t="shared" si="79"/>
        <v>-9.7566741747456831E-3</v>
      </c>
      <c r="F887" s="2">
        <f t="shared" si="83"/>
        <v>-3.9809919834263852E-2</v>
      </c>
      <c r="G887" s="2">
        <f t="shared" si="81"/>
        <v>3.0053245659518169E-2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6">
        <f>TITRES_STAT!D891</f>
        <v>22.355</v>
      </c>
      <c r="C888" s="2">
        <f t="shared" si="78"/>
        <v>22.465211962438328</v>
      </c>
      <c r="D888" s="2">
        <f t="shared" si="80"/>
        <v>22.487666576399029</v>
      </c>
      <c r="E888" s="2">
        <f t="shared" si="79"/>
        <v>-2.2454613960700698E-2</v>
      </c>
      <c r="F888" s="2">
        <f t="shared" si="83"/>
        <v>-3.6338858659551221E-2</v>
      </c>
      <c r="G888" s="2">
        <f t="shared" si="81"/>
        <v>1.3884244698850523E-2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6">
        <f>TITRES_STAT!D892</f>
        <v>22.355</v>
      </c>
      <c r="C889" s="2">
        <f t="shared" si="78"/>
        <v>22.445487045140126</v>
      </c>
      <c r="D889" s="2">
        <f t="shared" si="80"/>
        <v>22.477839422591693</v>
      </c>
      <c r="E889" s="2">
        <f t="shared" si="79"/>
        <v>-3.2352377451566383E-2</v>
      </c>
      <c r="F889" s="2">
        <f t="shared" si="83"/>
        <v>-3.5541562417954253E-2</v>
      </c>
      <c r="G889" s="2">
        <f t="shared" si="81"/>
        <v>3.1891849663878702E-3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6">
        <f>TITRES_STAT!D893</f>
        <v>22.355</v>
      </c>
      <c r="C890" s="2">
        <f t="shared" si="78"/>
        <v>22.428796730503183</v>
      </c>
      <c r="D890" s="2">
        <f t="shared" si="80"/>
        <v>22.468740206103419</v>
      </c>
      <c r="E890" s="2">
        <f t="shared" si="79"/>
        <v>-3.9943475600235701E-2</v>
      </c>
      <c r="F890" s="2">
        <f t="shared" si="83"/>
        <v>-3.6421945054410543E-2</v>
      </c>
      <c r="G890" s="2">
        <f t="shared" si="81"/>
        <v>-3.5215305458251578E-3</v>
      </c>
      <c r="H890" s="2" t="str">
        <f t="shared" si="82"/>
        <v>Hold</v>
      </c>
    </row>
    <row r="891" spans="1:8" ht="13.5" x14ac:dyDescent="0.25">
      <c r="A891" s="3">
        <f>TITRES_STAT!B894</f>
        <v>43299</v>
      </c>
      <c r="B891" s="6">
        <f>TITRES_STAT!D894</f>
        <v>22.355</v>
      </c>
      <c r="C891" s="2">
        <f t="shared" si="78"/>
        <v>22.414674156579618</v>
      </c>
      <c r="D891" s="2">
        <f t="shared" si="80"/>
        <v>22.460315005651314</v>
      </c>
      <c r="E891" s="2">
        <f t="shared" si="79"/>
        <v>-4.56408490716953E-2</v>
      </c>
      <c r="F891" s="2">
        <f t="shared" si="83"/>
        <v>-3.82657258578675E-2</v>
      </c>
      <c r="G891" s="2">
        <f t="shared" si="81"/>
        <v>-7.3751232138278E-3</v>
      </c>
      <c r="H891" s="2" t="str">
        <f t="shared" si="82"/>
        <v>Hold</v>
      </c>
    </row>
    <row r="892" spans="1:8" ht="13.5" x14ac:dyDescent="0.25">
      <c r="A892" s="3">
        <f>TITRES_STAT!B895</f>
        <v>43300</v>
      </c>
      <c r="B892" s="6">
        <f>TITRES_STAT!D895</f>
        <v>22.355</v>
      </c>
      <c r="C892" s="2">
        <f t="shared" si="78"/>
        <v>22.4027242863366</v>
      </c>
      <c r="D892" s="2">
        <f t="shared" si="80"/>
        <v>22.452513894121584</v>
      </c>
      <c r="E892" s="2">
        <f t="shared" si="79"/>
        <v>-4.9789607784983758E-2</v>
      </c>
      <c r="F892" s="2">
        <f t="shared" si="83"/>
        <v>-4.0570502243290757E-2</v>
      </c>
      <c r="G892" s="2">
        <f t="shared" si="81"/>
        <v>-9.2191055416930012E-3</v>
      </c>
      <c r="H892" s="2" t="str">
        <f t="shared" si="82"/>
        <v>Hold</v>
      </c>
    </row>
    <row r="893" spans="1:8" ht="13.5" x14ac:dyDescent="0.25">
      <c r="A893" s="3">
        <f>TITRES_STAT!B896</f>
        <v>43301</v>
      </c>
      <c r="B893" s="6">
        <f>TITRES_STAT!D896</f>
        <v>23.36</v>
      </c>
      <c r="C893" s="2">
        <f t="shared" si="78"/>
        <v>22.39261285766943</v>
      </c>
      <c r="D893" s="2">
        <f t="shared" si="80"/>
        <v>22.519735087149613</v>
      </c>
      <c r="E893" s="2">
        <f t="shared" si="79"/>
        <v>-0.12712222948018237</v>
      </c>
      <c r="F893" s="2">
        <f t="shared" si="83"/>
        <v>-5.7880847690669077E-2</v>
      </c>
      <c r="G893" s="2">
        <f t="shared" si="81"/>
        <v>-6.9241381789513293E-2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6">
        <f>TITRES_STAT!D897</f>
        <v>23.712</v>
      </c>
      <c r="C894" s="2">
        <f t="shared" si="78"/>
        <v>22.384057033412596</v>
      </c>
      <c r="D894" s="2">
        <f t="shared" si="80"/>
        <v>22.608051006620013</v>
      </c>
      <c r="E894" s="2">
        <f t="shared" si="79"/>
        <v>-0.22399397320741699</v>
      </c>
      <c r="F894" s="2">
        <f t="shared" si="83"/>
        <v>-9.1103472794018661E-2</v>
      </c>
      <c r="G894" s="2">
        <f t="shared" si="81"/>
        <v>-0.13289050041339834</v>
      </c>
      <c r="H894" s="2" t="str">
        <f t="shared" si="82"/>
        <v>Hold</v>
      </c>
    </row>
    <row r="895" spans="1:8" ht="13.5" x14ac:dyDescent="0.25">
      <c r="A895" s="3">
        <f>TITRES_STAT!B898</f>
        <v>43305</v>
      </c>
      <c r="B895" s="6">
        <f>TITRES_STAT!D898</f>
        <v>23.626000000000001</v>
      </c>
      <c r="C895" s="2">
        <f t="shared" si="78"/>
        <v>22.376817489810659</v>
      </c>
      <c r="D895" s="2">
        <f t="shared" si="80"/>
        <v>22.683454635759272</v>
      </c>
      <c r="E895" s="2">
        <f t="shared" si="79"/>
        <v>-0.30663714594861347</v>
      </c>
      <c r="F895" s="2">
        <f t="shared" si="83"/>
        <v>-0.13421020742493761</v>
      </c>
      <c r="G895" s="2">
        <f t="shared" si="81"/>
        <v>-0.17242693852367585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6">
        <f>TITRES_STAT!D899</f>
        <v>23.626000000000001</v>
      </c>
      <c r="C896" s="2">
        <f t="shared" si="78"/>
        <v>22.373460952916709</v>
      </c>
      <c r="D896" s="2">
        <f t="shared" si="80"/>
        <v>22.753272810888216</v>
      </c>
      <c r="E896" s="2">
        <f t="shared" si="79"/>
        <v>-0.37981185797150729</v>
      </c>
      <c r="F896" s="2">
        <f t="shared" si="83"/>
        <v>-0.18333053753425155</v>
      </c>
      <c r="G896" s="2">
        <f t="shared" si="81"/>
        <v>-0.19648132043725575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23.626000000000001</v>
      </c>
      <c r="C897" s="2">
        <f t="shared" si="78"/>
        <v>22.370620806314136</v>
      </c>
      <c r="D897" s="2">
        <f t="shared" si="80"/>
        <v>22.817919269340941</v>
      </c>
      <c r="E897" s="2">
        <f t="shared" si="79"/>
        <v>-0.44729846302680443</v>
      </c>
      <c r="F897" s="2">
        <f t="shared" si="83"/>
        <v>-0.23612412263276211</v>
      </c>
      <c r="G897" s="2">
        <f t="shared" si="81"/>
        <v>-0.21117434039404231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6">
        <f>TITRES_STAT!D901</f>
        <v>22.594999999999999</v>
      </c>
      <c r="C898" s="2">
        <f t="shared" si="78"/>
        <v>22.368217605342728</v>
      </c>
      <c r="D898" s="2">
        <f t="shared" si="80"/>
        <v>22.801406730871243</v>
      </c>
      <c r="E898" s="2">
        <f t="shared" si="79"/>
        <v>-0.4331891255285143</v>
      </c>
      <c r="F898" s="2">
        <f t="shared" si="83"/>
        <v>-0.27553712321191259</v>
      </c>
      <c r="G898" s="2">
        <f t="shared" si="81"/>
        <v>-0.1576520023166017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22.594999999999999</v>
      </c>
      <c r="C899" s="2">
        <f t="shared" si="78"/>
        <v>22.366184127597691</v>
      </c>
      <c r="D899" s="2">
        <f t="shared" si="80"/>
        <v>22.786117343399301</v>
      </c>
      <c r="E899" s="2">
        <f t="shared" si="79"/>
        <v>-0.4199332158016098</v>
      </c>
      <c r="F899" s="2">
        <f t="shared" si="83"/>
        <v>-0.30441634172985205</v>
      </c>
      <c r="G899" s="2">
        <f t="shared" si="81"/>
        <v>-0.11551687407175776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6">
        <f>TITRES_STAT!D903</f>
        <v>22.594999999999999</v>
      </c>
      <c r="C900" s="2">
        <f t="shared" si="78"/>
        <v>22.364463492582662</v>
      </c>
      <c r="D900" s="2">
        <f t="shared" si="80"/>
        <v>22.771960503147501</v>
      </c>
      <c r="E900" s="2">
        <f t="shared" si="79"/>
        <v>-0.407497010564839</v>
      </c>
      <c r="F900" s="2">
        <f t="shared" si="83"/>
        <v>-0.32503247549684944</v>
      </c>
      <c r="G900" s="2">
        <f t="shared" si="81"/>
        <v>-8.2464535067989564E-2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6">
        <f>TITRES_STAT!D904</f>
        <v>22.594999999999999</v>
      </c>
      <c r="C901" s="2">
        <f t="shared" si="78"/>
        <v>22.363007570646865</v>
      </c>
      <c r="D901" s="2">
        <f t="shared" si="80"/>
        <v>22.758852317729168</v>
      </c>
      <c r="E901" s="2">
        <f t="shared" si="79"/>
        <v>-0.39584474708230388</v>
      </c>
      <c r="F901" s="2">
        <f t="shared" si="83"/>
        <v>-0.33919492981394034</v>
      </c>
      <c r="G901" s="2">
        <f t="shared" si="81"/>
        <v>-5.6649817268363545E-2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6">
        <f>TITRES_STAT!D905</f>
        <v>23.265000000000001</v>
      </c>
      <c r="C902" s="2">
        <f t="shared" si="78"/>
        <v>22.361775636701193</v>
      </c>
      <c r="D902" s="2">
        <f t="shared" si="80"/>
        <v>22.796344738638119</v>
      </c>
      <c r="E902" s="2">
        <f t="shared" si="79"/>
        <v>-0.43456910193692622</v>
      </c>
      <c r="F902" s="2">
        <f t="shared" si="83"/>
        <v>-0.35826976423853757</v>
      </c>
      <c r="G902" s="2">
        <f t="shared" si="81"/>
        <v>-7.6299337698388647E-2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6">
        <f>TITRES_STAT!D906</f>
        <v>23.265000000000001</v>
      </c>
      <c r="C903" s="2">
        <f t="shared" si="78"/>
        <v>22.515348615670241</v>
      </c>
      <c r="D903" s="2">
        <f t="shared" si="80"/>
        <v>22.831059943183444</v>
      </c>
      <c r="E903" s="2">
        <f t="shared" si="79"/>
        <v>-0.31571132751320263</v>
      </c>
      <c r="F903" s="2">
        <f t="shared" si="83"/>
        <v>-0.3497580768934706</v>
      </c>
      <c r="G903" s="2">
        <f t="shared" si="81"/>
        <v>3.4046749380267971E-2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6">
        <f>TITRES_STAT!D907</f>
        <v>23.265000000000001</v>
      </c>
      <c r="C904" s="2">
        <f t="shared" si="78"/>
        <v>22.699448828644051</v>
      </c>
      <c r="D904" s="2">
        <f t="shared" si="80"/>
        <v>22.86320365109578</v>
      </c>
      <c r="E904" s="2">
        <f t="shared" si="79"/>
        <v>-0.1637548224517289</v>
      </c>
      <c r="F904" s="2">
        <f t="shared" si="83"/>
        <v>-0.31255742600512226</v>
      </c>
      <c r="G904" s="2">
        <f t="shared" si="81"/>
        <v>0.14880260355339336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23.265000000000001</v>
      </c>
      <c r="C905" s="2">
        <f t="shared" si="78"/>
        <v>22.841995162698812</v>
      </c>
      <c r="D905" s="2">
        <f t="shared" si="80"/>
        <v>22.892966343607203</v>
      </c>
      <c r="E905" s="2">
        <f t="shared" si="79"/>
        <v>-5.0971180908391034E-2</v>
      </c>
      <c r="F905" s="2">
        <f t="shared" si="83"/>
        <v>-0.26024017698577601</v>
      </c>
      <c r="G905" s="2">
        <f t="shared" si="81"/>
        <v>0.20926899607738497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23.265000000000001</v>
      </c>
      <c r="C906" s="2">
        <f t="shared" si="78"/>
        <v>22.962611291514378</v>
      </c>
      <c r="D906" s="2">
        <f t="shared" si="80"/>
        <v>22.920524392228891</v>
      </c>
      <c r="E906" s="2">
        <f t="shared" si="79"/>
        <v>4.2086899285486368E-2</v>
      </c>
      <c r="F906" s="2">
        <f t="shared" si="83"/>
        <v>-0.19977476173152353</v>
      </c>
      <c r="G906" s="2">
        <f t="shared" si="81"/>
        <v>0.2418616610170099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23.265000000000001</v>
      </c>
      <c r="C907" s="2">
        <f t="shared" si="78"/>
        <v>23.064671092819857</v>
      </c>
      <c r="D907" s="2">
        <f t="shared" si="80"/>
        <v>22.94604110391564</v>
      </c>
      <c r="E907" s="2">
        <f t="shared" si="79"/>
        <v>0.1186299889042175</v>
      </c>
      <c r="F907" s="2">
        <f t="shared" si="83"/>
        <v>-0.13609381160437534</v>
      </c>
      <c r="G907" s="2">
        <f t="shared" si="81"/>
        <v>0.25472380050859283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23.265000000000001</v>
      </c>
      <c r="C908" s="2">
        <f t="shared" si="78"/>
        <v>22.992414001616801</v>
      </c>
      <c r="D908" s="2">
        <f t="shared" si="80"/>
        <v>22.969667688810777</v>
      </c>
      <c r="E908" s="2">
        <f t="shared" si="79"/>
        <v>2.2746312806024349E-2</v>
      </c>
      <c r="F908" s="2">
        <f t="shared" si="83"/>
        <v>-0.10432578672229541</v>
      </c>
      <c r="G908" s="2">
        <f t="shared" si="81"/>
        <v>0.12707209952831977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23.265000000000001</v>
      </c>
      <c r="C909" s="2">
        <f t="shared" si="78"/>
        <v>22.931273385983445</v>
      </c>
      <c r="D909" s="2">
        <f t="shared" si="80"/>
        <v>22.991544156306276</v>
      </c>
      <c r="E909" s="2">
        <f t="shared" si="79"/>
        <v>-6.0270770322830458E-2</v>
      </c>
      <c r="F909" s="2">
        <f t="shared" si="83"/>
        <v>-9.5514783442402412E-2</v>
      </c>
      <c r="G909" s="2">
        <f t="shared" si="81"/>
        <v>3.5244013119571954E-2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23.265000000000001</v>
      </c>
      <c r="C910" s="2">
        <f t="shared" si="78"/>
        <v>22.879539018909067</v>
      </c>
      <c r="D910" s="2">
        <f t="shared" si="80"/>
        <v>23.011800144728031</v>
      </c>
      <c r="E910" s="2">
        <f t="shared" si="79"/>
        <v>-0.13226112581896388</v>
      </c>
      <c r="F910" s="2">
        <f t="shared" si="83"/>
        <v>-0.10286405191771472</v>
      </c>
      <c r="G910" s="2">
        <f t="shared" si="81"/>
        <v>-2.9397073901249154E-2</v>
      </c>
      <c r="H910" s="2" t="str">
        <f t="shared" si="82"/>
        <v>Hold</v>
      </c>
    </row>
    <row r="911" spans="1:8" ht="13.5" x14ac:dyDescent="0.25">
      <c r="A911" s="3">
        <f>TITRES_STAT!B914</f>
        <v>43329</v>
      </c>
      <c r="B911" s="6">
        <f>TITRES_STAT!D914</f>
        <v>23.265000000000001</v>
      </c>
      <c r="C911" s="2">
        <f t="shared" ref="C911:C974" si="84">$C$4*B901+C910*(1-$C$4)</f>
        <v>22.83576378523075</v>
      </c>
      <c r="D911" s="2">
        <f t="shared" si="80"/>
        <v>23.030555689562991</v>
      </c>
      <c r="E911" s="2">
        <f t="shared" si="79"/>
        <v>-0.19479190433224147</v>
      </c>
      <c r="F911" s="2">
        <f t="shared" si="83"/>
        <v>-0.12124962240062007</v>
      </c>
      <c r="G911" s="2">
        <f t="shared" si="81"/>
        <v>-7.3542281931621406E-2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6">
        <f>TITRES_STAT!D915</f>
        <v>23.196000000000002</v>
      </c>
      <c r="C912" s="2">
        <f t="shared" si="84"/>
        <v>22.901800125964481</v>
      </c>
      <c r="D912" s="2">
        <f t="shared" si="80"/>
        <v>23.042810823669438</v>
      </c>
      <c r="E912" s="2">
        <f t="shared" si="79"/>
        <v>-0.14101069770495656</v>
      </c>
      <c r="F912" s="2">
        <f t="shared" si="83"/>
        <v>-0.12520183746148739</v>
      </c>
      <c r="G912" s="2">
        <f t="shared" si="81"/>
        <v>-1.5808860243469169E-2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6">
        <f>TITRES_STAT!D916</f>
        <v>23.196000000000002</v>
      </c>
      <c r="C913" s="2">
        <f t="shared" si="84"/>
        <v>22.957677029662253</v>
      </c>
      <c r="D913" s="2">
        <f t="shared" si="80"/>
        <v>23.054158170064294</v>
      </c>
      <c r="E913" s="2">
        <f t="shared" si="79"/>
        <v>-9.6481140402040921E-2</v>
      </c>
      <c r="F913" s="2">
        <f t="shared" si="83"/>
        <v>-0.1194576980495981</v>
      </c>
      <c r="G913" s="2">
        <f t="shared" si="81"/>
        <v>2.2976557647557183E-2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6">
        <f>TITRES_STAT!D917</f>
        <v>23.196000000000002</v>
      </c>
      <c r="C914" s="2">
        <f t="shared" si="84"/>
        <v>23.004957486637291</v>
      </c>
      <c r="D914" s="2">
        <f t="shared" si="80"/>
        <v>23.064664972281754</v>
      </c>
      <c r="E914" s="2">
        <f t="shared" si="79"/>
        <v>-5.9707485644462821E-2</v>
      </c>
      <c r="F914" s="2">
        <f t="shared" si="83"/>
        <v>-0.10750765556857106</v>
      </c>
      <c r="G914" s="2">
        <f t="shared" si="81"/>
        <v>4.7800169924108238E-2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6">
        <f>TITRES_STAT!D918</f>
        <v>22.594999999999999</v>
      </c>
      <c r="C915" s="2">
        <f t="shared" si="84"/>
        <v>23.044964027154631</v>
      </c>
      <c r="D915" s="2">
        <f t="shared" si="80"/>
        <v>23.029874974334959</v>
      </c>
      <c r="E915" s="2">
        <f t="shared" si="79"/>
        <v>1.5089052819671878E-2</v>
      </c>
      <c r="F915" s="2">
        <f t="shared" si="83"/>
        <v>-8.2988313890922469E-2</v>
      </c>
      <c r="G915" s="2">
        <f t="shared" si="81"/>
        <v>9.8077366710594346E-2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6">
        <f>TITRES_STAT!D919</f>
        <v>22.594999999999999</v>
      </c>
      <c r="C916" s="2">
        <f t="shared" si="84"/>
        <v>23.078815715284687</v>
      </c>
      <c r="D916" s="2">
        <f t="shared" si="80"/>
        <v>22.997662013273111</v>
      </c>
      <c r="E916" s="2">
        <f t="shared" si="79"/>
        <v>8.1153702011576456E-2</v>
      </c>
      <c r="F916" s="2">
        <f t="shared" si="83"/>
        <v>-5.0159910710422688E-2</v>
      </c>
      <c r="G916" s="2">
        <f t="shared" si="81"/>
        <v>0.13131361272199915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6">
        <f>TITRES_STAT!D920</f>
        <v>22.594999999999999</v>
      </c>
      <c r="C917" s="2">
        <f t="shared" si="84"/>
        <v>23.107459451394735</v>
      </c>
      <c r="D917" s="2">
        <f t="shared" si="80"/>
        <v>22.967835197475104</v>
      </c>
      <c r="E917" s="2">
        <f t="shared" si="79"/>
        <v>0.13962425391963151</v>
      </c>
      <c r="F917" s="2">
        <f t="shared" si="83"/>
        <v>-1.2203077784411851E-2</v>
      </c>
      <c r="G917" s="2">
        <f t="shared" si="81"/>
        <v>0.15182733170404336</v>
      </c>
      <c r="H917" s="2" t="str">
        <f t="shared" si="82"/>
        <v>Sell</v>
      </c>
    </row>
    <row r="918" spans="1:8" ht="13.5" x14ac:dyDescent="0.25">
      <c r="A918" s="3">
        <f>TITRES_STAT!B921</f>
        <v>43342</v>
      </c>
      <c r="B918" s="6">
        <f>TITRES_STAT!D921</f>
        <v>22.594999999999999</v>
      </c>
      <c r="C918" s="2">
        <f t="shared" si="84"/>
        <v>23.131696458872469</v>
      </c>
      <c r="D918" s="2">
        <f t="shared" si="80"/>
        <v>22.940217775439912</v>
      </c>
      <c r="E918" s="2">
        <f t="shared" si="79"/>
        <v>0.19147868343255681</v>
      </c>
      <c r="F918" s="2">
        <f t="shared" si="83"/>
        <v>2.8533274458981885E-2</v>
      </c>
      <c r="G918" s="2">
        <f t="shared" si="81"/>
        <v>0.16294540897357493</v>
      </c>
      <c r="H918" s="2" t="str">
        <f t="shared" si="82"/>
        <v>Sell</v>
      </c>
    </row>
    <row r="919" spans="1:8" ht="13.5" x14ac:dyDescent="0.25">
      <c r="A919" s="3">
        <f>TITRES_STAT!B922</f>
        <v>43343</v>
      </c>
      <c r="B919" s="6">
        <f>TITRES_STAT!D922</f>
        <v>22.594999999999999</v>
      </c>
      <c r="C919" s="2">
        <f t="shared" si="84"/>
        <v>23.152204695969012</v>
      </c>
      <c r="D919" s="2">
        <f t="shared" si="80"/>
        <v>22.91464608837029</v>
      </c>
      <c r="E919" s="2">
        <f t="shared" si="79"/>
        <v>0.23755860759872149</v>
      </c>
      <c r="F919" s="2">
        <f t="shared" si="83"/>
        <v>7.0338341086929809E-2</v>
      </c>
      <c r="G919" s="2">
        <f t="shared" si="81"/>
        <v>0.16722026651179167</v>
      </c>
      <c r="H919" s="2" t="str">
        <f t="shared" si="82"/>
        <v>Sell</v>
      </c>
    </row>
    <row r="920" spans="1:8" ht="13.5" x14ac:dyDescent="0.25">
      <c r="A920" s="3">
        <f>TITRES_STAT!B923</f>
        <v>43346</v>
      </c>
      <c r="B920" s="6">
        <f>TITRES_STAT!D923</f>
        <v>22.594999999999999</v>
      </c>
      <c r="C920" s="2">
        <f t="shared" si="84"/>
        <v>23.169557819666085</v>
      </c>
      <c r="D920" s="2">
        <f t="shared" si="80"/>
        <v>22.890968600342863</v>
      </c>
      <c r="E920" s="2">
        <f t="shared" si="79"/>
        <v>0.27858921932322289</v>
      </c>
      <c r="F920" s="2">
        <f t="shared" si="83"/>
        <v>0.11198851673418843</v>
      </c>
      <c r="G920" s="2">
        <f t="shared" si="81"/>
        <v>0.16660070258903448</v>
      </c>
      <c r="H920" s="2" t="str">
        <f t="shared" si="82"/>
        <v>Sell</v>
      </c>
    </row>
    <row r="921" spans="1:8" ht="13.5" x14ac:dyDescent="0.25">
      <c r="A921" s="3">
        <f>TITRES_STAT!B924</f>
        <v>43347</v>
      </c>
      <c r="B921" s="6">
        <f>TITRES_STAT!D924</f>
        <v>22.509</v>
      </c>
      <c r="C921" s="2">
        <f t="shared" si="84"/>
        <v>23.184241232025148</v>
      </c>
      <c r="D921" s="2">
        <f t="shared" si="80"/>
        <v>22.862674629947094</v>
      </c>
      <c r="E921" s="2">
        <f t="shared" si="79"/>
        <v>0.32156660207805388</v>
      </c>
      <c r="F921" s="2">
        <f t="shared" si="83"/>
        <v>0.15390413380296153</v>
      </c>
      <c r="G921" s="2">
        <f t="shared" si="81"/>
        <v>0.16766246827509235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6">
        <f>TITRES_STAT!D925</f>
        <v>22.509</v>
      </c>
      <c r="C922" s="2">
        <f t="shared" si="84"/>
        <v>23.186050273252047</v>
      </c>
      <c r="D922" s="2">
        <f t="shared" si="80"/>
        <v>22.836476509210272</v>
      </c>
      <c r="E922" s="2">
        <f t="shared" si="79"/>
        <v>0.34957376404177509</v>
      </c>
      <c r="F922" s="2">
        <f t="shared" si="83"/>
        <v>0.19303805985072425</v>
      </c>
      <c r="G922" s="2">
        <f t="shared" si="81"/>
        <v>0.15653570419105084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6">
        <f>TITRES_STAT!D926</f>
        <v>22.346</v>
      </c>
      <c r="C923" s="2">
        <f t="shared" si="84"/>
        <v>23.187581000444037</v>
      </c>
      <c r="D923" s="2">
        <f t="shared" si="80"/>
        <v>22.800144915935437</v>
      </c>
      <c r="E923" s="2">
        <f t="shared" si="79"/>
        <v>0.38743608450860023</v>
      </c>
      <c r="F923" s="2">
        <f t="shared" si="83"/>
        <v>0.23191766478229947</v>
      </c>
      <c r="G923" s="2">
        <f t="shared" si="81"/>
        <v>0.15551841972630076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22.509</v>
      </c>
      <c r="C924" s="2">
        <f t="shared" si="84"/>
        <v>23.188876231144953</v>
      </c>
      <c r="D924" s="2">
        <f t="shared" si="80"/>
        <v>22.778578625866142</v>
      </c>
      <c r="E924" s="2">
        <f t="shared" ref="E924:E987" si="85">C924-D924</f>
        <v>0.4102976052788101</v>
      </c>
      <c r="F924" s="2">
        <f t="shared" si="83"/>
        <v>0.26759365288160164</v>
      </c>
      <c r="G924" s="2">
        <f t="shared" si="81"/>
        <v>0.14270395239720846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6">
        <f>TITRES_STAT!D928</f>
        <v>22.509</v>
      </c>
      <c r="C925" s="2">
        <f t="shared" si="84"/>
        <v>23.097510657122651</v>
      </c>
      <c r="D925" s="2">
        <f t="shared" ref="D925:D988" si="86">$D$4*B925+(1-$D$4)*D924</f>
        <v>22.758609838764944</v>
      </c>
      <c r="E925" s="2">
        <f t="shared" si="85"/>
        <v>0.33890081835770758</v>
      </c>
      <c r="F925" s="2">
        <f t="shared" si="83"/>
        <v>0.28185508597682285</v>
      </c>
      <c r="G925" s="2">
        <f t="shared" si="81"/>
        <v>5.7045732380884728E-2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6">
        <f>TITRES_STAT!D929</f>
        <v>23.178999999999998</v>
      </c>
      <c r="C926" s="2">
        <f t="shared" si="84"/>
        <v>23.020201325257627</v>
      </c>
      <c r="D926" s="2">
        <f t="shared" si="86"/>
        <v>22.789749850708283</v>
      </c>
      <c r="E926" s="2">
        <f t="shared" si="85"/>
        <v>0.23045147454934423</v>
      </c>
      <c r="F926" s="2">
        <f t="shared" si="83"/>
        <v>0.27157436369132715</v>
      </c>
      <c r="G926" s="2">
        <f t="shared" si="81"/>
        <v>-4.1122889141982921E-2</v>
      </c>
      <c r="H926" s="2" t="str">
        <f t="shared" si="82"/>
        <v>Hold</v>
      </c>
    </row>
    <row r="927" spans="1:8" ht="13.5" x14ac:dyDescent="0.25">
      <c r="A927" s="3">
        <f>TITRES_STAT!B930</f>
        <v>43356</v>
      </c>
      <c r="B927" s="6">
        <f>TITRES_STAT!D930</f>
        <v>23.178999999999998</v>
      </c>
      <c r="C927" s="2">
        <f t="shared" si="84"/>
        <v>22.954785736756453</v>
      </c>
      <c r="D927" s="2">
        <f t="shared" si="86"/>
        <v>22.818583195100263</v>
      </c>
      <c r="E927" s="2">
        <f t="shared" si="85"/>
        <v>0.13620254165618917</v>
      </c>
      <c r="F927" s="2">
        <f t="shared" si="83"/>
        <v>0.24449999928429958</v>
      </c>
      <c r="G927" s="2">
        <f t="shared" si="81"/>
        <v>-0.10829745762811041</v>
      </c>
      <c r="H927" s="2" t="str">
        <f t="shared" si="82"/>
        <v>Hold</v>
      </c>
    </row>
    <row r="928" spans="1:8" ht="13.5" x14ac:dyDescent="0.25">
      <c r="A928" s="3">
        <f>TITRES_STAT!B931</f>
        <v>43357</v>
      </c>
      <c r="B928" s="6">
        <f>TITRES_STAT!D931</f>
        <v>23.178999999999998</v>
      </c>
      <c r="C928" s="2">
        <f t="shared" si="84"/>
        <v>22.899434084947767</v>
      </c>
      <c r="D928" s="2">
        <f t="shared" si="86"/>
        <v>22.845280736203947</v>
      </c>
      <c r="E928" s="2">
        <f t="shared" si="85"/>
        <v>5.4153348743820828E-2</v>
      </c>
      <c r="F928" s="2">
        <f t="shared" si="83"/>
        <v>0.20643066917620384</v>
      </c>
      <c r="G928" s="2">
        <f t="shared" si="81"/>
        <v>-0.15227732043238301</v>
      </c>
      <c r="H928" s="2" t="str">
        <f t="shared" si="82"/>
        <v>Hold</v>
      </c>
    </row>
    <row r="929" spans="1:8" ht="13.5" x14ac:dyDescent="0.25">
      <c r="A929" s="3">
        <f>TITRES_STAT!B932</f>
        <v>43360</v>
      </c>
      <c r="B929" s="6">
        <f>TITRES_STAT!D932</f>
        <v>23.867000000000001</v>
      </c>
      <c r="C929" s="2">
        <f t="shared" si="84"/>
        <v>22.85259807187888</v>
      </c>
      <c r="D929" s="2">
        <f t="shared" si="86"/>
        <v>22.920963644633286</v>
      </c>
      <c r="E929" s="2">
        <f t="shared" si="85"/>
        <v>-6.836557275440569E-2</v>
      </c>
      <c r="F929" s="2">
        <f t="shared" si="83"/>
        <v>0.15147142079008194</v>
      </c>
      <c r="G929" s="2">
        <f t="shared" si="81"/>
        <v>-0.21983699354448763</v>
      </c>
      <c r="H929" s="2" t="str">
        <f t="shared" si="82"/>
        <v>Hold</v>
      </c>
    </row>
    <row r="930" spans="1:8" ht="13.5" x14ac:dyDescent="0.25">
      <c r="A930" s="3">
        <f>TITRES_STAT!B933</f>
        <v>43361</v>
      </c>
      <c r="B930" s="6">
        <f>TITRES_STAT!D933</f>
        <v>23.867000000000001</v>
      </c>
      <c r="C930" s="2">
        <f t="shared" si="84"/>
        <v>22.812967599282128</v>
      </c>
      <c r="D930" s="2">
        <f t="shared" si="86"/>
        <v>22.991040411697487</v>
      </c>
      <c r="E930" s="2">
        <f t="shared" si="85"/>
        <v>-0.17807281241535833</v>
      </c>
      <c r="F930" s="2">
        <f t="shared" si="83"/>
        <v>8.5562574148993889E-2</v>
      </c>
      <c r="G930" s="2">
        <f t="shared" si="81"/>
        <v>-0.2636353865643522</v>
      </c>
      <c r="H930" s="2" t="str">
        <f t="shared" si="82"/>
        <v>Hold</v>
      </c>
    </row>
    <row r="931" spans="1:8" ht="13.5" x14ac:dyDescent="0.25">
      <c r="A931" s="3">
        <f>TITRES_STAT!B934</f>
        <v>43362</v>
      </c>
      <c r="B931" s="6">
        <f>TITRES_STAT!D934</f>
        <v>23.867000000000001</v>
      </c>
      <c r="C931" s="2">
        <f t="shared" si="84"/>
        <v>22.766203353238723</v>
      </c>
      <c r="D931" s="2">
        <f t="shared" si="86"/>
        <v>23.055926307127304</v>
      </c>
      <c r="E931" s="2">
        <f t="shared" si="85"/>
        <v>-0.28972295388858171</v>
      </c>
      <c r="F931" s="2">
        <f t="shared" si="83"/>
        <v>1.0505468541478762E-2</v>
      </c>
      <c r="G931" s="2">
        <f t="shared" si="81"/>
        <v>-0.30022842243006048</v>
      </c>
      <c r="H931" s="2" t="str">
        <f t="shared" si="82"/>
        <v>Hold</v>
      </c>
    </row>
    <row r="932" spans="1:8" ht="13.5" x14ac:dyDescent="0.25">
      <c r="A932" s="3">
        <f>TITRES_STAT!B935</f>
        <v>43363</v>
      </c>
      <c r="B932" s="6">
        <f>TITRES_STAT!D935</f>
        <v>23.867000000000001</v>
      </c>
      <c r="C932" s="2">
        <f t="shared" si="84"/>
        <v>22.72663360658661</v>
      </c>
      <c r="D932" s="2">
        <f t="shared" si="86"/>
        <v>23.11600583993269</v>
      </c>
      <c r="E932" s="2">
        <f t="shared" si="85"/>
        <v>-0.38937223334608007</v>
      </c>
      <c r="F932" s="2">
        <f t="shared" si="83"/>
        <v>-6.9470071836033001E-2</v>
      </c>
      <c r="G932" s="2">
        <f t="shared" ref="G932:G995" si="87">E932-F932</f>
        <v>-0.31990216151004708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43364</v>
      </c>
      <c r="B933" s="6">
        <f>TITRES_STAT!D936</f>
        <v>23.841000000000001</v>
      </c>
      <c r="C933" s="2">
        <f t="shared" si="84"/>
        <v>22.668074590188667</v>
      </c>
      <c r="D933" s="2">
        <f t="shared" si="86"/>
        <v>23.169709111048789</v>
      </c>
      <c r="E933" s="2">
        <f t="shared" si="85"/>
        <v>-0.50163452086012228</v>
      </c>
      <c r="F933" s="2">
        <f t="shared" ref="F933:F996" si="89">(E933*(2/(10)))+((1-(2/10))*F932)</f>
        <v>-0.15590296164085088</v>
      </c>
      <c r="G933" s="2">
        <f t="shared" si="87"/>
        <v>-0.3457315592192714</v>
      </c>
      <c r="H933" s="2" t="str">
        <f t="shared" si="88"/>
        <v>Hold</v>
      </c>
    </row>
    <row r="934" spans="1:8" ht="13.5" x14ac:dyDescent="0.25">
      <c r="A934" s="3">
        <f>TITRES_STAT!B937</f>
        <v>43367</v>
      </c>
      <c r="B934" s="6">
        <f>TITRES_STAT!D937</f>
        <v>23.841000000000001</v>
      </c>
      <c r="C934" s="2">
        <f t="shared" si="84"/>
        <v>22.643601576313486</v>
      </c>
      <c r="D934" s="2">
        <f t="shared" si="86"/>
        <v>23.219434362082211</v>
      </c>
      <c r="E934" s="2">
        <f t="shared" si="85"/>
        <v>-0.57583278576872488</v>
      </c>
      <c r="F934" s="2">
        <f t="shared" si="89"/>
        <v>-0.23988892646642568</v>
      </c>
      <c r="G934" s="2">
        <f t="shared" si="87"/>
        <v>-0.3359438593022992</v>
      </c>
      <c r="H934" s="2" t="str">
        <f t="shared" si="88"/>
        <v>Hold</v>
      </c>
    </row>
    <row r="935" spans="1:8" ht="13.5" x14ac:dyDescent="0.25">
      <c r="A935" s="3">
        <f>TITRES_STAT!B938</f>
        <v>43368</v>
      </c>
      <c r="B935" s="6">
        <f>TITRES_STAT!D938</f>
        <v>23.841000000000001</v>
      </c>
      <c r="C935" s="2">
        <f t="shared" si="84"/>
        <v>22.622893641496024</v>
      </c>
      <c r="D935" s="2">
        <f t="shared" si="86"/>
        <v>23.265476261187231</v>
      </c>
      <c r="E935" s="2">
        <f t="shared" si="85"/>
        <v>-0.64258261969120767</v>
      </c>
      <c r="F935" s="2">
        <f t="shared" si="89"/>
        <v>-0.3204276651113821</v>
      </c>
      <c r="G935" s="2">
        <f t="shared" si="87"/>
        <v>-0.32215495457982557</v>
      </c>
      <c r="H935" s="2" t="str">
        <f t="shared" si="88"/>
        <v>Hold</v>
      </c>
    </row>
    <row r="936" spans="1:8" ht="13.5" x14ac:dyDescent="0.25">
      <c r="A936" s="3">
        <f>TITRES_STAT!B939</f>
        <v>43369</v>
      </c>
      <c r="B936" s="6">
        <f>TITRES_STAT!D939</f>
        <v>22.774999999999999</v>
      </c>
      <c r="C936" s="2">
        <f t="shared" si="84"/>
        <v>22.708448465881251</v>
      </c>
      <c r="D936" s="2">
        <f t="shared" si="86"/>
        <v>23.229144686284474</v>
      </c>
      <c r="E936" s="2">
        <f t="shared" si="85"/>
        <v>-0.52069622040322372</v>
      </c>
      <c r="F936" s="2">
        <f t="shared" si="89"/>
        <v>-0.3604813761697504</v>
      </c>
      <c r="G936" s="2">
        <f t="shared" si="87"/>
        <v>-0.16021484423347332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6">
        <f>TITRES_STAT!D940</f>
        <v>22.509</v>
      </c>
      <c r="C937" s="2">
        <f t="shared" si="84"/>
        <v>22.780841009591825</v>
      </c>
      <c r="D937" s="2">
        <f t="shared" si="86"/>
        <v>23.175800635448585</v>
      </c>
      <c r="E937" s="2">
        <f t="shared" si="85"/>
        <v>-0.39495962585676025</v>
      </c>
      <c r="F937" s="2">
        <f t="shared" si="89"/>
        <v>-0.36737702610715239</v>
      </c>
      <c r="G937" s="2">
        <f t="shared" si="87"/>
        <v>-2.7582599749607861E-2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6">
        <f>TITRES_STAT!D941</f>
        <v>22.509</v>
      </c>
      <c r="C938" s="2">
        <f t="shared" si="84"/>
        <v>22.842096238885389</v>
      </c>
      <c r="D938" s="2">
        <f t="shared" si="86"/>
        <v>23.126407995785726</v>
      </c>
      <c r="E938" s="2">
        <f t="shared" si="85"/>
        <v>-0.28431175690033683</v>
      </c>
      <c r="F938" s="2">
        <f t="shared" si="89"/>
        <v>-0.35076397226578926</v>
      </c>
      <c r="G938" s="2">
        <f t="shared" si="87"/>
        <v>6.6452215365452427E-2</v>
      </c>
      <c r="H938" s="2" t="str">
        <f t="shared" si="88"/>
        <v>Sell</v>
      </c>
    </row>
    <row r="939" spans="1:8" ht="13.5" x14ac:dyDescent="0.25">
      <c r="A939" s="3">
        <f>TITRES_STAT!B942</f>
        <v>43374</v>
      </c>
      <c r="B939" s="6">
        <f>TITRES_STAT!D942</f>
        <v>22.509</v>
      </c>
      <c r="C939" s="2">
        <f t="shared" si="84"/>
        <v>22.99977374059533</v>
      </c>
      <c r="D939" s="2">
        <f t="shared" si="86"/>
        <v>23.080674070171966</v>
      </c>
      <c r="E939" s="2">
        <f t="shared" si="85"/>
        <v>-8.0900329576635954E-2</v>
      </c>
      <c r="F939" s="2">
        <f t="shared" si="89"/>
        <v>-0.29679124372795856</v>
      </c>
      <c r="G939" s="2">
        <f t="shared" si="87"/>
        <v>0.21589091415132261</v>
      </c>
      <c r="H939" s="2" t="str">
        <f t="shared" si="88"/>
        <v>Sell</v>
      </c>
    </row>
    <row r="940" spans="1:8" ht="13.5" x14ac:dyDescent="0.25">
      <c r="A940" s="3">
        <f>TITRES_STAT!B943</f>
        <v>43375</v>
      </c>
      <c r="B940" s="6">
        <f>TITRES_STAT!D943</f>
        <v>22.509</v>
      </c>
      <c r="C940" s="2">
        <f t="shared" si="84"/>
        <v>23.133193165119124</v>
      </c>
      <c r="D940" s="2">
        <f t="shared" si="86"/>
        <v>23.038327842751819</v>
      </c>
      <c r="E940" s="2">
        <f t="shared" si="85"/>
        <v>9.4865322367304827E-2</v>
      </c>
      <c r="F940" s="2">
        <f t="shared" si="89"/>
        <v>-0.21845993050890589</v>
      </c>
      <c r="G940" s="2">
        <f t="shared" si="87"/>
        <v>0.31332525287621071</v>
      </c>
      <c r="H940" s="2" t="str">
        <f t="shared" si="88"/>
        <v>Sell</v>
      </c>
    </row>
    <row r="941" spans="1:8" ht="13.5" x14ac:dyDescent="0.25">
      <c r="A941" s="3">
        <f>TITRES_STAT!B944</f>
        <v>43376</v>
      </c>
      <c r="B941" s="6">
        <f>TITRES_STAT!D944</f>
        <v>22.509</v>
      </c>
      <c r="C941" s="2">
        <f t="shared" si="84"/>
        <v>23.246086524331567</v>
      </c>
      <c r="D941" s="2">
        <f t="shared" si="86"/>
        <v>22.99911837291835</v>
      </c>
      <c r="E941" s="2">
        <f t="shared" si="85"/>
        <v>0.24696815141321693</v>
      </c>
      <c r="F941" s="2">
        <f t="shared" si="89"/>
        <v>-0.12537431412448136</v>
      </c>
      <c r="G941" s="2">
        <f t="shared" si="87"/>
        <v>0.37234246553769829</v>
      </c>
      <c r="H941" s="2" t="str">
        <f t="shared" si="88"/>
        <v>Sell</v>
      </c>
    </row>
    <row r="942" spans="1:8" ht="13.5" x14ac:dyDescent="0.25">
      <c r="A942" s="3">
        <f>TITRES_STAT!B945</f>
        <v>43377</v>
      </c>
      <c r="B942" s="6">
        <f>TITRES_STAT!D945</f>
        <v>22.509</v>
      </c>
      <c r="C942" s="2">
        <f t="shared" si="84"/>
        <v>23.341611674434404</v>
      </c>
      <c r="D942" s="2">
        <f t="shared" si="86"/>
        <v>22.962813308257729</v>
      </c>
      <c r="E942" s="2">
        <f t="shared" si="85"/>
        <v>0.37879836617667451</v>
      </c>
      <c r="F942" s="2">
        <f t="shared" si="89"/>
        <v>-2.4539778064250187E-2</v>
      </c>
      <c r="G942" s="2">
        <f t="shared" si="87"/>
        <v>0.40333814424092468</v>
      </c>
      <c r="H942" s="2" t="str">
        <f t="shared" si="88"/>
        <v>Sell</v>
      </c>
    </row>
    <row r="943" spans="1:8" ht="13.5" x14ac:dyDescent="0.25">
      <c r="A943" s="3">
        <f>TITRES_STAT!B946</f>
        <v>43378</v>
      </c>
      <c r="B943" s="6">
        <f>TITRES_STAT!D946</f>
        <v>22.509</v>
      </c>
      <c r="C943" s="2">
        <f t="shared" si="84"/>
        <v>23.418440647598345</v>
      </c>
      <c r="D943" s="2">
        <f t="shared" si="86"/>
        <v>22.929197507646045</v>
      </c>
      <c r="E943" s="2">
        <f t="shared" si="85"/>
        <v>0.48924313995230051</v>
      </c>
      <c r="F943" s="2">
        <f t="shared" si="89"/>
        <v>7.8216805539059964E-2</v>
      </c>
      <c r="G943" s="2">
        <f t="shared" si="87"/>
        <v>0.41102633441324055</v>
      </c>
      <c r="H943" s="2" t="str">
        <f t="shared" si="88"/>
        <v>Sell</v>
      </c>
    </row>
    <row r="944" spans="1:8" ht="13.5" x14ac:dyDescent="0.25">
      <c r="A944" s="3">
        <f>TITRES_STAT!B947</f>
        <v>43381</v>
      </c>
      <c r="B944" s="6">
        <f>TITRES_STAT!D947</f>
        <v>22.509</v>
      </c>
      <c r="C944" s="2">
        <f t="shared" si="84"/>
        <v>23.483449778737061</v>
      </c>
      <c r="D944" s="2">
        <f t="shared" si="86"/>
        <v>22.89807176633893</v>
      </c>
      <c r="E944" s="2">
        <f t="shared" si="85"/>
        <v>0.58537801239813092</v>
      </c>
      <c r="F944" s="2">
        <f t="shared" si="89"/>
        <v>0.17964904691087416</v>
      </c>
      <c r="G944" s="2">
        <f t="shared" si="87"/>
        <v>0.40572896548725679</v>
      </c>
      <c r="H944" s="2" t="str">
        <f t="shared" si="88"/>
        <v>Sell</v>
      </c>
    </row>
    <row r="945" spans="1:8" ht="13.5" x14ac:dyDescent="0.25">
      <c r="A945" s="3">
        <f>TITRES_STAT!B948</f>
        <v>43382</v>
      </c>
      <c r="B945" s="6">
        <f>TITRES_STAT!D948</f>
        <v>22.337</v>
      </c>
      <c r="C945" s="2">
        <f t="shared" si="84"/>
        <v>23.538457505085205</v>
      </c>
      <c r="D945" s="2">
        <f t="shared" si="86"/>
        <v>22.856510894758269</v>
      </c>
      <c r="E945" s="2">
        <f t="shared" si="85"/>
        <v>0.6819466103269356</v>
      </c>
      <c r="F945" s="2">
        <f t="shared" si="89"/>
        <v>0.28010855959408643</v>
      </c>
      <c r="G945" s="2">
        <f t="shared" si="87"/>
        <v>0.40183805073284917</v>
      </c>
      <c r="H945" s="2" t="str">
        <f t="shared" si="88"/>
        <v>Sell</v>
      </c>
    </row>
    <row r="946" spans="1:8" ht="13.5" x14ac:dyDescent="0.25">
      <c r="A946" s="3">
        <f>TITRES_STAT!B949</f>
        <v>43383</v>
      </c>
      <c r="B946" s="6">
        <f>TITRES_STAT!D949</f>
        <v>22.337</v>
      </c>
      <c r="C946" s="2">
        <f t="shared" si="84"/>
        <v>23.421002504302866</v>
      </c>
      <c r="D946" s="2">
        <f t="shared" si="86"/>
        <v>22.818028606257656</v>
      </c>
      <c r="E946" s="2">
        <f t="shared" si="85"/>
        <v>0.60297389804521018</v>
      </c>
      <c r="F946" s="2">
        <f t="shared" si="89"/>
        <v>0.34468162728431118</v>
      </c>
      <c r="G946" s="2">
        <f t="shared" si="87"/>
        <v>0.258292270760899</v>
      </c>
      <c r="H946" s="2" t="str">
        <f t="shared" si="88"/>
        <v>Sell</v>
      </c>
    </row>
    <row r="947" spans="1:8" ht="13.5" x14ac:dyDescent="0.25">
      <c r="A947" s="3">
        <f>TITRES_STAT!B950</f>
        <v>43384</v>
      </c>
      <c r="B947" s="6">
        <f>TITRES_STAT!D950</f>
        <v>22.337</v>
      </c>
      <c r="C947" s="2">
        <f t="shared" si="84"/>
        <v>23.280694426717808</v>
      </c>
      <c r="D947" s="2">
        <f t="shared" si="86"/>
        <v>22.782396857645978</v>
      </c>
      <c r="E947" s="2">
        <f t="shared" si="85"/>
        <v>0.49829756907183054</v>
      </c>
      <c r="F947" s="2">
        <f t="shared" si="89"/>
        <v>0.37540481564181505</v>
      </c>
      <c r="G947" s="2">
        <f t="shared" si="87"/>
        <v>0.12289275343001549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6">
        <f>TITRES_STAT!D951</f>
        <v>22.337</v>
      </c>
      <c r="C948" s="2">
        <f t="shared" si="84"/>
        <v>23.16197220722276</v>
      </c>
      <c r="D948" s="2">
        <f t="shared" si="86"/>
        <v>22.74940449782035</v>
      </c>
      <c r="E948" s="2">
        <f t="shared" si="85"/>
        <v>0.41256770940240983</v>
      </c>
      <c r="F948" s="2">
        <f t="shared" si="89"/>
        <v>0.38283739439393405</v>
      </c>
      <c r="G948" s="2">
        <f t="shared" si="87"/>
        <v>2.9730315008475783E-2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6">
        <f>TITRES_STAT!D952</f>
        <v>22.337</v>
      </c>
      <c r="C949" s="2">
        <f t="shared" si="84"/>
        <v>23.061514944573105</v>
      </c>
      <c r="D949" s="2">
        <f t="shared" si="86"/>
        <v>22.718856016500325</v>
      </c>
      <c r="E949" s="2">
        <f t="shared" si="85"/>
        <v>0.34265892807277964</v>
      </c>
      <c r="F949" s="2">
        <f t="shared" si="89"/>
        <v>0.37480170112970318</v>
      </c>
      <c r="G949" s="2">
        <f t="shared" si="87"/>
        <v>-3.2142773056923535E-2</v>
      </c>
      <c r="H949" s="2" t="str">
        <f t="shared" si="88"/>
        <v>Hold</v>
      </c>
    </row>
    <row r="950" spans="1:8" ht="13.5" x14ac:dyDescent="0.25">
      <c r="A950" s="3">
        <f>TITRES_STAT!B953</f>
        <v>43390</v>
      </c>
      <c r="B950" s="6">
        <f>TITRES_STAT!D953</f>
        <v>22.337</v>
      </c>
      <c r="C950" s="2">
        <f t="shared" si="84"/>
        <v>22.976512645408011</v>
      </c>
      <c r="D950" s="2">
        <f t="shared" si="86"/>
        <v>22.690570385648449</v>
      </c>
      <c r="E950" s="2">
        <f t="shared" si="85"/>
        <v>0.28594225975956178</v>
      </c>
      <c r="F950" s="2">
        <f t="shared" si="89"/>
        <v>0.35702981285567492</v>
      </c>
      <c r="G950" s="2">
        <f t="shared" si="87"/>
        <v>-7.1087553096113143E-2</v>
      </c>
      <c r="H950" s="2" t="str">
        <f t="shared" si="88"/>
        <v>Hold</v>
      </c>
    </row>
    <row r="951" spans="1:8" ht="13.5" x14ac:dyDescent="0.25">
      <c r="A951" s="3">
        <f>TITRES_STAT!B954</f>
        <v>43391</v>
      </c>
      <c r="B951" s="6">
        <f>TITRES_STAT!D954</f>
        <v>22.337</v>
      </c>
      <c r="C951" s="2">
        <f t="shared" si="84"/>
        <v>22.904587623037546</v>
      </c>
      <c r="D951" s="2">
        <f t="shared" si="86"/>
        <v>22.664379986711527</v>
      </c>
      <c r="E951" s="2">
        <f t="shared" si="85"/>
        <v>0.24020763632601927</v>
      </c>
      <c r="F951" s="2">
        <f t="shared" si="89"/>
        <v>0.33366537754974379</v>
      </c>
      <c r="G951" s="2">
        <f t="shared" si="87"/>
        <v>-9.3457741223724522E-2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23.007000000000001</v>
      </c>
      <c r="C952" s="2">
        <f t="shared" si="84"/>
        <v>22.843727988724076</v>
      </c>
      <c r="D952" s="2">
        <f t="shared" si="86"/>
        <v>22.689759246955116</v>
      </c>
      <c r="E952" s="2">
        <f t="shared" si="85"/>
        <v>0.15396874176895992</v>
      </c>
      <c r="F952" s="2">
        <f t="shared" si="89"/>
        <v>0.29772605039358707</v>
      </c>
      <c r="G952" s="2">
        <f t="shared" si="87"/>
        <v>-0.14375730862462716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23.695</v>
      </c>
      <c r="C953" s="2">
        <f t="shared" si="84"/>
        <v>22.792231375074216</v>
      </c>
      <c r="D953" s="2">
        <f t="shared" si="86"/>
        <v>22.76422152495844</v>
      </c>
      <c r="E953" s="2">
        <f t="shared" si="85"/>
        <v>2.8009850115775947E-2</v>
      </c>
      <c r="F953" s="2">
        <f t="shared" si="89"/>
        <v>0.24378281033802485</v>
      </c>
      <c r="G953" s="2">
        <f t="shared" si="87"/>
        <v>-0.2157729602222489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24.399000000000001</v>
      </c>
      <c r="C954" s="2">
        <f t="shared" si="84"/>
        <v>22.74865731737049</v>
      </c>
      <c r="D954" s="2">
        <f t="shared" si="86"/>
        <v>22.885316226813369</v>
      </c>
      <c r="E954" s="2">
        <f t="shared" si="85"/>
        <v>-0.13665890944287895</v>
      </c>
      <c r="F954" s="2">
        <f t="shared" si="89"/>
        <v>0.1676944663818441</v>
      </c>
      <c r="G954" s="2">
        <f t="shared" si="87"/>
        <v>-0.30435337582472305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24.399000000000001</v>
      </c>
      <c r="C955" s="2">
        <f t="shared" si="84"/>
        <v>22.685325422390417</v>
      </c>
      <c r="D955" s="2">
        <f t="shared" si="86"/>
        <v>22.99744095075312</v>
      </c>
      <c r="E955" s="2">
        <f t="shared" si="85"/>
        <v>-0.31211552836270329</v>
      </c>
      <c r="F955" s="2">
        <f t="shared" si="89"/>
        <v>7.1732467432934627E-2</v>
      </c>
      <c r="G955" s="2">
        <f t="shared" si="87"/>
        <v>-0.38384799579563789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25.13</v>
      </c>
      <c r="C956" s="2">
        <f t="shared" si="84"/>
        <v>22.631736895868816</v>
      </c>
      <c r="D956" s="2">
        <f t="shared" si="86"/>
        <v>23.155408287734367</v>
      </c>
      <c r="E956" s="2">
        <f t="shared" si="85"/>
        <v>-0.52367139186555178</v>
      </c>
      <c r="F956" s="2">
        <f t="shared" si="89"/>
        <v>-4.7348304426762661E-2</v>
      </c>
      <c r="G956" s="2">
        <f t="shared" si="87"/>
        <v>-0.47632308743878915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6">
        <f>TITRES_STAT!D960</f>
        <v>25.774000000000001</v>
      </c>
      <c r="C957" s="2">
        <f t="shared" si="84"/>
        <v>22.586392758042845</v>
      </c>
      <c r="D957" s="2">
        <f t="shared" si="86"/>
        <v>23.349378044198488</v>
      </c>
      <c r="E957" s="2">
        <f t="shared" si="85"/>
        <v>-0.76298528615564365</v>
      </c>
      <c r="F957" s="2">
        <f t="shared" si="89"/>
        <v>-0.19047570077253886</v>
      </c>
      <c r="G957" s="2">
        <f t="shared" si="87"/>
        <v>-0.57250958538310481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6">
        <f>TITRES_STAT!D961</f>
        <v>25.774000000000001</v>
      </c>
      <c r="C958" s="2">
        <f t="shared" si="84"/>
        <v>22.54802464142087</v>
      </c>
      <c r="D958" s="2">
        <f t="shared" si="86"/>
        <v>23.528979670554154</v>
      </c>
      <c r="E958" s="2">
        <f t="shared" si="85"/>
        <v>-0.98095502913328403</v>
      </c>
      <c r="F958" s="2">
        <f t="shared" si="89"/>
        <v>-0.3485715664446879</v>
      </c>
      <c r="G958" s="2">
        <f t="shared" si="87"/>
        <v>-0.63238346268859613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26.547000000000001</v>
      </c>
      <c r="C959" s="2">
        <f t="shared" si="84"/>
        <v>22.515559311971508</v>
      </c>
      <c r="D959" s="2">
        <f t="shared" si="86"/>
        <v>23.752536731994589</v>
      </c>
      <c r="E959" s="2">
        <f t="shared" si="85"/>
        <v>-1.2369774200230808</v>
      </c>
      <c r="F959" s="2">
        <f t="shared" si="89"/>
        <v>-0.52625273716036647</v>
      </c>
      <c r="G959" s="2">
        <f t="shared" si="87"/>
        <v>-0.71072468286271429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26.632999999999999</v>
      </c>
      <c r="C960" s="2">
        <f t="shared" si="84"/>
        <v>22.488088648591276</v>
      </c>
      <c r="D960" s="2">
        <f t="shared" si="86"/>
        <v>23.96590438147647</v>
      </c>
      <c r="E960" s="2">
        <f t="shared" si="85"/>
        <v>-1.477815732885194</v>
      </c>
      <c r="F960" s="2">
        <f t="shared" si="89"/>
        <v>-0.71656533630533192</v>
      </c>
      <c r="G960" s="2">
        <f t="shared" si="87"/>
        <v>-0.76125039657986204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26.632999999999999</v>
      </c>
      <c r="C961" s="2">
        <f t="shared" si="84"/>
        <v>22.464844241115696</v>
      </c>
      <c r="D961" s="2">
        <f t="shared" si="86"/>
        <v>24.163467019885619</v>
      </c>
      <c r="E961" s="2">
        <f t="shared" si="85"/>
        <v>-1.6986227787699235</v>
      </c>
      <c r="F961" s="2">
        <f t="shared" si="89"/>
        <v>-0.91297682479825026</v>
      </c>
      <c r="G961" s="2">
        <f t="shared" si="87"/>
        <v>-0.78564595397167325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26.632999999999999</v>
      </c>
      <c r="C962" s="2">
        <f t="shared" si="84"/>
        <v>22.54825281940559</v>
      </c>
      <c r="D962" s="2">
        <f t="shared" si="86"/>
        <v>24.34639538878298</v>
      </c>
      <c r="E962" s="2">
        <f t="shared" si="85"/>
        <v>-1.79814256937739</v>
      </c>
      <c r="F962" s="2">
        <f t="shared" si="89"/>
        <v>-1.0900099737140783</v>
      </c>
      <c r="G962" s="2">
        <f t="shared" si="87"/>
        <v>-0.70813259566331177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26.632999999999999</v>
      </c>
      <c r="C963" s="2">
        <f t="shared" si="84"/>
        <v>22.724675462573959</v>
      </c>
      <c r="D963" s="2">
        <f t="shared" si="86"/>
        <v>24.515773508132387</v>
      </c>
      <c r="E963" s="2">
        <f t="shared" si="85"/>
        <v>-1.791098045558428</v>
      </c>
      <c r="F963" s="2">
        <f t="shared" si="89"/>
        <v>-1.2302275880829483</v>
      </c>
      <c r="G963" s="2">
        <f t="shared" si="87"/>
        <v>-0.5608704574754797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27.431999999999999</v>
      </c>
      <c r="C964" s="2">
        <f t="shared" si="84"/>
        <v>22.982263852947195</v>
      </c>
      <c r="D964" s="2">
        <f t="shared" si="86"/>
        <v>24.731790285307767</v>
      </c>
      <c r="E964" s="2">
        <f t="shared" si="85"/>
        <v>-1.7495264323605717</v>
      </c>
      <c r="F964" s="2">
        <f t="shared" si="89"/>
        <v>-1.334087356938473</v>
      </c>
      <c r="G964" s="2">
        <f t="shared" si="87"/>
        <v>-0.41543907542209868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28.248000000000001</v>
      </c>
      <c r="C965" s="2">
        <f t="shared" si="84"/>
        <v>23.200223260186089</v>
      </c>
      <c r="D965" s="2">
        <f t="shared" si="86"/>
        <v>24.992250264173862</v>
      </c>
      <c r="E965" s="2">
        <f t="shared" si="85"/>
        <v>-1.7920270039877728</v>
      </c>
      <c r="F965" s="2">
        <f t="shared" si="89"/>
        <v>-1.4256752863483331</v>
      </c>
      <c r="G965" s="2">
        <f t="shared" si="87"/>
        <v>-0.36635171763943974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28.248000000000001</v>
      </c>
      <c r="C966" s="2">
        <f t="shared" si="84"/>
        <v>23.49711198938823</v>
      </c>
      <c r="D966" s="2">
        <f t="shared" si="86"/>
        <v>25.233416911272094</v>
      </c>
      <c r="E966" s="2">
        <f t="shared" si="85"/>
        <v>-1.736304921883864</v>
      </c>
      <c r="F966" s="2">
        <f t="shared" si="89"/>
        <v>-1.4878012134554395</v>
      </c>
      <c r="G966" s="2">
        <f t="shared" si="87"/>
        <v>-0.24850370842842451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28.248000000000001</v>
      </c>
      <c r="C967" s="2">
        <f t="shared" si="84"/>
        <v>23.847402452559272</v>
      </c>
      <c r="D967" s="2">
        <f t="shared" si="86"/>
        <v>25.456719362288979</v>
      </c>
      <c r="E967" s="2">
        <f t="shared" si="85"/>
        <v>-1.6093169097297064</v>
      </c>
      <c r="F967" s="2">
        <f t="shared" si="89"/>
        <v>-1.5121043527102929</v>
      </c>
      <c r="G967" s="2">
        <f t="shared" si="87"/>
        <v>-9.7212557019413559E-2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27.405999999999999</v>
      </c>
      <c r="C968" s="2">
        <f t="shared" si="84"/>
        <v>24.143802075242462</v>
      </c>
      <c r="D968" s="2">
        <f t="shared" si="86"/>
        <v>25.601110520637945</v>
      </c>
      <c r="E968" s="2">
        <f t="shared" si="85"/>
        <v>-1.4573084453954834</v>
      </c>
      <c r="F968" s="2">
        <f t="shared" si="89"/>
        <v>-1.5011451712473309</v>
      </c>
      <c r="G968" s="2">
        <f t="shared" si="87"/>
        <v>4.3836725851847502E-2</v>
      </c>
      <c r="H968" s="2" t="str">
        <f t="shared" si="88"/>
        <v>Sell</v>
      </c>
    </row>
    <row r="969" spans="1:8" ht="13.5" x14ac:dyDescent="0.25">
      <c r="A969" s="3">
        <f>TITRES_STAT!B972</f>
        <v>43417</v>
      </c>
      <c r="B969" s="6">
        <f>TITRES_STAT!D972</f>
        <v>28.222000000000001</v>
      </c>
      <c r="C969" s="2">
        <f t="shared" si="84"/>
        <v>24.513524832897467</v>
      </c>
      <c r="D969" s="2">
        <f t="shared" si="86"/>
        <v>25.79525048207217</v>
      </c>
      <c r="E969" s="2">
        <f t="shared" si="85"/>
        <v>-1.2817256491747031</v>
      </c>
      <c r="F969" s="2">
        <f t="shared" si="89"/>
        <v>-1.4572612668328055</v>
      </c>
      <c r="G969" s="2">
        <f t="shared" si="87"/>
        <v>0.17553561765810244</v>
      </c>
      <c r="H969" s="2" t="str">
        <f t="shared" si="88"/>
        <v>Sell</v>
      </c>
    </row>
    <row r="970" spans="1:8" ht="13.5" x14ac:dyDescent="0.25">
      <c r="A970" s="3">
        <f>TITRES_STAT!B973</f>
        <v>43418</v>
      </c>
      <c r="B970" s="6">
        <f>TITRES_STAT!D973</f>
        <v>27.38</v>
      </c>
      <c r="C970" s="2">
        <f t="shared" si="84"/>
        <v>24.839597935528626</v>
      </c>
      <c r="D970" s="2">
        <f t="shared" si="86"/>
        <v>25.91263933525201</v>
      </c>
      <c r="E970" s="2">
        <f t="shared" si="85"/>
        <v>-1.0730413997233832</v>
      </c>
      <c r="F970" s="2">
        <f t="shared" si="89"/>
        <v>-1.3804172934109211</v>
      </c>
      <c r="G970" s="2">
        <f t="shared" si="87"/>
        <v>0.30737589368753793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6">
        <f>TITRES_STAT!D974</f>
        <v>27.38</v>
      </c>
      <c r="C971" s="2">
        <f t="shared" si="84"/>
        <v>25.1155059454473</v>
      </c>
      <c r="D971" s="2">
        <f t="shared" si="86"/>
        <v>26.021332717825935</v>
      </c>
      <c r="E971" s="2">
        <f t="shared" si="85"/>
        <v>-0.90582677237863507</v>
      </c>
      <c r="F971" s="2">
        <f t="shared" si="89"/>
        <v>-1.285499189204464</v>
      </c>
      <c r="G971" s="2">
        <f t="shared" si="87"/>
        <v>0.37967241682582897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6">
        <f>TITRES_STAT!D975</f>
        <v>27.38</v>
      </c>
      <c r="C972" s="2">
        <f t="shared" si="84"/>
        <v>25.34896656922464</v>
      </c>
      <c r="D972" s="2">
        <f t="shared" si="86"/>
        <v>26.121974738727719</v>
      </c>
      <c r="E972" s="2">
        <f t="shared" si="85"/>
        <v>-0.77300816950307905</v>
      </c>
      <c r="F972" s="2">
        <f t="shared" si="89"/>
        <v>-1.183000985264187</v>
      </c>
      <c r="G972" s="2">
        <f t="shared" si="87"/>
        <v>0.40999281576110791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6">
        <f>TITRES_STAT!D976</f>
        <v>27.355</v>
      </c>
      <c r="C973" s="2">
        <f t="shared" si="84"/>
        <v>25.546510173959312</v>
      </c>
      <c r="D973" s="2">
        <f t="shared" si="86"/>
        <v>26.21330994326641</v>
      </c>
      <c r="E973" s="2">
        <f t="shared" si="85"/>
        <v>-0.66679976930709728</v>
      </c>
      <c r="F973" s="2">
        <f t="shared" si="89"/>
        <v>-1.0797607420727691</v>
      </c>
      <c r="G973" s="2">
        <f t="shared" si="87"/>
        <v>0.41296097276567179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6">
        <f>TITRES_STAT!D977</f>
        <v>27.355</v>
      </c>
      <c r="C974" s="2">
        <f t="shared" si="84"/>
        <v>25.836585531811725</v>
      </c>
      <c r="D974" s="2">
        <f t="shared" si="86"/>
        <v>26.297879577098527</v>
      </c>
      <c r="E974" s="2">
        <f t="shared" si="85"/>
        <v>-0.4612940452868024</v>
      </c>
      <c r="F974" s="2">
        <f t="shared" si="89"/>
        <v>-0.95606740271557578</v>
      </c>
      <c r="G974" s="2">
        <f t="shared" si="87"/>
        <v>0.49477335742877337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27.234000000000002</v>
      </c>
      <c r="C975" s="2">
        <f t="shared" ref="C975:C1038" si="90">$C$4*B965+C974*(1-$C$4)</f>
        <v>26.207572373071457</v>
      </c>
      <c r="D975" s="2">
        <f t="shared" si="86"/>
        <v>26.367221830646784</v>
      </c>
      <c r="E975" s="2">
        <f t="shared" si="85"/>
        <v>-0.15964945757532689</v>
      </c>
      <c r="F975" s="2">
        <f t="shared" si="89"/>
        <v>-0.79678381368752604</v>
      </c>
      <c r="G975" s="2">
        <f t="shared" si="87"/>
        <v>0.63713435611219915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26.417999999999999</v>
      </c>
      <c r="C976" s="2">
        <f t="shared" si="90"/>
        <v>26.521484315675849</v>
      </c>
      <c r="D976" s="2">
        <f t="shared" si="86"/>
        <v>26.370983176524799</v>
      </c>
      <c r="E976" s="2">
        <f t="shared" si="85"/>
        <v>0.15050113915105001</v>
      </c>
      <c r="F976" s="2">
        <f t="shared" si="89"/>
        <v>-0.60732682311981079</v>
      </c>
      <c r="G976" s="2">
        <f t="shared" si="87"/>
        <v>0.7578279622708608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27.234000000000002</v>
      </c>
      <c r="C977" s="2">
        <f t="shared" si="90"/>
        <v>26.787102113264179</v>
      </c>
      <c r="D977" s="2">
        <f t="shared" si="86"/>
        <v>26.434910348634073</v>
      </c>
      <c r="E977" s="2">
        <f t="shared" si="85"/>
        <v>0.35219176463010626</v>
      </c>
      <c r="F977" s="2">
        <f t="shared" si="89"/>
        <v>-0.41542310556982742</v>
      </c>
      <c r="G977" s="2">
        <f t="shared" si="87"/>
        <v>0.76761487019993369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27.234000000000002</v>
      </c>
      <c r="C978" s="2">
        <f t="shared" si="90"/>
        <v>26.882317172762001</v>
      </c>
      <c r="D978" s="2">
        <f t="shared" si="86"/>
        <v>26.49410217466118</v>
      </c>
      <c r="E978" s="2">
        <f t="shared" si="85"/>
        <v>0.38821499810082116</v>
      </c>
      <c r="F978" s="2">
        <f t="shared" si="89"/>
        <v>-0.25469548483569771</v>
      </c>
      <c r="G978" s="2">
        <f t="shared" si="87"/>
        <v>0.64291048293651887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27.234000000000002</v>
      </c>
      <c r="C979" s="2">
        <f t="shared" si="90"/>
        <v>27.088422223106306</v>
      </c>
      <c r="D979" s="2">
        <f t="shared" si="86"/>
        <v>26.548909420982575</v>
      </c>
      <c r="E979" s="2">
        <f t="shared" si="85"/>
        <v>0.53951280212373121</v>
      </c>
      <c r="F979" s="2">
        <f t="shared" si="89"/>
        <v>-9.5853827443811934E-2</v>
      </c>
      <c r="G979" s="2">
        <f t="shared" si="87"/>
        <v>0.63536662956754308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27.234000000000002</v>
      </c>
      <c r="C980" s="2">
        <f t="shared" si="90"/>
        <v>27.133280342628414</v>
      </c>
      <c r="D980" s="2">
        <f t="shared" si="86"/>
        <v>26.59965687128016</v>
      </c>
      <c r="E980" s="2">
        <f t="shared" si="85"/>
        <v>0.53362347134825328</v>
      </c>
      <c r="F980" s="2">
        <f t="shared" si="89"/>
        <v>3.0041632314601108E-2</v>
      </c>
      <c r="G980" s="2">
        <f t="shared" si="87"/>
        <v>0.50358183903365217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6">
        <f>TITRES_STAT!D984</f>
        <v>28.135999999999999</v>
      </c>
      <c r="C981" s="2">
        <f t="shared" si="90"/>
        <v>27.171237212993272</v>
      </c>
      <c r="D981" s="2">
        <f t="shared" si="86"/>
        <v>26.713460066000149</v>
      </c>
      <c r="E981" s="2">
        <f t="shared" si="85"/>
        <v>0.45777714699312355</v>
      </c>
      <c r="F981" s="2">
        <f t="shared" si="89"/>
        <v>0.11558873525030559</v>
      </c>
      <c r="G981" s="2">
        <f t="shared" si="87"/>
        <v>0.34218841174281794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6">
        <f>TITRES_STAT!D985</f>
        <v>28.135999999999999</v>
      </c>
      <c r="C982" s="2">
        <f t="shared" si="90"/>
        <v>27.203354564840463</v>
      </c>
      <c r="D982" s="2">
        <f t="shared" si="86"/>
        <v>26.818833394444582</v>
      </c>
      <c r="E982" s="2">
        <f t="shared" si="85"/>
        <v>0.38452117039588174</v>
      </c>
      <c r="F982" s="2">
        <f t="shared" si="89"/>
        <v>0.16937522227942081</v>
      </c>
      <c r="G982" s="2">
        <f t="shared" si="87"/>
        <v>0.21514594811646093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6">
        <f>TITRES_STAT!D986</f>
        <v>28.978000000000002</v>
      </c>
      <c r="C983" s="2">
        <f t="shared" si="90"/>
        <v>27.226684631788086</v>
      </c>
      <c r="D983" s="2">
        <f t="shared" si="86"/>
        <v>26.97877166152276</v>
      </c>
      <c r="E983" s="2">
        <f t="shared" si="85"/>
        <v>0.24791297026532533</v>
      </c>
      <c r="F983" s="2">
        <f t="shared" si="89"/>
        <v>0.18508277187660171</v>
      </c>
      <c r="G983" s="2">
        <f t="shared" si="87"/>
        <v>6.2830198388723613E-2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6">
        <f>TITRES_STAT!D987</f>
        <v>28.978000000000002</v>
      </c>
      <c r="C984" s="2">
        <f t="shared" si="90"/>
        <v>27.246425457666842</v>
      </c>
      <c r="D984" s="2">
        <f t="shared" si="86"/>
        <v>27.126862649558113</v>
      </c>
      <c r="E984" s="2">
        <f t="shared" si="85"/>
        <v>0.11956280810872855</v>
      </c>
      <c r="F984" s="2">
        <f t="shared" si="89"/>
        <v>0.17197877912302709</v>
      </c>
      <c r="G984" s="2">
        <f t="shared" si="87"/>
        <v>-5.241597101429854E-2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28.978000000000002</v>
      </c>
      <c r="C985" s="2">
        <f t="shared" si="90"/>
        <v>27.24451384879502</v>
      </c>
      <c r="D985" s="2">
        <f t="shared" si="86"/>
        <v>27.263983934776032</v>
      </c>
      <c r="E985" s="2">
        <f t="shared" si="85"/>
        <v>-1.947008598101263E-2</v>
      </c>
      <c r="F985" s="2">
        <f t="shared" si="89"/>
        <v>0.13368900610221915</v>
      </c>
      <c r="G985" s="2">
        <f t="shared" si="87"/>
        <v>-0.15315909208323178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6">
        <f>TITRES_STAT!D989</f>
        <v>28.978000000000002</v>
      </c>
      <c r="C986" s="2">
        <f t="shared" si="90"/>
        <v>27.117357872057326</v>
      </c>
      <c r="D986" s="2">
        <f t="shared" si="86"/>
        <v>27.390948087755586</v>
      </c>
      <c r="E986" s="2">
        <f t="shared" si="85"/>
        <v>-0.2735902156982597</v>
      </c>
      <c r="F986" s="2">
        <f t="shared" si="89"/>
        <v>5.2233161742123384E-2</v>
      </c>
      <c r="G986" s="2">
        <f t="shared" si="87"/>
        <v>-0.32582337744038309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6">
        <f>TITRES_STAT!D990</f>
        <v>28.978000000000002</v>
      </c>
      <c r="C987" s="2">
        <f t="shared" si="90"/>
        <v>27.135302814817738</v>
      </c>
      <c r="D987" s="2">
        <f t="shared" si="86"/>
        <v>27.50850748866258</v>
      </c>
      <c r="E987" s="2">
        <f t="shared" si="85"/>
        <v>-0.37320467384484246</v>
      </c>
      <c r="F987" s="2">
        <f t="shared" si="89"/>
        <v>-3.2854405375269784E-2</v>
      </c>
      <c r="G987" s="2">
        <f t="shared" si="87"/>
        <v>-0.34035026846957267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6">
        <f>TITRES_STAT!D991</f>
        <v>28.978000000000002</v>
      </c>
      <c r="C988" s="2">
        <f t="shared" si="90"/>
        <v>27.150486997153472</v>
      </c>
      <c r="D988" s="2">
        <f t="shared" si="86"/>
        <v>27.617358785798686</v>
      </c>
      <c r="E988" s="2">
        <f t="shared" ref="E988:E1051" si="91">C988-D988</f>
        <v>-0.46687178864521428</v>
      </c>
      <c r="F988" s="2">
        <f t="shared" si="89"/>
        <v>-0.11965788202925869</v>
      </c>
      <c r="G988" s="2">
        <f t="shared" si="87"/>
        <v>-0.34721390661595558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6">
        <f>TITRES_STAT!D992</f>
        <v>28.952999999999999</v>
      </c>
      <c r="C989" s="2">
        <f t="shared" si="90"/>
        <v>27.163335151437554</v>
      </c>
      <c r="D989" s="2">
        <f t="shared" ref="D989:D1052" si="92">$D$4*B989+(1-$D$4)*D988</f>
        <v>27.716295172035821</v>
      </c>
      <c r="E989" s="2">
        <f t="shared" si="91"/>
        <v>-0.55296002059826677</v>
      </c>
      <c r="F989" s="2">
        <f t="shared" si="89"/>
        <v>-0.20631830974306031</v>
      </c>
      <c r="G989" s="2">
        <f t="shared" si="87"/>
        <v>-0.34664171085520645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6">
        <f>TITRES_STAT!D993</f>
        <v>28.695</v>
      </c>
      <c r="C990" s="2">
        <f t="shared" si="90"/>
        <v>27.174206666601009</v>
      </c>
      <c r="D990" s="2">
        <f t="shared" si="92"/>
        <v>27.788791825959095</v>
      </c>
      <c r="E990" s="2">
        <f t="shared" si="91"/>
        <v>-0.61458515935808578</v>
      </c>
      <c r="F990" s="2">
        <f t="shared" si="89"/>
        <v>-0.28797167966606541</v>
      </c>
      <c r="G990" s="2">
        <f t="shared" si="87"/>
        <v>-0.32661347969202037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6">
        <f>TITRES_STAT!D994</f>
        <v>28.695</v>
      </c>
      <c r="C991" s="2">
        <f t="shared" si="90"/>
        <v>27.322174871739318</v>
      </c>
      <c r="D991" s="2">
        <f t="shared" si="92"/>
        <v>27.855918357369532</v>
      </c>
      <c r="E991" s="2">
        <f t="shared" si="91"/>
        <v>-0.53374348563021456</v>
      </c>
      <c r="F991" s="2">
        <f t="shared" si="89"/>
        <v>-0.33712604085889525</v>
      </c>
      <c r="G991" s="2">
        <f t="shared" si="87"/>
        <v>-0.19661744477131932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6">
        <f>TITRES_STAT!D995</f>
        <v>28.695</v>
      </c>
      <c r="C992" s="2">
        <f t="shared" si="90"/>
        <v>27.447378737625577</v>
      </c>
      <c r="D992" s="2">
        <f t="shared" si="92"/>
        <v>27.918072553119934</v>
      </c>
      <c r="E992" s="2">
        <f t="shared" si="91"/>
        <v>-0.47069381549435718</v>
      </c>
      <c r="F992" s="2">
        <f t="shared" si="89"/>
        <v>-0.36383959578598762</v>
      </c>
      <c r="G992" s="2">
        <f t="shared" si="87"/>
        <v>-0.10685421970836956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6">
        <f>TITRES_STAT!D996</f>
        <v>28.695</v>
      </c>
      <c r="C993" s="2">
        <f t="shared" si="90"/>
        <v>27.682858931837025</v>
      </c>
      <c r="D993" s="2">
        <f t="shared" si="92"/>
        <v>27.975622734370312</v>
      </c>
      <c r="E993" s="2">
        <f t="shared" si="91"/>
        <v>-0.29276380253328682</v>
      </c>
      <c r="F993" s="2">
        <f t="shared" si="89"/>
        <v>-0.3496244371354475</v>
      </c>
      <c r="G993" s="2">
        <f t="shared" si="87"/>
        <v>5.6860634602160676E-2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28.350999999999999</v>
      </c>
      <c r="C994" s="2">
        <f t="shared" si="90"/>
        <v>27.882111403862098</v>
      </c>
      <c r="D994" s="2">
        <f t="shared" si="92"/>
        <v>28.003428457750289</v>
      </c>
      <c r="E994" s="2">
        <f t="shared" si="91"/>
        <v>-0.12131705388819114</v>
      </c>
      <c r="F994" s="2">
        <f t="shared" si="89"/>
        <v>-0.30396296048599625</v>
      </c>
      <c r="G994" s="2">
        <f t="shared" si="87"/>
        <v>0.18264590659780511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28.350999999999999</v>
      </c>
      <c r="C995" s="2">
        <f t="shared" si="90"/>
        <v>28.050709649421776</v>
      </c>
      <c r="D995" s="2">
        <f t="shared" si="92"/>
        <v>28.029174497916934</v>
      </c>
      <c r="E995" s="2">
        <f t="shared" si="91"/>
        <v>2.1535151504842531E-2</v>
      </c>
      <c r="F995" s="2">
        <f t="shared" si="89"/>
        <v>-0.2388633380878285</v>
      </c>
      <c r="G995" s="2">
        <f t="shared" si="87"/>
        <v>0.26039848959267103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27.08</v>
      </c>
      <c r="C996" s="2">
        <f t="shared" si="90"/>
        <v>28.193369703356886</v>
      </c>
      <c r="D996" s="2">
        <f t="shared" si="92"/>
        <v>27.958865275849014</v>
      </c>
      <c r="E996" s="2">
        <f t="shared" si="91"/>
        <v>0.23450442750787204</v>
      </c>
      <c r="F996" s="2">
        <f t="shared" si="89"/>
        <v>-0.14418978496868839</v>
      </c>
      <c r="G996" s="2">
        <f t="shared" ref="G996:G1059" si="93">E996-F996</f>
        <v>0.37869421247656043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6">
        <f>TITRES_STAT!D1000</f>
        <v>28.291</v>
      </c>
      <c r="C997" s="2">
        <f t="shared" si="90"/>
        <v>28.314082056686594</v>
      </c>
      <c r="D997" s="2">
        <f t="shared" si="92"/>
        <v>27.983467848008349</v>
      </c>
      <c r="E997" s="2">
        <f t="shared" si="91"/>
        <v>0.33061420867824509</v>
      </c>
      <c r="F997" s="2">
        <f t="shared" ref="F997:F1060" si="95">(E997*(2/(10)))+((1-(2/10))*F996)</f>
        <v>-4.9228986239301706E-2</v>
      </c>
      <c r="G997" s="2">
        <f t="shared" si="93"/>
        <v>0.37984319491754681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27.492000000000001</v>
      </c>
      <c r="C998" s="2">
        <f t="shared" si="90"/>
        <v>28.416223278734812</v>
      </c>
      <c r="D998" s="2">
        <f t="shared" si="92"/>
        <v>27.947062822229952</v>
      </c>
      <c r="E998" s="2">
        <f t="shared" si="91"/>
        <v>0.46916045650485927</v>
      </c>
      <c r="F998" s="2">
        <f t="shared" si="95"/>
        <v>5.4448902309530499E-2</v>
      </c>
      <c r="G998" s="2">
        <f t="shared" si="93"/>
        <v>0.41471155419532879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6">
        <f>TITRES_STAT!D1002</f>
        <v>28.317</v>
      </c>
      <c r="C999" s="2">
        <f t="shared" si="90"/>
        <v>28.498804312775611</v>
      </c>
      <c r="D999" s="2">
        <f t="shared" si="92"/>
        <v>27.974465576138844</v>
      </c>
      <c r="E999" s="2">
        <f t="shared" si="91"/>
        <v>0.52433873663676778</v>
      </c>
      <c r="F999" s="2">
        <f t="shared" si="95"/>
        <v>0.14842686917497797</v>
      </c>
      <c r="G999" s="2">
        <f t="shared" si="93"/>
        <v>0.37591186746178984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28.695</v>
      </c>
      <c r="C1000" s="2">
        <f t="shared" si="90"/>
        <v>28.528988264656284</v>
      </c>
      <c r="D1000" s="2">
        <f t="shared" si="92"/>
        <v>28.027838496424856</v>
      </c>
      <c r="E1000" s="2">
        <f t="shared" si="91"/>
        <v>0.50114976823142854</v>
      </c>
      <c r="F1000" s="2">
        <f t="shared" si="95"/>
        <v>0.21897144898626808</v>
      </c>
      <c r="G1000" s="2">
        <f t="shared" si="93"/>
        <v>0.28217831924516046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28.695</v>
      </c>
      <c r="C1001" s="2">
        <f t="shared" si="90"/>
        <v>28.55452853163224</v>
      </c>
      <c r="D1001" s="2">
        <f t="shared" si="92"/>
        <v>28.077257867060055</v>
      </c>
      <c r="E1001" s="2">
        <f t="shared" si="91"/>
        <v>0.4772706645721847</v>
      </c>
      <c r="F1001" s="2">
        <f t="shared" si="95"/>
        <v>0.27063129210345138</v>
      </c>
      <c r="G1001" s="2">
        <f t="shared" si="93"/>
        <v>0.20663937246873332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6">
        <f>TITRES_STAT!D1005</f>
        <v>28.695</v>
      </c>
      <c r="C1002" s="2">
        <f t="shared" si="90"/>
        <v>28.57613952676574</v>
      </c>
      <c r="D1002" s="2">
        <f t="shared" si="92"/>
        <v>28.123016543574124</v>
      </c>
      <c r="E1002" s="2">
        <f t="shared" si="91"/>
        <v>0.4531229831916157</v>
      </c>
      <c r="F1002" s="2">
        <f t="shared" si="95"/>
        <v>0.30712963032108426</v>
      </c>
      <c r="G1002" s="2">
        <f t="shared" si="93"/>
        <v>0.14599335287053145</v>
      </c>
      <c r="H1002" s="2" t="str">
        <f t="shared" si="94"/>
        <v>Sell</v>
      </c>
    </row>
    <row r="1003" spans="1:8" ht="13.5" x14ac:dyDescent="0.25">
      <c r="A1003" s="3">
        <f>TITRES_STAT!B1006</f>
        <v>43467</v>
      </c>
      <c r="B1003" s="6">
        <f>TITRES_STAT!D1006</f>
        <v>28.695</v>
      </c>
      <c r="C1003" s="2">
        <f t="shared" si="90"/>
        <v>28.594425753417163</v>
      </c>
      <c r="D1003" s="2">
        <f t="shared" si="92"/>
        <v>28.16538568849456</v>
      </c>
      <c r="E1003" s="2">
        <f t="shared" si="91"/>
        <v>0.42904006492260294</v>
      </c>
      <c r="F1003" s="2">
        <f t="shared" si="95"/>
        <v>0.331511717241388</v>
      </c>
      <c r="G1003" s="2">
        <f t="shared" si="93"/>
        <v>9.7528347681214933E-2</v>
      </c>
      <c r="H1003" s="2" t="str">
        <f t="shared" si="94"/>
        <v>Sell</v>
      </c>
    </row>
    <row r="1004" spans="1:8" ht="13.5" x14ac:dyDescent="0.25">
      <c r="A1004" s="3">
        <f>TITRES_STAT!B1007</f>
        <v>43468</v>
      </c>
      <c r="B1004" s="6">
        <f>TITRES_STAT!D1007</f>
        <v>27.405999999999999</v>
      </c>
      <c r="C1004" s="2">
        <f t="shared" si="90"/>
        <v>28.556975637506831</v>
      </c>
      <c r="D1004" s="2">
        <f t="shared" si="92"/>
        <v>28.10913489675422</v>
      </c>
      <c r="E1004" s="2">
        <f t="shared" si="91"/>
        <v>0.4478407407526106</v>
      </c>
      <c r="F1004" s="2">
        <f t="shared" si="95"/>
        <v>0.35477752194363255</v>
      </c>
      <c r="G1004" s="2">
        <f t="shared" si="93"/>
        <v>9.3063218808978054E-2</v>
      </c>
      <c r="H1004" s="2" t="str">
        <f t="shared" si="94"/>
        <v>Sell</v>
      </c>
    </row>
    <row r="1005" spans="1:8" ht="13.5" x14ac:dyDescent="0.25">
      <c r="A1005" s="3">
        <f>TITRES_STAT!B1008</f>
        <v>43469</v>
      </c>
      <c r="B1005" s="6">
        <f>TITRES_STAT!D1008</f>
        <v>27.405999999999999</v>
      </c>
      <c r="C1005" s="2">
        <f t="shared" si="90"/>
        <v>28.525287077890397</v>
      </c>
      <c r="D1005" s="2">
        <f t="shared" si="92"/>
        <v>28.057050830327981</v>
      </c>
      <c r="E1005" s="2">
        <f t="shared" si="91"/>
        <v>0.468236247562416</v>
      </c>
      <c r="F1005" s="2">
        <f t="shared" si="95"/>
        <v>0.37746926706738926</v>
      </c>
      <c r="G1005" s="2">
        <f t="shared" si="93"/>
        <v>9.0766980495026739E-2</v>
      </c>
      <c r="H1005" s="2" t="str">
        <f t="shared" si="94"/>
        <v>Sell</v>
      </c>
    </row>
    <row r="1006" spans="1:8" ht="13.5" x14ac:dyDescent="0.25">
      <c r="A1006" s="3">
        <f>TITRES_STAT!B1009</f>
        <v>43472</v>
      </c>
      <c r="B1006" s="6">
        <f>TITRES_STAT!D1009</f>
        <v>27.405999999999999</v>
      </c>
      <c r="C1006" s="2">
        <f t="shared" si="90"/>
        <v>28.302935219753412</v>
      </c>
      <c r="D1006" s="2">
        <f t="shared" si="92"/>
        <v>28.008824842896281</v>
      </c>
      <c r="E1006" s="2">
        <f t="shared" si="91"/>
        <v>0.29411037685713026</v>
      </c>
      <c r="F1006" s="2">
        <f t="shared" si="95"/>
        <v>0.36079748902533748</v>
      </c>
      <c r="G1006" s="2">
        <f t="shared" si="93"/>
        <v>-6.6687112168207219E-2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26.178000000000001</v>
      </c>
      <c r="C1007" s="2">
        <f t="shared" si="90"/>
        <v>28.301099032099039</v>
      </c>
      <c r="D1007" s="2">
        <f t="shared" si="92"/>
        <v>27.873208187866926</v>
      </c>
      <c r="E1007" s="2">
        <f t="shared" si="91"/>
        <v>0.42789084423211321</v>
      </c>
      <c r="F1007" s="2">
        <f t="shared" si="95"/>
        <v>0.37421616006669267</v>
      </c>
      <c r="G1007" s="2">
        <f t="shared" si="93"/>
        <v>5.3674684165420539E-2</v>
      </c>
      <c r="H1007" s="2" t="str">
        <f t="shared" si="94"/>
        <v>Sell</v>
      </c>
    </row>
    <row r="1008" spans="1:8" ht="13.5" x14ac:dyDescent="0.25">
      <c r="A1008" s="3">
        <f>TITRES_STAT!B1011</f>
        <v>43474</v>
      </c>
      <c r="B1008" s="6">
        <f>TITRES_STAT!D1011</f>
        <v>26.178000000000001</v>
      </c>
      <c r="C1008" s="2">
        <f t="shared" si="90"/>
        <v>28.176622257929953</v>
      </c>
      <c r="D1008" s="2">
        <f t="shared" si="92"/>
        <v>27.747637210987893</v>
      </c>
      <c r="E1008" s="2">
        <f t="shared" si="91"/>
        <v>0.42898504694205997</v>
      </c>
      <c r="F1008" s="2">
        <f t="shared" si="95"/>
        <v>0.38516993744176614</v>
      </c>
      <c r="G1008" s="2">
        <f t="shared" si="93"/>
        <v>4.3815109500293825E-2</v>
      </c>
      <c r="H1008" s="2" t="str">
        <f t="shared" si="94"/>
        <v>Sell</v>
      </c>
    </row>
    <row r="1009" spans="1:8" ht="13.5" x14ac:dyDescent="0.25">
      <c r="A1009" s="3">
        <f>TITRES_STAT!B1012</f>
        <v>43475</v>
      </c>
      <c r="B1009" s="6">
        <f>TITRES_STAT!D1012</f>
        <v>27.355</v>
      </c>
      <c r="C1009" s="2">
        <f t="shared" si="90"/>
        <v>28.198218833633035</v>
      </c>
      <c r="D1009" s="2">
        <f t="shared" si="92"/>
        <v>27.718552973136937</v>
      </c>
      <c r="E1009" s="2">
        <f t="shared" si="91"/>
        <v>0.47966586049609816</v>
      </c>
      <c r="F1009" s="2">
        <f t="shared" si="95"/>
        <v>0.40406912205263257</v>
      </c>
      <c r="G1009" s="2">
        <f t="shared" si="93"/>
        <v>7.5596738443465594E-2</v>
      </c>
      <c r="H1009" s="2" t="str">
        <f t="shared" si="94"/>
        <v>Sell</v>
      </c>
    </row>
    <row r="1010" spans="1:8" ht="13.5" x14ac:dyDescent="0.25">
      <c r="A1010" s="3">
        <f>TITRES_STAT!B1013</f>
        <v>43476</v>
      </c>
      <c r="B1010" s="6">
        <f>TITRES_STAT!D1013</f>
        <v>27.355</v>
      </c>
      <c r="C1010" s="2">
        <f t="shared" si="90"/>
        <v>28.274646705381798</v>
      </c>
      <c r="D1010" s="2">
        <f t="shared" si="92"/>
        <v>27.691623123274944</v>
      </c>
      <c r="E1010" s="2">
        <f t="shared" si="91"/>
        <v>0.58302358210685412</v>
      </c>
      <c r="F1010" s="2">
        <f t="shared" si="95"/>
        <v>0.43986001406347691</v>
      </c>
      <c r="G1010" s="2">
        <f t="shared" si="93"/>
        <v>0.14316356804337721</v>
      </c>
      <c r="H1010" s="2" t="str">
        <f t="shared" si="94"/>
        <v>Sell</v>
      </c>
    </row>
    <row r="1011" spans="1:8" ht="13.5" x14ac:dyDescent="0.25">
      <c r="A1011" s="3">
        <f>TITRES_STAT!B1014</f>
        <v>43480</v>
      </c>
      <c r="B1011" s="6">
        <f>TITRES_STAT!D1014</f>
        <v>27.355</v>
      </c>
      <c r="C1011" s="2">
        <f t="shared" si="90"/>
        <v>28.339316443015367</v>
      </c>
      <c r="D1011" s="2">
        <f t="shared" si="92"/>
        <v>27.666688077106429</v>
      </c>
      <c r="E1011" s="2">
        <f t="shared" si="91"/>
        <v>0.67262836590893826</v>
      </c>
      <c r="F1011" s="2">
        <f t="shared" si="95"/>
        <v>0.48641368443256922</v>
      </c>
      <c r="G1011" s="2">
        <f t="shared" si="93"/>
        <v>0.18621468147636905</v>
      </c>
      <c r="H1011" s="2" t="str">
        <f t="shared" si="94"/>
        <v>Sell</v>
      </c>
    </row>
    <row r="1012" spans="1:8" ht="13.5" x14ac:dyDescent="0.25">
      <c r="A1012" s="3">
        <f>TITRES_STAT!B1015</f>
        <v>43481</v>
      </c>
      <c r="B1012" s="6">
        <f>TITRES_STAT!D1015</f>
        <v>26.521000000000001</v>
      </c>
      <c r="C1012" s="2">
        <f t="shared" si="90"/>
        <v>28.394036990243773</v>
      </c>
      <c r="D1012" s="2">
        <f t="shared" si="92"/>
        <v>27.581822293617062</v>
      </c>
      <c r="E1012" s="2">
        <f t="shared" si="91"/>
        <v>0.81221469662671097</v>
      </c>
      <c r="F1012" s="2">
        <f t="shared" si="95"/>
        <v>0.55157388687139752</v>
      </c>
      <c r="G1012" s="2">
        <f t="shared" si="93"/>
        <v>0.26064080975531345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6">
        <f>TITRES_STAT!D1016</f>
        <v>25.335999999999999</v>
      </c>
      <c r="C1013" s="2">
        <f t="shared" si="90"/>
        <v>28.440338991744731</v>
      </c>
      <c r="D1013" s="2">
        <f t="shared" si="92"/>
        <v>27.415465086682463</v>
      </c>
      <c r="E1013" s="2">
        <f t="shared" si="91"/>
        <v>1.0248739050622682</v>
      </c>
      <c r="F1013" s="2">
        <f t="shared" si="95"/>
        <v>0.6462338905095717</v>
      </c>
      <c r="G1013" s="2">
        <f t="shared" si="93"/>
        <v>0.37864001455269647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6">
        <f>TITRES_STAT!D1017</f>
        <v>24.202000000000002</v>
      </c>
      <c r="C1014" s="2">
        <f t="shared" si="90"/>
        <v>28.281209916091697</v>
      </c>
      <c r="D1014" s="2">
        <f t="shared" si="92"/>
        <v>27.177430635817096</v>
      </c>
      <c r="E1014" s="2">
        <f t="shared" si="91"/>
        <v>1.1037792802746011</v>
      </c>
      <c r="F1014" s="2">
        <f t="shared" si="95"/>
        <v>0.73774296846257759</v>
      </c>
      <c r="G1014" s="2">
        <f t="shared" si="93"/>
        <v>0.36603631181202356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24.202000000000002</v>
      </c>
      <c r="C1015" s="2">
        <f t="shared" si="90"/>
        <v>28.146562236692972</v>
      </c>
      <c r="D1015" s="2">
        <f t="shared" si="92"/>
        <v>26.957028366497312</v>
      </c>
      <c r="E1015" s="2">
        <f t="shared" si="91"/>
        <v>1.1895338701956604</v>
      </c>
      <c r="F1015" s="2">
        <f t="shared" si="95"/>
        <v>0.82810114880919417</v>
      </c>
      <c r="G1015" s="2">
        <f t="shared" si="93"/>
        <v>0.3614327213864662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23.119</v>
      </c>
      <c r="C1016" s="2">
        <f t="shared" si="90"/>
        <v>28.032629584894053</v>
      </c>
      <c r="D1016" s="2">
        <f t="shared" si="92"/>
        <v>26.672729968978992</v>
      </c>
      <c r="E1016" s="2">
        <f t="shared" si="91"/>
        <v>1.3598996159150616</v>
      </c>
      <c r="F1016" s="2">
        <f t="shared" si="95"/>
        <v>0.93446084223036774</v>
      </c>
      <c r="G1016" s="2">
        <f t="shared" si="93"/>
        <v>0.42543877368469385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23.119</v>
      </c>
      <c r="C1017" s="2">
        <f t="shared" si="90"/>
        <v>27.747301956448815</v>
      </c>
      <c r="D1017" s="2">
        <f t="shared" si="92"/>
        <v>26.409490712017586</v>
      </c>
      <c r="E1017" s="2">
        <f t="shared" si="91"/>
        <v>1.3378112444312293</v>
      </c>
      <c r="F1017" s="2">
        <f t="shared" si="95"/>
        <v>1.0151309226705401</v>
      </c>
      <c r="G1017" s="2">
        <f t="shared" si="93"/>
        <v>0.32268032176068928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23.119</v>
      </c>
      <c r="C1018" s="2">
        <f t="shared" si="90"/>
        <v>27.505870886225921</v>
      </c>
      <c r="D1018" s="2">
        <f t="shared" si="92"/>
        <v>26.165750659275542</v>
      </c>
      <c r="E1018" s="2">
        <f t="shared" si="91"/>
        <v>1.3401202269503791</v>
      </c>
      <c r="F1018" s="2">
        <f t="shared" si="95"/>
        <v>1.0801287835265079</v>
      </c>
      <c r="G1018" s="2">
        <f t="shared" si="93"/>
        <v>0.25999144342387126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23.119</v>
      </c>
      <c r="C1019" s="2">
        <f t="shared" si="90"/>
        <v>27.482659980652702</v>
      </c>
      <c r="D1019" s="2">
        <f t="shared" si="92"/>
        <v>25.940065425255131</v>
      </c>
      <c r="E1019" s="2">
        <f t="shared" si="91"/>
        <v>1.5425945553975708</v>
      </c>
      <c r="F1019" s="2">
        <f t="shared" si="95"/>
        <v>1.1726219379007206</v>
      </c>
      <c r="G1019" s="2">
        <f t="shared" si="93"/>
        <v>0.36997261749685029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23.119</v>
      </c>
      <c r="C1020" s="2">
        <f t="shared" si="90"/>
        <v>27.463019983629209</v>
      </c>
      <c r="D1020" s="2">
        <f t="shared" si="92"/>
        <v>25.731097615976974</v>
      </c>
      <c r="E1020" s="2">
        <f t="shared" si="91"/>
        <v>1.7319223676522348</v>
      </c>
      <c r="F1020" s="2">
        <f t="shared" si="95"/>
        <v>1.2844820238510235</v>
      </c>
      <c r="G1020" s="2">
        <f t="shared" si="93"/>
        <v>0.44744034380121134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23.119</v>
      </c>
      <c r="C1021" s="2">
        <f t="shared" si="90"/>
        <v>27.446401524609332</v>
      </c>
      <c r="D1021" s="2">
        <f t="shared" si="92"/>
        <v>25.537608903682383</v>
      </c>
      <c r="E1021" s="2">
        <f t="shared" si="91"/>
        <v>1.908792620926949</v>
      </c>
      <c r="F1021" s="2">
        <f t="shared" si="95"/>
        <v>1.4093441432662086</v>
      </c>
      <c r="G1021" s="2">
        <f t="shared" si="93"/>
        <v>0.49944847766074041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23.119</v>
      </c>
      <c r="C1022" s="2">
        <f t="shared" si="90"/>
        <v>27.304032059284822</v>
      </c>
      <c r="D1022" s="2">
        <f t="shared" si="92"/>
        <v>25.358452688594799</v>
      </c>
      <c r="E1022" s="2">
        <f t="shared" si="91"/>
        <v>1.9455793706900231</v>
      </c>
      <c r="F1022" s="2">
        <f t="shared" si="95"/>
        <v>1.5165911887509718</v>
      </c>
      <c r="G1022" s="2">
        <f t="shared" si="93"/>
        <v>0.42898818193905131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23.119</v>
      </c>
      <c r="C1023" s="2">
        <f t="shared" si="90"/>
        <v>27.001257896317924</v>
      </c>
      <c r="D1023" s="2">
        <f t="shared" si="92"/>
        <v>25.192567304254442</v>
      </c>
      <c r="E1023" s="2">
        <f t="shared" si="91"/>
        <v>1.8086905920634813</v>
      </c>
      <c r="F1023" s="2">
        <f t="shared" si="95"/>
        <v>1.5750110694134738</v>
      </c>
      <c r="G1023" s="2">
        <f t="shared" si="93"/>
        <v>0.23367952265000747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23.119</v>
      </c>
      <c r="C1024" s="2">
        <f t="shared" si="90"/>
        <v>26.570602835345937</v>
      </c>
      <c r="D1024" s="2">
        <f t="shared" si="92"/>
        <v>25.038969726161522</v>
      </c>
      <c r="E1024" s="2">
        <f t="shared" si="91"/>
        <v>1.5316331091844155</v>
      </c>
      <c r="F1024" s="2">
        <f t="shared" si="95"/>
        <v>1.5663354773676623</v>
      </c>
      <c r="G1024" s="2">
        <f t="shared" si="93"/>
        <v>-3.470236818324679E-2</v>
      </c>
      <c r="H1024" s="2" t="str">
        <f t="shared" si="94"/>
        <v>Hold</v>
      </c>
    </row>
    <row r="1025" spans="1:8" ht="13.5" x14ac:dyDescent="0.25">
      <c r="A1025" s="3">
        <f>TITRES_STAT!B1028</f>
        <v>43500</v>
      </c>
      <c r="B1025" s="6">
        <f>TITRES_STAT!D1028</f>
        <v>23.119</v>
      </c>
      <c r="C1025" s="2">
        <f t="shared" si="90"/>
        <v>26.206202399138871</v>
      </c>
      <c r="D1025" s="2">
        <f t="shared" si="92"/>
        <v>24.896749746445852</v>
      </c>
      <c r="E1025" s="2">
        <f t="shared" si="91"/>
        <v>1.3094526526930181</v>
      </c>
      <c r="F1025" s="2">
        <f t="shared" si="95"/>
        <v>1.5149589124327336</v>
      </c>
      <c r="G1025" s="2">
        <f t="shared" si="93"/>
        <v>-0.20550625973971548</v>
      </c>
      <c r="H1025" s="2" t="str">
        <f t="shared" si="94"/>
        <v>Hold</v>
      </c>
    </row>
    <row r="1026" spans="1:8" ht="13.5" x14ac:dyDescent="0.25">
      <c r="A1026" s="3">
        <f>TITRES_STAT!B1029</f>
        <v>43501</v>
      </c>
      <c r="B1026" s="6">
        <f>TITRES_STAT!D1029</f>
        <v>23.119</v>
      </c>
      <c r="C1026" s="2">
        <f t="shared" si="90"/>
        <v>25.731248183886738</v>
      </c>
      <c r="D1026" s="2">
        <f t="shared" si="92"/>
        <v>24.765064580042456</v>
      </c>
      <c r="E1026" s="2">
        <f t="shared" si="91"/>
        <v>0.96618360384428215</v>
      </c>
      <c r="F1026" s="2">
        <f t="shared" si="95"/>
        <v>1.4052038507150435</v>
      </c>
      <c r="G1026" s="2">
        <f t="shared" si="93"/>
        <v>-0.43902024687076135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6">
        <f>TITRES_STAT!D1030</f>
        <v>23.119</v>
      </c>
      <c r="C1027" s="2">
        <f t="shared" si="90"/>
        <v>25.329363847904162</v>
      </c>
      <c r="D1027" s="2">
        <f t="shared" si="92"/>
        <v>24.643133870409681</v>
      </c>
      <c r="E1027" s="2">
        <f t="shared" si="91"/>
        <v>0.68622997749448089</v>
      </c>
      <c r="F1027" s="2">
        <f t="shared" si="95"/>
        <v>1.2614090760709311</v>
      </c>
      <c r="G1027" s="2">
        <f t="shared" si="93"/>
        <v>-0.57517909857645022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23.119</v>
      </c>
      <c r="C1028" s="2">
        <f t="shared" si="90"/>
        <v>24.98930787130352</v>
      </c>
      <c r="D1028" s="2">
        <f t="shared" si="92"/>
        <v>24.530235065194148</v>
      </c>
      <c r="E1028" s="2">
        <f t="shared" si="91"/>
        <v>0.45907280610937207</v>
      </c>
      <c r="F1028" s="2">
        <f t="shared" si="95"/>
        <v>1.1009418220786193</v>
      </c>
      <c r="G1028" s="2">
        <f t="shared" si="93"/>
        <v>-0.64186901596924728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23.119</v>
      </c>
      <c r="C1029" s="2">
        <f t="shared" si="90"/>
        <v>24.701568198795286</v>
      </c>
      <c r="D1029" s="2">
        <f t="shared" si="92"/>
        <v>24.425699134439025</v>
      </c>
      <c r="E1029" s="2">
        <f t="shared" si="91"/>
        <v>0.27586906435626091</v>
      </c>
      <c r="F1029" s="2">
        <f t="shared" si="95"/>
        <v>0.9359272705341477</v>
      </c>
      <c r="G1029" s="2">
        <f t="shared" si="93"/>
        <v>-0.6600582061778868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23.024999999999999</v>
      </c>
      <c r="C1030" s="2">
        <f t="shared" si="90"/>
        <v>24.458096168211394</v>
      </c>
      <c r="D1030" s="2">
        <f t="shared" si="92"/>
        <v>24.321943642999099</v>
      </c>
      <c r="E1030" s="2">
        <f t="shared" si="91"/>
        <v>0.13615252521229593</v>
      </c>
      <c r="F1030" s="2">
        <f t="shared" si="95"/>
        <v>0.77597232146977735</v>
      </c>
      <c r="G1030" s="2">
        <f t="shared" si="93"/>
        <v>-0.63981979625748142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22.431999999999999</v>
      </c>
      <c r="C1031" s="2">
        <f t="shared" si="90"/>
        <v>24.252081373101948</v>
      </c>
      <c r="D1031" s="2">
        <f t="shared" si="92"/>
        <v>24.181947817591759</v>
      </c>
      <c r="E1031" s="2">
        <f t="shared" si="91"/>
        <v>7.0133555510189183E-2</v>
      </c>
      <c r="F1031" s="2">
        <f t="shared" si="95"/>
        <v>0.63480456827785969</v>
      </c>
      <c r="G1031" s="2">
        <f t="shared" si="93"/>
        <v>-0.56467101276767051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22.431999999999999</v>
      </c>
      <c r="C1032" s="2">
        <f t="shared" si="90"/>
        <v>24.077761161855495</v>
      </c>
      <c r="D1032" s="2">
        <f t="shared" si="92"/>
        <v>24.052322053325703</v>
      </c>
      <c r="E1032" s="2">
        <f t="shared" si="91"/>
        <v>2.543910852979181E-2</v>
      </c>
      <c r="F1032" s="2">
        <f t="shared" si="95"/>
        <v>0.51293147632824609</v>
      </c>
      <c r="G1032" s="2">
        <f t="shared" si="93"/>
        <v>-0.48749236779845428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22.431999999999999</v>
      </c>
      <c r="C1033" s="2">
        <f t="shared" si="90"/>
        <v>23.930259444646957</v>
      </c>
      <c r="D1033" s="2">
        <f t="shared" si="92"/>
        <v>23.932298197523799</v>
      </c>
      <c r="E1033" s="2">
        <f t="shared" si="91"/>
        <v>-2.038752876842409E-3</v>
      </c>
      <c r="F1033" s="2">
        <f t="shared" si="95"/>
        <v>0.40993743048722842</v>
      </c>
      <c r="G1033" s="2">
        <f t="shared" si="93"/>
        <v>-0.41197618336407082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22.431999999999999</v>
      </c>
      <c r="C1034" s="2">
        <f t="shared" si="90"/>
        <v>23.805450299316654</v>
      </c>
      <c r="D1034" s="2">
        <f t="shared" si="92"/>
        <v>23.821164997707221</v>
      </c>
      <c r="E1034" s="2">
        <f t="shared" si="91"/>
        <v>-1.5714698390567605E-2</v>
      </c>
      <c r="F1034" s="2">
        <f t="shared" si="95"/>
        <v>0.32480700471166923</v>
      </c>
      <c r="G1034" s="2">
        <f t="shared" si="93"/>
        <v>-0.34052170310223684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22.431999999999999</v>
      </c>
      <c r="C1035" s="2">
        <f t="shared" si="90"/>
        <v>23.699842560960246</v>
      </c>
      <c r="D1035" s="2">
        <f t="shared" si="92"/>
        <v>23.718263886765946</v>
      </c>
      <c r="E1035" s="2">
        <f t="shared" si="91"/>
        <v>-1.8421325805700661E-2</v>
      </c>
      <c r="F1035" s="2">
        <f t="shared" si="95"/>
        <v>0.25616133860819529</v>
      </c>
      <c r="G1035" s="2">
        <f t="shared" si="93"/>
        <v>-0.27458266441389595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22.431999999999999</v>
      </c>
      <c r="C1036" s="2">
        <f t="shared" si="90"/>
        <v>23.61048216696636</v>
      </c>
      <c r="D1036" s="2">
        <f t="shared" si="92"/>
        <v>23.622985080338839</v>
      </c>
      <c r="E1036" s="2">
        <f t="shared" si="91"/>
        <v>-1.2502913372479441E-2</v>
      </c>
      <c r="F1036" s="2">
        <f t="shared" si="95"/>
        <v>0.20242848821206036</v>
      </c>
      <c r="G1036" s="2">
        <f t="shared" si="93"/>
        <v>-0.2149314015845398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6">
        <f>TITRES_STAT!D1040</f>
        <v>22.431999999999999</v>
      </c>
      <c r="C1037" s="2">
        <f t="shared" si="90"/>
        <v>23.53486952589461</v>
      </c>
      <c r="D1037" s="2">
        <f t="shared" si="92"/>
        <v>23.534763963276703</v>
      </c>
      <c r="E1037" s="2">
        <f t="shared" si="91"/>
        <v>1.0556261790739541E-4</v>
      </c>
      <c r="F1037" s="2">
        <f t="shared" si="95"/>
        <v>0.16196390309322978</v>
      </c>
      <c r="G1037" s="2">
        <f t="shared" si="93"/>
        <v>-0.16185834047532238</v>
      </c>
      <c r="H1037" s="2" t="str">
        <f t="shared" si="94"/>
        <v>Hold</v>
      </c>
    </row>
    <row r="1038" spans="1:8" ht="13.5" x14ac:dyDescent="0.25">
      <c r="A1038" s="3">
        <f>TITRES_STAT!B1041</f>
        <v>43517</v>
      </c>
      <c r="B1038" s="6">
        <f>TITRES_STAT!D1041</f>
        <v>22.431999999999999</v>
      </c>
      <c r="C1038" s="2">
        <f t="shared" si="90"/>
        <v>23.470889598833899</v>
      </c>
      <c r="D1038" s="2">
        <f t="shared" si="92"/>
        <v>23.453077743774724</v>
      </c>
      <c r="E1038" s="2">
        <f t="shared" si="91"/>
        <v>1.7811855059175485E-2</v>
      </c>
      <c r="F1038" s="2">
        <f t="shared" si="95"/>
        <v>0.13313349348641892</v>
      </c>
      <c r="G1038" s="2">
        <f t="shared" si="93"/>
        <v>-0.11532163842724344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6">
        <f>TITRES_STAT!D1042</f>
        <v>22.431999999999999</v>
      </c>
      <c r="C1039" s="2">
        <f t="shared" ref="C1039:C1102" si="96">$C$4*B1029+C1038*(1-$C$4)</f>
        <v>23.416752737474837</v>
      </c>
      <c r="D1039" s="2">
        <f t="shared" si="92"/>
        <v>23.377442355346968</v>
      </c>
      <c r="E1039" s="2">
        <f t="shared" si="91"/>
        <v>3.9310382127869303E-2</v>
      </c>
      <c r="F1039" s="2">
        <f t="shared" si="95"/>
        <v>0.11436887121470901</v>
      </c>
      <c r="G1039" s="2">
        <f t="shared" si="93"/>
        <v>-7.5058489086839708E-2</v>
      </c>
      <c r="H1039" s="2" t="str">
        <f t="shared" si="94"/>
        <v>Hold</v>
      </c>
    </row>
    <row r="1040" spans="1:8" ht="13.5" x14ac:dyDescent="0.25">
      <c r="A1040" s="3">
        <f>TITRES_STAT!B1043</f>
        <v>43521</v>
      </c>
      <c r="B1040" s="6">
        <f>TITRES_STAT!D1043</f>
        <v>22.757999999999999</v>
      </c>
      <c r="C1040" s="2">
        <f t="shared" si="96"/>
        <v>23.356483085555631</v>
      </c>
      <c r="D1040" s="2">
        <f t="shared" si="92"/>
        <v>23.331557736432377</v>
      </c>
      <c r="E1040" s="2">
        <f t="shared" si="91"/>
        <v>2.4925349123254392E-2</v>
      </c>
      <c r="F1040" s="2">
        <f t="shared" si="95"/>
        <v>9.6480166796418104E-2</v>
      </c>
      <c r="G1040" s="2">
        <f t="shared" si="93"/>
        <v>-7.1554817673163712E-2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6">
        <f>TITRES_STAT!D1044</f>
        <v>22.766999999999999</v>
      </c>
      <c r="C1041" s="2">
        <f t="shared" si="96"/>
        <v>23.21425491854707</v>
      </c>
      <c r="D1041" s="2">
        <f t="shared" si="92"/>
        <v>23.289738644844793</v>
      </c>
      <c r="E1041" s="2">
        <f t="shared" si="91"/>
        <v>-7.5483726297722598E-2</v>
      </c>
      <c r="F1041" s="2">
        <f t="shared" si="95"/>
        <v>6.2087388177589964E-2</v>
      </c>
      <c r="G1041" s="2">
        <f t="shared" si="93"/>
        <v>-0.13757111447531256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6">
        <f>TITRES_STAT!D1045</f>
        <v>22.766999999999999</v>
      </c>
      <c r="C1042" s="2">
        <f t="shared" si="96"/>
        <v>23.093908008001364</v>
      </c>
      <c r="D1042" s="2">
        <f t="shared" si="92"/>
        <v>23.251017263745176</v>
      </c>
      <c r="E1042" s="2">
        <f t="shared" si="91"/>
        <v>-0.15710925574381207</v>
      </c>
      <c r="F1042" s="2">
        <f t="shared" si="95"/>
        <v>1.8248059393309563E-2</v>
      </c>
      <c r="G1042" s="2">
        <f t="shared" si="93"/>
        <v>-0.17535731513712163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6">
        <f>TITRES_STAT!D1046</f>
        <v>22.766999999999999</v>
      </c>
      <c r="C1043" s="2">
        <f t="shared" si="96"/>
        <v>22.992076006770382</v>
      </c>
      <c r="D1043" s="2">
        <f t="shared" si="92"/>
        <v>23.215164133097385</v>
      </c>
      <c r="E1043" s="2">
        <f t="shared" si="91"/>
        <v>-0.22308812632700281</v>
      </c>
      <c r="F1043" s="2">
        <f t="shared" si="95"/>
        <v>-3.0019177750752912E-2</v>
      </c>
      <c r="G1043" s="2">
        <f t="shared" si="93"/>
        <v>-0.1930689485762499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6">
        <f>TITRES_STAT!D1047</f>
        <v>22.766999999999999</v>
      </c>
      <c r="C1044" s="2">
        <f t="shared" si="96"/>
        <v>22.905910467267244</v>
      </c>
      <c r="D1044" s="2">
        <f t="shared" si="92"/>
        <v>23.181966789904987</v>
      </c>
      <c r="E1044" s="2">
        <f t="shared" si="91"/>
        <v>-0.27605632263774282</v>
      </c>
      <c r="F1044" s="2">
        <f t="shared" si="95"/>
        <v>-7.9226606728150906E-2</v>
      </c>
      <c r="G1044" s="2">
        <f t="shared" si="93"/>
        <v>-0.19682971590959192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6">
        <f>TITRES_STAT!D1048</f>
        <v>22.766999999999999</v>
      </c>
      <c r="C1045" s="2">
        <f t="shared" si="96"/>
        <v>22.833001164610742</v>
      </c>
      <c r="D1045" s="2">
        <f t="shared" si="92"/>
        <v>23.151228509171283</v>
      </c>
      <c r="E1045" s="2">
        <f t="shared" si="91"/>
        <v>-0.31822734456054036</v>
      </c>
      <c r="F1045" s="2">
        <f t="shared" si="95"/>
        <v>-0.12702675429462881</v>
      </c>
      <c r="G1045" s="2">
        <f t="shared" si="93"/>
        <v>-0.19120059026591155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6">
        <f>TITRES_STAT!D1049</f>
        <v>22.766999999999999</v>
      </c>
      <c r="C1046" s="2">
        <f t="shared" si="96"/>
        <v>22.771308677747548</v>
      </c>
      <c r="D1046" s="2">
        <f t="shared" si="92"/>
        <v>23.122767138121556</v>
      </c>
      <c r="E1046" s="2">
        <f t="shared" si="91"/>
        <v>-0.3514584603740083</v>
      </c>
      <c r="F1046" s="2">
        <f t="shared" si="95"/>
        <v>-0.17191309551050471</v>
      </c>
      <c r="G1046" s="2">
        <f t="shared" si="93"/>
        <v>-0.17954536486350359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6">
        <f>TITRES_STAT!D1050</f>
        <v>22.766999999999999</v>
      </c>
      <c r="C1047" s="2">
        <f t="shared" si="96"/>
        <v>22.719107342709464</v>
      </c>
      <c r="D1047" s="2">
        <f t="shared" si="92"/>
        <v>23.096414016779217</v>
      </c>
      <c r="E1047" s="2">
        <f t="shared" si="91"/>
        <v>-0.37730667406975371</v>
      </c>
      <c r="F1047" s="2">
        <f t="shared" si="95"/>
        <v>-0.2129918112223545</v>
      </c>
      <c r="G1047" s="2">
        <f t="shared" si="93"/>
        <v>-0.16431486284739921</v>
      </c>
      <c r="H1047" s="2" t="str">
        <f t="shared" si="94"/>
        <v>Hold</v>
      </c>
    </row>
    <row r="1048" spans="1:8" ht="13.5" x14ac:dyDescent="0.25">
      <c r="A1048" s="3">
        <f>TITRES_STAT!B1051</f>
        <v>43531</v>
      </c>
      <c r="B1048" s="6">
        <f>TITRES_STAT!D1051</f>
        <v>22.766999999999999</v>
      </c>
      <c r="C1048" s="2">
        <f t="shared" si="96"/>
        <v>22.674936982292621</v>
      </c>
      <c r="D1048" s="2">
        <f t="shared" si="92"/>
        <v>23.072012978499274</v>
      </c>
      <c r="E1048" s="2">
        <f t="shared" si="91"/>
        <v>-0.39707599620665235</v>
      </c>
      <c r="F1048" s="2">
        <f t="shared" si="95"/>
        <v>-0.24980864821921409</v>
      </c>
      <c r="G1048" s="2">
        <f t="shared" si="93"/>
        <v>-0.14726734798743826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6">
        <f>TITRES_STAT!D1052</f>
        <v>22.766999999999999</v>
      </c>
      <c r="C1049" s="2">
        <f t="shared" si="96"/>
        <v>22.63756206193991</v>
      </c>
      <c r="D1049" s="2">
        <f t="shared" si="92"/>
        <v>23.049419424536364</v>
      </c>
      <c r="E1049" s="2">
        <f t="shared" si="91"/>
        <v>-0.41185736259645367</v>
      </c>
      <c r="F1049" s="2">
        <f t="shared" si="95"/>
        <v>-0.28221839109466201</v>
      </c>
      <c r="G1049" s="2">
        <f t="shared" si="93"/>
        <v>-0.12963897150179166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6">
        <f>TITRES_STAT!D1053</f>
        <v>22.766999999999999</v>
      </c>
      <c r="C1050" s="2">
        <f t="shared" si="96"/>
        <v>22.656090975487615</v>
      </c>
      <c r="D1050" s="2">
        <f t="shared" si="92"/>
        <v>23.0284994671633</v>
      </c>
      <c r="E1050" s="2">
        <f t="shared" si="91"/>
        <v>-0.37240849167568513</v>
      </c>
      <c r="F1050" s="2">
        <f t="shared" si="95"/>
        <v>-0.30025641121086666</v>
      </c>
      <c r="G1050" s="2">
        <f t="shared" si="93"/>
        <v>-7.2152080464818469E-2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6">
        <f>TITRES_STAT!D1054</f>
        <v>22.766999999999999</v>
      </c>
      <c r="C1051" s="2">
        <f t="shared" si="96"/>
        <v>22.673153902335674</v>
      </c>
      <c r="D1051" s="2">
        <f t="shared" si="92"/>
        <v>23.009129136262313</v>
      </c>
      <c r="E1051" s="2">
        <f t="shared" si="91"/>
        <v>-0.33597523392663931</v>
      </c>
      <c r="F1051" s="2">
        <f t="shared" si="95"/>
        <v>-0.30740017575402123</v>
      </c>
      <c r="G1051" s="2">
        <f t="shared" si="93"/>
        <v>-2.8575058172618073E-2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6">
        <f>TITRES_STAT!D1055</f>
        <v>22.766999999999999</v>
      </c>
      <c r="C1052" s="2">
        <f t="shared" si="96"/>
        <v>22.687591763514803</v>
      </c>
      <c r="D1052" s="2">
        <f t="shared" si="92"/>
        <v>22.991193644687325</v>
      </c>
      <c r="E1052" s="2">
        <f t="shared" ref="E1052:E1115" si="97">C1052-D1052</f>
        <v>-0.30360188117252207</v>
      </c>
      <c r="F1052" s="2">
        <f t="shared" si="95"/>
        <v>-0.30664051683772142</v>
      </c>
      <c r="G1052" s="2">
        <f t="shared" si="93"/>
        <v>3.0386356651993518E-3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6">
        <f>TITRES_STAT!D1056</f>
        <v>22.766999999999999</v>
      </c>
      <c r="C1053" s="2">
        <f t="shared" si="96"/>
        <v>22.699808415281758</v>
      </c>
      <c r="D1053" s="2">
        <f t="shared" ref="D1053:D1116" si="98">$D$4*B1053+(1-$D$4)*D1052</f>
        <v>22.97458670804382</v>
      </c>
      <c r="E1053" s="2">
        <f t="shared" si="97"/>
        <v>-0.27477829276206123</v>
      </c>
      <c r="F1053" s="2">
        <f t="shared" si="95"/>
        <v>-0.30026807202258943</v>
      </c>
      <c r="G1053" s="2">
        <f t="shared" si="93"/>
        <v>2.54897792605282E-2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6">
        <f>TITRES_STAT!D1057</f>
        <v>22.766999999999999</v>
      </c>
      <c r="C1054" s="2">
        <f t="shared" si="96"/>
        <v>22.710145582161488</v>
      </c>
      <c r="D1054" s="2">
        <f t="shared" si="98"/>
        <v>22.959209914855389</v>
      </c>
      <c r="E1054" s="2">
        <f t="shared" si="97"/>
        <v>-0.24906433269390149</v>
      </c>
      <c r="F1054" s="2">
        <f t="shared" si="95"/>
        <v>-0.29002732415685184</v>
      </c>
      <c r="G1054" s="2">
        <f t="shared" si="93"/>
        <v>4.0962991462950349E-2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6">
        <f>TITRES_STAT!D1058</f>
        <v>22.766999999999999</v>
      </c>
      <c r="C1055" s="2">
        <f t="shared" si="96"/>
        <v>22.718892415675107</v>
      </c>
      <c r="D1055" s="2">
        <f t="shared" si="98"/>
        <v>22.944972143384618</v>
      </c>
      <c r="E1055" s="2">
        <f t="shared" si="97"/>
        <v>-0.22607972770951079</v>
      </c>
      <c r="F1055" s="2">
        <f t="shared" si="95"/>
        <v>-0.27723780486738364</v>
      </c>
      <c r="G1055" s="2">
        <f t="shared" si="93"/>
        <v>5.115807715787285E-2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6">
        <f>TITRES_STAT!D1059</f>
        <v>22.766999999999999</v>
      </c>
      <c r="C1056" s="2">
        <f t="shared" si="96"/>
        <v>22.726293582494321</v>
      </c>
      <c r="D1056" s="2">
        <f t="shared" si="98"/>
        <v>22.931789021652424</v>
      </c>
      <c r="E1056" s="2">
        <f t="shared" si="97"/>
        <v>-0.20549543915810276</v>
      </c>
      <c r="F1056" s="2">
        <f t="shared" si="95"/>
        <v>-0.26288933172552748</v>
      </c>
      <c r="G1056" s="2">
        <f t="shared" si="93"/>
        <v>5.739389256742472E-2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6">
        <f>TITRES_STAT!D1060</f>
        <v>22.766999999999999</v>
      </c>
      <c r="C1057" s="2">
        <f t="shared" si="96"/>
        <v>22.732556108264426</v>
      </c>
      <c r="D1057" s="2">
        <f t="shared" si="98"/>
        <v>22.919582427455946</v>
      </c>
      <c r="E1057" s="2">
        <f t="shared" si="97"/>
        <v>-0.18702631919152068</v>
      </c>
      <c r="F1057" s="2">
        <f t="shared" si="95"/>
        <v>-0.24771672921872614</v>
      </c>
      <c r="G1057" s="2">
        <f t="shared" si="93"/>
        <v>6.069041002720546E-2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6">
        <f>TITRES_STAT!D1061</f>
        <v>22.766999999999999</v>
      </c>
      <c r="C1058" s="2">
        <f t="shared" si="96"/>
        <v>22.737855168531439</v>
      </c>
      <c r="D1058" s="2">
        <f t="shared" si="98"/>
        <v>22.908280025422172</v>
      </c>
      <c r="E1058" s="2">
        <f t="shared" si="97"/>
        <v>-0.17042485689073317</v>
      </c>
      <c r="F1058" s="2">
        <f t="shared" si="95"/>
        <v>-0.23225835475312756</v>
      </c>
      <c r="G1058" s="2">
        <f t="shared" si="93"/>
        <v>6.1833497862394393E-2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6">
        <f>TITRES_STAT!D1062</f>
        <v>22.766999999999999</v>
      </c>
      <c r="C1059" s="2">
        <f t="shared" si="96"/>
        <v>22.742338988757371</v>
      </c>
      <c r="D1059" s="2">
        <f t="shared" si="98"/>
        <v>22.897814838353863</v>
      </c>
      <c r="E1059" s="2">
        <f t="shared" si="97"/>
        <v>-0.15547584959649186</v>
      </c>
      <c r="F1059" s="2">
        <f t="shared" si="95"/>
        <v>-0.21690185372180043</v>
      </c>
      <c r="G1059" s="2">
        <f t="shared" si="93"/>
        <v>6.1426004125308575E-2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6">
        <f>TITRES_STAT!D1063</f>
        <v>22.766999999999999</v>
      </c>
      <c r="C1060" s="2">
        <f t="shared" si="96"/>
        <v>22.746132990487006</v>
      </c>
      <c r="D1060" s="2">
        <f t="shared" si="98"/>
        <v>22.88812485032765</v>
      </c>
      <c r="E1060" s="2">
        <f t="shared" si="97"/>
        <v>-0.141991859840644</v>
      </c>
      <c r="F1060" s="2">
        <f t="shared" si="95"/>
        <v>-0.20191985494556916</v>
      </c>
      <c r="G1060" s="2">
        <f t="shared" ref="G1060:G1123" si="99">E1060-F1060</f>
        <v>5.9927995104925164E-2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6">
        <f>TITRES_STAT!D1064</f>
        <v>22.766999999999999</v>
      </c>
      <c r="C1061" s="2">
        <f t="shared" si="96"/>
        <v>22.749343299642852</v>
      </c>
      <c r="D1061" s="2">
        <f t="shared" si="98"/>
        <v>22.879152639192267</v>
      </c>
      <c r="E1061" s="2">
        <f t="shared" si="97"/>
        <v>-0.1298093395494142</v>
      </c>
      <c r="F1061" s="2">
        <f t="shared" ref="F1061:F1124" si="101">(E1061*(2/(10)))+((1-(2/10))*F1060)</f>
        <v>-0.18749775186633819</v>
      </c>
      <c r="G1061" s="2">
        <f t="shared" si="99"/>
        <v>5.7688412316923982E-2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6">
        <f>TITRES_STAT!D1065</f>
        <v>22.766999999999999</v>
      </c>
      <c r="C1062" s="2">
        <f t="shared" si="96"/>
        <v>22.752059715082414</v>
      </c>
      <c r="D1062" s="2">
        <f t="shared" si="98"/>
        <v>22.870845036289136</v>
      </c>
      <c r="E1062" s="2">
        <f t="shared" si="97"/>
        <v>-0.11878532120672247</v>
      </c>
      <c r="F1062" s="2">
        <f t="shared" si="101"/>
        <v>-0.17375526573441505</v>
      </c>
      <c r="G1062" s="2">
        <f t="shared" si="99"/>
        <v>5.4969944527692577E-2</v>
      </c>
      <c r="H1062" s="2" t="str">
        <f t="shared" si="100"/>
        <v>Sell</v>
      </c>
    </row>
    <row r="1063" spans="1:8" ht="13.5" x14ac:dyDescent="0.25">
      <c r="A1063" s="3">
        <f>TITRES_STAT!B1066</f>
        <v>43553</v>
      </c>
      <c r="B1063" s="6">
        <f>TITRES_STAT!D1066</f>
        <v>22.766999999999999</v>
      </c>
      <c r="C1063" s="2">
        <f t="shared" si="96"/>
        <v>22.75435822045435</v>
      </c>
      <c r="D1063" s="2">
        <f t="shared" si="98"/>
        <v>22.863152811378828</v>
      </c>
      <c r="E1063" s="2">
        <f t="shared" si="97"/>
        <v>-0.10879459092447874</v>
      </c>
      <c r="F1063" s="2">
        <f t="shared" si="101"/>
        <v>-0.16076313077242779</v>
      </c>
      <c r="G1063" s="2">
        <f t="shared" si="99"/>
        <v>5.1968539847949052E-2</v>
      </c>
      <c r="H1063" s="2" t="str">
        <f t="shared" si="100"/>
        <v>Sell</v>
      </c>
    </row>
    <row r="1064" spans="1:8" ht="13.5" x14ac:dyDescent="0.25">
      <c r="A1064" s="3">
        <f>TITRES_STAT!B1067</f>
        <v>43556</v>
      </c>
      <c r="B1064" s="6">
        <f>TITRES_STAT!D1067</f>
        <v>22.766999999999999</v>
      </c>
      <c r="C1064" s="2">
        <f t="shared" si="96"/>
        <v>22.756303109615221</v>
      </c>
      <c r="D1064" s="2">
        <f t="shared" si="98"/>
        <v>22.856030380906322</v>
      </c>
      <c r="E1064" s="2">
        <f t="shared" si="97"/>
        <v>-9.972727129110126E-2</v>
      </c>
      <c r="F1064" s="2">
        <f t="shared" si="101"/>
        <v>-0.14855595887616249</v>
      </c>
      <c r="G1064" s="2">
        <f t="shared" si="99"/>
        <v>4.8828687585061231E-2</v>
      </c>
      <c r="H1064" s="2" t="str">
        <f t="shared" si="100"/>
        <v>Sell</v>
      </c>
    </row>
    <row r="1065" spans="1:8" ht="13.5" x14ac:dyDescent="0.25">
      <c r="A1065" s="3">
        <f>TITRES_STAT!B1068</f>
        <v>43557</v>
      </c>
      <c r="B1065" s="6">
        <f>TITRES_STAT!D1068</f>
        <v>22.766999999999999</v>
      </c>
      <c r="C1065" s="2">
        <f t="shared" si="96"/>
        <v>22.757948785059032</v>
      </c>
      <c r="D1065" s="2">
        <f t="shared" si="98"/>
        <v>22.849435537876225</v>
      </c>
      <c r="E1065" s="2">
        <f t="shared" si="97"/>
        <v>-9.1486752817193207E-2</v>
      </c>
      <c r="F1065" s="2">
        <f t="shared" si="101"/>
        <v>-0.13714211766436865</v>
      </c>
      <c r="G1065" s="2">
        <f t="shared" si="99"/>
        <v>4.5655364847175445E-2</v>
      </c>
      <c r="H1065" s="2" t="str">
        <f t="shared" si="100"/>
        <v>Sell</v>
      </c>
    </row>
    <row r="1066" spans="1:8" ht="13.5" x14ac:dyDescent="0.25">
      <c r="A1066" s="3">
        <f>TITRES_STAT!B1069</f>
        <v>43558</v>
      </c>
      <c r="B1066" s="6">
        <f>TITRES_STAT!D1069</f>
        <v>22.766999999999999</v>
      </c>
      <c r="C1066" s="2">
        <f t="shared" si="96"/>
        <v>22.759341279665335</v>
      </c>
      <c r="D1066" s="2">
        <f t="shared" si="98"/>
        <v>22.843329201737244</v>
      </c>
      <c r="E1066" s="2">
        <f t="shared" si="97"/>
        <v>-8.3987922071909082E-2</v>
      </c>
      <c r="F1066" s="2">
        <f t="shared" si="101"/>
        <v>-0.12651127854587674</v>
      </c>
      <c r="G1066" s="2">
        <f t="shared" si="99"/>
        <v>4.2523356473967655E-2</v>
      </c>
      <c r="H1066" s="2" t="str">
        <f t="shared" si="100"/>
        <v>Sell</v>
      </c>
    </row>
    <row r="1067" spans="1:8" ht="13.5" x14ac:dyDescent="0.25">
      <c r="A1067" s="3">
        <f>TITRES_STAT!B1070</f>
        <v>43559</v>
      </c>
      <c r="B1067" s="6">
        <f>TITRES_STAT!D1070</f>
        <v>22.766999999999999</v>
      </c>
      <c r="C1067" s="2">
        <f t="shared" si="96"/>
        <v>22.760519544332208</v>
      </c>
      <c r="D1067" s="2">
        <f t="shared" si="98"/>
        <v>22.837675186793746</v>
      </c>
      <c r="E1067" s="2">
        <f t="shared" si="97"/>
        <v>-7.715564246153761E-2</v>
      </c>
      <c r="F1067" s="2">
        <f t="shared" si="101"/>
        <v>-0.11664015132900893</v>
      </c>
      <c r="G1067" s="2">
        <f t="shared" si="99"/>
        <v>3.9484508867471318E-2</v>
      </c>
      <c r="H1067" s="2" t="str">
        <f t="shared" si="100"/>
        <v>Sell</v>
      </c>
    </row>
    <row r="1068" spans="1:8" ht="13.5" x14ac:dyDescent="0.25">
      <c r="A1068" s="3">
        <f>TITRES_STAT!B1071</f>
        <v>43560</v>
      </c>
      <c r="B1068" s="6">
        <f>TITRES_STAT!D1071</f>
        <v>22.088000000000001</v>
      </c>
      <c r="C1068" s="2">
        <f t="shared" si="96"/>
        <v>22.76151653751187</v>
      </c>
      <c r="D1068" s="2">
        <f t="shared" si="98"/>
        <v>22.782143691475692</v>
      </c>
      <c r="E1068" s="2">
        <f t="shared" si="97"/>
        <v>-2.0627153963822309E-2</v>
      </c>
      <c r="F1068" s="2">
        <f t="shared" si="101"/>
        <v>-9.743755185597161E-2</v>
      </c>
      <c r="G1068" s="2">
        <f t="shared" si="99"/>
        <v>7.6810397892149301E-2</v>
      </c>
      <c r="H1068" s="2" t="str">
        <f t="shared" si="100"/>
        <v>Sell</v>
      </c>
    </row>
    <row r="1069" spans="1:8" ht="13.5" x14ac:dyDescent="0.25">
      <c r="A1069" s="3">
        <f>TITRES_STAT!B1072</f>
        <v>43563</v>
      </c>
      <c r="B1069" s="6">
        <f>TITRES_STAT!D1072</f>
        <v>22.088000000000001</v>
      </c>
      <c r="C1069" s="2">
        <f t="shared" si="96"/>
        <v>22.762360147125428</v>
      </c>
      <c r="D1069" s="2">
        <f t="shared" si="98"/>
        <v>22.730725640255272</v>
      </c>
      <c r="E1069" s="2">
        <f t="shared" si="97"/>
        <v>3.1634506870155121E-2</v>
      </c>
      <c r="F1069" s="2">
        <f t="shared" si="101"/>
        <v>-7.1623140110746275E-2</v>
      </c>
      <c r="G1069" s="2">
        <f t="shared" si="99"/>
        <v>0.1032576469809014</v>
      </c>
      <c r="H1069" s="2" t="str">
        <f t="shared" si="100"/>
        <v>Sell</v>
      </c>
    </row>
    <row r="1070" spans="1:8" ht="13.5" x14ac:dyDescent="0.25">
      <c r="A1070" s="3">
        <f>TITRES_STAT!B1073</f>
        <v>43565</v>
      </c>
      <c r="B1070" s="6">
        <f>TITRES_STAT!D1073</f>
        <v>22.088000000000001</v>
      </c>
      <c r="C1070" s="2">
        <f t="shared" si="96"/>
        <v>22.763073970644594</v>
      </c>
      <c r="D1070" s="2">
        <f t="shared" si="98"/>
        <v>22.683116333569696</v>
      </c>
      <c r="E1070" s="2">
        <f t="shared" si="97"/>
        <v>7.9957637074898003E-2</v>
      </c>
      <c r="F1070" s="2">
        <f t="shared" si="101"/>
        <v>-4.1306984673617417E-2</v>
      </c>
      <c r="G1070" s="2">
        <f t="shared" si="99"/>
        <v>0.12126462174851542</v>
      </c>
      <c r="H1070" s="2" t="str">
        <f t="shared" si="100"/>
        <v>Sell</v>
      </c>
    </row>
    <row r="1071" spans="1:8" ht="13.5" x14ac:dyDescent="0.25">
      <c r="A1071" s="3">
        <f>TITRES_STAT!B1074</f>
        <v>43566</v>
      </c>
      <c r="B1071" s="6">
        <f>TITRES_STAT!D1074</f>
        <v>22.766999999999999</v>
      </c>
      <c r="C1071" s="2">
        <f t="shared" si="96"/>
        <v>22.76367797516081</v>
      </c>
      <c r="D1071" s="2">
        <f t="shared" si="98"/>
        <v>22.689329938490459</v>
      </c>
      <c r="E1071" s="2">
        <f t="shared" si="97"/>
        <v>7.4348036670350837E-2</v>
      </c>
      <c r="F1071" s="2">
        <f t="shared" si="101"/>
        <v>-1.8175980404823766E-2</v>
      </c>
      <c r="G1071" s="2">
        <f t="shared" si="99"/>
        <v>9.2524017075174603E-2</v>
      </c>
      <c r="H1071" s="2" t="str">
        <f t="shared" si="100"/>
        <v>Sell</v>
      </c>
    </row>
    <row r="1072" spans="1:8" ht="13.5" x14ac:dyDescent="0.25">
      <c r="A1072" s="3">
        <f>TITRES_STAT!B1075</f>
        <v>43567</v>
      </c>
      <c r="B1072" s="6">
        <f>TITRES_STAT!D1075</f>
        <v>22.766999999999999</v>
      </c>
      <c r="C1072" s="2">
        <f t="shared" si="96"/>
        <v>22.764189055905302</v>
      </c>
      <c r="D1072" s="2">
        <f t="shared" si="98"/>
        <v>22.695083276380053</v>
      </c>
      <c r="E1072" s="2">
        <f t="shared" si="97"/>
        <v>6.9105779525248323E-2</v>
      </c>
      <c r="F1072" s="2">
        <f t="shared" si="101"/>
        <v>-7.1962841880934825E-4</v>
      </c>
      <c r="G1072" s="2">
        <f t="shared" si="99"/>
        <v>6.9825407944057671E-2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6">
        <f>TITRES_STAT!D1076</f>
        <v>22.088000000000001</v>
      </c>
      <c r="C1073" s="2">
        <f t="shared" si="96"/>
        <v>22.764621508842946</v>
      </c>
      <c r="D1073" s="2">
        <f t="shared" si="98"/>
        <v>22.650114144796348</v>
      </c>
      <c r="E1073" s="2">
        <f t="shared" si="97"/>
        <v>0.11450736404659878</v>
      </c>
      <c r="F1073" s="2">
        <f t="shared" si="101"/>
        <v>2.2325770074272278E-2</v>
      </c>
      <c r="G1073" s="2">
        <f t="shared" si="99"/>
        <v>9.2181593972326503E-2</v>
      </c>
      <c r="H1073" s="2" t="str">
        <f t="shared" si="100"/>
        <v>Sell</v>
      </c>
    </row>
    <row r="1074" spans="1:8" ht="13.5" x14ac:dyDescent="0.25">
      <c r="A1074" s="3">
        <f>TITRES_STAT!B1077</f>
        <v>43571</v>
      </c>
      <c r="B1074" s="6">
        <f>TITRES_STAT!D1077</f>
        <v>21.427</v>
      </c>
      <c r="C1074" s="2">
        <f t="shared" si="96"/>
        <v>22.764987430559415</v>
      </c>
      <c r="D1074" s="2">
        <f t="shared" si="98"/>
        <v>22.559513097033655</v>
      </c>
      <c r="E1074" s="2">
        <f t="shared" si="97"/>
        <v>0.2054743335257605</v>
      </c>
      <c r="F1074" s="2">
        <f t="shared" si="101"/>
        <v>5.8955482764569925E-2</v>
      </c>
      <c r="G1074" s="2">
        <f t="shared" si="99"/>
        <v>0.14651885076119059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6">
        <f>TITRES_STAT!D1078</f>
        <v>21.427</v>
      </c>
      <c r="C1075" s="2">
        <f t="shared" si="96"/>
        <v>22.765297056627197</v>
      </c>
      <c r="D1075" s="2">
        <f t="shared" si="98"/>
        <v>22.475623237994125</v>
      </c>
      <c r="E1075" s="2">
        <f t="shared" si="97"/>
        <v>0.28967381863307295</v>
      </c>
      <c r="F1075" s="2">
        <f t="shared" si="101"/>
        <v>0.10509914993827055</v>
      </c>
      <c r="G1075" s="2">
        <f t="shared" si="99"/>
        <v>0.18457466869480241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6">
        <f>TITRES_STAT!D1079</f>
        <v>21.427</v>
      </c>
      <c r="C1076" s="2">
        <f t="shared" si="96"/>
        <v>22.765559047915321</v>
      </c>
      <c r="D1076" s="2">
        <f t="shared" si="98"/>
        <v>22.397947442587153</v>
      </c>
      <c r="E1076" s="2">
        <f t="shared" si="97"/>
        <v>0.36761160532816817</v>
      </c>
      <c r="F1076" s="2">
        <f t="shared" si="101"/>
        <v>0.15760164101625007</v>
      </c>
      <c r="G1076" s="2">
        <f t="shared" si="99"/>
        <v>0.2100099643119181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6">
        <f>TITRES_STAT!D1080</f>
        <v>21.427</v>
      </c>
      <c r="C1077" s="2">
        <f t="shared" si="96"/>
        <v>22.765780732851425</v>
      </c>
      <c r="D1077" s="2">
        <f t="shared" si="98"/>
        <v>22.32602540980292</v>
      </c>
      <c r="E1077" s="2">
        <f t="shared" si="97"/>
        <v>0.43975532304850518</v>
      </c>
      <c r="F1077" s="2">
        <f t="shared" si="101"/>
        <v>0.21403237742270109</v>
      </c>
      <c r="G1077" s="2">
        <f t="shared" si="99"/>
        <v>0.22572294562580408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6">
        <f>TITRES_STAT!D1081</f>
        <v>21.427</v>
      </c>
      <c r="C1078" s="2">
        <f t="shared" si="96"/>
        <v>22.661506773951206</v>
      </c>
      <c r="D1078" s="2">
        <f t="shared" si="98"/>
        <v>22.259430935002705</v>
      </c>
      <c r="E1078" s="2">
        <f t="shared" si="97"/>
        <v>0.40207583894850174</v>
      </c>
      <c r="F1078" s="2">
        <f t="shared" si="101"/>
        <v>0.25164106972786127</v>
      </c>
      <c r="G1078" s="2">
        <f t="shared" si="99"/>
        <v>0.15043476922064047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6">
        <f>TITRES_STAT!D1082</f>
        <v>22.062000000000001</v>
      </c>
      <c r="C1079" s="2">
        <f t="shared" si="96"/>
        <v>22.573274962574096</v>
      </c>
      <c r="D1079" s="2">
        <f t="shared" si="98"/>
        <v>22.244806421298797</v>
      </c>
      <c r="E1079" s="2">
        <f t="shared" si="97"/>
        <v>0.32846854127529923</v>
      </c>
      <c r="F1079" s="2">
        <f t="shared" si="101"/>
        <v>0.2670065640373489</v>
      </c>
      <c r="G1079" s="2">
        <f t="shared" si="99"/>
        <v>6.1461977237950327E-2</v>
      </c>
      <c r="H1079" s="2" t="str">
        <f t="shared" si="100"/>
        <v>Sell</v>
      </c>
    </row>
    <row r="1080" spans="1:8" ht="13.5" x14ac:dyDescent="0.25">
      <c r="A1080" s="3">
        <f>TITRES_STAT!B1083</f>
        <v>43579</v>
      </c>
      <c r="B1080" s="6">
        <f>TITRES_STAT!D1083</f>
        <v>22.062000000000001</v>
      </c>
      <c r="C1080" s="2">
        <f t="shared" si="96"/>
        <v>22.498617276024234</v>
      </c>
      <c r="D1080" s="2">
        <f t="shared" si="98"/>
        <v>22.231265204906293</v>
      </c>
      <c r="E1080" s="2">
        <f t="shared" si="97"/>
        <v>0.26735207111794068</v>
      </c>
      <c r="F1080" s="2">
        <f t="shared" si="101"/>
        <v>0.26707566545346728</v>
      </c>
      <c r="G1080" s="2">
        <f t="shared" si="99"/>
        <v>2.7640566447340031E-4</v>
      </c>
      <c r="H1080" s="2" t="str">
        <f t="shared" si="100"/>
        <v>Sell</v>
      </c>
    </row>
    <row r="1081" spans="1:8" ht="13.5" x14ac:dyDescent="0.25">
      <c r="A1081" s="3">
        <f>TITRES_STAT!B1084</f>
        <v>43580</v>
      </c>
      <c r="B1081" s="6">
        <f>TITRES_STAT!D1084</f>
        <v>22.062000000000001</v>
      </c>
      <c r="C1081" s="2">
        <f t="shared" si="96"/>
        <v>22.53990692586666</v>
      </c>
      <c r="D1081" s="2">
        <f t="shared" si="98"/>
        <v>22.218727041579903</v>
      </c>
      <c r="E1081" s="2">
        <f t="shared" si="97"/>
        <v>0.32117988428675659</v>
      </c>
      <c r="F1081" s="2">
        <f t="shared" si="101"/>
        <v>0.27789650922012515</v>
      </c>
      <c r="G1081" s="2">
        <f t="shared" si="99"/>
        <v>4.3283375066631435E-2</v>
      </c>
      <c r="H1081" s="2" t="str">
        <f t="shared" si="100"/>
        <v>Sell</v>
      </c>
    </row>
    <row r="1082" spans="1:8" ht="13.5" x14ac:dyDescent="0.25">
      <c r="A1082" s="3">
        <f>TITRES_STAT!B1085</f>
        <v>43581</v>
      </c>
      <c r="B1082" s="6">
        <f>TITRES_STAT!D1085</f>
        <v>22.062000000000001</v>
      </c>
      <c r="C1082" s="2">
        <f t="shared" si="96"/>
        <v>22.574844321887173</v>
      </c>
      <c r="D1082" s="2">
        <f t="shared" si="98"/>
        <v>22.207117631092501</v>
      </c>
      <c r="E1082" s="2">
        <f t="shared" si="97"/>
        <v>0.36772669079467235</v>
      </c>
      <c r="F1082" s="2">
        <f t="shared" si="101"/>
        <v>0.2958625455350346</v>
      </c>
      <c r="G1082" s="2">
        <f t="shared" si="99"/>
        <v>7.1864145259637746E-2</v>
      </c>
      <c r="H1082" s="2" t="str">
        <f t="shared" si="100"/>
        <v>Sell</v>
      </c>
    </row>
    <row r="1083" spans="1:8" ht="13.5" x14ac:dyDescent="0.25">
      <c r="A1083" s="3">
        <f>TITRES_STAT!B1086</f>
        <v>43584</v>
      </c>
      <c r="B1083" s="6">
        <f>TITRES_STAT!D1086</f>
        <v>22.062000000000001</v>
      </c>
      <c r="C1083" s="2">
        <f t="shared" si="96"/>
        <v>22.499945195442994</v>
      </c>
      <c r="D1083" s="2">
        <f t="shared" si="98"/>
        <v>22.196368176937504</v>
      </c>
      <c r="E1083" s="2">
        <f t="shared" si="97"/>
        <v>0.30357701850548935</v>
      </c>
      <c r="F1083" s="2">
        <f t="shared" si="101"/>
        <v>0.29740544012912556</v>
      </c>
      <c r="G1083" s="2">
        <f t="shared" si="99"/>
        <v>6.1715783763637844E-3</v>
      </c>
      <c r="H1083" s="2" t="str">
        <f t="shared" si="100"/>
        <v>Sell</v>
      </c>
    </row>
    <row r="1084" spans="1:8" ht="13.5" x14ac:dyDescent="0.25">
      <c r="A1084" s="3">
        <f>TITRES_STAT!B1087</f>
        <v>43585</v>
      </c>
      <c r="B1084" s="6">
        <f>TITRES_STAT!D1087</f>
        <v>22.062000000000001</v>
      </c>
      <c r="C1084" s="2">
        <f t="shared" si="96"/>
        <v>22.334876703836379</v>
      </c>
      <c r="D1084" s="2">
        <f t="shared" si="98"/>
        <v>22.186414978645836</v>
      </c>
      <c r="E1084" s="2">
        <f t="shared" si="97"/>
        <v>0.14846172519054335</v>
      </c>
      <c r="F1084" s="2">
        <f t="shared" si="101"/>
        <v>0.26761669714140912</v>
      </c>
      <c r="G1084" s="2">
        <f t="shared" si="99"/>
        <v>-0.11915497195086577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6">
        <f>TITRES_STAT!D1088</f>
        <v>22.062000000000001</v>
      </c>
      <c r="C1085" s="2">
        <f t="shared" si="96"/>
        <v>22.195203364784629</v>
      </c>
      <c r="D1085" s="2">
        <f t="shared" si="98"/>
        <v>22.177199054301703</v>
      </c>
      <c r="E1085" s="2">
        <f t="shared" si="97"/>
        <v>1.8004310482925945E-2</v>
      </c>
      <c r="F1085" s="2">
        <f t="shared" si="101"/>
        <v>0.21769421980971251</v>
      </c>
      <c r="G1085" s="2">
        <f t="shared" si="99"/>
        <v>-0.19968990932678657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6">
        <f>TITRES_STAT!D1089</f>
        <v>22.062000000000001</v>
      </c>
      <c r="C1086" s="2">
        <f t="shared" si="96"/>
        <v>22.077018231740841</v>
      </c>
      <c r="D1086" s="2">
        <f t="shared" si="98"/>
        <v>22.168665791020096</v>
      </c>
      <c r="E1086" s="2">
        <f t="shared" si="97"/>
        <v>-9.164755927925583E-2</v>
      </c>
      <c r="F1086" s="2">
        <f t="shared" si="101"/>
        <v>0.15582586399191886</v>
      </c>
      <c r="G1086" s="2">
        <f t="shared" si="99"/>
        <v>-0.24747342327117469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6">
        <f>TITRES_STAT!D1090</f>
        <v>22.062000000000001</v>
      </c>
      <c r="C1087" s="2">
        <f t="shared" si="96"/>
        <v>21.977015426857633</v>
      </c>
      <c r="D1087" s="2">
        <f t="shared" si="98"/>
        <v>22.160764621314904</v>
      </c>
      <c r="E1087" s="2">
        <f t="shared" si="97"/>
        <v>-0.18374919445727045</v>
      </c>
      <c r="F1087" s="2">
        <f t="shared" si="101"/>
        <v>8.7910852302081011E-2</v>
      </c>
      <c r="G1087" s="2">
        <f t="shared" si="99"/>
        <v>-0.27166004675935146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6">
        <f>TITRES_STAT!D1091</f>
        <v>22.062000000000001</v>
      </c>
      <c r="C1088" s="2">
        <f t="shared" si="96"/>
        <v>21.892397668879536</v>
      </c>
      <c r="D1088" s="2">
        <f t="shared" si="98"/>
        <v>22.153448723439723</v>
      </c>
      <c r="E1088" s="2">
        <f t="shared" si="97"/>
        <v>-0.26105105456018762</v>
      </c>
      <c r="F1088" s="2">
        <f t="shared" si="101"/>
        <v>1.8118470929627283E-2</v>
      </c>
      <c r="G1088" s="2">
        <f t="shared" si="99"/>
        <v>-0.27916952548981488</v>
      </c>
      <c r="H1088" s="2" t="str">
        <f t="shared" si="100"/>
        <v>Hold</v>
      </c>
    </row>
    <row r="1089" spans="1:8" ht="13.5" x14ac:dyDescent="0.25">
      <c r="A1089" s="3">
        <f>TITRES_STAT!B1092</f>
        <v>43593</v>
      </c>
      <c r="B1089" s="6">
        <f>TITRES_STAT!D1092</f>
        <v>21.994</v>
      </c>
      <c r="C1089" s="2">
        <f t="shared" si="96"/>
        <v>21.91849033520576</v>
      </c>
      <c r="D1089" s="2">
        <f t="shared" si="98"/>
        <v>22.141637706888634</v>
      </c>
      <c r="E1089" s="2">
        <f t="shared" si="97"/>
        <v>-0.2231473716828738</v>
      </c>
      <c r="F1089" s="2">
        <f t="shared" si="101"/>
        <v>-3.0134697592872937E-2</v>
      </c>
      <c r="G1089" s="2">
        <f t="shared" si="99"/>
        <v>-0.19301267409000086</v>
      </c>
      <c r="H1089" s="2" t="str">
        <f t="shared" si="100"/>
        <v>Hold</v>
      </c>
    </row>
    <row r="1090" spans="1:8" ht="13.5" x14ac:dyDescent="0.25">
      <c r="A1090" s="3">
        <f>TITRES_STAT!B1093</f>
        <v>43594</v>
      </c>
      <c r="B1090" s="6">
        <f>TITRES_STAT!D1093</f>
        <v>21.994</v>
      </c>
      <c r="C1090" s="2">
        <f t="shared" si="96"/>
        <v>21.940568745174104</v>
      </c>
      <c r="D1090" s="2">
        <f t="shared" si="98"/>
        <v>22.130701580452438</v>
      </c>
      <c r="E1090" s="2">
        <f t="shared" si="97"/>
        <v>-0.1901328352783338</v>
      </c>
      <c r="F1090" s="2">
        <f t="shared" si="101"/>
        <v>-6.2134325129965112E-2</v>
      </c>
      <c r="G1090" s="2">
        <f t="shared" si="99"/>
        <v>-0.12799851014836869</v>
      </c>
      <c r="H1090" s="2" t="str">
        <f t="shared" si="100"/>
        <v>Hold</v>
      </c>
    </row>
    <row r="1091" spans="1:8" ht="13.5" x14ac:dyDescent="0.25">
      <c r="A1091" s="3">
        <f>TITRES_STAT!B1094</f>
        <v>43595</v>
      </c>
      <c r="B1091" s="6">
        <f>TITRES_STAT!D1094</f>
        <v>21.994</v>
      </c>
      <c r="C1091" s="2">
        <f t="shared" si="96"/>
        <v>21.959250476685781</v>
      </c>
      <c r="D1091" s="2">
        <f t="shared" si="98"/>
        <v>22.120575537455963</v>
      </c>
      <c r="E1091" s="2">
        <f t="shared" si="97"/>
        <v>-0.16132506077018149</v>
      </c>
      <c r="F1091" s="2">
        <f t="shared" si="101"/>
        <v>-8.1972472258008383E-2</v>
      </c>
      <c r="G1091" s="2">
        <f t="shared" si="99"/>
        <v>-7.9352588512173111E-2</v>
      </c>
      <c r="H1091" s="2" t="str">
        <f t="shared" si="100"/>
        <v>Hold</v>
      </c>
    </row>
    <row r="1092" spans="1:8" ht="13.5" x14ac:dyDescent="0.25">
      <c r="A1092" s="3">
        <f>TITRES_STAT!B1095</f>
        <v>43598</v>
      </c>
      <c r="B1092" s="6">
        <f>TITRES_STAT!D1095</f>
        <v>21.994</v>
      </c>
      <c r="C1092" s="2">
        <f t="shared" si="96"/>
        <v>21.975058095657197</v>
      </c>
      <c r="D1092" s="2">
        <f t="shared" si="98"/>
        <v>22.111199571718487</v>
      </c>
      <c r="E1092" s="2">
        <f t="shared" si="97"/>
        <v>-0.13614147606129023</v>
      </c>
      <c r="F1092" s="2">
        <f t="shared" si="101"/>
        <v>-9.2806273018664759E-2</v>
      </c>
      <c r="G1092" s="2">
        <f t="shared" si="99"/>
        <v>-4.3335203042625475E-2</v>
      </c>
      <c r="H1092" s="2" t="str">
        <f t="shared" si="100"/>
        <v>Hold</v>
      </c>
    </row>
    <row r="1093" spans="1:8" ht="13.5" x14ac:dyDescent="0.25">
      <c r="A1093" s="3">
        <f>TITRES_STAT!B1096</f>
        <v>43599</v>
      </c>
      <c r="B1093" s="6">
        <f>TITRES_STAT!D1096</f>
        <v>21.994</v>
      </c>
      <c r="C1093" s="2">
        <f t="shared" si="96"/>
        <v>21.988433773248396</v>
      </c>
      <c r="D1093" s="2">
        <f t="shared" si="98"/>
        <v>22.102518121961563</v>
      </c>
      <c r="E1093" s="2">
        <f t="shared" si="97"/>
        <v>-0.11408434871316686</v>
      </c>
      <c r="F1093" s="2">
        <f t="shared" si="101"/>
        <v>-9.7061888157565182E-2</v>
      </c>
      <c r="G1093" s="2">
        <f t="shared" si="99"/>
        <v>-1.7022460555601679E-2</v>
      </c>
      <c r="H1093" s="2" t="str">
        <f t="shared" si="100"/>
        <v>Hold</v>
      </c>
    </row>
    <row r="1094" spans="1:8" ht="13.5" x14ac:dyDescent="0.25">
      <c r="A1094" s="3">
        <f>TITRES_STAT!B1097</f>
        <v>43600</v>
      </c>
      <c r="B1094" s="6">
        <f>TITRES_STAT!D1097</f>
        <v>21.994</v>
      </c>
      <c r="C1094" s="2">
        <f t="shared" si="96"/>
        <v>21.999751654287103</v>
      </c>
      <c r="D1094" s="2">
        <f t="shared" si="98"/>
        <v>22.094479742557002</v>
      </c>
      <c r="E1094" s="2">
        <f t="shared" si="97"/>
        <v>-9.4728088269899757E-2</v>
      </c>
      <c r="F1094" s="2">
        <f t="shared" si="101"/>
        <v>-9.6595128180032103E-2</v>
      </c>
      <c r="G1094" s="2">
        <f t="shared" si="99"/>
        <v>1.8670399101323454E-3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21.443999999999999</v>
      </c>
      <c r="C1095" s="2">
        <f t="shared" si="96"/>
        <v>22.009328322858316</v>
      </c>
      <c r="D1095" s="2">
        <f t="shared" si="98"/>
        <v>22.046296057923151</v>
      </c>
      <c r="E1095" s="2">
        <f t="shared" si="97"/>
        <v>-3.6967735064834528E-2</v>
      </c>
      <c r="F1095" s="2">
        <f t="shared" si="101"/>
        <v>-8.4669649556992591E-2</v>
      </c>
      <c r="G1095" s="2">
        <f t="shared" si="99"/>
        <v>4.7701914492158062E-2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21.443999999999999</v>
      </c>
      <c r="C1096" s="2">
        <f t="shared" si="96"/>
        <v>22.017431657803193</v>
      </c>
      <c r="D1096" s="2">
        <f t="shared" si="98"/>
        <v>22.001681535114027</v>
      </c>
      <c r="E1096" s="2">
        <f t="shared" si="97"/>
        <v>1.5750122689166091E-2</v>
      </c>
      <c r="F1096" s="2">
        <f t="shared" si="101"/>
        <v>-6.4585695107760854E-2</v>
      </c>
      <c r="G1096" s="2">
        <f t="shared" si="99"/>
        <v>8.0335817796926945E-2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21.443999999999999</v>
      </c>
      <c r="C1097" s="2">
        <f t="shared" si="96"/>
        <v>22.024288325833474</v>
      </c>
      <c r="D1097" s="2">
        <f t="shared" si="98"/>
        <v>21.960371791772246</v>
      </c>
      <c r="E1097" s="2">
        <f t="shared" si="97"/>
        <v>6.3916534061227992E-2</v>
      </c>
      <c r="F1097" s="2">
        <f t="shared" si="101"/>
        <v>-3.8885249273963085E-2</v>
      </c>
      <c r="G1097" s="2">
        <f t="shared" si="99"/>
        <v>0.10280178333519108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22.741</v>
      </c>
      <c r="C1098" s="2">
        <f t="shared" si="96"/>
        <v>22.030090121859097</v>
      </c>
      <c r="D1098" s="2">
        <f t="shared" si="98"/>
        <v>22.018196103492823</v>
      </c>
      <c r="E1098" s="2">
        <f t="shared" si="97"/>
        <v>1.1894018366273684E-2</v>
      </c>
      <c r="F1098" s="2">
        <f t="shared" si="101"/>
        <v>-2.872939574591573E-2</v>
      </c>
      <c r="G1098" s="2">
        <f t="shared" si="99"/>
        <v>4.0623414112189414E-2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6">
        <f>TITRES_STAT!D1102</f>
        <v>22.741</v>
      </c>
      <c r="C1099" s="2">
        <f t="shared" si="96"/>
        <v>22.024537795419235</v>
      </c>
      <c r="D1099" s="2">
        <f t="shared" si="98"/>
        <v>22.071737132863724</v>
      </c>
      <c r="E1099" s="2">
        <f t="shared" si="97"/>
        <v>-4.7199337444489231E-2</v>
      </c>
      <c r="F1099" s="2">
        <f t="shared" si="101"/>
        <v>-3.2423384085630433E-2</v>
      </c>
      <c r="G1099" s="2">
        <f t="shared" si="99"/>
        <v>-1.4775953358858798E-2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6">
        <f>TITRES_STAT!D1103</f>
        <v>23.42</v>
      </c>
      <c r="C1100" s="2">
        <f t="shared" si="96"/>
        <v>22.019839673047045</v>
      </c>
      <c r="D1100" s="2">
        <f t="shared" si="98"/>
        <v>22.171608456355301</v>
      </c>
      <c r="E1100" s="2">
        <f t="shared" si="97"/>
        <v>-0.15176878330825616</v>
      </c>
      <c r="F1100" s="2">
        <f t="shared" si="101"/>
        <v>-5.6292463930155578E-2</v>
      </c>
      <c r="G1100" s="2">
        <f t="shared" si="99"/>
        <v>-9.5476319378100583E-2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6">
        <f>TITRES_STAT!D1104</f>
        <v>23.42</v>
      </c>
      <c r="C1101" s="2">
        <f t="shared" si="96"/>
        <v>22.015864338732115</v>
      </c>
      <c r="D1101" s="2">
        <f t="shared" si="98"/>
        <v>22.264081904032686</v>
      </c>
      <c r="E1101" s="2">
        <f t="shared" si="97"/>
        <v>-0.24821756530057115</v>
      </c>
      <c r="F1101" s="2">
        <f t="shared" si="101"/>
        <v>-9.4677484204238702E-2</v>
      </c>
      <c r="G1101" s="2">
        <f t="shared" si="99"/>
        <v>-0.15354008109633244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23.42</v>
      </c>
      <c r="C1102" s="2">
        <f t="shared" si="96"/>
        <v>22.012500594311788</v>
      </c>
      <c r="D1102" s="2">
        <f t="shared" si="98"/>
        <v>22.349705466696932</v>
      </c>
      <c r="E1102" s="2">
        <f t="shared" si="97"/>
        <v>-0.33720487238514352</v>
      </c>
      <c r="F1102" s="2">
        <f t="shared" si="101"/>
        <v>-0.14318296184041968</v>
      </c>
      <c r="G1102" s="2">
        <f t="shared" si="99"/>
        <v>-0.19402191054472384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23.42</v>
      </c>
      <c r="C1103" s="2">
        <f t="shared" ref="C1103:C1166" si="102">$C$4*B1093+C1102*(1-$C$4)</f>
        <v>22.009654349033053</v>
      </c>
      <c r="D1103" s="2">
        <f t="shared" si="98"/>
        <v>22.428986543237901</v>
      </c>
      <c r="E1103" s="2">
        <f t="shared" si="97"/>
        <v>-0.41933219420484846</v>
      </c>
      <c r="F1103" s="2">
        <f t="shared" si="101"/>
        <v>-0.19841280831330543</v>
      </c>
      <c r="G1103" s="2">
        <f t="shared" si="99"/>
        <v>-0.22091938589154303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23.42</v>
      </c>
      <c r="C1104" s="2">
        <f t="shared" si="102"/>
        <v>22.007245987643351</v>
      </c>
      <c r="D1104" s="2">
        <f t="shared" si="98"/>
        <v>22.5023949474425</v>
      </c>
      <c r="E1104" s="2">
        <f t="shared" si="97"/>
        <v>-0.49514895979914897</v>
      </c>
      <c r="F1104" s="2">
        <f t="shared" si="101"/>
        <v>-0.25776003861047414</v>
      </c>
      <c r="G1104" s="2">
        <f t="shared" si="99"/>
        <v>-0.23738892118867483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23.42</v>
      </c>
      <c r="C1105" s="2">
        <f t="shared" si="102"/>
        <v>21.920592758775143</v>
      </c>
      <c r="D1105" s="2">
        <f t="shared" si="98"/>
        <v>22.57036569207639</v>
      </c>
      <c r="E1105" s="2">
        <f t="shared" si="97"/>
        <v>-0.64977293330124652</v>
      </c>
      <c r="F1105" s="2">
        <f t="shared" si="101"/>
        <v>-0.33616261754862864</v>
      </c>
      <c r="G1105" s="2">
        <f t="shared" si="99"/>
        <v>-0.31361031575261789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23.42</v>
      </c>
      <c r="C1106" s="2">
        <f t="shared" si="102"/>
        <v>21.847270795886661</v>
      </c>
      <c r="D1106" s="2">
        <f t="shared" si="98"/>
        <v>22.633301566737398</v>
      </c>
      <c r="E1106" s="2">
        <f t="shared" si="97"/>
        <v>-0.78603077085073636</v>
      </c>
      <c r="F1106" s="2">
        <f t="shared" si="101"/>
        <v>-0.42613624820905022</v>
      </c>
      <c r="G1106" s="2">
        <f t="shared" si="99"/>
        <v>-0.35989452264168614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23.42</v>
      </c>
      <c r="C1107" s="2">
        <f t="shared" si="102"/>
        <v>21.785229134981023</v>
      </c>
      <c r="D1107" s="2">
        <f t="shared" si="98"/>
        <v>22.69157552475685</v>
      </c>
      <c r="E1107" s="2">
        <f t="shared" si="97"/>
        <v>-0.90634638977582682</v>
      </c>
      <c r="F1107" s="2">
        <f t="shared" si="101"/>
        <v>-0.52217827652240556</v>
      </c>
      <c r="G1107" s="2">
        <f t="shared" si="99"/>
        <v>-0.38416811325342126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23.42</v>
      </c>
      <c r="C1108" s="2">
        <f t="shared" si="102"/>
        <v>21.932270806522403</v>
      </c>
      <c r="D1108" s="2">
        <f t="shared" si="98"/>
        <v>22.74553289329338</v>
      </c>
      <c r="E1108" s="2">
        <f t="shared" si="97"/>
        <v>-0.81326208677097611</v>
      </c>
      <c r="F1108" s="2">
        <f t="shared" si="101"/>
        <v>-0.58039503857211971</v>
      </c>
      <c r="G1108" s="2">
        <f t="shared" si="99"/>
        <v>-0.2328670481988564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23.42</v>
      </c>
      <c r="C1109" s="2">
        <f t="shared" si="102"/>
        <v>22.056690682442031</v>
      </c>
      <c r="D1109" s="2">
        <f t="shared" si="98"/>
        <v>22.795493419716092</v>
      </c>
      <c r="E1109" s="2">
        <f t="shared" si="97"/>
        <v>-0.73880273727406021</v>
      </c>
      <c r="F1109" s="2">
        <f t="shared" si="101"/>
        <v>-0.61207657831250784</v>
      </c>
      <c r="G1109" s="2">
        <f t="shared" si="99"/>
        <v>-0.12672615896155237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23.42</v>
      </c>
      <c r="C1110" s="2">
        <f t="shared" si="102"/>
        <v>22.266430577450951</v>
      </c>
      <c r="D1110" s="2">
        <f t="shared" si="98"/>
        <v>22.841753166403787</v>
      </c>
      <c r="E1110" s="2">
        <f t="shared" si="97"/>
        <v>-0.57532258895283661</v>
      </c>
      <c r="F1110" s="2">
        <f t="shared" si="101"/>
        <v>-0.60472578044057368</v>
      </c>
      <c r="G1110" s="2">
        <f t="shared" si="99"/>
        <v>2.9403191487737068E-2</v>
      </c>
      <c r="H1110" s="2" t="str">
        <f t="shared" si="100"/>
        <v>Sell</v>
      </c>
    </row>
    <row r="1111" spans="1:8" ht="13.5" x14ac:dyDescent="0.25">
      <c r="A1111" s="3">
        <f>TITRES_STAT!B1114</f>
        <v>43628</v>
      </c>
      <c r="B1111" s="6">
        <f>TITRES_STAT!D1114</f>
        <v>23.42</v>
      </c>
      <c r="C1111" s="2">
        <f t="shared" si="102"/>
        <v>22.443902796304652</v>
      </c>
      <c r="D1111" s="2">
        <f t="shared" si="98"/>
        <v>22.884586265188691</v>
      </c>
      <c r="E1111" s="2">
        <f t="shared" si="97"/>
        <v>-0.44068346888403909</v>
      </c>
      <c r="F1111" s="2">
        <f t="shared" si="101"/>
        <v>-0.57191731812926672</v>
      </c>
      <c r="G1111" s="2">
        <f t="shared" si="99"/>
        <v>0.13123384924522763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6">
        <f>TITRES_STAT!D1115</f>
        <v>23.42</v>
      </c>
      <c r="C1112" s="2">
        <f t="shared" si="102"/>
        <v>22.594071596873167</v>
      </c>
      <c r="D1112" s="2">
        <f t="shared" si="98"/>
        <v>22.924246541841381</v>
      </c>
      <c r="E1112" s="2">
        <f t="shared" si="97"/>
        <v>-0.33017494496821342</v>
      </c>
      <c r="F1112" s="2">
        <f t="shared" si="101"/>
        <v>-0.52356884349705601</v>
      </c>
      <c r="G1112" s="2">
        <f t="shared" si="99"/>
        <v>0.19339389852884259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6">
        <f>TITRES_STAT!D1116</f>
        <v>22.774999999999999</v>
      </c>
      <c r="C1113" s="2">
        <f t="shared" si="102"/>
        <v>22.721137505046524</v>
      </c>
      <c r="D1113" s="2">
        <f t="shared" si="98"/>
        <v>22.913191242445723</v>
      </c>
      <c r="E1113" s="2">
        <f t="shared" si="97"/>
        <v>-0.19205373739919906</v>
      </c>
      <c r="F1113" s="2">
        <f t="shared" si="101"/>
        <v>-0.45726582227748463</v>
      </c>
      <c r="G1113" s="2">
        <f t="shared" si="99"/>
        <v>0.26521208487828557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6">
        <f>TITRES_STAT!D1117</f>
        <v>22.774999999999999</v>
      </c>
      <c r="C1114" s="2">
        <f t="shared" si="102"/>
        <v>22.828654811962444</v>
      </c>
      <c r="D1114" s="2">
        <f t="shared" si="98"/>
        <v>22.902954854116409</v>
      </c>
      <c r="E1114" s="2">
        <f t="shared" si="97"/>
        <v>-7.4300042153964796E-2</v>
      </c>
      <c r="F1114" s="2">
        <f t="shared" si="101"/>
        <v>-0.38067266625278068</v>
      </c>
      <c r="G1114" s="2">
        <f t="shared" si="99"/>
        <v>0.30637262409881588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6">
        <f>TITRES_STAT!D1118</f>
        <v>22.774999999999999</v>
      </c>
      <c r="C1115" s="2">
        <f t="shared" si="102"/>
        <v>22.919630994737453</v>
      </c>
      <c r="D1115" s="2">
        <f t="shared" si="98"/>
        <v>22.893476716774451</v>
      </c>
      <c r="E1115" s="2">
        <f t="shared" si="97"/>
        <v>2.615427796300196E-2</v>
      </c>
      <c r="F1115" s="2">
        <f t="shared" si="101"/>
        <v>-0.29930727740962415</v>
      </c>
      <c r="G1115" s="2">
        <f t="shared" si="99"/>
        <v>0.32546155537262611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6">
        <f>TITRES_STAT!D1119</f>
        <v>22.774999999999999</v>
      </c>
      <c r="C1116" s="2">
        <f t="shared" si="102"/>
        <v>22.996610841700921</v>
      </c>
      <c r="D1116" s="2">
        <f t="shared" si="98"/>
        <v>22.884700663680047</v>
      </c>
      <c r="E1116" s="2">
        <f t="shared" ref="E1116:E1179" si="103">C1116-D1116</f>
        <v>0.11191017802087444</v>
      </c>
      <c r="F1116" s="2">
        <f t="shared" si="101"/>
        <v>-0.21706378632352444</v>
      </c>
      <c r="G1116" s="2">
        <f t="shared" si="99"/>
        <v>0.32897396434439885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6">
        <f>TITRES_STAT!D1120</f>
        <v>22.774999999999999</v>
      </c>
      <c r="C1117" s="2">
        <f t="shared" si="102"/>
        <v>23.061747635285393</v>
      </c>
      <c r="D1117" s="2">
        <f t="shared" ref="D1117:D1180" si="104">$D$4*B1117+(1-$D$4)*D1116</f>
        <v>22.876574688592637</v>
      </c>
      <c r="E1117" s="2">
        <f t="shared" si="103"/>
        <v>0.18517294669275586</v>
      </c>
      <c r="F1117" s="2">
        <f t="shared" si="101"/>
        <v>-0.13661643972026841</v>
      </c>
      <c r="G1117" s="2">
        <f t="shared" si="99"/>
        <v>0.32178938641302424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22.774999999999999</v>
      </c>
      <c r="C1118" s="2">
        <f t="shared" si="102"/>
        <v>23.116863383703024</v>
      </c>
      <c r="D1118" s="2">
        <f t="shared" si="104"/>
        <v>22.869050637585776</v>
      </c>
      <c r="E1118" s="2">
        <f t="shared" si="103"/>
        <v>0.24781274611724768</v>
      </c>
      <c r="F1118" s="2">
        <f t="shared" si="101"/>
        <v>-5.9730602552765195E-2</v>
      </c>
      <c r="G1118" s="2">
        <f t="shared" si="99"/>
        <v>0.30754334867001287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22.774999999999999</v>
      </c>
      <c r="C1119" s="2">
        <f t="shared" si="102"/>
        <v>23.163499786210249</v>
      </c>
      <c r="D1119" s="2">
        <f t="shared" si="104"/>
        <v>22.862083923690534</v>
      </c>
      <c r="E1119" s="2">
        <f t="shared" si="103"/>
        <v>0.30141586251971475</v>
      </c>
      <c r="F1119" s="2">
        <f t="shared" si="101"/>
        <v>1.2498690461730792E-2</v>
      </c>
      <c r="G1119" s="2">
        <f t="shared" si="99"/>
        <v>0.28891717205798395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6">
        <f>TITRES_STAT!D1123</f>
        <v>22.774999999999999</v>
      </c>
      <c r="C1120" s="2">
        <f t="shared" si="102"/>
        <v>23.202961357562518</v>
      </c>
      <c r="D1120" s="2">
        <f t="shared" si="104"/>
        <v>22.85563326267642</v>
      </c>
      <c r="E1120" s="2">
        <f t="shared" si="103"/>
        <v>0.34732809488609817</v>
      </c>
      <c r="F1120" s="2">
        <f t="shared" si="101"/>
        <v>7.9464571346604271E-2</v>
      </c>
      <c r="G1120" s="2">
        <f t="shared" si="99"/>
        <v>0.26786352353949389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6">
        <f>TITRES_STAT!D1124</f>
        <v>22.774999999999999</v>
      </c>
      <c r="C1121" s="2">
        <f t="shared" si="102"/>
        <v>23.236351917937515</v>
      </c>
      <c r="D1121" s="2">
        <f t="shared" si="104"/>
        <v>22.849660428404093</v>
      </c>
      <c r="E1121" s="2">
        <f t="shared" si="103"/>
        <v>0.38669148953342258</v>
      </c>
      <c r="F1121" s="2">
        <f t="shared" si="101"/>
        <v>0.14090995498396794</v>
      </c>
      <c r="G1121" s="2">
        <f t="shared" si="99"/>
        <v>0.24578153454945464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22.774999999999999</v>
      </c>
      <c r="C1122" s="2">
        <f t="shared" si="102"/>
        <v>23.264605469024051</v>
      </c>
      <c r="D1122" s="2">
        <f t="shared" si="104"/>
        <v>22.844130026300085</v>
      </c>
      <c r="E1122" s="2">
        <f t="shared" si="103"/>
        <v>0.42047544272396564</v>
      </c>
      <c r="F1122" s="2">
        <f t="shared" si="101"/>
        <v>0.1968230525319675</v>
      </c>
      <c r="G1122" s="2">
        <f t="shared" si="99"/>
        <v>0.22365239019199815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22.774999999999999</v>
      </c>
      <c r="C1123" s="2">
        <f t="shared" si="102"/>
        <v>23.189281550712661</v>
      </c>
      <c r="D1123" s="2">
        <f t="shared" si="104"/>
        <v>22.83900928361119</v>
      </c>
      <c r="E1123" s="2">
        <f t="shared" si="103"/>
        <v>0.35027226710147019</v>
      </c>
      <c r="F1123" s="2">
        <f t="shared" si="101"/>
        <v>0.22751289544586806</v>
      </c>
      <c r="G1123" s="2">
        <f t="shared" si="99"/>
        <v>0.12275937165560213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6">
        <f>TITRES_STAT!D1127</f>
        <v>22.774999999999999</v>
      </c>
      <c r="C1124" s="2">
        <f t="shared" si="102"/>
        <v>23.125545927526098</v>
      </c>
      <c r="D1124" s="2">
        <f t="shared" si="104"/>
        <v>22.834267855195545</v>
      </c>
      <c r="E1124" s="2">
        <f t="shared" si="103"/>
        <v>0.29127807233055236</v>
      </c>
      <c r="F1124" s="2">
        <f t="shared" si="101"/>
        <v>0.24026593082280492</v>
      </c>
      <c r="G1124" s="2">
        <f t="shared" ref="G1124:G1187" si="105">E1124-F1124</f>
        <v>5.1012141507747438E-2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43648</v>
      </c>
      <c r="B1125" s="6">
        <f>TITRES_STAT!D1128</f>
        <v>22.774999999999999</v>
      </c>
      <c r="C1125" s="2">
        <f t="shared" si="102"/>
        <v>23.071615784829774</v>
      </c>
      <c r="D1125" s="2">
        <f t="shared" si="104"/>
        <v>22.829877643699579</v>
      </c>
      <c r="E1125" s="2">
        <f t="shared" si="103"/>
        <v>0.24173814113019532</v>
      </c>
      <c r="F1125" s="2">
        <f t="shared" ref="F1125:F1188" si="107">(E1125*(2/(10)))+((1-(2/10))*F1124)</f>
        <v>0.240560372884283</v>
      </c>
      <c r="G1125" s="2">
        <f t="shared" si="105"/>
        <v>1.177768245912314E-3</v>
      </c>
      <c r="H1125" s="2" t="str">
        <f t="shared" si="106"/>
        <v>Sell</v>
      </c>
    </row>
    <row r="1126" spans="1:8" ht="13.5" x14ac:dyDescent="0.25">
      <c r="A1126" s="3">
        <f>TITRES_STAT!B1129</f>
        <v>43649</v>
      </c>
      <c r="B1126" s="6">
        <f>TITRES_STAT!D1129</f>
        <v>22.774999999999999</v>
      </c>
      <c r="C1126" s="2">
        <f t="shared" si="102"/>
        <v>23.025982587163657</v>
      </c>
      <c r="D1126" s="2">
        <f t="shared" si="104"/>
        <v>22.825812633055165</v>
      </c>
      <c r="E1126" s="2">
        <f t="shared" si="103"/>
        <v>0.20016995410849248</v>
      </c>
      <c r="F1126" s="2">
        <f t="shared" si="107"/>
        <v>0.23248228912912491</v>
      </c>
      <c r="G1126" s="2">
        <f t="shared" si="105"/>
        <v>-3.2312335020632438E-2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6">
        <f>TITRES_STAT!D1130</f>
        <v>22.774999999999999</v>
      </c>
      <c r="C1127" s="2">
        <f t="shared" si="102"/>
        <v>22.98736988144617</v>
      </c>
      <c r="D1127" s="2">
        <f t="shared" si="104"/>
        <v>22.822048734310336</v>
      </c>
      <c r="E1127" s="2">
        <f t="shared" si="103"/>
        <v>0.16532114713583468</v>
      </c>
      <c r="F1127" s="2">
        <f t="shared" si="107"/>
        <v>0.21905006073046687</v>
      </c>
      <c r="G1127" s="2">
        <f t="shared" si="105"/>
        <v>-5.3728913594632194E-2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6">
        <f>TITRES_STAT!D1131</f>
        <v>23.187999999999999</v>
      </c>
      <c r="C1128" s="2">
        <f t="shared" si="102"/>
        <v>22.954697591992915</v>
      </c>
      <c r="D1128" s="2">
        <f t="shared" si="104"/>
        <v>22.849156235472535</v>
      </c>
      <c r="E1128" s="2">
        <f t="shared" si="103"/>
        <v>0.10554135652037999</v>
      </c>
      <c r="F1128" s="2">
        <f t="shared" si="107"/>
        <v>0.1963483198884495</v>
      </c>
      <c r="G1128" s="2">
        <f t="shared" si="105"/>
        <v>-9.080696336806951E-2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6">
        <f>TITRES_STAT!D1132</f>
        <v>23.187999999999999</v>
      </c>
      <c r="C1129" s="2">
        <f t="shared" si="102"/>
        <v>22.927051808609392</v>
      </c>
      <c r="D1129" s="2">
        <f t="shared" si="104"/>
        <v>22.874255773585681</v>
      </c>
      <c r="E1129" s="2">
        <f t="shared" si="103"/>
        <v>5.2796035023710886E-2</v>
      </c>
      <c r="F1129" s="2">
        <f t="shared" si="107"/>
        <v>0.16763786291550178</v>
      </c>
      <c r="G1129" s="2">
        <f t="shared" si="105"/>
        <v>-0.1148418278917909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23.187999999999999</v>
      </c>
      <c r="C1130" s="2">
        <f t="shared" si="102"/>
        <v>22.903659222669486</v>
      </c>
      <c r="D1130" s="2">
        <f t="shared" si="104"/>
        <v>22.897496086653408</v>
      </c>
      <c r="E1130" s="2">
        <f t="shared" si="103"/>
        <v>6.1631360160774307E-3</v>
      </c>
      <c r="F1130" s="2">
        <f t="shared" si="107"/>
        <v>0.13534291753561692</v>
      </c>
      <c r="G1130" s="2">
        <f t="shared" si="105"/>
        <v>-0.12917978151953949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6">
        <f>TITRES_STAT!D1134</f>
        <v>23.187999999999999</v>
      </c>
      <c r="C1131" s="2">
        <f t="shared" si="102"/>
        <v>22.883865496104949</v>
      </c>
      <c r="D1131" s="2">
        <f t="shared" si="104"/>
        <v>22.919014895049454</v>
      </c>
      <c r="E1131" s="2">
        <f t="shared" si="103"/>
        <v>-3.514939894450464E-2</v>
      </c>
      <c r="F1131" s="2">
        <f t="shared" si="107"/>
        <v>0.10124445423959261</v>
      </c>
      <c r="G1131" s="2">
        <f t="shared" si="105"/>
        <v>-0.13639385318409725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6">
        <f>TITRES_STAT!D1135</f>
        <v>23.187999999999999</v>
      </c>
      <c r="C1132" s="2">
        <f t="shared" si="102"/>
        <v>22.867116958242651</v>
      </c>
      <c r="D1132" s="2">
        <f t="shared" si="104"/>
        <v>22.938939717638384</v>
      </c>
      <c r="E1132" s="2">
        <f t="shared" si="103"/>
        <v>-7.1822759395733016E-2</v>
      </c>
      <c r="F1132" s="2">
        <f t="shared" si="107"/>
        <v>6.6631011512527483E-2</v>
      </c>
      <c r="G1132" s="2">
        <f t="shared" si="105"/>
        <v>-0.1384537709082605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23.187999999999999</v>
      </c>
      <c r="C1133" s="2">
        <f t="shared" si="102"/>
        <v>22.852945118513013</v>
      </c>
      <c r="D1133" s="2">
        <f t="shared" si="104"/>
        <v>22.957388627442949</v>
      </c>
      <c r="E1133" s="2">
        <f t="shared" si="103"/>
        <v>-0.10444350892993626</v>
      </c>
      <c r="F1133" s="2">
        <f t="shared" si="107"/>
        <v>3.2416107424034737E-2</v>
      </c>
      <c r="G1133" s="2">
        <f t="shared" si="105"/>
        <v>-0.13685961635397098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6">
        <f>TITRES_STAT!D1137</f>
        <v>23.187999999999999</v>
      </c>
      <c r="C1134" s="2">
        <f t="shared" si="102"/>
        <v>22.840953561818704</v>
      </c>
      <c r="D1134" s="2">
        <f t="shared" si="104"/>
        <v>22.974470951336066</v>
      </c>
      <c r="E1134" s="2">
        <f t="shared" si="103"/>
        <v>-0.13351738951736181</v>
      </c>
      <c r="F1134" s="2">
        <f t="shared" si="107"/>
        <v>-7.7059196424457063E-4</v>
      </c>
      <c r="G1134" s="2">
        <f t="shared" si="105"/>
        <v>-0.13274679755311725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6">
        <f>TITRES_STAT!D1138</f>
        <v>23.187999999999999</v>
      </c>
      <c r="C1135" s="2">
        <f t="shared" si="102"/>
        <v>22.830806860000443</v>
      </c>
      <c r="D1135" s="2">
        <f t="shared" si="104"/>
        <v>22.990287917903768</v>
      </c>
      <c r="E1135" s="2">
        <f t="shared" si="103"/>
        <v>-0.15948105790332434</v>
      </c>
      <c r="F1135" s="2">
        <f t="shared" si="107"/>
        <v>-3.251268515206053E-2</v>
      </c>
      <c r="G1135" s="2">
        <f t="shared" si="105"/>
        <v>-0.12696837275126382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6">
        <f>TITRES_STAT!D1139</f>
        <v>23.187999999999999</v>
      </c>
      <c r="C1136" s="2">
        <f t="shared" si="102"/>
        <v>22.822221189231144</v>
      </c>
      <c r="D1136" s="2">
        <f t="shared" si="104"/>
        <v>23.004933257318303</v>
      </c>
      <c r="E1136" s="2">
        <f t="shared" si="103"/>
        <v>-0.18271206808715945</v>
      </c>
      <c r="F1136" s="2">
        <f t="shared" si="107"/>
        <v>-6.2552561739080317E-2</v>
      </c>
      <c r="G1136" s="2">
        <f t="shared" si="105"/>
        <v>-0.12015950634807913</v>
      </c>
      <c r="H1136" s="2" t="str">
        <f t="shared" si="106"/>
        <v>Hold</v>
      </c>
    </row>
    <row r="1137" spans="1:8" ht="13.5" x14ac:dyDescent="0.25">
      <c r="A1137" s="3">
        <f>TITRES_STAT!B1140</f>
        <v>43664</v>
      </c>
      <c r="B1137" s="6">
        <f>TITRES_STAT!D1140</f>
        <v>23.187999999999999</v>
      </c>
      <c r="C1137" s="2">
        <f t="shared" si="102"/>
        <v>22.81495639088789</v>
      </c>
      <c r="D1137" s="2">
        <f t="shared" si="104"/>
        <v>23.018493756776209</v>
      </c>
      <c r="E1137" s="2">
        <f t="shared" si="103"/>
        <v>-0.2035373658883195</v>
      </c>
      <c r="F1137" s="2">
        <f t="shared" si="107"/>
        <v>-9.0749522568928154E-2</v>
      </c>
      <c r="G1137" s="2">
        <f t="shared" si="105"/>
        <v>-0.11278784331939135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6">
        <f>TITRES_STAT!D1141</f>
        <v>23.187999999999999</v>
      </c>
      <c r="C1138" s="2">
        <f t="shared" si="102"/>
        <v>22.872347715366676</v>
      </c>
      <c r="D1138" s="2">
        <f t="shared" si="104"/>
        <v>23.031049774792788</v>
      </c>
      <c r="E1138" s="2">
        <f t="shared" si="103"/>
        <v>-0.15870205942611193</v>
      </c>
      <c r="F1138" s="2">
        <f t="shared" si="107"/>
        <v>-0.1043400299403649</v>
      </c>
      <c r="G1138" s="2">
        <f t="shared" si="105"/>
        <v>-5.4362029485747032E-2</v>
      </c>
      <c r="H1138" s="2" t="str">
        <f t="shared" si="106"/>
        <v>Hold</v>
      </c>
    </row>
    <row r="1139" spans="1:8" ht="13.5" x14ac:dyDescent="0.25">
      <c r="A1139" s="3">
        <f>TITRES_STAT!B1142</f>
        <v>43668</v>
      </c>
      <c r="B1139" s="6">
        <f>TITRES_STAT!D1142</f>
        <v>23.187999999999999</v>
      </c>
      <c r="C1139" s="2">
        <f t="shared" si="102"/>
        <v>22.920909605310264</v>
      </c>
      <c r="D1139" s="2">
        <f t="shared" si="104"/>
        <v>23.04267571740073</v>
      </c>
      <c r="E1139" s="2">
        <f t="shared" si="103"/>
        <v>-0.12176611209046584</v>
      </c>
      <c r="F1139" s="2">
        <f t="shared" si="107"/>
        <v>-0.10782524637038508</v>
      </c>
      <c r="G1139" s="2">
        <f t="shared" si="105"/>
        <v>-1.3940865720080756E-2</v>
      </c>
      <c r="H1139" s="2" t="str">
        <f t="shared" si="106"/>
        <v>Hold</v>
      </c>
    </row>
    <row r="1140" spans="1:8" ht="13.5" x14ac:dyDescent="0.25">
      <c r="A1140" s="3">
        <f>TITRES_STAT!B1143</f>
        <v>43669</v>
      </c>
      <c r="B1140" s="6">
        <f>TITRES_STAT!D1143</f>
        <v>23.187999999999999</v>
      </c>
      <c r="C1140" s="2">
        <f t="shared" si="102"/>
        <v>22.962000435262532</v>
      </c>
      <c r="D1140" s="2">
        <f t="shared" si="104"/>
        <v>23.053440479074752</v>
      </c>
      <c r="E1140" s="2">
        <f t="shared" si="103"/>
        <v>-9.144004381222004E-2</v>
      </c>
      <c r="F1140" s="2">
        <f t="shared" si="107"/>
        <v>-0.10454820585875207</v>
      </c>
      <c r="G1140" s="2">
        <f t="shared" si="105"/>
        <v>1.3108162046532035E-2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23.187999999999999</v>
      </c>
      <c r="C1141" s="2">
        <f t="shared" si="102"/>
        <v>22.996769599068294</v>
      </c>
      <c r="D1141" s="2">
        <f t="shared" si="104"/>
        <v>23.063407850995141</v>
      </c>
      <c r="E1141" s="2">
        <f t="shared" si="103"/>
        <v>-6.6638251926846692E-2</v>
      </c>
      <c r="F1141" s="2">
        <f t="shared" si="107"/>
        <v>-9.6966215072371006E-2</v>
      </c>
      <c r="G1141" s="2">
        <f t="shared" si="105"/>
        <v>3.0327963145524314E-2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23.187999999999999</v>
      </c>
      <c r="C1142" s="2">
        <f t="shared" si="102"/>
        <v>23.026189660750095</v>
      </c>
      <c r="D1142" s="2">
        <f t="shared" si="104"/>
        <v>23.072636899069575</v>
      </c>
      <c r="E1142" s="2">
        <f t="shared" si="103"/>
        <v>-4.6447238319480277E-2</v>
      </c>
      <c r="F1142" s="2">
        <f t="shared" si="107"/>
        <v>-8.6862419721792872E-2</v>
      </c>
      <c r="G1142" s="2">
        <f t="shared" si="105"/>
        <v>4.0415181402312594E-2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23.187999999999999</v>
      </c>
      <c r="C1143" s="2">
        <f t="shared" si="102"/>
        <v>23.051083559096234</v>
      </c>
      <c r="D1143" s="2">
        <f t="shared" si="104"/>
        <v>23.081182313953313</v>
      </c>
      <c r="E1143" s="2">
        <f t="shared" si="103"/>
        <v>-3.0098754857078802E-2</v>
      </c>
      <c r="F1143" s="2">
        <f t="shared" si="107"/>
        <v>-7.5509686748850058E-2</v>
      </c>
      <c r="G1143" s="2">
        <f t="shared" si="105"/>
        <v>4.5410931891771256E-2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23.187999999999999</v>
      </c>
      <c r="C1144" s="2">
        <f t="shared" si="102"/>
        <v>23.072147626927581</v>
      </c>
      <c r="D1144" s="2">
        <f t="shared" si="104"/>
        <v>23.089094735141959</v>
      </c>
      <c r="E1144" s="2">
        <f t="shared" si="103"/>
        <v>-1.6947108214377948E-2</v>
      </c>
      <c r="F1144" s="2">
        <f t="shared" si="107"/>
        <v>-6.3797171041955647E-2</v>
      </c>
      <c r="G1144" s="2">
        <f t="shared" si="105"/>
        <v>4.6850062827577699E-2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23.187999999999999</v>
      </c>
      <c r="C1145" s="2">
        <f t="shared" si="102"/>
        <v>23.089971068938723</v>
      </c>
      <c r="D1145" s="2">
        <f t="shared" si="104"/>
        <v>23.096421051057369</v>
      </c>
      <c r="E1145" s="2">
        <f t="shared" si="103"/>
        <v>-6.4499821186458917E-3</v>
      </c>
      <c r="F1145" s="2">
        <f t="shared" si="107"/>
        <v>-5.2327733257293702E-2</v>
      </c>
      <c r="G1145" s="2">
        <f t="shared" si="105"/>
        <v>4.587775113864781E-2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23.187999999999999</v>
      </c>
      <c r="C1146" s="2">
        <f t="shared" si="102"/>
        <v>23.10505244294815</v>
      </c>
      <c r="D1146" s="2">
        <f t="shared" si="104"/>
        <v>23.103204676904973</v>
      </c>
      <c r="E1146" s="2">
        <f t="shared" si="103"/>
        <v>1.847766043177046E-3</v>
      </c>
      <c r="F1146" s="2">
        <f t="shared" si="107"/>
        <v>-4.1492633397199552E-2</v>
      </c>
      <c r="G1146" s="2">
        <f t="shared" si="105"/>
        <v>4.3340399440376598E-2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23.187999999999999</v>
      </c>
      <c r="C1147" s="2">
        <f t="shared" si="102"/>
        <v>23.117813605571509</v>
      </c>
      <c r="D1147" s="2">
        <f t="shared" si="104"/>
        <v>23.10948581194905</v>
      </c>
      <c r="E1147" s="2">
        <f t="shared" si="103"/>
        <v>8.3277936224597227E-3</v>
      </c>
      <c r="F1147" s="2">
        <f t="shared" si="107"/>
        <v>-3.1528547993267701E-2</v>
      </c>
      <c r="G1147" s="2">
        <f t="shared" si="105"/>
        <v>3.9856341615727424E-2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23.187999999999999</v>
      </c>
      <c r="C1148" s="2">
        <f t="shared" si="102"/>
        <v>23.12861151240666</v>
      </c>
      <c r="D1148" s="2">
        <f t="shared" si="104"/>
        <v>23.115301677730603</v>
      </c>
      <c r="E1148" s="2">
        <f t="shared" si="103"/>
        <v>1.3309834676057619E-2</v>
      </c>
      <c r="F1148" s="2">
        <f t="shared" si="107"/>
        <v>-2.2560871459402637E-2</v>
      </c>
      <c r="G1148" s="2">
        <f t="shared" si="105"/>
        <v>3.5870706135460256E-2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6">
        <f>TITRES_STAT!D1152</f>
        <v>23.187999999999999</v>
      </c>
      <c r="C1149" s="2">
        <f t="shared" si="102"/>
        <v>23.137748202805636</v>
      </c>
      <c r="D1149" s="2">
        <f t="shared" si="104"/>
        <v>23.120686738639449</v>
      </c>
      <c r="E1149" s="2">
        <f t="shared" si="103"/>
        <v>1.7061464166186369E-2</v>
      </c>
      <c r="F1149" s="2">
        <f t="shared" si="107"/>
        <v>-1.4636404334284836E-2</v>
      </c>
      <c r="G1149" s="2">
        <f t="shared" si="105"/>
        <v>3.1697868500471203E-2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6">
        <f>TITRES_STAT!D1153</f>
        <v>23.187999999999999</v>
      </c>
      <c r="C1150" s="2">
        <f t="shared" si="102"/>
        <v>23.145479248527845</v>
      </c>
      <c r="D1150" s="2">
        <f t="shared" si="104"/>
        <v>23.125672906147638</v>
      </c>
      <c r="E1150" s="2">
        <f t="shared" si="103"/>
        <v>1.9806342380206843E-2</v>
      </c>
      <c r="F1150" s="2">
        <f t="shared" si="107"/>
        <v>-7.7478549913865E-3</v>
      </c>
      <c r="G1150" s="2">
        <f t="shared" si="105"/>
        <v>2.7554197371593342E-2</v>
      </c>
      <c r="H1150" s="2" t="str">
        <f t="shared" si="106"/>
        <v>Sell</v>
      </c>
    </row>
    <row r="1151" spans="1:8" ht="13.5" x14ac:dyDescent="0.25">
      <c r="A1151" s="3">
        <f>TITRES_STAT!B1154</f>
        <v>43685</v>
      </c>
      <c r="B1151" s="6">
        <f>TITRES_STAT!D1154</f>
        <v>23.187999999999999</v>
      </c>
      <c r="C1151" s="2">
        <f t="shared" si="102"/>
        <v>23.152020902600484</v>
      </c>
      <c r="D1151" s="2">
        <f t="shared" si="104"/>
        <v>23.13028972791448</v>
      </c>
      <c r="E1151" s="2">
        <f t="shared" si="103"/>
        <v>2.1731174686003385E-2</v>
      </c>
      <c r="F1151" s="2">
        <f t="shared" si="107"/>
        <v>-1.8520490559085232E-3</v>
      </c>
      <c r="G1151" s="2">
        <f t="shared" si="105"/>
        <v>2.3583223741911907E-2</v>
      </c>
      <c r="H1151" s="2" t="str">
        <f t="shared" si="106"/>
        <v>Sell</v>
      </c>
    </row>
    <row r="1152" spans="1:8" ht="13.5" x14ac:dyDescent="0.25">
      <c r="A1152" s="3">
        <f>TITRES_STAT!B1155</f>
        <v>43686</v>
      </c>
      <c r="B1152" s="6">
        <f>TITRES_STAT!D1155</f>
        <v>23.187999999999999</v>
      </c>
      <c r="C1152" s="2">
        <f t="shared" si="102"/>
        <v>23.157556148354253</v>
      </c>
      <c r="D1152" s="2">
        <f t="shared" si="104"/>
        <v>23.134564562883778</v>
      </c>
      <c r="E1152" s="2">
        <f t="shared" si="103"/>
        <v>2.2991585470474973E-2</v>
      </c>
      <c r="F1152" s="2">
        <f t="shared" si="107"/>
        <v>3.1166778493681765E-3</v>
      </c>
      <c r="G1152" s="2">
        <f t="shared" si="105"/>
        <v>1.9874907621106795E-2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6">
        <f>TITRES_STAT!D1156</f>
        <v>23.187999999999999</v>
      </c>
      <c r="C1153" s="2">
        <f t="shared" si="102"/>
        <v>23.162239817838213</v>
      </c>
      <c r="D1153" s="2">
        <f t="shared" si="104"/>
        <v>23.138522743410906</v>
      </c>
      <c r="E1153" s="2">
        <f t="shared" si="103"/>
        <v>2.3717074427306528E-2</v>
      </c>
      <c r="F1153" s="2">
        <f t="shared" si="107"/>
        <v>7.2367571649558475E-3</v>
      </c>
      <c r="G1153" s="2">
        <f t="shared" si="105"/>
        <v>1.6480317262350681E-2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6">
        <f>TITRES_STAT!D1157</f>
        <v>23.187999999999999</v>
      </c>
      <c r="C1154" s="2">
        <f t="shared" si="102"/>
        <v>23.16620292278618</v>
      </c>
      <c r="D1154" s="2">
        <f t="shared" si="104"/>
        <v>23.14218772538047</v>
      </c>
      <c r="E1154" s="2">
        <f t="shared" si="103"/>
        <v>2.4015197405709898E-2</v>
      </c>
      <c r="F1154" s="2">
        <f t="shared" si="107"/>
        <v>1.0592445213106658E-2</v>
      </c>
      <c r="G1154" s="2">
        <f t="shared" si="105"/>
        <v>1.342275219260324E-2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6">
        <f>TITRES_STAT!D1158</f>
        <v>23.187999999999999</v>
      </c>
      <c r="C1155" s="2">
        <f t="shared" si="102"/>
        <v>23.169556319280613</v>
      </c>
      <c r="D1155" s="2">
        <f t="shared" si="104"/>
        <v>23.14558122720414</v>
      </c>
      <c r="E1155" s="2">
        <f t="shared" si="103"/>
        <v>2.3975092076472748E-2</v>
      </c>
      <c r="F1155" s="2">
        <f t="shared" si="107"/>
        <v>1.3268974585779877E-2</v>
      </c>
      <c r="G1155" s="2">
        <f t="shared" si="105"/>
        <v>1.0706117490692871E-2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6">
        <f>TITRES_STAT!D1159</f>
        <v>23.187999999999999</v>
      </c>
      <c r="C1156" s="2">
        <f t="shared" si="102"/>
        <v>23.172393808622058</v>
      </c>
      <c r="D1156" s="2">
        <f t="shared" si="104"/>
        <v>23.148723358522354</v>
      </c>
      <c r="E1156" s="2">
        <f t="shared" si="103"/>
        <v>2.3670450099704254E-2</v>
      </c>
      <c r="F1156" s="2">
        <f t="shared" si="107"/>
        <v>1.5349269688564753E-2</v>
      </c>
      <c r="G1156" s="2">
        <f t="shared" si="105"/>
        <v>8.3211804111395019E-3</v>
      </c>
      <c r="H1156" s="2" t="str">
        <f t="shared" si="106"/>
        <v>Sell</v>
      </c>
    </row>
    <row r="1157" spans="1:8" ht="13.5" x14ac:dyDescent="0.25">
      <c r="A1157" s="3">
        <f>TITRES_STAT!B1160</f>
        <v>43697</v>
      </c>
      <c r="B1157" s="6">
        <f>TITRES_STAT!D1160</f>
        <v>23.187999999999999</v>
      </c>
      <c r="C1157" s="2">
        <f t="shared" si="102"/>
        <v>23.17479476114174</v>
      </c>
      <c r="D1157" s="2">
        <f t="shared" si="104"/>
        <v>23.151632739372552</v>
      </c>
      <c r="E1157" s="2">
        <f t="shared" si="103"/>
        <v>2.3162021769188357E-2</v>
      </c>
      <c r="F1157" s="2">
        <f t="shared" si="107"/>
        <v>1.6911820104689473E-2</v>
      </c>
      <c r="G1157" s="2">
        <f t="shared" si="105"/>
        <v>6.2502016644988834E-3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6">
        <f>TITRES_STAT!D1161</f>
        <v>23.187999999999999</v>
      </c>
      <c r="C1158" s="2">
        <f t="shared" si="102"/>
        <v>23.176826336350704</v>
      </c>
      <c r="D1158" s="2">
        <f t="shared" si="104"/>
        <v>23.154326610530141</v>
      </c>
      <c r="E1158" s="2">
        <f t="shared" si="103"/>
        <v>2.2499725820562588E-2</v>
      </c>
      <c r="F1158" s="2">
        <f t="shared" si="107"/>
        <v>1.8029401247864098E-2</v>
      </c>
      <c r="G1158" s="2">
        <f t="shared" si="105"/>
        <v>4.4703245726984905E-3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6">
        <f>TITRES_STAT!D1162</f>
        <v>23.187999999999999</v>
      </c>
      <c r="C1159" s="2">
        <f t="shared" si="102"/>
        <v>23.178545361527519</v>
      </c>
      <c r="D1159" s="2">
        <f t="shared" si="104"/>
        <v>23.156820935676059</v>
      </c>
      <c r="E1159" s="2">
        <f t="shared" si="103"/>
        <v>2.1724425851459728E-2</v>
      </c>
      <c r="F1159" s="2">
        <f t="shared" si="107"/>
        <v>1.8768406168583225E-2</v>
      </c>
      <c r="G1159" s="2">
        <f t="shared" si="105"/>
        <v>2.9560196828765026E-3</v>
      </c>
      <c r="H1159" s="2" t="str">
        <f t="shared" si="106"/>
        <v>Sell</v>
      </c>
    </row>
    <row r="1160" spans="1:8" ht="13.5" x14ac:dyDescent="0.25">
      <c r="A1160" s="3">
        <f>TITRES_STAT!B1163</f>
        <v>43700</v>
      </c>
      <c r="B1160" s="6">
        <f>TITRES_STAT!D1163</f>
        <v>23.187999999999999</v>
      </c>
      <c r="C1160" s="2">
        <f t="shared" si="102"/>
        <v>23.179999921292517</v>
      </c>
      <c r="D1160" s="2">
        <f t="shared" si="104"/>
        <v>23.159130495996351</v>
      </c>
      <c r="E1160" s="2">
        <f t="shared" si="103"/>
        <v>2.0869425296165645E-2</v>
      </c>
      <c r="F1160" s="2">
        <f t="shared" si="107"/>
        <v>1.9188609994099708E-2</v>
      </c>
      <c r="G1160" s="2">
        <f t="shared" si="105"/>
        <v>1.6808153020659369E-3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6">
        <f>TITRES_STAT!D1164</f>
        <v>23.187999999999999</v>
      </c>
      <c r="C1161" s="2">
        <f t="shared" si="102"/>
        <v>23.181230702632128</v>
      </c>
      <c r="D1161" s="2">
        <f t="shared" si="104"/>
        <v>23.161268977774402</v>
      </c>
      <c r="E1161" s="2">
        <f t="shared" si="103"/>
        <v>1.9961724857726182E-2</v>
      </c>
      <c r="F1161" s="2">
        <f t="shared" si="107"/>
        <v>1.9343232966825004E-2</v>
      </c>
      <c r="G1161" s="2">
        <f t="shared" si="105"/>
        <v>6.1849189090117801E-4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6">
        <f>TITRES_STAT!D1165</f>
        <v>23.187999999999999</v>
      </c>
      <c r="C1162" s="2">
        <f t="shared" si="102"/>
        <v>23.182272132996417</v>
      </c>
      <c r="D1162" s="2">
        <f t="shared" si="104"/>
        <v>23.163249053494816</v>
      </c>
      <c r="E1162" s="2">
        <f t="shared" si="103"/>
        <v>1.9023079501600648E-2</v>
      </c>
      <c r="F1162" s="2">
        <f t="shared" si="107"/>
        <v>1.9279202273780133E-2</v>
      </c>
      <c r="G1162" s="2">
        <f t="shared" si="105"/>
        <v>-2.5612277217948454E-4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6">
        <f>TITRES_STAT!D1166</f>
        <v>23.187999999999999</v>
      </c>
      <c r="C1163" s="2">
        <f t="shared" si="102"/>
        <v>23.18315334330466</v>
      </c>
      <c r="D1163" s="2">
        <f t="shared" si="104"/>
        <v>23.165082456939647</v>
      </c>
      <c r="E1163" s="2">
        <f t="shared" si="103"/>
        <v>1.8070886365013195E-2</v>
      </c>
      <c r="F1163" s="2">
        <f t="shared" si="107"/>
        <v>1.9037539092026746E-2</v>
      </c>
      <c r="G1163" s="2">
        <f t="shared" si="105"/>
        <v>-9.6665272701355193E-4</v>
      </c>
      <c r="H1163" s="2" t="str">
        <f t="shared" si="106"/>
        <v>Hold</v>
      </c>
    </row>
    <row r="1164" spans="1:8" ht="13.5" x14ac:dyDescent="0.25">
      <c r="A1164" s="3">
        <f>TITRES_STAT!B1167</f>
        <v>43706</v>
      </c>
      <c r="B1164" s="6">
        <f>TITRES_STAT!D1167</f>
        <v>23.187999999999999</v>
      </c>
      <c r="C1164" s="2">
        <f t="shared" si="102"/>
        <v>23.183898982796251</v>
      </c>
      <c r="D1164" s="2">
        <f t="shared" si="104"/>
        <v>23.166780052721897</v>
      </c>
      <c r="E1164" s="2">
        <f t="shared" si="103"/>
        <v>1.71189300743535E-2</v>
      </c>
      <c r="F1164" s="2">
        <f t="shared" si="107"/>
        <v>1.8653817288492098E-2</v>
      </c>
      <c r="G1164" s="2">
        <f t="shared" si="105"/>
        <v>-1.5348872141385979E-3</v>
      </c>
      <c r="H1164" s="2" t="str">
        <f t="shared" si="106"/>
        <v>Hold</v>
      </c>
    </row>
    <row r="1165" spans="1:8" ht="13.5" x14ac:dyDescent="0.25">
      <c r="A1165" s="3">
        <f>TITRES_STAT!B1168</f>
        <v>43707</v>
      </c>
      <c r="B1165" s="6">
        <f>TITRES_STAT!D1168</f>
        <v>23.187999999999999</v>
      </c>
      <c r="C1165" s="2">
        <f t="shared" si="102"/>
        <v>23.184529908519902</v>
      </c>
      <c r="D1165" s="2">
        <f t="shared" si="104"/>
        <v>23.168351900668423</v>
      </c>
      <c r="E1165" s="2">
        <f t="shared" si="103"/>
        <v>1.6178007851479492E-2</v>
      </c>
      <c r="F1165" s="2">
        <f t="shared" si="107"/>
        <v>1.8158655401089577E-2</v>
      </c>
      <c r="G1165" s="2">
        <f t="shared" si="105"/>
        <v>-1.9806475496100852E-3</v>
      </c>
      <c r="H1165" s="2" t="str">
        <f t="shared" si="106"/>
        <v>Hold</v>
      </c>
    </row>
    <row r="1166" spans="1:8" ht="13.5" x14ac:dyDescent="0.25">
      <c r="A1166" s="3">
        <f>TITRES_STAT!B1169</f>
        <v>43710</v>
      </c>
      <c r="B1166" s="6">
        <f>TITRES_STAT!D1169</f>
        <v>23.187999999999999</v>
      </c>
      <c r="C1166" s="2">
        <f t="shared" si="102"/>
        <v>23.185063768747607</v>
      </c>
      <c r="D1166" s="2">
        <f t="shared" si="104"/>
        <v>23.169807315433726</v>
      </c>
      <c r="E1166" s="2">
        <f t="shared" si="103"/>
        <v>1.525645331388148E-2</v>
      </c>
      <c r="F1166" s="2">
        <f t="shared" si="107"/>
        <v>1.757821498364796E-2</v>
      </c>
      <c r="G1166" s="2">
        <f t="shared" si="105"/>
        <v>-2.3217616697664804E-3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6">
        <f>TITRES_STAT!D1170</f>
        <v>22.148</v>
      </c>
      <c r="C1167" s="2">
        <f t="shared" ref="C1167:C1230" si="108">$C$4*B1157+C1166*(1-$C$4)</f>
        <v>23.18551549663259</v>
      </c>
      <c r="D1167" s="2">
        <f t="shared" si="104"/>
        <v>23.094117884660857</v>
      </c>
      <c r="E1167" s="2">
        <f t="shared" si="103"/>
        <v>9.1397611971732573E-2</v>
      </c>
      <c r="F1167" s="2">
        <f t="shared" si="107"/>
        <v>3.2342094381264883E-2</v>
      </c>
      <c r="G1167" s="2">
        <f t="shared" si="105"/>
        <v>5.905551759046769E-2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6">
        <f>TITRES_STAT!D1171</f>
        <v>22.148</v>
      </c>
      <c r="C1168" s="2">
        <f t="shared" si="108"/>
        <v>23.185897727919883</v>
      </c>
      <c r="D1168" s="2">
        <f t="shared" si="104"/>
        <v>23.024035078389684</v>
      </c>
      <c r="E1168" s="2">
        <f t="shared" si="103"/>
        <v>0.16186264953019958</v>
      </c>
      <c r="F1168" s="2">
        <f t="shared" si="107"/>
        <v>5.824620541105182E-2</v>
      </c>
      <c r="G1168" s="2">
        <f t="shared" si="105"/>
        <v>0.10361644411914775</v>
      </c>
      <c r="H1168" s="2" t="str">
        <f t="shared" si="106"/>
        <v>Sell</v>
      </c>
    </row>
    <row r="1169" spans="1:8" ht="13.5" x14ac:dyDescent="0.25">
      <c r="A1169" s="3">
        <f>TITRES_STAT!B1172</f>
        <v>43713</v>
      </c>
      <c r="B1169" s="6">
        <f>TITRES_STAT!D1172</f>
        <v>22.148</v>
      </c>
      <c r="C1169" s="2">
        <f t="shared" si="108"/>
        <v>23.186221154393746</v>
      </c>
      <c r="D1169" s="2">
        <f t="shared" si="104"/>
        <v>22.959143591101562</v>
      </c>
      <c r="E1169" s="2">
        <f t="shared" si="103"/>
        <v>0.22707756329218398</v>
      </c>
      <c r="F1169" s="2">
        <f t="shared" si="107"/>
        <v>9.2012476987278255E-2</v>
      </c>
      <c r="G1169" s="2">
        <f t="shared" si="105"/>
        <v>0.13506508630490571</v>
      </c>
      <c r="H1169" s="2" t="str">
        <f t="shared" si="106"/>
        <v>Sell</v>
      </c>
    </row>
    <row r="1170" spans="1:8" ht="13.5" x14ac:dyDescent="0.25">
      <c r="A1170" s="3">
        <f>TITRES_STAT!B1173</f>
        <v>43714</v>
      </c>
      <c r="B1170" s="6">
        <f>TITRES_STAT!D1173</f>
        <v>22.148</v>
      </c>
      <c r="C1170" s="2">
        <f t="shared" si="108"/>
        <v>23.186494822948553</v>
      </c>
      <c r="D1170" s="2">
        <f t="shared" si="104"/>
        <v>22.899058880649594</v>
      </c>
      <c r="E1170" s="2">
        <f t="shared" si="103"/>
        <v>0.28743594229895919</v>
      </c>
      <c r="F1170" s="2">
        <f t="shared" si="107"/>
        <v>0.13109717004961446</v>
      </c>
      <c r="G1170" s="2">
        <f t="shared" si="105"/>
        <v>0.15633877224934473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6">
        <f>TITRES_STAT!D1174</f>
        <v>22.148</v>
      </c>
      <c r="C1171" s="2">
        <f t="shared" si="108"/>
        <v>23.186726388648776</v>
      </c>
      <c r="D1171" s="2">
        <f t="shared" si="104"/>
        <v>22.843424889490365</v>
      </c>
      <c r="E1171" s="2">
        <f t="shared" si="103"/>
        <v>0.34330149915841091</v>
      </c>
      <c r="F1171" s="2">
        <f t="shared" si="107"/>
        <v>0.17353803587137379</v>
      </c>
      <c r="G1171" s="2">
        <f t="shared" si="105"/>
        <v>0.16976346328703712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6">
        <f>TITRES_STAT!D1175</f>
        <v>22.148</v>
      </c>
      <c r="C1172" s="2">
        <f t="shared" si="108"/>
        <v>23.186922328856657</v>
      </c>
      <c r="D1172" s="2">
        <f t="shared" si="104"/>
        <v>22.791911934713301</v>
      </c>
      <c r="E1172" s="2">
        <f t="shared" si="103"/>
        <v>0.39501039414335537</v>
      </c>
      <c r="F1172" s="2">
        <f t="shared" si="107"/>
        <v>0.2178325075257701</v>
      </c>
      <c r="G1172" s="2">
        <f t="shared" si="105"/>
        <v>0.17717788661758527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6">
        <f>TITRES_STAT!D1176</f>
        <v>22.148</v>
      </c>
      <c r="C1173" s="2">
        <f t="shared" si="108"/>
        <v>23.187088124417169</v>
      </c>
      <c r="D1173" s="2">
        <f t="shared" si="104"/>
        <v>22.744214754364169</v>
      </c>
      <c r="E1173" s="2">
        <f t="shared" si="103"/>
        <v>0.44287337005300031</v>
      </c>
      <c r="F1173" s="2">
        <f t="shared" si="107"/>
        <v>0.26284068003121619</v>
      </c>
      <c r="G1173" s="2">
        <f t="shared" si="105"/>
        <v>0.18003269002178413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6">
        <f>TITRES_STAT!D1177</f>
        <v>22.148</v>
      </c>
      <c r="C1174" s="2">
        <f t="shared" si="108"/>
        <v>23.187228412968373</v>
      </c>
      <c r="D1174" s="2">
        <f t="shared" si="104"/>
        <v>22.700050698485342</v>
      </c>
      <c r="E1174" s="2">
        <f t="shared" si="103"/>
        <v>0.48717771448303182</v>
      </c>
      <c r="F1174" s="2">
        <f t="shared" si="107"/>
        <v>0.30770808692157936</v>
      </c>
      <c r="G1174" s="2">
        <f t="shared" si="105"/>
        <v>0.17946962756145246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6">
        <f>TITRES_STAT!D1178</f>
        <v>22.148</v>
      </c>
      <c r="C1175" s="2">
        <f t="shared" si="108"/>
        <v>23.187347118665546</v>
      </c>
      <c r="D1175" s="2">
        <f t="shared" si="104"/>
        <v>22.659158054153096</v>
      </c>
      <c r="E1175" s="2">
        <f t="shared" si="103"/>
        <v>0.52818906451244985</v>
      </c>
      <c r="F1175" s="2">
        <f t="shared" si="107"/>
        <v>0.35180428243975348</v>
      </c>
      <c r="G1175" s="2">
        <f t="shared" si="105"/>
        <v>0.17638478207269637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6">
        <f>TITRES_STAT!D1179</f>
        <v>22.148</v>
      </c>
      <c r="C1176" s="2">
        <f t="shared" si="108"/>
        <v>23.187447561947767</v>
      </c>
      <c r="D1176" s="2">
        <f t="shared" si="104"/>
        <v>22.621294494586202</v>
      </c>
      <c r="E1176" s="2">
        <f t="shared" si="103"/>
        <v>0.56615306736156512</v>
      </c>
      <c r="F1176" s="2">
        <f t="shared" si="107"/>
        <v>0.39467403942411583</v>
      </c>
      <c r="G1176" s="2">
        <f t="shared" si="105"/>
        <v>0.17147902793744929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6">
        <f>TITRES_STAT!D1180</f>
        <v>22.148</v>
      </c>
      <c r="C1177" s="2">
        <f t="shared" si="108"/>
        <v>23.027532552417341</v>
      </c>
      <c r="D1177" s="2">
        <f t="shared" si="104"/>
        <v>22.586235643135375</v>
      </c>
      <c r="E1177" s="2">
        <f t="shared" si="103"/>
        <v>0.44129690928196652</v>
      </c>
      <c r="F1177" s="2">
        <f t="shared" si="107"/>
        <v>0.40399861339568599</v>
      </c>
      <c r="G1177" s="2">
        <f t="shared" si="105"/>
        <v>3.729829588628053E-2</v>
      </c>
      <c r="H1177" s="2" t="str">
        <f t="shared" si="106"/>
        <v>Sell</v>
      </c>
    </row>
    <row r="1178" spans="1:8" ht="13.5" x14ac:dyDescent="0.25">
      <c r="A1178" s="3">
        <f>TITRES_STAT!B1181</f>
        <v>43726</v>
      </c>
      <c r="B1178" s="6">
        <f>TITRES_STAT!D1181</f>
        <v>22.148</v>
      </c>
      <c r="C1178" s="2">
        <f t="shared" si="108"/>
        <v>22.892219852045443</v>
      </c>
      <c r="D1178" s="2">
        <f t="shared" si="104"/>
        <v>22.553773743643866</v>
      </c>
      <c r="E1178" s="2">
        <f t="shared" si="103"/>
        <v>0.33844610840157685</v>
      </c>
      <c r="F1178" s="2">
        <f t="shared" si="107"/>
        <v>0.39088811239686422</v>
      </c>
      <c r="G1178" s="2">
        <f t="shared" si="105"/>
        <v>-5.2442003995287367E-2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6">
        <f>TITRES_STAT!D1182</f>
        <v>22.148</v>
      </c>
      <c r="C1179" s="2">
        <f t="shared" si="108"/>
        <v>22.777724490192298</v>
      </c>
      <c r="D1179" s="2">
        <f t="shared" si="104"/>
        <v>22.523716429299878</v>
      </c>
      <c r="E1179" s="2">
        <f t="shared" si="103"/>
        <v>0.25400806089242067</v>
      </c>
      <c r="F1179" s="2">
        <f t="shared" si="107"/>
        <v>0.36351210209597551</v>
      </c>
      <c r="G1179" s="2">
        <f t="shared" si="105"/>
        <v>-0.10950404120355484</v>
      </c>
      <c r="H1179" s="2" t="str">
        <f t="shared" si="106"/>
        <v>Hold</v>
      </c>
    </row>
    <row r="1180" spans="1:8" ht="13.5" x14ac:dyDescent="0.25">
      <c r="A1180" s="3">
        <f>TITRES_STAT!B1183</f>
        <v>43728</v>
      </c>
      <c r="B1180" s="6">
        <f>TITRES_STAT!D1183</f>
        <v>22.148</v>
      </c>
      <c r="C1180" s="2">
        <f t="shared" si="108"/>
        <v>22.680843799393482</v>
      </c>
      <c r="D1180" s="2">
        <f t="shared" si="104"/>
        <v>22.495885582685073</v>
      </c>
      <c r="E1180" s="2">
        <f t="shared" ref="E1180:E1243" si="109">C1180-D1180</f>
        <v>0.1849582167084094</v>
      </c>
      <c r="F1180" s="2">
        <f t="shared" si="107"/>
        <v>0.32780132501846226</v>
      </c>
      <c r="G1180" s="2">
        <f t="shared" si="105"/>
        <v>-0.14284310831005287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6">
        <f>TITRES_STAT!D1184</f>
        <v>22.148</v>
      </c>
      <c r="C1181" s="2">
        <f t="shared" si="108"/>
        <v>22.598867830256022</v>
      </c>
      <c r="D1181" s="2">
        <f t="shared" ref="D1181:D1244" si="110">$D$4*B1181+(1-$D$4)*D1180</f>
        <v>22.470116280263959</v>
      </c>
      <c r="E1181" s="2">
        <f t="shared" si="109"/>
        <v>0.12875154999206373</v>
      </c>
      <c r="F1181" s="2">
        <f t="shared" si="107"/>
        <v>0.28799137001318259</v>
      </c>
      <c r="G1181" s="2">
        <f t="shared" si="105"/>
        <v>-0.15923982002111886</v>
      </c>
      <c r="H1181" s="2" t="str">
        <f t="shared" si="106"/>
        <v>Hold</v>
      </c>
    </row>
    <row r="1182" spans="1:8" ht="13.5" x14ac:dyDescent="0.25">
      <c r="A1182" s="3">
        <f>TITRES_STAT!B1185</f>
        <v>43732</v>
      </c>
      <c r="B1182" s="6">
        <f>TITRES_STAT!D1185</f>
        <v>22.148</v>
      </c>
      <c r="C1182" s="2">
        <f t="shared" si="108"/>
        <v>22.529503548678171</v>
      </c>
      <c r="D1182" s="2">
        <f t="shared" si="110"/>
        <v>22.446255815059221</v>
      </c>
      <c r="E1182" s="2">
        <f t="shared" si="109"/>
        <v>8.3247733618950548E-2</v>
      </c>
      <c r="F1182" s="2">
        <f t="shared" si="107"/>
        <v>0.24704264273433618</v>
      </c>
      <c r="G1182" s="2">
        <f t="shared" si="105"/>
        <v>-0.16379490911538563</v>
      </c>
      <c r="H1182" s="2" t="str">
        <f t="shared" si="106"/>
        <v>Hold</v>
      </c>
    </row>
    <row r="1183" spans="1:8" ht="13.5" x14ac:dyDescent="0.25">
      <c r="A1183" s="3">
        <f>TITRES_STAT!B1186</f>
        <v>43733</v>
      </c>
      <c r="B1183" s="6">
        <f>TITRES_STAT!D1186</f>
        <v>22.148</v>
      </c>
      <c r="C1183" s="2">
        <f t="shared" si="108"/>
        <v>22.470810695035375</v>
      </c>
      <c r="D1183" s="2">
        <f t="shared" si="110"/>
        <v>22.424162791721503</v>
      </c>
      <c r="E1183" s="2">
        <f t="shared" si="109"/>
        <v>4.6647903313871808E-2</v>
      </c>
      <c r="F1183" s="2">
        <f t="shared" si="107"/>
        <v>0.20696369485024332</v>
      </c>
      <c r="G1183" s="2">
        <f t="shared" si="105"/>
        <v>-0.16031579153637152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6">
        <f>TITRES_STAT!D1187</f>
        <v>22.148</v>
      </c>
      <c r="C1184" s="2">
        <f t="shared" si="108"/>
        <v>22.421147511183779</v>
      </c>
      <c r="D1184" s="2">
        <f t="shared" si="110"/>
        <v>22.403706288631021</v>
      </c>
      <c r="E1184" s="2">
        <f t="shared" si="109"/>
        <v>1.7441222552758262E-2</v>
      </c>
      <c r="F1184" s="2">
        <f t="shared" si="107"/>
        <v>0.16905920039074632</v>
      </c>
      <c r="G1184" s="2">
        <f t="shared" si="105"/>
        <v>-0.15161797783798805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6">
        <f>TITRES_STAT!D1188</f>
        <v>22.81</v>
      </c>
      <c r="C1185" s="2">
        <f t="shared" si="108"/>
        <v>22.379124817155503</v>
      </c>
      <c r="D1185" s="2">
        <f t="shared" si="110"/>
        <v>22.433802119102797</v>
      </c>
      <c r="E1185" s="2">
        <f t="shared" si="109"/>
        <v>-5.4677301947293699E-2</v>
      </c>
      <c r="F1185" s="2">
        <f t="shared" si="107"/>
        <v>0.12431189992313833</v>
      </c>
      <c r="G1185" s="2">
        <f t="shared" si="105"/>
        <v>-0.17898920187043205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6">
        <f>TITRES_STAT!D1189</f>
        <v>22.81</v>
      </c>
      <c r="C1186" s="2">
        <f t="shared" si="108"/>
        <v>22.343567152977734</v>
      </c>
      <c r="D1186" s="2">
        <f t="shared" si="110"/>
        <v>22.461668628798886</v>
      </c>
      <c r="E1186" s="2">
        <f t="shared" si="109"/>
        <v>-0.11810147582115249</v>
      </c>
      <c r="F1186" s="2">
        <f t="shared" si="107"/>
        <v>7.5829224774280168E-2</v>
      </c>
      <c r="G1186" s="2">
        <f t="shared" si="105"/>
        <v>-0.19393070059543266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6">
        <f>TITRES_STAT!D1190</f>
        <v>22.81</v>
      </c>
      <c r="C1187" s="2">
        <f t="shared" si="108"/>
        <v>22.313479898673467</v>
      </c>
      <c r="D1187" s="2">
        <f t="shared" si="110"/>
        <v>22.487470952591561</v>
      </c>
      <c r="E1187" s="2">
        <f t="shared" si="109"/>
        <v>-0.173991053918094</v>
      </c>
      <c r="F1187" s="2">
        <f t="shared" si="107"/>
        <v>2.5865169035805338E-2</v>
      </c>
      <c r="G1187" s="2">
        <f t="shared" si="105"/>
        <v>-0.19985622295389932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6">
        <f>TITRES_STAT!D1191</f>
        <v>22.81</v>
      </c>
      <c r="C1188" s="2">
        <f t="shared" si="108"/>
        <v>22.288021452723701</v>
      </c>
      <c r="D1188" s="2">
        <f t="shared" si="110"/>
        <v>22.511361993140333</v>
      </c>
      <c r="E1188" s="2">
        <f t="shared" si="109"/>
        <v>-0.22334054041663265</v>
      </c>
      <c r="F1188" s="2">
        <f t="shared" si="107"/>
        <v>-2.3975972854682261E-2</v>
      </c>
      <c r="G1188" s="2">
        <f t="shared" ref="G1188:G1251" si="111">E1188-F1188</f>
        <v>-0.1993645675619504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43741</v>
      </c>
      <c r="B1189" s="6">
        <f>TITRES_STAT!D1192</f>
        <v>22.81</v>
      </c>
      <c r="C1189" s="2">
        <f t="shared" si="108"/>
        <v>22.266479690766207</v>
      </c>
      <c r="D1189" s="2">
        <f t="shared" si="110"/>
        <v>22.533483326981788</v>
      </c>
      <c r="E1189" s="2">
        <f t="shared" si="109"/>
        <v>-0.26700363621558054</v>
      </c>
      <c r="F1189" s="2">
        <f t="shared" ref="F1189:F1252" si="113">(E1189*(2/(10)))+((1-(2/10))*F1188)</f>
        <v>-7.258150552686192E-2</v>
      </c>
      <c r="G1189" s="2">
        <f t="shared" si="111"/>
        <v>-0.19442213068871861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6">
        <f>TITRES_STAT!D1193</f>
        <v>22.800999999999998</v>
      </c>
      <c r="C1190" s="2">
        <f t="shared" si="108"/>
        <v>22.248252046032945</v>
      </c>
      <c r="D1190" s="2">
        <f t="shared" si="110"/>
        <v>22.553299376834985</v>
      </c>
      <c r="E1190" s="2">
        <f t="shared" si="109"/>
        <v>-0.30504733080204005</v>
      </c>
      <c r="F1190" s="2">
        <f t="shared" si="113"/>
        <v>-0.11907467058189755</v>
      </c>
      <c r="G1190" s="2">
        <f t="shared" si="111"/>
        <v>-0.1859726602201425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6">
        <f>TITRES_STAT!D1194</f>
        <v>22.800999999999998</v>
      </c>
      <c r="C1191" s="2">
        <f t="shared" si="108"/>
        <v>22.232828654335567</v>
      </c>
      <c r="D1191" s="2">
        <f t="shared" si="110"/>
        <v>22.571647571143508</v>
      </c>
      <c r="E1191" s="2">
        <f t="shared" si="109"/>
        <v>-0.33881891680794141</v>
      </c>
      <c r="F1191" s="2">
        <f t="shared" si="113"/>
        <v>-0.16302351982710633</v>
      </c>
      <c r="G1191" s="2">
        <f t="shared" si="111"/>
        <v>-0.17579539698083507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22.800999999999998</v>
      </c>
      <c r="C1192" s="2">
        <f t="shared" si="108"/>
        <v>22.219778092130095</v>
      </c>
      <c r="D1192" s="2">
        <f t="shared" si="110"/>
        <v>22.588636639947694</v>
      </c>
      <c r="E1192" s="2">
        <f t="shared" si="109"/>
        <v>-0.36885854781759875</v>
      </c>
      <c r="F1192" s="2">
        <f t="shared" si="113"/>
        <v>-0.20419052542520483</v>
      </c>
      <c r="G1192" s="2">
        <f t="shared" si="111"/>
        <v>-0.16466802239239392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22.800999999999998</v>
      </c>
      <c r="C1193" s="2">
        <f t="shared" si="108"/>
        <v>22.208735308725466</v>
      </c>
      <c r="D1193" s="2">
        <f t="shared" si="110"/>
        <v>22.604367259210825</v>
      </c>
      <c r="E1193" s="2">
        <f t="shared" si="109"/>
        <v>-0.3956319504853596</v>
      </c>
      <c r="F1193" s="2">
        <f t="shared" si="113"/>
        <v>-0.24247881043723579</v>
      </c>
      <c r="G1193" s="2">
        <f t="shared" si="111"/>
        <v>-0.1531531400481238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22.800999999999998</v>
      </c>
      <c r="C1194" s="2">
        <f t="shared" si="108"/>
        <v>22.199391415075393</v>
      </c>
      <c r="D1194" s="2">
        <f t="shared" si="110"/>
        <v>22.618932647417431</v>
      </c>
      <c r="E1194" s="2">
        <f t="shared" si="109"/>
        <v>-0.41954123234203777</v>
      </c>
      <c r="F1194" s="2">
        <f t="shared" si="113"/>
        <v>-0.27789129481819619</v>
      </c>
      <c r="G1194" s="2">
        <f t="shared" si="111"/>
        <v>-0.14164993752384158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6">
        <f>TITRES_STAT!D1198</f>
        <v>22.800999999999998</v>
      </c>
      <c r="C1195" s="2">
        <f t="shared" si="108"/>
        <v>22.293331197371486</v>
      </c>
      <c r="D1195" s="2">
        <f t="shared" si="110"/>
        <v>22.632419117979104</v>
      </c>
      <c r="E1195" s="2">
        <f t="shared" si="109"/>
        <v>-0.33908792060761783</v>
      </c>
      <c r="F1195" s="2">
        <f t="shared" si="113"/>
        <v>-0.29013061997608053</v>
      </c>
      <c r="G1195" s="2">
        <f t="shared" si="111"/>
        <v>-4.8957300631537304E-2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6">
        <f>TITRES_STAT!D1199</f>
        <v>22.800999999999998</v>
      </c>
      <c r="C1196" s="2">
        <f t="shared" si="108"/>
        <v>22.37281870546818</v>
      </c>
      <c r="D1196" s="2">
        <f t="shared" si="110"/>
        <v>22.644906590721391</v>
      </c>
      <c r="E1196" s="2">
        <f t="shared" si="109"/>
        <v>-0.27208788525321026</v>
      </c>
      <c r="F1196" s="2">
        <f t="shared" si="113"/>
        <v>-0.28652207303150651</v>
      </c>
      <c r="G1196" s="2">
        <f t="shared" si="111"/>
        <v>1.4434187778296248E-2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6">
        <f>TITRES_STAT!D1200</f>
        <v>22.800999999999998</v>
      </c>
      <c r="C1197" s="2">
        <f t="shared" si="108"/>
        <v>22.440077366165383</v>
      </c>
      <c r="D1197" s="2">
        <f t="shared" si="110"/>
        <v>22.656469065482767</v>
      </c>
      <c r="E1197" s="2">
        <f t="shared" si="109"/>
        <v>-0.21639169931738422</v>
      </c>
      <c r="F1197" s="2">
        <f t="shared" si="113"/>
        <v>-0.2724959982886821</v>
      </c>
      <c r="G1197" s="2">
        <f t="shared" si="111"/>
        <v>5.6104298971297872E-2</v>
      </c>
      <c r="H1197" s="2" t="str">
        <f t="shared" si="112"/>
        <v>Sell</v>
      </c>
    </row>
    <row r="1198" spans="1:8" ht="13.5" x14ac:dyDescent="0.25">
      <c r="A1198" s="3">
        <f>TITRES_STAT!B1201</f>
        <v>43755</v>
      </c>
      <c r="B1198" s="6">
        <f>TITRES_STAT!D1201</f>
        <v>22.800999999999998</v>
      </c>
      <c r="C1198" s="2">
        <f t="shared" si="108"/>
        <v>22.496988540601478</v>
      </c>
      <c r="D1198" s="2">
        <f t="shared" si="110"/>
        <v>22.667175060632189</v>
      </c>
      <c r="E1198" s="2">
        <f t="shared" si="109"/>
        <v>-0.17018652003071111</v>
      </c>
      <c r="F1198" s="2">
        <f t="shared" si="113"/>
        <v>-0.25203410263708792</v>
      </c>
      <c r="G1198" s="2">
        <f t="shared" si="111"/>
        <v>8.1847582606376812E-2</v>
      </c>
      <c r="H1198" s="2" t="str">
        <f t="shared" si="112"/>
        <v>Sell</v>
      </c>
    </row>
    <row r="1199" spans="1:8" ht="13.5" x14ac:dyDescent="0.25">
      <c r="A1199" s="3">
        <f>TITRES_STAT!B1202</f>
        <v>43756</v>
      </c>
      <c r="B1199" s="6">
        <f>TITRES_STAT!D1202</f>
        <v>22.81</v>
      </c>
      <c r="C1199" s="2">
        <f t="shared" si="108"/>
        <v>22.545144149739713</v>
      </c>
      <c r="D1199" s="2">
        <f t="shared" si="110"/>
        <v>22.677754685770545</v>
      </c>
      <c r="E1199" s="2">
        <f t="shared" si="109"/>
        <v>-0.13261053603083184</v>
      </c>
      <c r="F1199" s="2">
        <f t="shared" si="113"/>
        <v>-0.22814938931583673</v>
      </c>
      <c r="G1199" s="2">
        <f t="shared" si="111"/>
        <v>9.5538853285004888E-2</v>
      </c>
      <c r="H1199" s="2" t="str">
        <f t="shared" si="112"/>
        <v>Sell</v>
      </c>
    </row>
    <row r="1200" spans="1:8" ht="13.5" x14ac:dyDescent="0.25">
      <c r="A1200" s="3">
        <f>TITRES_STAT!B1203</f>
        <v>43759</v>
      </c>
      <c r="B1200" s="6">
        <f>TITRES_STAT!D1203</f>
        <v>23.196000000000002</v>
      </c>
      <c r="C1200" s="2">
        <f t="shared" si="108"/>
        <v>22.584506588241293</v>
      </c>
      <c r="D1200" s="2">
        <f t="shared" si="110"/>
        <v>22.716143227565322</v>
      </c>
      <c r="E1200" s="2">
        <f t="shared" si="109"/>
        <v>-0.13163663932402869</v>
      </c>
      <c r="F1200" s="2">
        <f t="shared" si="113"/>
        <v>-0.20884683931747514</v>
      </c>
      <c r="G1200" s="2">
        <f t="shared" si="111"/>
        <v>7.7210199993446443E-2</v>
      </c>
      <c r="H1200" s="2" t="str">
        <f t="shared" si="112"/>
        <v>Sell</v>
      </c>
    </row>
    <row r="1201" spans="1:8" ht="13.5" x14ac:dyDescent="0.25">
      <c r="A1201" s="3">
        <f>TITRES_STAT!B1204</f>
        <v>43760</v>
      </c>
      <c r="B1201" s="6">
        <f>TITRES_STAT!D1204</f>
        <v>23.626000000000001</v>
      </c>
      <c r="C1201" s="2">
        <f t="shared" si="108"/>
        <v>22.6178132669734</v>
      </c>
      <c r="D1201" s="2">
        <f t="shared" si="110"/>
        <v>22.783540025523447</v>
      </c>
      <c r="E1201" s="2">
        <f t="shared" si="109"/>
        <v>-0.16572675855004704</v>
      </c>
      <c r="F1201" s="2">
        <f t="shared" si="113"/>
        <v>-0.20022282316398951</v>
      </c>
      <c r="G1201" s="2">
        <f t="shared" si="111"/>
        <v>3.4496064613942473E-2</v>
      </c>
      <c r="H1201" s="2" t="str">
        <f t="shared" si="112"/>
        <v>Sell</v>
      </c>
    </row>
    <row r="1202" spans="1:8" ht="13.5" x14ac:dyDescent="0.25">
      <c r="A1202" s="3">
        <f>TITRES_STAT!B1205</f>
        <v>43761</v>
      </c>
      <c r="B1202" s="6">
        <f>TITRES_STAT!D1205</f>
        <v>24.494</v>
      </c>
      <c r="C1202" s="2">
        <f t="shared" si="108"/>
        <v>22.645995841285181</v>
      </c>
      <c r="D1202" s="2">
        <f t="shared" si="110"/>
        <v>22.910240764373562</v>
      </c>
      <c r="E1202" s="2">
        <f t="shared" si="109"/>
        <v>-0.26424492308838055</v>
      </c>
      <c r="F1202" s="2">
        <f t="shared" si="113"/>
        <v>-0.21302724314886773</v>
      </c>
      <c r="G1202" s="2">
        <f t="shared" si="111"/>
        <v>-5.1217679939512817E-2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6">
        <f>TITRES_STAT!D1206</f>
        <v>24.914999999999999</v>
      </c>
      <c r="C1203" s="2">
        <f t="shared" si="108"/>
        <v>22.669842634933612</v>
      </c>
      <c r="D1203" s="2">
        <f t="shared" si="110"/>
        <v>23.05874144849404</v>
      </c>
      <c r="E1203" s="2">
        <f t="shared" si="109"/>
        <v>-0.38889881356042721</v>
      </c>
      <c r="F1203" s="2">
        <f t="shared" si="113"/>
        <v>-0.24820155723117965</v>
      </c>
      <c r="G1203" s="2">
        <f t="shared" si="111"/>
        <v>-0.14069725632924757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6">
        <f>TITRES_STAT!D1207</f>
        <v>25.344000000000001</v>
      </c>
      <c r="C1204" s="2">
        <f t="shared" si="108"/>
        <v>22.690020691097672</v>
      </c>
      <c r="D1204" s="2">
        <f t="shared" si="110"/>
        <v>23.228019859716703</v>
      </c>
      <c r="E1204" s="2">
        <f t="shared" si="109"/>
        <v>-0.53799916861903085</v>
      </c>
      <c r="F1204" s="2">
        <f t="shared" si="113"/>
        <v>-0.30616107950874988</v>
      </c>
      <c r="G1204" s="2">
        <f t="shared" si="111"/>
        <v>-0.23183808911028098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6">
        <f>TITRES_STAT!D1208</f>
        <v>26.1</v>
      </c>
      <c r="C1205" s="2">
        <f t="shared" si="108"/>
        <v>22.707094430928798</v>
      </c>
      <c r="D1205" s="2">
        <f t="shared" si="110"/>
        <v>23.440759129367319</v>
      </c>
      <c r="E1205" s="2">
        <f t="shared" si="109"/>
        <v>-0.73366469843852045</v>
      </c>
      <c r="F1205" s="2">
        <f t="shared" si="113"/>
        <v>-0.39166180329470401</v>
      </c>
      <c r="G1205" s="2">
        <f t="shared" si="111"/>
        <v>-0.34200289514381643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6">
        <f>TITRES_STAT!D1209</f>
        <v>26.632999999999999</v>
      </c>
      <c r="C1206" s="2">
        <f t="shared" si="108"/>
        <v>22.721541441555136</v>
      </c>
      <c r="D1206" s="2">
        <f t="shared" si="110"/>
        <v>23.677221416080851</v>
      </c>
      <c r="E1206" s="2">
        <f t="shared" si="109"/>
        <v>-0.95567997452571518</v>
      </c>
      <c r="F1206" s="2">
        <f t="shared" si="113"/>
        <v>-0.50446543754090634</v>
      </c>
      <c r="G1206" s="2">
        <f t="shared" si="111"/>
        <v>-0.45121453698480884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6">
        <f>TITRES_STAT!D1210</f>
        <v>27.062999999999999</v>
      </c>
      <c r="C1207" s="2">
        <f t="shared" si="108"/>
        <v>22.733765835162036</v>
      </c>
      <c r="D1207" s="2">
        <f t="shared" si="110"/>
        <v>23.928019829704489</v>
      </c>
      <c r="E1207" s="2">
        <f t="shared" si="109"/>
        <v>-1.1942539945424535</v>
      </c>
      <c r="F1207" s="2">
        <f t="shared" si="113"/>
        <v>-0.64242314894121577</v>
      </c>
      <c r="G1207" s="2">
        <f t="shared" si="111"/>
        <v>-0.55183084560123774</v>
      </c>
      <c r="H1207" s="2" t="str">
        <f t="shared" si="112"/>
        <v>Hold</v>
      </c>
    </row>
    <row r="1208" spans="1:8" ht="13.5" x14ac:dyDescent="0.25">
      <c r="A1208" s="3">
        <f>TITRES_STAT!B1211</f>
        <v>43769</v>
      </c>
      <c r="B1208" s="6">
        <f>TITRES_STAT!D1211</f>
        <v>27.071000000000002</v>
      </c>
      <c r="C1208" s="2">
        <f t="shared" si="108"/>
        <v>22.744109552829414</v>
      </c>
      <c r="D1208" s="2">
        <f t="shared" si="110"/>
        <v>24.160833175652304</v>
      </c>
      <c r="E1208" s="2">
        <f t="shared" si="109"/>
        <v>-1.4167236228228894</v>
      </c>
      <c r="F1208" s="2">
        <f t="shared" si="113"/>
        <v>-0.79728324371755055</v>
      </c>
      <c r="G1208" s="2">
        <f t="shared" si="111"/>
        <v>-0.61944037910533889</v>
      </c>
      <c r="H1208" s="2" t="str">
        <f t="shared" si="112"/>
        <v>Hold</v>
      </c>
    </row>
    <row r="1209" spans="1:8" ht="13.5" x14ac:dyDescent="0.25">
      <c r="A1209" s="3">
        <f>TITRES_STAT!B1212</f>
        <v>43770</v>
      </c>
      <c r="B1209" s="6">
        <f>TITRES_STAT!D1212</f>
        <v>27.303000000000001</v>
      </c>
      <c r="C1209" s="2">
        <f t="shared" si="108"/>
        <v>22.754246544701811</v>
      </c>
      <c r="D1209" s="2">
        <f t="shared" si="110"/>
        <v>24.393586273752135</v>
      </c>
      <c r="E1209" s="2">
        <f t="shared" si="109"/>
        <v>-1.6393397290503238</v>
      </c>
      <c r="F1209" s="2">
        <f t="shared" si="113"/>
        <v>-0.96569454078410533</v>
      </c>
      <c r="G1209" s="2">
        <f t="shared" si="111"/>
        <v>-0.67364518826621844</v>
      </c>
      <c r="H1209" s="2" t="str">
        <f t="shared" si="112"/>
        <v>Hold</v>
      </c>
    </row>
    <row r="1210" spans="1:8" ht="13.5" x14ac:dyDescent="0.25">
      <c r="A1210" s="3">
        <f>TITRES_STAT!B1213</f>
        <v>43773</v>
      </c>
      <c r="B1210" s="6">
        <f>TITRES_STAT!D1213</f>
        <v>27.492000000000001</v>
      </c>
      <c r="C1210" s="2">
        <f t="shared" si="108"/>
        <v>22.822208614747687</v>
      </c>
      <c r="D1210" s="2">
        <f t="shared" si="110"/>
        <v>24.623098401622347</v>
      </c>
      <c r="E1210" s="2">
        <f t="shared" si="109"/>
        <v>-1.8008897868746594</v>
      </c>
      <c r="F1210" s="2">
        <f t="shared" si="113"/>
        <v>-1.1327335900022162</v>
      </c>
      <c r="G1210" s="2">
        <f t="shared" si="111"/>
        <v>-0.66815619687244321</v>
      </c>
      <c r="H1210" s="2" t="str">
        <f t="shared" si="112"/>
        <v>Hold</v>
      </c>
    </row>
    <row r="1211" spans="1:8" ht="13.5" x14ac:dyDescent="0.25">
      <c r="A1211" s="3">
        <f>TITRES_STAT!B1214</f>
        <v>43774</v>
      </c>
      <c r="B1211" s="6">
        <f>TITRES_STAT!D1214</f>
        <v>27.492000000000001</v>
      </c>
      <c r="C1211" s="2">
        <f t="shared" si="108"/>
        <v>22.945868827863425</v>
      </c>
      <c r="D1211" s="2">
        <f t="shared" si="110"/>
        <v>24.835609631131803</v>
      </c>
      <c r="E1211" s="2">
        <f t="shared" si="109"/>
        <v>-1.8897408032683778</v>
      </c>
      <c r="F1211" s="2">
        <f t="shared" si="113"/>
        <v>-1.2841350326554486</v>
      </c>
      <c r="G1211" s="2">
        <f t="shared" si="111"/>
        <v>-0.6056057706129292</v>
      </c>
      <c r="H1211" s="2" t="str">
        <f t="shared" si="112"/>
        <v>Hold</v>
      </c>
    </row>
    <row r="1212" spans="1:8" ht="13.5" x14ac:dyDescent="0.25">
      <c r="A1212" s="3">
        <f>TITRES_STAT!B1215</f>
        <v>43775</v>
      </c>
      <c r="B1212" s="6">
        <f>TITRES_STAT!D1215</f>
        <v>28.111000000000001</v>
      </c>
      <c r="C1212" s="2">
        <f t="shared" si="108"/>
        <v>23.184042854345975</v>
      </c>
      <c r="D1212" s="2">
        <f t="shared" si="110"/>
        <v>25.078231139936854</v>
      </c>
      <c r="E1212" s="2">
        <f t="shared" si="109"/>
        <v>-1.8941882855908787</v>
      </c>
      <c r="F1212" s="2">
        <f t="shared" si="113"/>
        <v>-1.4061456832425347</v>
      </c>
      <c r="G1212" s="2">
        <f t="shared" si="111"/>
        <v>-0.48804260234834396</v>
      </c>
      <c r="H1212" s="2" t="str">
        <f t="shared" si="112"/>
        <v>Hold</v>
      </c>
    </row>
    <row r="1213" spans="1:8" ht="13.5" x14ac:dyDescent="0.25">
      <c r="A1213" s="3">
        <f>TITRES_STAT!B1216</f>
        <v>43776</v>
      </c>
      <c r="B1213" s="6">
        <f>TITRES_STAT!D1216</f>
        <v>28.265000000000001</v>
      </c>
      <c r="C1213" s="2">
        <f t="shared" si="108"/>
        <v>23.450343953677365</v>
      </c>
      <c r="D1213" s="2">
        <f t="shared" si="110"/>
        <v>25.314288092534124</v>
      </c>
      <c r="E1213" s="2">
        <f t="shared" si="109"/>
        <v>-1.863944138856759</v>
      </c>
      <c r="F1213" s="2">
        <f t="shared" si="113"/>
        <v>-1.4977053743653796</v>
      </c>
      <c r="G1213" s="2">
        <f t="shared" si="111"/>
        <v>-0.36623876449137938</v>
      </c>
      <c r="H1213" s="2" t="str">
        <f t="shared" si="112"/>
        <v>Hold</v>
      </c>
    </row>
    <row r="1214" spans="1:8" ht="13.5" x14ac:dyDescent="0.25">
      <c r="A1214" s="3">
        <f>TITRES_STAT!B1217</f>
        <v>43777</v>
      </c>
      <c r="B1214" s="6">
        <f>TITRES_STAT!D1217</f>
        <v>29.975000000000001</v>
      </c>
      <c r="C1214" s="2">
        <f t="shared" si="108"/>
        <v>23.741675653111617</v>
      </c>
      <c r="D1214" s="2">
        <f t="shared" si="110"/>
        <v>25.659526011605671</v>
      </c>
      <c r="E1214" s="2">
        <f t="shared" si="109"/>
        <v>-1.9178503584940536</v>
      </c>
      <c r="F1214" s="2">
        <f t="shared" si="113"/>
        <v>-1.5817343711911147</v>
      </c>
      <c r="G1214" s="2">
        <f t="shared" si="111"/>
        <v>-0.3361159873029389</v>
      </c>
      <c r="H1214" s="2" t="str">
        <f t="shared" si="112"/>
        <v>Hold</v>
      </c>
    </row>
    <row r="1215" spans="1:8" ht="13.5" x14ac:dyDescent="0.25">
      <c r="A1215" s="3">
        <f>TITRES_STAT!B1218</f>
        <v>43780</v>
      </c>
      <c r="B1215" s="6">
        <f>TITRES_STAT!D1218</f>
        <v>29.975000000000001</v>
      </c>
      <c r="C1215" s="2">
        <f t="shared" si="108"/>
        <v>24.104494783402139</v>
      </c>
      <c r="D1215" s="2">
        <f t="shared" si="110"/>
        <v>25.979190751486733</v>
      </c>
      <c r="E1215" s="2">
        <f t="shared" si="109"/>
        <v>-1.8746959680845947</v>
      </c>
      <c r="F1215" s="2">
        <f t="shared" si="113"/>
        <v>-1.6403266905698106</v>
      </c>
      <c r="G1215" s="2">
        <f t="shared" si="111"/>
        <v>-0.23436927751478409</v>
      </c>
      <c r="H1215" s="2" t="str">
        <f t="shared" si="112"/>
        <v>Hold</v>
      </c>
    </row>
    <row r="1216" spans="1:8" ht="13.5" x14ac:dyDescent="0.25">
      <c r="A1216" s="3">
        <f>TITRES_STAT!B1219</f>
        <v>43781</v>
      </c>
      <c r="B1216" s="6">
        <f>TITRES_STAT!D1219</f>
        <v>29.975000000000001</v>
      </c>
      <c r="C1216" s="2">
        <f t="shared" si="108"/>
        <v>24.493495585955657</v>
      </c>
      <c r="D1216" s="2">
        <f t="shared" si="110"/>
        <v>26.275176621746976</v>
      </c>
      <c r="E1216" s="2">
        <f t="shared" si="109"/>
        <v>-1.7816810357913191</v>
      </c>
      <c r="F1216" s="2">
        <f t="shared" si="113"/>
        <v>-1.6685975596141125</v>
      </c>
      <c r="G1216" s="2">
        <f t="shared" si="111"/>
        <v>-0.1130834761772066</v>
      </c>
      <c r="H1216" s="2" t="str">
        <f t="shared" si="112"/>
        <v>Hold</v>
      </c>
    </row>
    <row r="1217" spans="1:8" ht="13.5" x14ac:dyDescent="0.25">
      <c r="A1217" s="3">
        <f>TITRES_STAT!B1220</f>
        <v>43782</v>
      </c>
      <c r="B1217" s="6">
        <f>TITRES_STAT!D1220</f>
        <v>29.975000000000001</v>
      </c>
      <c r="C1217" s="2">
        <f t="shared" si="108"/>
        <v>24.888803957347093</v>
      </c>
      <c r="D1217" s="2">
        <f t="shared" si="110"/>
        <v>26.549237612728682</v>
      </c>
      <c r="E1217" s="2">
        <f t="shared" si="109"/>
        <v>-1.6604336553815884</v>
      </c>
      <c r="F1217" s="2">
        <f t="shared" si="113"/>
        <v>-1.6669647787676078</v>
      </c>
      <c r="G1217" s="2">
        <f t="shared" si="111"/>
        <v>6.5311233860194662E-3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29.975000000000001</v>
      </c>
      <c r="C1218" s="2">
        <f t="shared" si="108"/>
        <v>25.224526425447539</v>
      </c>
      <c r="D1218" s="2">
        <f t="shared" si="110"/>
        <v>26.802997789563594</v>
      </c>
      <c r="E1218" s="2">
        <f t="shared" si="109"/>
        <v>-1.578471364116055</v>
      </c>
      <c r="F1218" s="2">
        <f t="shared" si="113"/>
        <v>-1.6492660958372973</v>
      </c>
      <c r="G1218" s="2">
        <f t="shared" si="111"/>
        <v>7.0794731721242288E-2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6">
        <f>TITRES_STAT!D1222</f>
        <v>29.975000000000001</v>
      </c>
      <c r="C1219" s="2">
        <f t="shared" si="108"/>
        <v>25.544291590763304</v>
      </c>
      <c r="D1219" s="2">
        <f t="shared" si="110"/>
        <v>27.037960916262588</v>
      </c>
      <c r="E1219" s="2">
        <f t="shared" si="109"/>
        <v>-1.4936693254992832</v>
      </c>
      <c r="F1219" s="2">
        <f t="shared" si="113"/>
        <v>-1.6181467417696944</v>
      </c>
      <c r="G1219" s="2">
        <f t="shared" si="111"/>
        <v>0.1244774162704112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6">
        <f>TITRES_STAT!D1223</f>
        <v>29.081</v>
      </c>
      <c r="C1220" s="2">
        <f t="shared" si="108"/>
        <v>25.843939038338178</v>
      </c>
      <c r="D1220" s="2">
        <f t="shared" si="110"/>
        <v>27.189297144687583</v>
      </c>
      <c r="E1220" s="2">
        <f t="shared" si="109"/>
        <v>-1.3453581063494049</v>
      </c>
      <c r="F1220" s="2">
        <f t="shared" si="113"/>
        <v>-1.5635890146856366</v>
      </c>
      <c r="G1220" s="2">
        <f t="shared" si="111"/>
        <v>0.21823090833623171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6">
        <f>TITRES_STAT!D1224</f>
        <v>28.350999999999999</v>
      </c>
      <c r="C1221" s="2">
        <f t="shared" si="108"/>
        <v>26.097486878593841</v>
      </c>
      <c r="D1221" s="2">
        <f t="shared" si="110"/>
        <v>27.275349208044055</v>
      </c>
      <c r="E1221" s="2">
        <f t="shared" si="109"/>
        <v>-1.177862329450214</v>
      </c>
      <c r="F1221" s="2">
        <f t="shared" si="113"/>
        <v>-1.4864436776385523</v>
      </c>
      <c r="G1221" s="2">
        <f t="shared" si="111"/>
        <v>0.30858134818833838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6">
        <f>TITRES_STAT!D1225</f>
        <v>28.350999999999999</v>
      </c>
      <c r="C1222" s="2">
        <f t="shared" si="108"/>
        <v>26.407258128040944</v>
      </c>
      <c r="D1222" s="2">
        <f t="shared" si="110"/>
        <v>27.355027044485233</v>
      </c>
      <c r="E1222" s="2">
        <f t="shared" si="109"/>
        <v>-0.94776891644428929</v>
      </c>
      <c r="F1222" s="2">
        <f t="shared" si="113"/>
        <v>-1.3787087253996997</v>
      </c>
      <c r="G1222" s="2">
        <f t="shared" si="111"/>
        <v>0.4309398089554104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6">
        <f>TITRES_STAT!D1226</f>
        <v>28.350999999999999</v>
      </c>
      <c r="C1223" s="2">
        <f t="shared" si="108"/>
        <v>26.6930645698808</v>
      </c>
      <c r="D1223" s="2">
        <f t="shared" si="110"/>
        <v>27.428802818967807</v>
      </c>
      <c r="E1223" s="2">
        <f t="shared" si="109"/>
        <v>-0.73573824908700658</v>
      </c>
      <c r="F1223" s="2">
        <f t="shared" si="113"/>
        <v>-1.2501146301371611</v>
      </c>
      <c r="G1223" s="2">
        <f t="shared" si="111"/>
        <v>0.51437638105015449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6">
        <f>TITRES_STAT!D1227</f>
        <v>28.350999999999999</v>
      </c>
      <c r="C1224" s="2">
        <f t="shared" si="108"/>
        <v>27.197977712976062</v>
      </c>
      <c r="D1224" s="2">
        <f t="shared" si="110"/>
        <v>27.497113721266487</v>
      </c>
      <c r="E1224" s="2">
        <f t="shared" si="109"/>
        <v>-0.29913600829042508</v>
      </c>
      <c r="F1224" s="2">
        <f t="shared" si="113"/>
        <v>-1.0599189057678138</v>
      </c>
      <c r="G1224" s="2">
        <f t="shared" si="111"/>
        <v>0.7607828974773887</v>
      </c>
      <c r="H1224" s="2" t="str">
        <f t="shared" si="112"/>
        <v>Sell</v>
      </c>
    </row>
    <row r="1225" spans="1:8" ht="13.5" x14ac:dyDescent="0.25">
      <c r="A1225" s="3">
        <f>TITRES_STAT!B1228</f>
        <v>43794</v>
      </c>
      <c r="B1225" s="6">
        <f>TITRES_STAT!D1228</f>
        <v>28.350999999999999</v>
      </c>
      <c r="C1225" s="2">
        <f t="shared" si="108"/>
        <v>27.625211910979743</v>
      </c>
      <c r="D1225" s="2">
        <f t="shared" si="110"/>
        <v>27.560364556728228</v>
      </c>
      <c r="E1225" s="2">
        <f t="shared" si="109"/>
        <v>6.4847354251515554E-2</v>
      </c>
      <c r="F1225" s="2">
        <f t="shared" si="113"/>
        <v>-0.83496565376394793</v>
      </c>
      <c r="G1225" s="2">
        <f t="shared" si="111"/>
        <v>0.89981300801546349</v>
      </c>
      <c r="H1225" s="2" t="str">
        <f t="shared" si="112"/>
        <v>Sell</v>
      </c>
    </row>
    <row r="1226" spans="1:8" ht="13.5" x14ac:dyDescent="0.25">
      <c r="A1226" s="3">
        <f>TITRES_STAT!B1229</f>
        <v>43795</v>
      </c>
      <c r="B1226" s="6">
        <f>TITRES_STAT!D1229</f>
        <v>29.167000000000002</v>
      </c>
      <c r="C1226" s="2">
        <f t="shared" si="108"/>
        <v>27.986717770829014</v>
      </c>
      <c r="D1226" s="2">
        <f t="shared" si="110"/>
        <v>27.679374589563174</v>
      </c>
      <c r="E1226" s="2">
        <f t="shared" si="109"/>
        <v>0.30734318126583915</v>
      </c>
      <c r="F1226" s="2">
        <f t="shared" si="113"/>
        <v>-0.60650388675799061</v>
      </c>
      <c r="G1226" s="2">
        <f t="shared" si="111"/>
        <v>0.91384706802382976</v>
      </c>
      <c r="H1226" s="2" t="str">
        <f t="shared" si="112"/>
        <v>Sell</v>
      </c>
    </row>
    <row r="1227" spans="1:8" ht="13.5" x14ac:dyDescent="0.25">
      <c r="A1227" s="3">
        <f>TITRES_STAT!B1230</f>
        <v>43796</v>
      </c>
      <c r="B1227" s="6">
        <f>TITRES_STAT!D1230</f>
        <v>29.64</v>
      </c>
      <c r="C1227" s="2">
        <f t="shared" si="108"/>
        <v>28.292607344547626</v>
      </c>
      <c r="D1227" s="2">
        <f t="shared" si="110"/>
        <v>27.824606101447383</v>
      </c>
      <c r="E1227" s="2">
        <f t="shared" si="109"/>
        <v>0.46800124310024316</v>
      </c>
      <c r="F1227" s="2">
        <f t="shared" si="113"/>
        <v>-0.39160286078634388</v>
      </c>
      <c r="G1227" s="2">
        <f t="shared" si="111"/>
        <v>0.85960410388658703</v>
      </c>
      <c r="H1227" s="2" t="str">
        <f t="shared" si="112"/>
        <v>Sell</v>
      </c>
    </row>
    <row r="1228" spans="1:8" ht="13.5" x14ac:dyDescent="0.25">
      <c r="A1228" s="3">
        <f>TITRES_STAT!B1231</f>
        <v>43797</v>
      </c>
      <c r="B1228" s="6">
        <f>TITRES_STAT!D1231</f>
        <v>28.754999999999999</v>
      </c>
      <c r="C1228" s="2">
        <f t="shared" si="108"/>
        <v>28.551436983847992</v>
      </c>
      <c r="D1228" s="2">
        <f t="shared" si="110"/>
        <v>27.893524168006834</v>
      </c>
      <c r="E1228" s="2">
        <f t="shared" si="109"/>
        <v>0.65791281584115779</v>
      </c>
      <c r="F1228" s="2">
        <f t="shared" si="113"/>
        <v>-0.18169972546084359</v>
      </c>
      <c r="G1228" s="2">
        <f t="shared" si="111"/>
        <v>0.83961254130200136</v>
      </c>
      <c r="H1228" s="2" t="str">
        <f t="shared" si="112"/>
        <v>Sell</v>
      </c>
    </row>
    <row r="1229" spans="1:8" ht="13.5" x14ac:dyDescent="0.25">
      <c r="A1229" s="3">
        <f>TITRES_STAT!B1232</f>
        <v>43798</v>
      </c>
      <c r="B1229" s="6">
        <f>TITRES_STAT!D1232</f>
        <v>28.754999999999999</v>
      </c>
      <c r="C1229" s="2">
        <f t="shared" si="108"/>
        <v>28.77044667864061</v>
      </c>
      <c r="D1229" s="2">
        <f t="shared" si="110"/>
        <v>27.957337192598921</v>
      </c>
      <c r="E1229" s="2">
        <f t="shared" si="109"/>
        <v>0.81310948604168942</v>
      </c>
      <c r="F1229" s="2">
        <f t="shared" si="113"/>
        <v>1.7262116839663E-2</v>
      </c>
      <c r="G1229" s="2">
        <f t="shared" si="111"/>
        <v>0.79584736920202648</v>
      </c>
      <c r="H1229" s="2" t="str">
        <f t="shared" si="112"/>
        <v>Sell</v>
      </c>
    </row>
    <row r="1230" spans="1:8" ht="13.5" x14ac:dyDescent="0.25">
      <c r="A1230" s="3">
        <f>TITRES_STAT!B1233</f>
        <v>43801</v>
      </c>
      <c r="B1230" s="6">
        <f>TITRES_STAT!D1233</f>
        <v>27.896000000000001</v>
      </c>
      <c r="C1230" s="2">
        <f t="shared" si="108"/>
        <v>28.818224112695901</v>
      </c>
      <c r="D1230" s="2">
        <f t="shared" si="110"/>
        <v>27.952793696850854</v>
      </c>
      <c r="E1230" s="2">
        <f t="shared" si="109"/>
        <v>0.86543041584504721</v>
      </c>
      <c r="F1230" s="2">
        <f t="shared" si="113"/>
        <v>0.18689577664073984</v>
      </c>
      <c r="G1230" s="2">
        <f t="shared" si="111"/>
        <v>0.67853463920430734</v>
      </c>
      <c r="H1230" s="2" t="str">
        <f t="shared" si="112"/>
        <v>Sell</v>
      </c>
    </row>
    <row r="1231" spans="1:8" ht="13.5" x14ac:dyDescent="0.25">
      <c r="A1231" s="3">
        <f>TITRES_STAT!B1234</f>
        <v>43802</v>
      </c>
      <c r="B1231" s="6">
        <f>TITRES_STAT!D1234</f>
        <v>28.402999999999999</v>
      </c>
      <c r="C1231" s="2">
        <f t="shared" ref="C1231:C1294" si="114">$C$4*B1221+C1230*(1-$C$4)</f>
        <v>28.746343479973454</v>
      </c>
      <c r="D1231" s="2">
        <f t="shared" si="110"/>
        <v>27.986142311898938</v>
      </c>
      <c r="E1231" s="2">
        <f t="shared" si="109"/>
        <v>0.76020116807451643</v>
      </c>
      <c r="F1231" s="2">
        <f t="shared" si="113"/>
        <v>0.30155685492749518</v>
      </c>
      <c r="G1231" s="2">
        <f t="shared" si="111"/>
        <v>0.45864431314702125</v>
      </c>
      <c r="H1231" s="2" t="str">
        <f t="shared" si="112"/>
        <v>Sell</v>
      </c>
    </row>
    <row r="1232" spans="1:8" ht="13.5" x14ac:dyDescent="0.25">
      <c r="A1232" s="3">
        <f>TITRES_STAT!B1235</f>
        <v>43803</v>
      </c>
      <c r="B1232" s="6">
        <f>TITRES_STAT!D1235</f>
        <v>29.21</v>
      </c>
      <c r="C1232" s="2">
        <f t="shared" si="114"/>
        <v>28.685521406131386</v>
      </c>
      <c r="D1232" s="2">
        <f t="shared" si="110"/>
        <v>28.076798436943459</v>
      </c>
      <c r="E1232" s="2">
        <f t="shared" si="109"/>
        <v>0.60872296918792657</v>
      </c>
      <c r="F1232" s="2">
        <f t="shared" si="113"/>
        <v>0.36299007777958148</v>
      </c>
      <c r="G1232" s="2">
        <f t="shared" si="111"/>
        <v>0.24573289140834509</v>
      </c>
      <c r="H1232" s="2" t="str">
        <f t="shared" si="112"/>
        <v>Sell</v>
      </c>
    </row>
    <row r="1233" spans="1:8" ht="13.5" x14ac:dyDescent="0.25">
      <c r="A1233" s="3">
        <f>TITRES_STAT!B1236</f>
        <v>43804</v>
      </c>
      <c r="B1233" s="6">
        <f>TITRES_STAT!D1236</f>
        <v>29.193000000000001</v>
      </c>
      <c r="C1233" s="2">
        <f t="shared" si="114"/>
        <v>28.634056574418867</v>
      </c>
      <c r="D1233" s="2">
        <f t="shared" si="110"/>
        <v>28.159480034206908</v>
      </c>
      <c r="E1233" s="2">
        <f t="shared" si="109"/>
        <v>0.4745765402119595</v>
      </c>
      <c r="F1233" s="2">
        <f t="shared" si="113"/>
        <v>0.3853073702660571</v>
      </c>
      <c r="G1233" s="2">
        <f t="shared" si="111"/>
        <v>8.9269169945902394E-2</v>
      </c>
      <c r="H1233" s="2" t="str">
        <f t="shared" si="112"/>
        <v>Sell</v>
      </c>
    </row>
    <row r="1234" spans="1:8" ht="13.5" x14ac:dyDescent="0.25">
      <c r="A1234" s="3">
        <f>TITRES_STAT!B1237</f>
        <v>43805</v>
      </c>
      <c r="B1234" s="6">
        <f>TITRES_STAT!D1237</f>
        <v>29.184999999999999</v>
      </c>
      <c r="C1234" s="2">
        <f t="shared" si="114"/>
        <v>28.590509409123658</v>
      </c>
      <c r="D1234" s="2">
        <f t="shared" si="110"/>
        <v>28.235444476117507</v>
      </c>
      <c r="E1234" s="2">
        <f t="shared" si="109"/>
        <v>0.35506493300615105</v>
      </c>
      <c r="F1234" s="2">
        <f t="shared" si="113"/>
        <v>0.37925888281407594</v>
      </c>
      <c r="G1234" s="2">
        <f t="shared" si="111"/>
        <v>-2.4193949807924886E-2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29.123999999999999</v>
      </c>
      <c r="C1235" s="2">
        <f t="shared" si="114"/>
        <v>28.553661807720019</v>
      </c>
      <c r="D1235" s="2">
        <f t="shared" si="110"/>
        <v>28.301263403812506</v>
      </c>
      <c r="E1235" s="2">
        <f t="shared" si="109"/>
        <v>0.25239840390751311</v>
      </c>
      <c r="F1235" s="2">
        <f t="shared" si="113"/>
        <v>0.35388678703276338</v>
      </c>
      <c r="G1235" s="2">
        <f t="shared" si="111"/>
        <v>-0.10148838312525027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27.501000000000001</v>
      </c>
      <c r="C1236" s="2">
        <f t="shared" si="114"/>
        <v>28.648021529609249</v>
      </c>
      <c r="D1236" s="2">
        <f t="shared" si="110"/>
        <v>28.241984633159724</v>
      </c>
      <c r="E1236" s="2">
        <f t="shared" si="109"/>
        <v>0.40603689644952468</v>
      </c>
      <c r="F1236" s="2">
        <f t="shared" si="113"/>
        <v>0.36431680891611568</v>
      </c>
      <c r="G1236" s="2">
        <f t="shared" si="111"/>
        <v>4.1720087533409E-2</v>
      </c>
      <c r="H1236" s="2" t="str">
        <f t="shared" si="112"/>
        <v>Sell</v>
      </c>
    </row>
    <row r="1237" spans="1:8" ht="13.5" x14ac:dyDescent="0.25">
      <c r="A1237" s="3">
        <f>TITRES_STAT!B1240</f>
        <v>43810</v>
      </c>
      <c r="B1237" s="6">
        <f>TITRES_STAT!D1240</f>
        <v>27.518000000000001</v>
      </c>
      <c r="C1237" s="2">
        <f t="shared" si="114"/>
        <v>28.800633601977054</v>
      </c>
      <c r="D1237" s="2">
        <f t="shared" si="110"/>
        <v>28.188356141814559</v>
      </c>
      <c r="E1237" s="2">
        <f t="shared" si="109"/>
        <v>0.6122774601624954</v>
      </c>
      <c r="F1237" s="2">
        <f t="shared" si="113"/>
        <v>0.41390893916539162</v>
      </c>
      <c r="G1237" s="2">
        <f t="shared" si="111"/>
        <v>0.19836852099710378</v>
      </c>
      <c r="H1237" s="2" t="str">
        <f t="shared" si="112"/>
        <v>Sell</v>
      </c>
    </row>
    <row r="1238" spans="1:8" ht="13.5" x14ac:dyDescent="0.25">
      <c r="A1238" s="3">
        <f>TITRES_STAT!B1241</f>
        <v>43811</v>
      </c>
      <c r="B1238" s="6">
        <f>TITRES_STAT!D1241</f>
        <v>28.754999999999999</v>
      </c>
      <c r="C1238" s="2">
        <f t="shared" si="114"/>
        <v>28.793613047826739</v>
      </c>
      <c r="D1238" s="2">
        <f t="shared" si="110"/>
        <v>28.230329760939405</v>
      </c>
      <c r="E1238" s="2">
        <f t="shared" si="109"/>
        <v>0.56328328688733365</v>
      </c>
      <c r="F1238" s="2">
        <f t="shared" si="113"/>
        <v>0.44378380870978001</v>
      </c>
      <c r="G1238" s="2">
        <f t="shared" si="111"/>
        <v>0.11949947817755363</v>
      </c>
      <c r="H1238" s="2" t="str">
        <f t="shared" si="112"/>
        <v>Sell</v>
      </c>
    </row>
    <row r="1239" spans="1:8" ht="13.5" x14ac:dyDescent="0.25">
      <c r="A1239" s="3">
        <f>TITRES_STAT!B1242</f>
        <v>43812</v>
      </c>
      <c r="B1239" s="6">
        <f>TITRES_STAT!D1242</f>
        <v>27.896000000000001</v>
      </c>
      <c r="C1239" s="2">
        <f t="shared" si="114"/>
        <v>28.787672578930316</v>
      </c>
      <c r="D1239" s="2">
        <f t="shared" si="110"/>
        <v>28.205564593462412</v>
      </c>
      <c r="E1239" s="2">
        <f t="shared" si="109"/>
        <v>0.58210798546790343</v>
      </c>
      <c r="F1239" s="2">
        <f t="shared" si="113"/>
        <v>0.47144864406140474</v>
      </c>
      <c r="G1239" s="2">
        <f t="shared" si="111"/>
        <v>0.11065934140649869</v>
      </c>
      <c r="H1239" s="2" t="str">
        <f t="shared" si="112"/>
        <v>Sell</v>
      </c>
    </row>
    <row r="1240" spans="1:8" ht="13.5" x14ac:dyDescent="0.25">
      <c r="A1240" s="3">
        <f>TITRES_STAT!B1243</f>
        <v>43815</v>
      </c>
      <c r="B1240" s="6">
        <f>TITRES_STAT!D1243</f>
        <v>28.728999999999999</v>
      </c>
      <c r="C1240" s="2">
        <f t="shared" si="114"/>
        <v>28.650492182171806</v>
      </c>
      <c r="D1240" s="2">
        <f t="shared" si="110"/>
        <v>28.24433758653927</v>
      </c>
      <c r="E1240" s="2">
        <f t="shared" si="109"/>
        <v>0.40615459563253609</v>
      </c>
      <c r="F1240" s="2">
        <f t="shared" si="113"/>
        <v>0.45838983437563102</v>
      </c>
      <c r="G1240" s="2">
        <f t="shared" si="111"/>
        <v>-5.2235238743094936E-2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6">
        <f>TITRES_STAT!D1244</f>
        <v>27.87</v>
      </c>
      <c r="C1241" s="2">
        <f t="shared" si="114"/>
        <v>28.612416461837682</v>
      </c>
      <c r="D1241" s="2">
        <f t="shared" si="110"/>
        <v>28.216608876425251</v>
      </c>
      <c r="E1241" s="2">
        <f t="shared" si="109"/>
        <v>0.395807585412431</v>
      </c>
      <c r="F1241" s="2">
        <f t="shared" si="113"/>
        <v>0.44587338458299103</v>
      </c>
      <c r="G1241" s="2">
        <f t="shared" si="111"/>
        <v>-5.0065799170560032E-2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27.02</v>
      </c>
      <c r="C1242" s="2">
        <f t="shared" si="114"/>
        <v>28.704352390785729</v>
      </c>
      <c r="D1242" s="2">
        <f t="shared" si="110"/>
        <v>28.127971181875232</v>
      </c>
      <c r="E1242" s="2">
        <f t="shared" si="109"/>
        <v>0.57638120891049738</v>
      </c>
      <c r="F1242" s="2">
        <f t="shared" si="113"/>
        <v>0.47197494944849233</v>
      </c>
      <c r="G1242" s="2">
        <f t="shared" si="111"/>
        <v>0.10440625946200505</v>
      </c>
      <c r="H1242" s="2" t="str">
        <f t="shared" si="112"/>
        <v>Sell</v>
      </c>
    </row>
    <row r="1243" spans="1:8" ht="13.5" x14ac:dyDescent="0.25">
      <c r="A1243" s="3">
        <f>TITRES_STAT!B1246</f>
        <v>43818</v>
      </c>
      <c r="B1243" s="6">
        <f>TITRES_STAT!D1246</f>
        <v>27.062999999999999</v>
      </c>
      <c r="C1243" s="2">
        <f t="shared" si="114"/>
        <v>28.77952894604946</v>
      </c>
      <c r="D1243" s="2">
        <f t="shared" si="110"/>
        <v>28.049084427662251</v>
      </c>
      <c r="E1243" s="2">
        <f t="shared" si="109"/>
        <v>0.73044451838720903</v>
      </c>
      <c r="F1243" s="2">
        <f t="shared" si="113"/>
        <v>0.52366886323623563</v>
      </c>
      <c r="G1243" s="2">
        <f t="shared" si="111"/>
        <v>0.2067756551509734</v>
      </c>
      <c r="H1243" s="2" t="str">
        <f t="shared" si="112"/>
        <v>Sell</v>
      </c>
    </row>
    <row r="1244" spans="1:8" ht="13.5" x14ac:dyDescent="0.25">
      <c r="A1244" s="3">
        <f>TITRES_STAT!B1247</f>
        <v>43819</v>
      </c>
      <c r="B1244" s="6">
        <f>TITRES_STAT!D1247</f>
        <v>27.062999999999999</v>
      </c>
      <c r="C1244" s="2">
        <f t="shared" si="114"/>
        <v>28.841909108195694</v>
      </c>
      <c r="D1244" s="2">
        <f t="shared" si="110"/>
        <v>27.976041136724305</v>
      </c>
      <c r="E1244" s="2">
        <f t="shared" ref="E1244:E1307" si="115">C1244-D1244</f>
        <v>0.86586797147138839</v>
      </c>
      <c r="F1244" s="2">
        <f t="shared" si="113"/>
        <v>0.59210868488326618</v>
      </c>
      <c r="G1244" s="2">
        <f t="shared" si="111"/>
        <v>0.27375928658812221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6">
        <f>TITRES_STAT!D1248</f>
        <v>26.667000000000002</v>
      </c>
      <c r="C1245" s="2">
        <f t="shared" si="114"/>
        <v>28.885307706934817</v>
      </c>
      <c r="D1245" s="2">
        <f t="shared" ref="D1245:D1308" si="116">$D$4*B1245+(1-$D$4)*D1244</f>
        <v>27.879075126596582</v>
      </c>
      <c r="E1245" s="2">
        <f t="shared" si="115"/>
        <v>1.006232580338235</v>
      </c>
      <c r="F1245" s="2">
        <f t="shared" si="113"/>
        <v>0.67493346397426002</v>
      </c>
      <c r="G1245" s="2">
        <f t="shared" si="111"/>
        <v>0.33129911636397502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6">
        <f>TITRES_STAT!D1249</f>
        <v>25.867999999999999</v>
      </c>
      <c r="C1246" s="2">
        <f t="shared" si="114"/>
        <v>28.672337290483306</v>
      </c>
      <c r="D1246" s="2">
        <f t="shared" si="116"/>
        <v>27.730106598700541</v>
      </c>
      <c r="E1246" s="2">
        <f t="shared" si="115"/>
        <v>0.94223069178276475</v>
      </c>
      <c r="F1246" s="2">
        <f t="shared" si="113"/>
        <v>0.72839290953596103</v>
      </c>
      <c r="G1246" s="2">
        <f t="shared" si="111"/>
        <v>0.21383778224680372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6">
        <f>TITRES_STAT!D1250</f>
        <v>25.094999999999999</v>
      </c>
      <c r="C1247" s="2">
        <f t="shared" si="114"/>
        <v>28.494746938101258</v>
      </c>
      <c r="D1247" s="2">
        <f t="shared" si="116"/>
        <v>27.534913517315314</v>
      </c>
      <c r="E1247" s="2">
        <f t="shared" si="115"/>
        <v>0.95983342078594447</v>
      </c>
      <c r="F1247" s="2">
        <f t="shared" si="113"/>
        <v>0.77468101178595772</v>
      </c>
      <c r="G1247" s="2">
        <f t="shared" si="111"/>
        <v>0.18515240899998675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6">
        <f>TITRES_STAT!D1251</f>
        <v>25.843</v>
      </c>
      <c r="C1248" s="2">
        <f t="shared" si="114"/>
        <v>28.534785870701064</v>
      </c>
      <c r="D1248" s="2">
        <f t="shared" si="116"/>
        <v>27.409586590106773</v>
      </c>
      <c r="E1248" s="2">
        <f t="shared" si="115"/>
        <v>1.1251992805942912</v>
      </c>
      <c r="F1248" s="2">
        <f t="shared" si="113"/>
        <v>0.84478466554762444</v>
      </c>
      <c r="G1248" s="2">
        <f t="shared" si="111"/>
        <v>0.28041461504666676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6">
        <f>TITRES_STAT!D1252</f>
        <v>26.202999999999999</v>
      </c>
      <c r="C1249" s="2">
        <f t="shared" si="114"/>
        <v>28.43651112136244</v>
      </c>
      <c r="D1249" s="2">
        <f t="shared" si="116"/>
        <v>27.320209805654422</v>
      </c>
      <c r="E1249" s="2">
        <f t="shared" si="115"/>
        <v>1.1163013157080179</v>
      </c>
      <c r="F1249" s="2">
        <f t="shared" si="113"/>
        <v>0.8990879955797032</v>
      </c>
      <c r="G1249" s="2">
        <f t="shared" si="111"/>
        <v>0.21721332012831474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6">
        <f>TITRES_STAT!D1253</f>
        <v>27.38</v>
      </c>
      <c r="C1250" s="2">
        <f t="shared" si="114"/>
        <v>28.481509410383605</v>
      </c>
      <c r="D1250" s="2">
        <f t="shared" si="116"/>
        <v>27.324638708939279</v>
      </c>
      <c r="E1250" s="2">
        <f t="shared" si="115"/>
        <v>1.1568707014443262</v>
      </c>
      <c r="F1250" s="2">
        <f t="shared" si="113"/>
        <v>0.95064453675262783</v>
      </c>
      <c r="G1250" s="2">
        <f t="shared" si="111"/>
        <v>0.20622616469169841</v>
      </c>
      <c r="H1250" s="2" t="str">
        <f t="shared" si="112"/>
        <v>Sell</v>
      </c>
    </row>
    <row r="1251" spans="1:8" ht="13.5" x14ac:dyDescent="0.25">
      <c r="A1251" s="3">
        <f>TITRES_STAT!B1254</f>
        <v>43830</v>
      </c>
      <c r="B1251" s="6">
        <f>TITRES_STAT!D1254</f>
        <v>28.609000000000002</v>
      </c>
      <c r="C1251" s="2">
        <f t="shared" si="114"/>
        <v>28.387431039555356</v>
      </c>
      <c r="D1251" s="2">
        <f t="shared" si="116"/>
        <v>27.419776582351183</v>
      </c>
      <c r="E1251" s="2">
        <f t="shared" si="115"/>
        <v>0.96765445720417276</v>
      </c>
      <c r="F1251" s="2">
        <f t="shared" si="113"/>
        <v>0.95404652084293684</v>
      </c>
      <c r="G1251" s="2">
        <f t="shared" si="111"/>
        <v>1.3607936361235917E-2</v>
      </c>
      <c r="H1251" s="2" t="str">
        <f t="shared" si="112"/>
        <v>Sell</v>
      </c>
    </row>
    <row r="1252" spans="1:8" ht="13.5" x14ac:dyDescent="0.25">
      <c r="A1252" s="3">
        <f>TITRES_STAT!B1255</f>
        <v>43832</v>
      </c>
      <c r="B1252" s="6">
        <f>TITRES_STAT!D1255</f>
        <v>27.75</v>
      </c>
      <c r="C1252" s="2">
        <f t="shared" si="114"/>
        <v>28.177057033469914</v>
      </c>
      <c r="D1252" s="2">
        <f t="shared" si="116"/>
        <v>27.444237576251098</v>
      </c>
      <c r="E1252" s="2">
        <f t="shared" si="115"/>
        <v>0.73281945721881669</v>
      </c>
      <c r="F1252" s="2">
        <f t="shared" si="113"/>
        <v>0.90980110811811288</v>
      </c>
      <c r="G1252" s="2">
        <f t="shared" ref="G1252:G1315" si="117">E1252-F1252</f>
        <v>-0.17698165089929618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6">
        <f>TITRES_STAT!D1256</f>
        <v>27.75</v>
      </c>
      <c r="C1253" s="2">
        <f t="shared" si="114"/>
        <v>28.005663643705311</v>
      </c>
      <c r="D1253" s="2">
        <f t="shared" si="116"/>
        <v>27.46688664467694</v>
      </c>
      <c r="E1253" s="2">
        <f t="shared" si="115"/>
        <v>0.53877699902837151</v>
      </c>
      <c r="F1253" s="2">
        <f t="shared" ref="F1253:F1316" si="119">(E1253*(2/(10)))+((1-(2/10))*F1252)</f>
        <v>0.83559628630016458</v>
      </c>
      <c r="G1253" s="2">
        <f t="shared" si="117"/>
        <v>-0.29681928727179308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6">
        <f>TITRES_STAT!D1257</f>
        <v>26.504000000000001</v>
      </c>
      <c r="C1254" s="2">
        <f t="shared" si="114"/>
        <v>27.860638467750647</v>
      </c>
      <c r="D1254" s="2">
        <f t="shared" si="116"/>
        <v>27.395561708034204</v>
      </c>
      <c r="E1254" s="2">
        <f t="shared" si="115"/>
        <v>0.46507675971644247</v>
      </c>
      <c r="F1254" s="2">
        <f t="shared" si="119"/>
        <v>0.7614923809834202</v>
      </c>
      <c r="G1254" s="2">
        <f t="shared" si="117"/>
        <v>-0.29641562126697774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6">
        <f>TITRES_STAT!D1258</f>
        <v>26.504000000000001</v>
      </c>
      <c r="C1255" s="2">
        <f t="shared" si="114"/>
        <v>27.677001780404396</v>
      </c>
      <c r="D1255" s="2">
        <f t="shared" si="116"/>
        <v>27.329520100031672</v>
      </c>
      <c r="E1255" s="2">
        <f t="shared" si="115"/>
        <v>0.34748168037272364</v>
      </c>
      <c r="F1255" s="2">
        <f t="shared" si="119"/>
        <v>0.67869024086128094</v>
      </c>
      <c r="G1255" s="2">
        <f t="shared" si="117"/>
        <v>-0.33120856048855729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6">
        <f>TITRES_STAT!D1259</f>
        <v>25.318999999999999</v>
      </c>
      <c r="C1256" s="2">
        <f t="shared" si="114"/>
        <v>27.398693814188334</v>
      </c>
      <c r="D1256" s="2">
        <f t="shared" si="116"/>
        <v>27.180592685214513</v>
      </c>
      <c r="E1256" s="2">
        <f t="shared" si="115"/>
        <v>0.21810112897382083</v>
      </c>
      <c r="F1256" s="2">
        <f t="shared" si="119"/>
        <v>0.58657241848378894</v>
      </c>
      <c r="G1256" s="2">
        <f t="shared" si="117"/>
        <v>-0.3684712895099681</v>
      </c>
      <c r="H1256" s="2" t="str">
        <f t="shared" si="118"/>
        <v>Hold</v>
      </c>
    </row>
    <row r="1257" spans="1:8" ht="13.5" x14ac:dyDescent="0.25">
      <c r="A1257" s="3">
        <f>TITRES_STAT!B1260</f>
        <v>43839</v>
      </c>
      <c r="B1257" s="6">
        <f>TITRES_STAT!D1260</f>
        <v>25.318999999999999</v>
      </c>
      <c r="C1257" s="2">
        <f t="shared" si="114"/>
        <v>27.044279381236279</v>
      </c>
      <c r="D1257" s="2">
        <f t="shared" si="116"/>
        <v>27.042696930754179</v>
      </c>
      <c r="E1257" s="2">
        <f t="shared" si="115"/>
        <v>1.5824504821004837E-3</v>
      </c>
      <c r="F1257" s="2">
        <f t="shared" si="119"/>
        <v>0.46957442488345125</v>
      </c>
      <c r="G1257" s="2">
        <f t="shared" si="117"/>
        <v>-0.46799197440135076</v>
      </c>
      <c r="H1257" s="2" t="str">
        <f t="shared" si="118"/>
        <v>Hold</v>
      </c>
    </row>
    <row r="1258" spans="1:8" ht="13.5" x14ac:dyDescent="0.25">
      <c r="A1258" s="3">
        <f>TITRES_STAT!B1261</f>
        <v>43840</v>
      </c>
      <c r="B1258" s="6">
        <f>TITRES_STAT!D1261</f>
        <v>26.074999999999999</v>
      </c>
      <c r="C1258" s="2">
        <f t="shared" si="114"/>
        <v>26.859467168738391</v>
      </c>
      <c r="D1258" s="2">
        <f t="shared" si="116"/>
        <v>26.971015676624237</v>
      </c>
      <c r="E1258" s="2">
        <f t="shared" si="115"/>
        <v>-0.11154850788584625</v>
      </c>
      <c r="F1258" s="2">
        <f t="shared" si="119"/>
        <v>0.35334983832959177</v>
      </c>
      <c r="G1258" s="2">
        <f t="shared" si="117"/>
        <v>-0.46489834621543802</v>
      </c>
      <c r="H1258" s="2" t="str">
        <f t="shared" si="118"/>
        <v>Hold</v>
      </c>
    </row>
    <row r="1259" spans="1:8" ht="13.5" x14ac:dyDescent="0.25">
      <c r="A1259" s="3">
        <f>TITRES_STAT!B1262</f>
        <v>43843</v>
      </c>
      <c r="B1259" s="6">
        <f>TITRES_STAT!D1262</f>
        <v>26.074999999999999</v>
      </c>
      <c r="C1259" s="2">
        <f t="shared" si="114"/>
        <v>26.758472219701716</v>
      </c>
      <c r="D1259" s="2">
        <f t="shared" si="116"/>
        <v>26.904644145022441</v>
      </c>
      <c r="E1259" s="2">
        <f t="shared" si="115"/>
        <v>-0.14617192532072565</v>
      </c>
      <c r="F1259" s="2">
        <f t="shared" si="119"/>
        <v>0.25344548559952834</v>
      </c>
      <c r="G1259" s="2">
        <f t="shared" si="117"/>
        <v>-0.39961741092025399</v>
      </c>
      <c r="H1259" s="2" t="str">
        <f t="shared" si="118"/>
        <v>Hold</v>
      </c>
    </row>
    <row r="1260" spans="1:8" ht="13.5" x14ac:dyDescent="0.25">
      <c r="A1260" s="3">
        <f>TITRES_STAT!B1263</f>
        <v>43845</v>
      </c>
      <c r="B1260" s="6">
        <f>TITRES_STAT!D1263</f>
        <v>24.905999999999999</v>
      </c>
      <c r="C1260" s="2">
        <f t="shared" si="114"/>
        <v>26.854091878209143</v>
      </c>
      <c r="D1260" s="2">
        <f t="shared" si="116"/>
        <v>26.756596430576334</v>
      </c>
      <c r="E1260" s="2">
        <f t="shared" si="115"/>
        <v>9.7495447632809373E-2</v>
      </c>
      <c r="F1260" s="2">
        <f t="shared" si="119"/>
        <v>0.22225547800618456</v>
      </c>
      <c r="G1260" s="2">
        <f t="shared" si="117"/>
        <v>-0.12476003037337519</v>
      </c>
      <c r="H1260" s="2" t="str">
        <f t="shared" si="118"/>
        <v>Hold</v>
      </c>
    </row>
    <row r="1261" spans="1:8" ht="13.5" x14ac:dyDescent="0.25">
      <c r="A1261" s="3">
        <f>TITRES_STAT!B1264</f>
        <v>43846</v>
      </c>
      <c r="B1261" s="6">
        <f>TITRES_STAT!D1264</f>
        <v>26.023</v>
      </c>
      <c r="C1261" s="2">
        <f t="shared" si="114"/>
        <v>27.124077743100045</v>
      </c>
      <c r="D1261" s="2">
        <f t="shared" si="116"/>
        <v>26.702255954237344</v>
      </c>
      <c r="E1261" s="2">
        <f t="shared" si="115"/>
        <v>0.42182178886270094</v>
      </c>
      <c r="F1261" s="2">
        <f t="shared" si="119"/>
        <v>0.26216874017748787</v>
      </c>
      <c r="G1261" s="2">
        <f t="shared" si="117"/>
        <v>0.15965304868521307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25.25</v>
      </c>
      <c r="C1262" s="2">
        <f t="shared" si="114"/>
        <v>27.22037347493081</v>
      </c>
      <c r="D1262" s="2">
        <f t="shared" si="116"/>
        <v>26.594681439108651</v>
      </c>
      <c r="E1262" s="2">
        <f t="shared" si="115"/>
        <v>0.62569203582215849</v>
      </c>
      <c r="F1262" s="2">
        <f t="shared" si="119"/>
        <v>0.33487339930642201</v>
      </c>
      <c r="G1262" s="2">
        <f t="shared" si="117"/>
        <v>0.29081863651573647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25.25</v>
      </c>
      <c r="C1263" s="2">
        <f t="shared" si="114"/>
        <v>27.301854478787607</v>
      </c>
      <c r="D1263" s="2">
        <f t="shared" si="116"/>
        <v>26.495075406582085</v>
      </c>
      <c r="E1263" s="2">
        <f t="shared" si="115"/>
        <v>0.80677907220552214</v>
      </c>
      <c r="F1263" s="2">
        <f t="shared" si="119"/>
        <v>0.42925453388624202</v>
      </c>
      <c r="G1263" s="2">
        <f t="shared" si="117"/>
        <v>0.37752453831928012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24.167000000000002</v>
      </c>
      <c r="C1264" s="2">
        <f t="shared" si="114"/>
        <v>27.179107635897207</v>
      </c>
      <c r="D1264" s="2">
        <f t="shared" si="116"/>
        <v>26.322625376464895</v>
      </c>
      <c r="E1264" s="2">
        <f t="shared" si="115"/>
        <v>0.85648225943231182</v>
      </c>
      <c r="F1264" s="2">
        <f t="shared" si="119"/>
        <v>0.514700078995456</v>
      </c>
      <c r="G1264" s="2">
        <f t="shared" si="117"/>
        <v>0.34178218043685582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6">
        <f>TITRES_STAT!D1268</f>
        <v>24.167000000000002</v>
      </c>
      <c r="C1265" s="2">
        <f t="shared" si="114"/>
        <v>27.075244922682252</v>
      </c>
      <c r="D1265" s="2">
        <f t="shared" si="116"/>
        <v>26.16294942265268</v>
      </c>
      <c r="E1265" s="2">
        <f t="shared" si="115"/>
        <v>0.91229550002957183</v>
      </c>
      <c r="F1265" s="2">
        <f t="shared" si="119"/>
        <v>0.59421916320227919</v>
      </c>
      <c r="G1265" s="2">
        <f t="shared" si="117"/>
        <v>0.31807633682729264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6">
        <f>TITRES_STAT!D1269</f>
        <v>24.141999999999999</v>
      </c>
      <c r="C1266" s="2">
        <f t="shared" si="114"/>
        <v>26.805053396115753</v>
      </c>
      <c r="D1266" s="2">
        <f t="shared" si="116"/>
        <v>26.013249465419147</v>
      </c>
      <c r="E1266" s="2">
        <f t="shared" si="115"/>
        <v>0.79180393069660582</v>
      </c>
      <c r="F1266" s="2">
        <f t="shared" si="119"/>
        <v>0.63373611670114449</v>
      </c>
      <c r="G1266" s="2">
        <f t="shared" si="117"/>
        <v>0.15806781399546133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6">
        <f>TITRES_STAT!D1270</f>
        <v>24.141999999999999</v>
      </c>
      <c r="C1267" s="2">
        <f t="shared" si="114"/>
        <v>26.576429796713327</v>
      </c>
      <c r="D1267" s="2">
        <f t="shared" si="116"/>
        <v>25.874638393906615</v>
      </c>
      <c r="E1267" s="2">
        <f t="shared" si="115"/>
        <v>0.70179140280671248</v>
      </c>
      <c r="F1267" s="2">
        <f t="shared" si="119"/>
        <v>0.64734717392225805</v>
      </c>
      <c r="G1267" s="2">
        <f t="shared" si="117"/>
        <v>5.4444228884454438E-2</v>
      </c>
      <c r="H1267" s="2" t="str">
        <f t="shared" si="118"/>
        <v>Sell</v>
      </c>
    </row>
    <row r="1268" spans="1:8" ht="13.5" x14ac:dyDescent="0.25">
      <c r="A1268" s="3">
        <f>TITRES_STAT!B1271</f>
        <v>43857</v>
      </c>
      <c r="B1268" s="6">
        <f>TITRES_STAT!D1271</f>
        <v>24.141999999999999</v>
      </c>
      <c r="C1268" s="2">
        <f t="shared" si="114"/>
        <v>26.499286751065121</v>
      </c>
      <c r="D1268" s="2">
        <f t="shared" si="116"/>
        <v>25.746294809172792</v>
      </c>
      <c r="E1268" s="2">
        <f t="shared" si="115"/>
        <v>0.75299194189232921</v>
      </c>
      <c r="F1268" s="2">
        <f t="shared" si="119"/>
        <v>0.66847612751627228</v>
      </c>
      <c r="G1268" s="2">
        <f t="shared" si="117"/>
        <v>8.451581437605693E-2</v>
      </c>
      <c r="H1268" s="2" t="str">
        <f t="shared" si="118"/>
        <v>Sell</v>
      </c>
    </row>
    <row r="1269" spans="1:8" ht="13.5" x14ac:dyDescent="0.25">
      <c r="A1269" s="3">
        <f>TITRES_STAT!B1272</f>
        <v>43858</v>
      </c>
      <c r="B1269" s="6">
        <f>TITRES_STAT!D1272</f>
        <v>24.141999999999999</v>
      </c>
      <c r="C1269" s="2">
        <f t="shared" si="114"/>
        <v>26.434011866285871</v>
      </c>
      <c r="D1269" s="2">
        <f t="shared" si="116"/>
        <v>25.627458156641474</v>
      </c>
      <c r="E1269" s="2">
        <f t="shared" si="115"/>
        <v>0.80655370964439754</v>
      </c>
      <c r="F1269" s="2">
        <f t="shared" si="119"/>
        <v>0.69609164394189738</v>
      </c>
      <c r="G1269" s="2">
        <f t="shared" si="117"/>
        <v>0.11046206570250017</v>
      </c>
      <c r="H1269" s="2" t="str">
        <f t="shared" si="118"/>
        <v>Sell</v>
      </c>
    </row>
    <row r="1270" spans="1:8" ht="13.5" x14ac:dyDescent="0.25">
      <c r="A1270" s="3">
        <f>TITRES_STAT!B1273</f>
        <v>43859</v>
      </c>
      <c r="B1270" s="6">
        <f>TITRES_STAT!D1273</f>
        <v>23.42</v>
      </c>
      <c r="C1270" s="2">
        <f t="shared" si="114"/>
        <v>26.198933117626506</v>
      </c>
      <c r="D1270" s="2">
        <f t="shared" si="116"/>
        <v>25.463942737630994</v>
      </c>
      <c r="E1270" s="2">
        <f t="shared" si="115"/>
        <v>0.7349903799955122</v>
      </c>
      <c r="F1270" s="2">
        <f t="shared" si="119"/>
        <v>0.70387139115262032</v>
      </c>
      <c r="G1270" s="2">
        <f t="shared" si="117"/>
        <v>3.1118988842891881E-2</v>
      </c>
      <c r="H1270" s="2" t="str">
        <f t="shared" si="118"/>
        <v>Sell</v>
      </c>
    </row>
    <row r="1271" spans="1:8" ht="13.5" x14ac:dyDescent="0.25">
      <c r="A1271" s="3">
        <f>TITRES_STAT!B1274</f>
        <v>43860</v>
      </c>
      <c r="B1271" s="6">
        <f>TITRES_STAT!D1274</f>
        <v>23.42</v>
      </c>
      <c r="C1271" s="2">
        <f t="shared" si="114"/>
        <v>26.171866484145504</v>
      </c>
      <c r="D1271" s="2">
        <f t="shared" si="116"/>
        <v>25.312539571880549</v>
      </c>
      <c r="E1271" s="2">
        <f t="shared" si="115"/>
        <v>0.8593269122649545</v>
      </c>
      <c r="F1271" s="2">
        <f t="shared" si="119"/>
        <v>0.73496249537508718</v>
      </c>
      <c r="G1271" s="2">
        <f t="shared" si="117"/>
        <v>0.12436441688986732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6">
        <f>TITRES_STAT!D1275</f>
        <v>22.38</v>
      </c>
      <c r="C1272" s="2">
        <f t="shared" si="114"/>
        <v>26.030040871200043</v>
      </c>
      <c r="D1272" s="2">
        <f t="shared" si="116"/>
        <v>25.095314418407916</v>
      </c>
      <c r="E1272" s="2">
        <f t="shared" si="115"/>
        <v>0.93472645279212685</v>
      </c>
      <c r="F1272" s="2">
        <f t="shared" si="119"/>
        <v>0.77491528685849509</v>
      </c>
      <c r="G1272" s="2">
        <f t="shared" si="117"/>
        <v>0.15981116593363176</v>
      </c>
      <c r="H1272" s="2" t="str">
        <f t="shared" si="118"/>
        <v>Sell</v>
      </c>
    </row>
    <row r="1273" spans="1:8" ht="13.5" x14ac:dyDescent="0.25">
      <c r="A1273" s="3">
        <f>TITRES_STAT!B1276</f>
        <v>43864</v>
      </c>
      <c r="B1273" s="6">
        <f>TITRES_STAT!D1276</f>
        <v>21.736000000000001</v>
      </c>
      <c r="C1273" s="2">
        <f t="shared" si="114"/>
        <v>25.91003458332311</v>
      </c>
      <c r="D1273" s="2">
        <f t="shared" si="116"/>
        <v>24.846476313340663</v>
      </c>
      <c r="E1273" s="2">
        <f t="shared" si="115"/>
        <v>1.0635582699824475</v>
      </c>
      <c r="F1273" s="2">
        <f t="shared" si="119"/>
        <v>0.83264388348328566</v>
      </c>
      <c r="G1273" s="2">
        <f t="shared" si="117"/>
        <v>0.23091438649916185</v>
      </c>
      <c r="H1273" s="2" t="str">
        <f t="shared" si="118"/>
        <v>Sell</v>
      </c>
    </row>
    <row r="1274" spans="1:8" ht="13.5" x14ac:dyDescent="0.25">
      <c r="A1274" s="3">
        <f>TITRES_STAT!B1277</f>
        <v>43865</v>
      </c>
      <c r="B1274" s="6">
        <f>TITRES_STAT!D1277</f>
        <v>21.736000000000001</v>
      </c>
      <c r="C1274" s="2">
        <f t="shared" si="114"/>
        <v>25.641875416658017</v>
      </c>
      <c r="D1274" s="2">
        <f t="shared" si="116"/>
        <v>24.616070660500615</v>
      </c>
      <c r="E1274" s="2">
        <f t="shared" si="115"/>
        <v>1.0258047561574024</v>
      </c>
      <c r="F1274" s="2">
        <f t="shared" si="119"/>
        <v>0.87127605801810903</v>
      </c>
      <c r="G1274" s="2">
        <f t="shared" si="117"/>
        <v>0.15452869813929337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6">
        <f>TITRES_STAT!D1278</f>
        <v>21.736000000000001</v>
      </c>
      <c r="C1275" s="2">
        <f t="shared" si="114"/>
        <v>25.414971506402939</v>
      </c>
      <c r="D1275" s="2">
        <f t="shared" si="116"/>
        <v>24.402732093056123</v>
      </c>
      <c r="E1275" s="2">
        <f t="shared" si="115"/>
        <v>1.0122394133468156</v>
      </c>
      <c r="F1275" s="2">
        <f t="shared" si="119"/>
        <v>0.89946872908385034</v>
      </c>
      <c r="G1275" s="2">
        <f t="shared" si="117"/>
        <v>0.11277068426296522</v>
      </c>
      <c r="H1275" s="2" t="str">
        <f t="shared" si="118"/>
        <v>Sell</v>
      </c>
    </row>
    <row r="1276" spans="1:8" ht="13.5" x14ac:dyDescent="0.25">
      <c r="A1276" s="3">
        <f>TITRES_STAT!B1279</f>
        <v>43867</v>
      </c>
      <c r="B1276" s="6">
        <f>TITRES_STAT!D1279</f>
        <v>21.736000000000001</v>
      </c>
      <c r="C1276" s="2">
        <f t="shared" si="114"/>
        <v>25.219129736187099</v>
      </c>
      <c r="D1276" s="2">
        <f t="shared" si="116"/>
        <v>24.205196382459373</v>
      </c>
      <c r="E1276" s="2">
        <f t="shared" si="115"/>
        <v>1.013933353727726</v>
      </c>
      <c r="F1276" s="2">
        <f t="shared" si="119"/>
        <v>0.9223616540126256</v>
      </c>
      <c r="G1276" s="2">
        <f t="shared" si="117"/>
        <v>9.1571699715100374E-2</v>
      </c>
      <c r="H1276" s="2" t="str">
        <f t="shared" si="118"/>
        <v>Sell</v>
      </c>
    </row>
    <row r="1277" spans="1:8" ht="13.5" x14ac:dyDescent="0.25">
      <c r="A1277" s="3">
        <f>TITRES_STAT!B1280</f>
        <v>43868</v>
      </c>
      <c r="B1277" s="6">
        <f>TITRES_STAT!D1280</f>
        <v>22.337</v>
      </c>
      <c r="C1277" s="2">
        <f t="shared" si="114"/>
        <v>25.053417469081392</v>
      </c>
      <c r="D1277" s="2">
        <f t="shared" si="116"/>
        <v>24.066811465240161</v>
      </c>
      <c r="E1277" s="2">
        <f t="shared" si="115"/>
        <v>0.98660600384123143</v>
      </c>
      <c r="F1277" s="2">
        <f t="shared" si="119"/>
        <v>0.93521052397834681</v>
      </c>
      <c r="G1277" s="2">
        <f t="shared" si="117"/>
        <v>5.1395479862884619E-2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6">
        <f>TITRES_STAT!D1281</f>
        <v>22.337</v>
      </c>
      <c r="C1278" s="2">
        <f t="shared" si="114"/>
        <v>24.913199396915022</v>
      </c>
      <c r="D1278" s="2">
        <f t="shared" si="116"/>
        <v>23.938677282629779</v>
      </c>
      <c r="E1278" s="2">
        <f t="shared" si="115"/>
        <v>0.97452211428524294</v>
      </c>
      <c r="F1278" s="2">
        <f t="shared" si="119"/>
        <v>0.94307284203972608</v>
      </c>
      <c r="G1278" s="2">
        <f t="shared" si="117"/>
        <v>3.1449272245516857E-2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6">
        <f>TITRES_STAT!D1282</f>
        <v>22.337</v>
      </c>
      <c r="C1279" s="2">
        <f t="shared" si="114"/>
        <v>24.794553335851173</v>
      </c>
      <c r="D1279" s="2">
        <f t="shared" si="116"/>
        <v>23.820034520953499</v>
      </c>
      <c r="E1279" s="2">
        <f t="shared" si="115"/>
        <v>0.97451881489767445</v>
      </c>
      <c r="F1279" s="2">
        <f t="shared" si="119"/>
        <v>0.9493620366113158</v>
      </c>
      <c r="G1279" s="2">
        <f t="shared" si="117"/>
        <v>2.515677828635865E-2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6">
        <f>TITRES_STAT!D1283</f>
        <v>23.007000000000001</v>
      </c>
      <c r="C1280" s="2">
        <f t="shared" si="114"/>
        <v>24.583083591874068</v>
      </c>
      <c r="D1280" s="2">
        <f t="shared" si="116"/>
        <v>23.759809741623609</v>
      </c>
      <c r="E1280" s="2">
        <f t="shared" si="115"/>
        <v>0.82327385025045885</v>
      </c>
      <c r="F1280" s="2">
        <f t="shared" si="119"/>
        <v>0.9241443993391445</v>
      </c>
      <c r="G1280" s="2">
        <f t="shared" si="117"/>
        <v>-0.10087054908868565</v>
      </c>
      <c r="H1280" s="2" t="str">
        <f t="shared" si="118"/>
        <v>Hold</v>
      </c>
    </row>
    <row r="1281" spans="1:8" ht="13.5" x14ac:dyDescent="0.25">
      <c r="A1281" s="3">
        <f>TITRES_STAT!B1284</f>
        <v>43874</v>
      </c>
      <c r="B1281" s="6">
        <f>TITRES_STAT!D1284</f>
        <v>23.695</v>
      </c>
      <c r="C1281" s="2">
        <f t="shared" si="114"/>
        <v>24.404147654662673</v>
      </c>
      <c r="D1281" s="2">
        <f t="shared" si="116"/>
        <v>23.755009020021859</v>
      </c>
      <c r="E1281" s="2">
        <f t="shared" si="115"/>
        <v>0.64913863464081345</v>
      </c>
      <c r="F1281" s="2">
        <f t="shared" si="119"/>
        <v>0.86914324639947838</v>
      </c>
      <c r="G1281" s="2">
        <f t="shared" si="117"/>
        <v>-0.22000461175866493</v>
      </c>
      <c r="H1281" s="2" t="str">
        <f t="shared" si="118"/>
        <v>Hold</v>
      </c>
    </row>
    <row r="1282" spans="1:8" ht="13.5" x14ac:dyDescent="0.25">
      <c r="A1282" s="3">
        <f>TITRES_STAT!B1285</f>
        <v>43875</v>
      </c>
      <c r="B1282" s="6">
        <f>TITRES_STAT!D1285</f>
        <v>23.695</v>
      </c>
      <c r="C1282" s="2">
        <f t="shared" si="114"/>
        <v>24.092740323176105</v>
      </c>
      <c r="D1282" s="2">
        <f t="shared" si="116"/>
        <v>23.750563907427647</v>
      </c>
      <c r="E1282" s="2">
        <f t="shared" si="115"/>
        <v>0.34217641574845814</v>
      </c>
      <c r="F1282" s="2">
        <f t="shared" si="119"/>
        <v>0.76374988026927437</v>
      </c>
      <c r="G1282" s="2">
        <f t="shared" si="117"/>
        <v>-0.42157346452081623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6">
        <f>TITRES_STAT!D1286</f>
        <v>23.695</v>
      </c>
      <c r="C1283" s="2">
        <f t="shared" si="114"/>
        <v>23.730164888841323</v>
      </c>
      <c r="D1283" s="2">
        <f t="shared" si="116"/>
        <v>23.746448062433004</v>
      </c>
      <c r="E1283" s="2">
        <f t="shared" si="115"/>
        <v>-1.6283173591681077E-2</v>
      </c>
      <c r="F1283" s="2">
        <f t="shared" si="119"/>
        <v>0.60774326949708324</v>
      </c>
      <c r="G1283" s="2">
        <f t="shared" si="117"/>
        <v>-0.62402644308876432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6">
        <f>TITRES_STAT!D1287</f>
        <v>23.695</v>
      </c>
      <c r="C1284" s="2">
        <f t="shared" si="114"/>
        <v>23.423370290558044</v>
      </c>
      <c r="D1284" s="2">
        <f t="shared" si="116"/>
        <v>23.742637094845371</v>
      </c>
      <c r="E1284" s="2">
        <f t="shared" si="115"/>
        <v>-0.31926680428732723</v>
      </c>
      <c r="F1284" s="2">
        <f t="shared" si="119"/>
        <v>0.42234125474020118</v>
      </c>
      <c r="G1284" s="2">
        <f t="shared" si="117"/>
        <v>-0.74160805902752847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23.695</v>
      </c>
      <c r="C1285" s="2">
        <f t="shared" si="114"/>
        <v>23.163774861241421</v>
      </c>
      <c r="D1285" s="2">
        <f t="shared" si="116"/>
        <v>23.739108421153119</v>
      </c>
      <c r="E1285" s="2">
        <f t="shared" si="115"/>
        <v>-0.57533355991169799</v>
      </c>
      <c r="F1285" s="2">
        <f t="shared" si="119"/>
        <v>0.22280629180982137</v>
      </c>
      <c r="G1285" s="2">
        <f t="shared" si="117"/>
        <v>-0.79813985172151936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6">
        <f>TITRES_STAT!D1289</f>
        <v>23.695</v>
      </c>
      <c r="C1286" s="2">
        <f t="shared" si="114"/>
        <v>22.944117190281204</v>
      </c>
      <c r="D1286" s="2">
        <f t="shared" si="116"/>
        <v>23.735841130697331</v>
      </c>
      <c r="E1286" s="2">
        <f t="shared" si="115"/>
        <v>-0.79172394041612648</v>
      </c>
      <c r="F1286" s="2">
        <f t="shared" si="119"/>
        <v>1.9900245364631808E-2</v>
      </c>
      <c r="G1286" s="2">
        <f t="shared" si="117"/>
        <v>-0.81162418578075823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6">
        <f>TITRES_STAT!D1290</f>
        <v>23.695</v>
      </c>
      <c r="C1287" s="2">
        <f t="shared" si="114"/>
        <v>22.850714545622559</v>
      </c>
      <c r="D1287" s="2">
        <f t="shared" si="116"/>
        <v>23.732815861756787</v>
      </c>
      <c r="E1287" s="2">
        <f t="shared" si="115"/>
        <v>-0.8821013161342286</v>
      </c>
      <c r="F1287" s="2">
        <f t="shared" si="119"/>
        <v>-0.1605000669351403</v>
      </c>
      <c r="G1287" s="2">
        <f t="shared" si="117"/>
        <v>-0.7216012491990883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23.695</v>
      </c>
      <c r="C1288" s="2">
        <f t="shared" si="114"/>
        <v>22.771681538603705</v>
      </c>
      <c r="D1288" s="2">
        <f t="shared" si="116"/>
        <v>23.730014686811838</v>
      </c>
      <c r="E1288" s="2">
        <f t="shared" si="115"/>
        <v>-0.95833314820813342</v>
      </c>
      <c r="F1288" s="2">
        <f t="shared" si="119"/>
        <v>-0.32006668318973897</v>
      </c>
      <c r="G1288" s="2">
        <f t="shared" si="117"/>
        <v>-0.63826646501839446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23.695</v>
      </c>
      <c r="C1289" s="2">
        <f t="shared" si="114"/>
        <v>22.704807455741598</v>
      </c>
      <c r="D1289" s="2">
        <f t="shared" si="116"/>
        <v>23.727421006307257</v>
      </c>
      <c r="E1289" s="2">
        <f t="shared" si="115"/>
        <v>-1.0226135505656586</v>
      </c>
      <c r="F1289" s="2">
        <f t="shared" si="119"/>
        <v>-0.46057605666492291</v>
      </c>
      <c r="G1289" s="2">
        <f t="shared" si="117"/>
        <v>-0.56203749390073576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23.695</v>
      </c>
      <c r="C1290" s="2">
        <f t="shared" si="114"/>
        <v>22.751298616396738</v>
      </c>
      <c r="D1290" s="2">
        <f t="shared" si="116"/>
        <v>23.725019450284496</v>
      </c>
      <c r="E1290" s="2">
        <f t="shared" si="115"/>
        <v>-0.97372083388775721</v>
      </c>
      <c r="F1290" s="2">
        <f t="shared" si="119"/>
        <v>-0.56320501210948981</v>
      </c>
      <c r="G1290" s="2">
        <f t="shared" si="117"/>
        <v>-0.4105158217782674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6">
        <f>TITRES_STAT!D1294</f>
        <v>23.196000000000002</v>
      </c>
      <c r="C1291" s="2">
        <f t="shared" si="114"/>
        <v>22.896483444643394</v>
      </c>
      <c r="D1291" s="2">
        <f t="shared" si="116"/>
        <v>23.685832824337499</v>
      </c>
      <c r="E1291" s="2">
        <f t="shared" si="115"/>
        <v>-0.78934937969410512</v>
      </c>
      <c r="F1291" s="2">
        <f t="shared" si="119"/>
        <v>-0.60843388562641287</v>
      </c>
      <c r="G1291" s="2">
        <f t="shared" si="117"/>
        <v>-0.18091549406769225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23.196000000000002</v>
      </c>
      <c r="C1292" s="2">
        <f t="shared" si="114"/>
        <v>23.019332145467487</v>
      </c>
      <c r="D1292" s="2">
        <f t="shared" si="116"/>
        <v>23.649548911423611</v>
      </c>
      <c r="E1292" s="2">
        <f t="shared" si="115"/>
        <v>-0.63021676595612419</v>
      </c>
      <c r="F1292" s="2">
        <f t="shared" si="119"/>
        <v>-0.61279046169235518</v>
      </c>
      <c r="G1292" s="2">
        <f t="shared" si="117"/>
        <v>-1.742630426376901E-2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23.196000000000002</v>
      </c>
      <c r="C1293" s="2">
        <f t="shared" si="114"/>
        <v>23.123281046164795</v>
      </c>
      <c r="D1293" s="2">
        <f t="shared" si="116"/>
        <v>23.615952695762605</v>
      </c>
      <c r="E1293" s="2">
        <f t="shared" si="115"/>
        <v>-0.49267164959780985</v>
      </c>
      <c r="F1293" s="2">
        <f t="shared" si="119"/>
        <v>-0.58876669927344616</v>
      </c>
      <c r="G1293" s="2">
        <f t="shared" si="117"/>
        <v>9.6095049675636313E-2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6">
        <f>TITRES_STAT!D1297</f>
        <v>23.196000000000002</v>
      </c>
      <c r="C1294" s="2">
        <f t="shared" si="114"/>
        <v>23.211237808293287</v>
      </c>
      <c r="D1294" s="2">
        <f t="shared" si="116"/>
        <v>23.584845088669081</v>
      </c>
      <c r="E1294" s="2">
        <f t="shared" si="115"/>
        <v>-0.37360728037579349</v>
      </c>
      <c r="F1294" s="2">
        <f t="shared" si="119"/>
        <v>-0.54573481549391567</v>
      </c>
      <c r="G1294" s="2">
        <f t="shared" si="117"/>
        <v>0.17212753511812218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6">
        <f>TITRES_STAT!D1298</f>
        <v>23.196000000000002</v>
      </c>
      <c r="C1295" s="2">
        <f t="shared" ref="C1295:C1358" si="120">$C$4*B1285+C1294*(1-$C$4)</f>
        <v>23.285662760863548</v>
      </c>
      <c r="D1295" s="2">
        <f t="shared" si="116"/>
        <v>23.556041748767669</v>
      </c>
      <c r="E1295" s="2">
        <f t="shared" si="115"/>
        <v>-0.27037898790412029</v>
      </c>
      <c r="F1295" s="2">
        <f t="shared" si="119"/>
        <v>-0.49066364997595657</v>
      </c>
      <c r="G1295" s="2">
        <f t="shared" si="117"/>
        <v>0.22028466207183628</v>
      </c>
      <c r="H1295" s="2" t="str">
        <f t="shared" si="118"/>
        <v>Sell</v>
      </c>
    </row>
    <row r="1296" spans="1:8" ht="13.5" x14ac:dyDescent="0.25">
      <c r="A1296" s="3">
        <f>TITRES_STAT!B1299</f>
        <v>43895</v>
      </c>
      <c r="B1296" s="6">
        <f>TITRES_STAT!D1299</f>
        <v>23.196000000000002</v>
      </c>
      <c r="C1296" s="2">
        <f t="shared" si="120"/>
        <v>23.348637720730693</v>
      </c>
      <c r="D1296" s="2">
        <f t="shared" si="116"/>
        <v>23.529371989599696</v>
      </c>
      <c r="E1296" s="2">
        <f t="shared" si="115"/>
        <v>-0.18073426886900279</v>
      </c>
      <c r="F1296" s="2">
        <f t="shared" si="119"/>
        <v>-0.42867777375456584</v>
      </c>
      <c r="G1296" s="2">
        <f t="shared" si="117"/>
        <v>0.24794350488556305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6">
        <f>TITRES_STAT!D1300</f>
        <v>23.196000000000002</v>
      </c>
      <c r="C1297" s="2">
        <f t="shared" si="120"/>
        <v>23.40192422523366</v>
      </c>
      <c r="D1297" s="2">
        <f t="shared" si="116"/>
        <v>23.504677768147868</v>
      </c>
      <c r="E1297" s="2">
        <f t="shared" si="115"/>
        <v>-0.10275354291420769</v>
      </c>
      <c r="F1297" s="2">
        <f t="shared" si="119"/>
        <v>-0.36349292758649421</v>
      </c>
      <c r="G1297" s="2">
        <f t="shared" si="117"/>
        <v>0.26073938467228652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6">
        <f>TITRES_STAT!D1301</f>
        <v>23.196000000000002</v>
      </c>
      <c r="C1298" s="2">
        <f t="shared" si="120"/>
        <v>23.447012805966942</v>
      </c>
      <c r="D1298" s="2">
        <f t="shared" si="116"/>
        <v>23.481812748285066</v>
      </c>
      <c r="E1298" s="2">
        <f t="shared" si="115"/>
        <v>-3.4799942318123556E-2</v>
      </c>
      <c r="F1298" s="2">
        <f t="shared" si="119"/>
        <v>-0.29775433053282008</v>
      </c>
      <c r="G1298" s="2">
        <f t="shared" si="117"/>
        <v>0.26295438821469652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6">
        <f>TITRES_STAT!D1302</f>
        <v>23.196000000000002</v>
      </c>
      <c r="C1299" s="2">
        <f t="shared" si="120"/>
        <v>23.485164681972027</v>
      </c>
      <c r="D1299" s="2">
        <f t="shared" si="116"/>
        <v>23.460641433597285</v>
      </c>
      <c r="E1299" s="2">
        <f t="shared" si="115"/>
        <v>2.4523248374741513E-2</v>
      </c>
      <c r="F1299" s="2">
        <f t="shared" si="119"/>
        <v>-0.23329881475130776</v>
      </c>
      <c r="G1299" s="2">
        <f t="shared" si="117"/>
        <v>0.25782206312604927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6">
        <f>TITRES_STAT!D1303</f>
        <v>23.196000000000002</v>
      </c>
      <c r="C1300" s="2">
        <f t="shared" si="120"/>
        <v>23.517447038591712</v>
      </c>
      <c r="D1300" s="2">
        <f t="shared" si="116"/>
        <v>23.441038364441933</v>
      </c>
      <c r="E1300" s="2">
        <f t="shared" si="115"/>
        <v>7.6408674149778477E-2</v>
      </c>
      <c r="F1300" s="2">
        <f t="shared" si="119"/>
        <v>-0.17135731697109052</v>
      </c>
      <c r="G1300" s="2">
        <f t="shared" si="117"/>
        <v>0.247765991120869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23.196000000000002</v>
      </c>
      <c r="C1301" s="2">
        <f t="shared" si="120"/>
        <v>23.46799364803914</v>
      </c>
      <c r="D1301" s="2">
        <f t="shared" si="116"/>
        <v>23.422887374483274</v>
      </c>
      <c r="E1301" s="2">
        <f t="shared" si="115"/>
        <v>4.5106273555866494E-2</v>
      </c>
      <c r="F1301" s="2">
        <f t="shared" si="119"/>
        <v>-0.12806459886569913</v>
      </c>
      <c r="G1301" s="2">
        <f t="shared" si="117"/>
        <v>0.17317087242156562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23.196000000000002</v>
      </c>
      <c r="C1302" s="2">
        <f t="shared" si="120"/>
        <v>23.426148471417733</v>
      </c>
      <c r="D1302" s="2">
        <f t="shared" si="116"/>
        <v>23.40608090229933</v>
      </c>
      <c r="E1302" s="2">
        <f t="shared" si="115"/>
        <v>2.0067569118403128E-2</v>
      </c>
      <c r="F1302" s="2">
        <f t="shared" si="119"/>
        <v>-9.8438165268878691E-2</v>
      </c>
      <c r="G1302" s="2">
        <f t="shared" si="117"/>
        <v>0.11850573438728182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23.196000000000002</v>
      </c>
      <c r="C1303" s="2">
        <f t="shared" si="120"/>
        <v>23.390741014276543</v>
      </c>
      <c r="D1303" s="2">
        <f t="shared" si="116"/>
        <v>23.390519353980864</v>
      </c>
      <c r="E1303" s="2">
        <f t="shared" si="115"/>
        <v>2.2166029567927126E-4</v>
      </c>
      <c r="F1303" s="2">
        <f t="shared" si="119"/>
        <v>-7.8706200155967104E-2</v>
      </c>
      <c r="G1303" s="2">
        <f t="shared" si="117"/>
        <v>7.8927860451646376E-2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22.157</v>
      </c>
      <c r="C1304" s="2">
        <f t="shared" si="120"/>
        <v>23.360780858233998</v>
      </c>
      <c r="D1304" s="2">
        <f t="shared" si="116"/>
        <v>23.29914754998228</v>
      </c>
      <c r="E1304" s="2">
        <f t="shared" si="115"/>
        <v>6.1633308251717978E-2</v>
      </c>
      <c r="F1304" s="2">
        <f t="shared" si="119"/>
        <v>-5.0638298474430098E-2</v>
      </c>
      <c r="G1304" s="2">
        <f t="shared" si="117"/>
        <v>0.11227160672614808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22.157</v>
      </c>
      <c r="C1305" s="2">
        <f t="shared" si="120"/>
        <v>23.335429956967229</v>
      </c>
      <c r="D1305" s="2">
        <f t="shared" si="116"/>
        <v>23.21454402776137</v>
      </c>
      <c r="E1305" s="2">
        <f t="shared" si="115"/>
        <v>0.12088592920585839</v>
      </c>
      <c r="F1305" s="2">
        <f t="shared" si="119"/>
        <v>-1.6333452938372406E-2</v>
      </c>
      <c r="G1305" s="2">
        <f t="shared" si="117"/>
        <v>0.13721938214423079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22.157</v>
      </c>
      <c r="C1306" s="2">
        <f t="shared" si="120"/>
        <v>23.313979194356886</v>
      </c>
      <c r="D1306" s="2">
        <f t="shared" si="116"/>
        <v>23.136207433112382</v>
      </c>
      <c r="E1306" s="2">
        <f t="shared" si="115"/>
        <v>0.17777176124450378</v>
      </c>
      <c r="F1306" s="2">
        <f t="shared" si="119"/>
        <v>2.2487589898202834E-2</v>
      </c>
      <c r="G1306" s="2">
        <f t="shared" si="117"/>
        <v>0.15528417134630096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22.157</v>
      </c>
      <c r="C1307" s="2">
        <f t="shared" si="120"/>
        <v>23.29582854907121</v>
      </c>
      <c r="D1307" s="2">
        <f t="shared" si="116"/>
        <v>23.063673549178134</v>
      </c>
      <c r="E1307" s="2">
        <f t="shared" si="115"/>
        <v>0.23215499989307631</v>
      </c>
      <c r="F1307" s="2">
        <f t="shared" si="119"/>
        <v>6.4421071897177537E-2</v>
      </c>
      <c r="G1307" s="2">
        <f t="shared" si="117"/>
        <v>0.16773392799589876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22.157</v>
      </c>
      <c r="C1308" s="2">
        <f t="shared" si="120"/>
        <v>23.280470310752563</v>
      </c>
      <c r="D1308" s="2">
        <f t="shared" si="116"/>
        <v>22.99651254553531</v>
      </c>
      <c r="E1308" s="2">
        <f t="shared" ref="E1308:E1371" si="121">C1308-D1308</f>
        <v>0.28395776521725224</v>
      </c>
      <c r="F1308" s="2">
        <f t="shared" si="119"/>
        <v>0.1083284105611925</v>
      </c>
      <c r="G1308" s="2">
        <f t="shared" si="117"/>
        <v>0.17562935465605975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22.157</v>
      </c>
      <c r="C1309" s="2">
        <f t="shared" si="120"/>
        <v>23.267474878329089</v>
      </c>
      <c r="D1309" s="2">
        <f t="shared" ref="D1309:D1372" si="122">$D$4*B1309+(1-$D$4)*D1308</f>
        <v>22.934326431051211</v>
      </c>
      <c r="E1309" s="2">
        <f t="shared" si="121"/>
        <v>0.33314844727787829</v>
      </c>
      <c r="F1309" s="2">
        <f t="shared" si="119"/>
        <v>0.15329241790452969</v>
      </c>
      <c r="G1309" s="2">
        <f t="shared" si="117"/>
        <v>0.1798560293733486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22.157</v>
      </c>
      <c r="C1310" s="2">
        <f t="shared" si="120"/>
        <v>23.256478743201537</v>
      </c>
      <c r="D1310" s="2">
        <f t="shared" si="122"/>
        <v>22.876746695417786</v>
      </c>
      <c r="E1310" s="2">
        <f t="shared" si="121"/>
        <v>0.37973204778375091</v>
      </c>
      <c r="F1310" s="2">
        <f t="shared" si="119"/>
        <v>0.19858034388037393</v>
      </c>
      <c r="G1310" s="2">
        <f t="shared" si="117"/>
        <v>0.18115170390337698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22.818000000000001</v>
      </c>
      <c r="C1311" s="2">
        <f t="shared" si="120"/>
        <v>23.24717432117053</v>
      </c>
      <c r="D1311" s="2">
        <f t="shared" si="122"/>
        <v>22.872395088349801</v>
      </c>
      <c r="E1311" s="2">
        <f t="shared" si="121"/>
        <v>0.37477923282072823</v>
      </c>
      <c r="F1311" s="2">
        <f t="shared" si="119"/>
        <v>0.23382012166844479</v>
      </c>
      <c r="G1311" s="2">
        <f t="shared" si="117"/>
        <v>0.14095911115228343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22.818000000000001</v>
      </c>
      <c r="C1312" s="2">
        <f t="shared" si="120"/>
        <v>23.239301348682755</v>
      </c>
      <c r="D1312" s="2">
        <f t="shared" si="122"/>
        <v>22.86836582254611</v>
      </c>
      <c r="E1312" s="2">
        <f t="shared" si="121"/>
        <v>0.37093552613664471</v>
      </c>
      <c r="F1312" s="2">
        <f t="shared" si="119"/>
        <v>0.26124320256208478</v>
      </c>
      <c r="G1312" s="2">
        <f t="shared" si="117"/>
        <v>0.10969232357455994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6">
        <f>TITRES_STAT!D1316</f>
        <v>22.818000000000001</v>
      </c>
      <c r="C1313" s="2">
        <f t="shared" si="120"/>
        <v>23.23263960273156</v>
      </c>
      <c r="D1313" s="2">
        <f t="shared" si="122"/>
        <v>22.864635020876026</v>
      </c>
      <c r="E1313" s="2">
        <f t="shared" si="121"/>
        <v>0.36800458185553353</v>
      </c>
      <c r="F1313" s="2">
        <f t="shared" si="119"/>
        <v>0.28259547842077454</v>
      </c>
      <c r="G1313" s="2">
        <f t="shared" si="117"/>
        <v>8.5409103434758993E-2</v>
      </c>
      <c r="H1313" s="2" t="str">
        <f t="shared" si="118"/>
        <v>Sell</v>
      </c>
    </row>
    <row r="1314" spans="1:8" ht="13.5" x14ac:dyDescent="0.25">
      <c r="A1314" s="3">
        <f>TITRES_STAT!B1317</f>
        <v>43922</v>
      </c>
      <c r="B1314" s="6">
        <f>TITRES_STAT!D1317</f>
        <v>22.818000000000001</v>
      </c>
      <c r="C1314" s="2">
        <f t="shared" si="120"/>
        <v>23.067156586926703</v>
      </c>
      <c r="D1314" s="2">
        <f t="shared" si="122"/>
        <v>22.861180574885207</v>
      </c>
      <c r="E1314" s="2">
        <f t="shared" si="121"/>
        <v>0.2059760120414964</v>
      </c>
      <c r="F1314" s="2">
        <f t="shared" si="119"/>
        <v>0.26727158514491894</v>
      </c>
      <c r="G1314" s="2">
        <f t="shared" si="117"/>
        <v>-6.129557310342254E-2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22.818000000000001</v>
      </c>
      <c r="C1315" s="2">
        <f t="shared" si="120"/>
        <v>22.927132496630286</v>
      </c>
      <c r="D1315" s="2">
        <f t="shared" si="122"/>
        <v>22.8579820137826</v>
      </c>
      <c r="E1315" s="2">
        <f t="shared" si="121"/>
        <v>6.9150482847685879E-2</v>
      </c>
      <c r="F1315" s="2">
        <f t="shared" si="119"/>
        <v>0.22764736468547234</v>
      </c>
      <c r="G1315" s="2">
        <f t="shared" si="117"/>
        <v>-0.15849688183778646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22.818000000000001</v>
      </c>
      <c r="C1316" s="2">
        <f t="shared" si="120"/>
        <v>22.80865057407178</v>
      </c>
      <c r="D1316" s="2">
        <f t="shared" si="122"/>
        <v>22.855020383132036</v>
      </c>
      <c r="E1316" s="2">
        <f t="shared" si="121"/>
        <v>-4.6369809060255562E-2</v>
      </c>
      <c r="F1316" s="2">
        <f t="shared" si="119"/>
        <v>0.17284392993632677</v>
      </c>
      <c r="G1316" s="2">
        <f t="shared" ref="G1316:G1379" si="123">E1316-F1316</f>
        <v>-0.21921373899658234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22.818000000000001</v>
      </c>
      <c r="C1317" s="2">
        <f t="shared" si="120"/>
        <v>22.708396639599197</v>
      </c>
      <c r="D1317" s="2">
        <f t="shared" si="122"/>
        <v>22.852278132529662</v>
      </c>
      <c r="E1317" s="2">
        <f t="shared" si="121"/>
        <v>-0.14388149293046482</v>
      </c>
      <c r="F1317" s="2">
        <f t="shared" ref="F1317:F1380" si="125">(E1317*(2/(10)))+((1-(2/10))*F1316)</f>
        <v>0.10949884536296847</v>
      </c>
      <c r="G1317" s="2">
        <f t="shared" si="123"/>
        <v>-0.25338033829343332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22.818000000000001</v>
      </c>
      <c r="C1318" s="2">
        <f t="shared" si="120"/>
        <v>22.623566387353165</v>
      </c>
      <c r="D1318" s="2">
        <f t="shared" si="122"/>
        <v>22.849739011601539</v>
      </c>
      <c r="E1318" s="2">
        <f t="shared" si="121"/>
        <v>-0.22617262424837392</v>
      </c>
      <c r="F1318" s="2">
        <f t="shared" si="125"/>
        <v>4.2364551440699991E-2</v>
      </c>
      <c r="G1318" s="2">
        <f t="shared" si="123"/>
        <v>-0.26853717568907393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22.818000000000001</v>
      </c>
      <c r="C1319" s="2">
        <f t="shared" si="120"/>
        <v>22.551786943144986</v>
      </c>
      <c r="D1319" s="2">
        <f t="shared" si="122"/>
        <v>22.847387973705128</v>
      </c>
      <c r="E1319" s="2">
        <f t="shared" si="121"/>
        <v>-0.29560103056014242</v>
      </c>
      <c r="F1319" s="2">
        <f t="shared" si="125"/>
        <v>-2.5228564959468493E-2</v>
      </c>
      <c r="G1319" s="2">
        <f t="shared" si="123"/>
        <v>-0.27037246560067391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22.818000000000001</v>
      </c>
      <c r="C1320" s="2">
        <f t="shared" si="120"/>
        <v>22.491050490353448</v>
      </c>
      <c r="D1320" s="2">
        <f t="shared" si="122"/>
        <v>22.845211086764007</v>
      </c>
      <c r="E1320" s="2">
        <f t="shared" si="121"/>
        <v>-0.35416059641055853</v>
      </c>
      <c r="F1320" s="2">
        <f t="shared" si="125"/>
        <v>-9.1014971249686508E-2</v>
      </c>
      <c r="G1320" s="2">
        <f t="shared" si="123"/>
        <v>-0.26314562516087203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22.818000000000001</v>
      </c>
      <c r="C1321" s="2">
        <f t="shared" si="120"/>
        <v>22.541350414914454</v>
      </c>
      <c r="D1321" s="2">
        <f t="shared" si="122"/>
        <v>22.843195450707412</v>
      </c>
      <c r="E1321" s="2">
        <f t="shared" si="121"/>
        <v>-0.30184503579295807</v>
      </c>
      <c r="F1321" s="2">
        <f t="shared" si="125"/>
        <v>-0.13318098415834084</v>
      </c>
      <c r="G1321" s="2">
        <f t="shared" si="123"/>
        <v>-0.16866405163461723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22.818000000000001</v>
      </c>
      <c r="C1322" s="2">
        <f t="shared" si="120"/>
        <v>22.583911889543</v>
      </c>
      <c r="D1322" s="2">
        <f t="shared" si="122"/>
        <v>22.841329121025382</v>
      </c>
      <c r="E1322" s="2">
        <f t="shared" si="121"/>
        <v>-0.25741723148238194</v>
      </c>
      <c r="F1322" s="2">
        <f t="shared" si="125"/>
        <v>-0.15802823362314905</v>
      </c>
      <c r="G1322" s="2">
        <f t="shared" si="123"/>
        <v>-9.9388997859232886E-2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22.818000000000001</v>
      </c>
      <c r="C1323" s="2">
        <f t="shared" si="120"/>
        <v>22.619925444997921</v>
      </c>
      <c r="D1323" s="2">
        <f t="shared" si="122"/>
        <v>22.839601037986466</v>
      </c>
      <c r="E1323" s="2">
        <f t="shared" si="121"/>
        <v>-0.21967559298854411</v>
      </c>
      <c r="F1323" s="2">
        <f t="shared" si="125"/>
        <v>-0.17035770549622806</v>
      </c>
      <c r="G1323" s="2">
        <f t="shared" si="123"/>
        <v>-4.9317887492316054E-2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22.818000000000001</v>
      </c>
      <c r="C1324" s="2">
        <f t="shared" si="120"/>
        <v>22.650398453459779</v>
      </c>
      <c r="D1324" s="2">
        <f t="shared" si="122"/>
        <v>22.838000961098579</v>
      </c>
      <c r="E1324" s="2">
        <f t="shared" si="121"/>
        <v>-0.18760250763880038</v>
      </c>
      <c r="F1324" s="2">
        <f t="shared" si="125"/>
        <v>-0.17380666592474253</v>
      </c>
      <c r="G1324" s="2">
        <f t="shared" si="123"/>
        <v>-1.3795841714057844E-2</v>
      </c>
      <c r="H1324" s="2" t="str">
        <f t="shared" si="124"/>
        <v>Hold</v>
      </c>
    </row>
    <row r="1325" spans="1:8" ht="13.5" x14ac:dyDescent="0.25">
      <c r="A1325" s="3">
        <f>TITRES_STAT!B1328</f>
        <v>43941</v>
      </c>
      <c r="B1325" s="6">
        <f>TITRES_STAT!D1328</f>
        <v>22.818000000000001</v>
      </c>
      <c r="C1325" s="2">
        <f t="shared" si="120"/>
        <v>22.676183306773659</v>
      </c>
      <c r="D1325" s="2">
        <f t="shared" si="122"/>
        <v>22.836519408424611</v>
      </c>
      <c r="E1325" s="2">
        <f t="shared" si="121"/>
        <v>-0.16033610165095169</v>
      </c>
      <c r="F1325" s="2">
        <f t="shared" si="125"/>
        <v>-0.17111255306998435</v>
      </c>
      <c r="G1325" s="2">
        <f t="shared" si="123"/>
        <v>1.0776451419032662E-2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6">
        <f>TITRES_STAT!D1329</f>
        <v>22.818000000000001</v>
      </c>
      <c r="C1326" s="2">
        <f t="shared" si="120"/>
        <v>22.698001259577712</v>
      </c>
      <c r="D1326" s="2">
        <f t="shared" si="122"/>
        <v>22.835147600393157</v>
      </c>
      <c r="E1326" s="2">
        <f t="shared" si="121"/>
        <v>-0.13714634081544474</v>
      </c>
      <c r="F1326" s="2">
        <f t="shared" si="125"/>
        <v>-0.16431931061907645</v>
      </c>
      <c r="G1326" s="2">
        <f t="shared" si="123"/>
        <v>2.7172969803631708E-2</v>
      </c>
      <c r="H1326" s="2" t="str">
        <f t="shared" si="124"/>
        <v>Sell</v>
      </c>
    </row>
    <row r="1327" spans="1:8" ht="13.5" x14ac:dyDescent="0.25">
      <c r="A1327" s="3">
        <f>TITRES_STAT!B1330</f>
        <v>43943</v>
      </c>
      <c r="B1327" s="6">
        <f>TITRES_STAT!D1330</f>
        <v>22.818000000000001</v>
      </c>
      <c r="C1327" s="2">
        <f t="shared" si="120"/>
        <v>22.716462604258062</v>
      </c>
      <c r="D1327" s="2">
        <f t="shared" si="122"/>
        <v>22.833877407771439</v>
      </c>
      <c r="E1327" s="2">
        <f t="shared" si="121"/>
        <v>-0.11741480351337685</v>
      </c>
      <c r="F1327" s="2">
        <f t="shared" si="125"/>
        <v>-0.15493840919793656</v>
      </c>
      <c r="G1327" s="2">
        <f t="shared" si="123"/>
        <v>3.7523605684559702E-2</v>
      </c>
      <c r="H1327" s="2" t="str">
        <f t="shared" si="124"/>
        <v>Sell</v>
      </c>
    </row>
    <row r="1328" spans="1:8" ht="13.5" x14ac:dyDescent="0.25">
      <c r="A1328" s="3">
        <f>TITRES_STAT!B1331</f>
        <v>43944</v>
      </c>
      <c r="B1328" s="6">
        <f>TITRES_STAT!D1331</f>
        <v>22.818000000000001</v>
      </c>
      <c r="C1328" s="2">
        <f t="shared" si="120"/>
        <v>22.732083742064514</v>
      </c>
      <c r="D1328" s="2">
        <f t="shared" si="122"/>
        <v>22.832701303492072</v>
      </c>
      <c r="E1328" s="2">
        <f t="shared" si="121"/>
        <v>-0.1006175614275584</v>
      </c>
      <c r="F1328" s="2">
        <f t="shared" si="125"/>
        <v>-0.14407423964386093</v>
      </c>
      <c r="G1328" s="2">
        <f t="shared" si="123"/>
        <v>4.345667821630253E-2</v>
      </c>
      <c r="H1328" s="2" t="str">
        <f t="shared" si="124"/>
        <v>Sell</v>
      </c>
    </row>
    <row r="1329" spans="1:8" ht="13.5" x14ac:dyDescent="0.25">
      <c r="A1329" s="3">
        <f>TITRES_STAT!B1332</f>
        <v>43945</v>
      </c>
      <c r="B1329" s="6">
        <f>TITRES_STAT!D1332</f>
        <v>22.818000000000001</v>
      </c>
      <c r="C1329" s="2">
        <f t="shared" si="120"/>
        <v>22.745301627900741</v>
      </c>
      <c r="D1329" s="2">
        <f t="shared" si="122"/>
        <v>22.831612318048215</v>
      </c>
      <c r="E1329" s="2">
        <f t="shared" si="121"/>
        <v>-8.6310690147474389E-2</v>
      </c>
      <c r="F1329" s="2">
        <f t="shared" si="125"/>
        <v>-0.13252152974458364</v>
      </c>
      <c r="G1329" s="2">
        <f t="shared" si="123"/>
        <v>4.6210839597109254E-2</v>
      </c>
      <c r="H1329" s="2" t="str">
        <f t="shared" si="124"/>
        <v>Sell</v>
      </c>
    </row>
    <row r="1330" spans="1:8" ht="13.5" x14ac:dyDescent="0.25">
      <c r="A1330" s="3">
        <f>TITRES_STAT!B1333</f>
        <v>43948</v>
      </c>
      <c r="B1330" s="6">
        <f>TITRES_STAT!D1333</f>
        <v>22.818000000000001</v>
      </c>
      <c r="C1330" s="2">
        <f t="shared" si="120"/>
        <v>22.756485992839089</v>
      </c>
      <c r="D1330" s="2">
        <f t="shared" si="122"/>
        <v>22.830603998192792</v>
      </c>
      <c r="E1330" s="2">
        <f t="shared" si="121"/>
        <v>-7.4118005353703609E-2</v>
      </c>
      <c r="F1330" s="2">
        <f t="shared" si="125"/>
        <v>-0.12084082486640764</v>
      </c>
      <c r="G1330" s="2">
        <f t="shared" si="123"/>
        <v>4.6722819512704031E-2</v>
      </c>
      <c r="H1330" s="2" t="str">
        <f t="shared" si="124"/>
        <v>Sell</v>
      </c>
    </row>
    <row r="1331" spans="1:8" ht="13.5" x14ac:dyDescent="0.25">
      <c r="A1331" s="3">
        <f>TITRES_STAT!B1334</f>
        <v>43949</v>
      </c>
      <c r="B1331" s="6">
        <f>TITRES_STAT!D1334</f>
        <v>22.818000000000001</v>
      </c>
      <c r="C1331" s="2">
        <f t="shared" si="120"/>
        <v>22.765949686248458</v>
      </c>
      <c r="D1331" s="2">
        <f t="shared" si="122"/>
        <v>22.82967036869703</v>
      </c>
      <c r="E1331" s="2">
        <f t="shared" si="121"/>
        <v>-6.3720682448572319E-2</v>
      </c>
      <c r="F1331" s="2">
        <f t="shared" si="125"/>
        <v>-0.10941679638284059</v>
      </c>
      <c r="G1331" s="2">
        <f t="shared" si="123"/>
        <v>4.569611393426827E-2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6">
        <f>TITRES_STAT!D1335</f>
        <v>22.818000000000001</v>
      </c>
      <c r="C1332" s="2">
        <f t="shared" si="120"/>
        <v>22.773957426825618</v>
      </c>
      <c r="D1332" s="2">
        <f t="shared" si="122"/>
        <v>22.828805896941695</v>
      </c>
      <c r="E1332" s="2">
        <f t="shared" si="121"/>
        <v>-5.4848470116077408E-2</v>
      </c>
      <c r="F1332" s="2">
        <f t="shared" si="125"/>
        <v>-9.850313112948797E-2</v>
      </c>
      <c r="G1332" s="2">
        <f t="shared" si="123"/>
        <v>4.3654661013410562E-2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6">
        <f>TITRES_STAT!D1336</f>
        <v>22.818000000000001</v>
      </c>
      <c r="C1333" s="2">
        <f t="shared" si="120"/>
        <v>22.780733207313983</v>
      </c>
      <c r="D1333" s="2">
        <f t="shared" si="122"/>
        <v>22.828005460131198</v>
      </c>
      <c r="E1333" s="2">
        <f t="shared" si="121"/>
        <v>-4.7272252817215588E-2</v>
      </c>
      <c r="F1333" s="2">
        <f t="shared" si="125"/>
        <v>-8.8256955467033493E-2</v>
      </c>
      <c r="G1333" s="2">
        <f t="shared" si="123"/>
        <v>4.0984702649817906E-2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6">
        <f>TITRES_STAT!D1337</f>
        <v>22.818000000000001</v>
      </c>
      <c r="C1334" s="2">
        <f t="shared" si="120"/>
        <v>22.786466560034906</v>
      </c>
      <c r="D1334" s="2">
        <f t="shared" si="122"/>
        <v>22.827264314936293</v>
      </c>
      <c r="E1334" s="2">
        <f t="shared" si="121"/>
        <v>-4.0797754901387151E-2</v>
      </c>
      <c r="F1334" s="2">
        <f t="shared" si="125"/>
        <v>-7.8765115353904222E-2</v>
      </c>
      <c r="G1334" s="2">
        <f t="shared" si="123"/>
        <v>3.7967360452517071E-2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6">
        <f>TITRES_STAT!D1338</f>
        <v>22.818000000000001</v>
      </c>
      <c r="C1335" s="2">
        <f t="shared" si="120"/>
        <v>22.791317858491073</v>
      </c>
      <c r="D1335" s="2">
        <f t="shared" si="122"/>
        <v>22.826578069385455</v>
      </c>
      <c r="E1335" s="2">
        <f t="shared" si="121"/>
        <v>-3.5260210894382027E-2</v>
      </c>
      <c r="F1335" s="2">
        <f t="shared" si="125"/>
        <v>-7.0064134461999786E-2</v>
      </c>
      <c r="G1335" s="2">
        <f t="shared" si="123"/>
        <v>3.4803923567617759E-2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6">
        <f>TITRES_STAT!D1339</f>
        <v>22.818000000000001</v>
      </c>
      <c r="C1336" s="2">
        <f t="shared" si="120"/>
        <v>22.795422803338599</v>
      </c>
      <c r="D1336" s="2">
        <f t="shared" si="122"/>
        <v>22.825942656838382</v>
      </c>
      <c r="E1336" s="2">
        <f t="shared" si="121"/>
        <v>-3.0519853499782812E-2</v>
      </c>
      <c r="F1336" s="2">
        <f t="shared" si="125"/>
        <v>-6.2155278269556399E-2</v>
      </c>
      <c r="G1336" s="2">
        <f t="shared" si="123"/>
        <v>3.1635424769773587E-2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23.497</v>
      </c>
      <c r="C1337" s="2">
        <f t="shared" si="120"/>
        <v>22.798896218209585</v>
      </c>
      <c r="D1337" s="2">
        <f t="shared" si="122"/>
        <v>22.875650608183687</v>
      </c>
      <c r="E1337" s="2">
        <f t="shared" si="121"/>
        <v>-7.6754389974102111E-2</v>
      </c>
      <c r="F1337" s="2">
        <f t="shared" si="125"/>
        <v>-6.507510061046555E-2</v>
      </c>
      <c r="G1337" s="2">
        <f t="shared" si="123"/>
        <v>-1.1679289363636561E-2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6">
        <f>TITRES_STAT!D1341</f>
        <v>24.202000000000002</v>
      </c>
      <c r="C1338" s="2">
        <f t="shared" si="120"/>
        <v>22.801835261561955</v>
      </c>
      <c r="D1338" s="2">
        <f t="shared" si="122"/>
        <v>22.973898711281191</v>
      </c>
      <c r="E1338" s="2">
        <f t="shared" si="121"/>
        <v>-0.17206344971923571</v>
      </c>
      <c r="F1338" s="2">
        <f t="shared" si="125"/>
        <v>-8.6472770432219584E-2</v>
      </c>
      <c r="G1338" s="2">
        <f t="shared" si="123"/>
        <v>-8.5590679287016122E-2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6">
        <f>TITRES_STAT!D1342</f>
        <v>24.922999999999998</v>
      </c>
      <c r="C1339" s="2">
        <f t="shared" si="120"/>
        <v>22.804322144398576</v>
      </c>
      <c r="D1339" s="2">
        <f t="shared" si="122"/>
        <v>23.118276584519624</v>
      </c>
      <c r="E1339" s="2">
        <f t="shared" si="121"/>
        <v>-0.3139544401210479</v>
      </c>
      <c r="F1339" s="2">
        <f t="shared" si="125"/>
        <v>-0.13196910436998527</v>
      </c>
      <c r="G1339" s="2">
        <f t="shared" si="123"/>
        <v>-0.18198533575106263</v>
      </c>
      <c r="H1339" s="2" t="str">
        <f t="shared" si="124"/>
        <v>Hold</v>
      </c>
    </row>
    <row r="1340" spans="1:8" ht="13.5" x14ac:dyDescent="0.25">
      <c r="A1340" s="3">
        <f>TITRES_STAT!B1343</f>
        <v>43963</v>
      </c>
      <c r="B1340" s="6">
        <f>TITRES_STAT!D1343</f>
        <v>24.175999999999998</v>
      </c>
      <c r="C1340" s="2">
        <f t="shared" si="120"/>
        <v>22.806426429875717</v>
      </c>
      <c r="D1340" s="2">
        <f t="shared" si="122"/>
        <v>23.196626467147802</v>
      </c>
      <c r="E1340" s="2">
        <f t="shared" si="121"/>
        <v>-0.39020003727208419</v>
      </c>
      <c r="F1340" s="2">
        <f t="shared" si="125"/>
        <v>-0.18361529095040507</v>
      </c>
      <c r="G1340" s="2">
        <f t="shared" si="123"/>
        <v>-0.20658474632167911</v>
      </c>
      <c r="H1340" s="2" t="str">
        <f t="shared" si="124"/>
        <v>Hold</v>
      </c>
    </row>
    <row r="1341" spans="1:8" ht="13.5" x14ac:dyDescent="0.25">
      <c r="A1341" s="3">
        <f>TITRES_STAT!B1344</f>
        <v>43964</v>
      </c>
      <c r="B1341" s="6">
        <f>TITRES_STAT!D1344</f>
        <v>24.056000000000001</v>
      </c>
      <c r="C1341" s="2">
        <f t="shared" si="120"/>
        <v>22.808206979125607</v>
      </c>
      <c r="D1341" s="2">
        <f t="shared" si="122"/>
        <v>23.260283765877595</v>
      </c>
      <c r="E1341" s="2">
        <f t="shared" si="121"/>
        <v>-0.45207678675198792</v>
      </c>
      <c r="F1341" s="2">
        <f t="shared" si="125"/>
        <v>-0.23730759011072167</v>
      </c>
      <c r="G1341" s="2">
        <f t="shared" si="123"/>
        <v>-0.21476919664126626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6">
        <f>TITRES_STAT!D1345</f>
        <v>24.047000000000001</v>
      </c>
      <c r="C1342" s="2">
        <f t="shared" si="120"/>
        <v>22.809713597721668</v>
      </c>
      <c r="D1342" s="2">
        <f t="shared" si="122"/>
        <v>23.318559042479254</v>
      </c>
      <c r="E1342" s="2">
        <f t="shared" si="121"/>
        <v>-0.50884544475758631</v>
      </c>
      <c r="F1342" s="2">
        <f t="shared" si="125"/>
        <v>-0.29161516104009461</v>
      </c>
      <c r="G1342" s="2">
        <f t="shared" si="123"/>
        <v>-0.2172302837174917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6">
        <f>TITRES_STAT!D1346</f>
        <v>24.76</v>
      </c>
      <c r="C1343" s="2">
        <f t="shared" si="120"/>
        <v>22.810988428841412</v>
      </c>
      <c r="D1343" s="2">
        <f t="shared" si="122"/>
        <v>23.42533244674005</v>
      </c>
      <c r="E1343" s="2">
        <f t="shared" si="121"/>
        <v>-0.61434401789863813</v>
      </c>
      <c r="F1343" s="2">
        <f t="shared" si="125"/>
        <v>-0.35616093241180335</v>
      </c>
      <c r="G1343" s="2">
        <f t="shared" si="123"/>
        <v>-0.25818308548683477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24.021000000000001</v>
      </c>
      <c r="C1344" s="2">
        <f t="shared" si="120"/>
        <v>22.81206713209658</v>
      </c>
      <c r="D1344" s="2">
        <f t="shared" si="122"/>
        <v>23.46945596920375</v>
      </c>
      <c r="E1344" s="2">
        <f t="shared" si="121"/>
        <v>-0.65738883710717033</v>
      </c>
      <c r="F1344" s="2">
        <f t="shared" si="125"/>
        <v>-0.41640651335087675</v>
      </c>
      <c r="G1344" s="2">
        <f t="shared" si="123"/>
        <v>-0.24098232375629358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23.308</v>
      </c>
      <c r="C1345" s="2">
        <f t="shared" si="120"/>
        <v>22.812979881004797</v>
      </c>
      <c r="D1345" s="2">
        <f t="shared" si="122"/>
        <v>23.457496267781249</v>
      </c>
      <c r="E1345" s="2">
        <f t="shared" si="121"/>
        <v>-0.64451638677645207</v>
      </c>
      <c r="F1345" s="2">
        <f t="shared" si="125"/>
        <v>-0.46202848803599184</v>
      </c>
      <c r="G1345" s="2">
        <f t="shared" si="123"/>
        <v>-0.18248789874046023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22.611999999999998</v>
      </c>
      <c r="C1346" s="2">
        <f t="shared" si="120"/>
        <v>22.813752207004057</v>
      </c>
      <c r="D1346" s="2">
        <f t="shared" si="122"/>
        <v>23.394866914612265</v>
      </c>
      <c r="E1346" s="2">
        <f t="shared" si="121"/>
        <v>-0.58111470760820794</v>
      </c>
      <c r="F1346" s="2">
        <f t="shared" si="125"/>
        <v>-0.48584573195043507</v>
      </c>
      <c r="G1346" s="2">
        <f t="shared" si="123"/>
        <v>-9.526897565777287E-2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21.942</v>
      </c>
      <c r="C1347" s="2">
        <f t="shared" si="120"/>
        <v>22.918867252080357</v>
      </c>
      <c r="D1347" s="2">
        <f t="shared" si="122"/>
        <v>23.287247143159505</v>
      </c>
      <c r="E1347" s="2">
        <f t="shared" si="121"/>
        <v>-0.36837989107914737</v>
      </c>
      <c r="F1347" s="2">
        <f t="shared" si="125"/>
        <v>-0.46235256377617756</v>
      </c>
      <c r="G1347" s="2">
        <f t="shared" si="123"/>
        <v>9.3972672697030191E-2</v>
      </c>
      <c r="H1347" s="2" t="str">
        <f t="shared" si="124"/>
        <v>Sell</v>
      </c>
    </row>
    <row r="1348" spans="1:8" ht="13.5" x14ac:dyDescent="0.25">
      <c r="A1348" s="3">
        <f>TITRES_STAT!B1351</f>
        <v>43973</v>
      </c>
      <c r="B1348" s="6">
        <f>TITRES_STAT!D1351</f>
        <v>21.289000000000001</v>
      </c>
      <c r="C1348" s="2">
        <f t="shared" si="120"/>
        <v>23.116272290221843</v>
      </c>
      <c r="D1348" s="2">
        <f t="shared" si="122"/>
        <v>23.139228836258802</v>
      </c>
      <c r="E1348" s="2">
        <f t="shared" si="121"/>
        <v>-2.2956546036958514E-2</v>
      </c>
      <c r="F1348" s="2">
        <f t="shared" si="125"/>
        <v>-0.37447336022833377</v>
      </c>
      <c r="G1348" s="2">
        <f t="shared" si="123"/>
        <v>0.35151681419137526</v>
      </c>
      <c r="H1348" s="2" t="str">
        <f t="shared" si="124"/>
        <v>Sell</v>
      </c>
    </row>
    <row r="1349" spans="1:8" ht="13.5" x14ac:dyDescent="0.25">
      <c r="A1349" s="3">
        <f>TITRES_STAT!B1352</f>
        <v>43977</v>
      </c>
      <c r="B1349" s="6">
        <f>TITRES_STAT!D1352</f>
        <v>21.478000000000002</v>
      </c>
      <c r="C1349" s="2">
        <f t="shared" si="120"/>
        <v>23.394230399418483</v>
      </c>
      <c r="D1349" s="2">
        <f t="shared" si="122"/>
        <v>23.016174848387777</v>
      </c>
      <c r="E1349" s="2">
        <f t="shared" si="121"/>
        <v>0.37805555103070532</v>
      </c>
      <c r="F1349" s="2">
        <f t="shared" si="125"/>
        <v>-0.22396757797652594</v>
      </c>
      <c r="G1349" s="2">
        <f t="shared" si="123"/>
        <v>0.60202312900723132</v>
      </c>
      <c r="H1349" s="2" t="str">
        <f t="shared" si="124"/>
        <v>Sell</v>
      </c>
    </row>
    <row r="1350" spans="1:8" ht="13.5" x14ac:dyDescent="0.25">
      <c r="A1350" s="3">
        <f>TITRES_STAT!B1353</f>
        <v>43978</v>
      </c>
      <c r="B1350" s="6">
        <f>TITRES_STAT!D1353</f>
        <v>21.478000000000002</v>
      </c>
      <c r="C1350" s="2">
        <f t="shared" si="120"/>
        <v>23.514502645661793</v>
      </c>
      <c r="D1350" s="2">
        <f t="shared" si="122"/>
        <v>22.902235970729421</v>
      </c>
      <c r="E1350" s="2">
        <f t="shared" si="121"/>
        <v>0.6122666749323713</v>
      </c>
      <c r="F1350" s="2">
        <f t="shared" si="125"/>
        <v>-5.6720727394746512E-2</v>
      </c>
      <c r="G1350" s="2">
        <f t="shared" si="123"/>
        <v>0.66898740232711784</v>
      </c>
      <c r="H1350" s="2" t="str">
        <f t="shared" si="124"/>
        <v>Sell</v>
      </c>
    </row>
    <row r="1351" spans="1:8" ht="13.5" x14ac:dyDescent="0.25">
      <c r="A1351" s="3">
        <f>TITRES_STAT!B1354</f>
        <v>43979</v>
      </c>
      <c r="B1351" s="6">
        <f>TITRES_STAT!D1354</f>
        <v>21.478000000000002</v>
      </c>
      <c r="C1351" s="2">
        <f t="shared" si="120"/>
        <v>23.597809930944592</v>
      </c>
      <c r="D1351" s="2">
        <f t="shared" si="122"/>
        <v>22.796737009934649</v>
      </c>
      <c r="E1351" s="2">
        <f t="shared" si="121"/>
        <v>0.80107292100994343</v>
      </c>
      <c r="F1351" s="2">
        <f t="shared" si="125"/>
        <v>0.11483800228619148</v>
      </c>
      <c r="G1351" s="2">
        <f t="shared" si="123"/>
        <v>0.68623491872375197</v>
      </c>
      <c r="H1351" s="2" t="str">
        <f t="shared" si="124"/>
        <v>Sell</v>
      </c>
    </row>
    <row r="1352" spans="1:8" ht="13.5" x14ac:dyDescent="0.25">
      <c r="A1352" s="3">
        <f>TITRES_STAT!B1355</f>
        <v>43980</v>
      </c>
      <c r="B1352" s="6">
        <f>TITRES_STAT!D1355</f>
        <v>20.834</v>
      </c>
      <c r="C1352" s="2">
        <f t="shared" si="120"/>
        <v>23.666916095414656</v>
      </c>
      <c r="D1352" s="2">
        <f t="shared" si="122"/>
        <v>22.651349083272823</v>
      </c>
      <c r="E1352" s="2">
        <f t="shared" si="121"/>
        <v>1.0155670121418332</v>
      </c>
      <c r="F1352" s="2">
        <f t="shared" si="125"/>
        <v>0.29498380425731985</v>
      </c>
      <c r="G1352" s="2">
        <f t="shared" si="123"/>
        <v>0.72058320788451335</v>
      </c>
      <c r="H1352" s="2" t="str">
        <f t="shared" si="124"/>
        <v>Sell</v>
      </c>
    </row>
    <row r="1353" spans="1:8" ht="13.5" x14ac:dyDescent="0.25">
      <c r="A1353" s="3">
        <f>TITRES_STAT!B1356</f>
        <v>43983</v>
      </c>
      <c r="B1353" s="6">
        <f>TITRES_STAT!D1356</f>
        <v>20.834</v>
      </c>
      <c r="C1353" s="2">
        <f t="shared" si="120"/>
        <v>23.835082849966248</v>
      </c>
      <c r="D1353" s="2">
        <f t="shared" si="122"/>
        <v>22.516730632660021</v>
      </c>
      <c r="E1353" s="2">
        <f t="shared" si="121"/>
        <v>1.3183522173062272</v>
      </c>
      <c r="F1353" s="2">
        <f t="shared" si="125"/>
        <v>0.49965748686710132</v>
      </c>
      <c r="G1353" s="2">
        <f t="shared" si="123"/>
        <v>0.81869473043912588</v>
      </c>
      <c r="H1353" s="2" t="str">
        <f t="shared" si="124"/>
        <v>Sell</v>
      </c>
    </row>
    <row r="1354" spans="1:8" ht="13.5" x14ac:dyDescent="0.25">
      <c r="A1354" s="3">
        <f>TITRES_STAT!B1357</f>
        <v>43984</v>
      </c>
      <c r="B1354" s="6">
        <f>TITRES_STAT!D1357</f>
        <v>20.834</v>
      </c>
      <c r="C1354" s="2">
        <f t="shared" si="120"/>
        <v>23.863685488432978</v>
      </c>
      <c r="D1354" s="2">
        <f t="shared" si="122"/>
        <v>22.39208391912965</v>
      </c>
      <c r="E1354" s="2">
        <f t="shared" si="121"/>
        <v>1.4716015693033278</v>
      </c>
      <c r="F1354" s="2">
        <f t="shared" si="125"/>
        <v>0.69404630335434669</v>
      </c>
      <c r="G1354" s="2">
        <f t="shared" si="123"/>
        <v>0.77755526594898106</v>
      </c>
      <c r="H1354" s="2" t="str">
        <f t="shared" si="124"/>
        <v>Sell</v>
      </c>
    </row>
    <row r="1355" spans="1:8" ht="13.5" x14ac:dyDescent="0.25">
      <c r="A1355" s="3">
        <f>TITRES_STAT!B1358</f>
        <v>43985</v>
      </c>
      <c r="B1355" s="6">
        <f>TITRES_STAT!D1358</f>
        <v>20.834</v>
      </c>
      <c r="C1355" s="2">
        <f t="shared" si="120"/>
        <v>23.778195413289446</v>
      </c>
      <c r="D1355" s="2">
        <f t="shared" si="122"/>
        <v>22.276670295490415</v>
      </c>
      <c r="E1355" s="2">
        <f t="shared" si="121"/>
        <v>1.5015251177990301</v>
      </c>
      <c r="F1355" s="2">
        <f t="shared" si="125"/>
        <v>0.85554206624328344</v>
      </c>
      <c r="G1355" s="2">
        <f t="shared" si="123"/>
        <v>0.64598305155574665</v>
      </c>
      <c r="H1355" s="2" t="str">
        <f t="shared" si="124"/>
        <v>Sell</v>
      </c>
    </row>
    <row r="1356" spans="1:8" ht="13.5" x14ac:dyDescent="0.25">
      <c r="A1356" s="3">
        <f>TITRES_STAT!B1359</f>
        <v>43986</v>
      </c>
      <c r="B1356" s="6">
        <f>TITRES_STAT!D1359</f>
        <v>21.452000000000002</v>
      </c>
      <c r="C1356" s="2">
        <f t="shared" si="120"/>
        <v>23.598780734321839</v>
      </c>
      <c r="D1356" s="2">
        <f t="shared" si="122"/>
        <v>22.215583606935571</v>
      </c>
      <c r="E1356" s="2">
        <f t="shared" si="121"/>
        <v>1.3831971273862678</v>
      </c>
      <c r="F1356" s="2">
        <f t="shared" si="125"/>
        <v>0.96107307847188039</v>
      </c>
      <c r="G1356" s="2">
        <f t="shared" si="123"/>
        <v>0.42212404891438737</v>
      </c>
      <c r="H1356" s="2" t="str">
        <f t="shared" si="124"/>
        <v>Sell</v>
      </c>
    </row>
    <row r="1357" spans="1:8" ht="13.5" x14ac:dyDescent="0.25">
      <c r="A1357" s="3">
        <f>TITRES_STAT!B1360</f>
        <v>43987</v>
      </c>
      <c r="B1357" s="6">
        <f>TITRES_STAT!D1360</f>
        <v>22.088000000000001</v>
      </c>
      <c r="C1357" s="2">
        <f t="shared" si="120"/>
        <v>23.343891390580016</v>
      </c>
      <c r="D1357" s="2">
        <f t="shared" si="122"/>
        <v>22.20613296938479</v>
      </c>
      <c r="E1357" s="2">
        <f t="shared" si="121"/>
        <v>1.1377584211952261</v>
      </c>
      <c r="F1357" s="2">
        <f t="shared" si="125"/>
        <v>0.99641014701654962</v>
      </c>
      <c r="G1357" s="2">
        <f t="shared" si="123"/>
        <v>0.14134827417867646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6">
        <f>TITRES_STAT!D1361</f>
        <v>23.428000000000001</v>
      </c>
      <c r="C1358" s="2">
        <f t="shared" si="120"/>
        <v>23.027754253567707</v>
      </c>
      <c r="D1358" s="2">
        <f t="shared" si="122"/>
        <v>22.296641638319251</v>
      </c>
      <c r="E1358" s="2">
        <f t="shared" si="121"/>
        <v>0.73111261524845617</v>
      </c>
      <c r="F1358" s="2">
        <f t="shared" si="125"/>
        <v>0.94335064066293106</v>
      </c>
      <c r="G1358" s="2">
        <f t="shared" si="123"/>
        <v>-0.2122380254144749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6">
        <f>TITRES_STAT!D1362</f>
        <v>24.123999999999999</v>
      </c>
      <c r="C1359" s="2">
        <f t="shared" ref="C1359:C1422" si="126">$C$4*B1349+C1358*(1-$C$4)</f>
        <v>22.789330522249596</v>
      </c>
      <c r="D1359" s="2">
        <f t="shared" si="122"/>
        <v>22.43200151696227</v>
      </c>
      <c r="E1359" s="2">
        <f t="shared" si="121"/>
        <v>0.35732900528732614</v>
      </c>
      <c r="F1359" s="2">
        <f t="shared" si="125"/>
        <v>0.8261463135878101</v>
      </c>
      <c r="G1359" s="2">
        <f t="shared" si="123"/>
        <v>-0.46881730830048396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6">
        <f>TITRES_STAT!D1363</f>
        <v>24.846</v>
      </c>
      <c r="C1360" s="2">
        <f t="shared" si="126"/>
        <v>22.587587364980426</v>
      </c>
      <c r="D1360" s="2">
        <f t="shared" si="122"/>
        <v>22.610816219409507</v>
      </c>
      <c r="E1360" s="2">
        <f t="shared" si="121"/>
        <v>-2.3228854429081736E-2</v>
      </c>
      <c r="F1360" s="2">
        <f t="shared" si="125"/>
        <v>0.6562712799844318</v>
      </c>
      <c r="G1360" s="2">
        <f t="shared" si="123"/>
        <v>-0.67950013441351353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6">
        <f>TITRES_STAT!D1364</f>
        <v>24.846</v>
      </c>
      <c r="C1361" s="2">
        <f t="shared" si="126"/>
        <v>22.416881616521898</v>
      </c>
      <c r="D1361" s="2">
        <f t="shared" si="122"/>
        <v>22.776385388342135</v>
      </c>
      <c r="E1361" s="2">
        <f t="shared" si="121"/>
        <v>-0.3595037718202363</v>
      </c>
      <c r="F1361" s="2">
        <f t="shared" si="125"/>
        <v>0.45311626962349821</v>
      </c>
      <c r="G1361" s="2">
        <f t="shared" si="123"/>
        <v>-0.81262004144373456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6">
        <f>TITRES_STAT!D1365</f>
        <v>25.774000000000001</v>
      </c>
      <c r="C1362" s="2">
        <f t="shared" si="126"/>
        <v>22.173361367826221</v>
      </c>
      <c r="D1362" s="2">
        <f t="shared" si="122"/>
        <v>22.998430915131603</v>
      </c>
      <c r="E1362" s="2">
        <f t="shared" si="121"/>
        <v>-0.8250695473053824</v>
      </c>
      <c r="F1362" s="2">
        <f t="shared" si="125"/>
        <v>0.19747910623772211</v>
      </c>
      <c r="G1362" s="2">
        <f t="shared" si="123"/>
        <v>-1.0225486535431045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6">
        <f>TITRES_STAT!D1366</f>
        <v>25.876999999999999</v>
      </c>
      <c r="C1363" s="2">
        <f t="shared" si="126"/>
        <v>21.967305772776033</v>
      </c>
      <c r="D1363" s="2">
        <f t="shared" si="122"/>
        <v>23.211658254751484</v>
      </c>
      <c r="E1363" s="2">
        <f t="shared" si="121"/>
        <v>-1.2443524819754508</v>
      </c>
      <c r="F1363" s="2">
        <f t="shared" si="125"/>
        <v>-9.0887211404912488E-2</v>
      </c>
      <c r="G1363" s="2">
        <f t="shared" si="123"/>
        <v>-1.1534652705705384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6">
        <f>TITRES_STAT!D1367</f>
        <v>26.547000000000001</v>
      </c>
      <c r="C1364" s="2">
        <f t="shared" si="126"/>
        <v>21.792951038502796</v>
      </c>
      <c r="D1364" s="2">
        <f t="shared" si="122"/>
        <v>23.458720606251376</v>
      </c>
      <c r="E1364" s="2">
        <f t="shared" si="121"/>
        <v>-1.6657695677485798</v>
      </c>
      <c r="F1364" s="2">
        <f t="shared" si="125"/>
        <v>-0.40586368267364598</v>
      </c>
      <c r="G1364" s="2">
        <f t="shared" si="123"/>
        <v>-1.2599058850749338</v>
      </c>
      <c r="H1364" s="2" t="str">
        <f t="shared" si="124"/>
        <v>Hold</v>
      </c>
    </row>
    <row r="1365" spans="1:8" ht="13.5" x14ac:dyDescent="0.25">
      <c r="A1365" s="3">
        <f>TITRES_STAT!B1368</f>
        <v>43999</v>
      </c>
      <c r="B1365" s="6">
        <f>TITRES_STAT!D1368</f>
        <v>25.946000000000002</v>
      </c>
      <c r="C1365" s="2">
        <f t="shared" si="126"/>
        <v>21.645420109502368</v>
      </c>
      <c r="D1365" s="2">
        <f t="shared" si="122"/>
        <v>23.642963524306829</v>
      </c>
      <c r="E1365" s="2">
        <f t="shared" si="121"/>
        <v>-1.9975434148044613</v>
      </c>
      <c r="F1365" s="2">
        <f t="shared" si="125"/>
        <v>-0.72419962909980906</v>
      </c>
      <c r="G1365" s="2">
        <f t="shared" si="123"/>
        <v>-1.2733437857046521</v>
      </c>
      <c r="H1365" s="2" t="str">
        <f t="shared" si="124"/>
        <v>Hold</v>
      </c>
    </row>
    <row r="1366" spans="1:8" ht="13.5" x14ac:dyDescent="0.25">
      <c r="A1366" s="3">
        <f>TITRES_STAT!B1369</f>
        <v>44000</v>
      </c>
      <c r="B1366" s="6">
        <f>TITRES_STAT!D1369</f>
        <v>27.106000000000002</v>
      </c>
      <c r="C1366" s="2">
        <f t="shared" si="126"/>
        <v>21.615663169578927</v>
      </c>
      <c r="D1366" s="2">
        <f t="shared" si="122"/>
        <v>23.899484744728547</v>
      </c>
      <c r="E1366" s="2">
        <f t="shared" si="121"/>
        <v>-2.28382157514962</v>
      </c>
      <c r="F1366" s="2">
        <f t="shared" si="125"/>
        <v>-1.0361240183097713</v>
      </c>
      <c r="G1366" s="2">
        <f t="shared" si="123"/>
        <v>-1.2476975568398487</v>
      </c>
      <c r="H1366" s="2" t="str">
        <f t="shared" si="124"/>
        <v>Hold</v>
      </c>
    </row>
    <row r="1367" spans="1:8" ht="13.5" x14ac:dyDescent="0.25">
      <c r="A1367" s="3">
        <f>TITRES_STAT!B1370</f>
        <v>44001</v>
      </c>
      <c r="B1367" s="6">
        <f>TITRES_STAT!D1370</f>
        <v>27.913</v>
      </c>
      <c r="C1367" s="2">
        <f t="shared" si="126"/>
        <v>21.688330374259092</v>
      </c>
      <c r="D1367" s="2">
        <f t="shared" si="122"/>
        <v>24.196782171044951</v>
      </c>
      <c r="E1367" s="2">
        <f t="shared" si="121"/>
        <v>-2.5084517967858595</v>
      </c>
      <c r="F1367" s="2">
        <f t="shared" si="125"/>
        <v>-1.3305895740049891</v>
      </c>
      <c r="G1367" s="2">
        <f t="shared" si="123"/>
        <v>-1.1778622227808704</v>
      </c>
      <c r="H1367" s="2" t="str">
        <f t="shared" si="124"/>
        <v>Hold</v>
      </c>
    </row>
    <row r="1368" spans="1:8" ht="13.5" x14ac:dyDescent="0.25">
      <c r="A1368" s="3">
        <f>TITRES_STAT!B1371</f>
        <v>44004</v>
      </c>
      <c r="B1368" s="6">
        <f>TITRES_STAT!D1371</f>
        <v>28.695</v>
      </c>
      <c r="C1368" s="2">
        <f t="shared" si="126"/>
        <v>21.955971855142309</v>
      </c>
      <c r="D1368" s="2">
        <f t="shared" si="122"/>
        <v>24.529983491708286</v>
      </c>
      <c r="E1368" s="2">
        <f t="shared" si="121"/>
        <v>-2.5740116365659773</v>
      </c>
      <c r="F1368" s="2">
        <f t="shared" si="125"/>
        <v>-1.5792739865171868</v>
      </c>
      <c r="G1368" s="2">
        <f t="shared" si="123"/>
        <v>-0.99473765004879056</v>
      </c>
      <c r="H1368" s="2" t="str">
        <f t="shared" si="124"/>
        <v>Hold</v>
      </c>
    </row>
    <row r="1369" spans="1:8" ht="13.5" x14ac:dyDescent="0.25">
      <c r="A1369" s="3">
        <f>TITRES_STAT!B1372</f>
        <v>44005</v>
      </c>
      <c r="B1369" s="6">
        <f>TITRES_STAT!D1372</f>
        <v>28.695</v>
      </c>
      <c r="C1369" s="2">
        <f t="shared" si="126"/>
        <v>22.289514646658876</v>
      </c>
      <c r="D1369" s="2">
        <f t="shared" si="122"/>
        <v>24.838503233063228</v>
      </c>
      <c r="E1369" s="2">
        <f t="shared" si="121"/>
        <v>-2.5489885864043522</v>
      </c>
      <c r="F1369" s="2">
        <f t="shared" si="125"/>
        <v>-1.7732169064946199</v>
      </c>
      <c r="G1369" s="2">
        <f t="shared" si="123"/>
        <v>-0.77577167990973228</v>
      </c>
      <c r="H1369" s="2" t="str">
        <f t="shared" si="124"/>
        <v>Hold</v>
      </c>
    </row>
    <row r="1370" spans="1:8" ht="13.5" x14ac:dyDescent="0.25">
      <c r="A1370" s="3">
        <f>TITRES_STAT!B1373</f>
        <v>44006</v>
      </c>
      <c r="B1370" s="6">
        <f>TITRES_STAT!D1373</f>
        <v>29.21</v>
      </c>
      <c r="C1370" s="2">
        <f t="shared" si="126"/>
        <v>22.682820085634432</v>
      </c>
      <c r="D1370" s="2">
        <f t="shared" si="122"/>
        <v>25.162317808391879</v>
      </c>
      <c r="E1370" s="2">
        <f t="shared" si="121"/>
        <v>-2.4794977227574471</v>
      </c>
      <c r="F1370" s="2">
        <f t="shared" si="125"/>
        <v>-1.9144730697471855</v>
      </c>
      <c r="G1370" s="2">
        <f t="shared" si="123"/>
        <v>-0.56502465301026161</v>
      </c>
      <c r="H1370" s="2" t="str">
        <f t="shared" si="124"/>
        <v>Hold</v>
      </c>
    </row>
    <row r="1371" spans="1:8" ht="13.5" x14ac:dyDescent="0.25">
      <c r="A1371" s="3">
        <f>TITRES_STAT!B1374</f>
        <v>44007</v>
      </c>
      <c r="B1371" s="6">
        <f>TITRES_STAT!D1374</f>
        <v>29.553999999999998</v>
      </c>
      <c r="C1371" s="2">
        <f t="shared" si="126"/>
        <v>23.015616995536828</v>
      </c>
      <c r="D1371" s="2">
        <f t="shared" si="122"/>
        <v>25.487627600362853</v>
      </c>
      <c r="E1371" s="2">
        <f t="shared" si="121"/>
        <v>-2.4720106048260249</v>
      </c>
      <c r="F1371" s="2">
        <f t="shared" si="125"/>
        <v>-2.0259805767629535</v>
      </c>
      <c r="G1371" s="2">
        <f t="shared" si="123"/>
        <v>-0.44603002806307135</v>
      </c>
      <c r="H1371" s="2" t="str">
        <f t="shared" si="124"/>
        <v>Hold</v>
      </c>
    </row>
    <row r="1372" spans="1:8" ht="13.5" x14ac:dyDescent="0.25">
      <c r="A1372" s="3">
        <f>TITRES_STAT!B1375</f>
        <v>44008</v>
      </c>
      <c r="B1372" s="6">
        <f>TITRES_STAT!D1375</f>
        <v>29.553999999999998</v>
      </c>
      <c r="C1372" s="2">
        <f t="shared" si="126"/>
        <v>23.439983611608085</v>
      </c>
      <c r="D1372" s="2">
        <f t="shared" si="122"/>
        <v>25.788840370706346</v>
      </c>
      <c r="E1372" s="2">
        <f t="shared" ref="E1372:E1435" si="127">C1372-D1372</f>
        <v>-2.3488567590982612</v>
      </c>
      <c r="F1372" s="2">
        <f t="shared" si="125"/>
        <v>-2.090555813230015</v>
      </c>
      <c r="G1372" s="2">
        <f t="shared" si="123"/>
        <v>-0.25830094586824615</v>
      </c>
      <c r="H1372" s="2" t="str">
        <f t="shared" si="124"/>
        <v>Hold</v>
      </c>
    </row>
    <row r="1373" spans="1:8" ht="13.5" x14ac:dyDescent="0.25">
      <c r="A1373" s="3">
        <f>TITRES_STAT!B1376</f>
        <v>44011</v>
      </c>
      <c r="B1373" s="6">
        <f>TITRES_STAT!D1376</f>
        <v>29.553999999999998</v>
      </c>
      <c r="C1373" s="2">
        <f t="shared" si="126"/>
        <v>23.814909209822225</v>
      </c>
      <c r="D1373" s="2">
        <f t="shared" ref="D1373:D1436" si="128">$D$4*B1373+(1-$D$4)*D1372</f>
        <v>26.067741083987357</v>
      </c>
      <c r="E1373" s="2">
        <f t="shared" si="127"/>
        <v>-2.2528318741651319</v>
      </c>
      <c r="F1373" s="2">
        <f t="shared" si="125"/>
        <v>-2.1230110254170382</v>
      </c>
      <c r="G1373" s="2">
        <f t="shared" si="123"/>
        <v>-0.12982084874809363</v>
      </c>
      <c r="H1373" s="2" t="str">
        <f t="shared" si="124"/>
        <v>Hold</v>
      </c>
    </row>
    <row r="1374" spans="1:8" ht="13.5" x14ac:dyDescent="0.25">
      <c r="A1374" s="3">
        <f>TITRES_STAT!B1377</f>
        <v>44012</v>
      </c>
      <c r="B1374" s="6">
        <f>TITRES_STAT!D1377</f>
        <v>30.068999999999999</v>
      </c>
      <c r="C1374" s="2">
        <f t="shared" si="126"/>
        <v>24.235230869849577</v>
      </c>
      <c r="D1374" s="2">
        <f t="shared" si="128"/>
        <v>26.364130633321629</v>
      </c>
      <c r="E1374" s="2">
        <f t="shared" si="127"/>
        <v>-2.1288997634720523</v>
      </c>
      <c r="F1374" s="2">
        <f t="shared" si="125"/>
        <v>-2.1241887730280413</v>
      </c>
      <c r="G1374" s="2">
        <f t="shared" si="123"/>
        <v>-4.7109904440110206E-3</v>
      </c>
      <c r="H1374" s="2" t="str">
        <f t="shared" si="124"/>
        <v>Hold</v>
      </c>
    </row>
    <row r="1375" spans="1:8" ht="13.5" x14ac:dyDescent="0.25">
      <c r="A1375" s="3">
        <f>TITRES_STAT!B1378</f>
        <v>44013</v>
      </c>
      <c r="B1375" s="6">
        <f>TITRES_STAT!D1378</f>
        <v>30.068999999999999</v>
      </c>
      <c r="C1375" s="2">
        <f t="shared" si="126"/>
        <v>24.498426120641948</v>
      </c>
      <c r="D1375" s="2">
        <f t="shared" si="128"/>
        <v>26.638565401223733</v>
      </c>
      <c r="E1375" s="2">
        <f t="shared" si="127"/>
        <v>-2.1401392805817849</v>
      </c>
      <c r="F1375" s="2">
        <f t="shared" si="125"/>
        <v>-2.12737887453879</v>
      </c>
      <c r="G1375" s="2">
        <f t="shared" si="123"/>
        <v>-1.2760406042994887E-2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6">
        <f>TITRES_STAT!D1379</f>
        <v>30.068999999999999</v>
      </c>
      <c r="C1376" s="2">
        <f t="shared" si="126"/>
        <v>24.899591332850882</v>
      </c>
      <c r="D1376" s="2">
        <f t="shared" si="128"/>
        <v>26.892671667799753</v>
      </c>
      <c r="E1376" s="2">
        <f t="shared" si="127"/>
        <v>-1.9930803349488713</v>
      </c>
      <c r="F1376" s="2">
        <f t="shared" si="125"/>
        <v>-2.1005191666208063</v>
      </c>
      <c r="G1376" s="2">
        <f t="shared" si="123"/>
        <v>0.10743883167193502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6">
        <f>TITRES_STAT!D1380</f>
        <v>30.972000000000001</v>
      </c>
      <c r="C1377" s="2">
        <f t="shared" si="126"/>
        <v>25.363192666258438</v>
      </c>
      <c r="D1377" s="2">
        <f t="shared" si="128"/>
        <v>27.194844136851621</v>
      </c>
      <c r="E1377" s="2">
        <f t="shared" si="127"/>
        <v>-1.831651470593183</v>
      </c>
      <c r="F1377" s="2">
        <f t="shared" si="125"/>
        <v>-2.046745627415282</v>
      </c>
      <c r="G1377" s="2">
        <f t="shared" si="123"/>
        <v>0.21509415682209898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6">
        <f>TITRES_STAT!D1381</f>
        <v>31.788</v>
      </c>
      <c r="C1378" s="2">
        <f t="shared" si="126"/>
        <v>25.875778409910986</v>
      </c>
      <c r="D1378" s="2">
        <f t="shared" si="128"/>
        <v>27.53507790449224</v>
      </c>
      <c r="E1378" s="2">
        <f t="shared" si="127"/>
        <v>-1.6592994945812549</v>
      </c>
      <c r="F1378" s="2">
        <f t="shared" si="125"/>
        <v>-1.9692564008484768</v>
      </c>
      <c r="G1378" s="2">
        <f t="shared" si="123"/>
        <v>0.30995690626722183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6">
        <f>TITRES_STAT!D1382</f>
        <v>33.218000000000004</v>
      </c>
      <c r="C1379" s="2">
        <f t="shared" si="126"/>
        <v>26.309504808386219</v>
      </c>
      <c r="D1379" s="2">
        <f t="shared" si="128"/>
        <v>27.956035096752075</v>
      </c>
      <c r="E1379" s="2">
        <f t="shared" si="127"/>
        <v>-1.6465302883658559</v>
      </c>
      <c r="F1379" s="2">
        <f t="shared" si="125"/>
        <v>-1.9047111783519528</v>
      </c>
      <c r="G1379" s="2">
        <f t="shared" si="123"/>
        <v>0.2581808899860969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6">
        <f>TITRES_STAT!D1383</f>
        <v>34.71</v>
      </c>
      <c r="C1380" s="2">
        <f t="shared" si="126"/>
        <v>26.755734837865262</v>
      </c>
      <c r="D1380" s="2">
        <f t="shared" si="128"/>
        <v>28.456328793288957</v>
      </c>
      <c r="E1380" s="2">
        <f t="shared" si="127"/>
        <v>-1.7005939554236953</v>
      </c>
      <c r="F1380" s="2">
        <f t="shared" si="125"/>
        <v>-1.8638877337663016</v>
      </c>
      <c r="G1380" s="2">
        <f t="shared" ref="G1380:G1443" si="129">E1380-F1380</f>
        <v>0.16329377834260628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6">
        <f>TITRES_STAT!D1384</f>
        <v>34.71</v>
      </c>
      <c r="C1381" s="2">
        <f t="shared" si="126"/>
        <v>27.186237170501379</v>
      </c>
      <c r="D1381" s="2">
        <f t="shared" si="128"/>
        <v>28.919563697489775</v>
      </c>
      <c r="E1381" s="2">
        <f t="shared" si="127"/>
        <v>-1.733326526988396</v>
      </c>
      <c r="F1381" s="2">
        <f t="shared" ref="F1381:F1444" si="131">(E1381*(2/(10)))+((1-(2/10))*F1380)</f>
        <v>-1.8377754924107206</v>
      </c>
      <c r="G1381" s="2">
        <f t="shared" si="129"/>
        <v>0.10444896542232462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6">
        <f>TITRES_STAT!D1385</f>
        <v>35.311</v>
      </c>
      <c r="C1382" s="2">
        <f t="shared" si="126"/>
        <v>27.550508375039627</v>
      </c>
      <c r="D1382" s="2">
        <f t="shared" si="128"/>
        <v>29.393003423601645</v>
      </c>
      <c r="E1382" s="2">
        <f t="shared" si="127"/>
        <v>-1.842495048562018</v>
      </c>
      <c r="F1382" s="2">
        <f t="shared" si="131"/>
        <v>-1.8387194036409802</v>
      </c>
      <c r="G1382" s="2">
        <f t="shared" si="129"/>
        <v>-3.7756449210377685E-3</v>
      </c>
      <c r="H1382" s="2" t="str">
        <f t="shared" si="130"/>
        <v>Hold</v>
      </c>
    </row>
    <row r="1383" spans="1:8" ht="13.5" x14ac:dyDescent="0.25">
      <c r="A1383" s="3">
        <f>TITRES_STAT!B1386</f>
        <v>44025</v>
      </c>
      <c r="B1383" s="6">
        <f>TITRES_STAT!D1386</f>
        <v>35.311</v>
      </c>
      <c r="C1383" s="2">
        <f t="shared" si="126"/>
        <v>27.858737855802758</v>
      </c>
      <c r="D1383" s="2">
        <f t="shared" si="128"/>
        <v>29.831373540371896</v>
      </c>
      <c r="E1383" s="2">
        <f t="shared" si="127"/>
        <v>-1.9726356845691377</v>
      </c>
      <c r="F1383" s="2">
        <f t="shared" si="131"/>
        <v>-1.8655026598266118</v>
      </c>
      <c r="G1383" s="2">
        <f t="shared" si="129"/>
        <v>-0.10713302474252595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6">
        <f>TITRES_STAT!D1387</f>
        <v>35.311</v>
      </c>
      <c r="C1384" s="2">
        <f t="shared" si="126"/>
        <v>28.198778185679259</v>
      </c>
      <c r="D1384" s="2">
        <f t="shared" si="128"/>
        <v>30.237271796640645</v>
      </c>
      <c r="E1384" s="2">
        <f t="shared" si="127"/>
        <v>-2.0384936109613854</v>
      </c>
      <c r="F1384" s="2">
        <f t="shared" si="131"/>
        <v>-1.9001008500535668</v>
      </c>
      <c r="G1384" s="2">
        <f t="shared" si="129"/>
        <v>-0.1383927609078186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6">
        <f>TITRES_STAT!D1388</f>
        <v>35.311</v>
      </c>
      <c r="C1385" s="2">
        <f t="shared" si="126"/>
        <v>28.486504618651683</v>
      </c>
      <c r="D1385" s="2">
        <f t="shared" si="128"/>
        <v>30.613103515408007</v>
      </c>
      <c r="E1385" s="2">
        <f t="shared" si="127"/>
        <v>-2.1265988967563239</v>
      </c>
      <c r="F1385" s="2">
        <f t="shared" si="131"/>
        <v>-1.9454004593941183</v>
      </c>
      <c r="G1385" s="2">
        <f t="shared" si="129"/>
        <v>-0.18119843736220553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6">
        <f>TITRES_STAT!D1389</f>
        <v>35.311</v>
      </c>
      <c r="C1386" s="2">
        <f t="shared" si="126"/>
        <v>28.729965446551425</v>
      </c>
      <c r="D1386" s="2">
        <f t="shared" si="128"/>
        <v>30.961095847600006</v>
      </c>
      <c r="E1386" s="2">
        <f t="shared" si="127"/>
        <v>-2.2311304010485813</v>
      </c>
      <c r="F1386" s="2">
        <f t="shared" si="131"/>
        <v>-2.002546447725011</v>
      </c>
      <c r="G1386" s="2">
        <f t="shared" si="129"/>
        <v>-0.22858395332357029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35.32</v>
      </c>
      <c r="C1387" s="2">
        <f t="shared" si="126"/>
        <v>29.074893839389667</v>
      </c>
      <c r="D1387" s="2">
        <f t="shared" si="128"/>
        <v>31.28397763666667</v>
      </c>
      <c r="E1387" s="2">
        <f t="shared" si="127"/>
        <v>-2.2090837972770032</v>
      </c>
      <c r="F1387" s="2">
        <f t="shared" si="131"/>
        <v>-2.0438539176354094</v>
      </c>
      <c r="G1387" s="2">
        <f t="shared" si="129"/>
        <v>-0.16522987964159386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35.32</v>
      </c>
      <c r="C1388" s="2">
        <f t="shared" si="126"/>
        <v>29.492294787175872</v>
      </c>
      <c r="D1388" s="2">
        <f t="shared" si="128"/>
        <v>31.582942256172842</v>
      </c>
      <c r="E1388" s="2">
        <f t="shared" si="127"/>
        <v>-2.0906474689969698</v>
      </c>
      <c r="F1388" s="2">
        <f t="shared" si="131"/>
        <v>-2.0532126279077216</v>
      </c>
      <c r="G1388" s="2">
        <f t="shared" si="129"/>
        <v>-3.7434841089248216E-2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35.32</v>
      </c>
      <c r="C1389" s="2">
        <f t="shared" si="126"/>
        <v>30.065480204533429</v>
      </c>
      <c r="D1389" s="2">
        <f t="shared" si="128"/>
        <v>31.85976134830819</v>
      </c>
      <c r="E1389" s="2">
        <f t="shared" si="127"/>
        <v>-1.7942811437747608</v>
      </c>
      <c r="F1389" s="2">
        <f t="shared" si="131"/>
        <v>-2.0014263310811296</v>
      </c>
      <c r="G1389" s="2">
        <f t="shared" si="129"/>
        <v>0.20714518730636877</v>
      </c>
      <c r="H1389" s="2" t="str">
        <f t="shared" si="130"/>
        <v>Sell</v>
      </c>
    </row>
    <row r="1390" spans="1:8" ht="13.5" x14ac:dyDescent="0.25">
      <c r="A1390" s="3">
        <f>TITRES_STAT!B1393</f>
        <v>44034</v>
      </c>
      <c r="B1390" s="6">
        <f>TITRES_STAT!D1393</f>
        <v>35.32</v>
      </c>
      <c r="C1390" s="2">
        <f t="shared" si="126"/>
        <v>30.780021711528285</v>
      </c>
      <c r="D1390" s="2">
        <f t="shared" si="128"/>
        <v>32.116075322507584</v>
      </c>
      <c r="E1390" s="2">
        <f t="shared" si="127"/>
        <v>-1.3360536109792989</v>
      </c>
      <c r="F1390" s="2">
        <f t="shared" si="131"/>
        <v>-1.8683517870607635</v>
      </c>
      <c r="G1390" s="2">
        <f t="shared" si="129"/>
        <v>0.53229817608146468</v>
      </c>
      <c r="H1390" s="2" t="str">
        <f t="shared" si="130"/>
        <v>Sell</v>
      </c>
    </row>
    <row r="1391" spans="1:8" ht="13.5" x14ac:dyDescent="0.25">
      <c r="A1391" s="3">
        <f>TITRES_STAT!B1394</f>
        <v>44035</v>
      </c>
      <c r="B1391" s="6">
        <f>TITRES_STAT!D1394</f>
        <v>36.203000000000003</v>
      </c>
      <c r="C1391" s="2">
        <f t="shared" si="126"/>
        <v>31.384633755908549</v>
      </c>
      <c r="D1391" s="2">
        <f t="shared" si="128"/>
        <v>32.41881048380332</v>
      </c>
      <c r="E1391" s="2">
        <f t="shared" si="127"/>
        <v>-1.0341767278947707</v>
      </c>
      <c r="F1391" s="2">
        <f t="shared" si="131"/>
        <v>-1.7015167752275651</v>
      </c>
      <c r="G1391" s="2">
        <f t="shared" si="129"/>
        <v>0.66734004733279439</v>
      </c>
      <c r="H1391" s="2" t="str">
        <f t="shared" si="130"/>
        <v>Sell</v>
      </c>
    </row>
    <row r="1392" spans="1:8" ht="13.5" x14ac:dyDescent="0.25">
      <c r="A1392" s="3">
        <f>TITRES_STAT!B1395</f>
        <v>44036</v>
      </c>
      <c r="B1392" s="6">
        <f>TITRES_STAT!D1395</f>
        <v>36.203000000000003</v>
      </c>
      <c r="C1392" s="2">
        <f t="shared" si="126"/>
        <v>31.988690101153388</v>
      </c>
      <c r="D1392" s="2">
        <f t="shared" si="128"/>
        <v>32.699120818336411</v>
      </c>
      <c r="E1392" s="2">
        <f t="shared" si="127"/>
        <v>-0.71043071718302286</v>
      </c>
      <c r="F1392" s="2">
        <f t="shared" si="131"/>
        <v>-1.5032995636186566</v>
      </c>
      <c r="G1392" s="2">
        <f t="shared" si="129"/>
        <v>0.79286884643563371</v>
      </c>
      <c r="H1392" s="2" t="str">
        <f t="shared" si="130"/>
        <v>Sell</v>
      </c>
    </row>
    <row r="1393" spans="1:8" ht="13.5" x14ac:dyDescent="0.25">
      <c r="A1393" s="3">
        <f>TITRES_STAT!B1396</f>
        <v>44039</v>
      </c>
      <c r="B1393" s="6">
        <f>TITRES_STAT!D1396</f>
        <v>35.32</v>
      </c>
      <c r="C1393" s="2">
        <f t="shared" si="126"/>
        <v>32.499814700975946</v>
      </c>
      <c r="D1393" s="2">
        <f t="shared" si="128"/>
        <v>32.893260016978161</v>
      </c>
      <c r="E1393" s="2">
        <f t="shared" si="127"/>
        <v>-0.39344531600221444</v>
      </c>
      <c r="F1393" s="2">
        <f t="shared" si="131"/>
        <v>-1.2813287140953682</v>
      </c>
      <c r="G1393" s="2">
        <f t="shared" si="129"/>
        <v>0.88788339809315375</v>
      </c>
      <c r="H1393" s="2" t="str">
        <f t="shared" si="130"/>
        <v>Sell</v>
      </c>
    </row>
    <row r="1394" spans="1:8" ht="13.5" x14ac:dyDescent="0.25">
      <c r="A1394" s="3">
        <f>TITRES_STAT!B1397</f>
        <v>44040</v>
      </c>
      <c r="B1394" s="6">
        <f>TITRES_STAT!D1397</f>
        <v>35.32</v>
      </c>
      <c r="C1394" s="2">
        <f t="shared" si="126"/>
        <v>32.932304746979646</v>
      </c>
      <c r="D1394" s="2">
        <f t="shared" si="128"/>
        <v>33.07301853423904</v>
      </c>
      <c r="E1394" s="2">
        <f t="shared" si="127"/>
        <v>-0.14071378725939354</v>
      </c>
      <c r="F1394" s="2">
        <f t="shared" si="131"/>
        <v>-1.0532057287281733</v>
      </c>
      <c r="G1394" s="2">
        <f t="shared" si="129"/>
        <v>0.91249194146877977</v>
      </c>
      <c r="H1394" s="2" t="str">
        <f t="shared" si="130"/>
        <v>Sell</v>
      </c>
    </row>
    <row r="1395" spans="1:8" ht="13.5" x14ac:dyDescent="0.25">
      <c r="A1395" s="3">
        <f>TITRES_STAT!B1398</f>
        <v>44041</v>
      </c>
      <c r="B1395" s="6">
        <f>TITRES_STAT!D1398</f>
        <v>36.378999999999998</v>
      </c>
      <c r="C1395" s="2">
        <f t="shared" si="126"/>
        <v>33.298257862828933</v>
      </c>
      <c r="D1395" s="2">
        <f t="shared" si="128"/>
        <v>33.317906050221332</v>
      </c>
      <c r="E1395" s="2">
        <f t="shared" si="127"/>
        <v>-1.9648187392398597E-2</v>
      </c>
      <c r="F1395" s="2">
        <f t="shared" si="131"/>
        <v>-0.84649422046101841</v>
      </c>
      <c r="G1395" s="2">
        <f t="shared" si="129"/>
        <v>0.82684603306861981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6">
        <f>TITRES_STAT!D1399</f>
        <v>36.378999999999998</v>
      </c>
      <c r="C1396" s="2">
        <f t="shared" si="126"/>
        <v>33.607910499316787</v>
      </c>
      <c r="D1396" s="2">
        <f t="shared" si="128"/>
        <v>33.544653750204937</v>
      </c>
      <c r="E1396" s="2">
        <f t="shared" si="127"/>
        <v>6.3256749111850752E-2</v>
      </c>
      <c r="F1396" s="2">
        <f t="shared" si="131"/>
        <v>-0.66454402654644462</v>
      </c>
      <c r="G1396" s="2">
        <f t="shared" si="129"/>
        <v>0.72780077565829537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6">
        <f>TITRES_STAT!D1400</f>
        <v>36.203000000000003</v>
      </c>
      <c r="C1397" s="2">
        <f t="shared" si="126"/>
        <v>33.871308884037283</v>
      </c>
      <c r="D1397" s="2">
        <f t="shared" si="128"/>
        <v>33.741568287226798</v>
      </c>
      <c r="E1397" s="2">
        <f t="shared" si="127"/>
        <v>0.12974059681048544</v>
      </c>
      <c r="F1397" s="2">
        <f t="shared" si="131"/>
        <v>-0.50568710187505861</v>
      </c>
      <c r="G1397" s="2">
        <f t="shared" si="129"/>
        <v>0.63542769868554405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6">
        <f>TITRES_STAT!D1401</f>
        <v>36.203000000000003</v>
      </c>
      <c r="C1398" s="2">
        <f t="shared" si="126"/>
        <v>34.094184440339241</v>
      </c>
      <c r="D1398" s="2">
        <f t="shared" si="128"/>
        <v>33.923896562247037</v>
      </c>
      <c r="E1398" s="2">
        <f t="shared" si="127"/>
        <v>0.17028787809220347</v>
      </c>
      <c r="F1398" s="2">
        <f t="shared" si="131"/>
        <v>-0.37049210588160619</v>
      </c>
      <c r="G1398" s="2">
        <f t="shared" si="129"/>
        <v>0.54077998397380966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36.203000000000003</v>
      </c>
      <c r="C1399" s="2">
        <f t="shared" si="126"/>
        <v>34.282771449517824</v>
      </c>
      <c r="D1399" s="2">
        <f t="shared" si="128"/>
        <v>34.092719039117625</v>
      </c>
      <c r="E1399" s="2">
        <f t="shared" si="127"/>
        <v>0.19005241040019882</v>
      </c>
      <c r="F1399" s="2">
        <f t="shared" si="131"/>
        <v>-0.25838320262524522</v>
      </c>
      <c r="G1399" s="2">
        <f t="shared" si="129"/>
        <v>0.44843561302544405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36.247</v>
      </c>
      <c r="C1400" s="2">
        <f t="shared" si="126"/>
        <v>34.442345072668928</v>
      </c>
      <c r="D1400" s="2">
        <f t="shared" si="128"/>
        <v>34.252295406590392</v>
      </c>
      <c r="E1400" s="2">
        <f t="shared" si="127"/>
        <v>0.19004966607853646</v>
      </c>
      <c r="F1400" s="2">
        <f t="shared" si="131"/>
        <v>-0.16869662888448889</v>
      </c>
      <c r="G1400" s="2">
        <f t="shared" si="129"/>
        <v>0.35874629496302535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6">
        <f>TITRES_STAT!D1404</f>
        <v>37.332999999999998</v>
      </c>
      <c r="C1401" s="2">
        <f t="shared" si="126"/>
        <v>34.713215061489095</v>
      </c>
      <c r="D1401" s="2">
        <f t="shared" si="128"/>
        <v>34.480495746842955</v>
      </c>
      <c r="E1401" s="2">
        <f t="shared" si="127"/>
        <v>0.23271931464613971</v>
      </c>
      <c r="F1401" s="2">
        <f t="shared" si="131"/>
        <v>-8.8413440178363167E-2</v>
      </c>
      <c r="G1401" s="2">
        <f t="shared" si="129"/>
        <v>0.32113275482450288</v>
      </c>
      <c r="H1401" s="2" t="str">
        <f t="shared" si="130"/>
        <v>Sell</v>
      </c>
    </row>
    <row r="1402" spans="1:8" ht="13.5" x14ac:dyDescent="0.25">
      <c r="A1402" s="3">
        <f>TITRES_STAT!B1405</f>
        <v>44053</v>
      </c>
      <c r="B1402" s="6">
        <f>TITRES_STAT!D1405</f>
        <v>37.332999999999998</v>
      </c>
      <c r="C1402" s="2">
        <f t="shared" si="126"/>
        <v>34.942412744336927</v>
      </c>
      <c r="D1402" s="2">
        <f t="shared" si="128"/>
        <v>34.691792358187918</v>
      </c>
      <c r="E1402" s="2">
        <f t="shared" si="127"/>
        <v>0.25062038614900928</v>
      </c>
      <c r="F1402" s="2">
        <f t="shared" si="131"/>
        <v>-2.0606674912888673E-2</v>
      </c>
      <c r="G1402" s="2">
        <f t="shared" si="129"/>
        <v>0.27122706106189798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6">
        <f>TITRES_STAT!D1406</f>
        <v>38.409999999999997</v>
      </c>
      <c r="C1403" s="2">
        <f t="shared" si="126"/>
        <v>35.00050309136202</v>
      </c>
      <c r="D1403" s="2">
        <f t="shared" si="128"/>
        <v>34.967215146470295</v>
      </c>
      <c r="E1403" s="2">
        <f t="shared" si="127"/>
        <v>3.3287944891725374E-2</v>
      </c>
      <c r="F1403" s="2">
        <f t="shared" si="131"/>
        <v>-9.8277509519658635E-3</v>
      </c>
      <c r="G1403" s="2">
        <f t="shared" si="129"/>
        <v>4.3115695843691237E-2</v>
      </c>
      <c r="H1403" s="2" t="str">
        <f t="shared" si="130"/>
        <v>Sell</v>
      </c>
    </row>
    <row r="1404" spans="1:8" ht="13.5" x14ac:dyDescent="0.25">
      <c r="A1404" s="3">
        <f>TITRES_STAT!B1407</f>
        <v>44055</v>
      </c>
      <c r="B1404" s="6">
        <f>TITRES_STAT!D1407</f>
        <v>38.445999999999998</v>
      </c>
      <c r="C1404" s="2">
        <f t="shared" si="126"/>
        <v>35.049656461921714</v>
      </c>
      <c r="D1404" s="2">
        <f t="shared" si="128"/>
        <v>35.224902913398417</v>
      </c>
      <c r="E1404" s="2">
        <f t="shared" si="127"/>
        <v>-0.1752464514767027</v>
      </c>
      <c r="F1404" s="2">
        <f t="shared" si="131"/>
        <v>-4.2911491056913234E-2</v>
      </c>
      <c r="G1404" s="2">
        <f t="shared" si="129"/>
        <v>-0.13233496041978948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6">
        <f>TITRES_STAT!D1408</f>
        <v>39.601999999999997</v>
      </c>
      <c r="C1405" s="2">
        <f t="shared" si="126"/>
        <v>35.254170852395298</v>
      </c>
      <c r="D1405" s="2">
        <f t="shared" si="128"/>
        <v>35.549132327220754</v>
      </c>
      <c r="E1405" s="2">
        <f t="shared" si="127"/>
        <v>-0.29496147482545609</v>
      </c>
      <c r="F1405" s="2">
        <f t="shared" si="131"/>
        <v>-9.3321487810621814E-2</v>
      </c>
      <c r="G1405" s="2">
        <f t="shared" si="129"/>
        <v>-0.20163998701483427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6">
        <f>TITRES_STAT!D1409</f>
        <v>39.601999999999997</v>
      </c>
      <c r="C1406" s="2">
        <f t="shared" si="126"/>
        <v>35.427221490488328</v>
      </c>
      <c r="D1406" s="2">
        <f t="shared" si="128"/>
        <v>35.84934474742662</v>
      </c>
      <c r="E1406" s="2">
        <f t="shared" si="127"/>
        <v>-0.422123256938292</v>
      </c>
      <c r="F1406" s="2">
        <f t="shared" si="131"/>
        <v>-0.15908184163615585</v>
      </c>
      <c r="G1406" s="2">
        <f t="shared" si="129"/>
        <v>-0.26304141530213615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6">
        <f>TITRES_STAT!D1410</f>
        <v>39.601999999999997</v>
      </c>
      <c r="C1407" s="2">
        <f t="shared" si="126"/>
        <v>35.546572030413202</v>
      </c>
      <c r="D1407" s="2">
        <f t="shared" si="128"/>
        <v>36.127319210580204</v>
      </c>
      <c r="E1407" s="2">
        <f t="shared" si="127"/>
        <v>-0.58074718016700189</v>
      </c>
      <c r="F1407" s="2">
        <f t="shared" si="131"/>
        <v>-0.24341490934232507</v>
      </c>
      <c r="G1407" s="2">
        <f t="shared" si="129"/>
        <v>-0.33733227082467682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6">
        <f>TITRES_STAT!D1411</f>
        <v>39.601999999999997</v>
      </c>
      <c r="C1408" s="2">
        <f t="shared" si="126"/>
        <v>35.647560948811169</v>
      </c>
      <c r="D1408" s="2">
        <f t="shared" si="128"/>
        <v>36.384702972759449</v>
      </c>
      <c r="E1408" s="2">
        <f t="shared" si="127"/>
        <v>-0.73714202394828021</v>
      </c>
      <c r="F1408" s="2">
        <f t="shared" si="131"/>
        <v>-0.34216033226351611</v>
      </c>
      <c r="G1408" s="2">
        <f t="shared" si="129"/>
        <v>-0.3949816916847641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6">
        <f>TITRES_STAT!D1412</f>
        <v>39.601999999999997</v>
      </c>
      <c r="C1409" s="2">
        <f t="shared" si="126"/>
        <v>35.733013110532525</v>
      </c>
      <c r="D1409" s="2">
        <f t="shared" si="128"/>
        <v>36.623021271073561</v>
      </c>
      <c r="E1409" s="2">
        <f t="shared" si="127"/>
        <v>-0.89000816054103637</v>
      </c>
      <c r="F1409" s="2">
        <f t="shared" si="131"/>
        <v>-0.45172989791902018</v>
      </c>
      <c r="G1409" s="2">
        <f t="shared" si="129"/>
        <v>-0.43827826262201619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6">
        <f>TITRES_STAT!D1413</f>
        <v>39.601999999999997</v>
      </c>
      <c r="C1410" s="2">
        <f t="shared" si="126"/>
        <v>35.812088016604442</v>
      </c>
      <c r="D1410" s="2">
        <f t="shared" si="128"/>
        <v>36.843686362105146</v>
      </c>
      <c r="E1410" s="2">
        <f t="shared" si="127"/>
        <v>-1.0315983455007043</v>
      </c>
      <c r="F1410" s="2">
        <f t="shared" si="131"/>
        <v>-0.56770358743535709</v>
      </c>
      <c r="G1410" s="2">
        <f t="shared" si="129"/>
        <v>-0.46389475806534719</v>
      </c>
      <c r="H1410" s="2" t="str">
        <f t="shared" si="130"/>
        <v>Hold</v>
      </c>
    </row>
    <row r="1411" spans="1:8" ht="13.5" x14ac:dyDescent="0.25">
      <c r="A1411" s="3">
        <f>TITRES_STAT!B1414</f>
        <v>44068</v>
      </c>
      <c r="B1411" s="6">
        <f>TITRES_STAT!D1414</f>
        <v>39.734999999999999</v>
      </c>
      <c r="C1411" s="2">
        <f t="shared" si="126"/>
        <v>36.046074475588377</v>
      </c>
      <c r="D1411" s="2">
        <f t="shared" si="128"/>
        <v>37.057857742689954</v>
      </c>
      <c r="E1411" s="2">
        <f t="shared" si="127"/>
        <v>-1.0117832671015776</v>
      </c>
      <c r="F1411" s="2">
        <f t="shared" si="131"/>
        <v>-0.6565195233686012</v>
      </c>
      <c r="G1411" s="2">
        <f t="shared" si="129"/>
        <v>-0.35526374373297642</v>
      </c>
      <c r="H1411" s="2" t="str">
        <f t="shared" si="130"/>
        <v>Hold</v>
      </c>
    </row>
    <row r="1412" spans="1:8" ht="13.5" x14ac:dyDescent="0.25">
      <c r="A1412" s="3">
        <f>TITRES_STAT!B1415</f>
        <v>44069</v>
      </c>
      <c r="B1412" s="6">
        <f>TITRES_STAT!D1415</f>
        <v>40.75</v>
      </c>
      <c r="C1412" s="2">
        <f t="shared" si="126"/>
        <v>36.244063017805551</v>
      </c>
      <c r="D1412" s="2">
        <f t="shared" si="128"/>
        <v>37.331349761749955</v>
      </c>
      <c r="E1412" s="2">
        <f t="shared" si="127"/>
        <v>-1.0872867439444036</v>
      </c>
      <c r="F1412" s="2">
        <f t="shared" si="131"/>
        <v>-0.74267296748376177</v>
      </c>
      <c r="G1412" s="2">
        <f t="shared" si="129"/>
        <v>-0.34461377646064184</v>
      </c>
      <c r="H1412" s="2" t="str">
        <f t="shared" si="130"/>
        <v>Hold</v>
      </c>
    </row>
    <row r="1413" spans="1:8" ht="13.5" x14ac:dyDescent="0.25">
      <c r="A1413" s="3">
        <f>TITRES_STAT!B1416</f>
        <v>44070</v>
      </c>
      <c r="B1413" s="6">
        <f>TITRES_STAT!D1416</f>
        <v>40.75</v>
      </c>
      <c r="C1413" s="2">
        <f t="shared" si="126"/>
        <v>36.577284091989313</v>
      </c>
      <c r="D1413" s="2">
        <f t="shared" si="128"/>
        <v>37.584583112731444</v>
      </c>
      <c r="E1413" s="2">
        <f t="shared" si="127"/>
        <v>-1.0072990207421313</v>
      </c>
      <c r="F1413" s="2">
        <f t="shared" si="131"/>
        <v>-0.79559817813543565</v>
      </c>
      <c r="G1413" s="2">
        <f t="shared" si="129"/>
        <v>-0.21170084260669564</v>
      </c>
      <c r="H1413" s="2" t="str">
        <f t="shared" si="130"/>
        <v>Hold</v>
      </c>
    </row>
    <row r="1414" spans="1:8" ht="13.5" x14ac:dyDescent="0.25">
      <c r="A1414" s="3">
        <f>TITRES_STAT!B1417</f>
        <v>44071</v>
      </c>
      <c r="B1414" s="6">
        <f>TITRES_STAT!D1417</f>
        <v>40.75</v>
      </c>
      <c r="C1414" s="2">
        <f t="shared" si="126"/>
        <v>36.864778847067882</v>
      </c>
      <c r="D1414" s="2">
        <f t="shared" si="128"/>
        <v>37.819058437714304</v>
      </c>
      <c r="E1414" s="2">
        <f t="shared" si="127"/>
        <v>-0.95427959064642209</v>
      </c>
      <c r="F1414" s="2">
        <f t="shared" si="131"/>
        <v>-0.82733446063763294</v>
      </c>
      <c r="G1414" s="2">
        <f t="shared" si="129"/>
        <v>-0.12694513000878915</v>
      </c>
      <c r="H1414" s="2" t="str">
        <f t="shared" si="130"/>
        <v>Hold</v>
      </c>
    </row>
    <row r="1415" spans="1:8" ht="13.5" x14ac:dyDescent="0.25">
      <c r="A1415" s="3">
        <f>TITRES_STAT!B1418</f>
        <v>44074</v>
      </c>
      <c r="B1415" s="6">
        <f>TITRES_STAT!D1418</f>
        <v>40.75</v>
      </c>
      <c r="C1415" s="2">
        <f t="shared" si="126"/>
        <v>37.285889793672823</v>
      </c>
      <c r="D1415" s="2">
        <f t="shared" si="128"/>
        <v>38.036165220105836</v>
      </c>
      <c r="E1415" s="2">
        <f t="shared" si="127"/>
        <v>-0.75027542643301359</v>
      </c>
      <c r="F1415" s="2">
        <f t="shared" si="131"/>
        <v>-0.81192265379670914</v>
      </c>
      <c r="G1415" s="2">
        <f t="shared" si="129"/>
        <v>6.1647227363695545E-2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6">
        <f>TITRES_STAT!D1419</f>
        <v>40.618000000000002</v>
      </c>
      <c r="C1416" s="2">
        <f t="shared" si="126"/>
        <v>37.642214440800082</v>
      </c>
      <c r="D1416" s="2">
        <f t="shared" si="128"/>
        <v>38.227412240838738</v>
      </c>
      <c r="E1416" s="2">
        <f t="shared" si="127"/>
        <v>-0.58519780003865662</v>
      </c>
      <c r="F1416" s="2">
        <f t="shared" si="131"/>
        <v>-0.76657768304509866</v>
      </c>
      <c r="G1416" s="2">
        <f t="shared" si="129"/>
        <v>0.18137988300644203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6">
        <f>TITRES_STAT!D1420</f>
        <v>40.618000000000002</v>
      </c>
      <c r="C1417" s="2">
        <f t="shared" si="126"/>
        <v>37.943719911446223</v>
      </c>
      <c r="D1417" s="2">
        <f t="shared" si="128"/>
        <v>38.404492815591425</v>
      </c>
      <c r="E1417" s="2">
        <f t="shared" si="127"/>
        <v>-0.46077290414520178</v>
      </c>
      <c r="F1417" s="2">
        <f t="shared" si="131"/>
        <v>-0.70541672726511939</v>
      </c>
      <c r="G1417" s="2">
        <f t="shared" si="129"/>
        <v>0.24464382311991761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40.618000000000002</v>
      </c>
      <c r="C1418" s="2">
        <f t="shared" si="126"/>
        <v>38.198839925069883</v>
      </c>
      <c r="D1418" s="2">
        <f t="shared" si="128"/>
        <v>38.568456310732799</v>
      </c>
      <c r="E1418" s="2">
        <f t="shared" si="127"/>
        <v>-0.36961638566291555</v>
      </c>
      <c r="F1418" s="2">
        <f t="shared" si="131"/>
        <v>-0.63825665894467865</v>
      </c>
      <c r="G1418" s="2">
        <f t="shared" si="129"/>
        <v>0.2686402732817631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41.500999999999998</v>
      </c>
      <c r="C1419" s="2">
        <f t="shared" si="126"/>
        <v>38.414710705828362</v>
      </c>
      <c r="D1419" s="2">
        <f t="shared" si="128"/>
        <v>38.785681769197033</v>
      </c>
      <c r="E1419" s="2">
        <f t="shared" si="127"/>
        <v>-0.37097106336867114</v>
      </c>
      <c r="F1419" s="2">
        <f t="shared" si="131"/>
        <v>-0.58479953982947719</v>
      </c>
      <c r="G1419" s="2">
        <f t="shared" si="129"/>
        <v>0.21382847646080605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41.500999999999998</v>
      </c>
      <c r="C1420" s="2">
        <f t="shared" si="126"/>
        <v>38.597370597239383</v>
      </c>
      <c r="D1420" s="2">
        <f t="shared" si="128"/>
        <v>38.986816452960213</v>
      </c>
      <c r="E1420" s="2">
        <f t="shared" si="127"/>
        <v>-0.38944585572082957</v>
      </c>
      <c r="F1420" s="2">
        <f t="shared" si="131"/>
        <v>-0.54572880300774773</v>
      </c>
      <c r="G1420" s="2">
        <f t="shared" si="129"/>
        <v>0.15628294728691816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41.500999999999998</v>
      </c>
      <c r="C1421" s="2">
        <f t="shared" si="126"/>
        <v>38.772390505356405</v>
      </c>
      <c r="D1421" s="2">
        <f t="shared" si="128"/>
        <v>39.173052271259458</v>
      </c>
      <c r="E1421" s="2">
        <f t="shared" si="127"/>
        <v>-0.40066176590305247</v>
      </c>
      <c r="F1421" s="2">
        <f t="shared" si="131"/>
        <v>-0.51671539558680868</v>
      </c>
      <c r="G1421" s="2">
        <f t="shared" si="129"/>
        <v>0.11605362968375621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6">
        <f>TITRES_STAT!D1425</f>
        <v>41.500999999999998</v>
      </c>
      <c r="C1422" s="2">
        <f t="shared" si="126"/>
        <v>39.076638119916957</v>
      </c>
      <c r="D1422" s="2">
        <f t="shared" si="128"/>
        <v>39.345492843758755</v>
      </c>
      <c r="E1422" s="2">
        <f t="shared" si="127"/>
        <v>-0.2688547238417982</v>
      </c>
      <c r="F1422" s="2">
        <f t="shared" si="131"/>
        <v>-0.46714326123780658</v>
      </c>
      <c r="G1422" s="2">
        <f t="shared" si="129"/>
        <v>0.19828853739600838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42.384</v>
      </c>
      <c r="C1423" s="2">
        <f t="shared" ref="C1423:C1486" si="132">$C$4*B1413+C1422*(1-$C$4)</f>
        <v>39.334078409160497</v>
      </c>
      <c r="D1423" s="2">
        <f t="shared" si="128"/>
        <v>39.570567447924773</v>
      </c>
      <c r="E1423" s="2">
        <f t="shared" si="127"/>
        <v>-0.23648903876427596</v>
      </c>
      <c r="F1423" s="2">
        <f t="shared" si="131"/>
        <v>-0.42101241674310047</v>
      </c>
      <c r="G1423" s="2">
        <f t="shared" si="129"/>
        <v>0.18452337797882451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6">
        <f>TITRES_STAT!D1427</f>
        <v>43.267000000000003</v>
      </c>
      <c r="C1424" s="2">
        <f t="shared" si="132"/>
        <v>39.551912500058876</v>
      </c>
      <c r="D1424" s="2">
        <f t="shared" si="128"/>
        <v>39.844377266597007</v>
      </c>
      <c r="E1424" s="2">
        <f t="shared" si="127"/>
        <v>-0.29246476653813147</v>
      </c>
      <c r="F1424" s="2">
        <f t="shared" si="131"/>
        <v>-0.39530288670210667</v>
      </c>
      <c r="G1424" s="2">
        <f t="shared" si="129"/>
        <v>0.1028381201639752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6">
        <f>TITRES_STAT!D1428</f>
        <v>45.377000000000002</v>
      </c>
      <c r="C1425" s="2">
        <f t="shared" si="132"/>
        <v>39.736233653895965</v>
      </c>
      <c r="D1425" s="2">
        <f t="shared" si="128"/>
        <v>40.254201172775005</v>
      </c>
      <c r="E1425" s="2">
        <f t="shared" si="127"/>
        <v>-0.5179675188790398</v>
      </c>
      <c r="F1425" s="2">
        <f t="shared" si="131"/>
        <v>-0.4198358131374933</v>
      </c>
      <c r="G1425" s="2">
        <f t="shared" si="129"/>
        <v>-9.8131705741546504E-2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6">
        <f>TITRES_STAT!D1429</f>
        <v>46.356999999999999</v>
      </c>
      <c r="C1426" s="2">
        <f t="shared" si="132"/>
        <v>39.871890014835046</v>
      </c>
      <c r="D1426" s="2">
        <f t="shared" si="128"/>
        <v>40.706260345162036</v>
      </c>
      <c r="E1426" s="2">
        <f t="shared" si="127"/>
        <v>-0.83437033032699048</v>
      </c>
      <c r="F1426" s="2">
        <f t="shared" si="131"/>
        <v>-0.50274271657539282</v>
      </c>
      <c r="G1426" s="2">
        <f t="shared" si="129"/>
        <v>-0.33162761375159766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6">
        <f>TITRES_STAT!D1430</f>
        <v>46.356999999999999</v>
      </c>
      <c r="C1427" s="2">
        <f t="shared" si="132"/>
        <v>39.986676166398887</v>
      </c>
      <c r="D1427" s="2">
        <f t="shared" si="128"/>
        <v>41.124833652927805</v>
      </c>
      <c r="E1427" s="2">
        <f t="shared" si="127"/>
        <v>-1.1381574865289181</v>
      </c>
      <c r="F1427" s="2">
        <f t="shared" si="131"/>
        <v>-0.62982567056609784</v>
      </c>
      <c r="G1427" s="2">
        <f t="shared" si="129"/>
        <v>-0.50833181596282029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6">
        <f>TITRES_STAT!D1431</f>
        <v>46.356999999999999</v>
      </c>
      <c r="C1428" s="2">
        <f t="shared" si="132"/>
        <v>40.083802910029824</v>
      </c>
      <c r="D1428" s="2">
        <f t="shared" si="128"/>
        <v>41.512401530488702</v>
      </c>
      <c r="E1428" s="2">
        <f t="shared" si="127"/>
        <v>-1.4285986204588781</v>
      </c>
      <c r="F1428" s="2">
        <f t="shared" si="131"/>
        <v>-0.78958026054465402</v>
      </c>
      <c r="G1428" s="2">
        <f t="shared" si="129"/>
        <v>-0.63901835991422407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6">
        <f>TITRES_STAT!D1432</f>
        <v>46.356999999999999</v>
      </c>
      <c r="C1429" s="2">
        <f t="shared" si="132"/>
        <v>40.301833231563698</v>
      </c>
      <c r="D1429" s="2">
        <f t="shared" si="128"/>
        <v>41.871260676378427</v>
      </c>
      <c r="E1429" s="2">
        <f t="shared" si="127"/>
        <v>-1.5694274448147283</v>
      </c>
      <c r="F1429" s="2">
        <f t="shared" si="131"/>
        <v>-0.9455496973986689</v>
      </c>
      <c r="G1429" s="2">
        <f t="shared" si="129"/>
        <v>-0.62387774741605939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6">
        <f>TITRES_STAT!D1433</f>
        <v>46.356999999999999</v>
      </c>
      <c r="C1430" s="2">
        <f t="shared" si="132"/>
        <v>40.486320426707742</v>
      </c>
      <c r="D1430" s="2">
        <f t="shared" si="128"/>
        <v>42.203537663313355</v>
      </c>
      <c r="E1430" s="2">
        <f t="shared" si="127"/>
        <v>-1.7172172366056131</v>
      </c>
      <c r="F1430" s="2">
        <f t="shared" si="131"/>
        <v>-1.0998832052400578</v>
      </c>
      <c r="G1430" s="2">
        <f t="shared" si="129"/>
        <v>-0.61733403136555531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6">
        <f>TITRES_STAT!D1434</f>
        <v>47.743000000000002</v>
      </c>
      <c r="C1431" s="2">
        <f t="shared" si="132"/>
        <v>40.642424976445014</v>
      </c>
      <c r="D1431" s="2">
        <f t="shared" si="128"/>
        <v>42.613868206771627</v>
      </c>
      <c r="E1431" s="2">
        <f t="shared" si="127"/>
        <v>-1.9714432303266136</v>
      </c>
      <c r="F1431" s="2">
        <f t="shared" si="131"/>
        <v>-1.274195210257369</v>
      </c>
      <c r="G1431" s="2">
        <f t="shared" si="129"/>
        <v>-0.69724802006924458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6">
        <f>TITRES_STAT!D1435</f>
        <v>46.798999999999999</v>
      </c>
      <c r="C1432" s="2">
        <f t="shared" si="132"/>
        <v>40.774513441607318</v>
      </c>
      <c r="D1432" s="2">
        <f t="shared" si="128"/>
        <v>42.92387796923299</v>
      </c>
      <c r="E1432" s="2">
        <f t="shared" si="127"/>
        <v>-2.1493645276256714</v>
      </c>
      <c r="F1432" s="2">
        <f t="shared" si="131"/>
        <v>-1.4492290737310296</v>
      </c>
      <c r="G1432" s="2">
        <f t="shared" si="129"/>
        <v>-0.70013545389464182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6">
        <f>TITRES_STAT!D1436</f>
        <v>49.642000000000003</v>
      </c>
      <c r="C1433" s="2">
        <f t="shared" si="132"/>
        <v>41.022126758283115</v>
      </c>
      <c r="D1433" s="2">
        <f t="shared" si="128"/>
        <v>43.421516638178694</v>
      </c>
      <c r="E1433" s="2">
        <f t="shared" si="127"/>
        <v>-2.3993898798955797</v>
      </c>
      <c r="F1433" s="2">
        <f t="shared" si="131"/>
        <v>-1.6392612349639397</v>
      </c>
      <c r="G1433" s="2">
        <f t="shared" si="129"/>
        <v>-0.76012864493164001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48.158000000000001</v>
      </c>
      <c r="C1434" s="2">
        <f t="shared" si="132"/>
        <v>41.367491872393408</v>
      </c>
      <c r="D1434" s="2">
        <f t="shared" si="128"/>
        <v>43.772367257572867</v>
      </c>
      <c r="E1434" s="2">
        <f t="shared" si="127"/>
        <v>-2.4048753851794586</v>
      </c>
      <c r="F1434" s="2">
        <f t="shared" si="131"/>
        <v>-1.7923840650070437</v>
      </c>
      <c r="G1434" s="2">
        <f t="shared" si="129"/>
        <v>-0.61249132017241492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49.597999999999999</v>
      </c>
      <c r="C1435" s="2">
        <f t="shared" si="132"/>
        <v>41.984339276640583</v>
      </c>
      <c r="D1435" s="2">
        <f t="shared" si="128"/>
        <v>44.203895608863768</v>
      </c>
      <c r="E1435" s="2">
        <f t="shared" si="127"/>
        <v>-2.2195563322231848</v>
      </c>
      <c r="F1435" s="2">
        <f t="shared" si="131"/>
        <v>-1.877818518450272</v>
      </c>
      <c r="G1435" s="2">
        <f t="shared" si="129"/>
        <v>-0.34173781377291279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49.597999999999999</v>
      </c>
      <c r="C1436" s="2">
        <f t="shared" si="132"/>
        <v>42.657056311003572</v>
      </c>
      <c r="D1436" s="2">
        <f t="shared" si="128"/>
        <v>44.603458897096083</v>
      </c>
      <c r="E1436" s="2">
        <f t="shared" ref="E1436:E1499" si="133">C1436-D1436</f>
        <v>-1.9464025860925105</v>
      </c>
      <c r="F1436" s="2">
        <f t="shared" si="131"/>
        <v>-1.8915353319787198</v>
      </c>
      <c r="G1436" s="2">
        <f t="shared" si="129"/>
        <v>-5.4867254113790676E-2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48.158000000000001</v>
      </c>
      <c r="C1437" s="2">
        <f t="shared" si="132"/>
        <v>43.226278417003023</v>
      </c>
      <c r="D1437" s="2">
        <f t="shared" ref="D1437:D1500" si="134">$D$4*B1437+(1-$D$4)*D1436</f>
        <v>44.866758238051929</v>
      </c>
      <c r="E1437" s="2">
        <f t="shared" si="133"/>
        <v>-1.6404798210489062</v>
      </c>
      <c r="F1437" s="2">
        <f t="shared" si="131"/>
        <v>-1.841324229792757</v>
      </c>
      <c r="G1437" s="2">
        <f t="shared" si="129"/>
        <v>0.20084440874385079</v>
      </c>
      <c r="H1437" s="2" t="str">
        <f t="shared" si="130"/>
        <v>Sell</v>
      </c>
    </row>
    <row r="1438" spans="1:8" ht="13.5" x14ac:dyDescent="0.25">
      <c r="A1438" s="3">
        <f>TITRES_STAT!B1441</f>
        <v>44105</v>
      </c>
      <c r="B1438" s="6">
        <f>TITRES_STAT!D1441</f>
        <v>46.798999999999999</v>
      </c>
      <c r="C1438" s="2">
        <f t="shared" si="132"/>
        <v>43.707927891310248</v>
      </c>
      <c r="D1438" s="2">
        <f t="shared" si="134"/>
        <v>45.009887257455489</v>
      </c>
      <c r="E1438" s="2">
        <f t="shared" si="133"/>
        <v>-1.3019593661452404</v>
      </c>
      <c r="F1438" s="2">
        <f t="shared" si="131"/>
        <v>-1.7334512570632539</v>
      </c>
      <c r="G1438" s="2">
        <f t="shared" si="129"/>
        <v>0.43149189091801343</v>
      </c>
      <c r="H1438" s="2" t="str">
        <f t="shared" si="130"/>
        <v>Sell</v>
      </c>
    </row>
    <row r="1439" spans="1:8" ht="13.5" x14ac:dyDescent="0.25">
      <c r="A1439" s="3">
        <f>TITRES_STAT!B1442</f>
        <v>44106</v>
      </c>
      <c r="B1439" s="6">
        <f>TITRES_STAT!D1442</f>
        <v>46.798999999999999</v>
      </c>
      <c r="C1439" s="2">
        <f t="shared" si="132"/>
        <v>44.115477446493287</v>
      </c>
      <c r="D1439" s="2">
        <f t="shared" si="134"/>
        <v>45.142414127273597</v>
      </c>
      <c r="E1439" s="2">
        <f t="shared" si="133"/>
        <v>-1.0269366807803095</v>
      </c>
      <c r="F1439" s="2">
        <f t="shared" si="131"/>
        <v>-1.5921483418066651</v>
      </c>
      <c r="G1439" s="2">
        <f t="shared" si="129"/>
        <v>0.56521166102635556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6">
        <f>TITRES_STAT!D1443</f>
        <v>46.798999999999999</v>
      </c>
      <c r="C1440" s="2">
        <f t="shared" si="132"/>
        <v>44.460327070109706</v>
      </c>
      <c r="D1440" s="2">
        <f t="shared" si="134"/>
        <v>45.265124191919995</v>
      </c>
      <c r="E1440" s="2">
        <f t="shared" si="133"/>
        <v>-0.80479712181028873</v>
      </c>
      <c r="F1440" s="2">
        <f t="shared" si="131"/>
        <v>-1.4346780978073899</v>
      </c>
      <c r="G1440" s="2">
        <f t="shared" si="129"/>
        <v>0.62988097599710113</v>
      </c>
      <c r="H1440" s="2" t="str">
        <f t="shared" si="130"/>
        <v>Sell</v>
      </c>
    </row>
    <row r="1441" spans="1:8" ht="13.5" x14ac:dyDescent="0.25">
      <c r="A1441" s="3">
        <f>TITRES_STAT!B1444</f>
        <v>44110</v>
      </c>
      <c r="B1441" s="6">
        <f>TITRES_STAT!D1444</f>
        <v>45.915999999999997</v>
      </c>
      <c r="C1441" s="2">
        <f t="shared" si="132"/>
        <v>44.965353674708211</v>
      </c>
      <c r="D1441" s="2">
        <f t="shared" si="134"/>
        <v>45.313337214740734</v>
      </c>
      <c r="E1441" s="2">
        <f t="shared" si="133"/>
        <v>-0.34798354003252285</v>
      </c>
      <c r="F1441" s="2">
        <f t="shared" si="131"/>
        <v>-1.2173391862524165</v>
      </c>
      <c r="G1441" s="2">
        <f t="shared" si="129"/>
        <v>0.8693556462198937</v>
      </c>
      <c r="H1441" s="2" t="str">
        <f t="shared" si="130"/>
        <v>Sell</v>
      </c>
    </row>
    <row r="1442" spans="1:8" ht="13.5" x14ac:dyDescent="0.25">
      <c r="A1442" s="3">
        <f>TITRES_STAT!B1445</f>
        <v>44111</v>
      </c>
      <c r="B1442" s="6">
        <f>TITRES_STAT!D1445</f>
        <v>45.915999999999997</v>
      </c>
      <c r="C1442" s="2">
        <f t="shared" si="132"/>
        <v>45.247453109368486</v>
      </c>
      <c r="D1442" s="2">
        <f t="shared" si="134"/>
        <v>45.357978902537717</v>
      </c>
      <c r="E1442" s="2">
        <f t="shared" si="133"/>
        <v>-0.11052579316923072</v>
      </c>
      <c r="F1442" s="2">
        <f t="shared" si="131"/>
        <v>-0.99597650763577938</v>
      </c>
      <c r="G1442" s="2">
        <f t="shared" si="129"/>
        <v>0.88545071446654866</v>
      </c>
      <c r="H1442" s="2" t="str">
        <f t="shared" si="130"/>
        <v>Sell</v>
      </c>
    </row>
    <row r="1443" spans="1:8" ht="13.5" x14ac:dyDescent="0.25">
      <c r="A1443" s="3">
        <f>TITRES_STAT!B1446</f>
        <v>44112</v>
      </c>
      <c r="B1443" s="6">
        <f>TITRES_STAT!D1446</f>
        <v>45.915999999999997</v>
      </c>
      <c r="C1443" s="2">
        <f t="shared" si="132"/>
        <v>45.923537246388719</v>
      </c>
      <c r="D1443" s="2">
        <f t="shared" si="134"/>
        <v>45.399313798646034</v>
      </c>
      <c r="E1443" s="2">
        <f t="shared" si="133"/>
        <v>0.52422344774268481</v>
      </c>
      <c r="F1443" s="2">
        <f t="shared" si="131"/>
        <v>-0.69193651656008659</v>
      </c>
      <c r="G1443" s="2">
        <f t="shared" si="129"/>
        <v>1.2161599643027714</v>
      </c>
      <c r="H1443" s="2" t="str">
        <f t="shared" si="130"/>
        <v>Sell</v>
      </c>
    </row>
    <row r="1444" spans="1:8" ht="13.5" x14ac:dyDescent="0.25">
      <c r="A1444" s="3">
        <f>TITRES_STAT!B1447</f>
        <v>44113</v>
      </c>
      <c r="B1444" s="6">
        <f>TITRES_STAT!D1447</f>
        <v>45.033000000000001</v>
      </c>
      <c r="C1444" s="2">
        <f t="shared" si="132"/>
        <v>46.267300746944301</v>
      </c>
      <c r="D1444" s="2">
        <f t="shared" si="134"/>
        <v>45.372179443190774</v>
      </c>
      <c r="E1444" s="2">
        <f t="shared" si="133"/>
        <v>0.89512130375352683</v>
      </c>
      <c r="F1444" s="2">
        <f t="shared" si="131"/>
        <v>-0.37452495249736389</v>
      </c>
      <c r="G1444" s="2">
        <f t="shared" ref="G1444:G1507" si="135">E1444-F1444</f>
        <v>1.2696462562508908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6">
        <f>TITRES_STAT!D1448</f>
        <v>45.033000000000001</v>
      </c>
      <c r="C1445" s="2">
        <f t="shared" si="132"/>
        <v>46.779716016645175</v>
      </c>
      <c r="D1445" s="2">
        <f t="shared" si="134"/>
        <v>45.34705503999146</v>
      </c>
      <c r="E1445" s="2">
        <f t="shared" si="133"/>
        <v>1.4326609766537146</v>
      </c>
      <c r="F1445" s="2">
        <f t="shared" ref="F1445:F1508" si="137">(E1445*(2/(10)))+((1-(2/10))*F1444)</f>
        <v>-1.3087766667148226E-2</v>
      </c>
      <c r="G1445" s="2">
        <f t="shared" si="135"/>
        <v>1.4457487433208629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6">
        <f>TITRES_STAT!D1449</f>
        <v>45.033000000000001</v>
      </c>
      <c r="C1446" s="2">
        <f t="shared" si="132"/>
        <v>47.213298167930532</v>
      </c>
      <c r="D1446" s="2">
        <f t="shared" si="134"/>
        <v>45.323791703695797</v>
      </c>
      <c r="E1446" s="2">
        <f t="shared" si="133"/>
        <v>1.889506464234735</v>
      </c>
      <c r="F1446" s="2">
        <f t="shared" si="137"/>
        <v>0.36743107951322845</v>
      </c>
      <c r="G1446" s="2">
        <f t="shared" si="135"/>
        <v>1.5220753847215065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6">
        <f>TITRES_STAT!D1450</f>
        <v>45.033000000000001</v>
      </c>
      <c r="C1447" s="2">
        <f t="shared" si="132"/>
        <v>47.358636911325831</v>
      </c>
      <c r="D1447" s="2">
        <f t="shared" si="134"/>
        <v>45.302251577496108</v>
      </c>
      <c r="E1447" s="2">
        <f t="shared" si="133"/>
        <v>2.0563853338297235</v>
      </c>
      <c r="F1447" s="2">
        <f t="shared" si="137"/>
        <v>0.70522193037652747</v>
      </c>
      <c r="G1447" s="2">
        <f t="shared" si="135"/>
        <v>1.3511634034531961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6">
        <f>TITRES_STAT!D1451</f>
        <v>44.15</v>
      </c>
      <c r="C1448" s="2">
        <f t="shared" si="132"/>
        <v>47.272538924968011</v>
      </c>
      <c r="D1448" s="2">
        <f t="shared" si="134"/>
        <v>45.216899608792694</v>
      </c>
      <c r="E1448" s="2">
        <f t="shared" si="133"/>
        <v>2.0556393161753164</v>
      </c>
      <c r="F1448" s="2">
        <f t="shared" si="137"/>
        <v>0.97530540753628525</v>
      </c>
      <c r="G1448" s="2">
        <f t="shared" si="135"/>
        <v>1.0803339086390311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6">
        <f>TITRES_STAT!D1452</f>
        <v>42.825000000000003</v>
      </c>
      <c r="C1449" s="2">
        <f t="shared" si="132"/>
        <v>47.199686782665239</v>
      </c>
      <c r="D1449" s="2">
        <f t="shared" si="134"/>
        <v>45.039721859993236</v>
      </c>
      <c r="E1449" s="2">
        <f t="shared" si="133"/>
        <v>2.1599649226720032</v>
      </c>
      <c r="F1449" s="2">
        <f t="shared" si="137"/>
        <v>1.212237310563429</v>
      </c>
      <c r="G1449" s="2">
        <f t="shared" si="135"/>
        <v>0.94772761210857426</v>
      </c>
      <c r="H1449" s="2" t="str">
        <f t="shared" si="136"/>
        <v>Sell</v>
      </c>
    </row>
    <row r="1450" spans="1:8" ht="13.5" x14ac:dyDescent="0.25">
      <c r="A1450" s="3">
        <f>TITRES_STAT!B1453</f>
        <v>44124</v>
      </c>
      <c r="B1450" s="6">
        <f>TITRES_STAT!D1453</f>
        <v>44.75</v>
      </c>
      <c r="C1450" s="2">
        <f t="shared" si="132"/>
        <v>47.138042662255202</v>
      </c>
      <c r="D1450" s="2">
        <f t="shared" si="134"/>
        <v>45.018260981475223</v>
      </c>
      <c r="E1450" s="2">
        <f t="shared" si="133"/>
        <v>2.1197816807799796</v>
      </c>
      <c r="F1450" s="2">
        <f t="shared" si="137"/>
        <v>1.3937461846067392</v>
      </c>
      <c r="G1450" s="2">
        <f t="shared" si="135"/>
        <v>0.72603549617324048</v>
      </c>
      <c r="H1450" s="2" t="str">
        <f t="shared" si="136"/>
        <v>Sell</v>
      </c>
    </row>
    <row r="1451" spans="1:8" ht="13.5" x14ac:dyDescent="0.25">
      <c r="A1451" s="3">
        <f>TITRES_STAT!B1454</f>
        <v>44125</v>
      </c>
      <c r="B1451" s="6">
        <f>TITRES_STAT!D1454</f>
        <v>46.091999999999999</v>
      </c>
      <c r="C1451" s="2">
        <f t="shared" si="132"/>
        <v>46.950036098831326</v>
      </c>
      <c r="D1451" s="2">
        <f t="shared" si="134"/>
        <v>45.097797205069654</v>
      </c>
      <c r="E1451" s="2">
        <f t="shared" si="133"/>
        <v>1.8522388937616725</v>
      </c>
      <c r="F1451" s="2">
        <f t="shared" si="137"/>
        <v>1.485444726437726</v>
      </c>
      <c r="G1451" s="2">
        <f t="shared" si="135"/>
        <v>0.36679416732394654</v>
      </c>
      <c r="H1451" s="2" t="str">
        <f t="shared" si="136"/>
        <v>Sell</v>
      </c>
    </row>
    <row r="1452" spans="1:8" ht="13.5" x14ac:dyDescent="0.25">
      <c r="A1452" s="3">
        <f>TITRES_STAT!B1455</f>
        <v>44126</v>
      </c>
      <c r="B1452" s="6">
        <f>TITRES_STAT!D1455</f>
        <v>44.715000000000003</v>
      </c>
      <c r="C1452" s="2">
        <f t="shared" si="132"/>
        <v>46.790953622088047</v>
      </c>
      <c r="D1452" s="2">
        <f t="shared" si="134"/>
        <v>45.069441856545978</v>
      </c>
      <c r="E1452" s="2">
        <f t="shared" si="133"/>
        <v>1.7215117655420684</v>
      </c>
      <c r="F1452" s="2">
        <f t="shared" si="137"/>
        <v>1.5326581342585945</v>
      </c>
      <c r="G1452" s="2">
        <f t="shared" si="135"/>
        <v>0.18885363128347388</v>
      </c>
      <c r="H1452" s="2" t="str">
        <f t="shared" si="136"/>
        <v>Sell</v>
      </c>
    </row>
    <row r="1453" spans="1:8" ht="13.5" x14ac:dyDescent="0.25">
      <c r="A1453" s="3">
        <f>TITRES_STAT!B1456</f>
        <v>44127</v>
      </c>
      <c r="B1453" s="6">
        <f>TITRES_STAT!D1456</f>
        <v>44.715000000000003</v>
      </c>
      <c r="C1453" s="2">
        <f t="shared" si="132"/>
        <v>46.656345372536038</v>
      </c>
      <c r="D1453" s="2">
        <f t="shared" si="134"/>
        <v>45.043186904209243</v>
      </c>
      <c r="E1453" s="2">
        <f t="shared" si="133"/>
        <v>1.6131584683267945</v>
      </c>
      <c r="F1453" s="2">
        <f t="shared" si="137"/>
        <v>1.5487582010722347</v>
      </c>
      <c r="G1453" s="2">
        <f t="shared" si="135"/>
        <v>6.4400267254559829E-2</v>
      </c>
      <c r="H1453" s="2" t="str">
        <f t="shared" si="136"/>
        <v>Sell</v>
      </c>
    </row>
    <row r="1454" spans="1:8" ht="13.5" x14ac:dyDescent="0.25">
      <c r="A1454" s="3">
        <f>TITRES_STAT!B1457</f>
        <v>44130</v>
      </c>
      <c r="B1454" s="6">
        <f>TITRES_STAT!D1457</f>
        <v>44.715000000000003</v>
      </c>
      <c r="C1454" s="2">
        <f t="shared" si="132"/>
        <v>46.40659993060742</v>
      </c>
      <c r="D1454" s="2">
        <f t="shared" si="134"/>
        <v>45.018876763156712</v>
      </c>
      <c r="E1454" s="2">
        <f t="shared" si="133"/>
        <v>1.3877231674507087</v>
      </c>
      <c r="F1454" s="2">
        <f t="shared" si="137"/>
        <v>1.5165511943479295</v>
      </c>
      <c r="G1454" s="2">
        <f t="shared" si="135"/>
        <v>-0.12882802689722084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43.381</v>
      </c>
      <c r="C1455" s="2">
        <f t="shared" si="132"/>
        <v>46.195276864360125</v>
      </c>
      <c r="D1455" s="2">
        <f t="shared" si="134"/>
        <v>44.897552558478438</v>
      </c>
      <c r="E1455" s="2">
        <f t="shared" si="133"/>
        <v>1.2977243058816867</v>
      </c>
      <c r="F1455" s="2">
        <f t="shared" si="137"/>
        <v>1.472785816654681</v>
      </c>
      <c r="G1455" s="2">
        <f t="shared" si="135"/>
        <v>-0.17506151077299426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43.381</v>
      </c>
      <c r="C1456" s="2">
        <f t="shared" si="132"/>
        <v>46.01646503907395</v>
      </c>
      <c r="D1456" s="2">
        <f t="shared" si="134"/>
        <v>44.785215331924483</v>
      </c>
      <c r="E1456" s="2">
        <f t="shared" si="133"/>
        <v>1.2312497071494661</v>
      </c>
      <c r="F1456" s="2">
        <f t="shared" si="137"/>
        <v>1.4244785947536382</v>
      </c>
      <c r="G1456" s="2">
        <f t="shared" si="135"/>
        <v>-0.19322888760417212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43.381</v>
      </c>
      <c r="C1457" s="2">
        <f t="shared" si="132"/>
        <v>45.865162725370269</v>
      </c>
      <c r="D1457" s="2">
        <f t="shared" si="134"/>
        <v>44.68119938141156</v>
      </c>
      <c r="E1457" s="2">
        <f t="shared" si="133"/>
        <v>1.1839633439587089</v>
      </c>
      <c r="F1457" s="2">
        <f t="shared" si="137"/>
        <v>1.3763755445946526</v>
      </c>
      <c r="G1457" s="2">
        <f t="shared" si="135"/>
        <v>-0.19241220063594366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43.707999999999998</v>
      </c>
      <c r="C1458" s="2">
        <f t="shared" si="132"/>
        <v>45.601291536851768</v>
      </c>
      <c r="D1458" s="2">
        <f t="shared" si="134"/>
        <v>44.609110538344041</v>
      </c>
      <c r="E1458" s="2">
        <f t="shared" si="133"/>
        <v>0.99218099850772745</v>
      </c>
      <c r="F1458" s="2">
        <f t="shared" si="137"/>
        <v>1.2995366353772677</v>
      </c>
      <c r="G1458" s="2">
        <f t="shared" si="135"/>
        <v>-0.30735563686954026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6">
        <f>TITRES_STAT!D1462</f>
        <v>43.707999999999998</v>
      </c>
      <c r="C1459" s="2">
        <f t="shared" si="132"/>
        <v>45.174169761951497</v>
      </c>
      <c r="D1459" s="2">
        <f t="shared" si="134"/>
        <v>44.542361609577817</v>
      </c>
      <c r="E1459" s="2">
        <f t="shared" si="133"/>
        <v>0.63180815237367938</v>
      </c>
      <c r="F1459" s="2">
        <f t="shared" si="137"/>
        <v>1.1659909387765501</v>
      </c>
      <c r="G1459" s="2">
        <f t="shared" si="135"/>
        <v>-0.53418278640287076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6">
        <f>TITRES_STAT!D1463</f>
        <v>43.707999999999998</v>
      </c>
      <c r="C1460" s="2">
        <f t="shared" si="132"/>
        <v>45.108912875497424</v>
      </c>
      <c r="D1460" s="2">
        <f t="shared" si="134"/>
        <v>44.480557045905385</v>
      </c>
      <c r="E1460" s="2">
        <f t="shared" si="133"/>
        <v>0.62835582959203862</v>
      </c>
      <c r="F1460" s="2">
        <f t="shared" si="137"/>
        <v>1.0584639169396479</v>
      </c>
      <c r="G1460" s="2">
        <f t="shared" si="135"/>
        <v>-0.4301080873476093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6">
        <f>TITRES_STAT!D1464</f>
        <v>43.707999999999998</v>
      </c>
      <c r="C1461" s="2">
        <f t="shared" si="132"/>
        <v>45.260157048497824</v>
      </c>
      <c r="D1461" s="2">
        <f t="shared" si="134"/>
        <v>44.423330598060545</v>
      </c>
      <c r="E1461" s="2">
        <f t="shared" si="133"/>
        <v>0.83682645043727888</v>
      </c>
      <c r="F1461" s="2">
        <f t="shared" si="137"/>
        <v>1.0141364236391741</v>
      </c>
      <c r="G1461" s="2">
        <f t="shared" si="135"/>
        <v>-0.17730997320189523</v>
      </c>
      <c r="H1461" s="2" t="str">
        <f t="shared" si="136"/>
        <v>Hold</v>
      </c>
    </row>
    <row r="1462" spans="1:8" ht="13.5" x14ac:dyDescent="0.25">
      <c r="A1462" s="3">
        <f>TITRES_STAT!B1465</f>
        <v>44141</v>
      </c>
      <c r="B1462" s="6">
        <f>TITRES_STAT!D1465</f>
        <v>43.258000000000003</v>
      </c>
      <c r="C1462" s="2">
        <f t="shared" si="132"/>
        <v>45.176286733344313</v>
      </c>
      <c r="D1462" s="2">
        <f t="shared" si="134"/>
        <v>44.337009813019023</v>
      </c>
      <c r="E1462" s="2">
        <f t="shared" si="133"/>
        <v>0.83927692032528967</v>
      </c>
      <c r="F1462" s="2">
        <f t="shared" si="137"/>
        <v>0.97916452297639733</v>
      </c>
      <c r="G1462" s="2">
        <f t="shared" si="135"/>
        <v>-0.13988760265110767</v>
      </c>
      <c r="H1462" s="2" t="str">
        <f t="shared" si="136"/>
        <v>Hold</v>
      </c>
    </row>
    <row r="1463" spans="1:8" ht="13.5" x14ac:dyDescent="0.25">
      <c r="A1463" s="3">
        <f>TITRES_STAT!B1466</f>
        <v>44144</v>
      </c>
      <c r="B1463" s="6">
        <f>TITRES_STAT!D1466</f>
        <v>41.969000000000001</v>
      </c>
      <c r="C1463" s="2">
        <f t="shared" si="132"/>
        <v>45.105319543599038</v>
      </c>
      <c r="D1463" s="2">
        <f t="shared" si="134"/>
        <v>44.161601678721318</v>
      </c>
      <c r="E1463" s="2">
        <f t="shared" si="133"/>
        <v>0.94371786487771914</v>
      </c>
      <c r="F1463" s="2">
        <f t="shared" si="137"/>
        <v>0.97207519135666165</v>
      </c>
      <c r="G1463" s="2">
        <f t="shared" si="135"/>
        <v>-2.8357326478942513E-2</v>
      </c>
      <c r="H1463" s="2" t="str">
        <f t="shared" si="136"/>
        <v>Hold</v>
      </c>
    </row>
    <row r="1464" spans="1:8" ht="13.5" x14ac:dyDescent="0.25">
      <c r="A1464" s="3">
        <f>TITRES_STAT!B1467</f>
        <v>44145</v>
      </c>
      <c r="B1464" s="6">
        <f>TITRES_STAT!D1467</f>
        <v>41.969000000000001</v>
      </c>
      <c r="C1464" s="2">
        <f t="shared" si="132"/>
        <v>45.045270383045342</v>
      </c>
      <c r="D1464" s="2">
        <f t="shared" si="134"/>
        <v>43.999186739556777</v>
      </c>
      <c r="E1464" s="2">
        <f t="shared" si="133"/>
        <v>1.046083643488565</v>
      </c>
      <c r="F1464" s="2">
        <f t="shared" si="137"/>
        <v>0.98687688178304234</v>
      </c>
      <c r="G1464" s="2">
        <f t="shared" si="135"/>
        <v>5.9206761705522637E-2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41.969000000000001</v>
      </c>
      <c r="C1465" s="2">
        <f t="shared" si="132"/>
        <v>44.789228785653748</v>
      </c>
      <c r="D1465" s="2">
        <f t="shared" si="134"/>
        <v>43.848802536626643</v>
      </c>
      <c r="E1465" s="2">
        <f t="shared" si="133"/>
        <v>0.94042624902710514</v>
      </c>
      <c r="F1465" s="2">
        <f t="shared" si="137"/>
        <v>0.97758675523185501</v>
      </c>
      <c r="G1465" s="2">
        <f t="shared" si="135"/>
        <v>-3.7160506204749866E-2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6">
        <f>TITRES_STAT!D1469</f>
        <v>41.942</v>
      </c>
      <c r="C1466" s="2">
        <f t="shared" si="132"/>
        <v>44.572578203245477</v>
      </c>
      <c r="D1466" s="2">
        <f t="shared" si="134"/>
        <v>43.707557904283931</v>
      </c>
      <c r="E1466" s="2">
        <f t="shared" si="133"/>
        <v>0.86502029896154653</v>
      </c>
      <c r="F1466" s="2">
        <f t="shared" si="137"/>
        <v>0.95507346397779336</v>
      </c>
      <c r="G1466" s="2">
        <f t="shared" si="135"/>
        <v>-9.0053165016246828E-2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6">
        <f>TITRES_STAT!D1470</f>
        <v>41.942</v>
      </c>
      <c r="C1467" s="2">
        <f t="shared" si="132"/>
        <v>44.389258479669252</v>
      </c>
      <c r="D1467" s="2">
        <f t="shared" si="134"/>
        <v>43.576775837299934</v>
      </c>
      <c r="E1467" s="2">
        <f t="shared" si="133"/>
        <v>0.81248264236931789</v>
      </c>
      <c r="F1467" s="2">
        <f t="shared" si="137"/>
        <v>0.9265552996560984</v>
      </c>
      <c r="G1467" s="2">
        <f t="shared" si="135"/>
        <v>-0.11407265728678051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6">
        <f>TITRES_STAT!D1471</f>
        <v>41.942</v>
      </c>
      <c r="C1468" s="2">
        <f t="shared" si="132"/>
        <v>44.284449482797058</v>
      </c>
      <c r="D1468" s="2">
        <f t="shared" si="134"/>
        <v>43.455681330833272</v>
      </c>
      <c r="E1468" s="2">
        <f t="shared" si="133"/>
        <v>0.82876815196378573</v>
      </c>
      <c r="F1468" s="2">
        <f t="shared" si="137"/>
        <v>0.90699787011763588</v>
      </c>
      <c r="G1468" s="2">
        <f t="shared" si="135"/>
        <v>-7.8229718153850158E-2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6">
        <f>TITRES_STAT!D1472</f>
        <v>41.942</v>
      </c>
      <c r="C1469" s="2">
        <f t="shared" si="132"/>
        <v>44.195764946982123</v>
      </c>
      <c r="D1469" s="2">
        <f t="shared" si="134"/>
        <v>43.343556787808581</v>
      </c>
      <c r="E1469" s="2">
        <f t="shared" si="133"/>
        <v>0.85220815917354287</v>
      </c>
      <c r="F1469" s="2">
        <f t="shared" si="137"/>
        <v>0.89603992792881737</v>
      </c>
      <c r="G1469" s="2">
        <f t="shared" si="135"/>
        <v>-4.3831768755274503E-2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6">
        <f>TITRES_STAT!D1473</f>
        <v>41.942</v>
      </c>
      <c r="C1470" s="2">
        <f t="shared" si="132"/>
        <v>44.120724185907946</v>
      </c>
      <c r="D1470" s="2">
        <f t="shared" si="134"/>
        <v>43.239737766489426</v>
      </c>
      <c r="E1470" s="2">
        <f t="shared" si="133"/>
        <v>0.88098641941851952</v>
      </c>
      <c r="F1470" s="2">
        <f t="shared" si="137"/>
        <v>0.89302922622675784</v>
      </c>
      <c r="G1470" s="2">
        <f t="shared" si="135"/>
        <v>-1.2042806808238327E-2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6">
        <f>TITRES_STAT!D1474</f>
        <v>41.942</v>
      </c>
      <c r="C1471" s="2">
        <f t="shared" si="132"/>
        <v>44.057228157306717</v>
      </c>
      <c r="D1471" s="2">
        <f t="shared" si="134"/>
        <v>43.143609043045771</v>
      </c>
      <c r="E1471" s="2">
        <f t="shared" si="133"/>
        <v>0.91361911426094622</v>
      </c>
      <c r="F1471" s="2">
        <f t="shared" si="137"/>
        <v>0.89714720383359559</v>
      </c>
      <c r="G1471" s="2">
        <f t="shared" si="135"/>
        <v>1.6471910427350633E-2</v>
      </c>
      <c r="H1471" s="2" t="str">
        <f t="shared" si="136"/>
        <v>Sell</v>
      </c>
    </row>
    <row r="1472" spans="1:8" ht="13.5" x14ac:dyDescent="0.25">
      <c r="A1472" s="3">
        <f>TITRES_STAT!B1475</f>
        <v>44155</v>
      </c>
      <c r="B1472" s="6">
        <f>TITRES_STAT!D1475</f>
        <v>41.942</v>
      </c>
      <c r="C1472" s="2">
        <f t="shared" si="132"/>
        <v>43.934269979259533</v>
      </c>
      <c r="D1472" s="2">
        <f t="shared" si="134"/>
        <v>43.054600965783123</v>
      </c>
      <c r="E1472" s="2">
        <f t="shared" si="133"/>
        <v>0.87966901347640913</v>
      </c>
      <c r="F1472" s="2">
        <f t="shared" si="137"/>
        <v>0.89365156576215832</v>
      </c>
      <c r="G1472" s="2">
        <f t="shared" si="135"/>
        <v>-1.3982552285749184E-2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6">
        <f>TITRES_STAT!D1476</f>
        <v>41.942</v>
      </c>
      <c r="C1473" s="2">
        <f t="shared" si="132"/>
        <v>43.631920751681143</v>
      </c>
      <c r="D1473" s="2">
        <f t="shared" si="134"/>
        <v>42.972186079428823</v>
      </c>
      <c r="E1473" s="2">
        <f t="shared" si="133"/>
        <v>0.65973467225231985</v>
      </c>
      <c r="F1473" s="2">
        <f t="shared" si="137"/>
        <v>0.84686818706019074</v>
      </c>
      <c r="G1473" s="2">
        <f t="shared" si="135"/>
        <v>-0.18713351480787088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6">
        <f>TITRES_STAT!D1477</f>
        <v>41.942</v>
      </c>
      <c r="C1474" s="2">
        <f t="shared" si="132"/>
        <v>43.376086789884049</v>
      </c>
      <c r="D1474" s="2">
        <f t="shared" si="134"/>
        <v>42.89587599947113</v>
      </c>
      <c r="E1474" s="2">
        <f t="shared" si="133"/>
        <v>0.4802107904129187</v>
      </c>
      <c r="F1474" s="2">
        <f t="shared" si="137"/>
        <v>0.77353670773073635</v>
      </c>
      <c r="G1474" s="2">
        <f t="shared" si="135"/>
        <v>-0.29332591731781765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6">
        <f>TITRES_STAT!D1478</f>
        <v>41.951000000000001</v>
      </c>
      <c r="C1475" s="2">
        <f t="shared" si="132"/>
        <v>43.159611899132656</v>
      </c>
      <c r="D1475" s="2">
        <f t="shared" si="134"/>
        <v>42.825885184695487</v>
      </c>
      <c r="E1475" s="2">
        <f t="shared" si="133"/>
        <v>0.33372671443716939</v>
      </c>
      <c r="F1475" s="2">
        <f t="shared" si="137"/>
        <v>0.685574709072023</v>
      </c>
      <c r="G1475" s="2">
        <f t="shared" si="135"/>
        <v>-0.35184799463485361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6">
        <f>TITRES_STAT!D1479</f>
        <v>41.942</v>
      </c>
      <c r="C1476" s="2">
        <f t="shared" si="132"/>
        <v>42.972286991573789</v>
      </c>
      <c r="D1476" s="2">
        <f t="shared" si="134"/>
        <v>42.760412208051378</v>
      </c>
      <c r="E1476" s="2">
        <f t="shared" si="133"/>
        <v>0.21187478352241129</v>
      </c>
      <c r="F1476" s="2">
        <f t="shared" si="137"/>
        <v>0.59083472396210068</v>
      </c>
      <c r="G1476" s="2">
        <f t="shared" si="135"/>
        <v>-0.37895994043968939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6">
        <f>TITRES_STAT!D1480</f>
        <v>41.942</v>
      </c>
      <c r="C1477" s="2">
        <f t="shared" si="132"/>
        <v>42.813781300562439</v>
      </c>
      <c r="D1477" s="2">
        <f t="shared" si="134"/>
        <v>42.699789081529048</v>
      </c>
      <c r="E1477" s="2">
        <f t="shared" si="133"/>
        <v>0.11399221903339196</v>
      </c>
      <c r="F1477" s="2">
        <f t="shared" si="137"/>
        <v>0.49546622297635895</v>
      </c>
      <c r="G1477" s="2">
        <f t="shared" si="135"/>
        <v>-0.38147400394296699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6">
        <f>TITRES_STAT!D1481</f>
        <v>41.942</v>
      </c>
      <c r="C1478" s="2">
        <f t="shared" si="132"/>
        <v>42.679661100475911</v>
      </c>
      <c r="D1478" s="2">
        <f t="shared" si="134"/>
        <v>42.643656556971337</v>
      </c>
      <c r="E1478" s="2">
        <f t="shared" si="133"/>
        <v>3.6004543504574826E-2</v>
      </c>
      <c r="F1478" s="2">
        <f t="shared" si="137"/>
        <v>0.40357388708200215</v>
      </c>
      <c r="G1478" s="2">
        <f t="shared" si="135"/>
        <v>-0.36756934357742732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6">
        <f>TITRES_STAT!D1482</f>
        <v>41.942</v>
      </c>
      <c r="C1479" s="2">
        <f t="shared" si="132"/>
        <v>42.56617477732577</v>
      </c>
      <c r="D1479" s="2">
        <f t="shared" si="134"/>
        <v>42.591681997195678</v>
      </c>
      <c r="E1479" s="2">
        <f t="shared" si="133"/>
        <v>-2.5507219869908226E-2</v>
      </c>
      <c r="F1479" s="2">
        <f t="shared" si="137"/>
        <v>0.31775766569162006</v>
      </c>
      <c r="G1479" s="2">
        <f t="shared" si="135"/>
        <v>-0.34326488556152829</v>
      </c>
      <c r="H1479" s="2" t="str">
        <f t="shared" si="136"/>
        <v>Hold</v>
      </c>
    </row>
    <row r="1480" spans="1:8" ht="13.5" x14ac:dyDescent="0.25">
      <c r="A1480" s="3">
        <f>TITRES_STAT!B1483</f>
        <v>44167</v>
      </c>
      <c r="B1480" s="6">
        <f>TITRES_STAT!D1483</f>
        <v>41.942</v>
      </c>
      <c r="C1480" s="2">
        <f t="shared" si="132"/>
        <v>42.470147888506418</v>
      </c>
      <c r="D1480" s="2">
        <f t="shared" si="134"/>
        <v>42.543557404810812</v>
      </c>
      <c r="E1480" s="2">
        <f t="shared" si="133"/>
        <v>-7.3409516304394629E-2</v>
      </c>
      <c r="F1480" s="2">
        <f t="shared" si="137"/>
        <v>0.23952422929241712</v>
      </c>
      <c r="G1480" s="2">
        <f t="shared" si="135"/>
        <v>-0.31293374559681175</v>
      </c>
      <c r="H1480" s="2" t="str">
        <f t="shared" si="136"/>
        <v>Hold</v>
      </c>
    </row>
    <row r="1481" spans="1:8" ht="13.5" x14ac:dyDescent="0.25">
      <c r="A1481" s="3">
        <f>TITRES_STAT!B1484</f>
        <v>44168</v>
      </c>
      <c r="B1481" s="6">
        <f>TITRES_STAT!D1484</f>
        <v>41.942</v>
      </c>
      <c r="C1481" s="2">
        <f t="shared" si="132"/>
        <v>42.388894367197736</v>
      </c>
      <c r="D1481" s="2">
        <f t="shared" si="134"/>
        <v>42.498997597047051</v>
      </c>
      <c r="E1481" s="2">
        <f t="shared" si="133"/>
        <v>-0.1101032298493152</v>
      </c>
      <c r="F1481" s="2">
        <f t="shared" si="137"/>
        <v>0.16959873746407067</v>
      </c>
      <c r="G1481" s="2">
        <f t="shared" si="135"/>
        <v>-0.27970196731338587</v>
      </c>
      <c r="H1481" s="2" t="str">
        <f t="shared" si="136"/>
        <v>Hold</v>
      </c>
    </row>
    <row r="1482" spans="1:8" ht="13.5" x14ac:dyDescent="0.25">
      <c r="A1482" s="3">
        <f>TITRES_STAT!B1485</f>
        <v>44169</v>
      </c>
      <c r="B1482" s="6">
        <f>TITRES_STAT!D1485</f>
        <v>41.942</v>
      </c>
      <c r="C1482" s="2">
        <f t="shared" si="132"/>
        <v>42.320141387628851</v>
      </c>
      <c r="D1482" s="2">
        <f t="shared" si="134"/>
        <v>42.4577385157843</v>
      </c>
      <c r="E1482" s="2">
        <f t="shared" si="133"/>
        <v>-0.13759712815544844</v>
      </c>
      <c r="F1482" s="2">
        <f t="shared" si="137"/>
        <v>0.10815956434016685</v>
      </c>
      <c r="G1482" s="2">
        <f t="shared" si="135"/>
        <v>-0.2457566924956153</v>
      </c>
      <c r="H1482" s="2" t="str">
        <f t="shared" si="136"/>
        <v>Hold</v>
      </c>
    </row>
    <row r="1483" spans="1:8" ht="13.5" x14ac:dyDescent="0.25">
      <c r="A1483" s="3">
        <f>TITRES_STAT!B1486</f>
        <v>44172</v>
      </c>
      <c r="B1483" s="6">
        <f>TITRES_STAT!D1486</f>
        <v>41.942</v>
      </c>
      <c r="C1483" s="2">
        <f t="shared" si="132"/>
        <v>42.261965789532105</v>
      </c>
      <c r="D1483" s="2">
        <f t="shared" si="134"/>
        <v>42.419535662763238</v>
      </c>
      <c r="E1483" s="2">
        <f t="shared" si="133"/>
        <v>-0.15756987323113236</v>
      </c>
      <c r="F1483" s="2">
        <f t="shared" si="137"/>
        <v>5.5013676825907007E-2</v>
      </c>
      <c r="G1483" s="2">
        <f t="shared" si="135"/>
        <v>-0.21258355005703938</v>
      </c>
      <c r="H1483" s="2" t="str">
        <f t="shared" si="136"/>
        <v>Hold</v>
      </c>
    </row>
    <row r="1484" spans="1:8" ht="13.5" x14ac:dyDescent="0.25">
      <c r="A1484" s="3">
        <f>TITRES_STAT!B1487</f>
        <v>44173</v>
      </c>
      <c r="B1484" s="6">
        <f>TITRES_STAT!D1487</f>
        <v>41.942</v>
      </c>
      <c r="C1484" s="2">
        <f t="shared" si="132"/>
        <v>42.212740283450245</v>
      </c>
      <c r="D1484" s="2">
        <f t="shared" si="134"/>
        <v>42.384162650706699</v>
      </c>
      <c r="E1484" s="2">
        <f t="shared" si="133"/>
        <v>-0.17142236725645432</v>
      </c>
      <c r="F1484" s="2">
        <f t="shared" si="137"/>
        <v>9.7264680094347397E-3</v>
      </c>
      <c r="G1484" s="2">
        <f t="shared" si="135"/>
        <v>-0.18114883526588907</v>
      </c>
      <c r="H1484" s="2" t="str">
        <f t="shared" si="136"/>
        <v>Hold</v>
      </c>
    </row>
    <row r="1485" spans="1:8" ht="13.5" x14ac:dyDescent="0.25">
      <c r="A1485" s="3">
        <f>TITRES_STAT!B1488</f>
        <v>44174</v>
      </c>
      <c r="B1485" s="6">
        <f>TITRES_STAT!D1488</f>
        <v>41.942</v>
      </c>
      <c r="C1485" s="2">
        <f t="shared" si="132"/>
        <v>42.172472547534824</v>
      </c>
      <c r="D1485" s="2">
        <f t="shared" si="134"/>
        <v>42.351409861765461</v>
      </c>
      <c r="E1485" s="2">
        <f t="shared" si="133"/>
        <v>-0.17893731423063741</v>
      </c>
      <c r="F1485" s="2">
        <f t="shared" si="137"/>
        <v>-2.8006288438579694E-2</v>
      </c>
      <c r="G1485" s="2">
        <f t="shared" si="135"/>
        <v>-0.15093102579205772</v>
      </c>
      <c r="H1485" s="2" t="str">
        <f t="shared" si="136"/>
        <v>Hold</v>
      </c>
    </row>
    <row r="1486" spans="1:8" ht="13.5" x14ac:dyDescent="0.25">
      <c r="A1486" s="3">
        <f>TITRES_STAT!B1489</f>
        <v>44175</v>
      </c>
      <c r="B1486" s="6">
        <f>TITRES_STAT!D1489</f>
        <v>41.951000000000001</v>
      </c>
      <c r="C1486" s="2">
        <f t="shared" si="132"/>
        <v>42.137015232529464</v>
      </c>
      <c r="D1486" s="2">
        <f t="shared" si="134"/>
        <v>42.321749872005057</v>
      </c>
      <c r="E1486" s="2">
        <f t="shared" si="133"/>
        <v>-0.1847346394755931</v>
      </c>
      <c r="F1486" s="2">
        <f t="shared" si="137"/>
        <v>-5.9351958645982375E-2</v>
      </c>
      <c r="G1486" s="2">
        <f t="shared" si="135"/>
        <v>-0.12538268082961074</v>
      </c>
      <c r="H1486" s="2" t="str">
        <f t="shared" si="136"/>
        <v>Hold</v>
      </c>
    </row>
    <row r="1487" spans="1:8" ht="13.5" x14ac:dyDescent="0.25">
      <c r="A1487" s="3">
        <f>TITRES_STAT!B1490</f>
        <v>44176</v>
      </c>
      <c r="B1487" s="6">
        <f>TITRES_STAT!D1490</f>
        <v>41.951000000000001</v>
      </c>
      <c r="C1487" s="2">
        <f t="shared" ref="C1487:C1550" si="138">$C$4*B1477+C1486*(1-$C$4)</f>
        <v>42.107012889063391</v>
      </c>
      <c r="D1487" s="2">
        <f t="shared" si="134"/>
        <v>42.294286918523198</v>
      </c>
      <c r="E1487" s="2">
        <f t="shared" si="133"/>
        <v>-0.18727402945980742</v>
      </c>
      <c r="F1487" s="2">
        <f t="shared" si="137"/>
        <v>-8.4936372808747385E-2</v>
      </c>
      <c r="G1487" s="2">
        <f t="shared" si="135"/>
        <v>-0.10233765665106004</v>
      </c>
      <c r="H1487" s="2" t="str">
        <f t="shared" si="136"/>
        <v>Hold</v>
      </c>
    </row>
    <row r="1488" spans="1:8" ht="13.5" x14ac:dyDescent="0.25">
      <c r="A1488" s="3">
        <f>TITRES_STAT!B1491</f>
        <v>44179</v>
      </c>
      <c r="B1488" s="6">
        <f>TITRES_STAT!D1491</f>
        <v>41.951000000000001</v>
      </c>
      <c r="C1488" s="2">
        <f t="shared" si="138"/>
        <v>42.081626290745945</v>
      </c>
      <c r="D1488" s="2">
        <f t="shared" si="134"/>
        <v>42.26885825789185</v>
      </c>
      <c r="E1488" s="2">
        <f t="shared" si="133"/>
        <v>-0.18723196714590529</v>
      </c>
      <c r="F1488" s="2">
        <f t="shared" si="137"/>
        <v>-0.10539549167617897</v>
      </c>
      <c r="G1488" s="2">
        <f t="shared" si="135"/>
        <v>-8.1836475469726319E-2</v>
      </c>
      <c r="H1488" s="2" t="str">
        <f t="shared" si="136"/>
        <v>Hold</v>
      </c>
    </row>
    <row r="1489" spans="1:8" ht="13.5" x14ac:dyDescent="0.25">
      <c r="A1489" s="3">
        <f>TITRES_STAT!B1492</f>
        <v>44180</v>
      </c>
      <c r="B1489" s="6">
        <f>TITRES_STAT!D1492</f>
        <v>41.942</v>
      </c>
      <c r="C1489" s="2">
        <f t="shared" si="138"/>
        <v>42.060145322938872</v>
      </c>
      <c r="D1489" s="2">
        <f t="shared" si="134"/>
        <v>42.244646535085053</v>
      </c>
      <c r="E1489" s="2">
        <f t="shared" si="133"/>
        <v>-0.18450121214618065</v>
      </c>
      <c r="F1489" s="2">
        <f t="shared" si="137"/>
        <v>-0.12121663577017931</v>
      </c>
      <c r="G1489" s="2">
        <f t="shared" si="135"/>
        <v>-6.3284576376001336E-2</v>
      </c>
      <c r="H1489" s="2" t="str">
        <f t="shared" si="136"/>
        <v>Hold</v>
      </c>
    </row>
    <row r="1490" spans="1:8" ht="13.5" x14ac:dyDescent="0.25">
      <c r="A1490" s="3">
        <f>TITRES_STAT!B1493</f>
        <v>44181</v>
      </c>
      <c r="B1490" s="6">
        <f>TITRES_STAT!D1493</f>
        <v>41.942</v>
      </c>
      <c r="C1490" s="2">
        <f t="shared" si="138"/>
        <v>42.041969119409814</v>
      </c>
      <c r="D1490" s="2">
        <f t="shared" si="134"/>
        <v>42.222228273226904</v>
      </c>
      <c r="E1490" s="2">
        <f t="shared" si="133"/>
        <v>-0.18025915381709012</v>
      </c>
      <c r="F1490" s="2">
        <f t="shared" si="137"/>
        <v>-0.13302513937956148</v>
      </c>
      <c r="G1490" s="2">
        <f t="shared" si="135"/>
        <v>-4.7234014437528643E-2</v>
      </c>
      <c r="H1490" s="2" t="str">
        <f t="shared" si="136"/>
        <v>Hold</v>
      </c>
    </row>
    <row r="1491" spans="1:8" ht="13.5" x14ac:dyDescent="0.25">
      <c r="A1491" s="3">
        <f>TITRES_STAT!B1494</f>
        <v>44182</v>
      </c>
      <c r="B1491" s="6">
        <f>TITRES_STAT!D1494</f>
        <v>41.942</v>
      </c>
      <c r="C1491" s="2">
        <f t="shared" si="138"/>
        <v>42.026589254885224</v>
      </c>
      <c r="D1491" s="2">
        <f t="shared" si="134"/>
        <v>42.201470623358247</v>
      </c>
      <c r="E1491" s="2">
        <f t="shared" si="133"/>
        <v>-0.17488136847302371</v>
      </c>
      <c r="F1491" s="2">
        <f t="shared" si="137"/>
        <v>-0.14139638519825393</v>
      </c>
      <c r="G1491" s="2">
        <f t="shared" si="135"/>
        <v>-3.3484983274769786E-2</v>
      </c>
      <c r="H1491" s="2" t="str">
        <f t="shared" si="136"/>
        <v>Hold</v>
      </c>
    </row>
    <row r="1492" spans="1:8" ht="13.5" x14ac:dyDescent="0.25">
      <c r="A1492" s="3">
        <f>TITRES_STAT!B1495</f>
        <v>44183</v>
      </c>
      <c r="B1492" s="6">
        <f>TITRES_STAT!D1495</f>
        <v>41.942</v>
      </c>
      <c r="C1492" s="2">
        <f t="shared" si="138"/>
        <v>42.013575523364416</v>
      </c>
      <c r="D1492" s="2">
        <f t="shared" si="134"/>
        <v>42.182250577183567</v>
      </c>
      <c r="E1492" s="2">
        <f t="shared" si="133"/>
        <v>-0.16867505381915038</v>
      </c>
      <c r="F1492" s="2">
        <f t="shared" si="137"/>
        <v>-0.14685211892243322</v>
      </c>
      <c r="G1492" s="2">
        <f t="shared" si="135"/>
        <v>-2.1822934896717161E-2</v>
      </c>
      <c r="H1492" s="2" t="str">
        <f t="shared" si="136"/>
        <v>Hold</v>
      </c>
    </row>
    <row r="1493" spans="1:8" ht="13.5" x14ac:dyDescent="0.25">
      <c r="A1493" s="3">
        <f>TITRES_STAT!B1496</f>
        <v>44186</v>
      </c>
      <c r="B1493" s="6">
        <f>TITRES_STAT!D1496</f>
        <v>41.942</v>
      </c>
      <c r="C1493" s="2">
        <f t="shared" si="138"/>
        <v>42.002563904385276</v>
      </c>
      <c r="D1493" s="2">
        <f t="shared" si="134"/>
        <v>42.164454238132933</v>
      </c>
      <c r="E1493" s="2">
        <f t="shared" si="133"/>
        <v>-0.16189033374765671</v>
      </c>
      <c r="F1493" s="2">
        <f t="shared" si="137"/>
        <v>-0.14985976188747793</v>
      </c>
      <c r="G1493" s="2">
        <f t="shared" si="135"/>
        <v>-1.2030571860178779E-2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6">
        <f>TITRES_STAT!D1497</f>
        <v>41.942</v>
      </c>
      <c r="C1494" s="2">
        <f t="shared" si="138"/>
        <v>41.993246380633693</v>
      </c>
      <c r="D1494" s="2">
        <f t="shared" si="134"/>
        <v>42.147976146419381</v>
      </c>
      <c r="E1494" s="2">
        <f t="shared" si="133"/>
        <v>-0.15472976578568876</v>
      </c>
      <c r="F1494" s="2">
        <f t="shared" si="137"/>
        <v>-0.15083376266712009</v>
      </c>
      <c r="G1494" s="2">
        <f t="shared" si="135"/>
        <v>-3.8960031185686639E-3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6">
        <f>TITRES_STAT!D1498</f>
        <v>41.942</v>
      </c>
      <c r="C1495" s="2">
        <f t="shared" si="138"/>
        <v>41.985362322074664</v>
      </c>
      <c r="D1495" s="2">
        <f t="shared" si="134"/>
        <v>42.132718654092017</v>
      </c>
      <c r="E1495" s="2">
        <f t="shared" si="133"/>
        <v>-0.14735633201735254</v>
      </c>
      <c r="F1495" s="2">
        <f t="shared" si="137"/>
        <v>-0.15013827653716658</v>
      </c>
      <c r="G1495" s="2">
        <f t="shared" si="135"/>
        <v>2.7819445198140336E-3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6">
        <f>TITRES_STAT!D1499</f>
        <v>41.942</v>
      </c>
      <c r="C1496" s="2">
        <f t="shared" si="138"/>
        <v>41.980075810986257</v>
      </c>
      <c r="D1496" s="2">
        <f t="shared" si="134"/>
        <v>42.118591346381493</v>
      </c>
      <c r="E1496" s="2">
        <f t="shared" si="133"/>
        <v>-0.13851553539523564</v>
      </c>
      <c r="F1496" s="2">
        <f t="shared" si="137"/>
        <v>-0.1478137283087804</v>
      </c>
      <c r="G1496" s="2">
        <f t="shared" si="135"/>
        <v>9.2981929135447505E-3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6">
        <f>TITRES_STAT!D1500</f>
        <v>41.942</v>
      </c>
      <c r="C1497" s="2">
        <f t="shared" si="138"/>
        <v>41.975602609296061</v>
      </c>
      <c r="D1497" s="2">
        <f t="shared" si="134"/>
        <v>42.105510505908796</v>
      </c>
      <c r="E1497" s="2">
        <f t="shared" si="133"/>
        <v>-0.12990789661273539</v>
      </c>
      <c r="F1497" s="2">
        <f t="shared" si="137"/>
        <v>-0.1442325619695714</v>
      </c>
      <c r="G1497" s="2">
        <f t="shared" si="135"/>
        <v>1.4324665356836019E-2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6">
        <f>TITRES_STAT!D1501</f>
        <v>41.942</v>
      </c>
      <c r="C1498" s="2">
        <f t="shared" si="138"/>
        <v>41.97181759248128</v>
      </c>
      <c r="D1498" s="2">
        <f t="shared" si="134"/>
        <v>42.09339861658222</v>
      </c>
      <c r="E1498" s="2">
        <f t="shared" si="133"/>
        <v>-0.12158102410094074</v>
      </c>
      <c r="F1498" s="2">
        <f t="shared" si="137"/>
        <v>-0.13970225439584527</v>
      </c>
      <c r="G1498" s="2">
        <f t="shared" si="135"/>
        <v>1.8121230294904533E-2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6">
        <f>TITRES_STAT!D1502</f>
        <v>41.942</v>
      </c>
      <c r="C1499" s="2">
        <f t="shared" si="138"/>
        <v>41.967230270561082</v>
      </c>
      <c r="D1499" s="2">
        <f t="shared" si="134"/>
        <v>42.082183904242797</v>
      </c>
      <c r="E1499" s="2">
        <f t="shared" si="133"/>
        <v>-0.11495363368171496</v>
      </c>
      <c r="F1499" s="2">
        <f t="shared" si="137"/>
        <v>-0.13475253025301923</v>
      </c>
      <c r="G1499" s="2">
        <f t="shared" si="135"/>
        <v>1.9798896571304264E-2</v>
      </c>
      <c r="H1499" s="2" t="str">
        <f t="shared" si="136"/>
        <v>Sell</v>
      </c>
    </row>
    <row r="1500" spans="1:8" ht="13.5" x14ac:dyDescent="0.25">
      <c r="A1500" s="3">
        <f>TITRES_STAT!B1503</f>
        <v>44195</v>
      </c>
      <c r="B1500" s="6">
        <f>TITRES_STAT!D1503</f>
        <v>41.942</v>
      </c>
      <c r="C1500" s="2">
        <f t="shared" si="138"/>
        <v>41.96334869047476</v>
      </c>
      <c r="D1500" s="2">
        <f t="shared" si="134"/>
        <v>42.07179991133593</v>
      </c>
      <c r="E1500" s="2">
        <f t="shared" ref="E1500:E1563" si="139">C1500-D1500</f>
        <v>-0.10845122086116987</v>
      </c>
      <c r="F1500" s="2">
        <f t="shared" si="137"/>
        <v>-0.12949226837464936</v>
      </c>
      <c r="G1500" s="2">
        <f t="shared" si="135"/>
        <v>2.1041047513479488E-2</v>
      </c>
      <c r="H1500" s="2" t="str">
        <f t="shared" si="136"/>
        <v>Sell</v>
      </c>
    </row>
    <row r="1501" spans="1:8" ht="13.5" x14ac:dyDescent="0.25">
      <c r="A1501" s="3">
        <f>TITRES_STAT!B1504</f>
        <v>44196</v>
      </c>
      <c r="B1501" s="6">
        <f>TITRES_STAT!D1504</f>
        <v>41.942</v>
      </c>
      <c r="C1501" s="2">
        <f t="shared" si="138"/>
        <v>41.960064276555563</v>
      </c>
      <c r="D1501" s="2">
        <f t="shared" ref="D1501:D1564" si="140">$D$4*B1501+(1-$D$4)*D1500</f>
        <v>42.062185103088822</v>
      </c>
      <c r="E1501" s="2">
        <f t="shared" si="139"/>
        <v>-0.10212082653325893</v>
      </c>
      <c r="F1501" s="2">
        <f t="shared" si="137"/>
        <v>-0.12401798000637129</v>
      </c>
      <c r="G1501" s="2">
        <f t="shared" si="135"/>
        <v>2.1897153473112357E-2</v>
      </c>
      <c r="H1501" s="2" t="str">
        <f t="shared" si="136"/>
        <v>Sell</v>
      </c>
    </row>
    <row r="1502" spans="1:8" ht="13.5" x14ac:dyDescent="0.25">
      <c r="A1502" s="3">
        <f>TITRES_STAT!B1505</f>
        <v>44200</v>
      </c>
      <c r="B1502" s="6">
        <f>TITRES_STAT!D1505</f>
        <v>41.942</v>
      </c>
      <c r="C1502" s="2">
        <f t="shared" si="138"/>
        <v>41.957285157085479</v>
      </c>
      <c r="D1502" s="2">
        <f t="shared" si="140"/>
        <v>42.053282502860014</v>
      </c>
      <c r="E1502" s="2">
        <f t="shared" si="139"/>
        <v>-9.5997345774534892E-2</v>
      </c>
      <c r="F1502" s="2">
        <f t="shared" si="137"/>
        <v>-0.11841385316000402</v>
      </c>
      <c r="G1502" s="2">
        <f t="shared" si="135"/>
        <v>2.2416507385469131E-2</v>
      </c>
      <c r="H1502" s="2" t="str">
        <f t="shared" si="136"/>
        <v>Sell</v>
      </c>
    </row>
    <row r="1503" spans="1:8" ht="13.5" x14ac:dyDescent="0.25">
      <c r="A1503" s="3">
        <f>TITRES_STAT!B1506</f>
        <v>44201</v>
      </c>
      <c r="B1503" s="6">
        <f>TITRES_STAT!D1506</f>
        <v>41.942</v>
      </c>
      <c r="C1503" s="2">
        <f t="shared" si="138"/>
        <v>41.954933594456946</v>
      </c>
      <c r="D1503" s="2">
        <f t="shared" si="140"/>
        <v>42.04503935450002</v>
      </c>
      <c r="E1503" s="2">
        <f t="shared" si="139"/>
        <v>-9.0105760043073246E-2</v>
      </c>
      <c r="F1503" s="2">
        <f t="shared" si="137"/>
        <v>-0.11275223453661787</v>
      </c>
      <c r="G1503" s="2">
        <f t="shared" si="135"/>
        <v>2.2646474493544622E-2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6">
        <f>TITRES_STAT!D1507</f>
        <v>41.942</v>
      </c>
      <c r="C1504" s="2">
        <f t="shared" si="138"/>
        <v>41.952943810694336</v>
      </c>
      <c r="D1504" s="2">
        <f t="shared" si="140"/>
        <v>42.037406809722242</v>
      </c>
      <c r="E1504" s="2">
        <f t="shared" si="139"/>
        <v>-8.4462999027905994E-2</v>
      </c>
      <c r="F1504" s="2">
        <f t="shared" si="137"/>
        <v>-0.10709438743487551</v>
      </c>
      <c r="G1504" s="2">
        <f t="shared" si="135"/>
        <v>2.2631388406969516E-2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6">
        <f>TITRES_STAT!D1508</f>
        <v>41.942</v>
      </c>
      <c r="C1505" s="2">
        <f t="shared" si="138"/>
        <v>41.951260147510588</v>
      </c>
      <c r="D1505" s="2">
        <f t="shared" si="140"/>
        <v>42.030339638631702</v>
      </c>
      <c r="E1505" s="2">
        <f t="shared" si="139"/>
        <v>-7.9079491121113676E-2</v>
      </c>
      <c r="F1505" s="2">
        <f t="shared" si="137"/>
        <v>-0.10149140817212314</v>
      </c>
      <c r="G1505" s="2">
        <f t="shared" si="135"/>
        <v>2.2411917051009464E-2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41.942</v>
      </c>
      <c r="C1506" s="2">
        <f t="shared" si="138"/>
        <v>41.949835509432035</v>
      </c>
      <c r="D1506" s="2">
        <f t="shared" si="140"/>
        <v>42.023795961696024</v>
      </c>
      <c r="E1506" s="2">
        <f t="shared" si="139"/>
        <v>-7.3960452263989396E-2</v>
      </c>
      <c r="F1506" s="2">
        <f t="shared" si="137"/>
        <v>-9.5985216990496391E-2</v>
      </c>
      <c r="G1506" s="2">
        <f t="shared" si="135"/>
        <v>2.2024764726506996E-2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41.942</v>
      </c>
      <c r="C1507" s="2">
        <f t="shared" si="138"/>
        <v>41.948630046442489</v>
      </c>
      <c r="D1507" s="2">
        <f t="shared" si="140"/>
        <v>42.017737001570396</v>
      </c>
      <c r="E1507" s="2">
        <f t="shared" si="139"/>
        <v>-6.9106955127907099E-2</v>
      </c>
      <c r="F1507" s="2">
        <f t="shared" si="137"/>
        <v>-9.0609564617978533E-2</v>
      </c>
      <c r="G1507" s="2">
        <f t="shared" si="135"/>
        <v>2.1502609490071434E-2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41.942</v>
      </c>
      <c r="C1508" s="2">
        <f t="shared" si="138"/>
        <v>41.947610039297487</v>
      </c>
      <c r="D1508" s="2">
        <f t="shared" si="140"/>
        <v>42.012126853305915</v>
      </c>
      <c r="E1508" s="2">
        <f t="shared" si="139"/>
        <v>-6.4516814008428014E-2</v>
      </c>
      <c r="F1508" s="2">
        <f t="shared" si="137"/>
        <v>-8.5391014496068438E-2</v>
      </c>
      <c r="G1508" s="2">
        <f t="shared" ref="G1508:G1571" si="141">E1508-F1508</f>
        <v>2.0874200487640424E-2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41.942</v>
      </c>
      <c r="C1509" s="2">
        <f t="shared" si="138"/>
        <v>41.946746956328646</v>
      </c>
      <c r="D1509" s="2">
        <f t="shared" si="140"/>
        <v>42.006932271579558</v>
      </c>
      <c r="E1509" s="2">
        <f t="shared" si="139"/>
        <v>-6.0185315250912197E-2</v>
      </c>
      <c r="F1509" s="2">
        <f t="shared" ref="F1509:F1572" si="143">(E1509*(2/(10)))+((1-(2/10))*F1508)</f>
        <v>-8.0349874647037189E-2</v>
      </c>
      <c r="G1509" s="2">
        <f t="shared" si="141"/>
        <v>2.0164559396124992E-2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41.942</v>
      </c>
      <c r="C1510" s="2">
        <f t="shared" si="138"/>
        <v>41.94601665535501</v>
      </c>
      <c r="D1510" s="2">
        <f t="shared" si="140"/>
        <v>42.002122473684778</v>
      </c>
      <c r="E1510" s="2">
        <f t="shared" si="139"/>
        <v>-5.6105818329768908E-2</v>
      </c>
      <c r="F1510" s="2">
        <f t="shared" si="143"/>
        <v>-7.5501063383583533E-2</v>
      </c>
      <c r="G1510" s="2">
        <f t="shared" si="141"/>
        <v>1.9395245053814625E-2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41.942</v>
      </c>
      <c r="C1511" s="2">
        <f t="shared" si="138"/>
        <v>41.945398708377319</v>
      </c>
      <c r="D1511" s="2">
        <f t="shared" si="140"/>
        <v>41.997668957115536</v>
      </c>
      <c r="E1511" s="2">
        <f t="shared" si="139"/>
        <v>-5.2270248738217617E-2</v>
      </c>
      <c r="F1511" s="2">
        <f t="shared" si="143"/>
        <v>-7.0854900454510344E-2</v>
      </c>
      <c r="G1511" s="2">
        <f t="shared" si="141"/>
        <v>1.8584651716292727E-2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41.942</v>
      </c>
      <c r="C1512" s="2">
        <f t="shared" si="138"/>
        <v>41.944875830165422</v>
      </c>
      <c r="D1512" s="2">
        <f t="shared" si="140"/>
        <v>41.993545330662528</v>
      </c>
      <c r="E1512" s="2">
        <f t="shared" si="139"/>
        <v>-4.8669500497105389E-2</v>
      </c>
      <c r="F1512" s="2">
        <f t="shared" si="143"/>
        <v>-6.6417820463029353E-2</v>
      </c>
      <c r="G1512" s="2">
        <f t="shared" si="141"/>
        <v>1.7748319965923964E-2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41.942</v>
      </c>
      <c r="C1513" s="2">
        <f t="shared" si="138"/>
        <v>41.944433394755357</v>
      </c>
      <c r="D1513" s="2">
        <f t="shared" si="140"/>
        <v>41.989727158020855</v>
      </c>
      <c r="E1513" s="2">
        <f t="shared" si="139"/>
        <v>-4.5293763265497944E-2</v>
      </c>
      <c r="F1513" s="2">
        <f t="shared" si="143"/>
        <v>-6.219300902352308E-2</v>
      </c>
      <c r="G1513" s="2">
        <f t="shared" si="141"/>
        <v>1.6899245758025136E-2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6">
        <f>TITRES_STAT!D1517</f>
        <v>41.942</v>
      </c>
      <c r="C1514" s="2">
        <f t="shared" si="138"/>
        <v>41.944059026331459</v>
      </c>
      <c r="D1514" s="2">
        <f t="shared" si="140"/>
        <v>41.98619181298227</v>
      </c>
      <c r="E1514" s="2">
        <f t="shared" si="139"/>
        <v>-4.2132786650810772E-2</v>
      </c>
      <c r="F1514" s="2">
        <f t="shared" si="143"/>
        <v>-5.818096454898062E-2</v>
      </c>
      <c r="G1514" s="2">
        <f t="shared" si="141"/>
        <v>1.6048177898169848E-2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6">
        <f>TITRES_STAT!D1518</f>
        <v>41.942</v>
      </c>
      <c r="C1515" s="2">
        <f t="shared" si="138"/>
        <v>41.943742253049699</v>
      </c>
      <c r="D1515" s="2">
        <f t="shared" si="140"/>
        <v>41.982918345353951</v>
      </c>
      <c r="E1515" s="2">
        <f t="shared" si="139"/>
        <v>-3.9176092304252563E-2</v>
      </c>
      <c r="F1515" s="2">
        <f t="shared" si="143"/>
        <v>-5.4379990100035011E-2</v>
      </c>
      <c r="G1515" s="2">
        <f t="shared" si="141"/>
        <v>1.5203897795782448E-2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6">
        <f>TITRES_STAT!D1519</f>
        <v>41.942</v>
      </c>
      <c r="C1516" s="2">
        <f t="shared" si="138"/>
        <v>41.943474214118979</v>
      </c>
      <c r="D1516" s="2">
        <f t="shared" si="140"/>
        <v>41.979887356809215</v>
      </c>
      <c r="E1516" s="2">
        <f t="shared" si="139"/>
        <v>-3.64131426902361E-2</v>
      </c>
      <c r="F1516" s="2">
        <f t="shared" si="143"/>
        <v>-5.0786620618075234E-2</v>
      </c>
      <c r="G1516" s="2">
        <f t="shared" si="141"/>
        <v>1.4373477927839134E-2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6">
        <f>TITRES_STAT!D1520</f>
        <v>41.942</v>
      </c>
      <c r="C1517" s="2">
        <f t="shared" si="138"/>
        <v>41.943247411946828</v>
      </c>
      <c r="D1517" s="2">
        <f t="shared" si="140"/>
        <v>41.977080885934456</v>
      </c>
      <c r="E1517" s="2">
        <f t="shared" si="139"/>
        <v>-3.3833473987627372E-2</v>
      </c>
      <c r="F1517" s="2">
        <f t="shared" si="143"/>
        <v>-4.7395991291985663E-2</v>
      </c>
      <c r="G1517" s="2">
        <f t="shared" si="141"/>
        <v>1.3562517304358292E-2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6">
        <f>TITRES_STAT!D1521</f>
        <v>41.942</v>
      </c>
      <c r="C1518" s="2">
        <f t="shared" si="138"/>
        <v>41.943055502416549</v>
      </c>
      <c r="D1518" s="2">
        <f t="shared" si="140"/>
        <v>41.974482301791156</v>
      </c>
      <c r="E1518" s="2">
        <f t="shared" si="139"/>
        <v>-3.1426799374607128E-2</v>
      </c>
      <c r="F1518" s="2">
        <f t="shared" si="143"/>
        <v>-4.4202152908509956E-2</v>
      </c>
      <c r="G1518" s="2">
        <f t="shared" si="141"/>
        <v>1.2775353533902828E-2</v>
      </c>
      <c r="H1518" s="2" t="str">
        <f t="shared" si="142"/>
        <v>Sell</v>
      </c>
    </row>
    <row r="1519" spans="1:8" ht="13.5" x14ac:dyDescent="0.25">
      <c r="A1519" s="3">
        <f>TITRES_STAT!B1522</f>
        <v>44224</v>
      </c>
      <c r="B1519" s="6">
        <f>TITRES_STAT!D1522</f>
        <v>41.942</v>
      </c>
      <c r="C1519" s="2">
        <f t="shared" si="138"/>
        <v>41.942893117429385</v>
      </c>
      <c r="D1519" s="2">
        <f t="shared" si="140"/>
        <v>41.972076205362185</v>
      </c>
      <c r="E1519" s="2">
        <f t="shared" si="139"/>
        <v>-2.9183087932800333E-2</v>
      </c>
      <c r="F1519" s="2">
        <f t="shared" si="143"/>
        <v>-4.1198339913368034E-2</v>
      </c>
      <c r="G1519" s="2">
        <f t="shared" si="141"/>
        <v>1.2015251980567701E-2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6">
        <f>TITRES_STAT!D1523</f>
        <v>41.942</v>
      </c>
      <c r="C1520" s="2">
        <f t="shared" si="138"/>
        <v>41.942755714747939</v>
      </c>
      <c r="D1520" s="2">
        <f t="shared" si="140"/>
        <v>41.96984833829832</v>
      </c>
      <c r="E1520" s="2">
        <f t="shared" si="139"/>
        <v>-2.7092623550380779E-2</v>
      </c>
      <c r="F1520" s="2">
        <f t="shared" si="143"/>
        <v>-3.8377196640770585E-2</v>
      </c>
      <c r="G1520" s="2">
        <f t="shared" si="141"/>
        <v>1.1284573090389806E-2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6">
        <f>TITRES_STAT!D1524</f>
        <v>43.177999999999997</v>
      </c>
      <c r="C1521" s="2">
        <f t="shared" si="138"/>
        <v>41.942639450940561</v>
      </c>
      <c r="D1521" s="2">
        <f t="shared" si="140"/>
        <v>42.059341053979928</v>
      </c>
      <c r="E1521" s="2">
        <f t="shared" si="139"/>
        <v>-0.11670160303936683</v>
      </c>
      <c r="F1521" s="2">
        <f t="shared" si="143"/>
        <v>-5.4042077920489838E-2</v>
      </c>
      <c r="G1521" s="2">
        <f t="shared" si="141"/>
        <v>-6.2659525118876985E-2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6">
        <f>TITRES_STAT!D1525</f>
        <v>43.177999999999997</v>
      </c>
      <c r="C1522" s="2">
        <f t="shared" si="138"/>
        <v>41.942541073872782</v>
      </c>
      <c r="D1522" s="2">
        <f t="shared" si="140"/>
        <v>42.142204679611041</v>
      </c>
      <c r="E1522" s="2">
        <f t="shared" si="139"/>
        <v>-0.19966360573825881</v>
      </c>
      <c r="F1522" s="2">
        <f t="shared" si="143"/>
        <v>-8.3166383484043635E-2</v>
      </c>
      <c r="G1522" s="2">
        <f t="shared" si="141"/>
        <v>-0.11649722225421517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6">
        <f>TITRES_STAT!D1526</f>
        <v>41.942</v>
      </c>
      <c r="C1523" s="2">
        <f t="shared" si="138"/>
        <v>41.942457831738508</v>
      </c>
      <c r="D1523" s="2">
        <f t="shared" si="140"/>
        <v>42.127374703343563</v>
      </c>
      <c r="E1523" s="2">
        <f t="shared" si="139"/>
        <v>-0.18491687160505421</v>
      </c>
      <c r="F1523" s="2">
        <f t="shared" si="143"/>
        <v>-0.10351648110824575</v>
      </c>
      <c r="G1523" s="2">
        <f t="shared" si="141"/>
        <v>-8.1400390496808459E-2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6">
        <f>TITRES_STAT!D1527</f>
        <v>41.942</v>
      </c>
      <c r="C1524" s="2">
        <f t="shared" si="138"/>
        <v>41.942387396086431</v>
      </c>
      <c r="D1524" s="2">
        <f t="shared" si="140"/>
        <v>42.113643243836634</v>
      </c>
      <c r="E1524" s="2">
        <f t="shared" si="139"/>
        <v>-0.17125584775020286</v>
      </c>
      <c r="F1524" s="2">
        <f t="shared" si="143"/>
        <v>-0.11706435443663718</v>
      </c>
      <c r="G1524" s="2">
        <f t="shared" si="141"/>
        <v>-5.4191493313565681E-2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6">
        <f>TITRES_STAT!D1528</f>
        <v>41.942</v>
      </c>
      <c r="C1525" s="2">
        <f t="shared" si="138"/>
        <v>41.942327796688517</v>
      </c>
      <c r="D1525" s="2">
        <f t="shared" si="140"/>
        <v>42.100928929478371</v>
      </c>
      <c r="E1525" s="2">
        <f t="shared" si="139"/>
        <v>-0.15860113278985466</v>
      </c>
      <c r="F1525" s="2">
        <f t="shared" si="143"/>
        <v>-0.12537171010728068</v>
      </c>
      <c r="G1525" s="2">
        <f t="shared" si="141"/>
        <v>-3.3229422682573978E-2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6">
        <f>TITRES_STAT!D1529</f>
        <v>41.942</v>
      </c>
      <c r="C1526" s="2">
        <f t="shared" si="138"/>
        <v>41.942277366428748</v>
      </c>
      <c r="D1526" s="2">
        <f t="shared" si="140"/>
        <v>42.089156416183684</v>
      </c>
      <c r="E1526" s="2">
        <f t="shared" si="139"/>
        <v>-0.14687904975493637</v>
      </c>
      <c r="F1526" s="2">
        <f t="shared" si="143"/>
        <v>-0.12967317803681183</v>
      </c>
      <c r="G1526" s="2">
        <f t="shared" si="141"/>
        <v>-1.7205871718124544E-2</v>
      </c>
      <c r="H1526" s="2" t="str">
        <f t="shared" si="142"/>
        <v>Hold</v>
      </c>
    </row>
    <row r="1527" spans="1:8" ht="13.5" x14ac:dyDescent="0.25">
      <c r="A1527" s="3">
        <f>TITRES_STAT!B1530</f>
        <v>44236</v>
      </c>
      <c r="B1527" s="6">
        <f>TITRES_STAT!D1530</f>
        <v>41.942</v>
      </c>
      <c r="C1527" s="2">
        <f t="shared" si="138"/>
        <v>41.942234694670475</v>
      </c>
      <c r="D1527" s="2">
        <f t="shared" si="140"/>
        <v>42.078255940910822</v>
      </c>
      <c r="E1527" s="2">
        <f t="shared" si="139"/>
        <v>-0.13602124624034673</v>
      </c>
      <c r="F1527" s="2">
        <f t="shared" si="143"/>
        <v>-0.13094279167751882</v>
      </c>
      <c r="G1527" s="2">
        <f t="shared" si="141"/>
        <v>-5.0784545628279054E-3</v>
      </c>
      <c r="H1527" s="2" t="str">
        <f t="shared" si="142"/>
        <v>Hold</v>
      </c>
    </row>
    <row r="1528" spans="1:8" ht="13.5" x14ac:dyDescent="0.25">
      <c r="A1528" s="3">
        <f>TITRES_STAT!B1531</f>
        <v>44237</v>
      </c>
      <c r="B1528" s="6">
        <f>TITRES_STAT!D1531</f>
        <v>41.942</v>
      </c>
      <c r="C1528" s="2">
        <f t="shared" si="138"/>
        <v>41.942198587798096</v>
      </c>
      <c r="D1528" s="2">
        <f t="shared" si="140"/>
        <v>42.068162908250756</v>
      </c>
      <c r="E1528" s="2">
        <f t="shared" si="139"/>
        <v>-0.12596432045265971</v>
      </c>
      <c r="F1528" s="2">
        <f t="shared" si="143"/>
        <v>-0.12994709743254701</v>
      </c>
      <c r="G1528" s="2">
        <f t="shared" si="141"/>
        <v>3.9827769798873036E-3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6">
        <f>TITRES_STAT!D1532</f>
        <v>41.942</v>
      </c>
      <c r="C1529" s="2">
        <f t="shared" si="138"/>
        <v>41.942168035829155</v>
      </c>
      <c r="D1529" s="2">
        <f t="shared" si="140"/>
        <v>42.058817507639588</v>
      </c>
      <c r="E1529" s="2">
        <f t="shared" si="139"/>
        <v>-0.11664947181043317</v>
      </c>
      <c r="F1529" s="2">
        <f t="shared" si="143"/>
        <v>-0.12728757230812424</v>
      </c>
      <c r="G1529" s="2">
        <f t="shared" si="141"/>
        <v>1.0638100497691066E-2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6">
        <f>TITRES_STAT!D1533</f>
        <v>41.942</v>
      </c>
      <c r="C1530" s="2">
        <f t="shared" si="138"/>
        <v>41.942142184163131</v>
      </c>
      <c r="D1530" s="2">
        <f t="shared" si="140"/>
        <v>42.050164358925542</v>
      </c>
      <c r="E1530" s="2">
        <f t="shared" si="139"/>
        <v>-0.10802217476241083</v>
      </c>
      <c r="F1530" s="2">
        <f t="shared" si="143"/>
        <v>-0.12343449279898157</v>
      </c>
      <c r="G1530" s="2">
        <f t="shared" si="141"/>
        <v>1.5412318036570741E-2</v>
      </c>
      <c r="H1530" s="2" t="str">
        <f t="shared" si="142"/>
        <v>Sell</v>
      </c>
    </row>
    <row r="1531" spans="1:8" ht="13.5" x14ac:dyDescent="0.25">
      <c r="A1531" s="3">
        <f>TITRES_STAT!B1534</f>
        <v>44242</v>
      </c>
      <c r="B1531" s="6">
        <f>TITRES_STAT!D1534</f>
        <v>41.942</v>
      </c>
      <c r="C1531" s="2">
        <f t="shared" si="138"/>
        <v>42.132274155830345</v>
      </c>
      <c r="D1531" s="2">
        <f t="shared" si="140"/>
        <v>42.042152184190314</v>
      </c>
      <c r="E1531" s="2">
        <f t="shared" si="139"/>
        <v>9.0121971640030551E-2</v>
      </c>
      <c r="F1531" s="2">
        <f t="shared" si="143"/>
        <v>-8.0723199911179155E-2</v>
      </c>
      <c r="G1531" s="2">
        <f t="shared" si="141"/>
        <v>0.17084517155120971</v>
      </c>
      <c r="H1531" s="2" t="str">
        <f t="shared" si="142"/>
        <v>Sell</v>
      </c>
    </row>
    <row r="1532" spans="1:8" ht="13.5" x14ac:dyDescent="0.25">
      <c r="A1532" s="3">
        <f>TITRES_STAT!B1535</f>
        <v>44243</v>
      </c>
      <c r="B1532" s="6">
        <f>TITRES_STAT!D1535</f>
        <v>41.942</v>
      </c>
      <c r="C1532" s="2">
        <f t="shared" si="138"/>
        <v>42.293155054933372</v>
      </c>
      <c r="D1532" s="2">
        <f t="shared" si="140"/>
        <v>42.03473350387992</v>
      </c>
      <c r="E1532" s="2">
        <f t="shared" si="139"/>
        <v>0.25842155105345199</v>
      </c>
      <c r="F1532" s="2">
        <f t="shared" si="143"/>
        <v>-1.2894249718252933E-2</v>
      </c>
      <c r="G1532" s="2">
        <f t="shared" si="141"/>
        <v>0.27131580077170492</v>
      </c>
      <c r="H1532" s="2" t="str">
        <f t="shared" si="142"/>
        <v>Sell</v>
      </c>
    </row>
    <row r="1533" spans="1:8" ht="13.5" x14ac:dyDescent="0.25">
      <c r="A1533" s="3">
        <f>TITRES_STAT!B1536</f>
        <v>44244</v>
      </c>
      <c r="B1533" s="6">
        <f>TITRES_STAT!D1536</f>
        <v>41.942</v>
      </c>
      <c r="C1533" s="2">
        <f t="shared" si="138"/>
        <v>42.239131200328238</v>
      </c>
      <c r="D1533" s="2">
        <f t="shared" si="140"/>
        <v>42.027864355444365</v>
      </c>
      <c r="E1533" s="2">
        <f t="shared" si="139"/>
        <v>0.21126684488387326</v>
      </c>
      <c r="F1533" s="2">
        <f t="shared" si="143"/>
        <v>3.1937969202172303E-2</v>
      </c>
      <c r="G1533" s="2">
        <f t="shared" si="141"/>
        <v>0.17932887568170097</v>
      </c>
      <c r="H1533" s="2" t="str">
        <f t="shared" si="142"/>
        <v>Sell</v>
      </c>
    </row>
    <row r="1534" spans="1:8" ht="13.5" x14ac:dyDescent="0.25">
      <c r="A1534" s="3">
        <f>TITRES_STAT!B1537</f>
        <v>44245</v>
      </c>
      <c r="B1534" s="6">
        <f>TITRES_STAT!D1537</f>
        <v>41.942</v>
      </c>
      <c r="C1534" s="2">
        <f t="shared" si="138"/>
        <v>42.193418707970046</v>
      </c>
      <c r="D1534" s="2">
        <f t="shared" si="140"/>
        <v>42.021504032818854</v>
      </c>
      <c r="E1534" s="2">
        <f t="shared" si="139"/>
        <v>0.17191467515119285</v>
      </c>
      <c r="F1534" s="2">
        <f t="shared" si="143"/>
        <v>5.9933310391976413E-2</v>
      </c>
      <c r="G1534" s="2">
        <f t="shared" si="141"/>
        <v>0.11198136475921644</v>
      </c>
      <c r="H1534" s="2" t="str">
        <f t="shared" si="142"/>
        <v>Sell</v>
      </c>
    </row>
    <row r="1535" spans="1:8" ht="13.5" x14ac:dyDescent="0.25">
      <c r="A1535" s="3">
        <f>TITRES_STAT!B1538</f>
        <v>44246</v>
      </c>
      <c r="B1535" s="6">
        <f>TITRES_STAT!D1538</f>
        <v>41.942</v>
      </c>
      <c r="C1535" s="2">
        <f t="shared" si="138"/>
        <v>42.154738906743887</v>
      </c>
      <c r="D1535" s="2">
        <f t="shared" si="140"/>
        <v>42.015614845202649</v>
      </c>
      <c r="E1535" s="2">
        <f t="shared" si="139"/>
        <v>0.13912406154123858</v>
      </c>
      <c r="F1535" s="2">
        <f t="shared" si="143"/>
        <v>7.5771460621828851E-2</v>
      </c>
      <c r="G1535" s="2">
        <f t="shared" si="141"/>
        <v>6.3352600919409724E-2</v>
      </c>
      <c r="H1535" s="2" t="str">
        <f t="shared" si="142"/>
        <v>Sell</v>
      </c>
    </row>
    <row r="1536" spans="1:8" ht="13.5" x14ac:dyDescent="0.25">
      <c r="A1536" s="3">
        <f>TITRES_STAT!B1539</f>
        <v>44249</v>
      </c>
      <c r="B1536" s="6">
        <f>TITRES_STAT!D1539</f>
        <v>41.942</v>
      </c>
      <c r="C1536" s="2">
        <f t="shared" si="138"/>
        <v>42.122009844167906</v>
      </c>
      <c r="D1536" s="2">
        <f t="shared" si="140"/>
        <v>42.010161893706155</v>
      </c>
      <c r="E1536" s="2">
        <f t="shared" si="139"/>
        <v>0.11184795046175111</v>
      </c>
      <c r="F1536" s="2">
        <f t="shared" si="143"/>
        <v>8.2986758589813303E-2</v>
      </c>
      <c r="G1536" s="2">
        <f t="shared" si="141"/>
        <v>2.8861191871937808E-2</v>
      </c>
      <c r="H1536" s="2" t="str">
        <f t="shared" si="142"/>
        <v>Sell</v>
      </c>
    </row>
    <row r="1537" spans="1:8" ht="13.5" x14ac:dyDescent="0.25">
      <c r="A1537" s="3">
        <f>TITRES_STAT!B1540</f>
        <v>44250</v>
      </c>
      <c r="B1537" s="6">
        <f>TITRES_STAT!D1540</f>
        <v>41.942</v>
      </c>
      <c r="C1537" s="2">
        <f t="shared" si="138"/>
        <v>42.094316021988227</v>
      </c>
      <c r="D1537" s="2">
        <f t="shared" si="140"/>
        <v>42.005112864542738</v>
      </c>
      <c r="E1537" s="2">
        <f t="shared" si="139"/>
        <v>8.9203157445489012E-2</v>
      </c>
      <c r="F1537" s="2">
        <f t="shared" si="143"/>
        <v>8.4230038360948445E-2</v>
      </c>
      <c r="G1537" s="2">
        <f t="shared" si="141"/>
        <v>4.9731190845405671E-3</v>
      </c>
      <c r="H1537" s="2" t="str">
        <f t="shared" si="142"/>
        <v>Sell</v>
      </c>
    </row>
    <row r="1538" spans="1:8" ht="13.5" x14ac:dyDescent="0.25">
      <c r="A1538" s="3">
        <f>TITRES_STAT!B1541</f>
        <v>44251</v>
      </c>
      <c r="B1538" s="6">
        <f>TITRES_STAT!D1541</f>
        <v>41.942</v>
      </c>
      <c r="C1538" s="2">
        <f t="shared" si="138"/>
        <v>42.07088278783619</v>
      </c>
      <c r="D1538" s="2">
        <f t="shared" si="140"/>
        <v>42.000437837539579</v>
      </c>
      <c r="E1538" s="2">
        <f t="shared" si="139"/>
        <v>7.0444950296611353E-2</v>
      </c>
      <c r="F1538" s="2">
        <f t="shared" si="143"/>
        <v>8.1473020748081021E-2</v>
      </c>
      <c r="G1538" s="2">
        <f t="shared" si="141"/>
        <v>-1.1028070451469668E-2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6">
        <f>TITRES_STAT!D1542</f>
        <v>41.942</v>
      </c>
      <c r="C1539" s="2">
        <f t="shared" si="138"/>
        <v>42.05105466663062</v>
      </c>
      <c r="D1539" s="2">
        <f t="shared" si="140"/>
        <v>41.99610910883294</v>
      </c>
      <c r="E1539" s="2">
        <f t="shared" si="139"/>
        <v>5.4945557797680067E-2</v>
      </c>
      <c r="F1539" s="2">
        <f t="shared" si="143"/>
        <v>7.6167528158000833E-2</v>
      </c>
      <c r="G1539" s="2">
        <f t="shared" si="141"/>
        <v>-2.1221970360320766E-2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6">
        <f>TITRES_STAT!D1543</f>
        <v>41.942</v>
      </c>
      <c r="C1540" s="2">
        <f t="shared" si="138"/>
        <v>42.034277025610521</v>
      </c>
      <c r="D1540" s="2">
        <f t="shared" si="140"/>
        <v>41.992101026697171</v>
      </c>
      <c r="E1540" s="2">
        <f t="shared" si="139"/>
        <v>4.2175998913350554E-2</v>
      </c>
      <c r="F1540" s="2">
        <f t="shared" si="143"/>
        <v>6.9369222309070777E-2</v>
      </c>
      <c r="G1540" s="2">
        <f t="shared" si="141"/>
        <v>-2.7193223395720223E-2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6">
        <f>TITRES_STAT!D1544</f>
        <v>41.942</v>
      </c>
      <c r="C1541" s="2">
        <f t="shared" si="138"/>
        <v>42.02008056013198</v>
      </c>
      <c r="D1541" s="2">
        <f t="shared" si="140"/>
        <v>41.98838983953442</v>
      </c>
      <c r="E1541" s="2">
        <f t="shared" si="139"/>
        <v>3.1690720597559618E-2</v>
      </c>
      <c r="F1541" s="2">
        <f t="shared" si="143"/>
        <v>6.183352196676855E-2</v>
      </c>
      <c r="G1541" s="2">
        <f t="shared" si="141"/>
        <v>-3.0142801369208931E-2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6">
        <f>TITRES_STAT!D1545</f>
        <v>41.942</v>
      </c>
      <c r="C1542" s="2">
        <f t="shared" si="138"/>
        <v>42.008068166265524</v>
      </c>
      <c r="D1542" s="2">
        <f t="shared" si="140"/>
        <v>41.984953555124463</v>
      </c>
      <c r="E1542" s="2">
        <f t="shared" si="139"/>
        <v>2.3114611141060948E-2</v>
      </c>
      <c r="F1542" s="2">
        <f t="shared" si="143"/>
        <v>5.4089739801627026E-2</v>
      </c>
      <c r="G1542" s="2">
        <f t="shared" si="141"/>
        <v>-3.0975128660566079E-2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6">
        <f>TITRES_STAT!D1546</f>
        <v>41.942</v>
      </c>
      <c r="C1543" s="2">
        <f t="shared" si="138"/>
        <v>41.997903832993906</v>
      </c>
      <c r="D1543" s="2">
        <f t="shared" si="140"/>
        <v>41.98177181030043</v>
      </c>
      <c r="E1543" s="2">
        <f t="shared" si="139"/>
        <v>1.6132022693476245E-2</v>
      </c>
      <c r="F1543" s="2">
        <f t="shared" si="143"/>
        <v>4.6498196379996873E-2</v>
      </c>
      <c r="G1543" s="2">
        <f t="shared" si="141"/>
        <v>-3.0366173686520628E-2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6">
        <f>TITRES_STAT!D1547</f>
        <v>41.942</v>
      </c>
      <c r="C1544" s="2">
        <f t="shared" si="138"/>
        <v>41.989303243302537</v>
      </c>
      <c r="D1544" s="2">
        <f t="shared" si="140"/>
        <v>41.978825750278176</v>
      </c>
      <c r="E1544" s="2">
        <f t="shared" si="139"/>
        <v>1.047749302436074E-2</v>
      </c>
      <c r="F1544" s="2">
        <f t="shared" si="143"/>
        <v>3.9294055708869645E-2</v>
      </c>
      <c r="G1544" s="2">
        <f t="shared" si="141"/>
        <v>-2.8816562684508905E-2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6">
        <f>TITRES_STAT!D1548</f>
        <v>41.942</v>
      </c>
      <c r="C1545" s="2">
        <f t="shared" si="138"/>
        <v>41.982025821255995</v>
      </c>
      <c r="D1545" s="2">
        <f t="shared" si="140"/>
        <v>41.976097916924232</v>
      </c>
      <c r="E1545" s="2">
        <f t="shared" si="139"/>
        <v>5.9279043317630453E-3</v>
      </c>
      <c r="F1545" s="2">
        <f t="shared" si="143"/>
        <v>3.2620825433448325E-2</v>
      </c>
      <c r="G1545" s="2">
        <f t="shared" si="141"/>
        <v>-2.669292110168528E-2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6">
        <f>TITRES_STAT!D1549</f>
        <v>41.942</v>
      </c>
      <c r="C1546" s="2">
        <f t="shared" si="138"/>
        <v>41.975868002601224</v>
      </c>
      <c r="D1546" s="2">
        <f t="shared" si="140"/>
        <v>41.97357214530021</v>
      </c>
      <c r="E1546" s="2">
        <f t="shared" si="139"/>
        <v>2.2958573010143368E-3</v>
      </c>
      <c r="F1546" s="2">
        <f t="shared" si="143"/>
        <v>2.6555831806961527E-2</v>
      </c>
      <c r="G1546" s="2">
        <f t="shared" si="141"/>
        <v>-2.4259974505947191E-2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6">
        <f>TITRES_STAT!D1550</f>
        <v>41.942</v>
      </c>
      <c r="C1547" s="2">
        <f t="shared" si="138"/>
        <v>41.970657540662572</v>
      </c>
      <c r="D1547" s="2">
        <f t="shared" si="140"/>
        <v>41.971233467870562</v>
      </c>
      <c r="E1547" s="2">
        <f t="shared" si="139"/>
        <v>-5.7592720798993469E-4</v>
      </c>
      <c r="F1547" s="2">
        <f t="shared" si="143"/>
        <v>2.1129480003971236E-2</v>
      </c>
      <c r="G1547" s="2">
        <f t="shared" si="141"/>
        <v>-2.170540721196117E-2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6">
        <f>TITRES_STAT!D1551</f>
        <v>41.942</v>
      </c>
      <c r="C1548" s="2">
        <f t="shared" si="138"/>
        <v>41.966248688252946</v>
      </c>
      <c r="D1548" s="2">
        <f t="shared" si="140"/>
        <v>41.969068025806081</v>
      </c>
      <c r="E1548" s="2">
        <f t="shared" si="139"/>
        <v>-2.81933755313446E-3</v>
      </c>
      <c r="F1548" s="2">
        <f t="shared" si="143"/>
        <v>1.6339716492550099E-2</v>
      </c>
      <c r="G1548" s="2">
        <f t="shared" si="141"/>
        <v>-1.9159054045684559E-2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6">
        <f>TITRES_STAT!D1552</f>
        <v>41.942</v>
      </c>
      <c r="C1549" s="2">
        <f t="shared" si="138"/>
        <v>41.962518120829415</v>
      </c>
      <c r="D1549" s="2">
        <f t="shared" si="140"/>
        <v>41.967062986857485</v>
      </c>
      <c r="E1549" s="2">
        <f t="shared" si="139"/>
        <v>-4.544866028069805E-3</v>
      </c>
      <c r="F1549" s="2">
        <f t="shared" si="143"/>
        <v>1.2162799988426119E-2</v>
      </c>
      <c r="G1549" s="2">
        <f t="shared" si="141"/>
        <v>-1.6707666016495926E-2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41.942</v>
      </c>
      <c r="C1550" s="2">
        <f t="shared" si="138"/>
        <v>41.959361486855656</v>
      </c>
      <c r="D1550" s="2">
        <f t="shared" si="140"/>
        <v>41.965206469312491</v>
      </c>
      <c r="E1550" s="2">
        <f t="shared" si="139"/>
        <v>-5.8449824568356235E-3</v>
      </c>
      <c r="F1550" s="2">
        <f t="shared" si="143"/>
        <v>8.5612434993737711E-3</v>
      </c>
      <c r="G1550" s="2">
        <f t="shared" si="141"/>
        <v>-1.4406225956209395E-2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41.942</v>
      </c>
      <c r="C1551" s="2">
        <f t="shared" ref="C1551:C1614" si="144">$C$4*B1541+C1550*(1-$C$4)</f>
        <v>41.956690488877861</v>
      </c>
      <c r="D1551" s="2">
        <f t="shared" si="140"/>
        <v>41.963487471585637</v>
      </c>
      <c r="E1551" s="2">
        <f t="shared" si="139"/>
        <v>-6.7969827077760669E-3</v>
      </c>
      <c r="F1551" s="2">
        <f t="shared" si="143"/>
        <v>5.4895982579438035E-3</v>
      </c>
      <c r="G1551" s="2">
        <f t="shared" si="141"/>
        <v>-1.228658096571987E-2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41.942</v>
      </c>
      <c r="C1552" s="2">
        <f t="shared" si="144"/>
        <v>41.954430413665882</v>
      </c>
      <c r="D1552" s="2">
        <f t="shared" si="140"/>
        <v>41.961895807023737</v>
      </c>
      <c r="E1552" s="2">
        <f t="shared" si="139"/>
        <v>-7.4653933578545661E-3</v>
      </c>
      <c r="F1552" s="2">
        <f t="shared" si="143"/>
        <v>2.8985999347841294E-3</v>
      </c>
      <c r="G1552" s="2">
        <f t="shared" si="141"/>
        <v>-1.0363993292638696E-2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41.942</v>
      </c>
      <c r="C1553" s="2">
        <f t="shared" si="144"/>
        <v>41.95251804233267</v>
      </c>
      <c r="D1553" s="2">
        <f t="shared" si="140"/>
        <v>41.960422043540504</v>
      </c>
      <c r="E1553" s="2">
        <f t="shared" si="139"/>
        <v>-7.904001207833744E-3</v>
      </c>
      <c r="F1553" s="2">
        <f t="shared" si="143"/>
        <v>7.3807970626055459E-4</v>
      </c>
      <c r="G1553" s="2">
        <f t="shared" si="141"/>
        <v>-8.6420809140942984E-3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41.942</v>
      </c>
      <c r="C1554" s="2">
        <f t="shared" si="144"/>
        <v>41.950899881973797</v>
      </c>
      <c r="D1554" s="2">
        <f t="shared" si="140"/>
        <v>41.959057447722685</v>
      </c>
      <c r="E1554" s="2">
        <f t="shared" si="139"/>
        <v>-8.1575657488883735E-3</v>
      </c>
      <c r="F1554" s="2">
        <f t="shared" si="143"/>
        <v>-1.0410493847692313E-3</v>
      </c>
      <c r="G1554" s="2">
        <f t="shared" si="141"/>
        <v>-7.1165163641191426E-3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41.942</v>
      </c>
      <c r="C1555" s="2">
        <f t="shared" si="144"/>
        <v>41.949530669362446</v>
      </c>
      <c r="D1555" s="2">
        <f t="shared" si="140"/>
        <v>41.957793933076559</v>
      </c>
      <c r="E1555" s="2">
        <f t="shared" si="139"/>
        <v>-8.2632637141131227E-3</v>
      </c>
      <c r="F1555" s="2">
        <f t="shared" si="143"/>
        <v>-2.4854922506380096E-3</v>
      </c>
      <c r="G1555" s="2">
        <f t="shared" si="141"/>
        <v>-5.7777714634751134E-3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6">
        <f>TITRES_STAT!D1559</f>
        <v>41.942</v>
      </c>
      <c r="C1556" s="2">
        <f t="shared" si="144"/>
        <v>41.948372104845149</v>
      </c>
      <c r="D1556" s="2">
        <f t="shared" si="140"/>
        <v>41.956624012107923</v>
      </c>
      <c r="E1556" s="2">
        <f t="shared" si="139"/>
        <v>-8.2519072627746937E-3</v>
      </c>
      <c r="F1556" s="2">
        <f t="shared" si="143"/>
        <v>-3.6387752530653468E-3</v>
      </c>
      <c r="G1556" s="2">
        <f t="shared" si="141"/>
        <v>-4.6131320097093469E-3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41.942</v>
      </c>
      <c r="C1557" s="2">
        <f t="shared" si="144"/>
        <v>41.947391781022816</v>
      </c>
      <c r="D1557" s="2">
        <f t="shared" si="140"/>
        <v>41.955540751951787</v>
      </c>
      <c r="E1557" s="2">
        <f t="shared" si="139"/>
        <v>-8.1489709289712664E-3</v>
      </c>
      <c r="F1557" s="2">
        <f t="shared" si="143"/>
        <v>-4.5408143882465311E-3</v>
      </c>
      <c r="G1557" s="2">
        <f t="shared" si="141"/>
        <v>-3.6081565407247353E-3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6">
        <f>TITRES_STAT!D1561</f>
        <v>41.942</v>
      </c>
      <c r="C1558" s="2">
        <f t="shared" si="144"/>
        <v>41.946562276250077</v>
      </c>
      <c r="D1558" s="2">
        <f t="shared" si="140"/>
        <v>41.954537733288689</v>
      </c>
      <c r="E1558" s="2">
        <f t="shared" si="139"/>
        <v>-7.9754570386114665E-3</v>
      </c>
      <c r="F1558" s="2">
        <f t="shared" si="143"/>
        <v>-5.2277429183195182E-3</v>
      </c>
      <c r="G1558" s="2">
        <f t="shared" si="141"/>
        <v>-2.7477141202919483E-3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6">
        <f>TITRES_STAT!D1562</f>
        <v>41.942</v>
      </c>
      <c r="C1559" s="2">
        <f t="shared" si="144"/>
        <v>41.94586038759622</v>
      </c>
      <c r="D1559" s="2">
        <f t="shared" si="140"/>
        <v>41.953609012304341</v>
      </c>
      <c r="E1559" s="2">
        <f t="shared" si="139"/>
        <v>-7.748624708121099E-3</v>
      </c>
      <c r="F1559" s="2">
        <f t="shared" si="143"/>
        <v>-5.7319192762798352E-3</v>
      </c>
      <c r="G1559" s="2">
        <f t="shared" si="141"/>
        <v>-2.0167054318412639E-3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6">
        <f>TITRES_STAT!D1563</f>
        <v>41.942</v>
      </c>
      <c r="C1560" s="2">
        <f t="shared" si="144"/>
        <v>41.945266481812183</v>
      </c>
      <c r="D1560" s="2">
        <f t="shared" si="140"/>
        <v>41.952749085466976</v>
      </c>
      <c r="E1560" s="2">
        <f t="shared" si="139"/>
        <v>-7.4826036547932517E-3</v>
      </c>
      <c r="F1560" s="2">
        <f t="shared" si="143"/>
        <v>-6.0820561519825192E-3</v>
      </c>
      <c r="G1560" s="2">
        <f t="shared" si="141"/>
        <v>-1.4005475028107325E-3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6">
        <f>TITRES_STAT!D1564</f>
        <v>41.942</v>
      </c>
      <c r="C1561" s="2">
        <f t="shared" si="144"/>
        <v>41.944763946148768</v>
      </c>
      <c r="D1561" s="2">
        <f t="shared" si="140"/>
        <v>41.951952856913863</v>
      </c>
      <c r="E1561" s="2">
        <f t="shared" si="139"/>
        <v>-7.1889107650946471E-3</v>
      </c>
      <c r="F1561" s="2">
        <f t="shared" si="143"/>
        <v>-6.303427074604945E-3</v>
      </c>
      <c r="G1561" s="2">
        <f t="shared" si="141"/>
        <v>-8.8548369048970215E-4</v>
      </c>
      <c r="H1561" s="2" t="str">
        <f t="shared" si="142"/>
        <v>Hold</v>
      </c>
    </row>
    <row r="1562" spans="1:8" ht="13.5" x14ac:dyDescent="0.25">
      <c r="A1562" s="3">
        <f>TITRES_STAT!B1565</f>
        <v>44285</v>
      </c>
      <c r="B1562" s="6">
        <f>TITRES_STAT!D1565</f>
        <v>41.942</v>
      </c>
      <c r="C1562" s="2">
        <f t="shared" si="144"/>
        <v>41.944338723664345</v>
      </c>
      <c r="D1562" s="2">
        <f t="shared" si="140"/>
        <v>41.951215608253577</v>
      </c>
      <c r="E1562" s="2">
        <f t="shared" si="139"/>
        <v>-6.8768845892321906E-3</v>
      </c>
      <c r="F1562" s="2">
        <f t="shared" si="143"/>
        <v>-6.4181185775303946E-3</v>
      </c>
      <c r="G1562" s="2">
        <f t="shared" si="141"/>
        <v>-4.5876601170179599E-4</v>
      </c>
      <c r="H1562" s="2" t="str">
        <f t="shared" si="142"/>
        <v>Hold</v>
      </c>
    </row>
    <row r="1563" spans="1:8" ht="13.5" x14ac:dyDescent="0.25">
      <c r="A1563" s="3">
        <f>TITRES_STAT!B1566</f>
        <v>44286</v>
      </c>
      <c r="B1563" s="6">
        <f>TITRES_STAT!D1566</f>
        <v>41.942</v>
      </c>
      <c r="C1563" s="2">
        <f t="shared" si="144"/>
        <v>41.943978920023675</v>
      </c>
      <c r="D1563" s="2">
        <f t="shared" si="140"/>
        <v>41.950532970605167</v>
      </c>
      <c r="E1563" s="2">
        <f t="shared" si="139"/>
        <v>-6.5540505814922767E-3</v>
      </c>
      <c r="F1563" s="2">
        <f t="shared" si="143"/>
        <v>-6.4453049783227715E-3</v>
      </c>
      <c r="G1563" s="2">
        <f t="shared" si="141"/>
        <v>-1.0874560316950516E-4</v>
      </c>
      <c r="H1563" s="2" t="str">
        <f t="shared" si="142"/>
        <v>Hold</v>
      </c>
    </row>
    <row r="1564" spans="1:8" ht="13.5" x14ac:dyDescent="0.25">
      <c r="A1564" s="3">
        <f>TITRES_STAT!B1567</f>
        <v>44287</v>
      </c>
      <c r="B1564" s="6">
        <f>TITRES_STAT!D1567</f>
        <v>41.942</v>
      </c>
      <c r="C1564" s="2">
        <f t="shared" si="144"/>
        <v>41.943674470789261</v>
      </c>
      <c r="D1564" s="2">
        <f t="shared" si="140"/>
        <v>41.949900898708492</v>
      </c>
      <c r="E1564" s="2">
        <f t="shared" ref="E1564:E1627" si="145">C1564-D1564</f>
        <v>-6.2264279192305594E-3</v>
      </c>
      <c r="F1564" s="2">
        <f t="shared" si="143"/>
        <v>-6.4015295665043291E-3</v>
      </c>
      <c r="G1564" s="2">
        <f t="shared" si="141"/>
        <v>1.7510164727376973E-4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41.942</v>
      </c>
      <c r="C1565" s="2">
        <f t="shared" si="144"/>
        <v>41.943416859898605</v>
      </c>
      <c r="D1565" s="2">
        <f t="shared" ref="D1565:D1628" si="146">$D$4*B1565+(1-$D$4)*D1564</f>
        <v>41.949315646952314</v>
      </c>
      <c r="E1565" s="2">
        <f t="shared" si="145"/>
        <v>-5.8987870537094977E-3</v>
      </c>
      <c r="F1565" s="2">
        <f t="shared" si="143"/>
        <v>-6.3009810639453635E-3</v>
      </c>
      <c r="G1565" s="2">
        <f t="shared" si="141"/>
        <v>4.0219401023586579E-4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6">
        <f>TITRES_STAT!D1569</f>
        <v>41.942</v>
      </c>
      <c r="C1566" s="2">
        <f t="shared" si="144"/>
        <v>41.943198881452666</v>
      </c>
      <c r="D1566" s="2">
        <f t="shared" si="146"/>
        <v>41.948773747178066</v>
      </c>
      <c r="E1566" s="2">
        <f t="shared" si="145"/>
        <v>-5.5748657254000022E-3</v>
      </c>
      <c r="F1566" s="2">
        <f t="shared" si="143"/>
        <v>-6.1557579962362909E-3</v>
      </c>
      <c r="G1566" s="2">
        <f t="shared" si="141"/>
        <v>5.8089227083628868E-4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41.942</v>
      </c>
      <c r="C1567" s="2">
        <f t="shared" si="144"/>
        <v>41.943014438152254</v>
      </c>
      <c r="D1567" s="2">
        <f t="shared" si="146"/>
        <v>41.948271988127843</v>
      </c>
      <c r="E1567" s="2">
        <f t="shared" si="145"/>
        <v>-5.2575499755889155E-3</v>
      </c>
      <c r="F1567" s="2">
        <f t="shared" si="143"/>
        <v>-5.9761163921068167E-3</v>
      </c>
      <c r="G1567" s="2">
        <f t="shared" si="141"/>
        <v>7.1856641651790124E-4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41.942</v>
      </c>
      <c r="C1568" s="2">
        <f t="shared" si="144"/>
        <v>41.942858370744212</v>
      </c>
      <c r="D1568" s="2">
        <f t="shared" si="146"/>
        <v>41.947807396414674</v>
      </c>
      <c r="E1568" s="2">
        <f t="shared" si="145"/>
        <v>-4.9490256704629587E-3</v>
      </c>
      <c r="F1568" s="2">
        <f t="shared" si="143"/>
        <v>-5.7706982477780458E-3</v>
      </c>
      <c r="G1568" s="2">
        <f t="shared" si="141"/>
        <v>8.2167257731508708E-4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41.942</v>
      </c>
      <c r="C1569" s="2">
        <f t="shared" si="144"/>
        <v>41.942726313706643</v>
      </c>
      <c r="D1569" s="2">
        <f t="shared" si="146"/>
        <v>41.947377218902474</v>
      </c>
      <c r="E1569" s="2">
        <f t="shared" si="145"/>
        <v>-4.650905195831001E-3</v>
      </c>
      <c r="F1569" s="2">
        <f t="shared" si="143"/>
        <v>-5.5467396373886368E-3</v>
      </c>
      <c r="G1569" s="2">
        <f t="shared" si="141"/>
        <v>8.9583444155763581E-4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41.942</v>
      </c>
      <c r="C1570" s="2">
        <f t="shared" si="144"/>
        <v>41.942614573136389</v>
      </c>
      <c r="D1570" s="2">
        <f t="shared" si="146"/>
        <v>41.94697890639118</v>
      </c>
      <c r="E1570" s="2">
        <f t="shared" si="145"/>
        <v>-4.3643332547915747E-3</v>
      </c>
      <c r="F1570" s="2">
        <f t="shared" si="143"/>
        <v>-5.3102583608692243E-3</v>
      </c>
      <c r="G1570" s="2">
        <f t="shared" si="141"/>
        <v>9.4592510607764951E-4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41.942</v>
      </c>
      <c r="C1571" s="2">
        <f t="shared" si="144"/>
        <v>41.9425200234231</v>
      </c>
      <c r="D1571" s="2">
        <f t="shared" si="146"/>
        <v>41.946610098510348</v>
      </c>
      <c r="E1571" s="2">
        <f t="shared" si="145"/>
        <v>-4.090075087248124E-3</v>
      </c>
      <c r="F1571" s="2">
        <f t="shared" si="143"/>
        <v>-5.0662217061450045E-3</v>
      </c>
      <c r="G1571" s="2">
        <f t="shared" si="141"/>
        <v>9.7614661889688058E-4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41.942</v>
      </c>
      <c r="C1572" s="2">
        <f t="shared" si="144"/>
        <v>41.942440019819543</v>
      </c>
      <c r="D1572" s="2">
        <f t="shared" si="146"/>
        <v>41.946268609731803</v>
      </c>
      <c r="E1572" s="2">
        <f t="shared" si="145"/>
        <v>-3.8285899122598721E-3</v>
      </c>
      <c r="F1572" s="2">
        <f t="shared" si="143"/>
        <v>-4.8186953473679786E-3</v>
      </c>
      <c r="G1572" s="2">
        <f t="shared" ref="G1572:G1635" si="147">E1572-F1572</f>
        <v>9.9010543510810647E-4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6">
        <f>TITRES_STAT!D1576</f>
        <v>41.942</v>
      </c>
      <c r="C1573" s="2">
        <f t="shared" si="144"/>
        <v>41.942372324462688</v>
      </c>
      <c r="D1573" s="2">
        <f t="shared" si="146"/>
        <v>41.945952416418336</v>
      </c>
      <c r="E1573" s="2">
        <f t="shared" si="145"/>
        <v>-3.5800919556479016E-3</v>
      </c>
      <c r="F1573" s="2">
        <f t="shared" ref="F1573:F1636" si="149">(E1573*(2/(10)))+((1-(2/10))*F1572)</f>
        <v>-4.5709746690239632E-3</v>
      </c>
      <c r="G1573" s="2">
        <f t="shared" si="147"/>
        <v>9.9088271337606157E-4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6">
        <f>TITRES_STAT!D1577</f>
        <v>41.942</v>
      </c>
      <c r="C1574" s="2">
        <f t="shared" si="144"/>
        <v>41.942315043776119</v>
      </c>
      <c r="D1574" s="2">
        <f t="shared" si="146"/>
        <v>41.945659644831792</v>
      </c>
      <c r="E1574" s="2">
        <f t="shared" si="145"/>
        <v>-3.3446010556730243E-3</v>
      </c>
      <c r="F1574" s="2">
        <f t="shared" si="149"/>
        <v>-4.3256999463537754E-3</v>
      </c>
      <c r="G1574" s="2">
        <f t="shared" si="147"/>
        <v>9.8109889068075107E-4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6">
        <f>TITRES_STAT!D1578</f>
        <v>41.942</v>
      </c>
      <c r="C1575" s="2">
        <f t="shared" si="144"/>
        <v>41.94226657550287</v>
      </c>
      <c r="D1575" s="2">
        <f t="shared" si="146"/>
        <v>41.945388560029443</v>
      </c>
      <c r="E1575" s="2">
        <f t="shared" si="145"/>
        <v>-3.1219845265724189E-3</v>
      </c>
      <c r="F1575" s="2">
        <f t="shared" si="149"/>
        <v>-4.0849568623975048E-3</v>
      </c>
      <c r="G1575" s="2">
        <f t="shared" si="147"/>
        <v>9.6297233582508593E-4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6">
        <f>TITRES_STAT!D1579</f>
        <v>41.942</v>
      </c>
      <c r="C1576" s="2">
        <f t="shared" si="144"/>
        <v>41.942225563887042</v>
      </c>
      <c r="D1576" s="2">
        <f t="shared" si="146"/>
        <v>41.945137555582818</v>
      </c>
      <c r="E1576" s="2">
        <f t="shared" si="145"/>
        <v>-2.9119916957753844E-3</v>
      </c>
      <c r="F1576" s="2">
        <f t="shared" si="149"/>
        <v>-3.8503638290730809E-3</v>
      </c>
      <c r="G1576" s="2">
        <f t="shared" si="147"/>
        <v>9.3837213329769648E-4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6">
        <f>TITRES_STAT!D1580</f>
        <v>41.942</v>
      </c>
      <c r="C1577" s="2">
        <f t="shared" si="144"/>
        <v>41.942190861750575</v>
      </c>
      <c r="D1577" s="2">
        <f t="shared" si="146"/>
        <v>41.944905144058168</v>
      </c>
      <c r="E1577" s="2">
        <f t="shared" si="145"/>
        <v>-2.7142823075934075E-3</v>
      </c>
      <c r="F1577" s="2">
        <f t="shared" si="149"/>
        <v>-3.6231475247771464E-3</v>
      </c>
      <c r="G1577" s="2">
        <f t="shared" si="147"/>
        <v>9.088652171837389E-4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6">
        <f>TITRES_STAT!D1581</f>
        <v>41.942</v>
      </c>
      <c r="C1578" s="2">
        <f t="shared" si="144"/>
        <v>41.942161498404332</v>
      </c>
      <c r="D1578" s="2">
        <f t="shared" si="146"/>
        <v>41.944689948202011</v>
      </c>
      <c r="E1578" s="2">
        <f t="shared" si="145"/>
        <v>-2.5284497976798548E-3</v>
      </c>
      <c r="F1578" s="2">
        <f t="shared" si="149"/>
        <v>-3.4042079793576881E-3</v>
      </c>
      <c r="G1578" s="2">
        <f t="shared" si="147"/>
        <v>8.7575818167783329E-4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6">
        <f>TITRES_STAT!D1582</f>
        <v>41.942</v>
      </c>
      <c r="C1579" s="2">
        <f t="shared" si="144"/>
        <v>41.942136652495975</v>
      </c>
      <c r="D1579" s="2">
        <f t="shared" si="146"/>
        <v>41.944490692779638</v>
      </c>
      <c r="E1579" s="2">
        <f t="shared" si="145"/>
        <v>-2.3540402836630392E-3</v>
      </c>
      <c r="F1579" s="2">
        <f t="shared" si="149"/>
        <v>-3.1941744402187583E-3</v>
      </c>
      <c r="G1579" s="2">
        <f t="shared" si="147"/>
        <v>8.401341565557191E-4</v>
      </c>
      <c r="H1579" s="2" t="str">
        <f t="shared" si="148"/>
        <v>Sell</v>
      </c>
    </row>
    <row r="1580" spans="1:8" ht="13.5" x14ac:dyDescent="0.25">
      <c r="A1580" s="3">
        <f>TITRES_STAT!B1583</f>
        <v>44312</v>
      </c>
      <c r="B1580" s="6">
        <f>TITRES_STAT!D1583</f>
        <v>41.942</v>
      </c>
      <c r="C1580" s="2">
        <f t="shared" si="144"/>
        <v>41.942115629035058</v>
      </c>
      <c r="D1580" s="2">
        <f t="shared" si="146"/>
        <v>41.944306197018179</v>
      </c>
      <c r="E1580" s="2">
        <f t="shared" si="145"/>
        <v>-2.1905679831206726E-3</v>
      </c>
      <c r="F1580" s="2">
        <f t="shared" si="149"/>
        <v>-2.9934531487991415E-3</v>
      </c>
      <c r="G1580" s="2">
        <f t="shared" si="147"/>
        <v>8.0288516567846892E-4</v>
      </c>
      <c r="H1580" s="2" t="str">
        <f t="shared" si="148"/>
        <v>Sell</v>
      </c>
    </row>
    <row r="1581" spans="1:8" ht="13.5" x14ac:dyDescent="0.25">
      <c r="A1581" s="3">
        <f>TITRES_STAT!B1584</f>
        <v>44313</v>
      </c>
      <c r="B1581" s="6">
        <f>TITRES_STAT!D1584</f>
        <v>41.942</v>
      </c>
      <c r="C1581" s="2">
        <f t="shared" si="144"/>
        <v>41.942097839952744</v>
      </c>
      <c r="D1581" s="2">
        <f t="shared" si="146"/>
        <v>41.94413536760942</v>
      </c>
      <c r="E1581" s="2">
        <f t="shared" si="145"/>
        <v>-2.0375276566753087E-3</v>
      </c>
      <c r="F1581" s="2">
        <f t="shared" si="149"/>
        <v>-2.8022680503743749E-3</v>
      </c>
      <c r="G1581" s="2">
        <f t="shared" si="147"/>
        <v>7.6474039369906627E-4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6">
        <f>TITRES_STAT!D1585</f>
        <v>41.942</v>
      </c>
      <c r="C1582" s="2">
        <f t="shared" si="144"/>
        <v>41.942082787652325</v>
      </c>
      <c r="D1582" s="2">
        <f t="shared" si="146"/>
        <v>41.943977192230946</v>
      </c>
      <c r="E1582" s="2">
        <f t="shared" si="145"/>
        <v>-1.8944045786213337E-3</v>
      </c>
      <c r="F1582" s="2">
        <f t="shared" si="149"/>
        <v>-2.6206953560237666E-3</v>
      </c>
      <c r="G1582" s="2">
        <f t="shared" si="147"/>
        <v>7.2629077740243289E-4</v>
      </c>
      <c r="H1582" s="2" t="str">
        <f t="shared" si="148"/>
        <v>Sell</v>
      </c>
    </row>
    <row r="1583" spans="1:8" ht="13.5" x14ac:dyDescent="0.25">
      <c r="A1583" s="3">
        <f>TITRES_STAT!B1586</f>
        <v>44315</v>
      </c>
      <c r="B1583" s="6">
        <f>TITRES_STAT!D1586</f>
        <v>41.942</v>
      </c>
      <c r="C1583" s="2">
        <f t="shared" si="144"/>
        <v>41.942070051090425</v>
      </c>
      <c r="D1583" s="2">
        <f t="shared" si="146"/>
        <v>41.943830733547173</v>
      </c>
      <c r="E1583" s="2">
        <f t="shared" si="145"/>
        <v>-1.7606824567479862E-3</v>
      </c>
      <c r="F1583" s="2">
        <f t="shared" si="149"/>
        <v>-2.4486927761686104E-3</v>
      </c>
      <c r="G1583" s="2">
        <f t="shared" si="147"/>
        <v>6.8801031942062425E-4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6">
        <f>TITRES_STAT!D1587</f>
        <v>41.942</v>
      </c>
      <c r="C1584" s="2">
        <f t="shared" si="144"/>
        <v>41.94205927399959</v>
      </c>
      <c r="D1584" s="2">
        <f t="shared" si="146"/>
        <v>41.943695123654791</v>
      </c>
      <c r="E1584" s="2">
        <f t="shared" si="145"/>
        <v>-1.6358496552015822E-3</v>
      </c>
      <c r="F1584" s="2">
        <f t="shared" si="149"/>
        <v>-2.286124151975205E-3</v>
      </c>
      <c r="G1584" s="2">
        <f t="shared" si="147"/>
        <v>6.5027449677362284E-4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6">
        <f>TITRES_STAT!D1588</f>
        <v>41.942</v>
      </c>
      <c r="C1585" s="2">
        <f t="shared" si="144"/>
        <v>41.942050154922732</v>
      </c>
      <c r="D1585" s="2">
        <f t="shared" si="146"/>
        <v>41.943569558939615</v>
      </c>
      <c r="E1585" s="2">
        <f t="shared" si="145"/>
        <v>-1.5194040168822198E-3</v>
      </c>
      <c r="F1585" s="2">
        <f t="shared" si="149"/>
        <v>-2.1327801249566083E-3</v>
      </c>
      <c r="G1585" s="2">
        <f t="shared" si="147"/>
        <v>6.1337610807438853E-4</v>
      </c>
      <c r="H1585" s="2" t="str">
        <f t="shared" si="148"/>
        <v>Sell</v>
      </c>
    </row>
    <row r="1586" spans="1:8" ht="13.5" x14ac:dyDescent="0.25">
      <c r="A1586" s="3">
        <f>TITRES_STAT!B1589</f>
        <v>44320</v>
      </c>
      <c r="B1586" s="6">
        <f>TITRES_STAT!D1589</f>
        <v>41.942</v>
      </c>
      <c r="C1586" s="2">
        <f t="shared" si="144"/>
        <v>41.942042438780774</v>
      </c>
      <c r="D1586" s="2">
        <f t="shared" si="146"/>
        <v>41.943453295314455</v>
      </c>
      <c r="E1586" s="2">
        <f t="shared" si="145"/>
        <v>-1.4108565336812262E-3</v>
      </c>
      <c r="F1586" s="2">
        <f t="shared" si="149"/>
        <v>-1.9883954067015323E-3</v>
      </c>
      <c r="G1586" s="2">
        <f t="shared" si="147"/>
        <v>5.7753887302030606E-4</v>
      </c>
      <c r="H1586" s="2" t="str">
        <f t="shared" si="148"/>
        <v>Sell</v>
      </c>
    </row>
    <row r="1587" spans="1:8" ht="13.5" x14ac:dyDescent="0.25">
      <c r="A1587" s="3">
        <f>TITRES_STAT!B1590</f>
        <v>44321</v>
      </c>
      <c r="B1587" s="6">
        <f>TITRES_STAT!D1590</f>
        <v>41.942</v>
      </c>
      <c r="C1587" s="2">
        <f t="shared" si="144"/>
        <v>41.942035909737577</v>
      </c>
      <c r="D1587" s="2">
        <f t="shared" si="146"/>
        <v>41.943345643809678</v>
      </c>
      <c r="E1587" s="2">
        <f t="shared" si="145"/>
        <v>-1.3097340721017758E-3</v>
      </c>
      <c r="F1587" s="2">
        <f t="shared" si="149"/>
        <v>-1.8526631397815811E-3</v>
      </c>
      <c r="G1587" s="2">
        <f t="shared" si="147"/>
        <v>5.4292906767980527E-4</v>
      </c>
      <c r="H1587" s="2" t="str">
        <f t="shared" si="148"/>
        <v>Sell</v>
      </c>
    </row>
    <row r="1588" spans="1:8" ht="13.5" x14ac:dyDescent="0.25">
      <c r="A1588" s="3">
        <f>TITRES_STAT!B1591</f>
        <v>44322</v>
      </c>
      <c r="B1588" s="6">
        <f>TITRES_STAT!D1591</f>
        <v>41.942</v>
      </c>
      <c r="C1588" s="2">
        <f t="shared" si="144"/>
        <v>41.942030385162568</v>
      </c>
      <c r="D1588" s="2">
        <f t="shared" si="146"/>
        <v>41.943245966490437</v>
      </c>
      <c r="E1588" s="2">
        <f t="shared" si="145"/>
        <v>-1.2155813278695859E-3</v>
      </c>
      <c r="F1588" s="2">
        <f t="shared" si="149"/>
        <v>-1.7252467773991823E-3</v>
      </c>
      <c r="G1588" s="2">
        <f t="shared" si="147"/>
        <v>5.0966544952959635E-4</v>
      </c>
      <c r="H1588" s="2" t="str">
        <f t="shared" si="148"/>
        <v>Sell</v>
      </c>
    </row>
    <row r="1589" spans="1:8" ht="13.5" x14ac:dyDescent="0.25">
      <c r="A1589" s="3">
        <f>TITRES_STAT!B1592</f>
        <v>44323</v>
      </c>
      <c r="B1589" s="6">
        <f>TITRES_STAT!D1592</f>
        <v>41.942</v>
      </c>
      <c r="C1589" s="2">
        <f t="shared" si="144"/>
        <v>41.942025710522174</v>
      </c>
      <c r="D1589" s="2">
        <f t="shared" si="146"/>
        <v>41.943153672676331</v>
      </c>
      <c r="E1589" s="2">
        <f t="shared" si="145"/>
        <v>-1.127962154157558E-3</v>
      </c>
      <c r="F1589" s="2">
        <f t="shared" si="149"/>
        <v>-1.6057898527508576E-3</v>
      </c>
      <c r="G1589" s="2">
        <f t="shared" si="147"/>
        <v>4.7782769859329964E-4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6">
        <f>TITRES_STAT!D1593</f>
        <v>41.942</v>
      </c>
      <c r="C1590" s="2">
        <f t="shared" si="144"/>
        <v>41.942021755057226</v>
      </c>
      <c r="D1590" s="2">
        <f t="shared" si="146"/>
        <v>41.943068215441045</v>
      </c>
      <c r="E1590" s="2">
        <f t="shared" si="145"/>
        <v>-1.0464603838187259E-3</v>
      </c>
      <c r="F1590" s="2">
        <f t="shared" si="149"/>
        <v>-1.4939239589644314E-3</v>
      </c>
      <c r="G1590" s="2">
        <f t="shared" si="147"/>
        <v>4.4746357514570552E-4</v>
      </c>
      <c r="H1590" s="2" t="str">
        <f t="shared" si="148"/>
        <v>Sell</v>
      </c>
    </row>
    <row r="1591" spans="1:8" ht="13.5" x14ac:dyDescent="0.25">
      <c r="A1591" s="3">
        <f>TITRES_STAT!B1594</f>
        <v>44327</v>
      </c>
      <c r="B1591" s="6">
        <f>TITRES_STAT!D1594</f>
        <v>41.942</v>
      </c>
      <c r="C1591" s="2">
        <f t="shared" si="144"/>
        <v>41.942018408125342</v>
      </c>
      <c r="D1591" s="2">
        <f t="shared" si="146"/>
        <v>41.942989088371334</v>
      </c>
      <c r="E1591" s="2">
        <f t="shared" si="145"/>
        <v>-9.7068024599167302E-4</v>
      </c>
      <c r="F1591" s="2">
        <f t="shared" si="149"/>
        <v>-1.3892752163698798E-3</v>
      </c>
      <c r="G1591" s="2">
        <f t="shared" si="147"/>
        <v>4.1859497037820682E-4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6">
        <f>TITRES_STAT!D1595</f>
        <v>41.942</v>
      </c>
      <c r="C1592" s="2">
        <f t="shared" si="144"/>
        <v>41.942015576106058</v>
      </c>
      <c r="D1592" s="2">
        <f t="shared" si="146"/>
        <v>41.94291582256605</v>
      </c>
      <c r="E1592" s="2">
        <f t="shared" si="145"/>
        <v>-9.0024645999164932E-4</v>
      </c>
      <c r="F1592" s="2">
        <f t="shared" si="149"/>
        <v>-1.2914694650942337E-3</v>
      </c>
      <c r="G1592" s="2">
        <f t="shared" si="147"/>
        <v>3.9122300510258438E-4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6">
        <f>TITRES_STAT!D1596</f>
        <v>41.942</v>
      </c>
      <c r="C1593" s="2">
        <f t="shared" si="144"/>
        <v>41.942013179782052</v>
      </c>
      <c r="D1593" s="2">
        <f t="shared" si="146"/>
        <v>41.942847983857448</v>
      </c>
      <c r="E1593" s="2">
        <f t="shared" si="145"/>
        <v>-8.3480407539582302E-4</v>
      </c>
      <c r="F1593" s="2">
        <f t="shared" si="149"/>
        <v>-1.2001363871545516E-3</v>
      </c>
      <c r="G1593" s="2">
        <f t="shared" si="147"/>
        <v>3.6533231175872854E-4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6">
        <f>TITRES_STAT!D1597</f>
        <v>41.942</v>
      </c>
      <c r="C1594" s="2">
        <f t="shared" si="144"/>
        <v>41.942011152123271</v>
      </c>
      <c r="D1594" s="2">
        <f t="shared" si="146"/>
        <v>41.94278517023838</v>
      </c>
      <c r="E1594" s="2">
        <f t="shared" si="145"/>
        <v>-7.740181151092429E-4</v>
      </c>
      <c r="F1594" s="2">
        <f t="shared" si="149"/>
        <v>-1.11491273274549E-3</v>
      </c>
      <c r="G1594" s="2">
        <f t="shared" si="147"/>
        <v>3.4089461763624706E-4</v>
      </c>
      <c r="H1594" s="2" t="str">
        <f t="shared" si="148"/>
        <v>Sell</v>
      </c>
    </row>
    <row r="1595" spans="1:8" ht="13.5" x14ac:dyDescent="0.25">
      <c r="A1595" s="3">
        <f>TITRES_STAT!B1598</f>
        <v>44336</v>
      </c>
      <c r="B1595" s="6">
        <f>TITRES_STAT!D1598</f>
        <v>41.942</v>
      </c>
      <c r="C1595" s="2">
        <f t="shared" si="144"/>
        <v>41.942009436412</v>
      </c>
      <c r="D1595" s="2">
        <f t="shared" si="146"/>
        <v>41.942727009479981</v>
      </c>
      <c r="E1595" s="2">
        <f t="shared" si="145"/>
        <v>-7.1757306798048148E-4</v>
      </c>
      <c r="F1595" s="2">
        <f t="shared" si="149"/>
        <v>-1.0354447997924883E-3</v>
      </c>
      <c r="G1595" s="2">
        <f t="shared" si="147"/>
        <v>3.1787173181200678E-4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6">
        <f>TITRES_STAT!D1599</f>
        <v>41.942</v>
      </c>
      <c r="C1596" s="2">
        <f t="shared" si="144"/>
        <v>41.942007984656307</v>
      </c>
      <c r="D1596" s="2">
        <f t="shared" si="146"/>
        <v>41.942673156925906</v>
      </c>
      <c r="E1596" s="2">
        <f t="shared" si="145"/>
        <v>-6.6517226959916798E-4</v>
      </c>
      <c r="F1596" s="2">
        <f t="shared" si="149"/>
        <v>-9.6139029375382433E-4</v>
      </c>
      <c r="G1596" s="2">
        <f t="shared" si="147"/>
        <v>2.9621802415465636E-4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6">
        <f>TITRES_STAT!D1600</f>
        <v>41.942</v>
      </c>
      <c r="C1597" s="2">
        <f t="shared" si="144"/>
        <v>41.942006756247643</v>
      </c>
      <c r="D1597" s="2">
        <f t="shared" si="146"/>
        <v>41.942623293449913</v>
      </c>
      <c r="E1597" s="2">
        <f t="shared" si="145"/>
        <v>-6.1653720226928499E-4</v>
      </c>
      <c r="F1597" s="2">
        <f t="shared" si="149"/>
        <v>-8.9241967545691651E-4</v>
      </c>
      <c r="G1597" s="2">
        <f t="shared" si="147"/>
        <v>2.7588247318763152E-4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6">
        <f>TITRES_STAT!D1601</f>
        <v>41.942</v>
      </c>
      <c r="C1598" s="2">
        <f t="shared" si="144"/>
        <v>41.94200571682493</v>
      </c>
      <c r="D1598" s="2">
        <f t="shared" si="146"/>
        <v>41.942577123564732</v>
      </c>
      <c r="E1598" s="2">
        <f t="shared" si="145"/>
        <v>-5.7140673980171641E-4</v>
      </c>
      <c r="F1598" s="2">
        <f t="shared" si="149"/>
        <v>-8.2821708832587658E-4</v>
      </c>
      <c r="G1598" s="2">
        <f t="shared" si="147"/>
        <v>2.5681034852416016E-4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6">
        <f>TITRES_STAT!D1602</f>
        <v>41.942</v>
      </c>
      <c r="C1599" s="2">
        <f t="shared" si="144"/>
        <v>41.942004837313405</v>
      </c>
      <c r="D1599" s="2">
        <f t="shared" si="146"/>
        <v>41.942534373671052</v>
      </c>
      <c r="E1599" s="2">
        <f t="shared" si="145"/>
        <v>-5.2953635764652063E-4</v>
      </c>
      <c r="F1599" s="2">
        <f t="shared" si="149"/>
        <v>-7.6848094219000547E-4</v>
      </c>
      <c r="G1599" s="2">
        <f t="shared" si="147"/>
        <v>2.3894458454348485E-4</v>
      </c>
      <c r="H1599" s="2" t="str">
        <f t="shared" si="148"/>
        <v>Sell</v>
      </c>
    </row>
    <row r="1600" spans="1:8" ht="13.5" x14ac:dyDescent="0.25">
      <c r="A1600" s="3">
        <f>TITRES_STAT!B1603</f>
        <v>44343</v>
      </c>
      <c r="B1600" s="6">
        <f>TITRES_STAT!D1603</f>
        <v>41.942</v>
      </c>
      <c r="C1600" s="2">
        <f t="shared" si="144"/>
        <v>41.942004093111343</v>
      </c>
      <c r="D1600" s="2">
        <f t="shared" si="146"/>
        <v>41.942494790436157</v>
      </c>
      <c r="E1600" s="2">
        <f t="shared" si="145"/>
        <v>-4.9069732481399342E-4</v>
      </c>
      <c r="F1600" s="2">
        <f t="shared" si="149"/>
        <v>-7.1292421871480319E-4</v>
      </c>
      <c r="G1600" s="2">
        <f t="shared" si="147"/>
        <v>2.2222689390080977E-4</v>
      </c>
      <c r="H1600" s="2" t="str">
        <f t="shared" si="148"/>
        <v>Sell</v>
      </c>
    </row>
    <row r="1601" spans="1:8" ht="13.5" x14ac:dyDescent="0.25">
      <c r="A1601" s="3">
        <f>TITRES_STAT!B1604</f>
        <v>44344</v>
      </c>
      <c r="B1601" s="6">
        <f>TITRES_STAT!D1604</f>
        <v>41.942</v>
      </c>
      <c r="C1601" s="2">
        <f t="shared" si="144"/>
        <v>41.942003463401903</v>
      </c>
      <c r="D1601" s="2">
        <f t="shared" si="146"/>
        <v>41.942458139292739</v>
      </c>
      <c r="E1601" s="2">
        <f t="shared" si="145"/>
        <v>-4.5467589083614257E-4</v>
      </c>
      <c r="F1601" s="2">
        <f t="shared" si="149"/>
        <v>-6.6127455313907111E-4</v>
      </c>
      <c r="G1601" s="2">
        <f t="shared" si="147"/>
        <v>2.0659866230292854E-4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6">
        <f>TITRES_STAT!D1605</f>
        <v>41.942</v>
      </c>
      <c r="C1602" s="2">
        <f t="shared" si="144"/>
        <v>41.942002930570844</v>
      </c>
      <c r="D1602" s="2">
        <f t="shared" si="146"/>
        <v>41.94242420304883</v>
      </c>
      <c r="E1602" s="2">
        <f t="shared" si="145"/>
        <v>-4.2127247798617873E-4</v>
      </c>
      <c r="F1602" s="2">
        <f t="shared" si="149"/>
        <v>-6.1327413810849266E-4</v>
      </c>
      <c r="G1602" s="2">
        <f t="shared" si="147"/>
        <v>1.9200166012231393E-4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41.942</v>
      </c>
      <c r="C1603" s="2">
        <f t="shared" si="144"/>
        <v>41.942002479713793</v>
      </c>
      <c r="D1603" s="2">
        <f t="shared" si="146"/>
        <v>41.94239278060077</v>
      </c>
      <c r="E1603" s="2">
        <f t="shared" si="145"/>
        <v>-3.9030088697700194E-4</v>
      </c>
      <c r="F1603" s="2">
        <f t="shared" si="149"/>
        <v>-5.6867948788219449E-4</v>
      </c>
      <c r="G1603" s="2">
        <f t="shared" si="147"/>
        <v>1.7837860090519255E-4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41.942</v>
      </c>
      <c r="C1604" s="2">
        <f t="shared" si="144"/>
        <v>41.942002098219362</v>
      </c>
      <c r="D1604" s="2">
        <f t="shared" si="146"/>
        <v>41.942363685741455</v>
      </c>
      <c r="E1604" s="2">
        <f t="shared" si="145"/>
        <v>-3.6158752209303202E-4</v>
      </c>
      <c r="F1604" s="2">
        <f t="shared" si="149"/>
        <v>-5.2726109472436204E-4</v>
      </c>
      <c r="G1604" s="2">
        <f t="shared" si="147"/>
        <v>1.6567357263133002E-4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6">
        <f>TITRES_STAT!D1608</f>
        <v>42.393000000000001</v>
      </c>
      <c r="C1605" s="2">
        <f t="shared" si="144"/>
        <v>41.942001775416379</v>
      </c>
      <c r="D1605" s="2">
        <f t="shared" si="146"/>
        <v>41.975744153464312</v>
      </c>
      <c r="E1605" s="2">
        <f t="shared" si="145"/>
        <v>-3.3742378047932675E-2</v>
      </c>
      <c r="F1605" s="2">
        <f t="shared" si="149"/>
        <v>-7.170284485366025E-3</v>
      </c>
      <c r="G1605" s="2">
        <f t="shared" si="147"/>
        <v>-2.6572093562566651E-2</v>
      </c>
      <c r="H1605" s="2" t="str">
        <f t="shared" si="148"/>
        <v>Hold</v>
      </c>
    </row>
    <row r="1606" spans="1:8" ht="13.5" x14ac:dyDescent="0.25">
      <c r="A1606" s="3">
        <f>TITRES_STAT!B1609</f>
        <v>44351</v>
      </c>
      <c r="B1606" s="6">
        <f>TITRES_STAT!D1609</f>
        <v>42.393000000000001</v>
      </c>
      <c r="C1606" s="2">
        <f t="shared" si="144"/>
        <v>41.942001502275396</v>
      </c>
      <c r="D1606" s="2">
        <f t="shared" si="146"/>
        <v>42.006651993948438</v>
      </c>
      <c r="E1606" s="2">
        <f t="shared" si="145"/>
        <v>-6.4650491673042154E-2</v>
      </c>
      <c r="F1606" s="2">
        <f t="shared" si="149"/>
        <v>-1.8666325922901253E-2</v>
      </c>
      <c r="G1606" s="2">
        <f t="shared" si="147"/>
        <v>-4.5984165750140901E-2</v>
      </c>
      <c r="H1606" s="2" t="str">
        <f t="shared" si="148"/>
        <v>Hold</v>
      </c>
    </row>
    <row r="1607" spans="1:8" ht="13.5" x14ac:dyDescent="0.25">
      <c r="A1607" s="3">
        <f>TITRES_STAT!B1610</f>
        <v>44354</v>
      </c>
      <c r="B1607" s="6">
        <f>TITRES_STAT!D1610</f>
        <v>42.393000000000001</v>
      </c>
      <c r="C1607" s="2">
        <f t="shared" si="144"/>
        <v>41.942001271156101</v>
      </c>
      <c r="D1607" s="2">
        <f t="shared" si="146"/>
        <v>42.035270364767072</v>
      </c>
      <c r="E1607" s="2">
        <f t="shared" si="145"/>
        <v>-9.3269093610970799E-2</v>
      </c>
      <c r="F1607" s="2">
        <f t="shared" si="149"/>
        <v>-3.3586879460515168E-2</v>
      </c>
      <c r="G1607" s="2">
        <f t="shared" si="147"/>
        <v>-5.9682214150455631E-2</v>
      </c>
      <c r="H1607" s="2" t="str">
        <f t="shared" si="148"/>
        <v>Hold</v>
      </c>
    </row>
    <row r="1608" spans="1:8" ht="13.5" x14ac:dyDescent="0.25">
      <c r="A1608" s="3">
        <f>TITRES_STAT!B1611</f>
        <v>44355</v>
      </c>
      <c r="B1608" s="6">
        <f>TITRES_STAT!D1611</f>
        <v>42.393000000000001</v>
      </c>
      <c r="C1608" s="2">
        <f t="shared" si="144"/>
        <v>41.942001075593623</v>
      </c>
      <c r="D1608" s="2">
        <f t="shared" si="146"/>
        <v>42.061768856265807</v>
      </c>
      <c r="E1608" s="2">
        <f t="shared" si="145"/>
        <v>-0.11976778067218419</v>
      </c>
      <c r="F1608" s="2">
        <f t="shared" si="149"/>
        <v>-5.0823059702848977E-2</v>
      </c>
      <c r="G1608" s="2">
        <f t="shared" si="147"/>
        <v>-6.894472096933521E-2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6">
        <f>TITRES_STAT!D1612</f>
        <v>42.393000000000001</v>
      </c>
      <c r="C1609" s="2">
        <f t="shared" si="144"/>
        <v>41.942000910117677</v>
      </c>
      <c r="D1609" s="2">
        <f t="shared" si="146"/>
        <v>42.086304496542411</v>
      </c>
      <c r="E1609" s="2">
        <f t="shared" si="145"/>
        <v>-0.14430358642473351</v>
      </c>
      <c r="F1609" s="2">
        <f t="shared" si="149"/>
        <v>-6.9519165047225884E-2</v>
      </c>
      <c r="G1609" s="2">
        <f t="shared" si="147"/>
        <v>-7.4784421377507626E-2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6">
        <f>TITRES_STAT!D1613</f>
        <v>42.393000000000001</v>
      </c>
      <c r="C1610" s="2">
        <f t="shared" si="144"/>
        <v>41.942000770099575</v>
      </c>
      <c r="D1610" s="2">
        <f t="shared" si="146"/>
        <v>42.10902268198371</v>
      </c>
      <c r="E1610" s="2">
        <f t="shared" si="145"/>
        <v>-0.16702191188413451</v>
      </c>
      <c r="F1610" s="2">
        <f t="shared" si="149"/>
        <v>-8.9019714414607626E-2</v>
      </c>
      <c r="G1610" s="2">
        <f t="shared" si="147"/>
        <v>-7.8002197469526885E-2</v>
      </c>
      <c r="H1610" s="2" t="str">
        <f t="shared" si="148"/>
        <v>Hold</v>
      </c>
    </row>
    <row r="1611" spans="1:8" ht="13.5" x14ac:dyDescent="0.25">
      <c r="A1611" s="3">
        <f>TITRES_STAT!B1614</f>
        <v>44358</v>
      </c>
      <c r="B1611" s="6">
        <f>TITRES_STAT!D1614</f>
        <v>42.393000000000001</v>
      </c>
      <c r="C1611" s="2">
        <f t="shared" si="144"/>
        <v>41.94200065162272</v>
      </c>
      <c r="D1611" s="2">
        <f t="shared" si="146"/>
        <v>42.130058038873806</v>
      </c>
      <c r="E1611" s="2">
        <f t="shared" si="145"/>
        <v>-0.18805738725108512</v>
      </c>
      <c r="F1611" s="2">
        <f t="shared" si="149"/>
        <v>-0.10882724898190313</v>
      </c>
      <c r="G1611" s="2">
        <f t="shared" si="147"/>
        <v>-7.9230138269181988E-2</v>
      </c>
      <c r="H1611" s="2" t="str">
        <f t="shared" si="148"/>
        <v>Hold</v>
      </c>
    </row>
    <row r="1612" spans="1:8" ht="13.5" x14ac:dyDescent="0.25">
      <c r="A1612" s="3">
        <f>TITRES_STAT!B1615</f>
        <v>44361</v>
      </c>
      <c r="B1612" s="6">
        <f>TITRES_STAT!D1615</f>
        <v>42.393000000000001</v>
      </c>
      <c r="C1612" s="2">
        <f t="shared" si="144"/>
        <v>41.94200055137307</v>
      </c>
      <c r="D1612" s="2">
        <f t="shared" si="146"/>
        <v>42.149535221179448</v>
      </c>
      <c r="E1612" s="2">
        <f t="shared" si="145"/>
        <v>-0.20753466980637825</v>
      </c>
      <c r="F1612" s="2">
        <f t="shared" si="149"/>
        <v>-0.12856873314679818</v>
      </c>
      <c r="G1612" s="2">
        <f t="shared" si="147"/>
        <v>-7.8965936659580072E-2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6">
        <f>TITRES_STAT!D1616</f>
        <v>42.393000000000001</v>
      </c>
      <c r="C1613" s="2">
        <f t="shared" si="144"/>
        <v>41.942000466546446</v>
      </c>
      <c r="D1613" s="2">
        <f t="shared" si="146"/>
        <v>42.167569649240228</v>
      </c>
      <c r="E1613" s="2">
        <f t="shared" si="145"/>
        <v>-0.22556918269378201</v>
      </c>
      <c r="F1613" s="2">
        <f t="shared" si="149"/>
        <v>-0.14796882305619496</v>
      </c>
      <c r="G1613" s="2">
        <f t="shared" si="147"/>
        <v>-7.7600359637587046E-2</v>
      </c>
      <c r="H1613" s="2" t="str">
        <f t="shared" si="148"/>
        <v>Hold</v>
      </c>
    </row>
    <row r="1614" spans="1:8" ht="13.5" x14ac:dyDescent="0.25">
      <c r="A1614" s="3">
        <f>TITRES_STAT!B1617</f>
        <v>44363</v>
      </c>
      <c r="B1614" s="6">
        <f>TITRES_STAT!D1617</f>
        <v>42.393000000000001</v>
      </c>
      <c r="C1614" s="2">
        <f t="shared" si="144"/>
        <v>41.942000394770069</v>
      </c>
      <c r="D1614" s="2">
        <f t="shared" si="146"/>
        <v>42.184268193740948</v>
      </c>
      <c r="E1614" s="2">
        <f t="shared" si="145"/>
        <v>-0.2422677989708788</v>
      </c>
      <c r="F1614" s="2">
        <f t="shared" si="149"/>
        <v>-0.16682861823913175</v>
      </c>
      <c r="G1614" s="2">
        <f t="shared" si="147"/>
        <v>-7.5439180731747046E-2</v>
      </c>
      <c r="H1614" s="2" t="str">
        <f t="shared" si="148"/>
        <v>Hold</v>
      </c>
    </row>
    <row r="1615" spans="1:8" ht="13.5" x14ac:dyDescent="0.25">
      <c r="A1615" s="3">
        <f>TITRES_STAT!B1618</f>
        <v>44364</v>
      </c>
      <c r="B1615" s="6">
        <f>TITRES_STAT!D1618</f>
        <v>42.393000000000001</v>
      </c>
      <c r="C1615" s="2">
        <f t="shared" ref="C1615:C1678" si="150">$C$4*B1605+C1614*(1-$C$4)</f>
        <v>42.011384949420822</v>
      </c>
      <c r="D1615" s="2">
        <f t="shared" si="146"/>
        <v>42.199729809019395</v>
      </c>
      <c r="E1615" s="2">
        <f t="shared" si="145"/>
        <v>-0.18834485959857261</v>
      </c>
      <c r="F1615" s="2">
        <f t="shared" si="149"/>
        <v>-0.17113186651101994</v>
      </c>
      <c r="G1615" s="2">
        <f t="shared" si="147"/>
        <v>-1.7212993087552669E-2</v>
      </c>
      <c r="H1615" s="2" t="str">
        <f t="shared" si="148"/>
        <v>Hold</v>
      </c>
    </row>
    <row r="1616" spans="1:8" ht="13.5" x14ac:dyDescent="0.25">
      <c r="A1616" s="3">
        <f>TITRES_STAT!B1619</f>
        <v>44365</v>
      </c>
      <c r="B1616" s="6">
        <f>TITRES_STAT!D1619</f>
        <v>42.393000000000001</v>
      </c>
      <c r="C1616" s="2">
        <f t="shared" si="150"/>
        <v>42.07009495720223</v>
      </c>
      <c r="D1616" s="2">
        <f t="shared" si="146"/>
        <v>42.214046119462402</v>
      </c>
      <c r="E1616" s="2">
        <f t="shared" si="145"/>
        <v>-0.14395116226017279</v>
      </c>
      <c r="F1616" s="2">
        <f t="shared" si="149"/>
        <v>-0.1656957256608505</v>
      </c>
      <c r="G1616" s="2">
        <f t="shared" si="147"/>
        <v>2.1744563400677708E-2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6">
        <f>TITRES_STAT!D1620</f>
        <v>42.393000000000001</v>
      </c>
      <c r="C1617" s="2">
        <f t="shared" si="150"/>
        <v>42.119772656094192</v>
      </c>
      <c r="D1617" s="2">
        <f t="shared" si="146"/>
        <v>42.227301962465184</v>
      </c>
      <c r="E1617" s="2">
        <f t="shared" si="145"/>
        <v>-0.10752930637099212</v>
      </c>
      <c r="F1617" s="2">
        <f t="shared" si="149"/>
        <v>-0.15406244180287884</v>
      </c>
      <c r="G1617" s="2">
        <f t="shared" si="147"/>
        <v>4.6533135431886724E-2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6">
        <f>TITRES_STAT!D1621</f>
        <v>42.393000000000001</v>
      </c>
      <c r="C1618" s="2">
        <f t="shared" si="150"/>
        <v>42.1618076320797</v>
      </c>
      <c r="D1618" s="2">
        <f t="shared" si="146"/>
        <v>42.239575891171462</v>
      </c>
      <c r="E1618" s="2">
        <f t="shared" si="145"/>
        <v>-7.7768259091762104E-2</v>
      </c>
      <c r="F1618" s="2">
        <f t="shared" si="149"/>
        <v>-0.13880360526065549</v>
      </c>
      <c r="G1618" s="2">
        <f t="shared" si="147"/>
        <v>6.103534616889339E-2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6">
        <f>TITRES_STAT!D1622</f>
        <v>42.393000000000001</v>
      </c>
      <c r="C1619" s="2">
        <f t="shared" si="150"/>
        <v>42.197375688682818</v>
      </c>
      <c r="D1619" s="2">
        <f t="shared" si="146"/>
        <v>42.250940639973578</v>
      </c>
      <c r="E1619" s="2">
        <f t="shared" si="145"/>
        <v>-5.3564951290759666E-2</v>
      </c>
      <c r="F1619" s="2">
        <f t="shared" si="149"/>
        <v>-0.12175587446667634</v>
      </c>
      <c r="G1619" s="2">
        <f t="shared" si="147"/>
        <v>6.8190923175916671E-2</v>
      </c>
      <c r="H1619" s="2" t="str">
        <f t="shared" si="148"/>
        <v>Sell</v>
      </c>
    </row>
    <row r="1620" spans="1:8" ht="13.5" x14ac:dyDescent="0.25">
      <c r="A1620" s="3">
        <f>TITRES_STAT!B1623</f>
        <v>44371</v>
      </c>
      <c r="B1620" s="6">
        <f>TITRES_STAT!D1623</f>
        <v>42.393000000000001</v>
      </c>
      <c r="C1620" s="2">
        <f t="shared" si="150"/>
        <v>42.227471736577769</v>
      </c>
      <c r="D1620" s="2">
        <f t="shared" si="146"/>
        <v>42.261463555531087</v>
      </c>
      <c r="E1620" s="2">
        <f t="shared" si="145"/>
        <v>-3.3991818953317932E-2</v>
      </c>
      <c r="F1620" s="2">
        <f t="shared" si="149"/>
        <v>-0.10420306336400467</v>
      </c>
      <c r="G1620" s="2">
        <f t="shared" si="147"/>
        <v>7.0211244410686741E-2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6">
        <f>TITRES_STAT!D1624</f>
        <v>42.393000000000001</v>
      </c>
      <c r="C1621" s="2">
        <f t="shared" si="150"/>
        <v>42.252937623258113</v>
      </c>
      <c r="D1621" s="2">
        <f t="shared" si="146"/>
        <v>42.271206995862116</v>
      </c>
      <c r="E1621" s="2">
        <f t="shared" si="145"/>
        <v>-1.8269372604002854E-2</v>
      </c>
      <c r="F1621" s="2">
        <f t="shared" si="149"/>
        <v>-8.7016325212004308E-2</v>
      </c>
      <c r="G1621" s="2">
        <f t="shared" si="147"/>
        <v>6.8746952608001455E-2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6">
        <f>TITRES_STAT!D1625</f>
        <v>42.393000000000001</v>
      </c>
      <c r="C1622" s="2">
        <f t="shared" si="150"/>
        <v>42.274485681218401</v>
      </c>
      <c r="D1622" s="2">
        <f t="shared" si="146"/>
        <v>42.280228699872325</v>
      </c>
      <c r="E1622" s="2">
        <f t="shared" si="145"/>
        <v>-5.7430186539235706E-3</v>
      </c>
      <c r="F1622" s="2">
        <f t="shared" si="149"/>
        <v>-7.0761663900388155E-2</v>
      </c>
      <c r="G1622" s="2">
        <f t="shared" si="147"/>
        <v>6.5018645246464585E-2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6">
        <f>TITRES_STAT!D1626</f>
        <v>42.844000000000001</v>
      </c>
      <c r="C1623" s="2">
        <f t="shared" si="150"/>
        <v>42.292718653338646</v>
      </c>
      <c r="D1623" s="2">
        <f t="shared" si="146"/>
        <v>42.321989536918821</v>
      </c>
      <c r="E1623" s="2">
        <f t="shared" si="145"/>
        <v>-2.9270883580174711E-2</v>
      </c>
      <c r="F1623" s="2">
        <f t="shared" si="149"/>
        <v>-6.2463507836345467E-2</v>
      </c>
      <c r="G1623" s="2">
        <f t="shared" si="147"/>
        <v>3.3192624256170755E-2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6">
        <f>TITRES_STAT!D1627</f>
        <v>42.844000000000001</v>
      </c>
      <c r="C1624" s="2">
        <f t="shared" si="150"/>
        <v>42.308146552825008</v>
      </c>
      <c r="D1624" s="2">
        <f t="shared" si="146"/>
        <v>42.360656978628541</v>
      </c>
      <c r="E1624" s="2">
        <f t="shared" si="145"/>
        <v>-5.2510425803532712E-2</v>
      </c>
      <c r="F1624" s="2">
        <f t="shared" si="149"/>
        <v>-6.0472891429782918E-2</v>
      </c>
      <c r="G1624" s="2">
        <f t="shared" si="147"/>
        <v>7.9624656262502064E-3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6">
        <f>TITRES_STAT!D1628</f>
        <v>42.844000000000001</v>
      </c>
      <c r="C1625" s="2">
        <f t="shared" si="150"/>
        <v>42.321200929313463</v>
      </c>
      <c r="D1625" s="2">
        <f t="shared" si="146"/>
        <v>42.396460165396796</v>
      </c>
      <c r="E1625" s="2">
        <f t="shared" si="145"/>
        <v>-7.5259236083333292E-2</v>
      </c>
      <c r="F1625" s="2">
        <f t="shared" si="149"/>
        <v>-6.3430160360492996E-2</v>
      </c>
      <c r="G1625" s="2">
        <f t="shared" si="147"/>
        <v>-1.1829075722840296E-2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42.844000000000001</v>
      </c>
      <c r="C1626" s="2">
        <f t="shared" si="150"/>
        <v>42.332246940188313</v>
      </c>
      <c r="D1626" s="2">
        <f t="shared" si="146"/>
        <v>42.429611264256295</v>
      </c>
      <c r="E1626" s="2">
        <f t="shared" si="145"/>
        <v>-9.7364324067982011E-2</v>
      </c>
      <c r="F1626" s="2">
        <f t="shared" si="149"/>
        <v>-7.021699310199081E-2</v>
      </c>
      <c r="G1626" s="2">
        <f t="shared" si="147"/>
        <v>-2.7147330965991201E-2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6">
        <f>TITRES_STAT!D1630</f>
        <v>42.844000000000001</v>
      </c>
      <c r="C1627" s="2">
        <f t="shared" si="150"/>
        <v>42.341593564774726</v>
      </c>
      <c r="D1627" s="2">
        <f t="shared" si="146"/>
        <v>42.460306726163239</v>
      </c>
      <c r="E1627" s="2">
        <f t="shared" si="145"/>
        <v>-0.11871316138851284</v>
      </c>
      <c r="F1627" s="2">
        <f t="shared" si="149"/>
        <v>-7.9916226759295217E-2</v>
      </c>
      <c r="G1627" s="2">
        <f t="shared" si="147"/>
        <v>-3.8796934629217628E-2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6">
        <f>TITRES_STAT!D1631</f>
        <v>42.844000000000001</v>
      </c>
      <c r="C1628" s="2">
        <f t="shared" si="150"/>
        <v>42.349502247117073</v>
      </c>
      <c r="D1628" s="2">
        <f t="shared" si="146"/>
        <v>42.48872845015115</v>
      </c>
      <c r="E1628" s="2">
        <f t="shared" ref="E1628:E1691" si="151">C1628-D1628</f>
        <v>-0.1392262030340774</v>
      </c>
      <c r="F1628" s="2">
        <f t="shared" si="149"/>
        <v>-9.1778222014251662E-2</v>
      </c>
      <c r="G1628" s="2">
        <f t="shared" si="147"/>
        <v>-4.7447981019825738E-2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42.844000000000001</v>
      </c>
      <c r="C1629" s="2">
        <f t="shared" si="150"/>
        <v>42.356194209099058</v>
      </c>
      <c r="D1629" s="2">
        <f t="shared" ref="D1629:D1692" si="152">$D$4*B1629+(1-$D$4)*D1628</f>
        <v>42.515044861251063</v>
      </c>
      <c r="E1629" s="2">
        <f t="shared" si="151"/>
        <v>-0.15885065215200456</v>
      </c>
      <c r="F1629" s="2">
        <f t="shared" si="149"/>
        <v>-0.10519270804180225</v>
      </c>
      <c r="G1629" s="2">
        <f t="shared" si="147"/>
        <v>-5.3657944110202305E-2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42.844000000000001</v>
      </c>
      <c r="C1630" s="2">
        <f t="shared" si="150"/>
        <v>42.361856638468431</v>
      </c>
      <c r="D1630" s="2">
        <f t="shared" si="152"/>
        <v>42.539411908565803</v>
      </c>
      <c r="E1630" s="2">
        <f t="shared" si="151"/>
        <v>-0.17755527009737193</v>
      </c>
      <c r="F1630" s="2">
        <f t="shared" si="149"/>
        <v>-0.11966522045291619</v>
      </c>
      <c r="G1630" s="2">
        <f t="shared" si="147"/>
        <v>-5.7890049644455738E-2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42.844000000000001</v>
      </c>
      <c r="C1631" s="2">
        <f t="shared" si="150"/>
        <v>42.366647924857901</v>
      </c>
      <c r="D1631" s="2">
        <f t="shared" si="152"/>
        <v>42.561973989412785</v>
      </c>
      <c r="E1631" s="2">
        <f t="shared" si="151"/>
        <v>-0.19532606455488377</v>
      </c>
      <c r="F1631" s="2">
        <f t="shared" si="149"/>
        <v>-0.1347973892733097</v>
      </c>
      <c r="G1631" s="2">
        <f t="shared" si="147"/>
        <v>-6.0528675281574074E-2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42.844000000000001</v>
      </c>
      <c r="C1632" s="2">
        <f t="shared" si="150"/>
        <v>42.370702090264373</v>
      </c>
      <c r="D1632" s="2">
        <f t="shared" si="152"/>
        <v>42.582864805011837</v>
      </c>
      <c r="E1632" s="2">
        <f t="shared" si="151"/>
        <v>-0.21216271474746407</v>
      </c>
      <c r="F1632" s="2">
        <f t="shared" si="149"/>
        <v>-0.15027045436814057</v>
      </c>
      <c r="G1632" s="2">
        <f t="shared" si="147"/>
        <v>-6.1892260379323494E-2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42.844000000000001</v>
      </c>
      <c r="C1633" s="2">
        <f t="shared" si="150"/>
        <v>42.443517153300618</v>
      </c>
      <c r="D1633" s="2">
        <f t="shared" si="152"/>
        <v>42.602208152788741</v>
      </c>
      <c r="E1633" s="2">
        <f t="shared" si="151"/>
        <v>-0.15869099948812249</v>
      </c>
      <c r="F1633" s="2">
        <f t="shared" si="149"/>
        <v>-0.15195456339213698</v>
      </c>
      <c r="G1633" s="2">
        <f t="shared" si="147"/>
        <v>-6.7364360959855096E-3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42.844000000000001</v>
      </c>
      <c r="C1634" s="2">
        <f t="shared" si="150"/>
        <v>42.505129898946677</v>
      </c>
      <c r="D1634" s="2">
        <f t="shared" si="152"/>
        <v>42.620118659989579</v>
      </c>
      <c r="E1634" s="2">
        <f t="shared" si="151"/>
        <v>-0.1149887610429019</v>
      </c>
      <c r="F1634" s="2">
        <f t="shared" si="149"/>
        <v>-0.14456140292228997</v>
      </c>
      <c r="G1634" s="2">
        <f t="shared" si="147"/>
        <v>2.9572641879388073E-2</v>
      </c>
      <c r="H1634" s="2" t="str">
        <f t="shared" si="148"/>
        <v>Sell</v>
      </c>
    </row>
    <row r="1635" spans="1:8" ht="13.5" x14ac:dyDescent="0.25">
      <c r="A1635" s="3">
        <f>TITRES_STAT!B1638</f>
        <v>44392</v>
      </c>
      <c r="B1635" s="6">
        <f>TITRES_STAT!D1638</f>
        <v>42.844000000000001</v>
      </c>
      <c r="C1635" s="2">
        <f t="shared" si="150"/>
        <v>42.557263760647189</v>
      </c>
      <c r="D1635" s="2">
        <f t="shared" si="152"/>
        <v>42.636702462953316</v>
      </c>
      <c r="E1635" s="2">
        <f t="shared" si="151"/>
        <v>-7.9438702306127595E-2</v>
      </c>
      <c r="F1635" s="2">
        <f t="shared" si="149"/>
        <v>-0.13153686279905749</v>
      </c>
      <c r="G1635" s="2">
        <f t="shared" si="147"/>
        <v>5.2098160492929896E-2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6">
        <f>TITRES_STAT!D1639</f>
        <v>42.844000000000001</v>
      </c>
      <c r="C1636" s="2">
        <f t="shared" si="150"/>
        <v>42.601377028239924</v>
      </c>
      <c r="D1636" s="2">
        <f t="shared" si="152"/>
        <v>42.65205783606789</v>
      </c>
      <c r="E1636" s="2">
        <f t="shared" si="151"/>
        <v>-5.0680807827966134E-2</v>
      </c>
      <c r="F1636" s="2">
        <f t="shared" si="149"/>
        <v>-0.11536565180483922</v>
      </c>
      <c r="G1636" s="2">
        <f t="shared" ref="G1636:G1699" si="153">E1636-F1636</f>
        <v>6.4684843976873088E-2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42.844000000000001</v>
      </c>
      <c r="C1637" s="2">
        <f t="shared" si="150"/>
        <v>42.638703639279939</v>
      </c>
      <c r="D1637" s="2">
        <f t="shared" si="152"/>
        <v>42.666275774136935</v>
      </c>
      <c r="E1637" s="2">
        <f t="shared" si="151"/>
        <v>-2.7572134856995945E-2</v>
      </c>
      <c r="F1637" s="2">
        <f t="shared" ref="F1637:F1700" si="155">(E1637*(2/(10)))+((1-(2/10))*F1636)</f>
        <v>-9.7806948415270573E-2</v>
      </c>
      <c r="G1637" s="2">
        <f t="shared" si="153"/>
        <v>7.0234813558274628E-2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42.844000000000001</v>
      </c>
      <c r="C1638" s="2">
        <f t="shared" si="150"/>
        <v>42.67028769477534</v>
      </c>
      <c r="D1638" s="2">
        <f t="shared" si="152"/>
        <v>42.679440531608272</v>
      </c>
      <c r="E1638" s="2">
        <f t="shared" si="151"/>
        <v>-9.1528368329321097E-3</v>
      </c>
      <c r="F1638" s="2">
        <f t="shared" si="155"/>
        <v>-8.007612609880288E-2</v>
      </c>
      <c r="G1638" s="2">
        <f t="shared" si="153"/>
        <v>7.092328926587077E-2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42.844000000000001</v>
      </c>
      <c r="C1639" s="2">
        <f t="shared" si="150"/>
        <v>42.697012664809904</v>
      </c>
      <c r="D1639" s="2">
        <f t="shared" si="152"/>
        <v>42.691630121859511</v>
      </c>
      <c r="E1639" s="2">
        <f t="shared" si="151"/>
        <v>5.3825429503930877E-3</v>
      </c>
      <c r="F1639" s="2">
        <f t="shared" si="155"/>
        <v>-6.2984392288963686E-2</v>
      </c>
      <c r="G1639" s="2">
        <f t="shared" si="153"/>
        <v>6.8366935239356774E-2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6">
        <f>TITRES_STAT!D1643</f>
        <v>42.844000000000001</v>
      </c>
      <c r="C1640" s="2">
        <f t="shared" si="150"/>
        <v>42.719626100992997</v>
      </c>
      <c r="D1640" s="2">
        <f t="shared" si="152"/>
        <v>42.702916779499546</v>
      </c>
      <c r="E1640" s="2">
        <f t="shared" si="151"/>
        <v>1.6709321493451057E-2</v>
      </c>
      <c r="F1640" s="2">
        <f t="shared" si="155"/>
        <v>-4.7045649532480742E-2</v>
      </c>
      <c r="G1640" s="2">
        <f t="shared" si="153"/>
        <v>6.3754971025931806E-2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6">
        <f>TITRES_STAT!D1644</f>
        <v>42.844000000000001</v>
      </c>
      <c r="C1641" s="2">
        <f t="shared" si="150"/>
        <v>42.738760546994072</v>
      </c>
      <c r="D1641" s="2">
        <f t="shared" si="152"/>
        <v>42.713367388425503</v>
      </c>
      <c r="E1641" s="2">
        <f t="shared" si="151"/>
        <v>2.5393158568569163E-2</v>
      </c>
      <c r="F1641" s="2">
        <f t="shared" si="155"/>
        <v>-3.2557887912270767E-2</v>
      </c>
      <c r="G1641" s="2">
        <f t="shared" si="153"/>
        <v>5.7951046480839929E-2</v>
      </c>
      <c r="H1641" s="2" t="str">
        <f t="shared" si="154"/>
        <v>Sell</v>
      </c>
    </row>
    <row r="1642" spans="1:8" ht="13.5" x14ac:dyDescent="0.25">
      <c r="A1642" s="3">
        <f>TITRES_STAT!B1645</f>
        <v>44405</v>
      </c>
      <c r="B1642" s="6">
        <f>TITRES_STAT!D1645</f>
        <v>42.844000000000001</v>
      </c>
      <c r="C1642" s="2">
        <f t="shared" si="150"/>
        <v>42.754951232071903</v>
      </c>
      <c r="D1642" s="2">
        <f t="shared" si="152"/>
        <v>42.723043878171765</v>
      </c>
      <c r="E1642" s="2">
        <f t="shared" si="151"/>
        <v>3.1907353900137991E-2</v>
      </c>
      <c r="F1642" s="2">
        <f t="shared" si="155"/>
        <v>-1.9664839549789016E-2</v>
      </c>
      <c r="G1642" s="2">
        <f t="shared" si="153"/>
        <v>5.1572193449927008E-2</v>
      </c>
      <c r="H1642" s="2" t="str">
        <f t="shared" si="154"/>
        <v>Sell</v>
      </c>
    </row>
    <row r="1643" spans="1:8" ht="13.5" x14ac:dyDescent="0.25">
      <c r="A1643" s="3">
        <f>TITRES_STAT!B1646</f>
        <v>44406</v>
      </c>
      <c r="B1643" s="6">
        <f>TITRES_STAT!D1646</f>
        <v>42.844000000000001</v>
      </c>
      <c r="C1643" s="2">
        <f t="shared" si="150"/>
        <v>42.768651042522379</v>
      </c>
      <c r="D1643" s="2">
        <f t="shared" si="152"/>
        <v>42.732003590899787</v>
      </c>
      <c r="E1643" s="2">
        <f t="shared" si="151"/>
        <v>3.6647451622592087E-2</v>
      </c>
      <c r="F1643" s="2">
        <f t="shared" si="155"/>
        <v>-8.4023813153127971E-3</v>
      </c>
      <c r="G1643" s="2">
        <f t="shared" si="153"/>
        <v>4.5049832937904884E-2</v>
      </c>
      <c r="H1643" s="2" t="str">
        <f t="shared" si="154"/>
        <v>Sell</v>
      </c>
    </row>
    <row r="1644" spans="1:8" ht="13.5" x14ac:dyDescent="0.25">
      <c r="A1644" s="3">
        <f>TITRES_STAT!B1647</f>
        <v>44407</v>
      </c>
      <c r="B1644" s="6">
        <f>TITRES_STAT!D1647</f>
        <v>42.844000000000001</v>
      </c>
      <c r="C1644" s="2">
        <f t="shared" si="150"/>
        <v>42.780243189826635</v>
      </c>
      <c r="D1644" s="2">
        <f t="shared" si="152"/>
        <v>42.740299621203505</v>
      </c>
      <c r="E1644" s="2">
        <f t="shared" si="151"/>
        <v>3.9943568623129977E-2</v>
      </c>
      <c r="F1644" s="2">
        <f t="shared" si="155"/>
        <v>1.2668086723757578E-3</v>
      </c>
      <c r="G1644" s="2">
        <f t="shared" si="153"/>
        <v>3.8676759950754216E-2</v>
      </c>
      <c r="H1644" s="2" t="str">
        <f t="shared" si="154"/>
        <v>Sell</v>
      </c>
    </row>
    <row r="1645" spans="1:8" ht="13.5" x14ac:dyDescent="0.25">
      <c r="A1645" s="3">
        <f>TITRES_STAT!B1648</f>
        <v>44410</v>
      </c>
      <c r="B1645" s="6">
        <f>TITRES_STAT!D1648</f>
        <v>42.844000000000001</v>
      </c>
      <c r="C1645" s="2">
        <f t="shared" si="150"/>
        <v>42.790051929853306</v>
      </c>
      <c r="D1645" s="2">
        <f t="shared" si="152"/>
        <v>42.747981130743987</v>
      </c>
      <c r="E1645" s="2">
        <f t="shared" si="151"/>
        <v>4.2070799109318102E-2</v>
      </c>
      <c r="F1645" s="2">
        <f t="shared" si="155"/>
        <v>9.4276067597642271E-3</v>
      </c>
      <c r="G1645" s="2">
        <f t="shared" si="153"/>
        <v>3.2643192349553873E-2</v>
      </c>
      <c r="H1645" s="2" t="str">
        <f t="shared" si="154"/>
        <v>Sell</v>
      </c>
    </row>
    <row r="1646" spans="1:8" ht="13.5" x14ac:dyDescent="0.25">
      <c r="A1646" s="3">
        <f>TITRES_STAT!B1649</f>
        <v>44411</v>
      </c>
      <c r="B1646" s="6">
        <f>TITRES_STAT!D1649</f>
        <v>42.844000000000001</v>
      </c>
      <c r="C1646" s="2">
        <f t="shared" si="150"/>
        <v>42.798351632952802</v>
      </c>
      <c r="D1646" s="2">
        <f t="shared" si="152"/>
        <v>42.755093639577765</v>
      </c>
      <c r="E1646" s="2">
        <f t="shared" si="151"/>
        <v>4.3257993375036108E-2</v>
      </c>
      <c r="F1646" s="2">
        <f t="shared" si="155"/>
        <v>1.6193684082818606E-2</v>
      </c>
      <c r="G1646" s="2">
        <f t="shared" si="153"/>
        <v>2.7064309292217502E-2</v>
      </c>
      <c r="H1646" s="2" t="str">
        <f t="shared" si="154"/>
        <v>Sell</v>
      </c>
    </row>
    <row r="1647" spans="1:8" ht="13.5" x14ac:dyDescent="0.25">
      <c r="A1647" s="3">
        <f>TITRES_STAT!B1650</f>
        <v>44412</v>
      </c>
      <c r="B1647" s="6">
        <f>TITRES_STAT!D1650</f>
        <v>43.295000000000002</v>
      </c>
      <c r="C1647" s="2">
        <f t="shared" si="150"/>
        <v>42.805374458652366</v>
      </c>
      <c r="D1647" s="2">
        <f t="shared" si="152"/>
        <v>42.795086703312748</v>
      </c>
      <c r="E1647" s="2">
        <f t="shared" si="151"/>
        <v>1.0287755339618343E-2</v>
      </c>
      <c r="F1647" s="2">
        <f t="shared" si="155"/>
        <v>1.5012498334178555E-2</v>
      </c>
      <c r="G1647" s="2">
        <f t="shared" si="153"/>
        <v>-4.7247429945602125E-3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6">
        <f>TITRES_STAT!D1651</f>
        <v>43.295000000000002</v>
      </c>
      <c r="C1648" s="2">
        <f t="shared" si="150"/>
        <v>42.811316849628923</v>
      </c>
      <c r="D1648" s="2">
        <f t="shared" si="152"/>
        <v>42.832117317882179</v>
      </c>
      <c r="E1648" s="2">
        <f t="shared" si="151"/>
        <v>-2.0800468253256099E-2</v>
      </c>
      <c r="F1648" s="2">
        <f t="shared" si="155"/>
        <v>7.8499050166916245E-3</v>
      </c>
      <c r="G1648" s="2">
        <f t="shared" si="153"/>
        <v>-2.8650373269947724E-2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6">
        <f>TITRES_STAT!D1652</f>
        <v>43.295000000000002</v>
      </c>
      <c r="C1649" s="2">
        <f t="shared" si="150"/>
        <v>42.816345026609085</v>
      </c>
      <c r="D1649" s="2">
        <f t="shared" si="152"/>
        <v>42.866404923964986</v>
      </c>
      <c r="E1649" s="2">
        <f t="shared" si="151"/>
        <v>-5.0059897355900773E-2</v>
      </c>
      <c r="F1649" s="2">
        <f t="shared" si="155"/>
        <v>-3.7320554578268543E-3</v>
      </c>
      <c r="G1649" s="2">
        <f t="shared" si="153"/>
        <v>-4.6327841898073915E-2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6">
        <f>TITRES_STAT!D1653</f>
        <v>43.295000000000002</v>
      </c>
      <c r="C1650" s="2">
        <f t="shared" si="150"/>
        <v>42.820599637899988</v>
      </c>
      <c r="D1650" s="2">
        <f t="shared" si="152"/>
        <v>42.89815270737499</v>
      </c>
      <c r="E1650" s="2">
        <f t="shared" si="151"/>
        <v>-7.7553069475001735E-2</v>
      </c>
      <c r="F1650" s="2">
        <f t="shared" si="155"/>
        <v>-1.8496258261261833E-2</v>
      </c>
      <c r="G1650" s="2">
        <f t="shared" si="153"/>
        <v>-5.9056811213739902E-2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6">
        <f>TITRES_STAT!D1654</f>
        <v>43.295000000000002</v>
      </c>
      <c r="C1651" s="2">
        <f t="shared" si="150"/>
        <v>42.824199693607682</v>
      </c>
      <c r="D1651" s="2">
        <f t="shared" si="152"/>
        <v>42.927548803124992</v>
      </c>
      <c r="E1651" s="2">
        <f t="shared" si="151"/>
        <v>-0.10334910951731047</v>
      </c>
      <c r="F1651" s="2">
        <f t="shared" si="155"/>
        <v>-3.5466828512471564E-2</v>
      </c>
      <c r="G1651" s="2">
        <f t="shared" si="153"/>
        <v>-6.7882281004838896E-2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6">
        <f>TITRES_STAT!D1655</f>
        <v>43.295000000000002</v>
      </c>
      <c r="C1652" s="2">
        <f t="shared" si="150"/>
        <v>42.827245894591115</v>
      </c>
      <c r="D1652" s="2">
        <f t="shared" si="152"/>
        <v>42.954767410300924</v>
      </c>
      <c r="E1652" s="2">
        <f t="shared" si="151"/>
        <v>-0.12752151570980885</v>
      </c>
      <c r="F1652" s="2">
        <f t="shared" si="155"/>
        <v>-5.3877765951939022E-2</v>
      </c>
      <c r="G1652" s="2">
        <f t="shared" si="153"/>
        <v>-7.3643749757869831E-2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6">
        <f>TITRES_STAT!D1656</f>
        <v>43.295000000000002</v>
      </c>
      <c r="C1653" s="2">
        <f t="shared" si="150"/>
        <v>42.829823449269412</v>
      </c>
      <c r="D1653" s="2">
        <f t="shared" si="152"/>
        <v>42.979969824352708</v>
      </c>
      <c r="E1653" s="2">
        <f t="shared" si="151"/>
        <v>-0.15014637508329542</v>
      </c>
      <c r="F1653" s="2">
        <f t="shared" si="155"/>
        <v>-7.3131487778210297E-2</v>
      </c>
      <c r="G1653" s="2">
        <f t="shared" si="153"/>
        <v>-7.7014887305085128E-2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43.295000000000002</v>
      </c>
      <c r="C1654" s="2">
        <f t="shared" si="150"/>
        <v>42.83200445707412</v>
      </c>
      <c r="D1654" s="2">
        <f t="shared" si="152"/>
        <v>43.003305392919174</v>
      </c>
      <c r="E1654" s="2">
        <f t="shared" si="151"/>
        <v>-0.17130093584505346</v>
      </c>
      <c r="F1654" s="2">
        <f t="shared" si="155"/>
        <v>-9.2765377391578932E-2</v>
      </c>
      <c r="G1654" s="2">
        <f t="shared" si="153"/>
        <v>-7.8535558453474527E-2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6">
        <f>TITRES_STAT!D1658</f>
        <v>43.295000000000002</v>
      </c>
      <c r="C1655" s="2">
        <f t="shared" si="150"/>
        <v>42.833849925216569</v>
      </c>
      <c r="D1655" s="2">
        <f t="shared" si="152"/>
        <v>43.024912400851093</v>
      </c>
      <c r="E1655" s="2">
        <f t="shared" si="151"/>
        <v>-0.19106247563452428</v>
      </c>
      <c r="F1655" s="2">
        <f t="shared" si="155"/>
        <v>-0.11242479704016801</v>
      </c>
      <c r="G1655" s="2">
        <f t="shared" si="153"/>
        <v>-7.8637678594356261E-2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6">
        <f>TITRES_STAT!D1659</f>
        <v>43.295000000000002</v>
      </c>
      <c r="C1656" s="2">
        <f t="shared" si="150"/>
        <v>42.83541147518325</v>
      </c>
      <c r="D1656" s="2">
        <f t="shared" si="152"/>
        <v>43.044918889676943</v>
      </c>
      <c r="E1656" s="2">
        <f t="shared" si="151"/>
        <v>-0.20950741449369303</v>
      </c>
      <c r="F1656" s="2">
        <f t="shared" si="155"/>
        <v>-0.13184132053087302</v>
      </c>
      <c r="G1656" s="2">
        <f t="shared" si="153"/>
        <v>-7.766609396282001E-2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6">
        <f>TITRES_STAT!D1660</f>
        <v>43.295000000000002</v>
      </c>
      <c r="C1657" s="2">
        <f t="shared" si="150"/>
        <v>42.906117402078138</v>
      </c>
      <c r="D1657" s="2">
        <f t="shared" si="152"/>
        <v>43.063443416367541</v>
      </c>
      <c r="E1657" s="2">
        <f t="shared" si="151"/>
        <v>-0.15732601428940285</v>
      </c>
      <c r="F1657" s="2">
        <f t="shared" si="155"/>
        <v>-0.13693825928257899</v>
      </c>
      <c r="G1657" s="2">
        <f t="shared" si="153"/>
        <v>-2.0387755006823854E-2</v>
      </c>
      <c r="H1657" s="2" t="str">
        <f t="shared" si="154"/>
        <v>Hold</v>
      </c>
    </row>
    <row r="1658" spans="1:8" ht="13.5" x14ac:dyDescent="0.25">
      <c r="A1658" s="3">
        <f>TITRES_STAT!B1661</f>
        <v>44431</v>
      </c>
      <c r="B1658" s="6">
        <f>TITRES_STAT!D1661</f>
        <v>43.295000000000002</v>
      </c>
      <c r="C1658" s="2">
        <f t="shared" si="150"/>
        <v>42.965945494066119</v>
      </c>
      <c r="D1658" s="2">
        <f t="shared" si="152"/>
        <v>43.080595755895871</v>
      </c>
      <c r="E1658" s="2">
        <f t="shared" si="151"/>
        <v>-0.1146502618297518</v>
      </c>
      <c r="F1658" s="2">
        <f t="shared" si="155"/>
        <v>-0.13248065979201357</v>
      </c>
      <c r="G1658" s="2">
        <f t="shared" si="153"/>
        <v>1.7830397962261768E-2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6">
        <f>TITRES_STAT!D1662</f>
        <v>43.295000000000002</v>
      </c>
      <c r="C1659" s="2">
        <f t="shared" si="150"/>
        <v>43.016569264209792</v>
      </c>
      <c r="D1659" s="2">
        <f t="shared" si="152"/>
        <v>43.096477551755441</v>
      </c>
      <c r="E1659" s="2">
        <f t="shared" si="151"/>
        <v>-7.9908287545649159E-2</v>
      </c>
      <c r="F1659" s="2">
        <f t="shared" si="155"/>
        <v>-0.12196618534274069</v>
      </c>
      <c r="G1659" s="2">
        <f t="shared" si="153"/>
        <v>4.2057897797091529E-2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6">
        <f>TITRES_STAT!D1663</f>
        <v>43.295000000000002</v>
      </c>
      <c r="C1660" s="2">
        <f t="shared" si="150"/>
        <v>43.059404762023675</v>
      </c>
      <c r="D1660" s="2">
        <f t="shared" si="152"/>
        <v>43.11118291829208</v>
      </c>
      <c r="E1660" s="2">
        <f t="shared" si="151"/>
        <v>-5.1778156268404985E-2</v>
      </c>
      <c r="F1660" s="2">
        <f t="shared" si="155"/>
        <v>-0.10792857952787355</v>
      </c>
      <c r="G1660" s="2">
        <f t="shared" si="153"/>
        <v>5.6150423259468563E-2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6">
        <f>TITRES_STAT!D1664</f>
        <v>43.295000000000002</v>
      </c>
      <c r="C1661" s="2">
        <f t="shared" si="150"/>
        <v>43.095650183250804</v>
      </c>
      <c r="D1661" s="2">
        <f t="shared" si="152"/>
        <v>43.124798998418598</v>
      </c>
      <c r="E1661" s="2">
        <f t="shared" si="151"/>
        <v>-2.9148815167793884E-2</v>
      </c>
      <c r="F1661" s="2">
        <f t="shared" si="155"/>
        <v>-9.2172626655857626E-2</v>
      </c>
      <c r="G1661" s="2">
        <f t="shared" si="153"/>
        <v>6.3023811488063741E-2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6">
        <f>TITRES_STAT!D1665</f>
        <v>43.295000000000002</v>
      </c>
      <c r="C1662" s="2">
        <f t="shared" si="150"/>
        <v>43.126319385827607</v>
      </c>
      <c r="D1662" s="2">
        <f t="shared" si="152"/>
        <v>43.137406480017226</v>
      </c>
      <c r="E1662" s="2">
        <f t="shared" si="151"/>
        <v>-1.1087094189619506E-2</v>
      </c>
      <c r="F1662" s="2">
        <f t="shared" si="155"/>
        <v>-7.5955520162609994E-2</v>
      </c>
      <c r="G1662" s="2">
        <f t="shared" si="153"/>
        <v>6.4868425972990487E-2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6">
        <f>TITRES_STAT!D1666</f>
        <v>43.295000000000002</v>
      </c>
      <c r="C1663" s="2">
        <f t="shared" si="150"/>
        <v>43.15227024954644</v>
      </c>
      <c r="D1663" s="2">
        <f t="shared" si="152"/>
        <v>43.14908007409003</v>
      </c>
      <c r="E1663" s="2">
        <f t="shared" si="151"/>
        <v>3.1901754564103157E-3</v>
      </c>
      <c r="F1663" s="2">
        <f t="shared" si="155"/>
        <v>-6.0126381038805937E-2</v>
      </c>
      <c r="G1663" s="2">
        <f t="shared" si="153"/>
        <v>6.3316556495216253E-2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6">
        <f>TITRES_STAT!D1667</f>
        <v>43.295000000000002</v>
      </c>
      <c r="C1664" s="2">
        <f t="shared" si="150"/>
        <v>43.174228672693147</v>
      </c>
      <c r="D1664" s="2">
        <f t="shared" si="152"/>
        <v>43.159888957490772</v>
      </c>
      <c r="E1664" s="2">
        <f t="shared" si="151"/>
        <v>1.4339715202375203E-2</v>
      </c>
      <c r="F1664" s="2">
        <f t="shared" si="155"/>
        <v>-4.5233161790569715E-2</v>
      </c>
      <c r="G1664" s="2">
        <f t="shared" si="153"/>
        <v>5.9572876992944918E-2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6">
        <f>TITRES_STAT!D1668</f>
        <v>43.295000000000002</v>
      </c>
      <c r="C1665" s="2">
        <f t="shared" si="150"/>
        <v>43.192808876894205</v>
      </c>
      <c r="D1665" s="2">
        <f t="shared" si="152"/>
        <v>43.169897182861831</v>
      </c>
      <c r="E1665" s="2">
        <f t="shared" si="151"/>
        <v>2.2911694032373475E-2</v>
      </c>
      <c r="F1665" s="2">
        <f t="shared" si="155"/>
        <v>-3.1604190625981077E-2</v>
      </c>
      <c r="G1665" s="2">
        <f t="shared" si="153"/>
        <v>5.4515884658354552E-2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6">
        <f>TITRES_STAT!D1669</f>
        <v>43.295000000000002</v>
      </c>
      <c r="C1666" s="2">
        <f t="shared" si="150"/>
        <v>43.208530588141251</v>
      </c>
      <c r="D1666" s="2">
        <f t="shared" si="152"/>
        <v>43.179164058205401</v>
      </c>
      <c r="E1666" s="2">
        <f t="shared" si="151"/>
        <v>2.9366529935849428E-2</v>
      </c>
      <c r="F1666" s="2">
        <f t="shared" si="155"/>
        <v>-1.9410046513614977E-2</v>
      </c>
      <c r="G1666" s="2">
        <f t="shared" si="153"/>
        <v>4.8776576449464405E-2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6">
        <f>TITRES_STAT!D1670</f>
        <v>43.295000000000002</v>
      </c>
      <c r="C1667" s="2">
        <f t="shared" si="150"/>
        <v>43.221833574581062</v>
      </c>
      <c r="D1667" s="2">
        <f t="shared" si="152"/>
        <v>43.18774449833834</v>
      </c>
      <c r="E1667" s="2">
        <f t="shared" si="151"/>
        <v>3.4089076242722172E-2</v>
      </c>
      <c r="F1667" s="2">
        <f t="shared" si="155"/>
        <v>-8.7102219623475478E-3</v>
      </c>
      <c r="G1667" s="2">
        <f t="shared" si="153"/>
        <v>4.2799298205069718E-2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6">
        <f>TITRES_STAT!D1671</f>
        <v>43.295000000000002</v>
      </c>
      <c r="C1668" s="2">
        <f t="shared" si="150"/>
        <v>43.233089947722441</v>
      </c>
      <c r="D1668" s="2">
        <f t="shared" si="152"/>
        <v>43.19568935031328</v>
      </c>
      <c r="E1668" s="2">
        <f t="shared" si="151"/>
        <v>3.7400597409160241E-2</v>
      </c>
      <c r="F1668" s="2">
        <f t="shared" si="155"/>
        <v>5.1194191195400984E-4</v>
      </c>
      <c r="G1668" s="2">
        <f t="shared" si="153"/>
        <v>3.6888655497206234E-2</v>
      </c>
      <c r="H1668" s="2" t="str">
        <f t="shared" si="154"/>
        <v>Sell</v>
      </c>
    </row>
    <row r="1669" spans="1:8" ht="13.5" x14ac:dyDescent="0.25">
      <c r="A1669" s="3">
        <f>TITRES_STAT!B1672</f>
        <v>44446</v>
      </c>
      <c r="B1669" s="6">
        <f>TITRES_STAT!D1672</f>
        <v>43.295000000000002</v>
      </c>
      <c r="C1669" s="2">
        <f t="shared" si="150"/>
        <v>43.242614571149758</v>
      </c>
      <c r="D1669" s="2">
        <f t="shared" si="152"/>
        <v>43.20304569473452</v>
      </c>
      <c r="E1669" s="2">
        <f t="shared" si="151"/>
        <v>3.9568876415238208E-2</v>
      </c>
      <c r="F1669" s="2">
        <f t="shared" si="155"/>
        <v>8.3233288126108498E-3</v>
      </c>
      <c r="G1669" s="2">
        <f t="shared" si="153"/>
        <v>3.1245547602627356E-2</v>
      </c>
      <c r="H1669" s="2" t="str">
        <f t="shared" si="154"/>
        <v>Sell</v>
      </c>
    </row>
    <row r="1670" spans="1:8" ht="13.5" x14ac:dyDescent="0.25">
      <c r="A1670" s="3">
        <f>TITRES_STAT!B1673</f>
        <v>44447</v>
      </c>
      <c r="B1670" s="6">
        <f>TITRES_STAT!D1673</f>
        <v>43.295000000000002</v>
      </c>
      <c r="C1670" s="2">
        <f t="shared" si="150"/>
        <v>43.250673867895948</v>
      </c>
      <c r="D1670" s="2">
        <f t="shared" si="152"/>
        <v>43.209857124754187</v>
      </c>
      <c r="E1670" s="2">
        <f t="shared" si="151"/>
        <v>4.0816743141760981E-2</v>
      </c>
      <c r="F1670" s="2">
        <f t="shared" si="155"/>
        <v>1.4822011678440876E-2</v>
      </c>
      <c r="G1670" s="2">
        <f t="shared" si="153"/>
        <v>2.5994731463320105E-2</v>
      </c>
      <c r="H1670" s="2" t="str">
        <f t="shared" si="154"/>
        <v>Sell</v>
      </c>
    </row>
    <row r="1671" spans="1:8" ht="13.5" x14ac:dyDescent="0.25">
      <c r="A1671" s="3">
        <f>TITRES_STAT!B1674</f>
        <v>44448</v>
      </c>
      <c r="B1671" s="6">
        <f>TITRES_STAT!D1674</f>
        <v>43.295000000000002</v>
      </c>
      <c r="C1671" s="2">
        <f t="shared" si="150"/>
        <v>43.257493272835035</v>
      </c>
      <c r="D1671" s="2">
        <f t="shared" si="152"/>
        <v>43.216164004402025</v>
      </c>
      <c r="E1671" s="2">
        <f t="shared" si="151"/>
        <v>4.1329268433010213E-2</v>
      </c>
      <c r="F1671" s="2">
        <f t="shared" si="155"/>
        <v>2.0123463029354742E-2</v>
      </c>
      <c r="G1671" s="2">
        <f t="shared" si="153"/>
        <v>2.1205805403655471E-2</v>
      </c>
      <c r="H1671" s="2" t="str">
        <f t="shared" si="154"/>
        <v>Sell</v>
      </c>
    </row>
    <row r="1672" spans="1:8" ht="13.5" x14ac:dyDescent="0.25">
      <c r="A1672" s="3">
        <f>TITRES_STAT!B1675</f>
        <v>44449</v>
      </c>
      <c r="B1672" s="6">
        <f>TITRES_STAT!D1675</f>
        <v>43.295000000000002</v>
      </c>
      <c r="C1672" s="2">
        <f t="shared" si="150"/>
        <v>43.263263538552721</v>
      </c>
      <c r="D1672" s="2">
        <f t="shared" si="152"/>
        <v>43.222003707779656</v>
      </c>
      <c r="E1672" s="2">
        <f t="shared" si="151"/>
        <v>4.1259830773064721E-2</v>
      </c>
      <c r="F1672" s="2">
        <f t="shared" si="155"/>
        <v>2.4350736578096742E-2</v>
      </c>
      <c r="G1672" s="2">
        <f t="shared" si="153"/>
        <v>1.6909094194967979E-2</v>
      </c>
      <c r="H1672" s="2" t="str">
        <f t="shared" si="154"/>
        <v>Sell</v>
      </c>
    </row>
    <row r="1673" spans="1:8" ht="13.5" x14ac:dyDescent="0.25">
      <c r="A1673" s="3">
        <f>TITRES_STAT!B1676</f>
        <v>44452</v>
      </c>
      <c r="B1673" s="6">
        <f>TITRES_STAT!D1676</f>
        <v>43.295000000000002</v>
      </c>
      <c r="C1673" s="2">
        <f t="shared" si="150"/>
        <v>43.268146071083073</v>
      </c>
      <c r="D1673" s="2">
        <f t="shared" si="152"/>
        <v>43.22741084053672</v>
      </c>
      <c r="E1673" s="2">
        <f t="shared" si="151"/>
        <v>4.0735230546353307E-2</v>
      </c>
      <c r="F1673" s="2">
        <f t="shared" si="155"/>
        <v>2.7627635371748054E-2</v>
      </c>
      <c r="G1673" s="2">
        <f t="shared" si="153"/>
        <v>1.3107595174605254E-2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6">
        <f>TITRES_STAT!D1677</f>
        <v>43.295000000000002</v>
      </c>
      <c r="C1674" s="2">
        <f t="shared" si="150"/>
        <v>43.272277444762601</v>
      </c>
      <c r="D1674" s="2">
        <f t="shared" si="152"/>
        <v>43.232417444941412</v>
      </c>
      <c r="E1674" s="2">
        <f t="shared" si="151"/>
        <v>3.9859999821189263E-2</v>
      </c>
      <c r="F1674" s="2">
        <f t="shared" si="155"/>
        <v>3.0074108261636298E-2</v>
      </c>
      <c r="G1674" s="2">
        <f t="shared" si="153"/>
        <v>9.7858915595529644E-3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6">
        <f>TITRES_STAT!D1678</f>
        <v>43.295000000000002</v>
      </c>
      <c r="C1675" s="2">
        <f t="shared" si="150"/>
        <v>43.275773222491431</v>
      </c>
      <c r="D1675" s="2">
        <f t="shared" si="152"/>
        <v>43.237053189760566</v>
      </c>
      <c r="E1675" s="2">
        <f t="shared" si="151"/>
        <v>3.8720032730864773E-2</v>
      </c>
      <c r="F1675" s="2">
        <f t="shared" si="155"/>
        <v>3.1803293155481999E-2</v>
      </c>
      <c r="G1675" s="2">
        <f t="shared" si="153"/>
        <v>6.9167395753827743E-3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6">
        <f>TITRES_STAT!D1679</f>
        <v>43.295000000000002</v>
      </c>
      <c r="C1676" s="2">
        <f t="shared" si="150"/>
        <v>43.278731188261979</v>
      </c>
      <c r="D1676" s="2">
        <f t="shared" si="152"/>
        <v>43.241345546074598</v>
      </c>
      <c r="E1676" s="2">
        <f t="shared" si="151"/>
        <v>3.7385642187381052E-2</v>
      </c>
      <c r="F1676" s="2">
        <f t="shared" si="155"/>
        <v>3.2919762961861811E-2</v>
      </c>
      <c r="G1676" s="2">
        <f t="shared" si="153"/>
        <v>4.4658792255192412E-3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43.295000000000002</v>
      </c>
      <c r="C1677" s="2">
        <f t="shared" si="150"/>
        <v>43.281234082375519</v>
      </c>
      <c r="D1677" s="2">
        <f t="shared" si="152"/>
        <v>43.245319950069074</v>
      </c>
      <c r="E1677" s="2">
        <f t="shared" si="151"/>
        <v>3.5914132306444913E-2</v>
      </c>
      <c r="F1677" s="2">
        <f t="shared" si="155"/>
        <v>3.3518636830778437E-2</v>
      </c>
      <c r="G1677" s="2">
        <f t="shared" si="153"/>
        <v>2.3954954756664759E-3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43.295000000000002</v>
      </c>
      <c r="C1678" s="2">
        <f t="shared" si="150"/>
        <v>43.283351915856208</v>
      </c>
      <c r="D1678" s="2">
        <f t="shared" si="152"/>
        <v>43.248999953767665</v>
      </c>
      <c r="E1678" s="2">
        <f t="shared" si="151"/>
        <v>3.4351962088543075E-2</v>
      </c>
      <c r="F1678" s="2">
        <f t="shared" si="155"/>
        <v>3.3685301882331369E-2</v>
      </c>
      <c r="G1678" s="2">
        <f t="shared" si="153"/>
        <v>6.6666020621170691E-4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43.295000000000002</v>
      </c>
      <c r="C1679" s="2">
        <f t="shared" ref="C1679:C1742" si="156">$C$4*B1669+C1678*(1-$C$4)</f>
        <v>43.285143928801411</v>
      </c>
      <c r="D1679" s="2">
        <f t="shared" si="152"/>
        <v>43.252407364599691</v>
      </c>
      <c r="E1679" s="2">
        <f t="shared" si="151"/>
        <v>3.2736564201719887E-2</v>
      </c>
      <c r="F1679" s="2">
        <f t="shared" si="155"/>
        <v>3.3495554346209072E-2</v>
      </c>
      <c r="G1679" s="2">
        <f t="shared" si="153"/>
        <v>-7.5899014448918556E-4</v>
      </c>
      <c r="H1679" s="2" t="str">
        <f t="shared" si="154"/>
        <v>Hold</v>
      </c>
    </row>
    <row r="1680" spans="1:8" ht="13.5" x14ac:dyDescent="0.25">
      <c r="A1680" s="3">
        <f>TITRES_STAT!B1683</f>
        <v>44461</v>
      </c>
      <c r="B1680" s="6">
        <f>TITRES_STAT!D1683</f>
        <v>43.295000000000002</v>
      </c>
      <c r="C1680" s="2">
        <f t="shared" si="156"/>
        <v>43.286660247447351</v>
      </c>
      <c r="D1680" s="2">
        <f t="shared" si="152"/>
        <v>43.255562374629349</v>
      </c>
      <c r="E1680" s="2">
        <f t="shared" si="151"/>
        <v>3.1097872818001804E-2</v>
      </c>
      <c r="F1680" s="2">
        <f t="shared" si="155"/>
        <v>3.301601804056762E-2</v>
      </c>
      <c r="G1680" s="2">
        <f t="shared" si="153"/>
        <v>-1.918145222565816E-3</v>
      </c>
      <c r="H1680" s="2" t="str">
        <f t="shared" si="154"/>
        <v>Hold</v>
      </c>
    </row>
    <row r="1681" spans="1:8" ht="13.5" x14ac:dyDescent="0.25">
      <c r="A1681" s="3">
        <f>TITRES_STAT!B1684</f>
        <v>44462</v>
      </c>
      <c r="B1681" s="6">
        <f>TITRES_STAT!D1684</f>
        <v>43.295000000000002</v>
      </c>
      <c r="C1681" s="2">
        <f t="shared" si="156"/>
        <v>43.287943286301605</v>
      </c>
      <c r="D1681" s="2">
        <f t="shared" si="152"/>
        <v>43.258483680212365</v>
      </c>
      <c r="E1681" s="2">
        <f t="shared" si="151"/>
        <v>2.9459606089240253E-2</v>
      </c>
      <c r="F1681" s="2">
        <f t="shared" si="155"/>
        <v>3.2304735650302147E-2</v>
      </c>
      <c r="G1681" s="2">
        <f t="shared" si="153"/>
        <v>-2.8451295610618932E-3</v>
      </c>
      <c r="H1681" s="2" t="str">
        <f t="shared" si="154"/>
        <v>Hold</v>
      </c>
    </row>
    <row r="1682" spans="1:8" ht="13.5" x14ac:dyDescent="0.25">
      <c r="A1682" s="3">
        <f>TITRES_STAT!B1685</f>
        <v>44463</v>
      </c>
      <c r="B1682" s="6">
        <f>TITRES_STAT!D1685</f>
        <v>43.295000000000002</v>
      </c>
      <c r="C1682" s="2">
        <f t="shared" si="156"/>
        <v>43.2890289345629</v>
      </c>
      <c r="D1682" s="2">
        <f t="shared" si="152"/>
        <v>43.261188592789232</v>
      </c>
      <c r="E1682" s="2">
        <f t="shared" si="151"/>
        <v>2.7840341773668342E-2</v>
      </c>
      <c r="F1682" s="2">
        <f t="shared" si="155"/>
        <v>3.1411856874975386E-2</v>
      </c>
      <c r="G1682" s="2">
        <f t="shared" si="153"/>
        <v>-3.5715151013070434E-3</v>
      </c>
      <c r="H1682" s="2" t="str">
        <f t="shared" si="154"/>
        <v>Hold</v>
      </c>
    </row>
    <row r="1683" spans="1:8" ht="13.5" x14ac:dyDescent="0.25">
      <c r="A1683" s="3">
        <f>TITRES_STAT!B1686</f>
        <v>44466</v>
      </c>
      <c r="B1683" s="6">
        <f>TITRES_STAT!D1686</f>
        <v>43.295000000000002</v>
      </c>
      <c r="C1683" s="2">
        <f t="shared" si="156"/>
        <v>43.289947560014767</v>
      </c>
      <c r="D1683" s="2">
        <f t="shared" si="152"/>
        <v>43.263693141471514</v>
      </c>
      <c r="E1683" s="2">
        <f t="shared" si="151"/>
        <v>2.6254418543253166E-2</v>
      </c>
      <c r="F1683" s="2">
        <f t="shared" si="155"/>
        <v>3.0380369208630943E-2</v>
      </c>
      <c r="G1683" s="2">
        <f t="shared" si="153"/>
        <v>-4.1259506653777769E-3</v>
      </c>
      <c r="H1683" s="2" t="str">
        <f t="shared" si="154"/>
        <v>Hold</v>
      </c>
    </row>
    <row r="1684" spans="1:8" ht="13.5" x14ac:dyDescent="0.25">
      <c r="A1684" s="3">
        <f>TITRES_STAT!B1687</f>
        <v>44467</v>
      </c>
      <c r="B1684" s="6">
        <f>TITRES_STAT!D1687</f>
        <v>43.295000000000002</v>
      </c>
      <c r="C1684" s="2">
        <f t="shared" si="156"/>
        <v>43.290724858474036</v>
      </c>
      <c r="D1684" s="2">
        <f t="shared" si="152"/>
        <v>43.266012168029185</v>
      </c>
      <c r="E1684" s="2">
        <f t="shared" si="151"/>
        <v>2.4712690444850693E-2</v>
      </c>
      <c r="F1684" s="2">
        <f t="shared" si="155"/>
        <v>2.9246833455874897E-2</v>
      </c>
      <c r="G1684" s="2">
        <f t="shared" si="153"/>
        <v>-4.5341430110242033E-3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6">
        <f>TITRES_STAT!D1688</f>
        <v>43.295000000000002</v>
      </c>
      <c r="C1685" s="2">
        <f t="shared" si="156"/>
        <v>43.291382572554959</v>
      </c>
      <c r="D1685" s="2">
        <f t="shared" si="152"/>
        <v>43.26815941484184</v>
      </c>
      <c r="E1685" s="2">
        <f t="shared" si="151"/>
        <v>2.3223157713118781E-2</v>
      </c>
      <c r="F1685" s="2">
        <f t="shared" si="155"/>
        <v>2.8042098307323675E-2</v>
      </c>
      <c r="G1685" s="2">
        <f t="shared" si="153"/>
        <v>-4.8189405942048943E-3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6">
        <f>TITRES_STAT!D1689</f>
        <v>43.295000000000002</v>
      </c>
      <c r="C1686" s="2">
        <f t="shared" si="156"/>
        <v>43.291939099854197</v>
      </c>
      <c r="D1686" s="2">
        <f t="shared" si="152"/>
        <v>43.270147606335037</v>
      </c>
      <c r="E1686" s="2">
        <f t="shared" si="151"/>
        <v>2.1791493519160099E-2</v>
      </c>
      <c r="F1686" s="2">
        <f t="shared" si="155"/>
        <v>2.6791977349690962E-2</v>
      </c>
      <c r="G1686" s="2">
        <f t="shared" si="153"/>
        <v>-5.0004838305308628E-3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6">
        <f>TITRES_STAT!D1690</f>
        <v>43.295000000000002</v>
      </c>
      <c r="C1687" s="2">
        <f t="shared" si="156"/>
        <v>43.29241000756894</v>
      </c>
      <c r="D1687" s="2">
        <f t="shared" si="152"/>
        <v>43.271988524384298</v>
      </c>
      <c r="E1687" s="2">
        <f t="shared" si="151"/>
        <v>2.0421483184641431E-2</v>
      </c>
      <c r="F1687" s="2">
        <f t="shared" si="155"/>
        <v>2.5517878516681056E-2</v>
      </c>
      <c r="G1687" s="2">
        <f t="shared" si="153"/>
        <v>-5.0963953320396251E-3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43.295000000000002</v>
      </c>
      <c r="C1688" s="2">
        <f t="shared" si="156"/>
        <v>43.292808467942947</v>
      </c>
      <c r="D1688" s="2">
        <f t="shared" si="152"/>
        <v>43.273693078133611</v>
      </c>
      <c r="E1688" s="2">
        <f t="shared" si="151"/>
        <v>1.9115389809336136E-2</v>
      </c>
      <c r="F1688" s="2">
        <f t="shared" si="155"/>
        <v>2.4237380775212071E-2</v>
      </c>
      <c r="G1688" s="2">
        <f t="shared" si="153"/>
        <v>-5.1219909658759347E-3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43.295000000000002</v>
      </c>
      <c r="C1689" s="2">
        <f t="shared" si="156"/>
        <v>43.293145626720957</v>
      </c>
      <c r="D1689" s="2">
        <f t="shared" si="152"/>
        <v>43.275271368642237</v>
      </c>
      <c r="E1689" s="2">
        <f t="shared" si="151"/>
        <v>1.7874258078720118E-2</v>
      </c>
      <c r="F1689" s="2">
        <f t="shared" si="155"/>
        <v>2.296475623591368E-2</v>
      </c>
      <c r="G1689" s="2">
        <f t="shared" si="153"/>
        <v>-5.0904981571935626E-3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6">
        <f>TITRES_STAT!D1693</f>
        <v>43.295000000000002</v>
      </c>
      <c r="C1690" s="2">
        <f t="shared" si="156"/>
        <v>43.293430914917735</v>
      </c>
      <c r="D1690" s="2">
        <f t="shared" si="152"/>
        <v>43.276732748742816</v>
      </c>
      <c r="E1690" s="2">
        <f t="shared" si="151"/>
        <v>1.6698166174919038E-2</v>
      </c>
      <c r="F1690" s="2">
        <f t="shared" si="155"/>
        <v>2.1711438223714755E-2</v>
      </c>
      <c r="G1690" s="2">
        <f t="shared" si="153"/>
        <v>-5.0132720487957166E-3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6">
        <f>TITRES_STAT!D1694</f>
        <v>43.295000000000002</v>
      </c>
      <c r="C1691" s="2">
        <f t="shared" si="156"/>
        <v>43.293672312622704</v>
      </c>
      <c r="D1691" s="2">
        <f t="shared" si="152"/>
        <v>43.278085878465575</v>
      </c>
      <c r="E1691" s="2">
        <f t="shared" si="151"/>
        <v>1.5586434157128792E-2</v>
      </c>
      <c r="F1691" s="2">
        <f t="shared" si="155"/>
        <v>2.0486437410397563E-2</v>
      </c>
      <c r="G1691" s="2">
        <f t="shared" si="153"/>
        <v>-4.9000032532687705E-3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6">
        <f>TITRES_STAT!D1695</f>
        <v>43.295000000000002</v>
      </c>
      <c r="C1692" s="2">
        <f t="shared" si="156"/>
        <v>43.293876572219212</v>
      </c>
      <c r="D1692" s="2">
        <f t="shared" si="152"/>
        <v>43.279338776357015</v>
      </c>
      <c r="E1692" s="2">
        <f t="shared" ref="E1692:E1755" si="157">C1692-D1692</f>
        <v>1.453779586219639E-2</v>
      </c>
      <c r="F1692" s="2">
        <f t="shared" si="155"/>
        <v>1.9296709100757328E-2</v>
      </c>
      <c r="G1692" s="2">
        <f t="shared" si="153"/>
        <v>-4.7589132385609384E-3</v>
      </c>
      <c r="H1692" s="2" t="str">
        <f t="shared" si="154"/>
        <v>Hold</v>
      </c>
    </row>
    <row r="1693" spans="1:8" ht="13.5" x14ac:dyDescent="0.25">
      <c r="A1693" s="3">
        <f>TITRES_STAT!B1696</f>
        <v>44480</v>
      </c>
      <c r="B1693" s="6">
        <f>TITRES_STAT!D1696</f>
        <v>43.295000000000002</v>
      </c>
      <c r="C1693" s="2">
        <f t="shared" si="156"/>
        <v>43.294049407262413</v>
      </c>
      <c r="D1693" s="2">
        <f t="shared" ref="D1693:D1756" si="158">$D$4*B1693+(1-$D$4)*D1692</f>
        <v>43.280498866997242</v>
      </c>
      <c r="E1693" s="2">
        <f t="shared" si="157"/>
        <v>1.3550540265171662E-2</v>
      </c>
      <c r="F1693" s="2">
        <f t="shared" si="155"/>
        <v>1.8147475333640195E-2</v>
      </c>
      <c r="G1693" s="2">
        <f t="shared" si="153"/>
        <v>-4.5969350684685328E-3</v>
      </c>
      <c r="H1693" s="2" t="str">
        <f t="shared" si="154"/>
        <v>Hold</v>
      </c>
    </row>
    <row r="1694" spans="1:8" ht="13.5" x14ac:dyDescent="0.25">
      <c r="A1694" s="3">
        <f>TITRES_STAT!B1697</f>
        <v>44481</v>
      </c>
      <c r="B1694" s="6">
        <f>TITRES_STAT!D1697</f>
        <v>43.295000000000002</v>
      </c>
      <c r="C1694" s="2">
        <f t="shared" si="156"/>
        <v>43.294195652298967</v>
      </c>
      <c r="D1694" s="2">
        <f t="shared" si="158"/>
        <v>43.281573024997449</v>
      </c>
      <c r="E1694" s="2">
        <f t="shared" si="157"/>
        <v>1.2622627301517753E-2</v>
      </c>
      <c r="F1694" s="2">
        <f t="shared" si="155"/>
        <v>1.7042505727215707E-2</v>
      </c>
      <c r="G1694" s="2">
        <f t="shared" si="153"/>
        <v>-4.4198784256979547E-3</v>
      </c>
      <c r="H1694" s="2" t="str">
        <f t="shared" si="154"/>
        <v>Hold</v>
      </c>
    </row>
    <row r="1695" spans="1:8" ht="13.5" x14ac:dyDescent="0.25">
      <c r="A1695" s="3">
        <f>TITRES_STAT!B1698</f>
        <v>44482</v>
      </c>
      <c r="B1695" s="6">
        <f>TITRES_STAT!D1698</f>
        <v>43.746000000000002</v>
      </c>
      <c r="C1695" s="2">
        <f t="shared" si="156"/>
        <v>43.294319398099127</v>
      </c>
      <c r="D1695" s="2">
        <f t="shared" si="158"/>
        <v>43.315975023145782</v>
      </c>
      <c r="E1695" s="2">
        <f t="shared" si="157"/>
        <v>-2.1655625046655302E-2</v>
      </c>
      <c r="F1695" s="2">
        <f t="shared" si="155"/>
        <v>9.3028795724415039E-3</v>
      </c>
      <c r="G1695" s="2">
        <f t="shared" si="153"/>
        <v>-3.0958504619096806E-2</v>
      </c>
      <c r="H1695" s="2" t="str">
        <f t="shared" si="154"/>
        <v>Hold</v>
      </c>
    </row>
    <row r="1696" spans="1:8" ht="13.5" x14ac:dyDescent="0.25">
      <c r="A1696" s="3">
        <f>TITRES_STAT!B1699</f>
        <v>44483</v>
      </c>
      <c r="B1696" s="6">
        <f>TITRES_STAT!D1699</f>
        <v>43.746000000000002</v>
      </c>
      <c r="C1696" s="2">
        <f t="shared" si="156"/>
        <v>43.294424106083881</v>
      </c>
      <c r="D1696" s="2">
        <f t="shared" si="158"/>
        <v>43.347828725134981</v>
      </c>
      <c r="E1696" s="2">
        <f t="shared" si="157"/>
        <v>-5.340461905110061E-2</v>
      </c>
      <c r="F1696" s="2">
        <f t="shared" si="155"/>
        <v>-3.2386201522669189E-3</v>
      </c>
      <c r="G1696" s="2">
        <f t="shared" si="153"/>
        <v>-5.0165998898833691E-2</v>
      </c>
      <c r="H1696" s="2" t="str">
        <f t="shared" si="154"/>
        <v>Hold</v>
      </c>
    </row>
    <row r="1697" spans="1:8" ht="13.5" x14ac:dyDescent="0.25">
      <c r="A1697" s="3">
        <f>TITRES_STAT!B1700</f>
        <v>44488</v>
      </c>
      <c r="B1697" s="6">
        <f>TITRES_STAT!D1700</f>
        <v>43.746000000000002</v>
      </c>
      <c r="C1697" s="2">
        <f t="shared" si="156"/>
        <v>43.294512705147902</v>
      </c>
      <c r="D1697" s="2">
        <f t="shared" si="158"/>
        <v>43.377322893643502</v>
      </c>
      <c r="E1697" s="2">
        <f t="shared" si="157"/>
        <v>-8.2810188495599846E-2</v>
      </c>
      <c r="F1697" s="2">
        <f t="shared" si="155"/>
        <v>-1.9152933820933506E-2</v>
      </c>
      <c r="G1697" s="2">
        <f t="shared" si="153"/>
        <v>-6.3657254674666347E-2</v>
      </c>
      <c r="H1697" s="2" t="str">
        <f t="shared" si="154"/>
        <v>Hold</v>
      </c>
    </row>
    <row r="1698" spans="1:8" ht="13.5" x14ac:dyDescent="0.25">
      <c r="A1698" s="3">
        <f>TITRES_STAT!B1701</f>
        <v>44489</v>
      </c>
      <c r="B1698" s="6">
        <f>TITRES_STAT!D1701</f>
        <v>43.746000000000002</v>
      </c>
      <c r="C1698" s="2">
        <f t="shared" si="156"/>
        <v>43.29458767358669</v>
      </c>
      <c r="D1698" s="2">
        <f t="shared" si="158"/>
        <v>43.404632308929166</v>
      </c>
      <c r="E1698" s="2">
        <f t="shared" si="157"/>
        <v>-0.11004463534247577</v>
      </c>
      <c r="F1698" s="2">
        <f t="shared" si="155"/>
        <v>-3.733127412524196E-2</v>
      </c>
      <c r="G1698" s="2">
        <f t="shared" si="153"/>
        <v>-7.2713361217233818E-2</v>
      </c>
      <c r="H1698" s="2" t="str">
        <f t="shared" si="154"/>
        <v>Hold</v>
      </c>
    </row>
    <row r="1699" spans="1:8" ht="13.5" x14ac:dyDescent="0.25">
      <c r="A1699" s="3">
        <f>TITRES_STAT!B1702</f>
        <v>44490</v>
      </c>
      <c r="B1699" s="6">
        <f>TITRES_STAT!D1702</f>
        <v>43.746000000000002</v>
      </c>
      <c r="C1699" s="2">
        <f t="shared" si="156"/>
        <v>43.294651108419508</v>
      </c>
      <c r="D1699" s="2">
        <f t="shared" si="158"/>
        <v>43.429918804564039</v>
      </c>
      <c r="E1699" s="2">
        <f t="shared" si="157"/>
        <v>-0.13526769614453116</v>
      </c>
      <c r="F1699" s="2">
        <f t="shared" si="155"/>
        <v>-5.69185585290998E-2</v>
      </c>
      <c r="G1699" s="2">
        <f t="shared" si="153"/>
        <v>-7.8349137615431358E-2</v>
      </c>
      <c r="H1699" s="2" t="str">
        <f t="shared" si="154"/>
        <v>Hold</v>
      </c>
    </row>
    <row r="1700" spans="1:8" ht="13.5" x14ac:dyDescent="0.25">
      <c r="A1700" s="3">
        <f>TITRES_STAT!B1703</f>
        <v>44491</v>
      </c>
      <c r="B1700" s="6">
        <f>TITRES_STAT!D1703</f>
        <v>43.746000000000002</v>
      </c>
      <c r="C1700" s="2">
        <f t="shared" si="156"/>
        <v>43.294704784047276</v>
      </c>
      <c r="D1700" s="2">
        <f t="shared" si="158"/>
        <v>43.453332226448182</v>
      </c>
      <c r="E1700" s="2">
        <f t="shared" si="157"/>
        <v>-0.1586274424009062</v>
      </c>
      <c r="F1700" s="2">
        <f t="shared" si="155"/>
        <v>-7.7260335303461089E-2</v>
      </c>
      <c r="G1700" s="2">
        <f t="shared" ref="G1700:G1763" si="159">E1700-F1700</f>
        <v>-8.1367107097445115E-2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44494</v>
      </c>
      <c r="B1701" s="6">
        <f>TITRES_STAT!D1704</f>
        <v>43.746000000000002</v>
      </c>
      <c r="C1701" s="2">
        <f t="shared" si="156"/>
        <v>43.29475020188616</v>
      </c>
      <c r="D1701" s="2">
        <f t="shared" si="158"/>
        <v>43.475011320785349</v>
      </c>
      <c r="E1701" s="2">
        <f t="shared" si="157"/>
        <v>-0.18026111889918894</v>
      </c>
      <c r="F1701" s="2">
        <f t="shared" ref="F1701:F1764" si="161">(E1701*(2/(10)))+((1-(2/10))*F1700)</f>
        <v>-9.786049202260666E-2</v>
      </c>
      <c r="G1701" s="2">
        <f t="shared" si="159"/>
        <v>-8.2400626876582284E-2</v>
      </c>
      <c r="H1701" s="2" t="str">
        <f t="shared" si="160"/>
        <v>Hold</v>
      </c>
    </row>
    <row r="1702" spans="1:8" ht="13.5" x14ac:dyDescent="0.25">
      <c r="A1702" s="3">
        <f>TITRES_STAT!B1705</f>
        <v>44495</v>
      </c>
      <c r="B1702" s="6">
        <f>TITRES_STAT!D1705</f>
        <v>43.746000000000002</v>
      </c>
      <c r="C1702" s="2">
        <f t="shared" si="156"/>
        <v>43.294788632365211</v>
      </c>
      <c r="D1702" s="2">
        <f t="shared" si="158"/>
        <v>43.495084556282727</v>
      </c>
      <c r="E1702" s="2">
        <f t="shared" si="157"/>
        <v>-0.20029592391751549</v>
      </c>
      <c r="F1702" s="2">
        <f t="shared" si="161"/>
        <v>-0.11834757840158844</v>
      </c>
      <c r="G1702" s="2">
        <f t="shared" si="159"/>
        <v>-8.1948345515927057E-2</v>
      </c>
      <c r="H1702" s="2" t="str">
        <f t="shared" si="160"/>
        <v>Hold</v>
      </c>
    </row>
    <row r="1703" spans="1:8" ht="13.5" x14ac:dyDescent="0.25">
      <c r="A1703" s="3">
        <f>TITRES_STAT!B1706</f>
        <v>44496</v>
      </c>
      <c r="B1703" s="6">
        <f>TITRES_STAT!D1706</f>
        <v>43.746000000000002</v>
      </c>
      <c r="C1703" s="2">
        <f t="shared" si="156"/>
        <v>43.294821150462873</v>
      </c>
      <c r="D1703" s="2">
        <f t="shared" si="158"/>
        <v>43.51367088544697</v>
      </c>
      <c r="E1703" s="2">
        <f t="shared" si="157"/>
        <v>-0.21884973498409721</v>
      </c>
      <c r="F1703" s="2">
        <f t="shared" si="161"/>
        <v>-0.13844800971809021</v>
      </c>
      <c r="G1703" s="2">
        <f t="shared" si="159"/>
        <v>-8.0401725266007001E-2</v>
      </c>
      <c r="H1703" s="2" t="str">
        <f t="shared" si="160"/>
        <v>Hold</v>
      </c>
    </row>
    <row r="1704" spans="1:8" ht="13.5" x14ac:dyDescent="0.25">
      <c r="A1704" s="3">
        <f>TITRES_STAT!B1707</f>
        <v>44497</v>
      </c>
      <c r="B1704" s="6">
        <f>TITRES_STAT!D1707</f>
        <v>43.746000000000002</v>
      </c>
      <c r="C1704" s="2">
        <f t="shared" si="156"/>
        <v>43.294848665776279</v>
      </c>
      <c r="D1704" s="2">
        <f t="shared" si="158"/>
        <v>43.530880449487931</v>
      </c>
      <c r="E1704" s="2">
        <f t="shared" si="157"/>
        <v>-0.23603178371165257</v>
      </c>
      <c r="F1704" s="2">
        <f t="shared" si="161"/>
        <v>-0.15796476451680269</v>
      </c>
      <c r="G1704" s="2">
        <f t="shared" si="159"/>
        <v>-7.8067019194849874E-2</v>
      </c>
      <c r="H1704" s="2" t="str">
        <f t="shared" si="160"/>
        <v>Hold</v>
      </c>
    </row>
    <row r="1705" spans="1:8" ht="13.5" x14ac:dyDescent="0.25">
      <c r="A1705" s="3">
        <f>TITRES_STAT!B1708</f>
        <v>44498</v>
      </c>
      <c r="B1705" s="6">
        <f>TITRES_STAT!D1708</f>
        <v>43.746000000000002</v>
      </c>
      <c r="C1705" s="2">
        <f t="shared" si="156"/>
        <v>43.364256563349159</v>
      </c>
      <c r="D1705" s="2">
        <f t="shared" si="158"/>
        <v>43.546815231007344</v>
      </c>
      <c r="E1705" s="2">
        <f t="shared" si="157"/>
        <v>-0.18255866765818496</v>
      </c>
      <c r="F1705" s="2">
        <f t="shared" si="161"/>
        <v>-0.16288354514507916</v>
      </c>
      <c r="G1705" s="2">
        <f t="shared" si="159"/>
        <v>-1.9675122513105797E-2</v>
      </c>
      <c r="H1705" s="2" t="str">
        <f t="shared" si="160"/>
        <v>Hold</v>
      </c>
    </row>
    <row r="1706" spans="1:8" ht="13.5" x14ac:dyDescent="0.25">
      <c r="A1706" s="3">
        <f>TITRES_STAT!B1709</f>
        <v>44501</v>
      </c>
      <c r="B1706" s="6">
        <f>TITRES_STAT!D1709</f>
        <v>43.746000000000002</v>
      </c>
      <c r="C1706" s="2">
        <f t="shared" si="156"/>
        <v>43.422986322833907</v>
      </c>
      <c r="D1706" s="2">
        <f t="shared" si="158"/>
        <v>43.561569658340133</v>
      </c>
      <c r="E1706" s="2">
        <f t="shared" si="157"/>
        <v>-0.13858333550622604</v>
      </c>
      <c r="F1706" s="2">
        <f t="shared" si="161"/>
        <v>-0.15802350321730854</v>
      </c>
      <c r="G1706" s="2">
        <f t="shared" si="159"/>
        <v>1.9440167711082507E-2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43.746000000000002</v>
      </c>
      <c r="C1707" s="2">
        <f t="shared" si="156"/>
        <v>43.472680734705612</v>
      </c>
      <c r="D1707" s="2">
        <f t="shared" si="158"/>
        <v>43.57523116512975</v>
      </c>
      <c r="E1707" s="2">
        <f t="shared" si="157"/>
        <v>-0.10255043042413803</v>
      </c>
      <c r="F1707" s="2">
        <f t="shared" si="161"/>
        <v>-0.14692888865867443</v>
      </c>
      <c r="G1707" s="2">
        <f t="shared" si="159"/>
        <v>4.43784582345364E-2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6">
        <f>TITRES_STAT!D1711</f>
        <v>43.746000000000002</v>
      </c>
      <c r="C1708" s="2">
        <f t="shared" si="156"/>
        <v>43.51472985244321</v>
      </c>
      <c r="D1708" s="2">
        <f t="shared" si="158"/>
        <v>43.587880708453469</v>
      </c>
      <c r="E1708" s="2">
        <f t="shared" si="157"/>
        <v>-7.3150856010258281E-2</v>
      </c>
      <c r="F1708" s="2">
        <f t="shared" si="161"/>
        <v>-0.13217328212899121</v>
      </c>
      <c r="G1708" s="2">
        <f t="shared" si="159"/>
        <v>5.9022426118732929E-2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6">
        <f>TITRES_STAT!D1712</f>
        <v>43.746000000000002</v>
      </c>
      <c r="C1709" s="2">
        <f t="shared" si="156"/>
        <v>43.550309875144258</v>
      </c>
      <c r="D1709" s="2">
        <f t="shared" si="158"/>
        <v>43.599593248568027</v>
      </c>
      <c r="E1709" s="2">
        <f t="shared" si="157"/>
        <v>-4.9283373423769206E-2</v>
      </c>
      <c r="F1709" s="2">
        <f t="shared" si="161"/>
        <v>-0.11559530038794683</v>
      </c>
      <c r="G1709" s="2">
        <f t="shared" si="159"/>
        <v>6.631192696417762E-2</v>
      </c>
      <c r="H1709" s="2" t="str">
        <f t="shared" si="160"/>
        <v>Sell</v>
      </c>
    </row>
    <row r="1710" spans="1:8" ht="13.5" x14ac:dyDescent="0.25">
      <c r="A1710" s="3">
        <f>TITRES_STAT!B1713</f>
        <v>44505</v>
      </c>
      <c r="B1710" s="6">
        <f>TITRES_STAT!D1713</f>
        <v>43.746000000000002</v>
      </c>
      <c r="C1710" s="2">
        <f t="shared" si="156"/>
        <v>43.580416048198991</v>
      </c>
      <c r="D1710" s="2">
        <f t="shared" si="158"/>
        <v>43.61043819311854</v>
      </c>
      <c r="E1710" s="2">
        <f t="shared" si="157"/>
        <v>-3.0022144919549021E-2</v>
      </c>
      <c r="F1710" s="2">
        <f t="shared" si="161"/>
        <v>-9.848066929426727E-2</v>
      </c>
      <c r="G1710" s="2">
        <f t="shared" si="159"/>
        <v>6.8458524374718249E-2</v>
      </c>
      <c r="H1710" s="2" t="str">
        <f t="shared" si="160"/>
        <v>Sell</v>
      </c>
    </row>
    <row r="1711" spans="1:8" ht="13.5" x14ac:dyDescent="0.25">
      <c r="A1711" s="3">
        <f>TITRES_STAT!B1714</f>
        <v>44508</v>
      </c>
      <c r="B1711" s="6">
        <f>TITRES_STAT!D1714</f>
        <v>43.746000000000002</v>
      </c>
      <c r="C1711" s="2">
        <f t="shared" si="156"/>
        <v>43.605890502322225</v>
      </c>
      <c r="D1711" s="2">
        <f t="shared" si="158"/>
        <v>43.620479808443093</v>
      </c>
      <c r="E1711" s="2">
        <f t="shared" si="157"/>
        <v>-1.4589306120868173E-2</v>
      </c>
      <c r="F1711" s="2">
        <f t="shared" si="161"/>
        <v>-8.1702396659587451E-2</v>
      </c>
      <c r="G1711" s="2">
        <f t="shared" si="159"/>
        <v>6.7113090538719278E-2</v>
      </c>
      <c r="H1711" s="2" t="str">
        <f t="shared" si="160"/>
        <v>Sell</v>
      </c>
    </row>
    <row r="1712" spans="1:8" ht="13.5" x14ac:dyDescent="0.25">
      <c r="A1712" s="3">
        <f>TITRES_STAT!B1715</f>
        <v>44509</v>
      </c>
      <c r="B1712" s="6">
        <f>TITRES_STAT!D1715</f>
        <v>44.197000000000003</v>
      </c>
      <c r="C1712" s="2">
        <f t="shared" si="156"/>
        <v>43.627445809657267</v>
      </c>
      <c r="D1712" s="2">
        <f t="shared" si="158"/>
        <v>43.663185007817681</v>
      </c>
      <c r="E1712" s="2">
        <f t="shared" si="157"/>
        <v>-3.5739198160413821E-2</v>
      </c>
      <c r="F1712" s="2">
        <f t="shared" si="161"/>
        <v>-7.250975695975273E-2</v>
      </c>
      <c r="G1712" s="2">
        <f t="shared" si="159"/>
        <v>3.6770558799338909E-2</v>
      </c>
      <c r="H1712" s="2" t="str">
        <f t="shared" si="160"/>
        <v>Sell</v>
      </c>
    </row>
    <row r="1713" spans="1:8" ht="13.5" x14ac:dyDescent="0.25">
      <c r="A1713" s="3">
        <f>TITRES_STAT!B1716</f>
        <v>44510</v>
      </c>
      <c r="B1713" s="6">
        <f>TITRES_STAT!D1716</f>
        <v>44.197000000000003</v>
      </c>
      <c r="C1713" s="2">
        <f t="shared" si="156"/>
        <v>43.645684915863839</v>
      </c>
      <c r="D1713" s="2">
        <f t="shared" si="158"/>
        <v>43.702726859090447</v>
      </c>
      <c r="E1713" s="2">
        <f t="shared" si="157"/>
        <v>-5.7041943226607827E-2</v>
      </c>
      <c r="F1713" s="2">
        <f t="shared" si="161"/>
        <v>-6.9416194213123755E-2</v>
      </c>
      <c r="G1713" s="2">
        <f t="shared" si="159"/>
        <v>1.2374250986515928E-2</v>
      </c>
      <c r="H1713" s="2" t="str">
        <f t="shared" si="160"/>
        <v>Sell</v>
      </c>
    </row>
    <row r="1714" spans="1:8" ht="13.5" x14ac:dyDescent="0.25">
      <c r="A1714" s="3">
        <f>TITRES_STAT!B1717</f>
        <v>44511</v>
      </c>
      <c r="B1714" s="6">
        <f>TITRES_STAT!D1717</f>
        <v>44.197000000000003</v>
      </c>
      <c r="C1714" s="2">
        <f t="shared" si="156"/>
        <v>43.661118005730941</v>
      </c>
      <c r="D1714" s="2">
        <f t="shared" si="158"/>
        <v>43.739339684343008</v>
      </c>
      <c r="E1714" s="2">
        <f t="shared" si="157"/>
        <v>-7.822167861206708E-2</v>
      </c>
      <c r="F1714" s="2">
        <f t="shared" si="161"/>
        <v>-7.1177291092912431E-2</v>
      </c>
      <c r="G1714" s="2">
        <f t="shared" si="159"/>
        <v>-7.044387519154649E-3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44.197000000000003</v>
      </c>
      <c r="C1715" s="2">
        <f t="shared" si="156"/>
        <v>43.674176774080024</v>
      </c>
      <c r="D1715" s="2">
        <f t="shared" si="158"/>
        <v>43.773240448465749</v>
      </c>
      <c r="E1715" s="2">
        <f t="shared" si="157"/>
        <v>-9.9063674385725164E-2</v>
      </c>
      <c r="F1715" s="2">
        <f t="shared" si="161"/>
        <v>-7.6754567751474989E-2</v>
      </c>
      <c r="G1715" s="2">
        <f t="shared" si="159"/>
        <v>-2.2309106634250175E-2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44.197000000000003</v>
      </c>
      <c r="C1716" s="2">
        <f t="shared" si="156"/>
        <v>43.685226501144633</v>
      </c>
      <c r="D1716" s="2">
        <f t="shared" si="158"/>
        <v>43.804630044875694</v>
      </c>
      <c r="E1716" s="2">
        <f t="shared" si="157"/>
        <v>-0.11940354373106032</v>
      </c>
      <c r="F1716" s="2">
        <f t="shared" si="161"/>
        <v>-8.5284362947392056E-2</v>
      </c>
      <c r="G1716" s="2">
        <f t="shared" si="159"/>
        <v>-3.4119180783668268E-2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44.197000000000003</v>
      </c>
      <c r="C1717" s="2">
        <f t="shared" si="156"/>
        <v>43.694576270199306</v>
      </c>
      <c r="D1717" s="2">
        <f t="shared" si="158"/>
        <v>43.833694485996013</v>
      </c>
      <c r="E1717" s="2">
        <f t="shared" si="157"/>
        <v>-0.13911821579670658</v>
      </c>
      <c r="F1717" s="2">
        <f t="shared" si="161"/>
        <v>-9.6051133517254958E-2</v>
      </c>
      <c r="G1717" s="2">
        <f t="shared" si="159"/>
        <v>-4.3067082279451621E-2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44.197000000000003</v>
      </c>
      <c r="C1718" s="2">
        <f t="shared" si="156"/>
        <v>43.702487613245566</v>
      </c>
      <c r="D1718" s="2">
        <f t="shared" si="158"/>
        <v>43.860606005551865</v>
      </c>
      <c r="E1718" s="2">
        <f t="shared" si="157"/>
        <v>-0.15811839230629943</v>
      </c>
      <c r="F1718" s="2">
        <f t="shared" si="161"/>
        <v>-0.10846458527506386</v>
      </c>
      <c r="G1718" s="2">
        <f t="shared" si="159"/>
        <v>-4.9653807031235564E-2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6">
        <f>TITRES_STAT!D1722</f>
        <v>44.197000000000003</v>
      </c>
      <c r="C1719" s="2">
        <f t="shared" si="156"/>
        <v>43.709181826592399</v>
      </c>
      <c r="D1719" s="2">
        <f t="shared" si="158"/>
        <v>43.88552407921469</v>
      </c>
      <c r="E1719" s="2">
        <f t="shared" si="157"/>
        <v>-0.17634225262229108</v>
      </c>
      <c r="F1719" s="2">
        <f t="shared" si="161"/>
        <v>-0.12204011874450932</v>
      </c>
      <c r="G1719" s="2">
        <f t="shared" si="159"/>
        <v>-5.4302133877781766E-2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6">
        <f>TITRES_STAT!D1723</f>
        <v>44.197000000000003</v>
      </c>
      <c r="C1720" s="2">
        <f t="shared" si="156"/>
        <v>43.7148461609628</v>
      </c>
      <c r="D1720" s="2">
        <f t="shared" si="158"/>
        <v>43.908596369643234</v>
      </c>
      <c r="E1720" s="2">
        <f t="shared" si="157"/>
        <v>-0.19375020868043435</v>
      </c>
      <c r="F1720" s="2">
        <f t="shared" si="161"/>
        <v>-0.13638213673169433</v>
      </c>
      <c r="G1720" s="2">
        <f t="shared" si="159"/>
        <v>-5.7368071948740024E-2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6">
        <f>TITRES_STAT!D1724</f>
        <v>44.197000000000003</v>
      </c>
      <c r="C1721" s="2">
        <f t="shared" si="156"/>
        <v>43.719639059276219</v>
      </c>
      <c r="D1721" s="2">
        <f t="shared" si="158"/>
        <v>43.92995960152151</v>
      </c>
      <c r="E1721" s="2">
        <f t="shared" si="157"/>
        <v>-0.21032054224529162</v>
      </c>
      <c r="F1721" s="2">
        <f t="shared" si="161"/>
        <v>-0.1511698178344138</v>
      </c>
      <c r="G1721" s="2">
        <f t="shared" si="159"/>
        <v>-5.915072441087782E-2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6">
        <f>TITRES_STAT!D1725</f>
        <v>44.197000000000003</v>
      </c>
      <c r="C1722" s="2">
        <f t="shared" si="156"/>
        <v>43.79307920400295</v>
      </c>
      <c r="D1722" s="2">
        <f t="shared" si="158"/>
        <v>43.949740371779178</v>
      </c>
      <c r="E1722" s="2">
        <f t="shared" si="157"/>
        <v>-0.15666116777622818</v>
      </c>
      <c r="F1722" s="2">
        <f t="shared" si="161"/>
        <v>-0.15226808782277668</v>
      </c>
      <c r="G1722" s="2">
        <f t="shared" si="159"/>
        <v>-4.3930799534515064E-3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6">
        <f>TITRES_STAT!D1726</f>
        <v>44.197000000000003</v>
      </c>
      <c r="C1723" s="2">
        <f t="shared" si="156"/>
        <v>43.85522086492557</v>
      </c>
      <c r="D1723" s="2">
        <f t="shared" si="158"/>
        <v>43.968055899795537</v>
      </c>
      <c r="E1723" s="2">
        <f t="shared" si="157"/>
        <v>-0.11283503486996693</v>
      </c>
      <c r="F1723" s="2">
        <f t="shared" si="161"/>
        <v>-0.14438147723221473</v>
      </c>
      <c r="G1723" s="2">
        <f t="shared" si="159"/>
        <v>3.1546442362247795E-2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6">
        <f>TITRES_STAT!D1727</f>
        <v>44.197000000000003</v>
      </c>
      <c r="C1724" s="2">
        <f t="shared" si="156"/>
        <v>43.907802270321632</v>
      </c>
      <c r="D1724" s="2">
        <f t="shared" si="158"/>
        <v>43.985014722032908</v>
      </c>
      <c r="E1724" s="2">
        <f t="shared" si="157"/>
        <v>-7.7212451711275776E-2</v>
      </c>
      <c r="F1724" s="2">
        <f t="shared" si="161"/>
        <v>-0.13094767212802694</v>
      </c>
      <c r="G1724" s="2">
        <f t="shared" si="159"/>
        <v>5.3735220416751162E-2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44.197000000000003</v>
      </c>
      <c r="C1725" s="2">
        <f t="shared" si="156"/>
        <v>43.952294228733685</v>
      </c>
      <c r="D1725" s="2">
        <f t="shared" si="158"/>
        <v>44.000717335215654</v>
      </c>
      <c r="E1725" s="2">
        <f t="shared" si="157"/>
        <v>-4.8423106481969569E-2</v>
      </c>
      <c r="F1725" s="2">
        <f t="shared" si="161"/>
        <v>-0.11444275899881547</v>
      </c>
      <c r="G1725" s="2">
        <f t="shared" si="159"/>
        <v>6.6019652516845898E-2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6">
        <f>TITRES_STAT!D1729</f>
        <v>44.197000000000003</v>
      </c>
      <c r="C1726" s="2">
        <f t="shared" si="156"/>
        <v>43.989941270466964</v>
      </c>
      <c r="D1726" s="2">
        <f t="shared" si="158"/>
        <v>44.015256791866349</v>
      </c>
      <c r="E1726" s="2">
        <f t="shared" si="157"/>
        <v>-2.5315521399384977E-2</v>
      </c>
      <c r="F1726" s="2">
        <f t="shared" si="161"/>
        <v>-9.661731147892938E-2</v>
      </c>
      <c r="G1726" s="2">
        <f t="shared" si="159"/>
        <v>7.1301790079544403E-2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44.197000000000003</v>
      </c>
      <c r="C1727" s="2">
        <f t="shared" si="156"/>
        <v>44.021796459625889</v>
      </c>
      <c r="D1727" s="2">
        <f t="shared" si="158"/>
        <v>44.028719251728099</v>
      </c>
      <c r="E1727" s="2">
        <f t="shared" si="157"/>
        <v>-6.92279210220903E-3</v>
      </c>
      <c r="F1727" s="2">
        <f t="shared" si="161"/>
        <v>-7.8678407603585312E-2</v>
      </c>
      <c r="G1727" s="2">
        <f t="shared" si="159"/>
        <v>7.1755615501376283E-2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44.197000000000003</v>
      </c>
      <c r="C1728" s="2">
        <f t="shared" si="156"/>
        <v>44.048750850452677</v>
      </c>
      <c r="D1728" s="2">
        <f t="shared" si="158"/>
        <v>44.041184492340832</v>
      </c>
      <c r="E1728" s="2">
        <f t="shared" si="157"/>
        <v>7.5663581118448064E-3</v>
      </c>
      <c r="F1728" s="2">
        <f t="shared" si="161"/>
        <v>-6.14294544604993E-2</v>
      </c>
      <c r="G1728" s="2">
        <f t="shared" si="159"/>
        <v>6.8995812572344106E-2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42.844000000000001</v>
      </c>
      <c r="C1729" s="2">
        <f t="shared" si="156"/>
        <v>44.071558411921494</v>
      </c>
      <c r="D1729" s="2">
        <f t="shared" si="158"/>
        <v>43.952504159574843</v>
      </c>
      <c r="E1729" s="2">
        <f t="shared" si="157"/>
        <v>0.11905425234665046</v>
      </c>
      <c r="F1729" s="2">
        <f t="shared" si="161"/>
        <v>-2.5332713099069346E-2</v>
      </c>
      <c r="G1729" s="2">
        <f t="shared" si="159"/>
        <v>0.1443869654457198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42.844000000000001</v>
      </c>
      <c r="C1730" s="2">
        <f t="shared" si="156"/>
        <v>44.090857117779727</v>
      </c>
      <c r="D1730" s="2">
        <f t="shared" si="158"/>
        <v>43.870392740347079</v>
      </c>
      <c r="E1730" s="2">
        <f t="shared" si="157"/>
        <v>0.22046437743264846</v>
      </c>
      <c r="F1730" s="2">
        <f t="shared" si="161"/>
        <v>2.3826705007274216E-2</v>
      </c>
      <c r="G1730" s="2">
        <f t="shared" si="159"/>
        <v>0.19663767242537425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42.844000000000001</v>
      </c>
      <c r="C1731" s="2">
        <f t="shared" si="156"/>
        <v>44.107186791967457</v>
      </c>
      <c r="D1731" s="2">
        <f t="shared" si="158"/>
        <v>43.79436364846952</v>
      </c>
      <c r="E1731" s="2">
        <f t="shared" si="157"/>
        <v>0.31282314349793694</v>
      </c>
      <c r="F1731" s="2">
        <f t="shared" si="161"/>
        <v>8.1625992705406755E-2</v>
      </c>
      <c r="G1731" s="2">
        <f t="shared" si="159"/>
        <v>0.23119715079253017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42.844000000000001</v>
      </c>
      <c r="C1732" s="2">
        <f t="shared" si="156"/>
        <v>44.121004208587848</v>
      </c>
      <c r="D1732" s="2">
        <f t="shared" si="158"/>
        <v>43.723966341175483</v>
      </c>
      <c r="E1732" s="2">
        <f t="shared" si="157"/>
        <v>0.39703786741236513</v>
      </c>
      <c r="F1732" s="2">
        <f t="shared" si="161"/>
        <v>0.14470836764679845</v>
      </c>
      <c r="G1732" s="2">
        <f t="shared" si="159"/>
        <v>0.25232949976556668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42.844000000000001</v>
      </c>
      <c r="C1733" s="2">
        <f t="shared" si="156"/>
        <v>44.132695868805101</v>
      </c>
      <c r="D1733" s="2">
        <f t="shared" si="158"/>
        <v>43.658783649236561</v>
      </c>
      <c r="E1733" s="2">
        <f t="shared" si="157"/>
        <v>0.47391221956853968</v>
      </c>
      <c r="F1733" s="2">
        <f t="shared" si="161"/>
        <v>0.21054913803114672</v>
      </c>
      <c r="G1733" s="2">
        <f t="shared" si="159"/>
        <v>0.26336308153739296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42.844000000000001</v>
      </c>
      <c r="C1734" s="2">
        <f t="shared" si="156"/>
        <v>44.142588812065853</v>
      </c>
      <c r="D1734" s="2">
        <f t="shared" si="158"/>
        <v>43.598429304848672</v>
      </c>
      <c r="E1734" s="2">
        <f t="shared" si="157"/>
        <v>0.54415950721718076</v>
      </c>
      <c r="F1734" s="2">
        <f t="shared" si="161"/>
        <v>0.27727121186835357</v>
      </c>
      <c r="G1734" s="2">
        <f t="shared" si="159"/>
        <v>0.26688829534882719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42.844000000000001</v>
      </c>
      <c r="C1735" s="2">
        <f t="shared" si="156"/>
        <v>44.15095976405572</v>
      </c>
      <c r="D1735" s="2">
        <f t="shared" si="158"/>
        <v>43.542545652637664</v>
      </c>
      <c r="E1735" s="2">
        <f t="shared" si="157"/>
        <v>0.60841411141805679</v>
      </c>
      <c r="F1735" s="2">
        <f t="shared" si="161"/>
        <v>0.34349979177829426</v>
      </c>
      <c r="G1735" s="2">
        <f t="shared" si="159"/>
        <v>0.26491431963976253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42.844000000000001</v>
      </c>
      <c r="C1736" s="2">
        <f t="shared" si="156"/>
        <v>44.158042877277914</v>
      </c>
      <c r="D1736" s="2">
        <f t="shared" si="158"/>
        <v>43.490801530220061</v>
      </c>
      <c r="E1736" s="2">
        <f t="shared" si="157"/>
        <v>0.66724134705785332</v>
      </c>
      <c r="F1736" s="2">
        <f t="shared" si="161"/>
        <v>0.40824810283420609</v>
      </c>
      <c r="G1736" s="2">
        <f t="shared" si="159"/>
        <v>0.25899324422364722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42.844000000000001</v>
      </c>
      <c r="C1737" s="2">
        <f t="shared" si="156"/>
        <v>44.164036280773615</v>
      </c>
      <c r="D1737" s="2">
        <f t="shared" si="158"/>
        <v>43.442890305759313</v>
      </c>
      <c r="E1737" s="2">
        <f t="shared" si="157"/>
        <v>0.72114597501430211</v>
      </c>
      <c r="F1737" s="2">
        <f t="shared" si="161"/>
        <v>0.47082767727022534</v>
      </c>
      <c r="G1737" s="2">
        <f t="shared" si="159"/>
        <v>0.25031829774407677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42.844000000000001</v>
      </c>
      <c r="C1738" s="2">
        <f t="shared" si="156"/>
        <v>44.16910762219306</v>
      </c>
      <c r="D1738" s="2">
        <f t="shared" si="158"/>
        <v>43.398528060888253</v>
      </c>
      <c r="E1738" s="2">
        <f t="shared" si="157"/>
        <v>0.77057956130480676</v>
      </c>
      <c r="F1738" s="2">
        <f t="shared" si="161"/>
        <v>0.53077805407714163</v>
      </c>
      <c r="G1738" s="2">
        <f t="shared" si="159"/>
        <v>0.23980150722766513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42.844000000000001</v>
      </c>
      <c r="C1739" s="2">
        <f t="shared" si="156"/>
        <v>43.96524491108643</v>
      </c>
      <c r="D1739" s="2">
        <f t="shared" si="158"/>
        <v>43.357451908229862</v>
      </c>
      <c r="E1739" s="2">
        <f t="shared" si="157"/>
        <v>0.60779300285656745</v>
      </c>
      <c r="F1739" s="2">
        <f t="shared" si="161"/>
        <v>0.54618104383302679</v>
      </c>
      <c r="G1739" s="2">
        <f t="shared" si="159"/>
        <v>6.1611959023540663E-2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42.844000000000001</v>
      </c>
      <c r="C1740" s="2">
        <f t="shared" si="156"/>
        <v>43.79274569399621</v>
      </c>
      <c r="D1740" s="2">
        <f t="shared" si="158"/>
        <v>43.319418433546169</v>
      </c>
      <c r="E1740" s="2">
        <f t="shared" si="157"/>
        <v>0.47332726045004136</v>
      </c>
      <c r="F1740" s="2">
        <f t="shared" si="161"/>
        <v>0.53161028715642977</v>
      </c>
      <c r="G1740" s="2">
        <f t="shared" si="159"/>
        <v>-5.8283026706388408E-2</v>
      </c>
      <c r="H1740" s="2" t="str">
        <f t="shared" si="160"/>
        <v>Hold</v>
      </c>
    </row>
    <row r="1741" spans="1:8" ht="13.5" x14ac:dyDescent="0.25">
      <c r="A1741" s="3">
        <f>TITRES_STAT!B1744</f>
        <v>44551</v>
      </c>
      <c r="B1741" s="6">
        <f>TITRES_STAT!D1744</f>
        <v>42.844000000000001</v>
      </c>
      <c r="C1741" s="2">
        <f t="shared" si="156"/>
        <v>43.646784817996789</v>
      </c>
      <c r="D1741" s="2">
        <f t="shared" si="158"/>
        <v>43.284202253283489</v>
      </c>
      <c r="E1741" s="2">
        <f t="shared" si="157"/>
        <v>0.36258256471329986</v>
      </c>
      <c r="F1741" s="2">
        <f t="shared" si="161"/>
        <v>0.49780474266780383</v>
      </c>
      <c r="G1741" s="2">
        <f t="shared" si="159"/>
        <v>-0.13522217795450397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6">
        <f>TITRES_STAT!D1745</f>
        <v>42.844000000000001</v>
      </c>
      <c r="C1742" s="2">
        <f t="shared" si="156"/>
        <v>43.523279461381904</v>
      </c>
      <c r="D1742" s="2">
        <f t="shared" si="158"/>
        <v>43.251594678966192</v>
      </c>
      <c r="E1742" s="2">
        <f t="shared" si="157"/>
        <v>0.27168478241571137</v>
      </c>
      <c r="F1742" s="2">
        <f t="shared" si="161"/>
        <v>0.4525807506173854</v>
      </c>
      <c r="G1742" s="2">
        <f t="shared" si="159"/>
        <v>-0.18089596820167403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6">
        <f>TITRES_STAT!D1746</f>
        <v>42.844000000000001</v>
      </c>
      <c r="C1743" s="2">
        <f t="shared" ref="C1743:C1806" si="162">$C$4*B1733+C1742*(1-$C$4)</f>
        <v>43.418774928861609</v>
      </c>
      <c r="D1743" s="2">
        <f t="shared" si="158"/>
        <v>43.221402480524254</v>
      </c>
      <c r="E1743" s="2">
        <f t="shared" si="157"/>
        <v>0.19737244833735446</v>
      </c>
      <c r="F1743" s="2">
        <f t="shared" si="161"/>
        <v>0.40153909016137923</v>
      </c>
      <c r="G1743" s="2">
        <f t="shared" si="159"/>
        <v>-0.20416664182402477</v>
      </c>
      <c r="H1743" s="2" t="str">
        <f t="shared" si="160"/>
        <v>Hold</v>
      </c>
    </row>
    <row r="1744" spans="1:8" ht="13.5" x14ac:dyDescent="0.25">
      <c r="A1744" s="3">
        <f>TITRES_STAT!B1747</f>
        <v>44554</v>
      </c>
      <c r="B1744" s="6">
        <f>TITRES_STAT!D1747</f>
        <v>42.844000000000001</v>
      </c>
      <c r="C1744" s="2">
        <f t="shared" si="162"/>
        <v>43.330348016729047</v>
      </c>
      <c r="D1744" s="2">
        <f t="shared" si="158"/>
        <v>43.193446741226161</v>
      </c>
      <c r="E1744" s="2">
        <f t="shared" si="157"/>
        <v>0.13690127550288622</v>
      </c>
      <c r="F1744" s="2">
        <f t="shared" si="161"/>
        <v>0.34861152722968064</v>
      </c>
      <c r="G1744" s="2">
        <f t="shared" si="159"/>
        <v>-0.21171025172679442</v>
      </c>
      <c r="H1744" s="2" t="str">
        <f t="shared" si="160"/>
        <v>Hold</v>
      </c>
    </row>
    <row r="1745" spans="1:8" ht="13.5" x14ac:dyDescent="0.25">
      <c r="A1745" s="3">
        <f>TITRES_STAT!B1748</f>
        <v>44557</v>
      </c>
      <c r="B1745" s="6">
        <f>TITRES_STAT!D1748</f>
        <v>42.844000000000001</v>
      </c>
      <c r="C1745" s="2">
        <f t="shared" si="162"/>
        <v>43.255525244924584</v>
      </c>
      <c r="D1745" s="2">
        <f t="shared" si="158"/>
        <v>43.167561797431631</v>
      </c>
      <c r="E1745" s="2">
        <f t="shared" si="157"/>
        <v>8.7963447492953151E-2</v>
      </c>
      <c r="F1745" s="2">
        <f t="shared" si="161"/>
        <v>0.29648191128233514</v>
      </c>
      <c r="G1745" s="2">
        <f t="shared" si="159"/>
        <v>-0.20851846378938199</v>
      </c>
      <c r="H1745" s="2" t="str">
        <f t="shared" si="160"/>
        <v>Hold</v>
      </c>
    </row>
    <row r="1746" spans="1:8" ht="13.5" x14ac:dyDescent="0.25">
      <c r="A1746" s="3">
        <f>TITRES_STAT!B1749</f>
        <v>44558</v>
      </c>
      <c r="B1746" s="6">
        <f>TITRES_STAT!D1749</f>
        <v>42.844000000000001</v>
      </c>
      <c r="C1746" s="2">
        <f t="shared" si="162"/>
        <v>43.192213668782344</v>
      </c>
      <c r="D1746" s="2">
        <f t="shared" si="158"/>
        <v>43.143594256881144</v>
      </c>
      <c r="E1746" s="2">
        <f t="shared" si="157"/>
        <v>4.8619411901199783E-2</v>
      </c>
      <c r="F1746" s="2">
        <f t="shared" si="161"/>
        <v>0.24690941140610809</v>
      </c>
      <c r="G1746" s="2">
        <f t="shared" si="159"/>
        <v>-0.1982899995049083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6">
        <f>TITRES_STAT!D1750</f>
        <v>42.844000000000001</v>
      </c>
      <c r="C1747" s="2">
        <f t="shared" si="162"/>
        <v>43.138642335123521</v>
      </c>
      <c r="D1747" s="2">
        <f t="shared" si="158"/>
        <v>43.121402089704766</v>
      </c>
      <c r="E1747" s="2">
        <f t="shared" si="157"/>
        <v>1.7240245418754796E-2</v>
      </c>
      <c r="F1747" s="2">
        <f t="shared" si="161"/>
        <v>0.20097557820863743</v>
      </c>
      <c r="G1747" s="2">
        <f t="shared" si="159"/>
        <v>-0.18373533278988263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6">
        <f>TITRES_STAT!D1751</f>
        <v>42.844000000000001</v>
      </c>
      <c r="C1748" s="2">
        <f t="shared" si="162"/>
        <v>43.093312745104512</v>
      </c>
      <c r="D1748" s="2">
        <f t="shared" si="158"/>
        <v>43.100853786763672</v>
      </c>
      <c r="E1748" s="2">
        <f t="shared" si="157"/>
        <v>-7.5410416591594753E-3</v>
      </c>
      <c r="F1748" s="2">
        <f t="shared" si="161"/>
        <v>0.15927225423507804</v>
      </c>
      <c r="G1748" s="2">
        <f t="shared" si="159"/>
        <v>-0.16681329589423752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6">
        <f>TITRES_STAT!D1752</f>
        <v>42.844000000000001</v>
      </c>
      <c r="C1749" s="2">
        <f t="shared" si="162"/>
        <v>43.054956938165361</v>
      </c>
      <c r="D1749" s="2">
        <f t="shared" si="158"/>
        <v>43.081827580336736</v>
      </c>
      <c r="E1749" s="2">
        <f t="shared" si="157"/>
        <v>-2.687064217137447E-2</v>
      </c>
      <c r="F1749" s="2">
        <f t="shared" si="161"/>
        <v>0.12204367495378754</v>
      </c>
      <c r="G1749" s="2">
        <f t="shared" si="159"/>
        <v>-0.14891431712516201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6">
        <f>TITRES_STAT!D1753</f>
        <v>42.844000000000001</v>
      </c>
      <c r="C1750" s="2">
        <f t="shared" si="162"/>
        <v>43.022502024601465</v>
      </c>
      <c r="D1750" s="2">
        <f t="shared" si="158"/>
        <v>43.064210722534014</v>
      </c>
      <c r="E1750" s="2">
        <f t="shared" si="157"/>
        <v>-4.1708697932548944E-2</v>
      </c>
      <c r="F1750" s="2">
        <f t="shared" si="161"/>
        <v>8.9293200376520249E-2</v>
      </c>
      <c r="G1750" s="2">
        <f t="shared" si="159"/>
        <v>-0.13100189830906919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6">
        <f>TITRES_STAT!D1754</f>
        <v>42.844000000000001</v>
      </c>
      <c r="C1751" s="2">
        <f t="shared" si="162"/>
        <v>42.995040174662776</v>
      </c>
      <c r="D1751" s="2">
        <f t="shared" si="158"/>
        <v>43.047898817161126</v>
      </c>
      <c r="E1751" s="2">
        <f t="shared" si="157"/>
        <v>-5.285864249835015E-2</v>
      </c>
      <c r="F1751" s="2">
        <f t="shared" si="161"/>
        <v>6.0862831801546169E-2</v>
      </c>
      <c r="G1751" s="2">
        <f t="shared" si="159"/>
        <v>-0.11372147429989632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6">
        <f>TITRES_STAT!D1755</f>
        <v>42.844000000000001</v>
      </c>
      <c r="C1752" s="2">
        <f t="shared" si="162"/>
        <v>42.971803224714662</v>
      </c>
      <c r="D1752" s="2">
        <f t="shared" si="158"/>
        <v>43.032795201075118</v>
      </c>
      <c r="E1752" s="2">
        <f t="shared" si="157"/>
        <v>-6.0991976360455169E-2</v>
      </c>
      <c r="F1752" s="2">
        <f t="shared" si="161"/>
        <v>3.6491870169145901E-2</v>
      </c>
      <c r="G1752" s="2">
        <f t="shared" si="159"/>
        <v>-9.748384652960107E-2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42.844000000000001</v>
      </c>
      <c r="C1753" s="2">
        <f t="shared" si="162"/>
        <v>42.95214119014318</v>
      </c>
      <c r="D1753" s="2">
        <f t="shared" si="158"/>
        <v>43.018810371365852</v>
      </c>
      <c r="E1753" s="2">
        <f t="shared" si="157"/>
        <v>-6.6669181222671625E-2</v>
      </c>
      <c r="F1753" s="2">
        <f t="shared" si="161"/>
        <v>1.5859659890782397E-2</v>
      </c>
      <c r="G1753" s="2">
        <f t="shared" si="159"/>
        <v>-8.2528841113454016E-2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42.844000000000001</v>
      </c>
      <c r="C1754" s="2">
        <f t="shared" si="162"/>
        <v>42.935504083967302</v>
      </c>
      <c r="D1754" s="2">
        <f t="shared" si="158"/>
        <v>43.005861454968382</v>
      </c>
      <c r="E1754" s="2">
        <f t="shared" si="157"/>
        <v>-7.0357371001080082E-2</v>
      </c>
      <c r="F1754" s="2">
        <f t="shared" si="161"/>
        <v>-1.3837462875900992E-3</v>
      </c>
      <c r="G1754" s="2">
        <f t="shared" si="159"/>
        <v>-6.8973624713489987E-2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42.844000000000001</v>
      </c>
      <c r="C1755" s="2">
        <f t="shared" si="162"/>
        <v>42.921426532587716</v>
      </c>
      <c r="D1755" s="2">
        <f t="shared" si="158"/>
        <v>42.993871717563316</v>
      </c>
      <c r="E1755" s="2">
        <f t="shared" si="157"/>
        <v>-7.2445184975599375E-2</v>
      </c>
      <c r="F1755" s="2">
        <f t="shared" si="161"/>
        <v>-1.5596034025191954E-2</v>
      </c>
      <c r="G1755" s="2">
        <f t="shared" si="159"/>
        <v>-5.6849150950407421E-2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6">
        <f>TITRES_STAT!D1759</f>
        <v>42.844000000000001</v>
      </c>
      <c r="C1756" s="2">
        <f t="shared" si="162"/>
        <v>42.909514758343448</v>
      </c>
      <c r="D1756" s="2">
        <f t="shared" si="158"/>
        <v>42.982770108854922</v>
      </c>
      <c r="E1756" s="2">
        <f t="shared" ref="E1756:E1819" si="163">C1756-D1756</f>
        <v>-7.3255350511473694E-2</v>
      </c>
      <c r="F1756" s="2">
        <f t="shared" si="161"/>
        <v>-2.7127897322448302E-2</v>
      </c>
      <c r="G1756" s="2">
        <f t="shared" si="159"/>
        <v>-4.6127453189025391E-2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6">
        <f>TITRES_STAT!D1760</f>
        <v>42.844000000000001</v>
      </c>
      <c r="C1757" s="2">
        <f t="shared" si="162"/>
        <v>42.899435564752153</v>
      </c>
      <c r="D1757" s="2">
        <f t="shared" ref="D1757:D1820" si="164">$D$4*B1757+(1-$D$4)*D1756</f>
        <v>42.972490841532334</v>
      </c>
      <c r="E1757" s="2">
        <f t="shared" si="163"/>
        <v>-7.3055276780181089E-2</v>
      </c>
      <c r="F1757" s="2">
        <f t="shared" si="161"/>
        <v>-3.631337321399486E-2</v>
      </c>
      <c r="G1757" s="2">
        <f t="shared" si="159"/>
        <v>-3.6741903566186229E-2</v>
      </c>
      <c r="H1757" s="2" t="str">
        <f t="shared" si="160"/>
        <v>Hold</v>
      </c>
    </row>
    <row r="1758" spans="1:8" ht="13.5" x14ac:dyDescent="0.25">
      <c r="A1758" s="3">
        <f>TITRES_STAT!B1761</f>
        <v>44574</v>
      </c>
      <c r="B1758" s="6">
        <f>TITRES_STAT!D1761</f>
        <v>42.844000000000001</v>
      </c>
      <c r="C1758" s="2">
        <f t="shared" si="162"/>
        <v>42.89090701632874</v>
      </c>
      <c r="D1758" s="2">
        <f t="shared" si="164"/>
        <v>42.962973001418831</v>
      </c>
      <c r="E1758" s="2">
        <f t="shared" si="163"/>
        <v>-7.2065985090091544E-2</v>
      </c>
      <c r="F1758" s="2">
        <f t="shared" si="161"/>
        <v>-4.3463895589214201E-2</v>
      </c>
      <c r="G1758" s="2">
        <f t="shared" si="159"/>
        <v>-2.8602089500877344E-2</v>
      </c>
      <c r="H1758" s="2" t="str">
        <f t="shared" si="160"/>
        <v>Hold</v>
      </c>
    </row>
    <row r="1759" spans="1:8" ht="13.5" x14ac:dyDescent="0.25">
      <c r="A1759" s="3">
        <f>TITRES_STAT!B1762</f>
        <v>44575</v>
      </c>
      <c r="B1759" s="6">
        <f>TITRES_STAT!D1762</f>
        <v>42.844000000000001</v>
      </c>
      <c r="C1759" s="2">
        <f t="shared" si="162"/>
        <v>42.883690552278168</v>
      </c>
      <c r="D1759" s="2">
        <f t="shared" si="164"/>
        <v>42.954160186498918</v>
      </c>
      <c r="E1759" s="2">
        <f t="shared" si="163"/>
        <v>-7.0469634220749811E-2</v>
      </c>
      <c r="F1759" s="2">
        <f t="shared" si="161"/>
        <v>-4.8865043315521328E-2</v>
      </c>
      <c r="G1759" s="2">
        <f t="shared" si="159"/>
        <v>-2.1604590905228482E-2</v>
      </c>
      <c r="H1759" s="2" t="str">
        <f t="shared" si="160"/>
        <v>Hold</v>
      </c>
    </row>
    <row r="1760" spans="1:8" ht="13.5" x14ac:dyDescent="0.25">
      <c r="A1760" s="3">
        <f>TITRES_STAT!B1763</f>
        <v>44578</v>
      </c>
      <c r="B1760" s="6">
        <f>TITRES_STAT!D1763</f>
        <v>44.206000000000003</v>
      </c>
      <c r="C1760" s="2">
        <f t="shared" si="162"/>
        <v>42.877584313466144</v>
      </c>
      <c r="D1760" s="2">
        <f t="shared" si="164"/>
        <v>43.046889061573076</v>
      </c>
      <c r="E1760" s="2">
        <f t="shared" si="163"/>
        <v>-0.16930474810693141</v>
      </c>
      <c r="F1760" s="2">
        <f t="shared" si="161"/>
        <v>-7.295298427380334E-2</v>
      </c>
      <c r="G1760" s="2">
        <f t="shared" si="159"/>
        <v>-9.6351763833128073E-2</v>
      </c>
      <c r="H1760" s="2" t="str">
        <f t="shared" si="160"/>
        <v>Hold</v>
      </c>
    </row>
    <row r="1761" spans="1:8" ht="13.5" x14ac:dyDescent="0.25">
      <c r="A1761" s="3">
        <f>TITRES_STAT!B1764</f>
        <v>44579</v>
      </c>
      <c r="B1761" s="6">
        <f>TITRES_STAT!D1764</f>
        <v>44.206000000000003</v>
      </c>
      <c r="C1761" s="2">
        <f t="shared" si="162"/>
        <v>42.872417496009817</v>
      </c>
      <c r="D1761" s="2">
        <f t="shared" si="164"/>
        <v>43.132749131086179</v>
      </c>
      <c r="E1761" s="2">
        <f t="shared" si="163"/>
        <v>-0.26033163507636203</v>
      </c>
      <c r="F1761" s="2">
        <f t="shared" si="161"/>
        <v>-0.1104287144343151</v>
      </c>
      <c r="G1761" s="2">
        <f t="shared" si="159"/>
        <v>-0.14990292064204694</v>
      </c>
      <c r="H1761" s="2" t="str">
        <f t="shared" si="160"/>
        <v>Hold</v>
      </c>
    </row>
    <row r="1762" spans="1:8" ht="13.5" x14ac:dyDescent="0.25">
      <c r="A1762" s="3">
        <f>TITRES_STAT!B1765</f>
        <v>44580</v>
      </c>
      <c r="B1762" s="6">
        <f>TITRES_STAT!D1765</f>
        <v>44.206000000000003</v>
      </c>
      <c r="C1762" s="2">
        <f t="shared" si="162"/>
        <v>42.868045573546766</v>
      </c>
      <c r="D1762" s="2">
        <f t="shared" si="164"/>
        <v>43.21224919545017</v>
      </c>
      <c r="E1762" s="2">
        <f t="shared" si="163"/>
        <v>-0.3442036219034037</v>
      </c>
      <c r="F1762" s="2">
        <f t="shared" si="161"/>
        <v>-0.1571836959281328</v>
      </c>
      <c r="G1762" s="2">
        <f t="shared" si="159"/>
        <v>-0.1870199259752709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6">
        <f>TITRES_STAT!D1766</f>
        <v>44.206000000000003</v>
      </c>
      <c r="C1763" s="2">
        <f t="shared" si="162"/>
        <v>42.864346254539569</v>
      </c>
      <c r="D1763" s="2">
        <f t="shared" si="164"/>
        <v>43.285860366157564</v>
      </c>
      <c r="E1763" s="2">
        <f t="shared" si="163"/>
        <v>-0.42151411161799501</v>
      </c>
      <c r="F1763" s="2">
        <f t="shared" si="161"/>
        <v>-0.21004977906610525</v>
      </c>
      <c r="G1763" s="2">
        <f t="shared" si="159"/>
        <v>-0.21146433255188976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6">
        <f>TITRES_STAT!D1767</f>
        <v>44.206000000000003</v>
      </c>
      <c r="C1764" s="2">
        <f t="shared" si="162"/>
        <v>42.861216061533483</v>
      </c>
      <c r="D1764" s="2">
        <f t="shared" si="164"/>
        <v>43.354018857553299</v>
      </c>
      <c r="E1764" s="2">
        <f t="shared" si="163"/>
        <v>-0.49280279601981647</v>
      </c>
      <c r="F1764" s="2">
        <f t="shared" si="161"/>
        <v>-0.26660038245684753</v>
      </c>
      <c r="G1764" s="2">
        <f t="shared" ref="G1764:G1827" si="165">E1764-F1764</f>
        <v>-0.22620241356296894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6">
        <f>TITRES_STAT!D1768</f>
        <v>44.206000000000003</v>
      </c>
      <c r="C1765" s="2">
        <f t="shared" si="162"/>
        <v>42.858567436682179</v>
      </c>
      <c r="D1765" s="2">
        <f t="shared" si="164"/>
        <v>43.417128571808611</v>
      </c>
      <c r="E1765" s="2">
        <f t="shared" si="163"/>
        <v>-0.55856113512643191</v>
      </c>
      <c r="F1765" s="2">
        <f t="shared" ref="F1765:F1828" si="167">(E1765*(2/(10)))+((1-(2/10))*F1764)</f>
        <v>-0.32499253299076442</v>
      </c>
      <c r="G1765" s="2">
        <f t="shared" si="165"/>
        <v>-0.23356860213566749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6">
        <f>TITRES_STAT!D1769</f>
        <v>44.206000000000003</v>
      </c>
      <c r="C1766" s="2">
        <f t="shared" si="162"/>
        <v>42.856326292577222</v>
      </c>
      <c r="D1766" s="2">
        <f t="shared" si="164"/>
        <v>43.475563492415382</v>
      </c>
      <c r="E1766" s="2">
        <f t="shared" si="163"/>
        <v>-0.61923719983816028</v>
      </c>
      <c r="F1766" s="2">
        <f t="shared" si="167"/>
        <v>-0.38384146636024363</v>
      </c>
      <c r="G1766" s="2">
        <f t="shared" si="165"/>
        <v>-0.23539573347791665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44.206000000000003</v>
      </c>
      <c r="C1767" s="2">
        <f t="shared" si="162"/>
        <v>42.854429939873029</v>
      </c>
      <c r="D1767" s="2">
        <f t="shared" si="164"/>
        <v>43.529669900384611</v>
      </c>
      <c r="E1767" s="2">
        <f t="shared" si="163"/>
        <v>-0.67523996051158264</v>
      </c>
      <c r="F1767" s="2">
        <f t="shared" si="167"/>
        <v>-0.44212116519051148</v>
      </c>
      <c r="G1767" s="2">
        <f t="shared" si="165"/>
        <v>-0.23311879532107116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44.206000000000003</v>
      </c>
      <c r="C1768" s="2">
        <f t="shared" si="162"/>
        <v>42.852825333738721</v>
      </c>
      <c r="D1768" s="2">
        <f t="shared" si="164"/>
        <v>43.579768426282051</v>
      </c>
      <c r="E1768" s="2">
        <f t="shared" si="163"/>
        <v>-0.72694309254332978</v>
      </c>
      <c r="F1768" s="2">
        <f t="shared" si="167"/>
        <v>-0.49908555066107518</v>
      </c>
      <c r="G1768" s="2">
        <f t="shared" si="165"/>
        <v>-0.2278575418822546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44.206000000000003</v>
      </c>
      <c r="C1769" s="2">
        <f t="shared" si="162"/>
        <v>42.851467590086614</v>
      </c>
      <c r="D1769" s="2">
        <f t="shared" si="164"/>
        <v>43.626155950261158</v>
      </c>
      <c r="E1769" s="2">
        <f t="shared" si="163"/>
        <v>-0.77468836017454379</v>
      </c>
      <c r="F1769" s="2">
        <f t="shared" si="167"/>
        <v>-0.55420611256376895</v>
      </c>
      <c r="G1769" s="2">
        <f t="shared" si="165"/>
        <v>-0.22048224761077484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44.206000000000003</v>
      </c>
      <c r="C1770" s="2">
        <f t="shared" si="162"/>
        <v>43.059857191611748</v>
      </c>
      <c r="D1770" s="2">
        <f t="shared" si="164"/>
        <v>43.669107361352921</v>
      </c>
      <c r="E1770" s="2">
        <f t="shared" si="163"/>
        <v>-0.60925016974117341</v>
      </c>
      <c r="F1770" s="2">
        <f t="shared" si="167"/>
        <v>-0.56521492399924989</v>
      </c>
      <c r="G1770" s="2">
        <f t="shared" si="165"/>
        <v>-4.4035245741923523E-2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44.206000000000003</v>
      </c>
      <c r="C1771" s="2">
        <f t="shared" si="162"/>
        <v>43.23618685444071</v>
      </c>
      <c r="D1771" s="2">
        <f t="shared" si="164"/>
        <v>43.708877186437888</v>
      </c>
      <c r="E1771" s="2">
        <f t="shared" si="163"/>
        <v>-0.47269033199717825</v>
      </c>
      <c r="F1771" s="2">
        <f t="shared" si="167"/>
        <v>-0.54671000559883554</v>
      </c>
      <c r="G1771" s="2">
        <f t="shared" si="165"/>
        <v>7.4019673601657288E-2</v>
      </c>
      <c r="H1771" s="2" t="str">
        <f t="shared" si="166"/>
        <v>Sell</v>
      </c>
    </row>
    <row r="1772" spans="1:8" ht="13.5" x14ac:dyDescent="0.25">
      <c r="A1772" s="3">
        <f>TITRES_STAT!B1775</f>
        <v>44594</v>
      </c>
      <c r="B1772" s="6">
        <f>TITRES_STAT!D1775</f>
        <v>44.206000000000003</v>
      </c>
      <c r="C1772" s="2">
        <f t="shared" si="162"/>
        <v>43.385388876834448</v>
      </c>
      <c r="D1772" s="2">
        <f t="shared" si="164"/>
        <v>43.745701098553603</v>
      </c>
      <c r="E1772" s="2">
        <f t="shared" si="163"/>
        <v>-0.36031222171915545</v>
      </c>
      <c r="F1772" s="2">
        <f t="shared" si="167"/>
        <v>-0.50943044882289956</v>
      </c>
      <c r="G1772" s="2">
        <f t="shared" si="165"/>
        <v>0.14911822710374412</v>
      </c>
      <c r="H1772" s="2" t="str">
        <f t="shared" si="166"/>
        <v>Sell</v>
      </c>
    </row>
    <row r="1773" spans="1:8" ht="13.5" x14ac:dyDescent="0.25">
      <c r="A1773" s="3">
        <f>TITRES_STAT!B1776</f>
        <v>44595</v>
      </c>
      <c r="B1773" s="6">
        <f>TITRES_STAT!D1776</f>
        <v>44.206000000000003</v>
      </c>
      <c r="C1773" s="2">
        <f t="shared" si="162"/>
        <v>43.51163674193684</v>
      </c>
      <c r="D1773" s="2">
        <f t="shared" si="164"/>
        <v>43.779797313475562</v>
      </c>
      <c r="E1773" s="2">
        <f t="shared" si="163"/>
        <v>-0.26816057153872208</v>
      </c>
      <c r="F1773" s="2">
        <f t="shared" si="167"/>
        <v>-0.46117647336606404</v>
      </c>
      <c r="G1773" s="2">
        <f t="shared" si="165"/>
        <v>0.19301590182734196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6">
        <f>TITRES_STAT!D1777</f>
        <v>44.206000000000003</v>
      </c>
      <c r="C1774" s="2">
        <f t="shared" si="162"/>
        <v>43.618461858561943</v>
      </c>
      <c r="D1774" s="2">
        <f t="shared" si="164"/>
        <v>43.81136788284774</v>
      </c>
      <c r="E1774" s="2">
        <f t="shared" si="163"/>
        <v>-0.19290602428579717</v>
      </c>
      <c r="F1774" s="2">
        <f t="shared" si="167"/>
        <v>-0.40752238355001069</v>
      </c>
      <c r="G1774" s="2">
        <f t="shared" si="165"/>
        <v>0.21461635926421352</v>
      </c>
      <c r="H1774" s="2" t="str">
        <f t="shared" si="166"/>
        <v>Sell</v>
      </c>
    </row>
    <row r="1775" spans="1:8" ht="13.5" x14ac:dyDescent="0.25">
      <c r="A1775" s="3">
        <f>TITRES_STAT!B1778</f>
        <v>44599</v>
      </c>
      <c r="B1775" s="6">
        <f>TITRES_STAT!D1778</f>
        <v>44.206000000000003</v>
      </c>
      <c r="C1775" s="2">
        <f t="shared" si="162"/>
        <v>43.708852341860108</v>
      </c>
      <c r="D1775" s="2">
        <f t="shared" si="164"/>
        <v>43.840599891525684</v>
      </c>
      <c r="E1775" s="2">
        <f t="shared" si="163"/>
        <v>-0.131747549665576</v>
      </c>
      <c r="F1775" s="2">
        <f t="shared" si="167"/>
        <v>-0.35236741677312378</v>
      </c>
      <c r="G1775" s="2">
        <f t="shared" si="165"/>
        <v>0.22061986710754777</v>
      </c>
      <c r="H1775" s="2" t="str">
        <f t="shared" si="166"/>
        <v>Sell</v>
      </c>
    </row>
    <row r="1776" spans="1:8" ht="13.5" x14ac:dyDescent="0.25">
      <c r="A1776" s="3">
        <f>TITRES_STAT!B1779</f>
        <v>44600</v>
      </c>
      <c r="B1776" s="6">
        <f>TITRES_STAT!D1779</f>
        <v>44.206000000000003</v>
      </c>
      <c r="C1776" s="2">
        <f t="shared" si="162"/>
        <v>43.785336596958551</v>
      </c>
      <c r="D1776" s="2">
        <f t="shared" si="164"/>
        <v>43.867666566227484</v>
      </c>
      <c r="E1776" s="2">
        <f t="shared" si="163"/>
        <v>-8.2329969268933212E-2</v>
      </c>
      <c r="F1776" s="2">
        <f t="shared" si="167"/>
        <v>-0.29835992727228572</v>
      </c>
      <c r="G1776" s="2">
        <f t="shared" si="165"/>
        <v>0.21602995800335251</v>
      </c>
      <c r="H1776" s="2" t="str">
        <f t="shared" si="166"/>
        <v>Sell</v>
      </c>
    </row>
    <row r="1777" spans="1:8" ht="13.5" x14ac:dyDescent="0.25">
      <c r="A1777" s="3">
        <f>TITRES_STAT!B1780</f>
        <v>44601</v>
      </c>
      <c r="B1777" s="6">
        <f>TITRES_STAT!D1780</f>
        <v>44.206000000000003</v>
      </c>
      <c r="C1777" s="2">
        <f t="shared" si="162"/>
        <v>43.850054043580315</v>
      </c>
      <c r="D1777" s="2">
        <f t="shared" si="164"/>
        <v>43.892728302062487</v>
      </c>
      <c r="E1777" s="2">
        <f t="shared" si="163"/>
        <v>-4.2674258482172434E-2</v>
      </c>
      <c r="F1777" s="2">
        <f t="shared" si="167"/>
        <v>-0.24722279351426307</v>
      </c>
      <c r="G1777" s="2">
        <f t="shared" si="165"/>
        <v>0.20454853503209064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6">
        <f>TITRES_STAT!D1781</f>
        <v>44.206000000000003</v>
      </c>
      <c r="C1778" s="2">
        <f t="shared" si="162"/>
        <v>43.904814959952574</v>
      </c>
      <c r="D1778" s="2">
        <f t="shared" si="164"/>
        <v>43.915933613020819</v>
      </c>
      <c r="E1778" s="2">
        <f t="shared" si="163"/>
        <v>-1.1118653068244555E-2</v>
      </c>
      <c r="F1778" s="2">
        <f t="shared" si="167"/>
        <v>-0.20000196542505938</v>
      </c>
      <c r="G1778" s="2">
        <f t="shared" si="165"/>
        <v>0.18888331235681483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6">
        <f>TITRES_STAT!D1782</f>
        <v>44.206000000000003</v>
      </c>
      <c r="C1779" s="2">
        <f t="shared" si="162"/>
        <v>43.951151119959867</v>
      </c>
      <c r="D1779" s="2">
        <f t="shared" si="164"/>
        <v>43.937420012056315</v>
      </c>
      <c r="E1779" s="2">
        <f t="shared" si="163"/>
        <v>1.3731107903552697E-2</v>
      </c>
      <c r="F1779" s="2">
        <f t="shared" si="167"/>
        <v>-0.157255350759337</v>
      </c>
      <c r="G1779" s="2">
        <f t="shared" si="165"/>
        <v>0.1709864586628897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6">
        <f>TITRES_STAT!D1783</f>
        <v>44.206000000000003</v>
      </c>
      <c r="C1780" s="2">
        <f t="shared" si="162"/>
        <v>43.99035863996604</v>
      </c>
      <c r="D1780" s="2">
        <f t="shared" si="164"/>
        <v>43.957314825978067</v>
      </c>
      <c r="E1780" s="2">
        <f t="shared" si="163"/>
        <v>3.3043813987973181E-2</v>
      </c>
      <c r="F1780" s="2">
        <f t="shared" si="167"/>
        <v>-0.11919551780987496</v>
      </c>
      <c r="G1780" s="2">
        <f t="shared" si="165"/>
        <v>0.15223933179784815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6">
        <f>TITRES_STAT!D1784</f>
        <v>44.206000000000003</v>
      </c>
      <c r="C1781" s="2">
        <f t="shared" si="162"/>
        <v>44.023534233817415</v>
      </c>
      <c r="D1781" s="2">
        <f t="shared" si="164"/>
        <v>43.975735949979693</v>
      </c>
      <c r="E1781" s="2">
        <f t="shared" si="163"/>
        <v>4.7798283837721556E-2</v>
      </c>
      <c r="F1781" s="2">
        <f t="shared" si="167"/>
        <v>-8.5796757480355673E-2</v>
      </c>
      <c r="G1781" s="2">
        <f t="shared" si="165"/>
        <v>0.13359504131807723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6">
        <f>TITRES_STAT!D1785</f>
        <v>44.206000000000003</v>
      </c>
      <c r="C1782" s="2">
        <f t="shared" si="162"/>
        <v>44.051605890153198</v>
      </c>
      <c r="D1782" s="2">
        <f t="shared" si="164"/>
        <v>43.992792546277492</v>
      </c>
      <c r="E1782" s="2">
        <f t="shared" si="163"/>
        <v>5.8813343875705471E-2</v>
      </c>
      <c r="F1782" s="2">
        <f t="shared" si="167"/>
        <v>-5.6874737209143447E-2</v>
      </c>
      <c r="G1782" s="2">
        <f t="shared" si="165"/>
        <v>0.11568808108484892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6">
        <f>TITRES_STAT!D1786</f>
        <v>42.844000000000001</v>
      </c>
      <c r="C1783" s="2">
        <f t="shared" si="162"/>
        <v>44.07535883012963</v>
      </c>
      <c r="D1783" s="2">
        <f t="shared" si="164"/>
        <v>43.907696802108788</v>
      </c>
      <c r="E1783" s="2">
        <f t="shared" si="163"/>
        <v>0.16766202802084251</v>
      </c>
      <c r="F1783" s="2">
        <f t="shared" si="167"/>
        <v>-1.1967384163146258E-2</v>
      </c>
      <c r="G1783" s="2">
        <f t="shared" si="165"/>
        <v>0.17962941218398876</v>
      </c>
      <c r="H1783" s="2" t="str">
        <f t="shared" si="166"/>
        <v>Sell</v>
      </c>
    </row>
    <row r="1784" spans="1:8" ht="13.5" x14ac:dyDescent="0.25">
      <c r="A1784" s="3">
        <f>TITRES_STAT!B1787</f>
        <v>44610</v>
      </c>
      <c r="B1784" s="6">
        <f>TITRES_STAT!D1787</f>
        <v>42.844000000000001</v>
      </c>
      <c r="C1784" s="2">
        <f t="shared" si="162"/>
        <v>44.095457471648146</v>
      </c>
      <c r="D1784" s="2">
        <f t="shared" si="164"/>
        <v>43.828904446397026</v>
      </c>
      <c r="E1784" s="2">
        <f t="shared" si="163"/>
        <v>0.26655302525112035</v>
      </c>
      <c r="F1784" s="2">
        <f t="shared" si="167"/>
        <v>4.3736697719707063E-2</v>
      </c>
      <c r="G1784" s="2">
        <f t="shared" si="165"/>
        <v>0.22281632753141328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6">
        <f>TITRES_STAT!D1788</f>
        <v>42.844000000000001</v>
      </c>
      <c r="C1785" s="2">
        <f t="shared" si="162"/>
        <v>44.112464014471506</v>
      </c>
      <c r="D1785" s="2">
        <f t="shared" si="164"/>
        <v>43.755948561478725</v>
      </c>
      <c r="E1785" s="2">
        <f t="shared" si="163"/>
        <v>0.35651545299278098</v>
      </c>
      <c r="F1785" s="2">
        <f t="shared" si="167"/>
        <v>0.10629244877432185</v>
      </c>
      <c r="G1785" s="2">
        <f t="shared" si="165"/>
        <v>0.25022300421845911</v>
      </c>
      <c r="H1785" s="2" t="str">
        <f t="shared" si="166"/>
        <v>Sell</v>
      </c>
    </row>
    <row r="1786" spans="1:8" ht="13.5" x14ac:dyDescent="0.25">
      <c r="A1786" s="3">
        <f>TITRES_STAT!B1789</f>
        <v>44614</v>
      </c>
      <c r="B1786" s="6">
        <f>TITRES_STAT!D1789</f>
        <v>42.844000000000001</v>
      </c>
      <c r="C1786" s="2">
        <f t="shared" si="162"/>
        <v>44.12685416609127</v>
      </c>
      <c r="D1786" s="2">
        <f t="shared" si="164"/>
        <v>43.688396816184003</v>
      </c>
      <c r="E1786" s="2">
        <f t="shared" si="163"/>
        <v>0.43845734990726726</v>
      </c>
      <c r="F1786" s="2">
        <f t="shared" si="167"/>
        <v>0.17272542900091092</v>
      </c>
      <c r="G1786" s="2">
        <f t="shared" si="165"/>
        <v>0.26573192090635633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6">
        <f>TITRES_STAT!D1790</f>
        <v>42.844000000000001</v>
      </c>
      <c r="C1787" s="2">
        <f t="shared" si="162"/>
        <v>44.139030448231075</v>
      </c>
      <c r="D1787" s="2">
        <f t="shared" si="164"/>
        <v>43.625848903874079</v>
      </c>
      <c r="E1787" s="2">
        <f t="shared" si="163"/>
        <v>0.51318154435699626</v>
      </c>
      <c r="F1787" s="2">
        <f t="shared" si="167"/>
        <v>0.24081665207212799</v>
      </c>
      <c r="G1787" s="2">
        <f t="shared" si="165"/>
        <v>0.27236489228486827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6">
        <f>TITRES_STAT!D1791</f>
        <v>42.844000000000001</v>
      </c>
      <c r="C1788" s="2">
        <f t="shared" si="162"/>
        <v>44.149333456195528</v>
      </c>
      <c r="D1788" s="2">
        <f t="shared" si="164"/>
        <v>43.567934170253778</v>
      </c>
      <c r="E1788" s="2">
        <f t="shared" si="163"/>
        <v>0.58139928594174961</v>
      </c>
      <c r="F1788" s="2">
        <f t="shared" si="167"/>
        <v>0.30893317884605231</v>
      </c>
      <c r="G1788" s="2">
        <f t="shared" si="165"/>
        <v>0.2724661070956973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6">
        <f>TITRES_STAT!D1792</f>
        <v>42.844000000000001</v>
      </c>
      <c r="C1789" s="2">
        <f t="shared" si="162"/>
        <v>44.1580513860116</v>
      </c>
      <c r="D1789" s="2">
        <f t="shared" si="164"/>
        <v>43.514309416901646</v>
      </c>
      <c r="E1789" s="2">
        <f t="shared" si="163"/>
        <v>0.64374196910995352</v>
      </c>
      <c r="F1789" s="2">
        <f t="shared" si="167"/>
        <v>0.37589493689883258</v>
      </c>
      <c r="G1789" s="2">
        <f t="shared" si="165"/>
        <v>0.26784703221112094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42.844000000000001</v>
      </c>
      <c r="C1790" s="2">
        <f t="shared" si="162"/>
        <v>44.165428095855965</v>
      </c>
      <c r="D1790" s="2">
        <f t="shared" si="164"/>
        <v>43.464656867501525</v>
      </c>
      <c r="E1790" s="2">
        <f t="shared" si="163"/>
        <v>0.70077122835444072</v>
      </c>
      <c r="F1790" s="2">
        <f t="shared" si="167"/>
        <v>0.44087019518995429</v>
      </c>
      <c r="G1790" s="2">
        <f t="shared" si="165"/>
        <v>0.25990103316448643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42.844000000000001</v>
      </c>
      <c r="C1791" s="2">
        <f t="shared" si="162"/>
        <v>44.171669927262741</v>
      </c>
      <c r="D1791" s="2">
        <f t="shared" si="164"/>
        <v>43.418682284723637</v>
      </c>
      <c r="E1791" s="2">
        <f t="shared" si="163"/>
        <v>0.75298764253910377</v>
      </c>
      <c r="F1791" s="2">
        <f t="shared" si="167"/>
        <v>0.50329368465978419</v>
      </c>
      <c r="G1791" s="2">
        <f t="shared" si="165"/>
        <v>0.24969395787931958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42.844000000000001</v>
      </c>
      <c r="C1792" s="2">
        <f t="shared" si="162"/>
        <v>44.176951476914624</v>
      </c>
      <c r="D1792" s="2">
        <f t="shared" si="164"/>
        <v>43.376113226595962</v>
      </c>
      <c r="E1792" s="2">
        <f t="shared" si="163"/>
        <v>0.8008382503186624</v>
      </c>
      <c r="F1792" s="2">
        <f t="shared" si="167"/>
        <v>0.56280259779155983</v>
      </c>
      <c r="G1792" s="2">
        <f t="shared" si="165"/>
        <v>0.23803565252710257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42.844000000000001</v>
      </c>
      <c r="C1793" s="2">
        <f t="shared" si="162"/>
        <v>43.971882018927758</v>
      </c>
      <c r="D1793" s="2">
        <f t="shared" si="164"/>
        <v>43.336697432033297</v>
      </c>
      <c r="E1793" s="2">
        <f t="shared" si="163"/>
        <v>0.63518458689446078</v>
      </c>
      <c r="F1793" s="2">
        <f t="shared" si="167"/>
        <v>0.57727899561214002</v>
      </c>
      <c r="G1793" s="2">
        <f t="shared" si="165"/>
        <v>5.7905591282320756E-2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42.844000000000001</v>
      </c>
      <c r="C1794" s="2">
        <f t="shared" si="162"/>
        <v>43.798361708323483</v>
      </c>
      <c r="D1794" s="2">
        <f t="shared" si="164"/>
        <v>43.300201325956756</v>
      </c>
      <c r="E1794" s="2">
        <f t="shared" si="163"/>
        <v>0.49816038236672711</v>
      </c>
      <c r="F1794" s="2">
        <f t="shared" si="167"/>
        <v>0.56145527296305753</v>
      </c>
      <c r="G1794" s="2">
        <f t="shared" si="165"/>
        <v>-6.3294890596330422E-2</v>
      </c>
      <c r="H1794" s="2" t="str">
        <f t="shared" si="166"/>
        <v>Hold</v>
      </c>
    </row>
    <row r="1795" spans="1:8" ht="13.5" x14ac:dyDescent="0.25">
      <c r="A1795" s="3">
        <f>TITRES_STAT!B1798</f>
        <v>44627</v>
      </c>
      <c r="B1795" s="6">
        <f>TITRES_STAT!D1798</f>
        <v>42.844000000000001</v>
      </c>
      <c r="C1795" s="2">
        <f t="shared" si="162"/>
        <v>43.651536830119866</v>
      </c>
      <c r="D1795" s="2">
        <f t="shared" si="164"/>
        <v>43.266408635145147</v>
      </c>
      <c r="E1795" s="2">
        <f t="shared" si="163"/>
        <v>0.38512819497471895</v>
      </c>
      <c r="F1795" s="2">
        <f t="shared" si="167"/>
        <v>0.52618985736538981</v>
      </c>
      <c r="G1795" s="2">
        <f t="shared" si="165"/>
        <v>-0.14106166239067086</v>
      </c>
      <c r="H1795" s="2" t="str">
        <f t="shared" si="166"/>
        <v>Hold</v>
      </c>
    </row>
    <row r="1796" spans="1:8" ht="13.5" x14ac:dyDescent="0.25">
      <c r="A1796" s="3">
        <f>TITRES_STAT!B1799</f>
        <v>44628</v>
      </c>
      <c r="B1796" s="6">
        <f>TITRES_STAT!D1799</f>
        <v>42.844000000000001</v>
      </c>
      <c r="C1796" s="2">
        <f t="shared" si="162"/>
        <v>43.527300394716804</v>
      </c>
      <c r="D1796" s="2">
        <f t="shared" si="164"/>
        <v>43.235119106615876</v>
      </c>
      <c r="E1796" s="2">
        <f t="shared" si="163"/>
        <v>0.29218128810092736</v>
      </c>
      <c r="F1796" s="2">
        <f t="shared" si="167"/>
        <v>0.47938814351249737</v>
      </c>
      <c r="G1796" s="2">
        <f t="shared" si="165"/>
        <v>-0.18720685541157001</v>
      </c>
      <c r="H1796" s="2" t="str">
        <f t="shared" si="166"/>
        <v>Hold</v>
      </c>
    </row>
    <row r="1797" spans="1:8" ht="13.5" x14ac:dyDescent="0.25">
      <c r="A1797" s="3">
        <f>TITRES_STAT!B1800</f>
        <v>44629</v>
      </c>
      <c r="B1797" s="6">
        <f>TITRES_STAT!D1800</f>
        <v>42.844000000000001</v>
      </c>
      <c r="C1797" s="2">
        <f t="shared" si="162"/>
        <v>43.422177257068071</v>
      </c>
      <c r="D1797" s="2">
        <f t="shared" si="164"/>
        <v>43.20614732094063</v>
      </c>
      <c r="E1797" s="2">
        <f t="shared" si="163"/>
        <v>0.21602993612744115</v>
      </c>
      <c r="F1797" s="2">
        <f t="shared" si="167"/>
        <v>0.42671650203548617</v>
      </c>
      <c r="G1797" s="2">
        <f t="shared" si="165"/>
        <v>-0.21068656590804502</v>
      </c>
      <c r="H1797" s="2" t="str">
        <f t="shared" si="166"/>
        <v>Hold</v>
      </c>
    </row>
    <row r="1798" spans="1:8" ht="13.5" x14ac:dyDescent="0.25">
      <c r="A1798" s="3">
        <f>TITRES_STAT!B1801</f>
        <v>44630</v>
      </c>
      <c r="B1798" s="6">
        <f>TITRES_STAT!D1801</f>
        <v>42.844000000000001</v>
      </c>
      <c r="C1798" s="2">
        <f t="shared" si="162"/>
        <v>43.333226909826834</v>
      </c>
      <c r="D1798" s="2">
        <f t="shared" si="164"/>
        <v>43.179321593463548</v>
      </c>
      <c r="E1798" s="2">
        <f t="shared" si="163"/>
        <v>0.15390531636328575</v>
      </c>
      <c r="F1798" s="2">
        <f t="shared" si="167"/>
        <v>0.37215426490104614</v>
      </c>
      <c r="G1798" s="2">
        <f t="shared" si="165"/>
        <v>-0.21824894853776039</v>
      </c>
      <c r="H1798" s="2" t="str">
        <f t="shared" si="166"/>
        <v>Hold</v>
      </c>
    </row>
    <row r="1799" spans="1:8" ht="13.5" x14ac:dyDescent="0.25">
      <c r="A1799" s="3">
        <f>TITRES_STAT!B1802</f>
        <v>44631</v>
      </c>
      <c r="B1799" s="6">
        <f>TITRES_STAT!D1802</f>
        <v>42.844000000000001</v>
      </c>
      <c r="C1799" s="2">
        <f t="shared" si="162"/>
        <v>43.257961231391931</v>
      </c>
      <c r="D1799" s="2">
        <f t="shared" si="164"/>
        <v>43.154482956910691</v>
      </c>
      <c r="E1799" s="2">
        <f t="shared" si="163"/>
        <v>0.10347827448124036</v>
      </c>
      <c r="F1799" s="2">
        <f t="shared" si="167"/>
        <v>0.31841906681708498</v>
      </c>
      <c r="G1799" s="2">
        <f t="shared" si="165"/>
        <v>-0.21494079233584462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6">
        <f>TITRES_STAT!D1803</f>
        <v>42.844000000000001</v>
      </c>
      <c r="C1800" s="2">
        <f t="shared" si="162"/>
        <v>43.194274888100864</v>
      </c>
      <c r="D1800" s="2">
        <f t="shared" si="164"/>
        <v>43.131484219361752</v>
      </c>
      <c r="E1800" s="2">
        <f t="shared" si="163"/>
        <v>6.2790668739111766E-2</v>
      </c>
      <c r="F1800" s="2">
        <f t="shared" si="167"/>
        <v>0.26729338720149032</v>
      </c>
      <c r="G1800" s="2">
        <f t="shared" si="165"/>
        <v>-0.20450271846237855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6">
        <f>TITRES_STAT!D1804</f>
        <v>44.765000000000001</v>
      </c>
      <c r="C1801" s="2">
        <f t="shared" si="162"/>
        <v>43.140386443777658</v>
      </c>
      <c r="D1801" s="2">
        <f t="shared" si="164"/>
        <v>43.25248538829792</v>
      </c>
      <c r="E1801" s="2">
        <f t="shared" si="163"/>
        <v>-0.11209894452026248</v>
      </c>
      <c r="F1801" s="2">
        <f t="shared" si="167"/>
        <v>0.19141492085713976</v>
      </c>
      <c r="G1801" s="2">
        <f t="shared" si="165"/>
        <v>-0.30351386537740221</v>
      </c>
      <c r="H1801" s="2" t="str">
        <f t="shared" si="166"/>
        <v>Hold</v>
      </c>
    </row>
    <row r="1802" spans="1:8" ht="13.5" x14ac:dyDescent="0.25">
      <c r="A1802" s="3">
        <f>TITRES_STAT!B1805</f>
        <v>44636</v>
      </c>
      <c r="B1802" s="6">
        <f>TITRES_STAT!D1805</f>
        <v>42.844000000000001</v>
      </c>
      <c r="C1802" s="2">
        <f t="shared" si="162"/>
        <v>43.094788529350325</v>
      </c>
      <c r="D1802" s="2">
        <f t="shared" si="164"/>
        <v>43.222227211386965</v>
      </c>
      <c r="E1802" s="2">
        <f t="shared" si="163"/>
        <v>-0.12743868203664022</v>
      </c>
      <c r="F1802" s="2">
        <f t="shared" si="167"/>
        <v>0.12764420027838377</v>
      </c>
      <c r="G1802" s="2">
        <f t="shared" si="165"/>
        <v>-0.25508288231502396</v>
      </c>
      <c r="H1802" s="2" t="str">
        <f t="shared" si="166"/>
        <v>Hold</v>
      </c>
    </row>
    <row r="1803" spans="1:8" ht="13.5" x14ac:dyDescent="0.25">
      <c r="A1803" s="3">
        <f>TITRES_STAT!B1806</f>
        <v>44637</v>
      </c>
      <c r="B1803" s="6">
        <f>TITRES_STAT!D1806</f>
        <v>42.844000000000001</v>
      </c>
      <c r="C1803" s="2">
        <f t="shared" si="162"/>
        <v>43.056205678681039</v>
      </c>
      <c r="D1803" s="2">
        <f t="shared" si="164"/>
        <v>43.194210380913859</v>
      </c>
      <c r="E1803" s="2">
        <f t="shared" si="163"/>
        <v>-0.13800470223281991</v>
      </c>
      <c r="F1803" s="2">
        <f t="shared" si="167"/>
        <v>7.4514419776143037E-2</v>
      </c>
      <c r="G1803" s="2">
        <f t="shared" si="165"/>
        <v>-0.21251912200896295</v>
      </c>
      <c r="H1803" s="2" t="str">
        <f t="shared" si="166"/>
        <v>Hold</v>
      </c>
    </row>
    <row r="1804" spans="1:8" ht="13.5" x14ac:dyDescent="0.25">
      <c r="A1804" s="3">
        <f>TITRES_STAT!B1807</f>
        <v>44638</v>
      </c>
      <c r="B1804" s="6">
        <f>TITRES_STAT!D1807</f>
        <v>42.844000000000001</v>
      </c>
      <c r="C1804" s="2">
        <f t="shared" si="162"/>
        <v>43.023558651191649</v>
      </c>
      <c r="D1804" s="2">
        <f t="shared" si="164"/>
        <v>43.16826887121654</v>
      </c>
      <c r="E1804" s="2">
        <f t="shared" si="163"/>
        <v>-0.14471022002489065</v>
      </c>
      <c r="F1804" s="2">
        <f t="shared" si="167"/>
        <v>3.0669491815936305E-2</v>
      </c>
      <c r="G1804" s="2">
        <f t="shared" si="165"/>
        <v>-0.17537971184082696</v>
      </c>
      <c r="H1804" s="2" t="str">
        <f t="shared" si="166"/>
        <v>Hold</v>
      </c>
    </row>
    <row r="1805" spans="1:8" ht="13.5" x14ac:dyDescent="0.25">
      <c r="A1805" s="3">
        <f>TITRES_STAT!B1808</f>
        <v>44641</v>
      </c>
      <c r="B1805" s="6">
        <f>TITRES_STAT!D1808</f>
        <v>42.844000000000001</v>
      </c>
      <c r="C1805" s="2">
        <f t="shared" si="162"/>
        <v>42.995934243316015</v>
      </c>
      <c r="D1805" s="2">
        <f t="shared" si="164"/>
        <v>43.144248954830132</v>
      </c>
      <c r="E1805" s="2">
        <f t="shared" si="163"/>
        <v>-0.1483147115141179</v>
      </c>
      <c r="F1805" s="2">
        <f t="shared" si="167"/>
        <v>-5.1273488500745389E-3</v>
      </c>
      <c r="G1805" s="2">
        <f t="shared" si="165"/>
        <v>-0.14318736266404336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6">
        <f>TITRES_STAT!D1809</f>
        <v>42.844000000000001</v>
      </c>
      <c r="C1806" s="2">
        <f t="shared" si="162"/>
        <v>42.972559744344323</v>
      </c>
      <c r="D1806" s="2">
        <f t="shared" si="164"/>
        <v>43.122008291509381</v>
      </c>
      <c r="E1806" s="2">
        <f t="shared" si="163"/>
        <v>-0.14944854716505773</v>
      </c>
      <c r="F1806" s="2">
        <f t="shared" si="167"/>
        <v>-3.3991588513071179E-2</v>
      </c>
      <c r="G1806" s="2">
        <f t="shared" si="165"/>
        <v>-0.11545695865198655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6">
        <f>TITRES_STAT!D1810</f>
        <v>42.844000000000001</v>
      </c>
      <c r="C1807" s="2">
        <f t="shared" ref="C1807:C1870" si="168">$C$4*B1797+C1806*(1-$C$4)</f>
        <v>42.952781322137511</v>
      </c>
      <c r="D1807" s="2">
        <f t="shared" si="164"/>
        <v>43.10141508473091</v>
      </c>
      <c r="E1807" s="2">
        <f t="shared" si="163"/>
        <v>-0.14863376259339844</v>
      </c>
      <c r="F1807" s="2">
        <f t="shared" si="167"/>
        <v>-5.6920023329136635E-2</v>
      </c>
      <c r="G1807" s="2">
        <f t="shared" si="165"/>
        <v>-9.1713739264261809E-2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6">
        <f>TITRES_STAT!D1811</f>
        <v>42.844000000000001</v>
      </c>
      <c r="C1808" s="2">
        <f t="shared" si="168"/>
        <v>42.936045734116362</v>
      </c>
      <c r="D1808" s="2">
        <f t="shared" si="164"/>
        <v>43.082347300676766</v>
      </c>
      <c r="E1808" s="2">
        <f t="shared" si="163"/>
        <v>-0.14630156656040327</v>
      </c>
      <c r="F1808" s="2">
        <f t="shared" si="167"/>
        <v>-7.4796331975389957E-2</v>
      </c>
      <c r="G1808" s="2">
        <f t="shared" si="165"/>
        <v>-7.1505234585013316E-2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6">
        <f>TITRES_STAT!D1812</f>
        <v>42.844000000000001</v>
      </c>
      <c r="C1809" s="2">
        <f t="shared" si="168"/>
        <v>42.921884851944611</v>
      </c>
      <c r="D1809" s="2">
        <f t="shared" si="164"/>
        <v>43.064691945071083</v>
      </c>
      <c r="E1809" s="2">
        <f t="shared" si="163"/>
        <v>-0.14280709312647133</v>
      </c>
      <c r="F1809" s="2">
        <f t="shared" si="167"/>
        <v>-8.8398484205606226E-2</v>
      </c>
      <c r="G1809" s="2">
        <f t="shared" si="165"/>
        <v>-5.4408608920865104E-2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42.844000000000001</v>
      </c>
      <c r="C1810" s="2">
        <f t="shared" si="168"/>
        <v>42.909902567030059</v>
      </c>
      <c r="D1810" s="2">
        <f t="shared" si="164"/>
        <v>43.048344393584337</v>
      </c>
      <c r="E1810" s="2">
        <f t="shared" si="163"/>
        <v>-0.13844182655427772</v>
      </c>
      <c r="F1810" s="2">
        <f t="shared" si="167"/>
        <v>-9.8407152675340531E-2</v>
      </c>
      <c r="G1810" s="2">
        <f t="shared" si="165"/>
        <v>-4.0034673878937194E-2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42.844000000000001</v>
      </c>
      <c r="C1811" s="2">
        <f t="shared" si="168"/>
        <v>43.195302172102359</v>
      </c>
      <c r="D1811" s="2">
        <f t="shared" si="164"/>
        <v>43.033207771837347</v>
      </c>
      <c r="E1811" s="2">
        <f t="shared" si="163"/>
        <v>0.16209440026501198</v>
      </c>
      <c r="F1811" s="2">
        <f t="shared" si="167"/>
        <v>-4.6306842087270032E-2</v>
      </c>
      <c r="G1811" s="2">
        <f t="shared" si="165"/>
        <v>0.20840124235228202</v>
      </c>
      <c r="H1811" s="2" t="str">
        <f t="shared" si="166"/>
        <v>Sell</v>
      </c>
    </row>
    <row r="1812" spans="1:8" ht="13.5" x14ac:dyDescent="0.25">
      <c r="A1812" s="3">
        <f>TITRES_STAT!B1815</f>
        <v>44650</v>
      </c>
      <c r="B1812" s="6">
        <f>TITRES_STAT!D1815</f>
        <v>42.844000000000001</v>
      </c>
      <c r="C1812" s="2">
        <f t="shared" si="168"/>
        <v>43.141255684086616</v>
      </c>
      <c r="D1812" s="2">
        <f t="shared" si="164"/>
        <v>43.019192381330875</v>
      </c>
      <c r="E1812" s="2">
        <f t="shared" si="163"/>
        <v>0.12206330275574118</v>
      </c>
      <c r="F1812" s="2">
        <f t="shared" si="167"/>
        <v>-1.2632813118667787E-2</v>
      </c>
      <c r="G1812" s="2">
        <f t="shared" si="165"/>
        <v>0.13469611587440897</v>
      </c>
      <c r="H1812" s="2" t="str">
        <f t="shared" si="166"/>
        <v>Sell</v>
      </c>
    </row>
    <row r="1813" spans="1:8" ht="13.5" x14ac:dyDescent="0.25">
      <c r="A1813" s="3">
        <f>TITRES_STAT!B1816</f>
        <v>44651</v>
      </c>
      <c r="B1813" s="6">
        <f>TITRES_STAT!D1816</f>
        <v>42.844000000000001</v>
      </c>
      <c r="C1813" s="2">
        <f t="shared" si="168"/>
        <v>43.09552404038098</v>
      </c>
      <c r="D1813" s="2">
        <f t="shared" si="164"/>
        <v>43.006215167898958</v>
      </c>
      <c r="E1813" s="2">
        <f t="shared" si="163"/>
        <v>8.9308872482021684E-2</v>
      </c>
      <c r="F1813" s="2">
        <f t="shared" si="167"/>
        <v>7.7555240014701085E-3</v>
      </c>
      <c r="G1813" s="2">
        <f t="shared" si="165"/>
        <v>8.1553348480551568E-2</v>
      </c>
      <c r="H1813" s="2" t="str">
        <f t="shared" si="166"/>
        <v>Sell</v>
      </c>
    </row>
    <row r="1814" spans="1:8" ht="13.5" x14ac:dyDescent="0.25">
      <c r="A1814" s="3">
        <f>TITRES_STAT!B1817</f>
        <v>44652</v>
      </c>
      <c r="B1814" s="6">
        <f>TITRES_STAT!D1817</f>
        <v>42.844000000000001</v>
      </c>
      <c r="C1814" s="2">
        <f t="shared" si="168"/>
        <v>43.056828034168518</v>
      </c>
      <c r="D1814" s="2">
        <f t="shared" si="164"/>
        <v>42.994199229536072</v>
      </c>
      <c r="E1814" s="2">
        <f t="shared" si="163"/>
        <v>6.2628804632446133E-2</v>
      </c>
      <c r="F1814" s="2">
        <f t="shared" si="167"/>
        <v>1.8730180127665315E-2</v>
      </c>
      <c r="G1814" s="2">
        <f t="shared" si="165"/>
        <v>4.3898624504780819E-2</v>
      </c>
      <c r="H1814" s="2" t="str">
        <f t="shared" si="166"/>
        <v>Sell</v>
      </c>
    </row>
    <row r="1815" spans="1:8" ht="13.5" x14ac:dyDescent="0.25">
      <c r="A1815" s="3">
        <f>TITRES_STAT!B1818</f>
        <v>44655</v>
      </c>
      <c r="B1815" s="6">
        <f>TITRES_STAT!D1818</f>
        <v>42.844000000000001</v>
      </c>
      <c r="C1815" s="2">
        <f t="shared" si="168"/>
        <v>43.024085259681058</v>
      </c>
      <c r="D1815" s="2">
        <f t="shared" si="164"/>
        <v>42.983073360681551</v>
      </c>
      <c r="E1815" s="2">
        <f t="shared" si="163"/>
        <v>4.1011898999506968E-2</v>
      </c>
      <c r="F1815" s="2">
        <f t="shared" si="167"/>
        <v>2.3186523902033646E-2</v>
      </c>
      <c r="G1815" s="2">
        <f t="shared" si="165"/>
        <v>1.7825375097473322E-2</v>
      </c>
      <c r="H1815" s="2" t="str">
        <f t="shared" si="166"/>
        <v>Sell</v>
      </c>
    </row>
    <row r="1816" spans="1:8" ht="13.5" x14ac:dyDescent="0.25">
      <c r="A1816" s="3">
        <f>TITRES_STAT!B1819</f>
        <v>44656</v>
      </c>
      <c r="B1816" s="6">
        <f>TITRES_STAT!D1819</f>
        <v>42.844000000000001</v>
      </c>
      <c r="C1816" s="2">
        <f t="shared" si="168"/>
        <v>42.996379835114737</v>
      </c>
      <c r="D1816" s="2">
        <f t="shared" si="164"/>
        <v>42.972771630260695</v>
      </c>
      <c r="E1816" s="2">
        <f t="shared" si="163"/>
        <v>2.3608204854042469E-2</v>
      </c>
      <c r="F1816" s="2">
        <f t="shared" si="167"/>
        <v>2.3270860092435414E-2</v>
      </c>
      <c r="G1816" s="2">
        <f t="shared" si="165"/>
        <v>3.3734476160705504E-4</v>
      </c>
      <c r="H1816" s="2" t="str">
        <f t="shared" si="166"/>
        <v>Sell</v>
      </c>
    </row>
    <row r="1817" spans="1:8" ht="13.5" x14ac:dyDescent="0.25">
      <c r="A1817" s="3">
        <f>TITRES_STAT!B1820</f>
        <v>44657</v>
      </c>
      <c r="B1817" s="6">
        <f>TITRES_STAT!D1820</f>
        <v>42.844000000000001</v>
      </c>
      <c r="C1817" s="2">
        <f t="shared" si="168"/>
        <v>42.972936783558623</v>
      </c>
      <c r="D1817" s="2">
        <f t="shared" si="164"/>
        <v>42.963232990982128</v>
      </c>
      <c r="E1817" s="2">
        <f t="shared" si="163"/>
        <v>9.7037925764951183E-3</v>
      </c>
      <c r="F1817" s="2">
        <f t="shared" si="167"/>
        <v>2.0557446589247356E-2</v>
      </c>
      <c r="G1817" s="2">
        <f t="shared" si="165"/>
        <v>-1.0853654012752238E-2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42.844000000000001</v>
      </c>
      <c r="C1818" s="2">
        <f t="shared" si="168"/>
        <v>42.953100355318838</v>
      </c>
      <c r="D1818" s="2">
        <f t="shared" si="164"/>
        <v>42.954400917576045</v>
      </c>
      <c r="E1818" s="2">
        <f t="shared" si="163"/>
        <v>-1.30056225720665E-3</v>
      </c>
      <c r="F1818" s="2">
        <f t="shared" si="167"/>
        <v>1.6185844819956555E-2</v>
      </c>
      <c r="G1818" s="2">
        <f t="shared" si="165"/>
        <v>-1.7486407077163205E-2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42.844000000000001</v>
      </c>
      <c r="C1819" s="2">
        <f t="shared" si="168"/>
        <v>42.93631568526979</v>
      </c>
      <c r="D1819" s="2">
        <f t="shared" si="164"/>
        <v>42.946223071829671</v>
      </c>
      <c r="E1819" s="2">
        <f t="shared" si="163"/>
        <v>-9.9073865598811039E-3</v>
      </c>
      <c r="F1819" s="2">
        <f t="shared" si="167"/>
        <v>1.0967198543989023E-2</v>
      </c>
      <c r="G1819" s="2">
        <f t="shared" si="165"/>
        <v>-2.0874585103870129E-2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6">
        <f>TITRES_STAT!D1823</f>
        <v>42.844000000000001</v>
      </c>
      <c r="C1820" s="2">
        <f t="shared" si="168"/>
        <v>42.922113272151364</v>
      </c>
      <c r="D1820" s="2">
        <f t="shared" si="164"/>
        <v>42.93865099243488</v>
      </c>
      <c r="E1820" s="2">
        <f t="shared" ref="E1820:E1883" si="169">C1820-D1820</f>
        <v>-1.6537720283515966E-2</v>
      </c>
      <c r="F1820" s="2">
        <f t="shared" si="167"/>
        <v>5.4662147784880263E-3</v>
      </c>
      <c r="G1820" s="2">
        <f t="shared" si="165"/>
        <v>-2.2003935062003994E-2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6">
        <f>TITRES_STAT!D1824</f>
        <v>43.86</v>
      </c>
      <c r="C1821" s="2">
        <f t="shared" si="168"/>
        <v>42.910095845666532</v>
      </c>
      <c r="D1821" s="2">
        <f t="shared" ref="D1821:D1884" si="170">$D$4*B1821+(1-$D$4)*D1820</f>
        <v>43.006899067069327</v>
      </c>
      <c r="E1821" s="2">
        <f t="shared" si="169"/>
        <v>-9.6803221402794293E-2</v>
      </c>
      <c r="F1821" s="2">
        <f t="shared" si="167"/>
        <v>-1.4987672457768438E-2</v>
      </c>
      <c r="G1821" s="2">
        <f t="shared" si="165"/>
        <v>-8.1815548945025851E-2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6">
        <f>TITRES_STAT!D1825</f>
        <v>43.86</v>
      </c>
      <c r="C1822" s="2">
        <f t="shared" si="168"/>
        <v>42.899927254025528</v>
      </c>
      <c r="D1822" s="2">
        <f t="shared" si="170"/>
        <v>43.070091728767892</v>
      </c>
      <c r="E1822" s="2">
        <f t="shared" si="169"/>
        <v>-0.17016447474236429</v>
      </c>
      <c r="F1822" s="2">
        <f t="shared" si="167"/>
        <v>-4.6023032914687609E-2</v>
      </c>
      <c r="G1822" s="2">
        <f t="shared" si="165"/>
        <v>-0.12414144182767668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43.86</v>
      </c>
      <c r="C1823" s="2">
        <f t="shared" si="168"/>
        <v>42.891323061098518</v>
      </c>
      <c r="D1823" s="2">
        <f t="shared" si="170"/>
        <v>43.128603452562857</v>
      </c>
      <c r="E1823" s="2">
        <f t="shared" si="169"/>
        <v>-0.23728039146433844</v>
      </c>
      <c r="F1823" s="2">
        <f t="shared" si="167"/>
        <v>-8.4274504624617774E-2</v>
      </c>
      <c r="G1823" s="2">
        <f t="shared" si="165"/>
        <v>-0.15300588683972066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43.86</v>
      </c>
      <c r="C1824" s="2">
        <f t="shared" si="168"/>
        <v>42.884042590160291</v>
      </c>
      <c r="D1824" s="2">
        <f t="shared" si="170"/>
        <v>43.182780974595232</v>
      </c>
      <c r="E1824" s="2">
        <f t="shared" si="169"/>
        <v>-0.29873838443494094</v>
      </c>
      <c r="F1824" s="2">
        <f t="shared" si="167"/>
        <v>-0.12716728058668242</v>
      </c>
      <c r="G1824" s="2">
        <f t="shared" si="165"/>
        <v>-0.17157110384825852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43.86</v>
      </c>
      <c r="C1825" s="2">
        <f t="shared" si="168"/>
        <v>42.87788219167409</v>
      </c>
      <c r="D1825" s="2">
        <f t="shared" si="170"/>
        <v>43.232945346847444</v>
      </c>
      <c r="E1825" s="2">
        <f t="shared" si="169"/>
        <v>-0.35506315517335452</v>
      </c>
      <c r="F1825" s="2">
        <f t="shared" si="167"/>
        <v>-0.17274645550401685</v>
      </c>
      <c r="G1825" s="2">
        <f t="shared" si="165"/>
        <v>-0.18231669966933767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6">
        <f>TITRES_STAT!D1829</f>
        <v>43.86</v>
      </c>
      <c r="C1826" s="2">
        <f t="shared" si="168"/>
        <v>42.872669546801148</v>
      </c>
      <c r="D1826" s="2">
        <f t="shared" si="170"/>
        <v>43.27939383967356</v>
      </c>
      <c r="E1826" s="2">
        <f t="shared" si="169"/>
        <v>-0.4067242928724113</v>
      </c>
      <c r="F1826" s="2">
        <f t="shared" si="167"/>
        <v>-0.21954202297769573</v>
      </c>
      <c r="G1826" s="2">
        <f t="shared" si="165"/>
        <v>-0.18718226989471556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6">
        <f>TITRES_STAT!D1830</f>
        <v>43.86</v>
      </c>
      <c r="C1827" s="2">
        <f t="shared" si="168"/>
        <v>42.868258847293276</v>
      </c>
      <c r="D1827" s="2">
        <f t="shared" si="170"/>
        <v>43.322401703401439</v>
      </c>
      <c r="E1827" s="2">
        <f t="shared" si="169"/>
        <v>-0.45414285610816307</v>
      </c>
      <c r="F1827" s="2">
        <f t="shared" si="167"/>
        <v>-0.2664621896037892</v>
      </c>
      <c r="G1827" s="2">
        <f t="shared" si="165"/>
        <v>-0.18768066650437387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6">
        <f>TITRES_STAT!D1831</f>
        <v>43.86</v>
      </c>
      <c r="C1828" s="2">
        <f t="shared" si="168"/>
        <v>42.86452671694046</v>
      </c>
      <c r="D1828" s="2">
        <f t="shared" si="170"/>
        <v>43.362223799445772</v>
      </c>
      <c r="E1828" s="2">
        <f t="shared" si="169"/>
        <v>-0.49769708250531153</v>
      </c>
      <c r="F1828" s="2">
        <f t="shared" si="167"/>
        <v>-0.31270916818409367</v>
      </c>
      <c r="G1828" s="2">
        <f t="shared" ref="G1828:G1891" si="171">E1828-F1828</f>
        <v>-0.18498791432121786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6">
        <f>TITRES_STAT!D1832</f>
        <v>43.86</v>
      </c>
      <c r="C1829" s="2">
        <f t="shared" si="168"/>
        <v>42.861368760488077</v>
      </c>
      <c r="D1829" s="2">
        <f t="shared" si="170"/>
        <v>43.399096110597938</v>
      </c>
      <c r="E1829" s="2">
        <f t="shared" si="169"/>
        <v>-0.53772735010986139</v>
      </c>
      <c r="F1829" s="2">
        <f t="shared" ref="F1829:F1892" si="173">(E1829*(2/(10)))+((1-(2/10))*F1828)</f>
        <v>-0.35771280456924726</v>
      </c>
      <c r="G1829" s="2">
        <f t="shared" si="171"/>
        <v>-0.18001454554061413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6">
        <f>TITRES_STAT!D1833</f>
        <v>43.86</v>
      </c>
      <c r="C1830" s="2">
        <f t="shared" si="168"/>
        <v>42.858696643489907</v>
      </c>
      <c r="D1830" s="2">
        <f t="shared" si="170"/>
        <v>43.433237139442539</v>
      </c>
      <c r="E1830" s="2">
        <f t="shared" si="169"/>
        <v>-0.57454049595263257</v>
      </c>
      <c r="F1830" s="2">
        <f t="shared" si="173"/>
        <v>-0.40107834284592436</v>
      </c>
      <c r="G1830" s="2">
        <f t="shared" si="171"/>
        <v>-0.17346215310670821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6">
        <f>TITRES_STAT!D1834</f>
        <v>43.86</v>
      </c>
      <c r="C1831" s="2">
        <f t="shared" si="168"/>
        <v>43.012743313722225</v>
      </c>
      <c r="D1831" s="2">
        <f t="shared" si="170"/>
        <v>43.464849203187541</v>
      </c>
      <c r="E1831" s="2">
        <f t="shared" si="169"/>
        <v>-0.45210588946531516</v>
      </c>
      <c r="F1831" s="2">
        <f t="shared" si="173"/>
        <v>-0.41128385216980257</v>
      </c>
      <c r="G1831" s="2">
        <f t="shared" si="171"/>
        <v>-4.0822037295512592E-2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6">
        <f>TITRES_STAT!D1835</f>
        <v>43.86</v>
      </c>
      <c r="C1832" s="2">
        <f t="shared" si="168"/>
        <v>43.143090496226492</v>
      </c>
      <c r="D1832" s="2">
        <f t="shared" si="170"/>
        <v>43.494119632581061</v>
      </c>
      <c r="E1832" s="2">
        <f t="shared" si="169"/>
        <v>-0.351029136354569</v>
      </c>
      <c r="F1832" s="2">
        <f t="shared" si="173"/>
        <v>-0.39923290900675584</v>
      </c>
      <c r="G1832" s="2">
        <f t="shared" si="171"/>
        <v>4.8203772652186838E-2</v>
      </c>
      <c r="H1832" s="2" t="str">
        <f t="shared" si="172"/>
        <v>Sell</v>
      </c>
    </row>
    <row r="1833" spans="1:8" ht="13.5" x14ac:dyDescent="0.25">
      <c r="A1833" s="3">
        <f>TITRES_STAT!B1836</f>
        <v>44679</v>
      </c>
      <c r="B1833" s="6">
        <f>TITRES_STAT!D1836</f>
        <v>43.86</v>
      </c>
      <c r="C1833" s="2">
        <f t="shared" si="168"/>
        <v>43.253384266037799</v>
      </c>
      <c r="D1833" s="2">
        <f t="shared" si="170"/>
        <v>43.521221882019503</v>
      </c>
      <c r="E1833" s="2">
        <f t="shared" si="169"/>
        <v>-0.26783761598170486</v>
      </c>
      <c r="F1833" s="2">
        <f t="shared" si="173"/>
        <v>-0.37295385040174567</v>
      </c>
      <c r="G1833" s="2">
        <f t="shared" si="171"/>
        <v>0.10511623442004081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6">
        <f>TITRES_STAT!D1837</f>
        <v>43.86</v>
      </c>
      <c r="C1834" s="2">
        <f t="shared" si="168"/>
        <v>43.346709763570445</v>
      </c>
      <c r="D1834" s="2">
        <f t="shared" si="170"/>
        <v>43.54631655742547</v>
      </c>
      <c r="E1834" s="2">
        <f t="shared" si="169"/>
        <v>-0.19960679385502544</v>
      </c>
      <c r="F1834" s="2">
        <f t="shared" si="173"/>
        <v>-0.33828443909240163</v>
      </c>
      <c r="G1834" s="2">
        <f t="shared" si="171"/>
        <v>0.13867764523737619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6">
        <f>TITRES_STAT!D1838</f>
        <v>43.86</v>
      </c>
      <c r="C1835" s="2">
        <f t="shared" si="168"/>
        <v>43.425677492251921</v>
      </c>
      <c r="D1835" s="2">
        <f t="shared" si="170"/>
        <v>43.569552367986546</v>
      </c>
      <c r="E1835" s="2">
        <f t="shared" si="169"/>
        <v>-0.14387487573462465</v>
      </c>
      <c r="F1835" s="2">
        <f t="shared" si="173"/>
        <v>-0.29940252642084625</v>
      </c>
      <c r="G1835" s="2">
        <f t="shared" si="171"/>
        <v>0.1555276506862216</v>
      </c>
      <c r="H1835" s="2" t="str">
        <f t="shared" si="172"/>
        <v>Sell</v>
      </c>
    </row>
    <row r="1836" spans="1:8" ht="13.5" x14ac:dyDescent="0.25">
      <c r="A1836" s="3">
        <f>TITRES_STAT!B1839</f>
        <v>44686</v>
      </c>
      <c r="B1836" s="6">
        <f>TITRES_STAT!D1839</f>
        <v>43.86</v>
      </c>
      <c r="C1836" s="2">
        <f t="shared" si="168"/>
        <v>43.492496339597778</v>
      </c>
      <c r="D1836" s="2">
        <f t="shared" si="170"/>
        <v>43.591067007394955</v>
      </c>
      <c r="E1836" s="2">
        <f t="shared" si="169"/>
        <v>-9.857066779717627E-2</v>
      </c>
      <c r="F1836" s="2">
        <f t="shared" si="173"/>
        <v>-0.25923615469611228</v>
      </c>
      <c r="G1836" s="2">
        <f t="shared" si="171"/>
        <v>0.16066548689893601</v>
      </c>
      <c r="H1836" s="2" t="str">
        <f t="shared" si="172"/>
        <v>Sell</v>
      </c>
    </row>
    <row r="1837" spans="1:8" ht="13.5" x14ac:dyDescent="0.25">
      <c r="A1837" s="3">
        <f>TITRES_STAT!B1840</f>
        <v>44687</v>
      </c>
      <c r="B1837" s="6">
        <f>TITRES_STAT!D1840</f>
        <v>43.86</v>
      </c>
      <c r="C1837" s="2">
        <f t="shared" si="168"/>
        <v>43.549035364275042</v>
      </c>
      <c r="D1837" s="2">
        <f t="shared" si="170"/>
        <v>43.610987969810139</v>
      </c>
      <c r="E1837" s="2">
        <f t="shared" si="169"/>
        <v>-6.1952605535097405E-2</v>
      </c>
      <c r="F1837" s="2">
        <f t="shared" si="173"/>
        <v>-0.21977944486390932</v>
      </c>
      <c r="G1837" s="2">
        <f t="shared" si="171"/>
        <v>0.15782683932881192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6">
        <f>TITRES_STAT!D1841</f>
        <v>43.86</v>
      </c>
      <c r="C1838" s="2">
        <f t="shared" si="168"/>
        <v>43.596876077463492</v>
      </c>
      <c r="D1838" s="2">
        <f t="shared" si="170"/>
        <v>43.629433305379763</v>
      </c>
      <c r="E1838" s="2">
        <f t="shared" si="169"/>
        <v>-3.2557227916271358E-2</v>
      </c>
      <c r="F1838" s="2">
        <f t="shared" si="173"/>
        <v>-0.18233500147438175</v>
      </c>
      <c r="G1838" s="2">
        <f t="shared" si="171"/>
        <v>0.14977777355811039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6">
        <f>TITRES_STAT!D1842</f>
        <v>43.86</v>
      </c>
      <c r="C1839" s="2">
        <f t="shared" si="168"/>
        <v>43.637356680930651</v>
      </c>
      <c r="D1839" s="2">
        <f t="shared" si="170"/>
        <v>43.646512319796074</v>
      </c>
      <c r="E1839" s="2">
        <f t="shared" si="169"/>
        <v>-9.1556388654225884E-3</v>
      </c>
      <c r="F1839" s="2">
        <f t="shared" si="173"/>
        <v>-0.14769912895258994</v>
      </c>
      <c r="G1839" s="2">
        <f t="shared" si="171"/>
        <v>0.13854349008716735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6">
        <f>TITRES_STAT!D1843</f>
        <v>43.86</v>
      </c>
      <c r="C1840" s="2">
        <f t="shared" si="168"/>
        <v>43.671609499249016</v>
      </c>
      <c r="D1840" s="2">
        <f t="shared" si="170"/>
        <v>43.6623262220334</v>
      </c>
      <c r="E1840" s="2">
        <f t="shared" si="169"/>
        <v>9.2832772156157262E-3</v>
      </c>
      <c r="F1840" s="2">
        <f t="shared" si="173"/>
        <v>-0.11630264771894881</v>
      </c>
      <c r="G1840" s="2">
        <f t="shared" si="171"/>
        <v>0.12558592493456455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6">
        <f>TITRES_STAT!D1844</f>
        <v>43.86</v>
      </c>
      <c r="C1841" s="2">
        <f t="shared" si="168"/>
        <v>43.700592653210705</v>
      </c>
      <c r="D1841" s="2">
        <f t="shared" si="170"/>
        <v>43.676968724104995</v>
      </c>
      <c r="E1841" s="2">
        <f t="shared" si="169"/>
        <v>2.3623929105710317E-2</v>
      </c>
      <c r="F1841" s="2">
        <f t="shared" si="173"/>
        <v>-8.8317332354016995E-2</v>
      </c>
      <c r="G1841" s="2">
        <f t="shared" si="171"/>
        <v>0.11194126145972731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6">
        <f>TITRES_STAT!D1845</f>
        <v>43.86</v>
      </c>
      <c r="C1842" s="2">
        <f t="shared" si="168"/>
        <v>43.725116860409059</v>
      </c>
      <c r="D1842" s="2">
        <f t="shared" si="170"/>
        <v>43.690526596393511</v>
      </c>
      <c r="E1842" s="2">
        <f t="shared" si="169"/>
        <v>3.4590264015548655E-2</v>
      </c>
      <c r="F1842" s="2">
        <f t="shared" si="173"/>
        <v>-6.373581308010387E-2</v>
      </c>
      <c r="G1842" s="2">
        <f t="shared" si="171"/>
        <v>9.8326077095652525E-2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6">
        <f>TITRES_STAT!D1846</f>
        <v>43.86</v>
      </c>
      <c r="C1843" s="2">
        <f t="shared" si="168"/>
        <v>43.745868112653824</v>
      </c>
      <c r="D1843" s="2">
        <f t="shared" si="170"/>
        <v>43.703080181845849</v>
      </c>
      <c r="E1843" s="2">
        <f t="shared" si="169"/>
        <v>4.2787930807975272E-2</v>
      </c>
      <c r="F1843" s="2">
        <f t="shared" si="173"/>
        <v>-4.2431064302488046E-2</v>
      </c>
      <c r="G1843" s="2">
        <f t="shared" si="171"/>
        <v>8.5218995110463325E-2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43.86</v>
      </c>
      <c r="C1844" s="2">
        <f t="shared" si="168"/>
        <v>43.763426864553239</v>
      </c>
      <c r="D1844" s="2">
        <f t="shared" si="170"/>
        <v>43.714703872079482</v>
      </c>
      <c r="E1844" s="2">
        <f t="shared" si="169"/>
        <v>4.8722992473756221E-2</v>
      </c>
      <c r="F1844" s="2">
        <f t="shared" si="173"/>
        <v>-2.4200252947239188E-2</v>
      </c>
      <c r="G1844" s="2">
        <f t="shared" si="171"/>
        <v>7.2923245420995403E-2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6">
        <f>TITRES_STAT!D1848</f>
        <v>43.86</v>
      </c>
      <c r="C1845" s="2">
        <f t="shared" si="168"/>
        <v>43.77828427000658</v>
      </c>
      <c r="D1845" s="2">
        <f t="shared" si="170"/>
        <v>43.725466548221746</v>
      </c>
      <c r="E1845" s="2">
        <f t="shared" si="169"/>
        <v>5.2817721784833793E-2</v>
      </c>
      <c r="F1845" s="2">
        <f t="shared" si="173"/>
        <v>-8.7966580008245927E-3</v>
      </c>
      <c r="G1845" s="2">
        <f t="shared" si="171"/>
        <v>6.1614379785658382E-2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6">
        <f>TITRES_STAT!D1849</f>
        <v>43.86</v>
      </c>
      <c r="C1846" s="2">
        <f t="shared" si="168"/>
        <v>43.790855920774803</v>
      </c>
      <c r="D1846" s="2">
        <f t="shared" si="170"/>
        <v>43.735431989094209</v>
      </c>
      <c r="E1846" s="2">
        <f t="shared" si="169"/>
        <v>5.5423931680593341E-2</v>
      </c>
      <c r="F1846" s="2">
        <f t="shared" si="173"/>
        <v>4.0474599354589939E-3</v>
      </c>
      <c r="G1846" s="2">
        <f t="shared" si="171"/>
        <v>5.137647174513435E-2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6">
        <f>TITRES_STAT!D1850</f>
        <v>43.86</v>
      </c>
      <c r="C1847" s="2">
        <f t="shared" si="168"/>
        <v>43.801493471424834</v>
      </c>
      <c r="D1847" s="2">
        <f t="shared" si="170"/>
        <v>43.744659249161302</v>
      </c>
      <c r="E1847" s="2">
        <f t="shared" si="169"/>
        <v>5.6834222263532297E-2</v>
      </c>
      <c r="F1847" s="2">
        <f t="shared" si="173"/>
        <v>1.4604812401073655E-2</v>
      </c>
      <c r="G1847" s="2">
        <f t="shared" si="171"/>
        <v>4.2229409862458642E-2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6">
        <f>TITRES_STAT!D1851</f>
        <v>43.86</v>
      </c>
      <c r="C1848" s="2">
        <f t="shared" si="168"/>
        <v>43.810494475821017</v>
      </c>
      <c r="D1848" s="2">
        <f t="shared" si="170"/>
        <v>43.753203008482686</v>
      </c>
      <c r="E1848" s="2">
        <f t="shared" si="169"/>
        <v>5.7291467338330904E-2</v>
      </c>
      <c r="F1848" s="2">
        <f t="shared" si="173"/>
        <v>2.3142143388525105E-2</v>
      </c>
      <c r="G1848" s="2">
        <f t="shared" si="171"/>
        <v>3.4149323949805799E-2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6">
        <f>TITRES_STAT!D1852</f>
        <v>43.86</v>
      </c>
      <c r="C1849" s="2">
        <f t="shared" si="168"/>
        <v>43.818110710310094</v>
      </c>
      <c r="D1849" s="2">
        <f t="shared" si="170"/>
        <v>43.761113896743225</v>
      </c>
      <c r="E1849" s="2">
        <f t="shared" si="169"/>
        <v>5.6996813566868809E-2</v>
      </c>
      <c r="F1849" s="2">
        <f t="shared" si="173"/>
        <v>2.9913077424193846E-2</v>
      </c>
      <c r="G1849" s="2">
        <f t="shared" si="171"/>
        <v>2.7083736142674963E-2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6">
        <f>TITRES_STAT!D1853</f>
        <v>43.86</v>
      </c>
      <c r="C1850" s="2">
        <f t="shared" si="168"/>
        <v>43.824555216416229</v>
      </c>
      <c r="D1850" s="2">
        <f t="shared" si="170"/>
        <v>43.768438793280765</v>
      </c>
      <c r="E1850" s="2">
        <f t="shared" si="169"/>
        <v>5.6116423135463833E-2</v>
      </c>
      <c r="F1850" s="2">
        <f t="shared" si="173"/>
        <v>3.5153746566447847E-2</v>
      </c>
      <c r="G1850" s="2">
        <f t="shared" si="171"/>
        <v>2.0962676569015987E-2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6">
        <f>TITRES_STAT!D1854</f>
        <v>43.86</v>
      </c>
      <c r="C1851" s="2">
        <f t="shared" si="168"/>
        <v>43.830008260044508</v>
      </c>
      <c r="D1851" s="2">
        <f t="shared" si="170"/>
        <v>43.775221104889596</v>
      </c>
      <c r="E1851" s="2">
        <f t="shared" si="169"/>
        <v>5.478715515491217E-2</v>
      </c>
      <c r="F1851" s="2">
        <f t="shared" si="173"/>
        <v>3.9080428284140711E-2</v>
      </c>
      <c r="G1851" s="2">
        <f t="shared" si="171"/>
        <v>1.5706726870771459E-2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6">
        <f>TITRES_STAT!D1855</f>
        <v>43.86</v>
      </c>
      <c r="C1852" s="2">
        <f t="shared" si="168"/>
        <v>43.834622373883818</v>
      </c>
      <c r="D1852" s="2">
        <f t="shared" si="170"/>
        <v>43.781501023045919</v>
      </c>
      <c r="E1852" s="2">
        <f t="shared" si="169"/>
        <v>5.3121350837898262E-2</v>
      </c>
      <c r="F1852" s="2">
        <f t="shared" si="173"/>
        <v>4.1888612794892227E-2</v>
      </c>
      <c r="G1852" s="2">
        <f t="shared" si="171"/>
        <v>1.1232738043006035E-2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43.86</v>
      </c>
      <c r="C1853" s="2">
        <f t="shared" si="168"/>
        <v>43.838526624055532</v>
      </c>
      <c r="D1853" s="2">
        <f t="shared" si="170"/>
        <v>43.787315762079558</v>
      </c>
      <c r="E1853" s="2">
        <f t="shared" si="169"/>
        <v>5.1210861975974353E-2</v>
      </c>
      <c r="F1853" s="2">
        <f t="shared" si="173"/>
        <v>4.3753062631108654E-2</v>
      </c>
      <c r="G1853" s="2">
        <f t="shared" si="171"/>
        <v>7.4577993448656996E-3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6">
        <f>TITRES_STAT!D1857</f>
        <v>43.86</v>
      </c>
      <c r="C1854" s="2">
        <f t="shared" si="168"/>
        <v>43.84183022035468</v>
      </c>
      <c r="D1854" s="2">
        <f t="shared" si="170"/>
        <v>43.792699779703298</v>
      </c>
      <c r="E1854" s="2">
        <f t="shared" si="169"/>
        <v>4.9130440651381946E-2</v>
      </c>
      <c r="F1854" s="2">
        <f t="shared" si="173"/>
        <v>4.4828538235163314E-2</v>
      </c>
      <c r="G1854" s="2">
        <f t="shared" si="171"/>
        <v>4.3019024162186323E-3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6">
        <f>TITRES_STAT!D1858</f>
        <v>43.86</v>
      </c>
      <c r="C1855" s="2">
        <f t="shared" si="168"/>
        <v>43.844625571069344</v>
      </c>
      <c r="D1855" s="2">
        <f t="shared" si="170"/>
        <v>43.797684981206757</v>
      </c>
      <c r="E1855" s="2">
        <f t="shared" si="169"/>
        <v>4.6940589862586535E-2</v>
      </c>
      <c r="F1855" s="2">
        <f t="shared" si="173"/>
        <v>4.5250948560647958E-2</v>
      </c>
      <c r="G1855" s="2">
        <f t="shared" si="171"/>
        <v>1.689641301938577E-3</v>
      </c>
      <c r="H1855" s="2" t="str">
        <f t="shared" si="172"/>
        <v>Sell</v>
      </c>
    </row>
    <row r="1856" spans="1:8" ht="13.5" x14ac:dyDescent="0.25">
      <c r="A1856" s="3">
        <f>TITRES_STAT!B1859</f>
        <v>44714</v>
      </c>
      <c r="B1856" s="6">
        <f>TITRES_STAT!D1859</f>
        <v>43.86</v>
      </c>
      <c r="C1856" s="2">
        <f t="shared" si="168"/>
        <v>43.846990867827913</v>
      </c>
      <c r="D1856" s="2">
        <f t="shared" si="170"/>
        <v>43.802300908524771</v>
      </c>
      <c r="E1856" s="2">
        <f t="shared" si="169"/>
        <v>4.4689959303141791E-2</v>
      </c>
      <c r="F1856" s="2">
        <f t="shared" si="173"/>
        <v>4.5138750709146726E-2</v>
      </c>
      <c r="G1856" s="2">
        <f t="shared" si="171"/>
        <v>-4.48791406004935E-4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6">
        <f>TITRES_STAT!D1860</f>
        <v>43.86</v>
      </c>
      <c r="C1857" s="2">
        <f t="shared" si="168"/>
        <v>43.848992272777465</v>
      </c>
      <c r="D1857" s="2">
        <f t="shared" si="170"/>
        <v>43.806574915300715</v>
      </c>
      <c r="E1857" s="2">
        <f t="shared" si="169"/>
        <v>4.2417357476750794E-2</v>
      </c>
      <c r="F1857" s="2">
        <f t="shared" si="173"/>
        <v>4.4594472062667548E-2</v>
      </c>
      <c r="G1857" s="2">
        <f t="shared" si="171"/>
        <v>-2.1771145859167534E-3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6">
        <f>TITRES_STAT!D1861</f>
        <v>43.86</v>
      </c>
      <c r="C1858" s="2">
        <f t="shared" si="168"/>
        <v>43.850685769273241</v>
      </c>
      <c r="D1858" s="2">
        <f t="shared" si="170"/>
        <v>43.810532328982148</v>
      </c>
      <c r="E1858" s="2">
        <f t="shared" si="169"/>
        <v>4.0153440291092579E-2</v>
      </c>
      <c r="F1858" s="2">
        <f t="shared" si="173"/>
        <v>4.3706265708352551E-2</v>
      </c>
      <c r="G1858" s="2">
        <f t="shared" si="171"/>
        <v>-3.5528254172599721E-3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6">
        <f>TITRES_STAT!D1862</f>
        <v>43.86</v>
      </c>
      <c r="C1859" s="2">
        <f t="shared" si="168"/>
        <v>43.852118727846587</v>
      </c>
      <c r="D1859" s="2">
        <f t="shared" si="170"/>
        <v>43.814196600909398</v>
      </c>
      <c r="E1859" s="2">
        <f t="shared" si="169"/>
        <v>3.792212693718966E-2</v>
      </c>
      <c r="F1859" s="2">
        <f t="shared" si="173"/>
        <v>4.254943795411998E-2</v>
      </c>
      <c r="G1859" s="2">
        <f t="shared" si="171"/>
        <v>-4.6273110169303203E-3</v>
      </c>
      <c r="H1859" s="2" t="str">
        <f t="shared" si="172"/>
        <v>Hold</v>
      </c>
    </row>
    <row r="1860" spans="1:8" ht="13.5" x14ac:dyDescent="0.25">
      <c r="A1860" s="3">
        <f>TITRES_STAT!B1863</f>
        <v>44720</v>
      </c>
      <c r="B1860" s="6">
        <f>TITRES_STAT!D1863</f>
        <v>43.86</v>
      </c>
      <c r="C1860" s="2">
        <f t="shared" si="168"/>
        <v>43.853331231254799</v>
      </c>
      <c r="D1860" s="2">
        <f t="shared" si="170"/>
        <v>43.817589445286472</v>
      </c>
      <c r="E1860" s="2">
        <f t="shared" si="169"/>
        <v>3.5741785968326667E-2</v>
      </c>
      <c r="F1860" s="2">
        <f t="shared" si="173"/>
        <v>4.118790755696132E-2</v>
      </c>
      <c r="G1860" s="2">
        <f t="shared" si="171"/>
        <v>-5.4461215886346531E-3</v>
      </c>
      <c r="H1860" s="2" t="str">
        <f t="shared" si="172"/>
        <v>Hold</v>
      </c>
    </row>
    <row r="1861" spans="1:8" ht="13.5" x14ac:dyDescent="0.25">
      <c r="A1861" s="3">
        <f>TITRES_STAT!B1864</f>
        <v>44721</v>
      </c>
      <c r="B1861" s="6">
        <f>TITRES_STAT!D1864</f>
        <v>43.86</v>
      </c>
      <c r="C1861" s="2">
        <f t="shared" si="168"/>
        <v>43.854357195677139</v>
      </c>
      <c r="D1861" s="2">
        <f t="shared" si="170"/>
        <v>43.820730967857841</v>
      </c>
      <c r="E1861" s="2">
        <f t="shared" si="169"/>
        <v>3.3626227819297583E-2</v>
      </c>
      <c r="F1861" s="2">
        <f t="shared" si="173"/>
        <v>3.9675571609428577E-2</v>
      </c>
      <c r="G1861" s="2">
        <f t="shared" si="171"/>
        <v>-6.049343790130994E-3</v>
      </c>
      <c r="H1861" s="2" t="str">
        <f t="shared" si="172"/>
        <v>Hold</v>
      </c>
    </row>
    <row r="1862" spans="1:8" ht="13.5" x14ac:dyDescent="0.25">
      <c r="A1862" s="3">
        <f>TITRES_STAT!B1865</f>
        <v>44722</v>
      </c>
      <c r="B1862" s="6">
        <f>TITRES_STAT!D1865</f>
        <v>43.86</v>
      </c>
      <c r="C1862" s="2">
        <f t="shared" si="168"/>
        <v>43.85522531941912</v>
      </c>
      <c r="D1862" s="2">
        <f t="shared" si="170"/>
        <v>43.823639785053558</v>
      </c>
      <c r="E1862" s="2">
        <f t="shared" si="169"/>
        <v>3.158553436556133E-2</v>
      </c>
      <c r="F1862" s="2">
        <f t="shared" si="173"/>
        <v>3.805756416065513E-2</v>
      </c>
      <c r="G1862" s="2">
        <f t="shared" si="171"/>
        <v>-6.4720297950938005E-3</v>
      </c>
      <c r="H1862" s="2" t="str">
        <f t="shared" si="172"/>
        <v>Hold</v>
      </c>
    </row>
    <row r="1863" spans="1:8" ht="13.5" x14ac:dyDescent="0.25">
      <c r="A1863" s="3">
        <f>TITRES_STAT!B1866</f>
        <v>44725</v>
      </c>
      <c r="B1863" s="6">
        <f>TITRES_STAT!D1866</f>
        <v>43.86</v>
      </c>
      <c r="C1863" s="2">
        <f t="shared" si="168"/>
        <v>43.85595988566233</v>
      </c>
      <c r="D1863" s="2">
        <f t="shared" si="170"/>
        <v>43.826333134308854</v>
      </c>
      <c r="E1863" s="2">
        <f t="shared" si="169"/>
        <v>2.9626751353475811E-2</v>
      </c>
      <c r="F1863" s="2">
        <f t="shared" si="173"/>
        <v>3.6371401599219269E-2</v>
      </c>
      <c r="G1863" s="2">
        <f t="shared" si="171"/>
        <v>-6.7446502457434582E-3</v>
      </c>
      <c r="H1863" s="2" t="str">
        <f t="shared" si="172"/>
        <v>Hold</v>
      </c>
    </row>
    <row r="1864" spans="1:8" ht="13.5" x14ac:dyDescent="0.25">
      <c r="A1864" s="3">
        <f>TITRES_STAT!B1867</f>
        <v>44726</v>
      </c>
      <c r="B1864" s="6">
        <f>TITRES_STAT!D1867</f>
        <v>44.783000000000001</v>
      </c>
      <c r="C1864" s="2">
        <f t="shared" si="168"/>
        <v>43.856581441714283</v>
      </c>
      <c r="D1864" s="2">
        <f t="shared" si="170"/>
        <v>43.897197346582274</v>
      </c>
      <c r="E1864" s="2">
        <f t="shared" si="169"/>
        <v>-4.0615904867991048E-2</v>
      </c>
      <c r="F1864" s="2">
        <f t="shared" si="173"/>
        <v>2.0973940305777206E-2</v>
      </c>
      <c r="G1864" s="2">
        <f t="shared" si="171"/>
        <v>-6.1589845173768254E-2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6">
        <f>TITRES_STAT!D1868</f>
        <v>44.783000000000001</v>
      </c>
      <c r="C1865" s="2">
        <f t="shared" si="168"/>
        <v>43.85710737375824</v>
      </c>
      <c r="D1865" s="2">
        <f t="shared" si="170"/>
        <v>43.962812357946554</v>
      </c>
      <c r="E1865" s="2">
        <f t="shared" si="169"/>
        <v>-0.1057049841883142</v>
      </c>
      <c r="F1865" s="2">
        <f t="shared" si="173"/>
        <v>-4.3618445930410747E-3</v>
      </c>
      <c r="G1865" s="2">
        <f t="shared" si="171"/>
        <v>-0.10134313959527312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6">
        <f>TITRES_STAT!D1869</f>
        <v>44.783000000000001</v>
      </c>
      <c r="C1866" s="2">
        <f t="shared" si="168"/>
        <v>43.857552393180043</v>
      </c>
      <c r="D1866" s="2">
        <f t="shared" si="170"/>
        <v>44.023566998098659</v>
      </c>
      <c r="E1866" s="2">
        <f t="shared" si="169"/>
        <v>-0.1660146049186153</v>
      </c>
      <c r="F1866" s="2">
        <f t="shared" si="173"/>
        <v>-3.6692396658155928E-2</v>
      </c>
      <c r="G1866" s="2">
        <f t="shared" si="171"/>
        <v>-0.12932220826045937</v>
      </c>
      <c r="H1866" s="2" t="str">
        <f t="shared" si="172"/>
        <v>Hold</v>
      </c>
    </row>
    <row r="1867" spans="1:8" ht="13.5" x14ac:dyDescent="0.25">
      <c r="A1867" s="3">
        <f>TITRES_STAT!B1870</f>
        <v>44729</v>
      </c>
      <c r="B1867" s="6">
        <f>TITRES_STAT!D1870</f>
        <v>44.783000000000001</v>
      </c>
      <c r="C1867" s="2">
        <f t="shared" si="168"/>
        <v>43.857928948075426</v>
      </c>
      <c r="D1867" s="2">
        <f t="shared" si="170"/>
        <v>44.079821294535797</v>
      </c>
      <c r="E1867" s="2">
        <f t="shared" si="169"/>
        <v>-0.22189234646037193</v>
      </c>
      <c r="F1867" s="2">
        <f t="shared" si="173"/>
        <v>-7.3732386618599127E-2</v>
      </c>
      <c r="G1867" s="2">
        <f t="shared" si="171"/>
        <v>-0.1481599598417728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6">
        <f>TITRES_STAT!D1871</f>
        <v>44.783000000000001</v>
      </c>
      <c r="C1868" s="2">
        <f t="shared" si="168"/>
        <v>43.85824757144843</v>
      </c>
      <c r="D1868" s="2">
        <f t="shared" si="170"/>
        <v>44.131908606051667</v>
      </c>
      <c r="E1868" s="2">
        <f t="shared" si="169"/>
        <v>-0.27366103460323643</v>
      </c>
      <c r="F1868" s="2">
        <f t="shared" si="173"/>
        <v>-0.11371811621552659</v>
      </c>
      <c r="G1868" s="2">
        <f t="shared" si="171"/>
        <v>-0.15994291838770985</v>
      </c>
      <c r="H1868" s="2" t="str">
        <f t="shared" si="172"/>
        <v>Hold</v>
      </c>
    </row>
    <row r="1869" spans="1:8" ht="13.5" x14ac:dyDescent="0.25">
      <c r="A1869" s="3">
        <f>TITRES_STAT!B1872</f>
        <v>44733</v>
      </c>
      <c r="B1869" s="6">
        <f>TITRES_STAT!D1872</f>
        <v>44.783000000000001</v>
      </c>
      <c r="C1869" s="2">
        <f t="shared" si="168"/>
        <v>43.858517175840973</v>
      </c>
      <c r="D1869" s="2">
        <f t="shared" si="170"/>
        <v>44.180137598195991</v>
      </c>
      <c r="E1869" s="2">
        <f t="shared" si="169"/>
        <v>-0.32162042235501787</v>
      </c>
      <c r="F1869" s="2">
        <f t="shared" si="173"/>
        <v>-0.15529857744342485</v>
      </c>
      <c r="G1869" s="2">
        <f t="shared" si="171"/>
        <v>-0.16632184491159302</v>
      </c>
      <c r="H1869" s="2" t="str">
        <f t="shared" si="172"/>
        <v>Hold</v>
      </c>
    </row>
    <row r="1870" spans="1:8" ht="13.5" x14ac:dyDescent="0.25">
      <c r="A1870" s="3">
        <f>TITRES_STAT!B1873</f>
        <v>44734</v>
      </c>
      <c r="B1870" s="6">
        <f>TITRES_STAT!D1873</f>
        <v>44.783000000000001</v>
      </c>
      <c r="C1870" s="2">
        <f t="shared" si="168"/>
        <v>43.858745302634674</v>
      </c>
      <c r="D1870" s="2">
        <f t="shared" si="170"/>
        <v>44.224794072403697</v>
      </c>
      <c r="E1870" s="2">
        <f t="shared" si="169"/>
        <v>-0.3660487697690229</v>
      </c>
      <c r="F1870" s="2">
        <f t="shared" si="173"/>
        <v>-0.19744861590854446</v>
      </c>
      <c r="G1870" s="2">
        <f t="shared" si="171"/>
        <v>-0.16860015386047844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6">
        <f>TITRES_STAT!D1874</f>
        <v>44.783000000000001</v>
      </c>
      <c r="C1871" s="2">
        <f t="shared" ref="C1871:C1934" si="174">$C$4*B1861+C1870*(1-$C$4)</f>
        <v>43.858938332998576</v>
      </c>
      <c r="D1871" s="2">
        <f t="shared" si="170"/>
        <v>44.266142659633054</v>
      </c>
      <c r="E1871" s="2">
        <f t="shared" si="169"/>
        <v>-0.40720432663447781</v>
      </c>
      <c r="F1871" s="2">
        <f t="shared" si="173"/>
        <v>-0.23939975805373115</v>
      </c>
      <c r="G1871" s="2">
        <f t="shared" si="171"/>
        <v>-0.16780456858074666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6">
        <f>TITRES_STAT!D1875</f>
        <v>44.783000000000001</v>
      </c>
      <c r="C1872" s="2">
        <f t="shared" si="174"/>
        <v>43.85910166638341</v>
      </c>
      <c r="D1872" s="2">
        <f t="shared" si="170"/>
        <v>44.304428388549127</v>
      </c>
      <c r="E1872" s="2">
        <f t="shared" si="169"/>
        <v>-0.44532672216571711</v>
      </c>
      <c r="F1872" s="2">
        <f t="shared" si="173"/>
        <v>-0.28058515087612834</v>
      </c>
      <c r="G1872" s="2">
        <f t="shared" si="171"/>
        <v>-0.16474157128958877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6">
        <f>TITRES_STAT!D1876</f>
        <v>44.783000000000001</v>
      </c>
      <c r="C1873" s="2">
        <f t="shared" si="174"/>
        <v>43.859239871555189</v>
      </c>
      <c r="D1873" s="2">
        <f t="shared" si="170"/>
        <v>44.33987813754549</v>
      </c>
      <c r="E1873" s="2">
        <f t="shared" si="169"/>
        <v>-0.48063826599030079</v>
      </c>
      <c r="F1873" s="2">
        <f t="shared" si="173"/>
        <v>-0.32059577389896288</v>
      </c>
      <c r="G1873" s="2">
        <f t="shared" si="171"/>
        <v>-0.16004249209133792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6">
        <f>TITRES_STAT!D1877</f>
        <v>44.783000000000001</v>
      </c>
      <c r="C1874" s="2">
        <f t="shared" si="174"/>
        <v>44.00135681439285</v>
      </c>
      <c r="D1874" s="2">
        <f t="shared" si="170"/>
        <v>44.372701979208784</v>
      </c>
      <c r="E1874" s="2">
        <f t="shared" si="169"/>
        <v>-0.37134516481593494</v>
      </c>
      <c r="F1874" s="2">
        <f t="shared" si="173"/>
        <v>-0.33074565208235729</v>
      </c>
      <c r="G1874" s="2">
        <f t="shared" si="171"/>
        <v>-4.0599512733577647E-2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44.783000000000001</v>
      </c>
      <c r="C1875" s="2">
        <f t="shared" si="174"/>
        <v>44.121609612178567</v>
      </c>
      <c r="D1875" s="2">
        <f t="shared" si="170"/>
        <v>44.403094425193316</v>
      </c>
      <c r="E1875" s="2">
        <f t="shared" si="169"/>
        <v>-0.28148481301474959</v>
      </c>
      <c r="F1875" s="2">
        <f t="shared" si="173"/>
        <v>-0.32089348426883574</v>
      </c>
      <c r="G1875" s="2">
        <f t="shared" si="171"/>
        <v>3.9408671254086147E-2</v>
      </c>
      <c r="H1875" s="2" t="str">
        <f t="shared" si="172"/>
        <v>Sell</v>
      </c>
    </row>
    <row r="1876" spans="1:8" ht="13.5" x14ac:dyDescent="0.25">
      <c r="A1876" s="3">
        <f>TITRES_STAT!B1879</f>
        <v>44742</v>
      </c>
      <c r="B1876" s="6">
        <f>TITRES_STAT!D1879</f>
        <v>44.783000000000001</v>
      </c>
      <c r="C1876" s="2">
        <f t="shared" si="174"/>
        <v>44.22336197953571</v>
      </c>
      <c r="D1876" s="2">
        <f t="shared" si="170"/>
        <v>44.431235578882699</v>
      </c>
      <c r="E1876" s="2">
        <f t="shared" si="169"/>
        <v>-0.20787359934698912</v>
      </c>
      <c r="F1876" s="2">
        <f t="shared" si="173"/>
        <v>-0.2982895072844664</v>
      </c>
      <c r="G1876" s="2">
        <f t="shared" si="171"/>
        <v>9.041590793747728E-2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6">
        <f>TITRES_STAT!D1880</f>
        <v>44.783000000000001</v>
      </c>
      <c r="C1877" s="2">
        <f t="shared" si="174"/>
        <v>44.309460136530213</v>
      </c>
      <c r="D1877" s="2">
        <f t="shared" si="170"/>
        <v>44.457292202669166</v>
      </c>
      <c r="E1877" s="2">
        <f t="shared" si="169"/>
        <v>-0.14783206613895317</v>
      </c>
      <c r="F1877" s="2">
        <f t="shared" si="173"/>
        <v>-0.26819801905536378</v>
      </c>
      <c r="G1877" s="2">
        <f t="shared" si="171"/>
        <v>0.12036595291641061</v>
      </c>
      <c r="H1877" s="2" t="str">
        <f t="shared" si="172"/>
        <v>Sell</v>
      </c>
    </row>
    <row r="1878" spans="1:8" ht="13.5" x14ac:dyDescent="0.25">
      <c r="A1878" s="3">
        <f>TITRES_STAT!B1881</f>
        <v>44746</v>
      </c>
      <c r="B1878" s="6">
        <f>TITRES_STAT!D1881</f>
        <v>44.783000000000001</v>
      </c>
      <c r="C1878" s="2">
        <f t="shared" si="174"/>
        <v>44.382312423217869</v>
      </c>
      <c r="D1878" s="2">
        <f t="shared" si="170"/>
        <v>44.481418706175155</v>
      </c>
      <c r="E1878" s="2">
        <f t="shared" si="169"/>
        <v>-9.9106282957286851E-2</v>
      </c>
      <c r="F1878" s="2">
        <f t="shared" si="173"/>
        <v>-0.2343796718357484</v>
      </c>
      <c r="G1878" s="2">
        <f t="shared" si="171"/>
        <v>0.13527338887846155</v>
      </c>
      <c r="H1878" s="2" t="str">
        <f t="shared" si="172"/>
        <v>Sell</v>
      </c>
    </row>
    <row r="1879" spans="1:8" ht="13.5" x14ac:dyDescent="0.25">
      <c r="A1879" s="3">
        <f>TITRES_STAT!B1882</f>
        <v>44747</v>
      </c>
      <c r="B1879" s="6">
        <f>TITRES_STAT!D1882</f>
        <v>44.783000000000001</v>
      </c>
      <c r="C1879" s="2">
        <f t="shared" si="174"/>
        <v>44.443956665799732</v>
      </c>
      <c r="D1879" s="2">
        <f t="shared" si="170"/>
        <v>44.503758061273295</v>
      </c>
      <c r="E1879" s="2">
        <f t="shared" si="169"/>
        <v>-5.9801395473563446E-2</v>
      </c>
      <c r="F1879" s="2">
        <f t="shared" si="173"/>
        <v>-0.19946401656331142</v>
      </c>
      <c r="G1879" s="2">
        <f t="shared" si="171"/>
        <v>0.13966262108974797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6">
        <f>TITRES_STAT!D1883</f>
        <v>44.783000000000001</v>
      </c>
      <c r="C1880" s="2">
        <f t="shared" si="174"/>
        <v>44.496117178753622</v>
      </c>
      <c r="D1880" s="2">
        <f t="shared" si="170"/>
        <v>44.524442649327128</v>
      </c>
      <c r="E1880" s="2">
        <f t="shared" si="169"/>
        <v>-2.8325470573506095E-2</v>
      </c>
      <c r="F1880" s="2">
        <f t="shared" si="173"/>
        <v>-0.16523630736535039</v>
      </c>
      <c r="G1880" s="2">
        <f t="shared" si="171"/>
        <v>0.13691083679184429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6">
        <f>TITRES_STAT!D1884</f>
        <v>44.783000000000001</v>
      </c>
      <c r="C1881" s="2">
        <f t="shared" si="174"/>
        <v>44.54025299740691</v>
      </c>
      <c r="D1881" s="2">
        <f t="shared" si="170"/>
        <v>44.543595045673264</v>
      </c>
      <c r="E1881" s="2">
        <f t="shared" si="169"/>
        <v>-3.3420482663544249E-3</v>
      </c>
      <c r="F1881" s="2">
        <f t="shared" si="173"/>
        <v>-0.1328574555455512</v>
      </c>
      <c r="G1881" s="2">
        <f t="shared" si="171"/>
        <v>0.12951540727919678</v>
      </c>
      <c r="H1881" s="2" t="str">
        <f t="shared" si="172"/>
        <v>Sell</v>
      </c>
    </row>
    <row r="1882" spans="1:8" ht="13.5" x14ac:dyDescent="0.25">
      <c r="A1882" s="3">
        <f>TITRES_STAT!B1885</f>
        <v>44750</v>
      </c>
      <c r="B1882" s="6">
        <f>TITRES_STAT!D1885</f>
        <v>44.783000000000001</v>
      </c>
      <c r="C1882" s="2">
        <f t="shared" si="174"/>
        <v>44.57759869011354</v>
      </c>
      <c r="D1882" s="2">
        <f t="shared" si="170"/>
        <v>44.561328745993762</v>
      </c>
      <c r="E1882" s="2">
        <f t="shared" si="169"/>
        <v>1.6269944119777335E-2</v>
      </c>
      <c r="F1882" s="2">
        <f t="shared" si="173"/>
        <v>-0.10303197561248549</v>
      </c>
      <c r="G1882" s="2">
        <f t="shared" si="171"/>
        <v>0.11930191973226283</v>
      </c>
      <c r="H1882" s="2" t="str">
        <f t="shared" si="172"/>
        <v>Sell</v>
      </c>
    </row>
    <row r="1883" spans="1:8" ht="13.5" x14ac:dyDescent="0.25">
      <c r="A1883" s="3">
        <f>TITRES_STAT!B1886</f>
        <v>44753</v>
      </c>
      <c r="B1883" s="6">
        <f>TITRES_STAT!D1886</f>
        <v>44.783000000000001</v>
      </c>
      <c r="C1883" s="2">
        <f t="shared" si="174"/>
        <v>44.609198891634534</v>
      </c>
      <c r="D1883" s="2">
        <f t="shared" si="170"/>
        <v>44.57774883888311</v>
      </c>
      <c r="E1883" s="2">
        <f t="shared" si="169"/>
        <v>3.1450052751424096E-2</v>
      </c>
      <c r="F1883" s="2">
        <f t="shared" si="173"/>
        <v>-7.6135569939703579E-2</v>
      </c>
      <c r="G1883" s="2">
        <f t="shared" si="171"/>
        <v>0.10758562269112767</v>
      </c>
      <c r="H1883" s="2" t="str">
        <f t="shared" si="172"/>
        <v>Sell</v>
      </c>
    </row>
    <row r="1884" spans="1:8" ht="13.5" x14ac:dyDescent="0.25">
      <c r="A1884" s="3">
        <f>TITRES_STAT!B1887</f>
        <v>44754</v>
      </c>
      <c r="B1884" s="6">
        <f>TITRES_STAT!D1887</f>
        <v>44.783000000000001</v>
      </c>
      <c r="C1884" s="2">
        <f t="shared" si="174"/>
        <v>44.635937523690757</v>
      </c>
      <c r="D1884" s="2">
        <f t="shared" si="170"/>
        <v>44.592952628595469</v>
      </c>
      <c r="E1884" s="2">
        <f t="shared" ref="E1884:E1947" si="175">C1884-D1884</f>
        <v>4.2984895095287357E-2</v>
      </c>
      <c r="F1884" s="2">
        <f t="shared" si="173"/>
        <v>-5.2311476932705395E-2</v>
      </c>
      <c r="G1884" s="2">
        <f t="shared" si="171"/>
        <v>9.5296372027992751E-2</v>
      </c>
      <c r="H1884" s="2" t="str">
        <f t="shared" si="172"/>
        <v>Sell</v>
      </c>
    </row>
    <row r="1885" spans="1:8" ht="13.5" x14ac:dyDescent="0.25">
      <c r="A1885" s="3">
        <f>TITRES_STAT!B1888</f>
        <v>44755</v>
      </c>
      <c r="B1885" s="6">
        <f>TITRES_STAT!D1888</f>
        <v>44.783000000000001</v>
      </c>
      <c r="C1885" s="2">
        <f t="shared" si="174"/>
        <v>44.658562520046026</v>
      </c>
      <c r="D1885" s="2">
        <f t="shared" ref="D1885:D1948" si="176">$D$4*B1885+(1-$D$4)*D1884</f>
        <v>44.607030211662469</v>
      </c>
      <c r="E1885" s="2">
        <f t="shared" si="175"/>
        <v>5.1532308383556824E-2</v>
      </c>
      <c r="F1885" s="2">
        <f t="shared" si="173"/>
        <v>-3.1542719869452958E-2</v>
      </c>
      <c r="G1885" s="2">
        <f t="shared" si="171"/>
        <v>8.3075028253009775E-2</v>
      </c>
      <c r="H1885" s="2" t="str">
        <f t="shared" si="172"/>
        <v>Sell</v>
      </c>
    </row>
    <row r="1886" spans="1:8" ht="13.5" x14ac:dyDescent="0.25">
      <c r="A1886" s="3">
        <f>TITRES_STAT!B1889</f>
        <v>44756</v>
      </c>
      <c r="B1886" s="6">
        <f>TITRES_STAT!D1889</f>
        <v>44.783000000000001</v>
      </c>
      <c r="C1886" s="2">
        <f t="shared" si="174"/>
        <v>44.67770674773125</v>
      </c>
      <c r="D1886" s="2">
        <f t="shared" si="176"/>
        <v>44.620065010798584</v>
      </c>
      <c r="E1886" s="2">
        <f t="shared" si="175"/>
        <v>5.7641736932666277E-2</v>
      </c>
      <c r="F1886" s="2">
        <f t="shared" si="173"/>
        <v>-1.3705828509029112E-2</v>
      </c>
      <c r="G1886" s="2">
        <f t="shared" si="171"/>
        <v>7.134756544169539E-2</v>
      </c>
      <c r="H1886" s="2" t="str">
        <f t="shared" si="172"/>
        <v>Sell</v>
      </c>
    </row>
    <row r="1887" spans="1:8" ht="13.5" x14ac:dyDescent="0.25">
      <c r="A1887" s="3">
        <f>TITRES_STAT!B1890</f>
        <v>44757</v>
      </c>
      <c r="B1887" s="6">
        <f>TITRES_STAT!D1890</f>
        <v>44.783000000000001</v>
      </c>
      <c r="C1887" s="2">
        <f t="shared" si="174"/>
        <v>44.693905709618747</v>
      </c>
      <c r="D1887" s="2">
        <f t="shared" si="176"/>
        <v>44.632134269257946</v>
      </c>
      <c r="E1887" s="2">
        <f t="shared" si="175"/>
        <v>6.1771440360800511E-2</v>
      </c>
      <c r="F1887" s="2">
        <f t="shared" si="173"/>
        <v>1.3896252649368123E-3</v>
      </c>
      <c r="G1887" s="2">
        <f t="shared" si="171"/>
        <v>6.0381815095863697E-2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6">
        <f>TITRES_STAT!D1891</f>
        <v>44.783000000000001</v>
      </c>
      <c r="C1888" s="2">
        <f t="shared" si="174"/>
        <v>44.707612523523551</v>
      </c>
      <c r="D1888" s="2">
        <f t="shared" si="176"/>
        <v>44.643309508572173</v>
      </c>
      <c r="E1888" s="2">
        <f t="shared" si="175"/>
        <v>6.4303014951377691E-2</v>
      </c>
      <c r="F1888" s="2">
        <f t="shared" si="173"/>
        <v>1.3972303202224989E-2</v>
      </c>
      <c r="G1888" s="2">
        <f t="shared" si="171"/>
        <v>5.0330711749152698E-2</v>
      </c>
      <c r="H1888" s="2" t="str">
        <f t="shared" si="172"/>
        <v>Sell</v>
      </c>
    </row>
    <row r="1889" spans="1:8" ht="13.5" x14ac:dyDescent="0.25">
      <c r="A1889" s="3">
        <f>TITRES_STAT!B1892</f>
        <v>44761</v>
      </c>
      <c r="B1889" s="6">
        <f>TITRES_STAT!D1892</f>
        <v>44.783000000000001</v>
      </c>
      <c r="C1889" s="2">
        <f t="shared" si="174"/>
        <v>44.719210596827622</v>
      </c>
      <c r="D1889" s="2">
        <f t="shared" si="176"/>
        <v>44.653656952381645</v>
      </c>
      <c r="E1889" s="2">
        <f t="shared" si="175"/>
        <v>6.5553644445977E-2</v>
      </c>
      <c r="F1889" s="2">
        <f t="shared" si="173"/>
        <v>2.4288571450975391E-2</v>
      </c>
      <c r="G1889" s="2">
        <f t="shared" si="171"/>
        <v>4.1265072995001609E-2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6">
        <f>TITRES_STAT!D1893</f>
        <v>44.783000000000001</v>
      </c>
      <c r="C1890" s="2">
        <f t="shared" si="174"/>
        <v>44.729024351161833</v>
      </c>
      <c r="D1890" s="2">
        <f t="shared" si="176"/>
        <v>44.663237918871893</v>
      </c>
      <c r="E1890" s="2">
        <f t="shared" si="175"/>
        <v>6.5786432289939967E-2</v>
      </c>
      <c r="F1890" s="2">
        <f t="shared" si="173"/>
        <v>3.2588143618768307E-2</v>
      </c>
      <c r="G1890" s="2">
        <f t="shared" si="171"/>
        <v>3.3198288671171659E-2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6">
        <f>TITRES_STAT!D1894</f>
        <v>44.783000000000001</v>
      </c>
      <c r="C1891" s="2">
        <f t="shared" si="174"/>
        <v>44.737328297136933</v>
      </c>
      <c r="D1891" s="2">
        <f t="shared" si="176"/>
        <v>44.672109184140645</v>
      </c>
      <c r="E1891" s="2">
        <f t="shared" si="175"/>
        <v>6.5219112996288686E-2</v>
      </c>
      <c r="F1891" s="2">
        <f t="shared" si="173"/>
        <v>3.9114337494272386E-2</v>
      </c>
      <c r="G1891" s="2">
        <f t="shared" si="171"/>
        <v>2.61047755020163E-2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6">
        <f>TITRES_STAT!D1895</f>
        <v>44.783000000000001</v>
      </c>
      <c r="C1892" s="2">
        <f t="shared" si="174"/>
        <v>44.744354712962021</v>
      </c>
      <c r="D1892" s="2">
        <f t="shared" si="176"/>
        <v>44.680323318648746</v>
      </c>
      <c r="E1892" s="2">
        <f t="shared" si="175"/>
        <v>6.4031394313275314E-2</v>
      </c>
      <c r="F1892" s="2">
        <f t="shared" si="173"/>
        <v>4.4097748858072973E-2</v>
      </c>
      <c r="G1892" s="2">
        <f t="shared" ref="G1892:G1955" si="177">E1892-F1892</f>
        <v>1.9933645455202341E-2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6">
        <f>TITRES_STAT!D1896</f>
        <v>44.783000000000001</v>
      </c>
      <c r="C1893" s="2">
        <f t="shared" si="174"/>
        <v>44.750300141737092</v>
      </c>
      <c r="D1893" s="2">
        <f t="shared" si="176"/>
        <v>44.687928998748838</v>
      </c>
      <c r="E1893" s="2">
        <f t="shared" si="175"/>
        <v>6.2371142988254746E-2</v>
      </c>
      <c r="F1893" s="2">
        <f t="shared" ref="F1893:F1956" si="179">(E1893*(2/(10)))+((1-(2/10))*F1892)</f>
        <v>4.7752427684109325E-2</v>
      </c>
      <c r="G1893" s="2">
        <f t="shared" si="177"/>
        <v>1.4618715304145422E-2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6">
        <f>TITRES_STAT!D1897</f>
        <v>44.783000000000001</v>
      </c>
      <c r="C1894" s="2">
        <f t="shared" si="174"/>
        <v>44.755330889162153</v>
      </c>
      <c r="D1894" s="2">
        <f t="shared" si="176"/>
        <v>44.694971295137812</v>
      </c>
      <c r="E1894" s="2">
        <f t="shared" si="175"/>
        <v>6.0359594024340879E-2</v>
      </c>
      <c r="F1894" s="2">
        <f t="shared" si="179"/>
        <v>5.0273860952155636E-2</v>
      </c>
      <c r="G1894" s="2">
        <f t="shared" si="177"/>
        <v>1.0085733072185243E-2</v>
      </c>
      <c r="H1894" s="2" t="str">
        <f t="shared" si="178"/>
        <v>Sell</v>
      </c>
    </row>
    <row r="1895" spans="1:8" ht="13.5" x14ac:dyDescent="0.25">
      <c r="A1895" s="3">
        <f>TITRES_STAT!B1898</f>
        <v>44770</v>
      </c>
      <c r="B1895" s="6">
        <f>TITRES_STAT!D1898</f>
        <v>44.783000000000001</v>
      </c>
      <c r="C1895" s="2">
        <f t="shared" si="174"/>
        <v>44.759587675444898</v>
      </c>
      <c r="D1895" s="2">
        <f t="shared" si="176"/>
        <v>44.701491939942422</v>
      </c>
      <c r="E1895" s="2">
        <f t="shared" si="175"/>
        <v>5.8095735502476487E-2</v>
      </c>
      <c r="F1895" s="2">
        <f t="shared" si="179"/>
        <v>5.1838235862219806E-2</v>
      </c>
      <c r="G1895" s="2">
        <f t="shared" si="177"/>
        <v>6.2574996402566807E-3</v>
      </c>
      <c r="H1895" s="2" t="str">
        <f t="shared" si="178"/>
        <v>Sell</v>
      </c>
    </row>
    <row r="1896" spans="1:8" ht="13.5" x14ac:dyDescent="0.25">
      <c r="A1896" s="3">
        <f>TITRES_STAT!B1899</f>
        <v>44771</v>
      </c>
      <c r="B1896" s="6">
        <f>TITRES_STAT!D1899</f>
        <v>44.783000000000001</v>
      </c>
      <c r="C1896" s="2">
        <f t="shared" si="174"/>
        <v>44.763189571530297</v>
      </c>
      <c r="D1896" s="2">
        <f t="shared" si="176"/>
        <v>44.707529574020761</v>
      </c>
      <c r="E1896" s="2">
        <f t="shared" si="175"/>
        <v>5.5659997509536652E-2</v>
      </c>
      <c r="F1896" s="2">
        <f t="shared" si="179"/>
        <v>5.2602588191683182E-2</v>
      </c>
      <c r="G1896" s="2">
        <f t="shared" si="177"/>
        <v>3.0574093178534698E-3</v>
      </c>
      <c r="H1896" s="2" t="str">
        <f t="shared" si="178"/>
        <v>Sell</v>
      </c>
    </row>
    <row r="1897" spans="1:8" ht="13.5" x14ac:dyDescent="0.25">
      <c r="A1897" s="3">
        <f>TITRES_STAT!B1900</f>
        <v>44774</v>
      </c>
      <c r="B1897" s="6">
        <f>TITRES_STAT!D1900</f>
        <v>44.783000000000001</v>
      </c>
      <c r="C1897" s="2">
        <f t="shared" si="174"/>
        <v>44.766237329756407</v>
      </c>
      <c r="D1897" s="2">
        <f t="shared" si="176"/>
        <v>44.713119975945148</v>
      </c>
      <c r="E1897" s="2">
        <f t="shared" si="175"/>
        <v>5.3117353811259704E-2</v>
      </c>
      <c r="F1897" s="2">
        <f t="shared" si="179"/>
        <v>5.2705541315598486E-2</v>
      </c>
      <c r="G1897" s="2">
        <f t="shared" si="177"/>
        <v>4.1181249566121791E-4</v>
      </c>
      <c r="H1897" s="2" t="str">
        <f t="shared" si="178"/>
        <v>Sell</v>
      </c>
    </row>
    <row r="1898" spans="1:8" ht="13.5" x14ac:dyDescent="0.25">
      <c r="A1898" s="3">
        <f>TITRES_STAT!B1901</f>
        <v>44775</v>
      </c>
      <c r="B1898" s="6">
        <f>TITRES_STAT!D1901</f>
        <v>44.783000000000001</v>
      </c>
      <c r="C1898" s="2">
        <f t="shared" si="174"/>
        <v>44.768816202101576</v>
      </c>
      <c r="D1898" s="2">
        <f t="shared" si="176"/>
        <v>44.718296274023288</v>
      </c>
      <c r="E1898" s="2">
        <f t="shared" si="175"/>
        <v>5.0519928078287535E-2</v>
      </c>
      <c r="F1898" s="2">
        <f t="shared" si="179"/>
        <v>5.22684186681363E-2</v>
      </c>
      <c r="G1898" s="2">
        <f t="shared" si="177"/>
        <v>-1.7484905898487654E-3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6">
        <f>TITRES_STAT!D1902</f>
        <v>44.783000000000001</v>
      </c>
      <c r="C1899" s="2">
        <f t="shared" si="174"/>
        <v>44.770998324855178</v>
      </c>
      <c r="D1899" s="2">
        <f t="shared" si="176"/>
        <v>44.723089142614157</v>
      </c>
      <c r="E1899" s="2">
        <f t="shared" si="175"/>
        <v>4.7909182241021142E-2</v>
      </c>
      <c r="F1899" s="2">
        <f t="shared" si="179"/>
        <v>5.1396571382713273E-2</v>
      </c>
      <c r="G1899" s="2">
        <f t="shared" si="177"/>
        <v>-3.4873891416921307E-3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6">
        <f>TITRES_STAT!D1903</f>
        <v>44.783000000000001</v>
      </c>
      <c r="C1900" s="2">
        <f t="shared" si="174"/>
        <v>44.772844736415919</v>
      </c>
      <c r="D1900" s="2">
        <f t="shared" si="176"/>
        <v>44.727526983901996</v>
      </c>
      <c r="E1900" s="2">
        <f t="shared" si="175"/>
        <v>4.5317752513923892E-2</v>
      </c>
      <c r="F1900" s="2">
        <f t="shared" si="179"/>
        <v>5.0180807608955394E-2</v>
      </c>
      <c r="G1900" s="2">
        <f t="shared" si="177"/>
        <v>-4.8630550950315016E-3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44.783000000000001</v>
      </c>
      <c r="C1901" s="2">
        <f t="shared" si="174"/>
        <v>44.774407084659622</v>
      </c>
      <c r="D1901" s="2">
        <f t="shared" si="176"/>
        <v>44.731636096205548</v>
      </c>
      <c r="E1901" s="2">
        <f t="shared" si="175"/>
        <v>4.2770988454073233E-2</v>
      </c>
      <c r="F1901" s="2">
        <f t="shared" si="179"/>
        <v>4.8698843777978965E-2</v>
      </c>
      <c r="G1901" s="2">
        <f t="shared" si="177"/>
        <v>-5.9278553239057313E-3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6">
        <f>TITRES_STAT!D1905</f>
        <v>44.783000000000001</v>
      </c>
      <c r="C1902" s="2">
        <f t="shared" si="174"/>
        <v>44.775729071635062</v>
      </c>
      <c r="D1902" s="2">
        <f t="shared" si="176"/>
        <v>44.73544082981995</v>
      </c>
      <c r="E1902" s="2">
        <f t="shared" si="175"/>
        <v>4.0288241815112258E-2</v>
      </c>
      <c r="F1902" s="2">
        <f t="shared" si="179"/>
        <v>4.7016723385405627E-2</v>
      </c>
      <c r="G1902" s="2">
        <f t="shared" si="177"/>
        <v>-6.7284815702933695E-3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6">
        <f>TITRES_STAT!D1906</f>
        <v>44.783000000000001</v>
      </c>
      <c r="C1903" s="2">
        <f t="shared" si="174"/>
        <v>44.776847675998901</v>
      </c>
      <c r="D1903" s="2">
        <f t="shared" si="176"/>
        <v>44.738963731314769</v>
      </c>
      <c r="E1903" s="2">
        <f t="shared" si="175"/>
        <v>3.7883944684132587E-2</v>
      </c>
      <c r="F1903" s="2">
        <f t="shared" si="179"/>
        <v>4.5190167645151026E-2</v>
      </c>
      <c r="G1903" s="2">
        <f t="shared" si="177"/>
        <v>-7.3062229610184395E-3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6">
        <f>TITRES_STAT!D1907</f>
        <v>44.783000000000001</v>
      </c>
      <c r="C1904" s="2">
        <f t="shared" si="174"/>
        <v>44.777794187383684</v>
      </c>
      <c r="D1904" s="2">
        <f t="shared" si="176"/>
        <v>44.742225677143303</v>
      </c>
      <c r="E1904" s="2">
        <f t="shared" si="175"/>
        <v>3.5568510240381102E-2</v>
      </c>
      <c r="F1904" s="2">
        <f t="shared" si="179"/>
        <v>4.3265836164197047E-2</v>
      </c>
      <c r="G1904" s="2">
        <f t="shared" si="177"/>
        <v>-7.6973259238159453E-3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6">
        <f>TITRES_STAT!D1908</f>
        <v>44.783000000000001</v>
      </c>
      <c r="C1905" s="2">
        <f t="shared" si="174"/>
        <v>44.778595081632346</v>
      </c>
      <c r="D1905" s="2">
        <f t="shared" si="176"/>
        <v>44.745245997354907</v>
      </c>
      <c r="E1905" s="2">
        <f t="shared" si="175"/>
        <v>3.3349084277439545E-2</v>
      </c>
      <c r="F1905" s="2">
        <f t="shared" si="179"/>
        <v>4.1282485786845548E-2</v>
      </c>
      <c r="G1905" s="2">
        <f t="shared" si="177"/>
        <v>-7.9334015094060031E-3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6">
        <f>TITRES_STAT!D1909</f>
        <v>44.783000000000001</v>
      </c>
      <c r="C1906" s="2">
        <f t="shared" si="174"/>
        <v>44.779272761381215</v>
      </c>
      <c r="D1906" s="2">
        <f t="shared" si="176"/>
        <v>44.748042590143434</v>
      </c>
      <c r="E1906" s="2">
        <f t="shared" si="175"/>
        <v>3.1230171237780269E-2</v>
      </c>
      <c r="F1906" s="2">
        <f t="shared" si="179"/>
        <v>3.9272022877032499E-2</v>
      </c>
      <c r="G1906" s="2">
        <f t="shared" si="177"/>
        <v>-8.0418516392522302E-3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6">
        <f>TITRES_STAT!D1910</f>
        <v>44.783000000000001</v>
      </c>
      <c r="C1907" s="2">
        <f t="shared" si="174"/>
        <v>44.779846182707182</v>
      </c>
      <c r="D1907" s="2">
        <f t="shared" si="176"/>
        <v>44.750632027910591</v>
      </c>
      <c r="E1907" s="2">
        <f t="shared" si="175"/>
        <v>2.9214154796591174E-2</v>
      </c>
      <c r="F1907" s="2">
        <f t="shared" si="179"/>
        <v>3.7260449260944239E-2</v>
      </c>
      <c r="G1907" s="2">
        <f t="shared" si="177"/>
        <v>-8.0462944643530654E-3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6">
        <f>TITRES_STAT!D1911</f>
        <v>44.783000000000001</v>
      </c>
      <c r="C1908" s="2">
        <f t="shared" si="174"/>
        <v>44.780331385367617</v>
      </c>
      <c r="D1908" s="2">
        <f t="shared" si="176"/>
        <v>44.753029655472773</v>
      </c>
      <c r="E1908" s="2">
        <f t="shared" si="175"/>
        <v>2.7301729894844584E-2</v>
      </c>
      <c r="F1908" s="2">
        <f t="shared" si="179"/>
        <v>3.5268705387724308E-2</v>
      </c>
      <c r="G1908" s="2">
        <f t="shared" si="177"/>
        <v>-7.9669754928797243E-3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6">
        <f>TITRES_STAT!D1912</f>
        <v>44.783000000000001</v>
      </c>
      <c r="C1909" s="2">
        <f t="shared" si="174"/>
        <v>44.780741941464903</v>
      </c>
      <c r="D1909" s="2">
        <f t="shared" si="176"/>
        <v>44.755249680993309</v>
      </c>
      <c r="E1909" s="2">
        <f t="shared" si="175"/>
        <v>2.5492260471594363E-2</v>
      </c>
      <c r="F1909" s="2">
        <f t="shared" si="179"/>
        <v>3.3313416404498322E-2</v>
      </c>
      <c r="G1909" s="2">
        <f t="shared" si="177"/>
        <v>-7.8211559329039587E-3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6">
        <f>TITRES_STAT!D1913</f>
        <v>44.783000000000001</v>
      </c>
      <c r="C1910" s="2">
        <f t="shared" si="174"/>
        <v>44.781089335085689</v>
      </c>
      <c r="D1910" s="2">
        <f t="shared" si="176"/>
        <v>44.757305260178988</v>
      </c>
      <c r="E1910" s="2">
        <f t="shared" si="175"/>
        <v>2.3784074906700425E-2</v>
      </c>
      <c r="F1910" s="2">
        <f t="shared" si="179"/>
        <v>3.1407548104938746E-2</v>
      </c>
      <c r="G1910" s="2">
        <f t="shared" si="177"/>
        <v>-7.6234731982383203E-3</v>
      </c>
      <c r="H1910" s="2" t="str">
        <f t="shared" si="178"/>
        <v>Hold</v>
      </c>
    </row>
    <row r="1911" spans="1:8" ht="13.5" x14ac:dyDescent="0.25">
      <c r="A1911" s="3">
        <f>TITRES_STAT!B1914</f>
        <v>44792</v>
      </c>
      <c r="B1911" s="6">
        <f>TITRES_STAT!D1914</f>
        <v>44.783000000000001</v>
      </c>
      <c r="C1911" s="2">
        <f t="shared" si="174"/>
        <v>44.781383283534041</v>
      </c>
      <c r="D1911" s="2">
        <f t="shared" si="176"/>
        <v>44.759208574239807</v>
      </c>
      <c r="E1911" s="2">
        <f t="shared" si="175"/>
        <v>2.2174709294233708E-2</v>
      </c>
      <c r="F1911" s="2">
        <f t="shared" si="179"/>
        <v>2.9560980342797739E-2</v>
      </c>
      <c r="G1911" s="2">
        <f t="shared" si="177"/>
        <v>-7.3862710485640311E-3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6">
        <f>TITRES_STAT!D1915</f>
        <v>44.783000000000001</v>
      </c>
      <c r="C1912" s="2">
        <f t="shared" si="174"/>
        <v>44.78163200914419</v>
      </c>
      <c r="D1912" s="2">
        <f t="shared" si="176"/>
        <v>44.760970902073893</v>
      </c>
      <c r="E1912" s="2">
        <f t="shared" si="175"/>
        <v>2.0661107070296225E-2</v>
      </c>
      <c r="F1912" s="2">
        <f t="shared" si="179"/>
        <v>2.7781005688297437E-2</v>
      </c>
      <c r="G1912" s="2">
        <f t="shared" si="177"/>
        <v>-7.1198986180012122E-3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44.783000000000001</v>
      </c>
      <c r="C1913" s="2">
        <f t="shared" si="174"/>
        <v>44.781842469275851</v>
      </c>
      <c r="D1913" s="2">
        <f t="shared" si="176"/>
        <v>44.762602687105456</v>
      </c>
      <c r="E1913" s="2">
        <f t="shared" si="175"/>
        <v>1.9239782170394903E-2</v>
      </c>
      <c r="F1913" s="2">
        <f t="shared" si="179"/>
        <v>2.6072760984716933E-2</v>
      </c>
      <c r="G1913" s="2">
        <f t="shared" si="177"/>
        <v>-6.8329788143220299E-3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44.783000000000001</v>
      </c>
      <c r="C1914" s="2">
        <f t="shared" si="174"/>
        <v>44.782020550925722</v>
      </c>
      <c r="D1914" s="2">
        <f t="shared" si="176"/>
        <v>44.764113599171722</v>
      </c>
      <c r="E1914" s="2">
        <f t="shared" si="175"/>
        <v>1.7906951754000033E-2</v>
      </c>
      <c r="F1914" s="2">
        <f t="shared" si="179"/>
        <v>2.4439599138573555E-2</v>
      </c>
      <c r="G1914" s="2">
        <f t="shared" si="177"/>
        <v>-6.5326473845735214E-3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44.783000000000001</v>
      </c>
      <c r="C1915" s="2">
        <f t="shared" si="174"/>
        <v>44.782171235398685</v>
      </c>
      <c r="D1915" s="2">
        <f t="shared" si="176"/>
        <v>44.765512591825669</v>
      </c>
      <c r="E1915" s="2">
        <f t="shared" si="175"/>
        <v>1.6658643573016718E-2</v>
      </c>
      <c r="F1915" s="2">
        <f t="shared" si="179"/>
        <v>2.2883408025462189E-2</v>
      </c>
      <c r="G1915" s="2">
        <f t="shared" si="177"/>
        <v>-6.2247644524454707E-3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44.783000000000001</v>
      </c>
      <c r="C1916" s="2">
        <f t="shared" si="174"/>
        <v>44.782298737645043</v>
      </c>
      <c r="D1916" s="2">
        <f t="shared" si="176"/>
        <v>44.766807955394135</v>
      </c>
      <c r="E1916" s="2">
        <f t="shared" si="175"/>
        <v>1.5490782250907387E-2</v>
      </c>
      <c r="F1916" s="2">
        <f t="shared" si="179"/>
        <v>2.1404882870551228E-2</v>
      </c>
      <c r="G1916" s="2">
        <f t="shared" si="177"/>
        <v>-5.9141006196438417E-3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6">
        <f>TITRES_STAT!D1920</f>
        <v>44.783000000000001</v>
      </c>
      <c r="C1917" s="2">
        <f t="shared" si="174"/>
        <v>44.78240662416119</v>
      </c>
      <c r="D1917" s="2">
        <f t="shared" si="176"/>
        <v>44.768007366105678</v>
      </c>
      <c r="E1917" s="2">
        <f t="shared" si="175"/>
        <v>1.4399258055512121E-2</v>
      </c>
      <c r="F1917" s="2">
        <f t="shared" si="179"/>
        <v>2.0003757907543409E-2</v>
      </c>
      <c r="G1917" s="2">
        <f t="shared" si="177"/>
        <v>-5.6044998520312882E-3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6">
        <f>TITRES_STAT!D1921</f>
        <v>44.783000000000001</v>
      </c>
      <c r="C1918" s="2">
        <f t="shared" si="174"/>
        <v>44.782497912751772</v>
      </c>
      <c r="D1918" s="2">
        <f t="shared" si="176"/>
        <v>44.769117931579331</v>
      </c>
      <c r="E1918" s="2">
        <f t="shared" si="175"/>
        <v>1.3379981172441546E-2</v>
      </c>
      <c r="F1918" s="2">
        <f t="shared" si="179"/>
        <v>1.8679002560523038E-2</v>
      </c>
      <c r="G1918" s="2">
        <f t="shared" si="177"/>
        <v>-5.2990213880814915E-3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6">
        <f>TITRES_STAT!D1922</f>
        <v>44.783000000000001</v>
      </c>
      <c r="C1919" s="2">
        <f t="shared" si="174"/>
        <v>44.782575156943807</v>
      </c>
      <c r="D1919" s="2">
        <f t="shared" si="176"/>
        <v>44.770146232943823</v>
      </c>
      <c r="E1919" s="2">
        <f t="shared" si="175"/>
        <v>1.2428923999983965E-2</v>
      </c>
      <c r="F1919" s="2">
        <f t="shared" si="179"/>
        <v>1.7428986848415224E-2</v>
      </c>
      <c r="G1919" s="2">
        <f t="shared" si="177"/>
        <v>-5.0000628484312588E-3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6">
        <f>TITRES_STAT!D1923</f>
        <v>44.783000000000001</v>
      </c>
      <c r="C1920" s="2">
        <f t="shared" si="174"/>
        <v>44.782640517413988</v>
      </c>
      <c r="D1920" s="2">
        <f t="shared" si="176"/>
        <v>44.77109836383687</v>
      </c>
      <c r="E1920" s="2">
        <f t="shared" si="175"/>
        <v>1.1542153577117631E-2</v>
      </c>
      <c r="F1920" s="2">
        <f t="shared" si="179"/>
        <v>1.6251620194155707E-2</v>
      </c>
      <c r="G1920" s="2">
        <f t="shared" si="177"/>
        <v>-4.7094666170380758E-3</v>
      </c>
      <c r="H1920" s="2" t="str">
        <f t="shared" si="178"/>
        <v>Hold</v>
      </c>
    </row>
    <row r="1921" spans="1:8" ht="13.5" x14ac:dyDescent="0.25">
      <c r="A1921" s="3">
        <f>TITRES_STAT!B1924</f>
        <v>44806</v>
      </c>
      <c r="B1921" s="6">
        <f>TITRES_STAT!D1924</f>
        <v>44.783000000000001</v>
      </c>
      <c r="C1921" s="2">
        <f t="shared" si="174"/>
        <v>44.782695822427222</v>
      </c>
      <c r="D1921" s="2">
        <f t="shared" si="176"/>
        <v>44.771979966515623</v>
      </c>
      <c r="E1921" s="2">
        <f t="shared" si="175"/>
        <v>1.0715855911598737E-2</v>
      </c>
      <c r="F1921" s="2">
        <f t="shared" si="179"/>
        <v>1.5144467337644314E-2</v>
      </c>
      <c r="G1921" s="2">
        <f t="shared" si="177"/>
        <v>-4.4286114260455763E-3</v>
      </c>
      <c r="H1921" s="2" t="str">
        <f t="shared" si="178"/>
        <v>Hold</v>
      </c>
    </row>
    <row r="1922" spans="1:8" ht="13.5" x14ac:dyDescent="0.25">
      <c r="A1922" s="3">
        <f>TITRES_STAT!B1925</f>
        <v>44809</v>
      </c>
      <c r="B1922" s="6">
        <f>TITRES_STAT!D1925</f>
        <v>44.783000000000001</v>
      </c>
      <c r="C1922" s="2">
        <f t="shared" si="174"/>
        <v>44.782742618976876</v>
      </c>
      <c r="D1922" s="2">
        <f t="shared" si="176"/>
        <v>44.772796265292243</v>
      </c>
      <c r="E1922" s="2">
        <f t="shared" si="175"/>
        <v>9.9463536846329248E-3</v>
      </c>
      <c r="F1922" s="2">
        <f t="shared" si="179"/>
        <v>1.4104844607042036E-2</v>
      </c>
      <c r="G1922" s="2">
        <f t="shared" si="177"/>
        <v>-4.1584909224091117E-3</v>
      </c>
      <c r="H1922" s="2" t="str">
        <f t="shared" si="178"/>
        <v>Hold</v>
      </c>
    </row>
    <row r="1923" spans="1:8" ht="13.5" x14ac:dyDescent="0.25">
      <c r="A1923" s="3">
        <f>TITRES_STAT!B1926</f>
        <v>44810</v>
      </c>
      <c r="B1923" s="6">
        <f>TITRES_STAT!D1926</f>
        <v>44.783000000000001</v>
      </c>
      <c r="C1923" s="2">
        <f t="shared" si="174"/>
        <v>44.782782216057356</v>
      </c>
      <c r="D1923" s="2">
        <f t="shared" si="176"/>
        <v>44.773552097492818</v>
      </c>
      <c r="E1923" s="2">
        <f t="shared" si="175"/>
        <v>9.2301185645382589E-3</v>
      </c>
      <c r="F1923" s="2">
        <f t="shared" si="179"/>
        <v>1.3129899398541282E-2</v>
      </c>
      <c r="G1923" s="2">
        <f t="shared" si="177"/>
        <v>-3.8997808340030232E-3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6">
        <f>TITRES_STAT!D1927</f>
        <v>44.783000000000001</v>
      </c>
      <c r="C1924" s="2">
        <f t="shared" si="174"/>
        <v>44.782815721279299</v>
      </c>
      <c r="D1924" s="2">
        <f t="shared" si="176"/>
        <v>44.77425194212298</v>
      </c>
      <c r="E1924" s="2">
        <f t="shared" si="175"/>
        <v>8.5637791563186738E-3</v>
      </c>
      <c r="F1924" s="2">
        <f t="shared" si="179"/>
        <v>1.221667535009676E-2</v>
      </c>
      <c r="G1924" s="2">
        <f t="shared" si="177"/>
        <v>-3.6528961937780866E-3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6">
        <f>TITRES_STAT!D1928</f>
        <v>44.783000000000001</v>
      </c>
      <c r="C1925" s="2">
        <f t="shared" si="174"/>
        <v>44.782844071851713</v>
      </c>
      <c r="D1925" s="2">
        <f t="shared" si="176"/>
        <v>44.774899946410166</v>
      </c>
      <c r="E1925" s="2">
        <f t="shared" si="175"/>
        <v>7.9441254415471008E-3</v>
      </c>
      <c r="F1925" s="2">
        <f t="shared" si="179"/>
        <v>1.136216536838683E-2</v>
      </c>
      <c r="G1925" s="2">
        <f t="shared" si="177"/>
        <v>-3.4180399268397294E-3</v>
      </c>
      <c r="H1925" s="2" t="str">
        <f t="shared" si="178"/>
        <v>Hold</v>
      </c>
    </row>
    <row r="1926" spans="1:8" ht="13.5" x14ac:dyDescent="0.25">
      <c r="A1926" s="3">
        <f>TITRES_STAT!B1929</f>
        <v>44813</v>
      </c>
      <c r="B1926" s="6">
        <f>TITRES_STAT!D1929</f>
        <v>44.783000000000001</v>
      </c>
      <c r="C1926" s="2">
        <f t="shared" si="174"/>
        <v>44.782868060797604</v>
      </c>
      <c r="D1926" s="2">
        <f t="shared" si="176"/>
        <v>44.775499950379782</v>
      </c>
      <c r="E1926" s="2">
        <f t="shared" si="175"/>
        <v>7.368110417822038E-3</v>
      </c>
      <c r="F1926" s="2">
        <f t="shared" si="179"/>
        <v>1.0563354378273873E-2</v>
      </c>
      <c r="G1926" s="2">
        <f t="shared" si="177"/>
        <v>-3.1952439604518348E-3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6">
        <f>TITRES_STAT!D1930</f>
        <v>44.783000000000001</v>
      </c>
      <c r="C1927" s="2">
        <f t="shared" si="174"/>
        <v>44.782888359136436</v>
      </c>
      <c r="D1927" s="2">
        <f t="shared" si="176"/>
        <v>44.776055509610913</v>
      </c>
      <c r="E1927" s="2">
        <f t="shared" si="175"/>
        <v>6.8328495255229882E-3</v>
      </c>
      <c r="F1927" s="2">
        <f t="shared" si="179"/>
        <v>9.8172534077236966E-3</v>
      </c>
      <c r="G1927" s="2">
        <f t="shared" si="177"/>
        <v>-2.9844038822007084E-3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6">
        <f>TITRES_STAT!D1931</f>
        <v>44.783000000000001</v>
      </c>
      <c r="C1928" s="2">
        <f t="shared" si="174"/>
        <v>44.782905534653906</v>
      </c>
      <c r="D1928" s="2">
        <f t="shared" si="176"/>
        <v>44.7765699163064</v>
      </c>
      <c r="E1928" s="2">
        <f t="shared" si="175"/>
        <v>6.3356183475065109E-3</v>
      </c>
      <c r="F1928" s="2">
        <f t="shared" si="179"/>
        <v>9.1209263956802591E-3</v>
      </c>
      <c r="G1928" s="2">
        <f t="shared" si="177"/>
        <v>-2.7853080481737482E-3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6">
        <f>TITRES_STAT!D1932</f>
        <v>44.783000000000001</v>
      </c>
      <c r="C1929" s="2">
        <f t="shared" si="174"/>
        <v>44.782920067784076</v>
      </c>
      <c r="D1929" s="2">
        <f t="shared" si="176"/>
        <v>44.777046218802219</v>
      </c>
      <c r="E1929" s="2">
        <f t="shared" si="175"/>
        <v>5.8738489818566109E-3</v>
      </c>
      <c r="F1929" s="2">
        <f t="shared" si="179"/>
        <v>8.4715109129155294E-3</v>
      </c>
      <c r="G1929" s="2">
        <f t="shared" si="177"/>
        <v>-2.5976619310589186E-3</v>
      </c>
      <c r="H1929" s="2" t="str">
        <f t="shared" si="178"/>
        <v>Hold</v>
      </c>
    </row>
    <row r="1930" spans="1:8" ht="13.5" x14ac:dyDescent="0.25">
      <c r="A1930" s="3">
        <f>TITRES_STAT!B1933</f>
        <v>44819</v>
      </c>
      <c r="B1930" s="6">
        <f>TITRES_STAT!D1933</f>
        <v>44.783000000000001</v>
      </c>
      <c r="C1930" s="2">
        <f t="shared" si="174"/>
        <v>44.782932365048062</v>
      </c>
      <c r="D1930" s="2">
        <f t="shared" si="176"/>
        <v>44.777487239631682</v>
      </c>
      <c r="E1930" s="2">
        <f t="shared" si="175"/>
        <v>5.445125416379426E-3</v>
      </c>
      <c r="F1930" s="2">
        <f t="shared" si="179"/>
        <v>7.8662338136083094E-3</v>
      </c>
      <c r="G1930" s="2">
        <f t="shared" si="177"/>
        <v>-2.4211083972288834E-3</v>
      </c>
      <c r="H1930" s="2" t="str">
        <f t="shared" si="178"/>
        <v>Hold</v>
      </c>
    </row>
    <row r="1931" spans="1:8" ht="13.5" x14ac:dyDescent="0.25">
      <c r="A1931" s="3">
        <f>TITRES_STAT!B1934</f>
        <v>44820</v>
      </c>
      <c r="B1931" s="6">
        <f>TITRES_STAT!D1934</f>
        <v>45.244999999999997</v>
      </c>
      <c r="C1931" s="2">
        <f t="shared" si="174"/>
        <v>44.782942770425279</v>
      </c>
      <c r="D1931" s="2">
        <f t="shared" si="176"/>
        <v>44.81211781447378</v>
      </c>
      <c r="E1931" s="2">
        <f t="shared" si="175"/>
        <v>-2.9175044048500354E-2</v>
      </c>
      <c r="F1931" s="2">
        <f t="shared" si="179"/>
        <v>4.5797824118657716E-4</v>
      </c>
      <c r="G1931" s="2">
        <f t="shared" si="177"/>
        <v>-2.9633022289686929E-2</v>
      </c>
      <c r="H1931" s="2" t="str">
        <f t="shared" si="178"/>
        <v>Hold</v>
      </c>
    </row>
    <row r="1932" spans="1:8" ht="13.5" x14ac:dyDescent="0.25">
      <c r="A1932" s="3">
        <f>TITRES_STAT!B1935</f>
        <v>44823</v>
      </c>
      <c r="B1932" s="6">
        <f>TITRES_STAT!D1935</f>
        <v>45.244999999999997</v>
      </c>
      <c r="C1932" s="2">
        <f t="shared" si="174"/>
        <v>44.782951574975236</v>
      </c>
      <c r="D1932" s="2">
        <f t="shared" si="176"/>
        <v>44.844183161549793</v>
      </c>
      <c r="E1932" s="2">
        <f t="shared" si="175"/>
        <v>-6.1231586574557184E-2</v>
      </c>
      <c r="F1932" s="2">
        <f t="shared" si="179"/>
        <v>-1.1879934721962176E-2</v>
      </c>
      <c r="G1932" s="2">
        <f t="shared" si="177"/>
        <v>-4.9351651852595005E-2</v>
      </c>
      <c r="H1932" s="2" t="str">
        <f t="shared" si="178"/>
        <v>Hold</v>
      </c>
    </row>
    <row r="1933" spans="1:8" ht="13.5" x14ac:dyDescent="0.25">
      <c r="A1933" s="3">
        <f>TITRES_STAT!B1936</f>
        <v>44824</v>
      </c>
      <c r="B1933" s="6">
        <f>TITRES_STAT!D1936</f>
        <v>45.244999999999997</v>
      </c>
      <c r="C1933" s="2">
        <f t="shared" si="174"/>
        <v>44.782959024979043</v>
      </c>
      <c r="D1933" s="2">
        <f t="shared" si="176"/>
        <v>44.873873297731286</v>
      </c>
      <c r="E1933" s="2">
        <f t="shared" si="175"/>
        <v>-9.0914272752243619E-2</v>
      </c>
      <c r="F1933" s="2">
        <f t="shared" si="179"/>
        <v>-2.7686802328018463E-2</v>
      </c>
      <c r="G1933" s="2">
        <f t="shared" si="177"/>
        <v>-6.3227470424225163E-2</v>
      </c>
      <c r="H1933" s="2" t="str">
        <f t="shared" si="178"/>
        <v>Hold</v>
      </c>
    </row>
    <row r="1934" spans="1:8" ht="13.5" x14ac:dyDescent="0.25">
      <c r="A1934" s="3">
        <f>TITRES_STAT!B1937</f>
        <v>44825</v>
      </c>
      <c r="B1934" s="6">
        <f>TITRES_STAT!D1937</f>
        <v>45.244999999999997</v>
      </c>
      <c r="C1934" s="2">
        <f t="shared" si="174"/>
        <v>44.782965328828418</v>
      </c>
      <c r="D1934" s="2">
        <f t="shared" si="176"/>
        <v>44.901364164566004</v>
      </c>
      <c r="E1934" s="2">
        <f t="shared" si="175"/>
        <v>-0.11839883573758669</v>
      </c>
      <c r="F1934" s="2">
        <f t="shared" si="179"/>
        <v>-4.5829209009932106E-2</v>
      </c>
      <c r="G1934" s="2">
        <f t="shared" si="177"/>
        <v>-7.2569626727654588E-2</v>
      </c>
      <c r="H1934" s="2" t="str">
        <f t="shared" si="178"/>
        <v>Hold</v>
      </c>
    </row>
    <row r="1935" spans="1:8" ht="13.5" x14ac:dyDescent="0.25">
      <c r="A1935" s="3">
        <f>TITRES_STAT!B1938</f>
        <v>44826</v>
      </c>
      <c r="B1935" s="6">
        <f>TITRES_STAT!D1938</f>
        <v>45.244999999999997</v>
      </c>
      <c r="C1935" s="2">
        <f t="shared" ref="C1935:C1998" si="180">$C$4*B1925+C1934*(1-$C$4)</f>
        <v>44.782970662854815</v>
      </c>
      <c r="D1935" s="2">
        <f t="shared" si="176"/>
        <v>44.926818670894448</v>
      </c>
      <c r="E1935" s="2">
        <f t="shared" si="175"/>
        <v>-0.14384800803963316</v>
      </c>
      <c r="F1935" s="2">
        <f t="shared" si="179"/>
        <v>-6.5432968815872322E-2</v>
      </c>
      <c r="G1935" s="2">
        <f t="shared" si="177"/>
        <v>-7.8415039223760835E-2</v>
      </c>
      <c r="H1935" s="2" t="str">
        <f t="shared" si="178"/>
        <v>Hold</v>
      </c>
    </row>
    <row r="1936" spans="1:8" ht="13.5" x14ac:dyDescent="0.25">
      <c r="A1936" s="3">
        <f>TITRES_STAT!B1939</f>
        <v>44827</v>
      </c>
      <c r="B1936" s="6">
        <f>TITRES_STAT!D1939</f>
        <v>45.244999999999997</v>
      </c>
      <c r="C1936" s="2">
        <f t="shared" si="180"/>
        <v>44.782975176261765</v>
      </c>
      <c r="D1936" s="2">
        <f t="shared" si="176"/>
        <v>44.950387658235599</v>
      </c>
      <c r="E1936" s="2">
        <f t="shared" si="175"/>
        <v>-0.16741248197383385</v>
      </c>
      <c r="F1936" s="2">
        <f t="shared" si="179"/>
        <v>-8.5828871447464622E-2</v>
      </c>
      <c r="G1936" s="2">
        <f t="shared" si="177"/>
        <v>-8.1583610526369227E-2</v>
      </c>
      <c r="H1936" s="2" t="str">
        <f t="shared" si="178"/>
        <v>Hold</v>
      </c>
    </row>
    <row r="1937" spans="1:8" ht="13.5" x14ac:dyDescent="0.25">
      <c r="A1937" s="3">
        <f>TITRES_STAT!B1940</f>
        <v>44830</v>
      </c>
      <c r="B1937" s="6">
        <f>TITRES_STAT!D1940</f>
        <v>45.244999999999997</v>
      </c>
      <c r="C1937" s="2">
        <f t="shared" si="180"/>
        <v>44.782978995298414</v>
      </c>
      <c r="D1937" s="2">
        <f t="shared" si="176"/>
        <v>44.972210794662587</v>
      </c>
      <c r="E1937" s="2">
        <f t="shared" si="175"/>
        <v>-0.18923179936417256</v>
      </c>
      <c r="F1937" s="2">
        <f t="shared" si="179"/>
        <v>-0.10650945703080622</v>
      </c>
      <c r="G1937" s="2">
        <f t="shared" si="177"/>
        <v>-8.2722342333366339E-2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6">
        <f>TITRES_STAT!D1941</f>
        <v>45.244999999999997</v>
      </c>
      <c r="C1938" s="2">
        <f t="shared" si="180"/>
        <v>44.782982226790963</v>
      </c>
      <c r="D1938" s="2">
        <f t="shared" si="176"/>
        <v>44.992417402465357</v>
      </c>
      <c r="E1938" s="2">
        <f t="shared" si="175"/>
        <v>-0.20943517567439329</v>
      </c>
      <c r="F1938" s="2">
        <f t="shared" si="179"/>
        <v>-0.12709460075952364</v>
      </c>
      <c r="G1938" s="2">
        <f t="shared" si="177"/>
        <v>-8.2340574914869652E-2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6">
        <f>TITRES_STAT!D1942</f>
        <v>45.244999999999997</v>
      </c>
      <c r="C1939" s="2">
        <f t="shared" si="180"/>
        <v>44.782984961130815</v>
      </c>
      <c r="D1939" s="2">
        <f t="shared" si="176"/>
        <v>45.011127224504961</v>
      </c>
      <c r="E1939" s="2">
        <f t="shared" si="175"/>
        <v>-0.22814226337414567</v>
      </c>
      <c r="F1939" s="2">
        <f t="shared" si="179"/>
        <v>-0.14730413328244807</v>
      </c>
      <c r="G1939" s="2">
        <f t="shared" si="177"/>
        <v>-8.0838130091697602E-2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6">
        <f>TITRES_STAT!D1943</f>
        <v>45.244999999999997</v>
      </c>
      <c r="C1940" s="2">
        <f t="shared" si="180"/>
        <v>44.782987274802998</v>
      </c>
      <c r="D1940" s="2">
        <f t="shared" si="176"/>
        <v>45.028451133800885</v>
      </c>
      <c r="E1940" s="2">
        <f t="shared" si="175"/>
        <v>-0.24546385899788703</v>
      </c>
      <c r="F1940" s="2">
        <f t="shared" si="179"/>
        <v>-0.16693607842553587</v>
      </c>
      <c r="G1940" s="2">
        <f t="shared" si="177"/>
        <v>-7.8527780572351158E-2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6">
        <f>TITRES_STAT!D1944</f>
        <v>45.244999999999997</v>
      </c>
      <c r="C1941" s="2">
        <f t="shared" si="180"/>
        <v>44.854066155602538</v>
      </c>
      <c r="D1941" s="2">
        <f t="shared" si="176"/>
        <v>45.044491790556371</v>
      </c>
      <c r="E1941" s="2">
        <f t="shared" si="175"/>
        <v>-0.19042563495383291</v>
      </c>
      <c r="F1941" s="2">
        <f t="shared" si="179"/>
        <v>-0.17163398973119529</v>
      </c>
      <c r="G1941" s="2">
        <f t="shared" si="177"/>
        <v>-1.8791645222637626E-2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6">
        <f>TITRES_STAT!D1945</f>
        <v>45.244999999999997</v>
      </c>
      <c r="C1942" s="2">
        <f t="shared" si="180"/>
        <v>44.914209823971376</v>
      </c>
      <c r="D1942" s="2">
        <f t="shared" si="176"/>
        <v>45.059344250515153</v>
      </c>
      <c r="E1942" s="2">
        <f t="shared" si="175"/>
        <v>-0.14513442654377684</v>
      </c>
      <c r="F1942" s="2">
        <f t="shared" si="179"/>
        <v>-0.16633407709371162</v>
      </c>
      <c r="G1942" s="2">
        <f t="shared" si="177"/>
        <v>2.1199650549934779E-2</v>
      </c>
      <c r="H1942" s="2" t="str">
        <f t="shared" si="178"/>
        <v>Sell</v>
      </c>
    </row>
    <row r="1943" spans="1:8" ht="13.5" x14ac:dyDescent="0.25">
      <c r="A1943" s="3">
        <f>TITRES_STAT!B1946</f>
        <v>44838</v>
      </c>
      <c r="B1943" s="6">
        <f>TITRES_STAT!D1946</f>
        <v>45.244999999999997</v>
      </c>
      <c r="C1943" s="2">
        <f t="shared" si="180"/>
        <v>44.965100620283472</v>
      </c>
      <c r="D1943" s="2">
        <f t="shared" si="176"/>
        <v>45.073096528254766</v>
      </c>
      <c r="E1943" s="2">
        <f t="shared" si="175"/>
        <v>-0.10799590797129355</v>
      </c>
      <c r="F1943" s="2">
        <f t="shared" si="179"/>
        <v>-0.15466644326922802</v>
      </c>
      <c r="G1943" s="2">
        <f t="shared" si="177"/>
        <v>4.6670535297934468E-2</v>
      </c>
      <c r="H1943" s="2" t="str">
        <f t="shared" si="178"/>
        <v>Sell</v>
      </c>
    </row>
    <row r="1944" spans="1:8" ht="13.5" x14ac:dyDescent="0.25">
      <c r="A1944" s="3">
        <f>TITRES_STAT!B1947</f>
        <v>44839</v>
      </c>
      <c r="B1944" s="6">
        <f>TITRES_STAT!D1947</f>
        <v>45.244999999999997</v>
      </c>
      <c r="C1944" s="2">
        <f t="shared" si="180"/>
        <v>45.008162063316782</v>
      </c>
      <c r="D1944" s="2">
        <f t="shared" si="176"/>
        <v>45.085830118754409</v>
      </c>
      <c r="E1944" s="2">
        <f t="shared" si="175"/>
        <v>-7.7668055437627004E-2</v>
      </c>
      <c r="F1944" s="2">
        <f t="shared" si="179"/>
        <v>-0.13926676570290783</v>
      </c>
      <c r="G1944" s="2">
        <f t="shared" si="177"/>
        <v>6.1598710265280826E-2</v>
      </c>
      <c r="H1944" s="2" t="str">
        <f t="shared" si="178"/>
        <v>Sell</v>
      </c>
    </row>
    <row r="1945" spans="1:8" ht="13.5" x14ac:dyDescent="0.25">
      <c r="A1945" s="3">
        <f>TITRES_STAT!B1948</f>
        <v>44840</v>
      </c>
      <c r="B1945" s="6">
        <f>TITRES_STAT!D1948</f>
        <v>45.244999999999997</v>
      </c>
      <c r="C1945" s="2">
        <f t="shared" si="180"/>
        <v>45.044598668960354</v>
      </c>
      <c r="D1945" s="2">
        <f t="shared" si="176"/>
        <v>45.097620480328153</v>
      </c>
      <c r="E1945" s="2">
        <f t="shared" si="175"/>
        <v>-5.3021811367798932E-2</v>
      </c>
      <c r="F1945" s="2">
        <f t="shared" si="179"/>
        <v>-0.12201777483588606</v>
      </c>
      <c r="G1945" s="2">
        <f t="shared" si="177"/>
        <v>6.8995963468087132E-2</v>
      </c>
      <c r="H1945" s="2" t="str">
        <f t="shared" si="178"/>
        <v>Sell</v>
      </c>
    </row>
    <row r="1946" spans="1:8" ht="13.5" x14ac:dyDescent="0.25">
      <c r="A1946" s="3">
        <f>TITRES_STAT!B1949</f>
        <v>44841</v>
      </c>
      <c r="B1946" s="6">
        <f>TITRES_STAT!D1949</f>
        <v>45.244999999999997</v>
      </c>
      <c r="C1946" s="2">
        <f t="shared" si="180"/>
        <v>45.075429642966455</v>
      </c>
      <c r="D1946" s="2">
        <f t="shared" si="176"/>
        <v>45.108537481785326</v>
      </c>
      <c r="E1946" s="2">
        <f t="shared" si="175"/>
        <v>-3.3107838818871471E-2</v>
      </c>
      <c r="F1946" s="2">
        <f t="shared" si="179"/>
        <v>-0.10423578763248315</v>
      </c>
      <c r="G1946" s="2">
        <f t="shared" si="177"/>
        <v>7.1127948813611674E-2</v>
      </c>
      <c r="H1946" s="2" t="str">
        <f t="shared" si="178"/>
        <v>Sell</v>
      </c>
    </row>
    <row r="1947" spans="1:8" ht="13.5" x14ac:dyDescent="0.25">
      <c r="A1947" s="3">
        <f>TITRES_STAT!B1950</f>
        <v>44844</v>
      </c>
      <c r="B1947" s="6">
        <f>TITRES_STAT!D1950</f>
        <v>45.244999999999997</v>
      </c>
      <c r="C1947" s="2">
        <f t="shared" si="180"/>
        <v>45.101517390202382</v>
      </c>
      <c r="D1947" s="2">
        <f t="shared" si="176"/>
        <v>45.11864581646789</v>
      </c>
      <c r="E1947" s="2">
        <f t="shared" si="175"/>
        <v>-1.7128426265507812E-2</v>
      </c>
      <c r="F1947" s="2">
        <f t="shared" si="179"/>
        <v>-8.6814315359088082E-2</v>
      </c>
      <c r="G1947" s="2">
        <f t="shared" si="177"/>
        <v>6.9685889093580269E-2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6">
        <f>TITRES_STAT!D1951</f>
        <v>45.244999999999997</v>
      </c>
      <c r="C1948" s="2">
        <f t="shared" si="180"/>
        <v>45.123591637863555</v>
      </c>
      <c r="D1948" s="2">
        <f t="shared" si="176"/>
        <v>45.128005385618415</v>
      </c>
      <c r="E1948" s="2">
        <f t="shared" ref="E1948:E2011" si="181">C1948-D1948</f>
        <v>-4.4137477548602533E-3</v>
      </c>
      <c r="F1948" s="2">
        <f t="shared" si="179"/>
        <v>-7.0334201838242516E-2</v>
      </c>
      <c r="G1948" s="2">
        <f t="shared" si="177"/>
        <v>6.5920454083382263E-2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6">
        <f>TITRES_STAT!D1952</f>
        <v>45.244999999999997</v>
      </c>
      <c r="C1949" s="2">
        <f t="shared" si="180"/>
        <v>45.142269847423009</v>
      </c>
      <c r="D1949" s="2">
        <f t="shared" ref="D1949:D2012" si="182">$D$4*B1949+(1-$D$4)*D1948</f>
        <v>45.136671653350383</v>
      </c>
      <c r="E1949" s="2">
        <f t="shared" si="181"/>
        <v>5.5981940726255175E-3</v>
      </c>
      <c r="F1949" s="2">
        <f t="shared" si="179"/>
        <v>-5.5147722656068911E-2</v>
      </c>
      <c r="G1949" s="2">
        <f t="shared" si="177"/>
        <v>6.0745916728694428E-2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6">
        <f>TITRES_STAT!D1953</f>
        <v>45.244999999999997</v>
      </c>
      <c r="C1950" s="2">
        <f t="shared" si="180"/>
        <v>45.158074486281009</v>
      </c>
      <c r="D1950" s="2">
        <f t="shared" si="182"/>
        <v>45.144695975324424</v>
      </c>
      <c r="E1950" s="2">
        <f t="shared" si="181"/>
        <v>1.3378510956584933E-2</v>
      </c>
      <c r="F1950" s="2">
        <f t="shared" si="179"/>
        <v>-4.1442475933538149E-2</v>
      </c>
      <c r="G1950" s="2">
        <f t="shared" si="177"/>
        <v>5.4820986890123082E-2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6">
        <f>TITRES_STAT!D1954</f>
        <v>45.244999999999997</v>
      </c>
      <c r="C1951" s="2">
        <f t="shared" si="180"/>
        <v>45.171447642237773</v>
      </c>
      <c r="D1951" s="2">
        <f t="shared" si="182"/>
        <v>45.152125903078165</v>
      </c>
      <c r="E1951" s="2">
        <f t="shared" si="181"/>
        <v>1.9321739159607887E-2</v>
      </c>
      <c r="F1951" s="2">
        <f t="shared" si="179"/>
        <v>-2.9289632914908943E-2</v>
      </c>
      <c r="G1951" s="2">
        <f t="shared" si="177"/>
        <v>4.861137207451683E-2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6">
        <f>TITRES_STAT!D1955</f>
        <v>45.244999999999997</v>
      </c>
      <c r="C1952" s="2">
        <f t="shared" si="180"/>
        <v>45.182763389585809</v>
      </c>
      <c r="D1952" s="2">
        <f t="shared" si="182"/>
        <v>45.159005465813109</v>
      </c>
      <c r="E1952" s="2">
        <f t="shared" si="181"/>
        <v>2.375792377269903E-2</v>
      </c>
      <c r="F1952" s="2">
        <f t="shared" si="179"/>
        <v>-1.8680121577387351E-2</v>
      </c>
      <c r="G1952" s="2">
        <f t="shared" si="177"/>
        <v>4.2438045350086384E-2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6">
        <f>TITRES_STAT!D1956</f>
        <v>45.244999999999997</v>
      </c>
      <c r="C1953" s="2">
        <f t="shared" si="180"/>
        <v>45.192338252726451</v>
      </c>
      <c r="D1953" s="2">
        <f t="shared" si="182"/>
        <v>45.165375431308433</v>
      </c>
      <c r="E1953" s="2">
        <f t="shared" si="181"/>
        <v>2.6962821418017313E-2</v>
      </c>
      <c r="F1953" s="2">
        <f t="shared" si="179"/>
        <v>-9.5515329783064182E-3</v>
      </c>
      <c r="G1953" s="2">
        <f t="shared" si="177"/>
        <v>3.651435439632373E-2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6">
        <f>TITRES_STAT!D1957</f>
        <v>46.167999999999999</v>
      </c>
      <c r="C1954" s="2">
        <f t="shared" si="180"/>
        <v>45.200440059999302</v>
      </c>
      <c r="D1954" s="2">
        <f t="shared" si="182"/>
        <v>45.239643917878183</v>
      </c>
      <c r="E1954" s="2">
        <f t="shared" si="181"/>
        <v>-3.9203857878881365E-2</v>
      </c>
      <c r="F1954" s="2">
        <f t="shared" si="179"/>
        <v>-1.5481997958421409E-2</v>
      </c>
      <c r="G1954" s="2">
        <f t="shared" si="177"/>
        <v>-2.3721859920459956E-2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6">
        <f>TITRES_STAT!D1958</f>
        <v>46.167999999999999</v>
      </c>
      <c r="C1955" s="2">
        <f t="shared" si="180"/>
        <v>45.207295435384026</v>
      </c>
      <c r="D1955" s="2">
        <f t="shared" si="182"/>
        <v>45.308411035072396</v>
      </c>
      <c r="E1955" s="2">
        <f t="shared" si="181"/>
        <v>-0.10111559968837014</v>
      </c>
      <c r="F1955" s="2">
        <f t="shared" si="179"/>
        <v>-3.2608718304411158E-2</v>
      </c>
      <c r="G1955" s="2">
        <f t="shared" si="177"/>
        <v>-6.8506881383958981E-2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46.167999999999999</v>
      </c>
      <c r="C1956" s="2">
        <f t="shared" si="180"/>
        <v>45.21309613763264</v>
      </c>
      <c r="D1956" s="2">
        <f t="shared" si="182"/>
        <v>45.3720842917337</v>
      </c>
      <c r="E1956" s="2">
        <f t="shared" si="181"/>
        <v>-0.15898815410105982</v>
      </c>
      <c r="F1956" s="2">
        <f t="shared" si="179"/>
        <v>-5.7884605463740899E-2</v>
      </c>
      <c r="G1956" s="2">
        <f t="shared" ref="G1956:G2019" si="183">E1956-F1956</f>
        <v>-0.10110354863731892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6">
        <f>TITRES_STAT!D1960</f>
        <v>46.167999999999999</v>
      </c>
      <c r="C1957" s="2">
        <f t="shared" si="180"/>
        <v>45.218004424150692</v>
      </c>
      <c r="D1957" s="2">
        <f t="shared" si="182"/>
        <v>45.43104101086454</v>
      </c>
      <c r="E1957" s="2">
        <f t="shared" si="181"/>
        <v>-0.21303658671384795</v>
      </c>
      <c r="F1957" s="2">
        <f t="shared" ref="F1957:F2020" si="185">(E1957*(2/(10)))+((1-(2/10))*F1956)</f>
        <v>-8.8915001713762321E-2</v>
      </c>
      <c r="G1957" s="2">
        <f t="shared" si="183"/>
        <v>-0.12412158500008563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6">
        <f>TITRES_STAT!D1961</f>
        <v>46.167999999999999</v>
      </c>
      <c r="C1958" s="2">
        <f t="shared" si="180"/>
        <v>45.222157589665969</v>
      </c>
      <c r="D1958" s="2">
        <f t="shared" si="182"/>
        <v>45.485630565615317</v>
      </c>
      <c r="E1958" s="2">
        <f t="shared" si="181"/>
        <v>-0.26347297594934815</v>
      </c>
      <c r="F1958" s="2">
        <f t="shared" si="185"/>
        <v>-0.12382659656087949</v>
      </c>
      <c r="G1958" s="2">
        <f t="shared" si="183"/>
        <v>-0.13964637938846866</v>
      </c>
      <c r="H1958" s="2" t="str">
        <f t="shared" si="184"/>
        <v>Hold</v>
      </c>
    </row>
    <row r="1959" spans="1:8" ht="13.5" x14ac:dyDescent="0.25">
      <c r="A1959" s="3">
        <f>TITRES_STAT!B1962</f>
        <v>44860</v>
      </c>
      <c r="B1959" s="6">
        <f>TITRES_STAT!D1962</f>
        <v>46.167999999999999</v>
      </c>
      <c r="C1959" s="2">
        <f t="shared" si="180"/>
        <v>45.225671806640435</v>
      </c>
      <c r="D1959" s="2">
        <f t="shared" si="182"/>
        <v>45.536176449643811</v>
      </c>
      <c r="E1959" s="2">
        <f t="shared" si="181"/>
        <v>-0.31050464300337666</v>
      </c>
      <c r="F1959" s="2">
        <f t="shared" si="185"/>
        <v>-0.16116220584937893</v>
      </c>
      <c r="G1959" s="2">
        <f t="shared" si="183"/>
        <v>-0.14934243715399773</v>
      </c>
      <c r="H1959" s="2" t="str">
        <f t="shared" si="184"/>
        <v>Hold</v>
      </c>
    </row>
    <row r="1960" spans="1:8" ht="13.5" x14ac:dyDescent="0.25">
      <c r="A1960" s="3">
        <f>TITRES_STAT!B1963</f>
        <v>44861</v>
      </c>
      <c r="B1960" s="6">
        <f>TITRES_STAT!D1963</f>
        <v>46.167999999999999</v>
      </c>
      <c r="C1960" s="2">
        <f t="shared" si="180"/>
        <v>45.228645374849599</v>
      </c>
      <c r="D1960" s="2">
        <f t="shared" si="182"/>
        <v>45.582978194114638</v>
      </c>
      <c r="E1960" s="2">
        <f t="shared" si="181"/>
        <v>-0.35433281926503923</v>
      </c>
      <c r="F1960" s="2">
        <f t="shared" si="185"/>
        <v>-0.199796328532511</v>
      </c>
      <c r="G1960" s="2">
        <f t="shared" si="183"/>
        <v>-0.15453649073252823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6">
        <f>TITRES_STAT!D1964</f>
        <v>46.167999999999999</v>
      </c>
      <c r="C1961" s="2">
        <f t="shared" si="180"/>
        <v>45.231161471026581</v>
      </c>
      <c r="D1961" s="2">
        <f t="shared" si="182"/>
        <v>45.626313142698741</v>
      </c>
      <c r="E1961" s="2">
        <f t="shared" si="181"/>
        <v>-0.39515167167215992</v>
      </c>
      <c r="F1961" s="2">
        <f t="shared" si="185"/>
        <v>-0.23886739716044081</v>
      </c>
      <c r="G1961" s="2">
        <f t="shared" si="183"/>
        <v>-0.15628427451171911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6">
        <f>TITRES_STAT!D1965</f>
        <v>46.167999999999999</v>
      </c>
      <c r="C1962" s="2">
        <f t="shared" si="180"/>
        <v>45.233290475484033</v>
      </c>
      <c r="D1962" s="2">
        <f t="shared" si="182"/>
        <v>45.666438095091429</v>
      </c>
      <c r="E1962" s="2">
        <f t="shared" si="181"/>
        <v>-0.43314761960739645</v>
      </c>
      <c r="F1962" s="2">
        <f t="shared" si="185"/>
        <v>-0.27772344164983198</v>
      </c>
      <c r="G1962" s="2">
        <f t="shared" si="183"/>
        <v>-0.15542417795756447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6">
        <f>TITRES_STAT!D1966</f>
        <v>46.167999999999999</v>
      </c>
      <c r="C1963" s="2">
        <f t="shared" si="180"/>
        <v>45.235091940794177</v>
      </c>
      <c r="D1963" s="2">
        <f t="shared" si="182"/>
        <v>45.703590828788364</v>
      </c>
      <c r="E1963" s="2">
        <f t="shared" si="181"/>
        <v>-0.46849888799418693</v>
      </c>
      <c r="F1963" s="2">
        <f t="shared" si="185"/>
        <v>-0.31587853091870299</v>
      </c>
      <c r="G1963" s="2">
        <f t="shared" si="183"/>
        <v>-0.15262035707548394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6">
        <f>TITRES_STAT!D1967</f>
        <v>46.167999999999999</v>
      </c>
      <c r="C1964" s="2">
        <f t="shared" si="180"/>
        <v>45.378616257595077</v>
      </c>
      <c r="D1964" s="2">
        <f t="shared" si="182"/>
        <v>45.737991508137377</v>
      </c>
      <c r="E1964" s="2">
        <f t="shared" si="181"/>
        <v>-0.3593752505422998</v>
      </c>
      <c r="F1964" s="2">
        <f t="shared" si="185"/>
        <v>-0.32457787484342238</v>
      </c>
      <c r="G1964" s="2">
        <f t="shared" si="183"/>
        <v>-3.479737569887742E-2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6">
        <f>TITRES_STAT!D1968</f>
        <v>46.167999999999999</v>
      </c>
      <c r="C1965" s="2">
        <f t="shared" si="180"/>
        <v>45.500059910272761</v>
      </c>
      <c r="D1965" s="2">
        <f t="shared" si="182"/>
        <v>45.769843989016088</v>
      </c>
      <c r="E1965" s="2">
        <f t="shared" si="181"/>
        <v>-0.26978407874332788</v>
      </c>
      <c r="F1965" s="2">
        <f t="shared" si="185"/>
        <v>-0.3136191156234035</v>
      </c>
      <c r="G1965" s="2">
        <f t="shared" si="183"/>
        <v>4.3835036880075617E-2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6">
        <f>TITRES_STAT!D1969</f>
        <v>46.167999999999999</v>
      </c>
      <c r="C1966" s="2">
        <f t="shared" si="180"/>
        <v>45.602819924076954</v>
      </c>
      <c r="D1966" s="2">
        <f t="shared" si="182"/>
        <v>45.799337026866752</v>
      </c>
      <c r="E1966" s="2">
        <f t="shared" si="181"/>
        <v>-0.19651710278979806</v>
      </c>
      <c r="F1966" s="2">
        <f t="shared" si="185"/>
        <v>-0.29019871305668243</v>
      </c>
      <c r="G1966" s="2">
        <f t="shared" si="183"/>
        <v>9.3681610266884374E-2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6">
        <f>TITRES_STAT!D1970</f>
        <v>46.167999999999999</v>
      </c>
      <c r="C1967" s="2">
        <f t="shared" si="180"/>
        <v>45.689770704988192</v>
      </c>
      <c r="D1967" s="2">
        <f t="shared" si="182"/>
        <v>45.826645395246992</v>
      </c>
      <c r="E1967" s="2">
        <f t="shared" si="181"/>
        <v>-0.13687469025880006</v>
      </c>
      <c r="F1967" s="2">
        <f t="shared" si="185"/>
        <v>-0.25953390849710595</v>
      </c>
      <c r="G1967" s="2">
        <f t="shared" si="183"/>
        <v>0.12265921823830589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6">
        <f>TITRES_STAT!D1971</f>
        <v>46.167999999999999</v>
      </c>
      <c r="C1968" s="2">
        <f t="shared" si="180"/>
        <v>45.763344442682317</v>
      </c>
      <c r="D1968" s="2">
        <f t="shared" si="182"/>
        <v>45.851930921524996</v>
      </c>
      <c r="E1968" s="2">
        <f t="shared" si="181"/>
        <v>-8.8586478842678673E-2</v>
      </c>
      <c r="F1968" s="2">
        <f t="shared" si="185"/>
        <v>-0.2253444225662205</v>
      </c>
      <c r="G1968" s="2">
        <f t="shared" si="183"/>
        <v>0.13675794372354183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6">
        <f>TITRES_STAT!D1972</f>
        <v>46.167999999999999</v>
      </c>
      <c r="C1969" s="2">
        <f t="shared" si="180"/>
        <v>45.82559914380812</v>
      </c>
      <c r="D1969" s="2">
        <f t="shared" si="182"/>
        <v>45.87534344585648</v>
      </c>
      <c r="E1969" s="2">
        <f t="shared" si="181"/>
        <v>-4.9744302048360112E-2</v>
      </c>
      <c r="F1969" s="2">
        <f t="shared" si="185"/>
        <v>-0.19022439846264844</v>
      </c>
      <c r="G1969" s="2">
        <f t="shared" si="183"/>
        <v>0.14048009641428832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6">
        <f>TITRES_STAT!D1973</f>
        <v>46.167999999999999</v>
      </c>
      <c r="C1970" s="2">
        <f t="shared" si="180"/>
        <v>45.878276198606869</v>
      </c>
      <c r="D1970" s="2">
        <f t="shared" si="182"/>
        <v>45.897021709126371</v>
      </c>
      <c r="E1970" s="2">
        <f t="shared" si="181"/>
        <v>-1.8745510519501352E-2</v>
      </c>
      <c r="F1970" s="2">
        <f t="shared" si="185"/>
        <v>-0.15592862087401904</v>
      </c>
      <c r="G1970" s="2">
        <f t="shared" si="183"/>
        <v>0.13718311035451769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6">
        <f>TITRES_STAT!D1974</f>
        <v>46.167999999999999</v>
      </c>
      <c r="C1971" s="2">
        <f t="shared" si="180"/>
        <v>45.922849091128889</v>
      </c>
      <c r="D1971" s="2">
        <f t="shared" si="182"/>
        <v>45.917094175117008</v>
      </c>
      <c r="E1971" s="2">
        <f t="shared" si="181"/>
        <v>5.7549160118810505E-3</v>
      </c>
      <c r="F1971" s="2">
        <f t="shared" si="185"/>
        <v>-0.12359191349683903</v>
      </c>
      <c r="G1971" s="2">
        <f t="shared" si="183"/>
        <v>0.12934682950872006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6">
        <f>TITRES_STAT!D1975</f>
        <v>46.167999999999999</v>
      </c>
      <c r="C1972" s="2">
        <f t="shared" si="180"/>
        <v>45.960564615570597</v>
      </c>
      <c r="D1972" s="2">
        <f t="shared" si="182"/>
        <v>45.935679791775009</v>
      </c>
      <c r="E1972" s="2">
        <f t="shared" si="181"/>
        <v>2.4884823795588318E-2</v>
      </c>
      <c r="F1972" s="2">
        <f t="shared" si="185"/>
        <v>-9.3896566038353571E-2</v>
      </c>
      <c r="G1972" s="2">
        <f t="shared" si="183"/>
        <v>0.11878138983394189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6">
        <f>TITRES_STAT!D1976</f>
        <v>46.167999999999999</v>
      </c>
      <c r="C1973" s="2">
        <f t="shared" si="180"/>
        <v>45.992477751636663</v>
      </c>
      <c r="D1973" s="2">
        <f t="shared" si="182"/>
        <v>45.952888696087975</v>
      </c>
      <c r="E1973" s="2">
        <f t="shared" si="181"/>
        <v>3.9589055548688634E-2</v>
      </c>
      <c r="F1973" s="2">
        <f t="shared" si="185"/>
        <v>-6.7199441720945136E-2</v>
      </c>
      <c r="G1973" s="2">
        <f t="shared" si="183"/>
        <v>0.10678849726963377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6">
        <f>TITRES_STAT!D1977</f>
        <v>46.167999999999999</v>
      </c>
      <c r="C1974" s="2">
        <f t="shared" si="180"/>
        <v>46.019481174461795</v>
      </c>
      <c r="D1974" s="2">
        <f t="shared" si="182"/>
        <v>45.968822866748127</v>
      </c>
      <c r="E1974" s="2">
        <f t="shared" si="181"/>
        <v>5.0658307713668194E-2</v>
      </c>
      <c r="F1974" s="2">
        <f t="shared" si="185"/>
        <v>-4.3627891834022478E-2</v>
      </c>
      <c r="G1974" s="2">
        <f t="shared" si="183"/>
        <v>9.4286199547690672E-2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6">
        <f>TITRES_STAT!D1978</f>
        <v>46.167999999999999</v>
      </c>
      <c r="C1975" s="2">
        <f t="shared" si="180"/>
        <v>46.0423302245446</v>
      </c>
      <c r="D1975" s="2">
        <f t="shared" si="182"/>
        <v>45.983576728470489</v>
      </c>
      <c r="E1975" s="2">
        <f t="shared" si="181"/>
        <v>5.8753496074110956E-2</v>
      </c>
      <c r="F1975" s="2">
        <f t="shared" si="185"/>
        <v>-2.3151614252395793E-2</v>
      </c>
      <c r="G1975" s="2">
        <f t="shared" si="183"/>
        <v>8.1905110326506742E-2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6">
        <f>TITRES_STAT!D1979</f>
        <v>46.167999999999999</v>
      </c>
      <c r="C1976" s="2">
        <f t="shared" si="180"/>
        <v>46.061664036153125</v>
      </c>
      <c r="D1976" s="2">
        <f t="shared" si="182"/>
        <v>45.997237711546752</v>
      </c>
      <c r="E1976" s="2">
        <f t="shared" si="181"/>
        <v>6.4426324606372987E-2</v>
      </c>
      <c r="F1976" s="2">
        <f t="shared" si="185"/>
        <v>-5.6360264806420354E-3</v>
      </c>
      <c r="G1976" s="2">
        <f t="shared" si="183"/>
        <v>7.0062351087015029E-2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6">
        <f>TITRES_STAT!D1980</f>
        <v>46.167999999999999</v>
      </c>
      <c r="C1977" s="2">
        <f t="shared" si="180"/>
        <v>46.078023415206495</v>
      </c>
      <c r="D1977" s="2">
        <f t="shared" si="182"/>
        <v>46.009886769950697</v>
      </c>
      <c r="E1977" s="2">
        <f t="shared" si="181"/>
        <v>6.8136645255798101E-2</v>
      </c>
      <c r="F1977" s="2">
        <f t="shared" si="185"/>
        <v>9.1185078666459925E-3</v>
      </c>
      <c r="G1977" s="2">
        <f t="shared" si="183"/>
        <v>5.9018137389152112E-2</v>
      </c>
      <c r="H1977" s="2" t="str">
        <f t="shared" si="184"/>
        <v>Sell</v>
      </c>
    </row>
    <row r="1978" spans="1:8" ht="13.5" x14ac:dyDescent="0.25">
      <c r="A1978" s="3">
        <f>TITRES_STAT!B1981</f>
        <v>44887</v>
      </c>
      <c r="B1978" s="6">
        <f>TITRES_STAT!D1981</f>
        <v>46.167999999999999</v>
      </c>
      <c r="C1978" s="2">
        <f t="shared" si="180"/>
        <v>46.091865966713193</v>
      </c>
      <c r="D1978" s="2">
        <f t="shared" si="182"/>
        <v>46.021598861065463</v>
      </c>
      <c r="E1978" s="2">
        <f t="shared" si="181"/>
        <v>7.0267105647729977E-2</v>
      </c>
      <c r="F1978" s="2">
        <f t="shared" si="185"/>
        <v>2.1348227422862791E-2</v>
      </c>
      <c r="G1978" s="2">
        <f t="shared" si="183"/>
        <v>4.8918878224867186E-2</v>
      </c>
      <c r="H1978" s="2" t="str">
        <f t="shared" si="184"/>
        <v>Sell</v>
      </c>
    </row>
    <row r="1979" spans="1:8" ht="13.5" x14ac:dyDescent="0.25">
      <c r="A1979" s="3">
        <f>TITRES_STAT!B1982</f>
        <v>44888</v>
      </c>
      <c r="B1979" s="6">
        <f>TITRES_STAT!D1982</f>
        <v>46.167999999999999</v>
      </c>
      <c r="C1979" s="2">
        <f t="shared" si="180"/>
        <v>46.103578894911166</v>
      </c>
      <c r="D1979" s="2">
        <f t="shared" si="182"/>
        <v>46.032443389875432</v>
      </c>
      <c r="E1979" s="2">
        <f t="shared" si="181"/>
        <v>7.113550503573407E-2</v>
      </c>
      <c r="F1979" s="2">
        <f t="shared" si="185"/>
        <v>3.1305682945437049E-2</v>
      </c>
      <c r="G1979" s="2">
        <f t="shared" si="183"/>
        <v>3.9829822090297021E-2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6">
        <f>TITRES_STAT!D1983</f>
        <v>46.167999999999999</v>
      </c>
      <c r="C1980" s="2">
        <f t="shared" si="180"/>
        <v>46.113489834155601</v>
      </c>
      <c r="D1980" s="2">
        <f t="shared" si="182"/>
        <v>46.042484620255031</v>
      </c>
      <c r="E1980" s="2">
        <f t="shared" si="181"/>
        <v>7.1005213900569686E-2</v>
      </c>
      <c r="F1980" s="2">
        <f t="shared" si="185"/>
        <v>3.9245589136463581E-2</v>
      </c>
      <c r="G1980" s="2">
        <f t="shared" si="183"/>
        <v>3.1759624764106105E-2</v>
      </c>
      <c r="H1980" s="2" t="str">
        <f t="shared" si="184"/>
        <v>Sell</v>
      </c>
    </row>
    <row r="1981" spans="1:8" ht="13.5" x14ac:dyDescent="0.25">
      <c r="A1981" s="3">
        <f>TITRES_STAT!B1984</f>
        <v>44890</v>
      </c>
      <c r="B1981" s="6">
        <f>TITRES_STAT!D1984</f>
        <v>46.167999999999999</v>
      </c>
      <c r="C1981" s="2">
        <f t="shared" si="180"/>
        <v>46.121876013516278</v>
      </c>
      <c r="D1981" s="2">
        <f t="shared" si="182"/>
        <v>46.051782055791698</v>
      </c>
      <c r="E1981" s="2">
        <f t="shared" si="181"/>
        <v>7.0093957724580491E-2</v>
      </c>
      <c r="F1981" s="2">
        <f t="shared" si="185"/>
        <v>4.5415262854086966E-2</v>
      </c>
      <c r="G1981" s="2">
        <f t="shared" si="183"/>
        <v>2.4678694870493526E-2</v>
      </c>
      <c r="H1981" s="2" t="str">
        <f t="shared" si="184"/>
        <v>Sell</v>
      </c>
    </row>
    <row r="1982" spans="1:8" ht="13.5" x14ac:dyDescent="0.25">
      <c r="A1982" s="3">
        <f>TITRES_STAT!B1985</f>
        <v>44893</v>
      </c>
      <c r="B1982" s="6">
        <f>TITRES_STAT!D1985</f>
        <v>46.167999999999999</v>
      </c>
      <c r="C1982" s="2">
        <f t="shared" si="180"/>
        <v>46.128972011436851</v>
      </c>
      <c r="D1982" s="2">
        <f t="shared" si="182"/>
        <v>46.060390792399723</v>
      </c>
      <c r="E1982" s="2">
        <f t="shared" si="181"/>
        <v>6.8581219037127994E-2</v>
      </c>
      <c r="F1982" s="2">
        <f t="shared" si="185"/>
        <v>5.0048454090695173E-2</v>
      </c>
      <c r="G1982" s="2">
        <f t="shared" si="183"/>
        <v>1.8532764946432821E-2</v>
      </c>
      <c r="H1982" s="2" t="str">
        <f t="shared" si="184"/>
        <v>Sell</v>
      </c>
    </row>
    <row r="1983" spans="1:8" ht="13.5" x14ac:dyDescent="0.25">
      <c r="A1983" s="3">
        <f>TITRES_STAT!B1986</f>
        <v>44894</v>
      </c>
      <c r="B1983" s="6">
        <f>TITRES_STAT!D1986</f>
        <v>46.167999999999999</v>
      </c>
      <c r="C1983" s="2">
        <f t="shared" si="180"/>
        <v>46.134976317369642</v>
      </c>
      <c r="D1983" s="2">
        <f t="shared" si="182"/>
        <v>46.068361844814561</v>
      </c>
      <c r="E1983" s="2">
        <f t="shared" si="181"/>
        <v>6.6614472555080795E-2</v>
      </c>
      <c r="F1983" s="2">
        <f t="shared" si="185"/>
        <v>5.3361657783572304E-2</v>
      </c>
      <c r="G1983" s="2">
        <f t="shared" si="183"/>
        <v>1.3252814771508491E-2</v>
      </c>
      <c r="H1983" s="2" t="str">
        <f t="shared" si="184"/>
        <v>Sell</v>
      </c>
    </row>
    <row r="1984" spans="1:8" ht="13.5" x14ac:dyDescent="0.25">
      <c r="A1984" s="3">
        <f>TITRES_STAT!B1987</f>
        <v>44895</v>
      </c>
      <c r="B1984" s="6">
        <f>TITRES_STAT!D1987</f>
        <v>46.167999999999999</v>
      </c>
      <c r="C1984" s="2">
        <f t="shared" si="180"/>
        <v>46.14005688392816</v>
      </c>
      <c r="D1984" s="2">
        <f t="shared" si="182"/>
        <v>46.075742448902375</v>
      </c>
      <c r="E1984" s="2">
        <f t="shared" si="181"/>
        <v>6.4314435025785599E-2</v>
      </c>
      <c r="F1984" s="2">
        <f t="shared" si="185"/>
        <v>5.5552213232014966E-2</v>
      </c>
      <c r="G1984" s="2">
        <f t="shared" si="183"/>
        <v>8.7622217937706331E-3</v>
      </c>
      <c r="H1984" s="2" t="str">
        <f t="shared" si="184"/>
        <v>Sell</v>
      </c>
    </row>
    <row r="1985" spans="1:8" ht="13.5" x14ac:dyDescent="0.25">
      <c r="A1985" s="3">
        <f>TITRES_STAT!B1988</f>
        <v>44896</v>
      </c>
      <c r="B1985" s="6">
        <f>TITRES_STAT!D1988</f>
        <v>46.167999999999999</v>
      </c>
      <c r="C1985" s="2">
        <f t="shared" si="180"/>
        <v>46.144355824862295</v>
      </c>
      <c r="D1985" s="2">
        <f t="shared" si="182"/>
        <v>46.082576341576271</v>
      </c>
      <c r="E1985" s="2">
        <f t="shared" si="181"/>
        <v>6.1779483286024117E-2</v>
      </c>
      <c r="F1985" s="2">
        <f t="shared" si="185"/>
        <v>5.6797667242816798E-2</v>
      </c>
      <c r="G1985" s="2">
        <f t="shared" si="183"/>
        <v>4.9818160432073197E-3</v>
      </c>
      <c r="H1985" s="2" t="str">
        <f t="shared" si="184"/>
        <v>Sell</v>
      </c>
    </row>
    <row r="1986" spans="1:8" ht="13.5" x14ac:dyDescent="0.25">
      <c r="A1986" s="3">
        <f>TITRES_STAT!B1989</f>
        <v>44897</v>
      </c>
      <c r="B1986" s="6">
        <f>TITRES_STAT!D1989</f>
        <v>46.167999999999999</v>
      </c>
      <c r="C1986" s="2">
        <f t="shared" si="180"/>
        <v>46.147993390268098</v>
      </c>
      <c r="D1986" s="2">
        <f t="shared" si="182"/>
        <v>46.088904019978031</v>
      </c>
      <c r="E1986" s="2">
        <f t="shared" si="181"/>
        <v>5.9089370290067222E-2</v>
      </c>
      <c r="F1986" s="2">
        <f t="shared" si="185"/>
        <v>5.7256007852266887E-2</v>
      </c>
      <c r="G1986" s="2">
        <f t="shared" si="183"/>
        <v>1.8333624378003358E-3</v>
      </c>
      <c r="H1986" s="2" t="str">
        <f t="shared" si="184"/>
        <v>Sell</v>
      </c>
    </row>
    <row r="1987" spans="1:8" ht="13.5" x14ac:dyDescent="0.25">
      <c r="A1987" s="3">
        <f>TITRES_STAT!B1990</f>
        <v>44900</v>
      </c>
      <c r="B1987" s="6">
        <f>TITRES_STAT!D1990</f>
        <v>46.167999999999999</v>
      </c>
      <c r="C1987" s="2">
        <f t="shared" si="180"/>
        <v>46.151071330226856</v>
      </c>
      <c r="D1987" s="2">
        <f t="shared" si="182"/>
        <v>46.094762981461137</v>
      </c>
      <c r="E1987" s="2">
        <f t="shared" si="181"/>
        <v>5.6308348765718108E-2</v>
      </c>
      <c r="F1987" s="2">
        <f t="shared" si="185"/>
        <v>5.7066476034957139E-2</v>
      </c>
      <c r="G1987" s="2">
        <f t="shared" si="183"/>
        <v>-7.5812726923903118E-4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46.167999999999999</v>
      </c>
      <c r="C1988" s="2">
        <f t="shared" si="180"/>
        <v>46.153675740961191</v>
      </c>
      <c r="D1988" s="2">
        <f t="shared" si="182"/>
        <v>46.100187945797352</v>
      </c>
      <c r="E1988" s="2">
        <f t="shared" si="181"/>
        <v>5.348779516383928E-2</v>
      </c>
      <c r="F1988" s="2">
        <f t="shared" si="185"/>
        <v>5.6350739860733565E-2</v>
      </c>
      <c r="G1988" s="2">
        <f t="shared" si="183"/>
        <v>-2.8629446968942845E-3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46.167999999999999</v>
      </c>
      <c r="C1989" s="2">
        <f t="shared" si="180"/>
        <v>46.155879473121011</v>
      </c>
      <c r="D1989" s="2">
        <f t="shared" si="182"/>
        <v>46.105211060923473</v>
      </c>
      <c r="E1989" s="2">
        <f t="shared" si="181"/>
        <v>5.066841219753826E-2</v>
      </c>
      <c r="F1989" s="2">
        <f t="shared" si="185"/>
        <v>5.5214274328094504E-2</v>
      </c>
      <c r="G1989" s="2">
        <f t="shared" si="183"/>
        <v>-4.5458621305562441E-3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46.167999999999999</v>
      </c>
      <c r="C1990" s="2">
        <f t="shared" si="180"/>
        <v>46.157744169563934</v>
      </c>
      <c r="D1990" s="2">
        <f t="shared" si="182"/>
        <v>46.10986209344766</v>
      </c>
      <c r="E1990" s="2">
        <f t="shared" si="181"/>
        <v>4.7882076116273709E-2</v>
      </c>
      <c r="F1990" s="2">
        <f t="shared" si="185"/>
        <v>5.3747834685730342E-2</v>
      </c>
      <c r="G1990" s="2">
        <f t="shared" si="183"/>
        <v>-5.8657585694566333E-3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46.167999999999999</v>
      </c>
      <c r="C1991" s="2">
        <f t="shared" si="180"/>
        <v>46.159321989631025</v>
      </c>
      <c r="D1991" s="2">
        <f t="shared" si="182"/>
        <v>46.114168605044128</v>
      </c>
      <c r="E1991" s="2">
        <f t="shared" si="181"/>
        <v>4.515338458689655E-2</v>
      </c>
      <c r="F1991" s="2">
        <f t="shared" si="185"/>
        <v>5.202894466596359E-2</v>
      </c>
      <c r="G1991" s="2">
        <f t="shared" si="183"/>
        <v>-6.8755600790670404E-3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46.167999999999999</v>
      </c>
      <c r="C1992" s="2">
        <f t="shared" si="180"/>
        <v>46.160657068149334</v>
      </c>
      <c r="D1992" s="2">
        <f t="shared" si="182"/>
        <v>46.118156115781602</v>
      </c>
      <c r="E1992" s="2">
        <f t="shared" si="181"/>
        <v>4.250095236773177E-2</v>
      </c>
      <c r="F1992" s="2">
        <f t="shared" si="185"/>
        <v>5.0123346206317226E-2</v>
      </c>
      <c r="G1992" s="2">
        <f t="shared" si="183"/>
        <v>-7.6223938385854562E-3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46.167999999999999</v>
      </c>
      <c r="C1993" s="2">
        <f t="shared" si="180"/>
        <v>46.161786749972514</v>
      </c>
      <c r="D1993" s="2">
        <f t="shared" si="182"/>
        <v>46.121848255353335</v>
      </c>
      <c r="E1993" s="2">
        <f t="shared" si="181"/>
        <v>3.9938494619178755E-2</v>
      </c>
      <c r="F1993" s="2">
        <f t="shared" si="185"/>
        <v>4.8086375888889539E-2</v>
      </c>
      <c r="G1993" s="2">
        <f t="shared" si="183"/>
        <v>-8.1478812697107841E-3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6">
        <f>TITRES_STAT!D1997</f>
        <v>46.177999999999997</v>
      </c>
      <c r="C1994" s="2">
        <f t="shared" si="180"/>
        <v>46.162742634592128</v>
      </c>
      <c r="D1994" s="2">
        <f t="shared" si="182"/>
        <v>46.126007643845682</v>
      </c>
      <c r="E1994" s="2">
        <f t="shared" si="181"/>
        <v>3.6734990746445817E-2</v>
      </c>
      <c r="F1994" s="2">
        <f t="shared" si="185"/>
        <v>4.5816098860400799E-2</v>
      </c>
      <c r="G1994" s="2">
        <f t="shared" si="183"/>
        <v>-9.0811081139549818E-3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6">
        <f>TITRES_STAT!D1998</f>
        <v>46.177999999999997</v>
      </c>
      <c r="C1995" s="2">
        <f t="shared" si="180"/>
        <v>46.163551460039493</v>
      </c>
      <c r="D1995" s="2">
        <f t="shared" si="182"/>
        <v>46.129858929486744</v>
      </c>
      <c r="E1995" s="2">
        <f t="shared" si="181"/>
        <v>3.3692530552748678E-2</v>
      </c>
      <c r="F1995" s="2">
        <f t="shared" si="185"/>
        <v>4.3391385198870376E-2</v>
      </c>
      <c r="G1995" s="2">
        <f t="shared" si="183"/>
        <v>-9.6988546461216976E-3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6">
        <f>TITRES_STAT!D1999</f>
        <v>46.177999999999997</v>
      </c>
      <c r="C1996" s="2">
        <f t="shared" si="180"/>
        <v>46.164235850802648</v>
      </c>
      <c r="D1996" s="2">
        <f t="shared" si="182"/>
        <v>46.13342493470995</v>
      </c>
      <c r="E1996" s="2">
        <f t="shared" si="181"/>
        <v>3.0810916092697482E-2</v>
      </c>
      <c r="F1996" s="2">
        <f t="shared" si="185"/>
        <v>4.0875291377635806E-2</v>
      </c>
      <c r="G1996" s="2">
        <f t="shared" si="183"/>
        <v>-1.0064375284938323E-2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6">
        <f>TITRES_STAT!D2000</f>
        <v>46.177999999999997</v>
      </c>
      <c r="C1997" s="2">
        <f t="shared" si="180"/>
        <v>46.164814950679165</v>
      </c>
      <c r="D1997" s="2">
        <f t="shared" si="182"/>
        <v>46.136726791398104</v>
      </c>
      <c r="E1997" s="2">
        <f t="shared" si="181"/>
        <v>2.8088159281061564E-2</v>
      </c>
      <c r="F1997" s="2">
        <f t="shared" si="185"/>
        <v>3.8317864958320957E-2</v>
      </c>
      <c r="G1997" s="2">
        <f t="shared" si="183"/>
        <v>-1.0229705677259393E-2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6">
        <f>TITRES_STAT!D2001</f>
        <v>46.177999999999997</v>
      </c>
      <c r="C1998" s="2">
        <f t="shared" si="180"/>
        <v>46.165304958266987</v>
      </c>
      <c r="D1998" s="2">
        <f t="shared" si="182"/>
        <v>46.139784066109357</v>
      </c>
      <c r="E1998" s="2">
        <f t="shared" si="181"/>
        <v>2.552089215762976E-2</v>
      </c>
      <c r="F1998" s="2">
        <f t="shared" si="185"/>
        <v>3.5758470398182723E-2</v>
      </c>
      <c r="G1998" s="2">
        <f t="shared" si="183"/>
        <v>-1.0237578240552964E-2</v>
      </c>
      <c r="H1998" s="2" t="str">
        <f t="shared" si="184"/>
        <v>Hold</v>
      </c>
    </row>
    <row r="1999" spans="1:8" ht="13.5" x14ac:dyDescent="0.25">
      <c r="A1999" s="3">
        <f>TITRES_STAT!B2002</f>
        <v>44916</v>
      </c>
      <c r="B1999" s="6">
        <f>TITRES_STAT!D2002</f>
        <v>46.177999999999997</v>
      </c>
      <c r="C1999" s="2">
        <f t="shared" ref="C1999:C2062" si="186">$C$4*B1989+C1998*(1-$C$4)</f>
        <v>46.165719580072064</v>
      </c>
      <c r="D1999" s="2">
        <f t="shared" si="182"/>
        <v>46.142614876027181</v>
      </c>
      <c r="E1999" s="2">
        <f t="shared" si="181"/>
        <v>2.3104704044882851E-2</v>
      </c>
      <c r="F1999" s="2">
        <f t="shared" si="185"/>
        <v>3.3227717127522746E-2</v>
      </c>
      <c r="G1999" s="2">
        <f t="shared" si="183"/>
        <v>-1.0123013082639895E-2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6">
        <f>TITRES_STAT!D2003</f>
        <v>46.177999999999997</v>
      </c>
      <c r="C2000" s="2">
        <f t="shared" si="186"/>
        <v>46.166070413907136</v>
      </c>
      <c r="D2000" s="2">
        <f t="shared" si="182"/>
        <v>46.14523599632146</v>
      </c>
      <c r="E2000" s="2">
        <f t="shared" si="181"/>
        <v>2.0834417585675169E-2</v>
      </c>
      <c r="F2000" s="2">
        <f t="shared" si="185"/>
        <v>3.0749057219153234E-2</v>
      </c>
      <c r="G2000" s="2">
        <f t="shared" si="183"/>
        <v>-9.9146396334780645E-3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6">
        <f>TITRES_STAT!D2004</f>
        <v>46.177999999999997</v>
      </c>
      <c r="C2001" s="2">
        <f t="shared" si="186"/>
        <v>46.166367273306037</v>
      </c>
      <c r="D2001" s="2">
        <f t="shared" si="182"/>
        <v>46.147662959556904</v>
      </c>
      <c r="E2001" s="2">
        <f t="shared" si="181"/>
        <v>1.870431374913295E-2</v>
      </c>
      <c r="F2001" s="2">
        <f t="shared" si="185"/>
        <v>2.834010852514918E-2</v>
      </c>
      <c r="G2001" s="2">
        <f t="shared" si="183"/>
        <v>-9.6357947760162301E-3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6">
        <f>TITRES_STAT!D2005</f>
        <v>46.177999999999997</v>
      </c>
      <c r="C2002" s="2">
        <f t="shared" si="186"/>
        <v>46.16661846202819</v>
      </c>
      <c r="D2002" s="2">
        <f t="shared" si="182"/>
        <v>46.14991014773787</v>
      </c>
      <c r="E2002" s="2">
        <f t="shared" si="181"/>
        <v>1.6708314290319493E-2</v>
      </c>
      <c r="F2002" s="2">
        <f t="shared" si="185"/>
        <v>2.6013749678183245E-2</v>
      </c>
      <c r="G2002" s="2">
        <f t="shared" si="183"/>
        <v>-9.3054353878637523E-3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6">
        <f>TITRES_STAT!D2006</f>
        <v>46.167999999999999</v>
      </c>
      <c r="C2003" s="2">
        <f t="shared" si="186"/>
        <v>46.166831006331549</v>
      </c>
      <c r="D2003" s="2">
        <f t="shared" si="182"/>
        <v>46.151250136794324</v>
      </c>
      <c r="E2003" s="2">
        <f t="shared" si="181"/>
        <v>1.5580869537224373E-2</v>
      </c>
      <c r="F2003" s="2">
        <f t="shared" si="185"/>
        <v>2.3927173649991473E-2</v>
      </c>
      <c r="G2003" s="2">
        <f t="shared" si="183"/>
        <v>-8.3463041127671E-3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6">
        <f>TITRES_STAT!D2007</f>
        <v>46.167999999999999</v>
      </c>
      <c r="C2004" s="2">
        <f t="shared" si="186"/>
        <v>46.168549313049773</v>
      </c>
      <c r="D2004" s="2">
        <f t="shared" si="182"/>
        <v>46.15249086740215</v>
      </c>
      <c r="E2004" s="2">
        <f t="shared" si="181"/>
        <v>1.6058445647622932E-2</v>
      </c>
      <c r="F2004" s="2">
        <f t="shared" si="185"/>
        <v>2.2353428049517766E-2</v>
      </c>
      <c r="G2004" s="2">
        <f t="shared" si="183"/>
        <v>-6.2949824018948344E-3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6">
        <f>TITRES_STAT!D2008</f>
        <v>46.167999999999999</v>
      </c>
      <c r="C2005" s="2">
        <f t="shared" si="186"/>
        <v>46.170003264888273</v>
      </c>
      <c r="D2005" s="2">
        <f t="shared" si="182"/>
        <v>46.153639692039029</v>
      </c>
      <c r="E2005" s="2">
        <f t="shared" si="181"/>
        <v>1.6363572849243724E-2</v>
      </c>
      <c r="F2005" s="2">
        <f t="shared" si="185"/>
        <v>2.1155457009462957E-2</v>
      </c>
      <c r="G2005" s="2">
        <f t="shared" si="183"/>
        <v>-4.7918841602192334E-3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6">
        <f>TITRES_STAT!D2009</f>
        <v>46.167999999999999</v>
      </c>
      <c r="C2006" s="2">
        <f t="shared" si="186"/>
        <v>46.171233531828541</v>
      </c>
      <c r="D2006" s="2">
        <f t="shared" si="182"/>
        <v>46.154703418554661</v>
      </c>
      <c r="E2006" s="2">
        <f t="shared" si="181"/>
        <v>1.6530113273880431E-2</v>
      </c>
      <c r="F2006" s="2">
        <f t="shared" si="185"/>
        <v>2.0230388262346452E-2</v>
      </c>
      <c r="G2006" s="2">
        <f t="shared" si="183"/>
        <v>-3.7002749884660208E-3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6">
        <f>TITRES_STAT!D2010</f>
        <v>46.167999999999999</v>
      </c>
      <c r="C2007" s="2">
        <f t="shared" si="186"/>
        <v>46.172274526931844</v>
      </c>
      <c r="D2007" s="2">
        <f t="shared" si="182"/>
        <v>46.155688350513579</v>
      </c>
      <c r="E2007" s="2">
        <f t="shared" si="181"/>
        <v>1.6586176418265097E-2</v>
      </c>
      <c r="F2007" s="2">
        <f t="shared" si="185"/>
        <v>1.9501545893530182E-2</v>
      </c>
      <c r="G2007" s="2">
        <f t="shared" si="183"/>
        <v>-2.9153694752650852E-3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46.167999999999999</v>
      </c>
      <c r="C2008" s="2">
        <f t="shared" si="186"/>
        <v>46.173155368942332</v>
      </c>
      <c r="D2008" s="2">
        <f t="shared" si="182"/>
        <v>46.156600324549608</v>
      </c>
      <c r="E2008" s="2">
        <f t="shared" si="181"/>
        <v>1.6555044392724483E-2</v>
      </c>
      <c r="F2008" s="2">
        <f t="shared" si="185"/>
        <v>1.8912245593369043E-2</v>
      </c>
      <c r="G2008" s="2">
        <f t="shared" si="183"/>
        <v>-2.3572012006445597E-3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46.167999999999999</v>
      </c>
      <c r="C2009" s="2">
        <f t="shared" si="186"/>
        <v>46.173900696797361</v>
      </c>
      <c r="D2009" s="2">
        <f t="shared" si="182"/>
        <v>46.157444744953338</v>
      </c>
      <c r="E2009" s="2">
        <f t="shared" si="181"/>
        <v>1.645595184402282E-2</v>
      </c>
      <c r="F2009" s="2">
        <f t="shared" si="185"/>
        <v>1.8420986843499798E-2</v>
      </c>
      <c r="G2009" s="2">
        <f t="shared" si="183"/>
        <v>-1.9650349994769778E-3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6">
        <f>TITRES_STAT!D2013</f>
        <v>46.167999999999999</v>
      </c>
      <c r="C2010" s="2">
        <f t="shared" si="186"/>
        <v>46.174531358828538</v>
      </c>
      <c r="D2010" s="2">
        <f t="shared" si="182"/>
        <v>46.158226615697536</v>
      </c>
      <c r="E2010" s="2">
        <f t="shared" si="181"/>
        <v>1.6304743131001942E-2</v>
      </c>
      <c r="F2010" s="2">
        <f t="shared" si="185"/>
        <v>1.7997738101000228E-2</v>
      </c>
      <c r="G2010" s="2">
        <f t="shared" si="183"/>
        <v>-1.6929949699982863E-3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6">
        <f>TITRES_STAT!D2014</f>
        <v>46.167999999999999</v>
      </c>
      <c r="C2011" s="2">
        <f t="shared" si="186"/>
        <v>46.175064995931841</v>
      </c>
      <c r="D2011" s="2">
        <f t="shared" si="182"/>
        <v>46.158950570090312</v>
      </c>
      <c r="E2011" s="2">
        <f t="shared" si="181"/>
        <v>1.6114425841529112E-2</v>
      </c>
      <c r="F2011" s="2">
        <f t="shared" si="185"/>
        <v>1.7621075649106005E-2</v>
      </c>
      <c r="G2011" s="2">
        <f t="shared" si="183"/>
        <v>-1.506649807576893E-3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6">
        <f>TITRES_STAT!D2015</f>
        <v>46.167999999999999</v>
      </c>
      <c r="C2012" s="2">
        <f t="shared" si="186"/>
        <v>46.175516535019248</v>
      </c>
      <c r="D2012" s="2">
        <f t="shared" si="182"/>
        <v>46.159620898231772</v>
      </c>
      <c r="E2012" s="2">
        <f t="shared" ref="E2012:E2075" si="187">C2012-D2012</f>
        <v>1.5895636787476519E-2</v>
      </c>
      <c r="F2012" s="2">
        <f t="shared" si="185"/>
        <v>1.727598787678011E-2</v>
      </c>
      <c r="G2012" s="2">
        <f t="shared" si="183"/>
        <v>-1.3803510893035907E-3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6">
        <f>TITRES_STAT!D2016</f>
        <v>46.167999999999999</v>
      </c>
      <c r="C2013" s="2">
        <f t="shared" si="186"/>
        <v>46.174360145016287</v>
      </c>
      <c r="D2013" s="2">
        <f t="shared" ref="D2013:D2076" si="188">$D$4*B2013+(1-$D$4)*D2012</f>
        <v>46.160241572436824</v>
      </c>
      <c r="E2013" s="2">
        <f t="shared" si="187"/>
        <v>1.4118572579462807E-2</v>
      </c>
      <c r="F2013" s="2">
        <f t="shared" si="185"/>
        <v>1.6644504817316649E-2</v>
      </c>
      <c r="G2013" s="2">
        <f t="shared" si="183"/>
        <v>-2.5259322378538424E-3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6">
        <f>TITRES_STAT!D2017</f>
        <v>46.167999999999999</v>
      </c>
      <c r="C2014" s="2">
        <f t="shared" si="186"/>
        <v>46.173381661167632</v>
      </c>
      <c r="D2014" s="2">
        <f t="shared" si="188"/>
        <v>46.160816270774838</v>
      </c>
      <c r="E2014" s="2">
        <f t="shared" si="187"/>
        <v>1.2565390392794029E-2</v>
      </c>
      <c r="F2014" s="2">
        <f t="shared" si="185"/>
        <v>1.5828681932412127E-2</v>
      </c>
      <c r="G2014" s="2">
        <f t="shared" si="183"/>
        <v>-3.2632915396180982E-3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6">
        <f>TITRES_STAT!D2018</f>
        <v>46.167999999999999</v>
      </c>
      <c r="C2015" s="2">
        <f t="shared" si="186"/>
        <v>46.172553713295692</v>
      </c>
      <c r="D2015" s="2">
        <f t="shared" si="188"/>
        <v>46.161348398865591</v>
      </c>
      <c r="E2015" s="2">
        <f t="shared" si="187"/>
        <v>1.1205314430100088E-2</v>
      </c>
      <c r="F2015" s="2">
        <f t="shared" si="185"/>
        <v>1.4904008431949721E-2</v>
      </c>
      <c r="G2015" s="2">
        <f t="shared" si="183"/>
        <v>-3.6986940018496322E-3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6">
        <f>TITRES_STAT!D2019</f>
        <v>46.167999999999999</v>
      </c>
      <c r="C2016" s="2">
        <f t="shared" si="186"/>
        <v>46.171853142019437</v>
      </c>
      <c r="D2016" s="2">
        <f t="shared" si="188"/>
        <v>46.161841110060735</v>
      </c>
      <c r="E2016" s="2">
        <f t="shared" si="187"/>
        <v>1.0012031958702039E-2</v>
      </c>
      <c r="F2016" s="2">
        <f t="shared" si="185"/>
        <v>1.3925613137300185E-2</v>
      </c>
      <c r="G2016" s="2">
        <f t="shared" si="183"/>
        <v>-3.913581178598146E-3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6">
        <f>TITRES_STAT!D2020</f>
        <v>46.167999999999999</v>
      </c>
      <c r="C2017" s="2">
        <f t="shared" si="186"/>
        <v>46.171260350939527</v>
      </c>
      <c r="D2017" s="2">
        <f t="shared" si="188"/>
        <v>46.162297324130314</v>
      </c>
      <c r="E2017" s="2">
        <f t="shared" si="187"/>
        <v>8.9630268092122378E-3</v>
      </c>
      <c r="F2017" s="2">
        <f t="shared" si="185"/>
        <v>1.2933095871682596E-2</v>
      </c>
      <c r="G2017" s="2">
        <f t="shared" si="183"/>
        <v>-3.9700690624703584E-3</v>
      </c>
      <c r="H2017" s="2" t="str">
        <f t="shared" si="184"/>
        <v>Hold</v>
      </c>
    </row>
    <row r="2018" spans="1:8" ht="13.5" x14ac:dyDescent="0.25">
      <c r="A2018" s="3">
        <f>TITRES_STAT!B2021</f>
        <v>44943</v>
      </c>
      <c r="B2018" s="6">
        <f>TITRES_STAT!D2021</f>
        <v>46.167999999999999</v>
      </c>
      <c r="C2018" s="2">
        <f t="shared" si="186"/>
        <v>46.170758758487295</v>
      </c>
      <c r="D2018" s="2">
        <f t="shared" si="188"/>
        <v>46.162719744565109</v>
      </c>
      <c r="E2018" s="2">
        <f t="shared" si="187"/>
        <v>8.0390139221862E-3</v>
      </c>
      <c r="F2018" s="2">
        <f t="shared" si="185"/>
        <v>1.1954279481783316E-2</v>
      </c>
      <c r="G2018" s="2">
        <f t="shared" si="183"/>
        <v>-3.9152655595971163E-3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6">
        <f>TITRES_STAT!D2022</f>
        <v>46.167999999999999</v>
      </c>
      <c r="C2019" s="2">
        <f t="shared" si="186"/>
        <v>46.170334334104638</v>
      </c>
      <c r="D2019" s="2">
        <f t="shared" si="188"/>
        <v>46.163110874597322</v>
      </c>
      <c r="E2019" s="2">
        <f t="shared" si="187"/>
        <v>7.2234595073155106E-3</v>
      </c>
      <c r="F2019" s="2">
        <f t="shared" si="185"/>
        <v>1.1008115486889755E-2</v>
      </c>
      <c r="G2019" s="2">
        <f t="shared" si="183"/>
        <v>-3.7846559795742443E-3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6">
        <f>TITRES_STAT!D2023</f>
        <v>46.167999999999999</v>
      </c>
      <c r="C2020" s="2">
        <f t="shared" si="186"/>
        <v>46.169975205780851</v>
      </c>
      <c r="D2020" s="2">
        <f t="shared" si="188"/>
        <v>46.16347303203456</v>
      </c>
      <c r="E2020" s="2">
        <f t="shared" si="187"/>
        <v>6.502173746291362E-3</v>
      </c>
      <c r="F2020" s="2">
        <f t="shared" si="185"/>
        <v>1.0106927138770077E-2</v>
      </c>
      <c r="G2020" s="2">
        <f t="shared" ref="G2020:G2083" si="189">E2020-F2020</f>
        <v>-3.6047533924787149E-3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6">
        <f>TITRES_STAT!D2024</f>
        <v>46.167999999999999</v>
      </c>
      <c r="C2021" s="2">
        <f t="shared" si="186"/>
        <v>46.169671327968416</v>
      </c>
      <c r="D2021" s="2">
        <f t="shared" si="188"/>
        <v>46.163808362994963</v>
      </c>
      <c r="E2021" s="2">
        <f t="shared" si="187"/>
        <v>5.8629649734527334E-3</v>
      </c>
      <c r="F2021" s="2">
        <f t="shared" ref="F2021:F2084" si="191">(E2021*(2/(10)))+((1-(2/10))*F2020)</f>
        <v>9.2581347057066089E-3</v>
      </c>
      <c r="G2021" s="2">
        <f t="shared" si="189"/>
        <v>-3.3951697322538756E-3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6">
        <f>TITRES_STAT!D2025</f>
        <v>46.167999999999999</v>
      </c>
      <c r="C2022" s="2">
        <f t="shared" si="186"/>
        <v>46.169414200588662</v>
      </c>
      <c r="D2022" s="2">
        <f t="shared" si="188"/>
        <v>46.164118854624967</v>
      </c>
      <c r="E2022" s="2">
        <f t="shared" si="187"/>
        <v>5.2953459636952971E-3</v>
      </c>
      <c r="F2022" s="2">
        <f t="shared" si="191"/>
        <v>8.4655769573043476E-3</v>
      </c>
      <c r="G2022" s="2">
        <f t="shared" si="189"/>
        <v>-3.1702309936090505E-3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6">
        <f>TITRES_STAT!D2026</f>
        <v>46.167999999999999</v>
      </c>
      <c r="C2023" s="2">
        <f t="shared" si="186"/>
        <v>46.169196631267333</v>
      </c>
      <c r="D2023" s="2">
        <f t="shared" si="188"/>
        <v>46.164406346874969</v>
      </c>
      <c r="E2023" s="2">
        <f t="shared" si="187"/>
        <v>4.7902843923637306E-3</v>
      </c>
      <c r="F2023" s="2">
        <f t="shared" si="191"/>
        <v>7.7305184443162249E-3</v>
      </c>
      <c r="G2023" s="2">
        <f t="shared" si="189"/>
        <v>-2.9402340519524943E-3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6">
        <f>TITRES_STAT!D2027</f>
        <v>46.167999999999999</v>
      </c>
      <c r="C2024" s="2">
        <f t="shared" si="186"/>
        <v>46.169012534149282</v>
      </c>
      <c r="D2024" s="2">
        <f t="shared" si="188"/>
        <v>46.164672543402752</v>
      </c>
      <c r="E2024" s="2">
        <f t="shared" si="187"/>
        <v>4.3399907465300203E-3</v>
      </c>
      <c r="F2024" s="2">
        <f t="shared" si="191"/>
        <v>7.0524129047589848E-3</v>
      </c>
      <c r="G2024" s="2">
        <f t="shared" si="189"/>
        <v>-2.7124221582289646E-3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6">
        <f>TITRES_STAT!D2028</f>
        <v>46.167999999999999</v>
      </c>
      <c r="C2025" s="2">
        <f t="shared" si="186"/>
        <v>46.168856759664777</v>
      </c>
      <c r="D2025" s="2">
        <f t="shared" si="188"/>
        <v>46.164919021669213</v>
      </c>
      <c r="E2025" s="2">
        <f t="shared" si="187"/>
        <v>3.9377379955638503E-3</v>
      </c>
      <c r="F2025" s="2">
        <f t="shared" si="191"/>
        <v>6.4294779229199586E-3</v>
      </c>
      <c r="G2025" s="2">
        <f t="shared" si="189"/>
        <v>-2.4917399273561083E-3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6">
        <f>TITRES_STAT!D2029</f>
        <v>46.167999999999999</v>
      </c>
      <c r="C2026" s="2">
        <f t="shared" si="186"/>
        <v>46.168724950485583</v>
      </c>
      <c r="D2026" s="2">
        <f t="shared" si="188"/>
        <v>46.165147242286309</v>
      </c>
      <c r="E2026" s="2">
        <f t="shared" si="187"/>
        <v>3.5777081992733883E-3</v>
      </c>
      <c r="F2026" s="2">
        <f t="shared" si="191"/>
        <v>5.8591239781906456E-3</v>
      </c>
      <c r="G2026" s="2">
        <f t="shared" si="189"/>
        <v>-2.2814157789172573E-3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6">
        <f>TITRES_STAT!D2030</f>
        <v>46.167999999999999</v>
      </c>
      <c r="C2027" s="2">
        <f t="shared" si="186"/>
        <v>46.168613419641652</v>
      </c>
      <c r="D2027" s="2">
        <f t="shared" si="188"/>
        <v>46.165358557672512</v>
      </c>
      <c r="E2027" s="2">
        <f t="shared" si="187"/>
        <v>3.2548619691397107E-3</v>
      </c>
      <c r="F2027" s="2">
        <f t="shared" si="191"/>
        <v>5.3382715763804593E-3</v>
      </c>
      <c r="G2027" s="2">
        <f t="shared" si="189"/>
        <v>-2.0834096072407486E-3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6">
        <f>TITRES_STAT!D2031</f>
        <v>46.167999999999999</v>
      </c>
      <c r="C2028" s="2">
        <f t="shared" si="186"/>
        <v>46.16851904738909</v>
      </c>
      <c r="D2028" s="2">
        <f t="shared" si="188"/>
        <v>46.165554220067143</v>
      </c>
      <c r="E2028" s="2">
        <f t="shared" si="187"/>
        <v>2.9648273219464727E-3</v>
      </c>
      <c r="F2028" s="2">
        <f t="shared" si="191"/>
        <v>4.8635827254936616E-3</v>
      </c>
      <c r="G2028" s="2">
        <f t="shared" si="189"/>
        <v>-1.898755403547189E-3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6">
        <f>TITRES_STAT!D2032</f>
        <v>46.167999999999999</v>
      </c>
      <c r="C2029" s="2">
        <f t="shared" si="186"/>
        <v>46.168439193944614</v>
      </c>
      <c r="D2029" s="2">
        <f t="shared" si="188"/>
        <v>46.165735388951063</v>
      </c>
      <c r="E2029" s="2">
        <f t="shared" si="187"/>
        <v>2.7038049935512731E-3</v>
      </c>
      <c r="F2029" s="2">
        <f t="shared" si="191"/>
        <v>4.4316271791051843E-3</v>
      </c>
      <c r="G2029" s="2">
        <f t="shared" si="189"/>
        <v>-1.7278221855539112E-3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6">
        <f>TITRES_STAT!D2033</f>
        <v>46.167999999999999</v>
      </c>
      <c r="C2030" s="2">
        <f t="shared" si="186"/>
        <v>46.168371625645442</v>
      </c>
      <c r="D2030" s="2">
        <f t="shared" si="188"/>
        <v>46.165903137917653</v>
      </c>
      <c r="E2030" s="2">
        <f t="shared" si="187"/>
        <v>2.4684877277891815E-3</v>
      </c>
      <c r="F2030" s="2">
        <f t="shared" si="191"/>
        <v>4.0389992888419839E-3</v>
      </c>
      <c r="G2030" s="2">
        <f t="shared" si="189"/>
        <v>-1.5705115610528024E-3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46.167999999999999</v>
      </c>
      <c r="C2031" s="2">
        <f t="shared" si="186"/>
        <v>46.168314452469225</v>
      </c>
      <c r="D2031" s="2">
        <f t="shared" si="188"/>
        <v>46.166058461034865</v>
      </c>
      <c r="E2031" s="2">
        <f t="shared" si="187"/>
        <v>2.2559914343602827E-3</v>
      </c>
      <c r="F2031" s="2">
        <f t="shared" si="191"/>
        <v>3.6823977179456435E-3</v>
      </c>
      <c r="G2031" s="2">
        <f t="shared" si="189"/>
        <v>-1.4264062835853608E-3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6">
        <f>TITRES_STAT!D2035</f>
        <v>46.167999999999999</v>
      </c>
      <c r="C2032" s="2">
        <f t="shared" si="186"/>
        <v>46.168266075166272</v>
      </c>
      <c r="D2032" s="2">
        <f t="shared" si="188"/>
        <v>46.166202278735987</v>
      </c>
      <c r="E2032" s="2">
        <f t="shared" si="187"/>
        <v>2.0637964302849809E-3</v>
      </c>
      <c r="F2032" s="2">
        <f t="shared" si="191"/>
        <v>3.3586774604135112E-3</v>
      </c>
      <c r="G2032" s="2">
        <f t="shared" si="189"/>
        <v>-1.2948810301285302E-3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6">
        <f>TITRES_STAT!D2036</f>
        <v>46.177999999999997</v>
      </c>
      <c r="C2033" s="2">
        <f t="shared" si="186"/>
        <v>46.168225140525308</v>
      </c>
      <c r="D2033" s="2">
        <f t="shared" si="188"/>
        <v>46.167076184014803</v>
      </c>
      <c r="E2033" s="2">
        <f t="shared" si="187"/>
        <v>1.1489565105051724E-3</v>
      </c>
      <c r="F2033" s="2">
        <f t="shared" si="191"/>
        <v>2.9167332704318435E-3</v>
      </c>
      <c r="G2033" s="2">
        <f t="shared" si="189"/>
        <v>-1.7677767599266711E-3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6">
        <f>TITRES_STAT!D2037</f>
        <v>46.177999999999997</v>
      </c>
      <c r="C2034" s="2">
        <f t="shared" si="186"/>
        <v>46.168190503521416</v>
      </c>
      <c r="D2034" s="2">
        <f t="shared" si="188"/>
        <v>46.167885355569261</v>
      </c>
      <c r="E2034" s="2">
        <f t="shared" si="187"/>
        <v>3.051479521545275E-4</v>
      </c>
      <c r="F2034" s="2">
        <f t="shared" si="191"/>
        <v>2.3944162067763802E-3</v>
      </c>
      <c r="G2034" s="2">
        <f t="shared" si="189"/>
        <v>-2.0892682546218527E-3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6">
        <f>TITRES_STAT!D2038</f>
        <v>46.177999999999997</v>
      </c>
      <c r="C2035" s="2">
        <f t="shared" si="186"/>
        <v>46.168161195287354</v>
      </c>
      <c r="D2035" s="2">
        <f t="shared" si="188"/>
        <v>46.168634588490058</v>
      </c>
      <c r="E2035" s="2">
        <f t="shared" si="187"/>
        <v>-4.733932027036758E-4</v>
      </c>
      <c r="F2035" s="2">
        <f t="shared" si="191"/>
        <v>1.8208543248803691E-3</v>
      </c>
      <c r="G2035" s="2">
        <f t="shared" si="189"/>
        <v>-2.2942475275840452E-3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46.177999999999997</v>
      </c>
      <c r="C2036" s="2">
        <f t="shared" si="186"/>
        <v>46.168136396012379</v>
      </c>
      <c r="D2036" s="2">
        <f t="shared" si="188"/>
        <v>46.16932832267598</v>
      </c>
      <c r="E2036" s="2">
        <f t="shared" si="187"/>
        <v>-1.1919266636013504E-3</v>
      </c>
      <c r="F2036" s="2">
        <f t="shared" si="191"/>
        <v>1.2182981271840255E-3</v>
      </c>
      <c r="G2036" s="2">
        <f t="shared" si="189"/>
        <v>-2.4102247907853759E-3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46.177999999999997</v>
      </c>
      <c r="C2037" s="2">
        <f t="shared" si="186"/>
        <v>46.168115412010479</v>
      </c>
      <c r="D2037" s="2">
        <f t="shared" si="188"/>
        <v>46.169970669144426</v>
      </c>
      <c r="E2037" s="2">
        <f t="shared" si="187"/>
        <v>-1.8552571339469637E-3</v>
      </c>
      <c r="F2037" s="2">
        <f t="shared" si="191"/>
        <v>6.0358707495782775E-4</v>
      </c>
      <c r="G2037" s="2">
        <f t="shared" si="189"/>
        <v>-2.4588442089047914E-3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46.177999999999997</v>
      </c>
      <c r="C2038" s="2">
        <f t="shared" si="186"/>
        <v>46.168097656316561</v>
      </c>
      <c r="D2038" s="2">
        <f t="shared" si="188"/>
        <v>46.170565434392984</v>
      </c>
      <c r="E2038" s="2">
        <f t="shared" si="187"/>
        <v>-2.4677780764221779E-3</v>
      </c>
      <c r="F2038" s="2">
        <f t="shared" si="191"/>
        <v>-1.0685955318173387E-5</v>
      </c>
      <c r="G2038" s="2">
        <f t="shared" si="189"/>
        <v>-2.4570921211040046E-3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46.177999999999997</v>
      </c>
      <c r="C2039" s="2">
        <f t="shared" si="186"/>
        <v>46.168082632267861</v>
      </c>
      <c r="D2039" s="2">
        <f t="shared" si="188"/>
        <v>46.171116142956464</v>
      </c>
      <c r="E2039" s="2">
        <f t="shared" si="187"/>
        <v>-3.0335106886028029E-3</v>
      </c>
      <c r="F2039" s="2">
        <f t="shared" si="191"/>
        <v>-6.1525090197509934E-4</v>
      </c>
      <c r="G2039" s="2">
        <f t="shared" si="189"/>
        <v>-2.4182597866277038E-3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6">
        <f>TITRES_STAT!D2043</f>
        <v>46.177999999999997</v>
      </c>
      <c r="C2040" s="2">
        <f t="shared" si="186"/>
        <v>46.16806991961127</v>
      </c>
      <c r="D2040" s="2">
        <f t="shared" si="188"/>
        <v>46.171626058293022</v>
      </c>
      <c r="E2040" s="2">
        <f t="shared" si="187"/>
        <v>-3.5561386817519747E-3</v>
      </c>
      <c r="F2040" s="2">
        <f t="shared" si="191"/>
        <v>-1.2034284579304744E-3</v>
      </c>
      <c r="G2040" s="2">
        <f t="shared" si="189"/>
        <v>-2.3527102238215004E-3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6">
        <f>TITRES_STAT!D2044</f>
        <v>46.177999999999997</v>
      </c>
      <c r="C2041" s="2">
        <f t="shared" si="186"/>
        <v>46.168059162748001</v>
      </c>
      <c r="D2041" s="2">
        <f t="shared" si="188"/>
        <v>46.172098202123166</v>
      </c>
      <c r="E2041" s="2">
        <f t="shared" si="187"/>
        <v>-4.0390393751650322E-3</v>
      </c>
      <c r="F2041" s="2">
        <f t="shared" si="191"/>
        <v>-1.7705506413773862E-3</v>
      </c>
      <c r="G2041" s="2">
        <f t="shared" si="189"/>
        <v>-2.268488733787646E-3</v>
      </c>
      <c r="H2041" s="2" t="str">
        <f t="shared" si="190"/>
        <v>Hold</v>
      </c>
    </row>
    <row r="2042" spans="1:8" ht="13.5" x14ac:dyDescent="0.25">
      <c r="A2042" s="3">
        <f>TITRES_STAT!B2045</f>
        <v>44977</v>
      </c>
      <c r="B2042" s="6">
        <f>TITRES_STAT!D2045</f>
        <v>46.177999999999997</v>
      </c>
      <c r="C2042" s="2">
        <f t="shared" si="186"/>
        <v>46.168050060786776</v>
      </c>
      <c r="D2042" s="2">
        <f t="shared" si="188"/>
        <v>46.172535372336263</v>
      </c>
      <c r="E2042" s="2">
        <f t="shared" si="187"/>
        <v>-4.4853115494873919E-3</v>
      </c>
      <c r="F2042" s="2">
        <f t="shared" si="191"/>
        <v>-2.3135028229993877E-3</v>
      </c>
      <c r="G2042" s="2">
        <f t="shared" si="189"/>
        <v>-2.1718087264880042E-3</v>
      </c>
      <c r="H2042" s="2" t="str">
        <f t="shared" si="190"/>
        <v>Hold</v>
      </c>
    </row>
    <row r="2043" spans="1:8" ht="13.5" x14ac:dyDescent="0.25">
      <c r="A2043" s="3">
        <f>TITRES_STAT!B2046</f>
        <v>44978</v>
      </c>
      <c r="B2043" s="6">
        <f>TITRES_STAT!D2046</f>
        <v>46.177999999999997</v>
      </c>
      <c r="C2043" s="2">
        <f t="shared" si="186"/>
        <v>46.169580820665736</v>
      </c>
      <c r="D2043" s="2">
        <f t="shared" si="188"/>
        <v>46.172940159570615</v>
      </c>
      <c r="E2043" s="2">
        <f t="shared" si="187"/>
        <v>-3.359338904878939E-3</v>
      </c>
      <c r="F2043" s="2">
        <f t="shared" si="191"/>
        <v>-2.522670039375298E-3</v>
      </c>
      <c r="G2043" s="2">
        <f t="shared" si="189"/>
        <v>-8.3666886550364103E-4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6">
        <f>TITRES_STAT!D2047</f>
        <v>46.177999999999997</v>
      </c>
      <c r="C2044" s="2">
        <f t="shared" si="186"/>
        <v>46.17087607902485</v>
      </c>
      <c r="D2044" s="2">
        <f t="shared" si="188"/>
        <v>46.173314962565385</v>
      </c>
      <c r="E2044" s="2">
        <f t="shared" si="187"/>
        <v>-2.4388835405346754E-3</v>
      </c>
      <c r="F2044" s="2">
        <f t="shared" si="191"/>
        <v>-2.5059127396071736E-3</v>
      </c>
      <c r="G2044" s="2">
        <f t="shared" si="189"/>
        <v>6.7029199072498203E-5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6">
        <f>TITRES_STAT!D2048</f>
        <v>46.177999999999997</v>
      </c>
      <c r="C2045" s="2">
        <f t="shared" si="186"/>
        <v>46.171972066867184</v>
      </c>
      <c r="D2045" s="2">
        <f t="shared" si="188"/>
        <v>46.173662002375359</v>
      </c>
      <c r="E2045" s="2">
        <f t="shared" si="187"/>
        <v>-1.6899355081747558E-3</v>
      </c>
      <c r="F2045" s="2">
        <f t="shared" si="191"/>
        <v>-2.34271729332069E-3</v>
      </c>
      <c r="G2045" s="2">
        <f t="shared" si="189"/>
        <v>6.5278178514593423E-4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6">
        <f>TITRES_STAT!D2049</f>
        <v>46.177999999999997</v>
      </c>
      <c r="C2046" s="2">
        <f t="shared" si="186"/>
        <v>46.172899441195312</v>
      </c>
      <c r="D2046" s="2">
        <f t="shared" si="188"/>
        <v>46.173983335532739</v>
      </c>
      <c r="E2046" s="2">
        <f t="shared" si="187"/>
        <v>-1.0838943374267274E-3</v>
      </c>
      <c r="F2046" s="2">
        <f t="shared" si="191"/>
        <v>-2.0909527021418977E-3</v>
      </c>
      <c r="G2046" s="2">
        <f t="shared" si="189"/>
        <v>1.0070583647151703E-3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6">
        <f>TITRES_STAT!D2050</f>
        <v>46.177999999999997</v>
      </c>
      <c r="C2047" s="2">
        <f t="shared" si="186"/>
        <v>46.173684142549881</v>
      </c>
      <c r="D2047" s="2">
        <f t="shared" si="188"/>
        <v>46.174280866234014</v>
      </c>
      <c r="E2047" s="2">
        <f t="shared" si="187"/>
        <v>-5.9672368413288268E-4</v>
      </c>
      <c r="F2047" s="2">
        <f t="shared" si="191"/>
        <v>-1.7921068985400947E-3</v>
      </c>
      <c r="G2047" s="2">
        <f t="shared" si="189"/>
        <v>1.195383214407212E-3</v>
      </c>
      <c r="H2047" s="2" t="str">
        <f t="shared" si="190"/>
        <v>Sell</v>
      </c>
    </row>
    <row r="2048" spans="1:8" ht="13.5" x14ac:dyDescent="0.25">
      <c r="A2048" s="3">
        <f>TITRES_STAT!B2051</f>
        <v>44985</v>
      </c>
      <c r="B2048" s="6">
        <f>TITRES_STAT!D2051</f>
        <v>46.177999999999997</v>
      </c>
      <c r="C2048" s="2">
        <f t="shared" si="186"/>
        <v>46.174348120619129</v>
      </c>
      <c r="D2048" s="2">
        <f t="shared" si="188"/>
        <v>46.174556357624084</v>
      </c>
      <c r="E2048" s="2">
        <f t="shared" si="187"/>
        <v>-2.0823700495498088E-4</v>
      </c>
      <c r="F2048" s="2">
        <f t="shared" si="191"/>
        <v>-1.4753329198230721E-3</v>
      </c>
      <c r="G2048" s="2">
        <f t="shared" si="189"/>
        <v>1.2670959148680912E-3</v>
      </c>
      <c r="H2048" s="2" t="str">
        <f t="shared" si="190"/>
        <v>Sell</v>
      </c>
    </row>
    <row r="2049" spans="1:8" ht="13.5" x14ac:dyDescent="0.25">
      <c r="A2049" s="3">
        <f>TITRES_STAT!B2052</f>
        <v>44986</v>
      </c>
      <c r="B2049" s="6">
        <f>TITRES_STAT!D2052</f>
        <v>46.177999999999997</v>
      </c>
      <c r="C2049" s="2">
        <f t="shared" si="186"/>
        <v>46.174909948216182</v>
      </c>
      <c r="D2049" s="2">
        <f t="shared" si="188"/>
        <v>46.174811442244518</v>
      </c>
      <c r="E2049" s="2">
        <f t="shared" si="187"/>
        <v>9.8505971664053504E-5</v>
      </c>
      <c r="F2049" s="2">
        <f t="shared" si="191"/>
        <v>-1.160565141525647E-3</v>
      </c>
      <c r="G2049" s="2">
        <f t="shared" si="189"/>
        <v>1.2590711131897005E-3</v>
      </c>
      <c r="H2049" s="2" t="str">
        <f t="shared" si="190"/>
        <v>Sell</v>
      </c>
    </row>
    <row r="2050" spans="1:8" ht="13.5" x14ac:dyDescent="0.25">
      <c r="A2050" s="3">
        <f>TITRES_STAT!B2053</f>
        <v>44987</v>
      </c>
      <c r="B2050" s="6">
        <f>TITRES_STAT!D2053</f>
        <v>46.177999999999997</v>
      </c>
      <c r="C2050" s="2">
        <f t="shared" si="186"/>
        <v>46.175385340798307</v>
      </c>
      <c r="D2050" s="2">
        <f t="shared" si="188"/>
        <v>46.175047631707884</v>
      </c>
      <c r="E2050" s="2">
        <f t="shared" si="187"/>
        <v>3.3770909042374342E-4</v>
      </c>
      <c r="F2050" s="2">
        <f t="shared" si="191"/>
        <v>-8.6091029513576901E-4</v>
      </c>
      <c r="G2050" s="2">
        <f t="shared" si="189"/>
        <v>1.1986193855595124E-3</v>
      </c>
      <c r="H2050" s="2" t="str">
        <f t="shared" si="190"/>
        <v>Sell</v>
      </c>
    </row>
    <row r="2051" spans="1:8" ht="13.5" x14ac:dyDescent="0.25">
      <c r="A2051" s="3">
        <f>TITRES_STAT!B2054</f>
        <v>44988</v>
      </c>
      <c r="B2051" s="6">
        <f>TITRES_STAT!D2054</f>
        <v>46.167999999999999</v>
      </c>
      <c r="C2051" s="2">
        <f t="shared" si="186"/>
        <v>46.175787596060104</v>
      </c>
      <c r="D2051" s="2">
        <f t="shared" si="188"/>
        <v>46.174525584914711</v>
      </c>
      <c r="E2051" s="2">
        <f t="shared" si="187"/>
        <v>1.2620111453927052E-3</v>
      </c>
      <c r="F2051" s="2">
        <f t="shared" si="191"/>
        <v>-4.3632600703007423E-4</v>
      </c>
      <c r="G2051" s="2">
        <f t="shared" si="189"/>
        <v>1.6983371524227795E-3</v>
      </c>
      <c r="H2051" s="2" t="str">
        <f t="shared" si="190"/>
        <v>Sell</v>
      </c>
    </row>
    <row r="2052" spans="1:8" ht="13.5" x14ac:dyDescent="0.25">
      <c r="A2052" s="3">
        <f>TITRES_STAT!B2055</f>
        <v>44991</v>
      </c>
      <c r="B2052" s="6">
        <f>TITRES_STAT!D2055</f>
        <v>46.167999999999999</v>
      </c>
      <c r="C2052" s="2">
        <f t="shared" si="186"/>
        <v>46.17612796589701</v>
      </c>
      <c r="D2052" s="2">
        <f t="shared" si="188"/>
        <v>46.174042208254363</v>
      </c>
      <c r="E2052" s="2">
        <f t="shared" si="187"/>
        <v>2.085757642646513E-3</v>
      </c>
      <c r="F2052" s="2">
        <f t="shared" si="191"/>
        <v>6.8090722905243188E-5</v>
      </c>
      <c r="G2052" s="2">
        <f t="shared" si="189"/>
        <v>2.0176669197412697E-3</v>
      </c>
      <c r="H2052" s="2" t="str">
        <f t="shared" si="190"/>
        <v>Sell</v>
      </c>
    </row>
    <row r="2053" spans="1:8" ht="13.5" x14ac:dyDescent="0.25">
      <c r="A2053" s="3">
        <f>TITRES_STAT!B2056</f>
        <v>44992</v>
      </c>
      <c r="B2053" s="6">
        <f>TITRES_STAT!D2056</f>
        <v>46.167999999999999</v>
      </c>
      <c r="C2053" s="2">
        <f t="shared" si="186"/>
        <v>46.176415971143626</v>
      </c>
      <c r="D2053" s="2">
        <f t="shared" si="188"/>
        <v>46.173594637272558</v>
      </c>
      <c r="E2053" s="2">
        <f t="shared" si="187"/>
        <v>2.8213338710685321E-3</v>
      </c>
      <c r="F2053" s="2">
        <f t="shared" si="191"/>
        <v>6.1873935253790098E-4</v>
      </c>
      <c r="G2053" s="2">
        <f t="shared" si="189"/>
        <v>2.2025945185306312E-3</v>
      </c>
      <c r="H2053" s="2" t="str">
        <f t="shared" si="190"/>
        <v>Sell</v>
      </c>
    </row>
    <row r="2054" spans="1:8" ht="13.5" x14ac:dyDescent="0.25">
      <c r="A2054" s="3">
        <f>TITRES_STAT!B2057</f>
        <v>44993</v>
      </c>
      <c r="B2054" s="6">
        <f>TITRES_STAT!D2057</f>
        <v>46.167999999999999</v>
      </c>
      <c r="C2054" s="2">
        <f t="shared" si="186"/>
        <v>46.17665966789076</v>
      </c>
      <c r="D2054" s="2">
        <f t="shared" si="188"/>
        <v>46.17318021969681</v>
      </c>
      <c r="E2054" s="2">
        <f t="shared" si="187"/>
        <v>3.4794481939499633E-3</v>
      </c>
      <c r="F2054" s="2">
        <f t="shared" si="191"/>
        <v>1.1908811208203134E-3</v>
      </c>
      <c r="G2054" s="2">
        <f t="shared" si="189"/>
        <v>2.2885670731296499E-3</v>
      </c>
      <c r="H2054" s="2" t="str">
        <f t="shared" si="190"/>
        <v>Sell</v>
      </c>
    </row>
    <row r="2055" spans="1:8" ht="13.5" x14ac:dyDescent="0.25">
      <c r="A2055" s="3">
        <f>TITRES_STAT!B2058</f>
        <v>44994</v>
      </c>
      <c r="B2055" s="6">
        <f>TITRES_STAT!D2058</f>
        <v>46.167999999999999</v>
      </c>
      <c r="C2055" s="2">
        <f t="shared" si="186"/>
        <v>46.176865872830646</v>
      </c>
      <c r="D2055" s="2">
        <f t="shared" si="188"/>
        <v>46.172796499719269</v>
      </c>
      <c r="E2055" s="2">
        <f t="shared" si="187"/>
        <v>4.0693731113776721E-3</v>
      </c>
      <c r="F2055" s="2">
        <f t="shared" si="191"/>
        <v>1.7665795189317852E-3</v>
      </c>
      <c r="G2055" s="2">
        <f t="shared" si="189"/>
        <v>2.3027935924458866E-3</v>
      </c>
      <c r="H2055" s="2" t="str">
        <f t="shared" si="190"/>
        <v>Sell</v>
      </c>
    </row>
    <row r="2056" spans="1:8" ht="13.5" x14ac:dyDescent="0.25">
      <c r="A2056" s="3">
        <f>TITRES_STAT!B2059</f>
        <v>44995</v>
      </c>
      <c r="B2056" s="6">
        <f>TITRES_STAT!D2059</f>
        <v>46.167999999999999</v>
      </c>
      <c r="C2056" s="2">
        <f t="shared" si="186"/>
        <v>46.17704035393362</v>
      </c>
      <c r="D2056" s="2">
        <f t="shared" si="188"/>
        <v>46.172441203443768</v>
      </c>
      <c r="E2056" s="2">
        <f t="shared" si="187"/>
        <v>4.5991504898523772E-3</v>
      </c>
      <c r="F2056" s="2">
        <f t="shared" si="191"/>
        <v>2.3330937131159036E-3</v>
      </c>
      <c r="G2056" s="2">
        <f t="shared" si="189"/>
        <v>2.2660567767364736E-3</v>
      </c>
      <c r="H2056" s="2" t="str">
        <f t="shared" si="190"/>
        <v>Sell</v>
      </c>
    </row>
    <row r="2057" spans="1:8" ht="13.5" x14ac:dyDescent="0.25">
      <c r="A2057" s="3">
        <f>TITRES_STAT!B2060</f>
        <v>44998</v>
      </c>
      <c r="B2057" s="6">
        <f>TITRES_STAT!D2060</f>
        <v>46.167999999999999</v>
      </c>
      <c r="C2057" s="2">
        <f t="shared" si="186"/>
        <v>46.177187991789985</v>
      </c>
      <c r="D2057" s="2">
        <f t="shared" si="188"/>
        <v>46.172112225410899</v>
      </c>
      <c r="E2057" s="2">
        <f t="shared" si="187"/>
        <v>5.0757663790861329E-3</v>
      </c>
      <c r="F2057" s="2">
        <f t="shared" si="191"/>
        <v>2.8816282463099497E-3</v>
      </c>
      <c r="G2057" s="2">
        <f t="shared" si="189"/>
        <v>2.1941381327761833E-3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6">
        <f>TITRES_STAT!D2061</f>
        <v>46.167999999999999</v>
      </c>
      <c r="C2058" s="2">
        <f t="shared" si="186"/>
        <v>46.177312916129985</v>
      </c>
      <c r="D2058" s="2">
        <f t="shared" si="188"/>
        <v>46.171807616121207</v>
      </c>
      <c r="E2058" s="2">
        <f t="shared" si="187"/>
        <v>5.5053000087781356E-3</v>
      </c>
      <c r="F2058" s="2">
        <f t="shared" si="191"/>
        <v>3.406362598803587E-3</v>
      </c>
      <c r="G2058" s="2">
        <f t="shared" si="189"/>
        <v>2.0989374099745486E-3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46.167999999999999</v>
      </c>
      <c r="C2059" s="2">
        <f t="shared" si="186"/>
        <v>46.177418621340756</v>
      </c>
      <c r="D2059" s="2">
        <f t="shared" si="188"/>
        <v>46.171525570482601</v>
      </c>
      <c r="E2059" s="2">
        <f t="shared" si="187"/>
        <v>5.8930508581553909E-3</v>
      </c>
      <c r="F2059" s="2">
        <f t="shared" si="191"/>
        <v>3.9037002506739481E-3</v>
      </c>
      <c r="G2059" s="2">
        <f t="shared" si="189"/>
        <v>1.9893506074814427E-3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46.167999999999999</v>
      </c>
      <c r="C2060" s="2">
        <f t="shared" si="186"/>
        <v>46.177508064211409</v>
      </c>
      <c r="D2060" s="2">
        <f t="shared" si="188"/>
        <v>46.17126441711352</v>
      </c>
      <c r="E2060" s="2">
        <f t="shared" si="187"/>
        <v>6.2436470978894931E-3</v>
      </c>
      <c r="F2060" s="2">
        <f t="shared" si="191"/>
        <v>4.3716896201170573E-3</v>
      </c>
      <c r="G2060" s="2">
        <f t="shared" si="189"/>
        <v>1.8719574777724358E-3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46.167999999999999</v>
      </c>
      <c r="C2061" s="2">
        <f t="shared" si="186"/>
        <v>46.176045285101964</v>
      </c>
      <c r="D2061" s="2">
        <f t="shared" si="188"/>
        <v>46.171022608438442</v>
      </c>
      <c r="E2061" s="2">
        <f t="shared" si="187"/>
        <v>5.0226766635219633E-3</v>
      </c>
      <c r="F2061" s="2">
        <f t="shared" si="191"/>
        <v>4.5018870287980382E-3</v>
      </c>
      <c r="G2061" s="2">
        <f t="shared" si="189"/>
        <v>5.2078963472392513E-4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46.167999999999999</v>
      </c>
      <c r="C2062" s="2">
        <f t="shared" si="186"/>
        <v>46.174807548932435</v>
      </c>
      <c r="D2062" s="2">
        <f t="shared" si="188"/>
        <v>46.170798711517079</v>
      </c>
      <c r="E2062" s="2">
        <f t="shared" si="187"/>
        <v>4.0088374153555151E-3</v>
      </c>
      <c r="F2062" s="2">
        <f t="shared" si="191"/>
        <v>4.4032771061095341E-3</v>
      </c>
      <c r="G2062" s="2">
        <f t="shared" si="189"/>
        <v>-3.9443969075401899E-4</v>
      </c>
      <c r="H2062" s="2" t="str">
        <f t="shared" si="190"/>
        <v>Hold</v>
      </c>
    </row>
    <row r="2063" spans="1:8" ht="13.5" x14ac:dyDescent="0.25">
      <c r="A2063" s="3">
        <f>TITRES_STAT!B2066</f>
        <v>45007</v>
      </c>
      <c r="B2063" s="6">
        <f>TITRES_STAT!D2066</f>
        <v>46.167999999999999</v>
      </c>
      <c r="C2063" s="2">
        <f t="shared" ref="C2063:C2126" si="192">$C$4*B2053+C2062*(1-$C$4)</f>
        <v>46.173760233712059</v>
      </c>
      <c r="D2063" s="2">
        <f t="shared" si="188"/>
        <v>46.170591399552855</v>
      </c>
      <c r="E2063" s="2">
        <f t="shared" si="187"/>
        <v>3.1688341592044367E-3</v>
      </c>
      <c r="F2063" s="2">
        <f t="shared" si="191"/>
        <v>4.1563885167285146E-3</v>
      </c>
      <c r="G2063" s="2">
        <f t="shared" si="189"/>
        <v>-9.8755435752407791E-4</v>
      </c>
      <c r="H2063" s="2" t="str">
        <f t="shared" si="190"/>
        <v>Hold</v>
      </c>
    </row>
    <row r="2064" spans="1:8" ht="13.5" x14ac:dyDescent="0.25">
      <c r="A2064" s="3">
        <f>TITRES_STAT!B2067</f>
        <v>45008</v>
      </c>
      <c r="B2064" s="6">
        <f>TITRES_STAT!D2067</f>
        <v>46.167999999999999</v>
      </c>
      <c r="C2064" s="2">
        <f t="shared" si="192"/>
        <v>46.172874043910205</v>
      </c>
      <c r="D2064" s="2">
        <f t="shared" si="188"/>
        <v>46.170399444030423</v>
      </c>
      <c r="E2064" s="2">
        <f t="shared" si="187"/>
        <v>2.4745998797826019E-3</v>
      </c>
      <c r="F2064" s="2">
        <f t="shared" si="191"/>
        <v>3.820030789339332E-3</v>
      </c>
      <c r="G2064" s="2">
        <f t="shared" si="189"/>
        <v>-1.3454309095567302E-3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6">
        <f>TITRES_STAT!D2068</f>
        <v>46.167999999999999</v>
      </c>
      <c r="C2065" s="2">
        <f t="shared" si="192"/>
        <v>46.172124191000947</v>
      </c>
      <c r="D2065" s="2">
        <f t="shared" si="188"/>
        <v>46.17022170743558</v>
      </c>
      <c r="E2065" s="2">
        <f t="shared" si="187"/>
        <v>1.9024835653667083E-3</v>
      </c>
      <c r="F2065" s="2">
        <f t="shared" si="191"/>
        <v>3.4365213445448077E-3</v>
      </c>
      <c r="G2065" s="2">
        <f t="shared" si="189"/>
        <v>-1.5340377791780995E-3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46.167999999999999</v>
      </c>
      <c r="C2066" s="2">
        <f t="shared" si="192"/>
        <v>46.171489700077728</v>
      </c>
      <c r="D2066" s="2">
        <f t="shared" si="188"/>
        <v>46.17005713651443</v>
      </c>
      <c r="E2066" s="2">
        <f t="shared" si="187"/>
        <v>1.4325635632985723E-3</v>
      </c>
      <c r="F2066" s="2">
        <f t="shared" si="191"/>
        <v>3.0357297882955608E-3</v>
      </c>
      <c r="G2066" s="2">
        <f t="shared" si="189"/>
        <v>-1.6031662249969885E-3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46.167999999999999</v>
      </c>
      <c r="C2067" s="2">
        <f t="shared" si="192"/>
        <v>46.170952823142699</v>
      </c>
      <c r="D2067" s="2">
        <f t="shared" si="188"/>
        <v>46.169904756031883</v>
      </c>
      <c r="E2067" s="2">
        <f t="shared" si="187"/>
        <v>1.0480671108155093E-3</v>
      </c>
      <c r="F2067" s="2">
        <f t="shared" si="191"/>
        <v>2.6381972527995505E-3</v>
      </c>
      <c r="G2067" s="2">
        <f t="shared" si="189"/>
        <v>-1.5901301419840412E-3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46.167999999999999</v>
      </c>
      <c r="C2068" s="2">
        <f t="shared" si="192"/>
        <v>46.17049854265921</v>
      </c>
      <c r="D2068" s="2">
        <f t="shared" si="188"/>
        <v>46.169763662992487</v>
      </c>
      <c r="E2068" s="2">
        <f t="shared" si="187"/>
        <v>7.3487966672303173E-4</v>
      </c>
      <c r="F2068" s="2">
        <f t="shared" si="191"/>
        <v>2.2575337355842467E-3</v>
      </c>
      <c r="G2068" s="2">
        <f t="shared" si="189"/>
        <v>-1.5226540688612149E-3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46.167999999999999</v>
      </c>
      <c r="C2069" s="2">
        <f t="shared" si="192"/>
        <v>46.170114151480874</v>
      </c>
      <c r="D2069" s="2">
        <f t="shared" si="188"/>
        <v>46.169633021289343</v>
      </c>
      <c r="E2069" s="2">
        <f t="shared" si="187"/>
        <v>4.8113019153106507E-4</v>
      </c>
      <c r="F2069" s="2">
        <f t="shared" si="191"/>
        <v>1.9022530267736105E-3</v>
      </c>
      <c r="G2069" s="2">
        <f t="shared" si="189"/>
        <v>-1.4211228352425454E-3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46.167999999999999</v>
      </c>
      <c r="C2070" s="2">
        <f t="shared" si="192"/>
        <v>46.169788897406896</v>
      </c>
      <c r="D2070" s="2">
        <f t="shared" si="188"/>
        <v>46.16951205674939</v>
      </c>
      <c r="E2070" s="2">
        <f t="shared" si="187"/>
        <v>2.7684065750577247E-4</v>
      </c>
      <c r="F2070" s="2">
        <f t="shared" si="191"/>
        <v>1.577170552920043E-3</v>
      </c>
      <c r="G2070" s="2">
        <f t="shared" si="189"/>
        <v>-1.3003298954142705E-3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46.167999999999999</v>
      </c>
      <c r="C2071" s="2">
        <f t="shared" si="192"/>
        <v>46.169513682421218</v>
      </c>
      <c r="D2071" s="2">
        <f t="shared" si="188"/>
        <v>46.169400052545733</v>
      </c>
      <c r="E2071" s="2">
        <f t="shared" si="187"/>
        <v>1.1362987548579895E-4</v>
      </c>
      <c r="F2071" s="2">
        <f t="shared" si="191"/>
        <v>1.2844624174331942E-3</v>
      </c>
      <c r="G2071" s="2">
        <f t="shared" si="189"/>
        <v>-1.1708325419473953E-3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46.167999999999999</v>
      </c>
      <c r="C2072" s="2">
        <f t="shared" si="192"/>
        <v>46.169280808202572</v>
      </c>
      <c r="D2072" s="2">
        <f t="shared" si="188"/>
        <v>46.169296344949757</v>
      </c>
      <c r="E2072" s="2">
        <f t="shared" si="187"/>
        <v>-1.5536747184796695E-5</v>
      </c>
      <c r="F2072" s="2">
        <f t="shared" si="191"/>
        <v>1.024462584509596E-3</v>
      </c>
      <c r="G2072" s="2">
        <f t="shared" si="189"/>
        <v>-1.0399993316943927E-3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46.167999999999999</v>
      </c>
      <c r="C2073" s="2">
        <f t="shared" si="192"/>
        <v>46.169083760786791</v>
      </c>
      <c r="D2073" s="2">
        <f t="shared" si="188"/>
        <v>46.169200319397923</v>
      </c>
      <c r="E2073" s="2">
        <f t="shared" si="187"/>
        <v>-1.1655861113268884E-4</v>
      </c>
      <c r="F2073" s="2">
        <f t="shared" si="191"/>
        <v>7.9625834538113904E-4</v>
      </c>
      <c r="G2073" s="2">
        <f t="shared" si="189"/>
        <v>-9.1281695651382788E-4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46.167999999999999</v>
      </c>
      <c r="C2074" s="2">
        <f t="shared" si="192"/>
        <v>46.168917028358052</v>
      </c>
      <c r="D2074" s="2">
        <f t="shared" si="188"/>
        <v>46.169111406849929</v>
      </c>
      <c r="E2074" s="2">
        <f t="shared" si="187"/>
        <v>-1.9437849187653455E-4</v>
      </c>
      <c r="F2074" s="2">
        <f t="shared" si="191"/>
        <v>5.9813097792960437E-4</v>
      </c>
      <c r="G2074" s="2">
        <f t="shared" si="189"/>
        <v>-7.9250946980613892E-4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6">
        <f>TITRES_STAT!D2078</f>
        <v>46.167999999999999</v>
      </c>
      <c r="C2075" s="2">
        <f t="shared" si="192"/>
        <v>46.168775947072199</v>
      </c>
      <c r="D2075" s="2">
        <f t="shared" si="188"/>
        <v>46.1690290804166</v>
      </c>
      <c r="E2075" s="2">
        <f t="shared" si="187"/>
        <v>-2.5313334440113522E-4</v>
      </c>
      <c r="F2075" s="2">
        <f t="shared" si="191"/>
        <v>4.2787811346345648E-4</v>
      </c>
      <c r="G2075" s="2">
        <f t="shared" si="189"/>
        <v>-6.8101145786459176E-4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6">
        <f>TITRES_STAT!D2079</f>
        <v>46.167999999999999</v>
      </c>
      <c r="C2076" s="2">
        <f t="shared" si="192"/>
        <v>46.168656570599552</v>
      </c>
      <c r="D2076" s="2">
        <f t="shared" si="188"/>
        <v>46.168952852237595</v>
      </c>
      <c r="E2076" s="2">
        <f t="shared" ref="E2076:E2139" si="193">C2076-D2076</f>
        <v>-2.9628163804318319E-4</v>
      </c>
      <c r="F2076" s="2">
        <f t="shared" si="191"/>
        <v>2.8304616316212857E-4</v>
      </c>
      <c r="G2076" s="2">
        <f t="shared" si="189"/>
        <v>-5.7932780120531176E-4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6">
        <f>TITRES_STAT!D2080</f>
        <v>46.167999999999999</v>
      </c>
      <c r="C2077" s="2">
        <f t="shared" si="192"/>
        <v>46.168555559738081</v>
      </c>
      <c r="D2077" s="2">
        <f t="shared" ref="D2077:D2140" si="194">$D$4*B2077+(1-$D$4)*D2076</f>
        <v>46.168882270590366</v>
      </c>
      <c r="E2077" s="2">
        <f t="shared" si="193"/>
        <v>-3.2671085228486163E-4</v>
      </c>
      <c r="F2077" s="2">
        <f t="shared" si="191"/>
        <v>1.6109476007273053E-4</v>
      </c>
      <c r="G2077" s="2">
        <f t="shared" si="189"/>
        <v>-4.8780561235759216E-4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6">
        <f>TITRES_STAT!D2081</f>
        <v>46.167999999999999</v>
      </c>
      <c r="C2078" s="2">
        <f t="shared" si="192"/>
        <v>46.168470089009148</v>
      </c>
      <c r="D2078" s="2">
        <f t="shared" si="194"/>
        <v>46.168816917213306</v>
      </c>
      <c r="E2078" s="2">
        <f t="shared" si="193"/>
        <v>-3.4682820415810056E-4</v>
      </c>
      <c r="F2078" s="2">
        <f t="shared" si="191"/>
        <v>5.951016722656432E-5</v>
      </c>
      <c r="G2078" s="2">
        <f t="shared" si="189"/>
        <v>-4.0633837138466489E-4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6">
        <f>TITRES_STAT!D2082</f>
        <v>46.167999999999999</v>
      </c>
      <c r="C2079" s="2">
        <f t="shared" si="192"/>
        <v>46.168397767623127</v>
      </c>
      <c r="D2079" s="2">
        <f t="shared" si="194"/>
        <v>46.168756404827135</v>
      </c>
      <c r="E2079" s="2">
        <f t="shared" si="193"/>
        <v>-3.5863720400897137E-4</v>
      </c>
      <c r="F2079" s="2">
        <f t="shared" si="191"/>
        <v>-2.4119307020542816E-5</v>
      </c>
      <c r="G2079" s="2">
        <f t="shared" si="189"/>
        <v>-3.3451789698842857E-4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6">
        <f>TITRES_STAT!D2083</f>
        <v>46.167999999999999</v>
      </c>
      <c r="C2080" s="2">
        <f t="shared" si="192"/>
        <v>46.168336572604183</v>
      </c>
      <c r="D2080" s="2">
        <f t="shared" si="194"/>
        <v>46.168700374839943</v>
      </c>
      <c r="E2080" s="2">
        <f t="shared" si="193"/>
        <v>-3.6380223576060189E-4</v>
      </c>
      <c r="F2080" s="2">
        <f t="shared" si="191"/>
        <v>-9.2055892768554639E-5</v>
      </c>
      <c r="G2080" s="2">
        <f t="shared" si="189"/>
        <v>-2.7174634299204726E-4</v>
      </c>
      <c r="H2080" s="2" t="str">
        <f t="shared" si="190"/>
        <v>Hold</v>
      </c>
    </row>
    <row r="2081" spans="1:8" ht="13.5" x14ac:dyDescent="0.25">
      <c r="A2081" s="3">
        <f>TITRES_STAT!B2084</f>
        <v>45033</v>
      </c>
      <c r="B2081" s="6">
        <f>TITRES_STAT!D2084</f>
        <v>46.167999999999999</v>
      </c>
      <c r="C2081" s="2">
        <f t="shared" si="192"/>
        <v>46.168284792203544</v>
      </c>
      <c r="D2081" s="2">
        <f t="shared" si="194"/>
        <v>46.168648495222172</v>
      </c>
      <c r="E2081" s="2">
        <f t="shared" si="193"/>
        <v>-3.6370301862831411E-4</v>
      </c>
      <c r="F2081" s="2">
        <f t="shared" si="191"/>
        <v>-1.4638531794050657E-4</v>
      </c>
      <c r="G2081" s="2">
        <f t="shared" si="189"/>
        <v>-2.1731770068780755E-4</v>
      </c>
      <c r="H2081" s="2" t="str">
        <f t="shared" si="190"/>
        <v>Hold</v>
      </c>
    </row>
    <row r="2082" spans="1:8" ht="13.5" x14ac:dyDescent="0.25">
      <c r="A2082" s="3">
        <f>TITRES_STAT!B2085</f>
        <v>45034</v>
      </c>
      <c r="B2082" s="6">
        <f>TITRES_STAT!D2085</f>
        <v>46.167999999999999</v>
      </c>
      <c r="C2082" s="2">
        <f t="shared" si="192"/>
        <v>46.168240978018382</v>
      </c>
      <c r="D2082" s="2">
        <f t="shared" si="194"/>
        <v>46.168600458539046</v>
      </c>
      <c r="E2082" s="2">
        <f t="shared" si="193"/>
        <v>-3.5948052066459013E-4</v>
      </c>
      <c r="F2082" s="2">
        <f t="shared" si="191"/>
        <v>-1.8900435848532329E-4</v>
      </c>
      <c r="G2082" s="2">
        <f t="shared" si="189"/>
        <v>-1.7047616217926684E-4</v>
      </c>
      <c r="H2082" s="2" t="str">
        <f t="shared" si="190"/>
        <v>Hold</v>
      </c>
    </row>
    <row r="2083" spans="1:8" ht="13.5" x14ac:dyDescent="0.25">
      <c r="A2083" s="3">
        <f>TITRES_STAT!B2086</f>
        <v>45035</v>
      </c>
      <c r="B2083" s="6">
        <f>TITRES_STAT!D2086</f>
        <v>46.167999999999999</v>
      </c>
      <c r="C2083" s="2">
        <f t="shared" si="192"/>
        <v>46.168203904477096</v>
      </c>
      <c r="D2083" s="2">
        <f t="shared" si="194"/>
        <v>46.168555980128751</v>
      </c>
      <c r="E2083" s="2">
        <f t="shared" si="193"/>
        <v>-3.5207565165507049E-4</v>
      </c>
      <c r="F2083" s="2">
        <f t="shared" si="191"/>
        <v>-2.2161861711927273E-4</v>
      </c>
      <c r="G2083" s="2">
        <f t="shared" si="189"/>
        <v>-1.3045703453579775E-4</v>
      </c>
      <c r="H2083" s="2" t="str">
        <f t="shared" si="190"/>
        <v>Hold</v>
      </c>
    </row>
    <row r="2084" spans="1:8" ht="13.5" x14ac:dyDescent="0.25">
      <c r="A2084" s="3">
        <f>TITRES_STAT!B2087</f>
        <v>45036</v>
      </c>
      <c r="B2084" s="6">
        <f>TITRES_STAT!D2087</f>
        <v>46.167999999999999</v>
      </c>
      <c r="C2084" s="2">
        <f t="shared" si="192"/>
        <v>46.168172534557542</v>
      </c>
      <c r="D2084" s="2">
        <f t="shared" si="194"/>
        <v>46.168514796415508</v>
      </c>
      <c r="E2084" s="2">
        <f t="shared" si="193"/>
        <v>-3.4226185796626396E-4</v>
      </c>
      <c r="F2084" s="2">
        <f t="shared" si="191"/>
        <v>-2.4574726528867096E-4</v>
      </c>
      <c r="G2084" s="2">
        <f t="shared" ref="G2084:G2147" si="195">E2084-F2084</f>
        <v>-9.6514592677593002E-5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45040</v>
      </c>
      <c r="B2085" s="6">
        <f>TITRES_STAT!D2088</f>
        <v>46.167999999999999</v>
      </c>
      <c r="C2085" s="2">
        <f t="shared" si="192"/>
        <v>46.168145990779458</v>
      </c>
      <c r="D2085" s="2">
        <f t="shared" si="194"/>
        <v>46.168476663347697</v>
      </c>
      <c r="E2085" s="2">
        <f t="shared" si="193"/>
        <v>-3.3067256823926527E-4</v>
      </c>
      <c r="F2085" s="2">
        <f t="shared" ref="F2085:F2148" si="197">(E2085*(2/(10)))+((1-(2/10))*F2084)</f>
        <v>-2.6273232587878983E-4</v>
      </c>
      <c r="G2085" s="2">
        <f t="shared" si="195"/>
        <v>-6.7940242360475442E-5</v>
      </c>
      <c r="H2085" s="2" t="str">
        <f t="shared" si="196"/>
        <v>Hold</v>
      </c>
    </row>
    <row r="2086" spans="1:8" ht="13.5" x14ac:dyDescent="0.25">
      <c r="A2086" s="3">
        <f>TITRES_STAT!B2089</f>
        <v>45041</v>
      </c>
      <c r="B2086" s="6">
        <f>TITRES_STAT!D2089</f>
        <v>46.167999999999999</v>
      </c>
      <c r="C2086" s="2">
        <f t="shared" si="192"/>
        <v>46.168123530659543</v>
      </c>
      <c r="D2086" s="2">
        <f t="shared" si="194"/>
        <v>46.168441354951575</v>
      </c>
      <c r="E2086" s="2">
        <f t="shared" si="193"/>
        <v>-3.1782429203275342E-4</v>
      </c>
      <c r="F2086" s="2">
        <f t="shared" si="197"/>
        <v>-2.7375071910958255E-4</v>
      </c>
      <c r="G2086" s="2">
        <f t="shared" si="195"/>
        <v>-4.407357292317087E-5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6">
        <f>TITRES_STAT!D2090</f>
        <v>46.167999999999999</v>
      </c>
      <c r="C2087" s="2">
        <f t="shared" si="192"/>
        <v>46.168104525942695</v>
      </c>
      <c r="D2087" s="2">
        <f t="shared" si="194"/>
        <v>46.168408661992203</v>
      </c>
      <c r="E2087" s="2">
        <f t="shared" si="193"/>
        <v>-3.041360495075196E-4</v>
      </c>
      <c r="F2087" s="2">
        <f t="shared" si="197"/>
        <v>-2.7982778518916994E-4</v>
      </c>
      <c r="G2087" s="2">
        <f t="shared" si="195"/>
        <v>-2.4308264318349663E-5</v>
      </c>
      <c r="H2087" s="2" t="str">
        <f t="shared" si="196"/>
        <v>Hold</v>
      </c>
    </row>
    <row r="2088" spans="1:8" ht="13.5" x14ac:dyDescent="0.25">
      <c r="A2088" s="3">
        <f>TITRES_STAT!B2091</f>
        <v>45043</v>
      </c>
      <c r="B2088" s="6">
        <f>TITRES_STAT!D2091</f>
        <v>46.167999999999999</v>
      </c>
      <c r="C2088" s="2">
        <f t="shared" si="192"/>
        <v>46.168088445028438</v>
      </c>
      <c r="D2088" s="2">
        <f t="shared" si="194"/>
        <v>46.168378390733523</v>
      </c>
      <c r="E2088" s="2">
        <f t="shared" si="193"/>
        <v>-2.8994570508444895E-4</v>
      </c>
      <c r="F2088" s="2">
        <f t="shared" si="197"/>
        <v>-2.8185136916822573E-4</v>
      </c>
      <c r="G2088" s="2">
        <f t="shared" si="195"/>
        <v>-8.0943359162232169E-6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6">
        <f>TITRES_STAT!D2092</f>
        <v>46.167999999999999</v>
      </c>
      <c r="C2089" s="2">
        <f t="shared" si="192"/>
        <v>46.168074838100985</v>
      </c>
      <c r="D2089" s="2">
        <f t="shared" si="194"/>
        <v>46.168350361790303</v>
      </c>
      <c r="E2089" s="2">
        <f t="shared" si="193"/>
        <v>-2.755236893179358E-4</v>
      </c>
      <c r="F2089" s="2">
        <f t="shared" si="197"/>
        <v>-2.8058583319816777E-4</v>
      </c>
      <c r="G2089" s="2">
        <f t="shared" si="195"/>
        <v>5.062143880231961E-6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6">
        <f>TITRES_STAT!D2093</f>
        <v>46.167999999999999</v>
      </c>
      <c r="C2090" s="2">
        <f t="shared" si="192"/>
        <v>46.168063324546992</v>
      </c>
      <c r="D2090" s="2">
        <f t="shared" si="194"/>
        <v>46.168324409065093</v>
      </c>
      <c r="E2090" s="2">
        <f t="shared" si="193"/>
        <v>-2.6108451810102906E-4</v>
      </c>
      <c r="F2090" s="2">
        <f t="shared" si="197"/>
        <v>-2.7668557017874004E-4</v>
      </c>
      <c r="G2090" s="2">
        <f t="shared" si="195"/>
        <v>1.5601052077710974E-5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6">
        <f>TITRES_STAT!D2094</f>
        <v>46.167999999999999</v>
      </c>
      <c r="C2091" s="2">
        <f t="shared" si="192"/>
        <v>46.168053582308993</v>
      </c>
      <c r="D2091" s="2">
        <f t="shared" si="194"/>
        <v>46.168300378763973</v>
      </c>
      <c r="E2091" s="2">
        <f t="shared" si="193"/>
        <v>-2.4679645498082436E-4</v>
      </c>
      <c r="F2091" s="2">
        <f t="shared" si="197"/>
        <v>-2.7070774713915693E-4</v>
      </c>
      <c r="G2091" s="2">
        <f t="shared" si="195"/>
        <v>2.391129215833257E-5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6">
        <f>TITRES_STAT!D2095</f>
        <v>46.167999999999999</v>
      </c>
      <c r="C2092" s="2">
        <f t="shared" si="192"/>
        <v>46.168045338876844</v>
      </c>
      <c r="D2092" s="2">
        <f t="shared" si="194"/>
        <v>46.168278128485163</v>
      </c>
      <c r="E2092" s="2">
        <f t="shared" si="193"/>
        <v>-2.3278960831873974E-4</v>
      </c>
      <c r="F2092" s="2">
        <f t="shared" si="197"/>
        <v>-2.6312411937507352E-4</v>
      </c>
      <c r="G2092" s="2">
        <f t="shared" si="195"/>
        <v>3.0334511056333779E-5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6">
        <f>TITRES_STAT!D2096</f>
        <v>46.167999999999999</v>
      </c>
      <c r="C2093" s="2">
        <f t="shared" si="192"/>
        <v>46.168038363665026</v>
      </c>
      <c r="D2093" s="2">
        <f t="shared" si="194"/>
        <v>46.16825752637515</v>
      </c>
      <c r="E2093" s="2">
        <f t="shared" si="193"/>
        <v>-2.1916271012401012E-4</v>
      </c>
      <c r="F2093" s="2">
        <f t="shared" si="197"/>
        <v>-2.5433183752486088E-4</v>
      </c>
      <c r="G2093" s="2">
        <f t="shared" si="195"/>
        <v>3.5169127400850762E-5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6">
        <f>TITRES_STAT!D2097</f>
        <v>46.167999999999999</v>
      </c>
      <c r="C2094" s="2">
        <f t="shared" si="192"/>
        <v>46.168032461562717</v>
      </c>
      <c r="D2094" s="2">
        <f t="shared" si="194"/>
        <v>46.16823845034736</v>
      </c>
      <c r="E2094" s="2">
        <f t="shared" si="193"/>
        <v>-2.0598878464284098E-4</v>
      </c>
      <c r="F2094" s="2">
        <f t="shared" si="197"/>
        <v>-2.4466322694845688E-4</v>
      </c>
      <c r="G2094" s="2">
        <f t="shared" si="195"/>
        <v>3.8674442305615896E-5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6">
        <f>TITRES_STAT!D2098</f>
        <v>46.167999999999999</v>
      </c>
      <c r="C2095" s="2">
        <f t="shared" si="192"/>
        <v>46.168027467476151</v>
      </c>
      <c r="D2095" s="2">
        <f t="shared" si="194"/>
        <v>46.168220787358671</v>
      </c>
      <c r="E2095" s="2">
        <f t="shared" si="193"/>
        <v>-1.9331988251991561E-4</v>
      </c>
      <c r="F2095" s="2">
        <f t="shared" si="197"/>
        <v>-2.3439455806274865E-4</v>
      </c>
      <c r="G2095" s="2">
        <f t="shared" si="195"/>
        <v>4.1074675542833038E-5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6">
        <f>TITRES_STAT!D2099</f>
        <v>46.167999999999999</v>
      </c>
      <c r="C2096" s="2">
        <f t="shared" si="192"/>
        <v>46.168023241710593</v>
      </c>
      <c r="D2096" s="2">
        <f t="shared" si="194"/>
        <v>46.168204432739508</v>
      </c>
      <c r="E2096" s="2">
        <f t="shared" si="193"/>
        <v>-1.8119102891489547E-4</v>
      </c>
      <c r="F2096" s="2">
        <f t="shared" si="197"/>
        <v>-2.2375385223317803E-4</v>
      </c>
      <c r="G2096" s="2">
        <f t="shared" si="195"/>
        <v>4.2562823318282559E-5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6">
        <f>TITRES_STAT!D2100</f>
        <v>46.167999999999999</v>
      </c>
      <c r="C2097" s="2">
        <f t="shared" si="192"/>
        <v>46.168019666062811</v>
      </c>
      <c r="D2097" s="2">
        <f t="shared" si="194"/>
        <v>46.168189289573618</v>
      </c>
      <c r="E2097" s="2">
        <f t="shared" si="193"/>
        <v>-1.6962351080707094E-4</v>
      </c>
      <c r="F2097" s="2">
        <f t="shared" si="197"/>
        <v>-2.1292778394795664E-4</v>
      </c>
      <c r="G2097" s="2">
        <f t="shared" si="195"/>
        <v>4.33042731408857E-5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6">
        <f>TITRES_STAT!D2101</f>
        <v>46.167999999999999</v>
      </c>
      <c r="C2098" s="2">
        <f t="shared" si="192"/>
        <v>46.168016640514686</v>
      </c>
      <c r="D2098" s="2">
        <f t="shared" si="194"/>
        <v>46.168175268123719</v>
      </c>
      <c r="E2098" s="2">
        <f t="shared" si="193"/>
        <v>-1.5862760903218032E-4</v>
      </c>
      <c r="F2098" s="2">
        <f t="shared" si="197"/>
        <v>-2.0206774896480139E-4</v>
      </c>
      <c r="G2098" s="2">
        <f t="shared" si="195"/>
        <v>4.3440139932621077E-5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6">
        <f>TITRES_STAT!D2102</f>
        <v>46.167999999999999</v>
      </c>
      <c r="C2099" s="2">
        <f t="shared" si="192"/>
        <v>46.168014080435505</v>
      </c>
      <c r="D2099" s="2">
        <f t="shared" si="194"/>
        <v>46.168162285299744</v>
      </c>
      <c r="E2099" s="2">
        <f t="shared" si="193"/>
        <v>-1.4820486423872126E-4</v>
      </c>
      <c r="F2099" s="2">
        <f t="shared" si="197"/>
        <v>-1.9129517201958539E-4</v>
      </c>
      <c r="G2099" s="2">
        <f t="shared" si="195"/>
        <v>4.3090307780864132E-5</v>
      </c>
      <c r="H2099" s="2" t="str">
        <f t="shared" si="196"/>
        <v>Sell</v>
      </c>
    </row>
    <row r="2100" spans="1:8" ht="13.5" x14ac:dyDescent="0.25">
      <c r="A2100" s="3">
        <f>TITRES_STAT!B2103</f>
        <v>45062</v>
      </c>
      <c r="B2100" s="6">
        <f>TITRES_STAT!D2103</f>
        <v>46.167999999999999</v>
      </c>
      <c r="C2100" s="2">
        <f t="shared" si="192"/>
        <v>46.168011914214659</v>
      </c>
      <c r="D2100" s="2">
        <f t="shared" si="194"/>
        <v>46.168150264166428</v>
      </c>
      <c r="E2100" s="2">
        <f t="shared" si="193"/>
        <v>-1.3834995176864595E-4</v>
      </c>
      <c r="F2100" s="2">
        <f t="shared" si="197"/>
        <v>-1.8070612796939752E-4</v>
      </c>
      <c r="G2100" s="2">
        <f t="shared" si="195"/>
        <v>4.2356176200751566E-5</v>
      </c>
      <c r="H2100" s="2" t="str">
        <f t="shared" si="196"/>
        <v>Sell</v>
      </c>
    </row>
    <row r="2101" spans="1:8" ht="13.5" x14ac:dyDescent="0.25">
      <c r="A2101" s="3">
        <f>TITRES_STAT!B2104</f>
        <v>45063</v>
      </c>
      <c r="B2101" s="6">
        <f>TITRES_STAT!D2104</f>
        <v>46.167999999999999</v>
      </c>
      <c r="C2101" s="2">
        <f t="shared" si="192"/>
        <v>46.168010081258558</v>
      </c>
      <c r="D2101" s="2">
        <f t="shared" si="194"/>
        <v>46.168139133487436</v>
      </c>
      <c r="E2101" s="2">
        <f t="shared" si="193"/>
        <v>-1.2905222887837908E-4</v>
      </c>
      <c r="F2101" s="2">
        <f t="shared" si="197"/>
        <v>-1.7037534815119384E-4</v>
      </c>
      <c r="G2101" s="2">
        <f t="shared" si="195"/>
        <v>4.1323119272814753E-5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6">
        <f>TITRES_STAT!D2105</f>
        <v>46.167999999999999</v>
      </c>
      <c r="C2102" s="2">
        <f t="shared" si="192"/>
        <v>46.168008530295708</v>
      </c>
      <c r="D2102" s="2">
        <f t="shared" si="194"/>
        <v>46.168128827303185</v>
      </c>
      <c r="E2102" s="2">
        <f t="shared" si="193"/>
        <v>-1.2029700747717698E-4</v>
      </c>
      <c r="F2102" s="2">
        <f t="shared" si="197"/>
        <v>-1.6035968001639047E-4</v>
      </c>
      <c r="G2102" s="2">
        <f t="shared" si="195"/>
        <v>4.0062672539213499E-5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6">
        <f>TITRES_STAT!D2106</f>
        <v>46.167999999999999</v>
      </c>
      <c r="C2103" s="2">
        <f t="shared" si="192"/>
        <v>46.168007217942524</v>
      </c>
      <c r="D2103" s="2">
        <f t="shared" si="194"/>
        <v>46.168119284539991</v>
      </c>
      <c r="E2103" s="2">
        <f t="shared" si="193"/>
        <v>-1.1206659746676451E-4</v>
      </c>
      <c r="F2103" s="2">
        <f t="shared" si="197"/>
        <v>-1.507010635064653E-4</v>
      </c>
      <c r="G2103" s="2">
        <f t="shared" si="195"/>
        <v>3.8634466039700791E-5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6">
        <f>TITRES_STAT!D2107</f>
        <v>46.167999999999999</v>
      </c>
      <c r="C2104" s="2">
        <f t="shared" si="192"/>
        <v>46.16800610748983</v>
      </c>
      <c r="D2104" s="2">
        <f t="shared" si="194"/>
        <v>46.168110448648143</v>
      </c>
      <c r="E2104" s="2">
        <f t="shared" si="193"/>
        <v>-1.0434115831259305E-4</v>
      </c>
      <c r="F2104" s="2">
        <f t="shared" si="197"/>
        <v>-1.4142908246769087E-4</v>
      </c>
      <c r="G2104" s="2">
        <f t="shared" si="195"/>
        <v>3.7087924155097818E-5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6">
        <f>TITRES_STAT!D2108</f>
        <v>46.167999999999999</v>
      </c>
      <c r="C2105" s="2">
        <f t="shared" si="192"/>
        <v>46.168005167876011</v>
      </c>
      <c r="D2105" s="2">
        <f t="shared" si="194"/>
        <v>46.168102267266804</v>
      </c>
      <c r="E2105" s="2">
        <f t="shared" si="193"/>
        <v>-9.7099390792720897E-5</v>
      </c>
      <c r="F2105" s="2">
        <f t="shared" si="197"/>
        <v>-1.3256314413269689E-4</v>
      </c>
      <c r="G2105" s="2">
        <f t="shared" si="195"/>
        <v>3.5463753339975995E-5</v>
      </c>
      <c r="H2105" s="2" t="str">
        <f t="shared" si="196"/>
        <v>Sell</v>
      </c>
    </row>
    <row r="2106" spans="1:8" ht="13.5" x14ac:dyDescent="0.25">
      <c r="A2106" s="3">
        <f>TITRES_STAT!B2109</f>
        <v>45070</v>
      </c>
      <c r="B2106" s="6">
        <f>TITRES_STAT!D2109</f>
        <v>46.167999999999999</v>
      </c>
      <c r="C2106" s="2">
        <f t="shared" si="192"/>
        <v>46.168004372818167</v>
      </c>
      <c r="D2106" s="2">
        <f t="shared" si="194"/>
        <v>46.168094691913709</v>
      </c>
      <c r="E2106" s="2">
        <f t="shared" si="193"/>
        <v>-9.0319095541246952E-5</v>
      </c>
      <c r="F2106" s="2">
        <f t="shared" si="197"/>
        <v>-1.241143344144069E-4</v>
      </c>
      <c r="G2106" s="2">
        <f t="shared" si="195"/>
        <v>3.3795238873159951E-5</v>
      </c>
      <c r="H2106" s="2" t="str">
        <f t="shared" si="196"/>
        <v>Sell</v>
      </c>
    </row>
    <row r="2107" spans="1:8" ht="13.5" x14ac:dyDescent="0.25">
      <c r="A2107" s="3">
        <f>TITRES_STAT!B2110</f>
        <v>45071</v>
      </c>
      <c r="B2107" s="6">
        <f>TITRES_STAT!D2110</f>
        <v>46.167999999999999</v>
      </c>
      <c r="C2107" s="2">
        <f t="shared" si="192"/>
        <v>46.168003700076916</v>
      </c>
      <c r="D2107" s="2">
        <f t="shared" si="194"/>
        <v>46.168087677697876</v>
      </c>
      <c r="E2107" s="2">
        <f t="shared" si="193"/>
        <v>-8.3977620960240529E-5</v>
      </c>
      <c r="F2107" s="2">
        <f t="shared" si="197"/>
        <v>-1.1608699172357364E-4</v>
      </c>
      <c r="G2107" s="2">
        <f t="shared" si="195"/>
        <v>3.2109370763333108E-5</v>
      </c>
      <c r="H2107" s="2" t="str">
        <f t="shared" si="196"/>
        <v>Sell</v>
      </c>
    </row>
    <row r="2108" spans="1:8" ht="13.5" x14ac:dyDescent="0.25">
      <c r="A2108" s="3">
        <f>TITRES_STAT!B2111</f>
        <v>45072</v>
      </c>
      <c r="B2108" s="6">
        <f>TITRES_STAT!D2111</f>
        <v>46.167999999999999</v>
      </c>
      <c r="C2108" s="2">
        <f t="shared" si="192"/>
        <v>46.168003130834315</v>
      </c>
      <c r="D2108" s="2">
        <f t="shared" si="194"/>
        <v>46.168081183053587</v>
      </c>
      <c r="E2108" s="2">
        <f t="shared" si="193"/>
        <v>-7.8052219272706225E-5</v>
      </c>
      <c r="F2108" s="2">
        <f t="shared" si="197"/>
        <v>-1.0848003723340017E-4</v>
      </c>
      <c r="G2108" s="2">
        <f t="shared" si="195"/>
        <v>3.042781796069394E-5</v>
      </c>
      <c r="H2108" s="2" t="str">
        <f t="shared" si="196"/>
        <v>Sell</v>
      </c>
    </row>
    <row r="2109" spans="1:8" ht="13.5" x14ac:dyDescent="0.25">
      <c r="A2109" s="3">
        <f>TITRES_STAT!B2112</f>
        <v>45075</v>
      </c>
      <c r="B2109" s="6">
        <f>TITRES_STAT!D2112</f>
        <v>46.167999999999999</v>
      </c>
      <c r="C2109" s="2">
        <f t="shared" si="192"/>
        <v>46.168002649167498</v>
      </c>
      <c r="D2109" s="2">
        <f t="shared" si="194"/>
        <v>46.168075169494067</v>
      </c>
      <c r="E2109" s="2">
        <f t="shared" si="193"/>
        <v>-7.252032656879237E-5</v>
      </c>
      <c r="F2109" s="2">
        <f t="shared" si="197"/>
        <v>-1.0128809510047862E-4</v>
      </c>
      <c r="G2109" s="2">
        <f t="shared" si="195"/>
        <v>2.8767768531686252E-5</v>
      </c>
      <c r="H2109" s="2" t="str">
        <f t="shared" si="196"/>
        <v>Sell</v>
      </c>
    </row>
    <row r="2110" spans="1:8" ht="13.5" x14ac:dyDescent="0.25">
      <c r="A2110" s="3">
        <f>TITRES_STAT!B2113</f>
        <v>45076</v>
      </c>
      <c r="B2110" s="6">
        <f>TITRES_STAT!D2113</f>
        <v>46.167999999999999</v>
      </c>
      <c r="C2110" s="2">
        <f t="shared" si="192"/>
        <v>46.168002241603268</v>
      </c>
      <c r="D2110" s="2">
        <f t="shared" si="194"/>
        <v>46.168069601383394</v>
      </c>
      <c r="E2110" s="2">
        <f t="shared" si="193"/>
        <v>-6.7359780125286761E-5</v>
      </c>
      <c r="F2110" s="2">
        <f t="shared" si="197"/>
        <v>-9.4502432105440266E-5</v>
      </c>
      <c r="G2110" s="2">
        <f t="shared" si="195"/>
        <v>2.7142651980153505E-5</v>
      </c>
      <c r="H2110" s="2" t="str">
        <f t="shared" si="196"/>
        <v>Sell</v>
      </c>
    </row>
    <row r="2111" spans="1:8" ht="13.5" x14ac:dyDescent="0.25">
      <c r="A2111" s="3">
        <f>TITRES_STAT!B2114</f>
        <v>45077</v>
      </c>
      <c r="B2111" s="6">
        <f>TITRES_STAT!D2114</f>
        <v>46.167999999999999</v>
      </c>
      <c r="C2111" s="2">
        <f t="shared" si="192"/>
        <v>46.168001896741231</v>
      </c>
      <c r="D2111" s="2">
        <f t="shared" si="194"/>
        <v>46.168064445725363</v>
      </c>
      <c r="E2111" s="2">
        <f t="shared" si="193"/>
        <v>-6.2548984132604346E-5</v>
      </c>
      <c r="F2111" s="2">
        <f t="shared" si="197"/>
        <v>-8.8111742510873096E-5</v>
      </c>
      <c r="G2111" s="2">
        <f t="shared" si="195"/>
        <v>2.556275837826875E-5</v>
      </c>
      <c r="H2111" s="2" t="str">
        <f t="shared" si="196"/>
        <v>Sell</v>
      </c>
    </row>
    <row r="2112" spans="1:8" ht="13.5" x14ac:dyDescent="0.25">
      <c r="A2112" s="3">
        <f>TITRES_STAT!B2115</f>
        <v>45078</v>
      </c>
      <c r="B2112" s="6">
        <f>TITRES_STAT!D2115</f>
        <v>46.167999999999999</v>
      </c>
      <c r="C2112" s="2">
        <f t="shared" si="192"/>
        <v>46.168001604934886</v>
      </c>
      <c r="D2112" s="2">
        <f t="shared" si="194"/>
        <v>46.168059671967931</v>
      </c>
      <c r="E2112" s="2">
        <f t="shared" si="193"/>
        <v>-5.8067033045006156E-5</v>
      </c>
      <c r="F2112" s="2">
        <f t="shared" si="197"/>
        <v>-8.2102800617699708E-5</v>
      </c>
      <c r="G2112" s="2">
        <f t="shared" si="195"/>
        <v>2.4035767572693552E-5</v>
      </c>
      <c r="H2112" s="2" t="str">
        <f t="shared" si="196"/>
        <v>Sell</v>
      </c>
    </row>
    <row r="2113" spans="1:8" ht="13.5" x14ac:dyDescent="0.25">
      <c r="A2113" s="3">
        <f>TITRES_STAT!B2116</f>
        <v>45079</v>
      </c>
      <c r="B2113" s="6">
        <f>TITRES_STAT!D2116</f>
        <v>46.167999999999999</v>
      </c>
      <c r="C2113" s="2">
        <f t="shared" si="192"/>
        <v>46.168001358021826</v>
      </c>
      <c r="D2113" s="2">
        <f t="shared" si="194"/>
        <v>46.16805525182216</v>
      </c>
      <c r="E2113" s="2">
        <f t="shared" si="193"/>
        <v>-5.3893800334492425E-5</v>
      </c>
      <c r="F2113" s="2">
        <f t="shared" si="197"/>
        <v>-7.6461000561058251E-5</v>
      </c>
      <c r="G2113" s="2">
        <f t="shared" si="195"/>
        <v>2.2567200226565826E-5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6">
        <f>TITRES_STAT!D2117</f>
        <v>46.167999999999999</v>
      </c>
      <c r="C2114" s="2">
        <f t="shared" si="192"/>
        <v>46.168001149095396</v>
      </c>
      <c r="D2114" s="2">
        <f t="shared" si="194"/>
        <v>46.168051159094595</v>
      </c>
      <c r="E2114" s="2">
        <f t="shared" si="193"/>
        <v>-5.000999919957394E-5</v>
      </c>
      <c r="F2114" s="2">
        <f t="shared" si="197"/>
        <v>-7.1170800288761392E-5</v>
      </c>
      <c r="G2114" s="2">
        <f t="shared" si="195"/>
        <v>2.1160801089187452E-5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6">
        <f>TITRES_STAT!D2118</f>
        <v>46.167999999999999</v>
      </c>
      <c r="C2115" s="2">
        <f t="shared" si="192"/>
        <v>46.168000972311489</v>
      </c>
      <c r="D2115" s="2">
        <f t="shared" si="194"/>
        <v>46.168047369532033</v>
      </c>
      <c r="E2115" s="2">
        <f t="shared" si="193"/>
        <v>-4.6397220543781259E-5</v>
      </c>
      <c r="F2115" s="2">
        <f t="shared" si="197"/>
        <v>-6.6216084339765373E-5</v>
      </c>
      <c r="G2115" s="2">
        <f t="shared" si="195"/>
        <v>1.9818863795984114E-5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6">
        <f>TITRES_STAT!D2119</f>
        <v>46.167999999999999</v>
      </c>
      <c r="C2116" s="2">
        <f t="shared" si="192"/>
        <v>46.168000822725105</v>
      </c>
      <c r="D2116" s="2">
        <f t="shared" si="194"/>
        <v>46.168043860677813</v>
      </c>
      <c r="E2116" s="2">
        <f t="shared" si="193"/>
        <v>-4.3037952707436489E-5</v>
      </c>
      <c r="F2116" s="2">
        <f t="shared" si="197"/>
        <v>-6.1580458013299599E-5</v>
      </c>
      <c r="G2116" s="2">
        <f t="shared" si="195"/>
        <v>1.854250530586311E-5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6">
        <f>TITRES_STAT!D2120</f>
        <v>46.167999999999999</v>
      </c>
      <c r="C2117" s="2">
        <f t="shared" si="192"/>
        <v>46.168000696152014</v>
      </c>
      <c r="D2117" s="2">
        <f t="shared" si="194"/>
        <v>46.168040611738718</v>
      </c>
      <c r="E2117" s="2">
        <f t="shared" si="193"/>
        <v>-3.9915586704353245E-5</v>
      </c>
      <c r="F2117" s="2">
        <f t="shared" si="197"/>
        <v>-5.7247483751510335E-5</v>
      </c>
      <c r="G2117" s="2">
        <f t="shared" si="195"/>
        <v>1.733189704715709E-5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6">
        <f>TITRES_STAT!D2121</f>
        <v>46.167999999999999</v>
      </c>
      <c r="C2118" s="2">
        <f t="shared" si="192"/>
        <v>46.168000589051708</v>
      </c>
      <c r="D2118" s="2">
        <f t="shared" si="194"/>
        <v>46.168037603461777</v>
      </c>
      <c r="E2118" s="2">
        <f t="shared" si="193"/>
        <v>-3.7014410068536563E-5</v>
      </c>
      <c r="F2118" s="2">
        <f t="shared" si="197"/>
        <v>-5.3200869014915582E-5</v>
      </c>
      <c r="G2118" s="2">
        <f t="shared" si="195"/>
        <v>1.6186458946379019E-5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6">
        <f>TITRES_STAT!D2122</f>
        <v>46.167999999999999</v>
      </c>
      <c r="C2119" s="2">
        <f t="shared" si="192"/>
        <v>46.16800049842837</v>
      </c>
      <c r="D2119" s="2">
        <f t="shared" si="194"/>
        <v>46.168034818020168</v>
      </c>
      <c r="E2119" s="2">
        <f t="shared" si="193"/>
        <v>-3.4319591797782323E-5</v>
      </c>
      <c r="F2119" s="2">
        <f t="shared" si="197"/>
        <v>-4.9424613571488932E-5</v>
      </c>
      <c r="G2119" s="2">
        <f t="shared" si="195"/>
        <v>1.5105021773706609E-5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6">
        <f>TITRES_STAT!D2123</f>
        <v>46.167999999999999</v>
      </c>
      <c r="C2120" s="2">
        <f t="shared" si="192"/>
        <v>46.168000421747081</v>
      </c>
      <c r="D2120" s="2">
        <f t="shared" si="194"/>
        <v>46.168032238907564</v>
      </c>
      <c r="E2120" s="2">
        <f t="shared" si="193"/>
        <v>-3.1817160483171847E-5</v>
      </c>
      <c r="F2120" s="2">
        <f t="shared" si="197"/>
        <v>-4.5903122953825517E-5</v>
      </c>
      <c r="G2120" s="2">
        <f t="shared" si="195"/>
        <v>1.408596247065367E-5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6">
        <f>TITRES_STAT!D2124</f>
        <v>46.167999999999999</v>
      </c>
      <c r="C2121" s="2">
        <f t="shared" si="192"/>
        <v>46.168000356862919</v>
      </c>
      <c r="D2121" s="2">
        <f t="shared" si="194"/>
        <v>46.168029850840341</v>
      </c>
      <c r="E2121" s="2">
        <f t="shared" si="193"/>
        <v>-2.9493977422134776E-5</v>
      </c>
      <c r="F2121" s="2">
        <f t="shared" si="197"/>
        <v>-4.2621293847487376E-5</v>
      </c>
      <c r="G2121" s="2">
        <f t="shared" si="195"/>
        <v>1.31273164253526E-5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6">
        <f>TITRES_STAT!D2125</f>
        <v>46.167999999999999</v>
      </c>
      <c r="C2122" s="2">
        <f t="shared" si="192"/>
        <v>46.16800030196093</v>
      </c>
      <c r="D2122" s="2">
        <f t="shared" si="194"/>
        <v>46.168027639666981</v>
      </c>
      <c r="E2122" s="2">
        <f t="shared" si="193"/>
        <v>-2.7337706050900579E-5</v>
      </c>
      <c r="F2122" s="2">
        <f t="shared" si="197"/>
        <v>-3.9564576288170019E-5</v>
      </c>
      <c r="G2122" s="2">
        <f t="shared" si="195"/>
        <v>1.222687023726944E-5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6">
        <f>TITRES_STAT!D2126</f>
        <v>46.167999999999999</v>
      </c>
      <c r="C2123" s="2">
        <f t="shared" si="192"/>
        <v>46.168000255505405</v>
      </c>
      <c r="D2123" s="2">
        <f t="shared" si="194"/>
        <v>46.168025592284245</v>
      </c>
      <c r="E2123" s="2">
        <f t="shared" si="193"/>
        <v>-2.5336778840312491E-5</v>
      </c>
      <c r="F2123" s="2">
        <f t="shared" si="197"/>
        <v>-3.6719016798598522E-5</v>
      </c>
      <c r="G2123" s="2">
        <f t="shared" si="195"/>
        <v>1.1382237958286031E-5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6">
        <f>TITRES_STAT!D2127</f>
        <v>46.167999999999999</v>
      </c>
      <c r="C2124" s="2">
        <f t="shared" si="192"/>
        <v>46.16800021619688</v>
      </c>
      <c r="D2124" s="2">
        <f t="shared" si="194"/>
        <v>46.168023696559487</v>
      </c>
      <c r="E2124" s="2">
        <f t="shared" si="193"/>
        <v>-2.3480362607131156E-5</v>
      </c>
      <c r="F2124" s="2">
        <f t="shared" si="197"/>
        <v>-3.407128596030505E-5</v>
      </c>
      <c r="G2124" s="2">
        <f t="shared" si="195"/>
        <v>1.0590923353173894E-5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6">
        <f>TITRES_STAT!D2128</f>
        <v>46.167999999999999</v>
      </c>
      <c r="C2125" s="2">
        <f t="shared" si="192"/>
        <v>46.16800018293582</v>
      </c>
      <c r="D2125" s="2">
        <f t="shared" si="194"/>
        <v>46.168021941258786</v>
      </c>
      <c r="E2125" s="2">
        <f t="shared" si="193"/>
        <v>-2.1758322965581556E-5</v>
      </c>
      <c r="F2125" s="2">
        <f t="shared" si="197"/>
        <v>-3.1608693361360351E-5</v>
      </c>
      <c r="G2125" s="2">
        <f t="shared" si="195"/>
        <v>9.8503703957787952E-6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6">
        <f>TITRES_STAT!D2129</f>
        <v>46.167999999999999</v>
      </c>
      <c r="C2126" s="2">
        <f t="shared" si="192"/>
        <v>46.168000154791848</v>
      </c>
      <c r="D2126" s="2">
        <f t="shared" si="194"/>
        <v>46.168020315980357</v>
      </c>
      <c r="E2126" s="2">
        <f t="shared" si="193"/>
        <v>-2.0161188508893702E-5</v>
      </c>
      <c r="F2126" s="2">
        <f t="shared" si="197"/>
        <v>-2.9319192390867023E-5</v>
      </c>
      <c r="G2126" s="2">
        <f t="shared" si="195"/>
        <v>9.1580038819733216E-6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6">
        <f>TITRES_STAT!D2130</f>
        <v>46.167999999999999</v>
      </c>
      <c r="C2127" s="2">
        <f t="shared" ref="C2127:C2190" si="198">$C$4*B2117+C2126*(1-$C$4)</f>
        <v>46.168000130977717</v>
      </c>
      <c r="D2127" s="2">
        <f t="shared" si="194"/>
        <v>46.168018811092921</v>
      </c>
      <c r="E2127" s="2">
        <f t="shared" si="193"/>
        <v>-1.8680115204006142E-5</v>
      </c>
      <c r="F2127" s="2">
        <f t="shared" si="197"/>
        <v>-2.7191376953494851E-5</v>
      </c>
      <c r="G2127" s="2">
        <f t="shared" si="195"/>
        <v>8.5112617494887086E-6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6">
        <f>TITRES_STAT!D2131</f>
        <v>46.167999999999999</v>
      </c>
      <c r="C2128" s="2">
        <f t="shared" si="198"/>
        <v>46.1680001108273</v>
      </c>
      <c r="D2128" s="2">
        <f t="shared" si="194"/>
        <v>46.168017417678634</v>
      </c>
      <c r="E2128" s="2">
        <f t="shared" si="193"/>
        <v>-1.7306851333387385E-5</v>
      </c>
      <c r="F2128" s="2">
        <f t="shared" si="197"/>
        <v>-2.5214471829473359E-5</v>
      </c>
      <c r="G2128" s="2">
        <f t="shared" si="195"/>
        <v>7.907620496085974E-6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6">
        <f>TITRES_STAT!D2132</f>
        <v>46.167999999999999</v>
      </c>
      <c r="C2129" s="2">
        <f t="shared" si="198"/>
        <v>46.168000093776946</v>
      </c>
      <c r="D2129" s="2">
        <f t="shared" si="194"/>
        <v>46.168016127480215</v>
      </c>
      <c r="E2129" s="2">
        <f t="shared" si="193"/>
        <v>-1.6033703268192312E-5</v>
      </c>
      <c r="F2129" s="2">
        <f t="shared" si="197"/>
        <v>-2.3378318117217151E-5</v>
      </c>
      <c r="G2129" s="2">
        <f t="shared" si="195"/>
        <v>7.3446148490248392E-6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6">
        <f>TITRES_STAT!D2133</f>
        <v>46.167999999999999</v>
      </c>
      <c r="C2130" s="2">
        <f t="shared" si="198"/>
        <v>46.168000079349724</v>
      </c>
      <c r="D2130" s="2">
        <f t="shared" si="194"/>
        <v>46.168014932852053</v>
      </c>
      <c r="E2130" s="2">
        <f t="shared" si="193"/>
        <v>-1.4853502328548984E-5</v>
      </c>
      <c r="F2130" s="2">
        <f t="shared" si="197"/>
        <v>-2.1673354959483519E-5</v>
      </c>
      <c r="G2130" s="2">
        <f t="shared" si="195"/>
        <v>6.8198526309345349E-6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46.167999999999999</v>
      </c>
      <c r="C2131" s="2">
        <f t="shared" si="198"/>
        <v>46.168000067142074</v>
      </c>
      <c r="D2131" s="2">
        <f t="shared" si="194"/>
        <v>46.168013826714862</v>
      </c>
      <c r="E2131" s="2">
        <f t="shared" si="193"/>
        <v>-1.3759572787819252E-5</v>
      </c>
      <c r="F2131" s="2">
        <f t="shared" si="197"/>
        <v>-2.0090598525150668E-5</v>
      </c>
      <c r="G2131" s="2">
        <f t="shared" si="195"/>
        <v>6.3310257373314157E-6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46.167999999999999</v>
      </c>
      <c r="C2132" s="2">
        <f t="shared" si="198"/>
        <v>46.168000056812524</v>
      </c>
      <c r="D2132" s="2">
        <f t="shared" si="194"/>
        <v>46.168012802513765</v>
      </c>
      <c r="E2132" s="2">
        <f t="shared" si="193"/>
        <v>-1.2745701241101415E-5</v>
      </c>
      <c r="F2132" s="2">
        <f t="shared" si="197"/>
        <v>-1.8621619068340817E-5</v>
      </c>
      <c r="G2132" s="2">
        <f t="shared" si="195"/>
        <v>5.8759178272394023E-6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6">
        <f>TITRES_STAT!D2136</f>
        <v>46.167999999999999</v>
      </c>
      <c r="C2133" s="2">
        <f t="shared" si="198"/>
        <v>46.168000048072138</v>
      </c>
      <c r="D2133" s="2">
        <f t="shared" si="194"/>
        <v>46.168011854179412</v>
      </c>
      <c r="E2133" s="2">
        <f t="shared" si="193"/>
        <v>-1.180610727402609E-5</v>
      </c>
      <c r="F2133" s="2">
        <f t="shared" si="197"/>
        <v>-1.7258516709477874E-5</v>
      </c>
      <c r="G2133" s="2">
        <f t="shared" si="195"/>
        <v>5.4524094354517846E-6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6">
        <f>TITRES_STAT!D2137</f>
        <v>46.167999999999999</v>
      </c>
      <c r="C2134" s="2">
        <f t="shared" si="198"/>
        <v>46.168000040676425</v>
      </c>
      <c r="D2134" s="2">
        <f t="shared" si="194"/>
        <v>46.168010976092049</v>
      </c>
      <c r="E2134" s="2">
        <f t="shared" si="193"/>
        <v>-1.0935415623691824E-5</v>
      </c>
      <c r="F2134" s="2">
        <f t="shared" si="197"/>
        <v>-1.5993896492320667E-5</v>
      </c>
      <c r="G2134" s="2">
        <f t="shared" si="195"/>
        <v>5.0584808686288428E-6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6">
        <f>TITRES_STAT!D2138</f>
        <v>46.167999999999999</v>
      </c>
      <c r="C2135" s="2">
        <f t="shared" si="198"/>
        <v>46.168000034418519</v>
      </c>
      <c r="D2135" s="2">
        <f t="shared" si="194"/>
        <v>46.168010163048194</v>
      </c>
      <c r="E2135" s="2">
        <f t="shared" si="193"/>
        <v>-1.0128629675421053E-5</v>
      </c>
      <c r="F2135" s="2">
        <f t="shared" si="197"/>
        <v>-1.4820843128940745E-5</v>
      </c>
      <c r="G2135" s="2">
        <f t="shared" si="195"/>
        <v>4.692213453519693E-6</v>
      </c>
      <c r="H2135" s="2" t="str">
        <f t="shared" si="196"/>
        <v>Sell</v>
      </c>
    </row>
    <row r="2136" spans="1:8" ht="13.5" x14ac:dyDescent="0.25">
      <c r="A2136" s="3">
        <f>TITRES_STAT!B2139</f>
        <v>45114</v>
      </c>
      <c r="B2136" s="6">
        <f>TITRES_STAT!D2139</f>
        <v>46.167999999999999</v>
      </c>
      <c r="C2136" s="2">
        <f t="shared" si="198"/>
        <v>46.168000029123363</v>
      </c>
      <c r="D2136" s="2">
        <f t="shared" si="194"/>
        <v>46.168009410229807</v>
      </c>
      <c r="E2136" s="2">
        <f t="shared" si="193"/>
        <v>-9.3811064445503689E-6</v>
      </c>
      <c r="F2136" s="2">
        <f t="shared" si="197"/>
        <v>-1.3732895792062671E-5</v>
      </c>
      <c r="G2136" s="2">
        <f t="shared" si="195"/>
        <v>4.3517893475123016E-6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6">
        <f>TITRES_STAT!D2140</f>
        <v>46.167999999999999</v>
      </c>
      <c r="C2137" s="2">
        <f t="shared" si="198"/>
        <v>46.168000024642851</v>
      </c>
      <c r="D2137" s="2">
        <f t="shared" si="194"/>
        <v>46.168008713175752</v>
      </c>
      <c r="E2137" s="2">
        <f t="shared" si="193"/>
        <v>-8.6885329011465728E-6</v>
      </c>
      <c r="F2137" s="2">
        <f t="shared" si="197"/>
        <v>-1.2724023213879453E-5</v>
      </c>
      <c r="G2137" s="2">
        <f t="shared" si="195"/>
        <v>4.0354903127328802E-6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6">
        <f>TITRES_STAT!D2141</f>
        <v>46.167999999999999</v>
      </c>
      <c r="C2138" s="2">
        <f t="shared" si="198"/>
        <v>46.168000020851643</v>
      </c>
      <c r="D2138" s="2">
        <f t="shared" si="194"/>
        <v>46.168008067755324</v>
      </c>
      <c r="E2138" s="2">
        <f t="shared" si="193"/>
        <v>-8.0469036802810479E-6</v>
      </c>
      <c r="F2138" s="2">
        <f t="shared" si="197"/>
        <v>-1.1788599307159773E-5</v>
      </c>
      <c r="G2138" s="2">
        <f t="shared" si="195"/>
        <v>3.7416956268787248E-6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6">
        <f>TITRES_STAT!D2142</f>
        <v>46.167999999999999</v>
      </c>
      <c r="C2139" s="2">
        <f t="shared" si="198"/>
        <v>46.168000017643699</v>
      </c>
      <c r="D2139" s="2">
        <f t="shared" si="194"/>
        <v>46.16800747014382</v>
      </c>
      <c r="E2139" s="2">
        <f t="shared" si="193"/>
        <v>-7.4525001210190567E-6</v>
      </c>
      <c r="F2139" s="2">
        <f t="shared" si="197"/>
        <v>-1.092137946993163E-5</v>
      </c>
      <c r="G2139" s="2">
        <f t="shared" si="195"/>
        <v>3.4688793489125738E-6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6">
        <f>TITRES_STAT!D2143</f>
        <v>46.167999999999999</v>
      </c>
      <c r="C2140" s="2">
        <f t="shared" si="198"/>
        <v>46.168000014929284</v>
      </c>
      <c r="D2140" s="2">
        <f t="shared" si="194"/>
        <v>46.168006916799833</v>
      </c>
      <c r="E2140" s="2">
        <f t="shared" ref="E2140:E2203" si="199">C2140-D2140</f>
        <v>-6.9018705488588239E-6</v>
      </c>
      <c r="F2140" s="2">
        <f t="shared" si="197"/>
        <v>-1.0117477685717071E-5</v>
      </c>
      <c r="G2140" s="2">
        <f t="shared" si="195"/>
        <v>3.2156071368582466E-6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6">
        <f>TITRES_STAT!D2144</f>
        <v>46.167999999999999</v>
      </c>
      <c r="C2141" s="2">
        <f t="shared" si="198"/>
        <v>46.168000012632476</v>
      </c>
      <c r="D2141" s="2">
        <f t="shared" ref="D2141:D2204" si="200">$D$4*B2141+(1-$D$4)*D2140</f>
        <v>46.168006404444291</v>
      </c>
      <c r="E2141" s="2">
        <f t="shared" si="199"/>
        <v>-6.3918118158312609E-6</v>
      </c>
      <c r="F2141" s="2">
        <f t="shared" si="197"/>
        <v>-9.3723445117399089E-6</v>
      </c>
      <c r="G2141" s="2">
        <f t="shared" si="195"/>
        <v>2.980532695908648E-6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6">
        <f>TITRES_STAT!D2145</f>
        <v>46.167999999999999</v>
      </c>
      <c r="C2142" s="2">
        <f t="shared" si="198"/>
        <v>46.16800001068902</v>
      </c>
      <c r="D2142" s="2">
        <f t="shared" si="200"/>
        <v>46.168005930041012</v>
      </c>
      <c r="E2142" s="2">
        <f t="shared" si="199"/>
        <v>-5.9193519916789228E-6</v>
      </c>
      <c r="F2142" s="2">
        <f t="shared" si="197"/>
        <v>-8.6817460077277131E-6</v>
      </c>
      <c r="G2142" s="2">
        <f t="shared" si="195"/>
        <v>2.7623940160487903E-6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6">
        <f>TITRES_STAT!D2146</f>
        <v>46.167999999999999</v>
      </c>
      <c r="C2143" s="2">
        <f t="shared" si="198"/>
        <v>46.168000009044555</v>
      </c>
      <c r="D2143" s="2">
        <f t="shared" si="200"/>
        <v>46.168005490778718</v>
      </c>
      <c r="E2143" s="2">
        <f t="shared" si="199"/>
        <v>-5.481734163481633E-6</v>
      </c>
      <c r="F2143" s="2">
        <f t="shared" si="197"/>
        <v>-8.0417436388784974E-6</v>
      </c>
      <c r="G2143" s="2">
        <f t="shared" si="195"/>
        <v>2.5600094753968644E-6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6">
        <f>TITRES_STAT!D2147</f>
        <v>46.167999999999999</v>
      </c>
      <c r="C2144" s="2">
        <f t="shared" si="198"/>
        <v>46.168000007653085</v>
      </c>
      <c r="D2144" s="2">
        <f t="shared" si="200"/>
        <v>46.168005084054371</v>
      </c>
      <c r="E2144" s="2">
        <f t="shared" si="199"/>
        <v>-5.076401286885357E-6</v>
      </c>
      <c r="F2144" s="2">
        <f t="shared" si="197"/>
        <v>-7.4486751684798696E-6</v>
      </c>
      <c r="G2144" s="2">
        <f t="shared" si="195"/>
        <v>2.3722738815945127E-6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6">
        <f>TITRES_STAT!D2148</f>
        <v>46.167999999999999</v>
      </c>
      <c r="C2145" s="2">
        <f t="shared" si="198"/>
        <v>46.168000006475687</v>
      </c>
      <c r="D2145" s="2">
        <f t="shared" si="200"/>
        <v>46.168004707457754</v>
      </c>
      <c r="E2145" s="2">
        <f t="shared" si="199"/>
        <v>-4.7009820676180425E-6</v>
      </c>
      <c r="F2145" s="2">
        <f t="shared" si="197"/>
        <v>-6.8991365483075049E-6</v>
      </c>
      <c r="G2145" s="2">
        <f t="shared" si="195"/>
        <v>2.1981544806894624E-6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46.167999999999999</v>
      </c>
      <c r="C2146" s="2">
        <f t="shared" si="198"/>
        <v>46.168000005479428</v>
      </c>
      <c r="D2146" s="2">
        <f t="shared" si="200"/>
        <v>46.16800435875718</v>
      </c>
      <c r="E2146" s="2">
        <f t="shared" si="199"/>
        <v>-4.353277752500162E-6</v>
      </c>
      <c r="F2146" s="2">
        <f t="shared" si="197"/>
        <v>-6.3899647891460368E-6</v>
      </c>
      <c r="G2146" s="2">
        <f t="shared" si="195"/>
        <v>2.0366870366458748E-6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6">
        <f>TITRES_STAT!D2150</f>
        <v>46.167999999999999</v>
      </c>
      <c r="C2147" s="2">
        <f t="shared" si="198"/>
        <v>46.16800000463644</v>
      </c>
      <c r="D2147" s="2">
        <f t="shared" si="200"/>
        <v>46.168004035886277</v>
      </c>
      <c r="E2147" s="2">
        <f t="shared" si="199"/>
        <v>-4.031249837055384E-6</v>
      </c>
      <c r="F2147" s="2">
        <f t="shared" si="197"/>
        <v>-5.9182217987279063E-6</v>
      </c>
      <c r="G2147" s="2">
        <f t="shared" si="195"/>
        <v>1.8869719616725223E-6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46.167999999999999</v>
      </c>
      <c r="C2148" s="2">
        <f t="shared" si="198"/>
        <v>46.16800000392314</v>
      </c>
      <c r="D2148" s="2">
        <f t="shared" si="200"/>
        <v>46.168003736931738</v>
      </c>
      <c r="E2148" s="2">
        <f t="shared" si="199"/>
        <v>-3.7330085973508176E-6</v>
      </c>
      <c r="F2148" s="2">
        <f t="shared" si="197"/>
        <v>-5.4811791584524885E-6</v>
      </c>
      <c r="G2148" s="2">
        <f t="shared" ref="G2148:G2211" si="201">E2148-F2148</f>
        <v>1.7481705611016709E-6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6">
        <f>TITRES_STAT!D2152</f>
        <v>46.167999999999999</v>
      </c>
      <c r="C2149" s="2">
        <f t="shared" si="198"/>
        <v>46.168000003319584</v>
      </c>
      <c r="D2149" s="2">
        <f t="shared" si="200"/>
        <v>46.16800346012198</v>
      </c>
      <c r="E2149" s="2">
        <f t="shared" si="199"/>
        <v>-3.4568023963288397E-6</v>
      </c>
      <c r="F2149" s="2">
        <f t="shared" ref="F2149:F2212" si="203">(E2149*(2/(10)))+((1-(2/10))*F2148)</f>
        <v>-5.0763038060277586E-6</v>
      </c>
      <c r="G2149" s="2">
        <f t="shared" si="201"/>
        <v>1.6195014096989189E-6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46.167999999999999</v>
      </c>
      <c r="C2150" s="2">
        <f t="shared" si="198"/>
        <v>46.168000002808881</v>
      </c>
      <c r="D2150" s="2">
        <f t="shared" si="200"/>
        <v>46.168003203816646</v>
      </c>
      <c r="E2150" s="2">
        <f t="shared" si="199"/>
        <v>-3.2010077646305035E-6</v>
      </c>
      <c r="F2150" s="2">
        <f t="shared" si="203"/>
        <v>-4.7012445977483077E-6</v>
      </c>
      <c r="G2150" s="2">
        <f t="shared" si="201"/>
        <v>1.5002368331178042E-6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46.167999999999999</v>
      </c>
      <c r="C2151" s="2">
        <f t="shared" si="198"/>
        <v>46.168000002376751</v>
      </c>
      <c r="D2151" s="2">
        <f t="shared" si="200"/>
        <v>46.168002966496893</v>
      </c>
      <c r="E2151" s="2">
        <f t="shared" si="199"/>
        <v>-2.9641201422236918E-6</v>
      </c>
      <c r="F2151" s="2">
        <f t="shared" si="203"/>
        <v>-4.3538197066433849E-6</v>
      </c>
      <c r="G2151" s="2">
        <f t="shared" si="201"/>
        <v>1.3896995644196931E-6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6">
        <f>TITRES_STAT!D2155</f>
        <v>46.167999999999999</v>
      </c>
      <c r="C2152" s="2">
        <f t="shared" si="198"/>
        <v>46.168000002011098</v>
      </c>
      <c r="D2152" s="2">
        <f t="shared" si="200"/>
        <v>46.168002746756386</v>
      </c>
      <c r="E2152" s="2">
        <f t="shared" si="199"/>
        <v>-2.7447452879414413E-6</v>
      </c>
      <c r="F2152" s="2">
        <f t="shared" si="203"/>
        <v>-4.032004822902996E-6</v>
      </c>
      <c r="G2152" s="2">
        <f t="shared" si="201"/>
        <v>1.2872595349615547E-6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6">
        <f>TITRES_STAT!D2156</f>
        <v>46.167999999999999</v>
      </c>
      <c r="C2153" s="2">
        <f t="shared" si="198"/>
        <v>46.168000001701699</v>
      </c>
      <c r="D2153" s="2">
        <f t="shared" si="200"/>
        <v>46.16800254329295</v>
      </c>
      <c r="E2153" s="2">
        <f t="shared" si="199"/>
        <v>-2.541591250349029E-6</v>
      </c>
      <c r="F2153" s="2">
        <f t="shared" si="203"/>
        <v>-3.733922108392203E-6</v>
      </c>
      <c r="G2153" s="2">
        <f t="shared" si="201"/>
        <v>1.192330858043174E-6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6">
        <f>TITRES_STAT!D2157</f>
        <v>46.167999999999999</v>
      </c>
      <c r="C2154" s="2">
        <f t="shared" si="198"/>
        <v>46.1680000014399</v>
      </c>
      <c r="D2154" s="2">
        <f t="shared" si="200"/>
        <v>46.168002354900878</v>
      </c>
      <c r="E2154" s="2">
        <f t="shared" si="199"/>
        <v>-2.3534609780995197E-6</v>
      </c>
      <c r="F2154" s="2">
        <f t="shared" si="203"/>
        <v>-3.4578298823336665E-6</v>
      </c>
      <c r="G2154" s="2">
        <f t="shared" si="201"/>
        <v>1.1043689042341468E-6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6">
        <f>TITRES_STAT!D2158</f>
        <v>46.167999999999999</v>
      </c>
      <c r="C2155" s="2">
        <f t="shared" si="198"/>
        <v>46.168000001218381</v>
      </c>
      <c r="D2155" s="2">
        <f t="shared" si="200"/>
        <v>46.16800218046378</v>
      </c>
      <c r="E2155" s="2">
        <f t="shared" si="199"/>
        <v>-2.1792453992475203E-6</v>
      </c>
      <c r="F2155" s="2">
        <f t="shared" si="203"/>
        <v>-3.2021129857164376E-6</v>
      </c>
      <c r="G2155" s="2">
        <f t="shared" si="201"/>
        <v>1.0228675864689174E-6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6">
        <f>TITRES_STAT!D2159</f>
        <v>46.167999999999999</v>
      </c>
      <c r="C2156" s="2">
        <f t="shared" si="198"/>
        <v>46.16800000103094</v>
      </c>
      <c r="D2156" s="2">
        <f t="shared" si="200"/>
        <v>46.168002018947945</v>
      </c>
      <c r="E2156" s="2">
        <f t="shared" si="199"/>
        <v>-2.0179170050482753E-6</v>
      </c>
      <c r="F2156" s="2">
        <f t="shared" si="203"/>
        <v>-2.9652737895828052E-6</v>
      </c>
      <c r="G2156" s="2">
        <f t="shared" si="201"/>
        <v>9.4735678453452984E-7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6">
        <f>TITRES_STAT!D2160</f>
        <v>46.167999999999999</v>
      </c>
      <c r="C2157" s="2">
        <f t="shared" si="198"/>
        <v>46.168000000872333</v>
      </c>
      <c r="D2157" s="2">
        <f t="shared" si="200"/>
        <v>46.16800186939625</v>
      </c>
      <c r="E2157" s="2">
        <f t="shared" si="199"/>
        <v>-1.8685239169258239E-6</v>
      </c>
      <c r="F2157" s="2">
        <f t="shared" si="203"/>
        <v>-2.7459238150514093E-6</v>
      </c>
      <c r="G2157" s="2">
        <f t="shared" si="201"/>
        <v>8.7739989812558545E-7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6">
        <f>TITRES_STAT!D2161</f>
        <v>46.167999999999999</v>
      </c>
      <c r="C2158" s="2">
        <f t="shared" si="198"/>
        <v>46.168000000738132</v>
      </c>
      <c r="D2158" s="2">
        <f t="shared" si="200"/>
        <v>46.168001730922455</v>
      </c>
      <c r="E2158" s="2">
        <f t="shared" si="199"/>
        <v>-1.7301843229233782E-6</v>
      </c>
      <c r="F2158" s="2">
        <f t="shared" si="203"/>
        <v>-2.5427759166258031E-6</v>
      </c>
      <c r="G2158" s="2">
        <f t="shared" si="201"/>
        <v>8.125915937024249E-7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6">
        <f>TITRES_STAT!D2162</f>
        <v>46.167999999999999</v>
      </c>
      <c r="C2159" s="2">
        <f t="shared" si="198"/>
        <v>46.168000000624573</v>
      </c>
      <c r="D2159" s="2">
        <f t="shared" si="200"/>
        <v>46.168001602705978</v>
      </c>
      <c r="E2159" s="2">
        <f t="shared" si="199"/>
        <v>-1.6020814044281906E-6</v>
      </c>
      <c r="F2159" s="2">
        <f t="shared" si="203"/>
        <v>-2.3546370141862809E-6</v>
      </c>
      <c r="G2159" s="2">
        <f t="shared" si="201"/>
        <v>7.5255560975809027E-7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6">
        <f>TITRES_STAT!D2163</f>
        <v>46.167999999999999</v>
      </c>
      <c r="C2160" s="2">
        <f t="shared" si="198"/>
        <v>46.168000000528487</v>
      </c>
      <c r="D2160" s="2">
        <f t="shared" si="200"/>
        <v>46.16800148398702</v>
      </c>
      <c r="E2160" s="2">
        <f t="shared" si="199"/>
        <v>-1.4834585329026595E-6</v>
      </c>
      <c r="F2160" s="2">
        <f t="shared" si="203"/>
        <v>-2.1804013179295567E-6</v>
      </c>
      <c r="G2160" s="2">
        <f t="shared" si="201"/>
        <v>6.9694278502689725E-7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6">
        <f>TITRES_STAT!D2164</f>
        <v>46.167999999999999</v>
      </c>
      <c r="C2161" s="2">
        <f t="shared" si="198"/>
        <v>46.168000000447186</v>
      </c>
      <c r="D2161" s="2">
        <f t="shared" si="200"/>
        <v>46.168001374062058</v>
      </c>
      <c r="E2161" s="2">
        <f t="shared" si="199"/>
        <v>-1.3736148716247953E-6</v>
      </c>
      <c r="F2161" s="2">
        <f t="shared" si="203"/>
        <v>-2.0190440286686043E-6</v>
      </c>
      <c r="G2161" s="2">
        <f t="shared" si="201"/>
        <v>6.4542915704380896E-7</v>
      </c>
      <c r="H2161" s="2" t="str">
        <f t="shared" si="202"/>
        <v>Sell</v>
      </c>
    </row>
    <row r="2162" spans="1:8" ht="13.5" x14ac:dyDescent="0.25">
      <c r="A2162" s="3">
        <f>TITRES_STAT!B2165</f>
        <v>45154</v>
      </c>
      <c r="B2162" s="6">
        <f>TITRES_STAT!D2165</f>
        <v>46.167999999999999</v>
      </c>
      <c r="C2162" s="2">
        <f t="shared" si="198"/>
        <v>46.168000000378392</v>
      </c>
      <c r="D2162" s="2">
        <f t="shared" si="200"/>
        <v>46.168001272279682</v>
      </c>
      <c r="E2162" s="2">
        <f t="shared" si="199"/>
        <v>-1.2719012900674898E-6</v>
      </c>
      <c r="F2162" s="2">
        <f t="shared" si="203"/>
        <v>-1.8696154809483814E-6</v>
      </c>
      <c r="G2162" s="2">
        <f t="shared" si="201"/>
        <v>5.9771419088089164E-7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6">
        <f>TITRES_STAT!D2166</f>
        <v>46.167999999999999</v>
      </c>
      <c r="C2163" s="2">
        <f t="shared" si="198"/>
        <v>46.168000000320177</v>
      </c>
      <c r="D2163" s="2">
        <f t="shared" si="200"/>
        <v>46.168001178036747</v>
      </c>
      <c r="E2163" s="2">
        <f t="shared" si="199"/>
        <v>-1.1777165696003067E-6</v>
      </c>
      <c r="F2163" s="2">
        <f t="shared" si="203"/>
        <v>-1.7312356986787666E-6</v>
      </c>
      <c r="G2163" s="2">
        <f t="shared" si="201"/>
        <v>5.5351912907845993E-7</v>
      </c>
      <c r="H2163" s="2" t="str">
        <f t="shared" si="202"/>
        <v>Sell</v>
      </c>
    </row>
    <row r="2164" spans="1:8" ht="13.5" x14ac:dyDescent="0.25">
      <c r="A2164" s="3">
        <f>TITRES_STAT!B2167</f>
        <v>45156</v>
      </c>
      <c r="B2164" s="6">
        <f>TITRES_STAT!D2167</f>
        <v>46.167999999999999</v>
      </c>
      <c r="C2164" s="2">
        <f t="shared" si="198"/>
        <v>46.168000000270922</v>
      </c>
      <c r="D2164" s="2">
        <f t="shared" si="200"/>
        <v>46.168001090774766</v>
      </c>
      <c r="E2164" s="2">
        <f t="shared" si="199"/>
        <v>-1.0905038436703762E-6</v>
      </c>
      <c r="F2164" s="2">
        <f t="shared" si="203"/>
        <v>-1.6030893276770886E-6</v>
      </c>
      <c r="G2164" s="2">
        <f t="shared" si="201"/>
        <v>5.1258548400671235E-7</v>
      </c>
      <c r="H2164" s="2" t="str">
        <f t="shared" si="202"/>
        <v>Sell</v>
      </c>
    </row>
    <row r="2165" spans="1:8" ht="13.5" x14ac:dyDescent="0.25">
      <c r="A2165" s="3">
        <f>TITRES_STAT!B2168</f>
        <v>45159</v>
      </c>
      <c r="B2165" s="6">
        <f>TITRES_STAT!D2168</f>
        <v>46.167999999999999</v>
      </c>
      <c r="C2165" s="2">
        <f t="shared" si="198"/>
        <v>46.168000000229242</v>
      </c>
      <c r="D2165" s="2">
        <f t="shared" si="200"/>
        <v>46.168001009976635</v>
      </c>
      <c r="E2165" s="2">
        <f t="shared" si="199"/>
        <v>-1.0097473932546563E-6</v>
      </c>
      <c r="F2165" s="2">
        <f t="shared" si="203"/>
        <v>-1.4844209407926023E-6</v>
      </c>
      <c r="G2165" s="2">
        <f t="shared" si="201"/>
        <v>4.7467354753794592E-7</v>
      </c>
      <c r="H2165" s="2" t="str">
        <f t="shared" si="202"/>
        <v>Sell</v>
      </c>
    </row>
    <row r="2166" spans="1:8" ht="13.5" x14ac:dyDescent="0.25">
      <c r="A2166" s="3">
        <f>TITRES_STAT!B2169</f>
        <v>45160</v>
      </c>
      <c r="B2166" s="6">
        <f>TITRES_STAT!D2169</f>
        <v>46.167999999999999</v>
      </c>
      <c r="C2166" s="2">
        <f t="shared" si="198"/>
        <v>46.168000000193977</v>
      </c>
      <c r="D2166" s="2">
        <f t="shared" si="200"/>
        <v>46.168000935163555</v>
      </c>
      <c r="E2166" s="2">
        <f t="shared" si="199"/>
        <v>-9.3496957731531438E-7</v>
      </c>
      <c r="F2166" s="2">
        <f t="shared" si="203"/>
        <v>-1.3745306680971447E-6</v>
      </c>
      <c r="G2166" s="2">
        <f t="shared" si="201"/>
        <v>4.3956109078183035E-7</v>
      </c>
      <c r="H2166" s="2" t="str">
        <f t="shared" si="202"/>
        <v>Sell</v>
      </c>
    </row>
    <row r="2167" spans="1:8" ht="13.5" x14ac:dyDescent="0.25">
      <c r="A2167" s="3">
        <f>TITRES_STAT!B2170</f>
        <v>45161</v>
      </c>
      <c r="B2167" s="6">
        <f>TITRES_STAT!D2170</f>
        <v>46.167999999999999</v>
      </c>
      <c r="C2167" s="2">
        <f t="shared" si="198"/>
        <v>46.168000000164135</v>
      </c>
      <c r="D2167" s="2">
        <f t="shared" si="200"/>
        <v>46.168000865892182</v>
      </c>
      <c r="E2167" s="2">
        <f t="shared" si="199"/>
        <v>-8.6572804747220289E-7</v>
      </c>
      <c r="F2167" s="2">
        <f t="shared" si="203"/>
        <v>-1.2727701439721564E-6</v>
      </c>
      <c r="G2167" s="2">
        <f t="shared" si="201"/>
        <v>4.0704209649995347E-7</v>
      </c>
      <c r="H2167" s="2" t="str">
        <f t="shared" si="202"/>
        <v>Sell</v>
      </c>
    </row>
    <row r="2168" spans="1:8" ht="13.5" x14ac:dyDescent="0.25">
      <c r="A2168" s="3">
        <f>TITRES_STAT!B2171</f>
        <v>45162</v>
      </c>
      <c r="B2168" s="6">
        <f>TITRES_STAT!D2171</f>
        <v>46.167999999999999</v>
      </c>
      <c r="C2168" s="2">
        <f t="shared" si="198"/>
        <v>46.168000000138882</v>
      </c>
      <c r="D2168" s="2">
        <f t="shared" si="200"/>
        <v>46.168000801752022</v>
      </c>
      <c r="E2168" s="2">
        <f t="shared" si="199"/>
        <v>-8.0161314031101938E-7</v>
      </c>
      <c r="F2168" s="2">
        <f t="shared" si="203"/>
        <v>-1.1785387432399289E-6</v>
      </c>
      <c r="G2168" s="2">
        <f t="shared" si="201"/>
        <v>3.7692560292890954E-7</v>
      </c>
      <c r="H2168" s="2" t="str">
        <f t="shared" si="202"/>
        <v>Sell</v>
      </c>
    </row>
    <row r="2169" spans="1:8" ht="13.5" x14ac:dyDescent="0.25">
      <c r="A2169" s="3">
        <f>TITRES_STAT!B2172</f>
        <v>45163</v>
      </c>
      <c r="B2169" s="6">
        <f>TITRES_STAT!D2172</f>
        <v>46.167999999999999</v>
      </c>
      <c r="C2169" s="2">
        <f t="shared" si="198"/>
        <v>46.168000000117516</v>
      </c>
      <c r="D2169" s="2">
        <f t="shared" si="200"/>
        <v>46.168000742362985</v>
      </c>
      <c r="E2169" s="2">
        <f t="shared" si="199"/>
        <v>-7.422454686434321E-7</v>
      </c>
      <c r="F2169" s="2">
        <f t="shared" si="203"/>
        <v>-1.0912800883206295E-6</v>
      </c>
      <c r="G2169" s="2">
        <f t="shared" si="201"/>
        <v>3.4903461967719741E-7</v>
      </c>
      <c r="H2169" s="2" t="str">
        <f t="shared" si="202"/>
        <v>Sell</v>
      </c>
    </row>
    <row r="2170" spans="1:8" ht="13.5" x14ac:dyDescent="0.25">
      <c r="A2170" s="3">
        <f>TITRES_STAT!B2173</f>
        <v>45166</v>
      </c>
      <c r="B2170" s="6">
        <f>TITRES_STAT!D2173</f>
        <v>46.167999999999999</v>
      </c>
      <c r="C2170" s="2">
        <f t="shared" si="198"/>
        <v>46.16800000009944</v>
      </c>
      <c r="D2170" s="2">
        <f t="shared" si="200"/>
        <v>46.168000687373137</v>
      </c>
      <c r="E2170" s="2">
        <f t="shared" si="199"/>
        <v>-6.8727369750831713E-7</v>
      </c>
      <c r="F2170" s="2">
        <f t="shared" si="203"/>
        <v>-1.0104788101581672E-6</v>
      </c>
      <c r="G2170" s="2">
        <f t="shared" si="201"/>
        <v>3.2320511264985008E-7</v>
      </c>
      <c r="H2170" s="2" t="str">
        <f t="shared" si="202"/>
        <v>Sell</v>
      </c>
    </row>
    <row r="2171" spans="1:8" ht="13.5" x14ac:dyDescent="0.25">
      <c r="A2171" s="3">
        <f>TITRES_STAT!B2174</f>
        <v>45167</v>
      </c>
      <c r="B2171" s="6">
        <f>TITRES_STAT!D2174</f>
        <v>46.167999999999999</v>
      </c>
      <c r="C2171" s="2">
        <f t="shared" si="198"/>
        <v>46.168000000084142</v>
      </c>
      <c r="D2171" s="2">
        <f t="shared" si="200"/>
        <v>46.168000636456611</v>
      </c>
      <c r="E2171" s="2">
        <f t="shared" si="199"/>
        <v>-6.363724693869699E-7</v>
      </c>
      <c r="F2171" s="2">
        <f t="shared" si="203"/>
        <v>-9.3565754200392783E-7</v>
      </c>
      <c r="G2171" s="2">
        <f t="shared" si="201"/>
        <v>2.9928507261695793E-7</v>
      </c>
      <c r="H2171" s="2" t="str">
        <f t="shared" si="202"/>
        <v>Sell</v>
      </c>
    </row>
    <row r="2172" spans="1:8" ht="13.5" x14ac:dyDescent="0.25">
      <c r="A2172" s="3">
        <f>TITRES_STAT!B2175</f>
        <v>45168</v>
      </c>
      <c r="B2172" s="6">
        <f>TITRES_STAT!D2175</f>
        <v>46.167999999999999</v>
      </c>
      <c r="C2172" s="2">
        <f t="shared" si="198"/>
        <v>46.168000000071196</v>
      </c>
      <c r="D2172" s="2">
        <f t="shared" si="200"/>
        <v>46.168000589311681</v>
      </c>
      <c r="E2172" s="2">
        <f t="shared" si="199"/>
        <v>-5.892404857377187E-7</v>
      </c>
      <c r="F2172" s="2">
        <f t="shared" si="203"/>
        <v>-8.6637413075068607E-7</v>
      </c>
      <c r="G2172" s="2">
        <f t="shared" si="201"/>
        <v>2.7713364501296737E-7</v>
      </c>
      <c r="H2172" s="2" t="str">
        <f t="shared" si="202"/>
        <v>Sell</v>
      </c>
    </row>
    <row r="2173" spans="1:8" ht="13.5" x14ac:dyDescent="0.25">
      <c r="A2173" s="3">
        <f>TITRES_STAT!B2176</f>
        <v>45169</v>
      </c>
      <c r="B2173" s="6">
        <f>TITRES_STAT!D2176</f>
        <v>46.167999999999999</v>
      </c>
      <c r="C2173" s="2">
        <f t="shared" si="198"/>
        <v>46.168000000060246</v>
      </c>
      <c r="D2173" s="2">
        <f t="shared" si="200"/>
        <v>46.168000545658963</v>
      </c>
      <c r="E2173" s="2">
        <f t="shared" si="199"/>
        <v>-5.4559871642823055E-7</v>
      </c>
      <c r="F2173" s="2">
        <f t="shared" si="203"/>
        <v>-8.0221904788619496E-7</v>
      </c>
      <c r="G2173" s="2">
        <f t="shared" si="201"/>
        <v>2.5662033145796442E-7</v>
      </c>
      <c r="H2173" s="2" t="str">
        <f t="shared" si="202"/>
        <v>Sell</v>
      </c>
    </row>
    <row r="2174" spans="1:8" ht="13.5" x14ac:dyDescent="0.25">
      <c r="A2174" s="3">
        <f>TITRES_STAT!B2177</f>
        <v>45170</v>
      </c>
      <c r="B2174" s="6">
        <f>TITRES_STAT!D2177</f>
        <v>46.167999999999999</v>
      </c>
      <c r="C2174" s="2">
        <f t="shared" si="198"/>
        <v>46.168000000050981</v>
      </c>
      <c r="D2174" s="2">
        <f t="shared" si="200"/>
        <v>46.168000505239782</v>
      </c>
      <c r="E2174" s="2">
        <f t="shared" si="199"/>
        <v>-5.051888010143557E-7</v>
      </c>
      <c r="F2174" s="2">
        <f t="shared" si="203"/>
        <v>-7.4281299851182711E-7</v>
      </c>
      <c r="G2174" s="2">
        <f t="shared" si="201"/>
        <v>2.3762419749747141E-7</v>
      </c>
      <c r="H2174" s="2" t="str">
        <f t="shared" si="202"/>
        <v>Sell</v>
      </c>
    </row>
    <row r="2175" spans="1:8" ht="13.5" x14ac:dyDescent="0.25">
      <c r="A2175" s="3">
        <f>TITRES_STAT!B2178</f>
        <v>45173</v>
      </c>
      <c r="B2175" s="6">
        <f>TITRES_STAT!D2178</f>
        <v>46.167999999999999</v>
      </c>
      <c r="C2175" s="2">
        <f t="shared" si="198"/>
        <v>46.168000000043136</v>
      </c>
      <c r="D2175" s="2">
        <f t="shared" si="200"/>
        <v>46.168000467814615</v>
      </c>
      <c r="E2175" s="2">
        <f t="shared" si="199"/>
        <v>-4.6777147844068168E-7</v>
      </c>
      <c r="F2175" s="2">
        <f t="shared" si="203"/>
        <v>-6.8780469449759807E-7</v>
      </c>
      <c r="G2175" s="2">
        <f t="shared" si="201"/>
        <v>2.2003321605691639E-7</v>
      </c>
      <c r="H2175" s="2" t="str">
        <f t="shared" si="202"/>
        <v>Sell</v>
      </c>
    </row>
    <row r="2176" spans="1:8" ht="13.5" x14ac:dyDescent="0.25">
      <c r="A2176" s="3">
        <f>TITRES_STAT!B2179</f>
        <v>45174</v>
      </c>
      <c r="B2176" s="6">
        <f>TITRES_STAT!D2179</f>
        <v>46.167999999999999</v>
      </c>
      <c r="C2176" s="2">
        <f t="shared" si="198"/>
        <v>46.1680000000365</v>
      </c>
      <c r="D2176" s="2">
        <f t="shared" si="200"/>
        <v>46.16800043316168</v>
      </c>
      <c r="E2176" s="2">
        <f t="shared" si="199"/>
        <v>-4.3312518016591639E-7</v>
      </c>
      <c r="F2176" s="2">
        <f t="shared" si="203"/>
        <v>-6.3686879163126175E-7</v>
      </c>
      <c r="G2176" s="2">
        <f t="shared" si="201"/>
        <v>2.0374361146534536E-7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6">
        <f>TITRES_STAT!D2180</f>
        <v>46.167999999999999</v>
      </c>
      <c r="C2177" s="2">
        <f t="shared" si="198"/>
        <v>46.168000000030887</v>
      </c>
      <c r="D2177" s="2">
        <f t="shared" si="200"/>
        <v>46.168000401075631</v>
      </c>
      <c r="E2177" s="2">
        <f t="shared" si="199"/>
        <v>-4.0104474408053647E-7</v>
      </c>
      <c r="F2177" s="2">
        <f t="shared" si="203"/>
        <v>-5.897039821211167E-7</v>
      </c>
      <c r="G2177" s="2">
        <f t="shared" si="201"/>
        <v>1.8865923804058022E-7</v>
      </c>
      <c r="H2177" s="2" t="str">
        <f t="shared" si="202"/>
        <v>Sell</v>
      </c>
    </row>
    <row r="2178" spans="1:8" ht="13.5" x14ac:dyDescent="0.25">
      <c r="A2178" s="3">
        <f>TITRES_STAT!B2181</f>
        <v>45176</v>
      </c>
      <c r="B2178" s="6">
        <f>TITRES_STAT!D2181</f>
        <v>46.167999999999999</v>
      </c>
      <c r="C2178" s="2">
        <f t="shared" si="198"/>
        <v>46.16800000002614</v>
      </c>
      <c r="D2178" s="2">
        <f t="shared" si="200"/>
        <v>46.168000371366325</v>
      </c>
      <c r="E2178" s="2">
        <f t="shared" si="199"/>
        <v>-3.7134018526785439E-7</v>
      </c>
      <c r="F2178" s="2">
        <f t="shared" si="203"/>
        <v>-5.4603122275046432E-7</v>
      </c>
      <c r="G2178" s="2">
        <f t="shared" si="201"/>
        <v>1.7469103748260993E-7</v>
      </c>
      <c r="H2178" s="2" t="str">
        <f t="shared" si="202"/>
        <v>Sell</v>
      </c>
    </row>
    <row r="2179" spans="1:8" ht="13.5" x14ac:dyDescent="0.25">
      <c r="A2179" s="3">
        <f>TITRES_STAT!B2182</f>
        <v>45177</v>
      </c>
      <c r="B2179" s="6">
        <f>TITRES_STAT!D2182</f>
        <v>46.167999999999999</v>
      </c>
      <c r="C2179" s="2">
        <f t="shared" si="198"/>
        <v>46.168000000022118</v>
      </c>
      <c r="D2179" s="2">
        <f t="shared" si="200"/>
        <v>46.168000343857713</v>
      </c>
      <c r="E2179" s="2">
        <f t="shared" si="199"/>
        <v>-3.4383559466277802E-7</v>
      </c>
      <c r="F2179" s="2">
        <f t="shared" si="203"/>
        <v>-5.055920971329271E-7</v>
      </c>
      <c r="G2179" s="2">
        <f t="shared" si="201"/>
        <v>1.6175650247014908E-7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6">
        <f>TITRES_STAT!D2183</f>
        <v>46.167999999999999</v>
      </c>
      <c r="C2180" s="2">
        <f t="shared" si="198"/>
        <v>46.168000000018715</v>
      </c>
      <c r="D2180" s="2">
        <f t="shared" si="200"/>
        <v>46.168000318386774</v>
      </c>
      <c r="E2180" s="2">
        <f t="shared" si="199"/>
        <v>-3.1836805902685228E-7</v>
      </c>
      <c r="F2180" s="2">
        <f t="shared" si="203"/>
        <v>-4.6814728951171217E-7</v>
      </c>
      <c r="G2180" s="2">
        <f t="shared" si="201"/>
        <v>1.4977923048485989E-7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6">
        <f>TITRES_STAT!D2184</f>
        <v>46.167999999999999</v>
      </c>
      <c r="C2181" s="2">
        <f t="shared" si="198"/>
        <v>46.168000000015837</v>
      </c>
      <c r="D2181" s="2">
        <f t="shared" si="200"/>
        <v>46.168000294802567</v>
      </c>
      <c r="E2181" s="2">
        <f t="shared" si="199"/>
        <v>-2.947867301372753E-7</v>
      </c>
      <c r="F2181" s="2">
        <f t="shared" si="203"/>
        <v>-4.334751776368248E-7</v>
      </c>
      <c r="G2181" s="2">
        <f t="shared" si="201"/>
        <v>1.386884474995495E-7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6">
        <f>TITRES_STAT!D2185</f>
        <v>46.167999999999999</v>
      </c>
      <c r="C2182" s="2">
        <f t="shared" si="198"/>
        <v>46.1680000000134</v>
      </c>
      <c r="D2182" s="2">
        <f t="shared" si="200"/>
        <v>46.168000272965344</v>
      </c>
      <c r="E2182" s="2">
        <f t="shared" si="199"/>
        <v>-2.7295194371390608E-7</v>
      </c>
      <c r="F2182" s="2">
        <f t="shared" si="203"/>
        <v>-4.0137053085224111E-7</v>
      </c>
      <c r="G2182" s="2">
        <f t="shared" si="201"/>
        <v>1.2841858713833503E-7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46.167999999999999</v>
      </c>
      <c r="C2183" s="2">
        <f t="shared" si="198"/>
        <v>46.16800000001134</v>
      </c>
      <c r="D2183" s="2">
        <f t="shared" si="200"/>
        <v>46.168000252745692</v>
      </c>
      <c r="E2183" s="2">
        <f t="shared" si="199"/>
        <v>-2.5273435255712684E-7</v>
      </c>
      <c r="F2183" s="2">
        <f t="shared" si="203"/>
        <v>-3.7164329519321827E-7</v>
      </c>
      <c r="G2183" s="2">
        <f t="shared" si="201"/>
        <v>1.1890894263609143E-7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46.167999999999999</v>
      </c>
      <c r="C2184" s="2">
        <f t="shared" si="198"/>
        <v>46.168000000009599</v>
      </c>
      <c r="D2184" s="2">
        <f t="shared" si="200"/>
        <v>46.168000234023793</v>
      </c>
      <c r="E2184" s="2">
        <f t="shared" si="199"/>
        <v>-2.3401419468882523E-7</v>
      </c>
      <c r="F2184" s="2">
        <f t="shared" si="203"/>
        <v>-3.4411747509233971E-7</v>
      </c>
      <c r="G2184" s="2">
        <f t="shared" si="201"/>
        <v>1.1010328040351448E-7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46.167999999999999</v>
      </c>
      <c r="C2185" s="2">
        <f t="shared" si="198"/>
        <v>46.168000000008121</v>
      </c>
      <c r="D2185" s="2">
        <f t="shared" si="200"/>
        <v>46.168000216688696</v>
      </c>
      <c r="E2185" s="2">
        <f t="shared" si="199"/>
        <v>-2.1668057570423116E-7</v>
      </c>
      <c r="F2185" s="2">
        <f t="shared" si="203"/>
        <v>-3.18630095214718E-7</v>
      </c>
      <c r="G2185" s="2">
        <f t="shared" si="201"/>
        <v>1.0194951951048684E-7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46.167999999999999</v>
      </c>
      <c r="C2186" s="2">
        <f t="shared" si="198"/>
        <v>46.16800000000687</v>
      </c>
      <c r="D2186" s="2">
        <f t="shared" si="200"/>
        <v>46.168000200637685</v>
      </c>
      <c r="E2186" s="2">
        <f t="shared" si="199"/>
        <v>-2.0063081507259994E-7</v>
      </c>
      <c r="F2186" s="2">
        <f t="shared" si="203"/>
        <v>-2.950302391862944E-7</v>
      </c>
      <c r="G2186" s="2">
        <f t="shared" si="201"/>
        <v>9.4399424113694453E-8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46.167999999999999</v>
      </c>
      <c r="C2187" s="2">
        <f t="shared" si="198"/>
        <v>46.168000000005819</v>
      </c>
      <c r="D2187" s="2">
        <f t="shared" si="200"/>
        <v>46.168000185775632</v>
      </c>
      <c r="E2187" s="2">
        <f t="shared" si="199"/>
        <v>-1.8576981375417745E-7</v>
      </c>
      <c r="F2187" s="2">
        <f t="shared" si="203"/>
        <v>-2.73178154099871E-7</v>
      </c>
      <c r="G2187" s="2">
        <f t="shared" si="201"/>
        <v>8.7408340345693548E-8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46.167999999999999</v>
      </c>
      <c r="C2188" s="2">
        <f t="shared" si="198"/>
        <v>46.168000000004923</v>
      </c>
      <c r="D2188" s="2">
        <f t="shared" si="200"/>
        <v>46.168000172014473</v>
      </c>
      <c r="E2188" s="2">
        <f t="shared" si="199"/>
        <v>-1.7200954971485771E-7</v>
      </c>
      <c r="F2188" s="2">
        <f t="shared" si="203"/>
        <v>-2.5294443322286837E-7</v>
      </c>
      <c r="G2188" s="2">
        <f t="shared" si="201"/>
        <v>8.0934883508010659E-8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46.167999999999999</v>
      </c>
      <c r="C2189" s="2">
        <f t="shared" si="198"/>
        <v>46.16800000000417</v>
      </c>
      <c r="D2189" s="2">
        <f t="shared" si="200"/>
        <v>46.168000159272658</v>
      </c>
      <c r="E2189" s="2">
        <f t="shared" si="199"/>
        <v>-1.5926848817571226E-7</v>
      </c>
      <c r="F2189" s="2">
        <f t="shared" si="203"/>
        <v>-2.3420924421343715E-7</v>
      </c>
      <c r="G2189" s="2">
        <f t="shared" si="201"/>
        <v>7.4940756037724886E-8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46.167999999999999</v>
      </c>
      <c r="C2190" s="2">
        <f t="shared" si="198"/>
        <v>46.168000000003531</v>
      </c>
      <c r="D2190" s="2">
        <f t="shared" si="200"/>
        <v>46.168000147474686</v>
      </c>
      <c r="E2190" s="2">
        <f t="shared" si="199"/>
        <v>-1.4747115528734867E-7</v>
      </c>
      <c r="F2190" s="2">
        <f t="shared" si="203"/>
        <v>-2.1686162642821946E-7</v>
      </c>
      <c r="G2190" s="2">
        <f t="shared" si="201"/>
        <v>6.9390471140870793E-8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46.167999999999999</v>
      </c>
      <c r="C2191" s="2">
        <f t="shared" ref="C2191:C2254" si="204">$C$4*B2181+C2190*(1-$C$4)</f>
        <v>46.168000000002991</v>
      </c>
      <c r="D2191" s="2">
        <f t="shared" si="200"/>
        <v>46.168000136550639</v>
      </c>
      <c r="E2191" s="2">
        <f t="shared" si="199"/>
        <v>-1.3654764785542284E-7</v>
      </c>
      <c r="F2191" s="2">
        <f t="shared" si="203"/>
        <v>-2.0079883071366016E-7</v>
      </c>
      <c r="G2191" s="2">
        <f t="shared" si="201"/>
        <v>6.4251182858237323E-8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46.167999999999999</v>
      </c>
      <c r="C2192" s="2">
        <f t="shared" si="204"/>
        <v>46.168000000002536</v>
      </c>
      <c r="D2192" s="2">
        <f t="shared" si="200"/>
        <v>46.168000126435778</v>
      </c>
      <c r="E2192" s="2">
        <f t="shared" si="199"/>
        <v>-1.2643324254213439E-7</v>
      </c>
      <c r="F2192" s="2">
        <f t="shared" si="203"/>
        <v>-1.8592571307935501E-7</v>
      </c>
      <c r="G2192" s="2">
        <f t="shared" si="201"/>
        <v>5.9492470537220613E-8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6">
        <f>TITRES_STAT!D2196</f>
        <v>46.167999999999999</v>
      </c>
      <c r="C2193" s="2">
        <f t="shared" si="204"/>
        <v>46.168000000002145</v>
      </c>
      <c r="D2193" s="2">
        <f t="shared" si="200"/>
        <v>46.168000117070164</v>
      </c>
      <c r="E2193" s="2">
        <f t="shared" si="199"/>
        <v>-1.1706801927857668E-7</v>
      </c>
      <c r="F2193" s="2">
        <f t="shared" si="203"/>
        <v>-1.7215417431919935E-7</v>
      </c>
      <c r="G2193" s="2">
        <f t="shared" si="201"/>
        <v>5.5086155040622669E-8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6">
        <f>TITRES_STAT!D2197</f>
        <v>46.167999999999999</v>
      </c>
      <c r="C2194" s="2">
        <f t="shared" si="204"/>
        <v>46.168000000001818</v>
      </c>
      <c r="D2194" s="2">
        <f t="shared" si="200"/>
        <v>46.168000108398303</v>
      </c>
      <c r="E2194" s="2">
        <f t="shared" si="199"/>
        <v>-1.0839648467708685E-7</v>
      </c>
      <c r="F2194" s="2">
        <f t="shared" si="203"/>
        <v>-1.5940263639077687E-7</v>
      </c>
      <c r="G2194" s="2">
        <f t="shared" si="201"/>
        <v>5.1006151713690022E-8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46.167999999999999</v>
      </c>
      <c r="C2195" s="2">
        <f t="shared" si="204"/>
        <v>46.168000000001541</v>
      </c>
      <c r="D2195" s="2">
        <f t="shared" si="200"/>
        <v>46.168000100368801</v>
      </c>
      <c r="E2195" s="2">
        <f t="shared" si="199"/>
        <v>-1.0036725939244207E-7</v>
      </c>
      <c r="F2195" s="2">
        <f t="shared" si="203"/>
        <v>-1.475955609911099E-7</v>
      </c>
      <c r="G2195" s="2">
        <f t="shared" si="201"/>
        <v>4.7228301598667837E-8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6">
        <f>TITRES_STAT!D2199</f>
        <v>46.167999999999999</v>
      </c>
      <c r="C2196" s="2">
        <f t="shared" si="204"/>
        <v>46.168000000001307</v>
      </c>
      <c r="D2196" s="2">
        <f t="shared" si="200"/>
        <v>46.168000092934072</v>
      </c>
      <c r="E2196" s="2">
        <f t="shared" si="199"/>
        <v>-9.2932765483055846E-8</v>
      </c>
      <c r="F2196" s="2">
        <f t="shared" si="203"/>
        <v>-1.3666300188949909E-7</v>
      </c>
      <c r="G2196" s="2">
        <f t="shared" si="201"/>
        <v>4.3730236406443245E-8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6">
        <f>TITRES_STAT!D2200</f>
        <v>46.167999999999999</v>
      </c>
      <c r="C2197" s="2">
        <f t="shared" si="204"/>
        <v>46.168000000001108</v>
      </c>
      <c r="D2197" s="2">
        <f t="shared" si="200"/>
        <v>46.168000086050071</v>
      </c>
      <c r="E2197" s="2">
        <f t="shared" si="199"/>
        <v>-8.6048963510165777E-8</v>
      </c>
      <c r="F2197" s="2">
        <f t="shared" si="203"/>
        <v>-1.2654019421363244E-7</v>
      </c>
      <c r="G2197" s="2">
        <f t="shared" si="201"/>
        <v>4.0491230703466662E-8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6">
        <f>TITRES_STAT!D2201</f>
        <v>46.167999999999999</v>
      </c>
      <c r="C2198" s="2">
        <f t="shared" si="204"/>
        <v>46.168000000000937</v>
      </c>
      <c r="D2198" s="2">
        <f t="shared" si="200"/>
        <v>46.168000079675991</v>
      </c>
      <c r="E2198" s="2">
        <f t="shared" si="199"/>
        <v>-7.9675054109884513E-8</v>
      </c>
      <c r="F2198" s="2">
        <f t="shared" si="203"/>
        <v>-1.1716716619288286E-7</v>
      </c>
      <c r="G2198" s="2">
        <f t="shared" si="201"/>
        <v>3.7492112082998348E-8</v>
      </c>
      <c r="H2198" s="2" t="str">
        <f t="shared" si="202"/>
        <v>Sell</v>
      </c>
    </row>
    <row r="2199" spans="1:8" ht="13.5" x14ac:dyDescent="0.25">
      <c r="A2199" s="3">
        <f>TITRES_STAT!B2202</f>
        <v>45208</v>
      </c>
      <c r="B2199" s="6">
        <f>TITRES_STAT!D2202</f>
        <v>46.167999999999999</v>
      </c>
      <c r="C2199" s="2">
        <f t="shared" si="204"/>
        <v>46.168000000000795</v>
      </c>
      <c r="D2199" s="2">
        <f t="shared" si="200"/>
        <v>46.168000073774067</v>
      </c>
      <c r="E2199" s="2">
        <f t="shared" si="199"/>
        <v>-7.3773271935806406E-8</v>
      </c>
      <c r="F2199" s="2">
        <f t="shared" si="203"/>
        <v>-1.0848838734146758E-7</v>
      </c>
      <c r="G2199" s="2">
        <f t="shared" si="201"/>
        <v>3.4715115405661175E-8</v>
      </c>
      <c r="H2199" s="2" t="str">
        <f t="shared" si="202"/>
        <v>Sell</v>
      </c>
    </row>
    <row r="2200" spans="1:8" ht="13.5" x14ac:dyDescent="0.25">
      <c r="A2200" s="3">
        <f>TITRES_STAT!B2203</f>
        <v>45209</v>
      </c>
      <c r="B2200" s="6">
        <f>TITRES_STAT!D2203</f>
        <v>46.167999999999999</v>
      </c>
      <c r="C2200" s="2">
        <f t="shared" si="204"/>
        <v>46.168000000000674</v>
      </c>
      <c r="D2200" s="2">
        <f t="shared" si="200"/>
        <v>46.168000068309325</v>
      </c>
      <c r="E2200" s="2">
        <f t="shared" si="199"/>
        <v>-6.83086511799047E-8</v>
      </c>
      <c r="F2200" s="2">
        <f t="shared" si="203"/>
        <v>-1.00452440109155E-7</v>
      </c>
      <c r="G2200" s="2">
        <f t="shared" si="201"/>
        <v>3.2143788929250305E-8</v>
      </c>
      <c r="H2200" s="2" t="str">
        <f t="shared" si="202"/>
        <v>Sell</v>
      </c>
    </row>
    <row r="2201" spans="1:8" ht="13.5" x14ac:dyDescent="0.25">
      <c r="A2201" s="3">
        <f>TITRES_STAT!B2204</f>
        <v>45210</v>
      </c>
      <c r="B2201" s="6">
        <f>TITRES_STAT!D2204</f>
        <v>46.167999999999999</v>
      </c>
      <c r="C2201" s="2">
        <f t="shared" si="204"/>
        <v>46.168000000000575</v>
      </c>
      <c r="D2201" s="2">
        <f t="shared" si="200"/>
        <v>46.168000063249373</v>
      </c>
      <c r="E2201" s="2">
        <f t="shared" si="199"/>
        <v>-6.3248798198856093E-8</v>
      </c>
      <c r="F2201" s="2">
        <f t="shared" si="203"/>
        <v>-9.3011711727095236E-8</v>
      </c>
      <c r="G2201" s="2">
        <f t="shared" si="201"/>
        <v>2.9762913528239143E-8</v>
      </c>
      <c r="H2201" s="2" t="str">
        <f t="shared" si="202"/>
        <v>Sell</v>
      </c>
    </row>
    <row r="2202" spans="1:8" ht="13.5" x14ac:dyDescent="0.25">
      <c r="A2202" s="3">
        <f>TITRES_STAT!B2205</f>
        <v>45211</v>
      </c>
      <c r="B2202" s="6">
        <f>TITRES_STAT!D2205</f>
        <v>46.167999999999999</v>
      </c>
      <c r="C2202" s="2">
        <f t="shared" si="204"/>
        <v>46.16800000000049</v>
      </c>
      <c r="D2202" s="2">
        <f t="shared" si="200"/>
        <v>46.168000058564232</v>
      </c>
      <c r="E2202" s="2">
        <f t="shared" si="199"/>
        <v>-5.8563742300066224E-8</v>
      </c>
      <c r="F2202" s="2">
        <f t="shared" si="203"/>
        <v>-8.6122117841689449E-8</v>
      </c>
      <c r="G2202" s="2">
        <f t="shared" si="201"/>
        <v>2.7558375541623225E-8</v>
      </c>
      <c r="H2202" s="2" t="str">
        <f t="shared" si="202"/>
        <v>Sell</v>
      </c>
    </row>
    <row r="2203" spans="1:8" ht="13.5" x14ac:dyDescent="0.25">
      <c r="A2203" s="3">
        <f>TITRES_STAT!B2206</f>
        <v>45212</v>
      </c>
      <c r="B2203" s="6">
        <f>TITRES_STAT!D2206</f>
        <v>46.167999999999999</v>
      </c>
      <c r="C2203" s="2">
        <f t="shared" si="204"/>
        <v>46.168000000000418</v>
      </c>
      <c r="D2203" s="2">
        <f t="shared" si="200"/>
        <v>46.168000054226141</v>
      </c>
      <c r="E2203" s="2">
        <f t="shared" si="199"/>
        <v>-5.4225722578848945E-8</v>
      </c>
      <c r="F2203" s="2">
        <f t="shared" si="203"/>
        <v>-7.9742838789121354E-8</v>
      </c>
      <c r="G2203" s="2">
        <f t="shared" si="201"/>
        <v>2.5517116210272409E-8</v>
      </c>
      <c r="H2203" s="2" t="str">
        <f t="shared" si="202"/>
        <v>Sell</v>
      </c>
    </row>
    <row r="2204" spans="1:8" ht="13.5" x14ac:dyDescent="0.25">
      <c r="A2204" s="3">
        <f>TITRES_STAT!B2207</f>
        <v>45215</v>
      </c>
      <c r="B2204" s="6">
        <f>TITRES_STAT!D2207</f>
        <v>46.167999999999999</v>
      </c>
      <c r="C2204" s="2">
        <f t="shared" si="204"/>
        <v>46.168000000000355</v>
      </c>
      <c r="D2204" s="2">
        <f t="shared" si="200"/>
        <v>46.168000050209393</v>
      </c>
      <c r="E2204" s="2">
        <f t="shared" ref="E2204:E2267" si="205">C2204-D2204</f>
        <v>-5.0209038704451814E-8</v>
      </c>
      <c r="F2204" s="2">
        <f t="shared" si="203"/>
        <v>-7.3836078772187454E-8</v>
      </c>
      <c r="G2204" s="2">
        <f t="shared" si="201"/>
        <v>2.362704006773564E-8</v>
      </c>
      <c r="H2204" s="2" t="str">
        <f t="shared" si="202"/>
        <v>Sell</v>
      </c>
    </row>
    <row r="2205" spans="1:8" ht="13.5" x14ac:dyDescent="0.25">
      <c r="A2205" s="3">
        <f>TITRES_STAT!B2208</f>
        <v>45216</v>
      </c>
      <c r="B2205" s="6">
        <f>TITRES_STAT!D2208</f>
        <v>46.167999999999999</v>
      </c>
      <c r="C2205" s="2">
        <f t="shared" si="204"/>
        <v>46.168000000000305</v>
      </c>
      <c r="D2205" s="2">
        <f t="shared" ref="D2205:D2268" si="206">$D$4*B2205+(1-$D$4)*D2204</f>
        <v>46.168000046490178</v>
      </c>
      <c r="E2205" s="2">
        <f t="shared" si="205"/>
        <v>-4.6489873284372152E-8</v>
      </c>
      <c r="F2205" s="2">
        <f t="shared" si="203"/>
        <v>-6.8366837674624391E-8</v>
      </c>
      <c r="G2205" s="2">
        <f t="shared" si="201"/>
        <v>2.1876964390252239E-8</v>
      </c>
      <c r="H2205" s="2" t="str">
        <f t="shared" si="202"/>
        <v>Sell</v>
      </c>
    </row>
    <row r="2206" spans="1:8" ht="13.5" x14ac:dyDescent="0.25">
      <c r="A2206" s="3">
        <f>TITRES_STAT!B2209</f>
        <v>45217</v>
      </c>
      <c r="B2206" s="6">
        <f>TITRES_STAT!D2209</f>
        <v>46.167999999999999</v>
      </c>
      <c r="C2206" s="2">
        <f t="shared" si="204"/>
        <v>46.168000000000262</v>
      </c>
      <c r="D2206" s="2">
        <f t="shared" si="206"/>
        <v>46.168000043046462</v>
      </c>
      <c r="E2206" s="2">
        <f t="shared" si="205"/>
        <v>-4.3046199493801396E-8</v>
      </c>
      <c r="F2206" s="2">
        <f t="shared" si="203"/>
        <v>-6.3302710038459797E-8</v>
      </c>
      <c r="G2206" s="2">
        <f t="shared" si="201"/>
        <v>2.0256510544658401E-8</v>
      </c>
      <c r="H2206" s="2" t="str">
        <f t="shared" si="202"/>
        <v>Sell</v>
      </c>
    </row>
    <row r="2207" spans="1:8" ht="13.5" x14ac:dyDescent="0.25">
      <c r="A2207" s="3">
        <f>TITRES_STAT!B2210</f>
        <v>45218</v>
      </c>
      <c r="B2207" s="6">
        <f>TITRES_STAT!D2210</f>
        <v>46.167999999999999</v>
      </c>
      <c r="C2207" s="2">
        <f t="shared" si="204"/>
        <v>46.168000000000227</v>
      </c>
      <c r="D2207" s="2">
        <f t="shared" si="206"/>
        <v>46.168000039857837</v>
      </c>
      <c r="E2207" s="2">
        <f t="shared" si="205"/>
        <v>-3.9857610545368516E-8</v>
      </c>
      <c r="F2207" s="2">
        <f t="shared" si="203"/>
        <v>-5.8613690139841545E-8</v>
      </c>
      <c r="G2207" s="2">
        <f t="shared" si="201"/>
        <v>1.8756079594473029E-8</v>
      </c>
      <c r="H2207" s="2" t="str">
        <f t="shared" si="202"/>
        <v>Sell</v>
      </c>
    </row>
    <row r="2208" spans="1:8" ht="13.5" x14ac:dyDescent="0.25">
      <c r="A2208" s="3">
        <f>TITRES_STAT!B2211</f>
        <v>45219</v>
      </c>
      <c r="B2208" s="6">
        <f>TITRES_STAT!D2211</f>
        <v>46.167999999999999</v>
      </c>
      <c r="C2208" s="2">
        <f t="shared" si="204"/>
        <v>46.168000000000191</v>
      </c>
      <c r="D2208" s="2">
        <f t="shared" si="206"/>
        <v>46.168000036905404</v>
      </c>
      <c r="E2208" s="2">
        <f t="shared" si="205"/>
        <v>-3.6905213107729651E-8</v>
      </c>
      <c r="F2208" s="2">
        <f t="shared" si="203"/>
        <v>-5.427199473341917E-8</v>
      </c>
      <c r="G2208" s="2">
        <f t="shared" si="201"/>
        <v>1.7366781625689519E-8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6">
        <f>TITRES_STAT!D2212</f>
        <v>46.167999999999999</v>
      </c>
      <c r="C2209" s="2">
        <f t="shared" si="204"/>
        <v>46.168000000000163</v>
      </c>
      <c r="D2209" s="2">
        <f t="shared" si="206"/>
        <v>46.168000034171669</v>
      </c>
      <c r="E2209" s="2">
        <f t="shared" si="205"/>
        <v>-3.4171506513303029E-8</v>
      </c>
      <c r="F2209" s="2">
        <f t="shared" si="203"/>
        <v>-5.0251897089395946E-8</v>
      </c>
      <c r="G2209" s="2">
        <f t="shared" si="201"/>
        <v>1.6080390576092916E-8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46.167999999999999</v>
      </c>
      <c r="C2210" s="2">
        <f t="shared" si="204"/>
        <v>46.168000000000141</v>
      </c>
      <c r="D2210" s="2">
        <f t="shared" si="206"/>
        <v>46.168000031640439</v>
      </c>
      <c r="E2210" s="2">
        <f t="shared" si="205"/>
        <v>-3.1640297493140679E-8</v>
      </c>
      <c r="F2210" s="2">
        <f t="shared" si="203"/>
        <v>-4.6529577170144899E-8</v>
      </c>
      <c r="G2210" s="2">
        <f t="shared" si="201"/>
        <v>1.488927967700422E-8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46.167999999999999</v>
      </c>
      <c r="C2211" s="2">
        <f t="shared" si="204"/>
        <v>46.16800000000012</v>
      </c>
      <c r="D2211" s="2">
        <f t="shared" si="206"/>
        <v>46.168000029296707</v>
      </c>
      <c r="E2211" s="2">
        <f t="shared" si="205"/>
        <v>-2.9296586490090704E-8</v>
      </c>
      <c r="F2211" s="2">
        <f t="shared" si="203"/>
        <v>-4.3082979034134057E-8</v>
      </c>
      <c r="G2211" s="2">
        <f t="shared" si="201"/>
        <v>1.3786392544043354E-8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46.167999999999999</v>
      </c>
      <c r="C2212" s="2">
        <f t="shared" si="204"/>
        <v>46.168000000000106</v>
      </c>
      <c r="D2212" s="2">
        <f t="shared" si="206"/>
        <v>46.168000027126581</v>
      </c>
      <c r="E2212" s="2">
        <f t="shared" si="205"/>
        <v>-2.7126475288241636E-8</v>
      </c>
      <c r="F2212" s="2">
        <f t="shared" si="203"/>
        <v>-3.9891678284955576E-8</v>
      </c>
      <c r="G2212" s="2">
        <f t="shared" ref="G2212:G2275" si="207">E2212-F2212</f>
        <v>1.276520299671394E-8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46.167999999999999</v>
      </c>
      <c r="C2213" s="2">
        <f t="shared" si="204"/>
        <v>46.168000000000092</v>
      </c>
      <c r="D2213" s="2">
        <f t="shared" si="206"/>
        <v>46.168000025117209</v>
      </c>
      <c r="E2213" s="2">
        <f t="shared" si="205"/>
        <v>-2.5117117274930933E-8</v>
      </c>
      <c r="F2213" s="2">
        <f t="shared" ref="F2213:F2276" si="209">(E2213*(2/(10)))+((1-(2/10))*F2212)</f>
        <v>-3.6936766082950651E-8</v>
      </c>
      <c r="G2213" s="2">
        <f t="shared" si="207"/>
        <v>1.1819648808019718E-8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46.167999999999999</v>
      </c>
      <c r="C2214" s="2">
        <f t="shared" si="204"/>
        <v>46.168000000000077</v>
      </c>
      <c r="D2214" s="2">
        <f t="shared" si="206"/>
        <v>46.168000023256674</v>
      </c>
      <c r="E2214" s="2">
        <f t="shared" si="205"/>
        <v>-2.3256596648479899E-8</v>
      </c>
      <c r="F2214" s="2">
        <f t="shared" si="209"/>
        <v>-3.4200732196056506E-8</v>
      </c>
      <c r="G2214" s="2">
        <f t="shared" si="207"/>
        <v>1.0944135547576607E-8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46.167999999999999</v>
      </c>
      <c r="C2215" s="2">
        <f t="shared" si="204"/>
        <v>46.16800000000007</v>
      </c>
      <c r="D2215" s="2">
        <f t="shared" si="206"/>
        <v>46.168000021533956</v>
      </c>
      <c r="E2215" s="2">
        <f t="shared" si="205"/>
        <v>-2.1533885785629536E-8</v>
      </c>
      <c r="F2215" s="2">
        <f t="shared" si="209"/>
        <v>-3.1667362913971113E-8</v>
      </c>
      <c r="G2215" s="2">
        <f t="shared" si="207"/>
        <v>1.0133477128341577E-8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46.167999999999999</v>
      </c>
      <c r="C2216" s="2">
        <f t="shared" si="204"/>
        <v>46.168000000000063</v>
      </c>
      <c r="D2216" s="2">
        <f t="shared" si="206"/>
        <v>46.168000019938852</v>
      </c>
      <c r="E2216" s="2">
        <f t="shared" si="205"/>
        <v>-1.9938788398121687E-8</v>
      </c>
      <c r="F2216" s="2">
        <f t="shared" si="209"/>
        <v>-2.9321648010801228E-8</v>
      </c>
      <c r="G2216" s="2">
        <f t="shared" si="207"/>
        <v>9.3828596126795409E-9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46.167999999999999</v>
      </c>
      <c r="C2217" s="2">
        <f t="shared" si="204"/>
        <v>46.168000000000056</v>
      </c>
      <c r="D2217" s="2">
        <f t="shared" si="206"/>
        <v>46.168000018461903</v>
      </c>
      <c r="E2217" s="2">
        <f t="shared" si="205"/>
        <v>-1.8461847162143386E-8</v>
      </c>
      <c r="F2217" s="2">
        <f t="shared" si="209"/>
        <v>-2.7149687841069661E-8</v>
      </c>
      <c r="G2217" s="2">
        <f t="shared" si="207"/>
        <v>8.6878406789262755E-9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46.167999999999999</v>
      </c>
      <c r="C2218" s="2">
        <f t="shared" si="204"/>
        <v>46.168000000000049</v>
      </c>
      <c r="D2218" s="2">
        <f t="shared" si="206"/>
        <v>46.168000017094357</v>
      </c>
      <c r="E2218" s="2">
        <f t="shared" si="205"/>
        <v>-1.7094308191190066E-8</v>
      </c>
      <c r="F2218" s="2">
        <f t="shared" si="209"/>
        <v>-2.5138611911093744E-8</v>
      </c>
      <c r="G2218" s="2">
        <f t="shared" si="207"/>
        <v>8.0443037199036778E-9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6">
        <f>TITRES_STAT!D2222</f>
        <v>46.167999999999999</v>
      </c>
      <c r="C2219" s="2">
        <f t="shared" si="204"/>
        <v>46.168000000000042</v>
      </c>
      <c r="D2219" s="2">
        <f t="shared" si="206"/>
        <v>46.168000015828106</v>
      </c>
      <c r="E2219" s="2">
        <f t="shared" si="205"/>
        <v>-1.5828064192646707E-8</v>
      </c>
      <c r="F2219" s="2">
        <f t="shared" si="209"/>
        <v>-2.3276502367404337E-8</v>
      </c>
      <c r="G2219" s="2">
        <f t="shared" si="207"/>
        <v>7.4484381747576297E-9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6">
        <f>TITRES_STAT!D2223</f>
        <v>46.167999999999999</v>
      </c>
      <c r="C2220" s="2">
        <f t="shared" si="204"/>
        <v>46.168000000000035</v>
      </c>
      <c r="D2220" s="2">
        <f t="shared" si="206"/>
        <v>46.168000014655654</v>
      </c>
      <c r="E2220" s="2">
        <f t="shared" si="205"/>
        <v>-1.4655618940651038E-8</v>
      </c>
      <c r="F2220" s="2">
        <f t="shared" si="209"/>
        <v>-2.1552325682053678E-8</v>
      </c>
      <c r="G2220" s="2">
        <f t="shared" si="207"/>
        <v>6.8967067414026392E-9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6">
        <f>TITRES_STAT!D2224</f>
        <v>46.167999999999999</v>
      </c>
      <c r="C2221" s="2">
        <f t="shared" si="204"/>
        <v>46.168000000000035</v>
      </c>
      <c r="D2221" s="2">
        <f t="shared" si="206"/>
        <v>46.168000013570051</v>
      </c>
      <c r="E2221" s="2">
        <f t="shared" si="205"/>
        <v>-1.3570016221819969E-8</v>
      </c>
      <c r="F2221" s="2">
        <f t="shared" si="209"/>
        <v>-1.9955863790006937E-8</v>
      </c>
      <c r="G2221" s="2">
        <f t="shared" si="207"/>
        <v>6.3858475681869673E-9</v>
      </c>
      <c r="H2221" s="2" t="str">
        <f t="shared" si="208"/>
        <v>Sell</v>
      </c>
    </row>
    <row r="2222" spans="1:8" ht="13.5" x14ac:dyDescent="0.25">
      <c r="A2222" s="3">
        <f>TITRES_STAT!B2225</f>
        <v>45239</v>
      </c>
      <c r="B2222" s="6">
        <f>TITRES_STAT!D2225</f>
        <v>46.167999999999999</v>
      </c>
      <c r="C2222" s="2">
        <f t="shared" si="204"/>
        <v>46.168000000000035</v>
      </c>
      <c r="D2222" s="2">
        <f t="shared" si="206"/>
        <v>46.16800001256486</v>
      </c>
      <c r="E2222" s="2">
        <f t="shared" si="205"/>
        <v>-1.2564825624394871E-8</v>
      </c>
      <c r="F2222" s="2">
        <f t="shared" si="209"/>
        <v>-1.8477656156884522E-8</v>
      </c>
      <c r="G2222" s="2">
        <f t="shared" si="207"/>
        <v>5.9128305324896513E-9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6">
        <f>TITRES_STAT!D2226</f>
        <v>46.167999999999999</v>
      </c>
      <c r="C2223" s="2">
        <f t="shared" si="204"/>
        <v>46.168000000000035</v>
      </c>
      <c r="D2223" s="2">
        <f t="shared" si="206"/>
        <v>46.168000011634128</v>
      </c>
      <c r="E2223" s="2">
        <f t="shared" si="205"/>
        <v>-1.1634092800250073E-8</v>
      </c>
      <c r="F2223" s="2">
        <f t="shared" si="209"/>
        <v>-1.7108943485557633E-8</v>
      </c>
      <c r="G2223" s="2">
        <f t="shared" si="207"/>
        <v>5.4748506853075598E-9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6">
        <f>TITRES_STAT!D2227</f>
        <v>46.167999999999999</v>
      </c>
      <c r="C2224" s="2">
        <f t="shared" si="204"/>
        <v>46.168000000000035</v>
      </c>
      <c r="D2224" s="2">
        <f t="shared" si="206"/>
        <v>46.168000010772339</v>
      </c>
      <c r="E2224" s="2">
        <f t="shared" si="205"/>
        <v>-1.0772303937756078E-8</v>
      </c>
      <c r="F2224" s="2">
        <f t="shared" si="209"/>
        <v>-1.5841615575997323E-8</v>
      </c>
      <c r="G2224" s="2">
        <f t="shared" si="207"/>
        <v>5.0693116382412453E-9</v>
      </c>
      <c r="H2224" s="2" t="str">
        <f t="shared" si="208"/>
        <v>Sell</v>
      </c>
    </row>
    <row r="2225" spans="1:8" ht="13.5" x14ac:dyDescent="0.25">
      <c r="A2225" s="3">
        <f>TITRES_STAT!B2228</f>
        <v>45244</v>
      </c>
      <c r="B2225" s="6">
        <f>TITRES_STAT!D2228</f>
        <v>46.167999999999999</v>
      </c>
      <c r="C2225" s="2">
        <f t="shared" si="204"/>
        <v>46.168000000000035</v>
      </c>
      <c r="D2225" s="2">
        <f t="shared" si="206"/>
        <v>46.168000009974392</v>
      </c>
      <c r="E2225" s="2">
        <f t="shared" si="205"/>
        <v>-9.974357340070128E-9</v>
      </c>
      <c r="F2225" s="2">
        <f t="shared" si="209"/>
        <v>-1.4668163928811884E-8</v>
      </c>
      <c r="G2225" s="2">
        <f t="shared" si="207"/>
        <v>4.693806588741756E-9</v>
      </c>
      <c r="H2225" s="2" t="str">
        <f t="shared" si="208"/>
        <v>Sell</v>
      </c>
    </row>
    <row r="2226" spans="1:8" ht="13.5" x14ac:dyDescent="0.25">
      <c r="A2226" s="3">
        <f>TITRES_STAT!B2229</f>
        <v>45245</v>
      </c>
      <c r="B2226" s="6">
        <f>TITRES_STAT!D2229</f>
        <v>46.167999999999999</v>
      </c>
      <c r="C2226" s="2">
        <f t="shared" si="204"/>
        <v>46.168000000000035</v>
      </c>
      <c r="D2226" s="2">
        <f t="shared" si="206"/>
        <v>46.168000009235548</v>
      </c>
      <c r="E2226" s="2">
        <f t="shared" si="205"/>
        <v>-9.235513687144703E-9</v>
      </c>
      <c r="F2226" s="2">
        <f t="shared" si="209"/>
        <v>-1.3581633880478449E-8</v>
      </c>
      <c r="G2226" s="2">
        <f t="shared" si="207"/>
        <v>4.3461201933337464E-9</v>
      </c>
      <c r="H2226" s="2" t="str">
        <f t="shared" si="208"/>
        <v>Sell</v>
      </c>
    </row>
    <row r="2227" spans="1:8" ht="13.5" x14ac:dyDescent="0.25">
      <c r="A2227" s="3">
        <f>TITRES_STAT!B2230</f>
        <v>45246</v>
      </c>
      <c r="B2227" s="6">
        <f>TITRES_STAT!D2230</f>
        <v>46.167999999999999</v>
      </c>
      <c r="C2227" s="2">
        <f t="shared" si="204"/>
        <v>46.168000000000035</v>
      </c>
      <c r="D2227" s="2">
        <f t="shared" si="206"/>
        <v>46.168000008551438</v>
      </c>
      <c r="E2227" s="2">
        <f t="shared" si="205"/>
        <v>-8.5514031411548785E-9</v>
      </c>
      <c r="F2227" s="2">
        <f t="shared" si="209"/>
        <v>-1.2575587732613737E-8</v>
      </c>
      <c r="G2227" s="2">
        <f t="shared" si="207"/>
        <v>4.0241845914588584E-9</v>
      </c>
      <c r="H2227" s="2" t="str">
        <f t="shared" si="208"/>
        <v>Sell</v>
      </c>
    </row>
    <row r="2228" spans="1:8" ht="13.5" x14ac:dyDescent="0.25">
      <c r="A2228" s="3">
        <f>TITRES_STAT!B2231</f>
        <v>45247</v>
      </c>
      <c r="B2228" s="6">
        <f>TITRES_STAT!D2231</f>
        <v>46.167999999999999</v>
      </c>
      <c r="C2228" s="2">
        <f t="shared" si="204"/>
        <v>46.168000000000035</v>
      </c>
      <c r="D2228" s="2">
        <f t="shared" si="206"/>
        <v>46.168000007917996</v>
      </c>
      <c r="E2228" s="2">
        <f t="shared" si="205"/>
        <v>-7.9179613976521068E-9</v>
      </c>
      <c r="F2228" s="2">
        <f t="shared" si="209"/>
        <v>-1.1644062465621413E-8</v>
      </c>
      <c r="G2228" s="2">
        <f t="shared" si="207"/>
        <v>3.7261010679693057E-9</v>
      </c>
      <c r="H2228" s="2" t="str">
        <f t="shared" si="208"/>
        <v>Sell</v>
      </c>
    </row>
    <row r="2229" spans="1:8" ht="13.5" x14ac:dyDescent="0.25">
      <c r="A2229" s="3">
        <f>TITRES_STAT!B2232</f>
        <v>45250</v>
      </c>
      <c r="B2229" s="6">
        <f>TITRES_STAT!D2232</f>
        <v>46.167999999999999</v>
      </c>
      <c r="C2229" s="2">
        <f t="shared" si="204"/>
        <v>46.168000000000035</v>
      </c>
      <c r="D2229" s="2">
        <f t="shared" si="206"/>
        <v>46.168000007331479</v>
      </c>
      <c r="E2229" s="2">
        <f t="shared" si="205"/>
        <v>-7.3314438964189321E-9</v>
      </c>
      <c r="F2229" s="2">
        <f t="shared" si="209"/>
        <v>-1.0781538751780918E-8</v>
      </c>
      <c r="G2229" s="2">
        <f t="shared" si="207"/>
        <v>3.4500948553619857E-9</v>
      </c>
      <c r="H2229" s="2" t="str">
        <f t="shared" si="208"/>
        <v>Sell</v>
      </c>
    </row>
    <row r="2230" spans="1:8" ht="13.5" x14ac:dyDescent="0.25">
      <c r="A2230" s="3">
        <f>TITRES_STAT!B2233</f>
        <v>45251</v>
      </c>
      <c r="B2230" s="6">
        <f>TITRES_STAT!D2233</f>
        <v>46.167999999999999</v>
      </c>
      <c r="C2230" s="2">
        <f t="shared" si="204"/>
        <v>46.168000000000035</v>
      </c>
      <c r="D2230" s="2">
        <f t="shared" si="206"/>
        <v>46.168000006788404</v>
      </c>
      <c r="E2230" s="2">
        <f t="shared" si="205"/>
        <v>-6.78836897805013E-9</v>
      </c>
      <c r="F2230" s="2">
        <f t="shared" si="209"/>
        <v>-9.9829047970347612E-9</v>
      </c>
      <c r="G2230" s="2">
        <f t="shared" si="207"/>
        <v>3.1945358189846313E-9</v>
      </c>
      <c r="H2230" s="2" t="str">
        <f t="shared" si="208"/>
        <v>Sell</v>
      </c>
    </row>
    <row r="2231" spans="1:8" ht="13.5" x14ac:dyDescent="0.25">
      <c r="A2231" s="3">
        <f>TITRES_STAT!B2234</f>
        <v>45252</v>
      </c>
      <c r="B2231" s="6">
        <f>TITRES_STAT!D2234</f>
        <v>46.167999999999999</v>
      </c>
      <c r="C2231" s="2">
        <f t="shared" si="204"/>
        <v>46.168000000000035</v>
      </c>
      <c r="D2231" s="2">
        <f t="shared" si="206"/>
        <v>46.16800000628556</v>
      </c>
      <c r="E2231" s="2">
        <f t="shared" si="205"/>
        <v>-6.2855249893800647E-9</v>
      </c>
      <c r="F2231" s="2">
        <f t="shared" si="209"/>
        <v>-9.2434288355038226E-9</v>
      </c>
      <c r="G2231" s="2">
        <f t="shared" si="207"/>
        <v>2.9579038461237579E-9</v>
      </c>
      <c r="H2231" s="2" t="str">
        <f t="shared" si="208"/>
        <v>Sell</v>
      </c>
    </row>
    <row r="2232" spans="1:8" ht="13.5" x14ac:dyDescent="0.25">
      <c r="A2232" s="3">
        <f>TITRES_STAT!B2235</f>
        <v>45253</v>
      </c>
      <c r="B2232" s="6">
        <f>TITRES_STAT!D2235</f>
        <v>46.167999999999999</v>
      </c>
      <c r="C2232" s="2">
        <f t="shared" si="204"/>
        <v>46.168000000000035</v>
      </c>
      <c r="D2232" s="2">
        <f t="shared" si="206"/>
        <v>46.168000005819962</v>
      </c>
      <c r="E2232" s="2">
        <f t="shared" si="205"/>
        <v>-5.8199276509185438E-9</v>
      </c>
      <c r="F2232" s="2">
        <f t="shared" si="209"/>
        <v>-8.5587285985867671E-9</v>
      </c>
      <c r="G2232" s="2">
        <f t="shared" si="207"/>
        <v>2.7388009476682233E-9</v>
      </c>
      <c r="H2232" s="2" t="str">
        <f t="shared" si="208"/>
        <v>Sell</v>
      </c>
    </row>
    <row r="2233" spans="1:8" ht="13.5" x14ac:dyDescent="0.25">
      <c r="A2233" s="3">
        <f>TITRES_STAT!B2236</f>
        <v>45254</v>
      </c>
      <c r="B2233" s="6">
        <f>TITRES_STAT!D2236</f>
        <v>46.167999999999999</v>
      </c>
      <c r="C2233" s="2">
        <f t="shared" si="204"/>
        <v>46.168000000000035</v>
      </c>
      <c r="D2233" s="2">
        <f t="shared" si="206"/>
        <v>46.168000005388855</v>
      </c>
      <c r="E2233" s="2">
        <f t="shared" si="205"/>
        <v>-5.3888200568508182E-9</v>
      </c>
      <c r="F2233" s="2">
        <f t="shared" si="209"/>
        <v>-7.9247468902395783E-9</v>
      </c>
      <c r="G2233" s="2">
        <f t="shared" si="207"/>
        <v>2.5359268333887601E-9</v>
      </c>
      <c r="H2233" s="2" t="str">
        <f t="shared" si="208"/>
        <v>Sell</v>
      </c>
    </row>
    <row r="2234" spans="1:8" ht="13.5" x14ac:dyDescent="0.25">
      <c r="A2234" s="3">
        <f>TITRES_STAT!B2237</f>
        <v>45257</v>
      </c>
      <c r="B2234" s="6">
        <f>TITRES_STAT!D2237</f>
        <v>46.167999999999999</v>
      </c>
      <c r="C2234" s="2">
        <f t="shared" si="204"/>
        <v>46.168000000000035</v>
      </c>
      <c r="D2234" s="2">
        <f t="shared" si="206"/>
        <v>46.168000004989679</v>
      </c>
      <c r="E2234" s="2">
        <f t="shared" si="205"/>
        <v>-4.9896442533281515E-9</v>
      </c>
      <c r="F2234" s="2">
        <f t="shared" si="209"/>
        <v>-7.3377263628572931E-9</v>
      </c>
      <c r="G2234" s="2">
        <f t="shared" si="207"/>
        <v>2.3480821095291416E-9</v>
      </c>
      <c r="H2234" s="2" t="str">
        <f t="shared" si="208"/>
        <v>Sell</v>
      </c>
    </row>
    <row r="2235" spans="1:8" ht="13.5" x14ac:dyDescent="0.25">
      <c r="A2235" s="3">
        <f>TITRES_STAT!B2238</f>
        <v>45258</v>
      </c>
      <c r="B2235" s="6">
        <f>TITRES_STAT!D2238</f>
        <v>46.167999999999999</v>
      </c>
      <c r="C2235" s="2">
        <f t="shared" si="204"/>
        <v>46.168000000000035</v>
      </c>
      <c r="D2235" s="2">
        <f t="shared" si="206"/>
        <v>46.168000004620076</v>
      </c>
      <c r="E2235" s="2">
        <f t="shared" si="205"/>
        <v>-4.6200412384678202E-9</v>
      </c>
      <c r="F2235" s="2">
        <f t="shared" si="209"/>
        <v>-6.7941893379793984E-9</v>
      </c>
      <c r="G2235" s="2">
        <f t="shared" si="207"/>
        <v>2.1741480995115782E-9</v>
      </c>
      <c r="H2235" s="2" t="str">
        <f t="shared" si="208"/>
        <v>Sell</v>
      </c>
    </row>
    <row r="2236" spans="1:8" ht="13.5" x14ac:dyDescent="0.25">
      <c r="A2236" s="3">
        <f>TITRES_STAT!B2239</f>
        <v>45259</v>
      </c>
      <c r="B2236" s="6">
        <f>TITRES_STAT!D2239</f>
        <v>46.167999999999999</v>
      </c>
      <c r="C2236" s="2">
        <f t="shared" si="204"/>
        <v>46.168000000000035</v>
      </c>
      <c r="D2236" s="2">
        <f t="shared" si="206"/>
        <v>46.16800000427785</v>
      </c>
      <c r="E2236" s="2">
        <f t="shared" si="205"/>
        <v>-4.2778154352163256E-9</v>
      </c>
      <c r="F2236" s="2">
        <f t="shared" si="209"/>
        <v>-6.2909145574267848E-9</v>
      </c>
      <c r="G2236" s="2">
        <f t="shared" si="207"/>
        <v>2.0130991222104593E-9</v>
      </c>
      <c r="H2236" s="2" t="str">
        <f t="shared" si="208"/>
        <v>Sell</v>
      </c>
    </row>
    <row r="2237" spans="1:8" ht="13.5" x14ac:dyDescent="0.25">
      <c r="A2237" s="3">
        <f>TITRES_STAT!B2240</f>
        <v>45260</v>
      </c>
      <c r="B2237" s="6">
        <f>TITRES_STAT!D2240</f>
        <v>46.177999999999997</v>
      </c>
      <c r="C2237" s="2">
        <f t="shared" si="204"/>
        <v>46.168000000000035</v>
      </c>
      <c r="D2237" s="2">
        <f t="shared" si="206"/>
        <v>46.168740744701715</v>
      </c>
      <c r="E2237" s="2">
        <f t="shared" si="205"/>
        <v>-7.4074470168028483E-4</v>
      </c>
      <c r="F2237" s="2">
        <f t="shared" si="209"/>
        <v>-1.4815397306770293E-4</v>
      </c>
      <c r="G2237" s="2">
        <f t="shared" si="207"/>
        <v>-5.9259072861258188E-4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46.177999999999997</v>
      </c>
      <c r="C2238" s="2">
        <f t="shared" si="204"/>
        <v>46.168000000000035</v>
      </c>
      <c r="D2238" s="2">
        <f t="shared" si="206"/>
        <v>46.169426615464552</v>
      </c>
      <c r="E2238" s="2">
        <f t="shared" si="205"/>
        <v>-1.4266154645170559E-3</v>
      </c>
      <c r="F2238" s="2">
        <f t="shared" si="209"/>
        <v>-4.0384627135757353E-4</v>
      </c>
      <c r="G2238" s="2">
        <f t="shared" si="207"/>
        <v>-1.0227691931594823E-3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6">
        <f>TITRES_STAT!D2242</f>
        <v>46.177999999999997</v>
      </c>
      <c r="C2239" s="2">
        <f t="shared" si="204"/>
        <v>46.168000000000035</v>
      </c>
      <c r="D2239" s="2">
        <f t="shared" si="206"/>
        <v>46.170061680985697</v>
      </c>
      <c r="E2239" s="2">
        <f t="shared" si="205"/>
        <v>-2.0616809856619511E-3</v>
      </c>
      <c r="F2239" s="2">
        <f t="shared" si="209"/>
        <v>-7.3541321421844905E-4</v>
      </c>
      <c r="G2239" s="2">
        <f t="shared" si="207"/>
        <v>-1.3262677714435021E-3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6">
        <f>TITRES_STAT!D2243</f>
        <v>46.177999999999997</v>
      </c>
      <c r="C2240" s="2">
        <f t="shared" si="204"/>
        <v>46.168000000000035</v>
      </c>
      <c r="D2240" s="2">
        <f t="shared" si="206"/>
        <v>46.170649704616388</v>
      </c>
      <c r="E2240" s="2">
        <f t="shared" si="205"/>
        <v>-2.6497046163527216E-3</v>
      </c>
      <c r="F2240" s="2">
        <f t="shared" si="209"/>
        <v>-1.1182714946453036E-3</v>
      </c>
      <c r="G2240" s="2">
        <f t="shared" si="207"/>
        <v>-1.531433121707418E-3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6">
        <f>TITRES_STAT!D2244</f>
        <v>46.177999999999997</v>
      </c>
      <c r="C2241" s="2">
        <f t="shared" si="204"/>
        <v>46.168000000000035</v>
      </c>
      <c r="D2241" s="2">
        <f t="shared" si="206"/>
        <v>46.171194170941099</v>
      </c>
      <c r="E2241" s="2">
        <f t="shared" si="205"/>
        <v>-3.1941709410645558E-3</v>
      </c>
      <c r="F2241" s="2">
        <f t="shared" si="209"/>
        <v>-1.533451383929154E-3</v>
      </c>
      <c r="G2241" s="2">
        <f t="shared" si="207"/>
        <v>-1.6607195571354018E-3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6">
        <f>TITRES_STAT!D2245</f>
        <v>46.177999999999997</v>
      </c>
      <c r="C2242" s="2">
        <f t="shared" si="204"/>
        <v>46.168000000000035</v>
      </c>
      <c r="D2242" s="2">
        <f t="shared" si="206"/>
        <v>46.17169830642694</v>
      </c>
      <c r="E2242" s="2">
        <f t="shared" si="205"/>
        <v>-3.6983064269051624E-3</v>
      </c>
      <c r="F2242" s="2">
        <f t="shared" si="209"/>
        <v>-1.9664223925243557E-3</v>
      </c>
      <c r="G2242" s="2">
        <f t="shared" si="207"/>
        <v>-1.7318840343808067E-3</v>
      </c>
      <c r="H2242" s="2" t="str">
        <f t="shared" si="208"/>
        <v>Hold</v>
      </c>
    </row>
    <row r="2243" spans="1:8" ht="13.5" x14ac:dyDescent="0.25">
      <c r="A2243" s="3">
        <f>TITRES_STAT!B2246</f>
        <v>45268</v>
      </c>
      <c r="B2243" s="6">
        <f>TITRES_STAT!D2246</f>
        <v>46.177999999999997</v>
      </c>
      <c r="C2243" s="2">
        <f t="shared" si="204"/>
        <v>46.168000000000035</v>
      </c>
      <c r="D2243" s="2">
        <f t="shared" si="206"/>
        <v>46.172165098543459</v>
      </c>
      <c r="E2243" s="2">
        <f t="shared" si="205"/>
        <v>-4.1650985434245058E-3</v>
      </c>
      <c r="F2243" s="2">
        <f t="shared" si="209"/>
        <v>-2.4061576227043858E-3</v>
      </c>
      <c r="G2243" s="2">
        <f t="shared" si="207"/>
        <v>-1.75894092072012E-3</v>
      </c>
      <c r="H2243" s="2" t="str">
        <f t="shared" si="208"/>
        <v>Hold</v>
      </c>
    </row>
    <row r="2244" spans="1:8" ht="13.5" x14ac:dyDescent="0.25">
      <c r="A2244" s="3">
        <f>TITRES_STAT!B2247</f>
        <v>45271</v>
      </c>
      <c r="B2244" s="6">
        <f>TITRES_STAT!D2247</f>
        <v>46.177999999999997</v>
      </c>
      <c r="C2244" s="2">
        <f t="shared" si="204"/>
        <v>46.168000000000035</v>
      </c>
      <c r="D2244" s="2">
        <f t="shared" si="206"/>
        <v>46.172597313466163</v>
      </c>
      <c r="E2244" s="2">
        <f t="shared" si="205"/>
        <v>-4.5973134661281279E-3</v>
      </c>
      <c r="F2244" s="2">
        <f t="shared" si="209"/>
        <v>-2.8443887913891346E-3</v>
      </c>
      <c r="G2244" s="2">
        <f t="shared" si="207"/>
        <v>-1.7529246747389933E-3</v>
      </c>
      <c r="H2244" s="2" t="str">
        <f t="shared" si="208"/>
        <v>Hold</v>
      </c>
    </row>
    <row r="2245" spans="1:8" ht="13.5" x14ac:dyDescent="0.25">
      <c r="A2245" s="3">
        <f>TITRES_STAT!B2248</f>
        <v>45272</v>
      </c>
      <c r="B2245" s="6">
        <f>TITRES_STAT!D2248</f>
        <v>46.177999999999997</v>
      </c>
      <c r="C2245" s="2">
        <f t="shared" si="204"/>
        <v>46.168000000000035</v>
      </c>
      <c r="D2245" s="2">
        <f t="shared" si="206"/>
        <v>46.172997512468669</v>
      </c>
      <c r="E2245" s="2">
        <f t="shared" si="205"/>
        <v>-4.9975124686341132E-3</v>
      </c>
      <c r="F2245" s="2">
        <f t="shared" si="209"/>
        <v>-3.2750135268381302E-3</v>
      </c>
      <c r="G2245" s="2">
        <f t="shared" si="207"/>
        <v>-1.722498941795983E-3</v>
      </c>
      <c r="H2245" s="2" t="str">
        <f t="shared" si="208"/>
        <v>Hold</v>
      </c>
    </row>
    <row r="2246" spans="1:8" ht="13.5" x14ac:dyDescent="0.25">
      <c r="A2246" s="3">
        <f>TITRES_STAT!B2249</f>
        <v>45273</v>
      </c>
      <c r="B2246" s="6">
        <f>TITRES_STAT!D2249</f>
        <v>46.177999999999997</v>
      </c>
      <c r="C2246" s="2">
        <f t="shared" si="204"/>
        <v>46.168000000000035</v>
      </c>
      <c r="D2246" s="2">
        <f t="shared" si="206"/>
        <v>46.173368067100618</v>
      </c>
      <c r="E2246" s="2">
        <f t="shared" si="205"/>
        <v>-5.3680671005835734E-3</v>
      </c>
      <c r="F2246" s="2">
        <f t="shared" si="209"/>
        <v>-3.6936242415872194E-3</v>
      </c>
      <c r="G2246" s="2">
        <f t="shared" si="207"/>
        <v>-1.674442858996354E-3</v>
      </c>
      <c r="H2246" s="2" t="str">
        <f t="shared" si="208"/>
        <v>Hold</v>
      </c>
    </row>
    <row r="2247" spans="1:8" ht="13.5" x14ac:dyDescent="0.25">
      <c r="A2247" s="3">
        <f>TITRES_STAT!B2250</f>
        <v>45274</v>
      </c>
      <c r="B2247" s="6">
        <f>TITRES_STAT!D2250</f>
        <v>46.177999999999997</v>
      </c>
      <c r="C2247" s="2">
        <f t="shared" si="204"/>
        <v>46.169538461538494</v>
      </c>
      <c r="D2247" s="2">
        <f t="shared" si="206"/>
        <v>46.173711173241315</v>
      </c>
      <c r="E2247" s="2">
        <f t="shared" si="205"/>
        <v>-4.1727117028216298E-3</v>
      </c>
      <c r="F2247" s="2">
        <f t="shared" si="209"/>
        <v>-3.7894417338341017E-3</v>
      </c>
      <c r="G2247" s="2">
        <f t="shared" si="207"/>
        <v>-3.8326996898752812E-4</v>
      </c>
      <c r="H2247" s="2" t="str">
        <f t="shared" si="208"/>
        <v>Hold</v>
      </c>
    </row>
    <row r="2248" spans="1:8" ht="13.5" x14ac:dyDescent="0.25">
      <c r="A2248" s="3">
        <f>TITRES_STAT!B2251</f>
        <v>45275</v>
      </c>
      <c r="B2248" s="6">
        <f>TITRES_STAT!D2251</f>
        <v>46.177999999999997</v>
      </c>
      <c r="C2248" s="2">
        <f t="shared" si="204"/>
        <v>46.170840236686416</v>
      </c>
      <c r="D2248" s="2">
        <f t="shared" si="206"/>
        <v>46.17402886411233</v>
      </c>
      <c r="E2248" s="2">
        <f t="shared" si="205"/>
        <v>-3.1886274259136371E-3</v>
      </c>
      <c r="F2248" s="2">
        <f t="shared" si="209"/>
        <v>-3.669278872250009E-3</v>
      </c>
      <c r="G2248" s="2">
        <f t="shared" si="207"/>
        <v>4.8065144633637185E-4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46.177999999999997</v>
      </c>
      <c r="C2249" s="2">
        <f t="shared" si="204"/>
        <v>46.17194173873466</v>
      </c>
      <c r="D2249" s="2">
        <f t="shared" si="206"/>
        <v>46.174323022326227</v>
      </c>
      <c r="E2249" s="2">
        <f t="shared" si="205"/>
        <v>-2.381283591567751E-3</v>
      </c>
      <c r="F2249" s="2">
        <f t="shared" si="209"/>
        <v>-3.4116798161135573E-3</v>
      </c>
      <c r="G2249" s="2">
        <f t="shared" si="207"/>
        <v>1.0303962245458063E-3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46.167999999999999</v>
      </c>
      <c r="C2250" s="2">
        <f t="shared" si="204"/>
        <v>46.172873778929329</v>
      </c>
      <c r="D2250" s="2">
        <f t="shared" si="206"/>
        <v>46.173854650302061</v>
      </c>
      <c r="E2250" s="2">
        <f t="shared" si="205"/>
        <v>-9.8087137273239478E-4</v>
      </c>
      <c r="F2250" s="2">
        <f t="shared" si="209"/>
        <v>-2.9255181274373248E-3</v>
      </c>
      <c r="G2250" s="2">
        <f t="shared" si="207"/>
        <v>1.94464675470493E-3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46.167999999999999</v>
      </c>
      <c r="C2251" s="2">
        <f t="shared" si="204"/>
        <v>46.173662428324818</v>
      </c>
      <c r="D2251" s="2">
        <f t="shared" si="206"/>
        <v>46.173420972501908</v>
      </c>
      <c r="E2251" s="2">
        <f t="shared" si="205"/>
        <v>2.4145582290913126E-4</v>
      </c>
      <c r="F2251" s="2">
        <f t="shared" si="209"/>
        <v>-2.2921233373680338E-3</v>
      </c>
      <c r="G2251" s="2">
        <f t="shared" si="207"/>
        <v>2.533579160277165E-3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46.167999999999999</v>
      </c>
      <c r="C2252" s="2">
        <f t="shared" si="204"/>
        <v>46.174329747044077</v>
      </c>
      <c r="D2252" s="2">
        <f t="shared" si="206"/>
        <v>46.173019418983252</v>
      </c>
      <c r="E2252" s="2">
        <f t="shared" si="205"/>
        <v>1.3103280608248724E-3</v>
      </c>
      <c r="F2252" s="2">
        <f t="shared" si="209"/>
        <v>-1.5716330577294527E-3</v>
      </c>
      <c r="G2252" s="2">
        <f t="shared" si="207"/>
        <v>2.8819611185543249E-3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46.167999999999999</v>
      </c>
      <c r="C2253" s="2">
        <f t="shared" si="204"/>
        <v>46.174894401344986</v>
      </c>
      <c r="D2253" s="2">
        <f t="shared" si="206"/>
        <v>46.172647610169676</v>
      </c>
      <c r="E2253" s="2">
        <f t="shared" si="205"/>
        <v>2.2467911753096814E-3</v>
      </c>
      <c r="F2253" s="2">
        <f t="shared" si="209"/>
        <v>-8.07948211121626E-4</v>
      </c>
      <c r="G2253" s="2">
        <f t="shared" si="207"/>
        <v>3.0547393864313074E-3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6">
        <f>TITRES_STAT!D2257</f>
        <v>46.167999999999999</v>
      </c>
      <c r="C2254" s="2">
        <f t="shared" si="204"/>
        <v>46.175372185753446</v>
      </c>
      <c r="D2254" s="2">
        <f t="shared" si="206"/>
        <v>46.1723033427497</v>
      </c>
      <c r="E2254" s="2">
        <f t="shared" si="205"/>
        <v>3.0688430037457692E-3</v>
      </c>
      <c r="F2254" s="2">
        <f t="shared" si="209"/>
        <v>-3.2589968148147015E-5</v>
      </c>
      <c r="G2254" s="2">
        <f t="shared" si="207"/>
        <v>3.1014329718939164E-3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6">
        <f>TITRES_STAT!D2258</f>
        <v>46.167999999999999</v>
      </c>
      <c r="C2255" s="2">
        <f t="shared" ref="C2255:C2318" si="210">$C$4*B2245+C2254*(1-$C$4)</f>
        <v>46.175776464868299</v>
      </c>
      <c r="D2255" s="2">
        <f t="shared" si="206"/>
        <v>46.17198457662009</v>
      </c>
      <c r="E2255" s="2">
        <f t="shared" si="205"/>
        <v>3.7918882482088634E-3</v>
      </c>
      <c r="F2255" s="2">
        <f t="shared" si="209"/>
        <v>7.3230567512325509E-4</v>
      </c>
      <c r="G2255" s="2">
        <f t="shared" si="207"/>
        <v>3.0595825730856084E-3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6">
        <f>TITRES_STAT!D2259</f>
        <v>46.167999999999999</v>
      </c>
      <c r="C2256" s="2">
        <f t="shared" si="210"/>
        <v>46.176118547196253</v>
      </c>
      <c r="D2256" s="2">
        <f t="shared" si="206"/>
        <v>46.171689422796383</v>
      </c>
      <c r="E2256" s="2">
        <f t="shared" si="205"/>
        <v>4.429124399869977E-3</v>
      </c>
      <c r="F2256" s="2">
        <f t="shared" si="209"/>
        <v>1.4716694200725996E-3</v>
      </c>
      <c r="G2256" s="2">
        <f t="shared" si="207"/>
        <v>2.9574549797973773E-3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6">
        <f>TITRES_STAT!D2260</f>
        <v>46.167999999999999</v>
      </c>
      <c r="C2257" s="2">
        <f t="shared" si="210"/>
        <v>46.176408001473753</v>
      </c>
      <c r="D2257" s="2">
        <f t="shared" si="206"/>
        <v>46.171416132218873</v>
      </c>
      <c r="E2257" s="2">
        <f t="shared" si="205"/>
        <v>4.9918692548800436E-3</v>
      </c>
      <c r="F2257" s="2">
        <f t="shared" si="209"/>
        <v>2.1757093870340884E-3</v>
      </c>
      <c r="G2257" s="2">
        <f t="shared" si="207"/>
        <v>2.8161598678459552E-3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6">
        <f>TITRES_STAT!D2261</f>
        <v>46.167999999999999</v>
      </c>
      <c r="C2258" s="2">
        <f t="shared" si="210"/>
        <v>46.176652924323946</v>
      </c>
      <c r="D2258" s="2">
        <f t="shared" si="206"/>
        <v>46.171163085387846</v>
      </c>
      <c r="E2258" s="2">
        <f t="shared" si="205"/>
        <v>5.4898389361E-3</v>
      </c>
      <c r="F2258" s="2">
        <f t="shared" si="209"/>
        <v>2.8385352968472708E-3</v>
      </c>
      <c r="G2258" s="2">
        <f t="shared" si="207"/>
        <v>2.6513036392527291E-3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6">
        <f>TITRES_STAT!D2262</f>
        <v>46.167999999999999</v>
      </c>
      <c r="C2259" s="2">
        <f t="shared" si="210"/>
        <v>46.176860166735644</v>
      </c>
      <c r="D2259" s="2">
        <f t="shared" si="206"/>
        <v>46.170928782766524</v>
      </c>
      <c r="E2259" s="2">
        <f t="shared" si="205"/>
        <v>5.9313839691199632E-3</v>
      </c>
      <c r="F2259" s="2">
        <f t="shared" si="209"/>
        <v>3.4571050313018095E-3</v>
      </c>
      <c r="G2259" s="2">
        <f t="shared" si="207"/>
        <v>2.4742789378181538E-3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6">
        <f>TITRES_STAT!D2263</f>
        <v>46.167999999999999</v>
      </c>
      <c r="C2260" s="2">
        <f t="shared" si="210"/>
        <v>46.175497064160929</v>
      </c>
      <c r="D2260" s="2">
        <f t="shared" si="206"/>
        <v>46.170711835894927</v>
      </c>
      <c r="E2260" s="2">
        <f t="shared" si="205"/>
        <v>4.7852282660016954E-3</v>
      </c>
      <c r="F2260" s="2">
        <f t="shared" si="209"/>
        <v>3.7227296782417867E-3</v>
      </c>
      <c r="G2260" s="2">
        <f t="shared" si="207"/>
        <v>1.0624985877599087E-3</v>
      </c>
      <c r="H2260" s="2" t="str">
        <f t="shared" si="208"/>
        <v>Sell</v>
      </c>
    </row>
    <row r="2261" spans="1:8" ht="13.5" x14ac:dyDescent="0.25">
      <c r="A2261" s="3">
        <f>TITRES_STAT!B2264</f>
        <v>45295</v>
      </c>
      <c r="B2261" s="6">
        <f>TITRES_STAT!D2264</f>
        <v>46.167999999999999</v>
      </c>
      <c r="C2261" s="2">
        <f t="shared" si="210"/>
        <v>46.174343669674634</v>
      </c>
      <c r="D2261" s="2">
        <f t="shared" si="206"/>
        <v>46.170510959161973</v>
      </c>
      <c r="E2261" s="2">
        <f t="shared" si="205"/>
        <v>3.8327105126612082E-3</v>
      </c>
      <c r="F2261" s="2">
        <f t="shared" si="209"/>
        <v>3.7447258451256712E-3</v>
      </c>
      <c r="G2261" s="2">
        <f t="shared" si="207"/>
        <v>8.7984667535536982E-5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6">
        <f>TITRES_STAT!D2265</f>
        <v>46.167999999999999</v>
      </c>
      <c r="C2262" s="2">
        <f t="shared" si="210"/>
        <v>46.173367720493921</v>
      </c>
      <c r="D2262" s="2">
        <f t="shared" si="206"/>
        <v>46.17032496218701</v>
      </c>
      <c r="E2262" s="2">
        <f t="shared" si="205"/>
        <v>3.0427583069112529E-3</v>
      </c>
      <c r="F2262" s="2">
        <f t="shared" si="209"/>
        <v>3.6043323374827878E-3</v>
      </c>
      <c r="G2262" s="2">
        <f t="shared" si="207"/>
        <v>-5.615740305715349E-4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6">
        <f>TITRES_STAT!D2266</f>
        <v>46.167999999999999</v>
      </c>
      <c r="C2263" s="2">
        <f t="shared" si="210"/>
        <v>46.172541917341015</v>
      </c>
      <c r="D2263" s="2">
        <f t="shared" si="206"/>
        <v>46.170152742765751</v>
      </c>
      <c r="E2263" s="2">
        <f t="shared" si="205"/>
        <v>2.3891745752635529E-3</v>
      </c>
      <c r="F2263" s="2">
        <f t="shared" si="209"/>
        <v>3.3613007850389412E-3</v>
      </c>
      <c r="G2263" s="2">
        <f t="shared" si="207"/>
        <v>-9.7212620977538827E-4</v>
      </c>
      <c r="H2263" s="2" t="str">
        <f t="shared" si="208"/>
        <v>Hold</v>
      </c>
    </row>
    <row r="2264" spans="1:8" ht="13.5" x14ac:dyDescent="0.25">
      <c r="A2264" s="3">
        <f>TITRES_STAT!B2267</f>
        <v>45300</v>
      </c>
      <c r="B2264" s="6">
        <f>TITRES_STAT!D2267</f>
        <v>46.167999999999999</v>
      </c>
      <c r="C2264" s="2">
        <f t="shared" si="210"/>
        <v>46.171843160827017</v>
      </c>
      <c r="D2264" s="2">
        <f t="shared" si="206"/>
        <v>46.169993280338659</v>
      </c>
      <c r="E2264" s="2">
        <f t="shared" si="205"/>
        <v>1.8498804883577691E-3</v>
      </c>
      <c r="F2264" s="2">
        <f t="shared" si="209"/>
        <v>3.059016725702707E-3</v>
      </c>
      <c r="G2264" s="2">
        <f t="shared" si="207"/>
        <v>-1.209136237344938E-3</v>
      </c>
      <c r="H2264" s="2" t="str">
        <f t="shared" si="208"/>
        <v>Hold</v>
      </c>
    </row>
    <row r="2265" spans="1:8" ht="13.5" x14ac:dyDescent="0.25">
      <c r="A2265" s="3">
        <f>TITRES_STAT!B2268</f>
        <v>45301</v>
      </c>
      <c r="B2265" s="6">
        <f>TITRES_STAT!D2268</f>
        <v>46.167999999999999</v>
      </c>
      <c r="C2265" s="2">
        <f t="shared" si="210"/>
        <v>46.171251905315167</v>
      </c>
      <c r="D2265" s="2">
        <f t="shared" si="206"/>
        <v>46.169845629943204</v>
      </c>
      <c r="E2265" s="2">
        <f t="shared" si="205"/>
        <v>1.4062753719628063E-3</v>
      </c>
      <c r="F2265" s="2">
        <f t="shared" si="209"/>
        <v>2.7284684549547271E-3</v>
      </c>
      <c r="G2265" s="2">
        <f t="shared" si="207"/>
        <v>-1.3221930829919208E-3</v>
      </c>
      <c r="H2265" s="2" t="str">
        <f t="shared" si="208"/>
        <v>Hold</v>
      </c>
    </row>
    <row r="2266" spans="1:8" ht="13.5" x14ac:dyDescent="0.25">
      <c r="A2266" s="3">
        <f>TITRES_STAT!B2269</f>
        <v>45302</v>
      </c>
      <c r="B2266" s="6">
        <f>TITRES_STAT!D2269</f>
        <v>46.167999999999999</v>
      </c>
      <c r="C2266" s="2">
        <f t="shared" si="210"/>
        <v>46.170751612189761</v>
      </c>
      <c r="D2266" s="2">
        <f t="shared" si="206"/>
        <v>46.169708916614077</v>
      </c>
      <c r="E2266" s="2">
        <f t="shared" si="205"/>
        <v>1.0426955756841494E-3</v>
      </c>
      <c r="F2266" s="2">
        <f t="shared" si="209"/>
        <v>2.3913138791006117E-3</v>
      </c>
      <c r="G2266" s="2">
        <f t="shared" si="207"/>
        <v>-1.3486183034164623E-3</v>
      </c>
      <c r="H2266" s="2" t="str">
        <f t="shared" si="208"/>
        <v>Hold</v>
      </c>
    </row>
    <row r="2267" spans="1:8" ht="13.5" x14ac:dyDescent="0.25">
      <c r="A2267" s="3">
        <f>TITRES_STAT!B2270</f>
        <v>45303</v>
      </c>
      <c r="B2267" s="6">
        <f>TITRES_STAT!D2270</f>
        <v>46.167999999999999</v>
      </c>
      <c r="C2267" s="2">
        <f t="shared" si="210"/>
        <v>46.170328287237496</v>
      </c>
      <c r="D2267" s="2">
        <f t="shared" si="206"/>
        <v>46.169582330198217</v>
      </c>
      <c r="E2267" s="2">
        <f t="shared" si="205"/>
        <v>7.4595703927826662E-4</v>
      </c>
      <c r="F2267" s="2">
        <f t="shared" si="209"/>
        <v>2.0622425111361427E-3</v>
      </c>
      <c r="G2267" s="2">
        <f t="shared" si="207"/>
        <v>-1.3162854718578761E-3</v>
      </c>
      <c r="H2267" s="2" t="str">
        <f t="shared" si="208"/>
        <v>Hold</v>
      </c>
    </row>
    <row r="2268" spans="1:8" ht="13.5" x14ac:dyDescent="0.25">
      <c r="A2268" s="3">
        <f>TITRES_STAT!B2271</f>
        <v>45306</v>
      </c>
      <c r="B2268" s="6">
        <f>TITRES_STAT!D2271</f>
        <v>46.167999999999999</v>
      </c>
      <c r="C2268" s="2">
        <f t="shared" si="210"/>
        <v>46.169970089200959</v>
      </c>
      <c r="D2268" s="2">
        <f t="shared" si="206"/>
        <v>46.169465120553909</v>
      </c>
      <c r="E2268" s="2">
        <f t="shared" ref="E2268:E2331" si="211">C2268-D2268</f>
        <v>5.0496864704996369E-4</v>
      </c>
      <c r="F2268" s="2">
        <f t="shared" si="209"/>
        <v>1.7507877383189068E-3</v>
      </c>
      <c r="G2268" s="2">
        <f t="shared" si="207"/>
        <v>-1.2458190912689431E-3</v>
      </c>
      <c r="H2268" s="2" t="str">
        <f t="shared" si="208"/>
        <v>Hold</v>
      </c>
    </row>
    <row r="2269" spans="1:8" ht="13.5" x14ac:dyDescent="0.25">
      <c r="A2269" s="3">
        <f>TITRES_STAT!B2272</f>
        <v>45307</v>
      </c>
      <c r="B2269" s="6">
        <f>TITRES_STAT!D2272</f>
        <v>46.167999999999999</v>
      </c>
      <c r="C2269" s="2">
        <f t="shared" si="210"/>
        <v>46.169666998554661</v>
      </c>
      <c r="D2269" s="2">
        <f t="shared" ref="D2269:D2332" si="212">$D$4*B2269+(1-$D$4)*D2268</f>
        <v>46.169356593105469</v>
      </c>
      <c r="E2269" s="2">
        <f t="shared" si="211"/>
        <v>3.1040544919136437E-4</v>
      </c>
      <c r="F2269" s="2">
        <f t="shared" si="209"/>
        <v>1.4627112804933985E-3</v>
      </c>
      <c r="G2269" s="2">
        <f t="shared" si="207"/>
        <v>-1.1523058313020341E-3</v>
      </c>
      <c r="H2269" s="2" t="str">
        <f t="shared" si="208"/>
        <v>Hold</v>
      </c>
    </row>
    <row r="2270" spans="1:8" ht="13.5" x14ac:dyDescent="0.25">
      <c r="A2270" s="3">
        <f>TITRES_STAT!B2273</f>
        <v>45308</v>
      </c>
      <c r="B2270" s="6">
        <f>TITRES_STAT!D2273</f>
        <v>46.167999999999999</v>
      </c>
      <c r="C2270" s="2">
        <f t="shared" si="210"/>
        <v>46.169410537238562</v>
      </c>
      <c r="D2270" s="2">
        <f t="shared" si="212"/>
        <v>46.169256104727289</v>
      </c>
      <c r="E2270" s="2">
        <f t="shared" si="211"/>
        <v>1.544325112732281E-4</v>
      </c>
      <c r="F2270" s="2">
        <f t="shared" si="209"/>
        <v>1.2010555266493644E-3</v>
      </c>
      <c r="G2270" s="2">
        <f t="shared" si="207"/>
        <v>-1.0466230153761363E-3</v>
      </c>
      <c r="H2270" s="2" t="str">
        <f t="shared" si="208"/>
        <v>Hold</v>
      </c>
    </row>
    <row r="2271" spans="1:8" ht="13.5" x14ac:dyDescent="0.25">
      <c r="A2271" s="3">
        <f>TITRES_STAT!B2274</f>
        <v>45309</v>
      </c>
      <c r="B2271" s="6">
        <f>TITRES_STAT!D2274</f>
        <v>46.167999999999999</v>
      </c>
      <c r="C2271" s="2">
        <f t="shared" si="210"/>
        <v>46.169193531509556</v>
      </c>
      <c r="D2271" s="2">
        <f t="shared" si="212"/>
        <v>46.169163059932679</v>
      </c>
      <c r="E2271" s="2">
        <f t="shared" si="211"/>
        <v>3.0471576877744155E-5</v>
      </c>
      <c r="F2271" s="2">
        <f t="shared" si="209"/>
        <v>9.6693873669504045E-4</v>
      </c>
      <c r="G2271" s="2">
        <f t="shared" si="207"/>
        <v>-9.364671598172963E-4</v>
      </c>
      <c r="H2271" s="2" t="str">
        <f t="shared" si="208"/>
        <v>Hold</v>
      </c>
    </row>
    <row r="2272" spans="1:8" ht="13.5" x14ac:dyDescent="0.25">
      <c r="A2272" s="3">
        <f>TITRES_STAT!B2275</f>
        <v>45310</v>
      </c>
      <c r="B2272" s="6">
        <f>TITRES_STAT!D2275</f>
        <v>46.167999999999999</v>
      </c>
      <c r="C2272" s="2">
        <f t="shared" si="210"/>
        <v>46.169009911277321</v>
      </c>
      <c r="D2272" s="2">
        <f t="shared" si="212"/>
        <v>46.169076907345072</v>
      </c>
      <c r="E2272" s="2">
        <f t="shared" si="211"/>
        <v>-6.6996067751290411E-5</v>
      </c>
      <c r="F2272" s="2">
        <f t="shared" si="209"/>
        <v>7.6015177580577437E-4</v>
      </c>
      <c r="G2272" s="2">
        <f t="shared" si="207"/>
        <v>-8.2714784355706478E-4</v>
      </c>
      <c r="H2272" s="2" t="str">
        <f t="shared" si="208"/>
        <v>Hold</v>
      </c>
    </row>
    <row r="2273" spans="1:8" ht="13.5" x14ac:dyDescent="0.25">
      <c r="A2273" s="3">
        <f>TITRES_STAT!B2276</f>
        <v>45313</v>
      </c>
      <c r="B2273" s="6">
        <f>TITRES_STAT!D2276</f>
        <v>46.167999999999999</v>
      </c>
      <c r="C2273" s="2">
        <f t="shared" si="210"/>
        <v>46.168854540311578</v>
      </c>
      <c r="D2273" s="2">
        <f t="shared" si="212"/>
        <v>46.168997136430626</v>
      </c>
      <c r="E2273" s="2">
        <f t="shared" si="211"/>
        <v>-1.4259611904776648E-4</v>
      </c>
      <c r="F2273" s="2">
        <f t="shared" si="209"/>
        <v>5.7960219683506618E-4</v>
      </c>
      <c r="G2273" s="2">
        <f t="shared" si="207"/>
        <v>-7.2219831588283265E-4</v>
      </c>
      <c r="H2273" s="2" t="str">
        <f t="shared" si="208"/>
        <v>Hold</v>
      </c>
    </row>
    <row r="2274" spans="1:8" ht="13.5" x14ac:dyDescent="0.25">
      <c r="A2274" s="3">
        <f>TITRES_STAT!B2277</f>
        <v>45314</v>
      </c>
      <c r="B2274" s="6">
        <f>TITRES_STAT!D2277</f>
        <v>46.167999999999999</v>
      </c>
      <c r="C2274" s="2">
        <f t="shared" si="210"/>
        <v>46.168723072571339</v>
      </c>
      <c r="D2274" s="2">
        <f t="shared" si="212"/>
        <v>46.168923274472803</v>
      </c>
      <c r="E2274" s="2">
        <f t="shared" si="211"/>
        <v>-2.0020190146396999E-4</v>
      </c>
      <c r="F2274" s="2">
        <f t="shared" si="209"/>
        <v>4.2364137717525901E-4</v>
      </c>
      <c r="G2274" s="2">
        <f t="shared" si="207"/>
        <v>-6.23843278639229E-4</v>
      </c>
      <c r="H2274" s="2" t="str">
        <f t="shared" si="208"/>
        <v>Hold</v>
      </c>
    </row>
    <row r="2275" spans="1:8" ht="13.5" x14ac:dyDescent="0.25">
      <c r="A2275" s="3">
        <f>TITRES_STAT!B2278</f>
        <v>45315</v>
      </c>
      <c r="B2275" s="6">
        <f>TITRES_STAT!D2278</f>
        <v>46.167999999999999</v>
      </c>
      <c r="C2275" s="2">
        <f t="shared" si="210"/>
        <v>46.168611830637289</v>
      </c>
      <c r="D2275" s="2">
        <f t="shared" si="212"/>
        <v>46.168854883771118</v>
      </c>
      <c r="E2275" s="2">
        <f t="shared" si="211"/>
        <v>-2.4305313382910754E-4</v>
      </c>
      <c r="F2275" s="2">
        <f t="shared" si="209"/>
        <v>2.9030247497438571E-4</v>
      </c>
      <c r="G2275" s="2">
        <f t="shared" si="207"/>
        <v>-5.3335560880349319E-4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6">
        <f>TITRES_STAT!D2279</f>
        <v>46.167999999999999</v>
      </c>
      <c r="C2276" s="2">
        <f t="shared" si="210"/>
        <v>46.168517702846941</v>
      </c>
      <c r="D2276" s="2">
        <f t="shared" si="212"/>
        <v>46.168791559047335</v>
      </c>
      <c r="E2276" s="2">
        <f t="shared" si="211"/>
        <v>-2.7385620039410696E-4</v>
      </c>
      <c r="F2276" s="2">
        <f t="shared" si="209"/>
        <v>1.7747073990068718E-4</v>
      </c>
      <c r="G2276" s="2">
        <f t="shared" ref="G2276:G2339" si="213">E2276-F2276</f>
        <v>-4.5132694029479412E-4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6">
        <f>TITRES_STAT!D2280</f>
        <v>46.167999999999999</v>
      </c>
      <c r="C2277" s="2">
        <f t="shared" si="210"/>
        <v>46.168438056255106</v>
      </c>
      <c r="D2277" s="2">
        <f t="shared" si="212"/>
        <v>46.168732925043827</v>
      </c>
      <c r="E2277" s="2">
        <f t="shared" si="211"/>
        <v>-2.9486878872120315E-4</v>
      </c>
      <c r="F2277" s="2">
        <f t="shared" ref="F2277:F2340" si="215">(E2277*(2/(10)))+((1-(2/10))*F2276)</f>
        <v>8.3002834176309126E-5</v>
      </c>
      <c r="G2277" s="2">
        <f t="shared" si="213"/>
        <v>-3.7787162289751227E-4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6">
        <f>TITRES_STAT!D2281</f>
        <v>46.167999999999999</v>
      </c>
      <c r="C2278" s="2">
        <f t="shared" si="210"/>
        <v>46.16837066298509</v>
      </c>
      <c r="D2278" s="2">
        <f t="shared" si="212"/>
        <v>46.168678634299837</v>
      </c>
      <c r="E2278" s="2">
        <f t="shared" si="211"/>
        <v>-3.0797131474713524E-4</v>
      </c>
      <c r="F2278" s="2">
        <f t="shared" si="215"/>
        <v>4.8080043916202584E-6</v>
      </c>
      <c r="G2278" s="2">
        <f t="shared" si="213"/>
        <v>-3.1277931913875547E-4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6">
        <f>TITRES_STAT!D2282</f>
        <v>46.167999999999999</v>
      </c>
      <c r="C2279" s="2">
        <f t="shared" si="210"/>
        <v>46.168313637910465</v>
      </c>
      <c r="D2279" s="2">
        <f t="shared" si="212"/>
        <v>46.168628365092445</v>
      </c>
      <c r="E2279" s="2">
        <f t="shared" si="211"/>
        <v>-3.1472718197989025E-4</v>
      </c>
      <c r="F2279" s="2">
        <f t="shared" si="215"/>
        <v>-5.9099032882681852E-5</v>
      </c>
      <c r="G2279" s="2">
        <f t="shared" si="213"/>
        <v>-2.5562814909720842E-4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6">
        <f>TITRES_STAT!D2283</f>
        <v>46.167999999999999</v>
      </c>
      <c r="C2280" s="2">
        <f t="shared" si="210"/>
        <v>46.168265385924244</v>
      </c>
      <c r="D2280" s="2">
        <f t="shared" si="212"/>
        <v>46.16858181953004</v>
      </c>
      <c r="E2280" s="2">
        <f t="shared" si="211"/>
        <v>-3.1643360579636237E-4</v>
      </c>
      <c r="F2280" s="2">
        <f t="shared" si="215"/>
        <v>-1.1056594746541797E-4</v>
      </c>
      <c r="G2280" s="2">
        <f t="shared" si="213"/>
        <v>-2.058676583309444E-4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6">
        <f>TITRES_STAT!D2284</f>
        <v>46.167999999999999</v>
      </c>
      <c r="C2281" s="2">
        <f t="shared" si="210"/>
        <v>46.168224557320514</v>
      </c>
      <c r="D2281" s="2">
        <f t="shared" si="212"/>
        <v>46.168538721787073</v>
      </c>
      <c r="E2281" s="2">
        <f t="shared" si="211"/>
        <v>-3.141644665589638E-4</v>
      </c>
      <c r="F2281" s="2">
        <f t="shared" si="215"/>
        <v>-1.5128565128412713E-4</v>
      </c>
      <c r="G2281" s="2">
        <f t="shared" si="213"/>
        <v>-1.6287881527483666E-4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6">
        <f>TITRES_STAT!D2285</f>
        <v>46.167999999999999</v>
      </c>
      <c r="C2282" s="2">
        <f t="shared" si="210"/>
        <v>46.168190010040433</v>
      </c>
      <c r="D2282" s="2">
        <f t="shared" si="212"/>
        <v>46.168498816469516</v>
      </c>
      <c r="E2282" s="2">
        <f t="shared" si="211"/>
        <v>-3.088064290821535E-4</v>
      </c>
      <c r="F2282" s="2">
        <f t="shared" si="215"/>
        <v>-1.8278980684373241E-4</v>
      </c>
      <c r="G2282" s="2">
        <f t="shared" si="213"/>
        <v>-1.2601662223842109E-4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46.167999999999999</v>
      </c>
      <c r="C2283" s="2">
        <f t="shared" si="210"/>
        <v>46.16816077772652</v>
      </c>
      <c r="D2283" s="2">
        <f t="shared" si="212"/>
        <v>46.168461867101406</v>
      </c>
      <c r="E2283" s="2">
        <f t="shared" si="211"/>
        <v>-3.0108937488648735E-4</v>
      </c>
      <c r="F2283" s="2">
        <f t="shared" si="215"/>
        <v>-2.064497204522834E-4</v>
      </c>
      <c r="G2283" s="2">
        <f t="shared" si="213"/>
        <v>-9.4639654434203944E-5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6">
        <f>TITRES_STAT!D2287</f>
        <v>46.167999999999999</v>
      </c>
      <c r="C2284" s="2">
        <f t="shared" si="210"/>
        <v>46.168136042691671</v>
      </c>
      <c r="D2284" s="2">
        <f t="shared" si="212"/>
        <v>46.168427654723523</v>
      </c>
      <c r="E2284" s="2">
        <f t="shared" si="211"/>
        <v>-2.9161203185168461E-4</v>
      </c>
      <c r="F2284" s="2">
        <f t="shared" si="215"/>
        <v>-2.2348218273216366E-4</v>
      </c>
      <c r="G2284" s="2">
        <f t="shared" si="213"/>
        <v>-6.812984911952095E-5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6">
        <f>TITRES_STAT!D2288</f>
        <v>46.167999999999999</v>
      </c>
      <c r="C2285" s="2">
        <f t="shared" si="210"/>
        <v>46.168115113046802</v>
      </c>
      <c r="D2285" s="2">
        <f t="shared" si="212"/>
        <v>46.168395976595853</v>
      </c>
      <c r="E2285" s="2">
        <f t="shared" si="211"/>
        <v>-2.8086354905099142E-4</v>
      </c>
      <c r="F2285" s="2">
        <f t="shared" si="215"/>
        <v>-2.349584559959292E-4</v>
      </c>
      <c r="G2285" s="2">
        <f t="shared" si="213"/>
        <v>-4.590509305506222E-5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46.167999999999999</v>
      </c>
      <c r="C2286" s="2">
        <f t="shared" si="210"/>
        <v>46.168097403347296</v>
      </c>
      <c r="D2286" s="2">
        <f t="shared" si="212"/>
        <v>46.168366644996162</v>
      </c>
      <c r="E2286" s="2">
        <f t="shared" si="211"/>
        <v>-2.6924164886565904E-4</v>
      </c>
      <c r="F2286" s="2">
        <f t="shared" si="215"/>
        <v>-2.4181509456987519E-4</v>
      </c>
      <c r="G2286" s="2">
        <f t="shared" si="213"/>
        <v>-2.7426554295783851E-5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6">
        <f>TITRES_STAT!D2290</f>
        <v>46.167999999999999</v>
      </c>
      <c r="C2287" s="2">
        <f t="shared" si="210"/>
        <v>46.168082418216947</v>
      </c>
      <c r="D2287" s="2">
        <f t="shared" si="212"/>
        <v>46.168339486107556</v>
      </c>
      <c r="E2287" s="2">
        <f t="shared" si="211"/>
        <v>-2.5706789060819801E-4</v>
      </c>
      <c r="F2287" s="2">
        <f t="shared" si="215"/>
        <v>-2.4486565377753974E-4</v>
      </c>
      <c r="G2287" s="2">
        <f t="shared" si="213"/>
        <v>-1.2202236830658277E-5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46.167999999999999</v>
      </c>
      <c r="C2288" s="2">
        <f t="shared" si="210"/>
        <v>46.168069738491262</v>
      </c>
      <c r="D2288" s="2">
        <f t="shared" si="212"/>
        <v>46.16831433898848</v>
      </c>
      <c r="E2288" s="2">
        <f t="shared" si="211"/>
        <v>-2.4460049721852783E-4</v>
      </c>
      <c r="F2288" s="2">
        <f t="shared" si="215"/>
        <v>-2.4481262246573739E-4</v>
      </c>
      <c r="G2288" s="2">
        <f t="shared" si="213"/>
        <v>2.1212524720955325E-7</v>
      </c>
      <c r="H2288" s="2" t="str">
        <f t="shared" si="214"/>
        <v>Sell</v>
      </c>
    </row>
    <row r="2289" spans="1:8" ht="13.5" x14ac:dyDescent="0.25">
      <c r="A2289" s="3">
        <f>TITRES_STAT!B2292</f>
        <v>45335</v>
      </c>
      <c r="B2289" s="6">
        <f>TITRES_STAT!D2292</f>
        <v>46.167999999999999</v>
      </c>
      <c r="C2289" s="2">
        <f t="shared" si="210"/>
        <v>46.168059009492609</v>
      </c>
      <c r="D2289" s="2">
        <f t="shared" si="212"/>
        <v>46.168291054618962</v>
      </c>
      <c r="E2289" s="2">
        <f t="shared" si="211"/>
        <v>-2.3204512635288665E-4</v>
      </c>
      <c r="F2289" s="2">
        <f t="shared" si="215"/>
        <v>-2.4225912324316723E-4</v>
      </c>
      <c r="G2289" s="2">
        <f t="shared" si="213"/>
        <v>1.0213996890280576E-5</v>
      </c>
      <c r="H2289" s="2" t="str">
        <f t="shared" si="214"/>
        <v>Sell</v>
      </c>
    </row>
    <row r="2290" spans="1:8" ht="13.5" x14ac:dyDescent="0.25">
      <c r="A2290" s="3">
        <f>TITRES_STAT!B2293</f>
        <v>45336</v>
      </c>
      <c r="B2290" s="6">
        <f>TITRES_STAT!D2293</f>
        <v>46.167999999999999</v>
      </c>
      <c r="C2290" s="2">
        <f t="shared" si="210"/>
        <v>46.168049931109131</v>
      </c>
      <c r="D2290" s="2">
        <f t="shared" si="212"/>
        <v>46.168269495017562</v>
      </c>
      <c r="E2290" s="2">
        <f t="shared" si="211"/>
        <v>-2.1956390843058671E-4</v>
      </c>
      <c r="F2290" s="2">
        <f t="shared" si="215"/>
        <v>-2.3772008028065115E-4</v>
      </c>
      <c r="G2290" s="2">
        <f t="shared" si="213"/>
        <v>1.8156171850064446E-5</v>
      </c>
      <c r="H2290" s="2" t="str">
        <f t="shared" si="214"/>
        <v>Sell</v>
      </c>
    </row>
    <row r="2291" spans="1:8" ht="13.5" x14ac:dyDescent="0.25">
      <c r="A2291" s="3">
        <f>TITRES_STAT!B2294</f>
        <v>45337</v>
      </c>
      <c r="B2291" s="6">
        <f>TITRES_STAT!D2294</f>
        <v>46.167999999999999</v>
      </c>
      <c r="C2291" s="2">
        <f t="shared" si="210"/>
        <v>46.168042249400038</v>
      </c>
      <c r="D2291" s="2">
        <f t="shared" si="212"/>
        <v>46.168249532423673</v>
      </c>
      <c r="E2291" s="2">
        <f t="shared" si="211"/>
        <v>-2.0728302363437479E-4</v>
      </c>
      <c r="F2291" s="2">
        <f t="shared" si="215"/>
        <v>-2.3163266895139588E-4</v>
      </c>
      <c r="G2291" s="2">
        <f t="shared" si="213"/>
        <v>2.4349645317021099E-5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6">
        <f>TITRES_STAT!D2295</f>
        <v>46.167999999999999</v>
      </c>
      <c r="C2292" s="2">
        <f t="shared" si="210"/>
        <v>46.16803574949234</v>
      </c>
      <c r="D2292" s="2">
        <f t="shared" si="212"/>
        <v>46.168231048540441</v>
      </c>
      <c r="E2292" s="2">
        <f t="shared" si="211"/>
        <v>-1.952990481015604E-4</v>
      </c>
      <c r="F2292" s="2">
        <f t="shared" si="215"/>
        <v>-2.2436594478142879E-4</v>
      </c>
      <c r="G2292" s="2">
        <f t="shared" si="213"/>
        <v>2.9066896679868386E-5</v>
      </c>
      <c r="H2292" s="2" t="str">
        <f t="shared" si="214"/>
        <v>Sell</v>
      </c>
    </row>
    <row r="2293" spans="1:8" ht="13.5" x14ac:dyDescent="0.25">
      <c r="A2293" s="3">
        <f>TITRES_STAT!B2296</f>
        <v>45341</v>
      </c>
      <c r="B2293" s="6">
        <f>TITRES_STAT!D2296</f>
        <v>46.167999999999999</v>
      </c>
      <c r="C2293" s="2">
        <f t="shared" si="210"/>
        <v>46.168030249570442</v>
      </c>
      <c r="D2293" s="2">
        <f t="shared" si="212"/>
        <v>46.168213933833741</v>
      </c>
      <c r="E2293" s="2">
        <f t="shared" si="211"/>
        <v>-1.8368426329828935E-4</v>
      </c>
      <c r="F2293" s="2">
        <f t="shared" si="215"/>
        <v>-2.1622960848480092E-4</v>
      </c>
      <c r="G2293" s="2">
        <f t="shared" si="213"/>
        <v>3.2545345186511571E-5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6">
        <f>TITRES_STAT!D2297</f>
        <v>46.167999999999999</v>
      </c>
      <c r="C2294" s="2">
        <f t="shared" si="210"/>
        <v>46.168025595790375</v>
      </c>
      <c r="D2294" s="2">
        <f t="shared" si="212"/>
        <v>46.168198086883095</v>
      </c>
      <c r="E2294" s="2">
        <f t="shared" si="211"/>
        <v>-1.7249109271944008E-4</v>
      </c>
      <c r="F2294" s="2">
        <f t="shared" si="215"/>
        <v>-2.0748190533172877E-4</v>
      </c>
      <c r="G2294" s="2">
        <f t="shared" si="213"/>
        <v>3.4990812612288699E-5</v>
      </c>
      <c r="H2294" s="2" t="str">
        <f t="shared" si="214"/>
        <v>Sell</v>
      </c>
    </row>
    <row r="2295" spans="1:8" ht="13.5" x14ac:dyDescent="0.25">
      <c r="A2295" s="3">
        <f>TITRES_STAT!B2298</f>
        <v>45343</v>
      </c>
      <c r="B2295" s="6">
        <f>TITRES_STAT!D2298</f>
        <v>46.167999999999999</v>
      </c>
      <c r="C2295" s="2">
        <f t="shared" si="210"/>
        <v>46.168021657976475</v>
      </c>
      <c r="D2295" s="2">
        <f t="shared" si="212"/>
        <v>46.168183413780646</v>
      </c>
      <c r="E2295" s="2">
        <f t="shared" si="211"/>
        <v>-1.6175580417154833E-4</v>
      </c>
      <c r="F2295" s="2">
        <f t="shared" si="215"/>
        <v>-1.9833668509969271E-4</v>
      </c>
      <c r="G2295" s="2">
        <f t="shared" si="213"/>
        <v>3.6580880928144374E-5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6">
        <f>TITRES_STAT!D2299</f>
        <v>46.167999999999999</v>
      </c>
      <c r="C2296" s="2">
        <f t="shared" si="210"/>
        <v>46.168018325980093</v>
      </c>
      <c r="D2296" s="2">
        <f t="shared" si="212"/>
        <v>46.168169827574673</v>
      </c>
      <c r="E2296" s="2">
        <f t="shared" si="211"/>
        <v>-1.5150159457988366E-4</v>
      </c>
      <c r="F2296" s="2">
        <f t="shared" si="215"/>
        <v>-1.8896966699573093E-4</v>
      </c>
      <c r="G2296" s="2">
        <f t="shared" si="213"/>
        <v>3.7468072415847273E-5</v>
      </c>
      <c r="H2296" s="2" t="str">
        <f t="shared" si="214"/>
        <v>Sell</v>
      </c>
    </row>
    <row r="2297" spans="1:8" ht="13.5" x14ac:dyDescent="0.25">
      <c r="A2297" s="3">
        <f>TITRES_STAT!B2300</f>
        <v>45345</v>
      </c>
      <c r="B2297" s="6">
        <f>TITRES_STAT!D2300</f>
        <v>46.167999999999999</v>
      </c>
      <c r="C2297" s="2">
        <f t="shared" si="210"/>
        <v>46.168015506598543</v>
      </c>
      <c r="D2297" s="2">
        <f t="shared" si="212"/>
        <v>46.16815724775433</v>
      </c>
      <c r="E2297" s="2">
        <f t="shared" si="211"/>
        <v>-1.4174115578668989E-4</v>
      </c>
      <c r="F2297" s="2">
        <f t="shared" si="215"/>
        <v>-1.7952396475392275E-4</v>
      </c>
      <c r="G2297" s="2">
        <f t="shared" si="213"/>
        <v>3.7782808967232867E-5</v>
      </c>
      <c r="H2297" s="2" t="str">
        <f t="shared" si="214"/>
        <v>Sell</v>
      </c>
    </row>
    <row r="2298" spans="1:8" ht="13.5" x14ac:dyDescent="0.25">
      <c r="A2298" s="3">
        <f>TITRES_STAT!B2301</f>
        <v>45348</v>
      </c>
      <c r="B2298" s="6">
        <f>TITRES_STAT!D2301</f>
        <v>46.167999999999999</v>
      </c>
      <c r="C2298" s="2">
        <f t="shared" si="210"/>
        <v>46.168013120967998</v>
      </c>
      <c r="D2298" s="2">
        <f t="shared" si="212"/>
        <v>46.168145599772529</v>
      </c>
      <c r="E2298" s="2">
        <f t="shared" si="211"/>
        <v>-1.324788045309333E-4</v>
      </c>
      <c r="F2298" s="2">
        <f t="shared" si="215"/>
        <v>-1.7011493270932486E-4</v>
      </c>
      <c r="G2298" s="2">
        <f t="shared" si="213"/>
        <v>3.7636128178391556E-5</v>
      </c>
      <c r="H2298" s="2" t="str">
        <f t="shared" si="214"/>
        <v>Sell</v>
      </c>
    </row>
    <row r="2299" spans="1:8" ht="13.5" x14ac:dyDescent="0.25">
      <c r="A2299" s="3">
        <f>TITRES_STAT!B2302</f>
        <v>45349</v>
      </c>
      <c r="B2299" s="6">
        <f>TITRES_STAT!D2302</f>
        <v>46.167999999999999</v>
      </c>
      <c r="C2299" s="2">
        <f t="shared" si="210"/>
        <v>46.168011102357539</v>
      </c>
      <c r="D2299" s="2">
        <f t="shared" si="212"/>
        <v>46.168134814604194</v>
      </c>
      <c r="E2299" s="2">
        <f t="shared" si="211"/>
        <v>-1.2371224665486125E-4</v>
      </c>
      <c r="F2299" s="2">
        <f t="shared" si="215"/>
        <v>-1.6083439549843213E-4</v>
      </c>
      <c r="G2299" s="2">
        <f t="shared" si="213"/>
        <v>3.7122148843570879E-5</v>
      </c>
      <c r="H2299" s="2" t="str">
        <f t="shared" si="214"/>
        <v>Sell</v>
      </c>
    </row>
    <row r="2300" spans="1:8" ht="13.5" x14ac:dyDescent="0.25">
      <c r="A2300" s="3">
        <f>TITRES_STAT!B2303</f>
        <v>45350</v>
      </c>
      <c r="B2300" s="6">
        <f>TITRES_STAT!D2303</f>
        <v>46.167999999999999</v>
      </c>
      <c r="C2300" s="2">
        <f t="shared" si="210"/>
        <v>46.168009394302537</v>
      </c>
      <c r="D2300" s="2">
        <f t="shared" si="212"/>
        <v>46.16812482833722</v>
      </c>
      <c r="E2300" s="2">
        <f t="shared" si="211"/>
        <v>-1.1543403468294855E-4</v>
      </c>
      <c r="F2300" s="2">
        <f t="shared" si="215"/>
        <v>-1.5175432333533543E-4</v>
      </c>
      <c r="G2300" s="2">
        <f t="shared" si="213"/>
        <v>3.6320288652386882E-5</v>
      </c>
      <c r="H2300" s="2" t="str">
        <f t="shared" si="214"/>
        <v>Sell</v>
      </c>
    </row>
    <row r="2301" spans="1:8" ht="13.5" x14ac:dyDescent="0.25">
      <c r="A2301" s="3">
        <f>TITRES_STAT!B2304</f>
        <v>45351</v>
      </c>
      <c r="B2301" s="6">
        <f>TITRES_STAT!D2304</f>
        <v>46.167999999999999</v>
      </c>
      <c r="C2301" s="2">
        <f t="shared" si="210"/>
        <v>46.168007949025224</v>
      </c>
      <c r="D2301" s="2">
        <f t="shared" si="212"/>
        <v>46.168115581793721</v>
      </c>
      <c r="E2301" s="2">
        <f t="shared" si="211"/>
        <v>-1.0763276849701242E-4</v>
      </c>
      <c r="F2301" s="2">
        <f t="shared" si="215"/>
        <v>-1.4293001236767084E-4</v>
      </c>
      <c r="G2301" s="2">
        <f t="shared" si="213"/>
        <v>3.529724387065842E-5</v>
      </c>
      <c r="H2301" s="2" t="str">
        <f t="shared" si="214"/>
        <v>Sell</v>
      </c>
    </row>
    <row r="2302" spans="1:8" ht="13.5" x14ac:dyDescent="0.25">
      <c r="A2302" s="3">
        <f>TITRES_STAT!B2305</f>
        <v>45352</v>
      </c>
      <c r="B2302" s="6">
        <f>TITRES_STAT!D2305</f>
        <v>46.167999999999999</v>
      </c>
      <c r="C2302" s="2">
        <f t="shared" si="210"/>
        <v>46.16800672609827</v>
      </c>
      <c r="D2302" s="2">
        <f t="shared" si="212"/>
        <v>46.16810702017937</v>
      </c>
      <c r="E2302" s="2">
        <f t="shared" si="211"/>
        <v>-1.0029408110057147E-4</v>
      </c>
      <c r="F2302" s="2">
        <f t="shared" si="215"/>
        <v>-1.3440282611425097E-4</v>
      </c>
      <c r="G2302" s="2">
        <f t="shared" si="213"/>
        <v>3.4108745013679498E-5</v>
      </c>
      <c r="H2302" s="2" t="str">
        <f t="shared" si="214"/>
        <v>Sell</v>
      </c>
    </row>
    <row r="2303" spans="1:8" ht="13.5" x14ac:dyDescent="0.25">
      <c r="A2303" s="3">
        <f>TITRES_STAT!B2306</f>
        <v>45355</v>
      </c>
      <c r="B2303" s="6">
        <f>TITRES_STAT!D2306</f>
        <v>46.167999999999999</v>
      </c>
      <c r="C2303" s="2">
        <f t="shared" si="210"/>
        <v>46.168005691313923</v>
      </c>
      <c r="D2303" s="2">
        <f t="shared" si="212"/>
        <v>46.168099092758681</v>
      </c>
      <c r="E2303" s="2">
        <f t="shared" si="211"/>
        <v>-9.3401444758001162E-5</v>
      </c>
      <c r="F2303" s="2">
        <f t="shared" si="215"/>
        <v>-1.2620254984300103E-4</v>
      </c>
      <c r="G2303" s="2">
        <f t="shared" si="213"/>
        <v>3.2801105084999865E-5</v>
      </c>
      <c r="H2303" s="2" t="str">
        <f t="shared" si="214"/>
        <v>Sell</v>
      </c>
    </row>
    <row r="2304" spans="1:8" ht="13.5" x14ac:dyDescent="0.25">
      <c r="A2304" s="3">
        <f>TITRES_STAT!B2307</f>
        <v>45356</v>
      </c>
      <c r="B2304" s="6">
        <f>TITRES_STAT!D2307</f>
        <v>46.167999999999999</v>
      </c>
      <c r="C2304" s="2">
        <f t="shared" si="210"/>
        <v>46.168004815727166</v>
      </c>
      <c r="D2304" s="2">
        <f t="shared" si="212"/>
        <v>46.168091752554332</v>
      </c>
      <c r="E2304" s="2">
        <f t="shared" si="211"/>
        <v>-8.6936827166539388E-5</v>
      </c>
      <c r="F2304" s="2">
        <f t="shared" si="215"/>
        <v>-1.1834940530770872E-4</v>
      </c>
      <c r="G2304" s="2">
        <f t="shared" si="213"/>
        <v>3.1412578141169328E-5</v>
      </c>
      <c r="H2304" s="2" t="str">
        <f t="shared" si="214"/>
        <v>Sell</v>
      </c>
    </row>
    <row r="2305" spans="1:8" ht="13.5" x14ac:dyDescent="0.25">
      <c r="A2305" s="3">
        <f>TITRES_STAT!B2308</f>
        <v>45357</v>
      </c>
      <c r="B2305" s="6">
        <f>TITRES_STAT!D2308</f>
        <v>46.167999999999999</v>
      </c>
      <c r="C2305" s="2">
        <f t="shared" si="210"/>
        <v>46.168004074846067</v>
      </c>
      <c r="D2305" s="2">
        <f t="shared" si="212"/>
        <v>46.168084956068824</v>
      </c>
      <c r="E2305" s="2">
        <f t="shared" si="211"/>
        <v>-8.088122275751175E-5</v>
      </c>
      <c r="F2305" s="2">
        <f t="shared" si="215"/>
        <v>-1.1085576879766933E-4</v>
      </c>
      <c r="G2305" s="2">
        <f t="shared" si="213"/>
        <v>2.9974546040157583E-5</v>
      </c>
      <c r="H2305" s="2" t="str">
        <f t="shared" si="214"/>
        <v>Sell</v>
      </c>
    </row>
    <row r="2306" spans="1:8" ht="13.5" x14ac:dyDescent="0.25">
      <c r="A2306" s="3">
        <f>TITRES_STAT!B2309</f>
        <v>45358</v>
      </c>
      <c r="B2306" s="6">
        <f>TITRES_STAT!D2309</f>
        <v>46.167999999999999</v>
      </c>
      <c r="C2306" s="2">
        <f t="shared" si="210"/>
        <v>46.168003447946674</v>
      </c>
      <c r="D2306" s="2">
        <f t="shared" si="212"/>
        <v>46.168078663026691</v>
      </c>
      <c r="E2306" s="2">
        <f t="shared" si="211"/>
        <v>-7.5215080016732827E-5</v>
      </c>
      <c r="F2306" s="2">
        <f t="shared" si="215"/>
        <v>-1.0372763104148204E-4</v>
      </c>
      <c r="G2306" s="2">
        <f t="shared" si="213"/>
        <v>2.8512551024749213E-5</v>
      </c>
      <c r="H2306" s="2" t="str">
        <f t="shared" si="214"/>
        <v>Sell</v>
      </c>
    </row>
    <row r="2307" spans="1:8" ht="13.5" x14ac:dyDescent="0.25">
      <c r="A2307" s="3">
        <f>TITRES_STAT!B2310</f>
        <v>45359</v>
      </c>
      <c r="B2307" s="6">
        <f>TITRES_STAT!D2310</f>
        <v>46.167999999999999</v>
      </c>
      <c r="C2307" s="2">
        <f t="shared" si="210"/>
        <v>46.16800291749334</v>
      </c>
      <c r="D2307" s="2">
        <f t="shared" si="212"/>
        <v>46.168072836135828</v>
      </c>
      <c r="E2307" s="2">
        <f t="shared" si="211"/>
        <v>-6.9918642488175919E-5</v>
      </c>
      <c r="F2307" s="2">
        <f t="shared" si="215"/>
        <v>-9.696583333082083E-5</v>
      </c>
      <c r="G2307" s="2">
        <f t="shared" si="213"/>
        <v>2.704719084264491E-5</v>
      </c>
      <c r="H2307" s="2" t="str">
        <f t="shared" si="214"/>
        <v>Sell</v>
      </c>
    </row>
    <row r="2308" spans="1:8" ht="13.5" x14ac:dyDescent="0.25">
      <c r="A2308" s="3">
        <f>TITRES_STAT!B2311</f>
        <v>45362</v>
      </c>
      <c r="B2308" s="6">
        <f>TITRES_STAT!D2311</f>
        <v>46.167999999999999</v>
      </c>
      <c r="C2308" s="2">
        <f t="shared" si="210"/>
        <v>46.168002468648211</v>
      </c>
      <c r="D2308" s="2">
        <f t="shared" si="212"/>
        <v>46.168067440866508</v>
      </c>
      <c r="E2308" s="2">
        <f t="shared" si="211"/>
        <v>-6.4972218297043582E-5</v>
      </c>
      <c r="F2308" s="2">
        <f t="shared" si="215"/>
        <v>-9.0567110324065396E-5</v>
      </c>
      <c r="G2308" s="2">
        <f t="shared" si="213"/>
        <v>2.5594892027021814E-5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6">
        <f>TITRES_STAT!D2312</f>
        <v>46.167999999999999</v>
      </c>
      <c r="C2309" s="2">
        <f t="shared" si="210"/>
        <v>46.168002088856184</v>
      </c>
      <c r="D2309" s="2">
        <f t="shared" si="212"/>
        <v>46.168062445246768</v>
      </c>
      <c r="E2309" s="2">
        <f t="shared" si="211"/>
        <v>-6.0356390584104247E-5</v>
      </c>
      <c r="F2309" s="2">
        <f t="shared" si="215"/>
        <v>-8.4524966376073164E-5</v>
      </c>
      <c r="G2309" s="2">
        <f t="shared" si="213"/>
        <v>2.4168575791968917E-5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46.167999999999999</v>
      </c>
      <c r="C2310" s="2">
        <f t="shared" si="210"/>
        <v>46.168001767493699</v>
      </c>
      <c r="D2310" s="2">
        <f t="shared" si="212"/>
        <v>46.168057819672931</v>
      </c>
      <c r="E2310" s="2">
        <f t="shared" si="211"/>
        <v>-5.6052179232324306E-5</v>
      </c>
      <c r="F2310" s="2">
        <f t="shared" si="215"/>
        <v>-7.8830408947323395E-5</v>
      </c>
      <c r="G2310" s="2">
        <f t="shared" si="213"/>
        <v>2.2778229714999089E-5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46.167999999999999</v>
      </c>
      <c r="C2311" s="2">
        <f t="shared" si="210"/>
        <v>46.168001495571595</v>
      </c>
      <c r="D2311" s="2">
        <f t="shared" si="212"/>
        <v>46.168053536734199</v>
      </c>
      <c r="E2311" s="2">
        <f t="shared" si="211"/>
        <v>-5.2041162604155033E-5</v>
      </c>
      <c r="F2311" s="2">
        <f t="shared" si="215"/>
        <v>-7.3472559678689736E-5</v>
      </c>
      <c r="G2311" s="2">
        <f t="shared" si="213"/>
        <v>2.1431397074534703E-5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46.167999999999999</v>
      </c>
      <c r="C2312" s="2">
        <f t="shared" si="210"/>
        <v>46.16800126548366</v>
      </c>
      <c r="D2312" s="2">
        <f t="shared" si="212"/>
        <v>46.168049571050183</v>
      </c>
      <c r="E2312" s="2">
        <f t="shared" si="211"/>
        <v>-4.8305566522799381E-5</v>
      </c>
      <c r="F2312" s="2">
        <f t="shared" si="215"/>
        <v>-6.8439161047511671E-5</v>
      </c>
      <c r="G2312" s="2">
        <f t="shared" si="213"/>
        <v>2.0133594524712289E-5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46.167999999999999</v>
      </c>
      <c r="C2313" s="2">
        <f t="shared" si="210"/>
        <v>46.168001070793871</v>
      </c>
      <c r="D2313" s="2">
        <f t="shared" si="212"/>
        <v>46.168045899120543</v>
      </c>
      <c r="E2313" s="2">
        <f t="shared" si="211"/>
        <v>-4.4828326672075036E-5</v>
      </c>
      <c r="F2313" s="2">
        <f t="shared" si="215"/>
        <v>-6.3716994172424341E-5</v>
      </c>
      <c r="G2313" s="2">
        <f t="shared" si="213"/>
        <v>1.8888667500349305E-5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46.167999999999999</v>
      </c>
      <c r="C2314" s="2">
        <f t="shared" si="210"/>
        <v>46.168000906056356</v>
      </c>
      <c r="D2314" s="2">
        <f t="shared" si="212"/>
        <v>46.168042499185688</v>
      </c>
      <c r="E2314" s="2">
        <f t="shared" si="211"/>
        <v>-4.1593129331829459E-5</v>
      </c>
      <c r="F2314" s="2">
        <f t="shared" si="215"/>
        <v>-5.9292221204305369E-5</v>
      </c>
      <c r="G2314" s="2">
        <f t="shared" si="213"/>
        <v>1.769909187247591E-5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46.167999999999999</v>
      </c>
      <c r="C2315" s="2">
        <f t="shared" si="210"/>
        <v>46.16800076666307</v>
      </c>
      <c r="D2315" s="2">
        <f t="shared" si="212"/>
        <v>46.16803935109786</v>
      </c>
      <c r="E2315" s="2">
        <f t="shared" si="211"/>
        <v>-3.858443479032303E-5</v>
      </c>
      <c r="F2315" s="2">
        <f t="shared" si="215"/>
        <v>-5.5150663921508901E-5</v>
      </c>
      <c r="G2315" s="2">
        <f t="shared" si="213"/>
        <v>1.6566229131185871E-5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6">
        <f>TITRES_STAT!D2319</f>
        <v>46.167999999999999</v>
      </c>
      <c r="C2316" s="2">
        <f t="shared" si="210"/>
        <v>46.168000648714909</v>
      </c>
      <c r="D2316" s="2">
        <f t="shared" si="212"/>
        <v>46.168036436201724</v>
      </c>
      <c r="E2316" s="2">
        <f t="shared" si="211"/>
        <v>-3.5787486815763714E-5</v>
      </c>
      <c r="F2316" s="2">
        <f t="shared" si="215"/>
        <v>-5.1278028500359868E-5</v>
      </c>
      <c r="G2316" s="2">
        <f t="shared" si="213"/>
        <v>1.5490541684596154E-5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6">
        <f>TITRES_STAT!D2320</f>
        <v>46.167999999999999</v>
      </c>
      <c r="C2317" s="2">
        <f t="shared" si="210"/>
        <v>46.168000548912616</v>
      </c>
      <c r="D2317" s="2">
        <f t="shared" si="212"/>
        <v>46.168033737223823</v>
      </c>
      <c r="E2317" s="2">
        <f t="shared" si="211"/>
        <v>-3.3188311206799881E-5</v>
      </c>
      <c r="F2317" s="2">
        <f t="shared" si="215"/>
        <v>-4.7660085041647878E-5</v>
      </c>
      <c r="G2317" s="2">
        <f t="shared" si="213"/>
        <v>1.4471773834847998E-5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6">
        <f>TITRES_STAT!D2321</f>
        <v>46.167999999999999</v>
      </c>
      <c r="C2318" s="2">
        <f t="shared" si="210"/>
        <v>46.168000464464527</v>
      </c>
      <c r="D2318" s="2">
        <f t="shared" si="212"/>
        <v>46.168031238170208</v>
      </c>
      <c r="E2318" s="2">
        <f t="shared" si="211"/>
        <v>-3.0773705681497177E-5</v>
      </c>
      <c r="F2318" s="2">
        <f t="shared" si="215"/>
        <v>-4.4282809169617738E-5</v>
      </c>
      <c r="G2318" s="2">
        <f t="shared" si="213"/>
        <v>1.3509103488120562E-5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46.167999999999999</v>
      </c>
      <c r="C2319" s="2">
        <f t="shared" ref="C2319:C2382" si="216">$C$4*B2309+C2318*(1-$C$4)</f>
        <v>46.168000393008448</v>
      </c>
      <c r="D2319" s="2">
        <f t="shared" si="212"/>
        <v>46.168028924231677</v>
      </c>
      <c r="E2319" s="2">
        <f t="shared" si="211"/>
        <v>-2.8531223229322222E-5</v>
      </c>
      <c r="F2319" s="2">
        <f t="shared" si="215"/>
        <v>-4.113249198155864E-5</v>
      </c>
      <c r="G2319" s="2">
        <f t="shared" si="213"/>
        <v>1.2601268752236418E-5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46.167999999999999</v>
      </c>
      <c r="C2320" s="2">
        <f t="shared" si="216"/>
        <v>46.16800033254561</v>
      </c>
      <c r="D2320" s="2">
        <f t="shared" si="212"/>
        <v>46.168026781696</v>
      </c>
      <c r="E2320" s="2">
        <f t="shared" si="211"/>
        <v>-2.6449150389851184E-5</v>
      </c>
      <c r="F2320" s="2">
        <f t="shared" si="215"/>
        <v>-3.8195823663217149E-5</v>
      </c>
      <c r="G2320" s="2">
        <f t="shared" si="213"/>
        <v>1.1746673273365965E-5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6">
        <f>TITRES_STAT!D2324</f>
        <v>46.167999999999999</v>
      </c>
      <c r="C2321" s="2">
        <f t="shared" si="216"/>
        <v>46.168000281384749</v>
      </c>
      <c r="D2321" s="2">
        <f t="shared" si="212"/>
        <v>46.168024797866664</v>
      </c>
      <c r="E2321" s="2">
        <f t="shared" si="211"/>
        <v>-2.4516481914815813E-5</v>
      </c>
      <c r="F2321" s="2">
        <f t="shared" si="215"/>
        <v>-3.5459955313536889E-5</v>
      </c>
      <c r="G2321" s="2">
        <f t="shared" si="213"/>
        <v>1.0943473398721076E-5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6">
        <f>TITRES_STAT!D2325</f>
        <v>46.167999999999999</v>
      </c>
      <c r="C2322" s="2">
        <f t="shared" si="216"/>
        <v>46.168000238094791</v>
      </c>
      <c r="D2322" s="2">
        <f t="shared" si="212"/>
        <v>46.168022960987656</v>
      </c>
      <c r="E2322" s="2">
        <f t="shared" si="211"/>
        <v>-2.2722892865090216E-5</v>
      </c>
      <c r="F2322" s="2">
        <f t="shared" si="215"/>
        <v>-3.2912542823847557E-5</v>
      </c>
      <c r="G2322" s="2">
        <f t="shared" si="213"/>
        <v>1.0189649958757341E-5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6">
        <f>TITRES_STAT!D2326</f>
        <v>46.167999999999999</v>
      </c>
      <c r="C2323" s="2">
        <f t="shared" si="216"/>
        <v>46.168000201464828</v>
      </c>
      <c r="D2323" s="2">
        <f t="shared" si="212"/>
        <v>46.168021260173759</v>
      </c>
      <c r="E2323" s="2">
        <f t="shared" si="211"/>
        <v>-2.105870893132078E-5</v>
      </c>
      <c r="F2323" s="2">
        <f t="shared" si="215"/>
        <v>-3.0541776045342203E-5</v>
      </c>
      <c r="G2323" s="2">
        <f t="shared" si="213"/>
        <v>9.483067114021423E-6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6">
        <f>TITRES_STAT!D2327</f>
        <v>46.167999999999999</v>
      </c>
      <c r="C2324" s="2">
        <f t="shared" si="216"/>
        <v>46.168000170470243</v>
      </c>
      <c r="D2324" s="2">
        <f t="shared" si="212"/>
        <v>46.168019685346074</v>
      </c>
      <c r="E2324" s="2">
        <f t="shared" si="211"/>
        <v>-1.9514875830850542E-5</v>
      </c>
      <c r="F2324" s="2">
        <f t="shared" si="215"/>
        <v>-2.8336396002443871E-5</v>
      </c>
      <c r="G2324" s="2">
        <f t="shared" si="213"/>
        <v>8.8215201715933285E-6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6">
        <f>TITRES_STAT!D2328</f>
        <v>46.167999999999999</v>
      </c>
      <c r="C2325" s="2">
        <f t="shared" si="216"/>
        <v>46.168000144244054</v>
      </c>
      <c r="D2325" s="2">
        <f t="shared" si="212"/>
        <v>46.16801822717229</v>
      </c>
      <c r="E2325" s="2">
        <f t="shared" si="211"/>
        <v>-1.8082928235685358E-5</v>
      </c>
      <c r="F2325" s="2">
        <f t="shared" si="215"/>
        <v>-2.628570244909217E-5</v>
      </c>
      <c r="G2325" s="2">
        <f t="shared" si="213"/>
        <v>8.2027742134068113E-6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6">
        <f>TITRES_STAT!D2329</f>
        <v>46.167999999999999</v>
      </c>
      <c r="C2326" s="2">
        <f t="shared" si="216"/>
        <v>46.168000122052661</v>
      </c>
      <c r="D2326" s="2">
        <f t="shared" si="212"/>
        <v>46.168016877011382</v>
      </c>
      <c r="E2326" s="2">
        <f t="shared" si="211"/>
        <v>-1.6754958721776347E-5</v>
      </c>
      <c r="F2326" s="2">
        <f t="shared" si="215"/>
        <v>-2.4379553703629006E-5</v>
      </c>
      <c r="G2326" s="2">
        <f t="shared" si="213"/>
        <v>7.6245949818526591E-6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6">
        <f>TITRES_STAT!D2330</f>
        <v>46.167999999999999</v>
      </c>
      <c r="C2327" s="2">
        <f t="shared" si="216"/>
        <v>46.168000103275332</v>
      </c>
      <c r="D2327" s="2">
        <f t="shared" si="212"/>
        <v>46.168015626862392</v>
      </c>
      <c r="E2327" s="2">
        <f t="shared" si="211"/>
        <v>-1.5523587059362853E-5</v>
      </c>
      <c r="F2327" s="2">
        <f t="shared" si="215"/>
        <v>-2.2608360374775778E-5</v>
      </c>
      <c r="G2327" s="2">
        <f t="shared" si="213"/>
        <v>7.0847733154129245E-6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6">
        <f>TITRES_STAT!D2331</f>
        <v>46.167999999999999</v>
      </c>
      <c r="C2328" s="2">
        <f t="shared" si="216"/>
        <v>46.168000087386822</v>
      </c>
      <c r="D2328" s="2">
        <f t="shared" si="212"/>
        <v>46.168014469317029</v>
      </c>
      <c r="E2328" s="2">
        <f t="shared" si="211"/>
        <v>-1.4381930206752713E-5</v>
      </c>
      <c r="F2328" s="2">
        <f t="shared" si="215"/>
        <v>-2.0963074341171164E-5</v>
      </c>
      <c r="G2328" s="2">
        <f t="shared" si="213"/>
        <v>6.581144134418451E-6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6">
        <f>TITRES_STAT!D2332</f>
        <v>46.167999999999999</v>
      </c>
      <c r="C2329" s="2">
        <f t="shared" si="216"/>
        <v>46.1680000739427</v>
      </c>
      <c r="D2329" s="2">
        <f t="shared" si="212"/>
        <v>46.168013397515772</v>
      </c>
      <c r="E2329" s="2">
        <f t="shared" si="211"/>
        <v>-1.3323573071488681E-5</v>
      </c>
      <c r="F2329" s="2">
        <f t="shared" si="215"/>
        <v>-1.9435174087234668E-5</v>
      </c>
      <c r="G2329" s="2">
        <f t="shared" si="213"/>
        <v>6.111601015745987E-6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6">
        <f>TITRES_STAT!D2333</f>
        <v>46.167999999999999</v>
      </c>
      <c r="C2330" s="2">
        <f t="shared" si="216"/>
        <v>46.168000062566904</v>
      </c>
      <c r="D2330" s="2">
        <f t="shared" si="212"/>
        <v>46.168012405107199</v>
      </c>
      <c r="E2330" s="2">
        <f t="shared" si="211"/>
        <v>-1.2342540294696391E-5</v>
      </c>
      <c r="F2330" s="2">
        <f t="shared" si="215"/>
        <v>-1.8016647328727017E-5</v>
      </c>
      <c r="G2330" s="2">
        <f t="shared" si="213"/>
        <v>5.6741070340306257E-6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6">
        <f>TITRES_STAT!D2334</f>
        <v>46.167999999999999</v>
      </c>
      <c r="C2331" s="2">
        <f t="shared" si="216"/>
        <v>46.168000052941231</v>
      </c>
      <c r="D2331" s="2">
        <f t="shared" si="212"/>
        <v>46.168011486210368</v>
      </c>
      <c r="E2331" s="2">
        <f t="shared" si="211"/>
        <v>-1.1433269136773561E-5</v>
      </c>
      <c r="F2331" s="2">
        <f t="shared" si="215"/>
        <v>-1.6699971690336328E-5</v>
      </c>
      <c r="G2331" s="2">
        <f t="shared" si="213"/>
        <v>5.2667025535627672E-6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6">
        <f>TITRES_STAT!D2335</f>
        <v>46.167999999999999</v>
      </c>
      <c r="C2332" s="2">
        <f t="shared" si="216"/>
        <v>46.168000044796429</v>
      </c>
      <c r="D2332" s="2">
        <f t="shared" si="212"/>
        <v>46.168010635379972</v>
      </c>
      <c r="E2332" s="2">
        <f t="shared" ref="E2332:E2395" si="217">C2332-D2332</f>
        <v>-1.0590583542580134E-5</v>
      </c>
      <c r="F2332" s="2">
        <f t="shared" si="215"/>
        <v>-1.547809406078509E-5</v>
      </c>
      <c r="G2332" s="2">
        <f t="shared" si="213"/>
        <v>4.8875105182049562E-6</v>
      </c>
      <c r="H2332" s="2" t="str">
        <f t="shared" si="214"/>
        <v>Sell</v>
      </c>
    </row>
    <row r="2333" spans="1:8" ht="13.5" x14ac:dyDescent="0.25">
      <c r="A2333" s="3">
        <f>TITRES_STAT!B2336</f>
        <v>45401</v>
      </c>
      <c r="B2333" s="6">
        <f>TITRES_STAT!D2336</f>
        <v>46.167999999999999</v>
      </c>
      <c r="C2333" s="2">
        <f t="shared" si="216"/>
        <v>46.168000037904676</v>
      </c>
      <c r="D2333" s="2">
        <f t="shared" ref="D2333:D2396" si="218">$D$4*B2333+(1-$D$4)*D2332</f>
        <v>46.168009847574048</v>
      </c>
      <c r="E2333" s="2">
        <f t="shared" si="217"/>
        <v>-9.8096693719185168E-6</v>
      </c>
      <c r="F2333" s="2">
        <f t="shared" si="215"/>
        <v>-1.4344409123011777E-5</v>
      </c>
      <c r="G2333" s="2">
        <f t="shared" si="213"/>
        <v>4.5347397510932599E-6</v>
      </c>
      <c r="H2333" s="2" t="str">
        <f t="shared" si="214"/>
        <v>Sell</v>
      </c>
    </row>
    <row r="2334" spans="1:8" ht="13.5" x14ac:dyDescent="0.25">
      <c r="A2334" s="3">
        <f>TITRES_STAT!B2337</f>
        <v>45404</v>
      </c>
      <c r="B2334" s="6">
        <f>TITRES_STAT!D2337</f>
        <v>46.167999999999999</v>
      </c>
      <c r="C2334" s="2">
        <f t="shared" si="216"/>
        <v>46.168000032073188</v>
      </c>
      <c r="D2334" s="2">
        <f t="shared" si="218"/>
        <v>46.168009118124118</v>
      </c>
      <c r="E2334" s="2">
        <f t="shared" si="217"/>
        <v>-9.0860509303070103E-6</v>
      </c>
      <c r="F2334" s="2">
        <f t="shared" si="215"/>
        <v>-1.3292737484470825E-5</v>
      </c>
      <c r="G2334" s="2">
        <f t="shared" si="213"/>
        <v>4.2066865541638145E-6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6">
        <f>TITRES_STAT!D2338</f>
        <v>46.167999999999999</v>
      </c>
      <c r="C2335" s="2">
        <f t="shared" si="216"/>
        <v>46.168000027138852</v>
      </c>
      <c r="D2335" s="2">
        <f t="shared" si="218"/>
        <v>46.168008442707517</v>
      </c>
      <c r="E2335" s="2">
        <f t="shared" si="217"/>
        <v>-8.4155686650433381E-6</v>
      </c>
      <c r="F2335" s="2">
        <f t="shared" si="215"/>
        <v>-1.2317303720585329E-5</v>
      </c>
      <c r="G2335" s="2">
        <f t="shared" si="213"/>
        <v>3.901735055541991E-6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6">
        <f>TITRES_STAT!D2339</f>
        <v>46.167999999999999</v>
      </c>
      <c r="C2336" s="2">
        <f t="shared" si="216"/>
        <v>46.168000022963646</v>
      </c>
      <c r="D2336" s="2">
        <f t="shared" si="218"/>
        <v>46.168007817321779</v>
      </c>
      <c r="E2336" s="2">
        <f t="shared" si="217"/>
        <v>-7.7943581331396672E-6</v>
      </c>
      <c r="F2336" s="2">
        <f t="shared" si="215"/>
        <v>-1.1412714603096198E-5</v>
      </c>
      <c r="G2336" s="2">
        <f t="shared" si="213"/>
        <v>3.6183564699565309E-6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6">
        <f>TITRES_STAT!D2340</f>
        <v>46.167999999999999</v>
      </c>
      <c r="C2337" s="2">
        <f t="shared" si="216"/>
        <v>46.168000019430778</v>
      </c>
      <c r="D2337" s="2">
        <f t="shared" si="218"/>
        <v>46.168007238260905</v>
      </c>
      <c r="E2337" s="2">
        <f t="shared" si="217"/>
        <v>-7.2188301274422884E-6</v>
      </c>
      <c r="F2337" s="2">
        <f t="shared" si="215"/>
        <v>-1.0573937707965416E-5</v>
      </c>
      <c r="G2337" s="2">
        <f t="shared" si="213"/>
        <v>3.3551075805231278E-6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6">
        <f>TITRES_STAT!D2341</f>
        <v>46.167999999999999</v>
      </c>
      <c r="C2338" s="2">
        <f t="shared" si="216"/>
        <v>46.168000016441432</v>
      </c>
      <c r="D2338" s="2">
        <f t="shared" si="218"/>
        <v>46.168006702093429</v>
      </c>
      <c r="E2338" s="2">
        <f t="shared" si="217"/>
        <v>-6.6856519964630934E-6</v>
      </c>
      <c r="F2338" s="2">
        <f t="shared" si="215"/>
        <v>-9.7962805656649516E-6</v>
      </c>
      <c r="G2338" s="2">
        <f t="shared" si="213"/>
        <v>3.1106285692018582E-6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6">
        <f>TITRES_STAT!D2342</f>
        <v>46.167999999999999</v>
      </c>
      <c r="C2339" s="2">
        <f t="shared" si="216"/>
        <v>46.168000013911985</v>
      </c>
      <c r="D2339" s="2">
        <f t="shared" si="218"/>
        <v>46.168006205642065</v>
      </c>
      <c r="E2339" s="2">
        <f t="shared" si="217"/>
        <v>-6.1917300797631469E-6</v>
      </c>
      <c r="F2339" s="2">
        <f t="shared" si="215"/>
        <v>-9.0753704684845913E-6</v>
      </c>
      <c r="G2339" s="2">
        <f t="shared" si="213"/>
        <v>2.8836403887214444E-6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6">
        <f>TITRES_STAT!D2343</f>
        <v>46.167999999999999</v>
      </c>
      <c r="C2340" s="2">
        <f t="shared" si="216"/>
        <v>46.168000011771682</v>
      </c>
      <c r="D2340" s="2">
        <f t="shared" si="218"/>
        <v>46.168005745964876</v>
      </c>
      <c r="E2340" s="2">
        <f t="shared" si="217"/>
        <v>-5.7341931949395075E-6</v>
      </c>
      <c r="F2340" s="2">
        <f t="shared" si="215"/>
        <v>-8.4071350137755749E-6</v>
      </c>
      <c r="G2340" s="2">
        <f t="shared" ref="G2340:G2403" si="219">E2340-F2340</f>
        <v>2.6729418188360674E-6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6">
        <f>TITRES_STAT!D2344</f>
        <v>46.167999999999999</v>
      </c>
      <c r="C2341" s="2">
        <f t="shared" si="216"/>
        <v>46.168000009960657</v>
      </c>
      <c r="D2341" s="2">
        <f t="shared" si="218"/>
        <v>46.168005320337848</v>
      </c>
      <c r="E2341" s="2">
        <f t="shared" si="217"/>
        <v>-5.3103771904261521E-6</v>
      </c>
      <c r="F2341" s="2">
        <f t="shared" ref="F2341:F2404" si="221">(E2341*(2/(10)))+((1-(2/10))*F2340)</f>
        <v>-7.78778344910569E-6</v>
      </c>
      <c r="G2341" s="2">
        <f t="shared" si="219"/>
        <v>2.4774062586795379E-6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6">
        <f>TITRES_STAT!D2345</f>
        <v>46.167999999999999</v>
      </c>
      <c r="C2342" s="2">
        <f t="shared" si="216"/>
        <v>46.168000008428251</v>
      </c>
      <c r="D2342" s="2">
        <f t="shared" si="218"/>
        <v>46.168004926238751</v>
      </c>
      <c r="E2342" s="2">
        <f t="shared" si="217"/>
        <v>-4.917810500160158E-6</v>
      </c>
      <c r="F2342" s="2">
        <f t="shared" si="221"/>
        <v>-7.2137888593165843E-6</v>
      </c>
      <c r="G2342" s="2">
        <f t="shared" si="219"/>
        <v>2.2959783591564263E-6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6">
        <f>TITRES_STAT!D2346</f>
        <v>46.167999999999999</v>
      </c>
      <c r="C2343" s="2">
        <f t="shared" si="216"/>
        <v>46.168000007131596</v>
      </c>
      <c r="D2343" s="2">
        <f t="shared" si="218"/>
        <v>46.168004561332175</v>
      </c>
      <c r="E2343" s="2">
        <f t="shared" si="217"/>
        <v>-4.5542005793208773E-6</v>
      </c>
      <c r="F2343" s="2">
        <f t="shared" si="221"/>
        <v>-6.6818712033174436E-6</v>
      </c>
      <c r="G2343" s="2">
        <f t="shared" si="219"/>
        <v>2.1276706239965663E-6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6">
        <f>TITRES_STAT!D2347</f>
        <v>46.167999999999999</v>
      </c>
      <c r="C2344" s="2">
        <f t="shared" si="216"/>
        <v>46.168000006034433</v>
      </c>
      <c r="D2344" s="2">
        <f t="shared" si="218"/>
        <v>46.168004223455718</v>
      </c>
      <c r="E2344" s="2">
        <f t="shared" si="217"/>
        <v>-4.2174212850909498E-6</v>
      </c>
      <c r="F2344" s="2">
        <f t="shared" si="221"/>
        <v>-6.1889812196721445E-6</v>
      </c>
      <c r="G2344" s="2">
        <f t="shared" si="219"/>
        <v>1.9715599345811947E-6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6">
        <f>TITRES_STAT!D2348</f>
        <v>46.167999999999999</v>
      </c>
      <c r="C2345" s="2">
        <f t="shared" si="216"/>
        <v>46.168000005106059</v>
      </c>
      <c r="D2345" s="2">
        <f t="shared" si="218"/>
        <v>46.168003910607148</v>
      </c>
      <c r="E2345" s="2">
        <f t="shared" si="217"/>
        <v>-3.9055010887523167E-6</v>
      </c>
      <c r="F2345" s="2">
        <f t="shared" si="221"/>
        <v>-5.7322851934881799E-6</v>
      </c>
      <c r="G2345" s="2">
        <f t="shared" si="219"/>
        <v>1.8267841047358632E-6</v>
      </c>
      <c r="H2345" s="2" t="str">
        <f t="shared" si="220"/>
        <v>Sell</v>
      </c>
    </row>
    <row r="2346" spans="1:8" ht="13.5" x14ac:dyDescent="0.25">
      <c r="A2346" s="3">
        <f>TITRES_STAT!B2349</f>
        <v>45421</v>
      </c>
      <c r="B2346" s="6">
        <f>TITRES_STAT!D2349</f>
        <v>46.167999999999999</v>
      </c>
      <c r="C2346" s="2">
        <f t="shared" si="216"/>
        <v>46.168000004320511</v>
      </c>
      <c r="D2346" s="2">
        <f t="shared" si="218"/>
        <v>46.168003620932545</v>
      </c>
      <c r="E2346" s="2">
        <f t="shared" si="217"/>
        <v>-3.6166120338521068E-6</v>
      </c>
      <c r="F2346" s="2">
        <f t="shared" si="221"/>
        <v>-5.309150561560965E-6</v>
      </c>
      <c r="G2346" s="2">
        <f t="shared" si="219"/>
        <v>1.6925385277088581E-6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6">
        <f>TITRES_STAT!D2350</f>
        <v>46.167999999999999</v>
      </c>
      <c r="C2347" s="2">
        <f t="shared" si="216"/>
        <v>46.16800000365582</v>
      </c>
      <c r="D2347" s="2">
        <f t="shared" si="218"/>
        <v>46.168003352715317</v>
      </c>
      <c r="E2347" s="2">
        <f t="shared" si="217"/>
        <v>-3.3490594972818144E-6</v>
      </c>
      <c r="F2347" s="2">
        <f t="shared" si="221"/>
        <v>-4.9171323487051345E-6</v>
      </c>
      <c r="G2347" s="2">
        <f t="shared" si="219"/>
        <v>1.5680728514233201E-6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6">
        <f>TITRES_STAT!D2351</f>
        <v>46.167999999999999</v>
      </c>
      <c r="C2348" s="2">
        <f t="shared" si="216"/>
        <v>46.16800000309339</v>
      </c>
      <c r="D2348" s="2">
        <f t="shared" si="218"/>
        <v>46.168003104366036</v>
      </c>
      <c r="E2348" s="2">
        <f t="shared" si="217"/>
        <v>-3.1012726466883578E-6</v>
      </c>
      <c r="F2348" s="2">
        <f t="shared" si="221"/>
        <v>-4.5539604083017795E-6</v>
      </c>
      <c r="G2348" s="2">
        <f t="shared" si="219"/>
        <v>1.4526877616134217E-6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6">
        <f>TITRES_STAT!D2352</f>
        <v>46.167999999999999</v>
      </c>
      <c r="C2349" s="2">
        <f t="shared" si="216"/>
        <v>46.168000002617482</v>
      </c>
      <c r="D2349" s="2">
        <f t="shared" si="218"/>
        <v>46.168002874412998</v>
      </c>
      <c r="E2349" s="2">
        <f t="shared" si="217"/>
        <v>-2.8717955160573183E-6</v>
      </c>
      <c r="F2349" s="2">
        <f t="shared" si="221"/>
        <v>-4.2175274298528878E-6</v>
      </c>
      <c r="G2349" s="2">
        <f t="shared" si="219"/>
        <v>1.3457319137955695E-6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6">
        <f>TITRES_STAT!D2353</f>
        <v>46.167999999999999</v>
      </c>
      <c r="C2350" s="2">
        <f t="shared" si="216"/>
        <v>46.168000002214796</v>
      </c>
      <c r="D2350" s="2">
        <f t="shared" si="218"/>
        <v>46.168002661493517</v>
      </c>
      <c r="E2350" s="2">
        <f t="shared" si="217"/>
        <v>-2.6592787207846413E-6</v>
      </c>
      <c r="F2350" s="2">
        <f t="shared" si="221"/>
        <v>-3.9058776880392385E-6</v>
      </c>
      <c r="G2350" s="2">
        <f t="shared" si="219"/>
        <v>1.2465989672545972E-6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6">
        <f>TITRES_STAT!D2354</f>
        <v>46.167999999999999</v>
      </c>
      <c r="C2351" s="2">
        <f t="shared" si="216"/>
        <v>46.168000001874063</v>
      </c>
      <c r="D2351" s="2">
        <f t="shared" si="218"/>
        <v>46.168002464345854</v>
      </c>
      <c r="E2351" s="2">
        <f t="shared" si="217"/>
        <v>-2.4624717909205174E-6</v>
      </c>
      <c r="F2351" s="2">
        <f t="shared" si="221"/>
        <v>-3.6171965086154943E-6</v>
      </c>
      <c r="G2351" s="2">
        <f t="shared" si="219"/>
        <v>1.1547247176949769E-6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6">
        <f>TITRES_STAT!D2355</f>
        <v>46.167999999999999</v>
      </c>
      <c r="C2352" s="2">
        <f t="shared" si="216"/>
        <v>46.168000001585746</v>
      </c>
      <c r="D2352" s="2">
        <f t="shared" si="218"/>
        <v>46.168002281801719</v>
      </c>
      <c r="E2352" s="2">
        <f t="shared" si="217"/>
        <v>-2.2802159733714689E-6</v>
      </c>
      <c r="F2352" s="2">
        <f t="shared" si="221"/>
        <v>-3.3498004015666894E-6</v>
      </c>
      <c r="G2352" s="2">
        <f t="shared" si="219"/>
        <v>1.0695844281952205E-6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6">
        <f>TITRES_STAT!D2356</f>
        <v>46.167999999999999</v>
      </c>
      <c r="C2353" s="2">
        <f t="shared" si="216"/>
        <v>46.168000001341788</v>
      </c>
      <c r="D2353" s="2">
        <f t="shared" si="218"/>
        <v>46.168002112779369</v>
      </c>
      <c r="E2353" s="2">
        <f t="shared" si="217"/>
        <v>-2.1114375812203434E-6</v>
      </c>
      <c r="F2353" s="2">
        <f t="shared" si="221"/>
        <v>-3.1021278374974205E-6</v>
      </c>
      <c r="G2353" s="2">
        <f t="shared" si="219"/>
        <v>9.9069025627707709E-7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6">
        <f>TITRES_STAT!D2357</f>
        <v>46.167999999999999</v>
      </c>
      <c r="C2354" s="2">
        <f t="shared" si="216"/>
        <v>46.168000001135361</v>
      </c>
      <c r="D2354" s="2">
        <f t="shared" si="218"/>
        <v>46.168001956277195</v>
      </c>
      <c r="E2354" s="2">
        <f t="shared" si="217"/>
        <v>-1.9551418333207948E-6</v>
      </c>
      <c r="F2354" s="2">
        <f t="shared" si="221"/>
        <v>-2.8727306366620954E-6</v>
      </c>
      <c r="G2354" s="2">
        <f t="shared" si="219"/>
        <v>9.1758880334130054E-7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6">
        <f>TITRES_STAT!D2358</f>
        <v>46.167999999999999</v>
      </c>
      <c r="C2355" s="2">
        <f t="shared" si="216"/>
        <v>46.168000000960696</v>
      </c>
      <c r="D2355" s="2">
        <f t="shared" si="218"/>
        <v>46.168001811367773</v>
      </c>
      <c r="E2355" s="2">
        <f t="shared" si="217"/>
        <v>-1.8104070775848413E-6</v>
      </c>
      <c r="F2355" s="2">
        <f t="shared" si="221"/>
        <v>-2.6602659248466448E-6</v>
      </c>
      <c r="G2355" s="2">
        <f t="shared" si="219"/>
        <v>8.498588472618035E-7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45.923999999999999</v>
      </c>
      <c r="C2356" s="2">
        <f t="shared" si="216"/>
        <v>46.168000000812896</v>
      </c>
      <c r="D2356" s="2">
        <f t="shared" si="218"/>
        <v>46.149927603118314</v>
      </c>
      <c r="E2356" s="2">
        <f t="shared" si="217"/>
        <v>1.8072397694581355E-2</v>
      </c>
      <c r="F2356" s="2">
        <f t="shared" si="221"/>
        <v>3.6123513261763938E-3</v>
      </c>
      <c r="G2356" s="2">
        <f t="shared" si="219"/>
        <v>1.446004636840496E-2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6">
        <f>TITRES_STAT!D2360</f>
        <v>45.923999999999999</v>
      </c>
      <c r="C2357" s="2">
        <f t="shared" si="216"/>
        <v>46.16800000068784</v>
      </c>
      <c r="D2357" s="2">
        <f t="shared" si="218"/>
        <v>46.133192225109553</v>
      </c>
      <c r="E2357" s="2">
        <f t="shared" si="217"/>
        <v>3.4807775578286737E-2</v>
      </c>
      <c r="F2357" s="2">
        <f t="shared" si="221"/>
        <v>9.8514361765984632E-3</v>
      </c>
      <c r="G2357" s="2">
        <f t="shared" si="219"/>
        <v>2.4956339401688274E-2</v>
      </c>
      <c r="H2357" s="2" t="str">
        <f t="shared" si="220"/>
        <v>Sell</v>
      </c>
    </row>
    <row r="2358" spans="1:8" ht="13.5" x14ac:dyDescent="0.25">
      <c r="A2358" s="3">
        <f>TITRES_STAT!B2361</f>
        <v>45439</v>
      </c>
      <c r="B2358" s="6">
        <f>TITRES_STAT!D2361</f>
        <v>45.923999999999999</v>
      </c>
      <c r="C2358" s="2">
        <f t="shared" si="216"/>
        <v>46.168000000582019</v>
      </c>
      <c r="D2358" s="2">
        <f t="shared" si="218"/>
        <v>46.117696504731072</v>
      </c>
      <c r="E2358" s="2">
        <f t="shared" si="217"/>
        <v>5.03034958509474E-2</v>
      </c>
      <c r="F2358" s="2">
        <f t="shared" si="221"/>
        <v>1.7941848111468251E-2</v>
      </c>
      <c r="G2358" s="2">
        <f t="shared" si="219"/>
        <v>3.2361647739479152E-2</v>
      </c>
      <c r="H2358" s="2" t="str">
        <f t="shared" si="220"/>
        <v>Sell</v>
      </c>
    </row>
    <row r="2359" spans="1:8" ht="13.5" x14ac:dyDescent="0.25">
      <c r="A2359" s="3">
        <f>TITRES_STAT!B2362</f>
        <v>45440</v>
      </c>
      <c r="B2359" s="6">
        <f>TITRES_STAT!D2362</f>
        <v>45.923999999999999</v>
      </c>
      <c r="C2359" s="2">
        <f t="shared" si="216"/>
        <v>46.168000000492476</v>
      </c>
      <c r="D2359" s="2">
        <f t="shared" si="218"/>
        <v>46.10334861549174</v>
      </c>
      <c r="E2359" s="2">
        <f t="shared" si="217"/>
        <v>6.4651385000736639E-2</v>
      </c>
      <c r="F2359" s="2">
        <f t="shared" si="221"/>
        <v>2.728375548932193E-2</v>
      </c>
      <c r="G2359" s="2">
        <f t="shared" si="219"/>
        <v>3.7367629511414709E-2</v>
      </c>
      <c r="H2359" s="2" t="str">
        <f t="shared" si="220"/>
        <v>Sell</v>
      </c>
    </row>
    <row r="2360" spans="1:8" ht="13.5" x14ac:dyDescent="0.25">
      <c r="A2360" s="3">
        <f>TITRES_STAT!B2363</f>
        <v>45441</v>
      </c>
      <c r="B2360" s="6">
        <f>TITRES_STAT!D2363</f>
        <v>45.923999999999999</v>
      </c>
      <c r="C2360" s="2">
        <f t="shared" si="216"/>
        <v>46.168000000416711</v>
      </c>
      <c r="D2360" s="2">
        <f t="shared" si="218"/>
        <v>46.090063532862729</v>
      </c>
      <c r="E2360" s="2">
        <f t="shared" si="217"/>
        <v>7.7936467553982425E-2</v>
      </c>
      <c r="F2360" s="2">
        <f t="shared" si="221"/>
        <v>3.7414297902254028E-2</v>
      </c>
      <c r="G2360" s="2">
        <f t="shared" si="219"/>
        <v>4.0522169651728397E-2</v>
      </c>
      <c r="H2360" s="2" t="str">
        <f t="shared" si="220"/>
        <v>Sell</v>
      </c>
    </row>
    <row r="2361" spans="1:8" ht="13.5" x14ac:dyDescent="0.25">
      <c r="A2361" s="3">
        <f>TITRES_STAT!B2364</f>
        <v>45442</v>
      </c>
      <c r="B2361" s="6">
        <f>TITRES_STAT!D2364</f>
        <v>45.923999999999999</v>
      </c>
      <c r="C2361" s="2">
        <f t="shared" si="216"/>
        <v>46.168000000352606</v>
      </c>
      <c r="D2361" s="2">
        <f t="shared" si="218"/>
        <v>46.077762530428458</v>
      </c>
      <c r="E2361" s="2">
        <f t="shared" si="217"/>
        <v>9.0237469924147717E-2</v>
      </c>
      <c r="F2361" s="2">
        <f t="shared" si="221"/>
        <v>4.797893230663277E-2</v>
      </c>
      <c r="G2361" s="2">
        <f t="shared" si="219"/>
        <v>4.2258537617514948E-2</v>
      </c>
      <c r="H2361" s="2" t="str">
        <f t="shared" si="220"/>
        <v>Sell</v>
      </c>
    </row>
    <row r="2362" spans="1:8" ht="13.5" x14ac:dyDescent="0.25">
      <c r="A2362" s="3">
        <f>TITRES_STAT!B2365</f>
        <v>45443</v>
      </c>
      <c r="B2362" s="6">
        <f>TITRES_STAT!D2365</f>
        <v>45.923999999999999</v>
      </c>
      <c r="C2362" s="2">
        <f t="shared" si="216"/>
        <v>46.168000000298363</v>
      </c>
      <c r="D2362" s="2">
        <f t="shared" si="218"/>
        <v>46.066372713359684</v>
      </c>
      <c r="E2362" s="2">
        <f t="shared" si="217"/>
        <v>0.10162728693867962</v>
      </c>
      <c r="F2362" s="2">
        <f t="shared" si="221"/>
        <v>5.8708603233042146E-2</v>
      </c>
      <c r="G2362" s="2">
        <f t="shared" si="219"/>
        <v>4.2918683705637471E-2</v>
      </c>
      <c r="H2362" s="2" t="str">
        <f t="shared" si="220"/>
        <v>Sell</v>
      </c>
    </row>
    <row r="2363" spans="1:8" ht="13.5" x14ac:dyDescent="0.25">
      <c r="A2363" s="3">
        <f>TITRES_STAT!B2366</f>
        <v>45446</v>
      </c>
      <c r="B2363" s="6">
        <f>TITRES_STAT!D2366</f>
        <v>45.923999999999999</v>
      </c>
      <c r="C2363" s="2">
        <f t="shared" si="216"/>
        <v>46.168000000252462</v>
      </c>
      <c r="D2363" s="2">
        <f t="shared" si="218"/>
        <v>46.055826586444155</v>
      </c>
      <c r="E2363" s="2">
        <f t="shared" si="217"/>
        <v>0.11217341380830703</v>
      </c>
      <c r="F2363" s="2">
        <f t="shared" si="221"/>
        <v>6.9401565348095134E-2</v>
      </c>
      <c r="G2363" s="2">
        <f t="shared" si="219"/>
        <v>4.2771848460211898E-2</v>
      </c>
      <c r="H2363" s="2" t="str">
        <f t="shared" si="220"/>
        <v>Sell</v>
      </c>
    </row>
    <row r="2364" spans="1:8" ht="13.5" x14ac:dyDescent="0.25">
      <c r="A2364" s="3">
        <f>TITRES_STAT!B2367</f>
        <v>45447</v>
      </c>
      <c r="B2364" s="6">
        <f>TITRES_STAT!D2367</f>
        <v>45.923999999999999</v>
      </c>
      <c r="C2364" s="2">
        <f t="shared" si="216"/>
        <v>46.168000000213624</v>
      </c>
      <c r="D2364" s="2">
        <f t="shared" si="218"/>
        <v>46.046061654114965</v>
      </c>
      <c r="E2364" s="2">
        <f t="shared" si="217"/>
        <v>0.12193834609865917</v>
      </c>
      <c r="F2364" s="2">
        <f t="shared" si="221"/>
        <v>7.9908921498207941E-2</v>
      </c>
      <c r="G2364" s="2">
        <f t="shared" si="219"/>
        <v>4.2029424600451226E-2</v>
      </c>
      <c r="H2364" s="2" t="str">
        <f t="shared" si="220"/>
        <v>Sell</v>
      </c>
    </row>
    <row r="2365" spans="1:8" ht="13.5" x14ac:dyDescent="0.25">
      <c r="A2365" s="3">
        <f>TITRES_STAT!B2368</f>
        <v>45448</v>
      </c>
      <c r="B2365" s="6">
        <f>TITRES_STAT!D2368</f>
        <v>45.923999999999999</v>
      </c>
      <c r="C2365" s="2">
        <f t="shared" si="216"/>
        <v>46.168000000180761</v>
      </c>
      <c r="D2365" s="2">
        <f t="shared" si="218"/>
        <v>46.037020050106449</v>
      </c>
      <c r="E2365" s="2">
        <f t="shared" si="217"/>
        <v>0.13097995007431251</v>
      </c>
      <c r="F2365" s="2">
        <f t="shared" si="221"/>
        <v>9.0123127213428855E-2</v>
      </c>
      <c r="G2365" s="2">
        <f t="shared" si="219"/>
        <v>4.0856822860883657E-2</v>
      </c>
      <c r="H2365" s="2" t="str">
        <f t="shared" si="220"/>
        <v>Sell</v>
      </c>
    </row>
    <row r="2366" spans="1:8" ht="13.5" x14ac:dyDescent="0.25">
      <c r="A2366" s="3">
        <f>TITRES_STAT!B2369</f>
        <v>45449</v>
      </c>
      <c r="B2366" s="6">
        <f>TITRES_STAT!D2369</f>
        <v>45.923999999999999</v>
      </c>
      <c r="C2366" s="2">
        <f t="shared" si="216"/>
        <v>46.130461538614483</v>
      </c>
      <c r="D2366" s="2">
        <f t="shared" si="218"/>
        <v>46.02864819454301</v>
      </c>
      <c r="E2366" s="2">
        <f t="shared" si="217"/>
        <v>0.10181334407147347</v>
      </c>
      <c r="F2366" s="2">
        <f t="shared" si="221"/>
        <v>9.2461170585037777E-2</v>
      </c>
      <c r="G2366" s="2">
        <f t="shared" si="219"/>
        <v>9.3521734864356887E-3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6">
        <f>TITRES_STAT!D2370</f>
        <v>45.923999999999999</v>
      </c>
      <c r="C2367" s="2">
        <f t="shared" si="216"/>
        <v>46.09869822498149</v>
      </c>
      <c r="D2367" s="2">
        <f t="shared" si="218"/>
        <v>46.020896476428717</v>
      </c>
      <c r="E2367" s="2">
        <f t="shared" si="217"/>
        <v>7.7801748552772665E-2</v>
      </c>
      <c r="F2367" s="2">
        <f t="shared" si="221"/>
        <v>8.9529286178584758E-2</v>
      </c>
      <c r="G2367" s="2">
        <f t="shared" si="219"/>
        <v>-1.1727537625812093E-2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6">
        <f>TITRES_STAT!D2371</f>
        <v>45.923999999999999</v>
      </c>
      <c r="C2368" s="2">
        <f t="shared" si="216"/>
        <v>46.071821574984341</v>
      </c>
      <c r="D2368" s="2">
        <f t="shared" si="218"/>
        <v>46.013718959656217</v>
      </c>
      <c r="E2368" s="2">
        <f t="shared" si="217"/>
        <v>5.810261532812433E-2</v>
      </c>
      <c r="F2368" s="2">
        <f t="shared" si="221"/>
        <v>8.3243952008492689E-2</v>
      </c>
      <c r="G2368" s="2">
        <f t="shared" si="219"/>
        <v>-2.5141336680368359E-2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6">
        <f>TITRES_STAT!D2372</f>
        <v>45.923999999999999</v>
      </c>
      <c r="C2369" s="2">
        <f t="shared" si="216"/>
        <v>46.049079794217519</v>
      </c>
      <c r="D2369" s="2">
        <f t="shared" si="218"/>
        <v>46.007073110792788</v>
      </c>
      <c r="E2369" s="2">
        <f t="shared" si="217"/>
        <v>4.2006683424730795E-2</v>
      </c>
      <c r="F2369" s="2">
        <f t="shared" si="221"/>
        <v>7.4996498291740321E-2</v>
      </c>
      <c r="G2369" s="2">
        <f t="shared" si="219"/>
        <v>-3.2989814867009526E-2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6">
        <f>TITRES_STAT!D2373</f>
        <v>45.923999999999999</v>
      </c>
      <c r="C2370" s="2">
        <f t="shared" si="216"/>
        <v>46.029836748953286</v>
      </c>
      <c r="D2370" s="2">
        <f t="shared" si="218"/>
        <v>46.000919547030364</v>
      </c>
      <c r="E2370" s="2">
        <f t="shared" si="217"/>
        <v>2.8917201922922686E-2</v>
      </c>
      <c r="F2370" s="2">
        <f t="shared" si="221"/>
        <v>6.5780639017976789E-2</v>
      </c>
      <c r="G2370" s="2">
        <f t="shared" si="219"/>
        <v>-3.6863437095054102E-2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6">
        <f>TITRES_STAT!D2374</f>
        <v>45.923999999999999</v>
      </c>
      <c r="C2371" s="2">
        <f t="shared" si="216"/>
        <v>46.013554172191249</v>
      </c>
      <c r="D2371" s="2">
        <f t="shared" si="218"/>
        <v>45.995221802805887</v>
      </c>
      <c r="E2371" s="2">
        <f t="shared" si="217"/>
        <v>1.8332369385362313E-2</v>
      </c>
      <c r="F2371" s="2">
        <f t="shared" si="221"/>
        <v>5.6290985091453895E-2</v>
      </c>
      <c r="G2371" s="2">
        <f t="shared" si="219"/>
        <v>-3.7958615706091582E-2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6">
        <f>TITRES_STAT!D2375</f>
        <v>46.167999999999999</v>
      </c>
      <c r="C2372" s="2">
        <f t="shared" si="216"/>
        <v>45.999776607238744</v>
      </c>
      <c r="D2372" s="2">
        <f t="shared" si="218"/>
        <v>46.008020187783231</v>
      </c>
      <c r="E2372" s="2">
        <f t="shared" si="217"/>
        <v>-8.2435805444873722E-3</v>
      </c>
      <c r="F2372" s="2">
        <f t="shared" si="221"/>
        <v>4.3384071964265643E-2</v>
      </c>
      <c r="G2372" s="2">
        <f t="shared" si="219"/>
        <v>-5.1627652508753015E-2</v>
      </c>
      <c r="H2372" s="2" t="str">
        <f t="shared" si="220"/>
        <v>Hold</v>
      </c>
    </row>
    <row r="2373" spans="1:8" ht="13.5" x14ac:dyDescent="0.25">
      <c r="A2373" s="3">
        <f>TITRES_STAT!B2376</f>
        <v>45461</v>
      </c>
      <c r="B2373" s="6">
        <f>TITRES_STAT!D2376</f>
        <v>46.167999999999999</v>
      </c>
      <c r="C2373" s="2">
        <f t="shared" si="216"/>
        <v>45.988118667663556</v>
      </c>
      <c r="D2373" s="2">
        <f t="shared" si="218"/>
        <v>46.01987054424373</v>
      </c>
      <c r="E2373" s="2">
        <f t="shared" si="217"/>
        <v>-3.1751876580173644E-2</v>
      </c>
      <c r="F2373" s="2">
        <f t="shared" si="221"/>
        <v>2.8356882255377785E-2</v>
      </c>
      <c r="G2373" s="2">
        <f t="shared" si="219"/>
        <v>-6.0108758835551432E-2</v>
      </c>
      <c r="H2373" s="2" t="str">
        <f t="shared" si="220"/>
        <v>Hold</v>
      </c>
    </row>
    <row r="2374" spans="1:8" ht="13.5" x14ac:dyDescent="0.25">
      <c r="A2374" s="3">
        <f>TITRES_STAT!B2377</f>
        <v>45462</v>
      </c>
      <c r="B2374" s="6">
        <f>TITRES_STAT!D2377</f>
        <v>46.167999999999999</v>
      </c>
      <c r="C2374" s="2">
        <f t="shared" si="216"/>
        <v>45.978254257253781</v>
      </c>
      <c r="D2374" s="2">
        <f t="shared" si="218"/>
        <v>46.03084309652197</v>
      </c>
      <c r="E2374" s="2">
        <f t="shared" si="217"/>
        <v>-5.2588839268189247E-2</v>
      </c>
      <c r="F2374" s="2">
        <f t="shared" si="221"/>
        <v>1.216773795066438E-2</v>
      </c>
      <c r="G2374" s="2">
        <f t="shared" si="219"/>
        <v>-6.4756577218853625E-2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6">
        <f>TITRES_STAT!D2378</f>
        <v>46.167999999999999</v>
      </c>
      <c r="C2375" s="2">
        <f t="shared" si="216"/>
        <v>45.969907448445511</v>
      </c>
      <c r="D2375" s="2">
        <f t="shared" si="218"/>
        <v>46.04100286714997</v>
      </c>
      <c r="E2375" s="2">
        <f t="shared" si="217"/>
        <v>-7.1095418704459235E-2</v>
      </c>
      <c r="F2375" s="2">
        <f t="shared" si="221"/>
        <v>-4.4848933803603441E-3</v>
      </c>
      <c r="G2375" s="2">
        <f t="shared" si="219"/>
        <v>-6.661052532409889E-2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46.167999999999999</v>
      </c>
      <c r="C2376" s="2">
        <f t="shared" si="216"/>
        <v>45.962844764069274</v>
      </c>
      <c r="D2376" s="2">
        <f t="shared" si="218"/>
        <v>46.050410062175899</v>
      </c>
      <c r="E2376" s="2">
        <f t="shared" si="217"/>
        <v>-8.7565298106625278E-2</v>
      </c>
      <c r="F2376" s="2">
        <f t="shared" si="221"/>
        <v>-2.1100974325613329E-2</v>
      </c>
      <c r="G2376" s="2">
        <f t="shared" si="219"/>
        <v>-6.6464323781011941E-2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6">
        <f>TITRES_STAT!D2380</f>
        <v>46.167999999999999</v>
      </c>
      <c r="C2377" s="2">
        <f t="shared" si="216"/>
        <v>45.956868646520149</v>
      </c>
      <c r="D2377" s="2">
        <f t="shared" si="218"/>
        <v>46.059120427940648</v>
      </c>
      <c r="E2377" s="2">
        <f t="shared" si="217"/>
        <v>-0.10225178142049884</v>
      </c>
      <c r="F2377" s="2">
        <f t="shared" si="221"/>
        <v>-3.7331135744590432E-2</v>
      </c>
      <c r="G2377" s="2">
        <f t="shared" si="219"/>
        <v>-6.4920645675908412E-2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6">
        <f>TITRES_STAT!D2381</f>
        <v>46.167999999999999</v>
      </c>
      <c r="C2378" s="2">
        <f t="shared" si="216"/>
        <v>45.951811931670889</v>
      </c>
      <c r="D2378" s="2">
        <f t="shared" si="218"/>
        <v>46.067185581426529</v>
      </c>
      <c r="E2378" s="2">
        <f t="shared" si="217"/>
        <v>-0.11537364975563946</v>
      </c>
      <c r="F2378" s="2">
        <f t="shared" si="221"/>
        <v>-5.2939638546800241E-2</v>
      </c>
      <c r="G2378" s="2">
        <f t="shared" si="219"/>
        <v>-6.2434011208839221E-2</v>
      </c>
      <c r="H2378" s="2" t="str">
        <f t="shared" si="220"/>
        <v>Hold</v>
      </c>
    </row>
    <row r="2379" spans="1:8" ht="13.5" x14ac:dyDescent="0.25">
      <c r="A2379" s="3">
        <f>TITRES_STAT!B2382</f>
        <v>45469</v>
      </c>
      <c r="B2379" s="6">
        <f>TITRES_STAT!D2382</f>
        <v>46.167999999999999</v>
      </c>
      <c r="C2379" s="2">
        <f t="shared" si="216"/>
        <v>45.947533172952291</v>
      </c>
      <c r="D2379" s="2">
        <f t="shared" si="218"/>
        <v>46.074653316135674</v>
      </c>
      <c r="E2379" s="2">
        <f t="shared" si="217"/>
        <v>-0.12712014318338305</v>
      </c>
      <c r="F2379" s="2">
        <f t="shared" si="221"/>
        <v>-6.7775739474116803E-2</v>
      </c>
      <c r="G2379" s="2">
        <f t="shared" si="219"/>
        <v>-5.9344403709266247E-2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6">
        <f>TITRES_STAT!D2383</f>
        <v>46.167999999999999</v>
      </c>
      <c r="C2380" s="2">
        <f t="shared" si="216"/>
        <v>45.943912684805781</v>
      </c>
      <c r="D2380" s="2">
        <f t="shared" si="218"/>
        <v>46.081567885310811</v>
      </c>
      <c r="E2380" s="2">
        <f t="shared" si="217"/>
        <v>-0.13765520050503</v>
      </c>
      <c r="F2380" s="2">
        <f t="shared" si="221"/>
        <v>-8.1751631680299447E-2</v>
      </c>
      <c r="G2380" s="2">
        <f t="shared" si="219"/>
        <v>-5.5903568824730548E-2</v>
      </c>
      <c r="H2380" s="2" t="str">
        <f t="shared" si="220"/>
        <v>Hold</v>
      </c>
    </row>
    <row r="2381" spans="1:8" ht="13.5" x14ac:dyDescent="0.25">
      <c r="A2381" s="3">
        <f>TITRES_STAT!B2384</f>
        <v>45471</v>
      </c>
      <c r="B2381" s="6">
        <f>TITRES_STAT!D2384</f>
        <v>46.167999999999999</v>
      </c>
      <c r="C2381" s="2">
        <f t="shared" si="216"/>
        <v>45.940849194835664</v>
      </c>
      <c r="D2381" s="2">
        <f t="shared" si="218"/>
        <v>46.087970264176676</v>
      </c>
      <c r="E2381" s="2">
        <f t="shared" si="217"/>
        <v>-0.14712106934101143</v>
      </c>
      <c r="F2381" s="2">
        <f t="shared" si="221"/>
        <v>-9.4825519212441853E-2</v>
      </c>
      <c r="G2381" s="2">
        <f t="shared" si="219"/>
        <v>-5.2295550128569582E-2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6">
        <f>TITRES_STAT!D2385</f>
        <v>46.167999999999999</v>
      </c>
      <c r="C2382" s="2">
        <f t="shared" si="216"/>
        <v>45.975795472553258</v>
      </c>
      <c r="D2382" s="2">
        <f t="shared" si="218"/>
        <v>46.093898392756181</v>
      </c>
      <c r="E2382" s="2">
        <f t="shared" si="217"/>
        <v>-0.11810292020292223</v>
      </c>
      <c r="F2382" s="2">
        <f t="shared" si="221"/>
        <v>-9.9480999410537937E-2</v>
      </c>
      <c r="G2382" s="2">
        <f t="shared" si="219"/>
        <v>-1.8621920792384297E-2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6">
        <f>TITRES_STAT!D2386</f>
        <v>46.167999999999999</v>
      </c>
      <c r="C2383" s="2">
        <f t="shared" ref="C2383:C2446" si="222">$C$4*B2373+C2382*(1-$C$4)</f>
        <v>46.005365399852757</v>
      </c>
      <c r="D2383" s="2">
        <f t="shared" si="218"/>
        <v>46.099387400700166</v>
      </c>
      <c r="E2383" s="2">
        <f t="shared" si="217"/>
        <v>-9.402200084740997E-2</v>
      </c>
      <c r="F2383" s="2">
        <f t="shared" si="221"/>
        <v>-9.838919969791235E-2</v>
      </c>
      <c r="G2383" s="2">
        <f t="shared" si="219"/>
        <v>4.3671988505023795E-3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6">
        <f>TITRES_STAT!D2387</f>
        <v>46.167999999999999</v>
      </c>
      <c r="C2384" s="2">
        <f t="shared" si="222"/>
        <v>46.030386107567722</v>
      </c>
      <c r="D2384" s="2">
        <f t="shared" si="218"/>
        <v>46.104469815463119</v>
      </c>
      <c r="E2384" s="2">
        <f t="shared" si="217"/>
        <v>-7.408370789539731E-2</v>
      </c>
      <c r="F2384" s="2">
        <f t="shared" si="221"/>
        <v>-9.3528101337409339E-2</v>
      </c>
      <c r="G2384" s="2">
        <f t="shared" si="219"/>
        <v>1.9444393442012028E-2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6">
        <f>TITRES_STAT!D2388</f>
        <v>46.167999999999999</v>
      </c>
      <c r="C2385" s="2">
        <f t="shared" si="222"/>
        <v>46.051557475634226</v>
      </c>
      <c r="D2385" s="2">
        <f t="shared" si="218"/>
        <v>46.109175755058445</v>
      </c>
      <c r="E2385" s="2">
        <f t="shared" si="217"/>
        <v>-5.7618279424218599E-2</v>
      </c>
      <c r="F2385" s="2">
        <f t="shared" si="221"/>
        <v>-8.6346136954771197E-2</v>
      </c>
      <c r="G2385" s="2">
        <f t="shared" si="219"/>
        <v>2.8727857530552597E-2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6">
        <f>TITRES_STAT!D2389</f>
        <v>46.167999999999999</v>
      </c>
      <c r="C2386" s="2">
        <f t="shared" si="222"/>
        <v>46.069471710152037</v>
      </c>
      <c r="D2386" s="2">
        <f t="shared" si="218"/>
        <v>46.113533106535598</v>
      </c>
      <c r="E2386" s="2">
        <f t="shared" si="217"/>
        <v>-4.4061396383561657E-2</v>
      </c>
      <c r="F2386" s="2">
        <f t="shared" si="221"/>
        <v>-7.7889188840529283E-2</v>
      </c>
      <c r="G2386" s="2">
        <f t="shared" si="219"/>
        <v>3.3827792456967626E-2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6">
        <f>TITRES_STAT!D2390</f>
        <v>46.167999999999999</v>
      </c>
      <c r="C2387" s="2">
        <f t="shared" si="222"/>
        <v>46.084629908590188</v>
      </c>
      <c r="D2387" s="2">
        <f t="shared" si="218"/>
        <v>46.117567691236665</v>
      </c>
      <c r="E2387" s="2">
        <f t="shared" si="217"/>
        <v>-3.2937782646477842E-2</v>
      </c>
      <c r="F2387" s="2">
        <f t="shared" si="221"/>
        <v>-6.8898907601719003E-2</v>
      </c>
      <c r="G2387" s="2">
        <f t="shared" si="219"/>
        <v>3.5961124955241161E-2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6">
        <f>TITRES_STAT!D2391</f>
        <v>46.167999999999999</v>
      </c>
      <c r="C2388" s="2">
        <f t="shared" si="222"/>
        <v>46.097456076499391</v>
      </c>
      <c r="D2388" s="2">
        <f t="shared" si="218"/>
        <v>46.121303417811731</v>
      </c>
      <c r="E2388" s="2">
        <f t="shared" si="217"/>
        <v>-2.384734131234012E-2</v>
      </c>
      <c r="F2388" s="2">
        <f t="shared" si="221"/>
        <v>-5.9888594343843228E-2</v>
      </c>
      <c r="G2388" s="2">
        <f t="shared" si="219"/>
        <v>3.6041253031503108E-2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6">
        <f>TITRES_STAT!D2392</f>
        <v>46.167999999999999</v>
      </c>
      <c r="C2389" s="2">
        <f t="shared" si="222"/>
        <v>46.108308987807177</v>
      </c>
      <c r="D2389" s="2">
        <f t="shared" si="218"/>
        <v>46.124762423899753</v>
      </c>
      <c r="E2389" s="2">
        <f t="shared" si="217"/>
        <v>-1.6453436092575657E-2</v>
      </c>
      <c r="F2389" s="2">
        <f t="shared" si="221"/>
        <v>-5.1201562693589713E-2</v>
      </c>
      <c r="G2389" s="2">
        <f t="shared" si="219"/>
        <v>3.4748126601014055E-2</v>
      </c>
      <c r="H2389" s="2" t="str">
        <f t="shared" si="220"/>
        <v>Sell</v>
      </c>
    </row>
    <row r="2390" spans="1:8" ht="13.5" x14ac:dyDescent="0.25">
      <c r="A2390" s="3">
        <f>TITRES_STAT!B2393</f>
        <v>45484</v>
      </c>
      <c r="B2390" s="6">
        <f>TITRES_STAT!D2393</f>
        <v>46.167999999999999</v>
      </c>
      <c r="C2390" s="2">
        <f t="shared" si="222"/>
        <v>46.117492220452228</v>
      </c>
      <c r="D2390" s="2">
        <f t="shared" si="218"/>
        <v>46.127965207314588</v>
      </c>
      <c r="E2390" s="2">
        <f t="shared" si="217"/>
        <v>-1.0472986862360756E-2</v>
      </c>
      <c r="F2390" s="2">
        <f t="shared" si="221"/>
        <v>-4.3055847527343927E-2</v>
      </c>
      <c r="G2390" s="2">
        <f t="shared" si="219"/>
        <v>3.2582860664983171E-2</v>
      </c>
      <c r="H2390" s="2" t="str">
        <f t="shared" si="220"/>
        <v>Sell</v>
      </c>
    </row>
    <row r="2391" spans="1:8" ht="13.5" x14ac:dyDescent="0.25">
      <c r="A2391" s="3">
        <f>TITRES_STAT!B2394</f>
        <v>45485</v>
      </c>
      <c r="B2391" s="6">
        <f>TITRES_STAT!D2394</f>
        <v>46.167999999999999</v>
      </c>
      <c r="C2391" s="2">
        <f t="shared" si="222"/>
        <v>46.125262648074965</v>
      </c>
      <c r="D2391" s="2">
        <f t="shared" si="218"/>
        <v>46.13093074751351</v>
      </c>
      <c r="E2391" s="2">
        <f t="shared" si="217"/>
        <v>-5.668099438544516E-3</v>
      </c>
      <c r="F2391" s="2">
        <f t="shared" si="221"/>
        <v>-3.5578297909584042E-2</v>
      </c>
      <c r="G2391" s="2">
        <f t="shared" si="219"/>
        <v>2.9910198471039526E-2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6">
        <f>TITRES_STAT!D2395</f>
        <v>46.167999999999999</v>
      </c>
      <c r="C2392" s="2">
        <f t="shared" si="222"/>
        <v>46.131837625294203</v>
      </c>
      <c r="D2392" s="2">
        <f t="shared" si="218"/>
        <v>46.133676618068066</v>
      </c>
      <c r="E2392" s="2">
        <f t="shared" si="217"/>
        <v>-1.8389927738624579E-3</v>
      </c>
      <c r="F2392" s="2">
        <f t="shared" si="221"/>
        <v>-2.8830436882439726E-2</v>
      </c>
      <c r="G2392" s="2">
        <f t="shared" si="219"/>
        <v>2.6991444108577269E-2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6">
        <f>TITRES_STAT!D2396</f>
        <v>46.167999999999999</v>
      </c>
      <c r="C2393" s="2">
        <f t="shared" si="222"/>
        <v>46.137401067556638</v>
      </c>
      <c r="D2393" s="2">
        <f t="shared" si="218"/>
        <v>46.136219090803763</v>
      </c>
      <c r="E2393" s="2">
        <f t="shared" si="217"/>
        <v>1.1819767528749026E-3</v>
      </c>
      <c r="F2393" s="2">
        <f t="shared" si="221"/>
        <v>-2.2827954155376803E-2</v>
      </c>
      <c r="G2393" s="2">
        <f t="shared" si="219"/>
        <v>2.4009930908251705E-2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6">
        <f>TITRES_STAT!D2397</f>
        <v>46.167999999999999</v>
      </c>
      <c r="C2394" s="2">
        <f t="shared" si="222"/>
        <v>46.142108595624848</v>
      </c>
      <c r="D2394" s="2">
        <f t="shared" si="218"/>
        <v>46.13857323222571</v>
      </c>
      <c r="E2394" s="2">
        <f t="shared" si="217"/>
        <v>3.5353633991377365E-3</v>
      </c>
      <c r="F2394" s="2">
        <f t="shared" si="221"/>
        <v>-1.7555290644473896E-2</v>
      </c>
      <c r="G2394" s="2">
        <f t="shared" si="219"/>
        <v>2.1090654043611632E-2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6">
        <f>TITRES_STAT!D2398</f>
        <v>46.167999999999999</v>
      </c>
      <c r="C2395" s="2">
        <f t="shared" si="222"/>
        <v>46.146091888605639</v>
      </c>
      <c r="D2395" s="2">
        <f t="shared" si="218"/>
        <v>46.140752992801588</v>
      </c>
      <c r="E2395" s="2">
        <f t="shared" si="217"/>
        <v>5.3388958040514467E-3</v>
      </c>
      <c r="F2395" s="2">
        <f t="shared" si="221"/>
        <v>-1.2976453354768828E-2</v>
      </c>
      <c r="G2395" s="2">
        <f t="shared" si="219"/>
        <v>1.8315349158820275E-2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6">
        <f>TITRES_STAT!D2399</f>
        <v>46.167999999999999</v>
      </c>
      <c r="C2396" s="2">
        <f t="shared" si="222"/>
        <v>46.1494623672817</v>
      </c>
      <c r="D2396" s="2">
        <f t="shared" si="218"/>
        <v>46.142771289631099</v>
      </c>
      <c r="E2396" s="2">
        <f t="shared" ref="E2396:E2459" si="223">C2396-D2396</f>
        <v>6.6910776506006187E-3</v>
      </c>
      <c r="F2396" s="2">
        <f t="shared" si="221"/>
        <v>-9.0429471536949396E-3</v>
      </c>
      <c r="G2396" s="2">
        <f t="shared" si="219"/>
        <v>1.573402480429556E-2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6">
        <f>TITRES_STAT!D2400</f>
        <v>46.167999999999999</v>
      </c>
      <c r="C2397" s="2">
        <f t="shared" si="222"/>
        <v>46.152314310776823</v>
      </c>
      <c r="D2397" s="2">
        <f t="shared" ref="D2397:D2460" si="224">$D$4*B2397+(1-$D$4)*D2396</f>
        <v>46.144640082991756</v>
      </c>
      <c r="E2397" s="2">
        <f t="shared" si="223"/>
        <v>7.6742277850669893E-3</v>
      </c>
      <c r="F2397" s="2">
        <f t="shared" si="221"/>
        <v>-5.6995121659425543E-3</v>
      </c>
      <c r="G2397" s="2">
        <f t="shared" si="219"/>
        <v>1.3373739951009544E-2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6">
        <f>TITRES_STAT!D2401</f>
        <v>46.167999999999999</v>
      </c>
      <c r="C2398" s="2">
        <f t="shared" si="222"/>
        <v>46.154727493734235</v>
      </c>
      <c r="D2398" s="2">
        <f t="shared" si="224"/>
        <v>46.146370447214593</v>
      </c>
      <c r="E2398" s="2">
        <f t="shared" si="223"/>
        <v>8.3570465196416421E-3</v>
      </c>
      <c r="F2398" s="2">
        <f t="shared" si="221"/>
        <v>-2.888200428825715E-3</v>
      </c>
      <c r="G2398" s="2">
        <f t="shared" si="219"/>
        <v>1.1245246948467357E-2</v>
      </c>
      <c r="H2398" s="2" t="str">
        <f t="shared" si="220"/>
        <v>Sell</v>
      </c>
    </row>
    <row r="2399" spans="1:8" ht="13.5" x14ac:dyDescent="0.25">
      <c r="A2399" s="3">
        <f>TITRES_STAT!B2402</f>
        <v>45497</v>
      </c>
      <c r="B2399" s="6">
        <f>TITRES_STAT!D2402</f>
        <v>46.167999999999999</v>
      </c>
      <c r="C2399" s="2">
        <f t="shared" si="222"/>
        <v>46.156769417775124</v>
      </c>
      <c r="D2399" s="2">
        <f t="shared" si="224"/>
        <v>46.14797263630981</v>
      </c>
      <c r="E2399" s="2">
        <f t="shared" si="223"/>
        <v>8.7967814653140408E-3</v>
      </c>
      <c r="F2399" s="2">
        <f t="shared" si="221"/>
        <v>-5.5120404999776398E-4</v>
      </c>
      <c r="G2399" s="2">
        <f t="shared" si="219"/>
        <v>9.347985515311805E-3</v>
      </c>
      <c r="H2399" s="2" t="str">
        <f t="shared" si="220"/>
        <v>Sell</v>
      </c>
    </row>
    <row r="2400" spans="1:8" ht="13.5" x14ac:dyDescent="0.25">
      <c r="A2400" s="3">
        <f>TITRES_STAT!B2403</f>
        <v>45499</v>
      </c>
      <c r="B2400" s="6">
        <f>TITRES_STAT!D2403</f>
        <v>46.167999999999999</v>
      </c>
      <c r="C2400" s="2">
        <f t="shared" si="222"/>
        <v>46.158497199655876</v>
      </c>
      <c r="D2400" s="2">
        <f t="shared" si="224"/>
        <v>46.149456144731303</v>
      </c>
      <c r="E2400" s="2">
        <f t="shared" si="223"/>
        <v>9.0410549245731886E-3</v>
      </c>
      <c r="F2400" s="2">
        <f t="shared" si="221"/>
        <v>1.3672477449164268E-3</v>
      </c>
      <c r="G2400" s="2">
        <f t="shared" si="219"/>
        <v>7.6738071796567621E-3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6">
        <f>TITRES_STAT!D2404</f>
        <v>46.167999999999999</v>
      </c>
      <c r="C2401" s="2">
        <f t="shared" si="222"/>
        <v>46.159959168939587</v>
      </c>
      <c r="D2401" s="2">
        <f t="shared" si="224"/>
        <v>46.150829763640097</v>
      </c>
      <c r="E2401" s="2">
        <f t="shared" si="223"/>
        <v>9.1294052994896902E-3</v>
      </c>
      <c r="F2401" s="2">
        <f t="shared" si="221"/>
        <v>2.9196792558310795E-3</v>
      </c>
      <c r="G2401" s="2">
        <f t="shared" si="219"/>
        <v>6.2097260436586102E-3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46.167999999999999</v>
      </c>
      <c r="C2402" s="2">
        <f t="shared" si="222"/>
        <v>46.161196219871961</v>
      </c>
      <c r="D2402" s="2">
        <f t="shared" si="224"/>
        <v>46.152101633000093</v>
      </c>
      <c r="E2402" s="2">
        <f t="shared" si="223"/>
        <v>9.0945868718677048E-3</v>
      </c>
      <c r="F2402" s="2">
        <f t="shared" si="221"/>
        <v>4.1546607790384042E-3</v>
      </c>
      <c r="G2402" s="2">
        <f t="shared" si="219"/>
        <v>4.9399260928293005E-3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46.167999999999999</v>
      </c>
      <c r="C2403" s="2">
        <f t="shared" si="222"/>
        <v>46.162242955276277</v>
      </c>
      <c r="D2403" s="2">
        <f t="shared" si="224"/>
        <v>46.153279289814904</v>
      </c>
      <c r="E2403" s="2">
        <f t="shared" si="223"/>
        <v>8.9636654613727273E-3</v>
      </c>
      <c r="F2403" s="2">
        <f t="shared" si="221"/>
        <v>5.1164617155052688E-3</v>
      </c>
      <c r="G2403" s="2">
        <f t="shared" si="219"/>
        <v>3.8472037458674585E-3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46.167999999999999</v>
      </c>
      <c r="C2404" s="2">
        <f t="shared" si="222"/>
        <v>46.163128654464543</v>
      </c>
      <c r="D2404" s="2">
        <f t="shared" si="224"/>
        <v>46.154369712791578</v>
      </c>
      <c r="E2404" s="2">
        <f t="shared" si="223"/>
        <v>8.7589416729656477E-3</v>
      </c>
      <c r="F2404" s="2">
        <f t="shared" si="221"/>
        <v>5.8449577069973448E-3</v>
      </c>
      <c r="G2404" s="2">
        <f t="shared" ref="G2404:G2467" si="225">E2404-F2404</f>
        <v>2.9139839659683029E-3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46.167999999999999</v>
      </c>
      <c r="C2405" s="2">
        <f t="shared" si="222"/>
        <v>46.16387809223923</v>
      </c>
      <c r="D2405" s="2">
        <f t="shared" si="224"/>
        <v>46.155379363695907</v>
      </c>
      <c r="E2405" s="2">
        <f t="shared" si="223"/>
        <v>8.4987285433228976E-3</v>
      </c>
      <c r="F2405" s="2">
        <f t="shared" ref="F2405:F2468" si="227">(E2405*(2/(10)))+((1-(2/10))*F2404)</f>
        <v>6.375711874262455E-3</v>
      </c>
      <c r="G2405" s="2">
        <f t="shared" si="225"/>
        <v>2.1230166690604426E-3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46.167999999999999</v>
      </c>
      <c r="C2406" s="2">
        <f t="shared" si="222"/>
        <v>46.164512231894733</v>
      </c>
      <c r="D2406" s="2">
        <f t="shared" si="224"/>
        <v>46.156314225644358</v>
      </c>
      <c r="E2406" s="2">
        <f t="shared" si="223"/>
        <v>8.1980062503745899E-3</v>
      </c>
      <c r="F2406" s="2">
        <f t="shared" si="227"/>
        <v>6.7401707494848823E-3</v>
      </c>
      <c r="G2406" s="2">
        <f t="shared" si="225"/>
        <v>1.4578355008897075E-3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46.167999999999999</v>
      </c>
      <c r="C2407" s="2">
        <f t="shared" si="222"/>
        <v>46.165048811603235</v>
      </c>
      <c r="D2407" s="2">
        <f t="shared" si="224"/>
        <v>46.157179838559593</v>
      </c>
      <c r="E2407" s="2">
        <f t="shared" si="223"/>
        <v>7.8689730436423133E-3</v>
      </c>
      <c r="F2407" s="2">
        <f t="shared" si="227"/>
        <v>6.9659312083163684E-3</v>
      </c>
      <c r="G2407" s="2">
        <f t="shared" si="225"/>
        <v>9.0304183532594496E-4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46.167999999999999</v>
      </c>
      <c r="C2408" s="2">
        <f t="shared" si="222"/>
        <v>46.165502840587358</v>
      </c>
      <c r="D2408" s="2">
        <f t="shared" si="224"/>
        <v>46.157981331999622</v>
      </c>
      <c r="E2408" s="2">
        <f t="shared" si="223"/>
        <v>7.5215085877360366E-3</v>
      </c>
      <c r="F2408" s="2">
        <f t="shared" si="227"/>
        <v>7.0770466842003023E-3</v>
      </c>
      <c r="G2408" s="2">
        <f t="shared" si="225"/>
        <v>4.4446190353573424E-4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46.167999999999999</v>
      </c>
      <c r="C2409" s="2">
        <f t="shared" si="222"/>
        <v>46.165887018958536</v>
      </c>
      <c r="D2409" s="2">
        <f t="shared" si="224"/>
        <v>46.158723455555204</v>
      </c>
      <c r="E2409" s="2">
        <f t="shared" si="223"/>
        <v>7.1635634033313522E-3</v>
      </c>
      <c r="F2409" s="2">
        <f t="shared" si="227"/>
        <v>7.0943500280265127E-3</v>
      </c>
      <c r="G2409" s="2">
        <f t="shared" si="225"/>
        <v>6.921337530483955E-5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46.167999999999999</v>
      </c>
      <c r="C2410" s="2">
        <f t="shared" si="222"/>
        <v>46.166212092964919</v>
      </c>
      <c r="D2410" s="2">
        <f t="shared" si="224"/>
        <v>46.159410606995557</v>
      </c>
      <c r="E2410" s="2">
        <f t="shared" si="223"/>
        <v>6.8014859693619201E-3</v>
      </c>
      <c r="F2410" s="2">
        <f t="shared" si="227"/>
        <v>7.035777216293595E-3</v>
      </c>
      <c r="G2410" s="2">
        <f t="shared" si="225"/>
        <v>-2.3429124693167495E-4</v>
      </c>
      <c r="H2410" s="2" t="str">
        <f t="shared" si="226"/>
        <v>Hold</v>
      </c>
    </row>
    <row r="2411" spans="1:8" ht="13.5" x14ac:dyDescent="0.25">
      <c r="A2411" s="3">
        <f>TITRES_STAT!B2414</f>
        <v>45516</v>
      </c>
      <c r="B2411" s="6">
        <f>TITRES_STAT!D2414</f>
        <v>46.167999999999999</v>
      </c>
      <c r="C2411" s="2">
        <f t="shared" si="222"/>
        <v>46.166487155585706</v>
      </c>
      <c r="D2411" s="2">
        <f t="shared" si="224"/>
        <v>46.160046858329224</v>
      </c>
      <c r="E2411" s="2">
        <f t="shared" si="223"/>
        <v>6.4402972564820971E-3</v>
      </c>
      <c r="F2411" s="2">
        <f t="shared" si="227"/>
        <v>6.9166812243312958E-3</v>
      </c>
      <c r="G2411" s="2">
        <f t="shared" si="225"/>
        <v>-4.7638396784919872E-4</v>
      </c>
      <c r="H2411" s="2" t="str">
        <f t="shared" si="226"/>
        <v>Hold</v>
      </c>
    </row>
    <row r="2412" spans="1:8" ht="13.5" x14ac:dyDescent="0.25">
      <c r="A2412" s="3">
        <f>TITRES_STAT!B2415</f>
        <v>45518</v>
      </c>
      <c r="B2412" s="6">
        <f>TITRES_STAT!D2415</f>
        <v>46.167999999999999</v>
      </c>
      <c r="C2412" s="2">
        <f t="shared" si="222"/>
        <v>46.166719900880217</v>
      </c>
      <c r="D2412" s="2">
        <f t="shared" si="224"/>
        <v>46.160635979934469</v>
      </c>
      <c r="E2412" s="2">
        <f t="shared" si="223"/>
        <v>6.0839209457483889E-3</v>
      </c>
      <c r="F2412" s="2">
        <f t="shared" si="227"/>
        <v>6.7501291686147148E-3</v>
      </c>
      <c r="G2412" s="2">
        <f t="shared" si="225"/>
        <v>-6.6620822286632582E-4</v>
      </c>
      <c r="H2412" s="2" t="str">
        <f t="shared" si="226"/>
        <v>Hold</v>
      </c>
    </row>
    <row r="2413" spans="1:8" ht="13.5" x14ac:dyDescent="0.25">
      <c r="A2413" s="3">
        <f>TITRES_STAT!B2416</f>
        <v>45519</v>
      </c>
      <c r="B2413" s="6">
        <f>TITRES_STAT!D2416</f>
        <v>46.167999999999999</v>
      </c>
      <c r="C2413" s="2">
        <f t="shared" si="222"/>
        <v>46.166916839206337</v>
      </c>
      <c r="D2413" s="2">
        <f t="shared" si="224"/>
        <v>46.161181462902285</v>
      </c>
      <c r="E2413" s="2">
        <f t="shared" si="223"/>
        <v>5.7353763040524086E-3</v>
      </c>
      <c r="F2413" s="2">
        <f t="shared" si="227"/>
        <v>6.5471785957022539E-3</v>
      </c>
      <c r="G2413" s="2">
        <f t="shared" si="225"/>
        <v>-8.1180229164984526E-4</v>
      </c>
      <c r="H2413" s="2" t="str">
        <f t="shared" si="226"/>
        <v>Hold</v>
      </c>
    </row>
    <row r="2414" spans="1:8" ht="13.5" x14ac:dyDescent="0.25">
      <c r="A2414" s="3">
        <f>TITRES_STAT!B2417</f>
        <v>45520</v>
      </c>
      <c r="B2414" s="6">
        <f>TITRES_STAT!D2417</f>
        <v>46.167999999999999</v>
      </c>
      <c r="C2414" s="2">
        <f t="shared" si="222"/>
        <v>46.16708347932844</v>
      </c>
      <c r="D2414" s="2">
        <f t="shared" si="224"/>
        <v>46.161686539724336</v>
      </c>
      <c r="E2414" s="2">
        <f t="shared" si="223"/>
        <v>5.3969396041040341E-3</v>
      </c>
      <c r="F2414" s="2">
        <f t="shared" si="227"/>
        <v>6.3171307973826103E-3</v>
      </c>
      <c r="G2414" s="2">
        <f t="shared" si="225"/>
        <v>-9.2019119327857619E-4</v>
      </c>
      <c r="H2414" s="2" t="str">
        <f t="shared" si="226"/>
        <v>Hold</v>
      </c>
    </row>
    <row r="2415" spans="1:8" ht="13.5" x14ac:dyDescent="0.25">
      <c r="A2415" s="3">
        <f>TITRES_STAT!B2418</f>
        <v>45523</v>
      </c>
      <c r="B2415" s="6">
        <f>TITRES_STAT!D2418</f>
        <v>46.167999999999999</v>
      </c>
      <c r="C2415" s="2">
        <f t="shared" si="222"/>
        <v>46.167224482508679</v>
      </c>
      <c r="D2415" s="2">
        <f t="shared" si="224"/>
        <v>46.162154203448459</v>
      </c>
      <c r="E2415" s="2">
        <f t="shared" si="223"/>
        <v>5.0702790602201731E-3</v>
      </c>
      <c r="F2415" s="2">
        <f t="shared" si="227"/>
        <v>6.0677604499501225E-3</v>
      </c>
      <c r="G2415" s="2">
        <f t="shared" si="225"/>
        <v>-9.9748138972994942E-4</v>
      </c>
      <c r="H2415" s="2" t="str">
        <f t="shared" si="226"/>
        <v>Hold</v>
      </c>
    </row>
    <row r="2416" spans="1:8" ht="13.5" x14ac:dyDescent="0.25">
      <c r="A2416" s="3">
        <f>TITRES_STAT!B2419</f>
        <v>45524</v>
      </c>
      <c r="B2416" s="6">
        <f>TITRES_STAT!D2419</f>
        <v>46.167999999999999</v>
      </c>
      <c r="C2416" s="2">
        <f t="shared" si="222"/>
        <v>46.167343792891963</v>
      </c>
      <c r="D2416" s="2">
        <f t="shared" si="224"/>
        <v>46.162587225415244</v>
      </c>
      <c r="E2416" s="2">
        <f t="shared" si="223"/>
        <v>4.7565674767184873E-3</v>
      </c>
      <c r="F2416" s="2">
        <f t="shared" si="227"/>
        <v>5.8055218553037958E-3</v>
      </c>
      <c r="G2416" s="2">
        <f t="shared" si="225"/>
        <v>-1.0489543785853084E-3</v>
      </c>
      <c r="H2416" s="2" t="str">
        <f t="shared" si="226"/>
        <v>Hold</v>
      </c>
    </row>
    <row r="2417" spans="1:8" ht="13.5" x14ac:dyDescent="0.25">
      <c r="A2417" s="3">
        <f>TITRES_STAT!B2420</f>
        <v>45525</v>
      </c>
      <c r="B2417" s="6">
        <f>TITRES_STAT!D2420</f>
        <v>46.167999999999999</v>
      </c>
      <c r="C2417" s="2">
        <f t="shared" si="222"/>
        <v>46.167444747831659</v>
      </c>
      <c r="D2417" s="2">
        <f t="shared" si="224"/>
        <v>46.16298817168078</v>
      </c>
      <c r="E2417" s="2">
        <f t="shared" si="223"/>
        <v>4.4565761508792434E-3</v>
      </c>
      <c r="F2417" s="2">
        <f t="shared" si="227"/>
        <v>5.5357327144188858E-3</v>
      </c>
      <c r="G2417" s="2">
        <f t="shared" si="225"/>
        <v>-1.0791565635396424E-3</v>
      </c>
      <c r="H2417" s="2" t="str">
        <f t="shared" si="226"/>
        <v>Hold</v>
      </c>
    </row>
    <row r="2418" spans="1:8" ht="13.5" x14ac:dyDescent="0.25">
      <c r="A2418" s="3">
        <f>TITRES_STAT!B2421</f>
        <v>45526</v>
      </c>
      <c r="B2418" s="6">
        <f>TITRES_STAT!D2421</f>
        <v>46.167999999999999</v>
      </c>
      <c r="C2418" s="2">
        <f t="shared" si="222"/>
        <v>46.167530171242177</v>
      </c>
      <c r="D2418" s="2">
        <f t="shared" si="224"/>
        <v>46.163359418222946</v>
      </c>
      <c r="E2418" s="2">
        <f t="shared" si="223"/>
        <v>4.1707530192311992E-3</v>
      </c>
      <c r="F2418" s="2">
        <f t="shared" si="227"/>
        <v>5.262736775381349E-3</v>
      </c>
      <c r="G2418" s="2">
        <f t="shared" si="225"/>
        <v>-1.0919837561501498E-3</v>
      </c>
      <c r="H2418" s="2" t="str">
        <f t="shared" si="226"/>
        <v>Hold</v>
      </c>
    </row>
    <row r="2419" spans="1:8" ht="13.5" x14ac:dyDescent="0.25">
      <c r="A2419" s="3">
        <f>TITRES_STAT!B2422</f>
        <v>45527</v>
      </c>
      <c r="B2419" s="6">
        <f>TITRES_STAT!D2422</f>
        <v>46.167999999999999</v>
      </c>
      <c r="C2419" s="2">
        <f t="shared" si="222"/>
        <v>46.167602452589534</v>
      </c>
      <c r="D2419" s="2">
        <f t="shared" si="224"/>
        <v>46.163703165021246</v>
      </c>
      <c r="E2419" s="2">
        <f t="shared" si="223"/>
        <v>3.8992875682879458E-3</v>
      </c>
      <c r="F2419" s="2">
        <f t="shared" si="227"/>
        <v>4.9900469339626691E-3</v>
      </c>
      <c r="G2419" s="2">
        <f t="shared" si="225"/>
        <v>-1.0907593656747233E-3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6">
        <f>TITRES_STAT!D2423</f>
        <v>46.167999999999999</v>
      </c>
      <c r="C2420" s="2">
        <f t="shared" si="222"/>
        <v>46.167663613729609</v>
      </c>
      <c r="D2420" s="2">
        <f t="shared" si="224"/>
        <v>46.164021449093745</v>
      </c>
      <c r="E2420" s="2">
        <f t="shared" si="223"/>
        <v>3.6421646358633097E-3</v>
      </c>
      <c r="F2420" s="2">
        <f t="shared" si="227"/>
        <v>4.7204704743427969E-3</v>
      </c>
      <c r="G2420" s="2">
        <f t="shared" si="225"/>
        <v>-1.0783058384794871E-3</v>
      </c>
      <c r="H2420" s="2" t="str">
        <f t="shared" si="226"/>
        <v>Hold</v>
      </c>
    </row>
    <row r="2421" spans="1:8" ht="13.5" x14ac:dyDescent="0.25">
      <c r="A2421" s="3">
        <f>TITRES_STAT!B2424</f>
        <v>45531</v>
      </c>
      <c r="B2421" s="6">
        <f>TITRES_STAT!D2424</f>
        <v>46.167999999999999</v>
      </c>
      <c r="C2421" s="2">
        <f t="shared" si="222"/>
        <v>46.167715365463515</v>
      </c>
      <c r="D2421" s="2">
        <f t="shared" si="224"/>
        <v>46.164316156568283</v>
      </c>
      <c r="E2421" s="2">
        <f t="shared" si="223"/>
        <v>3.399208895231709E-3</v>
      </c>
      <c r="F2421" s="2">
        <f t="shared" si="227"/>
        <v>4.45621815852058E-3</v>
      </c>
      <c r="G2421" s="2">
        <f t="shared" si="225"/>
        <v>-1.057009263288871E-3</v>
      </c>
      <c r="H2421" s="2" t="str">
        <f t="shared" si="226"/>
        <v>Hold</v>
      </c>
    </row>
    <row r="2422" spans="1:8" ht="13.5" x14ac:dyDescent="0.25">
      <c r="A2422" s="3">
        <f>TITRES_STAT!B2425</f>
        <v>45532</v>
      </c>
      <c r="B2422" s="6">
        <f>TITRES_STAT!D2425</f>
        <v>46.167999999999999</v>
      </c>
      <c r="C2422" s="2">
        <f t="shared" si="222"/>
        <v>46.167759155392204</v>
      </c>
      <c r="D2422" s="2">
        <f t="shared" si="224"/>
        <v>46.164589033859521</v>
      </c>
      <c r="E2422" s="2">
        <f t="shared" si="223"/>
        <v>3.1701215326833676E-3</v>
      </c>
      <c r="F2422" s="2">
        <f t="shared" si="227"/>
        <v>4.1989988333531372E-3</v>
      </c>
      <c r="G2422" s="2">
        <f t="shared" si="225"/>
        <v>-1.0288773006697696E-3</v>
      </c>
      <c r="H2422" s="2" t="str">
        <f t="shared" si="226"/>
        <v>Hold</v>
      </c>
    </row>
    <row r="2423" spans="1:8" ht="13.5" x14ac:dyDescent="0.25">
      <c r="A2423" s="3">
        <f>TITRES_STAT!B2426</f>
        <v>45533</v>
      </c>
      <c r="B2423" s="6">
        <f>TITRES_STAT!D2426</f>
        <v>46.167999999999999</v>
      </c>
      <c r="C2423" s="2">
        <f t="shared" si="222"/>
        <v>46.167796208408788</v>
      </c>
      <c r="D2423" s="2">
        <f t="shared" si="224"/>
        <v>46.164841698018073</v>
      </c>
      <c r="E2423" s="2">
        <f t="shared" si="223"/>
        <v>2.9545103907153702E-3</v>
      </c>
      <c r="F2423" s="2">
        <f t="shared" si="227"/>
        <v>3.950101144825584E-3</v>
      </c>
      <c r="G2423" s="2">
        <f t="shared" si="225"/>
        <v>-9.955907541102137E-4</v>
      </c>
      <c r="H2423" s="2" t="str">
        <f t="shared" si="226"/>
        <v>Hold</v>
      </c>
    </row>
    <row r="2424" spans="1:8" ht="13.5" x14ac:dyDescent="0.25">
      <c r="A2424" s="3">
        <f>TITRES_STAT!B2427</f>
        <v>45534</v>
      </c>
      <c r="B2424" s="6">
        <f>TITRES_STAT!D2427</f>
        <v>46.167999999999999</v>
      </c>
      <c r="C2424" s="2">
        <f t="shared" si="222"/>
        <v>46.167827560961285</v>
      </c>
      <c r="D2424" s="2">
        <f t="shared" si="224"/>
        <v>46.165075646313028</v>
      </c>
      <c r="E2424" s="2">
        <f t="shared" si="223"/>
        <v>2.7519146482575252E-3</v>
      </c>
      <c r="F2424" s="2">
        <f t="shared" si="227"/>
        <v>3.7104638455119723E-3</v>
      </c>
      <c r="G2424" s="2">
        <f t="shared" si="225"/>
        <v>-9.585491972544471E-4</v>
      </c>
      <c r="H2424" s="2" t="str">
        <f t="shared" si="226"/>
        <v>Hold</v>
      </c>
    </row>
    <row r="2425" spans="1:8" ht="13.5" x14ac:dyDescent="0.25">
      <c r="A2425" s="3">
        <f>TITRES_STAT!B2428</f>
        <v>45537</v>
      </c>
      <c r="B2425" s="6">
        <f>TITRES_STAT!D2428</f>
        <v>46.167999999999999</v>
      </c>
      <c r="C2425" s="2">
        <f t="shared" si="222"/>
        <v>46.167854090044166</v>
      </c>
      <c r="D2425" s="2">
        <f t="shared" si="224"/>
        <v>46.165292265104654</v>
      </c>
      <c r="E2425" s="2">
        <f t="shared" si="223"/>
        <v>2.5618249395122916E-3</v>
      </c>
      <c r="F2425" s="2">
        <f t="shared" si="227"/>
        <v>3.4807360643120365E-3</v>
      </c>
      <c r="G2425" s="2">
        <f t="shared" si="225"/>
        <v>-9.1891112479974488E-4</v>
      </c>
      <c r="H2425" s="2" t="str">
        <f t="shared" si="226"/>
        <v>Hold</v>
      </c>
    </row>
    <row r="2426" spans="1:8" ht="13.5" x14ac:dyDescent="0.25">
      <c r="A2426" s="3">
        <f>TITRES_STAT!B2429</f>
        <v>45538</v>
      </c>
      <c r="B2426" s="6">
        <f>TITRES_STAT!D2429</f>
        <v>46.167999999999999</v>
      </c>
      <c r="C2426" s="2">
        <f t="shared" si="222"/>
        <v>46.167876537729683</v>
      </c>
      <c r="D2426" s="2">
        <f t="shared" si="224"/>
        <v>46.165492838059869</v>
      </c>
      <c r="E2426" s="2">
        <f t="shared" si="223"/>
        <v>2.3836996698136659E-3</v>
      </c>
      <c r="F2426" s="2">
        <f t="shared" si="227"/>
        <v>3.2613287854123627E-3</v>
      </c>
      <c r="G2426" s="2">
        <f t="shared" si="225"/>
        <v>-8.7762911559869684E-4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6">
        <f>TITRES_STAT!D2430</f>
        <v>46.167999999999999</v>
      </c>
      <c r="C2427" s="2">
        <f t="shared" si="222"/>
        <v>46.167895531925119</v>
      </c>
      <c r="D2427" s="2">
        <f t="shared" si="224"/>
        <v>46.165678553759136</v>
      </c>
      <c r="E2427" s="2">
        <f t="shared" si="223"/>
        <v>2.2169781659826526E-3</v>
      </c>
      <c r="F2427" s="2">
        <f t="shared" si="227"/>
        <v>3.052458661526421E-3</v>
      </c>
      <c r="G2427" s="2">
        <f t="shared" si="225"/>
        <v>-8.3548049554376834E-4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6">
        <f>TITRES_STAT!D2431</f>
        <v>46.167999999999999</v>
      </c>
      <c r="C2428" s="2">
        <f t="shared" si="222"/>
        <v>46.167911603936638</v>
      </c>
      <c r="D2428" s="2">
        <f t="shared" si="224"/>
        <v>46.165850512739944</v>
      </c>
      <c r="E2428" s="2">
        <f t="shared" si="223"/>
        <v>2.0610911966940648E-3</v>
      </c>
      <c r="F2428" s="2">
        <f t="shared" si="227"/>
        <v>2.8541851685599498E-3</v>
      </c>
      <c r="G2428" s="2">
        <f t="shared" si="225"/>
        <v>-7.93093971865885E-4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46.167999999999999</v>
      </c>
      <c r="C2429" s="2">
        <f t="shared" si="222"/>
        <v>46.167925203331002</v>
      </c>
      <c r="D2429" s="2">
        <f t="shared" si="224"/>
        <v>46.166009734018466</v>
      </c>
      <c r="E2429" s="2">
        <f t="shared" si="223"/>
        <v>1.9154693125358335E-3</v>
      </c>
      <c r="F2429" s="2">
        <f t="shared" si="227"/>
        <v>2.6664419973551267E-3</v>
      </c>
      <c r="G2429" s="2">
        <f t="shared" si="225"/>
        <v>-7.5097268481929321E-4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46.167999999999999</v>
      </c>
      <c r="C2430" s="2">
        <f t="shared" si="222"/>
        <v>46.167936710510851</v>
      </c>
      <c r="D2430" s="2">
        <f t="shared" si="224"/>
        <v>46.166157161128211</v>
      </c>
      <c r="E2430" s="2">
        <f t="shared" si="223"/>
        <v>1.7795493826398001E-3</v>
      </c>
      <c r="F2430" s="2">
        <f t="shared" si="227"/>
        <v>2.4890634744120618E-3</v>
      </c>
      <c r="G2430" s="2">
        <f t="shared" si="225"/>
        <v>-7.0951409177226173E-4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46.177999999999997</v>
      </c>
      <c r="C2431" s="2">
        <f t="shared" si="222"/>
        <v>46.167946447355341</v>
      </c>
      <c r="D2431" s="2">
        <f t="shared" si="224"/>
        <v>46.167034408452047</v>
      </c>
      <c r="E2431" s="2">
        <f t="shared" si="223"/>
        <v>9.1203890329438764E-4</v>
      </c>
      <c r="F2431" s="2">
        <f t="shared" si="227"/>
        <v>2.1736585601885273E-3</v>
      </c>
      <c r="G2431" s="2">
        <f t="shared" si="225"/>
        <v>-1.2616196568941396E-3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46.177999999999997</v>
      </c>
      <c r="C2432" s="2">
        <f t="shared" si="222"/>
        <v>46.167954686223752</v>
      </c>
      <c r="D2432" s="2">
        <f t="shared" si="224"/>
        <v>46.167846674492637</v>
      </c>
      <c r="E2432" s="2">
        <f t="shared" si="223"/>
        <v>1.0801173111474327E-4</v>
      </c>
      <c r="F2432" s="2">
        <f t="shared" si="227"/>
        <v>1.7605291943737706E-3</v>
      </c>
      <c r="G2432" s="2">
        <f t="shared" si="225"/>
        <v>-1.6525174632590273E-3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46.177999999999997</v>
      </c>
      <c r="C2433" s="2">
        <f t="shared" si="222"/>
        <v>46.167961657573947</v>
      </c>
      <c r="D2433" s="2">
        <f t="shared" si="224"/>
        <v>46.168598772678365</v>
      </c>
      <c r="E2433" s="2">
        <f t="shared" si="223"/>
        <v>-6.3711510441777364E-4</v>
      </c>
      <c r="F2433" s="2">
        <f t="shared" si="227"/>
        <v>1.2810003346154619E-3</v>
      </c>
      <c r="G2433" s="2">
        <f t="shared" si="225"/>
        <v>-1.9181154390332355E-3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46.177999999999997</v>
      </c>
      <c r="C2434" s="2">
        <f t="shared" si="222"/>
        <v>46.167967556408726</v>
      </c>
      <c r="D2434" s="2">
        <f t="shared" si="224"/>
        <v>46.169295159887376</v>
      </c>
      <c r="E2434" s="2">
        <f t="shared" si="223"/>
        <v>-1.327603478650019E-3</v>
      </c>
      <c r="F2434" s="2">
        <f t="shared" si="227"/>
        <v>7.5927957196236578E-4</v>
      </c>
      <c r="G2434" s="2">
        <f t="shared" si="225"/>
        <v>-2.0868830506123848E-3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6">
        <f>TITRES_STAT!D2438</f>
        <v>46.177999999999997</v>
      </c>
      <c r="C2435" s="2">
        <f t="shared" si="222"/>
        <v>46.167972547730464</v>
      </c>
      <c r="D2435" s="2">
        <f t="shared" si="224"/>
        <v>46.169939962858678</v>
      </c>
      <c r="E2435" s="2">
        <f t="shared" si="223"/>
        <v>-1.9674151282131902E-3</v>
      </c>
      <c r="F2435" s="2">
        <f t="shared" si="227"/>
        <v>2.1394063192725464E-4</v>
      </c>
      <c r="G2435" s="2">
        <f t="shared" si="225"/>
        <v>-2.1813557601404448E-3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6">
        <f>TITRES_STAT!D2439</f>
        <v>46.177999999999997</v>
      </c>
      <c r="C2436" s="2">
        <f t="shared" si="222"/>
        <v>46.167976771156546</v>
      </c>
      <c r="D2436" s="2">
        <f t="shared" si="224"/>
        <v>46.170537002646924</v>
      </c>
      <c r="E2436" s="2">
        <f t="shared" si="223"/>
        <v>-2.5602314903778733E-3</v>
      </c>
      <c r="F2436" s="2">
        <f t="shared" si="227"/>
        <v>-3.4089379253377097E-4</v>
      </c>
      <c r="G2436" s="2">
        <f t="shared" si="225"/>
        <v>-2.2193376978441024E-3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6">
        <f>TITRES_STAT!D2440</f>
        <v>46.177999999999997</v>
      </c>
      <c r="C2437" s="2">
        <f t="shared" si="222"/>
        <v>46.16798034482477</v>
      </c>
      <c r="D2437" s="2">
        <f t="shared" si="224"/>
        <v>46.171089817265667</v>
      </c>
      <c r="E2437" s="2">
        <f t="shared" si="223"/>
        <v>-3.1094724408973207E-3</v>
      </c>
      <c r="F2437" s="2">
        <f t="shared" si="227"/>
        <v>-8.9460952220648095E-4</v>
      </c>
      <c r="G2437" s="2">
        <f t="shared" si="225"/>
        <v>-2.2148629186908397E-3</v>
      </c>
      <c r="H2437" s="2" t="str">
        <f t="shared" si="226"/>
        <v>Hold</v>
      </c>
    </row>
    <row r="2438" spans="1:8" ht="13.5" x14ac:dyDescent="0.25">
      <c r="A2438" s="3">
        <f>TITRES_STAT!B2441</f>
        <v>45554</v>
      </c>
      <c r="B2438" s="6">
        <f>TITRES_STAT!D2441</f>
        <v>46.177999999999997</v>
      </c>
      <c r="C2438" s="2">
        <f t="shared" si="222"/>
        <v>46.167983368697882</v>
      </c>
      <c r="D2438" s="2">
        <f t="shared" si="224"/>
        <v>46.171601682653396</v>
      </c>
      <c r="E2438" s="2">
        <f t="shared" si="223"/>
        <v>-3.6183139555134858E-3</v>
      </c>
      <c r="F2438" s="2">
        <f t="shared" si="227"/>
        <v>-1.4393504088678821E-3</v>
      </c>
      <c r="G2438" s="2">
        <f t="shared" si="225"/>
        <v>-2.1789635466456037E-3</v>
      </c>
      <c r="H2438" s="2" t="str">
        <f t="shared" si="226"/>
        <v>Hold</v>
      </c>
    </row>
    <row r="2439" spans="1:8" ht="13.5" x14ac:dyDescent="0.25">
      <c r="A2439" s="3">
        <f>TITRES_STAT!B2442</f>
        <v>45555</v>
      </c>
      <c r="B2439" s="6">
        <f>TITRES_STAT!D2442</f>
        <v>46.177999999999997</v>
      </c>
      <c r="C2439" s="2">
        <f t="shared" si="222"/>
        <v>46.167985927359751</v>
      </c>
      <c r="D2439" s="2">
        <f t="shared" si="224"/>
        <v>46.172075632086475</v>
      </c>
      <c r="E2439" s="2">
        <f t="shared" si="223"/>
        <v>-4.089704726723653E-3</v>
      </c>
      <c r="F2439" s="2">
        <f t="shared" si="227"/>
        <v>-1.9694212724390365E-3</v>
      </c>
      <c r="G2439" s="2">
        <f t="shared" si="225"/>
        <v>-2.1202834542846166E-3</v>
      </c>
      <c r="H2439" s="2" t="str">
        <f t="shared" si="226"/>
        <v>Hold</v>
      </c>
    </row>
    <row r="2440" spans="1:8" ht="13.5" x14ac:dyDescent="0.25">
      <c r="A2440" s="3">
        <f>TITRES_STAT!B2443</f>
        <v>45558</v>
      </c>
      <c r="B2440" s="6">
        <f>TITRES_STAT!D2443</f>
        <v>46.177999999999997</v>
      </c>
      <c r="C2440" s="2">
        <f t="shared" si="222"/>
        <v>46.167988092381329</v>
      </c>
      <c r="D2440" s="2">
        <f t="shared" si="224"/>
        <v>46.172514474154141</v>
      </c>
      <c r="E2440" s="2">
        <f t="shared" si="223"/>
        <v>-4.5263817728127265E-3</v>
      </c>
      <c r="F2440" s="2">
        <f t="shared" si="227"/>
        <v>-2.4808133725137743E-3</v>
      </c>
      <c r="G2440" s="2">
        <f t="shared" si="225"/>
        <v>-2.0455684002989522E-3</v>
      </c>
      <c r="H2440" s="2" t="str">
        <f t="shared" si="226"/>
        <v>Hold</v>
      </c>
    </row>
    <row r="2441" spans="1:8" ht="13.5" x14ac:dyDescent="0.25">
      <c r="A2441" s="3">
        <f>TITRES_STAT!B2444</f>
        <v>45559</v>
      </c>
      <c r="B2441" s="6">
        <f>TITRES_STAT!D2444</f>
        <v>46.177999999999997</v>
      </c>
      <c r="C2441" s="2">
        <f t="shared" si="222"/>
        <v>46.169528385861121</v>
      </c>
      <c r="D2441" s="2">
        <f t="shared" si="224"/>
        <v>46.17292080940198</v>
      </c>
      <c r="E2441" s="2">
        <f t="shared" si="223"/>
        <v>-3.392423540859113E-3</v>
      </c>
      <c r="F2441" s="2">
        <f t="shared" si="227"/>
        <v>-2.6631354061828422E-3</v>
      </c>
      <c r="G2441" s="2">
        <f t="shared" si="225"/>
        <v>-7.2928813467627081E-4</v>
      </c>
      <c r="H2441" s="2" t="str">
        <f t="shared" si="226"/>
        <v>Hold</v>
      </c>
    </row>
    <row r="2442" spans="1:8" ht="13.5" x14ac:dyDescent="0.25">
      <c r="A2442" s="3">
        <f>TITRES_STAT!B2445</f>
        <v>45560</v>
      </c>
      <c r="B2442" s="6">
        <f>TITRES_STAT!D2445</f>
        <v>46.177999999999997</v>
      </c>
      <c r="C2442" s="2">
        <f t="shared" si="222"/>
        <v>46.170831711113259</v>
      </c>
      <c r="D2442" s="2">
        <f t="shared" si="224"/>
        <v>46.173297045742572</v>
      </c>
      <c r="E2442" s="2">
        <f t="shared" si="223"/>
        <v>-2.4653346293135314E-3</v>
      </c>
      <c r="F2442" s="2">
        <f t="shared" si="227"/>
        <v>-2.6235752508089803E-3</v>
      </c>
      <c r="G2442" s="2">
        <f t="shared" si="225"/>
        <v>1.5824062149544888E-4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46.177999999999997</v>
      </c>
      <c r="C2443" s="2">
        <f t="shared" si="222"/>
        <v>46.171934524788142</v>
      </c>
      <c r="D2443" s="2">
        <f t="shared" si="224"/>
        <v>46.173645412724603</v>
      </c>
      <c r="E2443" s="2">
        <f t="shared" si="223"/>
        <v>-1.7108879364613472E-3</v>
      </c>
      <c r="F2443" s="2">
        <f t="shared" si="227"/>
        <v>-2.4410377879394538E-3</v>
      </c>
      <c r="G2443" s="2">
        <f t="shared" si="225"/>
        <v>7.3014985147810659E-4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6">
        <f>TITRES_STAT!D2447</f>
        <v>46.177999999999997</v>
      </c>
      <c r="C2444" s="2">
        <f t="shared" si="222"/>
        <v>46.172867674820736</v>
      </c>
      <c r="D2444" s="2">
        <f t="shared" si="224"/>
        <v>46.173967974745004</v>
      </c>
      <c r="E2444" s="2">
        <f t="shared" si="223"/>
        <v>-1.1002999242677447E-3</v>
      </c>
      <c r="F2444" s="2">
        <f t="shared" si="227"/>
        <v>-2.1728902152051122E-3</v>
      </c>
      <c r="G2444" s="2">
        <f t="shared" si="225"/>
        <v>1.0725902909373675E-3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6">
        <f>TITRES_STAT!D2448</f>
        <v>48.25</v>
      </c>
      <c r="C2445" s="2">
        <f t="shared" si="222"/>
        <v>46.173657263309856</v>
      </c>
      <c r="D2445" s="2">
        <f t="shared" si="224"/>
        <v>46.327748124763893</v>
      </c>
      <c r="E2445" s="2">
        <f t="shared" si="223"/>
        <v>-0.15409086145403705</v>
      </c>
      <c r="F2445" s="2">
        <f t="shared" si="227"/>
        <v>-3.2556484462971498E-2</v>
      </c>
      <c r="G2445" s="2">
        <f t="shared" si="225"/>
        <v>-0.12153437699106556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6">
        <f>TITRES_STAT!D2449</f>
        <v>48.25</v>
      </c>
      <c r="C2446" s="2">
        <f t="shared" si="222"/>
        <v>46.174325376646799</v>
      </c>
      <c r="D2446" s="2">
        <f t="shared" si="224"/>
        <v>46.470137152559161</v>
      </c>
      <c r="E2446" s="2">
        <f t="shared" si="223"/>
        <v>-0.29581177591236241</v>
      </c>
      <c r="F2446" s="2">
        <f t="shared" si="227"/>
        <v>-8.5207542752849683E-2</v>
      </c>
      <c r="G2446" s="2">
        <f t="shared" si="225"/>
        <v>-0.21060423315951271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48.25</v>
      </c>
      <c r="C2447" s="2">
        <f t="shared" ref="C2447:C2510" si="228">$C$4*B2437+C2446*(1-$C$4)</f>
        <v>46.174890703316521</v>
      </c>
      <c r="D2447" s="2">
        <f t="shared" si="224"/>
        <v>46.60197884496219</v>
      </c>
      <c r="E2447" s="2">
        <f t="shared" si="223"/>
        <v>-0.42708814164566888</v>
      </c>
      <c r="F2447" s="2">
        <f t="shared" si="227"/>
        <v>-0.15358366253141353</v>
      </c>
      <c r="G2447" s="2">
        <f t="shared" si="225"/>
        <v>-0.27350447911425535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48.25</v>
      </c>
      <c r="C2448" s="2">
        <f t="shared" si="228"/>
        <v>46.175369056652443</v>
      </c>
      <c r="D2448" s="2">
        <f t="shared" si="224"/>
        <v>46.724054486076106</v>
      </c>
      <c r="E2448" s="2">
        <f t="shared" si="223"/>
        <v>-0.54868542942366361</v>
      </c>
      <c r="F2448" s="2">
        <f t="shared" si="227"/>
        <v>-0.23260401590986357</v>
      </c>
      <c r="G2448" s="2">
        <f t="shared" si="225"/>
        <v>-0.31608141351380004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6">
        <f>TITRES_STAT!D2452</f>
        <v>48.25</v>
      </c>
      <c r="C2449" s="2">
        <f t="shared" si="228"/>
        <v>46.175773817167453</v>
      </c>
      <c r="D2449" s="2">
        <f t="shared" si="224"/>
        <v>46.83708748710751</v>
      </c>
      <c r="E2449" s="2">
        <f t="shared" si="223"/>
        <v>-0.66131366994005703</v>
      </c>
      <c r="F2449" s="2">
        <f t="shared" si="227"/>
        <v>-0.31834594671590227</v>
      </c>
      <c r="G2449" s="2">
        <f t="shared" si="225"/>
        <v>-0.34296772322415475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6">
        <f>TITRES_STAT!D2453</f>
        <v>48.25</v>
      </c>
      <c r="C2450" s="2">
        <f t="shared" si="228"/>
        <v>46.176116306833997</v>
      </c>
      <c r="D2450" s="2">
        <f t="shared" si="224"/>
        <v>46.941747673247697</v>
      </c>
      <c r="E2450" s="2">
        <f t="shared" si="223"/>
        <v>-0.76563136641370022</v>
      </c>
      <c r="F2450" s="2">
        <f t="shared" si="227"/>
        <v>-0.40780303065546186</v>
      </c>
      <c r="G2450" s="2">
        <f t="shared" si="225"/>
        <v>-0.35782833575823836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6">
        <f>TITRES_STAT!D2454</f>
        <v>48.25</v>
      </c>
      <c r="C2451" s="2">
        <f t="shared" si="228"/>
        <v>46.176406105782611</v>
      </c>
      <c r="D2451" s="2">
        <f t="shared" si="224"/>
        <v>47.038655253007128</v>
      </c>
      <c r="E2451" s="2">
        <f t="shared" si="223"/>
        <v>-0.86224914722451729</v>
      </c>
      <c r="F2451" s="2">
        <f t="shared" si="227"/>
        <v>-0.49869225396927297</v>
      </c>
      <c r="G2451" s="2">
        <f t="shared" si="225"/>
        <v>-0.36355689325524432</v>
      </c>
      <c r="H2451" s="2" t="str">
        <f t="shared" si="226"/>
        <v>Hold</v>
      </c>
    </row>
    <row r="2452" spans="1:8" ht="13.5" x14ac:dyDescent="0.25">
      <c r="A2452" s="3">
        <f>TITRES_STAT!B2455</f>
        <v>45574</v>
      </c>
      <c r="B2452" s="6">
        <f>TITRES_STAT!D2455</f>
        <v>48.25</v>
      </c>
      <c r="C2452" s="2">
        <f t="shared" si="228"/>
        <v>46.176651320277593</v>
      </c>
      <c r="D2452" s="2">
        <f t="shared" si="224"/>
        <v>47.128384493525118</v>
      </c>
      <c r="E2452" s="2">
        <f t="shared" si="223"/>
        <v>-0.9517331732475256</v>
      </c>
      <c r="F2452" s="2">
        <f t="shared" si="227"/>
        <v>-0.58930043782492358</v>
      </c>
      <c r="G2452" s="2">
        <f t="shared" si="225"/>
        <v>-0.36243273542260201</v>
      </c>
      <c r="H2452" s="2" t="str">
        <f t="shared" si="226"/>
        <v>Hold</v>
      </c>
    </row>
    <row r="2453" spans="1:8" ht="13.5" x14ac:dyDescent="0.25">
      <c r="A2453" s="3">
        <f>TITRES_STAT!B2456</f>
        <v>45575</v>
      </c>
      <c r="B2453" s="6">
        <f>TITRES_STAT!D2456</f>
        <v>48.25</v>
      </c>
      <c r="C2453" s="2">
        <f t="shared" si="228"/>
        <v>46.176858809465656</v>
      </c>
      <c r="D2453" s="2">
        <f t="shared" si="224"/>
        <v>47.211467123634371</v>
      </c>
      <c r="E2453" s="2">
        <f t="shared" si="223"/>
        <v>-1.0346083141687146</v>
      </c>
      <c r="F2453" s="2">
        <f t="shared" si="227"/>
        <v>-0.67836201309368183</v>
      </c>
      <c r="G2453" s="2">
        <f t="shared" si="225"/>
        <v>-0.35624630107503275</v>
      </c>
      <c r="H2453" s="2" t="str">
        <f t="shared" si="226"/>
        <v>Hold</v>
      </c>
    </row>
    <row r="2454" spans="1:8" ht="13.5" x14ac:dyDescent="0.25">
      <c r="A2454" s="3">
        <f>TITRES_STAT!B2457</f>
        <v>45576</v>
      </c>
      <c r="B2454" s="6">
        <f>TITRES_STAT!D2457</f>
        <v>48.25</v>
      </c>
      <c r="C2454" s="2">
        <f t="shared" si="228"/>
        <v>46.177034377240169</v>
      </c>
      <c r="D2454" s="2">
        <f t="shared" si="224"/>
        <v>47.288395484846639</v>
      </c>
      <c r="E2454" s="2">
        <f t="shared" si="223"/>
        <v>-1.11136110760647</v>
      </c>
      <c r="F2454" s="2">
        <f t="shared" si="227"/>
        <v>-0.76496183199623946</v>
      </c>
      <c r="G2454" s="2">
        <f t="shared" si="225"/>
        <v>-0.34639927561023054</v>
      </c>
      <c r="H2454" s="2" t="str">
        <f t="shared" si="226"/>
        <v>Hold</v>
      </c>
    </row>
    <row r="2455" spans="1:8" ht="13.5" x14ac:dyDescent="0.25">
      <c r="A2455" s="3">
        <f>TITRES_STAT!B2458</f>
        <v>45579</v>
      </c>
      <c r="B2455" s="6">
        <f>TITRES_STAT!D2458</f>
        <v>48.25</v>
      </c>
      <c r="C2455" s="2">
        <f t="shared" si="228"/>
        <v>46.495952165357068</v>
      </c>
      <c r="D2455" s="2">
        <f t="shared" si="224"/>
        <v>47.359625448932078</v>
      </c>
      <c r="E2455" s="2">
        <f t="shared" si="223"/>
        <v>-0.86367328357501094</v>
      </c>
      <c r="F2455" s="2">
        <f t="shared" si="227"/>
        <v>-0.78470412231199382</v>
      </c>
      <c r="G2455" s="2">
        <f t="shared" si="225"/>
        <v>-7.8969161263017118E-2</v>
      </c>
      <c r="H2455" s="2" t="str">
        <f t="shared" si="226"/>
        <v>Hold</v>
      </c>
    </row>
    <row r="2456" spans="1:8" ht="13.5" x14ac:dyDescent="0.25">
      <c r="A2456" s="3">
        <f>TITRES_STAT!B2459</f>
        <v>45581</v>
      </c>
      <c r="B2456" s="6">
        <f>TITRES_STAT!D2459</f>
        <v>48.25</v>
      </c>
      <c r="C2456" s="2">
        <f t="shared" si="228"/>
        <v>46.765805678379053</v>
      </c>
      <c r="D2456" s="2">
        <f t="shared" si="224"/>
        <v>47.42557911938156</v>
      </c>
      <c r="E2456" s="2">
        <f t="shared" si="223"/>
        <v>-0.6597734410025069</v>
      </c>
      <c r="F2456" s="2">
        <f t="shared" si="227"/>
        <v>-0.75971798605009644</v>
      </c>
      <c r="G2456" s="2">
        <f t="shared" si="225"/>
        <v>9.9944545047589539E-2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48.25</v>
      </c>
      <c r="C2457" s="2">
        <f t="shared" si="228"/>
        <v>46.994143266320734</v>
      </c>
      <c r="D2457" s="2">
        <f t="shared" si="224"/>
        <v>47.486647332760704</v>
      </c>
      <c r="E2457" s="2">
        <f t="shared" si="223"/>
        <v>-0.49250406643997025</v>
      </c>
      <c r="F2457" s="2">
        <f t="shared" si="227"/>
        <v>-0.70627520212807127</v>
      </c>
      <c r="G2457" s="2">
        <f t="shared" si="225"/>
        <v>0.21377113568810102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48.25</v>
      </c>
      <c r="C2458" s="2">
        <f t="shared" si="228"/>
        <v>47.187351994579089</v>
      </c>
      <c r="D2458" s="2">
        <f t="shared" si="224"/>
        <v>47.543191974778431</v>
      </c>
      <c r="E2458" s="2">
        <f t="shared" si="223"/>
        <v>-0.35583998019934171</v>
      </c>
      <c r="F2458" s="2">
        <f t="shared" si="227"/>
        <v>-0.6361881577423254</v>
      </c>
      <c r="G2458" s="2">
        <f t="shared" si="225"/>
        <v>0.28034817754298369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46.167999999999999</v>
      </c>
      <c r="C2459" s="2">
        <f t="shared" si="228"/>
        <v>47.350836303105382</v>
      </c>
      <c r="D2459" s="2">
        <f t="shared" si="224"/>
        <v>47.441325902572622</v>
      </c>
      <c r="E2459" s="2">
        <f t="shared" si="223"/>
        <v>-9.0489599467240112E-2</v>
      </c>
      <c r="F2459" s="2">
        <f t="shared" si="227"/>
        <v>-0.52704844608730839</v>
      </c>
      <c r="G2459" s="2">
        <f t="shared" si="225"/>
        <v>0.43655884662006827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46.167999999999999</v>
      </c>
      <c r="C2460" s="2">
        <f t="shared" si="228"/>
        <v>47.489169179550714</v>
      </c>
      <c r="D2460" s="2">
        <f t="shared" si="224"/>
        <v>47.347005465345021</v>
      </c>
      <c r="E2460" s="2">
        <f t="shared" ref="E2460:E2523" si="229">C2460-D2460</f>
        <v>0.14216371420569374</v>
      </c>
      <c r="F2460" s="2">
        <f t="shared" si="227"/>
        <v>-0.39320601402870803</v>
      </c>
      <c r="G2460" s="2">
        <f t="shared" si="225"/>
        <v>0.53536972823440176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6">
        <f>TITRES_STAT!D2464</f>
        <v>46.167999999999999</v>
      </c>
      <c r="C2461" s="2">
        <f t="shared" si="228"/>
        <v>47.606220075004444</v>
      </c>
      <c r="D2461" s="2">
        <f t="shared" ref="D2461:D2524" si="230">$D$4*B2461+(1-$D$4)*D2460</f>
        <v>47.259671727171316</v>
      </c>
      <c r="E2461" s="2">
        <f t="shared" si="229"/>
        <v>0.34654834783312793</v>
      </c>
      <c r="F2461" s="2">
        <f t="shared" si="227"/>
        <v>-0.24525514165634082</v>
      </c>
      <c r="G2461" s="2">
        <f t="shared" si="225"/>
        <v>0.59180348948946881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6">
        <f>TITRES_STAT!D2465</f>
        <v>46.167999999999999</v>
      </c>
      <c r="C2462" s="2">
        <f t="shared" si="228"/>
        <v>47.705263140388382</v>
      </c>
      <c r="D2462" s="2">
        <f t="shared" si="230"/>
        <v>47.178807154788259</v>
      </c>
      <c r="E2462" s="2">
        <f t="shared" si="229"/>
        <v>0.52645598560012274</v>
      </c>
      <c r="F2462" s="2">
        <f t="shared" si="227"/>
        <v>-9.0912916205048128E-2</v>
      </c>
      <c r="G2462" s="2">
        <f t="shared" si="225"/>
        <v>0.6173689018051709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6">
        <f>TITRES_STAT!D2466</f>
        <v>46.167999999999999</v>
      </c>
      <c r="C2463" s="2">
        <f t="shared" si="228"/>
        <v>47.789068811097863</v>
      </c>
      <c r="D2463" s="2">
        <f t="shared" si="230"/>
        <v>47.103932550729873</v>
      </c>
      <c r="E2463" s="2">
        <f t="shared" si="229"/>
        <v>0.68513626036799025</v>
      </c>
      <c r="F2463" s="2">
        <f t="shared" si="227"/>
        <v>6.429691910955955E-2</v>
      </c>
      <c r="G2463" s="2">
        <f t="shared" si="225"/>
        <v>0.62083934125843065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6">
        <f>TITRES_STAT!D2467</f>
        <v>46.167999999999999</v>
      </c>
      <c r="C2464" s="2">
        <f t="shared" si="228"/>
        <v>47.859981301698198</v>
      </c>
      <c r="D2464" s="2">
        <f t="shared" si="230"/>
        <v>47.034604213638772</v>
      </c>
      <c r="E2464" s="2">
        <f t="shared" si="229"/>
        <v>0.825377088059426</v>
      </c>
      <c r="F2464" s="2">
        <f t="shared" si="227"/>
        <v>0.21651295289953285</v>
      </c>
      <c r="G2464" s="2">
        <f t="shared" si="225"/>
        <v>0.60886413515989313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6">
        <f>TITRES_STAT!D2468</f>
        <v>46.167999999999999</v>
      </c>
      <c r="C2465" s="2">
        <f t="shared" si="228"/>
        <v>47.919984178360011</v>
      </c>
      <c r="D2465" s="2">
        <f t="shared" si="230"/>
        <v>46.970411308924788</v>
      </c>
      <c r="E2465" s="2">
        <f t="shared" si="229"/>
        <v>0.94957286943522234</v>
      </c>
      <c r="F2465" s="2">
        <f t="shared" si="227"/>
        <v>0.36312493620667075</v>
      </c>
      <c r="G2465" s="2">
        <f t="shared" si="225"/>
        <v>0.5864479332285516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6">
        <f>TITRES_STAT!D2469</f>
        <v>46.167999999999999</v>
      </c>
      <c r="C2466" s="2">
        <f t="shared" si="228"/>
        <v>47.970755843227707</v>
      </c>
      <c r="D2466" s="2">
        <f t="shared" si="230"/>
        <v>46.910973434189621</v>
      </c>
      <c r="E2466" s="2">
        <f t="shared" si="229"/>
        <v>1.0597824090380854</v>
      </c>
      <c r="F2466" s="2">
        <f t="shared" si="227"/>
        <v>0.50245643077295365</v>
      </c>
      <c r="G2466" s="2">
        <f t="shared" si="225"/>
        <v>0.55732597826513175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6">
        <f>TITRES_STAT!D2470</f>
        <v>46.167999999999999</v>
      </c>
      <c r="C2467" s="2">
        <f t="shared" si="228"/>
        <v>48.013716482731141</v>
      </c>
      <c r="D2467" s="2">
        <f t="shared" si="230"/>
        <v>46.855938364990394</v>
      </c>
      <c r="E2467" s="2">
        <f t="shared" si="229"/>
        <v>1.1577781177407473</v>
      </c>
      <c r="F2467" s="2">
        <f t="shared" si="227"/>
        <v>0.63352076816651248</v>
      </c>
      <c r="G2467" s="2">
        <f t="shared" si="225"/>
        <v>0.52425734957423487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46.167999999999999</v>
      </c>
      <c r="C2468" s="2">
        <f t="shared" si="228"/>
        <v>48.050067793080203</v>
      </c>
      <c r="D2468" s="2">
        <f t="shared" si="230"/>
        <v>46.804979967583698</v>
      </c>
      <c r="E2468" s="2">
        <f t="shared" si="229"/>
        <v>1.2450878254965048</v>
      </c>
      <c r="F2468" s="2">
        <f t="shared" si="227"/>
        <v>0.75583417963251098</v>
      </c>
      <c r="G2468" s="2">
        <f t="shared" ref="G2468:G2531" si="231">E2468-F2468</f>
        <v>0.48925364586399378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46.167999999999999</v>
      </c>
      <c r="C2469" s="2">
        <f t="shared" si="228"/>
        <v>47.760518901837095</v>
      </c>
      <c r="D2469" s="2">
        <f t="shared" si="230"/>
        <v>46.757796266281204</v>
      </c>
      <c r="E2469" s="2">
        <f t="shared" si="229"/>
        <v>1.0027226355558909</v>
      </c>
      <c r="F2469" s="2">
        <f t="shared" ref="F2469:F2532" si="233">(E2469*(2/(10)))+((1-(2/10))*F2468)</f>
        <v>0.80521187081718704</v>
      </c>
      <c r="G2469" s="2">
        <f t="shared" si="231"/>
        <v>0.19751076473870388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46.167999999999999</v>
      </c>
      <c r="C2470" s="2">
        <f t="shared" si="228"/>
        <v>47.515515993862159</v>
      </c>
      <c r="D2470" s="2">
        <f t="shared" si="230"/>
        <v>46.714107653964078</v>
      </c>
      <c r="E2470" s="2">
        <f t="shared" si="229"/>
        <v>0.80140833989808158</v>
      </c>
      <c r="F2470" s="2">
        <f t="shared" si="233"/>
        <v>0.80445116463336597</v>
      </c>
      <c r="G2470" s="2">
        <f t="shared" si="231"/>
        <v>-3.0428247352843885E-3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6">
        <f>TITRES_STAT!D2474</f>
        <v>46.167999999999999</v>
      </c>
      <c r="C2471" s="2">
        <f t="shared" si="228"/>
        <v>47.308205840960291</v>
      </c>
      <c r="D2471" s="2">
        <f t="shared" si="230"/>
        <v>46.673655235151926</v>
      </c>
      <c r="E2471" s="2">
        <f t="shared" si="229"/>
        <v>0.63455060580836431</v>
      </c>
      <c r="F2471" s="2">
        <f t="shared" si="233"/>
        <v>0.7704710528683657</v>
      </c>
      <c r="G2471" s="2">
        <f t="shared" si="231"/>
        <v>-0.13592044706000139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46.167999999999999</v>
      </c>
      <c r="C2472" s="2">
        <f t="shared" si="228"/>
        <v>47.132789557735634</v>
      </c>
      <c r="D2472" s="2">
        <f t="shared" si="230"/>
        <v>46.636199291807337</v>
      </c>
      <c r="E2472" s="2">
        <f t="shared" si="229"/>
        <v>0.49659026592829747</v>
      </c>
      <c r="F2472" s="2">
        <f t="shared" si="233"/>
        <v>0.71569489548035214</v>
      </c>
      <c r="G2472" s="2">
        <f t="shared" si="231"/>
        <v>-0.21910462955205467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6">
        <f>TITRES_STAT!D2476</f>
        <v>46.167999999999999</v>
      </c>
      <c r="C2473" s="2">
        <f t="shared" si="228"/>
        <v>46.98436039500708</v>
      </c>
      <c r="D2473" s="2">
        <f t="shared" si="230"/>
        <v>46.601517862784576</v>
      </c>
      <c r="E2473" s="2">
        <f t="shared" si="229"/>
        <v>0.38284253222250442</v>
      </c>
      <c r="F2473" s="2">
        <f t="shared" si="233"/>
        <v>0.64912442282878258</v>
      </c>
      <c r="G2473" s="2">
        <f t="shared" si="231"/>
        <v>-0.26628189060627816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6">
        <f>TITRES_STAT!D2477</f>
        <v>46.167999999999999</v>
      </c>
      <c r="C2474" s="2">
        <f t="shared" si="228"/>
        <v>46.858766488082914</v>
      </c>
      <c r="D2474" s="2">
        <f t="shared" si="230"/>
        <v>46.56940542850424</v>
      </c>
      <c r="E2474" s="2">
        <f t="shared" si="229"/>
        <v>0.28936105957867397</v>
      </c>
      <c r="F2474" s="2">
        <f t="shared" si="233"/>
        <v>0.57717175017876088</v>
      </c>
      <c r="G2474" s="2">
        <f t="shared" si="231"/>
        <v>-0.2878106906000869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6">
        <f>TITRES_STAT!D2478</f>
        <v>46.167999999999999</v>
      </c>
      <c r="C2475" s="2">
        <f t="shared" si="228"/>
        <v>46.752494720685547</v>
      </c>
      <c r="D2475" s="2">
        <f t="shared" si="230"/>
        <v>46.539671693059482</v>
      </c>
      <c r="E2475" s="2">
        <f t="shared" si="229"/>
        <v>0.2128230276260652</v>
      </c>
      <c r="F2475" s="2">
        <f t="shared" si="233"/>
        <v>0.50430200566822181</v>
      </c>
      <c r="G2475" s="2">
        <f t="shared" si="231"/>
        <v>-0.29147897804215661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6">
        <f>TITRES_STAT!D2479</f>
        <v>46.167999999999999</v>
      </c>
      <c r="C2476" s="2">
        <f t="shared" si="228"/>
        <v>46.662572455964693</v>
      </c>
      <c r="D2476" s="2">
        <f t="shared" si="230"/>
        <v>46.512140456536557</v>
      </c>
      <c r="E2476" s="2">
        <f t="shared" si="229"/>
        <v>0.15043199942813601</v>
      </c>
      <c r="F2476" s="2">
        <f t="shared" si="233"/>
        <v>0.43352800442020467</v>
      </c>
      <c r="G2476" s="2">
        <f t="shared" si="231"/>
        <v>-0.28309600499206866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6">
        <f>TITRES_STAT!D2480</f>
        <v>46.167999999999999</v>
      </c>
      <c r="C2477" s="2">
        <f t="shared" si="228"/>
        <v>46.586484385816277</v>
      </c>
      <c r="D2477" s="2">
        <f t="shared" si="230"/>
        <v>46.486648570867182</v>
      </c>
      <c r="E2477" s="2">
        <f t="shared" si="229"/>
        <v>9.9835814949095436E-2</v>
      </c>
      <c r="F2477" s="2">
        <f t="shared" si="233"/>
        <v>0.36678956652598288</v>
      </c>
      <c r="G2477" s="2">
        <f t="shared" si="231"/>
        <v>-0.26695375157688744</v>
      </c>
      <c r="H2477" s="2" t="str">
        <f t="shared" si="232"/>
        <v>Hold</v>
      </c>
    </row>
    <row r="2478" spans="1:8" ht="13.5" x14ac:dyDescent="0.25">
      <c r="A2478" s="3">
        <f>TITRES_STAT!B2481</f>
        <v>45611</v>
      </c>
      <c r="B2478" s="6">
        <f>TITRES_STAT!D2481</f>
        <v>46.167999999999999</v>
      </c>
      <c r="C2478" s="2">
        <f t="shared" si="228"/>
        <v>46.522102172613778</v>
      </c>
      <c r="D2478" s="2">
        <f t="shared" si="230"/>
        <v>46.46304497302517</v>
      </c>
      <c r="E2478" s="2">
        <f t="shared" si="229"/>
        <v>5.9057199588608E-2</v>
      </c>
      <c r="F2478" s="2">
        <f t="shared" si="233"/>
        <v>0.30524309313850789</v>
      </c>
      <c r="G2478" s="2">
        <f t="shared" si="231"/>
        <v>-0.24618589354989989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6">
        <f>TITRES_STAT!D2482</f>
        <v>48.24</v>
      </c>
      <c r="C2479" s="2">
        <f t="shared" si="228"/>
        <v>46.467624915288582</v>
      </c>
      <c r="D2479" s="2">
        <f t="shared" si="230"/>
        <v>46.594671271319598</v>
      </c>
      <c r="E2479" s="2">
        <f t="shared" si="229"/>
        <v>-0.12704635603101622</v>
      </c>
      <c r="F2479" s="2">
        <f t="shared" si="233"/>
        <v>0.2187852033046031</v>
      </c>
      <c r="G2479" s="2">
        <f t="shared" si="231"/>
        <v>-0.34583155933561932</v>
      </c>
      <c r="H2479" s="2" t="str">
        <f t="shared" si="232"/>
        <v>Hold</v>
      </c>
    </row>
    <row r="2480" spans="1:8" ht="13.5" x14ac:dyDescent="0.25">
      <c r="A2480" s="3">
        <f>TITRES_STAT!B2483</f>
        <v>45615</v>
      </c>
      <c r="B2480" s="6">
        <f>TITRES_STAT!D2483</f>
        <v>48.854999999999997</v>
      </c>
      <c r="C2480" s="2">
        <f t="shared" si="228"/>
        <v>46.421528774474957</v>
      </c>
      <c r="D2480" s="2">
        <f t="shared" si="230"/>
        <v>46.762103028999626</v>
      </c>
      <c r="E2480" s="2">
        <f t="shared" si="229"/>
        <v>-0.34057425452466816</v>
      </c>
      <c r="F2480" s="2">
        <f t="shared" si="233"/>
        <v>0.10691331173874885</v>
      </c>
      <c r="G2480" s="2">
        <f t="shared" si="231"/>
        <v>-0.44748756626341701</v>
      </c>
      <c r="H2480" s="2" t="str">
        <f t="shared" si="232"/>
        <v>Hold</v>
      </c>
    </row>
    <row r="2481" spans="1:8" ht="13.5" x14ac:dyDescent="0.25">
      <c r="A2481" s="3">
        <f>TITRES_STAT!B2484</f>
        <v>45616</v>
      </c>
      <c r="B2481" s="6">
        <f>TITRES_STAT!D2484</f>
        <v>48.854999999999997</v>
      </c>
      <c r="C2481" s="2">
        <f t="shared" si="228"/>
        <v>46.382524347632661</v>
      </c>
      <c r="D2481" s="2">
        <f t="shared" si="230"/>
        <v>46.91713243425891</v>
      </c>
      <c r="E2481" s="2">
        <f t="shared" si="229"/>
        <v>-0.5346080866262497</v>
      </c>
      <c r="F2481" s="2">
        <f t="shared" si="233"/>
        <v>-2.1390967934250868E-2</v>
      </c>
      <c r="G2481" s="2">
        <f t="shared" si="231"/>
        <v>-0.51321711869199882</v>
      </c>
      <c r="H2481" s="2" t="str">
        <f t="shared" si="232"/>
        <v>Hold</v>
      </c>
    </row>
    <row r="2482" spans="1:8" ht="13.5" x14ac:dyDescent="0.25">
      <c r="A2482" s="3">
        <f>TITRES_STAT!B2485</f>
        <v>45617</v>
      </c>
      <c r="B2482" s="6">
        <f>TITRES_STAT!D2485</f>
        <v>48.854999999999997</v>
      </c>
      <c r="C2482" s="2">
        <f t="shared" si="228"/>
        <v>46.349520601843025</v>
      </c>
      <c r="D2482" s="2">
        <f t="shared" si="230"/>
        <v>47.060678179869363</v>
      </c>
      <c r="E2482" s="2">
        <f t="shared" si="229"/>
        <v>-0.71115757802633794</v>
      </c>
      <c r="F2482" s="2">
        <f t="shared" si="233"/>
        <v>-0.15934428995266828</v>
      </c>
      <c r="G2482" s="2">
        <f t="shared" si="231"/>
        <v>-0.55181328807366969</v>
      </c>
      <c r="H2482" s="2" t="str">
        <f t="shared" si="232"/>
        <v>Hold</v>
      </c>
    </row>
    <row r="2483" spans="1:8" ht="13.5" x14ac:dyDescent="0.25">
      <c r="A2483" s="3">
        <f>TITRES_STAT!B2486</f>
        <v>45618</v>
      </c>
      <c r="B2483" s="6">
        <f>TITRES_STAT!D2486</f>
        <v>48.854999999999997</v>
      </c>
      <c r="C2483" s="2">
        <f t="shared" si="228"/>
        <v>46.321594355405637</v>
      </c>
      <c r="D2483" s="2">
        <f t="shared" si="230"/>
        <v>47.193590907286449</v>
      </c>
      <c r="E2483" s="2">
        <f t="shared" si="229"/>
        <v>-0.87199655188081238</v>
      </c>
      <c r="F2483" s="2">
        <f t="shared" si="233"/>
        <v>-0.30187474233829714</v>
      </c>
      <c r="G2483" s="2">
        <f t="shared" si="231"/>
        <v>-0.57012180954251523</v>
      </c>
      <c r="H2483" s="2" t="str">
        <f t="shared" si="232"/>
        <v>Hold</v>
      </c>
    </row>
    <row r="2484" spans="1:8" ht="13.5" x14ac:dyDescent="0.25">
      <c r="A2484" s="3">
        <f>TITRES_STAT!B2487</f>
        <v>45621</v>
      </c>
      <c r="B2484" s="6">
        <f>TITRES_STAT!D2487</f>
        <v>48.854999999999997</v>
      </c>
      <c r="C2484" s="2">
        <f t="shared" si="228"/>
        <v>46.297964454574</v>
      </c>
      <c r="D2484" s="2">
        <f t="shared" si="230"/>
        <v>47.316658247487453</v>
      </c>
      <c r="E2484" s="2">
        <f t="shared" si="229"/>
        <v>-1.018693792913453</v>
      </c>
      <c r="F2484" s="2">
        <f t="shared" si="233"/>
        <v>-0.44523855245332833</v>
      </c>
      <c r="G2484" s="2">
        <f t="shared" si="231"/>
        <v>-0.57345524046012464</v>
      </c>
      <c r="H2484" s="2" t="str">
        <f t="shared" si="232"/>
        <v>Hold</v>
      </c>
    </row>
    <row r="2485" spans="1:8" ht="13.5" x14ac:dyDescent="0.25">
      <c r="A2485" s="3">
        <f>TITRES_STAT!B2488</f>
        <v>45622</v>
      </c>
      <c r="B2485" s="6">
        <f>TITRES_STAT!D2488</f>
        <v>48.854999999999997</v>
      </c>
      <c r="C2485" s="2">
        <f t="shared" si="228"/>
        <v>46.277969923101082</v>
      </c>
      <c r="D2485" s="2">
        <f t="shared" si="230"/>
        <v>47.430609488414312</v>
      </c>
      <c r="E2485" s="2">
        <f t="shared" si="229"/>
        <v>-1.1526395653132298</v>
      </c>
      <c r="F2485" s="2">
        <f t="shared" si="233"/>
        <v>-0.58671875502530868</v>
      </c>
      <c r="G2485" s="2">
        <f t="shared" si="231"/>
        <v>-0.56592081028792107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6">
        <f>TITRES_STAT!D2489</f>
        <v>48.854999999999997</v>
      </c>
      <c r="C2486" s="2">
        <f t="shared" si="228"/>
        <v>46.261051473393223</v>
      </c>
      <c r="D2486" s="2">
        <f t="shared" si="230"/>
        <v>47.536119896679921</v>
      </c>
      <c r="E2486" s="2">
        <f t="shared" si="229"/>
        <v>-1.2750684232866973</v>
      </c>
      <c r="F2486" s="2">
        <f t="shared" si="233"/>
        <v>-0.72438868867758643</v>
      </c>
      <c r="G2486" s="2">
        <f t="shared" si="231"/>
        <v>-0.5506797346091109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6">
        <f>TITRES_STAT!D2490</f>
        <v>48.854999999999997</v>
      </c>
      <c r="C2487" s="2">
        <f t="shared" si="228"/>
        <v>46.246735862101957</v>
      </c>
      <c r="D2487" s="2">
        <f t="shared" si="230"/>
        <v>47.633814719148077</v>
      </c>
      <c r="E2487" s="2">
        <f t="shared" si="229"/>
        <v>-1.3870788570461201</v>
      </c>
      <c r="F2487" s="2">
        <f t="shared" si="233"/>
        <v>-0.85692672235129319</v>
      </c>
      <c r="G2487" s="2">
        <f t="shared" si="231"/>
        <v>-0.53015213469482692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6">
        <f>TITRES_STAT!D2491</f>
        <v>48.854999999999997</v>
      </c>
      <c r="C2488" s="2">
        <f t="shared" si="228"/>
        <v>46.234622652547813</v>
      </c>
      <c r="D2488" s="2">
        <f t="shared" si="230"/>
        <v>47.724272888100074</v>
      </c>
      <c r="E2488" s="2">
        <f t="shared" si="229"/>
        <v>-1.4896502355522614</v>
      </c>
      <c r="F2488" s="2">
        <f t="shared" si="233"/>
        <v>-0.98347142499148688</v>
      </c>
      <c r="G2488" s="2">
        <f t="shared" si="231"/>
        <v>-0.50617881056077452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6">
        <f>TITRES_STAT!D2492</f>
        <v>48.854999999999997</v>
      </c>
      <c r="C2489" s="2">
        <f t="shared" si="228"/>
        <v>46.543142244463532</v>
      </c>
      <c r="D2489" s="2">
        <f t="shared" si="230"/>
        <v>47.808030451944518</v>
      </c>
      <c r="E2489" s="2">
        <f t="shared" si="229"/>
        <v>-1.2648882074809862</v>
      </c>
      <c r="F2489" s="2">
        <f t="shared" si="233"/>
        <v>-1.0397547814893868</v>
      </c>
      <c r="G2489" s="2">
        <f t="shared" si="231"/>
        <v>-0.22513342599159936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48.854999999999997</v>
      </c>
      <c r="C2490" s="2">
        <f t="shared" si="228"/>
        <v>46.898812668392218</v>
      </c>
      <c r="D2490" s="2">
        <f t="shared" si="230"/>
        <v>47.885583751800482</v>
      </c>
      <c r="E2490" s="2">
        <f t="shared" si="229"/>
        <v>-0.98677108340826436</v>
      </c>
      <c r="F2490" s="2">
        <f t="shared" si="233"/>
        <v>-1.0291580418731625</v>
      </c>
      <c r="G2490" s="2">
        <f t="shared" si="231"/>
        <v>4.238695846489815E-2</v>
      </c>
      <c r="H2490" s="2" t="str">
        <f t="shared" si="232"/>
        <v>Sell</v>
      </c>
    </row>
    <row r="2491" spans="1:8" ht="13.5" x14ac:dyDescent="0.25">
      <c r="A2491" s="3">
        <f>TITRES_STAT!B2494</f>
        <v>45630</v>
      </c>
      <c r="B2491" s="6">
        <f>TITRES_STAT!D2494</f>
        <v>48.854999999999997</v>
      </c>
      <c r="C2491" s="2">
        <f t="shared" si="228"/>
        <v>47.199764565562646</v>
      </c>
      <c r="D2491" s="2">
        <f t="shared" si="230"/>
        <v>47.957392362778222</v>
      </c>
      <c r="E2491" s="2">
        <f t="shared" si="229"/>
        <v>-0.75762779721557649</v>
      </c>
      <c r="F2491" s="2">
        <f t="shared" si="233"/>
        <v>-0.97485199294164537</v>
      </c>
      <c r="G2491" s="2">
        <f t="shared" si="231"/>
        <v>0.21722419572606888</v>
      </c>
      <c r="H2491" s="2" t="str">
        <f t="shared" si="232"/>
        <v>Sell</v>
      </c>
    </row>
    <row r="2492" spans="1:8" ht="13.5" x14ac:dyDescent="0.25">
      <c r="A2492" s="3">
        <f>TITRES_STAT!B2495</f>
        <v>45631</v>
      </c>
      <c r="B2492" s="6">
        <f>TITRES_STAT!D2495</f>
        <v>48.854999999999997</v>
      </c>
      <c r="C2492" s="2">
        <f t="shared" si="228"/>
        <v>47.454416170860704</v>
      </c>
      <c r="D2492" s="2">
        <f t="shared" si="230"/>
        <v>48.023881817387242</v>
      </c>
      <c r="E2492" s="2">
        <f t="shared" si="229"/>
        <v>-0.56946564652653819</v>
      </c>
      <c r="F2492" s="2">
        <f t="shared" si="233"/>
        <v>-0.89377472365862398</v>
      </c>
      <c r="G2492" s="2">
        <f t="shared" si="231"/>
        <v>0.32430907713208579</v>
      </c>
      <c r="H2492" s="2" t="str">
        <f t="shared" si="232"/>
        <v>Sell</v>
      </c>
    </row>
    <row r="2493" spans="1:8" ht="13.5" x14ac:dyDescent="0.25">
      <c r="A2493" s="3">
        <f>TITRES_STAT!B2496</f>
        <v>45632</v>
      </c>
      <c r="B2493" s="6">
        <f>TITRES_STAT!D2496</f>
        <v>48.854999999999997</v>
      </c>
      <c r="C2493" s="2">
        <f t="shared" si="228"/>
        <v>47.669890606112908</v>
      </c>
      <c r="D2493" s="2">
        <f t="shared" si="230"/>
        <v>48.08544612721041</v>
      </c>
      <c r="E2493" s="2">
        <f t="shared" si="229"/>
        <v>-0.41555552109750238</v>
      </c>
      <c r="F2493" s="2">
        <f t="shared" si="233"/>
        <v>-0.79813088314639979</v>
      </c>
      <c r="G2493" s="2">
        <f t="shared" si="231"/>
        <v>0.38257536204889742</v>
      </c>
      <c r="H2493" s="2" t="str">
        <f t="shared" si="232"/>
        <v>Sell</v>
      </c>
    </row>
    <row r="2494" spans="1:8" ht="13.5" x14ac:dyDescent="0.25">
      <c r="A2494" s="3">
        <f>TITRES_STAT!B2497</f>
        <v>45635</v>
      </c>
      <c r="B2494" s="6">
        <f>TITRES_STAT!D2497</f>
        <v>48.854999999999997</v>
      </c>
      <c r="C2494" s="2">
        <f t="shared" si="228"/>
        <v>47.852215128249384</v>
      </c>
      <c r="D2494" s="2">
        <f t="shared" si="230"/>
        <v>48.142450117787419</v>
      </c>
      <c r="E2494" s="2">
        <f t="shared" si="229"/>
        <v>-0.29023498953803539</v>
      </c>
      <c r="F2494" s="2">
        <f t="shared" si="233"/>
        <v>-0.69655170442472691</v>
      </c>
      <c r="G2494" s="2">
        <f t="shared" si="231"/>
        <v>0.40631671488669152</v>
      </c>
      <c r="H2494" s="2" t="str">
        <f t="shared" si="232"/>
        <v>Sell</v>
      </c>
    </row>
    <row r="2495" spans="1:8" ht="13.5" x14ac:dyDescent="0.25">
      <c r="A2495" s="3">
        <f>TITRES_STAT!B2498</f>
        <v>45636</v>
      </c>
      <c r="B2495" s="6">
        <f>TITRES_STAT!D2498</f>
        <v>48.854999999999997</v>
      </c>
      <c r="C2495" s="2">
        <f t="shared" si="228"/>
        <v>48.006489723903329</v>
      </c>
      <c r="D2495" s="2">
        <f t="shared" si="230"/>
        <v>48.195231590543905</v>
      </c>
      <c r="E2495" s="2">
        <f t="shared" si="229"/>
        <v>-0.18874186664057646</v>
      </c>
      <c r="F2495" s="2">
        <f t="shared" si="233"/>
        <v>-0.59498973686789691</v>
      </c>
      <c r="G2495" s="2">
        <f t="shared" si="231"/>
        <v>0.40624787022732045</v>
      </c>
      <c r="H2495" s="2" t="str">
        <f t="shared" si="232"/>
        <v>Sell</v>
      </c>
    </row>
    <row r="2496" spans="1:8" ht="13.5" x14ac:dyDescent="0.25">
      <c r="A2496" s="3">
        <f>TITRES_STAT!B2499</f>
        <v>45637</v>
      </c>
      <c r="B2496" s="6">
        <f>TITRES_STAT!D2499</f>
        <v>48.854999999999997</v>
      </c>
      <c r="C2496" s="2">
        <f t="shared" si="228"/>
        <v>48.13702976637974</v>
      </c>
      <c r="D2496" s="2">
        <f t="shared" si="230"/>
        <v>48.244103324577694</v>
      </c>
      <c r="E2496" s="2">
        <f t="shared" si="229"/>
        <v>-0.10707355819795339</v>
      </c>
      <c r="F2496" s="2">
        <f t="shared" si="233"/>
        <v>-0.49740650113390822</v>
      </c>
      <c r="G2496" s="2">
        <f t="shared" si="231"/>
        <v>0.39033294293595483</v>
      </c>
      <c r="H2496" s="2" t="str">
        <f t="shared" si="232"/>
        <v>Sell</v>
      </c>
    </row>
    <row r="2497" spans="1:8" ht="13.5" x14ac:dyDescent="0.25">
      <c r="A2497" s="3">
        <f>TITRES_STAT!B2500</f>
        <v>45638</v>
      </c>
      <c r="B2497" s="6">
        <f>TITRES_STAT!D2500</f>
        <v>47.878</v>
      </c>
      <c r="C2497" s="2">
        <f t="shared" si="228"/>
        <v>48.247486725398247</v>
      </c>
      <c r="D2497" s="2">
        <f t="shared" si="230"/>
        <v>48.216984559794163</v>
      </c>
      <c r="E2497" s="2">
        <f t="shared" si="229"/>
        <v>3.0502165604083586E-2</v>
      </c>
      <c r="F2497" s="2">
        <f t="shared" si="233"/>
        <v>-0.39182476778630987</v>
      </c>
      <c r="G2497" s="2">
        <f t="shared" si="231"/>
        <v>0.42232693339039346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6">
        <f>TITRES_STAT!D2501</f>
        <v>47.878</v>
      </c>
      <c r="C2498" s="2">
        <f t="shared" si="228"/>
        <v>48.340950306106208</v>
      </c>
      <c r="D2498" s="2">
        <f t="shared" si="230"/>
        <v>48.191874592402002</v>
      </c>
      <c r="E2498" s="2">
        <f t="shared" si="229"/>
        <v>0.14907571370420669</v>
      </c>
      <c r="F2498" s="2">
        <f t="shared" si="233"/>
        <v>-0.28364467148820655</v>
      </c>
      <c r="G2498" s="2">
        <f t="shared" si="231"/>
        <v>0.43272038519241324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6">
        <f>TITRES_STAT!D2502</f>
        <v>47.878</v>
      </c>
      <c r="C2499" s="2">
        <f t="shared" si="228"/>
        <v>48.420034874397565</v>
      </c>
      <c r="D2499" s="2">
        <f t="shared" si="230"/>
        <v>48.168624622594443</v>
      </c>
      <c r="E2499" s="2">
        <f t="shared" si="229"/>
        <v>0.25141025180312226</v>
      </c>
      <c r="F2499" s="2">
        <f t="shared" si="233"/>
        <v>-0.17663368682994079</v>
      </c>
      <c r="G2499" s="2">
        <f t="shared" si="231"/>
        <v>0.42804393863306306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6">
        <f>TITRES_STAT!D2503</f>
        <v>47.878</v>
      </c>
      <c r="C2500" s="2">
        <f t="shared" si="228"/>
        <v>48.486952586028714</v>
      </c>
      <c r="D2500" s="2">
        <f t="shared" si="230"/>
        <v>48.147096872772629</v>
      </c>
      <c r="E2500" s="2">
        <f t="shared" si="229"/>
        <v>0.33985571325608532</v>
      </c>
      <c r="F2500" s="2">
        <f t="shared" si="233"/>
        <v>-7.3335806812735577E-2</v>
      </c>
      <c r="G2500" s="2">
        <f t="shared" si="231"/>
        <v>0.41319152006882087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6">
        <f>TITRES_STAT!D2504</f>
        <v>47.878</v>
      </c>
      <c r="C2501" s="2">
        <f t="shared" si="228"/>
        <v>48.543575265101218</v>
      </c>
      <c r="D2501" s="2">
        <f t="shared" si="230"/>
        <v>48.127163771085769</v>
      </c>
      <c r="E2501" s="2">
        <f t="shared" si="229"/>
        <v>0.41641149401544908</v>
      </c>
      <c r="F2501" s="2">
        <f t="shared" si="233"/>
        <v>2.461365335290136E-2</v>
      </c>
      <c r="G2501" s="2">
        <f t="shared" si="231"/>
        <v>0.39179784066254775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6">
        <f>TITRES_STAT!D2505</f>
        <v>47.878</v>
      </c>
      <c r="C2502" s="2">
        <f t="shared" si="228"/>
        <v>48.591486762777954</v>
      </c>
      <c r="D2502" s="2">
        <f t="shared" si="230"/>
        <v>48.108707195449789</v>
      </c>
      <c r="E2502" s="2">
        <f t="shared" si="229"/>
        <v>0.48277956732816563</v>
      </c>
      <c r="F2502" s="2">
        <f t="shared" si="233"/>
        <v>0.11624683614795422</v>
      </c>
      <c r="G2502" s="2">
        <f t="shared" si="231"/>
        <v>0.3665327311802114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47.878</v>
      </c>
      <c r="C2503" s="2">
        <f t="shared" si="228"/>
        <v>48.632027260812116</v>
      </c>
      <c r="D2503" s="2">
        <f t="shared" si="230"/>
        <v>48.091617773564622</v>
      </c>
      <c r="E2503" s="2">
        <f t="shared" si="229"/>
        <v>0.54040948724749427</v>
      </c>
      <c r="F2503" s="2">
        <f t="shared" si="233"/>
        <v>0.20107936636786225</v>
      </c>
      <c r="G2503" s="2">
        <f t="shared" si="231"/>
        <v>0.33933012087963199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47.878</v>
      </c>
      <c r="C2504" s="2">
        <f t="shared" si="228"/>
        <v>48.666330759148714</v>
      </c>
      <c r="D2504" s="2">
        <f t="shared" si="230"/>
        <v>48.075794234782059</v>
      </c>
      <c r="E2504" s="2">
        <f t="shared" si="229"/>
        <v>0.59053652436665516</v>
      </c>
      <c r="F2504" s="2">
        <f t="shared" si="233"/>
        <v>0.27897079796762086</v>
      </c>
      <c r="G2504" s="2">
        <f t="shared" si="231"/>
        <v>0.31156572639903429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47.878</v>
      </c>
      <c r="C2505" s="2">
        <f t="shared" si="228"/>
        <v>48.695356796202759</v>
      </c>
      <c r="D2505" s="2">
        <f t="shared" si="230"/>
        <v>48.061142809983387</v>
      </c>
      <c r="E2505" s="2">
        <f t="shared" si="229"/>
        <v>0.63421398621937186</v>
      </c>
      <c r="F2505" s="2">
        <f t="shared" si="233"/>
        <v>0.35001943561797111</v>
      </c>
      <c r="G2505" s="2">
        <f t="shared" si="231"/>
        <v>0.28419455060140075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47.878</v>
      </c>
      <c r="C2506" s="2">
        <f t="shared" si="228"/>
        <v>48.719917289094646</v>
      </c>
      <c r="D2506" s="2">
        <f t="shared" si="230"/>
        <v>48.047576675910541</v>
      </c>
      <c r="E2506" s="2">
        <f t="shared" si="229"/>
        <v>0.67234061318410454</v>
      </c>
      <c r="F2506" s="2">
        <f t="shared" si="233"/>
        <v>0.41448367113119777</v>
      </c>
      <c r="G2506" s="2">
        <f t="shared" si="231"/>
        <v>0.25785694205290677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47.878</v>
      </c>
      <c r="C2507" s="2">
        <f t="shared" si="228"/>
        <v>48.590391552310855</v>
      </c>
      <c r="D2507" s="2">
        <f t="shared" si="230"/>
        <v>48.035015440657908</v>
      </c>
      <c r="E2507" s="2">
        <f t="shared" si="229"/>
        <v>0.5553761116529472</v>
      </c>
      <c r="F2507" s="2">
        <f t="shared" si="233"/>
        <v>0.44266215923554764</v>
      </c>
      <c r="G2507" s="2">
        <f t="shared" si="231"/>
        <v>0.11271395241739957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6">
        <f>TITRES_STAT!D2511</f>
        <v>47.878</v>
      </c>
      <c r="C2508" s="2">
        <f t="shared" si="228"/>
        <v>48.480792851955343</v>
      </c>
      <c r="D2508" s="2">
        <f t="shared" si="230"/>
        <v>48.023384667275842</v>
      </c>
      <c r="E2508" s="2">
        <f t="shared" si="229"/>
        <v>0.45740818467950106</v>
      </c>
      <c r="F2508" s="2">
        <f t="shared" si="233"/>
        <v>0.44561136432433834</v>
      </c>
      <c r="G2508" s="2">
        <f t="shared" si="231"/>
        <v>1.1796820355162718E-2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47.878</v>
      </c>
      <c r="C2509" s="2">
        <f t="shared" si="228"/>
        <v>48.388055490116059</v>
      </c>
      <c r="D2509" s="2">
        <f t="shared" si="230"/>
        <v>48.012615432662813</v>
      </c>
      <c r="E2509" s="2">
        <f t="shared" si="229"/>
        <v>0.37544005745324682</v>
      </c>
      <c r="F2509" s="2">
        <f t="shared" si="233"/>
        <v>0.43157710295012008</v>
      </c>
      <c r="G2509" s="2">
        <f t="shared" si="231"/>
        <v>-5.6137045496873261E-2</v>
      </c>
      <c r="H2509" s="2" t="str">
        <f t="shared" si="232"/>
        <v>Hold</v>
      </c>
    </row>
    <row r="2510" spans="1:8" ht="13.5" x14ac:dyDescent="0.25">
      <c r="A2510" s="3">
        <f>TITRES_STAT!B2513</f>
        <v>45659</v>
      </c>
      <c r="B2510" s="6">
        <f>TITRES_STAT!D2513</f>
        <v>47.878</v>
      </c>
      <c r="C2510" s="2">
        <f t="shared" si="228"/>
        <v>48.309585414713588</v>
      </c>
      <c r="D2510" s="2">
        <f t="shared" si="230"/>
        <v>48.002643919132232</v>
      </c>
      <c r="E2510" s="2">
        <f t="shared" si="229"/>
        <v>0.30694149558135564</v>
      </c>
      <c r="F2510" s="2">
        <f t="shared" si="233"/>
        <v>0.40664998147636722</v>
      </c>
      <c r="G2510" s="2">
        <f t="shared" si="231"/>
        <v>-9.9708485895011578E-2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6">
        <f>TITRES_STAT!D2514</f>
        <v>47.878</v>
      </c>
      <c r="C2511" s="2">
        <f t="shared" ref="C2511:C2574" si="234">$C$4*B2501+C2510*(1-$C$4)</f>
        <v>48.243187658603809</v>
      </c>
      <c r="D2511" s="2">
        <f t="shared" si="230"/>
        <v>47.993411036233546</v>
      </c>
      <c r="E2511" s="2">
        <f t="shared" si="229"/>
        <v>0.24977662237026266</v>
      </c>
      <c r="F2511" s="2">
        <f t="shared" si="233"/>
        <v>0.37527530965514633</v>
      </c>
      <c r="G2511" s="2">
        <f t="shared" si="231"/>
        <v>-0.12549868728488367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6">
        <f>TITRES_STAT!D2515</f>
        <v>47.878</v>
      </c>
      <c r="C2512" s="2">
        <f t="shared" si="234"/>
        <v>48.18700494189553</v>
      </c>
      <c r="D2512" s="2">
        <f t="shared" si="230"/>
        <v>47.984862070586615</v>
      </c>
      <c r="E2512" s="2">
        <f t="shared" si="229"/>
        <v>0.20214287130891506</v>
      </c>
      <c r="F2512" s="2">
        <f t="shared" si="233"/>
        <v>0.34064882198590013</v>
      </c>
      <c r="G2512" s="2">
        <f t="shared" si="231"/>
        <v>-0.13850595067698507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6">
        <f>TITRES_STAT!D2516</f>
        <v>47.878</v>
      </c>
      <c r="C2513" s="2">
        <f t="shared" si="234"/>
        <v>48.139465720065452</v>
      </c>
      <c r="D2513" s="2">
        <f t="shared" si="230"/>
        <v>47.976946361654271</v>
      </c>
      <c r="E2513" s="2">
        <f t="shared" si="229"/>
        <v>0.16251935841118126</v>
      </c>
      <c r="F2513" s="2">
        <f t="shared" si="233"/>
        <v>0.30502292927095637</v>
      </c>
      <c r="G2513" s="2">
        <f t="shared" si="231"/>
        <v>-0.14250357085977511</v>
      </c>
      <c r="H2513" s="2" t="str">
        <f t="shared" si="232"/>
        <v>Hold</v>
      </c>
    </row>
    <row r="2514" spans="1:8" ht="13.5" x14ac:dyDescent="0.25">
      <c r="A2514" s="3">
        <f>TITRES_STAT!B2517</f>
        <v>45665</v>
      </c>
      <c r="B2514" s="6">
        <f>TITRES_STAT!D2517</f>
        <v>47.878</v>
      </c>
      <c r="C2514" s="2">
        <f t="shared" si="234"/>
        <v>48.099240224670773</v>
      </c>
      <c r="D2514" s="2">
        <f t="shared" si="230"/>
        <v>47.969617001531731</v>
      </c>
      <c r="E2514" s="2">
        <f t="shared" si="229"/>
        <v>0.12962322313904195</v>
      </c>
      <c r="F2514" s="2">
        <f t="shared" si="233"/>
        <v>0.26994298804457351</v>
      </c>
      <c r="G2514" s="2">
        <f t="shared" si="231"/>
        <v>-0.14031976490553155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6">
        <f>TITRES_STAT!D2518</f>
        <v>47.878</v>
      </c>
      <c r="C2515" s="2">
        <f t="shared" si="234"/>
        <v>48.065203267029119</v>
      </c>
      <c r="D2515" s="2">
        <f t="shared" si="230"/>
        <v>47.962830556973827</v>
      </c>
      <c r="E2515" s="2">
        <f t="shared" si="229"/>
        <v>0.1023727100552918</v>
      </c>
      <c r="F2515" s="2">
        <f t="shared" si="233"/>
        <v>0.23642893244671717</v>
      </c>
      <c r="G2515" s="2">
        <f t="shared" si="231"/>
        <v>-0.13405622239142537</v>
      </c>
      <c r="H2515" s="2" t="str">
        <f t="shared" si="232"/>
        <v>Hold</v>
      </c>
    </row>
    <row r="2516" spans="1:8" ht="13.5" x14ac:dyDescent="0.25">
      <c r="A2516" s="3">
        <f>TITRES_STAT!B2519</f>
        <v>45667</v>
      </c>
      <c r="B2516" s="6">
        <f>TITRES_STAT!D2519</f>
        <v>47.878</v>
      </c>
      <c r="C2516" s="2">
        <f t="shared" si="234"/>
        <v>48.03640276440926</v>
      </c>
      <c r="D2516" s="2">
        <f t="shared" si="230"/>
        <v>47.956546812012803</v>
      </c>
      <c r="E2516" s="2">
        <f t="shared" si="229"/>
        <v>7.9855952396457042E-2</v>
      </c>
      <c r="F2516" s="2">
        <f t="shared" si="233"/>
        <v>0.20511433643666516</v>
      </c>
      <c r="G2516" s="2">
        <f t="shared" si="231"/>
        <v>-0.12525838404020812</v>
      </c>
      <c r="H2516" s="2" t="str">
        <f t="shared" si="232"/>
        <v>Hold</v>
      </c>
    </row>
    <row r="2517" spans="1:8" ht="13.5" x14ac:dyDescent="0.25">
      <c r="A2517" s="3">
        <f>TITRES_STAT!B2520</f>
        <v>45670</v>
      </c>
      <c r="B2517" s="6">
        <f>TITRES_STAT!D2520</f>
        <v>47.878</v>
      </c>
      <c r="C2517" s="2">
        <f t="shared" si="234"/>
        <v>48.012033108346301</v>
      </c>
      <c r="D2517" s="2">
        <f t="shared" si="230"/>
        <v>47.950728529641481</v>
      </c>
      <c r="E2517" s="2">
        <f t="shared" si="229"/>
        <v>6.1304578704820756E-2</v>
      </c>
      <c r="F2517" s="2">
        <f t="shared" si="233"/>
        <v>0.17635238489029631</v>
      </c>
      <c r="G2517" s="2">
        <f t="shared" si="231"/>
        <v>-0.11504780618547555</v>
      </c>
      <c r="H2517" s="2" t="str">
        <f t="shared" si="232"/>
        <v>Hold</v>
      </c>
    </row>
    <row r="2518" spans="1:8" ht="13.5" x14ac:dyDescent="0.25">
      <c r="A2518" s="3">
        <f>TITRES_STAT!B2521</f>
        <v>45671</v>
      </c>
      <c r="B2518" s="6">
        <f>TITRES_STAT!D2521</f>
        <v>47.878</v>
      </c>
      <c r="C2518" s="2">
        <f t="shared" si="234"/>
        <v>47.99141263013918</v>
      </c>
      <c r="D2518" s="2">
        <f t="shared" si="230"/>
        <v>47.94534123114952</v>
      </c>
      <c r="E2518" s="2">
        <f t="shared" si="229"/>
        <v>4.6071398989660395E-2</v>
      </c>
      <c r="F2518" s="2">
        <f t="shared" si="233"/>
        <v>0.15029618771016912</v>
      </c>
      <c r="G2518" s="2">
        <f t="shared" si="231"/>
        <v>-0.10422478872050872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6">
        <f>TITRES_STAT!D2522</f>
        <v>47.878</v>
      </c>
      <c r="C2519" s="2">
        <f t="shared" si="234"/>
        <v>47.973964533194696</v>
      </c>
      <c r="D2519" s="2">
        <f t="shared" si="230"/>
        <v>47.940352991805113</v>
      </c>
      <c r="E2519" s="2">
        <f t="shared" si="229"/>
        <v>3.3611541389582555E-2</v>
      </c>
      <c r="F2519" s="2">
        <f t="shared" si="233"/>
        <v>0.1269592584460518</v>
      </c>
      <c r="G2519" s="2">
        <f t="shared" si="231"/>
        <v>-9.3347717056469243E-2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6">
        <f>TITRES_STAT!D2523</f>
        <v>47.878</v>
      </c>
      <c r="C2520" s="2">
        <f t="shared" si="234"/>
        <v>47.959200758857051</v>
      </c>
      <c r="D2520" s="2">
        <f t="shared" si="230"/>
        <v>47.935734251671398</v>
      </c>
      <c r="E2520" s="2">
        <f t="shared" si="229"/>
        <v>2.3466507185652574E-2</v>
      </c>
      <c r="F2520" s="2">
        <f t="shared" si="233"/>
        <v>0.10626070819397196</v>
      </c>
      <c r="G2520" s="2">
        <f t="shared" si="231"/>
        <v>-8.2794201008319385E-2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6">
        <f>TITRES_STAT!D2524</f>
        <v>47.878</v>
      </c>
      <c r="C2521" s="2">
        <f t="shared" si="234"/>
        <v>47.946708334417508</v>
      </c>
      <c r="D2521" s="2">
        <f t="shared" si="230"/>
        <v>47.931457640436477</v>
      </c>
      <c r="E2521" s="2">
        <f t="shared" si="229"/>
        <v>1.5250693981030849E-2</v>
      </c>
      <c r="F2521" s="2">
        <f t="shared" si="233"/>
        <v>8.8058705351383743E-2</v>
      </c>
      <c r="G2521" s="2">
        <f t="shared" si="231"/>
        <v>-7.2808011370352893E-2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6">
        <f>TITRES_STAT!D2525</f>
        <v>47.878</v>
      </c>
      <c r="C2522" s="2">
        <f t="shared" si="234"/>
        <v>47.936137821430201</v>
      </c>
      <c r="D2522" s="2">
        <f t="shared" si="230"/>
        <v>47.927497815218963</v>
      </c>
      <c r="E2522" s="2">
        <f t="shared" si="229"/>
        <v>8.6400062112375053E-3</v>
      </c>
      <c r="F2522" s="2">
        <f t="shared" si="233"/>
        <v>7.2174965523354506E-2</v>
      </c>
      <c r="G2522" s="2">
        <f t="shared" si="231"/>
        <v>-6.3534959312117001E-2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6">
        <f>TITRES_STAT!D2526</f>
        <v>47.878</v>
      </c>
      <c r="C2523" s="2">
        <f t="shared" si="234"/>
        <v>47.927193541210173</v>
      </c>
      <c r="D2523" s="2">
        <f t="shared" si="230"/>
        <v>47.923831310387925</v>
      </c>
      <c r="E2523" s="2">
        <f t="shared" si="229"/>
        <v>3.3622308222476249E-3</v>
      </c>
      <c r="F2523" s="2">
        <f t="shared" si="233"/>
        <v>5.8412418583133133E-2</v>
      </c>
      <c r="G2523" s="2">
        <f t="shared" si="231"/>
        <v>-5.5050187760885508E-2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6">
        <f>TITRES_STAT!D2527</f>
        <v>47.878</v>
      </c>
      <c r="C2524" s="2">
        <f t="shared" si="234"/>
        <v>47.919625304100919</v>
      </c>
      <c r="D2524" s="2">
        <f t="shared" si="230"/>
        <v>47.920436398507334</v>
      </c>
      <c r="E2524" s="2">
        <f t="shared" ref="E2524:E2587" si="235">C2524-D2524</f>
        <v>-8.1109440641569108E-4</v>
      </c>
      <c r="F2524" s="2">
        <f t="shared" si="233"/>
        <v>4.6567715985223371E-2</v>
      </c>
      <c r="G2524" s="2">
        <f t="shared" si="231"/>
        <v>-4.7378810391639062E-2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6">
        <f>TITRES_STAT!D2528</f>
        <v>47.878</v>
      </c>
      <c r="C2525" s="2">
        <f t="shared" si="234"/>
        <v>47.913221411162318</v>
      </c>
      <c r="D2525" s="2">
        <f t="shared" ref="D2525:D2588" si="236">$D$4*B2525+(1-$D$4)*D2524</f>
        <v>47.917292961580863</v>
      </c>
      <c r="E2525" s="2">
        <f t="shared" si="235"/>
        <v>-4.0715504185442342E-3</v>
      </c>
      <c r="F2525" s="2">
        <f t="shared" si="233"/>
        <v>3.6439862704469854E-2</v>
      </c>
      <c r="G2525" s="2">
        <f t="shared" si="231"/>
        <v>-4.0511413123014088E-2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6">
        <f>TITRES_STAT!D2529</f>
        <v>47.878</v>
      </c>
      <c r="C2526" s="2">
        <f t="shared" si="234"/>
        <v>47.907802732521965</v>
      </c>
      <c r="D2526" s="2">
        <f t="shared" si="236"/>
        <v>47.91438237183413</v>
      </c>
      <c r="E2526" s="2">
        <f t="shared" si="235"/>
        <v>-6.5796393121644314E-3</v>
      </c>
      <c r="F2526" s="2">
        <f t="shared" si="233"/>
        <v>2.7835962301142998E-2</v>
      </c>
      <c r="G2526" s="2">
        <f t="shared" si="231"/>
        <v>-3.441560161330743E-2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6">
        <f>TITRES_STAT!D2530</f>
        <v>47.878</v>
      </c>
      <c r="C2527" s="2">
        <f t="shared" si="234"/>
        <v>47.903217696749358</v>
      </c>
      <c r="D2527" s="2">
        <f t="shared" si="236"/>
        <v>47.911687381327894</v>
      </c>
      <c r="E2527" s="2">
        <f t="shared" si="235"/>
        <v>-8.4696845785359187E-3</v>
      </c>
      <c r="F2527" s="2">
        <f t="shared" si="233"/>
        <v>2.0574832925207218E-2</v>
      </c>
      <c r="G2527" s="2">
        <f t="shared" si="231"/>
        <v>-2.9044517503743136E-2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6">
        <f>TITRES_STAT!D2531</f>
        <v>47.878</v>
      </c>
      <c r="C2528" s="2">
        <f t="shared" si="234"/>
        <v>47.899338051095611</v>
      </c>
      <c r="D2528" s="2">
        <f t="shared" si="236"/>
        <v>47.909192019748048</v>
      </c>
      <c r="E2528" s="2">
        <f t="shared" si="235"/>
        <v>-9.8539686524361514E-3</v>
      </c>
      <c r="F2528" s="2">
        <f t="shared" si="233"/>
        <v>1.4489072609678544E-2</v>
      </c>
      <c r="G2528" s="2">
        <f t="shared" si="231"/>
        <v>-2.4343041262114694E-2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6">
        <f>TITRES_STAT!D2532</f>
        <v>47.878</v>
      </c>
      <c r="C2529" s="2">
        <f t="shared" si="234"/>
        <v>47.896055274003984</v>
      </c>
      <c r="D2529" s="2">
        <f t="shared" si="236"/>
        <v>47.906881499766712</v>
      </c>
      <c r="E2529" s="2">
        <f t="shared" si="235"/>
        <v>-1.0826225762727404E-2</v>
      </c>
      <c r="F2529" s="2">
        <f t="shared" si="233"/>
        <v>9.4260129351973546E-3</v>
      </c>
      <c r="G2529" s="2">
        <f t="shared" si="231"/>
        <v>-2.0252238697924758E-2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6">
        <f>TITRES_STAT!D2533</f>
        <v>47.878</v>
      </c>
      <c r="C2530" s="2">
        <f t="shared" si="234"/>
        <v>47.893277539541835</v>
      </c>
      <c r="D2530" s="2">
        <f t="shared" si="236"/>
        <v>47.90474212941362</v>
      </c>
      <c r="E2530" s="2">
        <f t="shared" si="235"/>
        <v>-1.1464589871785336E-2</v>
      </c>
      <c r="F2530" s="2">
        <f t="shared" si="233"/>
        <v>5.2478923738008172E-3</v>
      </c>
      <c r="G2530" s="2">
        <f t="shared" si="231"/>
        <v>-1.6712482245586153E-2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6">
        <f>TITRES_STAT!D2534</f>
        <v>47.878</v>
      </c>
      <c r="C2531" s="2">
        <f t="shared" si="234"/>
        <v>47.89092714884309</v>
      </c>
      <c r="D2531" s="2">
        <f t="shared" si="236"/>
        <v>47.902761230938538</v>
      </c>
      <c r="E2531" s="2">
        <f t="shared" si="235"/>
        <v>-1.1834082095447229E-2</v>
      </c>
      <c r="F2531" s="2">
        <f t="shared" si="233"/>
        <v>1.8314974799512078E-3</v>
      </c>
      <c r="G2531" s="2">
        <f t="shared" si="231"/>
        <v>-1.3665579575398438E-2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47.878</v>
      </c>
      <c r="C2532" s="2">
        <f t="shared" si="234"/>
        <v>47.888938356713389</v>
      </c>
      <c r="D2532" s="2">
        <f t="shared" si="236"/>
        <v>47.900927065683831</v>
      </c>
      <c r="E2532" s="2">
        <f t="shared" si="235"/>
        <v>-1.1988708970442019E-2</v>
      </c>
      <c r="F2532" s="2">
        <f t="shared" si="233"/>
        <v>-9.3254381012743788E-4</v>
      </c>
      <c r="G2532" s="2">
        <f t="shared" ref="G2532:G2595" si="237">E2532-F2532</f>
        <v>-1.1056165160314581E-2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47.878</v>
      </c>
      <c r="C2533" s="2">
        <f t="shared" si="234"/>
        <v>47.887255532603639</v>
      </c>
      <c r="D2533" s="2">
        <f t="shared" si="236"/>
        <v>47.899228764522064</v>
      </c>
      <c r="E2533" s="2">
        <f t="shared" si="235"/>
        <v>-1.1973231918425142E-2</v>
      </c>
      <c r="F2533" s="2">
        <f t="shared" ref="F2533:F2596" si="239">(E2533*(2/(10)))+((1-(2/10))*F2532)</f>
        <v>-3.1406814317869788E-3</v>
      </c>
      <c r="G2533" s="2">
        <f t="shared" si="237"/>
        <v>-8.8325504866381636E-3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6">
        <f>TITRES_STAT!D2537</f>
        <v>47.878</v>
      </c>
      <c r="C2534" s="2">
        <f t="shared" si="234"/>
        <v>47.885831604510777</v>
      </c>
      <c r="D2534" s="2">
        <f t="shared" si="236"/>
        <v>47.897656263446358</v>
      </c>
      <c r="E2534" s="2">
        <f t="shared" si="235"/>
        <v>-1.1824658935580601E-2</v>
      </c>
      <c r="F2534" s="2">
        <f t="shared" si="239"/>
        <v>-4.8774769325457034E-3</v>
      </c>
      <c r="G2534" s="2">
        <f t="shared" si="237"/>
        <v>-6.9471820030348975E-3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6">
        <f>TITRES_STAT!D2538</f>
        <v>47.878</v>
      </c>
      <c r="C2535" s="2">
        <f t="shared" si="234"/>
        <v>47.88462674227835</v>
      </c>
      <c r="D2535" s="2">
        <f t="shared" si="236"/>
        <v>47.896200243931816</v>
      </c>
      <c r="E2535" s="2">
        <f t="shared" si="235"/>
        <v>-1.1573501653465712E-2</v>
      </c>
      <c r="F2535" s="2">
        <f t="shared" si="239"/>
        <v>-6.2166818767297053E-3</v>
      </c>
      <c r="G2535" s="2">
        <f t="shared" si="237"/>
        <v>-5.3568197767360068E-3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6">
        <f>TITRES_STAT!D2539</f>
        <v>47.878</v>
      </c>
      <c r="C2536" s="2">
        <f t="shared" si="234"/>
        <v>47.883607243466301</v>
      </c>
      <c r="D2536" s="2">
        <f t="shared" si="236"/>
        <v>47.894852077714646</v>
      </c>
      <c r="E2536" s="2">
        <f t="shared" si="235"/>
        <v>-1.1244834248344659E-2</v>
      </c>
      <c r="F2536" s="2">
        <f t="shared" si="239"/>
        <v>-7.2223123510526972E-3</v>
      </c>
      <c r="G2536" s="2">
        <f t="shared" si="237"/>
        <v>-4.0225218972919623E-3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6">
        <f>TITRES_STAT!D2540</f>
        <v>47.878</v>
      </c>
      <c r="C2537" s="2">
        <f t="shared" si="234"/>
        <v>47.882744590625336</v>
      </c>
      <c r="D2537" s="2">
        <f t="shared" si="236"/>
        <v>47.89360377566171</v>
      </c>
      <c r="E2537" s="2">
        <f t="shared" si="235"/>
        <v>-1.0859185036373731E-2</v>
      </c>
      <c r="F2537" s="2">
        <f t="shared" si="239"/>
        <v>-7.9496868881169039E-3</v>
      </c>
      <c r="G2537" s="2">
        <f t="shared" si="237"/>
        <v>-2.9094981482568269E-3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6">
        <f>TITRES_STAT!D2541</f>
        <v>47.878</v>
      </c>
      <c r="C2538" s="2">
        <f t="shared" si="234"/>
        <v>47.882014653606056</v>
      </c>
      <c r="D2538" s="2">
        <f t="shared" si="236"/>
        <v>47.892447940427509</v>
      </c>
      <c r="E2538" s="2">
        <f t="shared" si="235"/>
        <v>-1.0433286821452725E-2</v>
      </c>
      <c r="F2538" s="2">
        <f t="shared" si="239"/>
        <v>-8.4464068747840682E-3</v>
      </c>
      <c r="G2538" s="2">
        <f t="shared" si="237"/>
        <v>-1.9868799466686571E-3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6">
        <f>TITRES_STAT!D2542</f>
        <v>47.878</v>
      </c>
      <c r="C2539" s="2">
        <f t="shared" si="234"/>
        <v>47.881397014589744</v>
      </c>
      <c r="D2539" s="2">
        <f t="shared" si="236"/>
        <v>47.89137772261806</v>
      </c>
      <c r="E2539" s="2">
        <f t="shared" si="235"/>
        <v>-9.9807080283156324E-3</v>
      </c>
      <c r="F2539" s="2">
        <f t="shared" si="239"/>
        <v>-8.7532671054903824E-3</v>
      </c>
      <c r="G2539" s="2">
        <f t="shared" si="237"/>
        <v>-1.22744092282525E-3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6">
        <f>TITRES_STAT!D2543</f>
        <v>47.878</v>
      </c>
      <c r="C2540" s="2">
        <f t="shared" si="234"/>
        <v>47.880874396960557</v>
      </c>
      <c r="D2540" s="2">
        <f t="shared" si="236"/>
        <v>47.890386780201908</v>
      </c>
      <c r="E2540" s="2">
        <f t="shared" si="235"/>
        <v>-9.5123832413506193E-3</v>
      </c>
      <c r="F2540" s="2">
        <f t="shared" si="239"/>
        <v>-8.9050903326624298E-3</v>
      </c>
      <c r="G2540" s="2">
        <f t="shared" si="237"/>
        <v>-6.0729290868818953E-4</v>
      </c>
      <c r="H2540" s="2" t="str">
        <f t="shared" si="238"/>
        <v>Hold</v>
      </c>
    </row>
    <row r="2541" spans="1:8" ht="13.5" x14ac:dyDescent="0.25">
      <c r="A2541" s="3">
        <f>TITRES_STAT!B2544</f>
        <v>45702</v>
      </c>
      <c r="B2541" s="6">
        <f>TITRES_STAT!D2544</f>
        <v>47.878</v>
      </c>
      <c r="C2541" s="2">
        <f t="shared" si="234"/>
        <v>47.880432182043549</v>
      </c>
      <c r="D2541" s="2">
        <f t="shared" si="236"/>
        <v>47.889469240927689</v>
      </c>
      <c r="E2541" s="2">
        <f t="shared" si="235"/>
        <v>-9.0370588841395261E-3</v>
      </c>
      <c r="F2541" s="2">
        <f t="shared" si="239"/>
        <v>-8.931484042957849E-3</v>
      </c>
      <c r="G2541" s="2">
        <f t="shared" si="237"/>
        <v>-1.0557484118167704E-4</v>
      </c>
      <c r="H2541" s="2" t="str">
        <f t="shared" si="238"/>
        <v>Hold</v>
      </c>
    </row>
    <row r="2542" spans="1:8" ht="13.5" x14ac:dyDescent="0.25">
      <c r="A2542" s="3">
        <f>TITRES_STAT!B2545</f>
        <v>45705</v>
      </c>
      <c r="B2542" s="6">
        <f>TITRES_STAT!D2545</f>
        <v>47.878</v>
      </c>
      <c r="C2542" s="2">
        <f t="shared" si="234"/>
        <v>47.880058000190701</v>
      </c>
      <c r="D2542" s="2">
        <f t="shared" si="236"/>
        <v>47.888619667525639</v>
      </c>
      <c r="E2542" s="2">
        <f t="shared" si="235"/>
        <v>-8.5616673349377947E-3</v>
      </c>
      <c r="F2542" s="2">
        <f t="shared" si="239"/>
        <v>-8.8575207013538385E-3</v>
      </c>
      <c r="G2542" s="2">
        <f t="shared" si="237"/>
        <v>2.9585336641604378E-4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47.878</v>
      </c>
      <c r="C2543" s="2">
        <f t="shared" si="234"/>
        <v>47.87974138477675</v>
      </c>
      <c r="D2543" s="2">
        <f t="shared" si="236"/>
        <v>47.8878330254867</v>
      </c>
      <c r="E2543" s="2">
        <f t="shared" si="235"/>
        <v>-8.0916407099493881E-3</v>
      </c>
      <c r="F2543" s="2">
        <f t="shared" si="239"/>
        <v>-8.7043447030729498E-3</v>
      </c>
      <c r="G2543" s="2">
        <f t="shared" si="237"/>
        <v>6.1270399312356172E-4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47.878</v>
      </c>
      <c r="C2544" s="2">
        <f t="shared" si="234"/>
        <v>47.87947347942648</v>
      </c>
      <c r="D2544" s="2">
        <f t="shared" si="236"/>
        <v>47.887104653228427</v>
      </c>
      <c r="E2544" s="2">
        <f t="shared" si="235"/>
        <v>-7.6311738019469999E-3</v>
      </c>
      <c r="F2544" s="2">
        <f t="shared" si="239"/>
        <v>-8.4897105228477609E-3</v>
      </c>
      <c r="G2544" s="2">
        <f t="shared" si="237"/>
        <v>8.5853672090076098E-4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47.878</v>
      </c>
      <c r="C2545" s="2">
        <f t="shared" si="234"/>
        <v>47.879246790283943</v>
      </c>
      <c r="D2545" s="2">
        <f t="shared" si="236"/>
        <v>47.886430234470765</v>
      </c>
      <c r="E2545" s="2">
        <f t="shared" si="235"/>
        <v>-7.1834441868219301E-3</v>
      </c>
      <c r="F2545" s="2">
        <f t="shared" si="239"/>
        <v>-8.2284572556425954E-3</v>
      </c>
      <c r="G2545" s="2">
        <f t="shared" si="237"/>
        <v>1.0450130688206653E-3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47.878</v>
      </c>
      <c r="C2546" s="2">
        <f t="shared" si="234"/>
        <v>47.879054976394109</v>
      </c>
      <c r="D2546" s="2">
        <f t="shared" si="236"/>
        <v>47.885805772658117</v>
      </c>
      <c r="E2546" s="2">
        <f t="shared" si="235"/>
        <v>-6.7507962640078745E-3</v>
      </c>
      <c r="F2546" s="2">
        <f t="shared" si="239"/>
        <v>-7.9329250573156526E-3</v>
      </c>
      <c r="G2546" s="2">
        <f t="shared" si="237"/>
        <v>1.1821287933077781E-3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47.878</v>
      </c>
      <c r="C2547" s="2">
        <f t="shared" si="234"/>
        <v>47.878892672333478</v>
      </c>
      <c r="D2547" s="2">
        <f t="shared" si="236"/>
        <v>47.885227567276033</v>
      </c>
      <c r="E2547" s="2">
        <f t="shared" si="235"/>
        <v>-6.3348949425545698E-3</v>
      </c>
      <c r="F2547" s="2">
        <f t="shared" si="239"/>
        <v>-7.613319034363436E-3</v>
      </c>
      <c r="G2547" s="2">
        <f t="shared" si="237"/>
        <v>1.2784240918088663E-3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47.878</v>
      </c>
      <c r="C2548" s="2">
        <f t="shared" si="234"/>
        <v>47.878755338128329</v>
      </c>
      <c r="D2548" s="2">
        <f t="shared" si="236"/>
        <v>47.884692191922255</v>
      </c>
      <c r="E2548" s="2">
        <f t="shared" si="235"/>
        <v>-5.9368537939263888E-3</v>
      </c>
      <c r="F2548" s="2">
        <f t="shared" si="239"/>
        <v>-7.2780259862760266E-3</v>
      </c>
      <c r="G2548" s="2">
        <f t="shared" si="237"/>
        <v>1.3411721923496378E-3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6">
        <f>TITRES_STAT!D2552</f>
        <v>47.878</v>
      </c>
      <c r="C2549" s="2">
        <f t="shared" si="234"/>
        <v>47.878639132262435</v>
      </c>
      <c r="D2549" s="2">
        <f t="shared" si="236"/>
        <v>47.884196474002088</v>
      </c>
      <c r="E2549" s="2">
        <f t="shared" si="235"/>
        <v>-5.5573417396530544E-3</v>
      </c>
      <c r="F2549" s="2">
        <f t="shared" si="239"/>
        <v>-6.9338891369514332E-3</v>
      </c>
      <c r="G2549" s="2">
        <f t="shared" si="237"/>
        <v>1.3765473972983788E-3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6">
        <f>TITRES_STAT!D2553</f>
        <v>47.878</v>
      </c>
      <c r="C2550" s="2">
        <f t="shared" si="234"/>
        <v>47.878540804222062</v>
      </c>
      <c r="D2550" s="2">
        <f t="shared" si="236"/>
        <v>47.883737475927859</v>
      </c>
      <c r="E2550" s="2">
        <f t="shared" si="235"/>
        <v>-5.1966717057965184E-3</v>
      </c>
      <c r="F2550" s="2">
        <f t="shared" si="239"/>
        <v>-6.5864456507204513E-3</v>
      </c>
      <c r="G2550" s="2">
        <f t="shared" si="237"/>
        <v>1.3897739449239329E-3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6">
        <f>TITRES_STAT!D2554</f>
        <v>47.878</v>
      </c>
      <c r="C2551" s="2">
        <f t="shared" si="234"/>
        <v>47.878457603572514</v>
      </c>
      <c r="D2551" s="2">
        <f t="shared" si="236"/>
        <v>47.88331247771098</v>
      </c>
      <c r="E2551" s="2">
        <f t="shared" si="235"/>
        <v>-4.854874138466414E-3</v>
      </c>
      <c r="F2551" s="2">
        <f t="shared" si="239"/>
        <v>-6.2401313482696443E-3</v>
      </c>
      <c r="G2551" s="2">
        <f t="shared" si="237"/>
        <v>1.3852572098032303E-3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6">
        <f>TITRES_STAT!D2555</f>
        <v>50.027999999999999</v>
      </c>
      <c r="C2552" s="2">
        <f t="shared" si="234"/>
        <v>47.878387203022896</v>
      </c>
      <c r="D2552" s="2">
        <f t="shared" si="236"/>
        <v>48.042178220102755</v>
      </c>
      <c r="E2552" s="2">
        <f t="shared" si="235"/>
        <v>-0.1637910170798591</v>
      </c>
      <c r="F2552" s="2">
        <f t="shared" si="239"/>
        <v>-3.7750308494587534E-2</v>
      </c>
      <c r="G2552" s="2">
        <f t="shared" si="237"/>
        <v>-0.12604070858527155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6">
        <f>TITRES_STAT!D2556</f>
        <v>50.027999999999999</v>
      </c>
      <c r="C2553" s="2">
        <f t="shared" si="234"/>
        <v>47.878327633327068</v>
      </c>
      <c r="D2553" s="2">
        <f t="shared" si="236"/>
        <v>48.189276129724774</v>
      </c>
      <c r="E2553" s="2">
        <f t="shared" si="235"/>
        <v>-0.31094849639770672</v>
      </c>
      <c r="F2553" s="2">
        <f t="shared" si="239"/>
        <v>-9.2389946075211379E-2</v>
      </c>
      <c r="G2553" s="2">
        <f t="shared" si="237"/>
        <v>-0.21855855032249533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6">
        <f>TITRES_STAT!D2557</f>
        <v>50.027999999999999</v>
      </c>
      <c r="C2554" s="2">
        <f t="shared" si="234"/>
        <v>47.878277228199828</v>
      </c>
      <c r="D2554" s="2">
        <f t="shared" si="236"/>
        <v>48.325477897893307</v>
      </c>
      <c r="E2554" s="2">
        <f t="shared" si="235"/>
        <v>-0.44720066969347982</v>
      </c>
      <c r="F2554" s="2">
        <f t="shared" si="239"/>
        <v>-0.16335209079886509</v>
      </c>
      <c r="G2554" s="2">
        <f t="shared" si="237"/>
        <v>-0.28384857889461473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50.027999999999999</v>
      </c>
      <c r="C2555" s="2">
        <f t="shared" si="234"/>
        <v>47.878234577707552</v>
      </c>
      <c r="D2555" s="2">
        <f t="shared" si="236"/>
        <v>48.451590646197502</v>
      </c>
      <c r="E2555" s="2">
        <f t="shared" si="235"/>
        <v>-0.57335606848995013</v>
      </c>
      <c r="F2555" s="2">
        <f t="shared" si="239"/>
        <v>-0.24535288633708213</v>
      </c>
      <c r="G2555" s="2">
        <f t="shared" si="237"/>
        <v>-0.328003182152868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50.027999999999999</v>
      </c>
      <c r="C2556" s="2">
        <f t="shared" si="234"/>
        <v>47.878198488829469</v>
      </c>
      <c r="D2556" s="2">
        <f t="shared" si="236"/>
        <v>48.568361709442129</v>
      </c>
      <c r="E2556" s="2">
        <f t="shared" si="235"/>
        <v>-0.69016322061266067</v>
      </c>
      <c r="F2556" s="2">
        <f t="shared" si="239"/>
        <v>-0.33431495319219784</v>
      </c>
      <c r="G2556" s="2">
        <f t="shared" si="237"/>
        <v>-0.35584826742046283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50.027999999999999</v>
      </c>
      <c r="C2557" s="2">
        <f t="shared" si="234"/>
        <v>47.878167952086478</v>
      </c>
      <c r="D2557" s="2">
        <f t="shared" si="236"/>
        <v>48.676483064298267</v>
      </c>
      <c r="E2557" s="2">
        <f t="shared" si="235"/>
        <v>-0.79831511221178886</v>
      </c>
      <c r="F2557" s="2">
        <f t="shared" si="239"/>
        <v>-0.42711498499611611</v>
      </c>
      <c r="G2557" s="2">
        <f t="shared" si="237"/>
        <v>-0.37120012721567275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50.027999999999999</v>
      </c>
      <c r="C2558" s="2">
        <f t="shared" si="234"/>
        <v>47.878142113303944</v>
      </c>
      <c r="D2558" s="2">
        <f t="shared" si="236"/>
        <v>48.776595429905804</v>
      </c>
      <c r="E2558" s="2">
        <f t="shared" si="235"/>
        <v>-0.89845331660185934</v>
      </c>
      <c r="F2558" s="2">
        <f t="shared" si="239"/>
        <v>-0.5213826513172648</v>
      </c>
      <c r="G2558" s="2">
        <f t="shared" si="237"/>
        <v>-0.37707066528459454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50.027999999999999</v>
      </c>
      <c r="C2559" s="2">
        <f t="shared" si="234"/>
        <v>47.878120249718727</v>
      </c>
      <c r="D2559" s="2">
        <f t="shared" si="236"/>
        <v>48.869292064727595</v>
      </c>
      <c r="E2559" s="2">
        <f t="shared" si="235"/>
        <v>-0.99117181500886886</v>
      </c>
      <c r="F2559" s="2">
        <f t="shared" si="239"/>
        <v>-0.61534048405558561</v>
      </c>
      <c r="G2559" s="2">
        <f t="shared" si="237"/>
        <v>-0.37583133095328325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50.027999999999999</v>
      </c>
      <c r="C2560" s="2">
        <f t="shared" si="234"/>
        <v>47.878101749762003</v>
      </c>
      <c r="D2560" s="2">
        <f t="shared" si="236"/>
        <v>48.95512228215518</v>
      </c>
      <c r="E2560" s="2">
        <f t="shared" si="235"/>
        <v>-1.0770205323931776</v>
      </c>
      <c r="F2560" s="2">
        <f t="shared" si="239"/>
        <v>-0.70767649372310404</v>
      </c>
      <c r="G2560" s="2">
        <f t="shared" si="237"/>
        <v>-0.36934403867007359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50.027999999999999</v>
      </c>
      <c r="C2561" s="2">
        <f t="shared" si="234"/>
        <v>47.878086095952469</v>
      </c>
      <c r="D2561" s="2">
        <f t="shared" si="236"/>
        <v>49.034594705699242</v>
      </c>
      <c r="E2561" s="2">
        <f t="shared" si="235"/>
        <v>-1.1565086097467727</v>
      </c>
      <c r="F2561" s="2">
        <f t="shared" si="239"/>
        <v>-0.79744291692783786</v>
      </c>
      <c r="G2561" s="2">
        <f t="shared" si="237"/>
        <v>-0.35906569281893486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6">
        <f>TITRES_STAT!D2565</f>
        <v>48.854999999999997</v>
      </c>
      <c r="C2562" s="2">
        <f t="shared" si="234"/>
        <v>48.208842081190546</v>
      </c>
      <c r="D2562" s="2">
        <f t="shared" si="236"/>
        <v>49.021291394165964</v>
      </c>
      <c r="E2562" s="2">
        <f t="shared" si="235"/>
        <v>-0.81244931297541712</v>
      </c>
      <c r="F2562" s="2">
        <f t="shared" si="239"/>
        <v>-0.80044419613735385</v>
      </c>
      <c r="G2562" s="2">
        <f t="shared" si="237"/>
        <v>-1.2005116838063268E-2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6">
        <f>TITRES_STAT!D2566</f>
        <v>48.854999999999997</v>
      </c>
      <c r="C2563" s="2">
        <f t="shared" si="234"/>
        <v>48.488712530238153</v>
      </c>
      <c r="D2563" s="2">
        <f t="shared" si="236"/>
        <v>49.008973513116636</v>
      </c>
      <c r="E2563" s="2">
        <f t="shared" si="235"/>
        <v>-0.52026098287848299</v>
      </c>
      <c r="F2563" s="2">
        <f t="shared" si="239"/>
        <v>-0.74440755348557974</v>
      </c>
      <c r="G2563" s="2">
        <f t="shared" si="237"/>
        <v>0.22414657060709675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6">
        <f>TITRES_STAT!D2567</f>
        <v>48.854999999999997</v>
      </c>
      <c r="C2564" s="2">
        <f t="shared" si="234"/>
        <v>48.725525987124591</v>
      </c>
      <c r="D2564" s="2">
        <f t="shared" si="236"/>
        <v>48.997568067700591</v>
      </c>
      <c r="E2564" s="2">
        <f t="shared" si="235"/>
        <v>-0.27204208057599999</v>
      </c>
      <c r="F2564" s="2">
        <f t="shared" si="239"/>
        <v>-0.64993445890366375</v>
      </c>
      <c r="G2564" s="2">
        <f t="shared" si="237"/>
        <v>0.37789237832766376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6">
        <f>TITRES_STAT!D2568</f>
        <v>48.854999999999997</v>
      </c>
      <c r="C2565" s="2">
        <f t="shared" si="234"/>
        <v>48.925906604490038</v>
      </c>
      <c r="D2565" s="2">
        <f t="shared" si="236"/>
        <v>48.98700747009314</v>
      </c>
      <c r="E2565" s="2">
        <f t="shared" si="235"/>
        <v>-6.1100865603101795E-2</v>
      </c>
      <c r="F2565" s="2">
        <f t="shared" si="239"/>
        <v>-0.5321677402435514</v>
      </c>
      <c r="G2565" s="2">
        <f t="shared" si="237"/>
        <v>0.47106687464044961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6">
        <f>TITRES_STAT!D2569</f>
        <v>48.854999999999997</v>
      </c>
      <c r="C2566" s="2">
        <f t="shared" si="234"/>
        <v>49.09545943456849</v>
      </c>
      <c r="D2566" s="2">
        <f t="shared" si="236"/>
        <v>48.977229138975133</v>
      </c>
      <c r="E2566" s="2">
        <f t="shared" si="235"/>
        <v>0.11823029559335652</v>
      </c>
      <c r="F2566" s="2">
        <f t="shared" si="239"/>
        <v>-0.40208813307616986</v>
      </c>
      <c r="G2566" s="2">
        <f t="shared" si="237"/>
        <v>0.52031842866952638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6">
        <f>TITRES_STAT!D2570</f>
        <v>48.854999999999997</v>
      </c>
      <c r="C2567" s="2">
        <f t="shared" si="234"/>
        <v>49.238927213865644</v>
      </c>
      <c r="D2567" s="2">
        <f t="shared" si="236"/>
        <v>48.968175128680677</v>
      </c>
      <c r="E2567" s="2">
        <f t="shared" si="235"/>
        <v>0.27075208518496652</v>
      </c>
      <c r="F2567" s="2">
        <f t="shared" si="239"/>
        <v>-0.26752008942394262</v>
      </c>
      <c r="G2567" s="2">
        <f t="shared" si="237"/>
        <v>0.53827217460890919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6">
        <f>TITRES_STAT!D2571</f>
        <v>48.854999999999997</v>
      </c>
      <c r="C2568" s="2">
        <f t="shared" si="234"/>
        <v>49.360323027117083</v>
      </c>
      <c r="D2568" s="2">
        <f t="shared" si="236"/>
        <v>48.95979178581544</v>
      </c>
      <c r="E2568" s="2">
        <f t="shared" si="235"/>
        <v>0.40053124130164264</v>
      </c>
      <c r="F2568" s="2">
        <f t="shared" si="239"/>
        <v>-0.13390982327882558</v>
      </c>
      <c r="G2568" s="2">
        <f t="shared" si="237"/>
        <v>0.53444106458046825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6">
        <f>TITRES_STAT!D2572</f>
        <v>48.854999999999997</v>
      </c>
      <c r="C2569" s="2">
        <f t="shared" si="234"/>
        <v>49.463042561406759</v>
      </c>
      <c r="D2569" s="2">
        <f t="shared" si="236"/>
        <v>48.952029431310592</v>
      </c>
      <c r="E2569" s="2">
        <f t="shared" si="235"/>
        <v>0.51101313009616689</v>
      </c>
      <c r="F2569" s="2">
        <f t="shared" si="239"/>
        <v>-4.9252326038270872E-3</v>
      </c>
      <c r="G2569" s="2">
        <f t="shared" si="237"/>
        <v>0.51593836269999394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6">
        <f>TITRES_STAT!D2573</f>
        <v>51.054000000000002</v>
      </c>
      <c r="C2570" s="2">
        <f t="shared" si="234"/>
        <v>49.549959090421105</v>
      </c>
      <c r="D2570" s="2">
        <f t="shared" si="236"/>
        <v>49.107730954917216</v>
      </c>
      <c r="E2570" s="2">
        <f t="shared" si="235"/>
        <v>0.44222813550388906</v>
      </c>
      <c r="F2570" s="2">
        <f t="shared" si="239"/>
        <v>8.4505441017716149E-2</v>
      </c>
      <c r="G2570" s="2">
        <f t="shared" si="237"/>
        <v>0.35772269448617289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6">
        <f>TITRES_STAT!D2574</f>
        <v>53.35</v>
      </c>
      <c r="C2571" s="2">
        <f t="shared" si="234"/>
        <v>49.623503845740935</v>
      </c>
      <c r="D2571" s="2">
        <f t="shared" si="236"/>
        <v>49.421973106404828</v>
      </c>
      <c r="E2571" s="2">
        <f t="shared" si="235"/>
        <v>0.20153073933610699</v>
      </c>
      <c r="F2571" s="2">
        <f t="shared" si="239"/>
        <v>0.10791050068139432</v>
      </c>
      <c r="G2571" s="2">
        <f t="shared" si="237"/>
        <v>9.3620238654712667E-2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6">
        <f>TITRES_STAT!D2575</f>
        <v>53.35</v>
      </c>
      <c r="C2572" s="2">
        <f t="shared" si="234"/>
        <v>49.505272484857713</v>
      </c>
      <c r="D2572" s="2">
        <f t="shared" si="236"/>
        <v>49.71293806148595</v>
      </c>
      <c r="E2572" s="2">
        <f t="shared" si="235"/>
        <v>-0.20766557662823715</v>
      </c>
      <c r="F2572" s="2">
        <f t="shared" si="239"/>
        <v>4.4795285219468031E-2</v>
      </c>
      <c r="G2572" s="2">
        <f t="shared" si="237"/>
        <v>-0.25246086184770516</v>
      </c>
      <c r="H2572" s="2" t="str">
        <f t="shared" si="238"/>
        <v>Hold</v>
      </c>
    </row>
    <row r="2573" spans="1:8" ht="13.5" x14ac:dyDescent="0.25">
      <c r="A2573" s="3">
        <f>TITRES_STAT!B2576</f>
        <v>45751</v>
      </c>
      <c r="B2573" s="6">
        <f>TITRES_STAT!D2576</f>
        <v>55.695</v>
      </c>
      <c r="C2573" s="2">
        <f t="shared" si="234"/>
        <v>49.405230564110376</v>
      </c>
      <c r="D2573" s="2">
        <f t="shared" si="236"/>
        <v>50.156053760635139</v>
      </c>
      <c r="E2573" s="2">
        <f t="shared" si="235"/>
        <v>-0.75082319652476315</v>
      </c>
      <c r="F2573" s="2">
        <f t="shared" si="239"/>
        <v>-0.11432841112937821</v>
      </c>
      <c r="G2573" s="2">
        <f t="shared" si="237"/>
        <v>-0.63649478539538495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6">
        <f>TITRES_STAT!D2577</f>
        <v>55.695</v>
      </c>
      <c r="C2574" s="2">
        <f t="shared" si="234"/>
        <v>49.320579708093398</v>
      </c>
      <c r="D2574" s="2">
        <f t="shared" si="236"/>
        <v>50.566346074662171</v>
      </c>
      <c r="E2574" s="2">
        <f t="shared" si="235"/>
        <v>-1.2457663665687733</v>
      </c>
      <c r="F2574" s="2">
        <f t="shared" si="239"/>
        <v>-0.34061600221725724</v>
      </c>
      <c r="G2574" s="2">
        <f t="shared" si="237"/>
        <v>-0.90515036435151597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6">
        <f>TITRES_STAT!D2578</f>
        <v>55.695</v>
      </c>
      <c r="C2575" s="2">
        <f t="shared" ref="C2575:C2638" si="240">$C$4*B2565+C2574*(1-$C$4)</f>
        <v>49.248952060694414</v>
      </c>
      <c r="D2575" s="2">
        <f t="shared" si="236"/>
        <v>50.946246365427939</v>
      </c>
      <c r="E2575" s="2">
        <f t="shared" si="235"/>
        <v>-1.6972943047335249</v>
      </c>
      <c r="F2575" s="2">
        <f t="shared" si="239"/>
        <v>-0.61195166272051083</v>
      </c>
      <c r="G2575" s="2">
        <f t="shared" si="237"/>
        <v>-1.0853426420130141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6">
        <f>TITRES_STAT!D2579</f>
        <v>55.695</v>
      </c>
      <c r="C2576" s="2">
        <f t="shared" si="240"/>
        <v>49.188344051356815</v>
      </c>
      <c r="D2576" s="2">
        <f t="shared" si="236"/>
        <v>51.298005893914763</v>
      </c>
      <c r="E2576" s="2">
        <f t="shared" si="235"/>
        <v>-2.1096618425579479</v>
      </c>
      <c r="F2576" s="2">
        <f t="shared" si="239"/>
        <v>-0.91149369868799823</v>
      </c>
      <c r="G2576" s="2">
        <f t="shared" si="237"/>
        <v>-1.1981681438699496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6">
        <f>TITRES_STAT!D2580</f>
        <v>55.695</v>
      </c>
      <c r="C2577" s="2">
        <f t="shared" si="240"/>
        <v>49.137060351148072</v>
      </c>
      <c r="D2577" s="2">
        <f t="shared" si="236"/>
        <v>51.623709161032188</v>
      </c>
      <c r="E2577" s="2">
        <f t="shared" si="235"/>
        <v>-2.486648809884116</v>
      </c>
      <c r="F2577" s="2">
        <f t="shared" si="239"/>
        <v>-1.2265247209272219</v>
      </c>
      <c r="G2577" s="2">
        <f t="shared" si="237"/>
        <v>-1.2601240889568941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6">
        <f>TITRES_STAT!D2581</f>
        <v>55.695</v>
      </c>
      <c r="C2578" s="2">
        <f t="shared" si="240"/>
        <v>49.093666450971448</v>
      </c>
      <c r="D2578" s="2">
        <f t="shared" si="236"/>
        <v>51.925286260214989</v>
      </c>
      <c r="E2578" s="2">
        <f t="shared" si="235"/>
        <v>-2.8316198092435414</v>
      </c>
      <c r="F2578" s="2">
        <f t="shared" si="239"/>
        <v>-1.5475437385904858</v>
      </c>
      <c r="G2578" s="2">
        <f t="shared" si="237"/>
        <v>-1.2840760706530556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6">
        <f>TITRES_STAT!D2582</f>
        <v>58.195999999999998</v>
      </c>
      <c r="C2579" s="2">
        <f t="shared" si="240"/>
        <v>49.056948535437378</v>
      </c>
      <c r="D2579" s="2">
        <f t="shared" si="236"/>
        <v>52.389783574273132</v>
      </c>
      <c r="E2579" s="2">
        <f t="shared" si="235"/>
        <v>-3.3328350388357535</v>
      </c>
      <c r="F2579" s="2">
        <f t="shared" si="239"/>
        <v>-1.9046019986395395</v>
      </c>
      <c r="G2579" s="2">
        <f t="shared" si="237"/>
        <v>-1.428233040196214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60.814999999999998</v>
      </c>
      <c r="C2580" s="2">
        <f t="shared" si="240"/>
        <v>49.364187222293168</v>
      </c>
      <c r="D2580" s="2">
        <f t="shared" si="236"/>
        <v>53.013873679882529</v>
      </c>
      <c r="E2580" s="2">
        <f t="shared" si="235"/>
        <v>-3.6496864575893611</v>
      </c>
      <c r="F2580" s="2">
        <f t="shared" si="239"/>
        <v>-2.2536188904295038</v>
      </c>
      <c r="G2580" s="2">
        <f t="shared" si="237"/>
        <v>-1.3960675671598572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62.045999999999999</v>
      </c>
      <c r="C2581" s="2">
        <f t="shared" si="240"/>
        <v>49.977389188094222</v>
      </c>
      <c r="D2581" s="2">
        <f t="shared" si="236"/>
        <v>53.682920073965306</v>
      </c>
      <c r="E2581" s="2">
        <f t="shared" si="235"/>
        <v>-3.7055308858710845</v>
      </c>
      <c r="F2581" s="2">
        <f t="shared" si="239"/>
        <v>-2.5440012895178201</v>
      </c>
      <c r="G2581" s="2">
        <f t="shared" si="237"/>
        <v>-1.1615295963532644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6">
        <f>TITRES_STAT!D2585</f>
        <v>62.045999999999999</v>
      </c>
      <c r="C2582" s="2">
        <f t="shared" si="240"/>
        <v>50.496252389925885</v>
      </c>
      <c r="D2582" s="2">
        <f t="shared" si="236"/>
        <v>54.302407475893801</v>
      </c>
      <c r="E2582" s="2">
        <f t="shared" si="235"/>
        <v>-3.8061550859679159</v>
      </c>
      <c r="F2582" s="2">
        <f t="shared" si="239"/>
        <v>-2.7964320488078398</v>
      </c>
      <c r="G2582" s="2">
        <f t="shared" si="237"/>
        <v>-1.0097230371600761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6">
        <f>TITRES_STAT!D2586</f>
        <v>59.261000000000003</v>
      </c>
      <c r="C2583" s="2">
        <f t="shared" si="240"/>
        <v>51.296059714552676</v>
      </c>
      <c r="D2583" s="2">
        <f t="shared" si="236"/>
        <v>54.669710625827591</v>
      </c>
      <c r="E2583" s="2">
        <f t="shared" si="235"/>
        <v>-3.3736509112749147</v>
      </c>
      <c r="F2583" s="2">
        <f t="shared" si="239"/>
        <v>-2.9118758213012548</v>
      </c>
      <c r="G2583" s="2">
        <f t="shared" si="237"/>
        <v>-0.4617750899736599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6">
        <f>TITRES_STAT!D2587</f>
        <v>58.625999999999998</v>
      </c>
      <c r="C2584" s="2">
        <f t="shared" si="240"/>
        <v>51.972819758467651</v>
      </c>
      <c r="D2584" s="2">
        <f t="shared" si="236"/>
        <v>54.962769097988513</v>
      </c>
      <c r="E2584" s="2">
        <f t="shared" si="235"/>
        <v>-2.9899493395208623</v>
      </c>
      <c r="F2584" s="2">
        <f t="shared" si="239"/>
        <v>-2.9274905249451764</v>
      </c>
      <c r="G2584" s="2">
        <f t="shared" si="237"/>
        <v>-6.2458814575685917E-2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6">
        <f>TITRES_STAT!D2588</f>
        <v>58.625999999999998</v>
      </c>
      <c r="C2585" s="2">
        <f t="shared" si="240"/>
        <v>52.54546287254955</v>
      </c>
      <c r="D2585" s="2">
        <f t="shared" si="236"/>
        <v>55.23411953517455</v>
      </c>
      <c r="E2585" s="2">
        <f t="shared" si="235"/>
        <v>-2.6886566626250001</v>
      </c>
      <c r="F2585" s="2">
        <f t="shared" si="239"/>
        <v>-2.8797237524811412</v>
      </c>
      <c r="G2585" s="2">
        <f t="shared" si="237"/>
        <v>0.19106708985614107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6">
        <f>TITRES_STAT!D2589</f>
        <v>58.625999999999998</v>
      </c>
      <c r="C2586" s="2">
        <f t="shared" si="240"/>
        <v>53.030007046003469</v>
      </c>
      <c r="D2586" s="2">
        <f t="shared" si="236"/>
        <v>55.485369939976437</v>
      </c>
      <c r="E2586" s="2">
        <f t="shared" si="235"/>
        <v>-2.4553628939729677</v>
      </c>
      <c r="F2586" s="2">
        <f t="shared" si="239"/>
        <v>-2.7948515807795067</v>
      </c>
      <c r="G2586" s="2">
        <f t="shared" si="237"/>
        <v>0.33948868680653899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6">
        <f>TITRES_STAT!D2590</f>
        <v>58.625999999999998</v>
      </c>
      <c r="C2587" s="2">
        <f t="shared" si="240"/>
        <v>53.440005962002935</v>
      </c>
      <c r="D2587" s="2">
        <f t="shared" si="236"/>
        <v>55.718009203681888</v>
      </c>
      <c r="E2587" s="2">
        <f t="shared" si="235"/>
        <v>-2.2780032416789524</v>
      </c>
      <c r="F2587" s="2">
        <f t="shared" si="239"/>
        <v>-2.6914819129593957</v>
      </c>
      <c r="G2587" s="2">
        <f t="shared" si="237"/>
        <v>0.41347867128044324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58.625999999999998</v>
      </c>
      <c r="C2588" s="2">
        <f t="shared" si="240"/>
        <v>53.786928121694793</v>
      </c>
      <c r="D2588" s="2">
        <f t="shared" si="236"/>
        <v>55.933415929335084</v>
      </c>
      <c r="E2588" s="2">
        <f t="shared" ref="E2588:E2651" si="241">C2588-D2588</f>
        <v>-2.1464878076402911</v>
      </c>
      <c r="F2588" s="2">
        <f t="shared" si="239"/>
        <v>-2.582483091895575</v>
      </c>
      <c r="G2588" s="2">
        <f t="shared" si="237"/>
        <v>0.43599528425528389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6">
        <f>TITRES_STAT!D2592</f>
        <v>58.625999999999998</v>
      </c>
      <c r="C2589" s="2">
        <f t="shared" si="240"/>
        <v>54.465246872203288</v>
      </c>
      <c r="D2589" s="2">
        <f t="shared" ref="D2589:D2652" si="242">$D$4*B2589+(1-$D$4)*D2588</f>
        <v>56.132866601236188</v>
      </c>
      <c r="E2589" s="2">
        <f t="shared" si="241"/>
        <v>-1.6676197290329</v>
      </c>
      <c r="F2589" s="2">
        <f t="shared" si="239"/>
        <v>-2.3995104193230401</v>
      </c>
      <c r="G2589" s="2">
        <f t="shared" si="237"/>
        <v>0.73189069029014009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61.265000000000001</v>
      </c>
      <c r="C2590" s="2">
        <f t="shared" si="240"/>
        <v>55.442131968787393</v>
      </c>
      <c r="D2590" s="2">
        <f t="shared" si="242"/>
        <v>56.513024630774247</v>
      </c>
      <c r="E2590" s="2">
        <f t="shared" si="241"/>
        <v>-1.0708926619868535</v>
      </c>
      <c r="F2590" s="2">
        <f t="shared" si="239"/>
        <v>-2.133786867855803</v>
      </c>
      <c r="G2590" s="2">
        <f t="shared" si="237"/>
        <v>1.0628942058689494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6">
        <f>TITRES_STAT!D2594</f>
        <v>64.02</v>
      </c>
      <c r="C2591" s="2">
        <f t="shared" si="240"/>
        <v>56.458111665897029</v>
      </c>
      <c r="D2591" s="2">
        <f t="shared" si="242"/>
        <v>57.069096880346528</v>
      </c>
      <c r="E2591" s="2">
        <f t="shared" si="241"/>
        <v>-0.61098521444949938</v>
      </c>
      <c r="F2591" s="2">
        <f t="shared" si="239"/>
        <v>-1.8292265371745424</v>
      </c>
      <c r="G2591" s="2">
        <f t="shared" si="237"/>
        <v>1.218241322725043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64.02</v>
      </c>
      <c r="C2592" s="2">
        <f t="shared" si="240"/>
        <v>57.317786794220567</v>
      </c>
      <c r="D2592" s="2">
        <f t="shared" si="242"/>
        <v>57.583978592913454</v>
      </c>
      <c r="E2592" s="2">
        <f t="shared" si="241"/>
        <v>-0.26619179869288701</v>
      </c>
      <c r="F2592" s="2">
        <f t="shared" si="239"/>
        <v>-1.5166195894782115</v>
      </c>
      <c r="G2592" s="2">
        <f t="shared" si="237"/>
        <v>1.2504277907853245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64.02</v>
      </c>
      <c r="C2593" s="2">
        <f t="shared" si="240"/>
        <v>57.616742672032785</v>
      </c>
      <c r="D2593" s="2">
        <f t="shared" si="242"/>
        <v>58.060720919364314</v>
      </c>
      <c r="E2593" s="2">
        <f t="shared" si="241"/>
        <v>-0.44397824733152902</v>
      </c>
      <c r="F2593" s="2">
        <f t="shared" si="239"/>
        <v>-1.3020913210488751</v>
      </c>
      <c r="G2593" s="2">
        <f t="shared" si="237"/>
        <v>0.85811307371734613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64.02</v>
      </c>
      <c r="C2594" s="2">
        <f t="shared" si="240"/>
        <v>57.77201303018159</v>
      </c>
      <c r="D2594" s="2">
        <f t="shared" si="242"/>
        <v>58.502148999411403</v>
      </c>
      <c r="E2594" s="2">
        <f t="shared" si="241"/>
        <v>-0.7301359692298135</v>
      </c>
      <c r="F2594" s="2">
        <f t="shared" si="239"/>
        <v>-1.1877002506850629</v>
      </c>
      <c r="G2594" s="2">
        <f t="shared" si="237"/>
        <v>0.45756428145524941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64.02</v>
      </c>
      <c r="C2595" s="2">
        <f t="shared" si="240"/>
        <v>57.903395640922888</v>
      </c>
      <c r="D2595" s="2">
        <f t="shared" si="242"/>
        <v>58.910878703158708</v>
      </c>
      <c r="E2595" s="2">
        <f t="shared" si="241"/>
        <v>-1.0074830622358206</v>
      </c>
      <c r="F2595" s="2">
        <f t="shared" si="239"/>
        <v>-1.1516568129952145</v>
      </c>
      <c r="G2595" s="2">
        <f t="shared" si="237"/>
        <v>0.14417375075939387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64.02</v>
      </c>
      <c r="C2596" s="2">
        <f t="shared" si="240"/>
        <v>58.014565542319367</v>
      </c>
      <c r="D2596" s="2">
        <f t="shared" si="242"/>
        <v>59.289332132554364</v>
      </c>
      <c r="E2596" s="2">
        <f t="shared" si="241"/>
        <v>-1.2747665902349965</v>
      </c>
      <c r="F2596" s="2">
        <f t="shared" si="239"/>
        <v>-1.176278768443171</v>
      </c>
      <c r="G2596" s="2">
        <f t="shared" ref="G2596:G2659" si="243">E2596-F2596</f>
        <v>-9.8487821791825469E-2</v>
      </c>
      <c r="H2596" s="2" t="str">
        <f t="shared" ref="H2596:H2659" si="244">IF(G2596&lt;0,"Hold","Sell")</f>
        <v>Hold</v>
      </c>
    </row>
    <row r="2597" spans="1:8" ht="13.5" x14ac:dyDescent="0.25">
      <c r="A2597" s="3">
        <f>TITRES_STAT!B2600</f>
        <v>45789</v>
      </c>
      <c r="B2597" s="6">
        <f>TITRES_STAT!D2600</f>
        <v>65</v>
      </c>
      <c r="C2597" s="2">
        <f t="shared" si="240"/>
        <v>58.108632381962543</v>
      </c>
      <c r="D2597" s="2">
        <f t="shared" si="242"/>
        <v>59.712344567179969</v>
      </c>
      <c r="E2597" s="2">
        <f t="shared" si="241"/>
        <v>-1.6037121852174252</v>
      </c>
      <c r="F2597" s="2">
        <f t="shared" ref="F2597:F2660" si="245">(E2597*(2/(10)))+((1-(2/10))*F2596)</f>
        <v>-1.2617654517980219</v>
      </c>
      <c r="G2597" s="2">
        <f t="shared" si="243"/>
        <v>-0.34194673341940329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6">
        <f>TITRES_STAT!D2601</f>
        <v>62.09</v>
      </c>
      <c r="C2598" s="2">
        <f t="shared" si="240"/>
        <v>58.188227400122152</v>
      </c>
      <c r="D2598" s="2">
        <f t="shared" si="242"/>
        <v>59.8884671918333</v>
      </c>
      <c r="E2598" s="2">
        <f t="shared" si="241"/>
        <v>-1.700239791711148</v>
      </c>
      <c r="F2598" s="2">
        <f t="shared" si="245"/>
        <v>-1.3494603197806472</v>
      </c>
      <c r="G2598" s="2">
        <f t="shared" si="243"/>
        <v>-0.35077947193050085</v>
      </c>
      <c r="H2598" s="2" t="str">
        <f t="shared" si="244"/>
        <v>Hold</v>
      </c>
    </row>
    <row r="2599" spans="1:8" ht="13.5" x14ac:dyDescent="0.25">
      <c r="A2599" s="3">
        <f>TITRES_STAT!B2602</f>
        <v>45791</v>
      </c>
      <c r="B2599" s="6">
        <f>TITRES_STAT!D2602</f>
        <v>62.09</v>
      </c>
      <c r="C2599" s="2">
        <f t="shared" si="240"/>
        <v>58.255577030872594</v>
      </c>
      <c r="D2599" s="2">
        <f t="shared" si="242"/>
        <v>60.051543696141948</v>
      </c>
      <c r="E2599" s="2">
        <f t="shared" si="241"/>
        <v>-1.7959666652693542</v>
      </c>
      <c r="F2599" s="2">
        <f t="shared" si="245"/>
        <v>-1.4387615888783887</v>
      </c>
      <c r="G2599" s="2">
        <f t="shared" si="243"/>
        <v>-0.35720507639096555</v>
      </c>
      <c r="H2599" s="2" t="str">
        <f t="shared" si="244"/>
        <v>Hold</v>
      </c>
    </row>
    <row r="2600" spans="1:8" ht="13.5" x14ac:dyDescent="0.25">
      <c r="A2600" s="3">
        <f>TITRES_STAT!B2603</f>
        <v>45792</v>
      </c>
      <c r="B2600" s="6">
        <f>TITRES_STAT!D2603</f>
        <v>62.09</v>
      </c>
      <c r="C2600" s="2">
        <f t="shared" si="240"/>
        <v>58.718565179969119</v>
      </c>
      <c r="D2600" s="2">
        <f t="shared" si="242"/>
        <v>60.20254045939069</v>
      </c>
      <c r="E2600" s="2">
        <f t="shared" si="241"/>
        <v>-1.4839752794215713</v>
      </c>
      <c r="F2600" s="2">
        <f t="shared" si="245"/>
        <v>-1.4478043269870251</v>
      </c>
      <c r="G2600" s="2">
        <f t="shared" si="243"/>
        <v>-3.6170952434546155E-2</v>
      </c>
      <c r="H2600" s="2" t="str">
        <f t="shared" si="244"/>
        <v>Hold</v>
      </c>
    </row>
    <row r="2601" spans="1:8" ht="13.5" x14ac:dyDescent="0.25">
      <c r="A2601" s="3">
        <f>TITRES_STAT!B2604</f>
        <v>45793</v>
      </c>
      <c r="B2601" s="6">
        <f>TITRES_STAT!D2604</f>
        <v>62.09</v>
      </c>
      <c r="C2601" s="2">
        <f t="shared" si="240"/>
        <v>59.534170536896951</v>
      </c>
      <c r="D2601" s="2">
        <f t="shared" si="242"/>
        <v>60.342352277213607</v>
      </c>
      <c r="E2601" s="2">
        <f t="shared" si="241"/>
        <v>-0.80818174031665535</v>
      </c>
      <c r="F2601" s="2">
        <f t="shared" si="245"/>
        <v>-1.3198798096529514</v>
      </c>
      <c r="G2601" s="2">
        <f t="shared" si="243"/>
        <v>0.51169806933629602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6">
        <f>TITRES_STAT!D2605</f>
        <v>62.09</v>
      </c>
      <c r="C2602" s="2">
        <f t="shared" si="240"/>
        <v>60.224298146605108</v>
      </c>
      <c r="D2602" s="2">
        <f t="shared" si="242"/>
        <v>60.471807664086668</v>
      </c>
      <c r="E2602" s="2">
        <f t="shared" si="241"/>
        <v>-0.24750951748156069</v>
      </c>
      <c r="F2602" s="2">
        <f t="shared" si="245"/>
        <v>-1.1054057512186735</v>
      </c>
      <c r="G2602" s="2">
        <f t="shared" si="243"/>
        <v>0.85789623373711277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6">
        <f>TITRES_STAT!D2606</f>
        <v>62.09</v>
      </c>
      <c r="C2603" s="2">
        <f t="shared" si="240"/>
        <v>60.808252277896628</v>
      </c>
      <c r="D2603" s="2">
        <f t="shared" si="242"/>
        <v>60.591673763043218</v>
      </c>
      <c r="E2603" s="2">
        <f t="shared" si="241"/>
        <v>0.21657851485340984</v>
      </c>
      <c r="F2603" s="2">
        <f t="shared" si="245"/>
        <v>-0.84100889800425682</v>
      </c>
      <c r="G2603" s="2">
        <f t="shared" si="243"/>
        <v>1.0575874128576666</v>
      </c>
      <c r="H2603" s="2" t="str">
        <f t="shared" si="244"/>
        <v>Sell</v>
      </c>
    </row>
    <row r="2604" spans="1:8" ht="13.5" x14ac:dyDescent="0.25">
      <c r="A2604" s="3">
        <f>TITRES_STAT!B2607</f>
        <v>45798</v>
      </c>
      <c r="B2604" s="6">
        <f>TITRES_STAT!D2607</f>
        <v>62.09</v>
      </c>
      <c r="C2604" s="2">
        <f t="shared" si="240"/>
        <v>61.30236731206638</v>
      </c>
      <c r="D2604" s="2">
        <f t="shared" si="242"/>
        <v>60.702660891706685</v>
      </c>
      <c r="E2604" s="2">
        <f t="shared" si="241"/>
        <v>0.5997064203596949</v>
      </c>
      <c r="F2604" s="2">
        <f t="shared" si="245"/>
        <v>-0.55286583433146652</v>
      </c>
      <c r="G2604" s="2">
        <f t="shared" si="243"/>
        <v>1.1525722546911614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6">
        <f>TITRES_STAT!D2608</f>
        <v>62.09</v>
      </c>
      <c r="C2605" s="2">
        <f t="shared" si="240"/>
        <v>61.720464648671552</v>
      </c>
      <c r="D2605" s="2">
        <f t="shared" si="242"/>
        <v>60.805426751580271</v>
      </c>
      <c r="E2605" s="2">
        <f t="shared" si="241"/>
        <v>0.91503789709128114</v>
      </c>
      <c r="F2605" s="2">
        <f t="shared" si="245"/>
        <v>-0.25928508804691702</v>
      </c>
      <c r="G2605" s="2">
        <f t="shared" si="243"/>
        <v>1.1743229851381982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6">
        <f>TITRES_STAT!D2609</f>
        <v>62.09</v>
      </c>
      <c r="C2606" s="2">
        <f t="shared" si="240"/>
        <v>62.074239318106692</v>
      </c>
      <c r="D2606" s="2">
        <f t="shared" si="242"/>
        <v>60.900580325537291</v>
      </c>
      <c r="E2606" s="2">
        <f t="shared" si="241"/>
        <v>1.1736589925694005</v>
      </c>
      <c r="F2606" s="2">
        <f t="shared" si="245"/>
        <v>2.7303728076346484E-2</v>
      </c>
      <c r="G2606" s="2">
        <f t="shared" si="243"/>
        <v>1.1463552644930541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6">
        <f>TITRES_STAT!D2610</f>
        <v>62.09</v>
      </c>
      <c r="C2607" s="2">
        <f t="shared" si="240"/>
        <v>62.524356346090279</v>
      </c>
      <c r="D2607" s="2">
        <f t="shared" si="242"/>
        <v>60.988685486608603</v>
      </c>
      <c r="E2607" s="2">
        <f t="shared" si="241"/>
        <v>1.5356708594816766</v>
      </c>
      <c r="F2607" s="2">
        <f t="shared" si="245"/>
        <v>0.32897715435741254</v>
      </c>
      <c r="G2607" s="2">
        <f t="shared" si="243"/>
        <v>1.2066937051242641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6">
        <f>TITRES_STAT!D2611</f>
        <v>62.09</v>
      </c>
      <c r="C2608" s="2">
        <f t="shared" si="240"/>
        <v>62.45753229284562</v>
      </c>
      <c r="D2608" s="2">
        <f t="shared" si="242"/>
        <v>61.070264339452407</v>
      </c>
      <c r="E2608" s="2">
        <f t="shared" si="241"/>
        <v>1.3872679533932128</v>
      </c>
      <c r="F2608" s="2">
        <f t="shared" si="245"/>
        <v>0.54063531416457256</v>
      </c>
      <c r="G2608" s="2">
        <f t="shared" si="243"/>
        <v>0.84663263922864029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6">
        <f>TITRES_STAT!D2612</f>
        <v>62.09</v>
      </c>
      <c r="C2609" s="2">
        <f t="shared" si="240"/>
        <v>62.400988863177062</v>
      </c>
      <c r="D2609" s="2">
        <f t="shared" si="242"/>
        <v>61.145800314307792</v>
      </c>
      <c r="E2609" s="2">
        <f t="shared" si="241"/>
        <v>1.2551885488692704</v>
      </c>
      <c r="F2609" s="2">
        <f t="shared" si="245"/>
        <v>0.68354596110551213</v>
      </c>
      <c r="G2609" s="2">
        <f t="shared" si="243"/>
        <v>0.57164258776375831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6">
        <f>TITRES_STAT!D2613</f>
        <v>62.09</v>
      </c>
      <c r="C2610" s="2">
        <f t="shared" si="240"/>
        <v>62.353144422688281</v>
      </c>
      <c r="D2610" s="2">
        <f t="shared" si="242"/>
        <v>61.21574103176647</v>
      </c>
      <c r="E2610" s="2">
        <f t="shared" si="241"/>
        <v>1.1374033909218113</v>
      </c>
      <c r="F2610" s="2">
        <f t="shared" si="245"/>
        <v>0.77431744706877192</v>
      </c>
      <c r="G2610" s="2">
        <f t="shared" si="243"/>
        <v>0.36308594385303938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6">
        <f>TITRES_STAT!D2614</f>
        <v>62.09</v>
      </c>
      <c r="C2611" s="2">
        <f t="shared" si="240"/>
        <v>62.312660665351622</v>
      </c>
      <c r="D2611" s="2">
        <f t="shared" si="242"/>
        <v>61.280500955339321</v>
      </c>
      <c r="E2611" s="2">
        <f t="shared" si="241"/>
        <v>1.0321597100123014</v>
      </c>
      <c r="F2611" s="2">
        <f t="shared" si="245"/>
        <v>0.82588589965747783</v>
      </c>
      <c r="G2611" s="2">
        <f t="shared" si="243"/>
        <v>0.20627381035482362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6">
        <f>TITRES_STAT!D2615</f>
        <v>62.09</v>
      </c>
      <c r="C2612" s="2">
        <f t="shared" si="240"/>
        <v>62.278405178374449</v>
      </c>
      <c r="D2612" s="2">
        <f t="shared" si="242"/>
        <v>61.340463847536412</v>
      </c>
      <c r="E2612" s="2">
        <f t="shared" si="241"/>
        <v>0.93794133083803644</v>
      </c>
      <c r="F2612" s="2">
        <f t="shared" si="245"/>
        <v>0.84829698589358959</v>
      </c>
      <c r="G2612" s="2">
        <f t="shared" si="243"/>
        <v>8.9644344944446841E-2</v>
      </c>
      <c r="H2612" s="2" t="str">
        <f t="shared" si="244"/>
        <v>Sell</v>
      </c>
    </row>
    <row r="2613" spans="1:8" ht="13.5" x14ac:dyDescent="0.25">
      <c r="A2613" s="3">
        <f>TITRES_STAT!B2616</f>
        <v>45811</v>
      </c>
      <c r="B2613" s="6">
        <f>TITRES_STAT!D2616</f>
        <v>62.09</v>
      </c>
      <c r="C2613" s="2">
        <f t="shared" si="240"/>
        <v>62.249419766316841</v>
      </c>
      <c r="D2613" s="2">
        <f t="shared" si="242"/>
        <v>61.395985044015191</v>
      </c>
      <c r="E2613" s="2">
        <f t="shared" si="241"/>
        <v>0.85343472230164963</v>
      </c>
      <c r="F2613" s="2">
        <f t="shared" si="245"/>
        <v>0.84932453317520162</v>
      </c>
      <c r="G2613" s="2">
        <f t="shared" si="243"/>
        <v>4.110189126448005E-3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6">
        <f>TITRES_STAT!D2617</f>
        <v>62.09</v>
      </c>
      <c r="C2614" s="2">
        <f t="shared" si="240"/>
        <v>62.22489364842194</v>
      </c>
      <c r="D2614" s="2">
        <f t="shared" si="242"/>
        <v>61.447393559273323</v>
      </c>
      <c r="E2614" s="2">
        <f t="shared" si="241"/>
        <v>0.77750008914861723</v>
      </c>
      <c r="F2614" s="2">
        <f t="shared" si="245"/>
        <v>0.83495964436988479</v>
      </c>
      <c r="G2614" s="2">
        <f t="shared" si="243"/>
        <v>-5.7459555221267555E-2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6">
        <f>TITRES_STAT!D2618</f>
        <v>62.09</v>
      </c>
      <c r="C2615" s="2">
        <f t="shared" si="240"/>
        <v>62.204140779433949</v>
      </c>
      <c r="D2615" s="2">
        <f t="shared" si="242"/>
        <v>61.49499403636419</v>
      </c>
      <c r="E2615" s="2">
        <f t="shared" si="241"/>
        <v>0.70914674306975911</v>
      </c>
      <c r="F2615" s="2">
        <f t="shared" si="245"/>
        <v>0.80979706410985963</v>
      </c>
      <c r="G2615" s="2">
        <f t="shared" si="243"/>
        <v>-0.10065032104010052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6">
        <f>TITRES_STAT!D2619</f>
        <v>62.09</v>
      </c>
      <c r="C2616" s="2">
        <f t="shared" si="240"/>
        <v>62.186580659521034</v>
      </c>
      <c r="D2616" s="2">
        <f t="shared" si="242"/>
        <v>61.539068552189065</v>
      </c>
      <c r="E2616" s="2">
        <f t="shared" si="241"/>
        <v>0.64751210733196984</v>
      </c>
      <c r="F2616" s="2">
        <f t="shared" si="245"/>
        <v>0.77734007275428174</v>
      </c>
      <c r="G2616" s="2">
        <f t="shared" si="243"/>
        <v>-0.1298279654223119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6">
        <f>TITRES_STAT!D2620</f>
        <v>62.09</v>
      </c>
      <c r="C2617" s="2">
        <f t="shared" si="240"/>
        <v>62.171722096517797</v>
      </c>
      <c r="D2617" s="2">
        <f t="shared" si="242"/>
        <v>61.579878289063956</v>
      </c>
      <c r="E2617" s="2">
        <f t="shared" si="241"/>
        <v>0.59184380745384146</v>
      </c>
      <c r="F2617" s="2">
        <f t="shared" si="245"/>
        <v>0.74024081969419364</v>
      </c>
      <c r="G2617" s="2">
        <f t="shared" si="243"/>
        <v>-0.14839701224035218</v>
      </c>
      <c r="H2617" s="2" t="str">
        <f t="shared" si="244"/>
        <v>Hold</v>
      </c>
    </row>
    <row r="2618" spans="1:8" ht="13.5" x14ac:dyDescent="0.25">
      <c r="A2618" s="3">
        <f>TITRES_STAT!B2621</f>
        <v>45819</v>
      </c>
      <c r="B2618" s="6">
        <f>TITRES_STAT!D2621</f>
        <v>62.09</v>
      </c>
      <c r="C2618" s="2">
        <f t="shared" si="240"/>
        <v>62.15914946628429</v>
      </c>
      <c r="D2618" s="2">
        <f t="shared" si="242"/>
        <v>61.61766508246663</v>
      </c>
      <c r="E2618" s="2">
        <f t="shared" si="241"/>
        <v>0.54148438381766084</v>
      </c>
      <c r="F2618" s="2">
        <f t="shared" si="245"/>
        <v>0.70048953251888713</v>
      </c>
      <c r="G2618" s="2">
        <f t="shared" si="243"/>
        <v>-0.15900514870122628</v>
      </c>
      <c r="H2618" s="2" t="str">
        <f t="shared" si="244"/>
        <v>Hold</v>
      </c>
    </row>
    <row r="2619" spans="1:8" ht="13.5" x14ac:dyDescent="0.25">
      <c r="A2619" s="3">
        <f>TITRES_STAT!B2622</f>
        <v>45820</v>
      </c>
      <c r="B2619" s="6">
        <f>TITRES_STAT!D2622</f>
        <v>62.09</v>
      </c>
      <c r="C2619" s="2">
        <f t="shared" si="240"/>
        <v>62.14851108685594</v>
      </c>
      <c r="D2619" s="2">
        <f t="shared" si="242"/>
        <v>61.652652854135766</v>
      </c>
      <c r="E2619" s="2">
        <f t="shared" si="241"/>
        <v>0.49585823272017393</v>
      </c>
      <c r="F2619" s="2">
        <f t="shared" si="245"/>
        <v>0.65956327255914449</v>
      </c>
      <c r="G2619" s="2">
        <f t="shared" si="243"/>
        <v>-0.16370503983897056</v>
      </c>
      <c r="H2619" s="2" t="str">
        <f t="shared" si="244"/>
        <v>Hold</v>
      </c>
    </row>
    <row r="2620" spans="1:8" ht="13.5" x14ac:dyDescent="0.25">
      <c r="A2620" s="3">
        <f>TITRES_STAT!B2623</f>
        <v>45821</v>
      </c>
      <c r="B2620" s="6">
        <f>TITRES_STAT!D2623</f>
        <v>62.09</v>
      </c>
      <c r="C2620" s="2">
        <f t="shared" si="240"/>
        <v>62.139509381185796</v>
      </c>
      <c r="D2620" s="2">
        <f t="shared" si="242"/>
        <v>61.685048939014592</v>
      </c>
      <c r="E2620" s="2">
        <f t="shared" si="241"/>
        <v>0.45446044217120374</v>
      </c>
      <c r="F2620" s="2">
        <f t="shared" si="245"/>
        <v>0.6185427064815564</v>
      </c>
      <c r="G2620" s="2">
        <f t="shared" si="243"/>
        <v>-0.16408226431035267</v>
      </c>
      <c r="H2620" s="2" t="str">
        <f t="shared" si="244"/>
        <v>Hold</v>
      </c>
    </row>
    <row r="2621" spans="1:8" ht="13.5" x14ac:dyDescent="0.25">
      <c r="A2621" s="3">
        <f>TITRES_STAT!B2624</f>
        <v>45824</v>
      </c>
      <c r="B2621" s="6">
        <f>TITRES_STAT!D2624</f>
        <v>62.09</v>
      </c>
      <c r="C2621" s="2">
        <f t="shared" si="240"/>
        <v>62.131892553311062</v>
      </c>
      <c r="D2621" s="2">
        <f t="shared" si="242"/>
        <v>61.715045313902394</v>
      </c>
      <c r="E2621" s="2">
        <f t="shared" si="241"/>
        <v>0.41684723940866775</v>
      </c>
      <c r="F2621" s="2">
        <f t="shared" si="245"/>
        <v>0.57820361306697876</v>
      </c>
      <c r="G2621" s="2">
        <f t="shared" si="243"/>
        <v>-0.16135637365831101</v>
      </c>
      <c r="H2621" s="2" t="str">
        <f t="shared" si="244"/>
        <v>Hold</v>
      </c>
    </row>
    <row r="2622" spans="1:8" ht="13.5" x14ac:dyDescent="0.25">
      <c r="A2622" s="3">
        <f>TITRES_STAT!B2625</f>
        <v>45825</v>
      </c>
      <c r="B2622" s="6">
        <f>TITRES_STAT!D2625</f>
        <v>62.09</v>
      </c>
      <c r="C2622" s="2">
        <f t="shared" si="240"/>
        <v>62.12544754510936</v>
      </c>
      <c r="D2622" s="2">
        <f t="shared" si="242"/>
        <v>61.742819735094812</v>
      </c>
      <c r="E2622" s="2">
        <f t="shared" si="241"/>
        <v>0.38262781001454726</v>
      </c>
      <c r="F2622" s="2">
        <f t="shared" si="245"/>
        <v>0.53908845245649251</v>
      </c>
      <c r="G2622" s="2">
        <f t="shared" si="243"/>
        <v>-0.15646064244194524</v>
      </c>
      <c r="H2622" s="2" t="str">
        <f t="shared" si="244"/>
        <v>Hold</v>
      </c>
    </row>
    <row r="2623" spans="1:8" ht="13.5" x14ac:dyDescent="0.25">
      <c r="A2623" s="3">
        <f>TITRES_STAT!B2626</f>
        <v>45826</v>
      </c>
      <c r="B2623" s="6">
        <f>TITRES_STAT!D2626</f>
        <v>62.09</v>
      </c>
      <c r="C2623" s="2">
        <f t="shared" si="240"/>
        <v>62.119994076630995</v>
      </c>
      <c r="D2623" s="2">
        <f t="shared" si="242"/>
        <v>61.768536791754457</v>
      </c>
      <c r="E2623" s="2">
        <f t="shared" si="241"/>
        <v>0.35145728487653827</v>
      </c>
      <c r="F2623" s="2">
        <f t="shared" si="245"/>
        <v>0.50156221894050168</v>
      </c>
      <c r="G2623" s="2">
        <f t="shared" si="243"/>
        <v>-0.15010493406396341</v>
      </c>
      <c r="H2623" s="2" t="str">
        <f t="shared" si="244"/>
        <v>Hold</v>
      </c>
    </row>
    <row r="2624" spans="1:8" ht="13.5" x14ac:dyDescent="0.25">
      <c r="A2624" s="3">
        <f>TITRES_STAT!B2627</f>
        <v>45827</v>
      </c>
      <c r="B2624" s="6">
        <f>TITRES_STAT!D2627</f>
        <v>62.09</v>
      </c>
      <c r="C2624" s="2">
        <f t="shared" si="240"/>
        <v>62.115379603303147</v>
      </c>
      <c r="D2624" s="2">
        <f t="shared" si="242"/>
        <v>61.792348881254128</v>
      </c>
      <c r="E2624" s="2">
        <f t="shared" si="241"/>
        <v>0.32303072204901895</v>
      </c>
      <c r="F2624" s="2">
        <f t="shared" si="245"/>
        <v>0.46585591956220512</v>
      </c>
      <c r="G2624" s="2">
        <f t="shared" si="243"/>
        <v>-0.14282519751318618</v>
      </c>
      <c r="H2624" s="2" t="str">
        <f t="shared" si="244"/>
        <v>Hold</v>
      </c>
    </row>
    <row r="2625" spans="1:8" ht="13.5" x14ac:dyDescent="0.25">
      <c r="A2625" s="3">
        <f>TITRES_STAT!B2628</f>
        <v>45828</v>
      </c>
      <c r="B2625" s="6">
        <f>TITRES_STAT!D2628</f>
        <v>62.09</v>
      </c>
      <c r="C2625" s="2">
        <f t="shared" si="240"/>
        <v>62.111475048948819</v>
      </c>
      <c r="D2625" s="2">
        <f t="shared" si="242"/>
        <v>61.814397112272346</v>
      </c>
      <c r="E2625" s="2">
        <f t="shared" si="241"/>
        <v>0.29707793667647309</v>
      </c>
      <c r="F2625" s="2">
        <f t="shared" si="245"/>
        <v>0.43210032298505874</v>
      </c>
      <c r="G2625" s="2">
        <f t="shared" si="243"/>
        <v>-0.13502238630858565</v>
      </c>
      <c r="H2625" s="2" t="str">
        <f t="shared" si="244"/>
        <v>Hold</v>
      </c>
    </row>
    <row r="2626" spans="1:8" ht="13.5" x14ac:dyDescent="0.25">
      <c r="A2626" s="3">
        <f>TITRES_STAT!B2629</f>
        <v>45831</v>
      </c>
      <c r="B2626" s="6">
        <f>TITRES_STAT!D2629</f>
        <v>62.09</v>
      </c>
      <c r="C2626" s="2">
        <f t="shared" si="240"/>
        <v>62.108171195264383</v>
      </c>
      <c r="D2626" s="2">
        <f t="shared" si="242"/>
        <v>61.834812140992909</v>
      </c>
      <c r="E2626" s="2">
        <f t="shared" si="241"/>
        <v>0.27335905427147367</v>
      </c>
      <c r="F2626" s="2">
        <f t="shared" si="245"/>
        <v>0.40035206924234173</v>
      </c>
      <c r="G2626" s="2">
        <f t="shared" si="243"/>
        <v>-0.12699301497086807</v>
      </c>
      <c r="H2626" s="2" t="str">
        <f t="shared" si="244"/>
        <v>Hold</v>
      </c>
    </row>
    <row r="2627" spans="1:8" ht="13.5" x14ac:dyDescent="0.25">
      <c r="A2627" s="3">
        <f>TITRES_STAT!B2630</f>
        <v>45832</v>
      </c>
      <c r="B2627" s="6">
        <f>TITRES_STAT!D2630</f>
        <v>62.09</v>
      </c>
      <c r="C2627" s="2">
        <f t="shared" si="240"/>
        <v>62.105375626762168</v>
      </c>
      <c r="D2627" s="2">
        <f t="shared" si="242"/>
        <v>61.853714945363805</v>
      </c>
      <c r="E2627" s="2">
        <f t="shared" si="241"/>
        <v>0.25166068139836284</v>
      </c>
      <c r="F2627" s="2">
        <f t="shared" si="245"/>
        <v>0.37061379167354602</v>
      </c>
      <c r="G2627" s="2">
        <f t="shared" si="243"/>
        <v>-0.11895311027518318</v>
      </c>
      <c r="H2627" s="2" t="str">
        <f t="shared" si="244"/>
        <v>Hold</v>
      </c>
    </row>
    <row r="2628" spans="1:8" ht="13.5" x14ac:dyDescent="0.25">
      <c r="A2628" s="3">
        <f>TITRES_STAT!B2631</f>
        <v>45833</v>
      </c>
      <c r="B2628" s="6">
        <f>TITRES_STAT!D2631</f>
        <v>62.09</v>
      </c>
      <c r="C2628" s="2">
        <f t="shared" si="240"/>
        <v>62.103010145721832</v>
      </c>
      <c r="D2628" s="2">
        <f t="shared" si="242"/>
        <v>61.871217542003521</v>
      </c>
      <c r="E2628" s="2">
        <f t="shared" si="241"/>
        <v>0.23179260371831134</v>
      </c>
      <c r="F2628" s="2">
        <f t="shared" si="245"/>
        <v>0.34284955408249906</v>
      </c>
      <c r="G2628" s="2">
        <f t="shared" si="243"/>
        <v>-0.11105695036418772</v>
      </c>
      <c r="H2628" s="2" t="str">
        <f t="shared" si="244"/>
        <v>Hold</v>
      </c>
    </row>
    <row r="2629" spans="1:8" ht="13.5" x14ac:dyDescent="0.25">
      <c r="A2629" s="3">
        <f>TITRES_STAT!B2632</f>
        <v>45835</v>
      </c>
      <c r="B2629" s="6">
        <f>TITRES_STAT!D2632</f>
        <v>62.09</v>
      </c>
      <c r="C2629" s="2">
        <f t="shared" si="240"/>
        <v>62.101008584841551</v>
      </c>
      <c r="D2629" s="2">
        <f t="shared" si="242"/>
        <v>61.887423650003257</v>
      </c>
      <c r="E2629" s="2">
        <f t="shared" si="241"/>
        <v>0.21358493483829477</v>
      </c>
      <c r="F2629" s="2">
        <f t="shared" si="245"/>
        <v>0.31699663023365821</v>
      </c>
      <c r="G2629" s="2">
        <f t="shared" si="243"/>
        <v>-0.10341169539536343</v>
      </c>
      <c r="H2629" s="2" t="str">
        <f t="shared" si="244"/>
        <v>Hold</v>
      </c>
    </row>
    <row r="2630" spans="1:8" ht="13.5" x14ac:dyDescent="0.25">
      <c r="A2630" s="3">
        <f>TITRES_STAT!B2633</f>
        <v>45838</v>
      </c>
      <c r="B2630" s="6">
        <f>TITRES_STAT!D2633</f>
        <v>62.09</v>
      </c>
      <c r="C2630" s="2">
        <f t="shared" si="240"/>
        <v>62.099314956404392</v>
      </c>
      <c r="D2630" s="2">
        <f t="shared" si="242"/>
        <v>61.90242930555857</v>
      </c>
      <c r="E2630" s="2">
        <f t="shared" si="241"/>
        <v>0.19688565084582166</v>
      </c>
      <c r="F2630" s="2">
        <f t="shared" si="245"/>
        <v>0.29297443435609088</v>
      </c>
      <c r="G2630" s="2">
        <f t="shared" si="243"/>
        <v>-9.6088783510269227E-2</v>
      </c>
      <c r="H2630" s="2" t="str">
        <f t="shared" si="244"/>
        <v>Hold</v>
      </c>
    </row>
    <row r="2631" spans="1:8" ht="13.5" x14ac:dyDescent="0.25">
      <c r="A2631" s="3">
        <f>TITRES_STAT!B2634</f>
        <v>45839</v>
      </c>
      <c r="B2631" s="6">
        <f>TITRES_STAT!D2634</f>
        <v>62.09</v>
      </c>
      <c r="C2631" s="2">
        <f t="shared" si="240"/>
        <v>62.097881886188333</v>
      </c>
      <c r="D2631" s="2">
        <f t="shared" si="242"/>
        <v>61.916323431072755</v>
      </c>
      <c r="E2631" s="2">
        <f t="shared" si="241"/>
        <v>0.181558455115578</v>
      </c>
      <c r="F2631" s="2">
        <f t="shared" si="245"/>
        <v>0.27069123850798832</v>
      </c>
      <c r="G2631" s="2">
        <f t="shared" si="243"/>
        <v>-8.913278339241032E-2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6">
        <f>TITRES_STAT!D2635</f>
        <v>62.09</v>
      </c>
      <c r="C2632" s="2">
        <f t="shared" si="240"/>
        <v>62.096669288313201</v>
      </c>
      <c r="D2632" s="2">
        <f t="shared" si="242"/>
        <v>61.929188362104398</v>
      </c>
      <c r="E2632" s="2">
        <f t="shared" si="241"/>
        <v>0.16748092620880328</v>
      </c>
      <c r="F2632" s="2">
        <f t="shared" si="245"/>
        <v>0.25004917604815136</v>
      </c>
      <c r="G2632" s="2">
        <f t="shared" si="243"/>
        <v>-8.2568249839348073E-2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6">
        <f>TITRES_STAT!D2636</f>
        <v>62.09</v>
      </c>
      <c r="C2633" s="2">
        <f t="shared" si="240"/>
        <v>62.095643243957326</v>
      </c>
      <c r="D2633" s="2">
        <f t="shared" si="242"/>
        <v>61.941100335281845</v>
      </c>
      <c r="E2633" s="2">
        <f t="shared" si="241"/>
        <v>0.15454290867548082</v>
      </c>
      <c r="F2633" s="2">
        <f t="shared" si="245"/>
        <v>0.23094792257361726</v>
      </c>
      <c r="G2633" s="2">
        <f t="shared" si="243"/>
        <v>-7.6405013898136448E-2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62.09</v>
      </c>
      <c r="C2634" s="2">
        <f t="shared" si="240"/>
        <v>62.094775052579273</v>
      </c>
      <c r="D2634" s="2">
        <f t="shared" si="242"/>
        <v>61.952129940075778</v>
      </c>
      <c r="E2634" s="2">
        <f t="shared" si="241"/>
        <v>0.14264511250349443</v>
      </c>
      <c r="F2634" s="2">
        <f t="shared" si="245"/>
        <v>0.21328736055959271</v>
      </c>
      <c r="G2634" s="2">
        <f t="shared" si="243"/>
        <v>-7.0642248056098284E-2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6">
        <f>TITRES_STAT!D2638</f>
        <v>64.849999999999994</v>
      </c>
      <c r="C2635" s="2">
        <f t="shared" si="240"/>
        <v>62.09404042910554</v>
      </c>
      <c r="D2635" s="2">
        <f t="shared" si="242"/>
        <v>62.166786981551645</v>
      </c>
      <c r="E2635" s="2">
        <f t="shared" si="241"/>
        <v>-7.2746552446105284E-2</v>
      </c>
      <c r="F2635" s="2">
        <f t="shared" si="245"/>
        <v>0.15608057795845312</v>
      </c>
      <c r="G2635" s="2">
        <f t="shared" si="243"/>
        <v>-0.2288271304045584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6">
        <f>TITRES_STAT!D2639</f>
        <v>64.849999999999994</v>
      </c>
      <c r="C2636" s="2">
        <f t="shared" si="240"/>
        <v>62.093418824627761</v>
      </c>
      <c r="D2636" s="2">
        <f t="shared" si="242"/>
        <v>62.365543501436711</v>
      </c>
      <c r="E2636" s="2">
        <f t="shared" si="241"/>
        <v>-0.27212467680895003</v>
      </c>
      <c r="F2636" s="2">
        <f t="shared" si="245"/>
        <v>7.0439527004972496E-2</v>
      </c>
      <c r="G2636" s="2">
        <f t="shared" si="243"/>
        <v>-0.3425642038139225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6">
        <f>TITRES_STAT!D2640</f>
        <v>64.849999999999994</v>
      </c>
      <c r="C2637" s="2">
        <f t="shared" si="240"/>
        <v>62.092892851608106</v>
      </c>
      <c r="D2637" s="2">
        <f t="shared" si="242"/>
        <v>62.549577316145104</v>
      </c>
      <c r="E2637" s="2">
        <f t="shared" si="241"/>
        <v>-0.45668446453699829</v>
      </c>
      <c r="F2637" s="2">
        <f t="shared" si="245"/>
        <v>-3.4985271303421661E-2</v>
      </c>
      <c r="G2637" s="2">
        <f t="shared" si="243"/>
        <v>-0.42169919323357663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6">
        <f>TITRES_STAT!D2641</f>
        <v>64.849999999999994</v>
      </c>
      <c r="C2638" s="2">
        <f t="shared" si="240"/>
        <v>62.092447797514552</v>
      </c>
      <c r="D2638" s="2">
        <f t="shared" si="242"/>
        <v>62.719978996430655</v>
      </c>
      <c r="E2638" s="2">
        <f t="shared" si="241"/>
        <v>-0.62753119891610254</v>
      </c>
      <c r="F2638" s="2">
        <f t="shared" si="245"/>
        <v>-0.15349445682595783</v>
      </c>
      <c r="G2638" s="2">
        <f t="shared" si="243"/>
        <v>-0.47403674209014468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6">
        <f>TITRES_STAT!D2642</f>
        <v>64.849999999999994</v>
      </c>
      <c r="C2639" s="2">
        <f t="shared" ref="C2639:C2683" si="246">$C$4*B2629+C2638*(1-$C$4)</f>
        <v>62.092071213281542</v>
      </c>
      <c r="D2639" s="2">
        <f t="shared" si="242"/>
        <v>62.877758330028385</v>
      </c>
      <c r="E2639" s="2">
        <f t="shared" si="241"/>
        <v>-0.78568711674684266</v>
      </c>
      <c r="F2639" s="2">
        <f t="shared" si="245"/>
        <v>-0.27993298881013479</v>
      </c>
      <c r="G2639" s="2">
        <f t="shared" si="243"/>
        <v>-0.50575412793670793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6">
        <f>TITRES_STAT!D2643</f>
        <v>64.849999999999994</v>
      </c>
      <c r="C2640" s="2">
        <f t="shared" si="246"/>
        <v>62.091752565084384</v>
      </c>
      <c r="D2640" s="2">
        <f t="shared" si="242"/>
        <v>63.023850305581838</v>
      </c>
      <c r="E2640" s="2">
        <f t="shared" si="241"/>
        <v>-0.9320977404974542</v>
      </c>
      <c r="F2640" s="2">
        <f t="shared" si="245"/>
        <v>-0.41036593914759867</v>
      </c>
      <c r="G2640" s="2">
        <f t="shared" si="243"/>
        <v>-0.52173180134985553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6">
        <f>TITRES_STAT!D2644</f>
        <v>64.849999999999994</v>
      </c>
      <c r="C2641" s="2">
        <f t="shared" si="246"/>
        <v>62.091482939686784</v>
      </c>
      <c r="D2641" s="2">
        <f t="shared" si="242"/>
        <v>63.159120653316521</v>
      </c>
      <c r="E2641" s="2">
        <f t="shared" si="241"/>
        <v>-1.0676377136297361</v>
      </c>
      <c r="F2641" s="2">
        <f t="shared" si="245"/>
        <v>-0.54182029404402621</v>
      </c>
      <c r="G2641" s="2">
        <f t="shared" si="243"/>
        <v>-0.52581741958570993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6">
        <f>TITRES_STAT!D2645</f>
        <v>64.849999999999994</v>
      </c>
      <c r="C2642" s="2">
        <f t="shared" si="246"/>
        <v>62.091254795119589</v>
      </c>
      <c r="D2642" s="2">
        <f t="shared" si="242"/>
        <v>63.284370975293072</v>
      </c>
      <c r="E2642" s="2">
        <f t="shared" si="241"/>
        <v>-1.1931161801734831</v>
      </c>
      <c r="F2642" s="2">
        <f t="shared" si="245"/>
        <v>-0.67207947126991763</v>
      </c>
      <c r="G2642" s="2">
        <f t="shared" si="243"/>
        <v>-0.52103670890356546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6">
        <f>TITRES_STAT!D2646</f>
        <v>64.849999999999994</v>
      </c>
      <c r="C2643" s="2">
        <f t="shared" si="246"/>
        <v>62.091061749716573</v>
      </c>
      <c r="D2643" s="2">
        <f t="shared" si="242"/>
        <v>63.400343495641735</v>
      </c>
      <c r="E2643" s="2">
        <f t="shared" si="241"/>
        <v>-1.309281745925162</v>
      </c>
      <c r="F2643" s="2">
        <f t="shared" si="245"/>
        <v>-0.79951992620096657</v>
      </c>
      <c r="G2643" s="2">
        <f t="shared" si="243"/>
        <v>-0.50976181972419543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6">
        <f>TITRES_STAT!D2647</f>
        <v>64.849999999999994</v>
      </c>
      <c r="C2644" s="2">
        <f t="shared" si="246"/>
        <v>62.090898403606332</v>
      </c>
      <c r="D2644" s="2">
        <f t="shared" si="242"/>
        <v>63.507725458927531</v>
      </c>
      <c r="E2644" s="2">
        <f t="shared" si="241"/>
        <v>-1.4168270553211997</v>
      </c>
      <c r="F2644" s="2">
        <f t="shared" si="245"/>
        <v>-0.9229813520250133</v>
      </c>
      <c r="G2644" s="2">
        <f t="shared" si="243"/>
        <v>-0.49384570329618638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6">
        <f>TITRES_STAT!D2648</f>
        <v>64.849999999999994</v>
      </c>
      <c r="C2645" s="2">
        <f t="shared" si="246"/>
        <v>62.515375572282281</v>
      </c>
      <c r="D2645" s="2">
        <f t="shared" si="242"/>
        <v>63.607153202710677</v>
      </c>
      <c r="E2645" s="2">
        <f t="shared" si="241"/>
        <v>-1.0917776304283962</v>
      </c>
      <c r="F2645" s="2">
        <f t="shared" si="245"/>
        <v>-0.95674060770568992</v>
      </c>
      <c r="G2645" s="2">
        <f t="shared" si="243"/>
        <v>-0.13503702272270623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6">
        <f>TITRES_STAT!D2649</f>
        <v>64.849999999999994</v>
      </c>
      <c r="C2646" s="2">
        <f t="shared" si="246"/>
        <v>62.87454856116193</v>
      </c>
      <c r="D2646" s="2">
        <f t="shared" si="242"/>
        <v>63.699215928435812</v>
      </c>
      <c r="E2646" s="2">
        <f t="shared" si="241"/>
        <v>-0.82466736727388223</v>
      </c>
      <c r="F2646" s="2">
        <f t="shared" si="245"/>
        <v>-0.93032595961932851</v>
      </c>
      <c r="G2646" s="2">
        <f t="shared" si="243"/>
        <v>0.10565859234544628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6">
        <f>TITRES_STAT!D2650</f>
        <v>64.849999999999994</v>
      </c>
      <c r="C2647" s="2">
        <f t="shared" si="246"/>
        <v>63.178464167137022</v>
      </c>
      <c r="D2647" s="2">
        <f t="shared" si="242"/>
        <v>63.784459192996124</v>
      </c>
      <c r="E2647" s="2">
        <f t="shared" si="241"/>
        <v>-0.60599502585910159</v>
      </c>
      <c r="F2647" s="2">
        <f t="shared" si="245"/>
        <v>-0.86545977286728326</v>
      </c>
      <c r="G2647" s="2">
        <f t="shared" si="243"/>
        <v>0.25946474700818167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6">
        <f>TITRES_STAT!D2651</f>
        <v>64.849999999999994</v>
      </c>
      <c r="C2648" s="2">
        <f t="shared" si="246"/>
        <v>63.435623526039024</v>
      </c>
      <c r="D2648" s="2">
        <f t="shared" si="242"/>
        <v>63.86338814166308</v>
      </c>
      <c r="E2648" s="2">
        <f t="shared" si="241"/>
        <v>-0.42776461562405643</v>
      </c>
      <c r="F2648" s="2">
        <f t="shared" si="245"/>
        <v>-0.77792074141863798</v>
      </c>
      <c r="G2648" s="2">
        <f t="shared" si="243"/>
        <v>0.35015612579458155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6">
        <f>TITRES_STAT!D2652</f>
        <v>64.849999999999994</v>
      </c>
      <c r="C2649" s="2">
        <f t="shared" si="246"/>
        <v>63.653219906648403</v>
      </c>
      <c r="D2649" s="2">
        <f t="shared" si="242"/>
        <v>63.936470501539887</v>
      </c>
      <c r="E2649" s="2">
        <f t="shared" si="241"/>
        <v>-0.2832505948914843</v>
      </c>
      <c r="F2649" s="2">
        <f t="shared" si="245"/>
        <v>-0.67898671211320727</v>
      </c>
      <c r="G2649" s="2">
        <f t="shared" si="243"/>
        <v>0.39573611722172297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6">
        <f>TITRES_STAT!D2653</f>
        <v>64.849999999999994</v>
      </c>
      <c r="C2650" s="2">
        <f t="shared" si="246"/>
        <v>63.837339921010191</v>
      </c>
      <c r="D2650" s="2">
        <f t="shared" si="242"/>
        <v>64.004139353277665</v>
      </c>
      <c r="E2650" s="2">
        <f t="shared" si="241"/>
        <v>-0.1667994322674744</v>
      </c>
      <c r="F2650" s="2">
        <f t="shared" si="245"/>
        <v>-0.57654925614406072</v>
      </c>
      <c r="G2650" s="2">
        <f t="shared" si="243"/>
        <v>0.40974982387658632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6">
        <f>TITRES_STAT!D2654</f>
        <v>64.849999999999994</v>
      </c>
      <c r="C2651" s="2">
        <f t="shared" si="246"/>
        <v>63.993133779316317</v>
      </c>
      <c r="D2651" s="2">
        <f t="shared" si="242"/>
        <v>64.066795697479321</v>
      </c>
      <c r="E2651" s="2">
        <f t="shared" si="241"/>
        <v>-7.3661918163004714E-2</v>
      </c>
      <c r="F2651" s="2">
        <f t="shared" si="245"/>
        <v>-0.47597178854784955</v>
      </c>
      <c r="G2651" s="2">
        <f t="shared" si="243"/>
        <v>0.40230987038484484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6">
        <f>TITRES_STAT!D2655</f>
        <v>64.849999999999994</v>
      </c>
      <c r="C2652" s="2">
        <f t="shared" si="246"/>
        <v>64.124959351729188</v>
      </c>
      <c r="D2652" s="2">
        <f t="shared" si="242"/>
        <v>64.124810830999365</v>
      </c>
      <c r="E2652" s="2">
        <f t="shared" ref="E2652:E2683" si="247">C2652-D2652</f>
        <v>1.4852072982307618E-4</v>
      </c>
      <c r="F2652" s="2">
        <f t="shared" si="245"/>
        <v>-0.38074772669231505</v>
      </c>
      <c r="G2652" s="2">
        <f t="shared" si="243"/>
        <v>0.38089624742213812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6">
        <f>TITRES_STAT!D2656</f>
        <v>64.849999999999994</v>
      </c>
      <c r="C2653" s="2">
        <f t="shared" si="246"/>
        <v>64.236504066847772</v>
      </c>
      <c r="D2653" s="2">
        <f t="shared" ref="D2653:D2683" si="248">$D$4*B2653+(1-$D$4)*D2652</f>
        <v>64.178528547221632</v>
      </c>
      <c r="E2653" s="2">
        <f t="shared" si="247"/>
        <v>5.7975519626140226E-2</v>
      </c>
      <c r="F2653" s="2">
        <f t="shared" si="245"/>
        <v>-0.29300307742862403</v>
      </c>
      <c r="G2653" s="2">
        <f t="shared" si="243"/>
        <v>0.35097859705476425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6">
        <f>TITRES_STAT!D2657</f>
        <v>64.849999999999994</v>
      </c>
      <c r="C2654" s="2">
        <f t="shared" si="246"/>
        <v>64.330888056563495</v>
      </c>
      <c r="D2654" s="2">
        <f t="shared" si="248"/>
        <v>64.228267173353359</v>
      </c>
      <c r="E2654" s="2">
        <f t="shared" si="247"/>
        <v>0.10262088321013607</v>
      </c>
      <c r="F2654" s="2">
        <f t="shared" si="245"/>
        <v>-0.21387828530087202</v>
      </c>
      <c r="G2654" s="2">
        <f t="shared" si="243"/>
        <v>0.31649916851100812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6">
        <f>TITRES_STAT!D2658</f>
        <v>64.849999999999994</v>
      </c>
      <c r="C2655" s="2">
        <f t="shared" si="246"/>
        <v>64.4107514324768</v>
      </c>
      <c r="D2655" s="2">
        <f t="shared" si="248"/>
        <v>64.274321456808664</v>
      </c>
      <c r="E2655" s="2">
        <f t="shared" si="247"/>
        <v>0.13642997566813619</v>
      </c>
      <c r="F2655" s="2">
        <f t="shared" si="245"/>
        <v>-0.14381663310707038</v>
      </c>
      <c r="G2655" s="2">
        <f t="shared" si="243"/>
        <v>0.28024660877520657</v>
      </c>
      <c r="H2655" s="2" t="str">
        <f t="shared" si="244"/>
        <v>Sell</v>
      </c>
    </row>
    <row r="2656" spans="1:8" ht="13.5" x14ac:dyDescent="0.25">
      <c r="A2656" s="3">
        <f>TITRES_STAT!B2659</f>
        <v>45875</v>
      </c>
      <c r="B2656" s="6">
        <f>TITRES_STAT!D2659</f>
        <v>64</v>
      </c>
      <c r="C2656" s="2">
        <f t="shared" si="246"/>
        <v>64.478328135172674</v>
      </c>
      <c r="D2656" s="2">
        <f t="shared" si="248"/>
        <v>64.254001348896907</v>
      </c>
      <c r="E2656" s="2">
        <f t="shared" si="247"/>
        <v>0.22432678627576763</v>
      </c>
      <c r="F2656" s="2">
        <f t="shared" si="245"/>
        <v>-7.0187949230502783E-2</v>
      </c>
      <c r="G2656" s="2">
        <f t="shared" si="243"/>
        <v>0.29451473550627039</v>
      </c>
      <c r="H2656" s="2" t="str">
        <f t="shared" si="244"/>
        <v>Sell</v>
      </c>
    </row>
    <row r="2657" spans="1:8" ht="13.5" x14ac:dyDescent="0.25">
      <c r="A2657" s="3">
        <f>TITRES_STAT!B2660</f>
        <v>45876</v>
      </c>
      <c r="B2657" s="6">
        <f>TITRES_STAT!D2660</f>
        <v>64</v>
      </c>
      <c r="C2657" s="2">
        <f t="shared" si="246"/>
        <v>64.535508422069185</v>
      </c>
      <c r="D2657" s="2">
        <f t="shared" si="248"/>
        <v>64.235186434163808</v>
      </c>
      <c r="E2657" s="2">
        <f t="shared" si="247"/>
        <v>0.30032198790537734</v>
      </c>
      <c r="F2657" s="2">
        <f t="shared" si="245"/>
        <v>3.9140381966732418E-3</v>
      </c>
      <c r="G2657" s="2">
        <f t="shared" si="243"/>
        <v>0.2964079497087041</v>
      </c>
      <c r="H2657" s="2" t="str">
        <f t="shared" si="244"/>
        <v>Sell</v>
      </c>
    </row>
    <row r="2658" spans="1:8" ht="13.5" x14ac:dyDescent="0.25">
      <c r="A2658" s="3">
        <f>TITRES_STAT!B2661</f>
        <v>45877</v>
      </c>
      <c r="B2658" s="6">
        <f>TITRES_STAT!D2661</f>
        <v>64</v>
      </c>
      <c r="C2658" s="2">
        <f t="shared" si="246"/>
        <v>64.583891741750847</v>
      </c>
      <c r="D2658" s="2">
        <f t="shared" si="248"/>
        <v>64.21776521681835</v>
      </c>
      <c r="E2658" s="2">
        <f t="shared" si="247"/>
        <v>0.36612652493249698</v>
      </c>
      <c r="F2658" s="2">
        <f t="shared" si="245"/>
        <v>7.6356535543837992E-2</v>
      </c>
      <c r="G2658" s="2">
        <f t="shared" si="243"/>
        <v>0.289769989388659</v>
      </c>
      <c r="H2658" s="2" t="str">
        <f t="shared" si="244"/>
        <v>Sell</v>
      </c>
    </row>
    <row r="2659" spans="1:8" ht="13.5" x14ac:dyDescent="0.25">
      <c r="A2659" s="3">
        <f>TITRES_STAT!B2662</f>
        <v>45880</v>
      </c>
      <c r="B2659" s="6">
        <f>TITRES_STAT!D2662</f>
        <v>64</v>
      </c>
      <c r="C2659" s="2">
        <f t="shared" si="246"/>
        <v>64.624831473789172</v>
      </c>
      <c r="D2659" s="2">
        <f t="shared" si="248"/>
        <v>64.20163446001699</v>
      </c>
      <c r="E2659" s="2">
        <f t="shared" si="247"/>
        <v>0.42319701377218166</v>
      </c>
      <c r="F2659" s="2">
        <f t="shared" si="245"/>
        <v>0.14572463118950674</v>
      </c>
      <c r="G2659" s="2">
        <f t="shared" si="243"/>
        <v>0.27747238258267493</v>
      </c>
      <c r="H2659" s="2" t="str">
        <f t="shared" si="244"/>
        <v>Sell</v>
      </c>
    </row>
    <row r="2660" spans="1:8" ht="13.5" x14ac:dyDescent="0.25">
      <c r="A2660" s="3">
        <f>TITRES_STAT!B2663</f>
        <v>45881</v>
      </c>
      <c r="B2660" s="6">
        <f>TITRES_STAT!D2663</f>
        <v>64</v>
      </c>
      <c r="C2660" s="2">
        <f t="shared" si="246"/>
        <v>64.659472785513913</v>
      </c>
      <c r="D2660" s="2">
        <f t="shared" si="248"/>
        <v>64.186698574089803</v>
      </c>
      <c r="E2660" s="2">
        <f t="shared" si="247"/>
        <v>0.47277421142410958</v>
      </c>
      <c r="F2660" s="2">
        <f t="shared" si="245"/>
        <v>0.21113454723642733</v>
      </c>
      <c r="G2660" s="2">
        <f t="shared" ref="G2660:G2683" si="249">E2660-F2660</f>
        <v>0.26163966418768225</v>
      </c>
      <c r="H2660" s="2" t="str">
        <f t="shared" ref="H2660:H2683" si="250">IF(G2660&lt;0,"Hold","Sell")</f>
        <v>Sell</v>
      </c>
    </row>
    <row r="2661" spans="1:8" ht="13.5" x14ac:dyDescent="0.25">
      <c r="A2661" s="3">
        <f>TITRES_STAT!B2664</f>
        <v>45883</v>
      </c>
      <c r="B2661" s="6">
        <f>TITRES_STAT!D2664</f>
        <v>64</v>
      </c>
      <c r="C2661" s="2">
        <f t="shared" si="246"/>
        <v>64.688784664665619</v>
      </c>
      <c r="D2661" s="2">
        <f t="shared" si="248"/>
        <v>64.17286905008315</v>
      </c>
      <c r="E2661" s="2">
        <f t="shared" si="247"/>
        <v>0.51591561458246815</v>
      </c>
      <c r="F2661" s="2">
        <f t="shared" ref="F2661:F2683" si="251">(E2661*(2/(10)))+((1-(2/10))*F2660)</f>
        <v>0.27209076070563548</v>
      </c>
      <c r="G2661" s="2">
        <f t="shared" si="249"/>
        <v>0.24382485387683267</v>
      </c>
      <c r="H2661" s="2" t="str">
        <f t="shared" si="250"/>
        <v>Sell</v>
      </c>
    </row>
    <row r="2662" spans="1:8" ht="13.5" x14ac:dyDescent="0.25">
      <c r="A2662" s="3">
        <f>TITRES_STAT!B2665</f>
        <v>45884</v>
      </c>
      <c r="B2662" s="6">
        <f>TITRES_STAT!D2665</f>
        <v>64</v>
      </c>
      <c r="C2662" s="2">
        <f t="shared" si="246"/>
        <v>64.713587023947824</v>
      </c>
      <c r="D2662" s="2">
        <f t="shared" si="248"/>
        <v>64.160063935262173</v>
      </c>
      <c r="E2662" s="2">
        <f t="shared" si="247"/>
        <v>0.55352308868565103</v>
      </c>
      <c r="F2662" s="2">
        <f t="shared" si="251"/>
        <v>0.32837722630163863</v>
      </c>
      <c r="G2662" s="2">
        <f t="shared" si="249"/>
        <v>0.22514586238401241</v>
      </c>
      <c r="H2662" s="2" t="str">
        <f t="shared" si="250"/>
        <v>Sell</v>
      </c>
    </row>
    <row r="2663" spans="1:8" ht="13.5" x14ac:dyDescent="0.25">
      <c r="A2663" s="3">
        <f>TITRES_STAT!B2666</f>
        <v>45887</v>
      </c>
      <c r="B2663" s="6">
        <f>TITRES_STAT!D2666</f>
        <v>64</v>
      </c>
      <c r="C2663" s="2">
        <f t="shared" si="246"/>
        <v>64.734573635648161</v>
      </c>
      <c r="D2663" s="2">
        <f t="shared" si="248"/>
        <v>64.148207347464975</v>
      </c>
      <c r="E2663" s="2">
        <f t="shared" si="247"/>
        <v>0.5863662881831857</v>
      </c>
      <c r="F2663" s="2">
        <f t="shared" si="251"/>
        <v>0.37997503867794807</v>
      </c>
      <c r="G2663" s="2">
        <f t="shared" si="249"/>
        <v>0.20639124950523763</v>
      </c>
      <c r="H2663" s="2" t="str">
        <f t="shared" si="250"/>
        <v>Sell</v>
      </c>
    </row>
    <row r="2664" spans="1:8" ht="13.5" x14ac:dyDescent="0.25">
      <c r="A2664" s="3">
        <f>TITRES_STAT!B2667</f>
        <v>45888</v>
      </c>
      <c r="B2664" s="6">
        <f>TITRES_STAT!D2667</f>
        <v>64</v>
      </c>
      <c r="C2664" s="2">
        <f t="shared" si="246"/>
        <v>64.752331537856136</v>
      </c>
      <c r="D2664" s="2">
        <f t="shared" si="248"/>
        <v>64.137229025430543</v>
      </c>
      <c r="E2664" s="2">
        <f t="shared" si="247"/>
        <v>0.61510251242559377</v>
      </c>
      <c r="F2664" s="2">
        <f t="shared" si="251"/>
        <v>0.42700053342747724</v>
      </c>
      <c r="G2664" s="2">
        <f t="shared" si="249"/>
        <v>0.18810197899811654</v>
      </c>
      <c r="H2664" s="2" t="str">
        <f t="shared" si="250"/>
        <v>Sell</v>
      </c>
    </row>
    <row r="2665" spans="1:8" ht="13.5" x14ac:dyDescent="0.25">
      <c r="A2665" s="3">
        <f>TITRES_STAT!B2668</f>
        <v>45889</v>
      </c>
      <c r="B2665" s="6">
        <f>TITRES_STAT!D2668</f>
        <v>64</v>
      </c>
      <c r="C2665" s="2">
        <f t="shared" si="246"/>
        <v>64.767357455109035</v>
      </c>
      <c r="D2665" s="2">
        <f t="shared" si="248"/>
        <v>64.127063912435688</v>
      </c>
      <c r="E2665" s="2">
        <f t="shared" si="247"/>
        <v>0.64029354267334782</v>
      </c>
      <c r="F2665" s="2">
        <f t="shared" si="251"/>
        <v>0.46965913527665137</v>
      </c>
      <c r="G2665" s="2">
        <f t="shared" si="249"/>
        <v>0.17063440739669644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6">
        <f>TITRES_STAT!D2669</f>
        <v>64</v>
      </c>
      <c r="C2666" s="2">
        <f t="shared" si="246"/>
        <v>64.649302462015328</v>
      </c>
      <c r="D2666" s="2">
        <f t="shared" si="248"/>
        <v>64.11765177077379</v>
      </c>
      <c r="E2666" s="2">
        <f t="shared" si="247"/>
        <v>0.53165069124153774</v>
      </c>
      <c r="F2666" s="2">
        <f t="shared" si="251"/>
        <v>0.48205744646962867</v>
      </c>
      <c r="G2666" s="2">
        <f t="shared" si="249"/>
        <v>4.9593244771909073E-2</v>
      </c>
      <c r="H2666" s="2" t="str">
        <f t="shared" si="250"/>
        <v>Sell</v>
      </c>
    </row>
    <row r="2667" spans="1:8" ht="13.5" x14ac:dyDescent="0.25">
      <c r="A2667" s="3">
        <f>TITRES_STAT!B2670</f>
        <v>45891</v>
      </c>
      <c r="B2667" s="6">
        <f>TITRES_STAT!D2670</f>
        <v>64</v>
      </c>
      <c r="C2667" s="2">
        <f t="shared" si="246"/>
        <v>64.549409775551425</v>
      </c>
      <c r="D2667" s="2">
        <f t="shared" si="248"/>
        <v>64.108936824790547</v>
      </c>
      <c r="E2667" s="2">
        <f t="shared" si="247"/>
        <v>0.44047295076087778</v>
      </c>
      <c r="F2667" s="2">
        <f t="shared" si="251"/>
        <v>0.47374054732787851</v>
      </c>
      <c r="G2667" s="2">
        <f t="shared" si="249"/>
        <v>-3.3267596567000735E-2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6">
        <f>TITRES_STAT!D2671</f>
        <v>64</v>
      </c>
      <c r="C2668" s="2">
        <f t="shared" si="246"/>
        <v>64.464885194697359</v>
      </c>
      <c r="D2668" s="2">
        <f t="shared" si="248"/>
        <v>64.100867430361617</v>
      </c>
      <c r="E2668" s="2">
        <f t="shared" si="247"/>
        <v>0.36401776433574184</v>
      </c>
      <c r="F2668" s="2">
        <f t="shared" si="251"/>
        <v>0.4517959907294512</v>
      </c>
      <c r="G2668" s="2">
        <f t="shared" si="249"/>
        <v>-8.7778226393709358E-2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66</v>
      </c>
      <c r="C2669" s="2">
        <f t="shared" si="246"/>
        <v>64.393364395513146</v>
      </c>
      <c r="D2669" s="2">
        <f t="shared" si="248"/>
        <v>64.241543917001493</v>
      </c>
      <c r="E2669" s="2">
        <f t="shared" si="247"/>
        <v>0.15182047851165237</v>
      </c>
      <c r="F2669" s="2">
        <f t="shared" si="251"/>
        <v>0.39180088828589144</v>
      </c>
      <c r="G2669" s="2">
        <f t="shared" si="249"/>
        <v>-0.23998040977423907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63.03</v>
      </c>
      <c r="C2670" s="2">
        <f t="shared" si="246"/>
        <v>64.332846796203427</v>
      </c>
      <c r="D2670" s="2">
        <f t="shared" si="248"/>
        <v>64.151799923149539</v>
      </c>
      <c r="E2670" s="2">
        <f t="shared" si="247"/>
        <v>0.18104687305388723</v>
      </c>
      <c r="F2670" s="2">
        <f t="shared" si="251"/>
        <v>0.34965008523949059</v>
      </c>
      <c r="G2670" s="2">
        <f t="shared" si="249"/>
        <v>-0.16860321218560337</v>
      </c>
      <c r="H2670" s="2" t="str">
        <f t="shared" si="250"/>
        <v>Hold</v>
      </c>
    </row>
    <row r="2671" spans="1:8" ht="13.5" x14ac:dyDescent="0.25">
      <c r="A2671" s="3">
        <f>TITRES_STAT!B2674</f>
        <v>45897</v>
      </c>
      <c r="B2671" s="6">
        <f>TITRES_STAT!D2674</f>
        <v>63.03</v>
      </c>
      <c r="C2671" s="2">
        <f t="shared" si="246"/>
        <v>64.281639596787514</v>
      </c>
      <c r="D2671" s="2">
        <f t="shared" si="248"/>
        <v>64.068703632545876</v>
      </c>
      <c r="E2671" s="2">
        <f t="shared" si="247"/>
        <v>0.21293596424163752</v>
      </c>
      <c r="F2671" s="2">
        <f t="shared" si="251"/>
        <v>0.32230726103992002</v>
      </c>
      <c r="G2671" s="2">
        <f t="shared" si="249"/>
        <v>-0.1093712967982825</v>
      </c>
      <c r="H2671" s="2" t="str">
        <f t="shared" si="250"/>
        <v>Hold</v>
      </c>
    </row>
    <row r="2672" spans="1:8" ht="13.5" x14ac:dyDescent="0.25">
      <c r="A2672" s="3">
        <f>TITRES_STAT!B2675</f>
        <v>45898</v>
      </c>
      <c r="B2672" s="6">
        <f>TITRES_STAT!D2675</f>
        <v>63.03</v>
      </c>
      <c r="C2672" s="2">
        <f t="shared" si="246"/>
        <v>64.238310428050966</v>
      </c>
      <c r="D2672" s="2">
        <f t="shared" si="248"/>
        <v>63.991762622727663</v>
      </c>
      <c r="E2672" s="2">
        <f t="shared" si="247"/>
        <v>0.24654780532330278</v>
      </c>
      <c r="F2672" s="2">
        <f t="shared" si="251"/>
        <v>0.30715536989659659</v>
      </c>
      <c r="G2672" s="2">
        <f t="shared" si="249"/>
        <v>-6.0607564573293804E-2</v>
      </c>
      <c r="H2672" s="2" t="str">
        <f t="shared" si="250"/>
        <v>Hold</v>
      </c>
    </row>
    <row r="2673" spans="1:8" ht="13.5" x14ac:dyDescent="0.25">
      <c r="A2673" s="3">
        <f>TITRES_STAT!B2676</f>
        <v>45901</v>
      </c>
      <c r="B2673" s="6">
        <f>TITRES_STAT!D2676</f>
        <v>63.03</v>
      </c>
      <c r="C2673" s="2">
        <f t="shared" si="246"/>
        <v>64.201647285273893</v>
      </c>
      <c r="D2673" s="2">
        <f t="shared" si="248"/>
        <v>63.920520946970058</v>
      </c>
      <c r="E2673" s="2">
        <f t="shared" si="247"/>
        <v>0.28112633830383515</v>
      </c>
      <c r="F2673" s="2">
        <f t="shared" si="251"/>
        <v>0.30194956357804431</v>
      </c>
      <c r="G2673" s="2">
        <f t="shared" si="249"/>
        <v>-2.0823225274209156E-2</v>
      </c>
      <c r="H2673" s="2" t="str">
        <f t="shared" si="250"/>
        <v>Hold</v>
      </c>
    </row>
    <row r="2674" spans="1:8" ht="13.5" x14ac:dyDescent="0.25">
      <c r="A2674" s="3">
        <f>TITRES_STAT!B2677</f>
        <v>45902</v>
      </c>
      <c r="B2674" s="6">
        <f>TITRES_STAT!D2677</f>
        <v>63.03</v>
      </c>
      <c r="C2674" s="2">
        <f t="shared" si="246"/>
        <v>64.170624626000986</v>
      </c>
      <c r="D2674" s="2">
        <f t="shared" si="248"/>
        <v>63.854556432379681</v>
      </c>
      <c r="E2674" s="2">
        <f t="shared" si="247"/>
        <v>0.31606819362130523</v>
      </c>
      <c r="F2674" s="2">
        <f t="shared" si="251"/>
        <v>0.30477328958669653</v>
      </c>
      <c r="G2674" s="2">
        <f t="shared" si="249"/>
        <v>1.1294904034608699E-2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6">
        <f>TITRES_STAT!D2678</f>
        <v>63.03</v>
      </c>
      <c r="C2675" s="2">
        <f t="shared" si="246"/>
        <v>64.144374683539297</v>
      </c>
      <c r="D2675" s="2">
        <f t="shared" si="248"/>
        <v>63.793478178129334</v>
      </c>
      <c r="E2675" s="2">
        <f t="shared" si="247"/>
        <v>0.35089650540996331</v>
      </c>
      <c r="F2675" s="2">
        <f t="shared" si="251"/>
        <v>0.31399793275134991</v>
      </c>
      <c r="G2675" s="2">
        <f t="shared" si="249"/>
        <v>3.6898572658613404E-2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6">
        <f>TITRES_STAT!D2679</f>
        <v>63.03</v>
      </c>
      <c r="C2676" s="2">
        <f t="shared" si="246"/>
        <v>64.122163193764024</v>
      </c>
      <c r="D2676" s="2">
        <f t="shared" si="248"/>
        <v>63.736924239008644</v>
      </c>
      <c r="E2676" s="2">
        <f t="shared" si="247"/>
        <v>0.38523895475537984</v>
      </c>
      <c r="F2676" s="2">
        <f t="shared" si="251"/>
        <v>0.32824613715215589</v>
      </c>
      <c r="G2676" s="2">
        <f t="shared" si="249"/>
        <v>5.6992817603223944E-2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6">
        <f>TITRES_STAT!D2680</f>
        <v>63.03</v>
      </c>
      <c r="C2677" s="2">
        <f t="shared" si="246"/>
        <v>64.103368856261866</v>
      </c>
      <c r="D2677" s="2">
        <f t="shared" si="248"/>
        <v>63.684559480563557</v>
      </c>
      <c r="E2677" s="2">
        <f t="shared" si="247"/>
        <v>0.41880937569830934</v>
      </c>
      <c r="F2677" s="2">
        <f t="shared" si="251"/>
        <v>0.3463587848613866</v>
      </c>
      <c r="G2677" s="2">
        <f t="shared" si="249"/>
        <v>7.2450590836922735E-2</v>
      </c>
      <c r="H2677" s="2" t="str">
        <f t="shared" si="250"/>
        <v>Sell</v>
      </c>
    </row>
    <row r="2678" spans="1:8" ht="13.5" x14ac:dyDescent="0.25">
      <c r="A2678" s="3">
        <f>TITRES_STAT!B2681</f>
        <v>45909</v>
      </c>
      <c r="B2678" s="6">
        <f>TITRES_STAT!D2681</f>
        <v>63.03</v>
      </c>
      <c r="C2678" s="2">
        <f t="shared" si="246"/>
        <v>64.087465955298512</v>
      </c>
      <c r="D2678" s="2">
        <f t="shared" si="248"/>
        <v>63.636073593114403</v>
      </c>
      <c r="E2678" s="2">
        <f t="shared" si="247"/>
        <v>0.45139236218410872</v>
      </c>
      <c r="F2678" s="2">
        <f t="shared" si="251"/>
        <v>0.36736550032593102</v>
      </c>
      <c r="G2678" s="2">
        <f t="shared" si="249"/>
        <v>8.4026861858177704E-2</v>
      </c>
      <c r="H2678" s="2" t="str">
        <f t="shared" si="250"/>
        <v>Sell</v>
      </c>
    </row>
    <row r="2679" spans="1:8" ht="13.5" x14ac:dyDescent="0.25">
      <c r="A2679" s="3">
        <f>TITRES_STAT!B2682</f>
        <v>45910</v>
      </c>
      <c r="B2679" s="6">
        <f>TITRES_STAT!D2682</f>
        <v>63.03</v>
      </c>
      <c r="C2679" s="2">
        <f t="shared" si="246"/>
        <v>64.381701962175669</v>
      </c>
      <c r="D2679" s="2">
        <f t="shared" si="248"/>
        <v>63.591179252883705</v>
      </c>
      <c r="E2679" s="2">
        <f t="shared" si="247"/>
        <v>0.79052270929196311</v>
      </c>
      <c r="F2679" s="2">
        <f t="shared" si="251"/>
        <v>0.45199694211913743</v>
      </c>
      <c r="G2679" s="2">
        <f t="shared" si="249"/>
        <v>0.33852576717282568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6">
        <f>TITRES_STAT!D2683</f>
        <v>63.03</v>
      </c>
      <c r="C2680" s="2">
        <f t="shared" si="246"/>
        <v>64.173747814148641</v>
      </c>
      <c r="D2680" s="2">
        <f t="shared" si="248"/>
        <v>63.549610419336766</v>
      </c>
      <c r="E2680" s="2">
        <f t="shared" si="247"/>
        <v>0.62413739481187491</v>
      </c>
      <c r="F2680" s="2">
        <f t="shared" si="251"/>
        <v>0.486425032657685</v>
      </c>
      <c r="G2680" s="2">
        <f t="shared" si="249"/>
        <v>0.13771236215418992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6">
        <f>TITRES_STAT!D2684</f>
        <v>63.03</v>
      </c>
      <c r="C2681" s="2">
        <f t="shared" si="246"/>
        <v>63.997786611971925</v>
      </c>
      <c r="D2681" s="2">
        <f t="shared" si="248"/>
        <v>63.511120758645148</v>
      </c>
      <c r="E2681" s="2">
        <f t="shared" si="247"/>
        <v>0.4866658533267767</v>
      </c>
      <c r="F2681" s="2">
        <f t="shared" si="251"/>
        <v>0.48647319679150336</v>
      </c>
      <c r="G2681" s="2">
        <f t="shared" si="249"/>
        <v>1.9265653527333892E-4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65.8</v>
      </c>
      <c r="C2682" s="2">
        <f t="shared" si="246"/>
        <v>63.848896363976245</v>
      </c>
      <c r="D2682" s="2">
        <f t="shared" si="248"/>
        <v>63.680667369115881</v>
      </c>
      <c r="E2682" s="2">
        <f t="shared" si="247"/>
        <v>0.16822899486036391</v>
      </c>
      <c r="F2682" s="2">
        <f t="shared" si="251"/>
        <v>0.42282435640527549</v>
      </c>
      <c r="G2682" s="2">
        <f t="shared" si="249"/>
        <v>-0.25459536154491158</v>
      </c>
      <c r="H2682" s="2" t="str">
        <f t="shared" si="250"/>
        <v>Hold</v>
      </c>
    </row>
    <row r="2683" spans="1:8" ht="13.5" x14ac:dyDescent="0.25">
      <c r="A2683" s="3">
        <f>TITRES_STAT!B2686</f>
        <v>45916</v>
      </c>
      <c r="B2683" s="6">
        <f>TITRES_STAT!D2686</f>
        <v>63.05</v>
      </c>
      <c r="C2683" s="2">
        <f t="shared" si="246"/>
        <v>63.722912307979897</v>
      </c>
      <c r="D2683" s="2">
        <f t="shared" si="248"/>
        <v>63.633951267699892</v>
      </c>
      <c r="E2683" s="2">
        <f t="shared" si="247"/>
        <v>8.8961040280004511E-2</v>
      </c>
      <c r="F2683" s="2">
        <f t="shared" si="251"/>
        <v>0.35605169318022134</v>
      </c>
      <c r="G2683" s="2">
        <f t="shared" si="249"/>
        <v>-0.26709065290021683</v>
      </c>
      <c r="H2683" s="2" t="str">
        <f t="shared" si="250"/>
        <v>Hold</v>
      </c>
    </row>
  </sheetData>
  <conditionalFormatting sqref="H35:H2683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ht="13.5" x14ac:dyDescent="0.25">
      <c r="A2" s="3">
        <f>TITRES_STAT!B5</f>
        <v>42006</v>
      </c>
      <c r="B2" s="6">
        <f>TITRES_STAT!C5</f>
        <v>26.3</v>
      </c>
      <c r="C2" s="6">
        <f>TITRES_STAT!D5</f>
        <v>19.931999999999999</v>
      </c>
      <c r="D2" s="6">
        <f>TITRES_STAT!E5</f>
        <v>0</v>
      </c>
      <c r="E2" s="2">
        <f>D2</f>
        <v>0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26.3</v>
      </c>
      <c r="C3" s="6">
        <f>TITRES_STAT!D6</f>
        <v>19.931999999999999</v>
      </c>
      <c r="D3" s="6">
        <f>TITRES_STAT!E6</f>
        <v>0</v>
      </c>
      <c r="E3" s="2">
        <f>IF(B3&gt;B2, E2+D3, IF(B3&lt;B2, E2-D3, E2))</f>
        <v>0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25.52</v>
      </c>
      <c r="C4" s="6">
        <f>TITRES_STAT!D7</f>
        <v>19.341000000000001</v>
      </c>
      <c r="D4" s="6">
        <f>TITRES_STAT!E7</f>
        <v>100</v>
      </c>
      <c r="E4" s="2">
        <f t="shared" ref="E4:E67" si="0">IF(B4&gt;B3, E3+D4, IF(B4&lt;B3, E3-D4, E3))</f>
        <v>-100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25.52</v>
      </c>
      <c r="C5" s="6">
        <f>TITRES_STAT!D8</f>
        <v>19.341000000000001</v>
      </c>
      <c r="D5" s="6">
        <f>TITRES_STAT!E8</f>
        <v>0</v>
      </c>
      <c r="E5" s="2">
        <f t="shared" si="0"/>
        <v>-100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25.52</v>
      </c>
      <c r="C6" s="6">
        <f>TITRES_STAT!D9</f>
        <v>19.341000000000001</v>
      </c>
      <c r="D6" s="6">
        <f>TITRES_STAT!E9</f>
        <v>0</v>
      </c>
      <c r="E6" s="2">
        <f t="shared" si="0"/>
        <v>-100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25.52</v>
      </c>
      <c r="C7" s="6">
        <f>TITRES_STAT!D10</f>
        <v>19.341000000000001</v>
      </c>
      <c r="D7" s="6">
        <f>TITRES_STAT!E10</f>
        <v>0</v>
      </c>
      <c r="E7" s="2">
        <f t="shared" si="0"/>
        <v>-100</v>
      </c>
      <c r="F7" s="6" t="str">
        <f>IF(E7&gt;E2,"BULLISH",IF(E7&lt;E2,"BEARISH","NEUTRAL"))</f>
        <v>BEARISH</v>
      </c>
      <c r="G7" s="6" t="e">
        <f t="shared" ref="G7:G70" si="2">IF((E7-E2)/E2 &gt; 0.02, "STRONG",
 IF((E7-E2)/E2 &lt; -0.02, "WEAK", "NEUTRAL"))</f>
        <v>#DIV/0!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25.52</v>
      </c>
      <c r="C8" s="6">
        <f>TITRES_STAT!D11</f>
        <v>19.341000000000001</v>
      </c>
      <c r="D8" s="6">
        <f>TITRES_STAT!E11</f>
        <v>0</v>
      </c>
      <c r="E8" s="2">
        <f t="shared" si="0"/>
        <v>-100</v>
      </c>
      <c r="F8" s="6" t="str">
        <f t="shared" ref="F8:F71" si="3">IF(E8&gt;E3,"BULLISH",IF(E8&lt;E3,"BEARISH","NEUTRAL"))</f>
        <v>BEARISH</v>
      </c>
      <c r="G8" s="6" t="e">
        <f t="shared" si="2"/>
        <v>#DIV/0!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25.52</v>
      </c>
      <c r="C9" s="6">
        <f>TITRES_STAT!D12</f>
        <v>19.341000000000001</v>
      </c>
      <c r="D9" s="6">
        <f>TITRES_STAT!E12</f>
        <v>0</v>
      </c>
      <c r="E9" s="2">
        <f t="shared" si="0"/>
        <v>-100</v>
      </c>
      <c r="F9" s="6" t="str">
        <f t="shared" si="3"/>
        <v>NEUTRAL</v>
      </c>
      <c r="G9" s="6" t="str">
        <f t="shared" si="2"/>
        <v>NEUTRAL</v>
      </c>
      <c r="H9" s="6" t="str">
        <f t="shared" si="1"/>
        <v>NEUTRAL</v>
      </c>
    </row>
    <row r="10" spans="1:8" ht="13.5" x14ac:dyDescent="0.25">
      <c r="A10" s="3">
        <f>TITRES_STAT!B13</f>
        <v>42019</v>
      </c>
      <c r="B10" s="6">
        <f>TITRES_STAT!C13</f>
        <v>25.52</v>
      </c>
      <c r="C10" s="6">
        <f>TITRES_STAT!D13</f>
        <v>19.341000000000001</v>
      </c>
      <c r="D10" s="6">
        <f>TITRES_STAT!E13</f>
        <v>0</v>
      </c>
      <c r="E10" s="2">
        <f t="shared" si="0"/>
        <v>-100</v>
      </c>
      <c r="F10" s="6" t="str">
        <f t="shared" si="3"/>
        <v>NEUTRAL</v>
      </c>
      <c r="G10" s="6" t="str">
        <f>IF((E10-E5)/E5 &gt; 0.02, "STRONG",
 IF((E10-E5)/E5 &lt; -0.02, "WEAK", "NEUTRAL"))</f>
        <v>NEUTRAL</v>
      </c>
      <c r="H10" s="6" t="str">
        <f t="shared" si="1"/>
        <v>NEUTRAL</v>
      </c>
    </row>
    <row r="11" spans="1:8" ht="13.5" x14ac:dyDescent="0.25">
      <c r="A11" s="3">
        <f>TITRES_STAT!B14</f>
        <v>42020</v>
      </c>
      <c r="B11" s="6">
        <f>TITRES_STAT!C14</f>
        <v>25.52</v>
      </c>
      <c r="C11" s="6">
        <f>TITRES_STAT!D14</f>
        <v>19.341000000000001</v>
      </c>
      <c r="D11" s="6">
        <f>TITRES_STAT!E14</f>
        <v>0</v>
      </c>
      <c r="E11" s="2">
        <f t="shared" si="0"/>
        <v>-100</v>
      </c>
      <c r="F11" s="6" t="str">
        <f t="shared" si="3"/>
        <v>NEUTRAL</v>
      </c>
      <c r="G11" s="6" t="str">
        <f t="shared" si="2"/>
        <v>NEUTRAL</v>
      </c>
      <c r="H11" s="6" t="str">
        <f t="shared" si="1"/>
        <v>NEUTRAL</v>
      </c>
    </row>
    <row r="12" spans="1:8" ht="13.5" x14ac:dyDescent="0.25">
      <c r="A12" s="3">
        <f>TITRES_STAT!B15</f>
        <v>42023</v>
      </c>
      <c r="B12" s="6">
        <f>TITRES_STAT!C15</f>
        <v>24.8</v>
      </c>
      <c r="C12" s="6">
        <f>TITRES_STAT!D15</f>
        <v>18.795999999999999</v>
      </c>
      <c r="D12" s="6">
        <f>TITRES_STAT!E15</f>
        <v>2050</v>
      </c>
      <c r="E12" s="2">
        <f t="shared" si="0"/>
        <v>-2150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CONFIRMED BEARISH</v>
      </c>
    </row>
    <row r="13" spans="1:8" ht="13.5" x14ac:dyDescent="0.25">
      <c r="A13" s="3">
        <f>TITRES_STAT!B16</f>
        <v>42024</v>
      </c>
      <c r="B13" s="6">
        <f>TITRES_STAT!C16</f>
        <v>24.06</v>
      </c>
      <c r="C13" s="6">
        <f>TITRES_STAT!D16</f>
        <v>18.234999999999999</v>
      </c>
      <c r="D13" s="6">
        <f>TITRES_STAT!E16</f>
        <v>2000</v>
      </c>
      <c r="E13" s="2">
        <f t="shared" si="0"/>
        <v>-4150</v>
      </c>
      <c r="F13" s="6" t="str">
        <f t="shared" si="3"/>
        <v>BEARISH</v>
      </c>
      <c r="G13" s="6" t="str">
        <f t="shared" si="2"/>
        <v>STRONG</v>
      </c>
      <c r="H13" s="6" t="str">
        <f t="shared" si="1"/>
        <v>CONFIRMED BEARISH</v>
      </c>
    </row>
    <row r="14" spans="1:8" ht="13.5" x14ac:dyDescent="0.25">
      <c r="A14" s="3">
        <f>TITRES_STAT!B17</f>
        <v>42025</v>
      </c>
      <c r="B14" s="6">
        <f>TITRES_STAT!C17</f>
        <v>23.34</v>
      </c>
      <c r="C14" s="6">
        <f>TITRES_STAT!D17</f>
        <v>17.689</v>
      </c>
      <c r="D14" s="6">
        <f>TITRES_STAT!E17</f>
        <v>189</v>
      </c>
      <c r="E14" s="2">
        <f t="shared" si="0"/>
        <v>-4339</v>
      </c>
      <c r="F14" s="6" t="str">
        <f t="shared" si="3"/>
        <v>BEARISH</v>
      </c>
      <c r="G14" s="6" t="str">
        <f t="shared" si="2"/>
        <v>STRONG</v>
      </c>
      <c r="H14" s="6" t="str">
        <f t="shared" si="1"/>
        <v>CONFIRMED BEARISH</v>
      </c>
    </row>
    <row r="15" spans="1:8" ht="13.5" x14ac:dyDescent="0.25">
      <c r="A15" s="3">
        <f>TITRES_STAT!B18</f>
        <v>42026</v>
      </c>
      <c r="B15" s="6">
        <f>TITRES_STAT!C18</f>
        <v>23.34</v>
      </c>
      <c r="C15" s="6">
        <f>TITRES_STAT!D18</f>
        <v>17.689</v>
      </c>
      <c r="D15" s="6">
        <f>TITRES_STAT!E18</f>
        <v>0</v>
      </c>
      <c r="E15" s="2">
        <f t="shared" si="0"/>
        <v>-4339</v>
      </c>
      <c r="F15" s="6" t="str">
        <f t="shared" si="3"/>
        <v>BEARISH</v>
      </c>
      <c r="G15" s="6" t="str">
        <f t="shared" si="2"/>
        <v>STRONG</v>
      </c>
      <c r="H15" s="6" t="str">
        <f t="shared" si="1"/>
        <v>CONFIRMED BEARISH</v>
      </c>
    </row>
    <row r="16" spans="1:8" ht="13.5" x14ac:dyDescent="0.25">
      <c r="A16" s="3">
        <f>TITRES_STAT!B19</f>
        <v>42027</v>
      </c>
      <c r="B16" s="6">
        <f>TITRES_STAT!C19</f>
        <v>23.34</v>
      </c>
      <c r="C16" s="6">
        <f>TITRES_STAT!D19</f>
        <v>17.689</v>
      </c>
      <c r="D16" s="6">
        <f>TITRES_STAT!E19</f>
        <v>0</v>
      </c>
      <c r="E16" s="2">
        <f t="shared" si="0"/>
        <v>-4339</v>
      </c>
      <c r="F16" s="6" t="str">
        <f t="shared" si="3"/>
        <v>BEARISH</v>
      </c>
      <c r="G16" s="6" t="str">
        <f t="shared" si="2"/>
        <v>STRONG</v>
      </c>
      <c r="H16" s="6" t="str">
        <f t="shared" si="1"/>
        <v>CONFIRMED BEARISH</v>
      </c>
    </row>
    <row r="17" spans="1:8" ht="13.5" x14ac:dyDescent="0.25">
      <c r="A17" s="3">
        <f>TITRES_STAT!B20</f>
        <v>42030</v>
      </c>
      <c r="B17" s="6">
        <f>TITRES_STAT!C20</f>
        <v>22.64</v>
      </c>
      <c r="C17" s="6">
        <f>TITRES_STAT!D20</f>
        <v>17.158999999999999</v>
      </c>
      <c r="D17" s="6">
        <f>TITRES_STAT!E20</f>
        <v>9000</v>
      </c>
      <c r="E17" s="2">
        <f t="shared" si="0"/>
        <v>-13339</v>
      </c>
      <c r="F17" s="6" t="str">
        <f t="shared" si="3"/>
        <v>BEARISH</v>
      </c>
      <c r="G17" s="6" t="str">
        <f t="shared" si="2"/>
        <v>STRONG</v>
      </c>
      <c r="H17" s="6" t="str">
        <f t="shared" si="1"/>
        <v>CONFIRMED BEARISH</v>
      </c>
    </row>
    <row r="18" spans="1:8" ht="13.5" x14ac:dyDescent="0.25">
      <c r="A18" s="3">
        <f>TITRES_STAT!B21</f>
        <v>42031</v>
      </c>
      <c r="B18" s="6">
        <f>TITRES_STAT!C21</f>
        <v>22.64</v>
      </c>
      <c r="C18" s="6">
        <f>TITRES_STAT!D21</f>
        <v>17.158999999999999</v>
      </c>
      <c r="D18" s="6">
        <f>TITRES_STAT!E21</f>
        <v>8</v>
      </c>
      <c r="E18" s="2">
        <f t="shared" si="0"/>
        <v>-13339</v>
      </c>
      <c r="F18" s="6" t="str">
        <f t="shared" si="3"/>
        <v>BEARISH</v>
      </c>
      <c r="G18" s="6" t="str">
        <f t="shared" si="2"/>
        <v>STRONG</v>
      </c>
      <c r="H18" s="6" t="str">
        <f t="shared" si="1"/>
        <v>CONFIRMED BEARISH</v>
      </c>
    </row>
    <row r="19" spans="1:8" ht="13.5" x14ac:dyDescent="0.25">
      <c r="A19" s="3">
        <f>TITRES_STAT!B22</f>
        <v>42032</v>
      </c>
      <c r="B19" s="6">
        <f>TITRES_STAT!C22</f>
        <v>22.64</v>
      </c>
      <c r="C19" s="6">
        <f>TITRES_STAT!D22</f>
        <v>17.158999999999999</v>
      </c>
      <c r="D19" s="6">
        <f>TITRES_STAT!E22</f>
        <v>0</v>
      </c>
      <c r="E19" s="2">
        <f t="shared" si="0"/>
        <v>-13339</v>
      </c>
      <c r="F19" s="6" t="str">
        <f t="shared" si="3"/>
        <v>BEARISH</v>
      </c>
      <c r="G19" s="6" t="str">
        <f t="shared" si="2"/>
        <v>STRONG</v>
      </c>
      <c r="H19" s="6" t="str">
        <f t="shared" si="1"/>
        <v>CONFIRMED BEARISH</v>
      </c>
    </row>
    <row r="20" spans="1:8" ht="13.5" x14ac:dyDescent="0.25">
      <c r="A20" s="3">
        <f>TITRES_STAT!B23</f>
        <v>42033</v>
      </c>
      <c r="B20" s="6">
        <f>TITRES_STAT!C23</f>
        <v>22.64</v>
      </c>
      <c r="C20" s="6">
        <f>TITRES_STAT!D23</f>
        <v>17.158999999999999</v>
      </c>
      <c r="D20" s="6">
        <f>TITRES_STAT!E23</f>
        <v>3522</v>
      </c>
      <c r="E20" s="2">
        <f t="shared" si="0"/>
        <v>-13339</v>
      </c>
      <c r="F20" s="6" t="str">
        <f t="shared" si="3"/>
        <v>BEARISH</v>
      </c>
      <c r="G20" s="6" t="str">
        <f t="shared" si="2"/>
        <v>STRONG</v>
      </c>
      <c r="H20" s="6" t="str">
        <f t="shared" si="1"/>
        <v>CONFIRMED BEARISH</v>
      </c>
    </row>
    <row r="21" spans="1:8" ht="13.5" x14ac:dyDescent="0.25">
      <c r="A21" s="3">
        <f>TITRES_STAT!B24</f>
        <v>42034</v>
      </c>
      <c r="B21" s="6">
        <f>TITRES_STAT!C24</f>
        <v>22.64</v>
      </c>
      <c r="C21" s="6">
        <f>TITRES_STAT!D24</f>
        <v>17.158999999999999</v>
      </c>
      <c r="D21" s="6">
        <f>TITRES_STAT!E24</f>
        <v>0</v>
      </c>
      <c r="E21" s="2">
        <f t="shared" si="0"/>
        <v>-13339</v>
      </c>
      <c r="F21" s="6" t="str">
        <f t="shared" si="3"/>
        <v>BEARISH</v>
      </c>
      <c r="G21" s="6" t="str">
        <f t="shared" si="2"/>
        <v>STRONG</v>
      </c>
      <c r="H21" s="6" t="str">
        <f t="shared" si="1"/>
        <v>CONFIRMED BEARISH</v>
      </c>
    </row>
    <row r="22" spans="1:8" ht="13.5" x14ac:dyDescent="0.25">
      <c r="A22" s="3">
        <f>TITRES_STAT!B25</f>
        <v>42037</v>
      </c>
      <c r="B22" s="6">
        <f>TITRES_STAT!C25</f>
        <v>22.64</v>
      </c>
      <c r="C22" s="6">
        <f>TITRES_STAT!D25</f>
        <v>17.158999999999999</v>
      </c>
      <c r="D22" s="6">
        <f>TITRES_STAT!E25</f>
        <v>0</v>
      </c>
      <c r="E22" s="2">
        <f t="shared" si="0"/>
        <v>-13339</v>
      </c>
      <c r="F22" s="6" t="str">
        <f t="shared" si="3"/>
        <v>NEUTRAL</v>
      </c>
      <c r="G22" s="6" t="str">
        <f t="shared" si="2"/>
        <v>NEUTRAL</v>
      </c>
      <c r="H22" s="6" t="str">
        <f t="shared" si="1"/>
        <v>NEUTRAL</v>
      </c>
    </row>
    <row r="23" spans="1:8" ht="13.5" x14ac:dyDescent="0.25">
      <c r="A23" s="3">
        <f>TITRES_STAT!B26</f>
        <v>42038</v>
      </c>
      <c r="B23" s="6">
        <f>TITRES_STAT!C26</f>
        <v>22.64</v>
      </c>
      <c r="C23" s="6">
        <f>TITRES_STAT!D26</f>
        <v>17.158999999999999</v>
      </c>
      <c r="D23" s="6">
        <f>TITRES_STAT!E26</f>
        <v>0</v>
      </c>
      <c r="E23" s="2">
        <f t="shared" si="0"/>
        <v>-13339</v>
      </c>
      <c r="F23" s="6" t="str">
        <f t="shared" si="3"/>
        <v>NEUTRAL</v>
      </c>
      <c r="G23" s="6" t="str">
        <f t="shared" si="2"/>
        <v>NEUTRAL</v>
      </c>
      <c r="H23" s="6" t="str">
        <f t="shared" si="1"/>
        <v>NEUTRAL</v>
      </c>
    </row>
    <row r="24" spans="1:8" ht="13.5" x14ac:dyDescent="0.25">
      <c r="A24" s="3">
        <f>TITRES_STAT!B27</f>
        <v>42039</v>
      </c>
      <c r="B24" s="6">
        <f>TITRES_STAT!C27</f>
        <v>21.97</v>
      </c>
      <c r="C24" s="6">
        <f>TITRES_STAT!D27</f>
        <v>16.651</v>
      </c>
      <c r="D24" s="6">
        <f>TITRES_STAT!E27</f>
        <v>100</v>
      </c>
      <c r="E24" s="2">
        <f t="shared" si="0"/>
        <v>-13439</v>
      </c>
      <c r="F24" s="6" t="str">
        <f t="shared" si="3"/>
        <v>BEARISH</v>
      </c>
      <c r="G24" s="6" t="str">
        <f t="shared" si="2"/>
        <v>NEUTRAL</v>
      </c>
      <c r="H24" s="6" t="str">
        <f t="shared" si="1"/>
        <v>CONFIRMED BEARISH</v>
      </c>
    </row>
    <row r="25" spans="1:8" ht="13.5" x14ac:dyDescent="0.25">
      <c r="A25" s="3">
        <f>TITRES_STAT!B28</f>
        <v>42040</v>
      </c>
      <c r="B25" s="6">
        <f>TITRES_STAT!C28</f>
        <v>22.64</v>
      </c>
      <c r="C25" s="6">
        <f>TITRES_STAT!D28</f>
        <v>17.158999999999999</v>
      </c>
      <c r="D25" s="6">
        <f>TITRES_STAT!E28</f>
        <v>100</v>
      </c>
      <c r="E25" s="2">
        <f t="shared" si="0"/>
        <v>-13339</v>
      </c>
      <c r="F25" s="6" t="str">
        <f t="shared" si="3"/>
        <v>NEUTRAL</v>
      </c>
      <c r="G25" s="6" t="str">
        <f t="shared" si="2"/>
        <v>NEUTRAL</v>
      </c>
      <c r="H25" s="6" t="str">
        <f t="shared" si="1"/>
        <v>NEUTRAL</v>
      </c>
    </row>
    <row r="26" spans="1:8" ht="13.5" x14ac:dyDescent="0.25">
      <c r="A26" s="3">
        <f>TITRES_STAT!B29</f>
        <v>42041</v>
      </c>
      <c r="B26" s="6">
        <f>TITRES_STAT!C29</f>
        <v>22.64</v>
      </c>
      <c r="C26" s="6">
        <f>TITRES_STAT!D29</f>
        <v>17.158999999999999</v>
      </c>
      <c r="D26" s="6">
        <f>TITRES_STAT!E29</f>
        <v>51</v>
      </c>
      <c r="E26" s="2">
        <f t="shared" si="0"/>
        <v>-13339</v>
      </c>
      <c r="F26" s="6" t="str">
        <f t="shared" si="3"/>
        <v>NEUTRAL</v>
      </c>
      <c r="G26" s="6" t="str">
        <f t="shared" si="2"/>
        <v>NEUTRAL</v>
      </c>
      <c r="H26" s="6" t="str">
        <f t="shared" si="1"/>
        <v>NEUTRAL</v>
      </c>
    </row>
    <row r="27" spans="1:8" ht="13.5" x14ac:dyDescent="0.25">
      <c r="A27" s="3">
        <f>TITRES_STAT!B30</f>
        <v>42044</v>
      </c>
      <c r="B27" s="6">
        <f>TITRES_STAT!C30</f>
        <v>21.97</v>
      </c>
      <c r="C27" s="6">
        <f>TITRES_STAT!D30</f>
        <v>16.651</v>
      </c>
      <c r="D27" s="6">
        <f>TITRES_STAT!E30</f>
        <v>2000</v>
      </c>
      <c r="E27" s="2">
        <f t="shared" si="0"/>
        <v>-15339</v>
      </c>
      <c r="F27" s="6" t="str">
        <f t="shared" si="3"/>
        <v>BEARISH</v>
      </c>
      <c r="G27" s="6" t="str">
        <f t="shared" si="2"/>
        <v>STRONG</v>
      </c>
      <c r="H27" s="6" t="str">
        <f t="shared" si="1"/>
        <v>CONFIRMED BEARISH</v>
      </c>
    </row>
    <row r="28" spans="1:8" ht="13.5" x14ac:dyDescent="0.25">
      <c r="A28" s="3">
        <f>TITRES_STAT!B31</f>
        <v>42045</v>
      </c>
      <c r="B28" s="6">
        <f>TITRES_STAT!C31</f>
        <v>21.97</v>
      </c>
      <c r="C28" s="6">
        <f>TITRES_STAT!D31</f>
        <v>16.651</v>
      </c>
      <c r="D28" s="6">
        <f>TITRES_STAT!E31</f>
        <v>0</v>
      </c>
      <c r="E28" s="2">
        <f t="shared" si="0"/>
        <v>-15339</v>
      </c>
      <c r="F28" s="6" t="str">
        <f t="shared" si="3"/>
        <v>BEARISH</v>
      </c>
      <c r="G28" s="6" t="str">
        <f t="shared" si="2"/>
        <v>STRONG</v>
      </c>
      <c r="H28" s="6" t="str">
        <f t="shared" si="1"/>
        <v>CONFIRMED BEARISH</v>
      </c>
    </row>
    <row r="29" spans="1:8" ht="13.5" x14ac:dyDescent="0.25">
      <c r="A29" s="3">
        <f>TITRES_STAT!B32</f>
        <v>42046</v>
      </c>
      <c r="B29" s="6">
        <f>TITRES_STAT!C32</f>
        <v>22.5</v>
      </c>
      <c r="C29" s="6">
        <f>TITRES_STAT!D32</f>
        <v>17.052</v>
      </c>
      <c r="D29" s="6">
        <f>TITRES_STAT!E32</f>
        <v>50</v>
      </c>
      <c r="E29" s="2">
        <f t="shared" si="0"/>
        <v>-15289</v>
      </c>
      <c r="F29" s="6" t="str">
        <f t="shared" si="3"/>
        <v>BEARISH</v>
      </c>
      <c r="G29" s="6" t="str">
        <f t="shared" si="2"/>
        <v>STRONG</v>
      </c>
      <c r="H29" s="6" t="str">
        <f t="shared" si="1"/>
        <v>BEARISH DIVERGENCE</v>
      </c>
    </row>
    <row r="30" spans="1:8" ht="13.5" x14ac:dyDescent="0.25">
      <c r="A30" s="3">
        <f>TITRES_STAT!B33</f>
        <v>42047</v>
      </c>
      <c r="B30" s="6">
        <f>TITRES_STAT!C33</f>
        <v>23.15</v>
      </c>
      <c r="C30" s="6">
        <f>TITRES_STAT!D33</f>
        <v>17.545000000000002</v>
      </c>
      <c r="D30" s="6">
        <f>TITRES_STAT!E33</f>
        <v>3</v>
      </c>
      <c r="E30" s="2">
        <f t="shared" si="0"/>
        <v>-15286</v>
      </c>
      <c r="F30" s="6" t="str">
        <f t="shared" si="3"/>
        <v>BEARISH</v>
      </c>
      <c r="G30" s="6" t="str">
        <f t="shared" si="2"/>
        <v>STRONG</v>
      </c>
      <c r="H30" s="6" t="str">
        <f t="shared" si="1"/>
        <v>BEARISH DIVERGENCE</v>
      </c>
    </row>
    <row r="31" spans="1:8" ht="13.5" x14ac:dyDescent="0.25">
      <c r="A31" s="3">
        <f>TITRES_STAT!B34</f>
        <v>42048</v>
      </c>
      <c r="B31" s="6">
        <f>TITRES_STAT!C34</f>
        <v>23</v>
      </c>
      <c r="C31" s="6">
        <f>TITRES_STAT!D34</f>
        <v>17.431000000000001</v>
      </c>
      <c r="D31" s="6">
        <f>TITRES_STAT!E34</f>
        <v>10</v>
      </c>
      <c r="E31" s="2">
        <f t="shared" si="0"/>
        <v>-15296</v>
      </c>
      <c r="F31" s="6" t="str">
        <f t="shared" si="3"/>
        <v>BEARISH</v>
      </c>
      <c r="G31" s="6" t="str">
        <f t="shared" si="2"/>
        <v>STRONG</v>
      </c>
      <c r="H31" s="6" t="str">
        <f t="shared" si="1"/>
        <v>BEARISH DIVERGENCE</v>
      </c>
    </row>
    <row r="32" spans="1:8" ht="13.5" x14ac:dyDescent="0.25">
      <c r="A32" s="3">
        <f>TITRES_STAT!B35</f>
        <v>42051</v>
      </c>
      <c r="B32" s="6">
        <f>TITRES_STAT!C35</f>
        <v>22.41</v>
      </c>
      <c r="C32" s="6">
        <f>TITRES_STAT!D35</f>
        <v>16.984000000000002</v>
      </c>
      <c r="D32" s="6">
        <f>TITRES_STAT!E35</f>
        <v>2393</v>
      </c>
      <c r="E32" s="2">
        <f t="shared" si="0"/>
        <v>-17689</v>
      </c>
      <c r="F32" s="6" t="str">
        <f t="shared" si="3"/>
        <v>BEARISH</v>
      </c>
      <c r="G32" s="6" t="str">
        <f t="shared" si="2"/>
        <v>STRONG</v>
      </c>
      <c r="H32" s="6" t="str">
        <f t="shared" si="1"/>
        <v>BEARISH DIVERGENCE</v>
      </c>
    </row>
    <row r="33" spans="1:8" ht="13.5" x14ac:dyDescent="0.25">
      <c r="A33" s="3">
        <f>TITRES_STAT!B36</f>
        <v>42052</v>
      </c>
      <c r="B33" s="6">
        <f>TITRES_STAT!C36</f>
        <v>22.41</v>
      </c>
      <c r="C33" s="6">
        <f>TITRES_STAT!D36</f>
        <v>16.984000000000002</v>
      </c>
      <c r="D33" s="6">
        <f>TITRES_STAT!E36</f>
        <v>0</v>
      </c>
      <c r="E33" s="2">
        <f t="shared" si="0"/>
        <v>-17689</v>
      </c>
      <c r="F33" s="6" t="str">
        <f t="shared" si="3"/>
        <v>BEARISH</v>
      </c>
      <c r="G33" s="6" t="str">
        <f t="shared" si="2"/>
        <v>STRONG</v>
      </c>
      <c r="H33" s="6" t="str">
        <f t="shared" si="1"/>
        <v>BEARISH DIVERGENCE</v>
      </c>
    </row>
    <row r="34" spans="1:8" ht="13.5" x14ac:dyDescent="0.25">
      <c r="A34" s="3">
        <f>TITRES_STAT!B37</f>
        <v>42053</v>
      </c>
      <c r="B34" s="6">
        <f>TITRES_STAT!C37</f>
        <v>22.41</v>
      </c>
      <c r="C34" s="6">
        <f>TITRES_STAT!D37</f>
        <v>16.984000000000002</v>
      </c>
      <c r="D34" s="6">
        <f>TITRES_STAT!E37</f>
        <v>0</v>
      </c>
      <c r="E34" s="2">
        <f t="shared" si="0"/>
        <v>-17689</v>
      </c>
      <c r="F34" s="6" t="str">
        <f t="shared" si="3"/>
        <v>BEARISH</v>
      </c>
      <c r="G34" s="6" t="str">
        <f t="shared" si="2"/>
        <v>STRONG</v>
      </c>
      <c r="H34" s="6" t="str">
        <f t="shared" si="1"/>
        <v>CONFIRMED BEARISH</v>
      </c>
    </row>
    <row r="35" spans="1:8" ht="13.5" x14ac:dyDescent="0.25">
      <c r="A35" s="3">
        <f>TITRES_STAT!B38</f>
        <v>42054</v>
      </c>
      <c r="B35" s="6">
        <f>TITRES_STAT!C38</f>
        <v>22.41</v>
      </c>
      <c r="C35" s="6">
        <f>TITRES_STAT!D38</f>
        <v>16.984000000000002</v>
      </c>
      <c r="D35" s="6">
        <f>TITRES_STAT!E38</f>
        <v>0</v>
      </c>
      <c r="E35" s="2">
        <f t="shared" si="0"/>
        <v>-17689</v>
      </c>
      <c r="F35" s="6" t="str">
        <f t="shared" si="3"/>
        <v>BEARISH</v>
      </c>
      <c r="G35" s="6" t="str">
        <f t="shared" si="2"/>
        <v>STRONG</v>
      </c>
      <c r="H35" s="6" t="str">
        <f t="shared" si="1"/>
        <v>CONFIRMED BEARISH</v>
      </c>
    </row>
    <row r="36" spans="1:8" ht="13.5" x14ac:dyDescent="0.25">
      <c r="A36" s="3">
        <f>TITRES_STAT!B39</f>
        <v>42055</v>
      </c>
      <c r="B36" s="6">
        <f>TITRES_STAT!C39</f>
        <v>22.4</v>
      </c>
      <c r="C36" s="6">
        <f>TITRES_STAT!D39</f>
        <v>16.977</v>
      </c>
      <c r="D36" s="6">
        <f>TITRES_STAT!E39</f>
        <v>20</v>
      </c>
      <c r="E36" s="2">
        <f t="shared" si="0"/>
        <v>-17709</v>
      </c>
      <c r="F36" s="6" t="str">
        <f t="shared" si="3"/>
        <v>BEARISH</v>
      </c>
      <c r="G36" s="6" t="str">
        <f t="shared" si="2"/>
        <v>STRONG</v>
      </c>
      <c r="H36" s="6" t="str">
        <f t="shared" si="1"/>
        <v>CONFIRMED BEARISH</v>
      </c>
    </row>
    <row r="37" spans="1:8" ht="13.5" x14ac:dyDescent="0.25">
      <c r="A37" s="3">
        <f>TITRES_STAT!B40</f>
        <v>42058</v>
      </c>
      <c r="B37" s="6">
        <f>TITRES_STAT!C40</f>
        <v>22.4</v>
      </c>
      <c r="C37" s="6">
        <f>TITRES_STAT!D40</f>
        <v>16.977</v>
      </c>
      <c r="D37" s="6">
        <f>TITRES_STAT!E40</f>
        <v>0</v>
      </c>
      <c r="E37" s="2">
        <f t="shared" si="0"/>
        <v>-17709</v>
      </c>
      <c r="F37" s="6" t="str">
        <f t="shared" si="3"/>
        <v>BEARISH</v>
      </c>
      <c r="G37" s="6" t="str">
        <f t="shared" si="2"/>
        <v>NEUTRAL</v>
      </c>
      <c r="H37" s="6" t="str">
        <f t="shared" si="1"/>
        <v>CONFIRMED BEARISH</v>
      </c>
    </row>
    <row r="38" spans="1:8" ht="13.5" x14ac:dyDescent="0.25">
      <c r="A38" s="3">
        <f>TITRES_STAT!B41</f>
        <v>42059</v>
      </c>
      <c r="B38" s="6">
        <f>TITRES_STAT!C41</f>
        <v>21.73</v>
      </c>
      <c r="C38" s="6">
        <f>TITRES_STAT!D41</f>
        <v>16.469000000000001</v>
      </c>
      <c r="D38" s="6">
        <f>TITRES_STAT!E41</f>
        <v>90</v>
      </c>
      <c r="E38" s="2">
        <f t="shared" si="0"/>
        <v>-17799</v>
      </c>
      <c r="F38" s="6" t="str">
        <f t="shared" si="3"/>
        <v>BEARISH</v>
      </c>
      <c r="G38" s="6" t="str">
        <f t="shared" si="2"/>
        <v>NEUTRAL</v>
      </c>
      <c r="H38" s="6" t="str">
        <f t="shared" si="1"/>
        <v>CONFIRMED BEARISH</v>
      </c>
    </row>
    <row r="39" spans="1:8" ht="13.5" x14ac:dyDescent="0.25">
      <c r="A39" s="3">
        <f>TITRES_STAT!B42</f>
        <v>42060</v>
      </c>
      <c r="B39" s="6">
        <f>TITRES_STAT!C42</f>
        <v>21.73</v>
      </c>
      <c r="C39" s="6">
        <f>TITRES_STAT!D42</f>
        <v>16.469000000000001</v>
      </c>
      <c r="D39" s="6">
        <f>TITRES_STAT!E42</f>
        <v>0</v>
      </c>
      <c r="E39" s="2">
        <f t="shared" si="0"/>
        <v>-17799</v>
      </c>
      <c r="F39" s="6" t="str">
        <f t="shared" si="3"/>
        <v>BEARISH</v>
      </c>
      <c r="G39" s="6" t="str">
        <f t="shared" si="2"/>
        <v>NEUTRAL</v>
      </c>
      <c r="H39" s="6" t="str">
        <f t="shared" si="1"/>
        <v>CONFIRMED BEARISH</v>
      </c>
    </row>
    <row r="40" spans="1:8" ht="13.5" x14ac:dyDescent="0.25">
      <c r="A40" s="3">
        <f>TITRES_STAT!B43</f>
        <v>42061</v>
      </c>
      <c r="B40" s="6">
        <f>TITRES_STAT!C43</f>
        <v>21.73</v>
      </c>
      <c r="C40" s="6">
        <f>TITRES_STAT!D43</f>
        <v>16.469000000000001</v>
      </c>
      <c r="D40" s="6">
        <f>TITRES_STAT!E43</f>
        <v>0</v>
      </c>
      <c r="E40" s="2">
        <f t="shared" si="0"/>
        <v>-17799</v>
      </c>
      <c r="F40" s="6" t="str">
        <f t="shared" si="3"/>
        <v>BEARISH</v>
      </c>
      <c r="G40" s="6" t="str">
        <f t="shared" si="2"/>
        <v>NEUTRAL</v>
      </c>
      <c r="H40" s="6" t="str">
        <f t="shared" si="1"/>
        <v>CONFIRMED BEARISH</v>
      </c>
    </row>
    <row r="41" spans="1:8" ht="13.5" x14ac:dyDescent="0.25">
      <c r="A41" s="3">
        <f>TITRES_STAT!B44</f>
        <v>42062</v>
      </c>
      <c r="B41" s="6">
        <f>TITRES_STAT!C44</f>
        <v>22.2</v>
      </c>
      <c r="C41" s="6">
        <f>TITRES_STAT!D44</f>
        <v>16.824999999999999</v>
      </c>
      <c r="D41" s="6">
        <f>TITRES_STAT!E44</f>
        <v>20</v>
      </c>
      <c r="E41" s="2">
        <f t="shared" si="0"/>
        <v>-17779</v>
      </c>
      <c r="F41" s="6" t="str">
        <f t="shared" si="3"/>
        <v>BEARISH</v>
      </c>
      <c r="G41" s="6" t="str">
        <f t="shared" si="2"/>
        <v>NEUTRAL</v>
      </c>
      <c r="H41" s="6" t="str">
        <f t="shared" si="1"/>
        <v>CONFIRMED BEARISH</v>
      </c>
    </row>
    <row r="42" spans="1:8" ht="13.5" x14ac:dyDescent="0.25">
      <c r="A42" s="3">
        <f>TITRES_STAT!B45</f>
        <v>42065</v>
      </c>
      <c r="B42" s="6">
        <f>TITRES_STAT!C45</f>
        <v>21.54</v>
      </c>
      <c r="C42" s="6">
        <f>TITRES_STAT!D45</f>
        <v>16.324999999999999</v>
      </c>
      <c r="D42" s="6">
        <f>TITRES_STAT!E45</f>
        <v>50</v>
      </c>
      <c r="E42" s="2">
        <f t="shared" si="0"/>
        <v>-17829</v>
      </c>
      <c r="F42" s="6" t="str">
        <f t="shared" si="3"/>
        <v>BEARISH</v>
      </c>
      <c r="G42" s="6" t="str">
        <f t="shared" si="2"/>
        <v>NEUTRAL</v>
      </c>
      <c r="H42" s="6" t="str">
        <f t="shared" si="1"/>
        <v>CONFIRMED BEARISH</v>
      </c>
    </row>
    <row r="43" spans="1:8" ht="13.5" x14ac:dyDescent="0.25">
      <c r="A43" s="3">
        <f>TITRES_STAT!B46</f>
        <v>42066</v>
      </c>
      <c r="B43" s="6">
        <f>TITRES_STAT!C46</f>
        <v>21.08</v>
      </c>
      <c r="C43" s="6">
        <f>TITRES_STAT!D46</f>
        <v>15.976000000000001</v>
      </c>
      <c r="D43" s="6">
        <f>TITRES_STAT!E46</f>
        <v>17</v>
      </c>
      <c r="E43" s="2">
        <f t="shared" si="0"/>
        <v>-17846</v>
      </c>
      <c r="F43" s="6" t="str">
        <f t="shared" si="3"/>
        <v>BEARISH</v>
      </c>
      <c r="G43" s="6" t="str">
        <f t="shared" si="2"/>
        <v>NEUTRAL</v>
      </c>
      <c r="H43" s="6" t="str">
        <f t="shared" si="1"/>
        <v>CONFIRMED BEARISH</v>
      </c>
    </row>
    <row r="44" spans="1:8" ht="13.5" x14ac:dyDescent="0.25">
      <c r="A44" s="3">
        <f>TITRES_STAT!B47</f>
        <v>42067</v>
      </c>
      <c r="B44" s="6">
        <f>TITRES_STAT!C47</f>
        <v>21</v>
      </c>
      <c r="C44" s="6">
        <f>TITRES_STAT!D47</f>
        <v>15.916</v>
      </c>
      <c r="D44" s="6">
        <f>TITRES_STAT!E47</f>
        <v>12</v>
      </c>
      <c r="E44" s="2">
        <f t="shared" si="0"/>
        <v>-17858</v>
      </c>
      <c r="F44" s="6" t="str">
        <f t="shared" si="3"/>
        <v>BEARISH</v>
      </c>
      <c r="G44" s="6" t="str">
        <f t="shared" si="2"/>
        <v>NEUTRAL</v>
      </c>
      <c r="H44" s="6" t="str">
        <f t="shared" si="1"/>
        <v>CONFIRMED BEARISH</v>
      </c>
    </row>
    <row r="45" spans="1:8" ht="13.5" x14ac:dyDescent="0.25">
      <c r="A45" s="3">
        <f>TITRES_STAT!B48</f>
        <v>42068</v>
      </c>
      <c r="B45" s="6">
        <f>TITRES_STAT!C48</f>
        <v>21.94</v>
      </c>
      <c r="C45" s="6">
        <f>TITRES_STAT!D48</f>
        <v>16.628</v>
      </c>
      <c r="D45" s="6">
        <f>TITRES_STAT!E48</f>
        <v>0</v>
      </c>
      <c r="E45" s="2">
        <f t="shared" si="0"/>
        <v>-17858</v>
      </c>
      <c r="F45" s="6" t="str">
        <f t="shared" si="3"/>
        <v>BEARISH</v>
      </c>
      <c r="G45" s="6" t="str">
        <f t="shared" si="2"/>
        <v>NEUTRAL</v>
      </c>
      <c r="H45" s="6" t="str">
        <f t="shared" si="1"/>
        <v>BEARISH DIVERGENCE</v>
      </c>
    </row>
    <row r="46" spans="1:8" ht="13.5" x14ac:dyDescent="0.25">
      <c r="A46" s="3">
        <f>TITRES_STAT!B49</f>
        <v>42069</v>
      </c>
      <c r="B46" s="6">
        <f>TITRES_STAT!C49</f>
        <v>21.5</v>
      </c>
      <c r="C46" s="6">
        <f>TITRES_STAT!D49</f>
        <v>16.295000000000002</v>
      </c>
      <c r="D46" s="6">
        <f>TITRES_STAT!E49</f>
        <v>70</v>
      </c>
      <c r="E46" s="2">
        <f t="shared" si="0"/>
        <v>-17928</v>
      </c>
      <c r="F46" s="6" t="str">
        <f t="shared" si="3"/>
        <v>BEARISH</v>
      </c>
      <c r="G46" s="6" t="str">
        <f t="shared" si="2"/>
        <v>NEUTRAL</v>
      </c>
      <c r="H46" s="6" t="str">
        <f t="shared" si="1"/>
        <v>CONFIRMED BEARISH</v>
      </c>
    </row>
    <row r="47" spans="1:8" ht="13.5" x14ac:dyDescent="0.25">
      <c r="A47" s="3">
        <f>TITRES_STAT!B50</f>
        <v>42072</v>
      </c>
      <c r="B47" s="6">
        <f>TITRES_STAT!C50</f>
        <v>20.86</v>
      </c>
      <c r="C47" s="6">
        <f>TITRES_STAT!D50</f>
        <v>15.81</v>
      </c>
      <c r="D47" s="6">
        <f>TITRES_STAT!E50</f>
        <v>0</v>
      </c>
      <c r="E47" s="2">
        <f t="shared" si="0"/>
        <v>-17928</v>
      </c>
      <c r="F47" s="6" t="str">
        <f t="shared" si="3"/>
        <v>BEARISH</v>
      </c>
      <c r="G47" s="6" t="str">
        <f t="shared" si="2"/>
        <v>NEUTRAL</v>
      </c>
      <c r="H47" s="6" t="str">
        <f t="shared" si="1"/>
        <v>CONFIRMED BEARISH</v>
      </c>
    </row>
    <row r="48" spans="1:8" ht="13.5" x14ac:dyDescent="0.25">
      <c r="A48" s="3">
        <f>TITRES_STAT!B51</f>
        <v>42073</v>
      </c>
      <c r="B48" s="6">
        <f>TITRES_STAT!C51</f>
        <v>19.940000000000001</v>
      </c>
      <c r="C48" s="6">
        <f>TITRES_STAT!D51</f>
        <v>15.112</v>
      </c>
      <c r="D48" s="6">
        <f>TITRES_STAT!E51</f>
        <v>50</v>
      </c>
      <c r="E48" s="2">
        <f t="shared" si="0"/>
        <v>-17978</v>
      </c>
      <c r="F48" s="6" t="str">
        <f t="shared" si="3"/>
        <v>BEARISH</v>
      </c>
      <c r="G48" s="6" t="str">
        <f t="shared" si="2"/>
        <v>NEUTRAL</v>
      </c>
      <c r="H48" s="6" t="str">
        <f t="shared" si="1"/>
        <v>CONFIRMED BEARISH</v>
      </c>
    </row>
    <row r="49" spans="1:8" ht="13.5" x14ac:dyDescent="0.25">
      <c r="A49" s="3">
        <f>TITRES_STAT!B52</f>
        <v>42074</v>
      </c>
      <c r="B49" s="6">
        <f>TITRES_STAT!C52</f>
        <v>20.239999999999998</v>
      </c>
      <c r="C49" s="6">
        <f>TITRES_STAT!D52</f>
        <v>15.34</v>
      </c>
      <c r="D49" s="6">
        <f>TITRES_STAT!E52</f>
        <v>37</v>
      </c>
      <c r="E49" s="2">
        <f t="shared" si="0"/>
        <v>-17941</v>
      </c>
      <c r="F49" s="6" t="str">
        <f t="shared" si="3"/>
        <v>BEARISH</v>
      </c>
      <c r="G49" s="6" t="str">
        <f t="shared" si="2"/>
        <v>NEUTRAL</v>
      </c>
      <c r="H49" s="6" t="str">
        <f t="shared" si="1"/>
        <v>CONFIRMED BEARISH</v>
      </c>
    </row>
    <row r="50" spans="1:8" ht="13.5" x14ac:dyDescent="0.25">
      <c r="A50" s="3">
        <f>TITRES_STAT!B53</f>
        <v>42075</v>
      </c>
      <c r="B50" s="6">
        <f>TITRES_STAT!C53</f>
        <v>19.600000000000001</v>
      </c>
      <c r="C50" s="6">
        <f>TITRES_STAT!D53</f>
        <v>14.855</v>
      </c>
      <c r="D50" s="6">
        <f>TITRES_STAT!E53</f>
        <v>200</v>
      </c>
      <c r="E50" s="2">
        <f t="shared" si="0"/>
        <v>-18141</v>
      </c>
      <c r="F50" s="6" t="str">
        <f t="shared" si="3"/>
        <v>BEARISH</v>
      </c>
      <c r="G50" s="6" t="str">
        <f t="shared" si="2"/>
        <v>NEUTRAL</v>
      </c>
      <c r="H50" s="6" t="str">
        <f t="shared" si="1"/>
        <v>CONFIRMED BEARISH</v>
      </c>
    </row>
    <row r="51" spans="1:8" ht="13.5" x14ac:dyDescent="0.25">
      <c r="A51" s="3">
        <f>TITRES_STAT!B54</f>
        <v>42076</v>
      </c>
      <c r="B51" s="6">
        <f>TITRES_STAT!C54</f>
        <v>19.12</v>
      </c>
      <c r="C51" s="6">
        <f>TITRES_STAT!D54</f>
        <v>14.491</v>
      </c>
      <c r="D51" s="6">
        <f>TITRES_STAT!E54</f>
        <v>17042</v>
      </c>
      <c r="E51" s="2">
        <f t="shared" si="0"/>
        <v>-35183</v>
      </c>
      <c r="F51" s="6" t="str">
        <f t="shared" si="3"/>
        <v>BEARISH</v>
      </c>
      <c r="G51" s="6" t="str">
        <f t="shared" si="2"/>
        <v>STRONG</v>
      </c>
      <c r="H51" s="6" t="str">
        <f t="shared" si="1"/>
        <v>CONFIRMED BEARISH</v>
      </c>
    </row>
    <row r="52" spans="1:8" ht="13.5" x14ac:dyDescent="0.25">
      <c r="A52" s="3">
        <f>TITRES_STAT!B55</f>
        <v>42079</v>
      </c>
      <c r="B52" s="6">
        <f>TITRES_STAT!C55</f>
        <v>19.98</v>
      </c>
      <c r="C52" s="6">
        <f>TITRES_STAT!D55</f>
        <v>15.143000000000001</v>
      </c>
      <c r="D52" s="6">
        <f>TITRES_STAT!E55</f>
        <v>0</v>
      </c>
      <c r="E52" s="2">
        <f t="shared" si="0"/>
        <v>-35183</v>
      </c>
      <c r="F52" s="6" t="str">
        <f t="shared" si="3"/>
        <v>BEARISH</v>
      </c>
      <c r="G52" s="6" t="str">
        <f t="shared" si="2"/>
        <v>STRONG</v>
      </c>
      <c r="H52" s="6" t="str">
        <f t="shared" si="1"/>
        <v>CONFIRMED BEARISH</v>
      </c>
    </row>
    <row r="53" spans="1:8" ht="13.5" x14ac:dyDescent="0.25">
      <c r="A53" s="3">
        <f>TITRES_STAT!B56</f>
        <v>42080</v>
      </c>
      <c r="B53" s="6">
        <f>TITRES_STAT!C56</f>
        <v>20.2</v>
      </c>
      <c r="C53" s="6">
        <f>TITRES_STAT!D56</f>
        <v>15.308999999999999</v>
      </c>
      <c r="D53" s="6">
        <f>TITRES_STAT!E56</f>
        <v>590</v>
      </c>
      <c r="E53" s="2">
        <f t="shared" si="0"/>
        <v>-34593</v>
      </c>
      <c r="F53" s="6" t="str">
        <f t="shared" si="3"/>
        <v>BEARISH</v>
      </c>
      <c r="G53" s="6" t="str">
        <f t="shared" si="2"/>
        <v>STRONG</v>
      </c>
      <c r="H53" s="6" t="str">
        <f t="shared" si="1"/>
        <v>BEARISH DIVERGENCE</v>
      </c>
    </row>
    <row r="54" spans="1:8" ht="13.5" x14ac:dyDescent="0.25">
      <c r="A54" s="3">
        <f>TITRES_STAT!B57</f>
        <v>42081</v>
      </c>
      <c r="B54" s="6">
        <f>TITRES_STAT!C57</f>
        <v>20.2</v>
      </c>
      <c r="C54" s="6">
        <f>TITRES_STAT!D57</f>
        <v>15.308999999999999</v>
      </c>
      <c r="D54" s="6">
        <f>TITRES_STAT!E57</f>
        <v>300</v>
      </c>
      <c r="E54" s="2">
        <f t="shared" si="0"/>
        <v>-34593</v>
      </c>
      <c r="F54" s="6" t="str">
        <f t="shared" si="3"/>
        <v>BEARISH</v>
      </c>
      <c r="G54" s="6" t="str">
        <f t="shared" si="2"/>
        <v>STRONG</v>
      </c>
      <c r="H54" s="6" t="str">
        <f t="shared" si="1"/>
        <v>CONFIRMED BEARISH</v>
      </c>
    </row>
    <row r="55" spans="1:8" ht="13.5" x14ac:dyDescent="0.25">
      <c r="A55" s="3">
        <f>TITRES_STAT!B58</f>
        <v>42082</v>
      </c>
      <c r="B55" s="6">
        <f>TITRES_STAT!C58</f>
        <v>19.600000000000001</v>
      </c>
      <c r="C55" s="6">
        <f>TITRES_STAT!D58</f>
        <v>14.855</v>
      </c>
      <c r="D55" s="6">
        <f>TITRES_STAT!E58</f>
        <v>516</v>
      </c>
      <c r="E55" s="2">
        <f t="shared" si="0"/>
        <v>-35109</v>
      </c>
      <c r="F55" s="6" t="str">
        <f t="shared" si="3"/>
        <v>BEARISH</v>
      </c>
      <c r="G55" s="6" t="str">
        <f t="shared" si="2"/>
        <v>STRONG</v>
      </c>
      <c r="H55" s="6" t="str">
        <f t="shared" si="1"/>
        <v>NEUTRAL</v>
      </c>
    </row>
    <row r="56" spans="1:8" ht="13.5" x14ac:dyDescent="0.25">
      <c r="A56" s="3">
        <f>TITRES_STAT!B59</f>
        <v>42086</v>
      </c>
      <c r="B56" s="6">
        <f>TITRES_STAT!C59</f>
        <v>19.899999999999999</v>
      </c>
      <c r="C56" s="6">
        <f>TITRES_STAT!D59</f>
        <v>15.082000000000001</v>
      </c>
      <c r="D56" s="6">
        <f>TITRES_STAT!E59</f>
        <v>610</v>
      </c>
      <c r="E56" s="2">
        <f t="shared" si="0"/>
        <v>-34499</v>
      </c>
      <c r="F56" s="6" t="str">
        <f t="shared" si="3"/>
        <v>BULLISH</v>
      </c>
      <c r="G56" s="6" t="str">
        <f t="shared" si="2"/>
        <v>NEUTRAL</v>
      </c>
      <c r="H56" s="6" t="str">
        <f t="shared" si="1"/>
        <v>CONFIRMED BULLISH</v>
      </c>
    </row>
    <row r="57" spans="1:8" ht="13.5" x14ac:dyDescent="0.25">
      <c r="A57" s="3">
        <f>TITRES_STAT!B60</f>
        <v>42087</v>
      </c>
      <c r="B57" s="6">
        <f>TITRES_STAT!C60</f>
        <v>19.899999999999999</v>
      </c>
      <c r="C57" s="6">
        <f>TITRES_STAT!D60</f>
        <v>15.082000000000001</v>
      </c>
      <c r="D57" s="6">
        <f>TITRES_STAT!E60</f>
        <v>0</v>
      </c>
      <c r="E57" s="2">
        <f t="shared" si="0"/>
        <v>-34499</v>
      </c>
      <c r="F57" s="6" t="str">
        <f t="shared" si="3"/>
        <v>BULLISH</v>
      </c>
      <c r="G57" s="6" t="str">
        <f t="shared" si="2"/>
        <v>NEUTRAL</v>
      </c>
      <c r="H57" s="6" t="str">
        <f t="shared" si="1"/>
        <v>BULLISH DIVERGENCE</v>
      </c>
    </row>
    <row r="58" spans="1:8" ht="13.5" x14ac:dyDescent="0.25">
      <c r="A58" s="3">
        <f>TITRES_STAT!B61</f>
        <v>42088</v>
      </c>
      <c r="B58" s="6">
        <f>TITRES_STAT!C61</f>
        <v>19.899999999999999</v>
      </c>
      <c r="C58" s="6">
        <f>TITRES_STAT!D61</f>
        <v>15.082000000000001</v>
      </c>
      <c r="D58" s="6">
        <f>TITRES_STAT!E61</f>
        <v>20</v>
      </c>
      <c r="E58" s="2">
        <f t="shared" si="0"/>
        <v>-34499</v>
      </c>
      <c r="F58" s="6" t="str">
        <f t="shared" si="3"/>
        <v>BULLISH</v>
      </c>
      <c r="G58" s="6" t="str">
        <f t="shared" si="2"/>
        <v>NEUTRAL</v>
      </c>
      <c r="H58" s="6" t="str">
        <f t="shared" si="1"/>
        <v>BULLISH DIVERGENCE</v>
      </c>
    </row>
    <row r="59" spans="1:8" ht="13.5" x14ac:dyDescent="0.25">
      <c r="A59" s="3">
        <f>TITRES_STAT!B62</f>
        <v>42089</v>
      </c>
      <c r="B59" s="6">
        <f>TITRES_STAT!C62</f>
        <v>19.899999999999999</v>
      </c>
      <c r="C59" s="6">
        <f>TITRES_STAT!D62</f>
        <v>15.082000000000001</v>
      </c>
      <c r="D59" s="6">
        <f>TITRES_STAT!E62</f>
        <v>5</v>
      </c>
      <c r="E59" s="2">
        <f t="shared" si="0"/>
        <v>-34499</v>
      </c>
      <c r="F59" s="6" t="str">
        <f t="shared" si="3"/>
        <v>BULLISH</v>
      </c>
      <c r="G59" s="6" t="str">
        <f t="shared" si="2"/>
        <v>NEUTRAL</v>
      </c>
      <c r="H59" s="6" t="str">
        <f t="shared" si="1"/>
        <v>BULLISH DIVERGENCE</v>
      </c>
    </row>
    <row r="60" spans="1:8" ht="13.5" x14ac:dyDescent="0.25">
      <c r="A60" s="3">
        <f>TITRES_STAT!B63</f>
        <v>42090</v>
      </c>
      <c r="B60" s="6">
        <f>TITRES_STAT!C63</f>
        <v>19.899999999999999</v>
      </c>
      <c r="C60" s="6">
        <f>TITRES_STAT!D63</f>
        <v>15.082000000000001</v>
      </c>
      <c r="D60" s="6">
        <f>TITRES_STAT!E63</f>
        <v>0</v>
      </c>
      <c r="E60" s="2">
        <f t="shared" si="0"/>
        <v>-34499</v>
      </c>
      <c r="F60" s="6" t="str">
        <f t="shared" si="3"/>
        <v>BULLISH</v>
      </c>
      <c r="G60" s="6" t="str">
        <f t="shared" si="2"/>
        <v>NEUTRAL</v>
      </c>
      <c r="H60" s="6" t="str">
        <f t="shared" si="1"/>
        <v>CONFIRMED BULLISH</v>
      </c>
    </row>
    <row r="61" spans="1:8" ht="13.5" x14ac:dyDescent="0.25">
      <c r="A61" s="3">
        <f>TITRES_STAT!B64</f>
        <v>42093</v>
      </c>
      <c r="B61" s="6">
        <f>TITRES_STAT!C64</f>
        <v>19.899999999999999</v>
      </c>
      <c r="C61" s="6">
        <f>TITRES_STAT!D64</f>
        <v>15.082000000000001</v>
      </c>
      <c r="D61" s="6">
        <f>TITRES_STAT!E64</f>
        <v>1876</v>
      </c>
      <c r="E61" s="2">
        <f t="shared" si="0"/>
        <v>-34499</v>
      </c>
      <c r="F61" s="6" t="str">
        <f t="shared" si="3"/>
        <v>NEUTRAL</v>
      </c>
      <c r="G61" s="6" t="str">
        <f t="shared" si="2"/>
        <v>NEUTRAL</v>
      </c>
      <c r="H61" s="6" t="str">
        <f t="shared" si="1"/>
        <v>NEUTRAL</v>
      </c>
    </row>
    <row r="62" spans="1:8" ht="13.5" x14ac:dyDescent="0.25">
      <c r="A62" s="3">
        <f>TITRES_STAT!B65</f>
        <v>42094</v>
      </c>
      <c r="B62" s="6">
        <f>TITRES_STAT!C65</f>
        <v>21.08</v>
      </c>
      <c r="C62" s="6">
        <f>TITRES_STAT!D65</f>
        <v>15.976000000000001</v>
      </c>
      <c r="D62" s="6">
        <f>TITRES_STAT!E65</f>
        <v>70</v>
      </c>
      <c r="E62" s="2">
        <f t="shared" si="0"/>
        <v>-34429</v>
      </c>
      <c r="F62" s="6" t="str">
        <f t="shared" si="3"/>
        <v>BULLISH</v>
      </c>
      <c r="G62" s="6" t="str">
        <f t="shared" si="2"/>
        <v>NEUTRAL</v>
      </c>
      <c r="H62" s="6" t="str">
        <f t="shared" si="1"/>
        <v>CONFIRMED BULLISH</v>
      </c>
    </row>
    <row r="63" spans="1:8" ht="13.5" x14ac:dyDescent="0.25">
      <c r="A63" s="3">
        <f>TITRES_STAT!B66</f>
        <v>42095</v>
      </c>
      <c r="B63" s="6">
        <f>TITRES_STAT!C66</f>
        <v>21.08</v>
      </c>
      <c r="C63" s="6">
        <f>TITRES_STAT!D66</f>
        <v>15.976000000000001</v>
      </c>
      <c r="D63" s="6">
        <f>TITRES_STAT!E66</f>
        <v>10005</v>
      </c>
      <c r="E63" s="2">
        <f t="shared" si="0"/>
        <v>-34429</v>
      </c>
      <c r="F63" s="6" t="str">
        <f t="shared" si="3"/>
        <v>BULLISH</v>
      </c>
      <c r="G63" s="6" t="str">
        <f t="shared" si="2"/>
        <v>NEUTRAL</v>
      </c>
      <c r="H63" s="6" t="str">
        <f t="shared" si="1"/>
        <v>CONFIRMED BULLISH</v>
      </c>
    </row>
    <row r="64" spans="1:8" ht="13.5" x14ac:dyDescent="0.25">
      <c r="A64" s="3">
        <f>TITRES_STAT!B67</f>
        <v>42096</v>
      </c>
      <c r="B64" s="6">
        <f>TITRES_STAT!C67</f>
        <v>21.5</v>
      </c>
      <c r="C64" s="6">
        <f>TITRES_STAT!D67</f>
        <v>16.295000000000002</v>
      </c>
      <c r="D64" s="6">
        <f>TITRES_STAT!E67</f>
        <v>120</v>
      </c>
      <c r="E64" s="2">
        <f t="shared" si="0"/>
        <v>-34309</v>
      </c>
      <c r="F64" s="6" t="str">
        <f t="shared" si="3"/>
        <v>BULLISH</v>
      </c>
      <c r="G64" s="6" t="str">
        <f t="shared" si="2"/>
        <v>NEUTRAL</v>
      </c>
      <c r="H64" s="6" t="str">
        <f t="shared" si="1"/>
        <v>CONFIRMED BULLISH</v>
      </c>
    </row>
    <row r="65" spans="1:8" ht="13.5" x14ac:dyDescent="0.25">
      <c r="A65" s="3">
        <f>TITRES_STAT!B68</f>
        <v>42097</v>
      </c>
      <c r="B65" s="6">
        <f>TITRES_STAT!C68</f>
        <v>21.2</v>
      </c>
      <c r="C65" s="6">
        <f>TITRES_STAT!D68</f>
        <v>16.067</v>
      </c>
      <c r="D65" s="6">
        <f>TITRES_STAT!E68</f>
        <v>400</v>
      </c>
      <c r="E65" s="2">
        <f t="shared" si="0"/>
        <v>-34709</v>
      </c>
      <c r="F65" s="6" t="str">
        <f t="shared" si="3"/>
        <v>BEARISH</v>
      </c>
      <c r="G65" s="6" t="str">
        <f t="shared" si="2"/>
        <v>NEUTRAL</v>
      </c>
      <c r="H65" s="6" t="str">
        <f t="shared" si="1"/>
        <v>BEARISH DIVERGENCE</v>
      </c>
    </row>
    <row r="66" spans="1:8" ht="13.5" x14ac:dyDescent="0.25">
      <c r="A66" s="3">
        <f>TITRES_STAT!B69</f>
        <v>42100</v>
      </c>
      <c r="B66" s="6">
        <f>TITRES_STAT!C69</f>
        <v>21</v>
      </c>
      <c r="C66" s="6">
        <f>TITRES_STAT!D69</f>
        <v>15.916</v>
      </c>
      <c r="D66" s="6">
        <f>TITRES_STAT!E69</f>
        <v>400</v>
      </c>
      <c r="E66" s="2">
        <f t="shared" si="0"/>
        <v>-35109</v>
      </c>
      <c r="F66" s="6" t="str">
        <f t="shared" si="3"/>
        <v>BEARISH</v>
      </c>
      <c r="G66" s="6" t="str">
        <f t="shared" si="2"/>
        <v>NEUTRAL</v>
      </c>
      <c r="H66" s="6" t="str">
        <f t="shared" si="1"/>
        <v>BEARISH DIVERGENCE</v>
      </c>
    </row>
    <row r="67" spans="1:8" ht="13.5" x14ac:dyDescent="0.25">
      <c r="A67" s="3">
        <f>TITRES_STAT!B70</f>
        <v>42101</v>
      </c>
      <c r="B67" s="6">
        <f>TITRES_STAT!C70</f>
        <v>20.37</v>
      </c>
      <c r="C67" s="6">
        <f>TITRES_STAT!D70</f>
        <v>15.438000000000001</v>
      </c>
      <c r="D67" s="6">
        <f>TITRES_STAT!E70</f>
        <v>800</v>
      </c>
      <c r="E67" s="2">
        <f t="shared" si="0"/>
        <v>-35909</v>
      </c>
      <c r="F67" s="6" t="str">
        <f t="shared" si="3"/>
        <v>BEARISH</v>
      </c>
      <c r="G67" s="6" t="str">
        <f t="shared" si="2"/>
        <v>STRONG</v>
      </c>
      <c r="H67" s="6" t="str">
        <f t="shared" si="1"/>
        <v>CONFIRMED BEARISH</v>
      </c>
    </row>
    <row r="68" spans="1:8" ht="13.5" x14ac:dyDescent="0.25">
      <c r="A68" s="3">
        <f>TITRES_STAT!B71</f>
        <v>42102</v>
      </c>
      <c r="B68" s="6">
        <f>TITRES_STAT!C71</f>
        <v>20.37</v>
      </c>
      <c r="C68" s="6">
        <f>TITRES_STAT!D71</f>
        <v>15.438000000000001</v>
      </c>
      <c r="D68" s="6">
        <f>TITRES_STAT!E71</f>
        <v>500</v>
      </c>
      <c r="E68" s="2">
        <f t="shared" ref="E68:E131" si="4">IF(B68&gt;B67, E67+D68, IF(B68&lt;B67, E67-D68, E67))</f>
        <v>-35909</v>
      </c>
      <c r="F68" s="6" t="str">
        <f t="shared" si="3"/>
        <v>BEARISH</v>
      </c>
      <c r="G68" s="6" t="str">
        <f t="shared" si="2"/>
        <v>STRONG</v>
      </c>
      <c r="H68" s="6" t="str">
        <f t="shared" si="1"/>
        <v>CONFIRMED BEARISH</v>
      </c>
    </row>
    <row r="69" spans="1:8" ht="13.5" x14ac:dyDescent="0.25">
      <c r="A69" s="3">
        <f>TITRES_STAT!B72</f>
        <v>42104</v>
      </c>
      <c r="B69" s="6">
        <f>TITRES_STAT!C72</f>
        <v>21.57</v>
      </c>
      <c r="C69" s="6">
        <f>TITRES_STAT!D72</f>
        <v>16.347999999999999</v>
      </c>
      <c r="D69" s="6">
        <f>TITRES_STAT!E72</f>
        <v>493</v>
      </c>
      <c r="E69" s="2">
        <f t="shared" si="4"/>
        <v>-35416</v>
      </c>
      <c r="F69" s="6" t="str">
        <f t="shared" si="3"/>
        <v>BEARISH</v>
      </c>
      <c r="G69" s="6" t="str">
        <f t="shared" si="2"/>
        <v>STRONG</v>
      </c>
      <c r="H69" s="6" t="str">
        <f t="shared" si="1"/>
        <v>BEARISH DIVERGENCE</v>
      </c>
    </row>
    <row r="70" spans="1:8" ht="13.5" x14ac:dyDescent="0.25">
      <c r="A70" s="3">
        <f>TITRES_STAT!B73</f>
        <v>42107</v>
      </c>
      <c r="B70" s="6">
        <f>TITRES_STAT!C73</f>
        <v>22.86</v>
      </c>
      <c r="C70" s="6">
        <f>TITRES_STAT!D73</f>
        <v>17.324999999999999</v>
      </c>
      <c r="D70" s="6">
        <f>TITRES_STAT!E73</f>
        <v>22</v>
      </c>
      <c r="E70" s="2">
        <f t="shared" si="4"/>
        <v>-35394</v>
      </c>
      <c r="F70" s="6" t="str">
        <f t="shared" si="3"/>
        <v>BEARISH</v>
      </c>
      <c r="G70" s="6" t="str">
        <f t="shared" si="2"/>
        <v>NEUTRAL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BEARISH DIVERGENCE</v>
      </c>
    </row>
    <row r="71" spans="1:8" ht="13.5" x14ac:dyDescent="0.25">
      <c r="A71" s="3">
        <f>TITRES_STAT!B74</f>
        <v>42108</v>
      </c>
      <c r="B71" s="6">
        <f>TITRES_STAT!C74</f>
        <v>23.4</v>
      </c>
      <c r="C71" s="6">
        <f>TITRES_STAT!D74</f>
        <v>17.734999999999999</v>
      </c>
      <c r="D71" s="6">
        <f>TITRES_STAT!E74</f>
        <v>4</v>
      </c>
      <c r="E71" s="2">
        <f t="shared" si="4"/>
        <v>-35390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NEUTRAL</v>
      </c>
      <c r="H71" s="6" t="str">
        <f t="shared" si="5"/>
        <v>BEARISH DIVERGENCE</v>
      </c>
    </row>
    <row r="72" spans="1:8" ht="13.5" x14ac:dyDescent="0.25">
      <c r="A72" s="3">
        <f>TITRES_STAT!B75</f>
        <v>42109</v>
      </c>
      <c r="B72" s="6">
        <f>TITRES_STAT!C75</f>
        <v>23.4</v>
      </c>
      <c r="C72" s="6">
        <f>TITRES_STAT!D75</f>
        <v>17.734999999999999</v>
      </c>
      <c r="D72" s="6">
        <f>TITRES_STAT!E75</f>
        <v>0</v>
      </c>
      <c r="E72" s="2">
        <f t="shared" si="4"/>
        <v>-35390</v>
      </c>
      <c r="F72" s="6" t="str">
        <f t="shared" ref="F72:F135" si="7">IF(E72&gt;E67,"BULLISH",IF(E72&lt;E67,"BEARISH","NEUTRAL"))</f>
        <v>BULLISH</v>
      </c>
      <c r="G72" s="6" t="str">
        <f t="shared" si="6"/>
        <v>NEUTRAL</v>
      </c>
      <c r="H72" s="6" t="str">
        <f t="shared" si="5"/>
        <v>CONFIRMED BULLISH</v>
      </c>
    </row>
    <row r="73" spans="1:8" ht="13.5" x14ac:dyDescent="0.25">
      <c r="A73" s="3">
        <f>TITRES_STAT!B76</f>
        <v>42110</v>
      </c>
      <c r="B73" s="6">
        <f>TITRES_STAT!C76</f>
        <v>23.4</v>
      </c>
      <c r="C73" s="6">
        <f>TITRES_STAT!D76</f>
        <v>17.734999999999999</v>
      </c>
      <c r="D73" s="6">
        <f>TITRES_STAT!E76</f>
        <v>0</v>
      </c>
      <c r="E73" s="2">
        <f t="shared" si="4"/>
        <v>-35390</v>
      </c>
      <c r="F73" s="6" t="str">
        <f t="shared" si="7"/>
        <v>BULLISH</v>
      </c>
      <c r="G73" s="6" t="str">
        <f t="shared" si="6"/>
        <v>NEUTRAL</v>
      </c>
      <c r="H73" s="6" t="str">
        <f t="shared" si="5"/>
        <v>CONFIRMED BULLISH</v>
      </c>
    </row>
    <row r="74" spans="1:8" ht="13.5" x14ac:dyDescent="0.25">
      <c r="A74" s="3">
        <f>TITRES_STAT!B77</f>
        <v>42111</v>
      </c>
      <c r="B74" s="6">
        <f>TITRES_STAT!C77</f>
        <v>23.1</v>
      </c>
      <c r="C74" s="6">
        <f>TITRES_STAT!D77</f>
        <v>18.248000000000001</v>
      </c>
      <c r="D74" s="6">
        <f>TITRES_STAT!E77</f>
        <v>2</v>
      </c>
      <c r="E74" s="2">
        <f t="shared" si="4"/>
        <v>-35392</v>
      </c>
      <c r="F74" s="6" t="str">
        <f t="shared" si="7"/>
        <v>BULLISH</v>
      </c>
      <c r="G74" s="6" t="str">
        <f t="shared" si="6"/>
        <v>NEUTRAL</v>
      </c>
      <c r="H74" s="6" t="str">
        <f t="shared" si="5"/>
        <v>CONFIRMED BULLISH</v>
      </c>
    </row>
    <row r="75" spans="1:8" ht="13.5" x14ac:dyDescent="0.25">
      <c r="A75" s="3">
        <f>TITRES_STAT!B78</f>
        <v>42114</v>
      </c>
      <c r="B75" s="6">
        <f>TITRES_STAT!C78</f>
        <v>23.1</v>
      </c>
      <c r="C75" s="6">
        <f>TITRES_STAT!D78</f>
        <v>18.248000000000001</v>
      </c>
      <c r="D75" s="6">
        <f>TITRES_STAT!E78</f>
        <v>0</v>
      </c>
      <c r="E75" s="2">
        <f t="shared" si="4"/>
        <v>-35392</v>
      </c>
      <c r="F75" s="6" t="str">
        <f t="shared" si="7"/>
        <v>BULLISH</v>
      </c>
      <c r="G75" s="6" t="str">
        <f t="shared" si="6"/>
        <v>NEUTRAL</v>
      </c>
      <c r="H75" s="6" t="str">
        <f t="shared" si="5"/>
        <v>CONFIRMED BULLISH</v>
      </c>
    </row>
    <row r="76" spans="1:8" ht="13.5" x14ac:dyDescent="0.25">
      <c r="A76" s="3">
        <f>TITRES_STAT!B79</f>
        <v>42115</v>
      </c>
      <c r="B76" s="6">
        <f>TITRES_STAT!C79</f>
        <v>23.1</v>
      </c>
      <c r="C76" s="6">
        <f>TITRES_STAT!D79</f>
        <v>18.248000000000001</v>
      </c>
      <c r="D76" s="6">
        <f>TITRES_STAT!E79</f>
        <v>0</v>
      </c>
      <c r="E76" s="2">
        <f t="shared" si="4"/>
        <v>-35392</v>
      </c>
      <c r="F76" s="6" t="str">
        <f t="shared" si="7"/>
        <v>BEARISH</v>
      </c>
      <c r="G76" s="6" t="str">
        <f t="shared" si="6"/>
        <v>NEUTRAL</v>
      </c>
      <c r="H76" s="6" t="str">
        <f t="shared" si="5"/>
        <v>CONFIRMED BEARISH</v>
      </c>
    </row>
    <row r="77" spans="1:8" ht="13.5" x14ac:dyDescent="0.25">
      <c r="A77" s="3">
        <f>TITRES_STAT!B80</f>
        <v>42116</v>
      </c>
      <c r="B77" s="6">
        <f>TITRES_STAT!C80</f>
        <v>22.07</v>
      </c>
      <c r="C77" s="6">
        <f>TITRES_STAT!D80</f>
        <v>17.434000000000001</v>
      </c>
      <c r="D77" s="6">
        <f>TITRES_STAT!E80</f>
        <v>0</v>
      </c>
      <c r="E77" s="2">
        <f t="shared" si="4"/>
        <v>-35392</v>
      </c>
      <c r="F77" s="6" t="str">
        <f t="shared" si="7"/>
        <v>BEARISH</v>
      </c>
      <c r="G77" s="6" t="str">
        <f t="shared" si="6"/>
        <v>NEUTRAL</v>
      </c>
      <c r="H77" s="6" t="str">
        <f t="shared" si="5"/>
        <v>CONFIRMED BEARISH</v>
      </c>
    </row>
    <row r="78" spans="1:8" ht="13.5" x14ac:dyDescent="0.25">
      <c r="A78" s="3">
        <f>TITRES_STAT!B81</f>
        <v>42117</v>
      </c>
      <c r="B78" s="6">
        <f>TITRES_STAT!C81</f>
        <v>21.1</v>
      </c>
      <c r="C78" s="6">
        <f>TITRES_STAT!D81</f>
        <v>16.667999999999999</v>
      </c>
      <c r="D78" s="6">
        <f>TITRES_STAT!E81</f>
        <v>19</v>
      </c>
      <c r="E78" s="2">
        <f t="shared" si="4"/>
        <v>-35411</v>
      </c>
      <c r="F78" s="6" t="str">
        <f t="shared" si="7"/>
        <v>BEARISH</v>
      </c>
      <c r="G78" s="6" t="str">
        <f t="shared" si="6"/>
        <v>NEUTRAL</v>
      </c>
      <c r="H78" s="6" t="str">
        <f t="shared" si="5"/>
        <v>CONFIRMED BEARISH</v>
      </c>
    </row>
    <row r="79" spans="1:8" ht="13.5" x14ac:dyDescent="0.25">
      <c r="A79" s="3">
        <f>TITRES_STAT!B82</f>
        <v>42118</v>
      </c>
      <c r="B79" s="6">
        <f>TITRES_STAT!C82</f>
        <v>20.95</v>
      </c>
      <c r="C79" s="6">
        <f>TITRES_STAT!D82</f>
        <v>16.55</v>
      </c>
      <c r="D79" s="6">
        <f>TITRES_STAT!E82</f>
        <v>50</v>
      </c>
      <c r="E79" s="2">
        <f t="shared" si="4"/>
        <v>-35461</v>
      </c>
      <c r="F79" s="6" t="str">
        <f t="shared" si="7"/>
        <v>BEARISH</v>
      </c>
      <c r="G79" s="6" t="str">
        <f t="shared" si="6"/>
        <v>NEUTRAL</v>
      </c>
      <c r="H79" s="6" t="str">
        <f t="shared" si="5"/>
        <v>CONFIRMED BEARISH</v>
      </c>
    </row>
    <row r="80" spans="1:8" ht="13.5" x14ac:dyDescent="0.25">
      <c r="A80" s="3">
        <f>TITRES_STAT!B83</f>
        <v>42121</v>
      </c>
      <c r="B80" s="6">
        <f>TITRES_STAT!C83</f>
        <v>20.89</v>
      </c>
      <c r="C80" s="6">
        <f>TITRES_STAT!D83</f>
        <v>16.501999999999999</v>
      </c>
      <c r="D80" s="6">
        <f>TITRES_STAT!E83</f>
        <v>150</v>
      </c>
      <c r="E80" s="2">
        <f t="shared" si="4"/>
        <v>-35611</v>
      </c>
      <c r="F80" s="6" t="str">
        <f t="shared" si="7"/>
        <v>BEARISH</v>
      </c>
      <c r="G80" s="6" t="str">
        <f t="shared" si="6"/>
        <v>NEUTRAL</v>
      </c>
      <c r="H80" s="6" t="str">
        <f t="shared" si="5"/>
        <v>CONFIRMED BEARISH</v>
      </c>
    </row>
    <row r="81" spans="1:8" ht="13.5" x14ac:dyDescent="0.25">
      <c r="A81" s="3">
        <f>TITRES_STAT!B84</f>
        <v>42122</v>
      </c>
      <c r="B81" s="6">
        <f>TITRES_STAT!C84</f>
        <v>20</v>
      </c>
      <c r="C81" s="6">
        <f>TITRES_STAT!D84</f>
        <v>15.798999999999999</v>
      </c>
      <c r="D81" s="6">
        <f>TITRES_STAT!E84</f>
        <v>110</v>
      </c>
      <c r="E81" s="2">
        <f t="shared" si="4"/>
        <v>-35721</v>
      </c>
      <c r="F81" s="6" t="str">
        <f t="shared" si="7"/>
        <v>BEARISH</v>
      </c>
      <c r="G81" s="6" t="str">
        <f t="shared" si="6"/>
        <v>NEUTRAL</v>
      </c>
      <c r="H81" s="6" t="str">
        <f t="shared" si="5"/>
        <v>CONFIRMED BEARISH</v>
      </c>
    </row>
    <row r="82" spans="1:8" ht="13.5" x14ac:dyDescent="0.25">
      <c r="A82" s="3">
        <f>TITRES_STAT!B85</f>
        <v>42123</v>
      </c>
      <c r="B82" s="6">
        <f>TITRES_STAT!C85</f>
        <v>19.399999999999999</v>
      </c>
      <c r="C82" s="6">
        <f>TITRES_STAT!D85</f>
        <v>15.324999999999999</v>
      </c>
      <c r="D82" s="6">
        <f>TITRES_STAT!E85</f>
        <v>629</v>
      </c>
      <c r="E82" s="2">
        <f t="shared" si="4"/>
        <v>-36350</v>
      </c>
      <c r="F82" s="6" t="str">
        <f t="shared" si="7"/>
        <v>BEARISH</v>
      </c>
      <c r="G82" s="6" t="str">
        <f t="shared" si="6"/>
        <v>STRONG</v>
      </c>
      <c r="H82" s="6" t="str">
        <f t="shared" si="5"/>
        <v>CONFIRMED BEARISH</v>
      </c>
    </row>
    <row r="83" spans="1:8" ht="13.5" x14ac:dyDescent="0.25">
      <c r="A83" s="3">
        <f>TITRES_STAT!B86</f>
        <v>42124</v>
      </c>
      <c r="B83" s="6">
        <f>TITRES_STAT!C86</f>
        <v>19.399999999999999</v>
      </c>
      <c r="C83" s="6">
        <f>TITRES_STAT!D86</f>
        <v>15.324999999999999</v>
      </c>
      <c r="D83" s="6">
        <f>TITRES_STAT!E86</f>
        <v>0</v>
      </c>
      <c r="E83" s="2">
        <f t="shared" si="4"/>
        <v>-36350</v>
      </c>
      <c r="F83" s="6" t="str">
        <f t="shared" si="7"/>
        <v>BEARISH</v>
      </c>
      <c r="G83" s="6" t="str">
        <f t="shared" si="6"/>
        <v>STRONG</v>
      </c>
      <c r="H83" s="6" t="str">
        <f t="shared" si="5"/>
        <v>CONFIRMED BEARISH</v>
      </c>
    </row>
    <row r="84" spans="1:8" ht="13.5" x14ac:dyDescent="0.25">
      <c r="A84" s="3">
        <f>TITRES_STAT!B87</f>
        <v>42128</v>
      </c>
      <c r="B84" s="6">
        <f>TITRES_STAT!C87</f>
        <v>19.399999999999999</v>
      </c>
      <c r="C84" s="6">
        <f>TITRES_STAT!D87</f>
        <v>15.324999999999999</v>
      </c>
      <c r="D84" s="6">
        <f>TITRES_STAT!E87</f>
        <v>0</v>
      </c>
      <c r="E84" s="2">
        <f t="shared" si="4"/>
        <v>-36350</v>
      </c>
      <c r="F84" s="6" t="str">
        <f t="shared" si="7"/>
        <v>BEARISH</v>
      </c>
      <c r="G84" s="6" t="str">
        <f t="shared" si="6"/>
        <v>STRONG</v>
      </c>
      <c r="H84" s="6" t="str">
        <f t="shared" si="5"/>
        <v>CONFIRMED BEARISH</v>
      </c>
    </row>
    <row r="85" spans="1:8" ht="13.5" x14ac:dyDescent="0.25">
      <c r="A85" s="3">
        <f>TITRES_STAT!B88</f>
        <v>42129</v>
      </c>
      <c r="B85" s="6">
        <f>TITRES_STAT!C88</f>
        <v>19.399999999999999</v>
      </c>
      <c r="C85" s="6">
        <f>TITRES_STAT!D88</f>
        <v>15.324999999999999</v>
      </c>
      <c r="D85" s="6">
        <f>TITRES_STAT!E88</f>
        <v>0</v>
      </c>
      <c r="E85" s="2">
        <f t="shared" si="4"/>
        <v>-36350</v>
      </c>
      <c r="F85" s="6" t="str">
        <f t="shared" si="7"/>
        <v>BEARISH</v>
      </c>
      <c r="G85" s="6" t="str">
        <f t="shared" si="6"/>
        <v>STRONG</v>
      </c>
      <c r="H85" s="6" t="str">
        <f t="shared" si="5"/>
        <v>CONFIRMED BEARISH</v>
      </c>
    </row>
    <row r="86" spans="1:8" ht="13.5" x14ac:dyDescent="0.25">
      <c r="A86" s="3">
        <f>TITRES_STAT!B89</f>
        <v>42130</v>
      </c>
      <c r="B86" s="6">
        <f>TITRES_STAT!C89</f>
        <v>19.399999999999999</v>
      </c>
      <c r="C86" s="6">
        <f>TITRES_STAT!D89</f>
        <v>15.324999999999999</v>
      </c>
      <c r="D86" s="6">
        <f>TITRES_STAT!E89</f>
        <v>53</v>
      </c>
      <c r="E86" s="2">
        <f t="shared" si="4"/>
        <v>-36350</v>
      </c>
      <c r="F86" s="6" t="str">
        <f t="shared" si="7"/>
        <v>BEARISH</v>
      </c>
      <c r="G86" s="6" t="str">
        <f t="shared" si="6"/>
        <v>NEUTRAL</v>
      </c>
      <c r="H86" s="6" t="str">
        <f t="shared" si="5"/>
        <v>CONFIRMED BEARISH</v>
      </c>
    </row>
    <row r="87" spans="1:8" ht="13.5" x14ac:dyDescent="0.25">
      <c r="A87" s="3">
        <f>TITRES_STAT!B90</f>
        <v>42131</v>
      </c>
      <c r="B87" s="6">
        <f>TITRES_STAT!C90</f>
        <v>19</v>
      </c>
      <c r="C87" s="6">
        <f>TITRES_STAT!D90</f>
        <v>15.009</v>
      </c>
      <c r="D87" s="6">
        <f>TITRES_STAT!E90</f>
        <v>50</v>
      </c>
      <c r="E87" s="2">
        <f t="shared" si="4"/>
        <v>-36400</v>
      </c>
      <c r="F87" s="6" t="str">
        <f t="shared" si="7"/>
        <v>BEARISH</v>
      </c>
      <c r="G87" s="6" t="str">
        <f t="shared" si="6"/>
        <v>NEUTRAL</v>
      </c>
      <c r="H87" s="6" t="str">
        <f t="shared" si="5"/>
        <v>CONFIRMED BEARISH</v>
      </c>
    </row>
    <row r="88" spans="1:8" ht="13.5" x14ac:dyDescent="0.25">
      <c r="A88" s="3">
        <f>TITRES_STAT!B91</f>
        <v>42132</v>
      </c>
      <c r="B88" s="6">
        <f>TITRES_STAT!C91</f>
        <v>19</v>
      </c>
      <c r="C88" s="6">
        <f>TITRES_STAT!D91</f>
        <v>15.009</v>
      </c>
      <c r="D88" s="6">
        <f>TITRES_STAT!E91</f>
        <v>0</v>
      </c>
      <c r="E88" s="2">
        <f t="shared" si="4"/>
        <v>-36400</v>
      </c>
      <c r="F88" s="6" t="str">
        <f t="shared" si="7"/>
        <v>BEARISH</v>
      </c>
      <c r="G88" s="6" t="str">
        <f t="shared" si="6"/>
        <v>NEUTRAL</v>
      </c>
      <c r="H88" s="6" t="str">
        <f t="shared" si="5"/>
        <v>CONFIRMED BEARISH</v>
      </c>
    </row>
    <row r="89" spans="1:8" ht="13.5" x14ac:dyDescent="0.25">
      <c r="A89" s="3">
        <f>TITRES_STAT!B92</f>
        <v>42135</v>
      </c>
      <c r="B89" s="6">
        <f>TITRES_STAT!C92</f>
        <v>19.579999999999998</v>
      </c>
      <c r="C89" s="6">
        <f>TITRES_STAT!D92</f>
        <v>15.467000000000001</v>
      </c>
      <c r="D89" s="6">
        <f>TITRES_STAT!E92</f>
        <v>50</v>
      </c>
      <c r="E89" s="2">
        <f t="shared" si="4"/>
        <v>-36350</v>
      </c>
      <c r="F89" s="6" t="str">
        <f t="shared" si="7"/>
        <v>NEUTRAL</v>
      </c>
      <c r="G89" s="6" t="str">
        <f t="shared" si="6"/>
        <v>NEUTRAL</v>
      </c>
      <c r="H89" s="6" t="str">
        <f t="shared" si="5"/>
        <v>NEUTRAL</v>
      </c>
    </row>
    <row r="90" spans="1:8" ht="13.5" x14ac:dyDescent="0.25">
      <c r="A90" s="3">
        <f>TITRES_STAT!B93</f>
        <v>42136</v>
      </c>
      <c r="B90" s="6">
        <f>TITRES_STAT!C93</f>
        <v>20.010000000000002</v>
      </c>
      <c r="C90" s="6">
        <f>TITRES_STAT!D93</f>
        <v>15.807</v>
      </c>
      <c r="D90" s="6">
        <f>TITRES_STAT!E93</f>
        <v>570</v>
      </c>
      <c r="E90" s="2">
        <f t="shared" si="4"/>
        <v>-35780</v>
      </c>
      <c r="F90" s="6" t="str">
        <f t="shared" si="7"/>
        <v>BULLISH</v>
      </c>
      <c r="G90" s="6" t="str">
        <f t="shared" si="6"/>
        <v>NEUTRAL</v>
      </c>
      <c r="H90" s="6" t="str">
        <f t="shared" si="5"/>
        <v>CONFIRMED BULLISH</v>
      </c>
    </row>
    <row r="91" spans="1:8" ht="13.5" x14ac:dyDescent="0.25">
      <c r="A91" s="3">
        <f>TITRES_STAT!B94</f>
        <v>42137</v>
      </c>
      <c r="B91" s="6">
        <f>TITRES_STAT!C94</f>
        <v>20.89</v>
      </c>
      <c r="C91" s="6">
        <f>TITRES_STAT!D94</f>
        <v>16.501999999999999</v>
      </c>
      <c r="D91" s="6">
        <f>TITRES_STAT!E94</f>
        <v>503</v>
      </c>
      <c r="E91" s="2">
        <f t="shared" si="4"/>
        <v>-35277</v>
      </c>
      <c r="F91" s="6" t="str">
        <f t="shared" si="7"/>
        <v>BULLISH</v>
      </c>
      <c r="G91" s="6" t="str">
        <f t="shared" si="6"/>
        <v>WEAK</v>
      </c>
      <c r="H91" s="6" t="str">
        <f t="shared" si="5"/>
        <v>CONFIRMED BULLISH</v>
      </c>
    </row>
    <row r="92" spans="1:8" ht="13.5" x14ac:dyDescent="0.25">
      <c r="A92" s="3">
        <f>TITRES_STAT!B95</f>
        <v>42138</v>
      </c>
      <c r="B92" s="6">
        <f>TITRES_STAT!C95</f>
        <v>20.9</v>
      </c>
      <c r="C92" s="6">
        <f>TITRES_STAT!D95</f>
        <v>16.510000000000002</v>
      </c>
      <c r="D92" s="6">
        <f>TITRES_STAT!E95</f>
        <v>1520</v>
      </c>
      <c r="E92" s="2">
        <f t="shared" si="4"/>
        <v>-33757</v>
      </c>
      <c r="F92" s="6" t="str">
        <f t="shared" si="7"/>
        <v>BULLISH</v>
      </c>
      <c r="G92" s="6" t="str">
        <f t="shared" si="6"/>
        <v>WEAK</v>
      </c>
      <c r="H92" s="6" t="str">
        <f t="shared" si="5"/>
        <v>CONFIRMED BULLISH</v>
      </c>
    </row>
    <row r="93" spans="1:8" ht="13.5" x14ac:dyDescent="0.25">
      <c r="A93" s="3">
        <f>TITRES_STAT!B96</f>
        <v>42139</v>
      </c>
      <c r="B93" s="6">
        <f>TITRES_STAT!C96</f>
        <v>20.99</v>
      </c>
      <c r="C93" s="6">
        <f>TITRES_STAT!D96</f>
        <v>16.581</v>
      </c>
      <c r="D93" s="6">
        <f>TITRES_STAT!E96</f>
        <v>10</v>
      </c>
      <c r="E93" s="2">
        <f t="shared" si="4"/>
        <v>-33747</v>
      </c>
      <c r="F93" s="6" t="str">
        <f t="shared" si="7"/>
        <v>BULLISH</v>
      </c>
      <c r="G93" s="6" t="str">
        <f t="shared" si="6"/>
        <v>WEAK</v>
      </c>
      <c r="H93" s="6" t="str">
        <f t="shared" si="5"/>
        <v>CONFIRMED BULLISH</v>
      </c>
    </row>
    <row r="94" spans="1:8" ht="13.5" x14ac:dyDescent="0.25">
      <c r="A94" s="3">
        <f>TITRES_STAT!B97</f>
        <v>42142</v>
      </c>
      <c r="B94" s="6">
        <f>TITRES_STAT!C97</f>
        <v>21</v>
      </c>
      <c r="C94" s="6">
        <f>TITRES_STAT!D97</f>
        <v>16.588999999999999</v>
      </c>
      <c r="D94" s="6">
        <f>TITRES_STAT!E97</f>
        <v>5</v>
      </c>
      <c r="E94" s="2">
        <f t="shared" si="4"/>
        <v>-33742</v>
      </c>
      <c r="F94" s="6" t="str">
        <f t="shared" si="7"/>
        <v>BULLISH</v>
      </c>
      <c r="G94" s="6" t="str">
        <f t="shared" si="6"/>
        <v>WEAK</v>
      </c>
      <c r="H94" s="6" t="str">
        <f t="shared" si="5"/>
        <v>CONFIRMED BULLISH</v>
      </c>
    </row>
    <row r="95" spans="1:8" ht="13.5" x14ac:dyDescent="0.25">
      <c r="A95" s="3">
        <f>TITRES_STAT!B98</f>
        <v>42143</v>
      </c>
      <c r="B95" s="6">
        <f>TITRES_STAT!C98</f>
        <v>20.37</v>
      </c>
      <c r="C95" s="6">
        <f>TITRES_STAT!D98</f>
        <v>16.091000000000001</v>
      </c>
      <c r="D95" s="6">
        <f>TITRES_STAT!E98</f>
        <v>0</v>
      </c>
      <c r="E95" s="2">
        <f t="shared" si="4"/>
        <v>-33742</v>
      </c>
      <c r="F95" s="6" t="str">
        <f t="shared" si="7"/>
        <v>BULLISH</v>
      </c>
      <c r="G95" s="6" t="str">
        <f t="shared" si="6"/>
        <v>WEAK</v>
      </c>
      <c r="H95" s="6" t="str">
        <f t="shared" si="5"/>
        <v>CONFIRMED BULLISH</v>
      </c>
    </row>
    <row r="96" spans="1:8" ht="13.5" x14ac:dyDescent="0.25">
      <c r="A96" s="3">
        <f>TITRES_STAT!B99</f>
        <v>42144</v>
      </c>
      <c r="B96" s="6">
        <f>TITRES_STAT!C99</f>
        <v>20.350000000000001</v>
      </c>
      <c r="C96" s="6">
        <f>TITRES_STAT!D99</f>
        <v>16.076000000000001</v>
      </c>
      <c r="D96" s="6">
        <f>TITRES_STAT!E99</f>
        <v>215</v>
      </c>
      <c r="E96" s="2">
        <f t="shared" si="4"/>
        <v>-33957</v>
      </c>
      <c r="F96" s="6" t="str">
        <f t="shared" si="7"/>
        <v>BULLISH</v>
      </c>
      <c r="G96" s="6" t="str">
        <f t="shared" si="6"/>
        <v>WEAK</v>
      </c>
      <c r="H96" s="6" t="str">
        <f t="shared" si="5"/>
        <v>BULLISH DIVERGENCE</v>
      </c>
    </row>
    <row r="97" spans="1:8" ht="13.5" x14ac:dyDescent="0.25">
      <c r="A97" s="3">
        <f>TITRES_STAT!B100</f>
        <v>42145</v>
      </c>
      <c r="B97" s="6">
        <f>TITRES_STAT!C100</f>
        <v>20.95</v>
      </c>
      <c r="C97" s="6">
        <f>TITRES_STAT!D100</f>
        <v>16.55</v>
      </c>
      <c r="D97" s="6">
        <f>TITRES_STAT!E100</f>
        <v>26</v>
      </c>
      <c r="E97" s="2">
        <f t="shared" si="4"/>
        <v>-33931</v>
      </c>
      <c r="F97" s="6" t="str">
        <f t="shared" si="7"/>
        <v>BEARISH</v>
      </c>
      <c r="G97" s="6" t="str">
        <f t="shared" si="6"/>
        <v>NEUTRAL</v>
      </c>
      <c r="H97" s="6" t="str">
        <f t="shared" si="5"/>
        <v>BEARISH DIVERGENCE</v>
      </c>
    </row>
    <row r="98" spans="1:8" ht="13.5" x14ac:dyDescent="0.25">
      <c r="A98" s="3">
        <f>TITRES_STAT!B101</f>
        <v>42146</v>
      </c>
      <c r="B98" s="6">
        <f>TITRES_STAT!C101</f>
        <v>20.95</v>
      </c>
      <c r="C98" s="6">
        <f>TITRES_STAT!D101</f>
        <v>16.55</v>
      </c>
      <c r="D98" s="6">
        <f>TITRES_STAT!E101</f>
        <v>462</v>
      </c>
      <c r="E98" s="2">
        <f t="shared" si="4"/>
        <v>-33931</v>
      </c>
      <c r="F98" s="6" t="str">
        <f t="shared" si="7"/>
        <v>BEARISH</v>
      </c>
      <c r="G98" s="6" t="str">
        <f t="shared" si="6"/>
        <v>NEUTRAL</v>
      </c>
      <c r="H98" s="6" t="str">
        <f t="shared" si="5"/>
        <v>CONFIRMED BEARISH</v>
      </c>
    </row>
    <row r="99" spans="1:8" ht="13.5" x14ac:dyDescent="0.25">
      <c r="A99" s="3">
        <f>TITRES_STAT!B102</f>
        <v>42149</v>
      </c>
      <c r="B99" s="6">
        <f>TITRES_STAT!C102</f>
        <v>20.95</v>
      </c>
      <c r="C99" s="6">
        <f>TITRES_STAT!D102</f>
        <v>16.55</v>
      </c>
      <c r="D99" s="6">
        <f>TITRES_STAT!E102</f>
        <v>118</v>
      </c>
      <c r="E99" s="2">
        <f t="shared" si="4"/>
        <v>-33931</v>
      </c>
      <c r="F99" s="6" t="str">
        <f t="shared" si="7"/>
        <v>BEARISH</v>
      </c>
      <c r="G99" s="6" t="str">
        <f t="shared" si="6"/>
        <v>NEUTRAL</v>
      </c>
      <c r="H99" s="6" t="str">
        <f t="shared" si="5"/>
        <v>CONFIRMED BEARISH</v>
      </c>
    </row>
    <row r="100" spans="1:8" ht="13.5" x14ac:dyDescent="0.25">
      <c r="A100" s="3">
        <f>TITRES_STAT!B103</f>
        <v>42150</v>
      </c>
      <c r="B100" s="6">
        <f>TITRES_STAT!C103</f>
        <v>20.95</v>
      </c>
      <c r="C100" s="6">
        <f>TITRES_STAT!D103</f>
        <v>16.55</v>
      </c>
      <c r="D100" s="6">
        <f>TITRES_STAT!E103</f>
        <v>0</v>
      </c>
      <c r="E100" s="2">
        <f t="shared" si="4"/>
        <v>-33931</v>
      </c>
      <c r="F100" s="6" t="str">
        <f t="shared" si="7"/>
        <v>BEARISH</v>
      </c>
      <c r="G100" s="6" t="str">
        <f t="shared" si="6"/>
        <v>NEUTRAL</v>
      </c>
      <c r="H100" s="6" t="str">
        <f t="shared" si="5"/>
        <v>BEARISH DIVERGENCE</v>
      </c>
    </row>
    <row r="101" spans="1:8" ht="13.5" x14ac:dyDescent="0.25">
      <c r="A101" s="3">
        <f>TITRES_STAT!B104</f>
        <v>42151</v>
      </c>
      <c r="B101" s="6">
        <f>TITRES_STAT!C104</f>
        <v>21</v>
      </c>
      <c r="C101" s="6">
        <f>TITRES_STAT!D104</f>
        <v>16.588999999999999</v>
      </c>
      <c r="D101" s="6">
        <f>TITRES_STAT!E104</f>
        <v>277</v>
      </c>
      <c r="E101" s="2">
        <f t="shared" si="4"/>
        <v>-33654</v>
      </c>
      <c r="F101" s="6" t="str">
        <f t="shared" si="7"/>
        <v>BULLISH</v>
      </c>
      <c r="G101" s="6" t="str">
        <f t="shared" si="6"/>
        <v>NEUTRAL</v>
      </c>
      <c r="H101" s="6" t="str">
        <f t="shared" si="5"/>
        <v>CONFIRMED BULLISH</v>
      </c>
    </row>
    <row r="102" spans="1:8" ht="13.5" x14ac:dyDescent="0.25">
      <c r="A102" s="3">
        <f>TITRES_STAT!B105</f>
        <v>42152</v>
      </c>
      <c r="B102" s="6">
        <f>TITRES_STAT!C105</f>
        <v>21</v>
      </c>
      <c r="C102" s="6">
        <f>TITRES_STAT!D105</f>
        <v>16.588999999999999</v>
      </c>
      <c r="D102" s="6">
        <f>TITRES_STAT!E105</f>
        <v>0</v>
      </c>
      <c r="E102" s="2">
        <f t="shared" si="4"/>
        <v>-33654</v>
      </c>
      <c r="F102" s="6" t="str">
        <f t="shared" si="7"/>
        <v>BULLISH</v>
      </c>
      <c r="G102" s="6" t="str">
        <f t="shared" si="6"/>
        <v>NEUTRAL</v>
      </c>
      <c r="H102" s="6" t="str">
        <f t="shared" si="5"/>
        <v>CONFIRMED BULLISH</v>
      </c>
    </row>
    <row r="103" spans="1:8" ht="13.5" x14ac:dyDescent="0.25">
      <c r="A103" s="3">
        <f>TITRES_STAT!B106</f>
        <v>42153</v>
      </c>
      <c r="B103" s="6">
        <f>TITRES_STAT!C106</f>
        <v>21</v>
      </c>
      <c r="C103" s="6">
        <f>TITRES_STAT!D106</f>
        <v>16.588999999999999</v>
      </c>
      <c r="D103" s="6">
        <f>TITRES_STAT!E106</f>
        <v>0</v>
      </c>
      <c r="E103" s="2">
        <f t="shared" si="4"/>
        <v>-33654</v>
      </c>
      <c r="F103" s="6" t="str">
        <f t="shared" si="7"/>
        <v>BULLISH</v>
      </c>
      <c r="G103" s="6" t="str">
        <f t="shared" si="6"/>
        <v>NEUTRAL</v>
      </c>
      <c r="H103" s="6" t="str">
        <f t="shared" si="5"/>
        <v>CONFIRMED BULLISH</v>
      </c>
    </row>
    <row r="104" spans="1:8" ht="13.5" x14ac:dyDescent="0.25">
      <c r="A104" s="3">
        <f>TITRES_STAT!B107</f>
        <v>42156</v>
      </c>
      <c r="B104" s="6">
        <f>TITRES_STAT!C107</f>
        <v>20.51</v>
      </c>
      <c r="C104" s="6">
        <f>TITRES_STAT!D107</f>
        <v>16.202000000000002</v>
      </c>
      <c r="D104" s="6">
        <f>TITRES_STAT!E107</f>
        <v>8</v>
      </c>
      <c r="E104" s="2">
        <f t="shared" si="4"/>
        <v>-33662</v>
      </c>
      <c r="F104" s="6" t="str">
        <f t="shared" si="7"/>
        <v>BULLISH</v>
      </c>
      <c r="G104" s="6" t="str">
        <f t="shared" si="6"/>
        <v>NEUTRAL</v>
      </c>
      <c r="H104" s="6" t="str">
        <f t="shared" si="5"/>
        <v>BULLISH DIVERGENCE</v>
      </c>
    </row>
    <row r="105" spans="1:8" ht="13.5" x14ac:dyDescent="0.25">
      <c r="A105" s="3">
        <f>TITRES_STAT!B108</f>
        <v>42157</v>
      </c>
      <c r="B105" s="6">
        <f>TITRES_STAT!C108</f>
        <v>20.51</v>
      </c>
      <c r="C105" s="6">
        <f>TITRES_STAT!D108</f>
        <v>16.202000000000002</v>
      </c>
      <c r="D105" s="6">
        <f>TITRES_STAT!E108</f>
        <v>92</v>
      </c>
      <c r="E105" s="2">
        <f t="shared" si="4"/>
        <v>-33662</v>
      </c>
      <c r="F105" s="6" t="str">
        <f t="shared" si="7"/>
        <v>BULLISH</v>
      </c>
      <c r="G105" s="6" t="str">
        <f t="shared" si="6"/>
        <v>NEUTRAL</v>
      </c>
      <c r="H105" s="6" t="str">
        <f t="shared" si="5"/>
        <v>BULLISH DIVERGENCE</v>
      </c>
    </row>
    <row r="106" spans="1:8" ht="13.5" x14ac:dyDescent="0.25">
      <c r="A106" s="3">
        <f>TITRES_STAT!B109</f>
        <v>42158</v>
      </c>
      <c r="B106" s="6">
        <f>TITRES_STAT!C109</f>
        <v>20.51</v>
      </c>
      <c r="C106" s="6">
        <f>TITRES_STAT!D109</f>
        <v>16.202000000000002</v>
      </c>
      <c r="D106" s="6">
        <f>TITRES_STAT!E109</f>
        <v>0</v>
      </c>
      <c r="E106" s="2">
        <f t="shared" si="4"/>
        <v>-33662</v>
      </c>
      <c r="F106" s="6" t="str">
        <f t="shared" si="7"/>
        <v>BEARISH</v>
      </c>
      <c r="G106" s="6" t="str">
        <f t="shared" si="6"/>
        <v>NEUTRAL</v>
      </c>
      <c r="H106" s="6" t="str">
        <f t="shared" si="5"/>
        <v>CONFIRMED BEARISH</v>
      </c>
    </row>
    <row r="107" spans="1:8" ht="13.5" x14ac:dyDescent="0.25">
      <c r="A107" s="3">
        <f>TITRES_STAT!B110</f>
        <v>42159</v>
      </c>
      <c r="B107" s="6">
        <f>TITRES_STAT!C110</f>
        <v>19.899999999999999</v>
      </c>
      <c r="C107" s="6">
        <f>TITRES_STAT!D110</f>
        <v>15.72</v>
      </c>
      <c r="D107" s="6">
        <f>TITRES_STAT!E110</f>
        <v>4</v>
      </c>
      <c r="E107" s="2">
        <f t="shared" si="4"/>
        <v>-33666</v>
      </c>
      <c r="F107" s="6" t="str">
        <f t="shared" si="7"/>
        <v>BEARISH</v>
      </c>
      <c r="G107" s="6" t="str">
        <f t="shared" si="6"/>
        <v>NEUTRAL</v>
      </c>
      <c r="H107" s="6" t="str">
        <f t="shared" si="5"/>
        <v>CONFIRMED BEARISH</v>
      </c>
    </row>
    <row r="108" spans="1:8" ht="13.5" x14ac:dyDescent="0.25">
      <c r="A108" s="3">
        <f>TITRES_STAT!B111</f>
        <v>42160</v>
      </c>
      <c r="B108" s="6">
        <f>TITRES_STAT!C111</f>
        <v>20.5</v>
      </c>
      <c r="C108" s="6">
        <f>TITRES_STAT!D111</f>
        <v>16.193999999999999</v>
      </c>
      <c r="D108" s="6">
        <f>TITRES_STAT!E111</f>
        <v>207</v>
      </c>
      <c r="E108" s="2">
        <f t="shared" si="4"/>
        <v>-33459</v>
      </c>
      <c r="F108" s="6" t="str">
        <f t="shared" si="7"/>
        <v>BULLISH</v>
      </c>
      <c r="G108" s="6" t="str">
        <f t="shared" si="6"/>
        <v>NEUTRAL</v>
      </c>
      <c r="H108" s="6" t="str">
        <f t="shared" si="5"/>
        <v>BULLISH DIVERGENCE</v>
      </c>
    </row>
    <row r="109" spans="1:8" ht="13.5" x14ac:dyDescent="0.25">
      <c r="A109" s="3">
        <f>TITRES_STAT!B112</f>
        <v>42163</v>
      </c>
      <c r="B109" s="6">
        <f>TITRES_STAT!C112</f>
        <v>20.5</v>
      </c>
      <c r="C109" s="6">
        <f>TITRES_STAT!D112</f>
        <v>16.193999999999999</v>
      </c>
      <c r="D109" s="6">
        <f>TITRES_STAT!E112</f>
        <v>0</v>
      </c>
      <c r="E109" s="2">
        <f t="shared" si="4"/>
        <v>-33459</v>
      </c>
      <c r="F109" s="6" t="str">
        <f t="shared" si="7"/>
        <v>BULLISH</v>
      </c>
      <c r="G109" s="6" t="str">
        <f t="shared" si="6"/>
        <v>NEUTRAL</v>
      </c>
      <c r="H109" s="6" t="str">
        <f t="shared" si="5"/>
        <v>BULLISH DIVERGENCE</v>
      </c>
    </row>
    <row r="110" spans="1:8" ht="13.5" x14ac:dyDescent="0.25">
      <c r="A110" s="3">
        <f>TITRES_STAT!B113</f>
        <v>42164</v>
      </c>
      <c r="B110" s="6">
        <f>TITRES_STAT!C113</f>
        <v>20.04</v>
      </c>
      <c r="C110" s="6">
        <f>TITRES_STAT!D113</f>
        <v>15.831</v>
      </c>
      <c r="D110" s="6">
        <f>TITRES_STAT!E113</f>
        <v>4</v>
      </c>
      <c r="E110" s="2">
        <f t="shared" si="4"/>
        <v>-33463</v>
      </c>
      <c r="F110" s="6" t="str">
        <f t="shared" si="7"/>
        <v>BULLISH</v>
      </c>
      <c r="G110" s="6" t="str">
        <f t="shared" si="6"/>
        <v>NEUTRAL</v>
      </c>
      <c r="H110" s="6" t="str">
        <f t="shared" si="5"/>
        <v>BULLISH DIVERGENCE</v>
      </c>
    </row>
    <row r="111" spans="1:8" ht="13.5" x14ac:dyDescent="0.25">
      <c r="A111" s="3">
        <f>TITRES_STAT!B114</f>
        <v>42165</v>
      </c>
      <c r="B111" s="6">
        <f>TITRES_STAT!C114</f>
        <v>20.5</v>
      </c>
      <c r="C111" s="6">
        <f>TITRES_STAT!D114</f>
        <v>16.193999999999999</v>
      </c>
      <c r="D111" s="6">
        <f>TITRES_STAT!E114</f>
        <v>130</v>
      </c>
      <c r="E111" s="2">
        <f t="shared" si="4"/>
        <v>-33333</v>
      </c>
      <c r="F111" s="6" t="str">
        <f t="shared" si="7"/>
        <v>BULLISH</v>
      </c>
      <c r="G111" s="6" t="str">
        <f t="shared" si="6"/>
        <v>NEUTRAL</v>
      </c>
      <c r="H111" s="6" t="str">
        <f t="shared" si="5"/>
        <v>BULLISH DIVERGENCE</v>
      </c>
    </row>
    <row r="112" spans="1:8" ht="13.5" x14ac:dyDescent="0.25">
      <c r="A112" s="3">
        <f>TITRES_STAT!B115</f>
        <v>42166</v>
      </c>
      <c r="B112" s="6">
        <f>TITRES_STAT!C115</f>
        <v>20.52</v>
      </c>
      <c r="C112" s="6">
        <f>TITRES_STAT!D115</f>
        <v>16.21</v>
      </c>
      <c r="D112" s="6">
        <f>TITRES_STAT!E115</f>
        <v>30</v>
      </c>
      <c r="E112" s="2">
        <f t="shared" si="4"/>
        <v>-33303</v>
      </c>
      <c r="F112" s="6" t="str">
        <f t="shared" si="7"/>
        <v>BULLISH</v>
      </c>
      <c r="G112" s="6" t="str">
        <f t="shared" si="6"/>
        <v>NEUTRAL</v>
      </c>
      <c r="H112" s="6" t="str">
        <f t="shared" si="5"/>
        <v>CONFIRMED BULLISH</v>
      </c>
    </row>
    <row r="113" spans="1:8" ht="13.5" x14ac:dyDescent="0.25">
      <c r="A113" s="3">
        <f>TITRES_STAT!B116</f>
        <v>42167</v>
      </c>
      <c r="B113" s="6">
        <f>TITRES_STAT!C116</f>
        <v>21</v>
      </c>
      <c r="C113" s="6">
        <f>TITRES_STAT!D116</f>
        <v>16.588999999999999</v>
      </c>
      <c r="D113" s="6">
        <f>TITRES_STAT!E116</f>
        <v>361</v>
      </c>
      <c r="E113" s="2">
        <f t="shared" si="4"/>
        <v>-32942</v>
      </c>
      <c r="F113" s="6" t="str">
        <f t="shared" si="7"/>
        <v>BULLISH</v>
      </c>
      <c r="G113" s="6" t="str">
        <f t="shared" si="6"/>
        <v>NEUTRAL</v>
      </c>
      <c r="H113" s="6" t="str">
        <f t="shared" si="5"/>
        <v>CONFIRMED BULLISH</v>
      </c>
    </row>
    <row r="114" spans="1:8" ht="13.5" x14ac:dyDescent="0.25">
      <c r="A114" s="3">
        <f>TITRES_STAT!B117</f>
        <v>42170</v>
      </c>
      <c r="B114" s="6">
        <f>TITRES_STAT!C117</f>
        <v>21</v>
      </c>
      <c r="C114" s="6">
        <f>TITRES_STAT!D117</f>
        <v>16.588999999999999</v>
      </c>
      <c r="D114" s="6">
        <f>TITRES_STAT!E117</f>
        <v>0</v>
      </c>
      <c r="E114" s="2">
        <f t="shared" si="4"/>
        <v>-32942</v>
      </c>
      <c r="F114" s="6" t="str">
        <f t="shared" si="7"/>
        <v>BULLISH</v>
      </c>
      <c r="G114" s="6" t="str">
        <f t="shared" si="6"/>
        <v>NEUTRAL</v>
      </c>
      <c r="H114" s="6" t="str">
        <f t="shared" si="5"/>
        <v>CONFIRMED BULLISH</v>
      </c>
    </row>
    <row r="115" spans="1:8" ht="13.5" x14ac:dyDescent="0.25">
      <c r="A115" s="3">
        <f>TITRES_STAT!B118</f>
        <v>42171</v>
      </c>
      <c r="B115" s="6">
        <f>TITRES_STAT!C118</f>
        <v>21</v>
      </c>
      <c r="C115" s="6">
        <f>TITRES_STAT!D118</f>
        <v>16.588999999999999</v>
      </c>
      <c r="D115" s="6">
        <f>TITRES_STAT!E118</f>
        <v>0</v>
      </c>
      <c r="E115" s="2">
        <f t="shared" si="4"/>
        <v>-32942</v>
      </c>
      <c r="F115" s="6" t="str">
        <f t="shared" si="7"/>
        <v>BULLISH</v>
      </c>
      <c r="G115" s="6" t="str">
        <f t="shared" si="6"/>
        <v>NEUTRAL</v>
      </c>
      <c r="H115" s="6" t="str">
        <f t="shared" si="5"/>
        <v>CONFIRMED BULLISH</v>
      </c>
    </row>
    <row r="116" spans="1:8" ht="13.5" x14ac:dyDescent="0.25">
      <c r="A116" s="3">
        <f>TITRES_STAT!B119</f>
        <v>42172</v>
      </c>
      <c r="B116" s="6">
        <f>TITRES_STAT!C119</f>
        <v>21.49</v>
      </c>
      <c r="C116" s="6">
        <f>TITRES_STAT!D119</f>
        <v>16.975999999999999</v>
      </c>
      <c r="D116" s="6">
        <f>TITRES_STAT!E119</f>
        <v>207</v>
      </c>
      <c r="E116" s="2">
        <f t="shared" si="4"/>
        <v>-32735</v>
      </c>
      <c r="F116" s="6" t="str">
        <f t="shared" si="7"/>
        <v>BULLISH</v>
      </c>
      <c r="G116" s="6" t="str">
        <f t="shared" si="6"/>
        <v>NEUTRAL</v>
      </c>
      <c r="H116" s="6" t="str">
        <f t="shared" si="5"/>
        <v>CONFIRMED BULLISH</v>
      </c>
    </row>
    <row r="117" spans="1:8" ht="13.5" x14ac:dyDescent="0.25">
      <c r="A117" s="3">
        <f>TITRES_STAT!B120</f>
        <v>42173</v>
      </c>
      <c r="B117" s="6">
        <f>TITRES_STAT!C120</f>
        <v>21.49</v>
      </c>
      <c r="C117" s="6">
        <f>TITRES_STAT!D120</f>
        <v>16.975999999999999</v>
      </c>
      <c r="D117" s="6">
        <f>TITRES_STAT!E120</f>
        <v>0</v>
      </c>
      <c r="E117" s="2">
        <f t="shared" si="4"/>
        <v>-32735</v>
      </c>
      <c r="F117" s="6" t="str">
        <f t="shared" si="7"/>
        <v>BULLISH</v>
      </c>
      <c r="G117" s="6" t="str">
        <f t="shared" si="6"/>
        <v>NEUTRAL</v>
      </c>
      <c r="H117" s="6" t="str">
        <f t="shared" si="5"/>
        <v>CONFIRMED BULLISH</v>
      </c>
    </row>
    <row r="118" spans="1:8" ht="13.5" x14ac:dyDescent="0.25">
      <c r="A118" s="3">
        <f>TITRES_STAT!B121</f>
        <v>42174</v>
      </c>
      <c r="B118" s="6">
        <f>TITRES_STAT!C121</f>
        <v>21.49</v>
      </c>
      <c r="C118" s="6">
        <f>TITRES_STAT!D121</f>
        <v>16.975999999999999</v>
      </c>
      <c r="D118" s="6">
        <f>TITRES_STAT!E121</f>
        <v>0</v>
      </c>
      <c r="E118" s="2">
        <f t="shared" si="4"/>
        <v>-32735</v>
      </c>
      <c r="F118" s="6" t="str">
        <f t="shared" si="7"/>
        <v>BULLISH</v>
      </c>
      <c r="G118" s="6" t="str">
        <f t="shared" si="6"/>
        <v>NEUTRAL</v>
      </c>
      <c r="H118" s="6" t="str">
        <f t="shared" si="5"/>
        <v>CONFIRMED BULLISH</v>
      </c>
    </row>
    <row r="119" spans="1:8" ht="13.5" x14ac:dyDescent="0.25">
      <c r="A119" s="3">
        <f>TITRES_STAT!B122</f>
        <v>42177</v>
      </c>
      <c r="B119" s="6">
        <f>TITRES_STAT!C122</f>
        <v>21.49</v>
      </c>
      <c r="C119" s="6">
        <f>TITRES_STAT!D122</f>
        <v>16.975999999999999</v>
      </c>
      <c r="D119" s="6">
        <f>TITRES_STAT!E122</f>
        <v>0</v>
      </c>
      <c r="E119" s="2">
        <f t="shared" si="4"/>
        <v>-32735</v>
      </c>
      <c r="F119" s="6" t="str">
        <f t="shared" si="7"/>
        <v>BULLISH</v>
      </c>
      <c r="G119" s="6" t="str">
        <f t="shared" si="6"/>
        <v>NEUTRAL</v>
      </c>
      <c r="H119" s="6" t="str">
        <f t="shared" si="5"/>
        <v>CONFIRMED BULLISH</v>
      </c>
    </row>
    <row r="120" spans="1:8" ht="13.5" x14ac:dyDescent="0.25">
      <c r="A120" s="3">
        <f>TITRES_STAT!B123</f>
        <v>42178</v>
      </c>
      <c r="B120" s="6">
        <f>TITRES_STAT!C123</f>
        <v>21</v>
      </c>
      <c r="C120" s="6">
        <f>TITRES_STAT!D123</f>
        <v>16.588999999999999</v>
      </c>
      <c r="D120" s="6">
        <f>TITRES_STAT!E123</f>
        <v>14</v>
      </c>
      <c r="E120" s="2">
        <f t="shared" si="4"/>
        <v>-32749</v>
      </c>
      <c r="F120" s="6" t="str">
        <f t="shared" si="7"/>
        <v>BULLISH</v>
      </c>
      <c r="G120" s="6" t="str">
        <f t="shared" si="6"/>
        <v>NEUTRAL</v>
      </c>
      <c r="H120" s="6" t="str">
        <f t="shared" si="5"/>
        <v>NEUTRAL</v>
      </c>
    </row>
    <row r="121" spans="1:8" ht="13.5" x14ac:dyDescent="0.25">
      <c r="A121" s="3">
        <f>TITRES_STAT!B124</f>
        <v>42179</v>
      </c>
      <c r="B121" s="6">
        <f>TITRES_STAT!C124</f>
        <v>21</v>
      </c>
      <c r="C121" s="6">
        <f>TITRES_STAT!D124</f>
        <v>16.588999999999999</v>
      </c>
      <c r="D121" s="6">
        <f>TITRES_STAT!E124</f>
        <v>0</v>
      </c>
      <c r="E121" s="2">
        <f t="shared" si="4"/>
        <v>-32749</v>
      </c>
      <c r="F121" s="6" t="str">
        <f t="shared" si="7"/>
        <v>BEARISH</v>
      </c>
      <c r="G121" s="6" t="str">
        <f t="shared" si="6"/>
        <v>NEUTRAL</v>
      </c>
      <c r="H121" s="6" t="str">
        <f t="shared" si="5"/>
        <v>CONFIRMED BEARISH</v>
      </c>
    </row>
    <row r="122" spans="1:8" ht="13.5" x14ac:dyDescent="0.25">
      <c r="A122" s="3">
        <f>TITRES_STAT!B125</f>
        <v>42180</v>
      </c>
      <c r="B122" s="6">
        <f>TITRES_STAT!C125</f>
        <v>21.6</v>
      </c>
      <c r="C122" s="6">
        <f>TITRES_STAT!D125</f>
        <v>17.062999999999999</v>
      </c>
      <c r="D122" s="6">
        <f>TITRES_STAT!E125</f>
        <v>404</v>
      </c>
      <c r="E122" s="2">
        <f t="shared" si="4"/>
        <v>-32345</v>
      </c>
      <c r="F122" s="6" t="str">
        <f t="shared" si="7"/>
        <v>BULLISH</v>
      </c>
      <c r="G122" s="6" t="str">
        <f t="shared" si="6"/>
        <v>NEUTRAL</v>
      </c>
      <c r="H122" s="6" t="str">
        <f t="shared" si="5"/>
        <v>CONFIRMED BULLISH</v>
      </c>
    </row>
    <row r="123" spans="1:8" ht="13.5" x14ac:dyDescent="0.25">
      <c r="A123" s="3">
        <f>TITRES_STAT!B126</f>
        <v>42181</v>
      </c>
      <c r="B123" s="6">
        <f>TITRES_STAT!C126</f>
        <v>21.6</v>
      </c>
      <c r="C123" s="6">
        <f>TITRES_STAT!D126</f>
        <v>17.062999999999999</v>
      </c>
      <c r="D123" s="6">
        <f>TITRES_STAT!E126</f>
        <v>20</v>
      </c>
      <c r="E123" s="2">
        <f t="shared" si="4"/>
        <v>-32345</v>
      </c>
      <c r="F123" s="6" t="str">
        <f t="shared" si="7"/>
        <v>BULLISH</v>
      </c>
      <c r="G123" s="6" t="str">
        <f t="shared" si="6"/>
        <v>NEUTRAL</v>
      </c>
      <c r="H123" s="6" t="str">
        <f t="shared" si="5"/>
        <v>CONFIRMED BULLISH</v>
      </c>
    </row>
    <row r="124" spans="1:8" ht="13.5" x14ac:dyDescent="0.25">
      <c r="A124" s="3">
        <f>TITRES_STAT!B127</f>
        <v>42184</v>
      </c>
      <c r="B124" s="6">
        <f>TITRES_STAT!C127</f>
        <v>21.6</v>
      </c>
      <c r="C124" s="6">
        <f>TITRES_STAT!D127</f>
        <v>17.062999999999999</v>
      </c>
      <c r="D124" s="6">
        <f>TITRES_STAT!E127</f>
        <v>421</v>
      </c>
      <c r="E124" s="2">
        <f t="shared" si="4"/>
        <v>-32345</v>
      </c>
      <c r="F124" s="6" t="str">
        <f t="shared" si="7"/>
        <v>BULLISH</v>
      </c>
      <c r="G124" s="6" t="str">
        <f t="shared" si="6"/>
        <v>NEUTRAL</v>
      </c>
      <c r="H124" s="6" t="str">
        <f t="shared" si="5"/>
        <v>CONFIRMED BULLISH</v>
      </c>
    </row>
    <row r="125" spans="1:8" ht="13.5" x14ac:dyDescent="0.25">
      <c r="A125" s="3">
        <f>TITRES_STAT!B128</f>
        <v>42185</v>
      </c>
      <c r="B125" s="6">
        <f>TITRES_STAT!C128</f>
        <v>21.6</v>
      </c>
      <c r="C125" s="6">
        <f>TITRES_STAT!D128</f>
        <v>17.062999999999999</v>
      </c>
      <c r="D125" s="6">
        <f>TITRES_STAT!E128</f>
        <v>0</v>
      </c>
      <c r="E125" s="2">
        <f t="shared" si="4"/>
        <v>-32345</v>
      </c>
      <c r="F125" s="6" t="str">
        <f t="shared" si="7"/>
        <v>BULLISH</v>
      </c>
      <c r="G125" s="6" t="str">
        <f t="shared" si="6"/>
        <v>NEUTRAL</v>
      </c>
      <c r="H125" s="6" t="str">
        <f t="shared" si="5"/>
        <v>CONFIRMED BULLISH</v>
      </c>
    </row>
    <row r="126" spans="1:8" ht="13.5" x14ac:dyDescent="0.25">
      <c r="A126" s="3">
        <f>TITRES_STAT!B129</f>
        <v>42186</v>
      </c>
      <c r="B126" s="6">
        <f>TITRES_STAT!C129</f>
        <v>21.6</v>
      </c>
      <c r="C126" s="6">
        <f>TITRES_STAT!D129</f>
        <v>17.062999999999999</v>
      </c>
      <c r="D126" s="6">
        <f>TITRES_STAT!E129</f>
        <v>0</v>
      </c>
      <c r="E126" s="2">
        <f t="shared" si="4"/>
        <v>-32345</v>
      </c>
      <c r="F126" s="6" t="str">
        <f t="shared" si="7"/>
        <v>BULLISH</v>
      </c>
      <c r="G126" s="6" t="str">
        <f t="shared" si="6"/>
        <v>NEUTRAL</v>
      </c>
      <c r="H126" s="6" t="str">
        <f t="shared" si="5"/>
        <v>CONFIRMED BULLISH</v>
      </c>
    </row>
    <row r="127" spans="1:8" ht="13.5" x14ac:dyDescent="0.25">
      <c r="A127" s="3">
        <f>TITRES_STAT!B130</f>
        <v>42187</v>
      </c>
      <c r="B127" s="6">
        <f>TITRES_STAT!C130</f>
        <v>21.6</v>
      </c>
      <c r="C127" s="6">
        <f>TITRES_STAT!D130</f>
        <v>17.062999999999999</v>
      </c>
      <c r="D127" s="6">
        <f>TITRES_STAT!E130</f>
        <v>0</v>
      </c>
      <c r="E127" s="2">
        <f t="shared" si="4"/>
        <v>-32345</v>
      </c>
      <c r="F127" s="6" t="str">
        <f t="shared" si="7"/>
        <v>NEUTRAL</v>
      </c>
      <c r="G127" s="6" t="str">
        <f t="shared" si="6"/>
        <v>NEUTRAL</v>
      </c>
      <c r="H127" s="6" t="str">
        <f t="shared" si="5"/>
        <v>NEUTRAL</v>
      </c>
    </row>
    <row r="128" spans="1:8" ht="13.5" x14ac:dyDescent="0.25">
      <c r="A128" s="3">
        <f>TITRES_STAT!B131</f>
        <v>42188</v>
      </c>
      <c r="B128" s="6">
        <f>TITRES_STAT!C131</f>
        <v>21.1</v>
      </c>
      <c r="C128" s="6">
        <f>TITRES_STAT!D131</f>
        <v>16.667999999999999</v>
      </c>
      <c r="D128" s="6">
        <f>TITRES_STAT!E131</f>
        <v>86</v>
      </c>
      <c r="E128" s="2">
        <f t="shared" si="4"/>
        <v>-32431</v>
      </c>
      <c r="F128" s="6" t="str">
        <f t="shared" si="7"/>
        <v>BEARISH</v>
      </c>
      <c r="G128" s="6" t="str">
        <f t="shared" si="6"/>
        <v>NEUTRAL</v>
      </c>
      <c r="H128" s="6" t="str">
        <f t="shared" si="5"/>
        <v>CONFIRMED BEARISH</v>
      </c>
    </row>
    <row r="129" spans="1:8" ht="13.5" x14ac:dyDescent="0.25">
      <c r="A129" s="3">
        <f>TITRES_STAT!B132</f>
        <v>42191</v>
      </c>
      <c r="B129" s="6">
        <f>TITRES_STAT!C132</f>
        <v>21.1</v>
      </c>
      <c r="C129" s="6">
        <f>TITRES_STAT!D132</f>
        <v>16.667999999999999</v>
      </c>
      <c r="D129" s="6">
        <f>TITRES_STAT!E132</f>
        <v>0</v>
      </c>
      <c r="E129" s="2">
        <f t="shared" si="4"/>
        <v>-32431</v>
      </c>
      <c r="F129" s="6" t="str">
        <f t="shared" si="7"/>
        <v>BEARISH</v>
      </c>
      <c r="G129" s="6" t="str">
        <f t="shared" si="6"/>
        <v>NEUTRAL</v>
      </c>
      <c r="H129" s="6" t="str">
        <f t="shared" si="5"/>
        <v>CONFIRMED BEARISH</v>
      </c>
    </row>
    <row r="130" spans="1:8" ht="13.5" x14ac:dyDescent="0.25">
      <c r="A130" s="3">
        <f>TITRES_STAT!B133</f>
        <v>42192</v>
      </c>
      <c r="B130" s="6">
        <f>TITRES_STAT!C133</f>
        <v>21.1</v>
      </c>
      <c r="C130" s="6">
        <f>TITRES_STAT!D133</f>
        <v>16.667999999999999</v>
      </c>
      <c r="D130" s="6">
        <f>TITRES_STAT!E133</f>
        <v>0</v>
      </c>
      <c r="E130" s="2">
        <f t="shared" si="4"/>
        <v>-32431</v>
      </c>
      <c r="F130" s="6" t="str">
        <f t="shared" si="7"/>
        <v>BEARISH</v>
      </c>
      <c r="G130" s="6" t="str">
        <f t="shared" si="6"/>
        <v>NEUTRAL</v>
      </c>
      <c r="H130" s="6" t="str">
        <f t="shared" si="5"/>
        <v>CONFIRMED BEARISH</v>
      </c>
    </row>
    <row r="131" spans="1:8" ht="13.5" x14ac:dyDescent="0.25">
      <c r="A131" s="3">
        <f>TITRES_STAT!B134</f>
        <v>42193</v>
      </c>
      <c r="B131" s="6">
        <f>TITRES_STAT!C134</f>
        <v>21.1</v>
      </c>
      <c r="C131" s="6">
        <f>TITRES_STAT!D134</f>
        <v>16.667999999999999</v>
      </c>
      <c r="D131" s="6">
        <f>TITRES_STAT!E134</f>
        <v>0</v>
      </c>
      <c r="E131" s="2">
        <f t="shared" si="4"/>
        <v>-32431</v>
      </c>
      <c r="F131" s="6" t="str">
        <f t="shared" si="7"/>
        <v>BEARISH</v>
      </c>
      <c r="G131" s="6" t="str">
        <f t="shared" si="6"/>
        <v>NEUTRAL</v>
      </c>
      <c r="H131" s="6" t="str">
        <f t="shared" si="5"/>
        <v>CONFIRMED BEARISH</v>
      </c>
    </row>
    <row r="132" spans="1:8" ht="13.5" x14ac:dyDescent="0.25">
      <c r="A132" s="3">
        <f>TITRES_STAT!B135</f>
        <v>42194</v>
      </c>
      <c r="B132" s="6">
        <f>TITRES_STAT!C135</f>
        <v>21.09</v>
      </c>
      <c r="C132" s="6">
        <f>TITRES_STAT!D135</f>
        <v>16.66</v>
      </c>
      <c r="D132" s="6">
        <f>TITRES_STAT!E135</f>
        <v>444</v>
      </c>
      <c r="E132" s="2">
        <f t="shared" ref="E132:E195" si="8">IF(B132&gt;B131, E131+D132, IF(B132&lt;B131, E131-D132, E131))</f>
        <v>-32875</v>
      </c>
      <c r="F132" s="6" t="str">
        <f t="shared" si="7"/>
        <v>BEARISH</v>
      </c>
      <c r="G132" s="6" t="str">
        <f t="shared" si="6"/>
        <v>NEUTRAL</v>
      </c>
      <c r="H132" s="6" t="str">
        <f t="shared" si="5"/>
        <v>CONFIRMED BEARISH</v>
      </c>
    </row>
    <row r="133" spans="1:8" ht="13.5" x14ac:dyDescent="0.25">
      <c r="A133" s="3">
        <f>TITRES_STAT!B136</f>
        <v>42195</v>
      </c>
      <c r="B133" s="6">
        <f>TITRES_STAT!C136</f>
        <v>21.72</v>
      </c>
      <c r="C133" s="6">
        <f>TITRES_STAT!D136</f>
        <v>17.158000000000001</v>
      </c>
      <c r="D133" s="6">
        <f>TITRES_STAT!E136</f>
        <v>30</v>
      </c>
      <c r="E133" s="2">
        <f t="shared" si="8"/>
        <v>-32845</v>
      </c>
      <c r="F133" s="6" t="str">
        <f t="shared" si="7"/>
        <v>BEARISH</v>
      </c>
      <c r="G133" s="6" t="str">
        <f t="shared" si="6"/>
        <v>NEUTRAL</v>
      </c>
      <c r="H133" s="6" t="str">
        <f t="shared" si="5"/>
        <v>BEARISH DIVERGENCE</v>
      </c>
    </row>
    <row r="134" spans="1:8" ht="13.5" x14ac:dyDescent="0.25">
      <c r="A134" s="3">
        <f>TITRES_STAT!B137</f>
        <v>42198</v>
      </c>
      <c r="B134" s="6">
        <f>TITRES_STAT!C137</f>
        <v>21.72</v>
      </c>
      <c r="C134" s="6">
        <f>TITRES_STAT!D137</f>
        <v>17.158000000000001</v>
      </c>
      <c r="D134" s="6">
        <f>TITRES_STAT!E137</f>
        <v>45</v>
      </c>
      <c r="E134" s="2">
        <f t="shared" si="8"/>
        <v>-32845</v>
      </c>
      <c r="F134" s="6" t="str">
        <f t="shared" si="7"/>
        <v>BEARISH</v>
      </c>
      <c r="G134" s="6" t="str">
        <f t="shared" si="6"/>
        <v>NEUTRAL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BEARISH DIVERGENCE</v>
      </c>
    </row>
    <row r="135" spans="1:8" ht="13.5" x14ac:dyDescent="0.25">
      <c r="A135" s="3">
        <f>TITRES_STAT!B138</f>
        <v>42199</v>
      </c>
      <c r="B135" s="6">
        <f>TITRES_STAT!C138</f>
        <v>21.72</v>
      </c>
      <c r="C135" s="6">
        <f>TITRES_STAT!D138</f>
        <v>17.158000000000001</v>
      </c>
      <c r="D135" s="6">
        <f>TITRES_STAT!E138</f>
        <v>5</v>
      </c>
      <c r="E135" s="2">
        <f t="shared" si="8"/>
        <v>-32845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NEUTRAL</v>
      </c>
      <c r="H135" s="6" t="str">
        <f t="shared" si="9"/>
        <v>BEARISH DIVERGENCE</v>
      </c>
    </row>
    <row r="136" spans="1:8" ht="13.5" x14ac:dyDescent="0.25">
      <c r="A136" s="3">
        <f>TITRES_STAT!B139</f>
        <v>42200</v>
      </c>
      <c r="B136" s="6">
        <f>TITRES_STAT!C139</f>
        <v>21.72</v>
      </c>
      <c r="C136" s="6">
        <f>TITRES_STAT!D139</f>
        <v>17.158000000000001</v>
      </c>
      <c r="D136" s="6">
        <f>TITRES_STAT!E139</f>
        <v>105</v>
      </c>
      <c r="E136" s="2">
        <f t="shared" si="8"/>
        <v>-32845</v>
      </c>
      <c r="F136" s="6" t="str">
        <f t="shared" ref="F136:F199" si="11">IF(E136&gt;E131,"BULLISH",IF(E136&lt;E131,"BEARISH","NEUTRAL"))</f>
        <v>BEARISH</v>
      </c>
      <c r="G136" s="6" t="str">
        <f t="shared" si="10"/>
        <v>NEUTRAL</v>
      </c>
      <c r="H136" s="6" t="str">
        <f t="shared" si="9"/>
        <v>BEARISH DIVERGENCE</v>
      </c>
    </row>
    <row r="137" spans="1:8" ht="13.5" x14ac:dyDescent="0.25">
      <c r="A137" s="3">
        <f>TITRES_STAT!B140</f>
        <v>42201</v>
      </c>
      <c r="B137" s="6">
        <f>TITRES_STAT!C140</f>
        <v>21.72</v>
      </c>
      <c r="C137" s="6">
        <f>TITRES_STAT!D140</f>
        <v>17.158000000000001</v>
      </c>
      <c r="D137" s="6">
        <f>TITRES_STAT!E140</f>
        <v>0</v>
      </c>
      <c r="E137" s="2">
        <f t="shared" si="8"/>
        <v>-32845</v>
      </c>
      <c r="F137" s="6" t="str">
        <f t="shared" si="11"/>
        <v>BULLISH</v>
      </c>
      <c r="G137" s="6" t="str">
        <f t="shared" si="10"/>
        <v>NEUTRAL</v>
      </c>
      <c r="H137" s="6" t="str">
        <f t="shared" si="9"/>
        <v>CONFIRMED BULLISH</v>
      </c>
    </row>
    <row r="138" spans="1:8" ht="13.5" x14ac:dyDescent="0.25">
      <c r="A138" s="3">
        <f>TITRES_STAT!B141</f>
        <v>42205</v>
      </c>
      <c r="B138" s="6">
        <f>TITRES_STAT!C141</f>
        <v>22.37</v>
      </c>
      <c r="C138" s="6">
        <f>TITRES_STAT!D141</f>
        <v>17.670999999999999</v>
      </c>
      <c r="D138" s="6">
        <f>TITRES_STAT!E141</f>
        <v>500</v>
      </c>
      <c r="E138" s="2">
        <f t="shared" si="8"/>
        <v>-32345</v>
      </c>
      <c r="F138" s="6" t="str">
        <f t="shared" si="11"/>
        <v>BULLISH</v>
      </c>
      <c r="G138" s="6" t="str">
        <f t="shared" si="10"/>
        <v>NEUTRAL</v>
      </c>
      <c r="H138" s="6" t="str">
        <f t="shared" si="9"/>
        <v>CONFIRMED BULLISH</v>
      </c>
    </row>
    <row r="139" spans="1:8" ht="13.5" x14ac:dyDescent="0.25">
      <c r="A139" s="3">
        <f>TITRES_STAT!B142</f>
        <v>42206</v>
      </c>
      <c r="B139" s="6">
        <f>TITRES_STAT!C142</f>
        <v>22.37</v>
      </c>
      <c r="C139" s="6">
        <f>TITRES_STAT!D142</f>
        <v>17.670999999999999</v>
      </c>
      <c r="D139" s="6">
        <f>TITRES_STAT!E142</f>
        <v>0</v>
      </c>
      <c r="E139" s="2">
        <f t="shared" si="8"/>
        <v>-32345</v>
      </c>
      <c r="F139" s="6" t="str">
        <f t="shared" si="11"/>
        <v>BULLISH</v>
      </c>
      <c r="G139" s="6" t="str">
        <f t="shared" si="10"/>
        <v>NEUTRAL</v>
      </c>
      <c r="H139" s="6" t="str">
        <f t="shared" si="9"/>
        <v>CONFIRMED BULLISH</v>
      </c>
    </row>
    <row r="140" spans="1:8" ht="13.5" x14ac:dyDescent="0.25">
      <c r="A140" s="3">
        <f>TITRES_STAT!B143</f>
        <v>42207</v>
      </c>
      <c r="B140" s="6">
        <f>TITRES_STAT!C143</f>
        <v>21.37</v>
      </c>
      <c r="C140" s="6">
        <f>TITRES_STAT!D143</f>
        <v>16.881</v>
      </c>
      <c r="D140" s="6">
        <f>TITRES_STAT!E143</f>
        <v>77</v>
      </c>
      <c r="E140" s="2">
        <f t="shared" si="8"/>
        <v>-32422</v>
      </c>
      <c r="F140" s="6" t="str">
        <f t="shared" si="11"/>
        <v>BULLISH</v>
      </c>
      <c r="G140" s="6" t="str">
        <f t="shared" si="10"/>
        <v>NEUTRAL</v>
      </c>
      <c r="H140" s="6" t="str">
        <f t="shared" si="9"/>
        <v>BULLISH DIVERGENCE</v>
      </c>
    </row>
    <row r="141" spans="1:8" ht="13.5" x14ac:dyDescent="0.25">
      <c r="A141" s="3">
        <f>TITRES_STAT!B144</f>
        <v>42208</v>
      </c>
      <c r="B141" s="6">
        <f>TITRES_STAT!C144</f>
        <v>21.37</v>
      </c>
      <c r="C141" s="6">
        <f>TITRES_STAT!D144</f>
        <v>16.881</v>
      </c>
      <c r="D141" s="6">
        <f>TITRES_STAT!E144</f>
        <v>0</v>
      </c>
      <c r="E141" s="2">
        <f t="shared" si="8"/>
        <v>-32422</v>
      </c>
      <c r="F141" s="6" t="str">
        <f t="shared" si="11"/>
        <v>BULLISH</v>
      </c>
      <c r="G141" s="6" t="str">
        <f t="shared" si="10"/>
        <v>NEUTRAL</v>
      </c>
      <c r="H141" s="6" t="str">
        <f t="shared" si="9"/>
        <v>BULLISH DIVERGENCE</v>
      </c>
    </row>
    <row r="142" spans="1:8" ht="13.5" x14ac:dyDescent="0.25">
      <c r="A142" s="3">
        <f>TITRES_STAT!B145</f>
        <v>42209</v>
      </c>
      <c r="B142" s="6">
        <f>TITRES_STAT!C145</f>
        <v>21.5</v>
      </c>
      <c r="C142" s="6">
        <f>TITRES_STAT!D145</f>
        <v>16.984000000000002</v>
      </c>
      <c r="D142" s="6">
        <f>TITRES_STAT!E145</f>
        <v>500</v>
      </c>
      <c r="E142" s="2">
        <f t="shared" si="8"/>
        <v>-31922</v>
      </c>
      <c r="F142" s="6" t="str">
        <f t="shared" si="11"/>
        <v>BULLISH</v>
      </c>
      <c r="G142" s="6" t="str">
        <f t="shared" si="10"/>
        <v>WEAK</v>
      </c>
      <c r="H142" s="6" t="str">
        <f t="shared" si="9"/>
        <v>BULLISH DIVERGENCE</v>
      </c>
    </row>
    <row r="143" spans="1:8" ht="13.5" x14ac:dyDescent="0.25">
      <c r="A143" s="3">
        <f>TITRES_STAT!B146</f>
        <v>42212</v>
      </c>
      <c r="B143" s="6">
        <f>TITRES_STAT!C146</f>
        <v>21.5</v>
      </c>
      <c r="C143" s="6">
        <f>TITRES_STAT!D146</f>
        <v>16.984000000000002</v>
      </c>
      <c r="D143" s="6">
        <f>TITRES_STAT!E146</f>
        <v>1301</v>
      </c>
      <c r="E143" s="2">
        <f t="shared" si="8"/>
        <v>-31922</v>
      </c>
      <c r="F143" s="6" t="str">
        <f t="shared" si="11"/>
        <v>BULLISH</v>
      </c>
      <c r="G143" s="6" t="str">
        <f t="shared" si="10"/>
        <v>NEUTRAL</v>
      </c>
      <c r="H143" s="6" t="str">
        <f t="shared" si="9"/>
        <v>BULLISH DIVERGENCE</v>
      </c>
    </row>
    <row r="144" spans="1:8" ht="13.5" x14ac:dyDescent="0.25">
      <c r="A144" s="3">
        <f>TITRES_STAT!B147</f>
        <v>42213</v>
      </c>
      <c r="B144" s="6">
        <f>TITRES_STAT!C147</f>
        <v>20.54</v>
      </c>
      <c r="C144" s="6">
        <f>TITRES_STAT!D147</f>
        <v>16.225999999999999</v>
      </c>
      <c r="D144" s="6">
        <f>TITRES_STAT!E147</f>
        <v>35</v>
      </c>
      <c r="E144" s="2">
        <f t="shared" si="8"/>
        <v>-31957</v>
      </c>
      <c r="F144" s="6" t="str">
        <f t="shared" si="11"/>
        <v>BULLISH</v>
      </c>
      <c r="G144" s="6" t="str">
        <f t="shared" si="10"/>
        <v>NEUTRAL</v>
      </c>
      <c r="H144" s="6" t="str">
        <f t="shared" si="9"/>
        <v>BULLISH DIVERGENCE</v>
      </c>
    </row>
    <row r="145" spans="1:8" ht="13.5" x14ac:dyDescent="0.25">
      <c r="A145" s="3">
        <f>TITRES_STAT!B148</f>
        <v>42214</v>
      </c>
      <c r="B145" s="6">
        <f>TITRES_STAT!C148</f>
        <v>20.54</v>
      </c>
      <c r="C145" s="6">
        <f>TITRES_STAT!D148</f>
        <v>16.225999999999999</v>
      </c>
      <c r="D145" s="6">
        <f>TITRES_STAT!E148</f>
        <v>0</v>
      </c>
      <c r="E145" s="2">
        <f t="shared" si="8"/>
        <v>-31957</v>
      </c>
      <c r="F145" s="6" t="str">
        <f t="shared" si="11"/>
        <v>BULLISH</v>
      </c>
      <c r="G145" s="6" t="str">
        <f t="shared" si="10"/>
        <v>NEUTRAL</v>
      </c>
      <c r="H145" s="6" t="str">
        <f t="shared" si="9"/>
        <v>BULLISH DIVERGENCE</v>
      </c>
    </row>
    <row r="146" spans="1:8" ht="13.5" x14ac:dyDescent="0.25">
      <c r="A146" s="3">
        <f>TITRES_STAT!B149</f>
        <v>42215</v>
      </c>
      <c r="B146" s="6">
        <f>TITRES_STAT!C149</f>
        <v>20.54</v>
      </c>
      <c r="C146" s="6">
        <f>TITRES_STAT!D149</f>
        <v>16.225999999999999</v>
      </c>
      <c r="D146" s="6">
        <f>TITRES_STAT!E149</f>
        <v>0</v>
      </c>
      <c r="E146" s="2">
        <f t="shared" si="8"/>
        <v>-31957</v>
      </c>
      <c r="F146" s="6" t="str">
        <f t="shared" si="11"/>
        <v>BULLISH</v>
      </c>
      <c r="G146" s="6" t="str">
        <f t="shared" si="10"/>
        <v>NEUTRAL</v>
      </c>
      <c r="H146" s="6" t="str">
        <f t="shared" si="9"/>
        <v>BULLISH DIVERGENCE</v>
      </c>
    </row>
    <row r="147" spans="1:8" ht="13.5" x14ac:dyDescent="0.25">
      <c r="A147" s="3">
        <f>TITRES_STAT!B150</f>
        <v>42216</v>
      </c>
      <c r="B147" s="6">
        <f>TITRES_STAT!C150</f>
        <v>20.54</v>
      </c>
      <c r="C147" s="6">
        <f>TITRES_STAT!D150</f>
        <v>16.225999999999999</v>
      </c>
      <c r="D147" s="6">
        <f>TITRES_STAT!E150</f>
        <v>0</v>
      </c>
      <c r="E147" s="2">
        <f t="shared" si="8"/>
        <v>-31957</v>
      </c>
      <c r="F147" s="6" t="str">
        <f t="shared" si="11"/>
        <v>BEARISH</v>
      </c>
      <c r="G147" s="6" t="str">
        <f t="shared" si="10"/>
        <v>NEUTRAL</v>
      </c>
      <c r="H147" s="6" t="str">
        <f t="shared" si="9"/>
        <v>CONFIRMED BEARISH</v>
      </c>
    </row>
    <row r="148" spans="1:8" ht="13.5" x14ac:dyDescent="0.25">
      <c r="A148" s="3">
        <f>TITRES_STAT!B151</f>
        <v>42219</v>
      </c>
      <c r="B148" s="6">
        <f>TITRES_STAT!C151</f>
        <v>20.54</v>
      </c>
      <c r="C148" s="6">
        <f>TITRES_STAT!D151</f>
        <v>16.225999999999999</v>
      </c>
      <c r="D148" s="6">
        <f>TITRES_STAT!E151</f>
        <v>0</v>
      </c>
      <c r="E148" s="2">
        <f t="shared" si="8"/>
        <v>-31957</v>
      </c>
      <c r="F148" s="6" t="str">
        <f t="shared" si="11"/>
        <v>BEARISH</v>
      </c>
      <c r="G148" s="6" t="str">
        <f t="shared" si="10"/>
        <v>NEUTRAL</v>
      </c>
      <c r="H148" s="6" t="str">
        <f t="shared" si="9"/>
        <v>CONFIRMED BEARISH</v>
      </c>
    </row>
    <row r="149" spans="1:8" ht="13.5" x14ac:dyDescent="0.25">
      <c r="A149" s="3">
        <f>TITRES_STAT!B152</f>
        <v>42220</v>
      </c>
      <c r="B149" s="6">
        <f>TITRES_STAT!C152</f>
        <v>20.54</v>
      </c>
      <c r="C149" s="6">
        <f>TITRES_STAT!D152</f>
        <v>16.225999999999999</v>
      </c>
      <c r="D149" s="6">
        <f>TITRES_STAT!E152</f>
        <v>0</v>
      </c>
      <c r="E149" s="2">
        <f t="shared" si="8"/>
        <v>-31957</v>
      </c>
      <c r="F149" s="6" t="str">
        <f t="shared" si="11"/>
        <v>NEUTRAL</v>
      </c>
      <c r="G149" s="6" t="str">
        <f t="shared" si="10"/>
        <v>NEUTRAL</v>
      </c>
      <c r="H149" s="6" t="str">
        <f t="shared" si="9"/>
        <v>NEUTRAL</v>
      </c>
    </row>
    <row r="150" spans="1:8" ht="13.5" x14ac:dyDescent="0.25">
      <c r="A150" s="3">
        <f>TITRES_STAT!B153</f>
        <v>42221</v>
      </c>
      <c r="B150" s="6">
        <f>TITRES_STAT!C153</f>
        <v>20.54</v>
      </c>
      <c r="C150" s="6">
        <f>TITRES_STAT!D153</f>
        <v>16.225999999999999</v>
      </c>
      <c r="D150" s="6">
        <f>TITRES_STAT!E153</f>
        <v>0</v>
      </c>
      <c r="E150" s="2">
        <f t="shared" si="8"/>
        <v>-31957</v>
      </c>
      <c r="F150" s="6" t="str">
        <f t="shared" si="11"/>
        <v>NEUTRAL</v>
      </c>
      <c r="G150" s="6" t="str">
        <f t="shared" si="10"/>
        <v>NEUTRAL</v>
      </c>
      <c r="H150" s="6" t="str">
        <f t="shared" si="9"/>
        <v>NEUTRAL</v>
      </c>
    </row>
    <row r="151" spans="1:8" ht="13.5" x14ac:dyDescent="0.25">
      <c r="A151" s="3">
        <f>TITRES_STAT!B154</f>
        <v>42222</v>
      </c>
      <c r="B151" s="6">
        <f>TITRES_STAT!C154</f>
        <v>21.15</v>
      </c>
      <c r="C151" s="6">
        <f>TITRES_STAT!D154</f>
        <v>16.707999999999998</v>
      </c>
      <c r="D151" s="6">
        <f>TITRES_STAT!E154</f>
        <v>388</v>
      </c>
      <c r="E151" s="2">
        <f t="shared" si="8"/>
        <v>-31569</v>
      </c>
      <c r="F151" s="6" t="str">
        <f t="shared" si="11"/>
        <v>BULLISH</v>
      </c>
      <c r="G151" s="6" t="str">
        <f t="shared" si="10"/>
        <v>NEUTRAL</v>
      </c>
      <c r="H151" s="6" t="str">
        <f t="shared" si="9"/>
        <v>CONFIRMED BULLISH</v>
      </c>
    </row>
    <row r="152" spans="1:8" ht="13.5" x14ac:dyDescent="0.25">
      <c r="A152" s="3">
        <f>TITRES_STAT!B155</f>
        <v>42223</v>
      </c>
      <c r="B152" s="6">
        <f>TITRES_STAT!C155</f>
        <v>21.15</v>
      </c>
      <c r="C152" s="6">
        <f>TITRES_STAT!D155</f>
        <v>16.707999999999998</v>
      </c>
      <c r="D152" s="6">
        <f>TITRES_STAT!E155</f>
        <v>0</v>
      </c>
      <c r="E152" s="2">
        <f t="shared" si="8"/>
        <v>-31569</v>
      </c>
      <c r="F152" s="6" t="str">
        <f t="shared" si="11"/>
        <v>BULLISH</v>
      </c>
      <c r="G152" s="6" t="str">
        <f t="shared" si="10"/>
        <v>NEUTRAL</v>
      </c>
      <c r="H152" s="6" t="str">
        <f t="shared" si="9"/>
        <v>CONFIRMED BULLISH</v>
      </c>
    </row>
    <row r="153" spans="1:8" ht="13.5" x14ac:dyDescent="0.25">
      <c r="A153" s="3">
        <f>TITRES_STAT!B156</f>
        <v>42226</v>
      </c>
      <c r="B153" s="6">
        <f>TITRES_STAT!C156</f>
        <v>21.15</v>
      </c>
      <c r="C153" s="6">
        <f>TITRES_STAT!D156</f>
        <v>16.707999999999998</v>
      </c>
      <c r="D153" s="6">
        <f>TITRES_STAT!E156</f>
        <v>0</v>
      </c>
      <c r="E153" s="2">
        <f t="shared" si="8"/>
        <v>-31569</v>
      </c>
      <c r="F153" s="6" t="str">
        <f t="shared" si="11"/>
        <v>BULLISH</v>
      </c>
      <c r="G153" s="6" t="str">
        <f t="shared" si="10"/>
        <v>NEUTRAL</v>
      </c>
      <c r="H153" s="6" t="str">
        <f t="shared" si="9"/>
        <v>CONFIRMED BULLISH</v>
      </c>
    </row>
    <row r="154" spans="1:8" ht="13.5" x14ac:dyDescent="0.25">
      <c r="A154" s="3">
        <f>TITRES_STAT!B157</f>
        <v>42227</v>
      </c>
      <c r="B154" s="6">
        <f>TITRES_STAT!C157</f>
        <v>21.15</v>
      </c>
      <c r="C154" s="6">
        <f>TITRES_STAT!D157</f>
        <v>16.707999999999998</v>
      </c>
      <c r="D154" s="6">
        <f>TITRES_STAT!E157</f>
        <v>0</v>
      </c>
      <c r="E154" s="2">
        <f t="shared" si="8"/>
        <v>-31569</v>
      </c>
      <c r="F154" s="6" t="str">
        <f t="shared" si="11"/>
        <v>BULLISH</v>
      </c>
      <c r="G154" s="6" t="str">
        <f t="shared" si="10"/>
        <v>NEUTRAL</v>
      </c>
      <c r="H154" s="6" t="str">
        <f t="shared" si="9"/>
        <v>CONFIRMED BULLISH</v>
      </c>
    </row>
    <row r="155" spans="1:8" ht="13.5" x14ac:dyDescent="0.25">
      <c r="A155" s="3">
        <f>TITRES_STAT!B158</f>
        <v>42228</v>
      </c>
      <c r="B155" s="6">
        <f>TITRES_STAT!C158</f>
        <v>21.15</v>
      </c>
      <c r="C155" s="6">
        <f>TITRES_STAT!D158</f>
        <v>16.707999999999998</v>
      </c>
      <c r="D155" s="6">
        <f>TITRES_STAT!E158</f>
        <v>0</v>
      </c>
      <c r="E155" s="2">
        <f t="shared" si="8"/>
        <v>-31569</v>
      </c>
      <c r="F155" s="6" t="str">
        <f t="shared" si="11"/>
        <v>BULLISH</v>
      </c>
      <c r="G155" s="6" t="str">
        <f t="shared" si="10"/>
        <v>NEUTRAL</v>
      </c>
      <c r="H155" s="6" t="str">
        <f t="shared" si="9"/>
        <v>CONFIRMED BULLISH</v>
      </c>
    </row>
    <row r="156" spans="1:8" ht="13.5" x14ac:dyDescent="0.25">
      <c r="A156" s="3">
        <f>TITRES_STAT!B159</f>
        <v>42230</v>
      </c>
      <c r="B156" s="6">
        <f>TITRES_STAT!C159</f>
        <v>21.15</v>
      </c>
      <c r="C156" s="6">
        <f>TITRES_STAT!D159</f>
        <v>16.707999999999998</v>
      </c>
      <c r="D156" s="6">
        <f>TITRES_STAT!E159</f>
        <v>0</v>
      </c>
      <c r="E156" s="2">
        <f t="shared" si="8"/>
        <v>-31569</v>
      </c>
      <c r="F156" s="6" t="str">
        <f t="shared" si="11"/>
        <v>NEUTRAL</v>
      </c>
      <c r="G156" s="6" t="str">
        <f t="shared" si="10"/>
        <v>NEUTRAL</v>
      </c>
      <c r="H156" s="6" t="str">
        <f t="shared" si="9"/>
        <v>NEUTRAL</v>
      </c>
    </row>
    <row r="157" spans="1:8" ht="13.5" x14ac:dyDescent="0.25">
      <c r="A157" s="3">
        <f>TITRES_STAT!B160</f>
        <v>42233</v>
      </c>
      <c r="B157" s="6">
        <f>TITRES_STAT!C160</f>
        <v>21.15</v>
      </c>
      <c r="C157" s="6">
        <f>TITRES_STAT!D160</f>
        <v>16.707999999999998</v>
      </c>
      <c r="D157" s="6">
        <f>TITRES_STAT!E160</f>
        <v>0</v>
      </c>
      <c r="E157" s="2">
        <f t="shared" si="8"/>
        <v>-31569</v>
      </c>
      <c r="F157" s="6" t="str">
        <f t="shared" si="11"/>
        <v>NEUTRAL</v>
      </c>
      <c r="G157" s="6" t="str">
        <f t="shared" si="10"/>
        <v>NEUTRAL</v>
      </c>
      <c r="H157" s="6" t="str">
        <f t="shared" si="9"/>
        <v>NEUTRAL</v>
      </c>
    </row>
    <row r="158" spans="1:8" ht="13.5" x14ac:dyDescent="0.25">
      <c r="A158" s="3">
        <f>TITRES_STAT!B161</f>
        <v>42234</v>
      </c>
      <c r="B158" s="6">
        <f>TITRES_STAT!C161</f>
        <v>20.52</v>
      </c>
      <c r="C158" s="6">
        <f>TITRES_STAT!D161</f>
        <v>16.21</v>
      </c>
      <c r="D158" s="6">
        <f>TITRES_STAT!E161</f>
        <v>3</v>
      </c>
      <c r="E158" s="2">
        <f t="shared" si="8"/>
        <v>-31572</v>
      </c>
      <c r="F158" s="6" t="str">
        <f t="shared" si="11"/>
        <v>BEARISH</v>
      </c>
      <c r="G158" s="6" t="str">
        <f t="shared" si="10"/>
        <v>NEUTRAL</v>
      </c>
      <c r="H158" s="6" t="str">
        <f t="shared" si="9"/>
        <v>CONFIRMED BEARISH</v>
      </c>
    </row>
    <row r="159" spans="1:8" ht="13.5" x14ac:dyDescent="0.25">
      <c r="A159" s="3">
        <f>TITRES_STAT!B162</f>
        <v>42235</v>
      </c>
      <c r="B159" s="6">
        <f>TITRES_STAT!C162</f>
        <v>20.52</v>
      </c>
      <c r="C159" s="6">
        <f>TITRES_STAT!D162</f>
        <v>16.21</v>
      </c>
      <c r="D159" s="6">
        <f>TITRES_STAT!E162</f>
        <v>100</v>
      </c>
      <c r="E159" s="2">
        <f t="shared" si="8"/>
        <v>-31572</v>
      </c>
      <c r="F159" s="6" t="str">
        <f t="shared" si="11"/>
        <v>BEARISH</v>
      </c>
      <c r="G159" s="6" t="str">
        <f t="shared" si="10"/>
        <v>NEUTRAL</v>
      </c>
      <c r="H159" s="6" t="str">
        <f t="shared" si="9"/>
        <v>CONFIRMED BEARISH</v>
      </c>
    </row>
    <row r="160" spans="1:8" ht="13.5" x14ac:dyDescent="0.25">
      <c r="A160" s="3">
        <f>TITRES_STAT!B163</f>
        <v>42236</v>
      </c>
      <c r="B160" s="6">
        <f>TITRES_STAT!C163</f>
        <v>20.52</v>
      </c>
      <c r="C160" s="6">
        <f>TITRES_STAT!D163</f>
        <v>16.21</v>
      </c>
      <c r="D160" s="6">
        <f>TITRES_STAT!E163</f>
        <v>0</v>
      </c>
      <c r="E160" s="2">
        <f t="shared" si="8"/>
        <v>-31572</v>
      </c>
      <c r="F160" s="6" t="str">
        <f t="shared" si="11"/>
        <v>BEARISH</v>
      </c>
      <c r="G160" s="6" t="str">
        <f t="shared" si="10"/>
        <v>NEUTRAL</v>
      </c>
      <c r="H160" s="6" t="str">
        <f t="shared" si="9"/>
        <v>CONFIRMED BEARISH</v>
      </c>
    </row>
    <row r="161" spans="1:8" ht="13.5" x14ac:dyDescent="0.25">
      <c r="A161" s="3">
        <f>TITRES_STAT!B164</f>
        <v>42237</v>
      </c>
      <c r="B161" s="6">
        <f>TITRES_STAT!C164</f>
        <v>20.52</v>
      </c>
      <c r="C161" s="6">
        <f>TITRES_STAT!D164</f>
        <v>16.21</v>
      </c>
      <c r="D161" s="6">
        <f>TITRES_STAT!E164</f>
        <v>3</v>
      </c>
      <c r="E161" s="2">
        <f t="shared" si="8"/>
        <v>-31572</v>
      </c>
      <c r="F161" s="6" t="str">
        <f t="shared" si="11"/>
        <v>BEARISH</v>
      </c>
      <c r="G161" s="6" t="str">
        <f t="shared" si="10"/>
        <v>NEUTRAL</v>
      </c>
      <c r="H161" s="6" t="str">
        <f t="shared" si="9"/>
        <v>CONFIRMED BEARISH</v>
      </c>
    </row>
    <row r="162" spans="1:8" ht="13.5" x14ac:dyDescent="0.25">
      <c r="A162" s="3">
        <f>TITRES_STAT!B165</f>
        <v>42240</v>
      </c>
      <c r="B162" s="6">
        <f>TITRES_STAT!C165</f>
        <v>20.52</v>
      </c>
      <c r="C162" s="6">
        <f>TITRES_STAT!D165</f>
        <v>16.21</v>
      </c>
      <c r="D162" s="6">
        <f>TITRES_STAT!E165</f>
        <v>0</v>
      </c>
      <c r="E162" s="2">
        <f t="shared" si="8"/>
        <v>-31572</v>
      </c>
      <c r="F162" s="6" t="str">
        <f t="shared" si="11"/>
        <v>BEARISH</v>
      </c>
      <c r="G162" s="6" t="str">
        <f t="shared" si="10"/>
        <v>NEUTRAL</v>
      </c>
      <c r="H162" s="6" t="str">
        <f t="shared" si="9"/>
        <v>CONFIRMED BEARISH</v>
      </c>
    </row>
    <row r="163" spans="1:8" ht="13.5" x14ac:dyDescent="0.25">
      <c r="A163" s="3">
        <f>TITRES_STAT!B166</f>
        <v>42241</v>
      </c>
      <c r="B163" s="6">
        <f>TITRES_STAT!C166</f>
        <v>20.5</v>
      </c>
      <c r="C163" s="6">
        <f>TITRES_STAT!D166</f>
        <v>16.193999999999999</v>
      </c>
      <c r="D163" s="6">
        <f>TITRES_STAT!E166</f>
        <v>10</v>
      </c>
      <c r="E163" s="2">
        <f t="shared" si="8"/>
        <v>-31582</v>
      </c>
      <c r="F163" s="6" t="str">
        <f t="shared" si="11"/>
        <v>BEARISH</v>
      </c>
      <c r="G163" s="6" t="str">
        <f t="shared" si="10"/>
        <v>NEUTRAL</v>
      </c>
      <c r="H163" s="6" t="str">
        <f t="shared" si="9"/>
        <v>CONFIRMED BEARISH</v>
      </c>
    </row>
    <row r="164" spans="1:8" ht="13.5" x14ac:dyDescent="0.25">
      <c r="A164" s="3">
        <f>TITRES_STAT!B167</f>
        <v>42242</v>
      </c>
      <c r="B164" s="6">
        <f>TITRES_STAT!C167</f>
        <v>20.5</v>
      </c>
      <c r="C164" s="6">
        <f>TITRES_STAT!D167</f>
        <v>16.193999999999999</v>
      </c>
      <c r="D164" s="6">
        <f>TITRES_STAT!E167</f>
        <v>0</v>
      </c>
      <c r="E164" s="2">
        <f t="shared" si="8"/>
        <v>-31582</v>
      </c>
      <c r="F164" s="6" t="str">
        <f t="shared" si="11"/>
        <v>BEARISH</v>
      </c>
      <c r="G164" s="6" t="str">
        <f t="shared" si="10"/>
        <v>NEUTRAL</v>
      </c>
      <c r="H164" s="6" t="str">
        <f t="shared" si="9"/>
        <v>CONFIRMED BEARISH</v>
      </c>
    </row>
    <row r="165" spans="1:8" ht="13.5" x14ac:dyDescent="0.25">
      <c r="A165" s="3">
        <f>TITRES_STAT!B168</f>
        <v>42243</v>
      </c>
      <c r="B165" s="6">
        <f>TITRES_STAT!C168</f>
        <v>20.5</v>
      </c>
      <c r="C165" s="6">
        <f>TITRES_STAT!D168</f>
        <v>16.193999999999999</v>
      </c>
      <c r="D165" s="6">
        <f>TITRES_STAT!E168</f>
        <v>0</v>
      </c>
      <c r="E165" s="2">
        <f t="shared" si="8"/>
        <v>-31582</v>
      </c>
      <c r="F165" s="6" t="str">
        <f t="shared" si="11"/>
        <v>BEARISH</v>
      </c>
      <c r="G165" s="6" t="str">
        <f t="shared" si="10"/>
        <v>NEUTRAL</v>
      </c>
      <c r="H165" s="6" t="str">
        <f t="shared" si="9"/>
        <v>CONFIRMED BEARISH</v>
      </c>
    </row>
    <row r="166" spans="1:8" ht="13.5" x14ac:dyDescent="0.25">
      <c r="A166" s="3">
        <f>TITRES_STAT!B169</f>
        <v>42244</v>
      </c>
      <c r="B166" s="6">
        <f>TITRES_STAT!C169</f>
        <v>20</v>
      </c>
      <c r="C166" s="6">
        <f>TITRES_STAT!D169</f>
        <v>15.798999999999999</v>
      </c>
      <c r="D166" s="6">
        <f>TITRES_STAT!E169</f>
        <v>3</v>
      </c>
      <c r="E166" s="2">
        <f t="shared" si="8"/>
        <v>-31585</v>
      </c>
      <c r="F166" s="6" t="str">
        <f t="shared" si="11"/>
        <v>BEARISH</v>
      </c>
      <c r="G166" s="6" t="str">
        <f t="shared" si="10"/>
        <v>NEUTRAL</v>
      </c>
      <c r="H166" s="6" t="str">
        <f t="shared" si="9"/>
        <v>CONFIRMED BEARISH</v>
      </c>
    </row>
    <row r="167" spans="1:8" ht="13.5" x14ac:dyDescent="0.25">
      <c r="A167" s="3">
        <f>TITRES_STAT!B170</f>
        <v>42247</v>
      </c>
      <c r="B167" s="6">
        <f>TITRES_STAT!C170</f>
        <v>19.899999999999999</v>
      </c>
      <c r="C167" s="6">
        <f>TITRES_STAT!D170</f>
        <v>15.72</v>
      </c>
      <c r="D167" s="6">
        <f>TITRES_STAT!E170</f>
        <v>113</v>
      </c>
      <c r="E167" s="2">
        <f t="shared" si="8"/>
        <v>-31698</v>
      </c>
      <c r="F167" s="6" t="str">
        <f t="shared" si="11"/>
        <v>BEARISH</v>
      </c>
      <c r="G167" s="6" t="str">
        <f t="shared" si="10"/>
        <v>NEUTRAL</v>
      </c>
      <c r="H167" s="6" t="str">
        <f t="shared" si="9"/>
        <v>CONFIRMED BEARISH</v>
      </c>
    </row>
    <row r="168" spans="1:8" ht="13.5" x14ac:dyDescent="0.25">
      <c r="A168" s="3">
        <f>TITRES_STAT!B171</f>
        <v>42248</v>
      </c>
      <c r="B168" s="6">
        <f>TITRES_STAT!C171</f>
        <v>20</v>
      </c>
      <c r="C168" s="6">
        <f>TITRES_STAT!D171</f>
        <v>15.798999999999999</v>
      </c>
      <c r="D168" s="6">
        <f>TITRES_STAT!E171</f>
        <v>599</v>
      </c>
      <c r="E168" s="2">
        <f t="shared" si="8"/>
        <v>-31099</v>
      </c>
      <c r="F168" s="6" t="str">
        <f t="shared" si="11"/>
        <v>BULLISH</v>
      </c>
      <c r="G168" s="6" t="str">
        <f t="shared" si="10"/>
        <v>NEUTRAL</v>
      </c>
      <c r="H168" s="6" t="str">
        <f t="shared" si="9"/>
        <v>BULLISH DIVERGENCE</v>
      </c>
    </row>
    <row r="169" spans="1:8" ht="13.5" x14ac:dyDescent="0.25">
      <c r="A169" s="3">
        <f>TITRES_STAT!B172</f>
        <v>42249</v>
      </c>
      <c r="B169" s="6">
        <f>TITRES_STAT!C172</f>
        <v>20</v>
      </c>
      <c r="C169" s="6">
        <f>TITRES_STAT!D172</f>
        <v>15.798999999999999</v>
      </c>
      <c r="D169" s="6">
        <f>TITRES_STAT!E172</f>
        <v>1166</v>
      </c>
      <c r="E169" s="2">
        <f t="shared" si="8"/>
        <v>-31099</v>
      </c>
      <c r="F169" s="6" t="str">
        <f t="shared" si="11"/>
        <v>BULLISH</v>
      </c>
      <c r="G169" s="6" t="str">
        <f t="shared" si="10"/>
        <v>NEUTRAL</v>
      </c>
      <c r="H169" s="6" t="str">
        <f t="shared" si="9"/>
        <v>BULLISH DIVERGENCE</v>
      </c>
    </row>
    <row r="170" spans="1:8" ht="13.5" x14ac:dyDescent="0.25">
      <c r="A170" s="3">
        <f>TITRES_STAT!B173</f>
        <v>42250</v>
      </c>
      <c r="B170" s="6">
        <f>TITRES_STAT!C173</f>
        <v>20</v>
      </c>
      <c r="C170" s="6">
        <f>TITRES_STAT!D173</f>
        <v>15.798999999999999</v>
      </c>
      <c r="D170" s="6">
        <f>TITRES_STAT!E173</f>
        <v>0</v>
      </c>
      <c r="E170" s="2">
        <f t="shared" si="8"/>
        <v>-31099</v>
      </c>
      <c r="F170" s="6" t="str">
        <f t="shared" si="11"/>
        <v>BULLISH</v>
      </c>
      <c r="G170" s="6" t="str">
        <f t="shared" si="10"/>
        <v>NEUTRAL</v>
      </c>
      <c r="H170" s="6" t="str">
        <f t="shared" si="9"/>
        <v>BULLISH DIVERGENCE</v>
      </c>
    </row>
    <row r="171" spans="1:8" ht="13.5" x14ac:dyDescent="0.25">
      <c r="A171" s="3">
        <f>TITRES_STAT!B174</f>
        <v>42251</v>
      </c>
      <c r="B171" s="6">
        <f>TITRES_STAT!C174</f>
        <v>20</v>
      </c>
      <c r="C171" s="6">
        <f>TITRES_STAT!D174</f>
        <v>15.798999999999999</v>
      </c>
      <c r="D171" s="6">
        <f>TITRES_STAT!E174</f>
        <v>0</v>
      </c>
      <c r="E171" s="2">
        <f t="shared" si="8"/>
        <v>-31099</v>
      </c>
      <c r="F171" s="6" t="str">
        <f t="shared" si="11"/>
        <v>BULLISH</v>
      </c>
      <c r="G171" s="6" t="str">
        <f t="shared" si="10"/>
        <v>NEUTRAL</v>
      </c>
      <c r="H171" s="6" t="str">
        <f t="shared" si="9"/>
        <v>NEUTRAL</v>
      </c>
    </row>
    <row r="172" spans="1:8" ht="13.5" x14ac:dyDescent="0.25">
      <c r="A172" s="3">
        <f>TITRES_STAT!B175</f>
        <v>42254</v>
      </c>
      <c r="B172" s="6">
        <f>TITRES_STAT!C175</f>
        <v>20</v>
      </c>
      <c r="C172" s="6">
        <f>TITRES_STAT!D175</f>
        <v>15.798999999999999</v>
      </c>
      <c r="D172" s="6">
        <f>TITRES_STAT!E175</f>
        <v>1000</v>
      </c>
      <c r="E172" s="2">
        <f t="shared" si="8"/>
        <v>-31099</v>
      </c>
      <c r="F172" s="6" t="str">
        <f t="shared" si="11"/>
        <v>BULLISH</v>
      </c>
      <c r="G172" s="6" t="str">
        <f t="shared" si="10"/>
        <v>NEUTRAL</v>
      </c>
      <c r="H172" s="6" t="str">
        <f t="shared" si="9"/>
        <v>CONFIRMED BULLISH</v>
      </c>
    </row>
    <row r="173" spans="1:8" ht="13.5" x14ac:dyDescent="0.25">
      <c r="A173" s="3">
        <f>TITRES_STAT!B176</f>
        <v>42255</v>
      </c>
      <c r="B173" s="6">
        <f>TITRES_STAT!C176</f>
        <v>19.5</v>
      </c>
      <c r="C173" s="6">
        <f>TITRES_STAT!D176</f>
        <v>15.404</v>
      </c>
      <c r="D173" s="6">
        <f>TITRES_STAT!E176</f>
        <v>90</v>
      </c>
      <c r="E173" s="2">
        <f t="shared" si="8"/>
        <v>-31189</v>
      </c>
      <c r="F173" s="6" t="str">
        <f t="shared" si="11"/>
        <v>BEARISH</v>
      </c>
      <c r="G173" s="6" t="str">
        <f t="shared" si="10"/>
        <v>NEUTRAL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19.5</v>
      </c>
      <c r="C174" s="6">
        <f>TITRES_STAT!D177</f>
        <v>15.404</v>
      </c>
      <c r="D174" s="6">
        <f>TITRES_STAT!E177</f>
        <v>10</v>
      </c>
      <c r="E174" s="2">
        <f t="shared" si="8"/>
        <v>-31189</v>
      </c>
      <c r="F174" s="6" t="str">
        <f t="shared" si="11"/>
        <v>BEARISH</v>
      </c>
      <c r="G174" s="6" t="str">
        <f t="shared" si="10"/>
        <v>NEUTRAL</v>
      </c>
      <c r="H174" s="6" t="str">
        <f t="shared" si="9"/>
        <v>CONFIRMED BEARISH</v>
      </c>
    </row>
    <row r="175" spans="1:8" ht="13.5" x14ac:dyDescent="0.25">
      <c r="A175" s="3">
        <f>TITRES_STAT!B178</f>
        <v>42257</v>
      </c>
      <c r="B175" s="6">
        <f>TITRES_STAT!C178</f>
        <v>20.37</v>
      </c>
      <c r="C175" s="6">
        <f>TITRES_STAT!D178</f>
        <v>16.091000000000001</v>
      </c>
      <c r="D175" s="6">
        <f>TITRES_STAT!E178</f>
        <v>5</v>
      </c>
      <c r="E175" s="2">
        <f t="shared" si="8"/>
        <v>-31184</v>
      </c>
      <c r="F175" s="6" t="str">
        <f t="shared" si="11"/>
        <v>BEARISH</v>
      </c>
      <c r="G175" s="6" t="str">
        <f t="shared" si="10"/>
        <v>NEUTRAL</v>
      </c>
      <c r="H175" s="6" t="str">
        <f t="shared" si="9"/>
        <v>BEARISH DIVERGENCE</v>
      </c>
    </row>
    <row r="176" spans="1:8" ht="13.5" x14ac:dyDescent="0.25">
      <c r="A176" s="3">
        <f>TITRES_STAT!B179</f>
        <v>42258</v>
      </c>
      <c r="B176" s="6">
        <f>TITRES_STAT!C179</f>
        <v>20.37</v>
      </c>
      <c r="C176" s="6">
        <f>TITRES_STAT!D179</f>
        <v>16.091000000000001</v>
      </c>
      <c r="D176" s="6">
        <f>TITRES_STAT!E179</f>
        <v>0</v>
      </c>
      <c r="E176" s="2">
        <f t="shared" si="8"/>
        <v>-31184</v>
      </c>
      <c r="F176" s="6" t="str">
        <f t="shared" si="11"/>
        <v>BEARISH</v>
      </c>
      <c r="G176" s="6" t="str">
        <f t="shared" si="10"/>
        <v>NEUTRAL</v>
      </c>
      <c r="H176" s="6" t="str">
        <f t="shared" si="9"/>
        <v>BEARISH DIVERGENCE</v>
      </c>
    </row>
    <row r="177" spans="1:8" ht="13.5" x14ac:dyDescent="0.25">
      <c r="A177" s="3">
        <f>TITRES_STAT!B180</f>
        <v>42261</v>
      </c>
      <c r="B177" s="6">
        <f>TITRES_STAT!C180</f>
        <v>20.37</v>
      </c>
      <c r="C177" s="6">
        <f>TITRES_STAT!D180</f>
        <v>16.091000000000001</v>
      </c>
      <c r="D177" s="6">
        <f>TITRES_STAT!E180</f>
        <v>0</v>
      </c>
      <c r="E177" s="2">
        <f t="shared" si="8"/>
        <v>-31184</v>
      </c>
      <c r="F177" s="6" t="str">
        <f t="shared" si="11"/>
        <v>BEARISH</v>
      </c>
      <c r="G177" s="6" t="str">
        <f t="shared" si="10"/>
        <v>NEUTRAL</v>
      </c>
      <c r="H177" s="6" t="str">
        <f t="shared" si="9"/>
        <v>BEARISH DIVERGENCE</v>
      </c>
    </row>
    <row r="178" spans="1:8" ht="13.5" x14ac:dyDescent="0.25">
      <c r="A178" s="3">
        <f>TITRES_STAT!B181</f>
        <v>42262</v>
      </c>
      <c r="B178" s="6">
        <f>TITRES_STAT!C181</f>
        <v>20.37</v>
      </c>
      <c r="C178" s="6">
        <f>TITRES_STAT!D181</f>
        <v>16.091000000000001</v>
      </c>
      <c r="D178" s="6">
        <f>TITRES_STAT!E181</f>
        <v>0</v>
      </c>
      <c r="E178" s="2">
        <f t="shared" si="8"/>
        <v>-31184</v>
      </c>
      <c r="F178" s="6" t="str">
        <f t="shared" si="11"/>
        <v>BULLISH</v>
      </c>
      <c r="G178" s="6" t="str">
        <f t="shared" si="10"/>
        <v>NEUTRAL</v>
      </c>
      <c r="H178" s="6" t="str">
        <f t="shared" si="9"/>
        <v>CONFIRMED BULLISH</v>
      </c>
    </row>
    <row r="179" spans="1:8" ht="13.5" x14ac:dyDescent="0.25">
      <c r="A179" s="3">
        <f>TITRES_STAT!B182</f>
        <v>42263</v>
      </c>
      <c r="B179" s="6">
        <f>TITRES_STAT!C182</f>
        <v>20.37</v>
      </c>
      <c r="C179" s="6">
        <f>TITRES_STAT!D182</f>
        <v>16.091000000000001</v>
      </c>
      <c r="D179" s="6">
        <f>TITRES_STAT!E182</f>
        <v>0</v>
      </c>
      <c r="E179" s="2">
        <f t="shared" si="8"/>
        <v>-31184</v>
      </c>
      <c r="F179" s="6" t="str">
        <f t="shared" si="11"/>
        <v>BULLISH</v>
      </c>
      <c r="G179" s="6" t="str">
        <f t="shared" si="10"/>
        <v>NEUTRAL</v>
      </c>
      <c r="H179" s="6" t="str">
        <f t="shared" si="9"/>
        <v>CONFIRMED BULLISH</v>
      </c>
    </row>
    <row r="180" spans="1:8" ht="13.5" x14ac:dyDescent="0.25">
      <c r="A180" s="3">
        <f>TITRES_STAT!B183</f>
        <v>42264</v>
      </c>
      <c r="B180" s="6">
        <f>TITRES_STAT!C183</f>
        <v>20.37</v>
      </c>
      <c r="C180" s="6">
        <f>TITRES_STAT!D183</f>
        <v>16.091000000000001</v>
      </c>
      <c r="D180" s="6">
        <f>TITRES_STAT!E183</f>
        <v>0</v>
      </c>
      <c r="E180" s="2">
        <f t="shared" si="8"/>
        <v>-31184</v>
      </c>
      <c r="F180" s="6" t="str">
        <f t="shared" si="11"/>
        <v>NEUTRAL</v>
      </c>
      <c r="G180" s="6" t="str">
        <f t="shared" si="10"/>
        <v>NEUTRAL</v>
      </c>
      <c r="H180" s="6" t="str">
        <f t="shared" si="9"/>
        <v>NEUTRAL</v>
      </c>
    </row>
    <row r="181" spans="1:8" ht="13.5" x14ac:dyDescent="0.25">
      <c r="A181" s="3">
        <f>TITRES_STAT!B184</f>
        <v>42265</v>
      </c>
      <c r="B181" s="6">
        <f>TITRES_STAT!C184</f>
        <v>20.37</v>
      </c>
      <c r="C181" s="6">
        <f>TITRES_STAT!D184</f>
        <v>16.091000000000001</v>
      </c>
      <c r="D181" s="6">
        <f>TITRES_STAT!E184</f>
        <v>0</v>
      </c>
      <c r="E181" s="2">
        <f t="shared" si="8"/>
        <v>-31184</v>
      </c>
      <c r="F181" s="6" t="str">
        <f t="shared" si="11"/>
        <v>NEUTRAL</v>
      </c>
      <c r="G181" s="6" t="str">
        <f t="shared" si="10"/>
        <v>NEUTRAL</v>
      </c>
      <c r="H181" s="6" t="str">
        <f t="shared" si="9"/>
        <v>NEUTRAL</v>
      </c>
    </row>
    <row r="182" spans="1:8" ht="13.5" x14ac:dyDescent="0.25">
      <c r="A182" s="3">
        <f>TITRES_STAT!B185</f>
        <v>42268</v>
      </c>
      <c r="B182" s="6">
        <f>TITRES_STAT!C185</f>
        <v>20.37</v>
      </c>
      <c r="C182" s="6">
        <f>TITRES_STAT!D185</f>
        <v>16.091000000000001</v>
      </c>
      <c r="D182" s="6">
        <f>TITRES_STAT!E185</f>
        <v>69</v>
      </c>
      <c r="E182" s="2">
        <f t="shared" si="8"/>
        <v>-31184</v>
      </c>
      <c r="F182" s="6" t="str">
        <f t="shared" si="11"/>
        <v>NEUTRAL</v>
      </c>
      <c r="G182" s="6" t="str">
        <f t="shared" si="10"/>
        <v>NEUTRAL</v>
      </c>
      <c r="H182" s="6" t="str">
        <f t="shared" si="9"/>
        <v>NEUTRAL</v>
      </c>
    </row>
    <row r="183" spans="1:8" ht="13.5" x14ac:dyDescent="0.25">
      <c r="A183" s="3">
        <f>TITRES_STAT!B186</f>
        <v>42269</v>
      </c>
      <c r="B183" s="6">
        <f>TITRES_STAT!C186</f>
        <v>20.36</v>
      </c>
      <c r="C183" s="6">
        <f>TITRES_STAT!D186</f>
        <v>16.084</v>
      </c>
      <c r="D183" s="6">
        <f>TITRES_STAT!E186</f>
        <v>150</v>
      </c>
      <c r="E183" s="2">
        <f t="shared" si="8"/>
        <v>-31334</v>
      </c>
      <c r="F183" s="6" t="str">
        <f t="shared" si="11"/>
        <v>BEARISH</v>
      </c>
      <c r="G183" s="6" t="str">
        <f t="shared" si="10"/>
        <v>NEUTRAL</v>
      </c>
      <c r="H183" s="6" t="str">
        <f t="shared" si="9"/>
        <v>CONFIRMED BEARISH</v>
      </c>
    </row>
    <row r="184" spans="1:8" ht="13.5" x14ac:dyDescent="0.25">
      <c r="A184" s="3">
        <f>TITRES_STAT!B187</f>
        <v>42270</v>
      </c>
      <c r="B184" s="6">
        <f>TITRES_STAT!C187</f>
        <v>19.8</v>
      </c>
      <c r="C184" s="6">
        <f>TITRES_STAT!D187</f>
        <v>15.641</v>
      </c>
      <c r="D184" s="6">
        <f>TITRES_STAT!E187</f>
        <v>100</v>
      </c>
      <c r="E184" s="2">
        <f t="shared" si="8"/>
        <v>-31434</v>
      </c>
      <c r="F184" s="6" t="str">
        <f t="shared" si="11"/>
        <v>BEARISH</v>
      </c>
      <c r="G184" s="6" t="str">
        <f t="shared" si="10"/>
        <v>NEUTRAL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20.39</v>
      </c>
      <c r="C185" s="6">
        <f>TITRES_STAT!D188</f>
        <v>16.106999999999999</v>
      </c>
      <c r="D185" s="6">
        <f>TITRES_STAT!E188</f>
        <v>199</v>
      </c>
      <c r="E185" s="2">
        <f t="shared" si="8"/>
        <v>-31235</v>
      </c>
      <c r="F185" s="6" t="str">
        <f t="shared" si="11"/>
        <v>BEARISH</v>
      </c>
      <c r="G185" s="6" t="str">
        <f t="shared" si="10"/>
        <v>NEUTRAL</v>
      </c>
      <c r="H185" s="6" t="str">
        <f t="shared" si="9"/>
        <v>BEARISH DIVERGENCE</v>
      </c>
    </row>
    <row r="186" spans="1:8" ht="13.5" x14ac:dyDescent="0.25">
      <c r="A186" s="3">
        <f>TITRES_STAT!B189</f>
        <v>42276</v>
      </c>
      <c r="B186" s="6">
        <f>TITRES_STAT!C189</f>
        <v>20.39</v>
      </c>
      <c r="C186" s="6">
        <f>TITRES_STAT!D189</f>
        <v>16.106999999999999</v>
      </c>
      <c r="D186" s="6">
        <f>TITRES_STAT!E189</f>
        <v>185</v>
      </c>
      <c r="E186" s="2">
        <f t="shared" si="8"/>
        <v>-31235</v>
      </c>
      <c r="F186" s="6" t="str">
        <f t="shared" si="11"/>
        <v>BEARISH</v>
      </c>
      <c r="G186" s="6" t="str">
        <f t="shared" si="10"/>
        <v>NEUTRAL</v>
      </c>
      <c r="H186" s="6" t="str">
        <f t="shared" si="9"/>
        <v>BEARISH DIVERGENCE</v>
      </c>
    </row>
    <row r="187" spans="1:8" ht="13.5" x14ac:dyDescent="0.25">
      <c r="A187" s="3">
        <f>TITRES_STAT!B190</f>
        <v>42277</v>
      </c>
      <c r="B187" s="6">
        <f>TITRES_STAT!C190</f>
        <v>19.82</v>
      </c>
      <c r="C187" s="6">
        <f>TITRES_STAT!D190</f>
        <v>15.657</v>
      </c>
      <c r="D187" s="6">
        <f>TITRES_STAT!E190</f>
        <v>2630</v>
      </c>
      <c r="E187" s="2">
        <f t="shared" si="8"/>
        <v>-33865</v>
      </c>
      <c r="F187" s="6" t="str">
        <f t="shared" si="11"/>
        <v>BEARISH</v>
      </c>
      <c r="G187" s="6" t="str">
        <f t="shared" si="10"/>
        <v>STRONG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20.41</v>
      </c>
      <c r="C188" s="6">
        <f>TITRES_STAT!D191</f>
        <v>16.123000000000001</v>
      </c>
      <c r="D188" s="6">
        <f>TITRES_STAT!E191</f>
        <v>0</v>
      </c>
      <c r="E188" s="2">
        <f t="shared" si="8"/>
        <v>-33865</v>
      </c>
      <c r="F188" s="6" t="str">
        <f t="shared" si="11"/>
        <v>BEARISH</v>
      </c>
      <c r="G188" s="6" t="str">
        <f t="shared" si="10"/>
        <v>STRONG</v>
      </c>
      <c r="H188" s="6" t="str">
        <f t="shared" si="9"/>
        <v>BEARISH DIVERGENCE</v>
      </c>
    </row>
    <row r="189" spans="1:8" ht="13.5" x14ac:dyDescent="0.25">
      <c r="A189" s="3">
        <f>TITRES_STAT!B192</f>
        <v>42279</v>
      </c>
      <c r="B189" s="6">
        <f>TITRES_STAT!C192</f>
        <v>20.5</v>
      </c>
      <c r="C189" s="6">
        <f>TITRES_STAT!D192</f>
        <v>16.193999999999999</v>
      </c>
      <c r="D189" s="6">
        <f>TITRES_STAT!E192</f>
        <v>190</v>
      </c>
      <c r="E189" s="2">
        <f t="shared" si="8"/>
        <v>-33675</v>
      </c>
      <c r="F189" s="6" t="str">
        <f t="shared" si="11"/>
        <v>BEARISH</v>
      </c>
      <c r="G189" s="6" t="str">
        <f t="shared" si="10"/>
        <v>STRONG</v>
      </c>
      <c r="H189" s="6" t="str">
        <f t="shared" si="9"/>
        <v>BEARISH DIVERGENCE</v>
      </c>
    </row>
    <row r="190" spans="1:8" ht="13.5" x14ac:dyDescent="0.25">
      <c r="A190" s="3">
        <f>TITRES_STAT!B193</f>
        <v>42282</v>
      </c>
      <c r="B190" s="6">
        <f>TITRES_STAT!C193</f>
        <v>20.5</v>
      </c>
      <c r="C190" s="6">
        <f>TITRES_STAT!D193</f>
        <v>16.193999999999999</v>
      </c>
      <c r="D190" s="6">
        <f>TITRES_STAT!E193</f>
        <v>0</v>
      </c>
      <c r="E190" s="2">
        <f t="shared" si="8"/>
        <v>-33675</v>
      </c>
      <c r="F190" s="6" t="str">
        <f t="shared" si="11"/>
        <v>BEARISH</v>
      </c>
      <c r="G190" s="6" t="str">
        <f t="shared" si="10"/>
        <v>STRONG</v>
      </c>
      <c r="H190" s="6" t="str">
        <f t="shared" si="9"/>
        <v>BEARISH DIVERGENCE</v>
      </c>
    </row>
    <row r="191" spans="1:8" ht="13.5" x14ac:dyDescent="0.25">
      <c r="A191" s="3">
        <f>TITRES_STAT!B194</f>
        <v>42283</v>
      </c>
      <c r="B191" s="6">
        <f>TITRES_STAT!C194</f>
        <v>20.5</v>
      </c>
      <c r="C191" s="6">
        <f>TITRES_STAT!D194</f>
        <v>16.193999999999999</v>
      </c>
      <c r="D191" s="6">
        <f>TITRES_STAT!E194</f>
        <v>0</v>
      </c>
      <c r="E191" s="2">
        <f t="shared" si="8"/>
        <v>-33675</v>
      </c>
      <c r="F191" s="6" t="str">
        <f t="shared" si="11"/>
        <v>BEARISH</v>
      </c>
      <c r="G191" s="6" t="str">
        <f t="shared" si="10"/>
        <v>STRONG</v>
      </c>
      <c r="H191" s="6" t="str">
        <f t="shared" si="9"/>
        <v>BEARISH DIVERGENCE</v>
      </c>
    </row>
    <row r="192" spans="1:8" ht="13.5" x14ac:dyDescent="0.25">
      <c r="A192" s="3">
        <f>TITRES_STAT!B195</f>
        <v>42284</v>
      </c>
      <c r="B192" s="6">
        <f>TITRES_STAT!C195</f>
        <v>20.5</v>
      </c>
      <c r="C192" s="6">
        <f>TITRES_STAT!D195</f>
        <v>16.193999999999999</v>
      </c>
      <c r="D192" s="6">
        <f>TITRES_STAT!E195</f>
        <v>0</v>
      </c>
      <c r="E192" s="2">
        <f t="shared" si="8"/>
        <v>-33675</v>
      </c>
      <c r="F192" s="6" t="str">
        <f t="shared" si="11"/>
        <v>BULLISH</v>
      </c>
      <c r="G192" s="6" t="str">
        <f t="shared" si="10"/>
        <v>NEUTRAL</v>
      </c>
      <c r="H192" s="6" t="str">
        <f t="shared" si="9"/>
        <v>CONFIRMED BULLISH</v>
      </c>
    </row>
    <row r="193" spans="1:8" ht="13.5" x14ac:dyDescent="0.25">
      <c r="A193" s="3">
        <f>TITRES_STAT!B196</f>
        <v>42285</v>
      </c>
      <c r="B193" s="6">
        <f>TITRES_STAT!C196</f>
        <v>21.11</v>
      </c>
      <c r="C193" s="6">
        <f>TITRES_STAT!D196</f>
        <v>16.675999999999998</v>
      </c>
      <c r="D193" s="6">
        <f>TITRES_STAT!E196</f>
        <v>530</v>
      </c>
      <c r="E193" s="2">
        <f t="shared" si="8"/>
        <v>-33145</v>
      </c>
      <c r="F193" s="6" t="str">
        <f t="shared" si="11"/>
        <v>BULLISH</v>
      </c>
      <c r="G193" s="6" t="str">
        <f t="shared" si="10"/>
        <v>WEAK</v>
      </c>
      <c r="H193" s="6" t="str">
        <f t="shared" si="9"/>
        <v>CONFIRMED BULLISH</v>
      </c>
    </row>
    <row r="194" spans="1:8" ht="13.5" x14ac:dyDescent="0.25">
      <c r="A194" s="3">
        <f>TITRES_STAT!B197</f>
        <v>42286</v>
      </c>
      <c r="B194" s="6">
        <f>TITRES_STAT!C197</f>
        <v>21.22</v>
      </c>
      <c r="C194" s="6">
        <f>TITRES_STAT!D197</f>
        <v>16.763000000000002</v>
      </c>
      <c r="D194" s="6">
        <f>TITRES_STAT!E197</f>
        <v>17</v>
      </c>
      <c r="E194" s="2">
        <f t="shared" si="8"/>
        <v>-33128</v>
      </c>
      <c r="F194" s="6" t="str">
        <f t="shared" si="11"/>
        <v>BULLISH</v>
      </c>
      <c r="G194" s="6" t="str">
        <f t="shared" si="10"/>
        <v>NEUTRAL</v>
      </c>
      <c r="H194" s="6" t="str">
        <f t="shared" si="9"/>
        <v>CONFIRMED BULLISH</v>
      </c>
    </row>
    <row r="195" spans="1:8" ht="13.5" x14ac:dyDescent="0.25">
      <c r="A195" s="3">
        <f>TITRES_STAT!B198</f>
        <v>42289</v>
      </c>
      <c r="B195" s="6">
        <f>TITRES_STAT!C198</f>
        <v>21.85</v>
      </c>
      <c r="C195" s="6">
        <f>TITRES_STAT!D198</f>
        <v>17.260999999999999</v>
      </c>
      <c r="D195" s="6">
        <f>TITRES_STAT!E198</f>
        <v>620</v>
      </c>
      <c r="E195" s="2">
        <f t="shared" si="8"/>
        <v>-32508</v>
      </c>
      <c r="F195" s="6" t="str">
        <f t="shared" si="11"/>
        <v>BULLISH</v>
      </c>
      <c r="G195" s="6" t="str">
        <f t="shared" si="10"/>
        <v>WEAK</v>
      </c>
      <c r="H195" s="6" t="str">
        <f t="shared" si="9"/>
        <v>CONFIRMED BULLISH</v>
      </c>
    </row>
    <row r="196" spans="1:8" ht="13.5" x14ac:dyDescent="0.25">
      <c r="A196" s="3">
        <f>TITRES_STAT!B199</f>
        <v>42290</v>
      </c>
      <c r="B196" s="6">
        <f>TITRES_STAT!C199</f>
        <v>21.85</v>
      </c>
      <c r="C196" s="6">
        <f>TITRES_STAT!D199</f>
        <v>17.260999999999999</v>
      </c>
      <c r="D196" s="6">
        <f>TITRES_STAT!E199</f>
        <v>14</v>
      </c>
      <c r="E196" s="2">
        <f t="shared" ref="E196:E259" si="12">IF(B196&gt;B195, E195+D196, IF(B196&lt;B195, E195-D196, E195))</f>
        <v>-32508</v>
      </c>
      <c r="F196" s="6" t="str">
        <f t="shared" si="11"/>
        <v>BULLISH</v>
      </c>
      <c r="G196" s="6" t="str">
        <f t="shared" si="10"/>
        <v>WEAK</v>
      </c>
      <c r="H196" s="6" t="str">
        <f t="shared" si="9"/>
        <v>CONFIRMED BULLISH</v>
      </c>
    </row>
    <row r="197" spans="1:8" ht="13.5" x14ac:dyDescent="0.25">
      <c r="A197" s="3">
        <f>TITRES_STAT!B200</f>
        <v>42293</v>
      </c>
      <c r="B197" s="6">
        <f>TITRES_STAT!C200</f>
        <v>22.01</v>
      </c>
      <c r="C197" s="6">
        <f>TITRES_STAT!D200</f>
        <v>17.387</v>
      </c>
      <c r="D197" s="6">
        <f>TITRES_STAT!E200</f>
        <v>100</v>
      </c>
      <c r="E197" s="2">
        <f t="shared" si="12"/>
        <v>-32408</v>
      </c>
      <c r="F197" s="6" t="str">
        <f t="shared" si="11"/>
        <v>BULLISH</v>
      </c>
      <c r="G197" s="6" t="str">
        <f t="shared" si="10"/>
        <v>WEAK</v>
      </c>
      <c r="H197" s="6" t="str">
        <f t="shared" si="9"/>
        <v>CONFIRMED BULLISH</v>
      </c>
    </row>
    <row r="198" spans="1:8" ht="13.5" x14ac:dyDescent="0.25">
      <c r="A198" s="3">
        <f>TITRES_STAT!B201</f>
        <v>42296</v>
      </c>
      <c r="B198" s="6">
        <f>TITRES_STAT!C201</f>
        <v>22.67</v>
      </c>
      <c r="C198" s="6">
        <f>TITRES_STAT!D201</f>
        <v>17.908000000000001</v>
      </c>
      <c r="D198" s="6">
        <f>TITRES_STAT!E201</f>
        <v>68</v>
      </c>
      <c r="E198" s="2">
        <f t="shared" si="12"/>
        <v>-32340</v>
      </c>
      <c r="F198" s="6" t="str">
        <f t="shared" si="11"/>
        <v>BULLISH</v>
      </c>
      <c r="G198" s="6" t="str">
        <f t="shared" si="10"/>
        <v>WEAK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42297</v>
      </c>
      <c r="B199" s="6">
        <f>TITRES_STAT!C202</f>
        <v>21.99</v>
      </c>
      <c r="C199" s="6">
        <f>TITRES_STAT!D202</f>
        <v>17.370999999999999</v>
      </c>
      <c r="D199" s="6">
        <f>TITRES_STAT!E202</f>
        <v>100</v>
      </c>
      <c r="E199" s="2">
        <f t="shared" si="12"/>
        <v>-32440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WEAK</v>
      </c>
      <c r="H199" s="6" t="str">
        <f t="shared" si="13"/>
        <v>CONFIRMED BULLISH</v>
      </c>
    </row>
    <row r="200" spans="1:8" ht="13.5" x14ac:dyDescent="0.25">
      <c r="A200" s="3">
        <f>TITRES_STAT!B203</f>
        <v>42298</v>
      </c>
      <c r="B200" s="6">
        <f>TITRES_STAT!C203</f>
        <v>22.64</v>
      </c>
      <c r="C200" s="6">
        <f>TITRES_STAT!D203</f>
        <v>17.885000000000002</v>
      </c>
      <c r="D200" s="6">
        <f>TITRES_STAT!E203</f>
        <v>96</v>
      </c>
      <c r="E200" s="2">
        <f t="shared" si="12"/>
        <v>-32344</v>
      </c>
      <c r="F200" s="6" t="str">
        <f t="shared" ref="F200:F263" si="15">IF(E200&gt;E195,"BULLISH",IF(E200&lt;E195,"BEARISH","NEUTRAL"))</f>
        <v>BULLISH</v>
      </c>
      <c r="G200" s="6" t="str">
        <f t="shared" si="14"/>
        <v>NEUTRAL</v>
      </c>
      <c r="H200" s="6" t="str">
        <f t="shared" si="13"/>
        <v>CONFIRMED BULLISH</v>
      </c>
    </row>
    <row r="201" spans="1:8" ht="13.5" x14ac:dyDescent="0.25">
      <c r="A201" s="3">
        <f>TITRES_STAT!B204</f>
        <v>42299</v>
      </c>
      <c r="B201" s="6">
        <f>TITRES_STAT!C204</f>
        <v>22.64</v>
      </c>
      <c r="C201" s="6">
        <f>TITRES_STAT!D204</f>
        <v>17.885000000000002</v>
      </c>
      <c r="D201" s="6">
        <f>TITRES_STAT!E204</f>
        <v>0</v>
      </c>
      <c r="E201" s="2">
        <f t="shared" si="12"/>
        <v>-32344</v>
      </c>
      <c r="F201" s="6" t="str">
        <f t="shared" si="15"/>
        <v>BULLISH</v>
      </c>
      <c r="G201" s="6" t="str">
        <f t="shared" si="14"/>
        <v>NEUTRAL</v>
      </c>
      <c r="H201" s="6" t="str">
        <f t="shared" si="13"/>
        <v>CONFIRMED BULLISH</v>
      </c>
    </row>
    <row r="202" spans="1:8" ht="13.5" x14ac:dyDescent="0.25">
      <c r="A202" s="3">
        <f>TITRES_STAT!B205</f>
        <v>42300</v>
      </c>
      <c r="B202" s="6">
        <f>TITRES_STAT!C205</f>
        <v>23.31</v>
      </c>
      <c r="C202" s="6">
        <f>TITRES_STAT!D205</f>
        <v>18.414000000000001</v>
      </c>
      <c r="D202" s="6">
        <f>TITRES_STAT!E205</f>
        <v>0</v>
      </c>
      <c r="E202" s="2">
        <f t="shared" si="12"/>
        <v>-32344</v>
      </c>
      <c r="F202" s="6" t="str">
        <f t="shared" si="15"/>
        <v>BULLISH</v>
      </c>
      <c r="G202" s="6" t="str">
        <f t="shared" si="14"/>
        <v>NEUTRAL</v>
      </c>
      <c r="H202" s="6" t="str">
        <f t="shared" si="13"/>
        <v>CONFIRMED BULLISH</v>
      </c>
    </row>
    <row r="203" spans="1:8" ht="13.5" x14ac:dyDescent="0.25">
      <c r="A203" s="3">
        <f>TITRES_STAT!B206</f>
        <v>42303</v>
      </c>
      <c r="B203" s="6">
        <f>TITRES_STAT!C206</f>
        <v>23.32</v>
      </c>
      <c r="C203" s="6">
        <f>TITRES_STAT!D206</f>
        <v>18.422000000000001</v>
      </c>
      <c r="D203" s="6">
        <f>TITRES_STAT!E206</f>
        <v>140</v>
      </c>
      <c r="E203" s="2">
        <f t="shared" si="12"/>
        <v>-32204</v>
      </c>
      <c r="F203" s="6" t="str">
        <f t="shared" si="15"/>
        <v>BULLISH</v>
      </c>
      <c r="G203" s="6" t="str">
        <f t="shared" si="14"/>
        <v>NEUTRAL</v>
      </c>
      <c r="H203" s="6" t="str">
        <f t="shared" si="13"/>
        <v>CONFIRMED BULLISH</v>
      </c>
    </row>
    <row r="204" spans="1:8" ht="13.5" x14ac:dyDescent="0.25">
      <c r="A204" s="3">
        <f>TITRES_STAT!B207</f>
        <v>42304</v>
      </c>
      <c r="B204" s="6">
        <f>TITRES_STAT!C207</f>
        <v>24</v>
      </c>
      <c r="C204" s="6">
        <f>TITRES_STAT!D207</f>
        <v>18.959</v>
      </c>
      <c r="D204" s="6">
        <f>TITRES_STAT!E207</f>
        <v>730</v>
      </c>
      <c r="E204" s="2">
        <f t="shared" si="12"/>
        <v>-31474</v>
      </c>
      <c r="F204" s="6" t="str">
        <f t="shared" si="15"/>
        <v>BULLISH</v>
      </c>
      <c r="G204" s="6" t="str">
        <f t="shared" si="14"/>
        <v>WEAK</v>
      </c>
      <c r="H204" s="6" t="str">
        <f t="shared" si="13"/>
        <v>CONFIRMED BULLISH</v>
      </c>
    </row>
    <row r="205" spans="1:8" ht="13.5" x14ac:dyDescent="0.25">
      <c r="A205" s="3">
        <f>TITRES_STAT!B208</f>
        <v>42305</v>
      </c>
      <c r="B205" s="6">
        <f>TITRES_STAT!C208</f>
        <v>25.46</v>
      </c>
      <c r="C205" s="6">
        <f>TITRES_STAT!D208</f>
        <v>20.111999999999998</v>
      </c>
      <c r="D205" s="6">
        <f>TITRES_STAT!E208</f>
        <v>1743</v>
      </c>
      <c r="E205" s="2">
        <f t="shared" si="12"/>
        <v>-29731</v>
      </c>
      <c r="F205" s="6" t="str">
        <f t="shared" si="15"/>
        <v>BULLISH</v>
      </c>
      <c r="G205" s="6" t="str">
        <f t="shared" si="14"/>
        <v>WEAK</v>
      </c>
      <c r="H205" s="6" t="str">
        <f t="shared" si="13"/>
        <v>CONFIRMED BULLISH</v>
      </c>
    </row>
    <row r="206" spans="1:8" ht="13.5" x14ac:dyDescent="0.25">
      <c r="A206" s="3">
        <f>TITRES_STAT!B209</f>
        <v>42306</v>
      </c>
      <c r="B206" s="6">
        <f>TITRES_STAT!C209</f>
        <v>26.22</v>
      </c>
      <c r="C206" s="6">
        <f>TITRES_STAT!D209</f>
        <v>20.713000000000001</v>
      </c>
      <c r="D206" s="6">
        <f>TITRES_STAT!E209</f>
        <v>229</v>
      </c>
      <c r="E206" s="2">
        <f t="shared" si="12"/>
        <v>-29502</v>
      </c>
      <c r="F206" s="6" t="str">
        <f t="shared" si="15"/>
        <v>BULLISH</v>
      </c>
      <c r="G206" s="6" t="str">
        <f t="shared" si="14"/>
        <v>WEAK</v>
      </c>
      <c r="H206" s="6" t="str">
        <f t="shared" si="13"/>
        <v>CONFIRMED BULLISH</v>
      </c>
    </row>
    <row r="207" spans="1:8" ht="13.5" x14ac:dyDescent="0.25">
      <c r="A207" s="3">
        <f>TITRES_STAT!B210</f>
        <v>42307</v>
      </c>
      <c r="B207" s="6">
        <f>TITRES_STAT!C210</f>
        <v>25.46</v>
      </c>
      <c r="C207" s="6">
        <f>TITRES_STAT!D210</f>
        <v>20.111999999999998</v>
      </c>
      <c r="D207" s="6">
        <f>TITRES_STAT!E210</f>
        <v>985</v>
      </c>
      <c r="E207" s="2">
        <f t="shared" si="12"/>
        <v>-30487</v>
      </c>
      <c r="F207" s="6" t="str">
        <f t="shared" si="15"/>
        <v>BULLISH</v>
      </c>
      <c r="G207" s="6" t="str">
        <f t="shared" si="14"/>
        <v>WEAK</v>
      </c>
      <c r="H207" s="6" t="str">
        <f t="shared" si="13"/>
        <v>CONFIRMED BULLISH</v>
      </c>
    </row>
    <row r="208" spans="1:8" ht="13.5" x14ac:dyDescent="0.25">
      <c r="A208" s="3">
        <f>TITRES_STAT!B211</f>
        <v>42310</v>
      </c>
      <c r="B208" s="6">
        <f>TITRES_STAT!C211</f>
        <v>25.41</v>
      </c>
      <c r="C208" s="6">
        <f>TITRES_STAT!D211</f>
        <v>20.073</v>
      </c>
      <c r="D208" s="6">
        <f>TITRES_STAT!E211</f>
        <v>779</v>
      </c>
      <c r="E208" s="2">
        <f t="shared" si="12"/>
        <v>-31266</v>
      </c>
      <c r="F208" s="6" t="str">
        <f t="shared" si="15"/>
        <v>BULLISH</v>
      </c>
      <c r="G208" s="6" t="str">
        <f t="shared" si="14"/>
        <v>WEAK</v>
      </c>
      <c r="H208" s="6" t="str">
        <f t="shared" si="13"/>
        <v>CONFIRMED BULLISH</v>
      </c>
    </row>
    <row r="209" spans="1:8" ht="13.5" x14ac:dyDescent="0.25">
      <c r="A209" s="3">
        <f>TITRES_STAT!B212</f>
        <v>42311</v>
      </c>
      <c r="B209" s="6">
        <f>TITRES_STAT!C212</f>
        <v>25.41</v>
      </c>
      <c r="C209" s="6">
        <f>TITRES_STAT!D212</f>
        <v>20.073</v>
      </c>
      <c r="D209" s="6">
        <f>TITRES_STAT!E212</f>
        <v>785</v>
      </c>
      <c r="E209" s="2">
        <f t="shared" si="12"/>
        <v>-31266</v>
      </c>
      <c r="F209" s="6" t="str">
        <f t="shared" si="15"/>
        <v>BULLISH</v>
      </c>
      <c r="G209" s="6" t="str">
        <f t="shared" si="14"/>
        <v>NEUTRAL</v>
      </c>
      <c r="H209" s="6" t="str">
        <f t="shared" si="13"/>
        <v>CONFIRMED BULLISH</v>
      </c>
    </row>
    <row r="210" spans="1:8" ht="13.5" x14ac:dyDescent="0.25">
      <c r="A210" s="3">
        <f>TITRES_STAT!B213</f>
        <v>42312</v>
      </c>
      <c r="B210" s="6">
        <f>TITRES_STAT!C213</f>
        <v>25.41</v>
      </c>
      <c r="C210" s="6">
        <f>TITRES_STAT!D213</f>
        <v>20.073</v>
      </c>
      <c r="D210" s="6">
        <f>TITRES_STAT!E213</f>
        <v>3315</v>
      </c>
      <c r="E210" s="2">
        <f t="shared" si="12"/>
        <v>-31266</v>
      </c>
      <c r="F210" s="6" t="str">
        <f t="shared" si="15"/>
        <v>BEARISH</v>
      </c>
      <c r="G210" s="6" t="str">
        <f t="shared" si="14"/>
        <v>STRONG</v>
      </c>
      <c r="H210" s="6" t="str">
        <f t="shared" si="13"/>
        <v>CONFIRMED BEARISH</v>
      </c>
    </row>
    <row r="211" spans="1:8" ht="13.5" x14ac:dyDescent="0.25">
      <c r="A211" s="3">
        <f>TITRES_STAT!B214</f>
        <v>42313</v>
      </c>
      <c r="B211" s="6">
        <f>TITRES_STAT!C214</f>
        <v>25.41</v>
      </c>
      <c r="C211" s="6">
        <f>TITRES_STAT!D214</f>
        <v>20.073</v>
      </c>
      <c r="D211" s="6">
        <f>TITRES_STAT!E214</f>
        <v>90</v>
      </c>
      <c r="E211" s="2">
        <f t="shared" si="12"/>
        <v>-31266</v>
      </c>
      <c r="F211" s="6" t="str">
        <f t="shared" si="15"/>
        <v>BEARISH</v>
      </c>
      <c r="G211" s="6" t="str">
        <f t="shared" si="14"/>
        <v>STRONG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25</v>
      </c>
      <c r="C212" s="6">
        <f>TITRES_STAT!D215</f>
        <v>19.748999999999999</v>
      </c>
      <c r="D212" s="6">
        <f>TITRES_STAT!E215</f>
        <v>2217</v>
      </c>
      <c r="E212" s="2">
        <f t="shared" si="12"/>
        <v>-33483</v>
      </c>
      <c r="F212" s="6" t="str">
        <f t="shared" si="15"/>
        <v>BEARISH</v>
      </c>
      <c r="G212" s="6" t="str">
        <f t="shared" si="14"/>
        <v>STRONG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25.75</v>
      </c>
      <c r="C213" s="6">
        <f>TITRES_STAT!D216</f>
        <v>20.341000000000001</v>
      </c>
      <c r="D213" s="6">
        <f>TITRES_STAT!E216</f>
        <v>1000</v>
      </c>
      <c r="E213" s="2">
        <f t="shared" si="12"/>
        <v>-32483</v>
      </c>
      <c r="F213" s="6" t="str">
        <f t="shared" si="15"/>
        <v>BEARISH</v>
      </c>
      <c r="G213" s="6" t="str">
        <f t="shared" si="14"/>
        <v>STRONG</v>
      </c>
      <c r="H213" s="6" t="str">
        <f t="shared" si="13"/>
        <v>BEARISH DIVERGENCE</v>
      </c>
    </row>
    <row r="214" spans="1:8" ht="13.5" x14ac:dyDescent="0.25">
      <c r="A214" s="3">
        <f>TITRES_STAT!B217</f>
        <v>42318</v>
      </c>
      <c r="B214" s="6">
        <f>TITRES_STAT!C217</f>
        <v>25</v>
      </c>
      <c r="C214" s="6">
        <f>TITRES_STAT!D217</f>
        <v>19.748999999999999</v>
      </c>
      <c r="D214" s="6">
        <f>TITRES_STAT!E217</f>
        <v>5318</v>
      </c>
      <c r="E214" s="2">
        <f t="shared" si="12"/>
        <v>-37801</v>
      </c>
      <c r="F214" s="6" t="str">
        <f t="shared" si="15"/>
        <v>BEARISH</v>
      </c>
      <c r="G214" s="6" t="str">
        <f t="shared" si="14"/>
        <v>STRONG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25.01</v>
      </c>
      <c r="C215" s="6">
        <f>TITRES_STAT!D218</f>
        <v>19.757000000000001</v>
      </c>
      <c r="D215" s="6">
        <f>TITRES_STAT!E218</f>
        <v>175</v>
      </c>
      <c r="E215" s="2">
        <f t="shared" si="12"/>
        <v>-37626</v>
      </c>
      <c r="F215" s="6" t="str">
        <f t="shared" si="15"/>
        <v>BEARISH</v>
      </c>
      <c r="G215" s="6" t="str">
        <f t="shared" si="14"/>
        <v>STRONG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25.41</v>
      </c>
      <c r="C216" s="6">
        <f>TITRES_STAT!D219</f>
        <v>20.073</v>
      </c>
      <c r="D216" s="6">
        <f>TITRES_STAT!E219</f>
        <v>275</v>
      </c>
      <c r="E216" s="2">
        <f t="shared" si="12"/>
        <v>-37351</v>
      </c>
      <c r="F216" s="6" t="str">
        <f t="shared" si="15"/>
        <v>BEARISH</v>
      </c>
      <c r="G216" s="6" t="str">
        <f t="shared" si="14"/>
        <v>STRONG</v>
      </c>
      <c r="H216" s="6" t="str">
        <f t="shared" si="13"/>
        <v>NEUTRAL</v>
      </c>
    </row>
    <row r="217" spans="1:8" ht="13.5" x14ac:dyDescent="0.25">
      <c r="A217" s="3">
        <f>TITRES_STAT!B220</f>
        <v>42321</v>
      </c>
      <c r="B217" s="6">
        <f>TITRES_STAT!C220</f>
        <v>25</v>
      </c>
      <c r="C217" s="6">
        <f>TITRES_STAT!D220</f>
        <v>19.748999999999999</v>
      </c>
      <c r="D217" s="6">
        <f>TITRES_STAT!E220</f>
        <v>5050</v>
      </c>
      <c r="E217" s="2">
        <f t="shared" si="12"/>
        <v>-42401</v>
      </c>
      <c r="F217" s="6" t="str">
        <f t="shared" si="15"/>
        <v>BEARISH</v>
      </c>
      <c r="G217" s="6" t="str">
        <f t="shared" si="14"/>
        <v>STRONG</v>
      </c>
      <c r="H217" s="6" t="str">
        <f t="shared" si="13"/>
        <v>NEUTRAL</v>
      </c>
    </row>
    <row r="218" spans="1:8" ht="13.5" x14ac:dyDescent="0.25">
      <c r="A218" s="3">
        <f>TITRES_STAT!B221</f>
        <v>42324</v>
      </c>
      <c r="B218" s="6">
        <f>TITRES_STAT!C221</f>
        <v>24.98</v>
      </c>
      <c r="C218" s="6">
        <f>TITRES_STAT!D221</f>
        <v>19.733000000000001</v>
      </c>
      <c r="D218" s="6">
        <f>TITRES_STAT!E221</f>
        <v>580</v>
      </c>
      <c r="E218" s="2">
        <f t="shared" si="12"/>
        <v>-42981</v>
      </c>
      <c r="F218" s="6" t="str">
        <f t="shared" si="15"/>
        <v>BEARISH</v>
      </c>
      <c r="G218" s="6" t="str">
        <f t="shared" si="14"/>
        <v>STRONG</v>
      </c>
      <c r="H218" s="6" t="str">
        <f t="shared" si="13"/>
        <v>CONFIRMED BEARISH</v>
      </c>
    </row>
    <row r="219" spans="1:8" ht="13.5" x14ac:dyDescent="0.25">
      <c r="A219" s="3">
        <f>TITRES_STAT!B222</f>
        <v>42325</v>
      </c>
      <c r="B219" s="6">
        <f>TITRES_STAT!C222</f>
        <v>25.4</v>
      </c>
      <c r="C219" s="6">
        <f>TITRES_STAT!D222</f>
        <v>20.065000000000001</v>
      </c>
      <c r="D219" s="6">
        <f>TITRES_STAT!E222</f>
        <v>1172</v>
      </c>
      <c r="E219" s="2">
        <f t="shared" si="12"/>
        <v>-41809</v>
      </c>
      <c r="F219" s="6" t="str">
        <f t="shared" si="15"/>
        <v>BEARISH</v>
      </c>
      <c r="G219" s="6" t="str">
        <f t="shared" si="14"/>
        <v>STRONG</v>
      </c>
      <c r="H219" s="6" t="str">
        <f t="shared" si="13"/>
        <v>BEARISH DIVERGENCE</v>
      </c>
    </row>
    <row r="220" spans="1:8" ht="13.5" x14ac:dyDescent="0.25">
      <c r="A220" s="3">
        <f>TITRES_STAT!B223</f>
        <v>42326</v>
      </c>
      <c r="B220" s="6">
        <f>TITRES_STAT!C223</f>
        <v>25.6</v>
      </c>
      <c r="C220" s="6">
        <f>TITRES_STAT!D223</f>
        <v>20.222999999999999</v>
      </c>
      <c r="D220" s="6">
        <f>TITRES_STAT!E223</f>
        <v>122</v>
      </c>
      <c r="E220" s="2">
        <f t="shared" si="12"/>
        <v>-41687</v>
      </c>
      <c r="F220" s="6" t="str">
        <f t="shared" si="15"/>
        <v>BEARISH</v>
      </c>
      <c r="G220" s="6" t="str">
        <f t="shared" si="14"/>
        <v>STRONG</v>
      </c>
      <c r="H220" s="6" t="str">
        <f t="shared" si="13"/>
        <v>BEARISH DIVERGENCE</v>
      </c>
    </row>
    <row r="221" spans="1:8" ht="13.5" x14ac:dyDescent="0.25">
      <c r="A221" s="3">
        <f>TITRES_STAT!B224</f>
        <v>42327</v>
      </c>
      <c r="B221" s="6">
        <f>TITRES_STAT!C224</f>
        <v>25.6</v>
      </c>
      <c r="C221" s="6">
        <f>TITRES_STAT!D224</f>
        <v>20.222999999999999</v>
      </c>
      <c r="D221" s="6">
        <f>TITRES_STAT!E224</f>
        <v>0</v>
      </c>
      <c r="E221" s="2">
        <f t="shared" si="12"/>
        <v>-41687</v>
      </c>
      <c r="F221" s="6" t="str">
        <f t="shared" si="15"/>
        <v>BEARISH</v>
      </c>
      <c r="G221" s="6" t="str">
        <f t="shared" si="14"/>
        <v>STRONG</v>
      </c>
      <c r="H221" s="6" t="str">
        <f t="shared" si="13"/>
        <v>BEARISH DIVERGENCE</v>
      </c>
    </row>
    <row r="222" spans="1:8" ht="13.5" x14ac:dyDescent="0.25">
      <c r="A222" s="3">
        <f>TITRES_STAT!B225</f>
        <v>42328</v>
      </c>
      <c r="B222" s="6">
        <f>TITRES_STAT!C225</f>
        <v>25.3</v>
      </c>
      <c r="C222" s="6">
        <f>TITRES_STAT!D225</f>
        <v>19.986000000000001</v>
      </c>
      <c r="D222" s="6">
        <f>TITRES_STAT!E225</f>
        <v>178</v>
      </c>
      <c r="E222" s="2">
        <f t="shared" si="12"/>
        <v>-41865</v>
      </c>
      <c r="F222" s="6" t="str">
        <f t="shared" si="15"/>
        <v>BULLISH</v>
      </c>
      <c r="G222" s="6" t="str">
        <f t="shared" si="14"/>
        <v>NEUTRAL</v>
      </c>
      <c r="H222" s="6" t="str">
        <f t="shared" si="13"/>
        <v>CONFIRMED BULLISH</v>
      </c>
    </row>
    <row r="223" spans="1:8" ht="13.5" x14ac:dyDescent="0.25">
      <c r="A223" s="3">
        <f>TITRES_STAT!B226</f>
        <v>42331</v>
      </c>
      <c r="B223" s="6">
        <f>TITRES_STAT!C226</f>
        <v>25.6</v>
      </c>
      <c r="C223" s="6">
        <f>TITRES_STAT!D226</f>
        <v>20.222999999999999</v>
      </c>
      <c r="D223" s="6">
        <f>TITRES_STAT!E226</f>
        <v>1742</v>
      </c>
      <c r="E223" s="2">
        <f t="shared" si="12"/>
        <v>-40123</v>
      </c>
      <c r="F223" s="6" t="str">
        <f t="shared" si="15"/>
        <v>BULLISH</v>
      </c>
      <c r="G223" s="6" t="str">
        <f t="shared" si="14"/>
        <v>WEAK</v>
      </c>
      <c r="H223" s="6" t="str">
        <f t="shared" si="13"/>
        <v>CONFIRMED BULLISH</v>
      </c>
    </row>
    <row r="224" spans="1:8" ht="13.5" x14ac:dyDescent="0.25">
      <c r="A224" s="3">
        <f>TITRES_STAT!B227</f>
        <v>42332</v>
      </c>
      <c r="B224" s="6">
        <f>TITRES_STAT!C227</f>
        <v>25.77</v>
      </c>
      <c r="C224" s="6">
        <f>TITRES_STAT!D227</f>
        <v>20.356999999999999</v>
      </c>
      <c r="D224" s="6">
        <f>TITRES_STAT!E227</f>
        <v>408</v>
      </c>
      <c r="E224" s="2">
        <f t="shared" si="12"/>
        <v>-39715</v>
      </c>
      <c r="F224" s="6" t="str">
        <f t="shared" si="15"/>
        <v>BULLISH</v>
      </c>
      <c r="G224" s="6" t="str">
        <f t="shared" si="14"/>
        <v>WEAK</v>
      </c>
      <c r="H224" s="6" t="str">
        <f t="shared" si="13"/>
        <v>CONFIRMED BULLISH</v>
      </c>
    </row>
    <row r="225" spans="1:8" ht="13.5" x14ac:dyDescent="0.25">
      <c r="A225" s="3">
        <f>TITRES_STAT!B228</f>
        <v>42333</v>
      </c>
      <c r="B225" s="6">
        <f>TITRES_STAT!C228</f>
        <v>25.6</v>
      </c>
      <c r="C225" s="6">
        <f>TITRES_STAT!D228</f>
        <v>20.222999999999999</v>
      </c>
      <c r="D225" s="6">
        <f>TITRES_STAT!E228</f>
        <v>1570</v>
      </c>
      <c r="E225" s="2">
        <f t="shared" si="12"/>
        <v>-41285</v>
      </c>
      <c r="F225" s="6" t="str">
        <f t="shared" si="15"/>
        <v>BULLISH</v>
      </c>
      <c r="G225" s="6" t="str">
        <f t="shared" si="14"/>
        <v>NEUTRAL</v>
      </c>
      <c r="H225" s="6" t="str">
        <f t="shared" si="13"/>
        <v>NEUTRAL</v>
      </c>
    </row>
    <row r="226" spans="1:8" ht="13.5" x14ac:dyDescent="0.25">
      <c r="A226" s="3">
        <f>TITRES_STAT!B229</f>
        <v>42334</v>
      </c>
      <c r="B226" s="6">
        <f>TITRES_STAT!C229</f>
        <v>26</v>
      </c>
      <c r="C226" s="6">
        <f>TITRES_STAT!D229</f>
        <v>20.539000000000001</v>
      </c>
      <c r="D226" s="6">
        <f>TITRES_STAT!E229</f>
        <v>866</v>
      </c>
      <c r="E226" s="2">
        <f t="shared" si="12"/>
        <v>-40419</v>
      </c>
      <c r="F226" s="6" t="str">
        <f t="shared" si="15"/>
        <v>BULLISH</v>
      </c>
      <c r="G226" s="6" t="str">
        <f t="shared" si="14"/>
        <v>WEAK</v>
      </c>
      <c r="H226" s="6" t="str">
        <f t="shared" si="13"/>
        <v>CONFIRMED BULLISH</v>
      </c>
    </row>
    <row r="227" spans="1:8" ht="13.5" x14ac:dyDescent="0.25">
      <c r="A227" s="3">
        <f>TITRES_STAT!B230</f>
        <v>42335</v>
      </c>
      <c r="B227" s="6">
        <f>TITRES_STAT!C230</f>
        <v>26.1</v>
      </c>
      <c r="C227" s="6">
        <f>TITRES_STAT!D230</f>
        <v>20.617999999999999</v>
      </c>
      <c r="D227" s="6">
        <f>TITRES_STAT!E230</f>
        <v>1580</v>
      </c>
      <c r="E227" s="2">
        <f t="shared" si="12"/>
        <v>-38839</v>
      </c>
      <c r="F227" s="6" t="str">
        <f t="shared" si="15"/>
        <v>BULLISH</v>
      </c>
      <c r="G227" s="6" t="str">
        <f t="shared" si="14"/>
        <v>WEAK</v>
      </c>
      <c r="H227" s="6" t="str">
        <f t="shared" si="13"/>
        <v>CONFIRMED BULLISH</v>
      </c>
    </row>
    <row r="228" spans="1:8" ht="13.5" x14ac:dyDescent="0.25">
      <c r="A228" s="3">
        <f>TITRES_STAT!B231</f>
        <v>42338</v>
      </c>
      <c r="B228" s="6">
        <f>TITRES_STAT!C231</f>
        <v>26.01</v>
      </c>
      <c r="C228" s="6">
        <f>TITRES_STAT!D231</f>
        <v>20.547000000000001</v>
      </c>
      <c r="D228" s="6">
        <f>TITRES_STAT!E231</f>
        <v>2640</v>
      </c>
      <c r="E228" s="2">
        <f t="shared" si="12"/>
        <v>-41479</v>
      </c>
      <c r="F228" s="6" t="str">
        <f t="shared" si="15"/>
        <v>BEARISH</v>
      </c>
      <c r="G228" s="6" t="str">
        <f t="shared" si="14"/>
        <v>STRONG</v>
      </c>
      <c r="H228" s="6" t="str">
        <f t="shared" si="13"/>
        <v>BEARISH DIVERGENCE</v>
      </c>
    </row>
    <row r="229" spans="1:8" ht="13.5" x14ac:dyDescent="0.25">
      <c r="A229" s="3">
        <f>TITRES_STAT!B232</f>
        <v>42339</v>
      </c>
      <c r="B229" s="6">
        <f>TITRES_STAT!C232</f>
        <v>26</v>
      </c>
      <c r="C229" s="6">
        <f>TITRES_STAT!D232</f>
        <v>20.539000000000001</v>
      </c>
      <c r="D229" s="6">
        <f>TITRES_STAT!E232</f>
        <v>6237</v>
      </c>
      <c r="E229" s="2">
        <f t="shared" si="12"/>
        <v>-47716</v>
      </c>
      <c r="F229" s="6" t="str">
        <f t="shared" si="15"/>
        <v>BEARISH</v>
      </c>
      <c r="G229" s="6" t="str">
        <f t="shared" si="14"/>
        <v>STRONG</v>
      </c>
      <c r="H229" s="6" t="str">
        <f t="shared" si="13"/>
        <v>BEARISH DIVERGENCE</v>
      </c>
    </row>
    <row r="230" spans="1:8" ht="13.5" x14ac:dyDescent="0.25">
      <c r="A230" s="3">
        <f>TITRES_STAT!B233</f>
        <v>42340</v>
      </c>
      <c r="B230" s="6">
        <f>TITRES_STAT!C233</f>
        <v>26</v>
      </c>
      <c r="C230" s="6">
        <f>TITRES_STAT!D233</f>
        <v>20.539000000000001</v>
      </c>
      <c r="D230" s="6">
        <f>TITRES_STAT!E233</f>
        <v>0</v>
      </c>
      <c r="E230" s="2">
        <f t="shared" si="12"/>
        <v>-47716</v>
      </c>
      <c r="F230" s="6" t="str">
        <f t="shared" si="15"/>
        <v>BEARISH</v>
      </c>
      <c r="G230" s="6" t="str">
        <f t="shared" si="14"/>
        <v>STRONG</v>
      </c>
      <c r="H230" s="6" t="str">
        <f t="shared" si="13"/>
        <v>BEARISH DIVERGENCE</v>
      </c>
    </row>
    <row r="231" spans="1:8" ht="13.5" x14ac:dyDescent="0.25">
      <c r="A231" s="3">
        <f>TITRES_STAT!B234</f>
        <v>42341</v>
      </c>
      <c r="B231" s="6">
        <f>TITRES_STAT!C234</f>
        <v>25.9</v>
      </c>
      <c r="C231" s="6">
        <f>TITRES_STAT!D234</f>
        <v>20.46</v>
      </c>
      <c r="D231" s="6">
        <f>TITRES_STAT!E234</f>
        <v>455</v>
      </c>
      <c r="E231" s="2">
        <f t="shared" si="12"/>
        <v>-48171</v>
      </c>
      <c r="F231" s="6" t="str">
        <f t="shared" si="15"/>
        <v>BEARISH</v>
      </c>
      <c r="G231" s="6" t="str">
        <f t="shared" si="14"/>
        <v>STRONG</v>
      </c>
      <c r="H231" s="6" t="str">
        <f t="shared" si="13"/>
        <v>CONFIRMED BEARISH</v>
      </c>
    </row>
    <row r="232" spans="1:8" ht="13.5" x14ac:dyDescent="0.25">
      <c r="A232" s="3">
        <f>TITRES_STAT!B235</f>
        <v>42342</v>
      </c>
      <c r="B232" s="6">
        <f>TITRES_STAT!C235</f>
        <v>26</v>
      </c>
      <c r="C232" s="6">
        <f>TITRES_STAT!D235</f>
        <v>20.539000000000001</v>
      </c>
      <c r="D232" s="6">
        <f>TITRES_STAT!E235</f>
        <v>650</v>
      </c>
      <c r="E232" s="2">
        <f t="shared" si="12"/>
        <v>-47521</v>
      </c>
      <c r="F232" s="6" t="str">
        <f t="shared" si="15"/>
        <v>BEARISH</v>
      </c>
      <c r="G232" s="6" t="str">
        <f t="shared" si="14"/>
        <v>STRONG</v>
      </c>
      <c r="H232" s="6" t="str">
        <f t="shared" si="13"/>
        <v>CONFIRMED BEARISH</v>
      </c>
    </row>
    <row r="233" spans="1:8" ht="13.5" x14ac:dyDescent="0.25">
      <c r="A233" s="3">
        <f>TITRES_STAT!B236</f>
        <v>42345</v>
      </c>
      <c r="B233" s="6">
        <f>TITRES_STAT!C236</f>
        <v>26</v>
      </c>
      <c r="C233" s="6">
        <f>TITRES_STAT!D236</f>
        <v>20.539000000000001</v>
      </c>
      <c r="D233" s="6">
        <f>TITRES_STAT!E236</f>
        <v>4400</v>
      </c>
      <c r="E233" s="2">
        <f t="shared" si="12"/>
        <v>-47521</v>
      </c>
      <c r="F233" s="6" t="str">
        <f t="shared" si="15"/>
        <v>BEARISH</v>
      </c>
      <c r="G233" s="6" t="str">
        <f t="shared" si="14"/>
        <v>STRONG</v>
      </c>
      <c r="H233" s="6" t="str">
        <f t="shared" si="13"/>
        <v>CONFIRMED BEARISH</v>
      </c>
    </row>
    <row r="234" spans="1:8" ht="13.5" x14ac:dyDescent="0.25">
      <c r="A234" s="3">
        <f>TITRES_STAT!B237</f>
        <v>42346</v>
      </c>
      <c r="B234" s="6">
        <f>TITRES_STAT!C237</f>
        <v>26.5</v>
      </c>
      <c r="C234" s="6">
        <f>TITRES_STAT!D237</f>
        <v>20.934000000000001</v>
      </c>
      <c r="D234" s="6">
        <f>TITRES_STAT!E237</f>
        <v>4000</v>
      </c>
      <c r="E234" s="2">
        <f t="shared" si="12"/>
        <v>-43521</v>
      </c>
      <c r="F234" s="6" t="str">
        <f t="shared" si="15"/>
        <v>BULLISH</v>
      </c>
      <c r="G234" s="6" t="str">
        <f t="shared" si="14"/>
        <v>WEAK</v>
      </c>
      <c r="H234" s="6" t="str">
        <f t="shared" si="13"/>
        <v>CONFIRMED BULLISH</v>
      </c>
    </row>
    <row r="235" spans="1:8" ht="13.5" x14ac:dyDescent="0.25">
      <c r="A235" s="3">
        <f>TITRES_STAT!B238</f>
        <v>42347</v>
      </c>
      <c r="B235" s="6">
        <f>TITRES_STAT!C238</f>
        <v>26.5</v>
      </c>
      <c r="C235" s="6">
        <f>TITRES_STAT!D238</f>
        <v>20.934000000000001</v>
      </c>
      <c r="D235" s="6">
        <f>TITRES_STAT!E238</f>
        <v>2335</v>
      </c>
      <c r="E235" s="2">
        <f t="shared" si="12"/>
        <v>-43521</v>
      </c>
      <c r="F235" s="6" t="str">
        <f t="shared" si="15"/>
        <v>BULLISH</v>
      </c>
      <c r="G235" s="6" t="str">
        <f t="shared" si="14"/>
        <v>WEAK</v>
      </c>
      <c r="H235" s="6" t="str">
        <f t="shared" si="13"/>
        <v>CONFIRMED BULLISH</v>
      </c>
    </row>
    <row r="236" spans="1:8" ht="13.5" x14ac:dyDescent="0.25">
      <c r="A236" s="3">
        <f>TITRES_STAT!B239</f>
        <v>42348</v>
      </c>
      <c r="B236" s="6">
        <f>TITRES_STAT!C239</f>
        <v>28.1</v>
      </c>
      <c r="C236" s="6">
        <f>TITRES_STAT!D239</f>
        <v>22.198</v>
      </c>
      <c r="D236" s="6">
        <f>TITRES_STAT!E239</f>
        <v>2072</v>
      </c>
      <c r="E236" s="2">
        <f t="shared" si="12"/>
        <v>-41449</v>
      </c>
      <c r="F236" s="6" t="str">
        <f t="shared" si="15"/>
        <v>BULLISH</v>
      </c>
      <c r="G236" s="6" t="str">
        <f t="shared" si="14"/>
        <v>WEAK</v>
      </c>
      <c r="H236" s="6" t="str">
        <f t="shared" si="13"/>
        <v>CONFIRMED BULLISH</v>
      </c>
    </row>
    <row r="237" spans="1:8" ht="13.5" x14ac:dyDescent="0.25">
      <c r="A237" s="3">
        <f>TITRES_STAT!B240</f>
        <v>42349</v>
      </c>
      <c r="B237" s="6">
        <f>TITRES_STAT!C240</f>
        <v>27.99</v>
      </c>
      <c r="C237" s="6">
        <f>TITRES_STAT!D240</f>
        <v>22.111000000000001</v>
      </c>
      <c r="D237" s="6">
        <f>TITRES_STAT!E240</f>
        <v>3563</v>
      </c>
      <c r="E237" s="2">
        <f t="shared" si="12"/>
        <v>-45012</v>
      </c>
      <c r="F237" s="6" t="str">
        <f t="shared" si="15"/>
        <v>BULLISH</v>
      </c>
      <c r="G237" s="6" t="str">
        <f t="shared" si="14"/>
        <v>WEAK</v>
      </c>
      <c r="H237" s="6" t="str">
        <f t="shared" si="13"/>
        <v>CONFIRMED BULLISH</v>
      </c>
    </row>
    <row r="238" spans="1:8" ht="13.5" x14ac:dyDescent="0.25">
      <c r="A238" s="3">
        <f>TITRES_STAT!B241</f>
        <v>42352</v>
      </c>
      <c r="B238" s="6">
        <f>TITRES_STAT!C241</f>
        <v>27.99</v>
      </c>
      <c r="C238" s="6">
        <f>TITRES_STAT!D241</f>
        <v>22.111000000000001</v>
      </c>
      <c r="D238" s="6">
        <f>TITRES_STAT!E241</f>
        <v>0</v>
      </c>
      <c r="E238" s="2">
        <f t="shared" si="12"/>
        <v>-45012</v>
      </c>
      <c r="F238" s="6" t="str">
        <f t="shared" si="15"/>
        <v>BULLISH</v>
      </c>
      <c r="G238" s="6" t="str">
        <f t="shared" si="14"/>
        <v>WEAK</v>
      </c>
      <c r="H238" s="6" t="str">
        <f t="shared" si="13"/>
        <v>CONFIRMED BULLISH</v>
      </c>
    </row>
    <row r="239" spans="1:8" ht="13.5" x14ac:dyDescent="0.25">
      <c r="A239" s="3">
        <f>TITRES_STAT!B242</f>
        <v>42353</v>
      </c>
      <c r="B239" s="6">
        <f>TITRES_STAT!C242</f>
        <v>28.5</v>
      </c>
      <c r="C239" s="6">
        <f>TITRES_STAT!D242</f>
        <v>22.513999999999999</v>
      </c>
      <c r="D239" s="6">
        <f>TITRES_STAT!E242</f>
        <v>2380</v>
      </c>
      <c r="E239" s="2">
        <f t="shared" si="12"/>
        <v>-42632</v>
      </c>
      <c r="F239" s="6" t="str">
        <f t="shared" si="15"/>
        <v>BULLISH</v>
      </c>
      <c r="G239" s="6" t="str">
        <f t="shared" si="14"/>
        <v>WEAK</v>
      </c>
      <c r="H239" s="6" t="str">
        <f t="shared" si="13"/>
        <v>CONFIRMED BULLISH</v>
      </c>
    </row>
    <row r="240" spans="1:8" ht="13.5" x14ac:dyDescent="0.25">
      <c r="A240" s="3">
        <f>TITRES_STAT!B243</f>
        <v>42354</v>
      </c>
      <c r="B240" s="6">
        <f>TITRES_STAT!C243</f>
        <v>27.22</v>
      </c>
      <c r="C240" s="6">
        <f>TITRES_STAT!D243</f>
        <v>21.503</v>
      </c>
      <c r="D240" s="6">
        <f>TITRES_STAT!E243</f>
        <v>85</v>
      </c>
      <c r="E240" s="2">
        <f t="shared" si="12"/>
        <v>-42717</v>
      </c>
      <c r="F240" s="6" t="str">
        <f t="shared" si="15"/>
        <v>BULLISH</v>
      </c>
      <c r="G240" s="6" t="str">
        <f t="shared" si="14"/>
        <v>NEUTRAL</v>
      </c>
      <c r="H240" s="6" t="str">
        <f t="shared" si="13"/>
        <v>CONFIRMED BULLISH</v>
      </c>
    </row>
    <row r="241" spans="1:8" ht="13.5" x14ac:dyDescent="0.25">
      <c r="A241" s="3">
        <f>TITRES_STAT!B244</f>
        <v>42355</v>
      </c>
      <c r="B241" s="6">
        <f>TITRES_STAT!C244</f>
        <v>27.19</v>
      </c>
      <c r="C241" s="6">
        <f>TITRES_STAT!D244</f>
        <v>21.478999999999999</v>
      </c>
      <c r="D241" s="6">
        <f>TITRES_STAT!E244</f>
        <v>230</v>
      </c>
      <c r="E241" s="2">
        <f t="shared" si="12"/>
        <v>-42947</v>
      </c>
      <c r="F241" s="6" t="str">
        <f t="shared" si="15"/>
        <v>BEARISH</v>
      </c>
      <c r="G241" s="6" t="str">
        <f t="shared" si="14"/>
        <v>STRONG</v>
      </c>
      <c r="H241" s="6" t="str">
        <f t="shared" si="13"/>
        <v>CONFIRMED BEARISH</v>
      </c>
    </row>
    <row r="242" spans="1:8" ht="13.5" x14ac:dyDescent="0.25">
      <c r="A242" s="3">
        <f>TITRES_STAT!B245</f>
        <v>42356</v>
      </c>
      <c r="B242" s="6">
        <f>TITRES_STAT!C245</f>
        <v>28.28</v>
      </c>
      <c r="C242" s="6">
        <f>TITRES_STAT!D245</f>
        <v>22.34</v>
      </c>
      <c r="D242" s="6">
        <f>TITRES_STAT!E245</f>
        <v>46</v>
      </c>
      <c r="E242" s="2">
        <f t="shared" si="12"/>
        <v>-42901</v>
      </c>
      <c r="F242" s="6" t="str">
        <f t="shared" si="15"/>
        <v>BULLISH</v>
      </c>
      <c r="G242" s="6" t="str">
        <f t="shared" si="14"/>
        <v>WEAK</v>
      </c>
      <c r="H242" s="6" t="str">
        <f t="shared" si="13"/>
        <v>CONFIRMED BULLISH</v>
      </c>
    </row>
    <row r="243" spans="1:8" ht="13.5" x14ac:dyDescent="0.25">
      <c r="A243" s="3">
        <f>TITRES_STAT!B246</f>
        <v>42359</v>
      </c>
      <c r="B243" s="6">
        <f>TITRES_STAT!C246</f>
        <v>28</v>
      </c>
      <c r="C243" s="6">
        <f>TITRES_STAT!D246</f>
        <v>22.119</v>
      </c>
      <c r="D243" s="6">
        <f>TITRES_STAT!E246</f>
        <v>134</v>
      </c>
      <c r="E243" s="2">
        <f t="shared" si="12"/>
        <v>-43035</v>
      </c>
      <c r="F243" s="6" t="str">
        <f t="shared" si="15"/>
        <v>BULLISH</v>
      </c>
      <c r="G243" s="6" t="str">
        <f t="shared" si="14"/>
        <v>WEAK</v>
      </c>
      <c r="H243" s="6" t="str">
        <f t="shared" si="13"/>
        <v>CONFIRMED BULLISH</v>
      </c>
    </row>
    <row r="244" spans="1:8" ht="13.5" x14ac:dyDescent="0.25">
      <c r="A244" s="3">
        <f>TITRES_STAT!B247</f>
        <v>42360</v>
      </c>
      <c r="B244" s="6">
        <f>TITRES_STAT!C247</f>
        <v>27.5</v>
      </c>
      <c r="C244" s="6">
        <f>TITRES_STAT!D247</f>
        <v>21.724</v>
      </c>
      <c r="D244" s="6">
        <f>TITRES_STAT!E247</f>
        <v>1028</v>
      </c>
      <c r="E244" s="2">
        <f t="shared" si="12"/>
        <v>-44063</v>
      </c>
      <c r="F244" s="6" t="str">
        <f t="shared" si="15"/>
        <v>BEARISH</v>
      </c>
      <c r="G244" s="6" t="str">
        <f t="shared" si="14"/>
        <v>STRONG</v>
      </c>
      <c r="H244" s="6" t="str">
        <f t="shared" si="13"/>
        <v>CONFIRMED BEARISH</v>
      </c>
    </row>
    <row r="245" spans="1:8" ht="13.5" x14ac:dyDescent="0.25">
      <c r="A245" s="3">
        <f>TITRES_STAT!B248</f>
        <v>42361</v>
      </c>
      <c r="B245" s="6">
        <f>TITRES_STAT!C248</f>
        <v>28</v>
      </c>
      <c r="C245" s="6">
        <f>TITRES_STAT!D248</f>
        <v>22.119</v>
      </c>
      <c r="D245" s="6">
        <f>TITRES_STAT!E248</f>
        <v>12</v>
      </c>
      <c r="E245" s="2">
        <f t="shared" si="12"/>
        <v>-44051</v>
      </c>
      <c r="F245" s="6" t="str">
        <f t="shared" si="15"/>
        <v>BEARISH</v>
      </c>
      <c r="G245" s="6" t="str">
        <f t="shared" si="14"/>
        <v>STRONG</v>
      </c>
      <c r="H245" s="6" t="str">
        <f t="shared" si="13"/>
        <v>BEARISH DIVERGENCE</v>
      </c>
    </row>
    <row r="246" spans="1:8" ht="13.5" x14ac:dyDescent="0.25">
      <c r="A246" s="3">
        <f>TITRES_STAT!B249</f>
        <v>42363</v>
      </c>
      <c r="B246" s="6">
        <f>TITRES_STAT!C249</f>
        <v>27.5</v>
      </c>
      <c r="C246" s="6">
        <f>TITRES_STAT!D249</f>
        <v>21.724</v>
      </c>
      <c r="D246" s="6">
        <f>TITRES_STAT!E249</f>
        <v>83</v>
      </c>
      <c r="E246" s="2">
        <f t="shared" si="12"/>
        <v>-44134</v>
      </c>
      <c r="F246" s="6" t="str">
        <f t="shared" si="15"/>
        <v>BEARISH</v>
      </c>
      <c r="G246" s="6" t="str">
        <f t="shared" si="14"/>
        <v>STRONG</v>
      </c>
      <c r="H246" s="6" t="str">
        <f t="shared" si="13"/>
        <v>BEARISH DIVERGENCE</v>
      </c>
    </row>
    <row r="247" spans="1:8" ht="13.5" x14ac:dyDescent="0.25">
      <c r="A247" s="3">
        <f>TITRES_STAT!B250</f>
        <v>42366</v>
      </c>
      <c r="B247" s="6">
        <f>TITRES_STAT!C250</f>
        <v>27.8</v>
      </c>
      <c r="C247" s="6">
        <f>TITRES_STAT!D250</f>
        <v>21.960999999999999</v>
      </c>
      <c r="D247" s="6">
        <f>TITRES_STAT!E250</f>
        <v>1</v>
      </c>
      <c r="E247" s="2">
        <f t="shared" si="12"/>
        <v>-44133</v>
      </c>
      <c r="F247" s="6" t="str">
        <f t="shared" si="15"/>
        <v>BEARISH</v>
      </c>
      <c r="G247" s="6" t="str">
        <f t="shared" si="14"/>
        <v>STRONG</v>
      </c>
      <c r="H247" s="6" t="str">
        <f t="shared" si="13"/>
        <v>CONFIRMED BEARISH</v>
      </c>
    </row>
    <row r="248" spans="1:8" ht="13.5" x14ac:dyDescent="0.25">
      <c r="A248" s="3">
        <f>TITRES_STAT!B251</f>
        <v>42367</v>
      </c>
      <c r="B248" s="6">
        <f>TITRES_STAT!C251</f>
        <v>27.5</v>
      </c>
      <c r="C248" s="6">
        <f>TITRES_STAT!D251</f>
        <v>21.724</v>
      </c>
      <c r="D248" s="6">
        <f>TITRES_STAT!E251</f>
        <v>61</v>
      </c>
      <c r="E248" s="2">
        <f t="shared" si="12"/>
        <v>-44194</v>
      </c>
      <c r="F248" s="6" t="str">
        <f t="shared" si="15"/>
        <v>BEARISH</v>
      </c>
      <c r="G248" s="6" t="str">
        <f t="shared" si="14"/>
        <v>STRONG</v>
      </c>
      <c r="H248" s="6" t="str">
        <f t="shared" si="13"/>
        <v>CONFIRMED BEARISH</v>
      </c>
    </row>
    <row r="249" spans="1:8" ht="13.5" x14ac:dyDescent="0.25">
      <c r="A249" s="3">
        <f>TITRES_STAT!B252</f>
        <v>42368</v>
      </c>
      <c r="B249" s="6">
        <f>TITRES_STAT!C252</f>
        <v>27.5</v>
      </c>
      <c r="C249" s="6">
        <f>TITRES_STAT!D252</f>
        <v>21.724</v>
      </c>
      <c r="D249" s="6">
        <f>TITRES_STAT!E252</f>
        <v>0</v>
      </c>
      <c r="E249" s="2">
        <f t="shared" si="12"/>
        <v>-44194</v>
      </c>
      <c r="F249" s="6" t="str">
        <f t="shared" si="15"/>
        <v>BEARISH</v>
      </c>
      <c r="G249" s="6" t="str">
        <f t="shared" si="14"/>
        <v>NEUTRAL</v>
      </c>
      <c r="H249" s="6" t="str">
        <f t="shared" si="13"/>
        <v>NEUTRAL</v>
      </c>
    </row>
    <row r="250" spans="1:8" ht="13.5" x14ac:dyDescent="0.25">
      <c r="A250" s="3">
        <f>TITRES_STAT!B253</f>
        <v>42369</v>
      </c>
      <c r="B250" s="6">
        <f>TITRES_STAT!C253</f>
        <v>27.5</v>
      </c>
      <c r="C250" s="6">
        <f>TITRES_STAT!D253</f>
        <v>21.724</v>
      </c>
      <c r="D250" s="6">
        <f>TITRES_STAT!E253</f>
        <v>0</v>
      </c>
      <c r="E250" s="2">
        <f t="shared" si="12"/>
        <v>-44194</v>
      </c>
      <c r="F250" s="6" t="str">
        <f t="shared" si="15"/>
        <v>BEARISH</v>
      </c>
      <c r="G250" s="6" t="str">
        <f t="shared" si="14"/>
        <v>NEUTRAL</v>
      </c>
      <c r="H250" s="6" t="str">
        <f t="shared" si="13"/>
        <v>CONFIRMED BEARISH</v>
      </c>
    </row>
    <row r="251" spans="1:8" ht="13.5" x14ac:dyDescent="0.25">
      <c r="A251" s="3">
        <f>TITRES_STAT!B254</f>
        <v>42373</v>
      </c>
      <c r="B251" s="6">
        <f>TITRES_STAT!C254</f>
        <v>27.5</v>
      </c>
      <c r="C251" s="6">
        <f>TITRES_STAT!D254</f>
        <v>21.724</v>
      </c>
      <c r="D251" s="6">
        <f>TITRES_STAT!E254</f>
        <v>0</v>
      </c>
      <c r="E251" s="2">
        <f t="shared" si="12"/>
        <v>-44194</v>
      </c>
      <c r="F251" s="6" t="str">
        <f t="shared" si="15"/>
        <v>BEARISH</v>
      </c>
      <c r="G251" s="6" t="str">
        <f t="shared" si="14"/>
        <v>NEUTRAL</v>
      </c>
      <c r="H251" s="6" t="str">
        <f t="shared" si="13"/>
        <v>NEUTRAL</v>
      </c>
    </row>
    <row r="252" spans="1:8" ht="13.5" x14ac:dyDescent="0.25">
      <c r="A252" s="3">
        <f>TITRES_STAT!B255</f>
        <v>42374</v>
      </c>
      <c r="B252" s="6">
        <f>TITRES_STAT!C255</f>
        <v>27.5</v>
      </c>
      <c r="C252" s="6">
        <f>TITRES_STAT!D255</f>
        <v>21.724</v>
      </c>
      <c r="D252" s="6">
        <f>TITRES_STAT!E255</f>
        <v>0</v>
      </c>
      <c r="E252" s="2">
        <f t="shared" si="12"/>
        <v>-44194</v>
      </c>
      <c r="F252" s="6" t="str">
        <f t="shared" si="15"/>
        <v>BEARISH</v>
      </c>
      <c r="G252" s="6" t="str">
        <f t="shared" si="14"/>
        <v>NEUTRAL</v>
      </c>
      <c r="H252" s="6" t="str">
        <f t="shared" si="13"/>
        <v>CONFIRMED BEARISH</v>
      </c>
    </row>
    <row r="253" spans="1:8" ht="13.5" x14ac:dyDescent="0.25">
      <c r="A253" s="3">
        <f>TITRES_STAT!B256</f>
        <v>42375</v>
      </c>
      <c r="B253" s="6">
        <f>TITRES_STAT!C256</f>
        <v>27.5</v>
      </c>
      <c r="C253" s="6">
        <f>TITRES_STAT!D256</f>
        <v>21.724</v>
      </c>
      <c r="D253" s="6">
        <f>TITRES_STAT!E256</f>
        <v>0</v>
      </c>
      <c r="E253" s="2">
        <f t="shared" si="12"/>
        <v>-44194</v>
      </c>
      <c r="F253" s="6" t="str">
        <f t="shared" si="15"/>
        <v>NEUTRAL</v>
      </c>
      <c r="G253" s="6" t="str">
        <f t="shared" si="14"/>
        <v>NEUTRAL</v>
      </c>
      <c r="H253" s="6" t="str">
        <f t="shared" si="13"/>
        <v>NEUTRAL</v>
      </c>
    </row>
    <row r="254" spans="1:8" ht="13.5" x14ac:dyDescent="0.25">
      <c r="A254" s="3">
        <f>TITRES_STAT!B257</f>
        <v>42376</v>
      </c>
      <c r="B254" s="6">
        <f>TITRES_STAT!C257</f>
        <v>27.5</v>
      </c>
      <c r="C254" s="6">
        <f>TITRES_STAT!D257</f>
        <v>21.724</v>
      </c>
      <c r="D254" s="6">
        <f>TITRES_STAT!E257</f>
        <v>0</v>
      </c>
      <c r="E254" s="2">
        <f t="shared" si="12"/>
        <v>-44194</v>
      </c>
      <c r="F254" s="6" t="str">
        <f t="shared" si="15"/>
        <v>NEUTRAL</v>
      </c>
      <c r="G254" s="6" t="str">
        <f t="shared" si="14"/>
        <v>NEUTRAL</v>
      </c>
      <c r="H254" s="6" t="str">
        <f t="shared" si="13"/>
        <v>NEUTRAL</v>
      </c>
    </row>
    <row r="255" spans="1:8" ht="13.5" x14ac:dyDescent="0.25">
      <c r="A255" s="3">
        <f>TITRES_STAT!B258</f>
        <v>42377</v>
      </c>
      <c r="B255" s="6">
        <f>TITRES_STAT!C258</f>
        <v>27.5</v>
      </c>
      <c r="C255" s="6">
        <f>TITRES_STAT!D258</f>
        <v>21.724</v>
      </c>
      <c r="D255" s="6">
        <f>TITRES_STAT!E258</f>
        <v>0</v>
      </c>
      <c r="E255" s="2">
        <f t="shared" si="12"/>
        <v>-44194</v>
      </c>
      <c r="F255" s="6" t="str">
        <f t="shared" si="15"/>
        <v>NEUTRAL</v>
      </c>
      <c r="G255" s="6" t="str">
        <f t="shared" si="14"/>
        <v>NEUTRAL</v>
      </c>
      <c r="H255" s="6" t="str">
        <f t="shared" si="13"/>
        <v>NEUTRAL</v>
      </c>
    </row>
    <row r="256" spans="1:8" ht="13.5" x14ac:dyDescent="0.25">
      <c r="A256" s="3">
        <f>TITRES_STAT!B259</f>
        <v>42380</v>
      </c>
      <c r="B256" s="6">
        <f>TITRES_STAT!C259</f>
        <v>27.5</v>
      </c>
      <c r="C256" s="6">
        <f>TITRES_STAT!D259</f>
        <v>21.724</v>
      </c>
      <c r="D256" s="6">
        <f>TITRES_STAT!E259</f>
        <v>0</v>
      </c>
      <c r="E256" s="2">
        <f t="shared" si="12"/>
        <v>-44194</v>
      </c>
      <c r="F256" s="6" t="str">
        <f t="shared" si="15"/>
        <v>NEUTRAL</v>
      </c>
      <c r="G256" s="6" t="str">
        <f t="shared" si="14"/>
        <v>NEUTRAL</v>
      </c>
      <c r="H256" s="6" t="str">
        <f t="shared" si="13"/>
        <v>NEUTRAL</v>
      </c>
    </row>
    <row r="257" spans="1:8" ht="13.5" x14ac:dyDescent="0.25">
      <c r="A257" s="3">
        <f>TITRES_STAT!B260</f>
        <v>42381</v>
      </c>
      <c r="B257" s="6">
        <f>TITRES_STAT!C260</f>
        <v>27.5</v>
      </c>
      <c r="C257" s="6">
        <f>TITRES_STAT!D260</f>
        <v>21.724</v>
      </c>
      <c r="D257" s="6">
        <f>TITRES_STAT!E260</f>
        <v>0</v>
      </c>
      <c r="E257" s="2">
        <f t="shared" si="12"/>
        <v>-44194</v>
      </c>
      <c r="F257" s="6" t="str">
        <f t="shared" si="15"/>
        <v>NEUTRAL</v>
      </c>
      <c r="G257" s="6" t="str">
        <f t="shared" si="14"/>
        <v>NEUTRAL</v>
      </c>
      <c r="H257" s="6" t="str">
        <f t="shared" si="13"/>
        <v>NEUTRAL</v>
      </c>
    </row>
    <row r="258" spans="1:8" ht="13.5" x14ac:dyDescent="0.25">
      <c r="A258" s="3">
        <f>TITRES_STAT!B261</f>
        <v>42382</v>
      </c>
      <c r="B258" s="6">
        <f>TITRES_STAT!C261</f>
        <v>27.5</v>
      </c>
      <c r="C258" s="6">
        <f>TITRES_STAT!D261</f>
        <v>21.724</v>
      </c>
      <c r="D258" s="6">
        <f>TITRES_STAT!E261</f>
        <v>0</v>
      </c>
      <c r="E258" s="2">
        <f t="shared" si="12"/>
        <v>-44194</v>
      </c>
      <c r="F258" s="6" t="str">
        <f t="shared" si="15"/>
        <v>NEUTRAL</v>
      </c>
      <c r="G258" s="6" t="str">
        <f t="shared" si="14"/>
        <v>NEUTRAL</v>
      </c>
      <c r="H258" s="6" t="str">
        <f t="shared" si="13"/>
        <v>NEUTRAL</v>
      </c>
    </row>
    <row r="259" spans="1:8" ht="13.5" x14ac:dyDescent="0.25">
      <c r="A259" s="3">
        <f>TITRES_STAT!B262</f>
        <v>42384</v>
      </c>
      <c r="B259" s="6">
        <f>TITRES_STAT!C262</f>
        <v>26.27</v>
      </c>
      <c r="C259" s="6">
        <f>TITRES_STAT!D262</f>
        <v>20.751999999999999</v>
      </c>
      <c r="D259" s="6">
        <f>TITRES_STAT!E262</f>
        <v>0</v>
      </c>
      <c r="E259" s="2">
        <f t="shared" si="12"/>
        <v>-44194</v>
      </c>
      <c r="F259" s="6" t="str">
        <f t="shared" si="15"/>
        <v>NEUTRAL</v>
      </c>
      <c r="G259" s="6" t="str">
        <f t="shared" si="14"/>
        <v>NEUTRAL</v>
      </c>
      <c r="H259" s="6" t="str">
        <f t="shared" si="13"/>
        <v>NEUTRAL</v>
      </c>
    </row>
    <row r="260" spans="1:8" ht="13.5" x14ac:dyDescent="0.25">
      <c r="A260" s="3">
        <f>TITRES_STAT!B263</f>
        <v>42387</v>
      </c>
      <c r="B260" s="6">
        <f>TITRES_STAT!C263</f>
        <v>25.09</v>
      </c>
      <c r="C260" s="6">
        <f>TITRES_STAT!D263</f>
        <v>19.82</v>
      </c>
      <c r="D260" s="6">
        <f>TITRES_STAT!E263</f>
        <v>1</v>
      </c>
      <c r="E260" s="2">
        <f t="shared" ref="E260:E323" si="16">IF(B260&gt;B259, E259+D260, IF(B260&lt;B259, E259-D260, E259))</f>
        <v>-44195</v>
      </c>
      <c r="F260" s="6" t="str">
        <f t="shared" si="15"/>
        <v>BEARISH</v>
      </c>
      <c r="G260" s="6" t="str">
        <f t="shared" si="14"/>
        <v>NEUTRAL</v>
      </c>
      <c r="H260" s="6" t="str">
        <f t="shared" si="13"/>
        <v>CONFIRMED BEARISH</v>
      </c>
    </row>
    <row r="261" spans="1:8" ht="13.5" x14ac:dyDescent="0.25">
      <c r="A261" s="3">
        <f>TITRES_STAT!B264</f>
        <v>42388</v>
      </c>
      <c r="B261" s="6">
        <f>TITRES_STAT!C264</f>
        <v>26.2</v>
      </c>
      <c r="C261" s="6">
        <f>TITRES_STAT!D264</f>
        <v>20.696999999999999</v>
      </c>
      <c r="D261" s="6">
        <f>TITRES_STAT!E264</f>
        <v>500</v>
      </c>
      <c r="E261" s="2">
        <f t="shared" si="16"/>
        <v>-43695</v>
      </c>
      <c r="F261" s="6" t="str">
        <f t="shared" si="15"/>
        <v>BULLISH</v>
      </c>
      <c r="G261" s="6" t="str">
        <f t="shared" si="14"/>
        <v>NEUTRAL</v>
      </c>
      <c r="H261" s="6" t="str">
        <f t="shared" si="13"/>
        <v>BULLISH DIVERGENCE</v>
      </c>
    </row>
    <row r="262" spans="1:8" ht="13.5" x14ac:dyDescent="0.25">
      <c r="A262" s="3">
        <f>TITRES_STAT!B265</f>
        <v>42389</v>
      </c>
      <c r="B262" s="6">
        <f>TITRES_STAT!C265</f>
        <v>26.2</v>
      </c>
      <c r="C262" s="6">
        <f>TITRES_STAT!D265</f>
        <v>20.696999999999999</v>
      </c>
      <c r="D262" s="6">
        <f>TITRES_STAT!E265</f>
        <v>0</v>
      </c>
      <c r="E262" s="2">
        <f t="shared" si="16"/>
        <v>-43695</v>
      </c>
      <c r="F262" s="6" t="str">
        <f t="shared" si="15"/>
        <v>BULLISH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BULLISH DIVERGENCE</v>
      </c>
    </row>
    <row r="263" spans="1:8" ht="13.5" x14ac:dyDescent="0.25">
      <c r="A263" s="3">
        <f>TITRES_STAT!B266</f>
        <v>42390</v>
      </c>
      <c r="B263" s="6">
        <f>TITRES_STAT!C266</f>
        <v>25.5</v>
      </c>
      <c r="C263" s="6">
        <f>TITRES_STAT!D266</f>
        <v>20.143999999999998</v>
      </c>
      <c r="D263" s="6">
        <f>TITRES_STAT!E266</f>
        <v>100</v>
      </c>
      <c r="E263" s="2">
        <f t="shared" si="16"/>
        <v>-43795</v>
      </c>
      <c r="F263" s="6" t="str">
        <f t="shared" si="15"/>
        <v>BULLISH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BULLISH DIVERGENCE</v>
      </c>
    </row>
    <row r="264" spans="1:8" ht="13.5" x14ac:dyDescent="0.25">
      <c r="A264" s="3">
        <f>TITRES_STAT!B267</f>
        <v>42391</v>
      </c>
      <c r="B264" s="6">
        <f>TITRES_STAT!C267</f>
        <v>25.5</v>
      </c>
      <c r="C264" s="6">
        <f>TITRES_STAT!D267</f>
        <v>20.143999999999998</v>
      </c>
      <c r="D264" s="6">
        <f>TITRES_STAT!E267</f>
        <v>0</v>
      </c>
      <c r="E264" s="2">
        <f t="shared" si="16"/>
        <v>-43795</v>
      </c>
      <c r="F264" s="6" t="str">
        <f t="shared" ref="F264:F327" si="19">IF(E264&gt;E259,"BULLISH",IF(E264&lt;E259,"BEARISH","NEUTRAL"))</f>
        <v>BULLISH</v>
      </c>
      <c r="G264" s="6" t="str">
        <f t="shared" si="18"/>
        <v>NEUTRAL</v>
      </c>
      <c r="H264" s="6" t="str">
        <f t="shared" si="17"/>
        <v>BULLISH DIVERGENCE</v>
      </c>
    </row>
    <row r="265" spans="1:8" ht="13.5" x14ac:dyDescent="0.25">
      <c r="A265" s="3">
        <f>TITRES_STAT!B268</f>
        <v>42394</v>
      </c>
      <c r="B265" s="6">
        <f>TITRES_STAT!C268</f>
        <v>25.5</v>
      </c>
      <c r="C265" s="6">
        <f>TITRES_STAT!D268</f>
        <v>20.143999999999998</v>
      </c>
      <c r="D265" s="6">
        <f>TITRES_STAT!E268</f>
        <v>50</v>
      </c>
      <c r="E265" s="2">
        <f t="shared" si="16"/>
        <v>-43795</v>
      </c>
      <c r="F265" s="6" t="str">
        <f t="shared" si="19"/>
        <v>BULLISH</v>
      </c>
      <c r="G265" s="6" t="str">
        <f t="shared" si="18"/>
        <v>NEUTRAL</v>
      </c>
      <c r="H265" s="6" t="str">
        <f t="shared" si="17"/>
        <v>CONFIRMED BULLISH</v>
      </c>
    </row>
    <row r="266" spans="1:8" ht="13.5" x14ac:dyDescent="0.25">
      <c r="A266" s="3">
        <f>TITRES_STAT!B269</f>
        <v>42395</v>
      </c>
      <c r="B266" s="6">
        <f>TITRES_STAT!C269</f>
        <v>25.5</v>
      </c>
      <c r="C266" s="6">
        <f>TITRES_STAT!D269</f>
        <v>20.143999999999998</v>
      </c>
      <c r="D266" s="6">
        <f>TITRES_STAT!E269</f>
        <v>0</v>
      </c>
      <c r="E266" s="2">
        <f t="shared" si="16"/>
        <v>-43795</v>
      </c>
      <c r="F266" s="6" t="str">
        <f t="shared" si="19"/>
        <v>BEARISH</v>
      </c>
      <c r="G266" s="6" t="str">
        <f t="shared" si="18"/>
        <v>NEUTRAL</v>
      </c>
      <c r="H266" s="6" t="str">
        <f t="shared" si="17"/>
        <v>CONFIRMED BEARISH</v>
      </c>
    </row>
    <row r="267" spans="1:8" ht="13.5" x14ac:dyDescent="0.25">
      <c r="A267" s="3">
        <f>TITRES_STAT!B270</f>
        <v>42396</v>
      </c>
      <c r="B267" s="6">
        <f>TITRES_STAT!C270</f>
        <v>24.36</v>
      </c>
      <c r="C267" s="6">
        <f>TITRES_STAT!D270</f>
        <v>19.242999999999999</v>
      </c>
      <c r="D267" s="6">
        <f>TITRES_STAT!E270</f>
        <v>0</v>
      </c>
      <c r="E267" s="2">
        <f t="shared" si="16"/>
        <v>-43795</v>
      </c>
      <c r="F267" s="6" t="str">
        <f t="shared" si="19"/>
        <v>BEARISH</v>
      </c>
      <c r="G267" s="6" t="str">
        <f t="shared" si="18"/>
        <v>NEUTRAL</v>
      </c>
      <c r="H267" s="6" t="str">
        <f t="shared" si="17"/>
        <v>CONFIRMED BEARISH</v>
      </c>
    </row>
    <row r="268" spans="1:8" ht="13.5" x14ac:dyDescent="0.25">
      <c r="A268" s="3">
        <f>TITRES_STAT!B271</f>
        <v>42397</v>
      </c>
      <c r="B268" s="6">
        <f>TITRES_STAT!C271</f>
        <v>24.72</v>
      </c>
      <c r="C268" s="6">
        <f>TITRES_STAT!D271</f>
        <v>19.527999999999999</v>
      </c>
      <c r="D268" s="6">
        <f>TITRES_STAT!E271</f>
        <v>109</v>
      </c>
      <c r="E268" s="2">
        <f t="shared" si="16"/>
        <v>-43686</v>
      </c>
      <c r="F268" s="6" t="str">
        <f t="shared" si="19"/>
        <v>BULLISH</v>
      </c>
      <c r="G268" s="6" t="str">
        <f t="shared" si="18"/>
        <v>NEUTRAL</v>
      </c>
      <c r="H268" s="6" t="str">
        <f t="shared" si="17"/>
        <v>BULLISH DIVERGENCE</v>
      </c>
    </row>
    <row r="269" spans="1:8" ht="13.5" x14ac:dyDescent="0.25">
      <c r="A269" s="3">
        <f>TITRES_STAT!B272</f>
        <v>42398</v>
      </c>
      <c r="B269" s="6">
        <f>TITRES_STAT!C272</f>
        <v>25.09</v>
      </c>
      <c r="C269" s="6">
        <f>TITRES_STAT!D272</f>
        <v>19.82</v>
      </c>
      <c r="D269" s="6">
        <f>TITRES_STAT!E272</f>
        <v>8</v>
      </c>
      <c r="E269" s="2">
        <f t="shared" si="16"/>
        <v>-43678</v>
      </c>
      <c r="F269" s="6" t="str">
        <f t="shared" si="19"/>
        <v>BULLISH</v>
      </c>
      <c r="G269" s="6" t="str">
        <f t="shared" si="18"/>
        <v>NEUTRAL</v>
      </c>
      <c r="H269" s="6" t="str">
        <f t="shared" si="17"/>
        <v>BULLISH DIVERGENCE</v>
      </c>
    </row>
    <row r="270" spans="1:8" ht="13.5" x14ac:dyDescent="0.25">
      <c r="A270" s="3">
        <f>TITRES_STAT!B273</f>
        <v>42401</v>
      </c>
      <c r="B270" s="6">
        <f>TITRES_STAT!C273</f>
        <v>25.09</v>
      </c>
      <c r="C270" s="6">
        <f>TITRES_STAT!D273</f>
        <v>19.82</v>
      </c>
      <c r="D270" s="6">
        <f>TITRES_STAT!E273</f>
        <v>0</v>
      </c>
      <c r="E270" s="2">
        <f t="shared" si="16"/>
        <v>-43678</v>
      </c>
      <c r="F270" s="6" t="str">
        <f t="shared" si="19"/>
        <v>BULLISH</v>
      </c>
      <c r="G270" s="6" t="str">
        <f t="shared" si="18"/>
        <v>NEUTRAL</v>
      </c>
      <c r="H270" s="6" t="str">
        <f t="shared" si="17"/>
        <v>BULLISH DIVERGENCE</v>
      </c>
    </row>
    <row r="271" spans="1:8" ht="13.5" x14ac:dyDescent="0.25">
      <c r="A271" s="3">
        <f>TITRES_STAT!B274</f>
        <v>42402</v>
      </c>
      <c r="B271" s="6">
        <f>TITRES_STAT!C274</f>
        <v>24.33</v>
      </c>
      <c r="C271" s="6">
        <f>TITRES_STAT!D274</f>
        <v>19.22</v>
      </c>
      <c r="D271" s="6">
        <f>TITRES_STAT!E274</f>
        <v>9</v>
      </c>
      <c r="E271" s="2">
        <f t="shared" si="16"/>
        <v>-43687</v>
      </c>
      <c r="F271" s="6" t="str">
        <f t="shared" si="19"/>
        <v>BULLISH</v>
      </c>
      <c r="G271" s="6" t="str">
        <f t="shared" si="18"/>
        <v>NEUTRAL</v>
      </c>
      <c r="H271" s="6" t="str">
        <f t="shared" si="17"/>
        <v>BULLISH DIVERGENCE</v>
      </c>
    </row>
    <row r="272" spans="1:8" ht="13.5" x14ac:dyDescent="0.25">
      <c r="A272" s="3">
        <f>TITRES_STAT!B275</f>
        <v>42403</v>
      </c>
      <c r="B272" s="6">
        <f>TITRES_STAT!C275</f>
        <v>24.33</v>
      </c>
      <c r="C272" s="6">
        <f>TITRES_STAT!D275</f>
        <v>19.22</v>
      </c>
      <c r="D272" s="6">
        <f>TITRES_STAT!E275</f>
        <v>0</v>
      </c>
      <c r="E272" s="2">
        <f t="shared" si="16"/>
        <v>-43687</v>
      </c>
      <c r="F272" s="6" t="str">
        <f t="shared" si="19"/>
        <v>BULLISH</v>
      </c>
      <c r="G272" s="6" t="str">
        <f t="shared" si="18"/>
        <v>NEUTRAL</v>
      </c>
      <c r="H272" s="6" t="str">
        <f t="shared" si="17"/>
        <v>BULLISH DIVERGENCE</v>
      </c>
    </row>
    <row r="273" spans="1:8" ht="13.5" x14ac:dyDescent="0.25">
      <c r="A273" s="3">
        <f>TITRES_STAT!B276</f>
        <v>42404</v>
      </c>
      <c r="B273" s="6">
        <f>TITRES_STAT!C276</f>
        <v>24.33</v>
      </c>
      <c r="C273" s="6">
        <f>TITRES_STAT!D276</f>
        <v>19.22</v>
      </c>
      <c r="D273" s="6">
        <f>TITRES_STAT!E276</f>
        <v>0</v>
      </c>
      <c r="E273" s="2">
        <f t="shared" si="16"/>
        <v>-43687</v>
      </c>
      <c r="F273" s="6" t="str">
        <f t="shared" si="19"/>
        <v>BEARISH</v>
      </c>
      <c r="G273" s="6" t="str">
        <f t="shared" si="18"/>
        <v>NEUTRAL</v>
      </c>
      <c r="H273" s="6" t="str">
        <f t="shared" si="17"/>
        <v>CONFIRMED BEARISH</v>
      </c>
    </row>
    <row r="274" spans="1:8" ht="13.5" x14ac:dyDescent="0.25">
      <c r="A274" s="3">
        <f>TITRES_STAT!B277</f>
        <v>42405</v>
      </c>
      <c r="B274" s="6">
        <f>TITRES_STAT!C277</f>
        <v>24.33</v>
      </c>
      <c r="C274" s="6">
        <f>TITRES_STAT!D277</f>
        <v>19.22</v>
      </c>
      <c r="D274" s="6">
        <f>TITRES_STAT!E277</f>
        <v>0</v>
      </c>
      <c r="E274" s="2">
        <f t="shared" si="16"/>
        <v>-43687</v>
      </c>
      <c r="F274" s="6" t="str">
        <f t="shared" si="19"/>
        <v>BEARISH</v>
      </c>
      <c r="G274" s="6" t="str">
        <f t="shared" si="18"/>
        <v>NEUTRAL</v>
      </c>
      <c r="H274" s="6" t="str">
        <f t="shared" si="17"/>
        <v>CONFIRMED BEARISH</v>
      </c>
    </row>
    <row r="275" spans="1:8" ht="13.5" x14ac:dyDescent="0.25">
      <c r="A275" s="3">
        <f>TITRES_STAT!B278</f>
        <v>42408</v>
      </c>
      <c r="B275" s="6">
        <f>TITRES_STAT!C278</f>
        <v>24.29</v>
      </c>
      <c r="C275" s="6">
        <f>TITRES_STAT!D278</f>
        <v>19.187999999999999</v>
      </c>
      <c r="D275" s="6">
        <f>TITRES_STAT!E278</f>
        <v>669</v>
      </c>
      <c r="E275" s="2">
        <f t="shared" si="16"/>
        <v>-44356</v>
      </c>
      <c r="F275" s="6" t="str">
        <f t="shared" si="19"/>
        <v>BEARISH</v>
      </c>
      <c r="G275" s="6" t="str">
        <f t="shared" si="18"/>
        <v>NEUTRAL</v>
      </c>
      <c r="H275" s="6" t="str">
        <f t="shared" si="17"/>
        <v>CONFIRMED BEARISH</v>
      </c>
    </row>
    <row r="276" spans="1:8" ht="13.5" x14ac:dyDescent="0.25">
      <c r="A276" s="3">
        <f>TITRES_STAT!B279</f>
        <v>42409</v>
      </c>
      <c r="B276" s="6">
        <f>TITRES_STAT!C279</f>
        <v>24.29</v>
      </c>
      <c r="C276" s="6">
        <f>TITRES_STAT!D279</f>
        <v>19.187999999999999</v>
      </c>
      <c r="D276" s="6">
        <f>TITRES_STAT!E279</f>
        <v>0</v>
      </c>
      <c r="E276" s="2">
        <f t="shared" si="16"/>
        <v>-44356</v>
      </c>
      <c r="F276" s="6" t="str">
        <f t="shared" si="19"/>
        <v>BEARISH</v>
      </c>
      <c r="G276" s="6" t="str">
        <f t="shared" si="18"/>
        <v>NEUTRAL</v>
      </c>
      <c r="H276" s="6" t="str">
        <f t="shared" si="17"/>
        <v>CONFIRMED BEARISH</v>
      </c>
    </row>
    <row r="277" spans="1:8" ht="13.5" x14ac:dyDescent="0.25">
      <c r="A277" s="3">
        <f>TITRES_STAT!B280</f>
        <v>42410</v>
      </c>
      <c r="B277" s="6">
        <f>TITRES_STAT!C280</f>
        <v>24.29</v>
      </c>
      <c r="C277" s="6">
        <f>TITRES_STAT!D280</f>
        <v>19.187999999999999</v>
      </c>
      <c r="D277" s="6">
        <f>TITRES_STAT!E280</f>
        <v>0</v>
      </c>
      <c r="E277" s="2">
        <f t="shared" si="16"/>
        <v>-44356</v>
      </c>
      <c r="F277" s="6" t="str">
        <f t="shared" si="19"/>
        <v>BEARISH</v>
      </c>
      <c r="G277" s="6" t="str">
        <f t="shared" si="18"/>
        <v>NEUTRAL</v>
      </c>
      <c r="H277" s="6" t="str">
        <f t="shared" si="17"/>
        <v>CONFIRMED BEARISH</v>
      </c>
    </row>
    <row r="278" spans="1:8" ht="13.5" x14ac:dyDescent="0.25">
      <c r="A278" s="3">
        <f>TITRES_STAT!B281</f>
        <v>42411</v>
      </c>
      <c r="B278" s="6">
        <f>TITRES_STAT!C281</f>
        <v>24.29</v>
      </c>
      <c r="C278" s="6">
        <f>TITRES_STAT!D281</f>
        <v>19.187999999999999</v>
      </c>
      <c r="D278" s="6">
        <f>TITRES_STAT!E281</f>
        <v>0</v>
      </c>
      <c r="E278" s="2">
        <f t="shared" si="16"/>
        <v>-44356</v>
      </c>
      <c r="F278" s="6" t="str">
        <f t="shared" si="19"/>
        <v>BEARISH</v>
      </c>
      <c r="G278" s="6" t="str">
        <f t="shared" si="18"/>
        <v>NEUTRAL</v>
      </c>
      <c r="H278" s="6" t="str">
        <f t="shared" si="17"/>
        <v>CONFIRMED BEARISH</v>
      </c>
    </row>
    <row r="279" spans="1:8" ht="13.5" x14ac:dyDescent="0.25">
      <c r="A279" s="3">
        <f>TITRES_STAT!B282</f>
        <v>42412</v>
      </c>
      <c r="B279" s="6">
        <f>TITRES_STAT!C282</f>
        <v>23.57</v>
      </c>
      <c r="C279" s="6">
        <f>TITRES_STAT!D282</f>
        <v>18.619</v>
      </c>
      <c r="D279" s="6">
        <f>TITRES_STAT!E282</f>
        <v>8</v>
      </c>
      <c r="E279" s="2">
        <f t="shared" si="16"/>
        <v>-44364</v>
      </c>
      <c r="F279" s="6" t="str">
        <f t="shared" si="19"/>
        <v>BEARISH</v>
      </c>
      <c r="G279" s="6" t="str">
        <f t="shared" si="18"/>
        <v>NEUTRAL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23.57</v>
      </c>
      <c r="C280" s="6">
        <f>TITRES_STAT!D283</f>
        <v>18.619</v>
      </c>
      <c r="D280" s="6">
        <f>TITRES_STAT!E283</f>
        <v>0</v>
      </c>
      <c r="E280" s="2">
        <f t="shared" si="16"/>
        <v>-44364</v>
      </c>
      <c r="F280" s="6" t="str">
        <f t="shared" si="19"/>
        <v>BEARISH</v>
      </c>
      <c r="G280" s="6" t="str">
        <f t="shared" si="18"/>
        <v>NEUTRAL</v>
      </c>
      <c r="H280" s="6" t="str">
        <f t="shared" si="17"/>
        <v>CONFIRMED BEARISH</v>
      </c>
    </row>
    <row r="281" spans="1:8" ht="13.5" x14ac:dyDescent="0.25">
      <c r="A281" s="3">
        <f>TITRES_STAT!B284</f>
        <v>42416</v>
      </c>
      <c r="B281" s="6">
        <f>TITRES_STAT!C284</f>
        <v>24</v>
      </c>
      <c r="C281" s="6">
        <f>TITRES_STAT!D284</f>
        <v>18.959</v>
      </c>
      <c r="D281" s="6">
        <f>TITRES_STAT!E284</f>
        <v>5</v>
      </c>
      <c r="E281" s="2">
        <f t="shared" si="16"/>
        <v>-44359</v>
      </c>
      <c r="F281" s="6" t="str">
        <f t="shared" si="19"/>
        <v>BEARISH</v>
      </c>
      <c r="G281" s="6" t="str">
        <f t="shared" si="18"/>
        <v>NEUTRAL</v>
      </c>
      <c r="H281" s="6" t="str">
        <f t="shared" si="17"/>
        <v>CONFIRMED BEARISH</v>
      </c>
    </row>
    <row r="282" spans="1:8" ht="13.5" x14ac:dyDescent="0.25">
      <c r="A282" s="3">
        <f>TITRES_STAT!B285</f>
        <v>42417</v>
      </c>
      <c r="B282" s="6">
        <f>TITRES_STAT!C285</f>
        <v>24</v>
      </c>
      <c r="C282" s="6">
        <f>TITRES_STAT!D285</f>
        <v>18.959</v>
      </c>
      <c r="D282" s="6">
        <f>TITRES_STAT!E285</f>
        <v>0</v>
      </c>
      <c r="E282" s="2">
        <f t="shared" si="16"/>
        <v>-44359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CONFIRMED BEARISH</v>
      </c>
    </row>
    <row r="283" spans="1:8" ht="13.5" x14ac:dyDescent="0.25">
      <c r="A283" s="3">
        <f>TITRES_STAT!B286</f>
        <v>42418</v>
      </c>
      <c r="B283" s="6">
        <f>TITRES_STAT!C286</f>
        <v>23.99</v>
      </c>
      <c r="C283" s="6">
        <f>TITRES_STAT!D286</f>
        <v>18.951000000000001</v>
      </c>
      <c r="D283" s="6">
        <f>TITRES_STAT!E286</f>
        <v>1000</v>
      </c>
      <c r="E283" s="2">
        <f t="shared" si="16"/>
        <v>-45359</v>
      </c>
      <c r="F283" s="6" t="str">
        <f t="shared" si="19"/>
        <v>BEARISH</v>
      </c>
      <c r="G283" s="6" t="str">
        <f t="shared" si="18"/>
        <v>STRONG</v>
      </c>
      <c r="H283" s="6" t="str">
        <f t="shared" si="17"/>
        <v>CONFIRMED BEARISH</v>
      </c>
    </row>
    <row r="284" spans="1:8" ht="13.5" x14ac:dyDescent="0.25">
      <c r="A284" s="3">
        <f>TITRES_STAT!B287</f>
        <v>42419</v>
      </c>
      <c r="B284" s="6">
        <f>TITRES_STAT!C287</f>
        <v>23.99</v>
      </c>
      <c r="C284" s="6">
        <f>TITRES_STAT!D287</f>
        <v>18.951000000000001</v>
      </c>
      <c r="D284" s="6">
        <f>TITRES_STAT!E287</f>
        <v>0</v>
      </c>
      <c r="E284" s="2">
        <f t="shared" si="16"/>
        <v>-45359</v>
      </c>
      <c r="F284" s="6" t="str">
        <f t="shared" si="19"/>
        <v>BEARISH</v>
      </c>
      <c r="G284" s="6" t="str">
        <f t="shared" si="18"/>
        <v>STRONG</v>
      </c>
      <c r="H284" s="6" t="str">
        <f t="shared" si="17"/>
        <v>BEARISH DIVERGENCE</v>
      </c>
    </row>
    <row r="285" spans="1:8" ht="13.5" x14ac:dyDescent="0.25">
      <c r="A285" s="3">
        <f>TITRES_STAT!B288</f>
        <v>42422</v>
      </c>
      <c r="B285" s="6">
        <f>TITRES_STAT!C288</f>
        <v>23.99</v>
      </c>
      <c r="C285" s="6">
        <f>TITRES_STAT!D288</f>
        <v>18.951000000000001</v>
      </c>
      <c r="D285" s="6">
        <f>TITRES_STAT!E288</f>
        <v>0</v>
      </c>
      <c r="E285" s="2">
        <f t="shared" si="16"/>
        <v>-45359</v>
      </c>
      <c r="F285" s="6" t="str">
        <f t="shared" si="19"/>
        <v>BEARISH</v>
      </c>
      <c r="G285" s="6" t="str">
        <f t="shared" si="18"/>
        <v>STRONG</v>
      </c>
      <c r="H285" s="6" t="str">
        <f t="shared" si="17"/>
        <v>BEARISH DIVERGENCE</v>
      </c>
    </row>
    <row r="286" spans="1:8" ht="13.5" x14ac:dyDescent="0.25">
      <c r="A286" s="3">
        <f>TITRES_STAT!B289</f>
        <v>42423</v>
      </c>
      <c r="B286" s="6">
        <f>TITRES_STAT!C289</f>
        <v>23.99</v>
      </c>
      <c r="C286" s="6">
        <f>TITRES_STAT!D289</f>
        <v>18.951000000000001</v>
      </c>
      <c r="D286" s="6">
        <f>TITRES_STAT!E289</f>
        <v>0</v>
      </c>
      <c r="E286" s="2">
        <f t="shared" si="16"/>
        <v>-45359</v>
      </c>
      <c r="F286" s="6" t="str">
        <f t="shared" si="19"/>
        <v>BEARISH</v>
      </c>
      <c r="G286" s="6" t="str">
        <f t="shared" si="18"/>
        <v>STRONG</v>
      </c>
      <c r="H286" s="6" t="str">
        <f t="shared" si="17"/>
        <v>CONFIRMED BEARISH</v>
      </c>
    </row>
    <row r="287" spans="1:8" ht="13.5" x14ac:dyDescent="0.25">
      <c r="A287" s="3">
        <f>TITRES_STAT!B290</f>
        <v>42424</v>
      </c>
      <c r="B287" s="6">
        <f>TITRES_STAT!C290</f>
        <v>23.99</v>
      </c>
      <c r="C287" s="6">
        <f>TITRES_STAT!D290</f>
        <v>18.951000000000001</v>
      </c>
      <c r="D287" s="6">
        <f>TITRES_STAT!E290</f>
        <v>0</v>
      </c>
      <c r="E287" s="2">
        <f t="shared" si="16"/>
        <v>-45359</v>
      </c>
      <c r="F287" s="6" t="str">
        <f t="shared" si="19"/>
        <v>BEARISH</v>
      </c>
      <c r="G287" s="6" t="str">
        <f t="shared" si="18"/>
        <v>STRONG</v>
      </c>
      <c r="H287" s="6" t="str">
        <f t="shared" si="17"/>
        <v>CONFIRMED BEARISH</v>
      </c>
    </row>
    <row r="288" spans="1:8" ht="13.5" x14ac:dyDescent="0.25">
      <c r="A288" s="3">
        <f>TITRES_STAT!B291</f>
        <v>42425</v>
      </c>
      <c r="B288" s="6">
        <f>TITRES_STAT!C291</f>
        <v>23.97</v>
      </c>
      <c r="C288" s="6">
        <f>TITRES_STAT!D291</f>
        <v>18.934999999999999</v>
      </c>
      <c r="D288" s="6">
        <f>TITRES_STAT!E291</f>
        <v>1000</v>
      </c>
      <c r="E288" s="2">
        <f t="shared" si="16"/>
        <v>-46359</v>
      </c>
      <c r="F288" s="6" t="str">
        <f t="shared" si="19"/>
        <v>BEARISH</v>
      </c>
      <c r="G288" s="6" t="str">
        <f t="shared" si="18"/>
        <v>STRONG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23.97</v>
      </c>
      <c r="C289" s="6">
        <f>TITRES_STAT!D292</f>
        <v>18.934999999999999</v>
      </c>
      <c r="D289" s="6">
        <f>TITRES_STAT!E292</f>
        <v>280</v>
      </c>
      <c r="E289" s="2">
        <f t="shared" si="16"/>
        <v>-46359</v>
      </c>
      <c r="F289" s="6" t="str">
        <f t="shared" si="19"/>
        <v>BEARISH</v>
      </c>
      <c r="G289" s="6" t="str">
        <f t="shared" si="18"/>
        <v>STRONG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23.97</v>
      </c>
      <c r="C290" s="6">
        <f>TITRES_STAT!D293</f>
        <v>18.934999999999999</v>
      </c>
      <c r="D290" s="6">
        <f>TITRES_STAT!E293</f>
        <v>984</v>
      </c>
      <c r="E290" s="2">
        <f t="shared" si="16"/>
        <v>-46359</v>
      </c>
      <c r="F290" s="6" t="str">
        <f t="shared" si="19"/>
        <v>BEARISH</v>
      </c>
      <c r="G290" s="6" t="str">
        <f t="shared" si="18"/>
        <v>STRONG</v>
      </c>
      <c r="H290" s="6" t="str">
        <f t="shared" si="17"/>
        <v>CONFIRMED BEARISH</v>
      </c>
    </row>
    <row r="291" spans="1:8" ht="13.5" x14ac:dyDescent="0.25">
      <c r="A291" s="3">
        <f>TITRES_STAT!B294</f>
        <v>42430</v>
      </c>
      <c r="B291" s="6">
        <f>TITRES_STAT!C294</f>
        <v>24.68</v>
      </c>
      <c r="C291" s="6">
        <f>TITRES_STAT!D294</f>
        <v>19.495999999999999</v>
      </c>
      <c r="D291" s="6">
        <f>TITRES_STAT!E294</f>
        <v>0</v>
      </c>
      <c r="E291" s="2">
        <f t="shared" si="16"/>
        <v>-46359</v>
      </c>
      <c r="F291" s="6" t="str">
        <f t="shared" si="19"/>
        <v>BEARISH</v>
      </c>
      <c r="G291" s="6" t="str">
        <f t="shared" si="18"/>
        <v>STRONG</v>
      </c>
      <c r="H291" s="6" t="str">
        <f t="shared" si="17"/>
        <v>BEARISH DIVERGENCE</v>
      </c>
    </row>
    <row r="292" spans="1:8" ht="13.5" x14ac:dyDescent="0.25">
      <c r="A292" s="3">
        <f>TITRES_STAT!B295</f>
        <v>42431</v>
      </c>
      <c r="B292" s="6">
        <f>TITRES_STAT!C295</f>
        <v>23.9</v>
      </c>
      <c r="C292" s="6">
        <f>TITRES_STAT!D295</f>
        <v>18.88</v>
      </c>
      <c r="D292" s="6">
        <f>TITRES_STAT!E295</f>
        <v>40</v>
      </c>
      <c r="E292" s="2">
        <f t="shared" si="16"/>
        <v>-46399</v>
      </c>
      <c r="F292" s="6" t="str">
        <f t="shared" si="19"/>
        <v>BEARISH</v>
      </c>
      <c r="G292" s="6" t="str">
        <f t="shared" si="18"/>
        <v>STRONG</v>
      </c>
      <c r="H292" s="6" t="str">
        <f t="shared" si="17"/>
        <v>CONFIRMED BEARISH</v>
      </c>
    </row>
    <row r="293" spans="1:8" ht="13.5" x14ac:dyDescent="0.25">
      <c r="A293" s="3">
        <f>TITRES_STAT!B296</f>
        <v>42432</v>
      </c>
      <c r="B293" s="6">
        <f>TITRES_STAT!C296</f>
        <v>23.9</v>
      </c>
      <c r="C293" s="6">
        <f>TITRES_STAT!D296</f>
        <v>18.88</v>
      </c>
      <c r="D293" s="6">
        <f>TITRES_STAT!E296</f>
        <v>264</v>
      </c>
      <c r="E293" s="2">
        <f t="shared" si="16"/>
        <v>-46399</v>
      </c>
      <c r="F293" s="6" t="str">
        <f t="shared" si="19"/>
        <v>BEARISH</v>
      </c>
      <c r="G293" s="6" t="str">
        <f t="shared" si="18"/>
        <v>NEUTRAL</v>
      </c>
      <c r="H293" s="6" t="str">
        <f t="shared" si="17"/>
        <v>CONFIRMED BEARISH</v>
      </c>
    </row>
    <row r="294" spans="1:8" ht="13.5" x14ac:dyDescent="0.25">
      <c r="A294" s="3">
        <f>TITRES_STAT!B297</f>
        <v>42433</v>
      </c>
      <c r="B294" s="6">
        <f>TITRES_STAT!C297</f>
        <v>23.9</v>
      </c>
      <c r="C294" s="6">
        <f>TITRES_STAT!D297</f>
        <v>18.88</v>
      </c>
      <c r="D294" s="6">
        <f>TITRES_STAT!E297</f>
        <v>0</v>
      </c>
      <c r="E294" s="2">
        <f t="shared" si="16"/>
        <v>-46399</v>
      </c>
      <c r="F294" s="6" t="str">
        <f t="shared" si="19"/>
        <v>BEARISH</v>
      </c>
      <c r="G294" s="6" t="str">
        <f t="shared" si="18"/>
        <v>NEUTRAL</v>
      </c>
      <c r="H294" s="6" t="str">
        <f t="shared" si="17"/>
        <v>CONFIRMED BEARISH</v>
      </c>
    </row>
    <row r="295" spans="1:8" ht="13.5" x14ac:dyDescent="0.25">
      <c r="A295" s="3">
        <f>TITRES_STAT!B298</f>
        <v>42436</v>
      </c>
      <c r="B295" s="6">
        <f>TITRES_STAT!C298</f>
        <v>23.9</v>
      </c>
      <c r="C295" s="6">
        <f>TITRES_STAT!D298</f>
        <v>18.88</v>
      </c>
      <c r="D295" s="6">
        <f>TITRES_STAT!E298</f>
        <v>0</v>
      </c>
      <c r="E295" s="2">
        <f t="shared" si="16"/>
        <v>-46399</v>
      </c>
      <c r="F295" s="6" t="str">
        <f t="shared" si="19"/>
        <v>BEARISH</v>
      </c>
      <c r="G295" s="6" t="str">
        <f t="shared" si="18"/>
        <v>NEUTRAL</v>
      </c>
      <c r="H295" s="6" t="str">
        <f t="shared" si="17"/>
        <v>CONFIRMED BEARISH</v>
      </c>
    </row>
    <row r="296" spans="1:8" ht="13.5" x14ac:dyDescent="0.25">
      <c r="A296" s="3">
        <f>TITRES_STAT!B299</f>
        <v>42437</v>
      </c>
      <c r="B296" s="6">
        <f>TITRES_STAT!C299</f>
        <v>24.2</v>
      </c>
      <c r="C296" s="6">
        <f>TITRES_STAT!D299</f>
        <v>19.117000000000001</v>
      </c>
      <c r="D296" s="6">
        <f>TITRES_STAT!E299</f>
        <v>590</v>
      </c>
      <c r="E296" s="2">
        <f t="shared" si="16"/>
        <v>-45809</v>
      </c>
      <c r="F296" s="6" t="str">
        <f t="shared" si="19"/>
        <v>BULLISH</v>
      </c>
      <c r="G296" s="6" t="str">
        <f t="shared" si="18"/>
        <v>NEUTRAL</v>
      </c>
      <c r="H296" s="6" t="str">
        <f t="shared" si="17"/>
        <v>BULLISH DIVERGENCE</v>
      </c>
    </row>
    <row r="297" spans="1:8" ht="13.5" x14ac:dyDescent="0.25">
      <c r="A297" s="3">
        <f>TITRES_STAT!B300</f>
        <v>42438</v>
      </c>
      <c r="B297" s="6">
        <f>TITRES_STAT!C300</f>
        <v>23.48</v>
      </c>
      <c r="C297" s="6">
        <f>TITRES_STAT!D300</f>
        <v>18.547999999999998</v>
      </c>
      <c r="D297" s="6">
        <f>TITRES_STAT!E300</f>
        <v>43</v>
      </c>
      <c r="E297" s="2">
        <f t="shared" si="16"/>
        <v>-45852</v>
      </c>
      <c r="F297" s="6" t="str">
        <f t="shared" si="19"/>
        <v>BULLISH</v>
      </c>
      <c r="G297" s="6" t="str">
        <f t="shared" si="18"/>
        <v>NEUTRAL</v>
      </c>
      <c r="H297" s="6" t="str">
        <f t="shared" si="17"/>
        <v>BULLISH DIVERGENCE</v>
      </c>
    </row>
    <row r="298" spans="1:8" ht="13.5" x14ac:dyDescent="0.25">
      <c r="A298" s="3">
        <f>TITRES_STAT!B301</f>
        <v>42439</v>
      </c>
      <c r="B298" s="6">
        <f>TITRES_STAT!C301</f>
        <v>22.78</v>
      </c>
      <c r="C298" s="6">
        <f>TITRES_STAT!D301</f>
        <v>17.995000000000001</v>
      </c>
      <c r="D298" s="6">
        <f>TITRES_STAT!E301</f>
        <v>265</v>
      </c>
      <c r="E298" s="2">
        <f t="shared" si="16"/>
        <v>-46117</v>
      </c>
      <c r="F298" s="6" t="str">
        <f t="shared" si="19"/>
        <v>BULLISH</v>
      </c>
      <c r="G298" s="6" t="str">
        <f t="shared" si="18"/>
        <v>NEUTRAL</v>
      </c>
      <c r="H298" s="6" t="str">
        <f t="shared" si="17"/>
        <v>BULLISH DIVERGENCE</v>
      </c>
    </row>
    <row r="299" spans="1:8" ht="13.5" x14ac:dyDescent="0.25">
      <c r="A299" s="3">
        <f>TITRES_STAT!B302</f>
        <v>42440</v>
      </c>
      <c r="B299" s="6">
        <f>TITRES_STAT!C302</f>
        <v>22.78</v>
      </c>
      <c r="C299" s="6">
        <f>TITRES_STAT!D302</f>
        <v>17.995000000000001</v>
      </c>
      <c r="D299" s="6">
        <f>TITRES_STAT!E302</f>
        <v>0</v>
      </c>
      <c r="E299" s="2">
        <f t="shared" si="16"/>
        <v>-46117</v>
      </c>
      <c r="F299" s="6" t="str">
        <f t="shared" si="19"/>
        <v>BULLISH</v>
      </c>
      <c r="G299" s="6" t="str">
        <f t="shared" si="18"/>
        <v>NEUTRAL</v>
      </c>
      <c r="H299" s="6" t="str">
        <f t="shared" si="17"/>
        <v>BULLISH DIVERGENCE</v>
      </c>
    </row>
    <row r="300" spans="1:8" ht="13.5" x14ac:dyDescent="0.25">
      <c r="A300" s="3">
        <f>TITRES_STAT!B303</f>
        <v>42443</v>
      </c>
      <c r="B300" s="6">
        <f>TITRES_STAT!C303</f>
        <v>22.78</v>
      </c>
      <c r="C300" s="6">
        <f>TITRES_STAT!D303</f>
        <v>17.995000000000001</v>
      </c>
      <c r="D300" s="6">
        <f>TITRES_STAT!E303</f>
        <v>0</v>
      </c>
      <c r="E300" s="2">
        <f t="shared" si="16"/>
        <v>-46117</v>
      </c>
      <c r="F300" s="6" t="str">
        <f t="shared" si="19"/>
        <v>BULLISH</v>
      </c>
      <c r="G300" s="6" t="str">
        <f t="shared" si="18"/>
        <v>NEUTRAL</v>
      </c>
      <c r="H300" s="6" t="str">
        <f t="shared" si="17"/>
        <v>BULLISH DIVERGENCE</v>
      </c>
    </row>
    <row r="301" spans="1:8" ht="13.5" x14ac:dyDescent="0.25">
      <c r="A301" s="3">
        <f>TITRES_STAT!B304</f>
        <v>42444</v>
      </c>
      <c r="B301" s="6">
        <f>TITRES_STAT!C304</f>
        <v>22.78</v>
      </c>
      <c r="C301" s="6">
        <f>TITRES_STAT!D304</f>
        <v>17.995000000000001</v>
      </c>
      <c r="D301" s="6">
        <f>TITRES_STAT!E304</f>
        <v>0</v>
      </c>
      <c r="E301" s="2">
        <f t="shared" si="16"/>
        <v>-46117</v>
      </c>
      <c r="F301" s="6" t="str">
        <f t="shared" si="19"/>
        <v>BEARISH</v>
      </c>
      <c r="G301" s="6" t="str">
        <f t="shared" si="18"/>
        <v>NEUTRAL</v>
      </c>
      <c r="H301" s="6" t="str">
        <f t="shared" si="17"/>
        <v>CONFIRMED BEARISH</v>
      </c>
    </row>
    <row r="302" spans="1:8" ht="13.5" x14ac:dyDescent="0.25">
      <c r="A302" s="3">
        <f>TITRES_STAT!B305</f>
        <v>42445</v>
      </c>
      <c r="B302" s="6">
        <f>TITRES_STAT!C305</f>
        <v>22.78</v>
      </c>
      <c r="C302" s="6">
        <f>TITRES_STAT!D305</f>
        <v>17.995000000000001</v>
      </c>
      <c r="D302" s="6">
        <f>TITRES_STAT!E305</f>
        <v>0</v>
      </c>
      <c r="E302" s="2">
        <f t="shared" si="16"/>
        <v>-46117</v>
      </c>
      <c r="F302" s="6" t="str">
        <f t="shared" si="19"/>
        <v>BEARISH</v>
      </c>
      <c r="G302" s="6" t="str">
        <f t="shared" si="18"/>
        <v>NEUTRAL</v>
      </c>
      <c r="H302" s="6" t="str">
        <f t="shared" si="17"/>
        <v>CONFIRMED BEARISH</v>
      </c>
    </row>
    <row r="303" spans="1:8" ht="13.5" x14ac:dyDescent="0.25">
      <c r="A303" s="3">
        <f>TITRES_STAT!B306</f>
        <v>42446</v>
      </c>
      <c r="B303" s="6">
        <f>TITRES_STAT!C306</f>
        <v>22.78</v>
      </c>
      <c r="C303" s="6">
        <f>TITRES_STAT!D306</f>
        <v>17.995000000000001</v>
      </c>
      <c r="D303" s="6">
        <f>TITRES_STAT!E306</f>
        <v>0</v>
      </c>
      <c r="E303" s="2">
        <f t="shared" si="16"/>
        <v>-46117</v>
      </c>
      <c r="F303" s="6" t="str">
        <f t="shared" si="19"/>
        <v>NEUTRAL</v>
      </c>
      <c r="G303" s="6" t="str">
        <f t="shared" si="18"/>
        <v>NEUTRAL</v>
      </c>
      <c r="H303" s="6" t="str">
        <f t="shared" si="17"/>
        <v>NEUTRAL</v>
      </c>
    </row>
    <row r="304" spans="1:8" ht="13.5" x14ac:dyDescent="0.25">
      <c r="A304" s="3">
        <f>TITRES_STAT!B307</f>
        <v>42447</v>
      </c>
      <c r="B304" s="6">
        <f>TITRES_STAT!C307</f>
        <v>22.51</v>
      </c>
      <c r="C304" s="6">
        <f>TITRES_STAT!D307</f>
        <v>17.782</v>
      </c>
      <c r="D304" s="6">
        <f>TITRES_STAT!E307</f>
        <v>265</v>
      </c>
      <c r="E304" s="2">
        <f t="shared" si="16"/>
        <v>-46382</v>
      </c>
      <c r="F304" s="6" t="str">
        <f t="shared" si="19"/>
        <v>BEARISH</v>
      </c>
      <c r="G304" s="6" t="str">
        <f t="shared" si="18"/>
        <v>NEUTRAL</v>
      </c>
      <c r="H304" s="6" t="str">
        <f t="shared" si="17"/>
        <v>CONFIRMED BEARISH</v>
      </c>
    </row>
    <row r="305" spans="1:8" ht="13.5" x14ac:dyDescent="0.25">
      <c r="A305" s="3">
        <f>TITRES_STAT!B308</f>
        <v>42450</v>
      </c>
      <c r="B305" s="6">
        <f>TITRES_STAT!C308</f>
        <v>22.51</v>
      </c>
      <c r="C305" s="6">
        <f>TITRES_STAT!D308</f>
        <v>17.782</v>
      </c>
      <c r="D305" s="6">
        <f>TITRES_STAT!E308</f>
        <v>0</v>
      </c>
      <c r="E305" s="2">
        <f t="shared" si="16"/>
        <v>-46382</v>
      </c>
      <c r="F305" s="6" t="str">
        <f t="shared" si="19"/>
        <v>BEARISH</v>
      </c>
      <c r="G305" s="6" t="str">
        <f t="shared" si="18"/>
        <v>NEUTRAL</v>
      </c>
      <c r="H305" s="6" t="str">
        <f t="shared" si="17"/>
        <v>CONFIRMED BEARISH</v>
      </c>
    </row>
    <row r="306" spans="1:8" ht="13.5" x14ac:dyDescent="0.25">
      <c r="A306" s="3">
        <f>TITRES_STAT!B309</f>
        <v>42451</v>
      </c>
      <c r="B306" s="6">
        <f>TITRES_STAT!C309</f>
        <v>22.51</v>
      </c>
      <c r="C306" s="6">
        <f>TITRES_STAT!D309</f>
        <v>17.782</v>
      </c>
      <c r="D306" s="6">
        <f>TITRES_STAT!E309</f>
        <v>268</v>
      </c>
      <c r="E306" s="2">
        <f t="shared" si="16"/>
        <v>-46382</v>
      </c>
      <c r="F306" s="6" t="str">
        <f t="shared" si="19"/>
        <v>BEARISH</v>
      </c>
      <c r="G306" s="6" t="str">
        <f t="shared" si="18"/>
        <v>NEUTRAL</v>
      </c>
      <c r="H306" s="6" t="str">
        <f t="shared" si="17"/>
        <v>CONFIRMED BEARISH</v>
      </c>
    </row>
    <row r="307" spans="1:8" ht="13.5" x14ac:dyDescent="0.25">
      <c r="A307" s="3">
        <f>TITRES_STAT!B310</f>
        <v>42452</v>
      </c>
      <c r="B307" s="6">
        <f>TITRES_STAT!C310</f>
        <v>22.51</v>
      </c>
      <c r="C307" s="6">
        <f>TITRES_STAT!D310</f>
        <v>17.782</v>
      </c>
      <c r="D307" s="6">
        <f>TITRES_STAT!E310</f>
        <v>0</v>
      </c>
      <c r="E307" s="2">
        <f t="shared" si="16"/>
        <v>-46382</v>
      </c>
      <c r="F307" s="6" t="str">
        <f t="shared" si="19"/>
        <v>BEARISH</v>
      </c>
      <c r="G307" s="6" t="str">
        <f t="shared" si="18"/>
        <v>NEUTRAL</v>
      </c>
      <c r="H307" s="6" t="str">
        <f t="shared" si="17"/>
        <v>CONFIRMED BEARISH</v>
      </c>
    </row>
    <row r="308" spans="1:8" ht="13.5" x14ac:dyDescent="0.25">
      <c r="A308" s="3">
        <f>TITRES_STAT!B311</f>
        <v>42453</v>
      </c>
      <c r="B308" s="6">
        <f>TITRES_STAT!C311</f>
        <v>22.51</v>
      </c>
      <c r="C308" s="6">
        <f>TITRES_STAT!D311</f>
        <v>17.782</v>
      </c>
      <c r="D308" s="6">
        <f>TITRES_STAT!E311</f>
        <v>0</v>
      </c>
      <c r="E308" s="2">
        <f t="shared" si="16"/>
        <v>-46382</v>
      </c>
      <c r="F308" s="6" t="str">
        <f t="shared" si="19"/>
        <v>BEARISH</v>
      </c>
      <c r="G308" s="6" t="str">
        <f t="shared" si="18"/>
        <v>NEUTRAL</v>
      </c>
      <c r="H308" s="6" t="str">
        <f t="shared" si="17"/>
        <v>CONFIRMED BEARISH</v>
      </c>
    </row>
    <row r="309" spans="1:8" ht="13.5" x14ac:dyDescent="0.25">
      <c r="A309" s="3">
        <f>TITRES_STAT!B312</f>
        <v>42454</v>
      </c>
      <c r="B309" s="6">
        <f>TITRES_STAT!C312</f>
        <v>22.51</v>
      </c>
      <c r="C309" s="6">
        <f>TITRES_STAT!D312</f>
        <v>17.782</v>
      </c>
      <c r="D309" s="6">
        <f>TITRES_STAT!E312</f>
        <v>70</v>
      </c>
      <c r="E309" s="2">
        <f t="shared" si="16"/>
        <v>-46382</v>
      </c>
      <c r="F309" s="6" t="str">
        <f t="shared" si="19"/>
        <v>NEUTRAL</v>
      </c>
      <c r="G309" s="6" t="str">
        <f t="shared" si="18"/>
        <v>NEUTRAL</v>
      </c>
      <c r="H309" s="6" t="str">
        <f t="shared" si="17"/>
        <v>NEUTRAL</v>
      </c>
    </row>
    <row r="310" spans="1:8" ht="13.5" x14ac:dyDescent="0.25">
      <c r="A310" s="3">
        <f>TITRES_STAT!B313</f>
        <v>42457</v>
      </c>
      <c r="B310" s="6">
        <f>TITRES_STAT!C313</f>
        <v>22.51</v>
      </c>
      <c r="C310" s="6">
        <f>TITRES_STAT!D313</f>
        <v>17.782</v>
      </c>
      <c r="D310" s="6">
        <f>TITRES_STAT!E313</f>
        <v>0</v>
      </c>
      <c r="E310" s="2">
        <f t="shared" si="16"/>
        <v>-46382</v>
      </c>
      <c r="F310" s="6" t="str">
        <f t="shared" si="19"/>
        <v>NEUTRAL</v>
      </c>
      <c r="G310" s="6" t="str">
        <f t="shared" si="18"/>
        <v>NEUTRAL</v>
      </c>
      <c r="H310" s="6" t="str">
        <f t="shared" si="17"/>
        <v>NEUTRAL</v>
      </c>
    </row>
    <row r="311" spans="1:8" ht="13.5" x14ac:dyDescent="0.25">
      <c r="A311" s="3">
        <f>TITRES_STAT!B314</f>
        <v>42458</v>
      </c>
      <c r="B311" s="6">
        <f>TITRES_STAT!C314</f>
        <v>22.51</v>
      </c>
      <c r="C311" s="6">
        <f>TITRES_STAT!D314</f>
        <v>17.782</v>
      </c>
      <c r="D311" s="6">
        <f>TITRES_STAT!E314</f>
        <v>150</v>
      </c>
      <c r="E311" s="2">
        <f t="shared" si="16"/>
        <v>-46382</v>
      </c>
      <c r="F311" s="6" t="str">
        <f t="shared" si="19"/>
        <v>NEUTRAL</v>
      </c>
      <c r="G311" s="6" t="str">
        <f t="shared" si="18"/>
        <v>NEUTRAL</v>
      </c>
      <c r="H311" s="6" t="str">
        <f t="shared" si="17"/>
        <v>NEUTRAL</v>
      </c>
    </row>
    <row r="312" spans="1:8" ht="13.5" x14ac:dyDescent="0.25">
      <c r="A312" s="3">
        <f>TITRES_STAT!B315</f>
        <v>42459</v>
      </c>
      <c r="B312" s="6">
        <f>TITRES_STAT!C315</f>
        <v>22.51</v>
      </c>
      <c r="C312" s="6">
        <f>TITRES_STAT!D315</f>
        <v>17.782</v>
      </c>
      <c r="D312" s="6">
        <f>TITRES_STAT!E315</f>
        <v>0</v>
      </c>
      <c r="E312" s="2">
        <f t="shared" si="16"/>
        <v>-46382</v>
      </c>
      <c r="F312" s="6" t="str">
        <f t="shared" si="19"/>
        <v>NEUTRAL</v>
      </c>
      <c r="G312" s="6" t="str">
        <f t="shared" si="18"/>
        <v>NEUTRAL</v>
      </c>
      <c r="H312" s="6" t="str">
        <f t="shared" si="17"/>
        <v>NEUTRAL</v>
      </c>
    </row>
    <row r="313" spans="1:8" ht="13.5" x14ac:dyDescent="0.25">
      <c r="A313" s="3">
        <f>TITRES_STAT!B316</f>
        <v>42460</v>
      </c>
      <c r="B313" s="6">
        <f>TITRES_STAT!C316</f>
        <v>22.51</v>
      </c>
      <c r="C313" s="6">
        <f>TITRES_STAT!D316</f>
        <v>17.782</v>
      </c>
      <c r="D313" s="6">
        <f>TITRES_STAT!E316</f>
        <v>50</v>
      </c>
      <c r="E313" s="2">
        <f t="shared" si="16"/>
        <v>-46382</v>
      </c>
      <c r="F313" s="6" t="str">
        <f t="shared" si="19"/>
        <v>NEUTRAL</v>
      </c>
      <c r="G313" s="6" t="str">
        <f t="shared" si="18"/>
        <v>NEUTRAL</v>
      </c>
      <c r="H313" s="6" t="str">
        <f t="shared" si="17"/>
        <v>NEUTRAL</v>
      </c>
    </row>
    <row r="314" spans="1:8" ht="13.5" x14ac:dyDescent="0.25">
      <c r="A314" s="3">
        <f>TITRES_STAT!B317</f>
        <v>42461</v>
      </c>
      <c r="B314" s="6">
        <f>TITRES_STAT!C317</f>
        <v>22.46</v>
      </c>
      <c r="C314" s="6">
        <f>TITRES_STAT!D317</f>
        <v>17.742000000000001</v>
      </c>
      <c r="D314" s="6">
        <f>TITRES_STAT!E317</f>
        <v>50</v>
      </c>
      <c r="E314" s="2">
        <f t="shared" si="16"/>
        <v>-46432</v>
      </c>
      <c r="F314" s="6" t="str">
        <f t="shared" si="19"/>
        <v>BEARISH</v>
      </c>
      <c r="G314" s="6" t="str">
        <f t="shared" si="18"/>
        <v>NEUTRAL</v>
      </c>
      <c r="H314" s="6" t="str">
        <f t="shared" si="17"/>
        <v>CONFIRMED BEARISH</v>
      </c>
    </row>
    <row r="315" spans="1:8" ht="13.5" x14ac:dyDescent="0.25">
      <c r="A315" s="3">
        <f>TITRES_STAT!B318</f>
        <v>42464</v>
      </c>
      <c r="B315" s="6">
        <f>TITRES_STAT!C318</f>
        <v>22.46</v>
      </c>
      <c r="C315" s="6">
        <f>TITRES_STAT!D318</f>
        <v>17.742000000000001</v>
      </c>
      <c r="D315" s="6">
        <f>TITRES_STAT!E318</f>
        <v>0</v>
      </c>
      <c r="E315" s="2">
        <f t="shared" si="16"/>
        <v>-46432</v>
      </c>
      <c r="F315" s="6" t="str">
        <f t="shared" si="19"/>
        <v>BEARISH</v>
      </c>
      <c r="G315" s="6" t="str">
        <f t="shared" si="18"/>
        <v>NEUTRAL</v>
      </c>
      <c r="H315" s="6" t="str">
        <f t="shared" si="17"/>
        <v>CONFIRMED BEARISH</v>
      </c>
    </row>
    <row r="316" spans="1:8" ht="13.5" x14ac:dyDescent="0.25">
      <c r="A316" s="3">
        <f>TITRES_STAT!B319</f>
        <v>42465</v>
      </c>
      <c r="B316" s="6">
        <f>TITRES_STAT!C319</f>
        <v>22.46</v>
      </c>
      <c r="C316" s="6">
        <f>TITRES_STAT!D319</f>
        <v>17.742000000000001</v>
      </c>
      <c r="D316" s="6">
        <f>TITRES_STAT!E319</f>
        <v>0</v>
      </c>
      <c r="E316" s="2">
        <f t="shared" si="16"/>
        <v>-46432</v>
      </c>
      <c r="F316" s="6" t="str">
        <f t="shared" si="19"/>
        <v>BEARISH</v>
      </c>
      <c r="G316" s="6" t="str">
        <f t="shared" si="18"/>
        <v>NEUTRAL</v>
      </c>
      <c r="H316" s="6" t="str">
        <f t="shared" si="17"/>
        <v>CONFIRMED BEARISH</v>
      </c>
    </row>
    <row r="317" spans="1:8" ht="13.5" x14ac:dyDescent="0.25">
      <c r="A317" s="3">
        <f>TITRES_STAT!B320</f>
        <v>42466</v>
      </c>
      <c r="B317" s="6">
        <f>TITRES_STAT!C320</f>
        <v>22.46</v>
      </c>
      <c r="C317" s="6">
        <f>TITRES_STAT!D320</f>
        <v>17.742000000000001</v>
      </c>
      <c r="D317" s="6">
        <f>TITRES_STAT!E320</f>
        <v>0</v>
      </c>
      <c r="E317" s="2">
        <f t="shared" si="16"/>
        <v>-46432</v>
      </c>
      <c r="F317" s="6" t="str">
        <f t="shared" si="19"/>
        <v>BEARISH</v>
      </c>
      <c r="G317" s="6" t="str">
        <f t="shared" si="18"/>
        <v>NEUTRAL</v>
      </c>
      <c r="H317" s="6" t="str">
        <f t="shared" si="17"/>
        <v>CONFIRMED BEARISH</v>
      </c>
    </row>
    <row r="318" spans="1:8" ht="13.5" x14ac:dyDescent="0.25">
      <c r="A318" s="3">
        <f>TITRES_STAT!B321</f>
        <v>42467</v>
      </c>
      <c r="B318" s="6">
        <f>TITRES_STAT!C321</f>
        <v>23.13</v>
      </c>
      <c r="C318" s="6">
        <f>TITRES_STAT!D321</f>
        <v>18.271999999999998</v>
      </c>
      <c r="D318" s="6">
        <f>TITRES_STAT!E321</f>
        <v>0</v>
      </c>
      <c r="E318" s="2">
        <f t="shared" si="16"/>
        <v>-46432</v>
      </c>
      <c r="F318" s="6" t="str">
        <f t="shared" si="19"/>
        <v>BEARISH</v>
      </c>
      <c r="G318" s="6" t="str">
        <f t="shared" si="18"/>
        <v>NEUTRAL</v>
      </c>
      <c r="H318" s="6" t="str">
        <f t="shared" si="17"/>
        <v>BEARISH DIVERGENCE</v>
      </c>
    </row>
    <row r="319" spans="1:8" ht="13.5" x14ac:dyDescent="0.25">
      <c r="A319" s="3">
        <f>TITRES_STAT!B322</f>
        <v>42468</v>
      </c>
      <c r="B319" s="6">
        <f>TITRES_STAT!C322</f>
        <v>24.17</v>
      </c>
      <c r="C319" s="6">
        <f>TITRES_STAT!D322</f>
        <v>19.093</v>
      </c>
      <c r="D319" s="6">
        <f>TITRES_STAT!E322</f>
        <v>0</v>
      </c>
      <c r="E319" s="2">
        <f t="shared" si="16"/>
        <v>-46432</v>
      </c>
      <c r="F319" s="6" t="str">
        <f t="shared" si="19"/>
        <v>NEUTRAL</v>
      </c>
      <c r="G319" s="6" t="str">
        <f t="shared" si="18"/>
        <v>NEUTRAL</v>
      </c>
      <c r="H319" s="6" t="str">
        <f t="shared" si="17"/>
        <v>NEUTRAL</v>
      </c>
    </row>
    <row r="320" spans="1:8" ht="13.5" x14ac:dyDescent="0.25">
      <c r="A320" s="3">
        <f>TITRES_STAT!B323</f>
        <v>42471</v>
      </c>
      <c r="B320" s="6">
        <f>TITRES_STAT!C323</f>
        <v>25</v>
      </c>
      <c r="C320" s="6">
        <f>TITRES_STAT!D323</f>
        <v>19.748999999999999</v>
      </c>
      <c r="D320" s="6">
        <f>TITRES_STAT!E323</f>
        <v>90</v>
      </c>
      <c r="E320" s="2">
        <f t="shared" si="16"/>
        <v>-46342</v>
      </c>
      <c r="F320" s="6" t="str">
        <f t="shared" si="19"/>
        <v>BULLISH</v>
      </c>
      <c r="G320" s="6" t="str">
        <f t="shared" si="18"/>
        <v>NEUTRAL</v>
      </c>
      <c r="H320" s="6" t="str">
        <f t="shared" si="17"/>
        <v>CONFIRMED BULLISH</v>
      </c>
    </row>
    <row r="321" spans="1:8" ht="13.5" x14ac:dyDescent="0.25">
      <c r="A321" s="3">
        <f>TITRES_STAT!B324</f>
        <v>42472</v>
      </c>
      <c r="B321" s="6">
        <f>TITRES_STAT!C324</f>
        <v>25.8</v>
      </c>
      <c r="C321" s="6">
        <f>TITRES_STAT!D324</f>
        <v>20.381</v>
      </c>
      <c r="D321" s="6">
        <f>TITRES_STAT!E324</f>
        <v>31609</v>
      </c>
      <c r="E321" s="2">
        <f t="shared" si="16"/>
        <v>-14733</v>
      </c>
      <c r="F321" s="6" t="str">
        <f t="shared" si="19"/>
        <v>BULLISH</v>
      </c>
      <c r="G321" s="6" t="str">
        <f t="shared" si="18"/>
        <v>WEAK</v>
      </c>
      <c r="H321" s="6" t="str">
        <f t="shared" si="17"/>
        <v>CONFIRMED BULLISH</v>
      </c>
    </row>
    <row r="322" spans="1:8" ht="13.5" x14ac:dyDescent="0.25">
      <c r="A322" s="3">
        <f>TITRES_STAT!B325</f>
        <v>42473</v>
      </c>
      <c r="B322" s="6">
        <f>TITRES_STAT!C325</f>
        <v>25.82</v>
      </c>
      <c r="C322" s="6">
        <f>TITRES_STAT!D325</f>
        <v>20.396999999999998</v>
      </c>
      <c r="D322" s="6">
        <f>TITRES_STAT!E325</f>
        <v>42207</v>
      </c>
      <c r="E322" s="2">
        <f t="shared" si="16"/>
        <v>27474</v>
      </c>
      <c r="F322" s="6" t="str">
        <f t="shared" si="19"/>
        <v>BULLISH</v>
      </c>
      <c r="G322" s="6" t="str">
        <f t="shared" si="18"/>
        <v>WEAK</v>
      </c>
      <c r="H322" s="6" t="str">
        <f t="shared" si="17"/>
        <v>CONFIRMED BULLISH</v>
      </c>
    </row>
    <row r="323" spans="1:8" ht="13.5" x14ac:dyDescent="0.25">
      <c r="A323" s="3">
        <f>TITRES_STAT!B326</f>
        <v>42474</v>
      </c>
      <c r="B323" s="6">
        <f>TITRES_STAT!C326</f>
        <v>26</v>
      </c>
      <c r="C323" s="6">
        <f>TITRES_STAT!D326</f>
        <v>20.539000000000001</v>
      </c>
      <c r="D323" s="6">
        <f>TITRES_STAT!E326</f>
        <v>45863</v>
      </c>
      <c r="E323" s="2">
        <f t="shared" si="16"/>
        <v>73337</v>
      </c>
      <c r="F323" s="6" t="str">
        <f t="shared" si="19"/>
        <v>BULLISH</v>
      </c>
      <c r="G323" s="6" t="str">
        <f t="shared" si="18"/>
        <v>WEAK</v>
      </c>
      <c r="H323" s="6" t="str">
        <f t="shared" si="17"/>
        <v>CONFIRMED BULLISH</v>
      </c>
    </row>
    <row r="324" spans="1:8" ht="13.5" x14ac:dyDescent="0.25">
      <c r="A324" s="3">
        <f>TITRES_STAT!B327</f>
        <v>42475</v>
      </c>
      <c r="B324" s="6">
        <f>TITRES_STAT!C327</f>
        <v>26.11</v>
      </c>
      <c r="C324" s="6">
        <f>TITRES_STAT!D327</f>
        <v>20.626000000000001</v>
      </c>
      <c r="D324" s="6">
        <f>TITRES_STAT!E327</f>
        <v>3019</v>
      </c>
      <c r="E324" s="2">
        <f t="shared" ref="E324:E387" si="20">IF(B324&gt;B323, E323+D324, IF(B324&lt;B323, E323-D324, E323))</f>
        <v>76356</v>
      </c>
      <c r="F324" s="6" t="str">
        <f t="shared" si="19"/>
        <v>BULLISH</v>
      </c>
      <c r="G324" s="6" t="str">
        <f t="shared" si="18"/>
        <v>WEAK</v>
      </c>
      <c r="H324" s="6" t="str">
        <f t="shared" si="17"/>
        <v>CONFIRMED BULLISH</v>
      </c>
    </row>
    <row r="325" spans="1:8" ht="13.5" x14ac:dyDescent="0.25">
      <c r="A325" s="3">
        <f>TITRES_STAT!B328</f>
        <v>42478</v>
      </c>
      <c r="B325" s="6">
        <f>TITRES_STAT!C328</f>
        <v>26.88</v>
      </c>
      <c r="C325" s="6">
        <f>TITRES_STAT!D328</f>
        <v>21.234000000000002</v>
      </c>
      <c r="D325" s="6">
        <f>TITRES_STAT!E328</f>
        <v>94570</v>
      </c>
      <c r="E325" s="2">
        <f t="shared" si="20"/>
        <v>170926</v>
      </c>
      <c r="F325" s="6" t="str">
        <f t="shared" si="19"/>
        <v>BULLISH</v>
      </c>
      <c r="G325" s="6" t="str">
        <f t="shared" si="18"/>
        <v>WEAK</v>
      </c>
      <c r="H325" s="6" t="str">
        <f t="shared" si="17"/>
        <v>CONFIRMED BULLISH</v>
      </c>
    </row>
    <row r="326" spans="1:8" ht="13.5" x14ac:dyDescent="0.25">
      <c r="A326" s="3">
        <f>TITRES_STAT!B329</f>
        <v>42479</v>
      </c>
      <c r="B326" s="6">
        <f>TITRES_STAT!C329</f>
        <v>27.82</v>
      </c>
      <c r="C326" s="6">
        <f>TITRES_STAT!D329</f>
        <v>21.977</v>
      </c>
      <c r="D326" s="6">
        <f>TITRES_STAT!E329</f>
        <v>29341</v>
      </c>
      <c r="E326" s="2">
        <f t="shared" si="20"/>
        <v>200267</v>
      </c>
      <c r="F326" s="6" t="str">
        <f t="shared" si="19"/>
        <v>BULLISH</v>
      </c>
      <c r="G326" s="6" t="str">
        <f t="shared" si="18"/>
        <v>WEAK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3">
        <f>TITRES_STAT!B330</f>
        <v>42480</v>
      </c>
      <c r="B327" s="6">
        <f>TITRES_STAT!C330</f>
        <v>28.5</v>
      </c>
      <c r="C327" s="6">
        <f>TITRES_STAT!D330</f>
        <v>22.513999999999999</v>
      </c>
      <c r="D327" s="6">
        <f>TITRES_STAT!E330</f>
        <v>9908</v>
      </c>
      <c r="E327" s="2">
        <f t="shared" si="20"/>
        <v>210175</v>
      </c>
      <c r="F327" s="6" t="str">
        <f t="shared" si="19"/>
        <v>BULLISH</v>
      </c>
      <c r="G327" s="6" t="str">
        <f t="shared" ref="G327:G390" si="22">IF((E327-E322)/E322 &gt; 0.02, "STRONG",
 IF((E327-E322)/E322 &lt; -0.02, "WEAK", "NEUTRAL"))</f>
        <v>STRONG</v>
      </c>
      <c r="H327" s="6" t="str">
        <f t="shared" si="21"/>
        <v>CONFIRMED BULLISH</v>
      </c>
    </row>
    <row r="328" spans="1:8" ht="13.5" x14ac:dyDescent="0.25">
      <c r="A328" s="3">
        <f>TITRES_STAT!B331</f>
        <v>42481</v>
      </c>
      <c r="B328" s="6">
        <f>TITRES_STAT!C331</f>
        <v>29.34</v>
      </c>
      <c r="C328" s="6">
        <f>TITRES_STAT!D331</f>
        <v>23.177</v>
      </c>
      <c r="D328" s="6">
        <f>TITRES_STAT!E331</f>
        <v>6320</v>
      </c>
      <c r="E328" s="2">
        <f t="shared" si="20"/>
        <v>216495</v>
      </c>
      <c r="F328" s="6" t="str">
        <f t="shared" ref="F328:F391" si="23">IF(E328&gt;E323,"BULLISH",IF(E328&lt;E323,"BEARISH","NEUTRAL"))</f>
        <v>BULLISH</v>
      </c>
      <c r="G328" s="6" t="str">
        <f t="shared" si="22"/>
        <v>STRONG</v>
      </c>
      <c r="H328" s="6" t="str">
        <f t="shared" si="21"/>
        <v>CONFIRMED BULLISH</v>
      </c>
    </row>
    <row r="329" spans="1:8" ht="13.5" x14ac:dyDescent="0.25">
      <c r="A329" s="3">
        <f>TITRES_STAT!B332</f>
        <v>42482</v>
      </c>
      <c r="B329" s="6">
        <f>TITRES_STAT!C332</f>
        <v>30</v>
      </c>
      <c r="C329" s="6">
        <f>TITRES_STAT!D332</f>
        <v>23.699000000000002</v>
      </c>
      <c r="D329" s="6">
        <f>TITRES_STAT!E332</f>
        <v>19682</v>
      </c>
      <c r="E329" s="2">
        <f t="shared" si="20"/>
        <v>236177</v>
      </c>
      <c r="F329" s="6" t="str">
        <f t="shared" si="23"/>
        <v>BULLISH</v>
      </c>
      <c r="G329" s="6" t="str">
        <f t="shared" si="22"/>
        <v>STRONG</v>
      </c>
      <c r="H329" s="6" t="str">
        <f t="shared" si="21"/>
        <v>CONFIRMED BULLISH</v>
      </c>
    </row>
    <row r="330" spans="1:8" ht="13.5" x14ac:dyDescent="0.25">
      <c r="A330" s="3">
        <f>TITRES_STAT!B333</f>
        <v>42485</v>
      </c>
      <c r="B330" s="6">
        <f>TITRES_STAT!C333</f>
        <v>30.43</v>
      </c>
      <c r="C330" s="6">
        <f>TITRES_STAT!D333</f>
        <v>24.038</v>
      </c>
      <c r="D330" s="6">
        <f>TITRES_STAT!E333</f>
        <v>1015</v>
      </c>
      <c r="E330" s="2">
        <f t="shared" si="20"/>
        <v>237192</v>
      </c>
      <c r="F330" s="6" t="str">
        <f t="shared" si="23"/>
        <v>BULLISH</v>
      </c>
      <c r="G330" s="6" t="str">
        <f t="shared" si="22"/>
        <v>STRONG</v>
      </c>
      <c r="H330" s="6" t="str">
        <f t="shared" si="21"/>
        <v>CONFIRMED BULLISH</v>
      </c>
    </row>
    <row r="331" spans="1:8" ht="13.5" x14ac:dyDescent="0.25">
      <c r="A331" s="3">
        <f>TITRES_STAT!B334</f>
        <v>42486</v>
      </c>
      <c r="B331" s="6">
        <f>TITRES_STAT!C334</f>
        <v>30</v>
      </c>
      <c r="C331" s="6">
        <f>TITRES_STAT!D334</f>
        <v>23.699000000000002</v>
      </c>
      <c r="D331" s="6">
        <f>TITRES_STAT!E334</f>
        <v>8924</v>
      </c>
      <c r="E331" s="2">
        <f t="shared" si="20"/>
        <v>228268</v>
      </c>
      <c r="F331" s="6" t="str">
        <f t="shared" si="23"/>
        <v>BULLISH</v>
      </c>
      <c r="G331" s="6" t="str">
        <f t="shared" si="22"/>
        <v>STRONG</v>
      </c>
      <c r="H331" s="6" t="str">
        <f t="shared" si="21"/>
        <v>CONFIRMED BULLISH</v>
      </c>
    </row>
    <row r="332" spans="1:8" ht="13.5" x14ac:dyDescent="0.25">
      <c r="A332" s="3">
        <f>TITRES_STAT!B335</f>
        <v>42487</v>
      </c>
      <c r="B332" s="6">
        <f>TITRES_STAT!C335</f>
        <v>30.5</v>
      </c>
      <c r="C332" s="6">
        <f>TITRES_STAT!D335</f>
        <v>24.094000000000001</v>
      </c>
      <c r="D332" s="6">
        <f>TITRES_STAT!E335</f>
        <v>868</v>
      </c>
      <c r="E332" s="2">
        <f t="shared" si="20"/>
        <v>229136</v>
      </c>
      <c r="F332" s="6" t="str">
        <f t="shared" si="23"/>
        <v>BULLISH</v>
      </c>
      <c r="G332" s="6" t="str">
        <f t="shared" si="22"/>
        <v>STRONG</v>
      </c>
      <c r="H332" s="6" t="str">
        <f t="shared" si="21"/>
        <v>CONFIRMED BULLISH</v>
      </c>
    </row>
    <row r="333" spans="1:8" ht="13.5" x14ac:dyDescent="0.25">
      <c r="A333" s="3">
        <f>TITRES_STAT!B336</f>
        <v>42488</v>
      </c>
      <c r="B333" s="6">
        <f>TITRES_STAT!C336</f>
        <v>31</v>
      </c>
      <c r="C333" s="6">
        <f>TITRES_STAT!D336</f>
        <v>24.489000000000001</v>
      </c>
      <c r="D333" s="6">
        <f>TITRES_STAT!E336</f>
        <v>2771</v>
      </c>
      <c r="E333" s="2">
        <f t="shared" si="20"/>
        <v>231907</v>
      </c>
      <c r="F333" s="6" t="str">
        <f t="shared" si="23"/>
        <v>BULLISH</v>
      </c>
      <c r="G333" s="6" t="str">
        <f t="shared" si="22"/>
        <v>STRONG</v>
      </c>
      <c r="H333" s="6" t="str">
        <f t="shared" si="21"/>
        <v>CONFIRMED BULLISH</v>
      </c>
    </row>
    <row r="334" spans="1:8" ht="13.5" x14ac:dyDescent="0.25">
      <c r="A334" s="3">
        <f>TITRES_STAT!B337</f>
        <v>42489</v>
      </c>
      <c r="B334" s="6">
        <f>TITRES_STAT!C337</f>
        <v>31</v>
      </c>
      <c r="C334" s="6">
        <f>TITRES_STAT!D337</f>
        <v>24.489000000000001</v>
      </c>
      <c r="D334" s="6">
        <f>TITRES_STAT!E337</f>
        <v>2200</v>
      </c>
      <c r="E334" s="2">
        <f t="shared" si="20"/>
        <v>231907</v>
      </c>
      <c r="F334" s="6" t="str">
        <f t="shared" si="23"/>
        <v>BEARISH</v>
      </c>
      <c r="G334" s="6" t="str">
        <f t="shared" si="22"/>
        <v>NEUTRAL</v>
      </c>
      <c r="H334" s="6" t="str">
        <f t="shared" si="21"/>
        <v>BEARISH DIVERGENCE</v>
      </c>
    </row>
    <row r="335" spans="1:8" ht="13.5" x14ac:dyDescent="0.25">
      <c r="A335" s="3">
        <f>TITRES_STAT!B338</f>
        <v>42492</v>
      </c>
      <c r="B335" s="6">
        <f>TITRES_STAT!C338</f>
        <v>31.8</v>
      </c>
      <c r="C335" s="6">
        <f>TITRES_STAT!D338</f>
        <v>25.120999999999999</v>
      </c>
      <c r="D335" s="6">
        <f>TITRES_STAT!E338</f>
        <v>2675</v>
      </c>
      <c r="E335" s="2">
        <f t="shared" si="20"/>
        <v>234582</v>
      </c>
      <c r="F335" s="6" t="str">
        <f t="shared" si="23"/>
        <v>BEARISH</v>
      </c>
      <c r="G335" s="6" t="str">
        <f t="shared" si="22"/>
        <v>NEUTRAL</v>
      </c>
      <c r="H335" s="6" t="str">
        <f t="shared" si="21"/>
        <v>BEARISH DIVERGENCE</v>
      </c>
    </row>
    <row r="336" spans="1:8" ht="13.5" x14ac:dyDescent="0.25">
      <c r="A336" s="3">
        <f>TITRES_STAT!B339</f>
        <v>42493</v>
      </c>
      <c r="B336" s="6">
        <f>TITRES_STAT!C339</f>
        <v>32</v>
      </c>
      <c r="C336" s="6">
        <f>TITRES_STAT!D339</f>
        <v>25.279</v>
      </c>
      <c r="D336" s="6">
        <f>TITRES_STAT!E339</f>
        <v>1030</v>
      </c>
      <c r="E336" s="2">
        <f t="shared" si="20"/>
        <v>235612</v>
      </c>
      <c r="F336" s="6" t="str">
        <f t="shared" si="23"/>
        <v>BULLISH</v>
      </c>
      <c r="G336" s="6" t="str">
        <f t="shared" si="22"/>
        <v>STRONG</v>
      </c>
      <c r="H336" s="6" t="str">
        <f t="shared" si="21"/>
        <v>CONFIRMED BULLISH</v>
      </c>
    </row>
    <row r="337" spans="1:8" ht="13.5" x14ac:dyDescent="0.25">
      <c r="A337" s="3">
        <f>TITRES_STAT!B340</f>
        <v>42494</v>
      </c>
      <c r="B337" s="6">
        <f>TITRES_STAT!C340</f>
        <v>32.020000000000003</v>
      </c>
      <c r="C337" s="6">
        <f>TITRES_STAT!D340</f>
        <v>25.294</v>
      </c>
      <c r="D337" s="6">
        <f>TITRES_STAT!E340</f>
        <v>3098</v>
      </c>
      <c r="E337" s="2">
        <f t="shared" si="20"/>
        <v>238710</v>
      </c>
      <c r="F337" s="6" t="str">
        <f t="shared" si="23"/>
        <v>BULLISH</v>
      </c>
      <c r="G337" s="6" t="str">
        <f t="shared" si="22"/>
        <v>STRONG</v>
      </c>
      <c r="H337" s="6" t="str">
        <f t="shared" si="21"/>
        <v>CONFIRMED BULLISH</v>
      </c>
    </row>
    <row r="338" spans="1:8" ht="13.5" x14ac:dyDescent="0.25">
      <c r="A338" s="3">
        <f>TITRES_STAT!B341</f>
        <v>42495</v>
      </c>
      <c r="B338" s="6">
        <f>TITRES_STAT!C341</f>
        <v>33.46</v>
      </c>
      <c r="C338" s="6">
        <f>TITRES_STAT!D341</f>
        <v>26.431999999999999</v>
      </c>
      <c r="D338" s="6">
        <f>TITRES_STAT!E341</f>
        <v>2830</v>
      </c>
      <c r="E338" s="2">
        <f t="shared" si="20"/>
        <v>241540</v>
      </c>
      <c r="F338" s="6" t="str">
        <f t="shared" si="23"/>
        <v>BULLISH</v>
      </c>
      <c r="G338" s="6" t="str">
        <f t="shared" si="22"/>
        <v>STRONG</v>
      </c>
      <c r="H338" s="6" t="str">
        <f t="shared" si="21"/>
        <v>CONFIRMED BULLISH</v>
      </c>
    </row>
    <row r="339" spans="1:8" ht="13.5" x14ac:dyDescent="0.25">
      <c r="A339" s="3">
        <f>TITRES_STAT!B342</f>
        <v>42496</v>
      </c>
      <c r="B339" s="6">
        <f>TITRES_STAT!C342</f>
        <v>34.96</v>
      </c>
      <c r="C339" s="6">
        <f>TITRES_STAT!D342</f>
        <v>27.617000000000001</v>
      </c>
      <c r="D339" s="6">
        <f>TITRES_STAT!E342</f>
        <v>8885</v>
      </c>
      <c r="E339" s="2">
        <f t="shared" si="20"/>
        <v>250425</v>
      </c>
      <c r="F339" s="6" t="str">
        <f t="shared" si="23"/>
        <v>BULLISH</v>
      </c>
      <c r="G339" s="6" t="str">
        <f t="shared" si="22"/>
        <v>STRONG</v>
      </c>
      <c r="H339" s="6" t="str">
        <f t="shared" si="21"/>
        <v>CONFIRMED BULLISH</v>
      </c>
    </row>
    <row r="340" spans="1:8" ht="13.5" x14ac:dyDescent="0.25">
      <c r="A340" s="3">
        <f>TITRES_STAT!B343</f>
        <v>42499</v>
      </c>
      <c r="B340" s="6">
        <f>TITRES_STAT!C343</f>
        <v>36.53</v>
      </c>
      <c r="C340" s="6">
        <f>TITRES_STAT!D343</f>
        <v>28.856999999999999</v>
      </c>
      <c r="D340" s="6">
        <f>TITRES_STAT!E343</f>
        <v>1695</v>
      </c>
      <c r="E340" s="2">
        <f t="shared" si="20"/>
        <v>252120</v>
      </c>
      <c r="F340" s="6" t="str">
        <f t="shared" si="23"/>
        <v>BULLISH</v>
      </c>
      <c r="G340" s="6" t="str">
        <f t="shared" si="22"/>
        <v>STRONG</v>
      </c>
      <c r="H340" s="6" t="str">
        <f t="shared" si="21"/>
        <v>CONFIRMED BULLISH</v>
      </c>
    </row>
    <row r="341" spans="1:8" ht="13.5" x14ac:dyDescent="0.25">
      <c r="A341" s="3">
        <f>TITRES_STAT!B344</f>
        <v>42500</v>
      </c>
      <c r="B341" s="6">
        <f>TITRES_STAT!C344</f>
        <v>37.6</v>
      </c>
      <c r="C341" s="6">
        <f>TITRES_STAT!D344</f>
        <v>29.702000000000002</v>
      </c>
      <c r="D341" s="6">
        <f>TITRES_STAT!E344</f>
        <v>4105</v>
      </c>
      <c r="E341" s="2">
        <f t="shared" si="20"/>
        <v>256225</v>
      </c>
      <c r="F341" s="6" t="str">
        <f t="shared" si="23"/>
        <v>BULLISH</v>
      </c>
      <c r="G341" s="6" t="str">
        <f t="shared" si="22"/>
        <v>STRONG</v>
      </c>
      <c r="H341" s="6" t="str">
        <f t="shared" si="21"/>
        <v>CONFIRMED BULLISH</v>
      </c>
    </row>
    <row r="342" spans="1:8" ht="13.5" x14ac:dyDescent="0.25">
      <c r="A342" s="3">
        <f>TITRES_STAT!B345</f>
        <v>42501</v>
      </c>
      <c r="B342" s="6">
        <f>TITRES_STAT!C345</f>
        <v>39.29</v>
      </c>
      <c r="C342" s="6">
        <f>TITRES_STAT!D345</f>
        <v>31.036999999999999</v>
      </c>
      <c r="D342" s="6">
        <f>TITRES_STAT!E345</f>
        <v>0</v>
      </c>
      <c r="E342" s="2">
        <f t="shared" si="20"/>
        <v>256225</v>
      </c>
      <c r="F342" s="6" t="str">
        <f t="shared" si="23"/>
        <v>BULLISH</v>
      </c>
      <c r="G342" s="6" t="str">
        <f t="shared" si="22"/>
        <v>STRONG</v>
      </c>
      <c r="H342" s="6" t="str">
        <f t="shared" si="21"/>
        <v>CONFIRMED BULLISH</v>
      </c>
    </row>
    <row r="343" spans="1:8" ht="13.5" x14ac:dyDescent="0.25">
      <c r="A343" s="3">
        <f>TITRES_STAT!B346</f>
        <v>42502</v>
      </c>
      <c r="B343" s="6">
        <f>TITRES_STAT!C346</f>
        <v>40</v>
      </c>
      <c r="C343" s="6">
        <f>TITRES_STAT!D346</f>
        <v>31.597999999999999</v>
      </c>
      <c r="D343" s="6">
        <f>TITRES_STAT!E346</f>
        <v>11100</v>
      </c>
      <c r="E343" s="2">
        <f t="shared" si="20"/>
        <v>267325</v>
      </c>
      <c r="F343" s="6" t="str">
        <f t="shared" si="23"/>
        <v>BULLISH</v>
      </c>
      <c r="G343" s="6" t="str">
        <f t="shared" si="22"/>
        <v>STRONG</v>
      </c>
      <c r="H343" s="6" t="str">
        <f t="shared" si="21"/>
        <v>CONFIRMED BULLISH</v>
      </c>
    </row>
    <row r="344" spans="1:8" ht="13.5" x14ac:dyDescent="0.25">
      <c r="A344" s="3">
        <f>TITRES_STAT!B347</f>
        <v>42503</v>
      </c>
      <c r="B344" s="6">
        <f>TITRES_STAT!C347</f>
        <v>38.799999999999997</v>
      </c>
      <c r="C344" s="6">
        <f>TITRES_STAT!D347</f>
        <v>30.65</v>
      </c>
      <c r="D344" s="6">
        <f>TITRES_STAT!E347</f>
        <v>1946</v>
      </c>
      <c r="E344" s="2">
        <f t="shared" si="20"/>
        <v>265379</v>
      </c>
      <c r="F344" s="6" t="str">
        <f t="shared" si="23"/>
        <v>BULLISH</v>
      </c>
      <c r="G344" s="6" t="str">
        <f t="shared" si="22"/>
        <v>STRONG</v>
      </c>
      <c r="H344" s="6" t="str">
        <f t="shared" si="21"/>
        <v>CONFIRMED BULLISH</v>
      </c>
    </row>
    <row r="345" spans="1:8" ht="13.5" x14ac:dyDescent="0.25">
      <c r="A345" s="3">
        <f>TITRES_STAT!B348</f>
        <v>42506</v>
      </c>
      <c r="B345" s="6">
        <f>TITRES_STAT!C348</f>
        <v>39</v>
      </c>
      <c r="C345" s="6">
        <f>TITRES_STAT!D348</f>
        <v>30.808</v>
      </c>
      <c r="D345" s="6">
        <f>TITRES_STAT!E348</f>
        <v>1967</v>
      </c>
      <c r="E345" s="2">
        <f t="shared" si="20"/>
        <v>267346</v>
      </c>
      <c r="F345" s="6" t="str">
        <f t="shared" si="23"/>
        <v>BULLISH</v>
      </c>
      <c r="G345" s="6" t="str">
        <f t="shared" si="22"/>
        <v>STRONG</v>
      </c>
      <c r="H345" s="6" t="str">
        <f t="shared" si="21"/>
        <v>CONFIRMED BULLISH</v>
      </c>
    </row>
    <row r="346" spans="1:8" ht="13.5" x14ac:dyDescent="0.25">
      <c r="A346" s="3">
        <f>TITRES_STAT!B349</f>
        <v>42507</v>
      </c>
      <c r="B346" s="6">
        <f>TITRES_STAT!C349</f>
        <v>40</v>
      </c>
      <c r="C346" s="6">
        <f>TITRES_STAT!D349</f>
        <v>31.597999999999999</v>
      </c>
      <c r="D346" s="6">
        <f>TITRES_STAT!E349</f>
        <v>3277</v>
      </c>
      <c r="E346" s="2">
        <f t="shared" si="20"/>
        <v>270623</v>
      </c>
      <c r="F346" s="6" t="str">
        <f t="shared" si="23"/>
        <v>BULLISH</v>
      </c>
      <c r="G346" s="6" t="str">
        <f t="shared" si="22"/>
        <v>STRONG</v>
      </c>
      <c r="H346" s="6" t="str">
        <f t="shared" si="21"/>
        <v>CONFIRMED BULLISH</v>
      </c>
    </row>
    <row r="347" spans="1:8" ht="13.5" x14ac:dyDescent="0.25">
      <c r="A347" s="3">
        <f>TITRES_STAT!B350</f>
        <v>42508</v>
      </c>
      <c r="B347" s="6">
        <f>TITRES_STAT!C350</f>
        <v>40</v>
      </c>
      <c r="C347" s="6">
        <f>TITRES_STAT!D350</f>
        <v>31.597999999999999</v>
      </c>
      <c r="D347" s="6">
        <f>TITRES_STAT!E350</f>
        <v>1023</v>
      </c>
      <c r="E347" s="2">
        <f t="shared" si="20"/>
        <v>270623</v>
      </c>
      <c r="F347" s="6" t="str">
        <f t="shared" si="23"/>
        <v>BULLISH</v>
      </c>
      <c r="G347" s="6" t="str">
        <f t="shared" si="22"/>
        <v>STRONG</v>
      </c>
      <c r="H347" s="6" t="str">
        <f t="shared" si="21"/>
        <v>CONFIRMED BULLISH</v>
      </c>
    </row>
    <row r="348" spans="1:8" ht="13.5" x14ac:dyDescent="0.25">
      <c r="A348" s="3">
        <f>TITRES_STAT!B351</f>
        <v>42509</v>
      </c>
      <c r="B348" s="6">
        <f>TITRES_STAT!C351</f>
        <v>40</v>
      </c>
      <c r="C348" s="6">
        <f>TITRES_STAT!D351</f>
        <v>31.597999999999999</v>
      </c>
      <c r="D348" s="6">
        <f>TITRES_STAT!E351</f>
        <v>1618</v>
      </c>
      <c r="E348" s="2">
        <f t="shared" si="20"/>
        <v>270623</v>
      </c>
      <c r="F348" s="6" t="str">
        <f t="shared" si="23"/>
        <v>BULLISH</v>
      </c>
      <c r="G348" s="6" t="str">
        <f t="shared" si="22"/>
        <v>NEUTRAL</v>
      </c>
      <c r="H348" s="6" t="str">
        <f t="shared" si="21"/>
        <v>NEUTRAL</v>
      </c>
    </row>
    <row r="349" spans="1:8" ht="13.5" x14ac:dyDescent="0.25">
      <c r="A349" s="3">
        <f>TITRES_STAT!B352</f>
        <v>42510</v>
      </c>
      <c r="B349" s="6">
        <f>TITRES_STAT!C352</f>
        <v>40</v>
      </c>
      <c r="C349" s="6">
        <f>TITRES_STAT!D352</f>
        <v>31.597999999999999</v>
      </c>
      <c r="D349" s="6">
        <f>TITRES_STAT!E352</f>
        <v>940</v>
      </c>
      <c r="E349" s="2">
        <f t="shared" si="20"/>
        <v>270623</v>
      </c>
      <c r="F349" s="6" t="str">
        <f t="shared" si="23"/>
        <v>BULLISH</v>
      </c>
      <c r="G349" s="6" t="str">
        <f t="shared" si="22"/>
        <v>NEUTRAL</v>
      </c>
      <c r="H349" s="6" t="str">
        <f t="shared" si="21"/>
        <v>CONFIRMED BULLISH</v>
      </c>
    </row>
    <row r="350" spans="1:8" ht="13.5" x14ac:dyDescent="0.25">
      <c r="A350" s="3">
        <f>TITRES_STAT!B353</f>
        <v>42513</v>
      </c>
      <c r="B350" s="6">
        <f>TITRES_STAT!C353</f>
        <v>40</v>
      </c>
      <c r="C350" s="6">
        <f>TITRES_STAT!D353</f>
        <v>32.408999999999999</v>
      </c>
      <c r="D350" s="6">
        <f>TITRES_STAT!E353</f>
        <v>8468</v>
      </c>
      <c r="E350" s="2">
        <f t="shared" si="20"/>
        <v>270623</v>
      </c>
      <c r="F350" s="6" t="str">
        <f t="shared" si="23"/>
        <v>BULLISH</v>
      </c>
      <c r="G350" s="6" t="str">
        <f t="shared" si="22"/>
        <v>NEUTRAL</v>
      </c>
      <c r="H350" s="6" t="str">
        <f t="shared" si="21"/>
        <v>CONFIRMED BULLISH</v>
      </c>
    </row>
    <row r="351" spans="1:8" ht="13.5" x14ac:dyDescent="0.25">
      <c r="A351" s="3">
        <f>TITRES_STAT!B354</f>
        <v>42514</v>
      </c>
      <c r="B351" s="6">
        <f>TITRES_STAT!C354</f>
        <v>40</v>
      </c>
      <c r="C351" s="6">
        <f>TITRES_STAT!D354</f>
        <v>32.408999999999999</v>
      </c>
      <c r="D351" s="6">
        <f>TITRES_STAT!E354</f>
        <v>7645</v>
      </c>
      <c r="E351" s="2">
        <f t="shared" si="20"/>
        <v>270623</v>
      </c>
      <c r="F351" s="6" t="str">
        <f t="shared" si="23"/>
        <v>NEUTRAL</v>
      </c>
      <c r="G351" s="6" t="str">
        <f t="shared" si="22"/>
        <v>NEUTRAL</v>
      </c>
      <c r="H351" s="6" t="str">
        <f t="shared" si="21"/>
        <v>NEUTRAL</v>
      </c>
    </row>
    <row r="352" spans="1:8" ht="13.5" x14ac:dyDescent="0.25">
      <c r="A352" s="3">
        <f>TITRES_STAT!B355</f>
        <v>42515</v>
      </c>
      <c r="B352" s="6">
        <f>TITRES_STAT!C355</f>
        <v>40.28</v>
      </c>
      <c r="C352" s="6">
        <f>TITRES_STAT!D355</f>
        <v>32.634999999999998</v>
      </c>
      <c r="D352" s="6">
        <f>TITRES_STAT!E355</f>
        <v>7460</v>
      </c>
      <c r="E352" s="2">
        <f t="shared" si="20"/>
        <v>278083</v>
      </c>
      <c r="F352" s="6" t="str">
        <f t="shared" si="23"/>
        <v>BULLISH</v>
      </c>
      <c r="G352" s="6" t="str">
        <f t="shared" si="22"/>
        <v>STRONG</v>
      </c>
      <c r="H352" s="6" t="str">
        <f t="shared" si="21"/>
        <v>CONFIRMED BULLISH</v>
      </c>
    </row>
    <row r="353" spans="1:8" ht="13.5" x14ac:dyDescent="0.25">
      <c r="A353" s="3">
        <f>TITRES_STAT!B356</f>
        <v>42516</v>
      </c>
      <c r="B353" s="6">
        <f>TITRES_STAT!C356</f>
        <v>41</v>
      </c>
      <c r="C353" s="6">
        <f>TITRES_STAT!D356</f>
        <v>33.219000000000001</v>
      </c>
      <c r="D353" s="6">
        <f>TITRES_STAT!E356</f>
        <v>5000</v>
      </c>
      <c r="E353" s="2">
        <f t="shared" si="20"/>
        <v>283083</v>
      </c>
      <c r="F353" s="6" t="str">
        <f t="shared" si="23"/>
        <v>BULLISH</v>
      </c>
      <c r="G353" s="6" t="str">
        <f t="shared" si="22"/>
        <v>STRONG</v>
      </c>
      <c r="H353" s="6" t="str">
        <f t="shared" si="21"/>
        <v>CONFIRMED BULLISH</v>
      </c>
    </row>
    <row r="354" spans="1:8" ht="13.5" x14ac:dyDescent="0.25">
      <c r="A354" s="3">
        <f>TITRES_STAT!B357</f>
        <v>42517</v>
      </c>
      <c r="B354" s="6">
        <f>TITRES_STAT!C357</f>
        <v>41</v>
      </c>
      <c r="C354" s="6">
        <f>TITRES_STAT!D357</f>
        <v>33.219000000000001</v>
      </c>
      <c r="D354" s="6">
        <f>TITRES_STAT!E357</f>
        <v>50</v>
      </c>
      <c r="E354" s="2">
        <f t="shared" si="20"/>
        <v>283083</v>
      </c>
      <c r="F354" s="6" t="str">
        <f t="shared" si="23"/>
        <v>BULLISH</v>
      </c>
      <c r="G354" s="6" t="str">
        <f t="shared" si="22"/>
        <v>STRONG</v>
      </c>
      <c r="H354" s="6" t="str">
        <f t="shared" si="21"/>
        <v>CONFIRMED BULLISH</v>
      </c>
    </row>
    <row r="355" spans="1:8" ht="13.5" x14ac:dyDescent="0.25">
      <c r="A355" s="3">
        <f>TITRES_STAT!B358</f>
        <v>42520</v>
      </c>
      <c r="B355" s="6">
        <f>TITRES_STAT!C358</f>
        <v>41</v>
      </c>
      <c r="C355" s="6">
        <f>TITRES_STAT!D358</f>
        <v>33.219000000000001</v>
      </c>
      <c r="D355" s="6">
        <f>TITRES_STAT!E358</f>
        <v>0</v>
      </c>
      <c r="E355" s="2">
        <f t="shared" si="20"/>
        <v>283083</v>
      </c>
      <c r="F355" s="6" t="str">
        <f t="shared" si="23"/>
        <v>BULLISH</v>
      </c>
      <c r="G355" s="6" t="str">
        <f t="shared" si="22"/>
        <v>STRONG</v>
      </c>
      <c r="H355" s="6" t="str">
        <f t="shared" si="21"/>
        <v>CONFIRMED BULLISH</v>
      </c>
    </row>
    <row r="356" spans="1:8" ht="13.5" x14ac:dyDescent="0.25">
      <c r="A356" s="3">
        <f>TITRES_STAT!B359</f>
        <v>42521</v>
      </c>
      <c r="B356" s="6">
        <f>TITRES_STAT!C359</f>
        <v>41</v>
      </c>
      <c r="C356" s="6">
        <f>TITRES_STAT!D359</f>
        <v>33.219000000000001</v>
      </c>
      <c r="D356" s="6">
        <f>TITRES_STAT!E359</f>
        <v>0</v>
      </c>
      <c r="E356" s="2">
        <f t="shared" si="20"/>
        <v>283083</v>
      </c>
      <c r="F356" s="6" t="str">
        <f t="shared" si="23"/>
        <v>BULLISH</v>
      </c>
      <c r="G356" s="6" t="str">
        <f t="shared" si="22"/>
        <v>STRONG</v>
      </c>
      <c r="H356" s="6" t="str">
        <f t="shared" si="21"/>
        <v>CONFIRMED BULLISH</v>
      </c>
    </row>
    <row r="357" spans="1:8" ht="13.5" x14ac:dyDescent="0.25">
      <c r="A357" s="3">
        <f>TITRES_STAT!B360</f>
        <v>42522</v>
      </c>
      <c r="B357" s="6">
        <f>TITRES_STAT!C360</f>
        <v>41</v>
      </c>
      <c r="C357" s="6">
        <f>TITRES_STAT!D360</f>
        <v>33.219000000000001</v>
      </c>
      <c r="D357" s="6">
        <f>TITRES_STAT!E360</f>
        <v>1000</v>
      </c>
      <c r="E357" s="2">
        <f t="shared" si="20"/>
        <v>283083</v>
      </c>
      <c r="F357" s="6" t="str">
        <f t="shared" si="23"/>
        <v>BULLISH</v>
      </c>
      <c r="G357" s="6" t="str">
        <f t="shared" si="22"/>
        <v>NEUTRAL</v>
      </c>
      <c r="H357" s="6" t="str">
        <f t="shared" si="21"/>
        <v>CONFIRMED BULLISH</v>
      </c>
    </row>
    <row r="358" spans="1:8" ht="13.5" x14ac:dyDescent="0.25">
      <c r="A358" s="3">
        <f>TITRES_STAT!B361</f>
        <v>42523</v>
      </c>
      <c r="B358" s="6">
        <f>TITRES_STAT!C361</f>
        <v>41</v>
      </c>
      <c r="C358" s="6">
        <f>TITRES_STAT!D361</f>
        <v>33.219000000000001</v>
      </c>
      <c r="D358" s="6">
        <f>TITRES_STAT!E361</f>
        <v>1000</v>
      </c>
      <c r="E358" s="2">
        <f t="shared" si="20"/>
        <v>283083</v>
      </c>
      <c r="F358" s="6" t="str">
        <f t="shared" si="23"/>
        <v>NEUTRAL</v>
      </c>
      <c r="G358" s="6" t="str">
        <f t="shared" si="22"/>
        <v>NEUTRAL</v>
      </c>
      <c r="H358" s="6" t="str">
        <f t="shared" si="21"/>
        <v>NEUTRAL</v>
      </c>
    </row>
    <row r="359" spans="1:8" ht="13.5" x14ac:dyDescent="0.25">
      <c r="A359" s="3">
        <f>TITRES_STAT!B362</f>
        <v>42524</v>
      </c>
      <c r="B359" s="6">
        <f>TITRES_STAT!C362</f>
        <v>41</v>
      </c>
      <c r="C359" s="6">
        <f>TITRES_STAT!D362</f>
        <v>33.219000000000001</v>
      </c>
      <c r="D359" s="6">
        <f>TITRES_STAT!E362</f>
        <v>0</v>
      </c>
      <c r="E359" s="2">
        <f t="shared" si="20"/>
        <v>283083</v>
      </c>
      <c r="F359" s="6" t="str">
        <f t="shared" si="23"/>
        <v>NEUTRAL</v>
      </c>
      <c r="G359" s="6" t="str">
        <f t="shared" si="22"/>
        <v>NEUTRAL</v>
      </c>
      <c r="H359" s="6" t="str">
        <f t="shared" si="21"/>
        <v>NEUTRAL</v>
      </c>
    </row>
    <row r="360" spans="1:8" ht="13.5" x14ac:dyDescent="0.25">
      <c r="A360" s="3">
        <f>TITRES_STAT!B363</f>
        <v>42527</v>
      </c>
      <c r="B360" s="6">
        <f>TITRES_STAT!C363</f>
        <v>41</v>
      </c>
      <c r="C360" s="6">
        <f>TITRES_STAT!D363</f>
        <v>33.219000000000001</v>
      </c>
      <c r="D360" s="6">
        <f>TITRES_STAT!E363</f>
        <v>5000</v>
      </c>
      <c r="E360" s="2">
        <f t="shared" si="20"/>
        <v>283083</v>
      </c>
      <c r="F360" s="6" t="str">
        <f t="shared" si="23"/>
        <v>NEUTRAL</v>
      </c>
      <c r="G360" s="6" t="str">
        <f t="shared" si="22"/>
        <v>NEUTRAL</v>
      </c>
      <c r="H360" s="6" t="str">
        <f t="shared" si="21"/>
        <v>NEUTRAL</v>
      </c>
    </row>
    <row r="361" spans="1:8" ht="13.5" x14ac:dyDescent="0.25">
      <c r="A361" s="3">
        <f>TITRES_STAT!B364</f>
        <v>42528</v>
      </c>
      <c r="B361" s="6">
        <f>TITRES_STAT!C364</f>
        <v>41</v>
      </c>
      <c r="C361" s="6">
        <f>TITRES_STAT!D364</f>
        <v>33.219000000000001</v>
      </c>
      <c r="D361" s="6">
        <f>TITRES_STAT!E364</f>
        <v>0</v>
      </c>
      <c r="E361" s="2">
        <f t="shared" si="20"/>
        <v>283083</v>
      </c>
      <c r="F361" s="6" t="str">
        <f t="shared" si="23"/>
        <v>NEUTRAL</v>
      </c>
      <c r="G361" s="6" t="str">
        <f t="shared" si="22"/>
        <v>NEUTRAL</v>
      </c>
      <c r="H361" s="6" t="str">
        <f t="shared" si="21"/>
        <v>NEUTRAL</v>
      </c>
    </row>
    <row r="362" spans="1:8" ht="13.5" x14ac:dyDescent="0.25">
      <c r="A362" s="3">
        <f>TITRES_STAT!B365</f>
        <v>42529</v>
      </c>
      <c r="B362" s="6">
        <f>TITRES_STAT!C365</f>
        <v>41</v>
      </c>
      <c r="C362" s="6">
        <f>TITRES_STAT!D365</f>
        <v>33.219000000000001</v>
      </c>
      <c r="D362" s="6">
        <f>TITRES_STAT!E365</f>
        <v>0</v>
      </c>
      <c r="E362" s="2">
        <f t="shared" si="20"/>
        <v>283083</v>
      </c>
      <c r="F362" s="6" t="str">
        <f t="shared" si="23"/>
        <v>NEUTRAL</v>
      </c>
      <c r="G362" s="6" t="str">
        <f t="shared" si="22"/>
        <v>NEUTRAL</v>
      </c>
      <c r="H362" s="6" t="str">
        <f t="shared" si="21"/>
        <v>NEUTRAL</v>
      </c>
    </row>
    <row r="363" spans="1:8" ht="13.5" x14ac:dyDescent="0.25">
      <c r="A363" s="3">
        <f>TITRES_STAT!B366</f>
        <v>42530</v>
      </c>
      <c r="B363" s="6">
        <f>TITRES_STAT!C366</f>
        <v>39.770000000000003</v>
      </c>
      <c r="C363" s="6">
        <f>TITRES_STAT!D366</f>
        <v>32.222000000000001</v>
      </c>
      <c r="D363" s="6">
        <f>TITRES_STAT!E366</f>
        <v>14</v>
      </c>
      <c r="E363" s="2">
        <f t="shared" si="20"/>
        <v>283069</v>
      </c>
      <c r="F363" s="6" t="str">
        <f t="shared" si="23"/>
        <v>BEARISH</v>
      </c>
      <c r="G363" s="6" t="str">
        <f t="shared" si="22"/>
        <v>NEUTRAL</v>
      </c>
      <c r="H363" s="6" t="str">
        <f t="shared" si="21"/>
        <v>CONFIRMED BEARISH</v>
      </c>
    </row>
    <row r="364" spans="1:8" ht="13.5" x14ac:dyDescent="0.25">
      <c r="A364" s="3">
        <f>TITRES_STAT!B367</f>
        <v>42531</v>
      </c>
      <c r="B364" s="6">
        <f>TITRES_STAT!C367</f>
        <v>39.770000000000003</v>
      </c>
      <c r="C364" s="6">
        <f>TITRES_STAT!D367</f>
        <v>32.222000000000001</v>
      </c>
      <c r="D364" s="6">
        <f>TITRES_STAT!E367</f>
        <v>20960</v>
      </c>
      <c r="E364" s="2">
        <f t="shared" si="20"/>
        <v>283069</v>
      </c>
      <c r="F364" s="6" t="str">
        <f t="shared" si="23"/>
        <v>BEARISH</v>
      </c>
      <c r="G364" s="6" t="str">
        <f t="shared" si="22"/>
        <v>NEUTRAL</v>
      </c>
      <c r="H364" s="6" t="str">
        <f t="shared" si="21"/>
        <v>CONFIRMED BEARISH</v>
      </c>
    </row>
    <row r="365" spans="1:8" ht="13.5" x14ac:dyDescent="0.25">
      <c r="A365" s="3">
        <f>TITRES_STAT!B368</f>
        <v>42534</v>
      </c>
      <c r="B365" s="6">
        <f>TITRES_STAT!C368</f>
        <v>39.700000000000003</v>
      </c>
      <c r="C365" s="6">
        <f>TITRES_STAT!D368</f>
        <v>32.164999999999999</v>
      </c>
      <c r="D365" s="6">
        <f>TITRES_STAT!E368</f>
        <v>200226</v>
      </c>
      <c r="E365" s="2">
        <f t="shared" si="20"/>
        <v>82843</v>
      </c>
      <c r="F365" s="6" t="str">
        <f t="shared" si="23"/>
        <v>BEARISH</v>
      </c>
      <c r="G365" s="6" t="str">
        <f t="shared" si="22"/>
        <v>WEAK</v>
      </c>
      <c r="H365" s="6" t="str">
        <f t="shared" si="21"/>
        <v>CONFIRMED BEARISH</v>
      </c>
    </row>
    <row r="366" spans="1:8" ht="13.5" x14ac:dyDescent="0.25">
      <c r="A366" s="3">
        <f>TITRES_STAT!B369</f>
        <v>42535</v>
      </c>
      <c r="B366" s="6">
        <f>TITRES_STAT!C369</f>
        <v>40</v>
      </c>
      <c r="C366" s="6">
        <f>TITRES_STAT!D369</f>
        <v>32.408999999999999</v>
      </c>
      <c r="D366" s="6">
        <f>TITRES_STAT!E369</f>
        <v>15467</v>
      </c>
      <c r="E366" s="2">
        <f t="shared" si="20"/>
        <v>98310</v>
      </c>
      <c r="F366" s="6" t="str">
        <f t="shared" si="23"/>
        <v>BEARISH</v>
      </c>
      <c r="G366" s="6" t="str">
        <f t="shared" si="22"/>
        <v>WEAK</v>
      </c>
      <c r="H366" s="6" t="str">
        <f t="shared" si="21"/>
        <v>CONFIRMED BEARISH</v>
      </c>
    </row>
    <row r="367" spans="1:8" ht="13.5" x14ac:dyDescent="0.25">
      <c r="A367" s="3">
        <f>TITRES_STAT!B370</f>
        <v>42536</v>
      </c>
      <c r="B367" s="6">
        <f>TITRES_STAT!C370</f>
        <v>41</v>
      </c>
      <c r="C367" s="6">
        <f>TITRES_STAT!D370</f>
        <v>33.219000000000001</v>
      </c>
      <c r="D367" s="6">
        <f>TITRES_STAT!E370</f>
        <v>2500</v>
      </c>
      <c r="E367" s="2">
        <f t="shared" si="20"/>
        <v>100810</v>
      </c>
      <c r="F367" s="6" t="str">
        <f t="shared" si="23"/>
        <v>BEARISH</v>
      </c>
      <c r="G367" s="6" t="str">
        <f t="shared" si="22"/>
        <v>WEAK</v>
      </c>
      <c r="H367" s="6" t="str">
        <f t="shared" si="21"/>
        <v>NEUTRAL</v>
      </c>
    </row>
    <row r="368" spans="1:8" ht="13.5" x14ac:dyDescent="0.25">
      <c r="A368" s="3">
        <f>TITRES_STAT!B371</f>
        <v>42537</v>
      </c>
      <c r="B368" s="6">
        <f>TITRES_STAT!C371</f>
        <v>41</v>
      </c>
      <c r="C368" s="6">
        <f>TITRES_STAT!D371</f>
        <v>33.219000000000001</v>
      </c>
      <c r="D368" s="6">
        <f>TITRES_STAT!E371</f>
        <v>1000</v>
      </c>
      <c r="E368" s="2">
        <f t="shared" si="20"/>
        <v>100810</v>
      </c>
      <c r="F368" s="6" t="str">
        <f t="shared" si="23"/>
        <v>BEARISH</v>
      </c>
      <c r="G368" s="6" t="str">
        <f t="shared" si="22"/>
        <v>WEAK</v>
      </c>
      <c r="H368" s="6" t="str">
        <f t="shared" si="21"/>
        <v>BEARISH DIVERGENCE</v>
      </c>
    </row>
    <row r="369" spans="1:8" ht="13.5" x14ac:dyDescent="0.25">
      <c r="A369" s="3">
        <f>TITRES_STAT!B372</f>
        <v>42538</v>
      </c>
      <c r="B369" s="6">
        <f>TITRES_STAT!C372</f>
        <v>41</v>
      </c>
      <c r="C369" s="6">
        <f>TITRES_STAT!D372</f>
        <v>33.219000000000001</v>
      </c>
      <c r="D369" s="6">
        <f>TITRES_STAT!E372</f>
        <v>2600</v>
      </c>
      <c r="E369" s="2">
        <f t="shared" si="20"/>
        <v>100810</v>
      </c>
      <c r="F369" s="6" t="str">
        <f t="shared" si="23"/>
        <v>BEARISH</v>
      </c>
      <c r="G369" s="6" t="str">
        <f t="shared" si="22"/>
        <v>WEAK</v>
      </c>
      <c r="H369" s="6" t="str">
        <f t="shared" si="21"/>
        <v>BEARISH DIVERGENCE</v>
      </c>
    </row>
    <row r="370" spans="1:8" ht="13.5" x14ac:dyDescent="0.25">
      <c r="A370" s="3">
        <f>TITRES_STAT!B373</f>
        <v>42541</v>
      </c>
      <c r="B370" s="6">
        <f>TITRES_STAT!C373</f>
        <v>41</v>
      </c>
      <c r="C370" s="6">
        <f>TITRES_STAT!D373</f>
        <v>33.219000000000001</v>
      </c>
      <c r="D370" s="6">
        <f>TITRES_STAT!E373</f>
        <v>0</v>
      </c>
      <c r="E370" s="2">
        <f t="shared" si="20"/>
        <v>100810</v>
      </c>
      <c r="F370" s="6" t="str">
        <f t="shared" si="23"/>
        <v>BULLISH</v>
      </c>
      <c r="G370" s="6" t="str">
        <f t="shared" si="22"/>
        <v>STRONG</v>
      </c>
      <c r="H370" s="6" t="str">
        <f t="shared" si="21"/>
        <v>CONFIRMED BULLISH</v>
      </c>
    </row>
    <row r="371" spans="1:8" ht="13.5" x14ac:dyDescent="0.25">
      <c r="A371" s="3">
        <f>TITRES_STAT!B374</f>
        <v>42542</v>
      </c>
      <c r="B371" s="6">
        <f>TITRES_STAT!C374</f>
        <v>41</v>
      </c>
      <c r="C371" s="6">
        <f>TITRES_STAT!D374</f>
        <v>33.219000000000001</v>
      </c>
      <c r="D371" s="6">
        <f>TITRES_STAT!E374</f>
        <v>0</v>
      </c>
      <c r="E371" s="2">
        <f t="shared" si="20"/>
        <v>100810</v>
      </c>
      <c r="F371" s="6" t="str">
        <f t="shared" si="23"/>
        <v>BULLISH</v>
      </c>
      <c r="G371" s="6" t="str">
        <f t="shared" si="22"/>
        <v>STRONG</v>
      </c>
      <c r="H371" s="6" t="str">
        <f t="shared" si="21"/>
        <v>CONFIRMED BULLISH</v>
      </c>
    </row>
    <row r="372" spans="1:8" ht="13.5" x14ac:dyDescent="0.25">
      <c r="A372" s="3">
        <f>TITRES_STAT!B375</f>
        <v>42543</v>
      </c>
      <c r="B372" s="6">
        <f>TITRES_STAT!C375</f>
        <v>41</v>
      </c>
      <c r="C372" s="6">
        <f>TITRES_STAT!D375</f>
        <v>33.219000000000001</v>
      </c>
      <c r="D372" s="6">
        <f>TITRES_STAT!E375</f>
        <v>74000</v>
      </c>
      <c r="E372" s="2">
        <f t="shared" si="20"/>
        <v>100810</v>
      </c>
      <c r="F372" s="6" t="str">
        <f t="shared" si="23"/>
        <v>NEUTRAL</v>
      </c>
      <c r="G372" s="6" t="str">
        <f t="shared" si="22"/>
        <v>NEUTRAL</v>
      </c>
      <c r="H372" s="6" t="str">
        <f t="shared" si="21"/>
        <v>NEUTRAL</v>
      </c>
    </row>
    <row r="373" spans="1:8" ht="13.5" x14ac:dyDescent="0.25">
      <c r="A373" s="3">
        <f>TITRES_STAT!B376</f>
        <v>42544</v>
      </c>
      <c r="B373" s="6">
        <f>TITRES_STAT!C376</f>
        <v>41</v>
      </c>
      <c r="C373" s="6">
        <f>TITRES_STAT!D376</f>
        <v>33.219000000000001</v>
      </c>
      <c r="D373" s="6">
        <f>TITRES_STAT!E376</f>
        <v>2033</v>
      </c>
      <c r="E373" s="2">
        <f t="shared" si="20"/>
        <v>100810</v>
      </c>
      <c r="F373" s="6" t="str">
        <f t="shared" si="23"/>
        <v>NEUTRAL</v>
      </c>
      <c r="G373" s="6" t="str">
        <f t="shared" si="22"/>
        <v>NEUTRAL</v>
      </c>
      <c r="H373" s="6" t="str">
        <f t="shared" si="21"/>
        <v>NEUTRAL</v>
      </c>
    </row>
    <row r="374" spans="1:8" ht="13.5" x14ac:dyDescent="0.25">
      <c r="A374" s="3">
        <f>TITRES_STAT!B377</f>
        <v>42545</v>
      </c>
      <c r="B374" s="6">
        <f>TITRES_STAT!C377</f>
        <v>41</v>
      </c>
      <c r="C374" s="6">
        <f>TITRES_STAT!D377</f>
        <v>33.219000000000001</v>
      </c>
      <c r="D374" s="6">
        <f>TITRES_STAT!E377</f>
        <v>50</v>
      </c>
      <c r="E374" s="2">
        <f t="shared" si="20"/>
        <v>100810</v>
      </c>
      <c r="F374" s="6" t="str">
        <f t="shared" si="23"/>
        <v>NEUTRAL</v>
      </c>
      <c r="G374" s="6" t="str">
        <f t="shared" si="22"/>
        <v>NEUTRAL</v>
      </c>
      <c r="H374" s="6" t="str">
        <f t="shared" si="21"/>
        <v>NEUTRAL</v>
      </c>
    </row>
    <row r="375" spans="1:8" ht="13.5" x14ac:dyDescent="0.25">
      <c r="A375" s="3">
        <f>TITRES_STAT!B378</f>
        <v>42548</v>
      </c>
      <c r="B375" s="6">
        <f>TITRES_STAT!C378</f>
        <v>41</v>
      </c>
      <c r="C375" s="6">
        <f>TITRES_STAT!D378</f>
        <v>33.219000000000001</v>
      </c>
      <c r="D375" s="6">
        <f>TITRES_STAT!E378</f>
        <v>0</v>
      </c>
      <c r="E375" s="2">
        <f t="shared" si="20"/>
        <v>100810</v>
      </c>
      <c r="F375" s="6" t="str">
        <f t="shared" si="23"/>
        <v>NEUTRAL</v>
      </c>
      <c r="G375" s="6" t="str">
        <f t="shared" si="22"/>
        <v>NEUTRAL</v>
      </c>
      <c r="H375" s="6" t="str">
        <f t="shared" si="21"/>
        <v>NEUTRAL</v>
      </c>
    </row>
    <row r="376" spans="1:8" ht="13.5" x14ac:dyDescent="0.25">
      <c r="A376" s="3">
        <f>TITRES_STAT!B379</f>
        <v>42549</v>
      </c>
      <c r="B376" s="6">
        <f>TITRES_STAT!C379</f>
        <v>41</v>
      </c>
      <c r="C376" s="6">
        <f>TITRES_STAT!D379</f>
        <v>33.219000000000001</v>
      </c>
      <c r="D376" s="6">
        <f>TITRES_STAT!E379</f>
        <v>1000</v>
      </c>
      <c r="E376" s="2">
        <f t="shared" si="20"/>
        <v>100810</v>
      </c>
      <c r="F376" s="6" t="str">
        <f t="shared" si="23"/>
        <v>NEUTRAL</v>
      </c>
      <c r="G376" s="6" t="str">
        <f t="shared" si="22"/>
        <v>NEUTRAL</v>
      </c>
      <c r="H376" s="6" t="str">
        <f t="shared" si="21"/>
        <v>NEUTRAL</v>
      </c>
    </row>
    <row r="377" spans="1:8" ht="13.5" x14ac:dyDescent="0.25">
      <c r="A377" s="3">
        <f>TITRES_STAT!B380</f>
        <v>42550</v>
      </c>
      <c r="B377" s="6">
        <f>TITRES_STAT!C380</f>
        <v>41</v>
      </c>
      <c r="C377" s="6">
        <f>TITRES_STAT!D380</f>
        <v>33.219000000000001</v>
      </c>
      <c r="D377" s="6">
        <f>TITRES_STAT!E380</f>
        <v>460</v>
      </c>
      <c r="E377" s="2">
        <f t="shared" si="20"/>
        <v>100810</v>
      </c>
      <c r="F377" s="6" t="str">
        <f t="shared" si="23"/>
        <v>NEUTRAL</v>
      </c>
      <c r="G377" s="6" t="str">
        <f t="shared" si="22"/>
        <v>NEUTRAL</v>
      </c>
      <c r="H377" s="6" t="str">
        <f t="shared" si="21"/>
        <v>NEUTRAL</v>
      </c>
    </row>
    <row r="378" spans="1:8" ht="13.5" x14ac:dyDescent="0.25">
      <c r="A378" s="3">
        <f>TITRES_STAT!B381</f>
        <v>42551</v>
      </c>
      <c r="B378" s="6">
        <f>TITRES_STAT!C381</f>
        <v>41</v>
      </c>
      <c r="C378" s="6">
        <f>TITRES_STAT!D381</f>
        <v>33.219000000000001</v>
      </c>
      <c r="D378" s="6">
        <f>TITRES_STAT!E381</f>
        <v>1180</v>
      </c>
      <c r="E378" s="2">
        <f t="shared" si="20"/>
        <v>100810</v>
      </c>
      <c r="F378" s="6" t="str">
        <f t="shared" si="23"/>
        <v>NEUTRAL</v>
      </c>
      <c r="G378" s="6" t="str">
        <f t="shared" si="22"/>
        <v>NEUTRAL</v>
      </c>
      <c r="H378" s="6" t="str">
        <f t="shared" si="21"/>
        <v>NEUTRAL</v>
      </c>
    </row>
    <row r="379" spans="1:8" ht="13.5" x14ac:dyDescent="0.25">
      <c r="A379" s="3">
        <f>TITRES_STAT!B382</f>
        <v>42552</v>
      </c>
      <c r="B379" s="6">
        <f>TITRES_STAT!C382</f>
        <v>41</v>
      </c>
      <c r="C379" s="6">
        <f>TITRES_STAT!D382</f>
        <v>33.219000000000001</v>
      </c>
      <c r="D379" s="6">
        <f>TITRES_STAT!E382</f>
        <v>0</v>
      </c>
      <c r="E379" s="2">
        <f t="shared" si="20"/>
        <v>100810</v>
      </c>
      <c r="F379" s="6" t="str">
        <f t="shared" si="23"/>
        <v>NEUTRAL</v>
      </c>
      <c r="G379" s="6" t="str">
        <f t="shared" si="22"/>
        <v>NEUTRAL</v>
      </c>
      <c r="H379" s="6" t="str">
        <f t="shared" si="21"/>
        <v>NEUTRAL</v>
      </c>
    </row>
    <row r="380" spans="1:8" ht="13.5" x14ac:dyDescent="0.25">
      <c r="A380" s="3">
        <f>TITRES_STAT!B383</f>
        <v>42555</v>
      </c>
      <c r="B380" s="6">
        <f>TITRES_STAT!C383</f>
        <v>41</v>
      </c>
      <c r="C380" s="6">
        <f>TITRES_STAT!D383</f>
        <v>33.219000000000001</v>
      </c>
      <c r="D380" s="6">
        <f>TITRES_STAT!E383</f>
        <v>0</v>
      </c>
      <c r="E380" s="2">
        <f t="shared" si="20"/>
        <v>100810</v>
      </c>
      <c r="F380" s="6" t="str">
        <f t="shared" si="23"/>
        <v>NEUTRAL</v>
      </c>
      <c r="G380" s="6" t="str">
        <f t="shared" si="22"/>
        <v>NEUTRAL</v>
      </c>
      <c r="H380" s="6" t="str">
        <f t="shared" si="21"/>
        <v>NEUTRAL</v>
      </c>
    </row>
    <row r="381" spans="1:8" ht="13.5" x14ac:dyDescent="0.25">
      <c r="A381" s="3">
        <f>TITRES_STAT!B384</f>
        <v>42559</v>
      </c>
      <c r="B381" s="6">
        <f>TITRES_STAT!C384</f>
        <v>41</v>
      </c>
      <c r="C381" s="6">
        <f>TITRES_STAT!D384</f>
        <v>33.219000000000001</v>
      </c>
      <c r="D381" s="6">
        <f>TITRES_STAT!E384</f>
        <v>0</v>
      </c>
      <c r="E381" s="2">
        <f t="shared" si="20"/>
        <v>100810</v>
      </c>
      <c r="F381" s="6" t="str">
        <f t="shared" si="23"/>
        <v>NEUTRAL</v>
      </c>
      <c r="G381" s="6" t="str">
        <f t="shared" si="22"/>
        <v>NEUTRAL</v>
      </c>
      <c r="H381" s="6" t="str">
        <f t="shared" si="21"/>
        <v>NEUTRAL</v>
      </c>
    </row>
    <row r="382" spans="1:8" ht="13.5" x14ac:dyDescent="0.25">
      <c r="A382" s="3">
        <f>TITRES_STAT!B385</f>
        <v>42562</v>
      </c>
      <c r="B382" s="6">
        <f>TITRES_STAT!C385</f>
        <v>41</v>
      </c>
      <c r="C382" s="6">
        <f>TITRES_STAT!D385</f>
        <v>33.219000000000001</v>
      </c>
      <c r="D382" s="6">
        <f>TITRES_STAT!E385</f>
        <v>2000</v>
      </c>
      <c r="E382" s="2">
        <f t="shared" si="20"/>
        <v>100810</v>
      </c>
      <c r="F382" s="6" t="str">
        <f t="shared" si="23"/>
        <v>NEUTRAL</v>
      </c>
      <c r="G382" s="6" t="str">
        <f t="shared" si="22"/>
        <v>NEUTRAL</v>
      </c>
      <c r="H382" s="6" t="str">
        <f t="shared" si="21"/>
        <v>NEUTRAL</v>
      </c>
    </row>
    <row r="383" spans="1:8" ht="13.5" x14ac:dyDescent="0.25">
      <c r="A383" s="3">
        <f>TITRES_STAT!B386</f>
        <v>42563</v>
      </c>
      <c r="B383" s="6">
        <f>TITRES_STAT!C386</f>
        <v>41</v>
      </c>
      <c r="C383" s="6">
        <f>TITRES_STAT!D386</f>
        <v>33.219000000000001</v>
      </c>
      <c r="D383" s="6">
        <f>TITRES_STAT!E386</f>
        <v>2000</v>
      </c>
      <c r="E383" s="2">
        <f t="shared" si="20"/>
        <v>100810</v>
      </c>
      <c r="F383" s="6" t="str">
        <f t="shared" si="23"/>
        <v>NEUTRAL</v>
      </c>
      <c r="G383" s="6" t="str">
        <f t="shared" si="22"/>
        <v>NEUTRAL</v>
      </c>
      <c r="H383" s="6" t="str">
        <f t="shared" si="21"/>
        <v>NEUTRAL</v>
      </c>
    </row>
    <row r="384" spans="1:8" ht="13.5" x14ac:dyDescent="0.25">
      <c r="A384" s="3">
        <f>TITRES_STAT!B387</f>
        <v>42564</v>
      </c>
      <c r="B384" s="6">
        <f>TITRES_STAT!C387</f>
        <v>41</v>
      </c>
      <c r="C384" s="6">
        <f>TITRES_STAT!D387</f>
        <v>33.219000000000001</v>
      </c>
      <c r="D384" s="6">
        <f>TITRES_STAT!E387</f>
        <v>1000</v>
      </c>
      <c r="E384" s="2">
        <f t="shared" si="20"/>
        <v>100810</v>
      </c>
      <c r="F384" s="6" t="str">
        <f t="shared" si="23"/>
        <v>NEUTRAL</v>
      </c>
      <c r="G384" s="6" t="str">
        <f t="shared" si="22"/>
        <v>NEUTRAL</v>
      </c>
      <c r="H384" s="6" t="str">
        <f t="shared" si="21"/>
        <v>NEUTRAL</v>
      </c>
    </row>
    <row r="385" spans="1:8" ht="13.5" x14ac:dyDescent="0.25">
      <c r="A385" s="3">
        <f>TITRES_STAT!B388</f>
        <v>42565</v>
      </c>
      <c r="B385" s="6">
        <f>TITRES_STAT!C388</f>
        <v>41</v>
      </c>
      <c r="C385" s="6">
        <f>TITRES_STAT!D388</f>
        <v>33.219000000000001</v>
      </c>
      <c r="D385" s="6">
        <f>TITRES_STAT!E388</f>
        <v>1000</v>
      </c>
      <c r="E385" s="2">
        <f t="shared" si="20"/>
        <v>100810</v>
      </c>
      <c r="F385" s="6" t="str">
        <f t="shared" si="23"/>
        <v>NEUTRAL</v>
      </c>
      <c r="G385" s="6" t="str">
        <f t="shared" si="22"/>
        <v>NEUTRAL</v>
      </c>
      <c r="H385" s="6" t="str">
        <f t="shared" si="21"/>
        <v>NEUTRAL</v>
      </c>
    </row>
    <row r="386" spans="1:8" ht="13.5" x14ac:dyDescent="0.25">
      <c r="A386" s="3">
        <f>TITRES_STAT!B389</f>
        <v>42566</v>
      </c>
      <c r="B386" s="6">
        <f>TITRES_STAT!C389</f>
        <v>41</v>
      </c>
      <c r="C386" s="6">
        <f>TITRES_STAT!D389</f>
        <v>33.219000000000001</v>
      </c>
      <c r="D386" s="6">
        <f>TITRES_STAT!E389</f>
        <v>11</v>
      </c>
      <c r="E386" s="2">
        <f t="shared" si="20"/>
        <v>100810</v>
      </c>
      <c r="F386" s="6" t="str">
        <f t="shared" si="23"/>
        <v>NEUTRAL</v>
      </c>
      <c r="G386" s="6" t="str">
        <f t="shared" si="22"/>
        <v>NEUTRAL</v>
      </c>
      <c r="H386" s="6" t="str">
        <f t="shared" si="21"/>
        <v>NEUTRAL</v>
      </c>
    </row>
    <row r="387" spans="1:8" ht="13.5" x14ac:dyDescent="0.25">
      <c r="A387" s="3">
        <f>TITRES_STAT!B390</f>
        <v>42569</v>
      </c>
      <c r="B387" s="6">
        <f>TITRES_STAT!C390</f>
        <v>41.12</v>
      </c>
      <c r="C387" s="6">
        <f>TITRES_STAT!D390</f>
        <v>33.316000000000003</v>
      </c>
      <c r="D387" s="6">
        <f>TITRES_STAT!E390</f>
        <v>15</v>
      </c>
      <c r="E387" s="2">
        <f t="shared" si="20"/>
        <v>100825</v>
      </c>
      <c r="F387" s="6" t="str">
        <f t="shared" si="23"/>
        <v>BULLISH</v>
      </c>
      <c r="G387" s="6" t="str">
        <f t="shared" si="22"/>
        <v>NEUTRAL</v>
      </c>
      <c r="H387" s="6" t="str">
        <f t="shared" si="21"/>
        <v>CONFIRMED BULLISH</v>
      </c>
    </row>
    <row r="388" spans="1:8" ht="13.5" x14ac:dyDescent="0.25">
      <c r="A388" s="3">
        <f>TITRES_STAT!B391</f>
        <v>42570</v>
      </c>
      <c r="B388" s="6">
        <f>TITRES_STAT!C391</f>
        <v>41.12</v>
      </c>
      <c r="C388" s="6">
        <f>TITRES_STAT!D391</f>
        <v>33.316000000000003</v>
      </c>
      <c r="D388" s="6">
        <f>TITRES_STAT!E391</f>
        <v>1000</v>
      </c>
      <c r="E388" s="2">
        <f t="shared" ref="E388:E451" si="24">IF(B388&gt;B387, E387+D388, IF(B388&lt;B387, E387-D388, E387))</f>
        <v>100825</v>
      </c>
      <c r="F388" s="6" t="str">
        <f t="shared" si="23"/>
        <v>BULLISH</v>
      </c>
      <c r="G388" s="6" t="str">
        <f t="shared" si="22"/>
        <v>NEUTRAL</v>
      </c>
      <c r="H388" s="6" t="str">
        <f t="shared" si="21"/>
        <v>CONFIRMED BULLISH</v>
      </c>
    </row>
    <row r="389" spans="1:8" ht="13.5" x14ac:dyDescent="0.25">
      <c r="A389" s="3">
        <f>TITRES_STAT!B392</f>
        <v>42571</v>
      </c>
      <c r="B389" s="6">
        <f>TITRES_STAT!C392</f>
        <v>41.12</v>
      </c>
      <c r="C389" s="6">
        <f>TITRES_STAT!D392</f>
        <v>33.316000000000003</v>
      </c>
      <c r="D389" s="6">
        <f>TITRES_STAT!E392</f>
        <v>0</v>
      </c>
      <c r="E389" s="2">
        <f t="shared" si="24"/>
        <v>100825</v>
      </c>
      <c r="F389" s="6" t="str">
        <f t="shared" si="23"/>
        <v>BULLISH</v>
      </c>
      <c r="G389" s="6" t="str">
        <f t="shared" si="22"/>
        <v>NEUTRAL</v>
      </c>
      <c r="H389" s="6" t="str">
        <f t="shared" si="21"/>
        <v>CONFIRMED BULLISH</v>
      </c>
    </row>
    <row r="390" spans="1:8" ht="13.5" x14ac:dyDescent="0.25">
      <c r="A390" s="3">
        <f>TITRES_STAT!B393</f>
        <v>42572</v>
      </c>
      <c r="B390" s="6">
        <f>TITRES_STAT!C393</f>
        <v>41.12</v>
      </c>
      <c r="C390" s="6">
        <f>TITRES_STAT!D393</f>
        <v>33.316000000000003</v>
      </c>
      <c r="D390" s="6">
        <f>TITRES_STAT!E393</f>
        <v>0</v>
      </c>
      <c r="E390" s="2">
        <f t="shared" si="24"/>
        <v>100825</v>
      </c>
      <c r="F390" s="6" t="str">
        <f t="shared" si="23"/>
        <v>BULLISH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42573</v>
      </c>
      <c r="B391" s="6">
        <f>TITRES_STAT!C394</f>
        <v>41.12</v>
      </c>
      <c r="C391" s="6">
        <f>TITRES_STAT!D394</f>
        <v>33.316000000000003</v>
      </c>
      <c r="D391" s="6">
        <f>TITRES_STAT!E394</f>
        <v>1100</v>
      </c>
      <c r="E391" s="2">
        <f t="shared" si="24"/>
        <v>100825</v>
      </c>
      <c r="F391" s="6" t="str">
        <f t="shared" si="23"/>
        <v>BULLISH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CONFIRMED BULLISH</v>
      </c>
    </row>
    <row r="392" spans="1:8" ht="13.5" x14ac:dyDescent="0.25">
      <c r="A392" s="3">
        <f>TITRES_STAT!B395</f>
        <v>42577</v>
      </c>
      <c r="B392" s="6">
        <f>TITRES_STAT!C395</f>
        <v>41.12</v>
      </c>
      <c r="C392" s="6">
        <f>TITRES_STAT!D395</f>
        <v>33.316000000000003</v>
      </c>
      <c r="D392" s="6">
        <f>TITRES_STAT!E395</f>
        <v>2000</v>
      </c>
      <c r="E392" s="2">
        <f t="shared" si="24"/>
        <v>100825</v>
      </c>
      <c r="F392" s="6" t="str">
        <f t="shared" ref="F392:F455" si="27">IF(E392&gt;E387,"BULLISH",IF(E392&lt;E387,"BEARISH","NEUTRAL"))</f>
        <v>NEUTRAL</v>
      </c>
      <c r="G392" s="6" t="str">
        <f t="shared" si="26"/>
        <v>NEUTRAL</v>
      </c>
      <c r="H392" s="6" t="str">
        <f t="shared" si="25"/>
        <v>NEUTRAL</v>
      </c>
    </row>
    <row r="393" spans="1:8" ht="13.5" x14ac:dyDescent="0.25">
      <c r="A393" s="3">
        <f>TITRES_STAT!B396</f>
        <v>42578</v>
      </c>
      <c r="B393" s="6">
        <f>TITRES_STAT!C396</f>
        <v>41.12</v>
      </c>
      <c r="C393" s="6">
        <f>TITRES_STAT!D396</f>
        <v>33.316000000000003</v>
      </c>
      <c r="D393" s="6">
        <f>TITRES_STAT!E396</f>
        <v>2000</v>
      </c>
      <c r="E393" s="2">
        <f t="shared" si="24"/>
        <v>100825</v>
      </c>
      <c r="F393" s="6" t="str">
        <f t="shared" si="27"/>
        <v>NEUTRAL</v>
      </c>
      <c r="G393" s="6" t="str">
        <f t="shared" si="26"/>
        <v>NEUTRAL</v>
      </c>
      <c r="H393" s="6" t="str">
        <f t="shared" si="25"/>
        <v>NEUTRAL</v>
      </c>
    </row>
    <row r="394" spans="1:8" ht="13.5" x14ac:dyDescent="0.25">
      <c r="A394" s="3">
        <f>TITRES_STAT!B397</f>
        <v>42579</v>
      </c>
      <c r="B394" s="6">
        <f>TITRES_STAT!C397</f>
        <v>41.12</v>
      </c>
      <c r="C394" s="6">
        <f>TITRES_STAT!D397</f>
        <v>33.316000000000003</v>
      </c>
      <c r="D394" s="6">
        <f>TITRES_STAT!E397</f>
        <v>1000</v>
      </c>
      <c r="E394" s="2">
        <f t="shared" si="24"/>
        <v>100825</v>
      </c>
      <c r="F394" s="6" t="str">
        <f t="shared" si="27"/>
        <v>NEUTRAL</v>
      </c>
      <c r="G394" s="6" t="str">
        <f t="shared" si="26"/>
        <v>NEUTRAL</v>
      </c>
      <c r="H394" s="6" t="str">
        <f t="shared" si="25"/>
        <v>NEUTRAL</v>
      </c>
    </row>
    <row r="395" spans="1:8" ht="13.5" x14ac:dyDescent="0.25">
      <c r="A395" s="3">
        <f>TITRES_STAT!B398</f>
        <v>42580</v>
      </c>
      <c r="B395" s="6">
        <f>TITRES_STAT!C398</f>
        <v>41.12</v>
      </c>
      <c r="C395" s="6">
        <f>TITRES_STAT!D398</f>
        <v>33.316000000000003</v>
      </c>
      <c r="D395" s="6">
        <f>TITRES_STAT!E398</f>
        <v>0</v>
      </c>
      <c r="E395" s="2">
        <f t="shared" si="24"/>
        <v>100825</v>
      </c>
      <c r="F395" s="6" t="str">
        <f t="shared" si="27"/>
        <v>NEUTRAL</v>
      </c>
      <c r="G395" s="6" t="str">
        <f t="shared" si="26"/>
        <v>NEUTRAL</v>
      </c>
      <c r="H395" s="6" t="str">
        <f t="shared" si="25"/>
        <v>NEUTRAL</v>
      </c>
    </row>
    <row r="396" spans="1:8" ht="13.5" x14ac:dyDescent="0.25">
      <c r="A396" s="3">
        <f>TITRES_STAT!B399</f>
        <v>42583</v>
      </c>
      <c r="B396" s="6">
        <f>TITRES_STAT!C399</f>
        <v>41.12</v>
      </c>
      <c r="C396" s="6">
        <f>TITRES_STAT!D399</f>
        <v>33.316000000000003</v>
      </c>
      <c r="D396" s="6">
        <f>TITRES_STAT!E399</f>
        <v>1000</v>
      </c>
      <c r="E396" s="2">
        <f t="shared" si="24"/>
        <v>100825</v>
      </c>
      <c r="F396" s="6" t="str">
        <f t="shared" si="27"/>
        <v>NEUTRAL</v>
      </c>
      <c r="G396" s="6" t="str">
        <f t="shared" si="26"/>
        <v>NEUTRAL</v>
      </c>
      <c r="H396" s="6" t="str">
        <f t="shared" si="25"/>
        <v>NEUTRAL</v>
      </c>
    </row>
    <row r="397" spans="1:8" ht="13.5" x14ac:dyDescent="0.25">
      <c r="A397" s="3">
        <f>TITRES_STAT!B400</f>
        <v>42584</v>
      </c>
      <c r="B397" s="6">
        <f>TITRES_STAT!C400</f>
        <v>42</v>
      </c>
      <c r="C397" s="6">
        <f>TITRES_STAT!D400</f>
        <v>33.316000000000003</v>
      </c>
      <c r="D397" s="6">
        <f>TITRES_STAT!E400</f>
        <v>60</v>
      </c>
      <c r="E397" s="2">
        <f t="shared" si="24"/>
        <v>100885</v>
      </c>
      <c r="F397" s="6" t="str">
        <f t="shared" si="27"/>
        <v>BULLISH</v>
      </c>
      <c r="G397" s="6" t="str">
        <f t="shared" si="26"/>
        <v>NEUTRAL</v>
      </c>
      <c r="H397" s="6" t="str">
        <f t="shared" si="25"/>
        <v>CONFIRMED BULLISH</v>
      </c>
    </row>
    <row r="398" spans="1:8" ht="13.5" x14ac:dyDescent="0.25">
      <c r="A398" s="3">
        <f>TITRES_STAT!B401</f>
        <v>42585</v>
      </c>
      <c r="B398" s="6">
        <f>TITRES_STAT!C401</f>
        <v>42</v>
      </c>
      <c r="C398" s="6">
        <f>TITRES_STAT!D401</f>
        <v>34.029000000000003</v>
      </c>
      <c r="D398" s="6">
        <f>TITRES_STAT!E401</f>
        <v>1178</v>
      </c>
      <c r="E398" s="2">
        <f t="shared" si="24"/>
        <v>100885</v>
      </c>
      <c r="F398" s="6" t="str">
        <f t="shared" si="27"/>
        <v>BULLISH</v>
      </c>
      <c r="G398" s="6" t="str">
        <f t="shared" si="26"/>
        <v>NEUTRAL</v>
      </c>
      <c r="H398" s="6" t="str">
        <f t="shared" si="25"/>
        <v>CONFIRMED BULLISH</v>
      </c>
    </row>
    <row r="399" spans="1:8" ht="13.5" x14ac:dyDescent="0.25">
      <c r="A399" s="3">
        <f>TITRES_STAT!B402</f>
        <v>42586</v>
      </c>
      <c r="B399" s="6">
        <f>TITRES_STAT!C402</f>
        <v>42</v>
      </c>
      <c r="C399" s="6">
        <f>TITRES_STAT!D402</f>
        <v>34.029000000000003</v>
      </c>
      <c r="D399" s="6">
        <f>TITRES_STAT!E402</f>
        <v>0</v>
      </c>
      <c r="E399" s="2">
        <f t="shared" si="24"/>
        <v>100885</v>
      </c>
      <c r="F399" s="6" t="str">
        <f t="shared" si="27"/>
        <v>BULLISH</v>
      </c>
      <c r="G399" s="6" t="str">
        <f t="shared" si="26"/>
        <v>NEUTRAL</v>
      </c>
      <c r="H399" s="6" t="str">
        <f t="shared" si="25"/>
        <v>CONFIRMED BULLISH</v>
      </c>
    </row>
    <row r="400" spans="1:8" ht="13.5" x14ac:dyDescent="0.25">
      <c r="A400" s="3">
        <f>TITRES_STAT!B403</f>
        <v>42587</v>
      </c>
      <c r="B400" s="6">
        <f>TITRES_STAT!C403</f>
        <v>42</v>
      </c>
      <c r="C400" s="6">
        <f>TITRES_STAT!D403</f>
        <v>34.029000000000003</v>
      </c>
      <c r="D400" s="6">
        <f>TITRES_STAT!E403</f>
        <v>1000</v>
      </c>
      <c r="E400" s="2">
        <f t="shared" si="24"/>
        <v>100885</v>
      </c>
      <c r="F400" s="6" t="str">
        <f t="shared" si="27"/>
        <v>BULLISH</v>
      </c>
      <c r="G400" s="6" t="str">
        <f t="shared" si="26"/>
        <v>NEUTRAL</v>
      </c>
      <c r="H400" s="6" t="str">
        <f t="shared" si="25"/>
        <v>CONFIRMED BULLISH</v>
      </c>
    </row>
    <row r="401" spans="1:8" ht="13.5" x14ac:dyDescent="0.25">
      <c r="A401" s="3">
        <f>TITRES_STAT!B404</f>
        <v>42590</v>
      </c>
      <c r="B401" s="6">
        <f>TITRES_STAT!C404</f>
        <v>42</v>
      </c>
      <c r="C401" s="6">
        <f>TITRES_STAT!D404</f>
        <v>34.029000000000003</v>
      </c>
      <c r="D401" s="6">
        <f>TITRES_STAT!E404</f>
        <v>0</v>
      </c>
      <c r="E401" s="2">
        <f t="shared" si="24"/>
        <v>100885</v>
      </c>
      <c r="F401" s="6" t="str">
        <f t="shared" si="27"/>
        <v>BULLISH</v>
      </c>
      <c r="G401" s="6" t="str">
        <f t="shared" si="26"/>
        <v>NEUTRAL</v>
      </c>
      <c r="H401" s="6" t="str">
        <f t="shared" si="25"/>
        <v>CONFIRMED BULLISH</v>
      </c>
    </row>
    <row r="402" spans="1:8" ht="13.5" x14ac:dyDescent="0.25">
      <c r="A402" s="3">
        <f>TITRES_STAT!B405</f>
        <v>42591</v>
      </c>
      <c r="B402" s="6">
        <f>TITRES_STAT!C405</f>
        <v>42</v>
      </c>
      <c r="C402" s="6">
        <f>TITRES_STAT!D405</f>
        <v>34.029000000000003</v>
      </c>
      <c r="D402" s="6">
        <f>TITRES_STAT!E405</f>
        <v>0</v>
      </c>
      <c r="E402" s="2">
        <f t="shared" si="24"/>
        <v>100885</v>
      </c>
      <c r="F402" s="6" t="str">
        <f t="shared" si="27"/>
        <v>NEUTRAL</v>
      </c>
      <c r="G402" s="6" t="str">
        <f t="shared" si="26"/>
        <v>NEUTRAL</v>
      </c>
      <c r="H402" s="6" t="str">
        <f t="shared" si="25"/>
        <v>NEUTRAL</v>
      </c>
    </row>
    <row r="403" spans="1:8" ht="13.5" x14ac:dyDescent="0.25">
      <c r="A403" s="3">
        <f>TITRES_STAT!B406</f>
        <v>42592</v>
      </c>
      <c r="B403" s="6">
        <f>TITRES_STAT!C406</f>
        <v>42</v>
      </c>
      <c r="C403" s="6">
        <f>TITRES_STAT!D406</f>
        <v>34.029000000000003</v>
      </c>
      <c r="D403" s="6">
        <f>TITRES_STAT!E406</f>
        <v>1000</v>
      </c>
      <c r="E403" s="2">
        <f t="shared" si="24"/>
        <v>100885</v>
      </c>
      <c r="F403" s="6" t="str">
        <f t="shared" si="27"/>
        <v>NEUTRAL</v>
      </c>
      <c r="G403" s="6" t="str">
        <f t="shared" si="26"/>
        <v>NEUTRAL</v>
      </c>
      <c r="H403" s="6" t="str">
        <f t="shared" si="25"/>
        <v>NEUTRAL</v>
      </c>
    </row>
    <row r="404" spans="1:8" ht="13.5" x14ac:dyDescent="0.25">
      <c r="A404" s="3">
        <f>TITRES_STAT!B407</f>
        <v>42593</v>
      </c>
      <c r="B404" s="6">
        <f>TITRES_STAT!C407</f>
        <v>42</v>
      </c>
      <c r="C404" s="6">
        <f>TITRES_STAT!D407</f>
        <v>34.029000000000003</v>
      </c>
      <c r="D404" s="6">
        <f>TITRES_STAT!E407</f>
        <v>1000</v>
      </c>
      <c r="E404" s="2">
        <f t="shared" si="24"/>
        <v>100885</v>
      </c>
      <c r="F404" s="6" t="str">
        <f t="shared" si="27"/>
        <v>NEUTRAL</v>
      </c>
      <c r="G404" s="6" t="str">
        <f t="shared" si="26"/>
        <v>NEUTRAL</v>
      </c>
      <c r="H404" s="6" t="str">
        <f t="shared" si="25"/>
        <v>NEUTRAL</v>
      </c>
    </row>
    <row r="405" spans="1:8" ht="13.5" x14ac:dyDescent="0.25">
      <c r="A405" s="3">
        <f>TITRES_STAT!B408</f>
        <v>42594</v>
      </c>
      <c r="B405" s="6">
        <f>TITRES_STAT!C408</f>
        <v>42</v>
      </c>
      <c r="C405" s="6">
        <f>TITRES_STAT!D408</f>
        <v>34.029000000000003</v>
      </c>
      <c r="D405" s="6">
        <f>TITRES_STAT!E408</f>
        <v>1000</v>
      </c>
      <c r="E405" s="2">
        <f t="shared" si="24"/>
        <v>100885</v>
      </c>
      <c r="F405" s="6" t="str">
        <f t="shared" si="27"/>
        <v>NEUTRAL</v>
      </c>
      <c r="G405" s="6" t="str">
        <f t="shared" si="26"/>
        <v>NEUTRAL</v>
      </c>
      <c r="H405" s="6" t="str">
        <f t="shared" si="25"/>
        <v>NEUTRAL</v>
      </c>
    </row>
    <row r="406" spans="1:8" ht="13.5" x14ac:dyDescent="0.25">
      <c r="A406" s="3">
        <f>TITRES_STAT!B409</f>
        <v>42597</v>
      </c>
      <c r="B406" s="6">
        <f>TITRES_STAT!C409</f>
        <v>42</v>
      </c>
      <c r="C406" s="6">
        <f>TITRES_STAT!D409</f>
        <v>34.029000000000003</v>
      </c>
      <c r="D406" s="6">
        <f>TITRES_STAT!E409</f>
        <v>2000</v>
      </c>
      <c r="E406" s="2">
        <f t="shared" si="24"/>
        <v>100885</v>
      </c>
      <c r="F406" s="6" t="str">
        <f t="shared" si="27"/>
        <v>NEUTRAL</v>
      </c>
      <c r="G406" s="6" t="str">
        <f t="shared" si="26"/>
        <v>NEUTRAL</v>
      </c>
      <c r="H406" s="6" t="str">
        <f t="shared" si="25"/>
        <v>NEUTRAL</v>
      </c>
    </row>
    <row r="407" spans="1:8" ht="13.5" x14ac:dyDescent="0.25">
      <c r="A407" s="3">
        <f>TITRES_STAT!B410</f>
        <v>42598</v>
      </c>
      <c r="B407" s="6">
        <f>TITRES_STAT!C410</f>
        <v>42</v>
      </c>
      <c r="C407" s="6">
        <f>TITRES_STAT!D410</f>
        <v>34.029000000000003</v>
      </c>
      <c r="D407" s="6">
        <f>TITRES_STAT!E410</f>
        <v>0</v>
      </c>
      <c r="E407" s="2">
        <f t="shared" si="24"/>
        <v>100885</v>
      </c>
      <c r="F407" s="6" t="str">
        <f t="shared" si="27"/>
        <v>NEUTRAL</v>
      </c>
      <c r="G407" s="6" t="str">
        <f t="shared" si="26"/>
        <v>NEUTRAL</v>
      </c>
      <c r="H407" s="6" t="str">
        <f t="shared" si="25"/>
        <v>NEUTRAL</v>
      </c>
    </row>
    <row r="408" spans="1:8" ht="13.5" x14ac:dyDescent="0.25">
      <c r="A408" s="3">
        <f>TITRES_STAT!B411</f>
        <v>42599</v>
      </c>
      <c r="B408" s="6">
        <f>TITRES_STAT!C411</f>
        <v>42</v>
      </c>
      <c r="C408" s="6">
        <f>TITRES_STAT!D411</f>
        <v>34.029000000000003</v>
      </c>
      <c r="D408" s="6">
        <f>TITRES_STAT!E411</f>
        <v>0</v>
      </c>
      <c r="E408" s="2">
        <f t="shared" si="24"/>
        <v>100885</v>
      </c>
      <c r="F408" s="6" t="str">
        <f t="shared" si="27"/>
        <v>NEUTRAL</v>
      </c>
      <c r="G408" s="6" t="str">
        <f t="shared" si="26"/>
        <v>NEUTRAL</v>
      </c>
      <c r="H408" s="6" t="str">
        <f t="shared" si="25"/>
        <v>NEUTRAL</v>
      </c>
    </row>
    <row r="409" spans="1:8" ht="13.5" x14ac:dyDescent="0.25">
      <c r="A409" s="3">
        <f>TITRES_STAT!B412</f>
        <v>42600</v>
      </c>
      <c r="B409" s="6">
        <f>TITRES_STAT!C412</f>
        <v>42</v>
      </c>
      <c r="C409" s="6">
        <f>TITRES_STAT!D412</f>
        <v>34.029000000000003</v>
      </c>
      <c r="D409" s="6">
        <f>TITRES_STAT!E412</f>
        <v>0</v>
      </c>
      <c r="E409" s="2">
        <f t="shared" si="24"/>
        <v>100885</v>
      </c>
      <c r="F409" s="6" t="str">
        <f t="shared" si="27"/>
        <v>NEUTRAL</v>
      </c>
      <c r="G409" s="6" t="str">
        <f t="shared" si="26"/>
        <v>NEUTRAL</v>
      </c>
      <c r="H409" s="6" t="str">
        <f t="shared" si="25"/>
        <v>NEUTRAL</v>
      </c>
    </row>
    <row r="410" spans="1:8" ht="13.5" x14ac:dyDescent="0.25">
      <c r="A410" s="3">
        <f>TITRES_STAT!B413</f>
        <v>42601</v>
      </c>
      <c r="B410" s="6">
        <f>TITRES_STAT!C413</f>
        <v>42</v>
      </c>
      <c r="C410" s="6">
        <f>TITRES_STAT!D413</f>
        <v>34.029000000000003</v>
      </c>
      <c r="D410" s="6">
        <f>TITRES_STAT!E413</f>
        <v>0</v>
      </c>
      <c r="E410" s="2">
        <f t="shared" si="24"/>
        <v>100885</v>
      </c>
      <c r="F410" s="6" t="str">
        <f t="shared" si="27"/>
        <v>NEUTRAL</v>
      </c>
      <c r="G410" s="6" t="str">
        <f t="shared" si="26"/>
        <v>NEUTRAL</v>
      </c>
      <c r="H410" s="6" t="str">
        <f t="shared" si="25"/>
        <v>NEUTRAL</v>
      </c>
    </row>
    <row r="411" spans="1:8" ht="13.5" x14ac:dyDescent="0.25">
      <c r="A411" s="3">
        <f>TITRES_STAT!B414</f>
        <v>42604</v>
      </c>
      <c r="B411" s="6">
        <f>TITRES_STAT!C414</f>
        <v>42</v>
      </c>
      <c r="C411" s="6">
        <f>TITRES_STAT!D414</f>
        <v>34.029000000000003</v>
      </c>
      <c r="D411" s="6">
        <f>TITRES_STAT!E414</f>
        <v>0</v>
      </c>
      <c r="E411" s="2">
        <f t="shared" si="24"/>
        <v>100885</v>
      </c>
      <c r="F411" s="6" t="str">
        <f t="shared" si="27"/>
        <v>NEUTRAL</v>
      </c>
      <c r="G411" s="6" t="str">
        <f t="shared" si="26"/>
        <v>NEUTRAL</v>
      </c>
      <c r="H411" s="6" t="str">
        <f t="shared" si="25"/>
        <v>NEUTRAL</v>
      </c>
    </row>
    <row r="412" spans="1:8" ht="13.5" x14ac:dyDescent="0.25">
      <c r="A412" s="3">
        <f>TITRES_STAT!B415</f>
        <v>42605</v>
      </c>
      <c r="B412" s="6">
        <f>TITRES_STAT!C415</f>
        <v>42</v>
      </c>
      <c r="C412" s="6">
        <f>TITRES_STAT!D415</f>
        <v>34.029000000000003</v>
      </c>
      <c r="D412" s="6">
        <f>TITRES_STAT!E415</f>
        <v>0</v>
      </c>
      <c r="E412" s="2">
        <f t="shared" si="24"/>
        <v>100885</v>
      </c>
      <c r="F412" s="6" t="str">
        <f t="shared" si="27"/>
        <v>NEUTRAL</v>
      </c>
      <c r="G412" s="6" t="str">
        <f t="shared" si="26"/>
        <v>NEUTRAL</v>
      </c>
      <c r="H412" s="6" t="str">
        <f t="shared" si="25"/>
        <v>NEUTRAL</v>
      </c>
    </row>
    <row r="413" spans="1:8" ht="13.5" x14ac:dyDescent="0.25">
      <c r="A413" s="3">
        <f>TITRES_STAT!B416</f>
        <v>42606</v>
      </c>
      <c r="B413" s="6">
        <f>TITRES_STAT!C416</f>
        <v>42</v>
      </c>
      <c r="C413" s="6">
        <f>TITRES_STAT!D416</f>
        <v>34.029000000000003</v>
      </c>
      <c r="D413" s="6">
        <f>TITRES_STAT!E416</f>
        <v>0</v>
      </c>
      <c r="E413" s="2">
        <f t="shared" si="24"/>
        <v>100885</v>
      </c>
      <c r="F413" s="6" t="str">
        <f t="shared" si="27"/>
        <v>NEUTRAL</v>
      </c>
      <c r="G413" s="6" t="str">
        <f t="shared" si="26"/>
        <v>NEUTRAL</v>
      </c>
      <c r="H413" s="6" t="str">
        <f t="shared" si="25"/>
        <v>NEUTRAL</v>
      </c>
    </row>
    <row r="414" spans="1:8" ht="13.5" x14ac:dyDescent="0.25">
      <c r="A414" s="3">
        <f>TITRES_STAT!B417</f>
        <v>42607</v>
      </c>
      <c r="B414" s="6">
        <f>TITRES_STAT!C417</f>
        <v>42</v>
      </c>
      <c r="C414" s="6">
        <f>TITRES_STAT!D417</f>
        <v>34.029000000000003</v>
      </c>
      <c r="D414" s="6">
        <f>TITRES_STAT!E417</f>
        <v>0</v>
      </c>
      <c r="E414" s="2">
        <f t="shared" si="24"/>
        <v>100885</v>
      </c>
      <c r="F414" s="6" t="str">
        <f t="shared" si="27"/>
        <v>NEUTRAL</v>
      </c>
      <c r="G414" s="6" t="str">
        <f t="shared" si="26"/>
        <v>NEUTRAL</v>
      </c>
      <c r="H414" s="6" t="str">
        <f t="shared" si="25"/>
        <v>NEUTRAL</v>
      </c>
    </row>
    <row r="415" spans="1:8" ht="13.5" x14ac:dyDescent="0.25">
      <c r="A415" s="3">
        <f>TITRES_STAT!B418</f>
        <v>42608</v>
      </c>
      <c r="B415" s="6">
        <f>TITRES_STAT!C418</f>
        <v>42</v>
      </c>
      <c r="C415" s="6">
        <f>TITRES_STAT!D418</f>
        <v>34.029000000000003</v>
      </c>
      <c r="D415" s="6">
        <f>TITRES_STAT!E418</f>
        <v>3500</v>
      </c>
      <c r="E415" s="2">
        <f t="shared" si="24"/>
        <v>100885</v>
      </c>
      <c r="F415" s="6" t="str">
        <f t="shared" si="27"/>
        <v>NEUTRAL</v>
      </c>
      <c r="G415" s="6" t="str">
        <f t="shared" si="26"/>
        <v>NEUTRAL</v>
      </c>
      <c r="H415" s="6" t="str">
        <f t="shared" si="25"/>
        <v>NEUTRAL</v>
      </c>
    </row>
    <row r="416" spans="1:8" ht="13.5" x14ac:dyDescent="0.25">
      <c r="A416" s="3">
        <f>TITRES_STAT!B419</f>
        <v>42611</v>
      </c>
      <c r="B416" s="6">
        <f>TITRES_STAT!C419</f>
        <v>42.5</v>
      </c>
      <c r="C416" s="6">
        <f>TITRES_STAT!D419</f>
        <v>34.029000000000003</v>
      </c>
      <c r="D416" s="6">
        <f>TITRES_STAT!E419</f>
        <v>2500</v>
      </c>
      <c r="E416" s="2">
        <f t="shared" si="24"/>
        <v>103385</v>
      </c>
      <c r="F416" s="6" t="str">
        <f t="shared" si="27"/>
        <v>BULLISH</v>
      </c>
      <c r="G416" s="6" t="str">
        <f t="shared" si="26"/>
        <v>STRONG</v>
      </c>
      <c r="H416" s="6" t="str">
        <f t="shared" si="25"/>
        <v>CONFIRMED BULLISH</v>
      </c>
    </row>
    <row r="417" spans="1:8" ht="13.5" x14ac:dyDescent="0.25">
      <c r="A417" s="3">
        <f>TITRES_STAT!B420</f>
        <v>42612</v>
      </c>
      <c r="B417" s="6">
        <f>TITRES_STAT!C420</f>
        <v>42.5</v>
      </c>
      <c r="C417" s="6">
        <f>TITRES_STAT!D420</f>
        <v>34.433999999999997</v>
      </c>
      <c r="D417" s="6">
        <f>TITRES_STAT!E420</f>
        <v>1000</v>
      </c>
      <c r="E417" s="2">
        <f t="shared" si="24"/>
        <v>103385</v>
      </c>
      <c r="F417" s="6" t="str">
        <f t="shared" si="27"/>
        <v>BULLISH</v>
      </c>
      <c r="G417" s="6" t="str">
        <f t="shared" si="26"/>
        <v>STRONG</v>
      </c>
      <c r="H417" s="6" t="str">
        <f t="shared" si="25"/>
        <v>CONFIRMED BULLISH</v>
      </c>
    </row>
    <row r="418" spans="1:8" ht="13.5" x14ac:dyDescent="0.25">
      <c r="A418" s="3">
        <f>TITRES_STAT!B421</f>
        <v>42613</v>
      </c>
      <c r="B418" s="6">
        <f>TITRES_STAT!C421</f>
        <v>42.5</v>
      </c>
      <c r="C418" s="6">
        <f>TITRES_STAT!D421</f>
        <v>34.433999999999997</v>
      </c>
      <c r="D418" s="6">
        <f>TITRES_STAT!E421</f>
        <v>0</v>
      </c>
      <c r="E418" s="2">
        <f t="shared" si="24"/>
        <v>103385</v>
      </c>
      <c r="F418" s="6" t="str">
        <f t="shared" si="27"/>
        <v>BULLISH</v>
      </c>
      <c r="G418" s="6" t="str">
        <f t="shared" si="26"/>
        <v>STRONG</v>
      </c>
      <c r="H418" s="6" t="str">
        <f t="shared" si="25"/>
        <v>CONFIRMED BULLISH</v>
      </c>
    </row>
    <row r="419" spans="1:8" ht="13.5" x14ac:dyDescent="0.25">
      <c r="A419" s="3">
        <f>TITRES_STAT!B422</f>
        <v>42614</v>
      </c>
      <c r="B419" s="6">
        <f>TITRES_STAT!C422</f>
        <v>42.5</v>
      </c>
      <c r="C419" s="6">
        <f>TITRES_STAT!D422</f>
        <v>34.433999999999997</v>
      </c>
      <c r="D419" s="6">
        <f>TITRES_STAT!E422</f>
        <v>0</v>
      </c>
      <c r="E419" s="2">
        <f t="shared" si="24"/>
        <v>103385</v>
      </c>
      <c r="F419" s="6" t="str">
        <f t="shared" si="27"/>
        <v>BULLISH</v>
      </c>
      <c r="G419" s="6" t="str">
        <f t="shared" si="26"/>
        <v>STRONG</v>
      </c>
      <c r="H419" s="6" t="str">
        <f t="shared" si="25"/>
        <v>CONFIRMED BULLISH</v>
      </c>
    </row>
    <row r="420" spans="1:8" ht="13.5" x14ac:dyDescent="0.25">
      <c r="A420" s="3">
        <f>TITRES_STAT!B423</f>
        <v>42615</v>
      </c>
      <c r="B420" s="6">
        <f>TITRES_STAT!C423</f>
        <v>42.5</v>
      </c>
      <c r="C420" s="6">
        <f>TITRES_STAT!D423</f>
        <v>34.433999999999997</v>
      </c>
      <c r="D420" s="6">
        <f>TITRES_STAT!E423</f>
        <v>0</v>
      </c>
      <c r="E420" s="2">
        <f t="shared" si="24"/>
        <v>103385</v>
      </c>
      <c r="F420" s="6" t="str">
        <f t="shared" si="27"/>
        <v>BULLISH</v>
      </c>
      <c r="G420" s="6" t="str">
        <f t="shared" si="26"/>
        <v>STRONG</v>
      </c>
      <c r="H420" s="6" t="str">
        <f t="shared" si="25"/>
        <v>CONFIRMED BULLISH</v>
      </c>
    </row>
    <row r="421" spans="1:8" ht="13.5" x14ac:dyDescent="0.25">
      <c r="A421" s="3">
        <f>TITRES_STAT!B424</f>
        <v>42618</v>
      </c>
      <c r="B421" s="6">
        <f>TITRES_STAT!C424</f>
        <v>42.5</v>
      </c>
      <c r="C421" s="6">
        <f>TITRES_STAT!D424</f>
        <v>34.433999999999997</v>
      </c>
      <c r="D421" s="6">
        <f>TITRES_STAT!E424</f>
        <v>0</v>
      </c>
      <c r="E421" s="2">
        <f t="shared" si="24"/>
        <v>103385</v>
      </c>
      <c r="F421" s="6" t="str">
        <f t="shared" si="27"/>
        <v>NEUTRAL</v>
      </c>
      <c r="G421" s="6" t="str">
        <f t="shared" si="26"/>
        <v>NEUTRAL</v>
      </c>
      <c r="H421" s="6" t="str">
        <f t="shared" si="25"/>
        <v>NEUTRAL</v>
      </c>
    </row>
    <row r="422" spans="1:8" ht="13.5" x14ac:dyDescent="0.25">
      <c r="A422" s="3">
        <f>TITRES_STAT!B425</f>
        <v>42619</v>
      </c>
      <c r="B422" s="6">
        <f>TITRES_STAT!C425</f>
        <v>42.5</v>
      </c>
      <c r="C422" s="6">
        <f>TITRES_STAT!D425</f>
        <v>34.433999999999997</v>
      </c>
      <c r="D422" s="6">
        <f>TITRES_STAT!E425</f>
        <v>0</v>
      </c>
      <c r="E422" s="2">
        <f t="shared" si="24"/>
        <v>103385</v>
      </c>
      <c r="F422" s="6" t="str">
        <f t="shared" si="27"/>
        <v>NEUTRAL</v>
      </c>
      <c r="G422" s="6" t="str">
        <f t="shared" si="26"/>
        <v>NEUTRAL</v>
      </c>
      <c r="H422" s="6" t="str">
        <f t="shared" si="25"/>
        <v>NEUTRAL</v>
      </c>
    </row>
    <row r="423" spans="1:8" ht="13.5" x14ac:dyDescent="0.25">
      <c r="A423" s="3">
        <f>TITRES_STAT!B426</f>
        <v>42620</v>
      </c>
      <c r="B423" s="6">
        <f>TITRES_STAT!C426</f>
        <v>42.5</v>
      </c>
      <c r="C423" s="6">
        <f>TITRES_STAT!D426</f>
        <v>34.433999999999997</v>
      </c>
      <c r="D423" s="6">
        <f>TITRES_STAT!E426</f>
        <v>0</v>
      </c>
      <c r="E423" s="2">
        <f t="shared" si="24"/>
        <v>103385</v>
      </c>
      <c r="F423" s="6" t="str">
        <f t="shared" si="27"/>
        <v>NEUTRAL</v>
      </c>
      <c r="G423" s="6" t="str">
        <f t="shared" si="26"/>
        <v>NEUTRAL</v>
      </c>
      <c r="H423" s="6" t="str">
        <f t="shared" si="25"/>
        <v>NEUTRAL</v>
      </c>
    </row>
    <row r="424" spans="1:8" ht="13.5" x14ac:dyDescent="0.25">
      <c r="A424" s="3">
        <f>TITRES_STAT!B427</f>
        <v>42621</v>
      </c>
      <c r="B424" s="6">
        <f>TITRES_STAT!C427</f>
        <v>42.5</v>
      </c>
      <c r="C424" s="6">
        <f>TITRES_STAT!D427</f>
        <v>34.433999999999997</v>
      </c>
      <c r="D424" s="6">
        <f>TITRES_STAT!E427</f>
        <v>0</v>
      </c>
      <c r="E424" s="2">
        <f t="shared" si="24"/>
        <v>103385</v>
      </c>
      <c r="F424" s="6" t="str">
        <f t="shared" si="27"/>
        <v>NEUTRAL</v>
      </c>
      <c r="G424" s="6" t="str">
        <f t="shared" si="26"/>
        <v>NEUTRAL</v>
      </c>
      <c r="H424" s="6" t="str">
        <f t="shared" si="25"/>
        <v>NEUTRAL</v>
      </c>
    </row>
    <row r="425" spans="1:8" ht="13.5" x14ac:dyDescent="0.25">
      <c r="A425" s="3">
        <f>TITRES_STAT!B428</f>
        <v>42622</v>
      </c>
      <c r="B425" s="6">
        <f>TITRES_STAT!C428</f>
        <v>42.5</v>
      </c>
      <c r="C425" s="6">
        <f>TITRES_STAT!D428</f>
        <v>34.433999999999997</v>
      </c>
      <c r="D425" s="6">
        <f>TITRES_STAT!E428</f>
        <v>0</v>
      </c>
      <c r="E425" s="2">
        <f t="shared" si="24"/>
        <v>103385</v>
      </c>
      <c r="F425" s="6" t="str">
        <f t="shared" si="27"/>
        <v>NEUTRAL</v>
      </c>
      <c r="G425" s="6" t="str">
        <f t="shared" si="26"/>
        <v>NEUTRAL</v>
      </c>
      <c r="H425" s="6" t="str">
        <f t="shared" si="25"/>
        <v>NEUTRAL</v>
      </c>
    </row>
    <row r="426" spans="1:8" ht="13.5" x14ac:dyDescent="0.25">
      <c r="A426" s="3">
        <f>TITRES_STAT!B429</f>
        <v>42627</v>
      </c>
      <c r="B426" s="6">
        <f>TITRES_STAT!C429</f>
        <v>42.5</v>
      </c>
      <c r="C426" s="6">
        <f>TITRES_STAT!D429</f>
        <v>34.433999999999997</v>
      </c>
      <c r="D426" s="6">
        <f>TITRES_STAT!E429</f>
        <v>0</v>
      </c>
      <c r="E426" s="2">
        <f t="shared" si="24"/>
        <v>103385</v>
      </c>
      <c r="F426" s="6" t="str">
        <f t="shared" si="27"/>
        <v>NEUTRAL</v>
      </c>
      <c r="G426" s="6" t="str">
        <f t="shared" si="26"/>
        <v>NEUTRAL</v>
      </c>
      <c r="H426" s="6" t="str">
        <f t="shared" si="25"/>
        <v>NEUTRAL</v>
      </c>
    </row>
    <row r="427" spans="1:8" ht="13.5" x14ac:dyDescent="0.25">
      <c r="A427" s="3">
        <f>TITRES_STAT!B430</f>
        <v>42628</v>
      </c>
      <c r="B427" s="6">
        <f>TITRES_STAT!C430</f>
        <v>42.5</v>
      </c>
      <c r="C427" s="6">
        <f>TITRES_STAT!D430</f>
        <v>34.433999999999997</v>
      </c>
      <c r="D427" s="6">
        <f>TITRES_STAT!E430</f>
        <v>0</v>
      </c>
      <c r="E427" s="2">
        <f t="shared" si="24"/>
        <v>103385</v>
      </c>
      <c r="F427" s="6" t="str">
        <f t="shared" si="27"/>
        <v>NEUTRAL</v>
      </c>
      <c r="G427" s="6" t="str">
        <f t="shared" si="26"/>
        <v>NEUTRAL</v>
      </c>
      <c r="H427" s="6" t="str">
        <f t="shared" si="25"/>
        <v>NEUTRAL</v>
      </c>
    </row>
    <row r="428" spans="1:8" ht="13.5" x14ac:dyDescent="0.25">
      <c r="A428" s="3">
        <f>TITRES_STAT!B431</f>
        <v>42629</v>
      </c>
      <c r="B428" s="6">
        <f>TITRES_STAT!C431</f>
        <v>42.5</v>
      </c>
      <c r="C428" s="6">
        <f>TITRES_STAT!D431</f>
        <v>34.433999999999997</v>
      </c>
      <c r="D428" s="6">
        <f>TITRES_STAT!E431</f>
        <v>0</v>
      </c>
      <c r="E428" s="2">
        <f t="shared" si="24"/>
        <v>103385</v>
      </c>
      <c r="F428" s="6" t="str">
        <f t="shared" si="27"/>
        <v>NEUTRAL</v>
      </c>
      <c r="G428" s="6" t="str">
        <f t="shared" si="26"/>
        <v>NEUTRAL</v>
      </c>
      <c r="H428" s="6" t="str">
        <f t="shared" si="25"/>
        <v>NEUTRAL</v>
      </c>
    </row>
    <row r="429" spans="1:8" ht="13.5" x14ac:dyDescent="0.25">
      <c r="A429" s="3">
        <f>TITRES_STAT!B432</f>
        <v>42632</v>
      </c>
      <c r="B429" s="6">
        <f>TITRES_STAT!C432</f>
        <v>42.5</v>
      </c>
      <c r="C429" s="6">
        <f>TITRES_STAT!D432</f>
        <v>34.433999999999997</v>
      </c>
      <c r="D429" s="6">
        <f>TITRES_STAT!E432</f>
        <v>0</v>
      </c>
      <c r="E429" s="2">
        <f t="shared" si="24"/>
        <v>103385</v>
      </c>
      <c r="F429" s="6" t="str">
        <f t="shared" si="27"/>
        <v>NEUTRAL</v>
      </c>
      <c r="G429" s="6" t="str">
        <f t="shared" si="26"/>
        <v>NEUTRAL</v>
      </c>
      <c r="H429" s="6" t="str">
        <f t="shared" si="25"/>
        <v>NEUTRAL</v>
      </c>
    </row>
    <row r="430" spans="1:8" ht="13.5" x14ac:dyDescent="0.25">
      <c r="A430" s="3">
        <f>TITRES_STAT!B433</f>
        <v>42633</v>
      </c>
      <c r="B430" s="6">
        <f>TITRES_STAT!C433</f>
        <v>42.5</v>
      </c>
      <c r="C430" s="6">
        <f>TITRES_STAT!D433</f>
        <v>34.433999999999997</v>
      </c>
      <c r="D430" s="6">
        <f>TITRES_STAT!E433</f>
        <v>0</v>
      </c>
      <c r="E430" s="2">
        <f t="shared" si="24"/>
        <v>103385</v>
      </c>
      <c r="F430" s="6" t="str">
        <f t="shared" si="27"/>
        <v>NEUTRAL</v>
      </c>
      <c r="G430" s="6" t="str">
        <f t="shared" si="26"/>
        <v>NEUTRAL</v>
      </c>
      <c r="H430" s="6" t="str">
        <f t="shared" si="25"/>
        <v>NEUTRAL</v>
      </c>
    </row>
    <row r="431" spans="1:8" ht="13.5" x14ac:dyDescent="0.25">
      <c r="A431" s="3">
        <f>TITRES_STAT!B434</f>
        <v>42634</v>
      </c>
      <c r="B431" s="6">
        <f>TITRES_STAT!C434</f>
        <v>42.5</v>
      </c>
      <c r="C431" s="6">
        <f>TITRES_STAT!D434</f>
        <v>34.433999999999997</v>
      </c>
      <c r="D431" s="6">
        <f>TITRES_STAT!E434</f>
        <v>0</v>
      </c>
      <c r="E431" s="2">
        <f t="shared" si="24"/>
        <v>103385</v>
      </c>
      <c r="F431" s="6" t="str">
        <f t="shared" si="27"/>
        <v>NEUTRAL</v>
      </c>
      <c r="G431" s="6" t="str">
        <f t="shared" si="26"/>
        <v>NEUTRAL</v>
      </c>
      <c r="H431" s="6" t="str">
        <f t="shared" si="25"/>
        <v>NEUTRAL</v>
      </c>
    </row>
    <row r="432" spans="1:8" ht="13.5" x14ac:dyDescent="0.25">
      <c r="A432" s="3">
        <f>TITRES_STAT!B435</f>
        <v>42635</v>
      </c>
      <c r="B432" s="6">
        <f>TITRES_STAT!C435</f>
        <v>42.5</v>
      </c>
      <c r="C432" s="6">
        <f>TITRES_STAT!D435</f>
        <v>34.433999999999997</v>
      </c>
      <c r="D432" s="6">
        <f>TITRES_STAT!E435</f>
        <v>0</v>
      </c>
      <c r="E432" s="2">
        <f t="shared" si="24"/>
        <v>103385</v>
      </c>
      <c r="F432" s="6" t="str">
        <f t="shared" si="27"/>
        <v>NEUTRAL</v>
      </c>
      <c r="G432" s="6" t="str">
        <f t="shared" si="26"/>
        <v>NEUTRAL</v>
      </c>
      <c r="H432" s="6" t="str">
        <f t="shared" si="25"/>
        <v>NEUTRAL</v>
      </c>
    </row>
    <row r="433" spans="1:8" ht="13.5" x14ac:dyDescent="0.25">
      <c r="A433" s="3">
        <f>TITRES_STAT!B436</f>
        <v>42636</v>
      </c>
      <c r="B433" s="6">
        <f>TITRES_STAT!C436</f>
        <v>42.5</v>
      </c>
      <c r="C433" s="6">
        <f>TITRES_STAT!D436</f>
        <v>34.433999999999997</v>
      </c>
      <c r="D433" s="6">
        <f>TITRES_STAT!E436</f>
        <v>0</v>
      </c>
      <c r="E433" s="2">
        <f t="shared" si="24"/>
        <v>103385</v>
      </c>
      <c r="F433" s="6" t="str">
        <f t="shared" si="27"/>
        <v>NEUTRAL</v>
      </c>
      <c r="G433" s="6" t="str">
        <f t="shared" si="26"/>
        <v>NEUTRAL</v>
      </c>
      <c r="H433" s="6" t="str">
        <f t="shared" si="25"/>
        <v>NEUTRAL</v>
      </c>
    </row>
    <row r="434" spans="1:8" ht="13.5" x14ac:dyDescent="0.25">
      <c r="A434" s="3">
        <f>TITRES_STAT!B437</f>
        <v>42639</v>
      </c>
      <c r="B434" s="6">
        <f>TITRES_STAT!C437</f>
        <v>42.5</v>
      </c>
      <c r="C434" s="6">
        <f>TITRES_STAT!D437</f>
        <v>34.433999999999997</v>
      </c>
      <c r="D434" s="6">
        <f>TITRES_STAT!E437</f>
        <v>751</v>
      </c>
      <c r="E434" s="2">
        <f t="shared" si="24"/>
        <v>103385</v>
      </c>
      <c r="F434" s="6" t="str">
        <f t="shared" si="27"/>
        <v>NEUTRAL</v>
      </c>
      <c r="G434" s="6" t="str">
        <f t="shared" si="26"/>
        <v>NEUTRAL</v>
      </c>
      <c r="H434" s="6" t="str">
        <f t="shared" si="25"/>
        <v>NEUTRAL</v>
      </c>
    </row>
    <row r="435" spans="1:8" ht="13.5" x14ac:dyDescent="0.25">
      <c r="A435" s="3">
        <f>TITRES_STAT!B438</f>
        <v>42640</v>
      </c>
      <c r="B435" s="6">
        <f>TITRES_STAT!C438</f>
        <v>42.5</v>
      </c>
      <c r="C435" s="6">
        <f>TITRES_STAT!D438</f>
        <v>34.433999999999997</v>
      </c>
      <c r="D435" s="6">
        <f>TITRES_STAT!E438</f>
        <v>0</v>
      </c>
      <c r="E435" s="2">
        <f t="shared" si="24"/>
        <v>103385</v>
      </c>
      <c r="F435" s="6" t="str">
        <f t="shared" si="27"/>
        <v>NEUTRAL</v>
      </c>
      <c r="G435" s="6" t="str">
        <f t="shared" si="26"/>
        <v>NEUTRAL</v>
      </c>
      <c r="H435" s="6" t="str">
        <f t="shared" si="25"/>
        <v>NEUTRAL</v>
      </c>
    </row>
    <row r="436" spans="1:8" ht="13.5" x14ac:dyDescent="0.25">
      <c r="A436" s="3">
        <f>TITRES_STAT!B439</f>
        <v>42641</v>
      </c>
      <c r="B436" s="6">
        <f>TITRES_STAT!C439</f>
        <v>42.5</v>
      </c>
      <c r="C436" s="6">
        <f>TITRES_STAT!D439</f>
        <v>34.433999999999997</v>
      </c>
      <c r="D436" s="6">
        <f>TITRES_STAT!E439</f>
        <v>0</v>
      </c>
      <c r="E436" s="2">
        <f t="shared" si="24"/>
        <v>103385</v>
      </c>
      <c r="F436" s="6" t="str">
        <f t="shared" si="27"/>
        <v>NEUTRAL</v>
      </c>
      <c r="G436" s="6" t="str">
        <f t="shared" si="26"/>
        <v>NEUTRAL</v>
      </c>
      <c r="H436" s="6" t="str">
        <f t="shared" si="25"/>
        <v>NEUTRAL</v>
      </c>
    </row>
    <row r="437" spans="1:8" ht="13.5" x14ac:dyDescent="0.25">
      <c r="A437" s="3">
        <f>TITRES_STAT!B440</f>
        <v>42642</v>
      </c>
      <c r="B437" s="6">
        <f>TITRES_STAT!C440</f>
        <v>42.5</v>
      </c>
      <c r="C437" s="6">
        <f>TITRES_STAT!D440</f>
        <v>34.433999999999997</v>
      </c>
      <c r="D437" s="6">
        <f>TITRES_STAT!E440</f>
        <v>3000</v>
      </c>
      <c r="E437" s="2">
        <f t="shared" si="24"/>
        <v>103385</v>
      </c>
      <c r="F437" s="6" t="str">
        <f t="shared" si="27"/>
        <v>NEUTRAL</v>
      </c>
      <c r="G437" s="6" t="str">
        <f t="shared" si="26"/>
        <v>NEUTRAL</v>
      </c>
      <c r="H437" s="6" t="str">
        <f t="shared" si="25"/>
        <v>NEUTRAL</v>
      </c>
    </row>
    <row r="438" spans="1:8" ht="13.5" x14ac:dyDescent="0.25">
      <c r="A438" s="3">
        <f>TITRES_STAT!B441</f>
        <v>42643</v>
      </c>
      <c r="B438" s="6">
        <f>TITRES_STAT!C441</f>
        <v>42.5</v>
      </c>
      <c r="C438" s="6">
        <f>TITRES_STAT!D441</f>
        <v>34.433999999999997</v>
      </c>
      <c r="D438" s="6">
        <f>TITRES_STAT!E441</f>
        <v>20</v>
      </c>
      <c r="E438" s="2">
        <f t="shared" si="24"/>
        <v>103385</v>
      </c>
      <c r="F438" s="6" t="str">
        <f t="shared" si="27"/>
        <v>NEUTRAL</v>
      </c>
      <c r="G438" s="6" t="str">
        <f t="shared" si="26"/>
        <v>NEUTRAL</v>
      </c>
      <c r="H438" s="6" t="str">
        <f t="shared" si="25"/>
        <v>NEUTRAL</v>
      </c>
    </row>
    <row r="439" spans="1:8" ht="13.5" x14ac:dyDescent="0.25">
      <c r="A439" s="3">
        <f>TITRES_STAT!B442</f>
        <v>42647</v>
      </c>
      <c r="B439" s="6">
        <f>TITRES_STAT!C442</f>
        <v>42.5</v>
      </c>
      <c r="C439" s="6">
        <f>TITRES_STAT!D442</f>
        <v>34.433999999999997</v>
      </c>
      <c r="D439" s="6">
        <f>TITRES_STAT!E442</f>
        <v>0</v>
      </c>
      <c r="E439" s="2">
        <f t="shared" si="24"/>
        <v>103385</v>
      </c>
      <c r="F439" s="6" t="str">
        <f t="shared" si="27"/>
        <v>NEUTRAL</v>
      </c>
      <c r="G439" s="6" t="str">
        <f t="shared" si="26"/>
        <v>NEUTRAL</v>
      </c>
      <c r="H439" s="6" t="str">
        <f t="shared" si="25"/>
        <v>NEUTRAL</v>
      </c>
    </row>
    <row r="440" spans="1:8" ht="13.5" x14ac:dyDescent="0.25">
      <c r="A440" s="3">
        <f>TITRES_STAT!B443</f>
        <v>42648</v>
      </c>
      <c r="B440" s="6">
        <f>TITRES_STAT!C443</f>
        <v>42.5</v>
      </c>
      <c r="C440" s="6">
        <f>TITRES_STAT!D443</f>
        <v>34.433999999999997</v>
      </c>
      <c r="D440" s="6">
        <f>TITRES_STAT!E443</f>
        <v>64</v>
      </c>
      <c r="E440" s="2">
        <f t="shared" si="24"/>
        <v>103385</v>
      </c>
      <c r="F440" s="6" t="str">
        <f t="shared" si="27"/>
        <v>NEUTRAL</v>
      </c>
      <c r="G440" s="6" t="str">
        <f t="shared" si="26"/>
        <v>NEUTRAL</v>
      </c>
      <c r="H440" s="6" t="str">
        <f t="shared" si="25"/>
        <v>NEUTRAL</v>
      </c>
    </row>
    <row r="441" spans="1:8" ht="13.5" x14ac:dyDescent="0.25">
      <c r="A441" s="3">
        <f>TITRES_STAT!B444</f>
        <v>42649</v>
      </c>
      <c r="B441" s="6">
        <f>TITRES_STAT!C444</f>
        <v>42.75</v>
      </c>
      <c r="C441" s="6">
        <f>TITRES_STAT!D444</f>
        <v>34.433999999999997</v>
      </c>
      <c r="D441" s="6">
        <f>TITRES_STAT!E444</f>
        <v>1010</v>
      </c>
      <c r="E441" s="2">
        <f t="shared" si="24"/>
        <v>104395</v>
      </c>
      <c r="F441" s="6" t="str">
        <f t="shared" si="27"/>
        <v>BULLISH</v>
      </c>
      <c r="G441" s="6" t="str">
        <f t="shared" si="26"/>
        <v>NEUTRAL</v>
      </c>
      <c r="H441" s="6" t="str">
        <f t="shared" si="25"/>
        <v>CONFIRMED BULLISH</v>
      </c>
    </row>
    <row r="442" spans="1:8" ht="13.5" x14ac:dyDescent="0.25">
      <c r="A442" s="3">
        <f>TITRES_STAT!B445</f>
        <v>42650</v>
      </c>
      <c r="B442" s="6">
        <f>TITRES_STAT!C445</f>
        <v>42.75</v>
      </c>
      <c r="C442" s="6">
        <f>TITRES_STAT!D445</f>
        <v>34.637</v>
      </c>
      <c r="D442" s="6">
        <f>TITRES_STAT!E445</f>
        <v>0</v>
      </c>
      <c r="E442" s="2">
        <f t="shared" si="24"/>
        <v>104395</v>
      </c>
      <c r="F442" s="6" t="str">
        <f t="shared" si="27"/>
        <v>BULLISH</v>
      </c>
      <c r="G442" s="6" t="str">
        <f t="shared" si="26"/>
        <v>NEUTRAL</v>
      </c>
      <c r="H442" s="6" t="str">
        <f t="shared" si="25"/>
        <v>CONFIRMED BULLISH</v>
      </c>
    </row>
    <row r="443" spans="1:8" ht="13.5" x14ac:dyDescent="0.25">
      <c r="A443" s="3">
        <f>TITRES_STAT!B446</f>
        <v>42653</v>
      </c>
      <c r="B443" s="6">
        <f>TITRES_STAT!C446</f>
        <v>42.75</v>
      </c>
      <c r="C443" s="6">
        <f>TITRES_STAT!D446</f>
        <v>34.637</v>
      </c>
      <c r="D443" s="6">
        <f>TITRES_STAT!E446</f>
        <v>0</v>
      </c>
      <c r="E443" s="2">
        <f t="shared" si="24"/>
        <v>104395</v>
      </c>
      <c r="F443" s="6" t="str">
        <f t="shared" si="27"/>
        <v>BULLISH</v>
      </c>
      <c r="G443" s="6" t="str">
        <f t="shared" si="26"/>
        <v>NEUTRAL</v>
      </c>
      <c r="H443" s="6" t="str">
        <f t="shared" si="25"/>
        <v>CONFIRMED BULLISH</v>
      </c>
    </row>
    <row r="444" spans="1:8" ht="13.5" x14ac:dyDescent="0.25">
      <c r="A444" s="3">
        <f>TITRES_STAT!B447</f>
        <v>42654</v>
      </c>
      <c r="B444" s="6">
        <f>TITRES_STAT!C447</f>
        <v>42.75</v>
      </c>
      <c r="C444" s="6">
        <f>TITRES_STAT!D447</f>
        <v>34.637</v>
      </c>
      <c r="D444" s="6">
        <f>TITRES_STAT!E447</f>
        <v>0</v>
      </c>
      <c r="E444" s="2">
        <f t="shared" si="24"/>
        <v>104395</v>
      </c>
      <c r="F444" s="6" t="str">
        <f t="shared" si="27"/>
        <v>BULLISH</v>
      </c>
      <c r="G444" s="6" t="str">
        <f t="shared" si="26"/>
        <v>NEUTRAL</v>
      </c>
      <c r="H444" s="6" t="str">
        <f t="shared" si="25"/>
        <v>CONFIRMED BULLISH</v>
      </c>
    </row>
    <row r="445" spans="1:8" ht="13.5" x14ac:dyDescent="0.25">
      <c r="A445" s="3">
        <f>TITRES_STAT!B448</f>
        <v>42655</v>
      </c>
      <c r="B445" s="6">
        <f>TITRES_STAT!C448</f>
        <v>42.75</v>
      </c>
      <c r="C445" s="6">
        <f>TITRES_STAT!D448</f>
        <v>34.637</v>
      </c>
      <c r="D445" s="6">
        <f>TITRES_STAT!E448</f>
        <v>0</v>
      </c>
      <c r="E445" s="2">
        <f t="shared" si="24"/>
        <v>104395</v>
      </c>
      <c r="F445" s="6" t="str">
        <f t="shared" si="27"/>
        <v>BULLISH</v>
      </c>
      <c r="G445" s="6" t="str">
        <f t="shared" si="26"/>
        <v>NEUTRAL</v>
      </c>
      <c r="H445" s="6" t="str">
        <f t="shared" si="25"/>
        <v>CONFIRMED BULLISH</v>
      </c>
    </row>
    <row r="446" spans="1:8" ht="13.5" x14ac:dyDescent="0.25">
      <c r="A446" s="3">
        <f>TITRES_STAT!B449</f>
        <v>42656</v>
      </c>
      <c r="B446" s="6">
        <f>TITRES_STAT!C449</f>
        <v>42.75</v>
      </c>
      <c r="C446" s="6">
        <f>TITRES_STAT!D449</f>
        <v>34.637</v>
      </c>
      <c r="D446" s="6">
        <f>TITRES_STAT!E449</f>
        <v>0</v>
      </c>
      <c r="E446" s="2">
        <f t="shared" si="24"/>
        <v>104395</v>
      </c>
      <c r="F446" s="6" t="str">
        <f t="shared" si="27"/>
        <v>NEUTRAL</v>
      </c>
      <c r="G446" s="6" t="str">
        <f t="shared" si="26"/>
        <v>NEUTRAL</v>
      </c>
      <c r="H446" s="6" t="str">
        <f t="shared" si="25"/>
        <v>NEUTRAL</v>
      </c>
    </row>
    <row r="447" spans="1:8" ht="13.5" x14ac:dyDescent="0.25">
      <c r="A447" s="3">
        <f>TITRES_STAT!B450</f>
        <v>42657</v>
      </c>
      <c r="B447" s="6">
        <f>TITRES_STAT!C450</f>
        <v>42.75</v>
      </c>
      <c r="C447" s="6">
        <f>TITRES_STAT!D450</f>
        <v>34.637</v>
      </c>
      <c r="D447" s="6">
        <f>TITRES_STAT!E450</f>
        <v>0</v>
      </c>
      <c r="E447" s="2">
        <f t="shared" si="24"/>
        <v>104395</v>
      </c>
      <c r="F447" s="6" t="str">
        <f t="shared" si="27"/>
        <v>NEUTRAL</v>
      </c>
      <c r="G447" s="6" t="str">
        <f t="shared" si="26"/>
        <v>NEUTRAL</v>
      </c>
      <c r="H447" s="6" t="str">
        <f t="shared" si="25"/>
        <v>NEUTRAL</v>
      </c>
    </row>
    <row r="448" spans="1:8" ht="13.5" x14ac:dyDescent="0.25">
      <c r="A448" s="3">
        <f>TITRES_STAT!B451</f>
        <v>42660</v>
      </c>
      <c r="B448" s="6">
        <f>TITRES_STAT!C451</f>
        <v>42.75</v>
      </c>
      <c r="C448" s="6">
        <f>TITRES_STAT!D451</f>
        <v>34.637</v>
      </c>
      <c r="D448" s="6">
        <f>TITRES_STAT!E451</f>
        <v>0</v>
      </c>
      <c r="E448" s="2">
        <f t="shared" si="24"/>
        <v>104395</v>
      </c>
      <c r="F448" s="6" t="str">
        <f t="shared" si="27"/>
        <v>NEUTRAL</v>
      </c>
      <c r="G448" s="6" t="str">
        <f t="shared" si="26"/>
        <v>NEUTRAL</v>
      </c>
      <c r="H448" s="6" t="str">
        <f t="shared" si="25"/>
        <v>NEUTRAL</v>
      </c>
    </row>
    <row r="449" spans="1:8" ht="13.5" x14ac:dyDescent="0.25">
      <c r="A449" s="3">
        <f>TITRES_STAT!B452</f>
        <v>42661</v>
      </c>
      <c r="B449" s="6">
        <f>TITRES_STAT!C452</f>
        <v>42.99</v>
      </c>
      <c r="C449" s="6">
        <f>TITRES_STAT!D452</f>
        <v>34.637</v>
      </c>
      <c r="D449" s="6">
        <f>TITRES_STAT!E452</f>
        <v>1300</v>
      </c>
      <c r="E449" s="2">
        <f t="shared" si="24"/>
        <v>105695</v>
      </c>
      <c r="F449" s="6" t="str">
        <f t="shared" si="27"/>
        <v>BULLISH</v>
      </c>
      <c r="G449" s="6" t="str">
        <f t="shared" si="26"/>
        <v>NEUTRAL</v>
      </c>
      <c r="H449" s="6" t="str">
        <f t="shared" si="25"/>
        <v>CONFIRMED BULLISH</v>
      </c>
    </row>
    <row r="450" spans="1:8" ht="13.5" x14ac:dyDescent="0.25">
      <c r="A450" s="3">
        <f>TITRES_STAT!B453</f>
        <v>42662</v>
      </c>
      <c r="B450" s="6">
        <f>TITRES_STAT!C453</f>
        <v>43</v>
      </c>
      <c r="C450" s="6">
        <f>TITRES_STAT!D453</f>
        <v>34.831000000000003</v>
      </c>
      <c r="D450" s="6">
        <f>TITRES_STAT!E453</f>
        <v>1053</v>
      </c>
      <c r="E450" s="2">
        <f t="shared" si="24"/>
        <v>106748</v>
      </c>
      <c r="F450" s="6" t="str">
        <f t="shared" si="27"/>
        <v>BULLISH</v>
      </c>
      <c r="G450" s="6" t="str">
        <f t="shared" si="26"/>
        <v>STRONG</v>
      </c>
      <c r="H450" s="6" t="str">
        <f t="shared" si="25"/>
        <v>CONFIRMED BULLISH</v>
      </c>
    </row>
    <row r="451" spans="1:8" ht="13.5" x14ac:dyDescent="0.25">
      <c r="A451" s="3">
        <f>TITRES_STAT!B454</f>
        <v>42663</v>
      </c>
      <c r="B451" s="6">
        <f>TITRES_STAT!C454</f>
        <v>42.5</v>
      </c>
      <c r="C451" s="6">
        <f>TITRES_STAT!D454</f>
        <v>34.838999999999999</v>
      </c>
      <c r="D451" s="6">
        <f>TITRES_STAT!E454</f>
        <v>427</v>
      </c>
      <c r="E451" s="2">
        <f t="shared" si="24"/>
        <v>106321</v>
      </c>
      <c r="F451" s="6" t="str">
        <f t="shared" si="27"/>
        <v>BULLISH</v>
      </c>
      <c r="G451" s="6" t="str">
        <f t="shared" si="26"/>
        <v>NEUTRAL</v>
      </c>
      <c r="H451" s="6" t="str">
        <f t="shared" si="25"/>
        <v>BULLISH DIVERGENCE</v>
      </c>
    </row>
    <row r="452" spans="1:8" ht="13.5" x14ac:dyDescent="0.25">
      <c r="A452" s="3">
        <f>TITRES_STAT!B455</f>
        <v>42664</v>
      </c>
      <c r="B452" s="6">
        <f>TITRES_STAT!C455</f>
        <v>42.5</v>
      </c>
      <c r="C452" s="6">
        <f>TITRES_STAT!D455</f>
        <v>34.433999999999997</v>
      </c>
      <c r="D452" s="6">
        <f>TITRES_STAT!E455</f>
        <v>10</v>
      </c>
      <c r="E452" s="2">
        <f t="shared" ref="E452:E515" si="28">IF(B452&gt;B451, E451+D452, IF(B452&lt;B451, E451-D452, E451))</f>
        <v>106321</v>
      </c>
      <c r="F452" s="6" t="str">
        <f t="shared" si="27"/>
        <v>BULLISH</v>
      </c>
      <c r="G452" s="6" t="str">
        <f t="shared" si="26"/>
        <v>NEUTRAL</v>
      </c>
      <c r="H452" s="6" t="str">
        <f t="shared" si="25"/>
        <v>BULLISH DIVERGENCE</v>
      </c>
    </row>
    <row r="453" spans="1:8" ht="13.5" x14ac:dyDescent="0.25">
      <c r="A453" s="3">
        <f>TITRES_STAT!B456</f>
        <v>42667</v>
      </c>
      <c r="B453" s="6">
        <f>TITRES_STAT!C456</f>
        <v>42.5</v>
      </c>
      <c r="C453" s="6">
        <f>TITRES_STAT!D456</f>
        <v>34.433999999999997</v>
      </c>
      <c r="D453" s="6">
        <f>TITRES_STAT!E456</f>
        <v>0</v>
      </c>
      <c r="E453" s="2">
        <f t="shared" si="28"/>
        <v>106321</v>
      </c>
      <c r="F453" s="6" t="str">
        <f t="shared" si="27"/>
        <v>BULLISH</v>
      </c>
      <c r="G453" s="6" t="str">
        <f t="shared" si="26"/>
        <v>NEUTRAL</v>
      </c>
      <c r="H453" s="6" t="str">
        <f t="shared" si="25"/>
        <v>BULLISH DIVERGENCE</v>
      </c>
    </row>
    <row r="454" spans="1:8" ht="13.5" x14ac:dyDescent="0.25">
      <c r="A454" s="3">
        <f>TITRES_STAT!B457</f>
        <v>42668</v>
      </c>
      <c r="B454" s="6">
        <f>TITRES_STAT!C457</f>
        <v>42.5</v>
      </c>
      <c r="C454" s="6">
        <f>TITRES_STAT!D457</f>
        <v>34.433999999999997</v>
      </c>
      <c r="D454" s="6">
        <f>TITRES_STAT!E457</f>
        <v>10</v>
      </c>
      <c r="E454" s="2">
        <f t="shared" si="28"/>
        <v>106321</v>
      </c>
      <c r="F454" s="6" t="str">
        <f t="shared" si="27"/>
        <v>BULLISH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BULLISH DIVERGENCE</v>
      </c>
    </row>
    <row r="455" spans="1:8" ht="13.5" x14ac:dyDescent="0.25">
      <c r="A455" s="3">
        <f>TITRES_STAT!B458</f>
        <v>42669</v>
      </c>
      <c r="B455" s="6">
        <f>TITRES_STAT!C458</f>
        <v>42.5</v>
      </c>
      <c r="C455" s="6">
        <f>TITRES_STAT!D458</f>
        <v>34.433999999999997</v>
      </c>
      <c r="D455" s="6">
        <f>TITRES_STAT!E458</f>
        <v>0</v>
      </c>
      <c r="E455" s="2">
        <f t="shared" si="28"/>
        <v>106321</v>
      </c>
      <c r="F455" s="6" t="str">
        <f t="shared" si="27"/>
        <v>BEARISH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BEARISH</v>
      </c>
    </row>
    <row r="456" spans="1:8" ht="13.5" x14ac:dyDescent="0.25">
      <c r="A456" s="3">
        <f>TITRES_STAT!B459</f>
        <v>42670</v>
      </c>
      <c r="B456" s="6">
        <f>TITRES_STAT!C459</f>
        <v>42.5</v>
      </c>
      <c r="C456" s="6">
        <f>TITRES_STAT!D459</f>
        <v>34.433999999999997</v>
      </c>
      <c r="D456" s="6">
        <f>TITRES_STAT!E459</f>
        <v>250</v>
      </c>
      <c r="E456" s="2">
        <f t="shared" si="28"/>
        <v>106321</v>
      </c>
      <c r="F456" s="6" t="str">
        <f t="shared" ref="F456:F519" si="31">IF(E456&gt;E451,"BULLISH",IF(E456&lt;E451,"BEARISH","NEUTRAL"))</f>
        <v>NEUTRAL</v>
      </c>
      <c r="G456" s="6" t="str">
        <f t="shared" si="30"/>
        <v>NEUTRAL</v>
      </c>
      <c r="H456" s="6" t="str">
        <f t="shared" si="29"/>
        <v>NEUTRAL</v>
      </c>
    </row>
    <row r="457" spans="1:8" ht="13.5" x14ac:dyDescent="0.25">
      <c r="A457" s="3">
        <f>TITRES_STAT!B460</f>
        <v>42671</v>
      </c>
      <c r="B457" s="6">
        <f>TITRES_STAT!C460</f>
        <v>42.5</v>
      </c>
      <c r="C457" s="6">
        <f>TITRES_STAT!D460</f>
        <v>34.433999999999997</v>
      </c>
      <c r="D457" s="6">
        <f>TITRES_STAT!E460</f>
        <v>0</v>
      </c>
      <c r="E457" s="2">
        <f t="shared" si="28"/>
        <v>106321</v>
      </c>
      <c r="F457" s="6" t="str">
        <f t="shared" si="31"/>
        <v>NEUTRAL</v>
      </c>
      <c r="G457" s="6" t="str">
        <f t="shared" si="30"/>
        <v>NEUTRAL</v>
      </c>
      <c r="H457" s="6" t="str">
        <f t="shared" si="29"/>
        <v>NEUTRAL</v>
      </c>
    </row>
    <row r="458" spans="1:8" ht="13.5" x14ac:dyDescent="0.25">
      <c r="A458" s="3">
        <f>TITRES_STAT!B461</f>
        <v>42674</v>
      </c>
      <c r="B458" s="6">
        <f>TITRES_STAT!C461</f>
        <v>42.5</v>
      </c>
      <c r="C458" s="6">
        <f>TITRES_STAT!D461</f>
        <v>34.433999999999997</v>
      </c>
      <c r="D458" s="6">
        <f>TITRES_STAT!E461</f>
        <v>0</v>
      </c>
      <c r="E458" s="2">
        <f t="shared" si="28"/>
        <v>106321</v>
      </c>
      <c r="F458" s="6" t="str">
        <f t="shared" si="31"/>
        <v>NEUTRAL</v>
      </c>
      <c r="G458" s="6" t="str">
        <f t="shared" si="30"/>
        <v>NEUTRAL</v>
      </c>
      <c r="H458" s="6" t="str">
        <f t="shared" si="29"/>
        <v>NEUTRAL</v>
      </c>
    </row>
    <row r="459" spans="1:8" ht="13.5" x14ac:dyDescent="0.25">
      <c r="A459" s="3">
        <f>TITRES_STAT!B462</f>
        <v>42675</v>
      </c>
      <c r="B459" s="6">
        <f>TITRES_STAT!C462</f>
        <v>42.5</v>
      </c>
      <c r="C459" s="6">
        <f>TITRES_STAT!D462</f>
        <v>34.433999999999997</v>
      </c>
      <c r="D459" s="6">
        <f>TITRES_STAT!E462</f>
        <v>0</v>
      </c>
      <c r="E459" s="2">
        <f t="shared" si="28"/>
        <v>106321</v>
      </c>
      <c r="F459" s="6" t="str">
        <f t="shared" si="31"/>
        <v>NEUTRAL</v>
      </c>
      <c r="G459" s="6" t="str">
        <f t="shared" si="30"/>
        <v>NEUTRAL</v>
      </c>
      <c r="H459" s="6" t="str">
        <f t="shared" si="29"/>
        <v>NEUTRAL</v>
      </c>
    </row>
    <row r="460" spans="1:8" ht="13.5" x14ac:dyDescent="0.25">
      <c r="A460" s="3">
        <f>TITRES_STAT!B463</f>
        <v>42676</v>
      </c>
      <c r="B460" s="6">
        <f>TITRES_STAT!C463</f>
        <v>42.5</v>
      </c>
      <c r="C460" s="6">
        <f>TITRES_STAT!D463</f>
        <v>34.433999999999997</v>
      </c>
      <c r="D460" s="6">
        <f>TITRES_STAT!E463</f>
        <v>0</v>
      </c>
      <c r="E460" s="2">
        <f t="shared" si="28"/>
        <v>106321</v>
      </c>
      <c r="F460" s="6" t="str">
        <f t="shared" si="31"/>
        <v>NEUTRAL</v>
      </c>
      <c r="G460" s="6" t="str">
        <f t="shared" si="30"/>
        <v>NEUTRAL</v>
      </c>
      <c r="H460" s="6" t="str">
        <f t="shared" si="29"/>
        <v>NEUTRAL</v>
      </c>
    </row>
    <row r="461" spans="1:8" ht="13.5" x14ac:dyDescent="0.25">
      <c r="A461" s="3">
        <f>TITRES_STAT!B464</f>
        <v>42677</v>
      </c>
      <c r="B461" s="6">
        <f>TITRES_STAT!C464</f>
        <v>42.5</v>
      </c>
      <c r="C461" s="6">
        <f>TITRES_STAT!D464</f>
        <v>34.433999999999997</v>
      </c>
      <c r="D461" s="6">
        <f>TITRES_STAT!E464</f>
        <v>0</v>
      </c>
      <c r="E461" s="2">
        <f t="shared" si="28"/>
        <v>106321</v>
      </c>
      <c r="F461" s="6" t="str">
        <f t="shared" si="31"/>
        <v>NEUTRAL</v>
      </c>
      <c r="G461" s="6" t="str">
        <f t="shared" si="30"/>
        <v>NEUTRAL</v>
      </c>
      <c r="H461" s="6" t="str">
        <f t="shared" si="29"/>
        <v>NEUTRAL</v>
      </c>
    </row>
    <row r="462" spans="1:8" ht="13.5" x14ac:dyDescent="0.25">
      <c r="A462" s="3">
        <f>TITRES_STAT!B465</f>
        <v>42678</v>
      </c>
      <c r="B462" s="6">
        <f>TITRES_STAT!C465</f>
        <v>42.5</v>
      </c>
      <c r="C462" s="6">
        <f>TITRES_STAT!D465</f>
        <v>34.433999999999997</v>
      </c>
      <c r="D462" s="6">
        <f>TITRES_STAT!E465</f>
        <v>15</v>
      </c>
      <c r="E462" s="2">
        <f t="shared" si="28"/>
        <v>106321</v>
      </c>
      <c r="F462" s="6" t="str">
        <f t="shared" si="31"/>
        <v>NEUTRAL</v>
      </c>
      <c r="G462" s="6" t="str">
        <f t="shared" si="30"/>
        <v>NEUTRAL</v>
      </c>
      <c r="H462" s="6" t="str">
        <f t="shared" si="29"/>
        <v>NEUTRAL</v>
      </c>
    </row>
    <row r="463" spans="1:8" ht="13.5" x14ac:dyDescent="0.25">
      <c r="A463" s="3">
        <f>TITRES_STAT!B466</f>
        <v>42681</v>
      </c>
      <c r="B463" s="6">
        <f>TITRES_STAT!C466</f>
        <v>42.5</v>
      </c>
      <c r="C463" s="6">
        <f>TITRES_STAT!D466</f>
        <v>34.433999999999997</v>
      </c>
      <c r="D463" s="6">
        <f>TITRES_STAT!E466</f>
        <v>0</v>
      </c>
      <c r="E463" s="2">
        <f t="shared" si="28"/>
        <v>106321</v>
      </c>
      <c r="F463" s="6" t="str">
        <f t="shared" si="31"/>
        <v>NEUTRAL</v>
      </c>
      <c r="G463" s="6" t="str">
        <f t="shared" si="30"/>
        <v>NEUTRAL</v>
      </c>
      <c r="H463" s="6" t="str">
        <f t="shared" si="29"/>
        <v>NEUTRAL</v>
      </c>
    </row>
    <row r="464" spans="1:8" ht="13.5" x14ac:dyDescent="0.25">
      <c r="A464" s="3">
        <f>TITRES_STAT!B467</f>
        <v>42682</v>
      </c>
      <c r="B464" s="6">
        <f>TITRES_STAT!C467</f>
        <v>42.5</v>
      </c>
      <c r="C464" s="6">
        <f>TITRES_STAT!D467</f>
        <v>34.433999999999997</v>
      </c>
      <c r="D464" s="6">
        <f>TITRES_STAT!E467</f>
        <v>129</v>
      </c>
      <c r="E464" s="2">
        <f t="shared" si="28"/>
        <v>106321</v>
      </c>
      <c r="F464" s="6" t="str">
        <f t="shared" si="31"/>
        <v>NEUTRAL</v>
      </c>
      <c r="G464" s="6" t="str">
        <f t="shared" si="30"/>
        <v>NEUTRAL</v>
      </c>
      <c r="H464" s="6" t="str">
        <f t="shared" si="29"/>
        <v>NEUTRAL</v>
      </c>
    </row>
    <row r="465" spans="1:8" ht="13.5" x14ac:dyDescent="0.25">
      <c r="A465" s="3">
        <f>TITRES_STAT!B468</f>
        <v>42683</v>
      </c>
      <c r="B465" s="6">
        <f>TITRES_STAT!C468</f>
        <v>42.5</v>
      </c>
      <c r="C465" s="6">
        <f>TITRES_STAT!D468</f>
        <v>34.433999999999997</v>
      </c>
      <c r="D465" s="6">
        <f>TITRES_STAT!E468</f>
        <v>0</v>
      </c>
      <c r="E465" s="2">
        <f t="shared" si="28"/>
        <v>106321</v>
      </c>
      <c r="F465" s="6" t="str">
        <f t="shared" si="31"/>
        <v>NEUTRAL</v>
      </c>
      <c r="G465" s="6" t="str">
        <f t="shared" si="30"/>
        <v>NEUTRAL</v>
      </c>
      <c r="H465" s="6" t="str">
        <f t="shared" si="29"/>
        <v>NEUTRAL</v>
      </c>
    </row>
    <row r="466" spans="1:8" ht="13.5" x14ac:dyDescent="0.25">
      <c r="A466" s="3">
        <f>TITRES_STAT!B469</f>
        <v>42684</v>
      </c>
      <c r="B466" s="6">
        <f>TITRES_STAT!C469</f>
        <v>42.5</v>
      </c>
      <c r="C466" s="6">
        <f>TITRES_STAT!D469</f>
        <v>34.433999999999997</v>
      </c>
      <c r="D466" s="6">
        <f>TITRES_STAT!E469</f>
        <v>0</v>
      </c>
      <c r="E466" s="2">
        <f t="shared" si="28"/>
        <v>106321</v>
      </c>
      <c r="F466" s="6" t="str">
        <f t="shared" si="31"/>
        <v>NEUTRAL</v>
      </c>
      <c r="G466" s="6" t="str">
        <f t="shared" si="30"/>
        <v>NEUTRAL</v>
      </c>
      <c r="H466" s="6" t="str">
        <f t="shared" si="29"/>
        <v>NEUTRAL</v>
      </c>
    </row>
    <row r="467" spans="1:8" ht="13.5" x14ac:dyDescent="0.25">
      <c r="A467" s="3">
        <f>TITRES_STAT!B470</f>
        <v>42685</v>
      </c>
      <c r="B467" s="6">
        <f>TITRES_STAT!C470</f>
        <v>42.5</v>
      </c>
      <c r="C467" s="6">
        <f>TITRES_STAT!D470</f>
        <v>34.433999999999997</v>
      </c>
      <c r="D467" s="6">
        <f>TITRES_STAT!E470</f>
        <v>0</v>
      </c>
      <c r="E467" s="2">
        <f t="shared" si="28"/>
        <v>106321</v>
      </c>
      <c r="F467" s="6" t="str">
        <f t="shared" si="31"/>
        <v>NEUTRAL</v>
      </c>
      <c r="G467" s="6" t="str">
        <f t="shared" si="30"/>
        <v>NEUTRAL</v>
      </c>
      <c r="H467" s="6" t="str">
        <f t="shared" si="29"/>
        <v>NEUTRAL</v>
      </c>
    </row>
    <row r="468" spans="1:8" ht="13.5" x14ac:dyDescent="0.25">
      <c r="A468" s="3">
        <f>TITRES_STAT!B471</f>
        <v>42688</v>
      </c>
      <c r="B468" s="6">
        <f>TITRES_STAT!C471</f>
        <v>42.5</v>
      </c>
      <c r="C468" s="6">
        <f>TITRES_STAT!D471</f>
        <v>34.433999999999997</v>
      </c>
      <c r="D468" s="6">
        <f>TITRES_STAT!E471</f>
        <v>0</v>
      </c>
      <c r="E468" s="2">
        <f t="shared" si="28"/>
        <v>106321</v>
      </c>
      <c r="F468" s="6" t="str">
        <f t="shared" si="31"/>
        <v>NEUTRAL</v>
      </c>
      <c r="G468" s="6" t="str">
        <f t="shared" si="30"/>
        <v>NEUTRAL</v>
      </c>
      <c r="H468" s="6" t="str">
        <f t="shared" si="29"/>
        <v>NEUTRAL</v>
      </c>
    </row>
    <row r="469" spans="1:8" ht="13.5" x14ac:dyDescent="0.25">
      <c r="A469" s="3">
        <f>TITRES_STAT!B472</f>
        <v>42689</v>
      </c>
      <c r="B469" s="6">
        <f>TITRES_STAT!C472</f>
        <v>42.5</v>
      </c>
      <c r="C469" s="6">
        <f>TITRES_STAT!D472</f>
        <v>34.433999999999997</v>
      </c>
      <c r="D469" s="6">
        <f>TITRES_STAT!E472</f>
        <v>0</v>
      </c>
      <c r="E469" s="2">
        <f t="shared" si="28"/>
        <v>106321</v>
      </c>
      <c r="F469" s="6" t="str">
        <f t="shared" si="31"/>
        <v>NEUTRAL</v>
      </c>
      <c r="G469" s="6" t="str">
        <f t="shared" si="30"/>
        <v>NEUTRAL</v>
      </c>
      <c r="H469" s="6" t="str">
        <f t="shared" si="29"/>
        <v>NEUTRAL</v>
      </c>
    </row>
    <row r="470" spans="1:8" ht="13.5" x14ac:dyDescent="0.25">
      <c r="A470" s="3">
        <f>TITRES_STAT!B473</f>
        <v>42690</v>
      </c>
      <c r="B470" s="6">
        <f>TITRES_STAT!C473</f>
        <v>42.5</v>
      </c>
      <c r="C470" s="6">
        <f>TITRES_STAT!D473</f>
        <v>34.433999999999997</v>
      </c>
      <c r="D470" s="6">
        <f>TITRES_STAT!E473</f>
        <v>0</v>
      </c>
      <c r="E470" s="2">
        <f t="shared" si="28"/>
        <v>106321</v>
      </c>
      <c r="F470" s="6" t="str">
        <f t="shared" si="31"/>
        <v>NEUTRAL</v>
      </c>
      <c r="G470" s="6" t="str">
        <f t="shared" si="30"/>
        <v>NEUTRAL</v>
      </c>
      <c r="H470" s="6" t="str">
        <f t="shared" si="29"/>
        <v>NEUTRAL</v>
      </c>
    </row>
    <row r="471" spans="1:8" ht="13.5" x14ac:dyDescent="0.25">
      <c r="A471" s="3">
        <f>TITRES_STAT!B474</f>
        <v>42691</v>
      </c>
      <c r="B471" s="6">
        <f>TITRES_STAT!C474</f>
        <v>42.5</v>
      </c>
      <c r="C471" s="6">
        <f>TITRES_STAT!D474</f>
        <v>34.433999999999997</v>
      </c>
      <c r="D471" s="6">
        <f>TITRES_STAT!E474</f>
        <v>650</v>
      </c>
      <c r="E471" s="2">
        <f t="shared" si="28"/>
        <v>106321</v>
      </c>
      <c r="F471" s="6" t="str">
        <f t="shared" si="31"/>
        <v>NEUTRAL</v>
      </c>
      <c r="G471" s="6" t="str">
        <f t="shared" si="30"/>
        <v>NEUTRAL</v>
      </c>
      <c r="H471" s="6" t="str">
        <f t="shared" si="29"/>
        <v>NEUTRAL</v>
      </c>
    </row>
    <row r="472" spans="1:8" ht="13.5" x14ac:dyDescent="0.25">
      <c r="A472" s="3">
        <f>TITRES_STAT!B475</f>
        <v>42692</v>
      </c>
      <c r="B472" s="6">
        <f>TITRES_STAT!C475</f>
        <v>42.5</v>
      </c>
      <c r="C472" s="6">
        <f>TITRES_STAT!D475</f>
        <v>34.433999999999997</v>
      </c>
      <c r="D472" s="6">
        <f>TITRES_STAT!E475</f>
        <v>0</v>
      </c>
      <c r="E472" s="2">
        <f t="shared" si="28"/>
        <v>106321</v>
      </c>
      <c r="F472" s="6" t="str">
        <f t="shared" si="31"/>
        <v>NEUTRAL</v>
      </c>
      <c r="G472" s="6" t="str">
        <f t="shared" si="30"/>
        <v>NEUTRAL</v>
      </c>
      <c r="H472" s="6" t="str">
        <f t="shared" si="29"/>
        <v>NEUTRAL</v>
      </c>
    </row>
    <row r="473" spans="1:8" ht="13.5" x14ac:dyDescent="0.25">
      <c r="A473" s="3">
        <f>TITRES_STAT!B476</f>
        <v>42695</v>
      </c>
      <c r="B473" s="6">
        <f>TITRES_STAT!C476</f>
        <v>42.5</v>
      </c>
      <c r="C473" s="6">
        <f>TITRES_STAT!D476</f>
        <v>34.433999999999997</v>
      </c>
      <c r="D473" s="6">
        <f>TITRES_STAT!E476</f>
        <v>0</v>
      </c>
      <c r="E473" s="2">
        <f t="shared" si="28"/>
        <v>106321</v>
      </c>
      <c r="F473" s="6" t="str">
        <f t="shared" si="31"/>
        <v>NEUTRAL</v>
      </c>
      <c r="G473" s="6" t="str">
        <f t="shared" si="30"/>
        <v>NEUTRAL</v>
      </c>
      <c r="H473" s="6" t="str">
        <f t="shared" si="29"/>
        <v>NEUTRAL</v>
      </c>
    </row>
    <row r="474" spans="1:8" ht="13.5" x14ac:dyDescent="0.25">
      <c r="A474" s="3">
        <f>TITRES_STAT!B477</f>
        <v>42696</v>
      </c>
      <c r="B474" s="6">
        <f>TITRES_STAT!C477</f>
        <v>42.5</v>
      </c>
      <c r="C474" s="6">
        <f>TITRES_STAT!D477</f>
        <v>34.433999999999997</v>
      </c>
      <c r="D474" s="6">
        <f>TITRES_STAT!E477</f>
        <v>0</v>
      </c>
      <c r="E474" s="2">
        <f t="shared" si="28"/>
        <v>106321</v>
      </c>
      <c r="F474" s="6" t="str">
        <f t="shared" si="31"/>
        <v>NEUTRAL</v>
      </c>
      <c r="G474" s="6" t="str">
        <f t="shared" si="30"/>
        <v>NEUTRAL</v>
      </c>
      <c r="H474" s="6" t="str">
        <f t="shared" si="29"/>
        <v>NEUTRAL</v>
      </c>
    </row>
    <row r="475" spans="1:8" ht="13.5" x14ac:dyDescent="0.25">
      <c r="A475" s="3">
        <f>TITRES_STAT!B478</f>
        <v>42697</v>
      </c>
      <c r="B475" s="6">
        <f>TITRES_STAT!C478</f>
        <v>42.5</v>
      </c>
      <c r="C475" s="6">
        <f>TITRES_STAT!D478</f>
        <v>34.433999999999997</v>
      </c>
      <c r="D475" s="6">
        <f>TITRES_STAT!E478</f>
        <v>0</v>
      </c>
      <c r="E475" s="2">
        <f t="shared" si="28"/>
        <v>106321</v>
      </c>
      <c r="F475" s="6" t="str">
        <f t="shared" si="31"/>
        <v>NEUTRAL</v>
      </c>
      <c r="G475" s="6" t="str">
        <f t="shared" si="30"/>
        <v>NEUTRAL</v>
      </c>
      <c r="H475" s="6" t="str">
        <f t="shared" si="29"/>
        <v>NEUTRAL</v>
      </c>
    </row>
    <row r="476" spans="1:8" ht="13.5" x14ac:dyDescent="0.25">
      <c r="A476" s="3">
        <f>TITRES_STAT!B479</f>
        <v>42698</v>
      </c>
      <c r="B476" s="6">
        <f>TITRES_STAT!C479</f>
        <v>42.5</v>
      </c>
      <c r="C476" s="6">
        <f>TITRES_STAT!D479</f>
        <v>34.433999999999997</v>
      </c>
      <c r="D476" s="6">
        <f>TITRES_STAT!E479</f>
        <v>0</v>
      </c>
      <c r="E476" s="2">
        <f t="shared" si="28"/>
        <v>106321</v>
      </c>
      <c r="F476" s="6" t="str">
        <f t="shared" si="31"/>
        <v>NEUTRAL</v>
      </c>
      <c r="G476" s="6" t="str">
        <f t="shared" si="30"/>
        <v>NEUTRAL</v>
      </c>
      <c r="H476" s="6" t="str">
        <f t="shared" si="29"/>
        <v>NEUTRAL</v>
      </c>
    </row>
    <row r="477" spans="1:8" ht="13.5" x14ac:dyDescent="0.25">
      <c r="A477" s="3">
        <f>TITRES_STAT!B480</f>
        <v>42699</v>
      </c>
      <c r="B477" s="6">
        <f>TITRES_STAT!C480</f>
        <v>42.5</v>
      </c>
      <c r="C477" s="6">
        <f>TITRES_STAT!D480</f>
        <v>34.433999999999997</v>
      </c>
      <c r="D477" s="6">
        <f>TITRES_STAT!E480</f>
        <v>0</v>
      </c>
      <c r="E477" s="2">
        <f t="shared" si="28"/>
        <v>106321</v>
      </c>
      <c r="F477" s="6" t="str">
        <f t="shared" si="31"/>
        <v>NEUTRAL</v>
      </c>
      <c r="G477" s="6" t="str">
        <f t="shared" si="30"/>
        <v>NEUTRAL</v>
      </c>
      <c r="H477" s="6" t="str">
        <f t="shared" si="29"/>
        <v>NEUTRAL</v>
      </c>
    </row>
    <row r="478" spans="1:8" ht="13.5" x14ac:dyDescent="0.25">
      <c r="A478" s="3">
        <f>TITRES_STAT!B481</f>
        <v>42702</v>
      </c>
      <c r="B478" s="6">
        <f>TITRES_STAT!C481</f>
        <v>42.5</v>
      </c>
      <c r="C478" s="6">
        <f>TITRES_STAT!D481</f>
        <v>34.433999999999997</v>
      </c>
      <c r="D478" s="6">
        <f>TITRES_STAT!E481</f>
        <v>0</v>
      </c>
      <c r="E478" s="2">
        <f t="shared" si="28"/>
        <v>106321</v>
      </c>
      <c r="F478" s="6" t="str">
        <f t="shared" si="31"/>
        <v>NEUTRAL</v>
      </c>
      <c r="G478" s="6" t="str">
        <f t="shared" si="30"/>
        <v>NEUTRAL</v>
      </c>
      <c r="H478" s="6" t="str">
        <f t="shared" si="29"/>
        <v>NEUTRAL</v>
      </c>
    </row>
    <row r="479" spans="1:8" ht="13.5" x14ac:dyDescent="0.25">
      <c r="A479" s="3">
        <f>TITRES_STAT!B482</f>
        <v>42703</v>
      </c>
      <c r="B479" s="6">
        <f>TITRES_STAT!C482</f>
        <v>42.5</v>
      </c>
      <c r="C479" s="6">
        <f>TITRES_STAT!D482</f>
        <v>34.433999999999997</v>
      </c>
      <c r="D479" s="6">
        <f>TITRES_STAT!E482</f>
        <v>0</v>
      </c>
      <c r="E479" s="2">
        <f t="shared" si="28"/>
        <v>106321</v>
      </c>
      <c r="F479" s="6" t="str">
        <f t="shared" si="31"/>
        <v>NEUTRAL</v>
      </c>
      <c r="G479" s="6" t="str">
        <f t="shared" si="30"/>
        <v>NEUTRAL</v>
      </c>
      <c r="H479" s="6" t="str">
        <f t="shared" si="29"/>
        <v>NEUTRAL</v>
      </c>
    </row>
    <row r="480" spans="1:8" ht="13.5" x14ac:dyDescent="0.25">
      <c r="A480" s="3">
        <f>TITRES_STAT!B483</f>
        <v>42704</v>
      </c>
      <c r="B480" s="6">
        <f>TITRES_STAT!C483</f>
        <v>42.5</v>
      </c>
      <c r="C480" s="6">
        <f>TITRES_STAT!D483</f>
        <v>34.433999999999997</v>
      </c>
      <c r="D480" s="6">
        <f>TITRES_STAT!E483</f>
        <v>0</v>
      </c>
      <c r="E480" s="2">
        <f t="shared" si="28"/>
        <v>106321</v>
      </c>
      <c r="F480" s="6" t="str">
        <f t="shared" si="31"/>
        <v>NEUTRAL</v>
      </c>
      <c r="G480" s="6" t="str">
        <f t="shared" si="30"/>
        <v>NEUTRAL</v>
      </c>
      <c r="H480" s="6" t="str">
        <f t="shared" si="29"/>
        <v>NEUTRAL</v>
      </c>
    </row>
    <row r="481" spans="1:8" ht="13.5" x14ac:dyDescent="0.25">
      <c r="A481" s="3">
        <f>TITRES_STAT!B484</f>
        <v>42705</v>
      </c>
      <c r="B481" s="6">
        <f>TITRES_STAT!C484</f>
        <v>42.5</v>
      </c>
      <c r="C481" s="6">
        <f>TITRES_STAT!D484</f>
        <v>34.433999999999997</v>
      </c>
      <c r="D481" s="6">
        <f>TITRES_STAT!E484</f>
        <v>0</v>
      </c>
      <c r="E481" s="2">
        <f t="shared" si="28"/>
        <v>106321</v>
      </c>
      <c r="F481" s="6" t="str">
        <f t="shared" si="31"/>
        <v>NEUTRAL</v>
      </c>
      <c r="G481" s="6" t="str">
        <f t="shared" si="30"/>
        <v>NEUTRAL</v>
      </c>
      <c r="H481" s="6" t="str">
        <f t="shared" si="29"/>
        <v>NEUTRAL</v>
      </c>
    </row>
    <row r="482" spans="1:8" ht="13.5" x14ac:dyDescent="0.25">
      <c r="A482" s="3">
        <f>TITRES_STAT!B485</f>
        <v>42706</v>
      </c>
      <c r="B482" s="6">
        <f>TITRES_STAT!C485</f>
        <v>42.5</v>
      </c>
      <c r="C482" s="6">
        <f>TITRES_STAT!D485</f>
        <v>34.433999999999997</v>
      </c>
      <c r="D482" s="6">
        <f>TITRES_STAT!E485</f>
        <v>0</v>
      </c>
      <c r="E482" s="2">
        <f t="shared" si="28"/>
        <v>106321</v>
      </c>
      <c r="F482" s="6" t="str">
        <f t="shared" si="31"/>
        <v>NEUTRAL</v>
      </c>
      <c r="G482" s="6" t="str">
        <f t="shared" si="30"/>
        <v>NEUTRAL</v>
      </c>
      <c r="H482" s="6" t="str">
        <f t="shared" si="29"/>
        <v>NEUTRAL</v>
      </c>
    </row>
    <row r="483" spans="1:8" ht="13.5" x14ac:dyDescent="0.25">
      <c r="A483" s="3">
        <f>TITRES_STAT!B486</f>
        <v>42709</v>
      </c>
      <c r="B483" s="6">
        <f>TITRES_STAT!C486</f>
        <v>42.5</v>
      </c>
      <c r="C483" s="6">
        <f>TITRES_STAT!D486</f>
        <v>34.433999999999997</v>
      </c>
      <c r="D483" s="6">
        <f>TITRES_STAT!E486</f>
        <v>141059</v>
      </c>
      <c r="E483" s="2">
        <f t="shared" si="28"/>
        <v>106321</v>
      </c>
      <c r="F483" s="6" t="str">
        <f t="shared" si="31"/>
        <v>NEUTRAL</v>
      </c>
      <c r="G483" s="6" t="str">
        <f t="shared" si="30"/>
        <v>NEUTRAL</v>
      </c>
      <c r="H483" s="6" t="str">
        <f t="shared" si="29"/>
        <v>NEUTRAL</v>
      </c>
    </row>
    <row r="484" spans="1:8" ht="13.5" x14ac:dyDescent="0.25">
      <c r="A484" s="3">
        <f>TITRES_STAT!B487</f>
        <v>42710</v>
      </c>
      <c r="B484" s="6">
        <f>TITRES_STAT!C487</f>
        <v>42.5</v>
      </c>
      <c r="C484" s="6">
        <f>TITRES_STAT!D487</f>
        <v>34.433999999999997</v>
      </c>
      <c r="D484" s="6">
        <f>TITRES_STAT!E487</f>
        <v>0</v>
      </c>
      <c r="E484" s="2">
        <f t="shared" si="28"/>
        <v>106321</v>
      </c>
      <c r="F484" s="6" t="str">
        <f t="shared" si="31"/>
        <v>NEUTRAL</v>
      </c>
      <c r="G484" s="6" t="str">
        <f t="shared" si="30"/>
        <v>NEUTRAL</v>
      </c>
      <c r="H484" s="6" t="str">
        <f t="shared" si="29"/>
        <v>NEUTRAL</v>
      </c>
    </row>
    <row r="485" spans="1:8" ht="13.5" x14ac:dyDescent="0.25">
      <c r="A485" s="3">
        <f>TITRES_STAT!B488</f>
        <v>42711</v>
      </c>
      <c r="B485" s="6">
        <f>TITRES_STAT!C488</f>
        <v>42.5</v>
      </c>
      <c r="C485" s="6">
        <f>TITRES_STAT!D488</f>
        <v>34.433999999999997</v>
      </c>
      <c r="D485" s="6">
        <f>TITRES_STAT!E488</f>
        <v>0</v>
      </c>
      <c r="E485" s="2">
        <f t="shared" si="28"/>
        <v>106321</v>
      </c>
      <c r="F485" s="6" t="str">
        <f t="shared" si="31"/>
        <v>NEUTRAL</v>
      </c>
      <c r="G485" s="6" t="str">
        <f t="shared" si="30"/>
        <v>NEUTRAL</v>
      </c>
      <c r="H485" s="6" t="str">
        <f t="shared" si="29"/>
        <v>NEUTRAL</v>
      </c>
    </row>
    <row r="486" spans="1:8" ht="13.5" x14ac:dyDescent="0.25">
      <c r="A486" s="3">
        <f>TITRES_STAT!B489</f>
        <v>42712</v>
      </c>
      <c r="B486" s="6">
        <f>TITRES_STAT!C489</f>
        <v>42.5</v>
      </c>
      <c r="C486" s="6">
        <f>TITRES_STAT!D489</f>
        <v>34.433999999999997</v>
      </c>
      <c r="D486" s="6">
        <f>TITRES_STAT!E489</f>
        <v>0</v>
      </c>
      <c r="E486" s="2">
        <f t="shared" si="28"/>
        <v>106321</v>
      </c>
      <c r="F486" s="6" t="str">
        <f t="shared" si="31"/>
        <v>NEUTRAL</v>
      </c>
      <c r="G486" s="6" t="str">
        <f t="shared" si="30"/>
        <v>NEUTRAL</v>
      </c>
      <c r="H486" s="6" t="str">
        <f t="shared" si="29"/>
        <v>NEUTRAL</v>
      </c>
    </row>
    <row r="487" spans="1:8" ht="13.5" x14ac:dyDescent="0.25">
      <c r="A487" s="3">
        <f>TITRES_STAT!B490</f>
        <v>42713</v>
      </c>
      <c r="B487" s="6">
        <f>TITRES_STAT!C490</f>
        <v>42.5</v>
      </c>
      <c r="C487" s="6">
        <f>TITRES_STAT!D490</f>
        <v>34.433999999999997</v>
      </c>
      <c r="D487" s="6">
        <f>TITRES_STAT!E490</f>
        <v>0</v>
      </c>
      <c r="E487" s="2">
        <f t="shared" si="28"/>
        <v>106321</v>
      </c>
      <c r="F487" s="6" t="str">
        <f t="shared" si="31"/>
        <v>NEUTRAL</v>
      </c>
      <c r="G487" s="6" t="str">
        <f t="shared" si="30"/>
        <v>NEUTRAL</v>
      </c>
      <c r="H487" s="6" t="str">
        <f t="shared" si="29"/>
        <v>NEUTRAL</v>
      </c>
    </row>
    <row r="488" spans="1:8" ht="13.5" x14ac:dyDescent="0.25">
      <c r="A488" s="3">
        <f>TITRES_STAT!B491</f>
        <v>42717</v>
      </c>
      <c r="B488" s="6">
        <f>TITRES_STAT!C491</f>
        <v>42.5</v>
      </c>
      <c r="C488" s="6">
        <f>TITRES_STAT!D491</f>
        <v>34.433999999999997</v>
      </c>
      <c r="D488" s="6">
        <f>TITRES_STAT!E491</f>
        <v>0</v>
      </c>
      <c r="E488" s="2">
        <f t="shared" si="28"/>
        <v>106321</v>
      </c>
      <c r="F488" s="6" t="str">
        <f t="shared" si="31"/>
        <v>NEUTRAL</v>
      </c>
      <c r="G488" s="6" t="str">
        <f t="shared" si="30"/>
        <v>NEUTRAL</v>
      </c>
      <c r="H488" s="6" t="str">
        <f t="shared" si="29"/>
        <v>NEUTRAL</v>
      </c>
    </row>
    <row r="489" spans="1:8" ht="13.5" x14ac:dyDescent="0.25">
      <c r="A489" s="3">
        <f>TITRES_STAT!B492</f>
        <v>42718</v>
      </c>
      <c r="B489" s="6">
        <f>TITRES_STAT!C492</f>
        <v>42.5</v>
      </c>
      <c r="C489" s="6">
        <f>TITRES_STAT!D492</f>
        <v>34.433999999999997</v>
      </c>
      <c r="D489" s="6">
        <f>TITRES_STAT!E492</f>
        <v>0</v>
      </c>
      <c r="E489" s="2">
        <f t="shared" si="28"/>
        <v>106321</v>
      </c>
      <c r="F489" s="6" t="str">
        <f t="shared" si="31"/>
        <v>NEUTRAL</v>
      </c>
      <c r="G489" s="6" t="str">
        <f t="shared" si="30"/>
        <v>NEUTRAL</v>
      </c>
      <c r="H489" s="6" t="str">
        <f t="shared" si="29"/>
        <v>NEUTRAL</v>
      </c>
    </row>
    <row r="490" spans="1:8" ht="13.5" x14ac:dyDescent="0.25">
      <c r="A490" s="3">
        <f>TITRES_STAT!B493</f>
        <v>42719</v>
      </c>
      <c r="B490" s="6">
        <f>TITRES_STAT!C493</f>
        <v>42.5</v>
      </c>
      <c r="C490" s="6">
        <f>TITRES_STAT!D493</f>
        <v>34.433999999999997</v>
      </c>
      <c r="D490" s="6">
        <f>TITRES_STAT!E493</f>
        <v>0</v>
      </c>
      <c r="E490" s="2">
        <f t="shared" si="28"/>
        <v>106321</v>
      </c>
      <c r="F490" s="6" t="str">
        <f t="shared" si="31"/>
        <v>NEUTRAL</v>
      </c>
      <c r="G490" s="6" t="str">
        <f t="shared" si="30"/>
        <v>NEUTRAL</v>
      </c>
      <c r="H490" s="6" t="str">
        <f t="shared" si="29"/>
        <v>NEUTRAL</v>
      </c>
    </row>
    <row r="491" spans="1:8" ht="13.5" x14ac:dyDescent="0.25">
      <c r="A491" s="3">
        <f>TITRES_STAT!B494</f>
        <v>42720</v>
      </c>
      <c r="B491" s="6">
        <f>TITRES_STAT!C494</f>
        <v>42.5</v>
      </c>
      <c r="C491" s="6">
        <f>TITRES_STAT!D494</f>
        <v>34.433999999999997</v>
      </c>
      <c r="D491" s="6">
        <f>TITRES_STAT!E494</f>
        <v>0</v>
      </c>
      <c r="E491" s="2">
        <f t="shared" si="28"/>
        <v>106321</v>
      </c>
      <c r="F491" s="6" t="str">
        <f t="shared" si="31"/>
        <v>NEUTRAL</v>
      </c>
      <c r="G491" s="6" t="str">
        <f t="shared" si="30"/>
        <v>NEUTRAL</v>
      </c>
      <c r="H491" s="6" t="str">
        <f t="shared" si="29"/>
        <v>NEUTRAL</v>
      </c>
    </row>
    <row r="492" spans="1:8" ht="13.5" x14ac:dyDescent="0.25">
      <c r="A492" s="3">
        <f>TITRES_STAT!B495</f>
        <v>42723</v>
      </c>
      <c r="B492" s="6">
        <f>TITRES_STAT!C495</f>
        <v>42.5</v>
      </c>
      <c r="C492" s="6">
        <f>TITRES_STAT!D495</f>
        <v>34.433999999999997</v>
      </c>
      <c r="D492" s="6">
        <f>TITRES_STAT!E495</f>
        <v>0</v>
      </c>
      <c r="E492" s="2">
        <f t="shared" si="28"/>
        <v>106321</v>
      </c>
      <c r="F492" s="6" t="str">
        <f t="shared" si="31"/>
        <v>NEUTRAL</v>
      </c>
      <c r="G492" s="6" t="str">
        <f t="shared" si="30"/>
        <v>NEUTRAL</v>
      </c>
      <c r="H492" s="6" t="str">
        <f t="shared" si="29"/>
        <v>NEUTRAL</v>
      </c>
    </row>
    <row r="493" spans="1:8" ht="13.5" x14ac:dyDescent="0.25">
      <c r="A493" s="3">
        <f>TITRES_STAT!B496</f>
        <v>42724</v>
      </c>
      <c r="B493" s="6">
        <f>TITRES_STAT!C496</f>
        <v>42.5</v>
      </c>
      <c r="C493" s="6">
        <f>TITRES_STAT!D496</f>
        <v>34.433999999999997</v>
      </c>
      <c r="D493" s="6">
        <f>TITRES_STAT!E496</f>
        <v>0</v>
      </c>
      <c r="E493" s="2">
        <f t="shared" si="28"/>
        <v>106321</v>
      </c>
      <c r="F493" s="6" t="str">
        <f t="shared" si="31"/>
        <v>NEUTRAL</v>
      </c>
      <c r="G493" s="6" t="str">
        <f t="shared" si="30"/>
        <v>NEUTRAL</v>
      </c>
      <c r="H493" s="6" t="str">
        <f t="shared" si="29"/>
        <v>NEUTRAL</v>
      </c>
    </row>
    <row r="494" spans="1:8" ht="13.5" x14ac:dyDescent="0.25">
      <c r="A494" s="3">
        <f>TITRES_STAT!B497</f>
        <v>42725</v>
      </c>
      <c r="B494" s="6">
        <f>TITRES_STAT!C497</f>
        <v>42.5</v>
      </c>
      <c r="C494" s="6">
        <f>TITRES_STAT!D497</f>
        <v>34.433999999999997</v>
      </c>
      <c r="D494" s="6">
        <f>TITRES_STAT!E497</f>
        <v>84</v>
      </c>
      <c r="E494" s="2">
        <f t="shared" si="28"/>
        <v>106321</v>
      </c>
      <c r="F494" s="6" t="str">
        <f t="shared" si="31"/>
        <v>NEUTRAL</v>
      </c>
      <c r="G494" s="6" t="str">
        <f t="shared" si="30"/>
        <v>NEUTRAL</v>
      </c>
      <c r="H494" s="6" t="str">
        <f t="shared" si="29"/>
        <v>NEUTRAL</v>
      </c>
    </row>
    <row r="495" spans="1:8" ht="13.5" x14ac:dyDescent="0.25">
      <c r="A495" s="3">
        <f>TITRES_STAT!B498</f>
        <v>42726</v>
      </c>
      <c r="B495" s="6">
        <f>TITRES_STAT!C498</f>
        <v>42.5</v>
      </c>
      <c r="C495" s="6">
        <f>TITRES_STAT!D498</f>
        <v>34.433999999999997</v>
      </c>
      <c r="D495" s="6">
        <f>TITRES_STAT!E498</f>
        <v>0</v>
      </c>
      <c r="E495" s="2">
        <f t="shared" si="28"/>
        <v>106321</v>
      </c>
      <c r="F495" s="6" t="str">
        <f t="shared" si="31"/>
        <v>NEUTRAL</v>
      </c>
      <c r="G495" s="6" t="str">
        <f t="shared" si="30"/>
        <v>NEUTRAL</v>
      </c>
      <c r="H495" s="6" t="str">
        <f t="shared" si="29"/>
        <v>NEUTRAL</v>
      </c>
    </row>
    <row r="496" spans="1:8" ht="13.5" x14ac:dyDescent="0.25">
      <c r="A496" s="3">
        <f>TITRES_STAT!B499</f>
        <v>42727</v>
      </c>
      <c r="B496" s="6">
        <f>TITRES_STAT!C499</f>
        <v>42.5</v>
      </c>
      <c r="C496" s="6">
        <f>TITRES_STAT!D499</f>
        <v>34.433999999999997</v>
      </c>
      <c r="D496" s="6">
        <f>TITRES_STAT!E499</f>
        <v>0</v>
      </c>
      <c r="E496" s="2">
        <f t="shared" si="28"/>
        <v>106321</v>
      </c>
      <c r="F496" s="6" t="str">
        <f t="shared" si="31"/>
        <v>NEUTRAL</v>
      </c>
      <c r="G496" s="6" t="str">
        <f t="shared" si="30"/>
        <v>NEUTRAL</v>
      </c>
      <c r="H496" s="6" t="str">
        <f t="shared" si="29"/>
        <v>NEUTRAL</v>
      </c>
    </row>
    <row r="497" spans="1:8" ht="13.5" x14ac:dyDescent="0.25">
      <c r="A497" s="3">
        <f>TITRES_STAT!B500</f>
        <v>42730</v>
      </c>
      <c r="B497" s="6">
        <f>TITRES_STAT!C500</f>
        <v>42.5</v>
      </c>
      <c r="C497" s="6">
        <f>TITRES_STAT!D500</f>
        <v>34.433999999999997</v>
      </c>
      <c r="D497" s="6">
        <f>TITRES_STAT!E500</f>
        <v>0</v>
      </c>
      <c r="E497" s="2">
        <f t="shared" si="28"/>
        <v>106321</v>
      </c>
      <c r="F497" s="6" t="str">
        <f t="shared" si="31"/>
        <v>NEUTRAL</v>
      </c>
      <c r="G497" s="6" t="str">
        <f t="shared" si="30"/>
        <v>NEUTRAL</v>
      </c>
      <c r="H497" s="6" t="str">
        <f t="shared" si="29"/>
        <v>NEUTRAL</v>
      </c>
    </row>
    <row r="498" spans="1:8" ht="13.5" x14ac:dyDescent="0.25">
      <c r="A498" s="3">
        <f>TITRES_STAT!B501</f>
        <v>42731</v>
      </c>
      <c r="B498" s="6">
        <f>TITRES_STAT!C501</f>
        <v>42.5</v>
      </c>
      <c r="C498" s="6">
        <f>TITRES_STAT!D501</f>
        <v>34.433999999999997</v>
      </c>
      <c r="D498" s="6">
        <f>TITRES_STAT!E501</f>
        <v>0</v>
      </c>
      <c r="E498" s="2">
        <f t="shared" si="28"/>
        <v>106321</v>
      </c>
      <c r="F498" s="6" t="str">
        <f t="shared" si="31"/>
        <v>NEUTRAL</v>
      </c>
      <c r="G498" s="6" t="str">
        <f t="shared" si="30"/>
        <v>NEUTRAL</v>
      </c>
      <c r="H498" s="6" t="str">
        <f t="shared" si="29"/>
        <v>NEUTRAL</v>
      </c>
    </row>
    <row r="499" spans="1:8" ht="13.5" x14ac:dyDescent="0.25">
      <c r="A499" s="3">
        <f>TITRES_STAT!B502</f>
        <v>42732</v>
      </c>
      <c r="B499" s="6">
        <f>TITRES_STAT!C502</f>
        <v>41.23</v>
      </c>
      <c r="C499" s="6">
        <f>TITRES_STAT!D502</f>
        <v>34.433999999999997</v>
      </c>
      <c r="D499" s="6">
        <f>TITRES_STAT!E502</f>
        <v>3</v>
      </c>
      <c r="E499" s="2">
        <f t="shared" si="28"/>
        <v>106318</v>
      </c>
      <c r="F499" s="6" t="str">
        <f t="shared" si="31"/>
        <v>BEARISH</v>
      </c>
      <c r="G499" s="6" t="str">
        <f t="shared" si="30"/>
        <v>NEUTRAL</v>
      </c>
      <c r="H499" s="6" t="str">
        <f t="shared" si="29"/>
        <v>CONFIRMED BEARISH</v>
      </c>
    </row>
    <row r="500" spans="1:8" ht="13.5" x14ac:dyDescent="0.25">
      <c r="A500" s="3">
        <f>TITRES_STAT!B503</f>
        <v>42733</v>
      </c>
      <c r="B500" s="6">
        <f>TITRES_STAT!C503</f>
        <v>40</v>
      </c>
      <c r="C500" s="6">
        <f>TITRES_STAT!D503</f>
        <v>33.405000000000001</v>
      </c>
      <c r="D500" s="6">
        <f>TITRES_STAT!E503</f>
        <v>4</v>
      </c>
      <c r="E500" s="2">
        <f t="shared" si="28"/>
        <v>106314</v>
      </c>
      <c r="F500" s="6" t="str">
        <f t="shared" si="31"/>
        <v>BEARISH</v>
      </c>
      <c r="G500" s="6" t="str">
        <f t="shared" si="30"/>
        <v>NEUTRAL</v>
      </c>
      <c r="H500" s="6" t="str">
        <f t="shared" si="29"/>
        <v>CONFIRMED BEARISH</v>
      </c>
    </row>
    <row r="501" spans="1:8" ht="13.5" x14ac:dyDescent="0.25">
      <c r="A501" s="3">
        <f>TITRES_STAT!B504</f>
        <v>42734</v>
      </c>
      <c r="B501" s="6">
        <f>TITRES_STAT!C504</f>
        <v>40</v>
      </c>
      <c r="C501" s="6">
        <f>TITRES_STAT!D504</f>
        <v>32.408999999999999</v>
      </c>
      <c r="D501" s="6">
        <f>TITRES_STAT!E504</f>
        <v>0</v>
      </c>
      <c r="E501" s="2">
        <f t="shared" si="28"/>
        <v>106314</v>
      </c>
      <c r="F501" s="6" t="str">
        <f t="shared" si="31"/>
        <v>BEARISH</v>
      </c>
      <c r="G501" s="6" t="str">
        <f t="shared" si="30"/>
        <v>NEUTRAL</v>
      </c>
      <c r="H501" s="6" t="str">
        <f t="shared" si="29"/>
        <v>CONFIRMED BEARISH</v>
      </c>
    </row>
    <row r="502" spans="1:8" ht="13.5" x14ac:dyDescent="0.25">
      <c r="A502" s="3">
        <f>TITRES_STAT!B505</f>
        <v>42737</v>
      </c>
      <c r="B502" s="6">
        <f>TITRES_STAT!C505</f>
        <v>40</v>
      </c>
      <c r="C502" s="6">
        <f>TITRES_STAT!D505</f>
        <v>32.408999999999999</v>
      </c>
      <c r="D502" s="6">
        <f>TITRES_STAT!E505</f>
        <v>0</v>
      </c>
      <c r="E502" s="2">
        <f t="shared" si="28"/>
        <v>106314</v>
      </c>
      <c r="F502" s="6" t="str">
        <f t="shared" si="31"/>
        <v>BEARISH</v>
      </c>
      <c r="G502" s="6" t="str">
        <f t="shared" si="30"/>
        <v>NEUTRAL</v>
      </c>
      <c r="H502" s="6" t="str">
        <f t="shared" si="29"/>
        <v>CONFIRMED BEARISH</v>
      </c>
    </row>
    <row r="503" spans="1:8" ht="13.5" x14ac:dyDescent="0.25">
      <c r="A503" s="3">
        <f>TITRES_STAT!B506</f>
        <v>42738</v>
      </c>
      <c r="B503" s="6">
        <f>TITRES_STAT!C506</f>
        <v>41.2</v>
      </c>
      <c r="C503" s="6">
        <f>TITRES_STAT!D506</f>
        <v>32.408999999999999</v>
      </c>
      <c r="D503" s="6">
        <f>TITRES_STAT!E506</f>
        <v>0</v>
      </c>
      <c r="E503" s="2">
        <f t="shared" si="28"/>
        <v>106314</v>
      </c>
      <c r="F503" s="6" t="str">
        <f t="shared" si="31"/>
        <v>BEARISH</v>
      </c>
      <c r="G503" s="6" t="str">
        <f t="shared" si="30"/>
        <v>NEUTRAL</v>
      </c>
      <c r="H503" s="6" t="str">
        <f t="shared" si="29"/>
        <v>CONFIRMED BEARISH</v>
      </c>
    </row>
    <row r="504" spans="1:8" ht="13.5" x14ac:dyDescent="0.25">
      <c r="A504" s="3">
        <f>TITRES_STAT!B507</f>
        <v>42739</v>
      </c>
      <c r="B504" s="6">
        <f>TITRES_STAT!C507</f>
        <v>41.2</v>
      </c>
      <c r="C504" s="6">
        <f>TITRES_STAT!D507</f>
        <v>33.381</v>
      </c>
      <c r="D504" s="6">
        <f>TITRES_STAT!E507</f>
        <v>0</v>
      </c>
      <c r="E504" s="2">
        <f t="shared" si="28"/>
        <v>106314</v>
      </c>
      <c r="F504" s="6" t="str">
        <f t="shared" si="31"/>
        <v>BEARISH</v>
      </c>
      <c r="G504" s="6" t="str">
        <f t="shared" si="30"/>
        <v>NEUTRAL</v>
      </c>
      <c r="H504" s="6" t="str">
        <f t="shared" si="29"/>
        <v>CONFIRMED BEARISH</v>
      </c>
    </row>
    <row r="505" spans="1:8" ht="13.5" x14ac:dyDescent="0.25">
      <c r="A505" s="3">
        <f>TITRES_STAT!B508</f>
        <v>42740</v>
      </c>
      <c r="B505" s="6">
        <f>TITRES_STAT!C508</f>
        <v>41.2</v>
      </c>
      <c r="C505" s="6">
        <f>TITRES_STAT!D508</f>
        <v>33.381</v>
      </c>
      <c r="D505" s="6">
        <f>TITRES_STAT!E508</f>
        <v>0</v>
      </c>
      <c r="E505" s="2">
        <f t="shared" si="28"/>
        <v>106314</v>
      </c>
      <c r="F505" s="6" t="str">
        <f t="shared" si="31"/>
        <v>NEUTRAL</v>
      </c>
      <c r="G505" s="6" t="str">
        <f t="shared" si="30"/>
        <v>NEUTRAL</v>
      </c>
      <c r="H505" s="6" t="str">
        <f t="shared" si="29"/>
        <v>NEUTRAL</v>
      </c>
    </row>
    <row r="506" spans="1:8" ht="13.5" x14ac:dyDescent="0.25">
      <c r="A506" s="3">
        <f>TITRES_STAT!B509</f>
        <v>42741</v>
      </c>
      <c r="B506" s="6">
        <f>TITRES_STAT!C509</f>
        <v>41.2</v>
      </c>
      <c r="C506" s="6">
        <f>TITRES_STAT!D509</f>
        <v>33.381</v>
      </c>
      <c r="D506" s="6">
        <f>TITRES_STAT!E509</f>
        <v>0</v>
      </c>
      <c r="E506" s="2">
        <f t="shared" si="28"/>
        <v>106314</v>
      </c>
      <c r="F506" s="6" t="str">
        <f t="shared" si="31"/>
        <v>NEUTRAL</v>
      </c>
      <c r="G506" s="6" t="str">
        <f t="shared" si="30"/>
        <v>NEUTRAL</v>
      </c>
      <c r="H506" s="6" t="str">
        <f t="shared" si="29"/>
        <v>NEUTRAL</v>
      </c>
    </row>
    <row r="507" spans="1:8" ht="13.5" x14ac:dyDescent="0.25">
      <c r="A507" s="3">
        <f>TITRES_STAT!B510</f>
        <v>42744</v>
      </c>
      <c r="B507" s="6">
        <f>TITRES_STAT!C510</f>
        <v>41.99</v>
      </c>
      <c r="C507" s="6">
        <f>TITRES_STAT!D510</f>
        <v>33.381</v>
      </c>
      <c r="D507" s="6">
        <f>TITRES_STAT!E510</f>
        <v>240</v>
      </c>
      <c r="E507" s="2">
        <f t="shared" si="28"/>
        <v>106554</v>
      </c>
      <c r="F507" s="6" t="str">
        <f t="shared" si="31"/>
        <v>BULLISH</v>
      </c>
      <c r="G507" s="6" t="str">
        <f t="shared" si="30"/>
        <v>NEUTRAL</v>
      </c>
      <c r="H507" s="6" t="str">
        <f t="shared" si="29"/>
        <v>CONFIRMED BULLISH</v>
      </c>
    </row>
    <row r="508" spans="1:8" ht="13.5" x14ac:dyDescent="0.25">
      <c r="A508" s="3">
        <f>TITRES_STAT!B511</f>
        <v>42745</v>
      </c>
      <c r="B508" s="6">
        <f>TITRES_STAT!C511</f>
        <v>41.99</v>
      </c>
      <c r="C508" s="6">
        <f>TITRES_STAT!D511</f>
        <v>34.021000000000001</v>
      </c>
      <c r="D508" s="6">
        <f>TITRES_STAT!E511</f>
        <v>0</v>
      </c>
      <c r="E508" s="2">
        <f t="shared" si="28"/>
        <v>106554</v>
      </c>
      <c r="F508" s="6" t="str">
        <f t="shared" si="31"/>
        <v>BULLISH</v>
      </c>
      <c r="G508" s="6" t="str">
        <f t="shared" si="30"/>
        <v>NEUTRAL</v>
      </c>
      <c r="H508" s="6" t="str">
        <f t="shared" si="29"/>
        <v>CONFIRMED BULLISH</v>
      </c>
    </row>
    <row r="509" spans="1:8" ht="13.5" x14ac:dyDescent="0.25">
      <c r="A509" s="3">
        <f>TITRES_STAT!B512</f>
        <v>42746</v>
      </c>
      <c r="B509" s="6">
        <f>TITRES_STAT!C512</f>
        <v>41.99</v>
      </c>
      <c r="C509" s="6">
        <f>TITRES_STAT!D512</f>
        <v>34.021000000000001</v>
      </c>
      <c r="D509" s="6">
        <f>TITRES_STAT!E512</f>
        <v>0</v>
      </c>
      <c r="E509" s="2">
        <f t="shared" si="28"/>
        <v>106554</v>
      </c>
      <c r="F509" s="6" t="str">
        <f t="shared" si="31"/>
        <v>BULLISH</v>
      </c>
      <c r="G509" s="6" t="str">
        <f t="shared" si="30"/>
        <v>NEUTRAL</v>
      </c>
      <c r="H509" s="6" t="str">
        <f t="shared" si="29"/>
        <v>CONFIRMED BULLISH</v>
      </c>
    </row>
    <row r="510" spans="1:8" ht="13.5" x14ac:dyDescent="0.25">
      <c r="A510" s="3">
        <f>TITRES_STAT!B513</f>
        <v>42747</v>
      </c>
      <c r="B510" s="6">
        <f>TITRES_STAT!C513</f>
        <v>41.99</v>
      </c>
      <c r="C510" s="6">
        <f>TITRES_STAT!D513</f>
        <v>34.021000000000001</v>
      </c>
      <c r="D510" s="6">
        <f>TITRES_STAT!E513</f>
        <v>0</v>
      </c>
      <c r="E510" s="2">
        <f t="shared" si="28"/>
        <v>106554</v>
      </c>
      <c r="F510" s="6" t="str">
        <f t="shared" si="31"/>
        <v>BULLISH</v>
      </c>
      <c r="G510" s="6" t="str">
        <f t="shared" si="30"/>
        <v>NEUTRAL</v>
      </c>
      <c r="H510" s="6" t="str">
        <f t="shared" si="29"/>
        <v>CONFIRMED BULLISH</v>
      </c>
    </row>
    <row r="511" spans="1:8" ht="13.5" x14ac:dyDescent="0.25">
      <c r="A511" s="3">
        <f>TITRES_STAT!B514</f>
        <v>42748</v>
      </c>
      <c r="B511" s="6">
        <f>TITRES_STAT!C514</f>
        <v>41.99</v>
      </c>
      <c r="C511" s="6">
        <f>TITRES_STAT!D514</f>
        <v>34.021000000000001</v>
      </c>
      <c r="D511" s="6">
        <f>TITRES_STAT!E514</f>
        <v>0</v>
      </c>
      <c r="E511" s="2">
        <f t="shared" si="28"/>
        <v>106554</v>
      </c>
      <c r="F511" s="6" t="str">
        <f t="shared" si="31"/>
        <v>BULLISH</v>
      </c>
      <c r="G511" s="6" t="str">
        <f t="shared" si="30"/>
        <v>NEUTRAL</v>
      </c>
      <c r="H511" s="6" t="str">
        <f t="shared" si="29"/>
        <v>CONFIRMED BULLISH</v>
      </c>
    </row>
    <row r="512" spans="1:8" ht="13.5" x14ac:dyDescent="0.25">
      <c r="A512" s="3">
        <f>TITRES_STAT!B515</f>
        <v>42751</v>
      </c>
      <c r="B512" s="6">
        <f>TITRES_STAT!C515</f>
        <v>41.99</v>
      </c>
      <c r="C512" s="6">
        <f>TITRES_STAT!D515</f>
        <v>34.021000000000001</v>
      </c>
      <c r="D512" s="6">
        <f>TITRES_STAT!E515</f>
        <v>0</v>
      </c>
      <c r="E512" s="2">
        <f t="shared" si="28"/>
        <v>106554</v>
      </c>
      <c r="F512" s="6" t="str">
        <f t="shared" si="31"/>
        <v>NEUTRAL</v>
      </c>
      <c r="G512" s="6" t="str">
        <f t="shared" si="30"/>
        <v>NEUTRAL</v>
      </c>
      <c r="H512" s="6" t="str">
        <f t="shared" si="29"/>
        <v>NEUTRAL</v>
      </c>
    </row>
    <row r="513" spans="1:8" ht="13.5" x14ac:dyDescent="0.25">
      <c r="A513" s="3">
        <f>TITRES_STAT!B516</f>
        <v>42752</v>
      </c>
      <c r="B513" s="6">
        <f>TITRES_STAT!C516</f>
        <v>40.11</v>
      </c>
      <c r="C513" s="6">
        <f>TITRES_STAT!D516</f>
        <v>34.021000000000001</v>
      </c>
      <c r="D513" s="6">
        <f>TITRES_STAT!E516</f>
        <v>0</v>
      </c>
      <c r="E513" s="2">
        <f t="shared" si="28"/>
        <v>106554</v>
      </c>
      <c r="F513" s="6" t="str">
        <f t="shared" si="31"/>
        <v>NEUTRAL</v>
      </c>
      <c r="G513" s="6" t="str">
        <f t="shared" si="30"/>
        <v>NEUTRAL</v>
      </c>
      <c r="H513" s="6" t="str">
        <f t="shared" si="29"/>
        <v>NEUTRAL</v>
      </c>
    </row>
    <row r="514" spans="1:8" ht="13.5" x14ac:dyDescent="0.25">
      <c r="A514" s="3">
        <f>TITRES_STAT!B517</f>
        <v>42753</v>
      </c>
      <c r="B514" s="6">
        <f>TITRES_STAT!C517</f>
        <v>40.11</v>
      </c>
      <c r="C514" s="6">
        <f>TITRES_STAT!D517</f>
        <v>32.497999999999998</v>
      </c>
      <c r="D514" s="6">
        <f>TITRES_STAT!E517</f>
        <v>0</v>
      </c>
      <c r="E514" s="2">
        <f t="shared" si="28"/>
        <v>106554</v>
      </c>
      <c r="F514" s="6" t="str">
        <f t="shared" si="31"/>
        <v>NEUTRAL</v>
      </c>
      <c r="G514" s="6" t="str">
        <f t="shared" si="30"/>
        <v>NEUTRAL</v>
      </c>
      <c r="H514" s="6" t="str">
        <f t="shared" si="29"/>
        <v>NEUTRAL</v>
      </c>
    </row>
    <row r="515" spans="1:8" ht="13.5" x14ac:dyDescent="0.25">
      <c r="A515" s="3">
        <f>TITRES_STAT!B518</f>
        <v>42754</v>
      </c>
      <c r="B515" s="6">
        <f>TITRES_STAT!C518</f>
        <v>40.11</v>
      </c>
      <c r="C515" s="6">
        <f>TITRES_STAT!D518</f>
        <v>32.497999999999998</v>
      </c>
      <c r="D515" s="6">
        <f>TITRES_STAT!E518</f>
        <v>60</v>
      </c>
      <c r="E515" s="2">
        <f t="shared" si="28"/>
        <v>106554</v>
      </c>
      <c r="F515" s="6" t="str">
        <f t="shared" si="31"/>
        <v>NEUTRAL</v>
      </c>
      <c r="G515" s="6" t="str">
        <f t="shared" si="30"/>
        <v>NEUTRAL</v>
      </c>
      <c r="H515" s="6" t="str">
        <f t="shared" si="29"/>
        <v>NEUTRAL</v>
      </c>
    </row>
    <row r="516" spans="1:8" ht="13.5" x14ac:dyDescent="0.25">
      <c r="A516" s="3">
        <f>TITRES_STAT!B519</f>
        <v>42755</v>
      </c>
      <c r="B516" s="6">
        <f>TITRES_STAT!C519</f>
        <v>40.11</v>
      </c>
      <c r="C516" s="6">
        <f>TITRES_STAT!D519</f>
        <v>32.497999999999998</v>
      </c>
      <c r="D516" s="6">
        <f>TITRES_STAT!E519</f>
        <v>0</v>
      </c>
      <c r="E516" s="2">
        <f t="shared" ref="E516:E579" si="32">IF(B516&gt;B515, E515+D516, IF(B516&lt;B515, E515-D516, E515))</f>
        <v>106554</v>
      </c>
      <c r="F516" s="6" t="str">
        <f t="shared" si="31"/>
        <v>NEUTRAL</v>
      </c>
      <c r="G516" s="6" t="str">
        <f t="shared" si="30"/>
        <v>NEUTRAL</v>
      </c>
      <c r="H516" s="6" t="str">
        <f t="shared" si="29"/>
        <v>NEUTRAL</v>
      </c>
    </row>
    <row r="517" spans="1:8" ht="13.5" x14ac:dyDescent="0.25">
      <c r="A517" s="3">
        <f>TITRES_STAT!B520</f>
        <v>42758</v>
      </c>
      <c r="B517" s="6">
        <f>TITRES_STAT!C520</f>
        <v>40.11</v>
      </c>
      <c r="C517" s="6">
        <f>TITRES_STAT!D520</f>
        <v>32.497999999999998</v>
      </c>
      <c r="D517" s="6">
        <f>TITRES_STAT!E520</f>
        <v>0</v>
      </c>
      <c r="E517" s="2">
        <f t="shared" si="32"/>
        <v>106554</v>
      </c>
      <c r="F517" s="6" t="str">
        <f t="shared" si="31"/>
        <v>NEUTRAL</v>
      </c>
      <c r="G517" s="6" t="str">
        <f t="shared" si="30"/>
        <v>NEUTRAL</v>
      </c>
      <c r="H517" s="6" t="str">
        <f t="shared" si="29"/>
        <v>NEUTRAL</v>
      </c>
    </row>
    <row r="518" spans="1:8" ht="13.5" x14ac:dyDescent="0.25">
      <c r="A518" s="3">
        <f>TITRES_STAT!B521</f>
        <v>42759</v>
      </c>
      <c r="B518" s="6">
        <f>TITRES_STAT!C521</f>
        <v>40.11</v>
      </c>
      <c r="C518" s="6">
        <f>TITRES_STAT!D521</f>
        <v>32.497999999999998</v>
      </c>
      <c r="D518" s="6">
        <f>TITRES_STAT!E521</f>
        <v>0</v>
      </c>
      <c r="E518" s="2">
        <f t="shared" si="32"/>
        <v>106554</v>
      </c>
      <c r="F518" s="6" t="str">
        <f t="shared" si="31"/>
        <v>NEUTRAL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NEUTRAL</v>
      </c>
    </row>
    <row r="519" spans="1:8" ht="13.5" x14ac:dyDescent="0.25">
      <c r="A519" s="3">
        <f>TITRES_STAT!B522</f>
        <v>42760</v>
      </c>
      <c r="B519" s="6">
        <f>TITRES_STAT!C522</f>
        <v>40.11</v>
      </c>
      <c r="C519" s="6">
        <f>TITRES_STAT!D522</f>
        <v>32.497999999999998</v>
      </c>
      <c r="D519" s="6">
        <f>TITRES_STAT!E522</f>
        <v>0</v>
      </c>
      <c r="E519" s="2">
        <f t="shared" si="32"/>
        <v>106554</v>
      </c>
      <c r="F519" s="6" t="str">
        <f t="shared" si="31"/>
        <v>NEUTRAL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NEUTRAL</v>
      </c>
    </row>
    <row r="520" spans="1:8" ht="13.5" x14ac:dyDescent="0.25">
      <c r="A520" s="3">
        <f>TITRES_STAT!B523</f>
        <v>42761</v>
      </c>
      <c r="B520" s="6">
        <f>TITRES_STAT!C523</f>
        <v>40.11</v>
      </c>
      <c r="C520" s="6">
        <f>TITRES_STAT!D523</f>
        <v>32.497999999999998</v>
      </c>
      <c r="D520" s="6">
        <f>TITRES_STAT!E523</f>
        <v>0</v>
      </c>
      <c r="E520" s="2">
        <f t="shared" si="32"/>
        <v>106554</v>
      </c>
      <c r="F520" s="6" t="str">
        <f t="shared" ref="F520:F583" si="35">IF(E520&gt;E515,"BULLISH",IF(E520&lt;E515,"BEARISH","NEUTRAL"))</f>
        <v>NEUTRAL</v>
      </c>
      <c r="G520" s="6" t="str">
        <f t="shared" si="34"/>
        <v>NEUTRAL</v>
      </c>
      <c r="H520" s="6" t="str">
        <f t="shared" si="33"/>
        <v>NEUTRAL</v>
      </c>
    </row>
    <row r="521" spans="1:8" ht="13.5" x14ac:dyDescent="0.25">
      <c r="A521" s="3">
        <f>TITRES_STAT!B524</f>
        <v>42762</v>
      </c>
      <c r="B521" s="6">
        <f>TITRES_STAT!C524</f>
        <v>40.11</v>
      </c>
      <c r="C521" s="6">
        <f>TITRES_STAT!D524</f>
        <v>32.497999999999998</v>
      </c>
      <c r="D521" s="6">
        <f>TITRES_STAT!E524</f>
        <v>0</v>
      </c>
      <c r="E521" s="2">
        <f t="shared" si="32"/>
        <v>106554</v>
      </c>
      <c r="F521" s="6" t="str">
        <f t="shared" si="35"/>
        <v>NEUTRAL</v>
      </c>
      <c r="G521" s="6" t="str">
        <f t="shared" si="34"/>
        <v>NEUTRAL</v>
      </c>
      <c r="H521" s="6" t="str">
        <f t="shared" si="33"/>
        <v>NEUTRAL</v>
      </c>
    </row>
    <row r="522" spans="1:8" ht="13.5" x14ac:dyDescent="0.25">
      <c r="A522" s="3">
        <f>TITRES_STAT!B525</f>
        <v>42765</v>
      </c>
      <c r="B522" s="6">
        <f>TITRES_STAT!C525</f>
        <v>40.11</v>
      </c>
      <c r="C522" s="6">
        <f>TITRES_STAT!D525</f>
        <v>32.497999999999998</v>
      </c>
      <c r="D522" s="6">
        <f>TITRES_STAT!E525</f>
        <v>0</v>
      </c>
      <c r="E522" s="2">
        <f t="shared" si="32"/>
        <v>106554</v>
      </c>
      <c r="F522" s="6" t="str">
        <f t="shared" si="35"/>
        <v>NEUTRAL</v>
      </c>
      <c r="G522" s="6" t="str">
        <f t="shared" si="34"/>
        <v>NEUTRAL</v>
      </c>
      <c r="H522" s="6" t="str">
        <f t="shared" si="33"/>
        <v>NEUTRAL</v>
      </c>
    </row>
    <row r="523" spans="1:8" ht="13.5" x14ac:dyDescent="0.25">
      <c r="A523" s="3">
        <f>TITRES_STAT!B526</f>
        <v>42766</v>
      </c>
      <c r="B523" s="6">
        <f>TITRES_STAT!C526</f>
        <v>38.909999999999997</v>
      </c>
      <c r="C523" s="6">
        <f>TITRES_STAT!D526</f>
        <v>32.497999999999998</v>
      </c>
      <c r="D523" s="6">
        <f>TITRES_STAT!E526</f>
        <v>0</v>
      </c>
      <c r="E523" s="2">
        <f t="shared" si="32"/>
        <v>106554</v>
      </c>
      <c r="F523" s="6" t="str">
        <f t="shared" si="35"/>
        <v>NEUTRAL</v>
      </c>
      <c r="G523" s="6" t="str">
        <f t="shared" si="34"/>
        <v>NEUTRAL</v>
      </c>
      <c r="H523" s="6" t="str">
        <f t="shared" si="33"/>
        <v>NEUTRAL</v>
      </c>
    </row>
    <row r="524" spans="1:8" ht="13.5" x14ac:dyDescent="0.25">
      <c r="A524" s="3">
        <f>TITRES_STAT!B527</f>
        <v>42767</v>
      </c>
      <c r="B524" s="6">
        <f>TITRES_STAT!C527</f>
        <v>38.909999999999997</v>
      </c>
      <c r="C524" s="6">
        <f>TITRES_STAT!D527</f>
        <v>31.524999999999999</v>
      </c>
      <c r="D524" s="6">
        <f>TITRES_STAT!E527</f>
        <v>0</v>
      </c>
      <c r="E524" s="2">
        <f t="shared" si="32"/>
        <v>106554</v>
      </c>
      <c r="F524" s="6" t="str">
        <f t="shared" si="35"/>
        <v>NEUTRAL</v>
      </c>
      <c r="G524" s="6" t="str">
        <f t="shared" si="34"/>
        <v>NEUTRAL</v>
      </c>
      <c r="H524" s="6" t="str">
        <f t="shared" si="33"/>
        <v>NEUTRAL</v>
      </c>
    </row>
    <row r="525" spans="1:8" ht="13.5" x14ac:dyDescent="0.25">
      <c r="A525" s="3">
        <f>TITRES_STAT!B528</f>
        <v>42768</v>
      </c>
      <c r="B525" s="6">
        <f>TITRES_STAT!C528</f>
        <v>37.159999999999997</v>
      </c>
      <c r="C525" s="6">
        <f>TITRES_STAT!D528</f>
        <v>31.524999999999999</v>
      </c>
      <c r="D525" s="6">
        <f>TITRES_STAT!E528</f>
        <v>1048</v>
      </c>
      <c r="E525" s="2">
        <f t="shared" si="32"/>
        <v>105506</v>
      </c>
      <c r="F525" s="6" t="str">
        <f t="shared" si="35"/>
        <v>BEARISH</v>
      </c>
      <c r="G525" s="6" t="str">
        <f t="shared" si="34"/>
        <v>NEUTRAL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38.270000000000003</v>
      </c>
      <c r="C526" s="6">
        <f>TITRES_STAT!D529</f>
        <v>30.108000000000001</v>
      </c>
      <c r="D526" s="6">
        <f>TITRES_STAT!E529</f>
        <v>0</v>
      </c>
      <c r="E526" s="2">
        <f t="shared" si="32"/>
        <v>105506</v>
      </c>
      <c r="F526" s="6" t="str">
        <f t="shared" si="35"/>
        <v>BEARISH</v>
      </c>
      <c r="G526" s="6" t="str">
        <f t="shared" si="34"/>
        <v>NEUTRAL</v>
      </c>
      <c r="H526" s="6" t="str">
        <f t="shared" si="33"/>
        <v>CONFIRMED BEARISH</v>
      </c>
    </row>
    <row r="527" spans="1:8" ht="13.5" x14ac:dyDescent="0.25">
      <c r="A527" s="3">
        <f>TITRES_STAT!B530</f>
        <v>42772</v>
      </c>
      <c r="B527" s="6">
        <f>TITRES_STAT!C530</f>
        <v>38.270000000000003</v>
      </c>
      <c r="C527" s="6">
        <f>TITRES_STAT!D530</f>
        <v>31.007000000000001</v>
      </c>
      <c r="D527" s="6">
        <f>TITRES_STAT!E530</f>
        <v>0</v>
      </c>
      <c r="E527" s="2">
        <f t="shared" si="32"/>
        <v>105506</v>
      </c>
      <c r="F527" s="6" t="str">
        <f t="shared" si="35"/>
        <v>BEARISH</v>
      </c>
      <c r="G527" s="6" t="str">
        <f t="shared" si="34"/>
        <v>NEUTRAL</v>
      </c>
      <c r="H527" s="6" t="str">
        <f t="shared" si="33"/>
        <v>CONFIRMED BEARISH</v>
      </c>
    </row>
    <row r="528" spans="1:8" ht="13.5" x14ac:dyDescent="0.25">
      <c r="A528" s="3">
        <f>TITRES_STAT!B531</f>
        <v>42773</v>
      </c>
      <c r="B528" s="6">
        <f>TITRES_STAT!C531</f>
        <v>38.270000000000003</v>
      </c>
      <c r="C528" s="6">
        <f>TITRES_STAT!D531</f>
        <v>31.007000000000001</v>
      </c>
      <c r="D528" s="6">
        <f>TITRES_STAT!E531</f>
        <v>0</v>
      </c>
      <c r="E528" s="2">
        <f t="shared" si="32"/>
        <v>105506</v>
      </c>
      <c r="F528" s="6" t="str">
        <f t="shared" si="35"/>
        <v>BEARISH</v>
      </c>
      <c r="G528" s="6" t="str">
        <f t="shared" si="34"/>
        <v>NEUTRAL</v>
      </c>
      <c r="H528" s="6" t="str">
        <f t="shared" si="33"/>
        <v>CONFIRMED BEARISH</v>
      </c>
    </row>
    <row r="529" spans="1:8" ht="13.5" x14ac:dyDescent="0.25">
      <c r="A529" s="3">
        <f>TITRES_STAT!B532</f>
        <v>42774</v>
      </c>
      <c r="B529" s="6">
        <f>TITRES_STAT!C532</f>
        <v>38.270000000000003</v>
      </c>
      <c r="C529" s="6">
        <f>TITRES_STAT!D532</f>
        <v>31.007000000000001</v>
      </c>
      <c r="D529" s="6">
        <f>TITRES_STAT!E532</f>
        <v>0</v>
      </c>
      <c r="E529" s="2">
        <f t="shared" si="32"/>
        <v>105506</v>
      </c>
      <c r="F529" s="6" t="str">
        <f t="shared" si="35"/>
        <v>BEARISH</v>
      </c>
      <c r="G529" s="6" t="str">
        <f t="shared" si="34"/>
        <v>NEUTRAL</v>
      </c>
      <c r="H529" s="6" t="str">
        <f t="shared" si="33"/>
        <v>CONFIRMED BEARISH</v>
      </c>
    </row>
    <row r="530" spans="1:8" ht="13.5" x14ac:dyDescent="0.25">
      <c r="A530" s="3">
        <f>TITRES_STAT!B533</f>
        <v>42775</v>
      </c>
      <c r="B530" s="6">
        <f>TITRES_STAT!C533</f>
        <v>38.270000000000003</v>
      </c>
      <c r="C530" s="6">
        <f>TITRES_STAT!D533</f>
        <v>31.007000000000001</v>
      </c>
      <c r="D530" s="6">
        <f>TITRES_STAT!E533</f>
        <v>0</v>
      </c>
      <c r="E530" s="2">
        <f t="shared" si="32"/>
        <v>105506</v>
      </c>
      <c r="F530" s="6" t="str">
        <f t="shared" si="35"/>
        <v>NEUTRAL</v>
      </c>
      <c r="G530" s="6" t="str">
        <f t="shared" si="34"/>
        <v>NEUTRAL</v>
      </c>
      <c r="H530" s="6" t="str">
        <f t="shared" si="33"/>
        <v>NEUTRAL</v>
      </c>
    </row>
    <row r="531" spans="1:8" ht="13.5" x14ac:dyDescent="0.25">
      <c r="A531" s="3">
        <f>TITRES_STAT!B534</f>
        <v>42776</v>
      </c>
      <c r="B531" s="6">
        <f>TITRES_STAT!C534</f>
        <v>37.130000000000003</v>
      </c>
      <c r="C531" s="6">
        <f>TITRES_STAT!D534</f>
        <v>31.007000000000001</v>
      </c>
      <c r="D531" s="6">
        <f>TITRES_STAT!E534</f>
        <v>10</v>
      </c>
      <c r="E531" s="2">
        <f t="shared" si="32"/>
        <v>105496</v>
      </c>
      <c r="F531" s="6" t="str">
        <f t="shared" si="35"/>
        <v>BEARISH</v>
      </c>
      <c r="G531" s="6" t="str">
        <f t="shared" si="34"/>
        <v>NEUTRAL</v>
      </c>
      <c r="H531" s="6" t="str">
        <f t="shared" si="33"/>
        <v>CONFIRMED BEARISH</v>
      </c>
    </row>
    <row r="532" spans="1:8" ht="13.5" x14ac:dyDescent="0.25">
      <c r="A532" s="3">
        <f>TITRES_STAT!B535</f>
        <v>42779</v>
      </c>
      <c r="B532" s="6">
        <f>TITRES_STAT!C535</f>
        <v>37.130000000000003</v>
      </c>
      <c r="C532" s="6">
        <f>TITRES_STAT!D535</f>
        <v>30.082999999999998</v>
      </c>
      <c r="D532" s="6">
        <f>TITRES_STAT!E535</f>
        <v>0</v>
      </c>
      <c r="E532" s="2">
        <f t="shared" si="32"/>
        <v>105496</v>
      </c>
      <c r="F532" s="6" t="str">
        <f t="shared" si="35"/>
        <v>BEARISH</v>
      </c>
      <c r="G532" s="6" t="str">
        <f t="shared" si="34"/>
        <v>NEUTRAL</v>
      </c>
      <c r="H532" s="6" t="str">
        <f t="shared" si="33"/>
        <v>CONFIRMED BEARISH</v>
      </c>
    </row>
    <row r="533" spans="1:8" ht="13.5" x14ac:dyDescent="0.25">
      <c r="A533" s="3">
        <f>TITRES_STAT!B536</f>
        <v>42780</v>
      </c>
      <c r="B533" s="6">
        <f>TITRES_STAT!C536</f>
        <v>35.46</v>
      </c>
      <c r="C533" s="6">
        <f>TITRES_STAT!D536</f>
        <v>30.082999999999998</v>
      </c>
      <c r="D533" s="6">
        <f>TITRES_STAT!E536</f>
        <v>500</v>
      </c>
      <c r="E533" s="2">
        <f t="shared" si="32"/>
        <v>104996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CONFIRMED BEARISH</v>
      </c>
    </row>
    <row r="534" spans="1:8" ht="13.5" x14ac:dyDescent="0.25">
      <c r="A534" s="3">
        <f>TITRES_STAT!B537</f>
        <v>42781</v>
      </c>
      <c r="B534" s="6">
        <f>TITRES_STAT!C537</f>
        <v>33.869999999999997</v>
      </c>
      <c r="C534" s="6">
        <f>TITRES_STAT!D537</f>
        <v>28.73</v>
      </c>
      <c r="D534" s="6">
        <f>TITRES_STAT!E537</f>
        <v>500</v>
      </c>
      <c r="E534" s="2">
        <f t="shared" si="32"/>
        <v>104496</v>
      </c>
      <c r="F534" s="6" t="str">
        <f t="shared" si="35"/>
        <v>BEARISH</v>
      </c>
      <c r="G534" s="6" t="str">
        <f t="shared" si="34"/>
        <v>NEUTRAL</v>
      </c>
      <c r="H534" s="6" t="str">
        <f t="shared" si="33"/>
        <v>CONFIRMED BEARISH</v>
      </c>
    </row>
    <row r="535" spans="1:8" ht="13.5" x14ac:dyDescent="0.25">
      <c r="A535" s="3">
        <f>TITRES_STAT!B538</f>
        <v>42782</v>
      </c>
      <c r="B535" s="6">
        <f>TITRES_STAT!C538</f>
        <v>32.86</v>
      </c>
      <c r="C535" s="6">
        <f>TITRES_STAT!D538</f>
        <v>27.442</v>
      </c>
      <c r="D535" s="6">
        <f>TITRES_STAT!E538</f>
        <v>2905</v>
      </c>
      <c r="E535" s="2">
        <f t="shared" si="32"/>
        <v>101591</v>
      </c>
      <c r="F535" s="6" t="str">
        <f t="shared" si="35"/>
        <v>BEARISH</v>
      </c>
      <c r="G535" s="6" t="str">
        <f t="shared" si="34"/>
        <v>WEAK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33</v>
      </c>
      <c r="C536" s="6">
        <f>TITRES_STAT!D539</f>
        <v>26.623999999999999</v>
      </c>
      <c r="D536" s="6">
        <f>TITRES_STAT!E539</f>
        <v>500</v>
      </c>
      <c r="E536" s="2">
        <f t="shared" si="32"/>
        <v>102091</v>
      </c>
      <c r="F536" s="6" t="str">
        <f t="shared" si="35"/>
        <v>BEARISH</v>
      </c>
      <c r="G536" s="6" t="str">
        <f t="shared" si="34"/>
        <v>WEAK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33.799999999999997</v>
      </c>
      <c r="C537" s="6">
        <f>TITRES_STAT!D540</f>
        <v>26.736999999999998</v>
      </c>
      <c r="D537" s="6">
        <f>TITRES_STAT!E540</f>
        <v>100</v>
      </c>
      <c r="E537" s="2">
        <f t="shared" si="32"/>
        <v>102191</v>
      </c>
      <c r="F537" s="6" t="str">
        <f t="shared" si="35"/>
        <v>BEARISH</v>
      </c>
      <c r="G537" s="6" t="str">
        <f t="shared" si="34"/>
        <v>WEAK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33.869999999999997</v>
      </c>
      <c r="C538" s="6">
        <f>TITRES_STAT!D541</f>
        <v>27.385000000000002</v>
      </c>
      <c r="D538" s="6">
        <f>TITRES_STAT!E541</f>
        <v>146</v>
      </c>
      <c r="E538" s="2">
        <f t="shared" si="32"/>
        <v>102337</v>
      </c>
      <c r="F538" s="6" t="str">
        <f t="shared" si="35"/>
        <v>BEARISH</v>
      </c>
      <c r="G538" s="6" t="str">
        <f t="shared" si="34"/>
        <v>WEAK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33.869999999999997</v>
      </c>
      <c r="C539" s="6">
        <f>TITRES_STAT!D542</f>
        <v>27.442</v>
      </c>
      <c r="D539" s="6">
        <f>TITRES_STAT!E542</f>
        <v>0</v>
      </c>
      <c r="E539" s="2">
        <f t="shared" si="32"/>
        <v>102337</v>
      </c>
      <c r="F539" s="6" t="str">
        <f t="shared" si="35"/>
        <v>BEARISH</v>
      </c>
      <c r="G539" s="6" t="str">
        <f t="shared" si="34"/>
        <v>WEAK</v>
      </c>
      <c r="H539" s="6" t="str">
        <f t="shared" si="33"/>
        <v>NEUTRAL</v>
      </c>
    </row>
    <row r="540" spans="1:8" ht="13.5" x14ac:dyDescent="0.25">
      <c r="A540" s="3">
        <f>TITRES_STAT!B543</f>
        <v>42789</v>
      </c>
      <c r="B540" s="6">
        <f>TITRES_STAT!C543</f>
        <v>33.869999999999997</v>
      </c>
      <c r="C540" s="6">
        <f>TITRES_STAT!D543</f>
        <v>27.442</v>
      </c>
      <c r="D540" s="6">
        <f>TITRES_STAT!E543</f>
        <v>2</v>
      </c>
      <c r="E540" s="2">
        <f t="shared" si="32"/>
        <v>102337</v>
      </c>
      <c r="F540" s="6" t="str">
        <f t="shared" si="35"/>
        <v>BULLISH</v>
      </c>
      <c r="G540" s="6" t="str">
        <f t="shared" si="34"/>
        <v>NEUTRAL</v>
      </c>
      <c r="H540" s="6" t="str">
        <f t="shared" si="33"/>
        <v>CONFIRMED BULLISH</v>
      </c>
    </row>
    <row r="541" spans="1:8" ht="13.5" x14ac:dyDescent="0.25">
      <c r="A541" s="3">
        <f>TITRES_STAT!B544</f>
        <v>42790</v>
      </c>
      <c r="B541" s="6">
        <f>TITRES_STAT!C544</f>
        <v>33.869999999999997</v>
      </c>
      <c r="C541" s="6">
        <f>TITRES_STAT!D544</f>
        <v>27.442</v>
      </c>
      <c r="D541" s="6">
        <f>TITRES_STAT!E544</f>
        <v>0</v>
      </c>
      <c r="E541" s="2">
        <f t="shared" si="32"/>
        <v>102337</v>
      </c>
      <c r="F541" s="6" t="str">
        <f t="shared" si="35"/>
        <v>BULLISH</v>
      </c>
      <c r="G541" s="6" t="str">
        <f t="shared" si="34"/>
        <v>NEUTRAL</v>
      </c>
      <c r="H541" s="6" t="str">
        <f t="shared" si="33"/>
        <v>CONFIRMED BULLISH</v>
      </c>
    </row>
    <row r="542" spans="1:8" ht="13.5" x14ac:dyDescent="0.25">
      <c r="A542" s="3">
        <f>TITRES_STAT!B545</f>
        <v>42793</v>
      </c>
      <c r="B542" s="6">
        <f>TITRES_STAT!C545</f>
        <v>32.86</v>
      </c>
      <c r="C542" s="6">
        <f>TITRES_STAT!D545</f>
        <v>27.442</v>
      </c>
      <c r="D542" s="6">
        <f>TITRES_STAT!E545</f>
        <v>3</v>
      </c>
      <c r="E542" s="2">
        <f t="shared" si="32"/>
        <v>102334</v>
      </c>
      <c r="F542" s="6" t="str">
        <f t="shared" si="35"/>
        <v>BULLISH</v>
      </c>
      <c r="G542" s="6" t="str">
        <f t="shared" si="34"/>
        <v>NEUTRAL</v>
      </c>
      <c r="H542" s="6" t="str">
        <f t="shared" si="33"/>
        <v>BULLISH DIVERGENCE</v>
      </c>
    </row>
    <row r="543" spans="1:8" ht="13.5" x14ac:dyDescent="0.25">
      <c r="A543" s="3">
        <f>TITRES_STAT!B546</f>
        <v>42794</v>
      </c>
      <c r="B543" s="6">
        <f>TITRES_STAT!C546</f>
        <v>32.86</v>
      </c>
      <c r="C543" s="6">
        <f>TITRES_STAT!D546</f>
        <v>26.623999999999999</v>
      </c>
      <c r="D543" s="6">
        <f>TITRES_STAT!E546</f>
        <v>0</v>
      </c>
      <c r="E543" s="2">
        <f t="shared" si="32"/>
        <v>102334</v>
      </c>
      <c r="F543" s="6" t="str">
        <f t="shared" si="35"/>
        <v>BEARISH</v>
      </c>
      <c r="G543" s="6" t="str">
        <f t="shared" si="34"/>
        <v>NEUTRAL</v>
      </c>
      <c r="H543" s="6" t="str">
        <f t="shared" si="33"/>
        <v>CONFIRMED BEARISH</v>
      </c>
    </row>
    <row r="544" spans="1:8" ht="13.5" x14ac:dyDescent="0.25">
      <c r="A544" s="3">
        <f>TITRES_STAT!B547</f>
        <v>42795</v>
      </c>
      <c r="B544" s="6">
        <f>TITRES_STAT!C547</f>
        <v>32.86</v>
      </c>
      <c r="C544" s="6">
        <f>TITRES_STAT!D547</f>
        <v>26.623999999999999</v>
      </c>
      <c r="D544" s="6">
        <f>TITRES_STAT!E547</f>
        <v>112</v>
      </c>
      <c r="E544" s="2">
        <f t="shared" si="32"/>
        <v>102334</v>
      </c>
      <c r="F544" s="6" t="str">
        <f t="shared" si="35"/>
        <v>BEARISH</v>
      </c>
      <c r="G544" s="6" t="str">
        <f t="shared" si="34"/>
        <v>NEUTRAL</v>
      </c>
      <c r="H544" s="6" t="str">
        <f t="shared" si="33"/>
        <v>CONFIRMED BEARISH</v>
      </c>
    </row>
    <row r="545" spans="1:8" ht="13.5" x14ac:dyDescent="0.25">
      <c r="A545" s="3">
        <f>TITRES_STAT!B548</f>
        <v>42796</v>
      </c>
      <c r="B545" s="6">
        <f>TITRES_STAT!C548</f>
        <v>32.86</v>
      </c>
      <c r="C545" s="6">
        <f>TITRES_STAT!D548</f>
        <v>26.623999999999999</v>
      </c>
      <c r="D545" s="6">
        <f>TITRES_STAT!E548</f>
        <v>0</v>
      </c>
      <c r="E545" s="2">
        <f t="shared" si="32"/>
        <v>102334</v>
      </c>
      <c r="F545" s="6" t="str">
        <f t="shared" si="35"/>
        <v>BEARISH</v>
      </c>
      <c r="G545" s="6" t="str">
        <f t="shared" si="34"/>
        <v>NEUTRAL</v>
      </c>
      <c r="H545" s="6" t="str">
        <f t="shared" si="33"/>
        <v>CONFIRMED BEARISH</v>
      </c>
    </row>
    <row r="546" spans="1:8" ht="13.5" x14ac:dyDescent="0.25">
      <c r="A546" s="3">
        <f>TITRES_STAT!B549</f>
        <v>42797</v>
      </c>
      <c r="B546" s="6">
        <f>TITRES_STAT!C549</f>
        <v>32.86</v>
      </c>
      <c r="C546" s="6">
        <f>TITRES_STAT!D549</f>
        <v>26.623999999999999</v>
      </c>
      <c r="D546" s="6">
        <f>TITRES_STAT!E549</f>
        <v>0</v>
      </c>
      <c r="E546" s="2">
        <f t="shared" si="32"/>
        <v>102334</v>
      </c>
      <c r="F546" s="6" t="str">
        <f t="shared" si="35"/>
        <v>BEARISH</v>
      </c>
      <c r="G546" s="6" t="str">
        <f t="shared" si="34"/>
        <v>NEUTRAL</v>
      </c>
      <c r="H546" s="6" t="str">
        <f t="shared" si="33"/>
        <v>CONFIRMED BEARISH</v>
      </c>
    </row>
    <row r="547" spans="1:8" ht="13.5" x14ac:dyDescent="0.25">
      <c r="A547" s="3">
        <f>TITRES_STAT!B550</f>
        <v>42800</v>
      </c>
      <c r="B547" s="6">
        <f>TITRES_STAT!C550</f>
        <v>31.88</v>
      </c>
      <c r="C547" s="6">
        <f>TITRES_STAT!D550</f>
        <v>26.623999999999999</v>
      </c>
      <c r="D547" s="6">
        <f>TITRES_STAT!E550</f>
        <v>20</v>
      </c>
      <c r="E547" s="2">
        <f t="shared" si="32"/>
        <v>102314</v>
      </c>
      <c r="F547" s="6" t="str">
        <f t="shared" si="35"/>
        <v>BEARISH</v>
      </c>
      <c r="G547" s="6" t="str">
        <f t="shared" si="34"/>
        <v>NEUTRAL</v>
      </c>
      <c r="H547" s="6" t="str">
        <f t="shared" si="33"/>
        <v>CONFIRMED BEARISH</v>
      </c>
    </row>
    <row r="548" spans="1:8" ht="13.5" x14ac:dyDescent="0.25">
      <c r="A548" s="3">
        <f>TITRES_STAT!B551</f>
        <v>42801</v>
      </c>
      <c r="B548" s="6">
        <f>TITRES_STAT!C551</f>
        <v>33.31</v>
      </c>
      <c r="C548" s="6">
        <f>TITRES_STAT!D551</f>
        <v>25.83</v>
      </c>
      <c r="D548" s="6">
        <f>TITRES_STAT!E551</f>
        <v>0</v>
      </c>
      <c r="E548" s="2">
        <f t="shared" si="32"/>
        <v>102314</v>
      </c>
      <c r="F548" s="6" t="str">
        <f t="shared" si="35"/>
        <v>BEARISH</v>
      </c>
      <c r="G548" s="6" t="str">
        <f t="shared" si="34"/>
        <v>NEUTRAL</v>
      </c>
      <c r="H548" s="6" t="str">
        <f t="shared" si="33"/>
        <v>BEARISH DIVERGENCE</v>
      </c>
    </row>
    <row r="549" spans="1:8" ht="13.5" x14ac:dyDescent="0.25">
      <c r="A549" s="3">
        <f>TITRES_STAT!B552</f>
        <v>42802</v>
      </c>
      <c r="B549" s="6">
        <f>TITRES_STAT!C552</f>
        <v>34.799999999999997</v>
      </c>
      <c r="C549" s="6">
        <f>TITRES_STAT!D552</f>
        <v>26.988</v>
      </c>
      <c r="D549" s="6">
        <f>TITRES_STAT!E552</f>
        <v>0</v>
      </c>
      <c r="E549" s="2">
        <f t="shared" si="32"/>
        <v>102314</v>
      </c>
      <c r="F549" s="6" t="str">
        <f t="shared" si="35"/>
        <v>BEARISH</v>
      </c>
      <c r="G549" s="6" t="str">
        <f t="shared" si="34"/>
        <v>NEUTRAL</v>
      </c>
      <c r="H549" s="6" t="str">
        <f t="shared" si="33"/>
        <v>BEARISH DIVERGENCE</v>
      </c>
    </row>
    <row r="550" spans="1:8" ht="13.5" x14ac:dyDescent="0.25">
      <c r="A550" s="3">
        <f>TITRES_STAT!B553</f>
        <v>42803</v>
      </c>
      <c r="B550" s="6">
        <f>TITRES_STAT!C553</f>
        <v>35.299999999999997</v>
      </c>
      <c r="C550" s="6">
        <f>TITRES_STAT!D553</f>
        <v>28.195</v>
      </c>
      <c r="D550" s="6">
        <f>TITRES_STAT!E553</f>
        <v>250</v>
      </c>
      <c r="E550" s="2">
        <f t="shared" si="32"/>
        <v>102564</v>
      </c>
      <c r="F550" s="6" t="str">
        <f t="shared" si="35"/>
        <v>BULLISH</v>
      </c>
      <c r="G550" s="6" t="str">
        <f t="shared" si="34"/>
        <v>NEUTRAL</v>
      </c>
      <c r="H550" s="6" t="str">
        <f t="shared" si="33"/>
        <v>CONFIRMED BULLISH</v>
      </c>
    </row>
    <row r="551" spans="1:8" ht="13.5" x14ac:dyDescent="0.25">
      <c r="A551" s="3">
        <f>TITRES_STAT!B554</f>
        <v>42804</v>
      </c>
      <c r="B551" s="6">
        <f>TITRES_STAT!C554</f>
        <v>35.299999999999997</v>
      </c>
      <c r="C551" s="6">
        <f>TITRES_STAT!D554</f>
        <v>28.600999999999999</v>
      </c>
      <c r="D551" s="6">
        <f>TITRES_STAT!E554</f>
        <v>0</v>
      </c>
      <c r="E551" s="2">
        <f t="shared" si="32"/>
        <v>102564</v>
      </c>
      <c r="F551" s="6" t="str">
        <f t="shared" si="35"/>
        <v>BULLISH</v>
      </c>
      <c r="G551" s="6" t="str">
        <f t="shared" si="34"/>
        <v>NEUTRAL</v>
      </c>
      <c r="H551" s="6" t="str">
        <f t="shared" si="33"/>
        <v>CONFIRMED BULLISH</v>
      </c>
    </row>
    <row r="552" spans="1:8" ht="13.5" x14ac:dyDescent="0.25">
      <c r="A552" s="3">
        <f>TITRES_STAT!B555</f>
        <v>42807</v>
      </c>
      <c r="B552" s="6">
        <f>TITRES_STAT!C555</f>
        <v>35.299999999999997</v>
      </c>
      <c r="C552" s="6">
        <f>TITRES_STAT!D555</f>
        <v>28.600999999999999</v>
      </c>
      <c r="D552" s="6">
        <f>TITRES_STAT!E555</f>
        <v>0</v>
      </c>
      <c r="E552" s="2">
        <f t="shared" si="32"/>
        <v>102564</v>
      </c>
      <c r="F552" s="6" t="str">
        <f t="shared" si="35"/>
        <v>BULLISH</v>
      </c>
      <c r="G552" s="6" t="str">
        <f t="shared" si="34"/>
        <v>NEUTRAL</v>
      </c>
      <c r="H552" s="6" t="str">
        <f t="shared" si="33"/>
        <v>CONFIRMED BULLISH</v>
      </c>
    </row>
    <row r="553" spans="1:8" ht="13.5" x14ac:dyDescent="0.25">
      <c r="A553" s="3">
        <f>TITRES_STAT!B556</f>
        <v>42808</v>
      </c>
      <c r="B553" s="6">
        <f>TITRES_STAT!C556</f>
        <v>35.299999999999997</v>
      </c>
      <c r="C553" s="6">
        <f>TITRES_STAT!D556</f>
        <v>28.600999999999999</v>
      </c>
      <c r="D553" s="6">
        <f>TITRES_STAT!E556</f>
        <v>0</v>
      </c>
      <c r="E553" s="2">
        <f t="shared" si="32"/>
        <v>102564</v>
      </c>
      <c r="F553" s="6" t="str">
        <f t="shared" si="35"/>
        <v>BULLISH</v>
      </c>
      <c r="G553" s="6" t="str">
        <f t="shared" si="34"/>
        <v>NEUTRAL</v>
      </c>
      <c r="H553" s="6" t="str">
        <f t="shared" si="33"/>
        <v>CONFIRMED BULLISH</v>
      </c>
    </row>
    <row r="554" spans="1:8" ht="13.5" x14ac:dyDescent="0.25">
      <c r="A554" s="3">
        <f>TITRES_STAT!B557</f>
        <v>42809</v>
      </c>
      <c r="B554" s="6">
        <f>TITRES_STAT!C557</f>
        <v>35.299999999999997</v>
      </c>
      <c r="C554" s="6">
        <f>TITRES_STAT!D557</f>
        <v>28.600999999999999</v>
      </c>
      <c r="D554" s="6">
        <f>TITRES_STAT!E557</f>
        <v>0</v>
      </c>
      <c r="E554" s="2">
        <f t="shared" si="32"/>
        <v>102564</v>
      </c>
      <c r="F554" s="6" t="str">
        <f t="shared" si="35"/>
        <v>BULLISH</v>
      </c>
      <c r="G554" s="6" t="str">
        <f t="shared" si="34"/>
        <v>NEUTRAL</v>
      </c>
      <c r="H554" s="6" t="str">
        <f t="shared" si="33"/>
        <v>CONFIRMED BULLISH</v>
      </c>
    </row>
    <row r="555" spans="1:8" ht="13.5" x14ac:dyDescent="0.25">
      <c r="A555" s="3">
        <f>TITRES_STAT!B558</f>
        <v>42810</v>
      </c>
      <c r="B555" s="6">
        <f>TITRES_STAT!C558</f>
        <v>35.299999999999997</v>
      </c>
      <c r="C555" s="6">
        <f>TITRES_STAT!D558</f>
        <v>28.600999999999999</v>
      </c>
      <c r="D555" s="6">
        <f>TITRES_STAT!E558</f>
        <v>0</v>
      </c>
      <c r="E555" s="2">
        <f t="shared" si="32"/>
        <v>102564</v>
      </c>
      <c r="F555" s="6" t="str">
        <f t="shared" si="35"/>
        <v>NEUTRAL</v>
      </c>
      <c r="G555" s="6" t="str">
        <f t="shared" si="34"/>
        <v>NEUTRAL</v>
      </c>
      <c r="H555" s="6" t="str">
        <f t="shared" si="33"/>
        <v>NEUTRAL</v>
      </c>
    </row>
    <row r="556" spans="1:8" ht="13.5" x14ac:dyDescent="0.25">
      <c r="A556" s="3">
        <f>TITRES_STAT!B559</f>
        <v>42811</v>
      </c>
      <c r="B556" s="6">
        <f>TITRES_STAT!C559</f>
        <v>35.299999999999997</v>
      </c>
      <c r="C556" s="6">
        <f>TITRES_STAT!D559</f>
        <v>28.600999999999999</v>
      </c>
      <c r="D556" s="6">
        <f>TITRES_STAT!E559</f>
        <v>0</v>
      </c>
      <c r="E556" s="2">
        <f t="shared" si="32"/>
        <v>102564</v>
      </c>
      <c r="F556" s="6" t="str">
        <f t="shared" si="35"/>
        <v>NEUTRAL</v>
      </c>
      <c r="G556" s="6" t="str">
        <f t="shared" si="34"/>
        <v>NEUTRAL</v>
      </c>
      <c r="H556" s="6" t="str">
        <f t="shared" si="33"/>
        <v>NEUTRAL</v>
      </c>
    </row>
    <row r="557" spans="1:8" ht="13.5" x14ac:dyDescent="0.25">
      <c r="A557" s="3">
        <f>TITRES_STAT!B560</f>
        <v>42815</v>
      </c>
      <c r="B557" s="6">
        <f>TITRES_STAT!C560</f>
        <v>35.299999999999997</v>
      </c>
      <c r="C557" s="6">
        <f>TITRES_STAT!D560</f>
        <v>28.600999999999999</v>
      </c>
      <c r="D557" s="6">
        <f>TITRES_STAT!E560</f>
        <v>0</v>
      </c>
      <c r="E557" s="2">
        <f t="shared" si="32"/>
        <v>102564</v>
      </c>
      <c r="F557" s="6" t="str">
        <f t="shared" si="35"/>
        <v>NEUTRAL</v>
      </c>
      <c r="G557" s="6" t="str">
        <f t="shared" si="34"/>
        <v>NEUTRAL</v>
      </c>
      <c r="H557" s="6" t="str">
        <f t="shared" si="33"/>
        <v>NEUTRAL</v>
      </c>
    </row>
    <row r="558" spans="1:8" ht="13.5" x14ac:dyDescent="0.25">
      <c r="A558" s="3">
        <f>TITRES_STAT!B561</f>
        <v>42816</v>
      </c>
      <c r="B558" s="6">
        <f>TITRES_STAT!C561</f>
        <v>35.299999999999997</v>
      </c>
      <c r="C558" s="6">
        <f>TITRES_STAT!D561</f>
        <v>28.600999999999999</v>
      </c>
      <c r="D558" s="6">
        <f>TITRES_STAT!E561</f>
        <v>0</v>
      </c>
      <c r="E558" s="2">
        <f t="shared" si="32"/>
        <v>102564</v>
      </c>
      <c r="F558" s="6" t="str">
        <f t="shared" si="35"/>
        <v>NEUTRAL</v>
      </c>
      <c r="G558" s="6" t="str">
        <f t="shared" si="34"/>
        <v>NEUTRAL</v>
      </c>
      <c r="H558" s="6" t="str">
        <f t="shared" si="33"/>
        <v>NEUTRAL</v>
      </c>
    </row>
    <row r="559" spans="1:8" ht="13.5" x14ac:dyDescent="0.25">
      <c r="A559" s="3">
        <f>TITRES_STAT!B562</f>
        <v>42817</v>
      </c>
      <c r="B559" s="6">
        <f>TITRES_STAT!C562</f>
        <v>35.299999999999997</v>
      </c>
      <c r="C559" s="6">
        <f>TITRES_STAT!D562</f>
        <v>28.600999999999999</v>
      </c>
      <c r="D559" s="6">
        <f>TITRES_STAT!E562</f>
        <v>0</v>
      </c>
      <c r="E559" s="2">
        <f t="shared" si="32"/>
        <v>102564</v>
      </c>
      <c r="F559" s="6" t="str">
        <f t="shared" si="35"/>
        <v>NEUTRAL</v>
      </c>
      <c r="G559" s="6" t="str">
        <f t="shared" si="34"/>
        <v>NEUTRAL</v>
      </c>
      <c r="H559" s="6" t="str">
        <f t="shared" si="33"/>
        <v>NEUTRAL</v>
      </c>
    </row>
    <row r="560" spans="1:8" ht="13.5" x14ac:dyDescent="0.25">
      <c r="A560" s="3">
        <f>TITRES_STAT!B563</f>
        <v>42818</v>
      </c>
      <c r="B560" s="6">
        <f>TITRES_STAT!C563</f>
        <v>35.299999999999997</v>
      </c>
      <c r="C560" s="6">
        <f>TITRES_STAT!D563</f>
        <v>28.600999999999999</v>
      </c>
      <c r="D560" s="6">
        <f>TITRES_STAT!E563</f>
        <v>0</v>
      </c>
      <c r="E560" s="2">
        <f t="shared" si="32"/>
        <v>102564</v>
      </c>
      <c r="F560" s="6" t="str">
        <f t="shared" si="35"/>
        <v>NEUTRAL</v>
      </c>
      <c r="G560" s="6" t="str">
        <f t="shared" si="34"/>
        <v>NEUTRAL</v>
      </c>
      <c r="H560" s="6" t="str">
        <f t="shared" si="33"/>
        <v>NEUTRAL</v>
      </c>
    </row>
    <row r="561" spans="1:8" ht="13.5" x14ac:dyDescent="0.25">
      <c r="A561" s="3">
        <f>TITRES_STAT!B564</f>
        <v>42821</v>
      </c>
      <c r="B561" s="6">
        <f>TITRES_STAT!C564</f>
        <v>35.299999999999997</v>
      </c>
      <c r="C561" s="6">
        <f>TITRES_STAT!D564</f>
        <v>28.600999999999999</v>
      </c>
      <c r="D561" s="6">
        <f>TITRES_STAT!E564</f>
        <v>0</v>
      </c>
      <c r="E561" s="2">
        <f t="shared" si="32"/>
        <v>102564</v>
      </c>
      <c r="F561" s="6" t="str">
        <f t="shared" si="35"/>
        <v>NEUTRAL</v>
      </c>
      <c r="G561" s="6" t="str">
        <f t="shared" si="34"/>
        <v>NEUTRAL</v>
      </c>
      <c r="H561" s="6" t="str">
        <f t="shared" si="33"/>
        <v>NEUTRAL</v>
      </c>
    </row>
    <row r="562" spans="1:8" ht="13.5" x14ac:dyDescent="0.25">
      <c r="A562" s="3">
        <f>TITRES_STAT!B565</f>
        <v>42822</v>
      </c>
      <c r="B562" s="6">
        <f>TITRES_STAT!C565</f>
        <v>35.299999999999997</v>
      </c>
      <c r="C562" s="6">
        <f>TITRES_STAT!D565</f>
        <v>28.600999999999999</v>
      </c>
      <c r="D562" s="6">
        <f>TITRES_STAT!E565</f>
        <v>0</v>
      </c>
      <c r="E562" s="2">
        <f t="shared" si="32"/>
        <v>102564</v>
      </c>
      <c r="F562" s="6" t="str">
        <f t="shared" si="35"/>
        <v>NEUTRAL</v>
      </c>
      <c r="G562" s="6" t="str">
        <f t="shared" si="34"/>
        <v>NEUTRAL</v>
      </c>
      <c r="H562" s="6" t="str">
        <f t="shared" si="33"/>
        <v>NEUTRAL</v>
      </c>
    </row>
    <row r="563" spans="1:8" ht="13.5" x14ac:dyDescent="0.25">
      <c r="A563" s="3">
        <f>TITRES_STAT!B566</f>
        <v>42823</v>
      </c>
      <c r="B563" s="6">
        <f>TITRES_STAT!C566</f>
        <v>35.299999999999997</v>
      </c>
      <c r="C563" s="6">
        <f>TITRES_STAT!D566</f>
        <v>28.600999999999999</v>
      </c>
      <c r="D563" s="6">
        <f>TITRES_STAT!E566</f>
        <v>0</v>
      </c>
      <c r="E563" s="2">
        <f t="shared" si="32"/>
        <v>102564</v>
      </c>
      <c r="F563" s="6" t="str">
        <f t="shared" si="35"/>
        <v>NEUTRAL</v>
      </c>
      <c r="G563" s="6" t="str">
        <f t="shared" si="34"/>
        <v>NEUTRAL</v>
      </c>
      <c r="H563" s="6" t="str">
        <f t="shared" si="33"/>
        <v>NEUTRAL</v>
      </c>
    </row>
    <row r="564" spans="1:8" ht="13.5" x14ac:dyDescent="0.25">
      <c r="A564" s="3">
        <f>TITRES_STAT!B567</f>
        <v>42824</v>
      </c>
      <c r="B564" s="6">
        <f>TITRES_STAT!C567</f>
        <v>35.299999999999997</v>
      </c>
      <c r="C564" s="6">
        <f>TITRES_STAT!D567</f>
        <v>28.600999999999999</v>
      </c>
      <c r="D564" s="6">
        <f>TITRES_STAT!E567</f>
        <v>0</v>
      </c>
      <c r="E564" s="2">
        <f t="shared" si="32"/>
        <v>102564</v>
      </c>
      <c r="F564" s="6" t="str">
        <f t="shared" si="35"/>
        <v>NEUTRAL</v>
      </c>
      <c r="G564" s="6" t="str">
        <f t="shared" si="34"/>
        <v>NEUTRAL</v>
      </c>
      <c r="H564" s="6" t="str">
        <f t="shared" si="33"/>
        <v>NEUTRAL</v>
      </c>
    </row>
    <row r="565" spans="1:8" ht="13.5" x14ac:dyDescent="0.25">
      <c r="A565" s="3">
        <f>TITRES_STAT!B568</f>
        <v>42825</v>
      </c>
      <c r="B565" s="6">
        <f>TITRES_STAT!C568</f>
        <v>33.72</v>
      </c>
      <c r="C565" s="6">
        <f>TITRES_STAT!D568</f>
        <v>28.600999999999999</v>
      </c>
      <c r="D565" s="6">
        <f>TITRES_STAT!E568</f>
        <v>10</v>
      </c>
      <c r="E565" s="2">
        <f t="shared" si="32"/>
        <v>102554</v>
      </c>
      <c r="F565" s="6" t="str">
        <f t="shared" si="35"/>
        <v>BEARISH</v>
      </c>
      <c r="G565" s="6" t="str">
        <f t="shared" si="34"/>
        <v>NEUTRAL</v>
      </c>
      <c r="H565" s="6" t="str">
        <f t="shared" si="33"/>
        <v>CONFIRMED BEARISH</v>
      </c>
    </row>
    <row r="566" spans="1:8" ht="13.5" x14ac:dyDescent="0.25">
      <c r="A566" s="3">
        <f>TITRES_STAT!B569</f>
        <v>42828</v>
      </c>
      <c r="B566" s="6">
        <f>TITRES_STAT!C569</f>
        <v>33.72</v>
      </c>
      <c r="C566" s="6">
        <f>TITRES_STAT!D569</f>
        <v>27.32</v>
      </c>
      <c r="D566" s="6">
        <f>TITRES_STAT!E569</f>
        <v>0</v>
      </c>
      <c r="E566" s="2">
        <f t="shared" si="32"/>
        <v>102554</v>
      </c>
      <c r="F566" s="6" t="str">
        <f t="shared" si="35"/>
        <v>BEARISH</v>
      </c>
      <c r="G566" s="6" t="str">
        <f t="shared" si="34"/>
        <v>NEUTRAL</v>
      </c>
      <c r="H566" s="6" t="str">
        <f t="shared" si="33"/>
        <v>CONFIRMED BEARISH</v>
      </c>
    </row>
    <row r="567" spans="1:8" ht="13.5" x14ac:dyDescent="0.25">
      <c r="A567" s="3">
        <f>TITRES_STAT!B570</f>
        <v>42829</v>
      </c>
      <c r="B567" s="6">
        <f>TITRES_STAT!C570</f>
        <v>33.72</v>
      </c>
      <c r="C567" s="6">
        <f>TITRES_STAT!D570</f>
        <v>27.32</v>
      </c>
      <c r="D567" s="6">
        <f>TITRES_STAT!E570</f>
        <v>0</v>
      </c>
      <c r="E567" s="2">
        <f t="shared" si="32"/>
        <v>102554</v>
      </c>
      <c r="F567" s="6" t="str">
        <f t="shared" si="35"/>
        <v>BEARISH</v>
      </c>
      <c r="G567" s="6" t="str">
        <f t="shared" si="34"/>
        <v>NEUTRAL</v>
      </c>
      <c r="H567" s="6" t="str">
        <f t="shared" si="33"/>
        <v>CONFIRMED BEARISH</v>
      </c>
    </row>
    <row r="568" spans="1:8" ht="13.5" x14ac:dyDescent="0.25">
      <c r="A568" s="3">
        <f>TITRES_STAT!B571</f>
        <v>42830</v>
      </c>
      <c r="B568" s="6">
        <f>TITRES_STAT!C571</f>
        <v>33.72</v>
      </c>
      <c r="C568" s="6">
        <f>TITRES_STAT!D571</f>
        <v>27.32</v>
      </c>
      <c r="D568" s="6">
        <f>TITRES_STAT!E571</f>
        <v>0</v>
      </c>
      <c r="E568" s="2">
        <f t="shared" si="32"/>
        <v>102554</v>
      </c>
      <c r="F568" s="6" t="str">
        <f t="shared" si="35"/>
        <v>BEARISH</v>
      </c>
      <c r="G568" s="6" t="str">
        <f t="shared" si="34"/>
        <v>NEUTRAL</v>
      </c>
      <c r="H568" s="6" t="str">
        <f t="shared" si="33"/>
        <v>CONFIRMED BEARISH</v>
      </c>
    </row>
    <row r="569" spans="1:8" ht="13.5" x14ac:dyDescent="0.25">
      <c r="A569" s="3">
        <f>TITRES_STAT!B572</f>
        <v>42831</v>
      </c>
      <c r="B569" s="6">
        <f>TITRES_STAT!C572</f>
        <v>32.71</v>
      </c>
      <c r="C569" s="6">
        <f>TITRES_STAT!D572</f>
        <v>27.32</v>
      </c>
      <c r="D569" s="6">
        <f>TITRES_STAT!E572</f>
        <v>1</v>
      </c>
      <c r="E569" s="2">
        <f t="shared" si="32"/>
        <v>102553</v>
      </c>
      <c r="F569" s="6" t="str">
        <f t="shared" si="35"/>
        <v>BEARISH</v>
      </c>
      <c r="G569" s="6" t="str">
        <f t="shared" si="34"/>
        <v>NEUTRAL</v>
      </c>
      <c r="H569" s="6" t="str">
        <f t="shared" si="33"/>
        <v>CONFIRMED BEARISH</v>
      </c>
    </row>
    <row r="570" spans="1:8" ht="13.5" x14ac:dyDescent="0.25">
      <c r="A570" s="3">
        <f>TITRES_STAT!B573</f>
        <v>42832</v>
      </c>
      <c r="B570" s="6">
        <f>TITRES_STAT!C573</f>
        <v>32.71</v>
      </c>
      <c r="C570" s="6">
        <f>TITRES_STAT!D573</f>
        <v>26.501999999999999</v>
      </c>
      <c r="D570" s="6">
        <f>TITRES_STAT!E573</f>
        <v>0</v>
      </c>
      <c r="E570" s="2">
        <f t="shared" si="32"/>
        <v>102553</v>
      </c>
      <c r="F570" s="6" t="str">
        <f t="shared" si="35"/>
        <v>BEARISH</v>
      </c>
      <c r="G570" s="6" t="str">
        <f t="shared" si="34"/>
        <v>NEUTRAL</v>
      </c>
      <c r="H570" s="6" t="str">
        <f t="shared" si="33"/>
        <v>CONFIRMED BEARISH</v>
      </c>
    </row>
    <row r="571" spans="1:8" ht="13.5" x14ac:dyDescent="0.25">
      <c r="A571" s="3">
        <f>TITRES_STAT!B574</f>
        <v>42835</v>
      </c>
      <c r="B571" s="6">
        <f>TITRES_STAT!C574</f>
        <v>32.71</v>
      </c>
      <c r="C571" s="6">
        <f>TITRES_STAT!D574</f>
        <v>26.501999999999999</v>
      </c>
      <c r="D571" s="6">
        <f>TITRES_STAT!E574</f>
        <v>50</v>
      </c>
      <c r="E571" s="2">
        <f t="shared" si="32"/>
        <v>102553</v>
      </c>
      <c r="F571" s="6" t="str">
        <f t="shared" si="35"/>
        <v>BEARISH</v>
      </c>
      <c r="G571" s="6" t="str">
        <f t="shared" si="34"/>
        <v>NEUTRAL</v>
      </c>
      <c r="H571" s="6" t="str">
        <f t="shared" si="33"/>
        <v>CONFIRMED BEARISH</v>
      </c>
    </row>
    <row r="572" spans="1:8" ht="13.5" x14ac:dyDescent="0.25">
      <c r="A572" s="3">
        <f>TITRES_STAT!B575</f>
        <v>42836</v>
      </c>
      <c r="B572" s="6">
        <f>TITRES_STAT!C575</f>
        <v>33.69</v>
      </c>
      <c r="C572" s="6">
        <f>TITRES_STAT!D575</f>
        <v>26.501999999999999</v>
      </c>
      <c r="D572" s="6">
        <f>TITRES_STAT!E575</f>
        <v>0</v>
      </c>
      <c r="E572" s="2">
        <f t="shared" si="32"/>
        <v>102553</v>
      </c>
      <c r="F572" s="6" t="str">
        <f t="shared" si="35"/>
        <v>BEARISH</v>
      </c>
      <c r="G572" s="6" t="str">
        <f t="shared" si="34"/>
        <v>NEUTRAL</v>
      </c>
      <c r="H572" s="6" t="str">
        <f t="shared" si="33"/>
        <v>CONFIRMED BEARISH</v>
      </c>
    </row>
    <row r="573" spans="1:8" ht="13.5" x14ac:dyDescent="0.25">
      <c r="A573" s="3">
        <f>TITRES_STAT!B576</f>
        <v>42837</v>
      </c>
      <c r="B573" s="6">
        <f>TITRES_STAT!C576</f>
        <v>33.69</v>
      </c>
      <c r="C573" s="6">
        <f>TITRES_STAT!D576</f>
        <v>27.295999999999999</v>
      </c>
      <c r="D573" s="6">
        <f>TITRES_STAT!E576</f>
        <v>0</v>
      </c>
      <c r="E573" s="2">
        <f t="shared" si="32"/>
        <v>102553</v>
      </c>
      <c r="F573" s="6" t="str">
        <f t="shared" si="35"/>
        <v>BEARISH</v>
      </c>
      <c r="G573" s="6" t="str">
        <f t="shared" si="34"/>
        <v>NEUTRAL</v>
      </c>
      <c r="H573" s="6" t="str">
        <f t="shared" si="33"/>
        <v>CONFIRMED BEARISH</v>
      </c>
    </row>
    <row r="574" spans="1:8" ht="13.5" x14ac:dyDescent="0.25">
      <c r="A574" s="3">
        <f>TITRES_STAT!B577</f>
        <v>42838</v>
      </c>
      <c r="B574" s="6">
        <f>TITRES_STAT!C577</f>
        <v>32.18</v>
      </c>
      <c r="C574" s="6">
        <f>TITRES_STAT!D577</f>
        <v>27.295999999999999</v>
      </c>
      <c r="D574" s="6">
        <f>TITRES_STAT!E577</f>
        <v>32</v>
      </c>
      <c r="E574" s="2">
        <f t="shared" si="32"/>
        <v>102521</v>
      </c>
      <c r="F574" s="6" t="str">
        <f t="shared" si="35"/>
        <v>BEARISH</v>
      </c>
      <c r="G574" s="6" t="str">
        <f t="shared" si="34"/>
        <v>NEUTRAL</v>
      </c>
      <c r="H574" s="6" t="str">
        <f t="shared" si="33"/>
        <v>CONFIRMED BEARISH</v>
      </c>
    </row>
    <row r="575" spans="1:8" ht="13.5" x14ac:dyDescent="0.25">
      <c r="A575" s="3">
        <f>TITRES_STAT!B578</f>
        <v>42839</v>
      </c>
      <c r="B575" s="6">
        <f>TITRES_STAT!C578</f>
        <v>32.18</v>
      </c>
      <c r="C575" s="6">
        <f>TITRES_STAT!D578</f>
        <v>26.073</v>
      </c>
      <c r="D575" s="6">
        <f>TITRES_STAT!E578</f>
        <v>0</v>
      </c>
      <c r="E575" s="2">
        <f t="shared" si="32"/>
        <v>102521</v>
      </c>
      <c r="F575" s="6" t="str">
        <f t="shared" si="35"/>
        <v>BEARISH</v>
      </c>
      <c r="G575" s="6" t="str">
        <f t="shared" si="34"/>
        <v>NEUTRAL</v>
      </c>
      <c r="H575" s="6" t="str">
        <f t="shared" si="33"/>
        <v>CONFIRMED BEARISH</v>
      </c>
    </row>
    <row r="576" spans="1:8" ht="13.5" x14ac:dyDescent="0.25">
      <c r="A576" s="3">
        <f>TITRES_STAT!B579</f>
        <v>42842</v>
      </c>
      <c r="B576" s="6">
        <f>TITRES_STAT!C579</f>
        <v>32.18</v>
      </c>
      <c r="C576" s="6">
        <f>TITRES_STAT!D579</f>
        <v>26.073</v>
      </c>
      <c r="D576" s="6">
        <f>TITRES_STAT!E579</f>
        <v>0</v>
      </c>
      <c r="E576" s="2">
        <f t="shared" si="32"/>
        <v>102521</v>
      </c>
      <c r="F576" s="6" t="str">
        <f t="shared" si="35"/>
        <v>BEARISH</v>
      </c>
      <c r="G576" s="6" t="str">
        <f t="shared" si="34"/>
        <v>NEUTRAL</v>
      </c>
      <c r="H576" s="6" t="str">
        <f t="shared" si="33"/>
        <v>CONFIRMED BEARISH</v>
      </c>
    </row>
    <row r="577" spans="1:8" ht="13.5" x14ac:dyDescent="0.25">
      <c r="A577" s="3">
        <f>TITRES_STAT!B580</f>
        <v>42843</v>
      </c>
      <c r="B577" s="6">
        <f>TITRES_STAT!C580</f>
        <v>31.22</v>
      </c>
      <c r="C577" s="6">
        <f>TITRES_STAT!D580</f>
        <v>26.073</v>
      </c>
      <c r="D577" s="6">
        <f>TITRES_STAT!E580</f>
        <v>0</v>
      </c>
      <c r="E577" s="2">
        <f t="shared" si="32"/>
        <v>102521</v>
      </c>
      <c r="F577" s="6" t="str">
        <f t="shared" si="35"/>
        <v>BEARISH</v>
      </c>
      <c r="G577" s="6" t="str">
        <f t="shared" si="34"/>
        <v>NEUTRAL</v>
      </c>
      <c r="H577" s="6" t="str">
        <f t="shared" si="33"/>
        <v>CONFIRMED BEARISH</v>
      </c>
    </row>
    <row r="578" spans="1:8" ht="13.5" x14ac:dyDescent="0.25">
      <c r="A578" s="3">
        <f>TITRES_STAT!B581</f>
        <v>42844</v>
      </c>
      <c r="B578" s="6">
        <f>TITRES_STAT!C581</f>
        <v>30.29</v>
      </c>
      <c r="C578" s="6">
        <f>TITRES_STAT!D581</f>
        <v>25.295000000000002</v>
      </c>
      <c r="D578" s="6">
        <f>TITRES_STAT!E581</f>
        <v>6</v>
      </c>
      <c r="E578" s="2">
        <f t="shared" si="32"/>
        <v>102515</v>
      </c>
      <c r="F578" s="6" t="str">
        <f t="shared" si="35"/>
        <v>BEARISH</v>
      </c>
      <c r="G578" s="6" t="str">
        <f t="shared" si="34"/>
        <v>NEUTRAL</v>
      </c>
      <c r="H578" s="6" t="str">
        <f t="shared" si="33"/>
        <v>CONFIRMED BEARISH</v>
      </c>
    </row>
    <row r="579" spans="1:8" ht="13.5" x14ac:dyDescent="0.25">
      <c r="A579" s="3">
        <f>TITRES_STAT!B582</f>
        <v>42845</v>
      </c>
      <c r="B579" s="6">
        <f>TITRES_STAT!C582</f>
        <v>31.65</v>
      </c>
      <c r="C579" s="6">
        <f>TITRES_STAT!D582</f>
        <v>24.541</v>
      </c>
      <c r="D579" s="6">
        <f>TITRES_STAT!E582</f>
        <v>0</v>
      </c>
      <c r="E579" s="2">
        <f t="shared" si="32"/>
        <v>102515</v>
      </c>
      <c r="F579" s="6" t="str">
        <f t="shared" si="35"/>
        <v>BEARISH</v>
      </c>
      <c r="G579" s="6" t="str">
        <f t="shared" si="34"/>
        <v>NEUTRAL</v>
      </c>
      <c r="H579" s="6" t="str">
        <f t="shared" si="33"/>
        <v>CONFIRMED BEARISH</v>
      </c>
    </row>
    <row r="580" spans="1:8" ht="13.5" x14ac:dyDescent="0.25">
      <c r="A580" s="3">
        <f>TITRES_STAT!B583</f>
        <v>42846</v>
      </c>
      <c r="B580" s="6">
        <f>TITRES_STAT!C583</f>
        <v>32.590000000000003</v>
      </c>
      <c r="C580" s="6">
        <f>TITRES_STAT!D583</f>
        <v>25.643000000000001</v>
      </c>
      <c r="D580" s="6">
        <f>TITRES_STAT!E583</f>
        <v>31</v>
      </c>
      <c r="E580" s="2">
        <f t="shared" ref="E580:E643" si="36">IF(B580&gt;B579, E579+D580, IF(B580&lt;B579, E579-D580, E579))</f>
        <v>102546</v>
      </c>
      <c r="F580" s="6" t="str">
        <f t="shared" si="35"/>
        <v>BULLISH</v>
      </c>
      <c r="G580" s="6" t="str">
        <f t="shared" si="34"/>
        <v>NEUTRAL</v>
      </c>
      <c r="H580" s="6" t="str">
        <f t="shared" si="33"/>
        <v>CONFIRMED BULLISH</v>
      </c>
    </row>
    <row r="581" spans="1:8" ht="13.5" x14ac:dyDescent="0.25">
      <c r="A581" s="3">
        <f>TITRES_STAT!B584</f>
        <v>42849</v>
      </c>
      <c r="B581" s="6">
        <f>TITRES_STAT!C584</f>
        <v>34.56</v>
      </c>
      <c r="C581" s="6">
        <f>TITRES_STAT!D584</f>
        <v>26.405000000000001</v>
      </c>
      <c r="D581" s="6">
        <f>TITRES_STAT!E584</f>
        <v>19</v>
      </c>
      <c r="E581" s="2">
        <f t="shared" si="36"/>
        <v>102565</v>
      </c>
      <c r="F581" s="6" t="str">
        <f t="shared" si="35"/>
        <v>BULLISH</v>
      </c>
      <c r="G581" s="6" t="str">
        <f t="shared" si="34"/>
        <v>NEUTRAL</v>
      </c>
      <c r="H581" s="6" t="str">
        <f t="shared" si="33"/>
        <v>CONFIRMED BULLISH</v>
      </c>
    </row>
    <row r="582" spans="1:8" ht="13.5" x14ac:dyDescent="0.25">
      <c r="A582" s="3">
        <f>TITRES_STAT!B585</f>
        <v>42850</v>
      </c>
      <c r="B582" s="6">
        <f>TITRES_STAT!C585</f>
        <v>34.56</v>
      </c>
      <c r="C582" s="6">
        <f>TITRES_STAT!D585</f>
        <v>28.001000000000001</v>
      </c>
      <c r="D582" s="6">
        <f>TITRES_STAT!E585</f>
        <v>0</v>
      </c>
      <c r="E582" s="2">
        <f t="shared" si="36"/>
        <v>102565</v>
      </c>
      <c r="F582" s="6" t="str">
        <f t="shared" si="35"/>
        <v>BULLISH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42851</v>
      </c>
      <c r="B583" s="6">
        <f>TITRES_STAT!C586</f>
        <v>34.56</v>
      </c>
      <c r="C583" s="6">
        <f>TITRES_STAT!D586</f>
        <v>28.001000000000001</v>
      </c>
      <c r="D583" s="6">
        <f>TITRES_STAT!E586</f>
        <v>0</v>
      </c>
      <c r="E583" s="2">
        <f t="shared" si="36"/>
        <v>102565</v>
      </c>
      <c r="F583" s="6" t="str">
        <f t="shared" si="35"/>
        <v>BULLISH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CONFIRMED BULLISH</v>
      </c>
    </row>
    <row r="584" spans="1:8" ht="13.5" x14ac:dyDescent="0.25">
      <c r="A584" s="3">
        <f>TITRES_STAT!B587</f>
        <v>42852</v>
      </c>
      <c r="B584" s="6">
        <f>TITRES_STAT!C587</f>
        <v>34.56</v>
      </c>
      <c r="C584" s="6">
        <f>TITRES_STAT!D587</f>
        <v>28.001000000000001</v>
      </c>
      <c r="D584" s="6">
        <f>TITRES_STAT!E587</f>
        <v>590</v>
      </c>
      <c r="E584" s="2">
        <f t="shared" si="36"/>
        <v>102565</v>
      </c>
      <c r="F584" s="6" t="str">
        <f t="shared" ref="F584:F647" si="39">IF(E584&gt;E579,"BULLISH",IF(E584&lt;E579,"BEARISH","NEUTRAL"))</f>
        <v>BULLISH</v>
      </c>
      <c r="G584" s="6" t="str">
        <f t="shared" si="38"/>
        <v>NEUTRAL</v>
      </c>
      <c r="H584" s="6" t="str">
        <f t="shared" si="37"/>
        <v>CONFIRMED BULLISH</v>
      </c>
    </row>
    <row r="585" spans="1:8" ht="13.5" x14ac:dyDescent="0.25">
      <c r="A585" s="3">
        <f>TITRES_STAT!B588</f>
        <v>42853</v>
      </c>
      <c r="B585" s="6">
        <f>TITRES_STAT!C588</f>
        <v>34.56</v>
      </c>
      <c r="C585" s="6">
        <f>TITRES_STAT!D588</f>
        <v>28.001000000000001</v>
      </c>
      <c r="D585" s="6">
        <f>TITRES_STAT!E588</f>
        <v>0</v>
      </c>
      <c r="E585" s="2">
        <f t="shared" si="36"/>
        <v>102565</v>
      </c>
      <c r="F585" s="6" t="str">
        <f t="shared" si="39"/>
        <v>BULLISH</v>
      </c>
      <c r="G585" s="6" t="str">
        <f t="shared" si="38"/>
        <v>NEUTRAL</v>
      </c>
      <c r="H585" s="6" t="str">
        <f t="shared" si="37"/>
        <v>CONFIRMED BULLISH</v>
      </c>
    </row>
    <row r="586" spans="1:8" ht="13.5" x14ac:dyDescent="0.25">
      <c r="A586" s="3">
        <f>TITRES_STAT!B589</f>
        <v>42857</v>
      </c>
      <c r="B586" s="6">
        <f>TITRES_STAT!C589</f>
        <v>36.11</v>
      </c>
      <c r="C586" s="6">
        <f>TITRES_STAT!D589</f>
        <v>28.001000000000001</v>
      </c>
      <c r="D586" s="6">
        <f>TITRES_STAT!E589</f>
        <v>0</v>
      </c>
      <c r="E586" s="2">
        <f t="shared" si="36"/>
        <v>102565</v>
      </c>
      <c r="F586" s="6" t="str">
        <f t="shared" si="39"/>
        <v>NEUTRAL</v>
      </c>
      <c r="G586" s="6" t="str">
        <f t="shared" si="38"/>
        <v>NEUTRAL</v>
      </c>
      <c r="H586" s="6" t="str">
        <f t="shared" si="37"/>
        <v>NEUTRAL</v>
      </c>
    </row>
    <row r="587" spans="1:8" ht="13.5" x14ac:dyDescent="0.25">
      <c r="A587" s="3">
        <f>TITRES_STAT!B590</f>
        <v>42858</v>
      </c>
      <c r="B587" s="6">
        <f>TITRES_STAT!C590</f>
        <v>37.729999999999997</v>
      </c>
      <c r="C587" s="6">
        <f>TITRES_STAT!D590</f>
        <v>29.257000000000001</v>
      </c>
      <c r="D587" s="6">
        <f>TITRES_STAT!E590</f>
        <v>0</v>
      </c>
      <c r="E587" s="2">
        <f t="shared" si="36"/>
        <v>102565</v>
      </c>
      <c r="F587" s="6" t="str">
        <f t="shared" si="39"/>
        <v>NEUTRAL</v>
      </c>
      <c r="G587" s="6" t="str">
        <f t="shared" si="38"/>
        <v>NEUTRAL</v>
      </c>
      <c r="H587" s="6" t="str">
        <f t="shared" si="37"/>
        <v>NEUTRAL</v>
      </c>
    </row>
    <row r="588" spans="1:8" ht="13.5" x14ac:dyDescent="0.25">
      <c r="A588" s="3">
        <f>TITRES_STAT!B591</f>
        <v>42859</v>
      </c>
      <c r="B588" s="6">
        <f>TITRES_STAT!C591</f>
        <v>39.409999999999997</v>
      </c>
      <c r="C588" s="6">
        <f>TITRES_STAT!D591</f>
        <v>30.568999999999999</v>
      </c>
      <c r="D588" s="6">
        <f>TITRES_STAT!E591</f>
        <v>5</v>
      </c>
      <c r="E588" s="2">
        <f t="shared" si="36"/>
        <v>102570</v>
      </c>
      <c r="F588" s="6" t="str">
        <f t="shared" si="39"/>
        <v>BULLISH</v>
      </c>
      <c r="G588" s="6" t="str">
        <f t="shared" si="38"/>
        <v>NEUTRAL</v>
      </c>
      <c r="H588" s="6" t="str">
        <f t="shared" si="37"/>
        <v>CONFIRMED BULLISH</v>
      </c>
    </row>
    <row r="589" spans="1:8" ht="13.5" x14ac:dyDescent="0.25">
      <c r="A589" s="3">
        <f>TITRES_STAT!B592</f>
        <v>42860</v>
      </c>
      <c r="B589" s="6">
        <f>TITRES_STAT!C592</f>
        <v>39.409999999999997</v>
      </c>
      <c r="C589" s="6">
        <f>TITRES_STAT!D592</f>
        <v>31.93</v>
      </c>
      <c r="D589" s="6">
        <f>TITRES_STAT!E592</f>
        <v>0</v>
      </c>
      <c r="E589" s="2">
        <f t="shared" si="36"/>
        <v>102570</v>
      </c>
      <c r="F589" s="6" t="str">
        <f t="shared" si="39"/>
        <v>BULLISH</v>
      </c>
      <c r="G589" s="6" t="str">
        <f t="shared" si="38"/>
        <v>NEUTRAL</v>
      </c>
      <c r="H589" s="6" t="str">
        <f t="shared" si="37"/>
        <v>CONFIRMED BULLISH</v>
      </c>
    </row>
    <row r="590" spans="1:8" ht="13.5" x14ac:dyDescent="0.25">
      <c r="A590" s="3">
        <f>TITRES_STAT!B593</f>
        <v>42863</v>
      </c>
      <c r="B590" s="6">
        <f>TITRES_STAT!C593</f>
        <v>39.409999999999997</v>
      </c>
      <c r="C590" s="6">
        <f>TITRES_STAT!D593</f>
        <v>31.93</v>
      </c>
      <c r="D590" s="6">
        <f>TITRES_STAT!E593</f>
        <v>0</v>
      </c>
      <c r="E590" s="2">
        <f t="shared" si="36"/>
        <v>102570</v>
      </c>
      <c r="F590" s="6" t="str">
        <f t="shared" si="39"/>
        <v>BULLISH</v>
      </c>
      <c r="G590" s="6" t="str">
        <f t="shared" si="38"/>
        <v>NEUTRAL</v>
      </c>
      <c r="H590" s="6" t="str">
        <f t="shared" si="37"/>
        <v>CONFIRMED BULLISH</v>
      </c>
    </row>
    <row r="591" spans="1:8" ht="13.5" x14ac:dyDescent="0.25">
      <c r="A591" s="3">
        <f>TITRES_STAT!B594</f>
        <v>42864</v>
      </c>
      <c r="B591" s="6">
        <f>TITRES_STAT!C594</f>
        <v>39.409999999999997</v>
      </c>
      <c r="C591" s="6">
        <f>TITRES_STAT!D594</f>
        <v>31.93</v>
      </c>
      <c r="D591" s="6">
        <f>TITRES_STAT!E594</f>
        <v>20</v>
      </c>
      <c r="E591" s="2">
        <f t="shared" si="36"/>
        <v>102570</v>
      </c>
      <c r="F591" s="6" t="str">
        <f t="shared" si="39"/>
        <v>BULLISH</v>
      </c>
      <c r="G591" s="6" t="str">
        <f t="shared" si="38"/>
        <v>NEUTRAL</v>
      </c>
      <c r="H591" s="6" t="str">
        <f t="shared" si="37"/>
        <v>CONFIRMED BULLISH</v>
      </c>
    </row>
    <row r="592" spans="1:8" ht="13.5" x14ac:dyDescent="0.25">
      <c r="A592" s="3">
        <f>TITRES_STAT!B595</f>
        <v>42865</v>
      </c>
      <c r="B592" s="6">
        <f>TITRES_STAT!C595</f>
        <v>39.409999999999997</v>
      </c>
      <c r="C592" s="6">
        <f>TITRES_STAT!D595</f>
        <v>32.762</v>
      </c>
      <c r="D592" s="6">
        <f>TITRES_STAT!E595</f>
        <v>0</v>
      </c>
      <c r="E592" s="2">
        <f t="shared" si="36"/>
        <v>102570</v>
      </c>
      <c r="F592" s="6" t="str">
        <f t="shared" si="39"/>
        <v>BULLISH</v>
      </c>
      <c r="G592" s="6" t="str">
        <f t="shared" si="38"/>
        <v>NEUTRAL</v>
      </c>
      <c r="H592" s="6" t="str">
        <f t="shared" si="37"/>
        <v>CONFIRMED BULLISH</v>
      </c>
    </row>
    <row r="593" spans="1:8" ht="13.5" x14ac:dyDescent="0.25">
      <c r="A593" s="3">
        <f>TITRES_STAT!B596</f>
        <v>42866</v>
      </c>
      <c r="B593" s="6">
        <f>TITRES_STAT!C596</f>
        <v>39.409999999999997</v>
      </c>
      <c r="C593" s="6">
        <f>TITRES_STAT!D596</f>
        <v>32.762</v>
      </c>
      <c r="D593" s="6">
        <f>TITRES_STAT!E596</f>
        <v>0</v>
      </c>
      <c r="E593" s="2">
        <f t="shared" si="36"/>
        <v>102570</v>
      </c>
      <c r="F593" s="6" t="str">
        <f t="shared" si="39"/>
        <v>NEUTRAL</v>
      </c>
      <c r="G593" s="6" t="str">
        <f t="shared" si="38"/>
        <v>NEUTRAL</v>
      </c>
      <c r="H593" s="6" t="str">
        <f t="shared" si="37"/>
        <v>NEUTRAL</v>
      </c>
    </row>
    <row r="594" spans="1:8" ht="13.5" x14ac:dyDescent="0.25">
      <c r="A594" s="3">
        <f>TITRES_STAT!B597</f>
        <v>42867</v>
      </c>
      <c r="B594" s="6">
        <f>TITRES_STAT!C597</f>
        <v>39.409999999999997</v>
      </c>
      <c r="C594" s="6">
        <f>TITRES_STAT!D597</f>
        <v>32.762</v>
      </c>
      <c r="D594" s="6">
        <f>TITRES_STAT!E597</f>
        <v>0</v>
      </c>
      <c r="E594" s="2">
        <f t="shared" si="36"/>
        <v>102570</v>
      </c>
      <c r="F594" s="6" t="str">
        <f t="shared" si="39"/>
        <v>NEUTRAL</v>
      </c>
      <c r="G594" s="6" t="str">
        <f t="shared" si="38"/>
        <v>NEUTRAL</v>
      </c>
      <c r="H594" s="6" t="str">
        <f t="shared" si="37"/>
        <v>NEUTRAL</v>
      </c>
    </row>
    <row r="595" spans="1:8" ht="13.5" x14ac:dyDescent="0.25">
      <c r="A595" s="3">
        <f>TITRES_STAT!B598</f>
        <v>42870</v>
      </c>
      <c r="B595" s="6">
        <f>TITRES_STAT!C598</f>
        <v>39.409999999999997</v>
      </c>
      <c r="C595" s="6">
        <f>TITRES_STAT!D598</f>
        <v>32.762</v>
      </c>
      <c r="D595" s="6">
        <f>TITRES_STAT!E598</f>
        <v>0</v>
      </c>
      <c r="E595" s="2">
        <f t="shared" si="36"/>
        <v>102570</v>
      </c>
      <c r="F595" s="6" t="str">
        <f t="shared" si="39"/>
        <v>NEUTRAL</v>
      </c>
      <c r="G595" s="6" t="str">
        <f t="shared" si="38"/>
        <v>NEUTRAL</v>
      </c>
      <c r="H595" s="6" t="str">
        <f t="shared" si="37"/>
        <v>NEUTRAL</v>
      </c>
    </row>
    <row r="596" spans="1:8" ht="13.5" x14ac:dyDescent="0.25">
      <c r="A596" s="3">
        <f>TITRES_STAT!B599</f>
        <v>42871</v>
      </c>
      <c r="B596" s="6">
        <f>TITRES_STAT!C599</f>
        <v>39.409999999999997</v>
      </c>
      <c r="C596" s="6">
        <f>TITRES_STAT!D599</f>
        <v>32.762</v>
      </c>
      <c r="D596" s="6">
        <f>TITRES_STAT!E599</f>
        <v>0</v>
      </c>
      <c r="E596" s="2">
        <f t="shared" si="36"/>
        <v>102570</v>
      </c>
      <c r="F596" s="6" t="str">
        <f t="shared" si="39"/>
        <v>NEUTRAL</v>
      </c>
      <c r="G596" s="6" t="str">
        <f t="shared" si="38"/>
        <v>NEUTRAL</v>
      </c>
      <c r="H596" s="6" t="str">
        <f t="shared" si="37"/>
        <v>NEUTRAL</v>
      </c>
    </row>
    <row r="597" spans="1:8" ht="13.5" x14ac:dyDescent="0.25">
      <c r="A597" s="3">
        <f>TITRES_STAT!B600</f>
        <v>42872</v>
      </c>
      <c r="B597" s="6">
        <f>TITRES_STAT!C600</f>
        <v>39.409999999999997</v>
      </c>
      <c r="C597" s="6">
        <f>TITRES_STAT!D600</f>
        <v>32.762</v>
      </c>
      <c r="D597" s="6">
        <f>TITRES_STAT!E600</f>
        <v>0</v>
      </c>
      <c r="E597" s="2">
        <f t="shared" si="36"/>
        <v>102570</v>
      </c>
      <c r="F597" s="6" t="str">
        <f t="shared" si="39"/>
        <v>NEUTRAL</v>
      </c>
      <c r="G597" s="6" t="str">
        <f t="shared" si="38"/>
        <v>NEUTRAL</v>
      </c>
      <c r="H597" s="6" t="str">
        <f t="shared" si="37"/>
        <v>NEUTRAL</v>
      </c>
    </row>
    <row r="598" spans="1:8" ht="13.5" x14ac:dyDescent="0.25">
      <c r="A598" s="3">
        <f>TITRES_STAT!B601</f>
        <v>42873</v>
      </c>
      <c r="B598" s="6">
        <f>TITRES_STAT!C601</f>
        <v>39.409999999999997</v>
      </c>
      <c r="C598" s="6">
        <f>TITRES_STAT!D601</f>
        <v>32.762</v>
      </c>
      <c r="D598" s="6">
        <f>TITRES_STAT!E601</f>
        <v>0</v>
      </c>
      <c r="E598" s="2">
        <f t="shared" si="36"/>
        <v>102570</v>
      </c>
      <c r="F598" s="6" t="str">
        <f t="shared" si="39"/>
        <v>NEUTRAL</v>
      </c>
      <c r="G598" s="6" t="str">
        <f t="shared" si="38"/>
        <v>NEUTRAL</v>
      </c>
      <c r="H598" s="6" t="str">
        <f t="shared" si="37"/>
        <v>NEUTRAL</v>
      </c>
    </row>
    <row r="599" spans="1:8" ht="13.5" x14ac:dyDescent="0.25">
      <c r="A599" s="3">
        <f>TITRES_STAT!B602</f>
        <v>42874</v>
      </c>
      <c r="B599" s="6">
        <f>TITRES_STAT!C602</f>
        <v>39.409999999999997</v>
      </c>
      <c r="C599" s="6">
        <f>TITRES_STAT!D602</f>
        <v>32.762</v>
      </c>
      <c r="D599" s="6">
        <f>TITRES_STAT!E602</f>
        <v>0</v>
      </c>
      <c r="E599" s="2">
        <f t="shared" si="36"/>
        <v>102570</v>
      </c>
      <c r="F599" s="6" t="str">
        <f t="shared" si="39"/>
        <v>NEUTRAL</v>
      </c>
      <c r="G599" s="6" t="str">
        <f t="shared" si="38"/>
        <v>NEUTRAL</v>
      </c>
      <c r="H599" s="6" t="str">
        <f t="shared" si="37"/>
        <v>NEUTRAL</v>
      </c>
    </row>
    <row r="600" spans="1:8" ht="13.5" x14ac:dyDescent="0.25">
      <c r="A600" s="3">
        <f>TITRES_STAT!B603</f>
        <v>42877</v>
      </c>
      <c r="B600" s="6">
        <f>TITRES_STAT!C603</f>
        <v>39.409999999999997</v>
      </c>
      <c r="C600" s="6">
        <f>TITRES_STAT!D603</f>
        <v>32.762</v>
      </c>
      <c r="D600" s="6">
        <f>TITRES_STAT!E603</f>
        <v>0</v>
      </c>
      <c r="E600" s="2">
        <f t="shared" si="36"/>
        <v>102570</v>
      </c>
      <c r="F600" s="6" t="str">
        <f t="shared" si="39"/>
        <v>NEUTRAL</v>
      </c>
      <c r="G600" s="6" t="str">
        <f t="shared" si="38"/>
        <v>NEUTRAL</v>
      </c>
      <c r="H600" s="6" t="str">
        <f t="shared" si="37"/>
        <v>NEUTRAL</v>
      </c>
    </row>
    <row r="601" spans="1:8" ht="13.5" x14ac:dyDescent="0.25">
      <c r="A601" s="3">
        <f>TITRES_STAT!B604</f>
        <v>42878</v>
      </c>
      <c r="B601" s="6">
        <f>TITRES_STAT!C604</f>
        <v>39.409999999999997</v>
      </c>
      <c r="C601" s="6">
        <f>TITRES_STAT!D604</f>
        <v>32.762</v>
      </c>
      <c r="D601" s="6">
        <f>TITRES_STAT!E604</f>
        <v>0</v>
      </c>
      <c r="E601" s="2">
        <f t="shared" si="36"/>
        <v>102570</v>
      </c>
      <c r="F601" s="6" t="str">
        <f t="shared" si="39"/>
        <v>NEUTRAL</v>
      </c>
      <c r="G601" s="6" t="str">
        <f t="shared" si="38"/>
        <v>NEUTRAL</v>
      </c>
      <c r="H601" s="6" t="str">
        <f t="shared" si="37"/>
        <v>NEUTRAL</v>
      </c>
    </row>
    <row r="602" spans="1:8" ht="13.5" x14ac:dyDescent="0.25">
      <c r="A602" s="3">
        <f>TITRES_STAT!B605</f>
        <v>42879</v>
      </c>
      <c r="B602" s="6">
        <f>TITRES_STAT!C605</f>
        <v>39.409999999999997</v>
      </c>
      <c r="C602" s="6">
        <f>TITRES_STAT!D605</f>
        <v>32.762</v>
      </c>
      <c r="D602" s="6">
        <f>TITRES_STAT!E605</f>
        <v>0</v>
      </c>
      <c r="E602" s="2">
        <f t="shared" si="36"/>
        <v>102570</v>
      </c>
      <c r="F602" s="6" t="str">
        <f t="shared" si="39"/>
        <v>NEUTRAL</v>
      </c>
      <c r="G602" s="6" t="str">
        <f t="shared" si="38"/>
        <v>NEUTRAL</v>
      </c>
      <c r="H602" s="6" t="str">
        <f t="shared" si="37"/>
        <v>NEUTRAL</v>
      </c>
    </row>
    <row r="603" spans="1:8" ht="13.5" x14ac:dyDescent="0.25">
      <c r="A603" s="3">
        <f>TITRES_STAT!B606</f>
        <v>42880</v>
      </c>
      <c r="B603" s="6">
        <f>TITRES_STAT!C606</f>
        <v>39.409999999999997</v>
      </c>
      <c r="C603" s="6">
        <f>TITRES_STAT!D606</f>
        <v>32.762</v>
      </c>
      <c r="D603" s="6">
        <f>TITRES_STAT!E606</f>
        <v>0</v>
      </c>
      <c r="E603" s="2">
        <f t="shared" si="36"/>
        <v>102570</v>
      </c>
      <c r="F603" s="6" t="str">
        <f t="shared" si="39"/>
        <v>NEUTRAL</v>
      </c>
      <c r="G603" s="6" t="str">
        <f t="shared" si="38"/>
        <v>NEUTRAL</v>
      </c>
      <c r="H603" s="6" t="str">
        <f t="shared" si="37"/>
        <v>NEUTRAL</v>
      </c>
    </row>
    <row r="604" spans="1:8" ht="13.5" x14ac:dyDescent="0.25">
      <c r="A604" s="3">
        <f>TITRES_STAT!B607</f>
        <v>42881</v>
      </c>
      <c r="B604" s="6">
        <f>TITRES_STAT!C607</f>
        <v>39.409999999999997</v>
      </c>
      <c r="C604" s="6">
        <f>TITRES_STAT!D607</f>
        <v>32.762</v>
      </c>
      <c r="D604" s="6">
        <f>TITRES_STAT!E607</f>
        <v>0</v>
      </c>
      <c r="E604" s="2">
        <f t="shared" si="36"/>
        <v>102570</v>
      </c>
      <c r="F604" s="6" t="str">
        <f t="shared" si="39"/>
        <v>NEUTRAL</v>
      </c>
      <c r="G604" s="6" t="str">
        <f t="shared" si="38"/>
        <v>NEUTRAL</v>
      </c>
      <c r="H604" s="6" t="str">
        <f t="shared" si="37"/>
        <v>NEUTRAL</v>
      </c>
    </row>
    <row r="605" spans="1:8" ht="13.5" x14ac:dyDescent="0.25">
      <c r="A605" s="3">
        <f>TITRES_STAT!B608</f>
        <v>42884</v>
      </c>
      <c r="B605" s="6">
        <f>TITRES_STAT!C608</f>
        <v>39.409999999999997</v>
      </c>
      <c r="C605" s="6">
        <f>TITRES_STAT!D608</f>
        <v>32.762</v>
      </c>
      <c r="D605" s="6">
        <f>TITRES_STAT!E608</f>
        <v>0</v>
      </c>
      <c r="E605" s="2">
        <f t="shared" si="36"/>
        <v>102570</v>
      </c>
      <c r="F605" s="6" t="str">
        <f t="shared" si="39"/>
        <v>NEUTRAL</v>
      </c>
      <c r="G605" s="6" t="str">
        <f t="shared" si="38"/>
        <v>NEUTRAL</v>
      </c>
      <c r="H605" s="6" t="str">
        <f t="shared" si="37"/>
        <v>NEUTRAL</v>
      </c>
    </row>
    <row r="606" spans="1:8" ht="13.5" x14ac:dyDescent="0.25">
      <c r="A606" s="3">
        <f>TITRES_STAT!B609</f>
        <v>42885</v>
      </c>
      <c r="B606" s="6">
        <f>TITRES_STAT!C609</f>
        <v>39.409999999999997</v>
      </c>
      <c r="C606" s="6">
        <f>TITRES_STAT!D609</f>
        <v>32.762</v>
      </c>
      <c r="D606" s="6">
        <f>TITRES_STAT!E609</f>
        <v>0</v>
      </c>
      <c r="E606" s="2">
        <f t="shared" si="36"/>
        <v>102570</v>
      </c>
      <c r="F606" s="6" t="str">
        <f t="shared" si="39"/>
        <v>NEUTRAL</v>
      </c>
      <c r="G606" s="6" t="str">
        <f t="shared" si="38"/>
        <v>NEUTRAL</v>
      </c>
      <c r="H606" s="6" t="str">
        <f t="shared" si="37"/>
        <v>NEUTRAL</v>
      </c>
    </row>
    <row r="607" spans="1:8" ht="13.5" x14ac:dyDescent="0.25">
      <c r="A607" s="3">
        <f>TITRES_STAT!B610</f>
        <v>42886</v>
      </c>
      <c r="B607" s="6">
        <f>TITRES_STAT!C610</f>
        <v>39.409999999999997</v>
      </c>
      <c r="C607" s="6">
        <f>TITRES_STAT!D610</f>
        <v>32.762</v>
      </c>
      <c r="D607" s="6">
        <f>TITRES_STAT!E610</f>
        <v>0</v>
      </c>
      <c r="E607" s="2">
        <f t="shared" si="36"/>
        <v>102570</v>
      </c>
      <c r="F607" s="6" t="str">
        <f t="shared" si="39"/>
        <v>NEUTRAL</v>
      </c>
      <c r="G607" s="6" t="str">
        <f t="shared" si="38"/>
        <v>NEUTRAL</v>
      </c>
      <c r="H607" s="6" t="str">
        <f t="shared" si="37"/>
        <v>NEUTRAL</v>
      </c>
    </row>
    <row r="608" spans="1:8" ht="13.5" x14ac:dyDescent="0.25">
      <c r="A608" s="3">
        <f>TITRES_STAT!B611</f>
        <v>42887</v>
      </c>
      <c r="B608" s="6">
        <f>TITRES_STAT!C611</f>
        <v>39.409999999999997</v>
      </c>
      <c r="C608" s="6">
        <f>TITRES_STAT!D611</f>
        <v>32.762</v>
      </c>
      <c r="D608" s="6">
        <f>TITRES_STAT!E611</f>
        <v>0</v>
      </c>
      <c r="E608" s="2">
        <f t="shared" si="36"/>
        <v>102570</v>
      </c>
      <c r="F608" s="6" t="str">
        <f t="shared" si="39"/>
        <v>NEUTRAL</v>
      </c>
      <c r="G608" s="6" t="str">
        <f t="shared" si="38"/>
        <v>NEUTRAL</v>
      </c>
      <c r="H608" s="6" t="str">
        <f t="shared" si="37"/>
        <v>NEUTRAL</v>
      </c>
    </row>
    <row r="609" spans="1:8" ht="13.5" x14ac:dyDescent="0.25">
      <c r="A609" s="3">
        <f>TITRES_STAT!B612</f>
        <v>42888</v>
      </c>
      <c r="B609" s="6">
        <f>TITRES_STAT!C612</f>
        <v>39.409999999999997</v>
      </c>
      <c r="C609" s="6">
        <f>TITRES_STAT!D612</f>
        <v>32.762</v>
      </c>
      <c r="D609" s="6">
        <f>TITRES_STAT!E612</f>
        <v>0</v>
      </c>
      <c r="E609" s="2">
        <f t="shared" si="36"/>
        <v>102570</v>
      </c>
      <c r="F609" s="6" t="str">
        <f t="shared" si="39"/>
        <v>NEUTRAL</v>
      </c>
      <c r="G609" s="6" t="str">
        <f t="shared" si="38"/>
        <v>NEUTRAL</v>
      </c>
      <c r="H609" s="6" t="str">
        <f t="shared" si="37"/>
        <v>NEUTRAL</v>
      </c>
    </row>
    <row r="610" spans="1:8" ht="13.5" x14ac:dyDescent="0.25">
      <c r="A610" s="3">
        <f>TITRES_STAT!B613</f>
        <v>42891</v>
      </c>
      <c r="B610" s="6">
        <f>TITRES_STAT!C613</f>
        <v>39.409999999999997</v>
      </c>
      <c r="C610" s="6">
        <f>TITRES_STAT!D613</f>
        <v>32.762</v>
      </c>
      <c r="D610" s="6">
        <f>TITRES_STAT!E613</f>
        <v>0</v>
      </c>
      <c r="E610" s="2">
        <f t="shared" si="36"/>
        <v>102570</v>
      </c>
      <c r="F610" s="6" t="str">
        <f t="shared" si="39"/>
        <v>NEUTRAL</v>
      </c>
      <c r="G610" s="6" t="str">
        <f t="shared" si="38"/>
        <v>NEUTRAL</v>
      </c>
      <c r="H610" s="6" t="str">
        <f t="shared" si="37"/>
        <v>NEUTRAL</v>
      </c>
    </row>
    <row r="611" spans="1:8" ht="13.5" x14ac:dyDescent="0.25">
      <c r="A611" s="3">
        <f>TITRES_STAT!B614</f>
        <v>42892</v>
      </c>
      <c r="B611" s="6">
        <f>TITRES_STAT!C614</f>
        <v>39.409999999999997</v>
      </c>
      <c r="C611" s="6">
        <f>TITRES_STAT!D614</f>
        <v>32.762</v>
      </c>
      <c r="D611" s="6">
        <f>TITRES_STAT!E614</f>
        <v>0</v>
      </c>
      <c r="E611" s="2">
        <f t="shared" si="36"/>
        <v>102570</v>
      </c>
      <c r="F611" s="6" t="str">
        <f t="shared" si="39"/>
        <v>NEUTRAL</v>
      </c>
      <c r="G611" s="6" t="str">
        <f t="shared" si="38"/>
        <v>NEUTRAL</v>
      </c>
      <c r="H611" s="6" t="str">
        <f t="shared" si="37"/>
        <v>NEUTRAL</v>
      </c>
    </row>
    <row r="612" spans="1:8" ht="13.5" x14ac:dyDescent="0.25">
      <c r="A612" s="3">
        <f>TITRES_STAT!B615</f>
        <v>42893</v>
      </c>
      <c r="B612" s="6">
        <f>TITRES_STAT!C615</f>
        <v>39.409999999999997</v>
      </c>
      <c r="C612" s="6">
        <f>TITRES_STAT!D615</f>
        <v>32.762</v>
      </c>
      <c r="D612" s="6">
        <f>TITRES_STAT!E615</f>
        <v>0</v>
      </c>
      <c r="E612" s="2">
        <f t="shared" si="36"/>
        <v>102570</v>
      </c>
      <c r="F612" s="6" t="str">
        <f t="shared" si="39"/>
        <v>NEUTRAL</v>
      </c>
      <c r="G612" s="6" t="str">
        <f t="shared" si="38"/>
        <v>NEUTRAL</v>
      </c>
      <c r="H612" s="6" t="str">
        <f t="shared" si="37"/>
        <v>NEUTRAL</v>
      </c>
    </row>
    <row r="613" spans="1:8" ht="13.5" x14ac:dyDescent="0.25">
      <c r="A613" s="3">
        <f>TITRES_STAT!B616</f>
        <v>42894</v>
      </c>
      <c r="B613" s="6">
        <f>TITRES_STAT!C616</f>
        <v>38.229999999999997</v>
      </c>
      <c r="C613" s="6">
        <f>TITRES_STAT!D616</f>
        <v>32.762</v>
      </c>
      <c r="D613" s="6">
        <f>TITRES_STAT!E616</f>
        <v>0</v>
      </c>
      <c r="E613" s="2">
        <f t="shared" si="36"/>
        <v>102570</v>
      </c>
      <c r="F613" s="6" t="str">
        <f t="shared" si="39"/>
        <v>NEUTRAL</v>
      </c>
      <c r="G613" s="6" t="str">
        <f t="shared" si="38"/>
        <v>NEUTRAL</v>
      </c>
      <c r="H613" s="6" t="str">
        <f t="shared" si="37"/>
        <v>NEUTRAL</v>
      </c>
    </row>
    <row r="614" spans="1:8" ht="13.5" x14ac:dyDescent="0.25">
      <c r="A614" s="3">
        <f>TITRES_STAT!B617</f>
        <v>42895</v>
      </c>
      <c r="B614" s="6">
        <f>TITRES_STAT!C617</f>
        <v>36.51</v>
      </c>
      <c r="C614" s="6">
        <f>TITRES_STAT!D617</f>
        <v>31.780999999999999</v>
      </c>
      <c r="D614" s="6">
        <f>TITRES_STAT!E617</f>
        <v>0</v>
      </c>
      <c r="E614" s="2">
        <f t="shared" si="36"/>
        <v>102570</v>
      </c>
      <c r="F614" s="6" t="str">
        <f t="shared" si="39"/>
        <v>NEUTRAL</v>
      </c>
      <c r="G614" s="6" t="str">
        <f t="shared" si="38"/>
        <v>NEUTRAL</v>
      </c>
      <c r="H614" s="6" t="str">
        <f t="shared" si="37"/>
        <v>NEUTRAL</v>
      </c>
    </row>
    <row r="615" spans="1:8" ht="13.5" x14ac:dyDescent="0.25">
      <c r="A615" s="3">
        <f>TITRES_STAT!B618</f>
        <v>42898</v>
      </c>
      <c r="B615" s="6">
        <f>TITRES_STAT!C618</f>
        <v>36.51</v>
      </c>
      <c r="C615" s="6">
        <f>TITRES_STAT!D618</f>
        <v>30.350999999999999</v>
      </c>
      <c r="D615" s="6">
        <f>TITRES_STAT!E618</f>
        <v>40</v>
      </c>
      <c r="E615" s="2">
        <f t="shared" si="36"/>
        <v>102570</v>
      </c>
      <c r="F615" s="6" t="str">
        <f t="shared" si="39"/>
        <v>NEUTRAL</v>
      </c>
      <c r="G615" s="6" t="str">
        <f t="shared" si="38"/>
        <v>NEUTRAL</v>
      </c>
      <c r="H615" s="6" t="str">
        <f t="shared" si="37"/>
        <v>NEUTRAL</v>
      </c>
    </row>
    <row r="616" spans="1:8" ht="13.5" x14ac:dyDescent="0.25">
      <c r="A616" s="3">
        <f>TITRES_STAT!B619</f>
        <v>42899</v>
      </c>
      <c r="B616" s="6">
        <f>TITRES_STAT!C619</f>
        <v>36.51</v>
      </c>
      <c r="C616" s="6">
        <f>TITRES_STAT!D619</f>
        <v>30.350999999999999</v>
      </c>
      <c r="D616" s="6">
        <f>TITRES_STAT!E619</f>
        <v>0</v>
      </c>
      <c r="E616" s="2">
        <f t="shared" si="36"/>
        <v>102570</v>
      </c>
      <c r="F616" s="6" t="str">
        <f t="shared" si="39"/>
        <v>NEUTRAL</v>
      </c>
      <c r="G616" s="6" t="str">
        <f t="shared" si="38"/>
        <v>NEUTRAL</v>
      </c>
      <c r="H616" s="6" t="str">
        <f t="shared" si="37"/>
        <v>NEUTRAL</v>
      </c>
    </row>
    <row r="617" spans="1:8" ht="13.5" x14ac:dyDescent="0.25">
      <c r="A617" s="3">
        <f>TITRES_STAT!B620</f>
        <v>42900</v>
      </c>
      <c r="B617" s="6">
        <f>TITRES_STAT!C620</f>
        <v>36.51</v>
      </c>
      <c r="C617" s="6">
        <f>TITRES_STAT!D620</f>
        <v>30.350999999999999</v>
      </c>
      <c r="D617" s="6">
        <f>TITRES_STAT!E620</f>
        <v>0</v>
      </c>
      <c r="E617" s="2">
        <f t="shared" si="36"/>
        <v>102570</v>
      </c>
      <c r="F617" s="6" t="str">
        <f t="shared" si="39"/>
        <v>NEUTRAL</v>
      </c>
      <c r="G617" s="6" t="str">
        <f t="shared" si="38"/>
        <v>NEUTRAL</v>
      </c>
      <c r="H617" s="6" t="str">
        <f t="shared" si="37"/>
        <v>NEUTRAL</v>
      </c>
    </row>
    <row r="618" spans="1:8" ht="13.5" x14ac:dyDescent="0.25">
      <c r="A618" s="3">
        <f>TITRES_STAT!B621</f>
        <v>42901</v>
      </c>
      <c r="B618" s="6">
        <f>TITRES_STAT!C621</f>
        <v>37.5</v>
      </c>
      <c r="C618" s="6">
        <f>TITRES_STAT!D621</f>
        <v>30.350999999999999</v>
      </c>
      <c r="D618" s="6">
        <f>TITRES_STAT!E621</f>
        <v>251</v>
      </c>
      <c r="E618" s="2">
        <f t="shared" si="36"/>
        <v>102821</v>
      </c>
      <c r="F618" s="6" t="str">
        <f t="shared" si="39"/>
        <v>BULLISH</v>
      </c>
      <c r="G618" s="6" t="str">
        <f t="shared" si="38"/>
        <v>NEUTRAL</v>
      </c>
      <c r="H618" s="6" t="str">
        <f t="shared" si="37"/>
        <v>BULLISH DIVERGENCE</v>
      </c>
    </row>
    <row r="619" spans="1:8" ht="13.5" x14ac:dyDescent="0.25">
      <c r="A619" s="3">
        <f>TITRES_STAT!B622</f>
        <v>42902</v>
      </c>
      <c r="B619" s="6">
        <f>TITRES_STAT!C622</f>
        <v>37.5</v>
      </c>
      <c r="C619" s="6">
        <f>TITRES_STAT!D622</f>
        <v>31.173999999999999</v>
      </c>
      <c r="D619" s="6">
        <f>TITRES_STAT!E622</f>
        <v>0</v>
      </c>
      <c r="E619" s="2">
        <f t="shared" si="36"/>
        <v>102821</v>
      </c>
      <c r="F619" s="6" t="str">
        <f t="shared" si="39"/>
        <v>BULLISH</v>
      </c>
      <c r="G619" s="6" t="str">
        <f t="shared" si="38"/>
        <v>NEUTRAL</v>
      </c>
      <c r="H619" s="6" t="str">
        <f t="shared" si="37"/>
        <v>CONFIRMED BULLISH</v>
      </c>
    </row>
    <row r="620" spans="1:8" ht="13.5" x14ac:dyDescent="0.25">
      <c r="A620" s="3">
        <f>TITRES_STAT!B623</f>
        <v>42905</v>
      </c>
      <c r="B620" s="6">
        <f>TITRES_STAT!C623</f>
        <v>37.5</v>
      </c>
      <c r="C620" s="6">
        <f>TITRES_STAT!D623</f>
        <v>31.173999999999999</v>
      </c>
      <c r="D620" s="6">
        <f>TITRES_STAT!E623</f>
        <v>0</v>
      </c>
      <c r="E620" s="2">
        <f t="shared" si="36"/>
        <v>102821</v>
      </c>
      <c r="F620" s="6" t="str">
        <f t="shared" si="39"/>
        <v>BULLISH</v>
      </c>
      <c r="G620" s="6" t="str">
        <f t="shared" si="38"/>
        <v>NEUTRAL</v>
      </c>
      <c r="H620" s="6" t="str">
        <f t="shared" si="37"/>
        <v>CONFIRMED BULLISH</v>
      </c>
    </row>
    <row r="621" spans="1:8" ht="13.5" x14ac:dyDescent="0.25">
      <c r="A621" s="3">
        <f>TITRES_STAT!B624</f>
        <v>42906</v>
      </c>
      <c r="B621" s="6">
        <f>TITRES_STAT!C624</f>
        <v>36.380000000000003</v>
      </c>
      <c r="C621" s="6">
        <f>TITRES_STAT!D624</f>
        <v>31.173999999999999</v>
      </c>
      <c r="D621" s="6">
        <f>TITRES_STAT!E624</f>
        <v>10</v>
      </c>
      <c r="E621" s="2">
        <f t="shared" si="36"/>
        <v>102811</v>
      </c>
      <c r="F621" s="6" t="str">
        <f t="shared" si="39"/>
        <v>BULLISH</v>
      </c>
      <c r="G621" s="6" t="str">
        <f t="shared" si="38"/>
        <v>NEUTRAL</v>
      </c>
      <c r="H621" s="6" t="str">
        <f t="shared" si="37"/>
        <v>BULLISH DIVERGENCE</v>
      </c>
    </row>
    <row r="622" spans="1:8" ht="13.5" x14ac:dyDescent="0.25">
      <c r="A622" s="3">
        <f>TITRES_STAT!B625</f>
        <v>42907</v>
      </c>
      <c r="B622" s="6">
        <f>TITRES_STAT!C625</f>
        <v>37.47</v>
      </c>
      <c r="C622" s="6">
        <f>TITRES_STAT!D625</f>
        <v>30.242999999999999</v>
      </c>
      <c r="D622" s="6">
        <f>TITRES_STAT!E625</f>
        <v>0</v>
      </c>
      <c r="E622" s="2">
        <f t="shared" si="36"/>
        <v>102811</v>
      </c>
      <c r="F622" s="6" t="str">
        <f t="shared" si="39"/>
        <v>BULLISH</v>
      </c>
      <c r="G622" s="6" t="str">
        <f t="shared" si="38"/>
        <v>NEUTRAL</v>
      </c>
      <c r="H622" s="6" t="str">
        <f t="shared" si="37"/>
        <v>CONFIRMED BULLISH</v>
      </c>
    </row>
    <row r="623" spans="1:8" ht="13.5" x14ac:dyDescent="0.25">
      <c r="A623" s="3">
        <f>TITRES_STAT!B626</f>
        <v>42908</v>
      </c>
      <c r="B623" s="6">
        <f>TITRES_STAT!C626</f>
        <v>37.47</v>
      </c>
      <c r="C623" s="6">
        <f>TITRES_STAT!D626</f>
        <v>31.149000000000001</v>
      </c>
      <c r="D623" s="6">
        <f>TITRES_STAT!E626</f>
        <v>0</v>
      </c>
      <c r="E623" s="2">
        <f t="shared" si="36"/>
        <v>102811</v>
      </c>
      <c r="F623" s="6" t="str">
        <f t="shared" si="39"/>
        <v>BEARISH</v>
      </c>
      <c r="G623" s="6" t="str">
        <f t="shared" si="38"/>
        <v>NEUTRAL</v>
      </c>
      <c r="H623" s="6" t="str">
        <f t="shared" si="37"/>
        <v>CONFIRMED BEARISH</v>
      </c>
    </row>
    <row r="624" spans="1:8" ht="13.5" x14ac:dyDescent="0.25">
      <c r="A624" s="3">
        <f>TITRES_STAT!B627</f>
        <v>42909</v>
      </c>
      <c r="B624" s="6">
        <f>TITRES_STAT!C627</f>
        <v>37.47</v>
      </c>
      <c r="C624" s="6">
        <f>TITRES_STAT!D627</f>
        <v>31.149000000000001</v>
      </c>
      <c r="D624" s="6">
        <f>TITRES_STAT!E627</f>
        <v>0</v>
      </c>
      <c r="E624" s="2">
        <f t="shared" si="36"/>
        <v>102811</v>
      </c>
      <c r="F624" s="6" t="str">
        <f t="shared" si="39"/>
        <v>BEARISH</v>
      </c>
      <c r="G624" s="6" t="str">
        <f t="shared" si="38"/>
        <v>NEUTRAL</v>
      </c>
      <c r="H624" s="6" t="str">
        <f t="shared" si="37"/>
        <v>CONFIRMED BEARISH</v>
      </c>
    </row>
    <row r="625" spans="1:8" ht="13.5" x14ac:dyDescent="0.25">
      <c r="A625" s="3">
        <f>TITRES_STAT!B628</f>
        <v>42914</v>
      </c>
      <c r="B625" s="6">
        <f>TITRES_STAT!C628</f>
        <v>36.35</v>
      </c>
      <c r="C625" s="6">
        <f>TITRES_STAT!D628</f>
        <v>31.149000000000001</v>
      </c>
      <c r="D625" s="6">
        <f>TITRES_STAT!E628</f>
        <v>1000</v>
      </c>
      <c r="E625" s="2">
        <f t="shared" si="36"/>
        <v>101811</v>
      </c>
      <c r="F625" s="6" t="str">
        <f t="shared" si="39"/>
        <v>BEARISH</v>
      </c>
      <c r="G625" s="6" t="str">
        <f t="shared" si="38"/>
        <v>NEUTRAL</v>
      </c>
      <c r="H625" s="6" t="str">
        <f t="shared" si="37"/>
        <v>CONFIRMED BEARISH</v>
      </c>
    </row>
    <row r="626" spans="1:8" ht="13.5" x14ac:dyDescent="0.25">
      <c r="A626" s="3">
        <f>TITRES_STAT!B629</f>
        <v>42915</v>
      </c>
      <c r="B626" s="6">
        <f>TITRES_STAT!C629</f>
        <v>36.35</v>
      </c>
      <c r="C626" s="6">
        <f>TITRES_STAT!D629</f>
        <v>30.218</v>
      </c>
      <c r="D626" s="6">
        <f>TITRES_STAT!E629</f>
        <v>0</v>
      </c>
      <c r="E626" s="2">
        <f t="shared" si="36"/>
        <v>101811</v>
      </c>
      <c r="F626" s="6" t="str">
        <f t="shared" si="39"/>
        <v>BEARISH</v>
      </c>
      <c r="G626" s="6" t="str">
        <f t="shared" si="38"/>
        <v>NEUTRAL</v>
      </c>
      <c r="H626" s="6" t="str">
        <f t="shared" si="37"/>
        <v>CONFIRMED BEARISH</v>
      </c>
    </row>
    <row r="627" spans="1:8" ht="13.5" x14ac:dyDescent="0.25">
      <c r="A627" s="3">
        <f>TITRES_STAT!B630</f>
        <v>42916</v>
      </c>
      <c r="B627" s="6">
        <f>TITRES_STAT!C630</f>
        <v>36.35</v>
      </c>
      <c r="C627" s="6">
        <f>TITRES_STAT!D630</f>
        <v>30.218</v>
      </c>
      <c r="D627" s="6">
        <f>TITRES_STAT!E630</f>
        <v>0</v>
      </c>
      <c r="E627" s="2">
        <f t="shared" si="36"/>
        <v>101811</v>
      </c>
      <c r="F627" s="6" t="str">
        <f t="shared" si="39"/>
        <v>BEARISH</v>
      </c>
      <c r="G627" s="6" t="str">
        <f t="shared" si="38"/>
        <v>NEUTRAL</v>
      </c>
      <c r="H627" s="6" t="str">
        <f t="shared" si="37"/>
        <v>CONFIRMED BEARISH</v>
      </c>
    </row>
    <row r="628" spans="1:8" ht="13.5" x14ac:dyDescent="0.25">
      <c r="A628" s="3">
        <f>TITRES_STAT!B631</f>
        <v>42919</v>
      </c>
      <c r="B628" s="6">
        <f>TITRES_STAT!C631</f>
        <v>36.35</v>
      </c>
      <c r="C628" s="6">
        <f>TITRES_STAT!D631</f>
        <v>30.218</v>
      </c>
      <c r="D628" s="6">
        <f>TITRES_STAT!E631</f>
        <v>0</v>
      </c>
      <c r="E628" s="2">
        <f t="shared" si="36"/>
        <v>101811</v>
      </c>
      <c r="F628" s="6" t="str">
        <f t="shared" si="39"/>
        <v>BEARISH</v>
      </c>
      <c r="G628" s="6" t="str">
        <f t="shared" si="38"/>
        <v>NEUTRAL</v>
      </c>
      <c r="H628" s="6" t="str">
        <f t="shared" si="37"/>
        <v>CONFIRMED BEARISH</v>
      </c>
    </row>
    <row r="629" spans="1:8" ht="13.5" x14ac:dyDescent="0.25">
      <c r="A629" s="3">
        <f>TITRES_STAT!B632</f>
        <v>42920</v>
      </c>
      <c r="B629" s="6">
        <f>TITRES_STAT!C632</f>
        <v>36.35</v>
      </c>
      <c r="C629" s="6">
        <f>TITRES_STAT!D632</f>
        <v>30.218</v>
      </c>
      <c r="D629" s="6">
        <f>TITRES_STAT!E632</f>
        <v>0</v>
      </c>
      <c r="E629" s="2">
        <f t="shared" si="36"/>
        <v>101811</v>
      </c>
      <c r="F629" s="6" t="str">
        <f t="shared" si="39"/>
        <v>BEARISH</v>
      </c>
      <c r="G629" s="6" t="str">
        <f t="shared" si="38"/>
        <v>NEUTRAL</v>
      </c>
      <c r="H629" s="6" t="str">
        <f t="shared" si="37"/>
        <v>CONFIRMED BEARISH</v>
      </c>
    </row>
    <row r="630" spans="1:8" ht="13.5" x14ac:dyDescent="0.25">
      <c r="A630" s="3">
        <f>TITRES_STAT!B633</f>
        <v>42921</v>
      </c>
      <c r="B630" s="6">
        <f>TITRES_STAT!C633</f>
        <v>36.35</v>
      </c>
      <c r="C630" s="6">
        <f>TITRES_STAT!D633</f>
        <v>30.218</v>
      </c>
      <c r="D630" s="6">
        <f>TITRES_STAT!E633</f>
        <v>0</v>
      </c>
      <c r="E630" s="2">
        <f t="shared" si="36"/>
        <v>101811</v>
      </c>
      <c r="F630" s="6" t="str">
        <f t="shared" si="39"/>
        <v>NEUTRAL</v>
      </c>
      <c r="G630" s="6" t="str">
        <f t="shared" si="38"/>
        <v>NEUTRAL</v>
      </c>
      <c r="H630" s="6" t="str">
        <f t="shared" si="37"/>
        <v>NEUTRAL</v>
      </c>
    </row>
    <row r="631" spans="1:8" ht="13.5" x14ac:dyDescent="0.25">
      <c r="A631" s="3">
        <f>TITRES_STAT!B634</f>
        <v>42922</v>
      </c>
      <c r="B631" s="6">
        <f>TITRES_STAT!C634</f>
        <v>36.35</v>
      </c>
      <c r="C631" s="6">
        <f>TITRES_STAT!D634</f>
        <v>30.218</v>
      </c>
      <c r="D631" s="6">
        <f>TITRES_STAT!E634</f>
        <v>0</v>
      </c>
      <c r="E631" s="2">
        <f t="shared" si="36"/>
        <v>101811</v>
      </c>
      <c r="F631" s="6" t="str">
        <f t="shared" si="39"/>
        <v>NEUTRAL</v>
      </c>
      <c r="G631" s="6" t="str">
        <f t="shared" si="38"/>
        <v>NEUTRAL</v>
      </c>
      <c r="H631" s="6" t="str">
        <f t="shared" si="37"/>
        <v>NEUTRAL</v>
      </c>
    </row>
    <row r="632" spans="1:8" ht="13.5" x14ac:dyDescent="0.25">
      <c r="A632" s="3">
        <f>TITRES_STAT!B635</f>
        <v>42923</v>
      </c>
      <c r="B632" s="6">
        <f>TITRES_STAT!C635</f>
        <v>36.35</v>
      </c>
      <c r="C632" s="6">
        <f>TITRES_STAT!D635</f>
        <v>30.218</v>
      </c>
      <c r="D632" s="6">
        <f>TITRES_STAT!E635</f>
        <v>0</v>
      </c>
      <c r="E632" s="2">
        <f t="shared" si="36"/>
        <v>101811</v>
      </c>
      <c r="F632" s="6" t="str">
        <f t="shared" si="39"/>
        <v>NEUTRAL</v>
      </c>
      <c r="G632" s="6" t="str">
        <f t="shared" si="38"/>
        <v>NEUTRAL</v>
      </c>
      <c r="H632" s="6" t="str">
        <f t="shared" si="37"/>
        <v>NEUTRAL</v>
      </c>
    </row>
    <row r="633" spans="1:8" ht="13.5" x14ac:dyDescent="0.25">
      <c r="A633" s="3">
        <f>TITRES_STAT!B636</f>
        <v>42926</v>
      </c>
      <c r="B633" s="6">
        <f>TITRES_STAT!C636</f>
        <v>36.35</v>
      </c>
      <c r="C633" s="6">
        <f>TITRES_STAT!D636</f>
        <v>30.218</v>
      </c>
      <c r="D633" s="6">
        <f>TITRES_STAT!E636</f>
        <v>529</v>
      </c>
      <c r="E633" s="2">
        <f t="shared" si="36"/>
        <v>101811</v>
      </c>
      <c r="F633" s="6" t="str">
        <f t="shared" si="39"/>
        <v>NEUTRAL</v>
      </c>
      <c r="G633" s="6" t="str">
        <f t="shared" si="38"/>
        <v>NEUTRAL</v>
      </c>
      <c r="H633" s="6" t="str">
        <f t="shared" si="37"/>
        <v>NEUTRAL</v>
      </c>
    </row>
    <row r="634" spans="1:8" ht="13.5" x14ac:dyDescent="0.25">
      <c r="A634" s="3">
        <f>TITRES_STAT!B637</f>
        <v>42927</v>
      </c>
      <c r="B634" s="6">
        <f>TITRES_STAT!C637</f>
        <v>36.35</v>
      </c>
      <c r="C634" s="6">
        <f>TITRES_STAT!D637</f>
        <v>30.218</v>
      </c>
      <c r="D634" s="6">
        <f>TITRES_STAT!E637</f>
        <v>0</v>
      </c>
      <c r="E634" s="2">
        <f t="shared" si="36"/>
        <v>101811</v>
      </c>
      <c r="F634" s="6" t="str">
        <f t="shared" si="39"/>
        <v>NEUTRAL</v>
      </c>
      <c r="G634" s="6" t="str">
        <f t="shared" si="38"/>
        <v>NEUTRAL</v>
      </c>
      <c r="H634" s="6" t="str">
        <f t="shared" si="37"/>
        <v>NEUTRAL</v>
      </c>
    </row>
    <row r="635" spans="1:8" ht="13.5" x14ac:dyDescent="0.25">
      <c r="A635" s="3">
        <f>TITRES_STAT!B638</f>
        <v>42928</v>
      </c>
      <c r="B635" s="6">
        <f>TITRES_STAT!C638</f>
        <v>36.35</v>
      </c>
      <c r="C635" s="6">
        <f>TITRES_STAT!D638</f>
        <v>30.218</v>
      </c>
      <c r="D635" s="6">
        <f>TITRES_STAT!E638</f>
        <v>0</v>
      </c>
      <c r="E635" s="2">
        <f t="shared" si="36"/>
        <v>101811</v>
      </c>
      <c r="F635" s="6" t="str">
        <f t="shared" si="39"/>
        <v>NEUTRAL</v>
      </c>
      <c r="G635" s="6" t="str">
        <f t="shared" si="38"/>
        <v>NEUTRAL</v>
      </c>
      <c r="H635" s="6" t="str">
        <f t="shared" si="37"/>
        <v>NEUTRAL</v>
      </c>
    </row>
    <row r="636" spans="1:8" ht="13.5" x14ac:dyDescent="0.25">
      <c r="A636" s="3">
        <f>TITRES_STAT!B639</f>
        <v>42929</v>
      </c>
      <c r="B636" s="6">
        <f>TITRES_STAT!C639</f>
        <v>36.5</v>
      </c>
      <c r="C636" s="6">
        <f>TITRES_STAT!D639</f>
        <v>30.218</v>
      </c>
      <c r="D636" s="6">
        <f>TITRES_STAT!E639</f>
        <v>230</v>
      </c>
      <c r="E636" s="2">
        <f t="shared" si="36"/>
        <v>102041</v>
      </c>
      <c r="F636" s="6" t="str">
        <f t="shared" si="39"/>
        <v>BULLISH</v>
      </c>
      <c r="G636" s="6" t="str">
        <f t="shared" si="38"/>
        <v>NEUTRAL</v>
      </c>
      <c r="H636" s="6" t="str">
        <f t="shared" si="37"/>
        <v>CONFIRMED BULLISH</v>
      </c>
    </row>
    <row r="637" spans="1:8" ht="13.5" x14ac:dyDescent="0.25">
      <c r="A637" s="3">
        <f>TITRES_STAT!B640</f>
        <v>42930</v>
      </c>
      <c r="B637" s="6">
        <f>TITRES_STAT!C640</f>
        <v>36.5</v>
      </c>
      <c r="C637" s="6">
        <f>TITRES_STAT!D640</f>
        <v>30.343</v>
      </c>
      <c r="D637" s="6">
        <f>TITRES_STAT!E640</f>
        <v>0</v>
      </c>
      <c r="E637" s="2">
        <f t="shared" si="36"/>
        <v>102041</v>
      </c>
      <c r="F637" s="6" t="str">
        <f t="shared" si="39"/>
        <v>BULLISH</v>
      </c>
      <c r="G637" s="6" t="str">
        <f t="shared" si="38"/>
        <v>NEUTRAL</v>
      </c>
      <c r="H637" s="6" t="str">
        <f t="shared" si="37"/>
        <v>CONFIRMED BULLISH</v>
      </c>
    </row>
    <row r="638" spans="1:8" ht="13.5" x14ac:dyDescent="0.25">
      <c r="A638" s="3">
        <f>TITRES_STAT!B641</f>
        <v>42933</v>
      </c>
      <c r="B638" s="6">
        <f>TITRES_STAT!C641</f>
        <v>36.5</v>
      </c>
      <c r="C638" s="6">
        <f>TITRES_STAT!D641</f>
        <v>30.343</v>
      </c>
      <c r="D638" s="6">
        <f>TITRES_STAT!E641</f>
        <v>15</v>
      </c>
      <c r="E638" s="2">
        <f t="shared" si="36"/>
        <v>102041</v>
      </c>
      <c r="F638" s="6" t="str">
        <f t="shared" si="39"/>
        <v>BULLISH</v>
      </c>
      <c r="G638" s="6" t="str">
        <f t="shared" si="38"/>
        <v>NEUTRAL</v>
      </c>
      <c r="H638" s="6" t="str">
        <f t="shared" si="37"/>
        <v>CONFIRMED BULLISH</v>
      </c>
    </row>
    <row r="639" spans="1:8" ht="13.5" x14ac:dyDescent="0.25">
      <c r="A639" s="3">
        <f>TITRES_STAT!B642</f>
        <v>42934</v>
      </c>
      <c r="B639" s="6">
        <f>TITRES_STAT!C642</f>
        <v>36.5</v>
      </c>
      <c r="C639" s="6">
        <f>TITRES_STAT!D642</f>
        <v>30.343</v>
      </c>
      <c r="D639" s="6">
        <f>TITRES_STAT!E642</f>
        <v>0</v>
      </c>
      <c r="E639" s="2">
        <f t="shared" si="36"/>
        <v>102041</v>
      </c>
      <c r="F639" s="6" t="str">
        <f t="shared" si="39"/>
        <v>BULLISH</v>
      </c>
      <c r="G639" s="6" t="str">
        <f t="shared" si="38"/>
        <v>NEUTRAL</v>
      </c>
      <c r="H639" s="6" t="str">
        <f t="shared" si="37"/>
        <v>CONFIRMED BULLISH</v>
      </c>
    </row>
    <row r="640" spans="1:8" ht="13.5" x14ac:dyDescent="0.25">
      <c r="A640" s="3">
        <f>TITRES_STAT!B643</f>
        <v>42935</v>
      </c>
      <c r="B640" s="6">
        <f>TITRES_STAT!C643</f>
        <v>36.5</v>
      </c>
      <c r="C640" s="6">
        <f>TITRES_STAT!D643</f>
        <v>30.343</v>
      </c>
      <c r="D640" s="6">
        <f>TITRES_STAT!E643</f>
        <v>0</v>
      </c>
      <c r="E640" s="2">
        <f t="shared" si="36"/>
        <v>102041</v>
      </c>
      <c r="F640" s="6" t="str">
        <f t="shared" si="39"/>
        <v>BULLISH</v>
      </c>
      <c r="G640" s="6" t="str">
        <f t="shared" si="38"/>
        <v>NEUTRAL</v>
      </c>
      <c r="H640" s="6" t="str">
        <f t="shared" si="37"/>
        <v>CONFIRMED BULLISH</v>
      </c>
    </row>
    <row r="641" spans="1:8" ht="13.5" x14ac:dyDescent="0.25">
      <c r="A641" s="3">
        <f>TITRES_STAT!B644</f>
        <v>42936</v>
      </c>
      <c r="B641" s="6">
        <f>TITRES_STAT!C644</f>
        <v>36.5</v>
      </c>
      <c r="C641" s="6">
        <f>TITRES_STAT!D644</f>
        <v>30.343</v>
      </c>
      <c r="D641" s="6">
        <f>TITRES_STAT!E644</f>
        <v>0</v>
      </c>
      <c r="E641" s="2">
        <f t="shared" si="36"/>
        <v>102041</v>
      </c>
      <c r="F641" s="6" t="str">
        <f t="shared" si="39"/>
        <v>NEUTRAL</v>
      </c>
      <c r="G641" s="6" t="str">
        <f t="shared" si="38"/>
        <v>NEUTRAL</v>
      </c>
      <c r="H641" s="6" t="str">
        <f t="shared" si="37"/>
        <v>NEUTRAL</v>
      </c>
    </row>
    <row r="642" spans="1:8" ht="13.5" x14ac:dyDescent="0.25">
      <c r="A642" s="3">
        <f>TITRES_STAT!B645</f>
        <v>42937</v>
      </c>
      <c r="B642" s="6">
        <f>TITRES_STAT!C645</f>
        <v>36.5</v>
      </c>
      <c r="C642" s="6">
        <f>TITRES_STAT!D645</f>
        <v>30.343</v>
      </c>
      <c r="D642" s="6">
        <f>TITRES_STAT!E645</f>
        <v>0</v>
      </c>
      <c r="E642" s="2">
        <f t="shared" si="36"/>
        <v>102041</v>
      </c>
      <c r="F642" s="6" t="str">
        <f t="shared" si="39"/>
        <v>NEUTRAL</v>
      </c>
      <c r="G642" s="6" t="str">
        <f t="shared" si="38"/>
        <v>NEUTRAL</v>
      </c>
      <c r="H642" s="6" t="str">
        <f t="shared" si="37"/>
        <v>NEUTRAL</v>
      </c>
    </row>
    <row r="643" spans="1:8" ht="13.5" x14ac:dyDescent="0.25">
      <c r="A643" s="3">
        <f>TITRES_STAT!B646</f>
        <v>42940</v>
      </c>
      <c r="B643" s="6">
        <f>TITRES_STAT!C646</f>
        <v>36.5</v>
      </c>
      <c r="C643" s="6">
        <f>TITRES_STAT!D646</f>
        <v>30.343</v>
      </c>
      <c r="D643" s="6">
        <f>TITRES_STAT!E646</f>
        <v>0</v>
      </c>
      <c r="E643" s="2">
        <f t="shared" si="36"/>
        <v>102041</v>
      </c>
      <c r="F643" s="6" t="str">
        <f t="shared" si="39"/>
        <v>NEUTRAL</v>
      </c>
      <c r="G643" s="6" t="str">
        <f t="shared" si="38"/>
        <v>NEUTRAL</v>
      </c>
      <c r="H643" s="6" t="str">
        <f t="shared" si="37"/>
        <v>NEUTRAL</v>
      </c>
    </row>
    <row r="644" spans="1:8" ht="13.5" x14ac:dyDescent="0.25">
      <c r="A644" s="3">
        <f>TITRES_STAT!B647</f>
        <v>42942</v>
      </c>
      <c r="B644" s="6">
        <f>TITRES_STAT!C647</f>
        <v>36.5</v>
      </c>
      <c r="C644" s="6">
        <f>TITRES_STAT!D647</f>
        <v>30.343</v>
      </c>
      <c r="D644" s="6">
        <f>TITRES_STAT!E647</f>
        <v>0</v>
      </c>
      <c r="E644" s="2">
        <f t="shared" ref="E644:E707" si="40">IF(B644&gt;B643, E643+D644, IF(B644&lt;B643, E643-D644, E643))</f>
        <v>102041</v>
      </c>
      <c r="F644" s="6" t="str">
        <f t="shared" si="39"/>
        <v>NEUTRAL</v>
      </c>
      <c r="G644" s="6" t="str">
        <f t="shared" si="38"/>
        <v>NEUTRAL</v>
      </c>
      <c r="H644" s="6" t="str">
        <f t="shared" si="37"/>
        <v>NEUTRAL</v>
      </c>
    </row>
    <row r="645" spans="1:8" ht="13.5" x14ac:dyDescent="0.25">
      <c r="A645" s="3">
        <f>TITRES_STAT!B648</f>
        <v>42943</v>
      </c>
      <c r="B645" s="6">
        <f>TITRES_STAT!C648</f>
        <v>36.5</v>
      </c>
      <c r="C645" s="6">
        <f>TITRES_STAT!D648</f>
        <v>30.343</v>
      </c>
      <c r="D645" s="6">
        <f>TITRES_STAT!E648</f>
        <v>0</v>
      </c>
      <c r="E645" s="2">
        <f t="shared" si="40"/>
        <v>102041</v>
      </c>
      <c r="F645" s="6" t="str">
        <f t="shared" si="39"/>
        <v>NEUTRAL</v>
      </c>
      <c r="G645" s="6" t="str">
        <f t="shared" si="38"/>
        <v>NEUTRAL</v>
      </c>
      <c r="H645" s="6" t="str">
        <f t="shared" si="37"/>
        <v>NEUTRAL</v>
      </c>
    </row>
    <row r="646" spans="1:8" ht="13.5" x14ac:dyDescent="0.25">
      <c r="A646" s="3">
        <f>TITRES_STAT!B649</f>
        <v>42944</v>
      </c>
      <c r="B646" s="6">
        <f>TITRES_STAT!C649</f>
        <v>36.5</v>
      </c>
      <c r="C646" s="6">
        <f>TITRES_STAT!D649</f>
        <v>30.343</v>
      </c>
      <c r="D646" s="6">
        <f>TITRES_STAT!E649</f>
        <v>0</v>
      </c>
      <c r="E646" s="2">
        <f t="shared" si="40"/>
        <v>102041</v>
      </c>
      <c r="F646" s="6" t="str">
        <f t="shared" si="39"/>
        <v>NEUTRAL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NEUTRAL</v>
      </c>
    </row>
    <row r="647" spans="1:8" ht="13.5" x14ac:dyDescent="0.25">
      <c r="A647" s="3">
        <f>TITRES_STAT!B650</f>
        <v>42947</v>
      </c>
      <c r="B647" s="6">
        <f>TITRES_STAT!C650</f>
        <v>36.5</v>
      </c>
      <c r="C647" s="6">
        <f>TITRES_STAT!D650</f>
        <v>30.343</v>
      </c>
      <c r="D647" s="6">
        <f>TITRES_STAT!E650</f>
        <v>5</v>
      </c>
      <c r="E647" s="2">
        <f t="shared" si="40"/>
        <v>102041</v>
      </c>
      <c r="F647" s="6" t="str">
        <f t="shared" si="39"/>
        <v>NEUTRAL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NEUTRAL</v>
      </c>
    </row>
    <row r="648" spans="1:8" ht="13.5" x14ac:dyDescent="0.25">
      <c r="A648" s="3">
        <f>TITRES_STAT!B651</f>
        <v>42948</v>
      </c>
      <c r="B648" s="6">
        <f>TITRES_STAT!C651</f>
        <v>36.5</v>
      </c>
      <c r="C648" s="6">
        <f>TITRES_STAT!D651</f>
        <v>30.343</v>
      </c>
      <c r="D648" s="6">
        <f>TITRES_STAT!E651</f>
        <v>125</v>
      </c>
      <c r="E648" s="2">
        <f t="shared" si="40"/>
        <v>102041</v>
      </c>
      <c r="F648" s="6" t="str">
        <f t="shared" ref="F648:F711" si="43">IF(E648&gt;E643,"BULLISH",IF(E648&lt;E643,"BEARISH","NEUTRAL"))</f>
        <v>NEUTRAL</v>
      </c>
      <c r="G648" s="6" t="str">
        <f t="shared" si="42"/>
        <v>NEUTRAL</v>
      </c>
      <c r="H648" s="6" t="str">
        <f t="shared" si="41"/>
        <v>NEUTRAL</v>
      </c>
    </row>
    <row r="649" spans="1:8" ht="13.5" x14ac:dyDescent="0.25">
      <c r="A649" s="3">
        <f>TITRES_STAT!B652</f>
        <v>42949</v>
      </c>
      <c r="B649" s="6">
        <f>TITRES_STAT!C652</f>
        <v>36.5</v>
      </c>
      <c r="C649" s="6">
        <f>TITRES_STAT!D652</f>
        <v>30.343</v>
      </c>
      <c r="D649" s="6">
        <f>TITRES_STAT!E652</f>
        <v>0</v>
      </c>
      <c r="E649" s="2">
        <f t="shared" si="40"/>
        <v>102041</v>
      </c>
      <c r="F649" s="6" t="str">
        <f t="shared" si="43"/>
        <v>NEUTRAL</v>
      </c>
      <c r="G649" s="6" t="str">
        <f t="shared" si="42"/>
        <v>NEUTRAL</v>
      </c>
      <c r="H649" s="6" t="str">
        <f t="shared" si="41"/>
        <v>NEUTRAL</v>
      </c>
    </row>
    <row r="650" spans="1:8" ht="13.5" x14ac:dyDescent="0.25">
      <c r="A650" s="3">
        <f>TITRES_STAT!B653</f>
        <v>42950</v>
      </c>
      <c r="B650" s="6">
        <f>TITRES_STAT!C653</f>
        <v>36.5</v>
      </c>
      <c r="C650" s="6">
        <f>TITRES_STAT!D653</f>
        <v>30.343</v>
      </c>
      <c r="D650" s="6">
        <f>TITRES_STAT!E653</f>
        <v>0</v>
      </c>
      <c r="E650" s="2">
        <f t="shared" si="40"/>
        <v>102041</v>
      </c>
      <c r="F650" s="6" t="str">
        <f t="shared" si="43"/>
        <v>NEUTRAL</v>
      </c>
      <c r="G650" s="6" t="str">
        <f t="shared" si="42"/>
        <v>NEUTRAL</v>
      </c>
      <c r="H650" s="6" t="str">
        <f t="shared" si="41"/>
        <v>NEUTRAL</v>
      </c>
    </row>
    <row r="651" spans="1:8" ht="13.5" x14ac:dyDescent="0.25">
      <c r="A651" s="3">
        <f>TITRES_STAT!B654</f>
        <v>42951</v>
      </c>
      <c r="B651" s="6">
        <f>TITRES_STAT!C654</f>
        <v>36.5</v>
      </c>
      <c r="C651" s="6">
        <f>TITRES_STAT!D654</f>
        <v>30.343</v>
      </c>
      <c r="D651" s="6">
        <f>TITRES_STAT!E654</f>
        <v>0</v>
      </c>
      <c r="E651" s="2">
        <f t="shared" si="40"/>
        <v>102041</v>
      </c>
      <c r="F651" s="6" t="str">
        <f t="shared" si="43"/>
        <v>NEUTRAL</v>
      </c>
      <c r="G651" s="6" t="str">
        <f t="shared" si="42"/>
        <v>NEUTRAL</v>
      </c>
      <c r="H651" s="6" t="str">
        <f t="shared" si="41"/>
        <v>NEUTRAL</v>
      </c>
    </row>
    <row r="652" spans="1:8" ht="13.5" x14ac:dyDescent="0.25">
      <c r="A652" s="3">
        <f>TITRES_STAT!B655</f>
        <v>42954</v>
      </c>
      <c r="B652" s="6">
        <f>TITRES_STAT!C655</f>
        <v>36.5</v>
      </c>
      <c r="C652" s="6">
        <f>TITRES_STAT!D655</f>
        <v>30.343</v>
      </c>
      <c r="D652" s="6">
        <f>TITRES_STAT!E655</f>
        <v>0</v>
      </c>
      <c r="E652" s="2">
        <f t="shared" si="40"/>
        <v>102041</v>
      </c>
      <c r="F652" s="6" t="str">
        <f t="shared" si="43"/>
        <v>NEUTRAL</v>
      </c>
      <c r="G652" s="6" t="str">
        <f t="shared" si="42"/>
        <v>NEUTRAL</v>
      </c>
      <c r="H652" s="6" t="str">
        <f t="shared" si="41"/>
        <v>NEUTRAL</v>
      </c>
    </row>
    <row r="653" spans="1:8" ht="13.5" x14ac:dyDescent="0.25">
      <c r="A653" s="3">
        <f>TITRES_STAT!B656</f>
        <v>42955</v>
      </c>
      <c r="B653" s="6">
        <f>TITRES_STAT!C656</f>
        <v>36.5</v>
      </c>
      <c r="C653" s="6">
        <f>TITRES_STAT!D656</f>
        <v>30.343</v>
      </c>
      <c r="D653" s="6">
        <f>TITRES_STAT!E656</f>
        <v>0</v>
      </c>
      <c r="E653" s="2">
        <f t="shared" si="40"/>
        <v>102041</v>
      </c>
      <c r="F653" s="6" t="str">
        <f t="shared" si="43"/>
        <v>NEUTRAL</v>
      </c>
      <c r="G653" s="6" t="str">
        <f t="shared" si="42"/>
        <v>NEUTRAL</v>
      </c>
      <c r="H653" s="6" t="str">
        <f t="shared" si="41"/>
        <v>NEUTRAL</v>
      </c>
    </row>
    <row r="654" spans="1:8" ht="13.5" x14ac:dyDescent="0.25">
      <c r="A654" s="3">
        <f>TITRES_STAT!B657</f>
        <v>42956</v>
      </c>
      <c r="B654" s="6">
        <f>TITRES_STAT!C657</f>
        <v>35.409999999999997</v>
      </c>
      <c r="C654" s="6">
        <f>TITRES_STAT!D657</f>
        <v>30.343</v>
      </c>
      <c r="D654" s="6">
        <f>TITRES_STAT!E657</f>
        <v>2</v>
      </c>
      <c r="E654" s="2">
        <f t="shared" si="40"/>
        <v>102039</v>
      </c>
      <c r="F654" s="6" t="str">
        <f t="shared" si="43"/>
        <v>BEARISH</v>
      </c>
      <c r="G654" s="6" t="str">
        <f t="shared" si="42"/>
        <v>NEUTRAL</v>
      </c>
      <c r="H654" s="6" t="str">
        <f t="shared" si="41"/>
        <v>CONFIRMED BEARISH</v>
      </c>
    </row>
    <row r="655" spans="1:8" ht="13.5" x14ac:dyDescent="0.25">
      <c r="A655" s="3">
        <f>TITRES_STAT!B658</f>
        <v>42957</v>
      </c>
      <c r="B655" s="6">
        <f>TITRES_STAT!C658</f>
        <v>34.35</v>
      </c>
      <c r="C655" s="6">
        <f>TITRES_STAT!D658</f>
        <v>29.437000000000001</v>
      </c>
      <c r="D655" s="6">
        <f>TITRES_STAT!E658</f>
        <v>0</v>
      </c>
      <c r="E655" s="2">
        <f t="shared" si="40"/>
        <v>102039</v>
      </c>
      <c r="F655" s="6" t="str">
        <f t="shared" si="43"/>
        <v>BEARISH</v>
      </c>
      <c r="G655" s="6" t="str">
        <f t="shared" si="42"/>
        <v>NEUTRAL</v>
      </c>
      <c r="H655" s="6" t="str">
        <f t="shared" si="41"/>
        <v>CONFIRMED BEARISH</v>
      </c>
    </row>
    <row r="656" spans="1:8" ht="13.5" x14ac:dyDescent="0.25">
      <c r="A656" s="3">
        <f>TITRES_STAT!B659</f>
        <v>42958</v>
      </c>
      <c r="B656" s="6">
        <f>TITRES_STAT!C659</f>
        <v>32.81</v>
      </c>
      <c r="C656" s="6">
        <f>TITRES_STAT!D659</f>
        <v>28.555</v>
      </c>
      <c r="D656" s="6">
        <f>TITRES_STAT!E659</f>
        <v>30</v>
      </c>
      <c r="E656" s="2">
        <f t="shared" si="40"/>
        <v>102009</v>
      </c>
      <c r="F656" s="6" t="str">
        <f t="shared" si="43"/>
        <v>BEARISH</v>
      </c>
      <c r="G656" s="6" t="str">
        <f t="shared" si="42"/>
        <v>NEUTRAL</v>
      </c>
      <c r="H656" s="6" t="str">
        <f t="shared" si="41"/>
        <v>CONFIRMED BEARISH</v>
      </c>
    </row>
    <row r="657" spans="1:8" ht="13.5" x14ac:dyDescent="0.25">
      <c r="A657" s="3">
        <f>TITRES_STAT!B660</f>
        <v>42961</v>
      </c>
      <c r="B657" s="6">
        <f>TITRES_STAT!C660</f>
        <v>32.81</v>
      </c>
      <c r="C657" s="6">
        <f>TITRES_STAT!D660</f>
        <v>27.274999999999999</v>
      </c>
      <c r="D657" s="6">
        <f>TITRES_STAT!E660</f>
        <v>0</v>
      </c>
      <c r="E657" s="2">
        <f t="shared" si="40"/>
        <v>102009</v>
      </c>
      <c r="F657" s="6" t="str">
        <f t="shared" si="43"/>
        <v>BEARISH</v>
      </c>
      <c r="G657" s="6" t="str">
        <f t="shared" si="42"/>
        <v>NEUTRAL</v>
      </c>
      <c r="H657" s="6" t="str">
        <f t="shared" si="41"/>
        <v>CONFIRMED BEARISH</v>
      </c>
    </row>
    <row r="658" spans="1:8" ht="13.5" x14ac:dyDescent="0.25">
      <c r="A658" s="3">
        <f>TITRES_STAT!B661</f>
        <v>42962</v>
      </c>
      <c r="B658" s="6">
        <f>TITRES_STAT!C661</f>
        <v>32.81</v>
      </c>
      <c r="C658" s="6">
        <f>TITRES_STAT!D661</f>
        <v>27.274999999999999</v>
      </c>
      <c r="D658" s="6">
        <f>TITRES_STAT!E661</f>
        <v>0</v>
      </c>
      <c r="E658" s="2">
        <f t="shared" si="40"/>
        <v>102009</v>
      </c>
      <c r="F658" s="6" t="str">
        <f t="shared" si="43"/>
        <v>BEARISH</v>
      </c>
      <c r="G658" s="6" t="str">
        <f t="shared" si="42"/>
        <v>NEUTRAL</v>
      </c>
      <c r="H658" s="6" t="str">
        <f t="shared" si="41"/>
        <v>CONFIRMED BEARISH</v>
      </c>
    </row>
    <row r="659" spans="1:8" ht="13.5" x14ac:dyDescent="0.25">
      <c r="A659" s="3">
        <f>TITRES_STAT!B662</f>
        <v>42963</v>
      </c>
      <c r="B659" s="6">
        <f>TITRES_STAT!C662</f>
        <v>32.81</v>
      </c>
      <c r="C659" s="6">
        <f>TITRES_STAT!D662</f>
        <v>27.274999999999999</v>
      </c>
      <c r="D659" s="6">
        <f>TITRES_STAT!E662</f>
        <v>0</v>
      </c>
      <c r="E659" s="2">
        <f t="shared" si="40"/>
        <v>102009</v>
      </c>
      <c r="F659" s="6" t="str">
        <f t="shared" si="43"/>
        <v>BEARISH</v>
      </c>
      <c r="G659" s="6" t="str">
        <f t="shared" si="42"/>
        <v>NEUTRAL</v>
      </c>
      <c r="H659" s="6" t="str">
        <f t="shared" si="41"/>
        <v>CONFIRMED BEARISH</v>
      </c>
    </row>
    <row r="660" spans="1:8" ht="13.5" x14ac:dyDescent="0.25">
      <c r="A660" s="3">
        <f>TITRES_STAT!B663</f>
        <v>42964</v>
      </c>
      <c r="B660" s="6">
        <f>TITRES_STAT!C663</f>
        <v>32.81</v>
      </c>
      <c r="C660" s="6">
        <f>TITRES_STAT!D663</f>
        <v>27.274999999999999</v>
      </c>
      <c r="D660" s="6">
        <f>TITRES_STAT!E663</f>
        <v>0</v>
      </c>
      <c r="E660" s="2">
        <f t="shared" si="40"/>
        <v>102009</v>
      </c>
      <c r="F660" s="6" t="str">
        <f t="shared" si="43"/>
        <v>BEARISH</v>
      </c>
      <c r="G660" s="6" t="str">
        <f t="shared" si="42"/>
        <v>NEUTRAL</v>
      </c>
      <c r="H660" s="6" t="str">
        <f t="shared" si="41"/>
        <v>CONFIRMED BEARISH</v>
      </c>
    </row>
    <row r="661" spans="1:8" ht="13.5" x14ac:dyDescent="0.25">
      <c r="A661" s="3">
        <f>TITRES_STAT!B664</f>
        <v>42965</v>
      </c>
      <c r="B661" s="6">
        <f>TITRES_STAT!C664</f>
        <v>32.81</v>
      </c>
      <c r="C661" s="6">
        <f>TITRES_STAT!D664</f>
        <v>27.274999999999999</v>
      </c>
      <c r="D661" s="6">
        <f>TITRES_STAT!E664</f>
        <v>0</v>
      </c>
      <c r="E661" s="2">
        <f t="shared" si="40"/>
        <v>102009</v>
      </c>
      <c r="F661" s="6" t="str">
        <f t="shared" si="43"/>
        <v>NEUTRAL</v>
      </c>
      <c r="G661" s="6" t="str">
        <f t="shared" si="42"/>
        <v>NEUTRAL</v>
      </c>
      <c r="H661" s="6" t="str">
        <f t="shared" si="41"/>
        <v>NEUTRAL</v>
      </c>
    </row>
    <row r="662" spans="1:8" ht="13.5" x14ac:dyDescent="0.25">
      <c r="A662" s="3">
        <f>TITRES_STAT!B665</f>
        <v>42968</v>
      </c>
      <c r="B662" s="6">
        <f>TITRES_STAT!C665</f>
        <v>32.81</v>
      </c>
      <c r="C662" s="6">
        <f>TITRES_STAT!D665</f>
        <v>27.274999999999999</v>
      </c>
      <c r="D662" s="6">
        <f>TITRES_STAT!E665</f>
        <v>0</v>
      </c>
      <c r="E662" s="2">
        <f t="shared" si="40"/>
        <v>102009</v>
      </c>
      <c r="F662" s="6" t="str">
        <f t="shared" si="43"/>
        <v>NEUTRAL</v>
      </c>
      <c r="G662" s="6" t="str">
        <f t="shared" si="42"/>
        <v>NEUTRAL</v>
      </c>
      <c r="H662" s="6" t="str">
        <f t="shared" si="41"/>
        <v>NEUTRAL</v>
      </c>
    </row>
    <row r="663" spans="1:8" ht="13.5" x14ac:dyDescent="0.25">
      <c r="A663" s="3">
        <f>TITRES_STAT!B666</f>
        <v>42969</v>
      </c>
      <c r="B663" s="6">
        <f>TITRES_STAT!C666</f>
        <v>33.79</v>
      </c>
      <c r="C663" s="6">
        <f>TITRES_STAT!D666</f>
        <v>27.274999999999999</v>
      </c>
      <c r="D663" s="6">
        <f>TITRES_STAT!E666</f>
        <v>3</v>
      </c>
      <c r="E663" s="2">
        <f t="shared" si="40"/>
        <v>102012</v>
      </c>
      <c r="F663" s="6" t="str">
        <f t="shared" si="43"/>
        <v>BULLISH</v>
      </c>
      <c r="G663" s="6" t="str">
        <f t="shared" si="42"/>
        <v>NEUTRAL</v>
      </c>
      <c r="H663" s="6" t="str">
        <f t="shared" si="41"/>
        <v>CONFIRMED BULLISH</v>
      </c>
    </row>
    <row r="664" spans="1:8" ht="13.5" x14ac:dyDescent="0.25">
      <c r="A664" s="3">
        <f>TITRES_STAT!B667</f>
        <v>42970</v>
      </c>
      <c r="B664" s="6">
        <f>TITRES_STAT!C667</f>
        <v>33.79</v>
      </c>
      <c r="C664" s="6">
        <f>TITRES_STAT!D667</f>
        <v>28.09</v>
      </c>
      <c r="D664" s="6">
        <f>TITRES_STAT!E667</f>
        <v>0</v>
      </c>
      <c r="E664" s="2">
        <f t="shared" si="40"/>
        <v>102012</v>
      </c>
      <c r="F664" s="6" t="str">
        <f t="shared" si="43"/>
        <v>BULLISH</v>
      </c>
      <c r="G664" s="6" t="str">
        <f t="shared" si="42"/>
        <v>NEUTRAL</v>
      </c>
      <c r="H664" s="6" t="str">
        <f t="shared" si="41"/>
        <v>CONFIRMED BULLISH</v>
      </c>
    </row>
    <row r="665" spans="1:8" ht="13.5" x14ac:dyDescent="0.25">
      <c r="A665" s="3">
        <f>TITRES_STAT!B668</f>
        <v>42971</v>
      </c>
      <c r="B665" s="6">
        <f>TITRES_STAT!C668</f>
        <v>34.799999999999997</v>
      </c>
      <c r="C665" s="6">
        <f>TITRES_STAT!D668</f>
        <v>28.09</v>
      </c>
      <c r="D665" s="6">
        <f>TITRES_STAT!E668</f>
        <v>500</v>
      </c>
      <c r="E665" s="2">
        <f t="shared" si="40"/>
        <v>102512</v>
      </c>
      <c r="F665" s="6" t="str">
        <f t="shared" si="43"/>
        <v>BULLISH</v>
      </c>
      <c r="G665" s="6" t="str">
        <f t="shared" si="42"/>
        <v>NEUTRAL</v>
      </c>
      <c r="H665" s="6" t="str">
        <f t="shared" si="41"/>
        <v>CONFIRMED BULLISH</v>
      </c>
    </row>
    <row r="666" spans="1:8" ht="13.5" x14ac:dyDescent="0.25">
      <c r="A666" s="3">
        <f>TITRES_STAT!B669</f>
        <v>42972</v>
      </c>
      <c r="B666" s="6">
        <f>TITRES_STAT!C669</f>
        <v>34.799999999999997</v>
      </c>
      <c r="C666" s="6">
        <f>TITRES_STAT!D669</f>
        <v>28.928999999999998</v>
      </c>
      <c r="D666" s="6">
        <f>TITRES_STAT!E669</f>
        <v>0</v>
      </c>
      <c r="E666" s="2">
        <f t="shared" si="40"/>
        <v>102512</v>
      </c>
      <c r="F666" s="6" t="str">
        <f t="shared" si="43"/>
        <v>BULLISH</v>
      </c>
      <c r="G666" s="6" t="str">
        <f t="shared" si="42"/>
        <v>NEUTRAL</v>
      </c>
      <c r="H666" s="6" t="str">
        <f t="shared" si="41"/>
        <v>CONFIRMED BULLISH</v>
      </c>
    </row>
    <row r="667" spans="1:8" ht="13.5" x14ac:dyDescent="0.25">
      <c r="A667" s="3">
        <f>TITRES_STAT!B670</f>
        <v>42975</v>
      </c>
      <c r="B667" s="6">
        <f>TITRES_STAT!C670</f>
        <v>34.799999999999997</v>
      </c>
      <c r="C667" s="6">
        <f>TITRES_STAT!D670</f>
        <v>28.928999999999998</v>
      </c>
      <c r="D667" s="6">
        <f>TITRES_STAT!E670</f>
        <v>0</v>
      </c>
      <c r="E667" s="2">
        <f t="shared" si="40"/>
        <v>102512</v>
      </c>
      <c r="F667" s="6" t="str">
        <f t="shared" si="43"/>
        <v>BULLISH</v>
      </c>
      <c r="G667" s="6" t="str">
        <f t="shared" si="42"/>
        <v>NEUTRAL</v>
      </c>
      <c r="H667" s="6" t="str">
        <f t="shared" si="41"/>
        <v>CONFIRMED BULLISH</v>
      </c>
    </row>
    <row r="668" spans="1:8" ht="13.5" x14ac:dyDescent="0.25">
      <c r="A668" s="3">
        <f>TITRES_STAT!B671</f>
        <v>42976</v>
      </c>
      <c r="B668" s="6">
        <f>TITRES_STAT!C671</f>
        <v>34.799999999999997</v>
      </c>
      <c r="C668" s="6">
        <f>TITRES_STAT!D671</f>
        <v>28.928999999999998</v>
      </c>
      <c r="D668" s="6">
        <f>TITRES_STAT!E671</f>
        <v>0</v>
      </c>
      <c r="E668" s="2">
        <f t="shared" si="40"/>
        <v>102512</v>
      </c>
      <c r="F668" s="6" t="str">
        <f t="shared" si="43"/>
        <v>BULLISH</v>
      </c>
      <c r="G668" s="6" t="str">
        <f t="shared" si="42"/>
        <v>NEUTRAL</v>
      </c>
      <c r="H668" s="6" t="str">
        <f t="shared" si="41"/>
        <v>CONFIRMED BULLISH</v>
      </c>
    </row>
    <row r="669" spans="1:8" ht="13.5" x14ac:dyDescent="0.25">
      <c r="A669" s="3">
        <f>TITRES_STAT!B672</f>
        <v>42977</v>
      </c>
      <c r="B669" s="6">
        <f>TITRES_STAT!C672</f>
        <v>34.799999999999997</v>
      </c>
      <c r="C669" s="6">
        <f>TITRES_STAT!D672</f>
        <v>28.928999999999998</v>
      </c>
      <c r="D669" s="6">
        <f>TITRES_STAT!E672</f>
        <v>0</v>
      </c>
      <c r="E669" s="2">
        <f t="shared" si="40"/>
        <v>102512</v>
      </c>
      <c r="F669" s="6" t="str">
        <f t="shared" si="43"/>
        <v>BULLISH</v>
      </c>
      <c r="G669" s="6" t="str">
        <f t="shared" si="42"/>
        <v>NEUTRAL</v>
      </c>
      <c r="H669" s="6" t="str">
        <f t="shared" si="41"/>
        <v>CONFIRMED BULLISH</v>
      </c>
    </row>
    <row r="670" spans="1:8" ht="13.5" x14ac:dyDescent="0.25">
      <c r="A670" s="3">
        <f>TITRES_STAT!B673</f>
        <v>42978</v>
      </c>
      <c r="B670" s="6">
        <f>TITRES_STAT!C673</f>
        <v>34.799999999999997</v>
      </c>
      <c r="C670" s="6">
        <f>TITRES_STAT!D673</f>
        <v>28.928999999999998</v>
      </c>
      <c r="D670" s="6">
        <f>TITRES_STAT!E673</f>
        <v>0</v>
      </c>
      <c r="E670" s="2">
        <f t="shared" si="40"/>
        <v>102512</v>
      </c>
      <c r="F670" s="6" t="str">
        <f t="shared" si="43"/>
        <v>NEUTRAL</v>
      </c>
      <c r="G670" s="6" t="str">
        <f t="shared" si="42"/>
        <v>NEUTRAL</v>
      </c>
      <c r="H670" s="6" t="str">
        <f t="shared" si="41"/>
        <v>NEUTRAL</v>
      </c>
    </row>
    <row r="671" spans="1:8" ht="13.5" x14ac:dyDescent="0.25">
      <c r="A671" s="3">
        <f>TITRES_STAT!B674</f>
        <v>42982</v>
      </c>
      <c r="B671" s="6">
        <f>TITRES_STAT!C674</f>
        <v>34.799999999999997</v>
      </c>
      <c r="C671" s="6">
        <f>TITRES_STAT!D674</f>
        <v>28.928999999999998</v>
      </c>
      <c r="D671" s="6">
        <f>TITRES_STAT!E674</f>
        <v>13</v>
      </c>
      <c r="E671" s="2">
        <f t="shared" si="40"/>
        <v>102512</v>
      </c>
      <c r="F671" s="6" t="str">
        <f t="shared" si="43"/>
        <v>NEUTRAL</v>
      </c>
      <c r="G671" s="6" t="str">
        <f t="shared" si="42"/>
        <v>NEUTRAL</v>
      </c>
      <c r="H671" s="6" t="str">
        <f t="shared" si="41"/>
        <v>NEUTRAL</v>
      </c>
    </row>
    <row r="672" spans="1:8" ht="13.5" x14ac:dyDescent="0.25">
      <c r="A672" s="3">
        <f>TITRES_STAT!B675</f>
        <v>42983</v>
      </c>
      <c r="B672" s="6">
        <f>TITRES_STAT!C675</f>
        <v>34.799999999999997</v>
      </c>
      <c r="C672" s="6">
        <f>TITRES_STAT!D675</f>
        <v>28.928999999999998</v>
      </c>
      <c r="D672" s="6">
        <f>TITRES_STAT!E675</f>
        <v>0</v>
      </c>
      <c r="E672" s="2">
        <f t="shared" si="40"/>
        <v>102512</v>
      </c>
      <c r="F672" s="6" t="str">
        <f t="shared" si="43"/>
        <v>NEUTRAL</v>
      </c>
      <c r="G672" s="6" t="str">
        <f t="shared" si="42"/>
        <v>NEUTRAL</v>
      </c>
      <c r="H672" s="6" t="str">
        <f t="shared" si="41"/>
        <v>NEUTRAL</v>
      </c>
    </row>
    <row r="673" spans="1:8" ht="13.5" x14ac:dyDescent="0.25">
      <c r="A673" s="3">
        <f>TITRES_STAT!B676</f>
        <v>42984</v>
      </c>
      <c r="B673" s="6">
        <f>TITRES_STAT!C676</f>
        <v>34.799999999999997</v>
      </c>
      <c r="C673" s="6">
        <f>TITRES_STAT!D676</f>
        <v>28.928999999999998</v>
      </c>
      <c r="D673" s="6">
        <f>TITRES_STAT!E676</f>
        <v>0</v>
      </c>
      <c r="E673" s="2">
        <f t="shared" si="40"/>
        <v>102512</v>
      </c>
      <c r="F673" s="6" t="str">
        <f t="shared" si="43"/>
        <v>NEUTRAL</v>
      </c>
      <c r="G673" s="6" t="str">
        <f t="shared" si="42"/>
        <v>NEUTRAL</v>
      </c>
      <c r="H673" s="6" t="str">
        <f t="shared" si="41"/>
        <v>NEUTRAL</v>
      </c>
    </row>
    <row r="674" spans="1:8" ht="13.5" x14ac:dyDescent="0.25">
      <c r="A674" s="3">
        <f>TITRES_STAT!B677</f>
        <v>42985</v>
      </c>
      <c r="B674" s="6">
        <f>TITRES_STAT!C677</f>
        <v>34.799999999999997</v>
      </c>
      <c r="C674" s="6">
        <f>TITRES_STAT!D677</f>
        <v>28.928999999999998</v>
      </c>
      <c r="D674" s="6">
        <f>TITRES_STAT!E677</f>
        <v>0</v>
      </c>
      <c r="E674" s="2">
        <f t="shared" si="40"/>
        <v>102512</v>
      </c>
      <c r="F674" s="6" t="str">
        <f t="shared" si="43"/>
        <v>NEUTRAL</v>
      </c>
      <c r="G674" s="6" t="str">
        <f t="shared" si="42"/>
        <v>NEUTRAL</v>
      </c>
      <c r="H674" s="6" t="str">
        <f t="shared" si="41"/>
        <v>NEUTRAL</v>
      </c>
    </row>
    <row r="675" spans="1:8" ht="13.5" x14ac:dyDescent="0.25">
      <c r="A675" s="3">
        <f>TITRES_STAT!B678</f>
        <v>42986</v>
      </c>
      <c r="B675" s="6">
        <f>TITRES_STAT!C678</f>
        <v>34.799999999999997</v>
      </c>
      <c r="C675" s="6">
        <f>TITRES_STAT!D678</f>
        <v>28.928999999999998</v>
      </c>
      <c r="D675" s="6">
        <f>TITRES_STAT!E678</f>
        <v>0</v>
      </c>
      <c r="E675" s="2">
        <f t="shared" si="40"/>
        <v>102512</v>
      </c>
      <c r="F675" s="6" t="str">
        <f t="shared" si="43"/>
        <v>NEUTRAL</v>
      </c>
      <c r="G675" s="6" t="str">
        <f t="shared" si="42"/>
        <v>NEUTRAL</v>
      </c>
      <c r="H675" s="6" t="str">
        <f t="shared" si="41"/>
        <v>NEUTRAL</v>
      </c>
    </row>
    <row r="676" spans="1:8" ht="13.5" x14ac:dyDescent="0.25">
      <c r="A676" s="3">
        <f>TITRES_STAT!B679</f>
        <v>42989</v>
      </c>
      <c r="B676" s="6">
        <f>TITRES_STAT!C679</f>
        <v>34.799999999999997</v>
      </c>
      <c r="C676" s="6">
        <f>TITRES_STAT!D679</f>
        <v>28.928999999999998</v>
      </c>
      <c r="D676" s="6">
        <f>TITRES_STAT!E679</f>
        <v>0</v>
      </c>
      <c r="E676" s="2">
        <f t="shared" si="40"/>
        <v>102512</v>
      </c>
      <c r="F676" s="6" t="str">
        <f t="shared" si="43"/>
        <v>NEUTRAL</v>
      </c>
      <c r="G676" s="6" t="str">
        <f t="shared" si="42"/>
        <v>NEUTRAL</v>
      </c>
      <c r="H676" s="6" t="str">
        <f t="shared" si="41"/>
        <v>NEUTRAL</v>
      </c>
    </row>
    <row r="677" spans="1:8" ht="13.5" x14ac:dyDescent="0.25">
      <c r="A677" s="3">
        <f>TITRES_STAT!B680</f>
        <v>42990</v>
      </c>
      <c r="B677" s="6">
        <f>TITRES_STAT!C680</f>
        <v>34.799999999999997</v>
      </c>
      <c r="C677" s="6">
        <f>TITRES_STAT!D680</f>
        <v>28.928999999999998</v>
      </c>
      <c r="D677" s="6">
        <f>TITRES_STAT!E680</f>
        <v>0</v>
      </c>
      <c r="E677" s="2">
        <f t="shared" si="40"/>
        <v>102512</v>
      </c>
      <c r="F677" s="6" t="str">
        <f t="shared" si="43"/>
        <v>NEUTRAL</v>
      </c>
      <c r="G677" s="6" t="str">
        <f t="shared" si="42"/>
        <v>NEUTRAL</v>
      </c>
      <c r="H677" s="6" t="str">
        <f t="shared" si="41"/>
        <v>NEUTRAL</v>
      </c>
    </row>
    <row r="678" spans="1:8" ht="13.5" x14ac:dyDescent="0.25">
      <c r="A678" s="3">
        <f>TITRES_STAT!B681</f>
        <v>42991</v>
      </c>
      <c r="B678" s="6">
        <f>TITRES_STAT!C681</f>
        <v>34.799999999999997</v>
      </c>
      <c r="C678" s="6">
        <f>TITRES_STAT!D681</f>
        <v>28.928999999999998</v>
      </c>
      <c r="D678" s="6">
        <f>TITRES_STAT!E681</f>
        <v>0</v>
      </c>
      <c r="E678" s="2">
        <f t="shared" si="40"/>
        <v>102512</v>
      </c>
      <c r="F678" s="6" t="str">
        <f t="shared" si="43"/>
        <v>NEUTRAL</v>
      </c>
      <c r="G678" s="6" t="str">
        <f t="shared" si="42"/>
        <v>NEUTRAL</v>
      </c>
      <c r="H678" s="6" t="str">
        <f t="shared" si="41"/>
        <v>NEUTRAL</v>
      </c>
    </row>
    <row r="679" spans="1:8" ht="13.5" x14ac:dyDescent="0.25">
      <c r="A679" s="3">
        <f>TITRES_STAT!B682</f>
        <v>42992</v>
      </c>
      <c r="B679" s="6">
        <f>TITRES_STAT!C682</f>
        <v>34.799999999999997</v>
      </c>
      <c r="C679" s="6">
        <f>TITRES_STAT!D682</f>
        <v>28.928999999999998</v>
      </c>
      <c r="D679" s="6">
        <f>TITRES_STAT!E682</f>
        <v>0</v>
      </c>
      <c r="E679" s="2">
        <f t="shared" si="40"/>
        <v>102512</v>
      </c>
      <c r="F679" s="6" t="str">
        <f t="shared" si="43"/>
        <v>NEUTRAL</v>
      </c>
      <c r="G679" s="6" t="str">
        <f t="shared" si="42"/>
        <v>NEUTRAL</v>
      </c>
      <c r="H679" s="6" t="str">
        <f t="shared" si="41"/>
        <v>NEUTRAL</v>
      </c>
    </row>
    <row r="680" spans="1:8" ht="13.5" x14ac:dyDescent="0.25">
      <c r="A680" s="3">
        <f>TITRES_STAT!B683</f>
        <v>42993</v>
      </c>
      <c r="B680" s="6">
        <f>TITRES_STAT!C683</f>
        <v>34.799999999999997</v>
      </c>
      <c r="C680" s="6">
        <f>TITRES_STAT!D683</f>
        <v>28.928999999999998</v>
      </c>
      <c r="D680" s="6">
        <f>TITRES_STAT!E683</f>
        <v>0</v>
      </c>
      <c r="E680" s="2">
        <f t="shared" si="40"/>
        <v>102512</v>
      </c>
      <c r="F680" s="6" t="str">
        <f t="shared" si="43"/>
        <v>NEUTRAL</v>
      </c>
      <c r="G680" s="6" t="str">
        <f t="shared" si="42"/>
        <v>NEUTRAL</v>
      </c>
      <c r="H680" s="6" t="str">
        <f t="shared" si="41"/>
        <v>NEUTRAL</v>
      </c>
    </row>
    <row r="681" spans="1:8" ht="13.5" x14ac:dyDescent="0.25">
      <c r="A681" s="3">
        <f>TITRES_STAT!B684</f>
        <v>42996</v>
      </c>
      <c r="B681" s="6">
        <f>TITRES_STAT!C684</f>
        <v>34.799999999999997</v>
      </c>
      <c r="C681" s="6">
        <f>TITRES_STAT!D684</f>
        <v>28.928999999999998</v>
      </c>
      <c r="D681" s="6">
        <f>TITRES_STAT!E684</f>
        <v>0</v>
      </c>
      <c r="E681" s="2">
        <f t="shared" si="40"/>
        <v>102512</v>
      </c>
      <c r="F681" s="6" t="str">
        <f t="shared" si="43"/>
        <v>NEUTRAL</v>
      </c>
      <c r="G681" s="6" t="str">
        <f t="shared" si="42"/>
        <v>NEUTRAL</v>
      </c>
      <c r="H681" s="6" t="str">
        <f t="shared" si="41"/>
        <v>NEUTRAL</v>
      </c>
    </row>
    <row r="682" spans="1:8" ht="13.5" x14ac:dyDescent="0.25">
      <c r="A682" s="3">
        <f>TITRES_STAT!B685</f>
        <v>42997</v>
      </c>
      <c r="B682" s="6">
        <f>TITRES_STAT!C685</f>
        <v>34.799999999999997</v>
      </c>
      <c r="C682" s="6">
        <f>TITRES_STAT!D685</f>
        <v>28.928999999999998</v>
      </c>
      <c r="D682" s="6">
        <f>TITRES_STAT!E685</f>
        <v>0</v>
      </c>
      <c r="E682" s="2">
        <f t="shared" si="40"/>
        <v>102512</v>
      </c>
      <c r="F682" s="6" t="str">
        <f t="shared" si="43"/>
        <v>NEUTRAL</v>
      </c>
      <c r="G682" s="6" t="str">
        <f t="shared" si="42"/>
        <v>NEUTRAL</v>
      </c>
      <c r="H682" s="6" t="str">
        <f t="shared" si="41"/>
        <v>NEUTRAL</v>
      </c>
    </row>
    <row r="683" spans="1:8" ht="13.5" x14ac:dyDescent="0.25">
      <c r="A683" s="3">
        <f>TITRES_STAT!B686</f>
        <v>42998</v>
      </c>
      <c r="B683" s="6">
        <f>TITRES_STAT!C686</f>
        <v>34.799999999999997</v>
      </c>
      <c r="C683" s="6">
        <f>TITRES_STAT!D686</f>
        <v>28.928999999999998</v>
      </c>
      <c r="D683" s="6">
        <f>TITRES_STAT!E686</f>
        <v>0</v>
      </c>
      <c r="E683" s="2">
        <f t="shared" si="40"/>
        <v>102512</v>
      </c>
      <c r="F683" s="6" t="str">
        <f t="shared" si="43"/>
        <v>NEUTRAL</v>
      </c>
      <c r="G683" s="6" t="str">
        <f t="shared" si="42"/>
        <v>NEUTRAL</v>
      </c>
      <c r="H683" s="6" t="str">
        <f t="shared" si="41"/>
        <v>NEUTRAL</v>
      </c>
    </row>
    <row r="684" spans="1:8" ht="13.5" x14ac:dyDescent="0.25">
      <c r="A684" s="3">
        <f>TITRES_STAT!B687</f>
        <v>43000</v>
      </c>
      <c r="B684" s="6">
        <f>TITRES_STAT!C687</f>
        <v>34.799999999999997</v>
      </c>
      <c r="C684" s="6">
        <f>TITRES_STAT!D687</f>
        <v>28.928999999999998</v>
      </c>
      <c r="D684" s="6">
        <f>TITRES_STAT!E687</f>
        <v>0</v>
      </c>
      <c r="E684" s="2">
        <f t="shared" si="40"/>
        <v>102512</v>
      </c>
      <c r="F684" s="6" t="str">
        <f t="shared" si="43"/>
        <v>NEUTRAL</v>
      </c>
      <c r="G684" s="6" t="str">
        <f t="shared" si="42"/>
        <v>NEUTRAL</v>
      </c>
      <c r="H684" s="6" t="str">
        <f t="shared" si="41"/>
        <v>NEUTRAL</v>
      </c>
    </row>
    <row r="685" spans="1:8" ht="13.5" x14ac:dyDescent="0.25">
      <c r="A685" s="3">
        <f>TITRES_STAT!B688</f>
        <v>43003</v>
      </c>
      <c r="B685" s="6">
        <f>TITRES_STAT!C688</f>
        <v>34.799999999999997</v>
      </c>
      <c r="C685" s="6">
        <f>TITRES_STAT!D688</f>
        <v>28.928999999999998</v>
      </c>
      <c r="D685" s="6">
        <f>TITRES_STAT!E688</f>
        <v>0</v>
      </c>
      <c r="E685" s="2">
        <f t="shared" si="40"/>
        <v>102512</v>
      </c>
      <c r="F685" s="6" t="str">
        <f t="shared" si="43"/>
        <v>NEUTRAL</v>
      </c>
      <c r="G685" s="6" t="str">
        <f t="shared" si="42"/>
        <v>NEUTRAL</v>
      </c>
      <c r="H685" s="6" t="str">
        <f t="shared" si="41"/>
        <v>NEUTRAL</v>
      </c>
    </row>
    <row r="686" spans="1:8" ht="13.5" x14ac:dyDescent="0.25">
      <c r="A686" s="3">
        <f>TITRES_STAT!B689</f>
        <v>43004</v>
      </c>
      <c r="B686" s="6">
        <f>TITRES_STAT!C689</f>
        <v>34.799999999999997</v>
      </c>
      <c r="C686" s="6">
        <f>TITRES_STAT!D689</f>
        <v>28.928999999999998</v>
      </c>
      <c r="D686" s="6">
        <f>TITRES_STAT!E689</f>
        <v>0</v>
      </c>
      <c r="E686" s="2">
        <f t="shared" si="40"/>
        <v>102512</v>
      </c>
      <c r="F686" s="6" t="str">
        <f t="shared" si="43"/>
        <v>NEUTRAL</v>
      </c>
      <c r="G686" s="6" t="str">
        <f t="shared" si="42"/>
        <v>NEUTRAL</v>
      </c>
      <c r="H686" s="6" t="str">
        <f t="shared" si="41"/>
        <v>NEUTRAL</v>
      </c>
    </row>
    <row r="687" spans="1:8" ht="13.5" x14ac:dyDescent="0.25">
      <c r="A687" s="3">
        <f>TITRES_STAT!B690</f>
        <v>43005</v>
      </c>
      <c r="B687" s="6">
        <f>TITRES_STAT!C690</f>
        <v>34.799999999999997</v>
      </c>
      <c r="C687" s="6">
        <f>TITRES_STAT!D690</f>
        <v>28.928999999999998</v>
      </c>
      <c r="D687" s="6">
        <f>TITRES_STAT!E690</f>
        <v>0</v>
      </c>
      <c r="E687" s="2">
        <f t="shared" si="40"/>
        <v>102512</v>
      </c>
      <c r="F687" s="6" t="str">
        <f t="shared" si="43"/>
        <v>NEUTRAL</v>
      </c>
      <c r="G687" s="6" t="str">
        <f t="shared" si="42"/>
        <v>NEUTRAL</v>
      </c>
      <c r="H687" s="6" t="str">
        <f t="shared" si="41"/>
        <v>NEUTRAL</v>
      </c>
    </row>
    <row r="688" spans="1:8" ht="13.5" x14ac:dyDescent="0.25">
      <c r="A688" s="3">
        <f>TITRES_STAT!B691</f>
        <v>43006</v>
      </c>
      <c r="B688" s="6">
        <f>TITRES_STAT!C691</f>
        <v>34.799999999999997</v>
      </c>
      <c r="C688" s="6">
        <f>TITRES_STAT!D691</f>
        <v>28.928999999999998</v>
      </c>
      <c r="D688" s="6">
        <f>TITRES_STAT!E691</f>
        <v>0</v>
      </c>
      <c r="E688" s="2">
        <f t="shared" si="40"/>
        <v>102512</v>
      </c>
      <c r="F688" s="6" t="str">
        <f t="shared" si="43"/>
        <v>NEUTRAL</v>
      </c>
      <c r="G688" s="6" t="str">
        <f t="shared" si="42"/>
        <v>NEUTRAL</v>
      </c>
      <c r="H688" s="6" t="str">
        <f t="shared" si="41"/>
        <v>NEUTRAL</v>
      </c>
    </row>
    <row r="689" spans="1:8" ht="13.5" x14ac:dyDescent="0.25">
      <c r="A689" s="3">
        <f>TITRES_STAT!B692</f>
        <v>43007</v>
      </c>
      <c r="B689" s="6">
        <f>TITRES_STAT!C692</f>
        <v>34.799999999999997</v>
      </c>
      <c r="C689" s="6">
        <f>TITRES_STAT!D692</f>
        <v>28.928999999999998</v>
      </c>
      <c r="D689" s="6">
        <f>TITRES_STAT!E692</f>
        <v>0</v>
      </c>
      <c r="E689" s="2">
        <f t="shared" si="40"/>
        <v>102512</v>
      </c>
      <c r="F689" s="6" t="str">
        <f t="shared" si="43"/>
        <v>NEUTRAL</v>
      </c>
      <c r="G689" s="6" t="str">
        <f t="shared" si="42"/>
        <v>NEUTRAL</v>
      </c>
      <c r="H689" s="6" t="str">
        <f t="shared" si="41"/>
        <v>NEUTRAL</v>
      </c>
    </row>
    <row r="690" spans="1:8" ht="13.5" x14ac:dyDescent="0.25">
      <c r="A690" s="3">
        <f>TITRES_STAT!B693</f>
        <v>43010</v>
      </c>
      <c r="B690" s="6">
        <f>TITRES_STAT!C693</f>
        <v>34.799999999999997</v>
      </c>
      <c r="C690" s="6">
        <f>TITRES_STAT!D693</f>
        <v>28.928999999999998</v>
      </c>
      <c r="D690" s="6">
        <f>TITRES_STAT!E693</f>
        <v>0</v>
      </c>
      <c r="E690" s="2">
        <f t="shared" si="40"/>
        <v>102512</v>
      </c>
      <c r="F690" s="6" t="str">
        <f t="shared" si="43"/>
        <v>NEUTRAL</v>
      </c>
      <c r="G690" s="6" t="str">
        <f t="shared" si="42"/>
        <v>NEUTRAL</v>
      </c>
      <c r="H690" s="6" t="str">
        <f t="shared" si="41"/>
        <v>NEUTRAL</v>
      </c>
    </row>
    <row r="691" spans="1:8" ht="13.5" x14ac:dyDescent="0.25">
      <c r="A691" s="3">
        <f>TITRES_STAT!B694</f>
        <v>43011</v>
      </c>
      <c r="B691" s="6">
        <f>TITRES_STAT!C694</f>
        <v>34.799999999999997</v>
      </c>
      <c r="C691" s="6">
        <f>TITRES_STAT!D694</f>
        <v>28.928999999999998</v>
      </c>
      <c r="D691" s="6">
        <f>TITRES_STAT!E694</f>
        <v>0</v>
      </c>
      <c r="E691" s="2">
        <f t="shared" si="40"/>
        <v>102512</v>
      </c>
      <c r="F691" s="6" t="str">
        <f t="shared" si="43"/>
        <v>NEUTRAL</v>
      </c>
      <c r="G691" s="6" t="str">
        <f t="shared" si="42"/>
        <v>NEUTRAL</v>
      </c>
      <c r="H691" s="6" t="str">
        <f t="shared" si="41"/>
        <v>NEUTRAL</v>
      </c>
    </row>
    <row r="692" spans="1:8" ht="13.5" x14ac:dyDescent="0.25">
      <c r="A692" s="3">
        <f>TITRES_STAT!B695</f>
        <v>43012</v>
      </c>
      <c r="B692" s="6">
        <f>TITRES_STAT!C695</f>
        <v>34.799999999999997</v>
      </c>
      <c r="C692" s="6">
        <f>TITRES_STAT!D695</f>
        <v>28.928999999999998</v>
      </c>
      <c r="D692" s="6">
        <f>TITRES_STAT!E695</f>
        <v>0</v>
      </c>
      <c r="E692" s="2">
        <f t="shared" si="40"/>
        <v>102512</v>
      </c>
      <c r="F692" s="6" t="str">
        <f t="shared" si="43"/>
        <v>NEUTRAL</v>
      </c>
      <c r="G692" s="6" t="str">
        <f t="shared" si="42"/>
        <v>NEUTRAL</v>
      </c>
      <c r="H692" s="6" t="str">
        <f t="shared" si="41"/>
        <v>NEUTRAL</v>
      </c>
    </row>
    <row r="693" spans="1:8" ht="13.5" x14ac:dyDescent="0.25">
      <c r="A693" s="3">
        <f>TITRES_STAT!B696</f>
        <v>43013</v>
      </c>
      <c r="B693" s="6">
        <f>TITRES_STAT!C696</f>
        <v>34.799999999999997</v>
      </c>
      <c r="C693" s="6">
        <f>TITRES_STAT!D696</f>
        <v>28.928999999999998</v>
      </c>
      <c r="D693" s="6">
        <f>TITRES_STAT!E696</f>
        <v>0</v>
      </c>
      <c r="E693" s="2">
        <f t="shared" si="40"/>
        <v>102512</v>
      </c>
      <c r="F693" s="6" t="str">
        <f t="shared" si="43"/>
        <v>NEUTRAL</v>
      </c>
      <c r="G693" s="6" t="str">
        <f t="shared" si="42"/>
        <v>NEUTRAL</v>
      </c>
      <c r="H693" s="6" t="str">
        <f t="shared" si="41"/>
        <v>NEUTRAL</v>
      </c>
    </row>
    <row r="694" spans="1:8" ht="13.5" x14ac:dyDescent="0.25">
      <c r="A694" s="3">
        <f>TITRES_STAT!B697</f>
        <v>43014</v>
      </c>
      <c r="B694" s="6">
        <f>TITRES_STAT!C697</f>
        <v>33.76</v>
      </c>
      <c r="C694" s="6">
        <f>TITRES_STAT!D697</f>
        <v>28.928999999999998</v>
      </c>
      <c r="D694" s="6">
        <f>TITRES_STAT!E697</f>
        <v>19</v>
      </c>
      <c r="E694" s="2">
        <f t="shared" si="40"/>
        <v>102493</v>
      </c>
      <c r="F694" s="6" t="str">
        <f t="shared" si="43"/>
        <v>BEARISH</v>
      </c>
      <c r="G694" s="6" t="str">
        <f t="shared" si="42"/>
        <v>NEUTRAL</v>
      </c>
      <c r="H694" s="6" t="str">
        <f t="shared" si="41"/>
        <v>CONFIRMED BEARISH</v>
      </c>
    </row>
    <row r="695" spans="1:8" ht="13.5" x14ac:dyDescent="0.25">
      <c r="A695" s="3">
        <f>TITRES_STAT!B698</f>
        <v>43017</v>
      </c>
      <c r="B695" s="6">
        <f>TITRES_STAT!C698</f>
        <v>33.76</v>
      </c>
      <c r="C695" s="6">
        <f>TITRES_STAT!D698</f>
        <v>28.065000000000001</v>
      </c>
      <c r="D695" s="6">
        <f>TITRES_STAT!E698</f>
        <v>310</v>
      </c>
      <c r="E695" s="2">
        <f t="shared" si="40"/>
        <v>102493</v>
      </c>
      <c r="F695" s="6" t="str">
        <f t="shared" si="43"/>
        <v>BEARISH</v>
      </c>
      <c r="G695" s="6" t="str">
        <f t="shared" si="42"/>
        <v>NEUTRAL</v>
      </c>
      <c r="H695" s="6" t="str">
        <f t="shared" si="41"/>
        <v>CONFIRMED BEARISH</v>
      </c>
    </row>
    <row r="696" spans="1:8" ht="13.5" x14ac:dyDescent="0.25">
      <c r="A696" s="3">
        <f>TITRES_STAT!B699</f>
        <v>43018</v>
      </c>
      <c r="B696" s="6">
        <f>TITRES_STAT!C699</f>
        <v>33.76</v>
      </c>
      <c r="C696" s="6">
        <f>TITRES_STAT!D699</f>
        <v>28.065000000000001</v>
      </c>
      <c r="D696" s="6">
        <f>TITRES_STAT!E699</f>
        <v>0</v>
      </c>
      <c r="E696" s="2">
        <f t="shared" si="40"/>
        <v>102493</v>
      </c>
      <c r="F696" s="6" t="str">
        <f t="shared" si="43"/>
        <v>BEARISH</v>
      </c>
      <c r="G696" s="6" t="str">
        <f t="shared" si="42"/>
        <v>NEUTRAL</v>
      </c>
      <c r="H696" s="6" t="str">
        <f t="shared" si="41"/>
        <v>CONFIRMED BEARISH</v>
      </c>
    </row>
    <row r="697" spans="1:8" ht="13.5" x14ac:dyDescent="0.25">
      <c r="A697" s="3">
        <f>TITRES_STAT!B700</f>
        <v>43019</v>
      </c>
      <c r="B697" s="6">
        <f>TITRES_STAT!C700</f>
        <v>33.76</v>
      </c>
      <c r="C697" s="6">
        <f>TITRES_STAT!D700</f>
        <v>28.065000000000001</v>
      </c>
      <c r="D697" s="6">
        <f>TITRES_STAT!E700</f>
        <v>0</v>
      </c>
      <c r="E697" s="2">
        <f t="shared" si="40"/>
        <v>102493</v>
      </c>
      <c r="F697" s="6" t="str">
        <f t="shared" si="43"/>
        <v>BEARISH</v>
      </c>
      <c r="G697" s="6" t="str">
        <f t="shared" si="42"/>
        <v>NEUTRAL</v>
      </c>
      <c r="H697" s="6" t="str">
        <f t="shared" si="41"/>
        <v>CONFIRMED BEARISH</v>
      </c>
    </row>
    <row r="698" spans="1:8" ht="13.5" x14ac:dyDescent="0.25">
      <c r="A698" s="3">
        <f>TITRES_STAT!B701</f>
        <v>43020</v>
      </c>
      <c r="B698" s="6">
        <f>TITRES_STAT!C701</f>
        <v>33.76</v>
      </c>
      <c r="C698" s="6">
        <f>TITRES_STAT!D701</f>
        <v>28.065000000000001</v>
      </c>
      <c r="D698" s="6">
        <f>TITRES_STAT!E701</f>
        <v>0</v>
      </c>
      <c r="E698" s="2">
        <f t="shared" si="40"/>
        <v>102493</v>
      </c>
      <c r="F698" s="6" t="str">
        <f t="shared" si="43"/>
        <v>BEARISH</v>
      </c>
      <c r="G698" s="6" t="str">
        <f t="shared" si="42"/>
        <v>NEUTRAL</v>
      </c>
      <c r="H698" s="6" t="str">
        <f t="shared" si="41"/>
        <v>CONFIRMED BEARISH</v>
      </c>
    </row>
    <row r="699" spans="1:8" ht="13.5" x14ac:dyDescent="0.25">
      <c r="A699" s="3">
        <f>TITRES_STAT!B702</f>
        <v>43021</v>
      </c>
      <c r="B699" s="6">
        <f>TITRES_STAT!C702</f>
        <v>33.76</v>
      </c>
      <c r="C699" s="6">
        <f>TITRES_STAT!D702</f>
        <v>28.065000000000001</v>
      </c>
      <c r="D699" s="6">
        <f>TITRES_STAT!E702</f>
        <v>0</v>
      </c>
      <c r="E699" s="2">
        <f t="shared" si="40"/>
        <v>102493</v>
      </c>
      <c r="F699" s="6" t="str">
        <f t="shared" si="43"/>
        <v>NEUTRAL</v>
      </c>
      <c r="G699" s="6" t="str">
        <f t="shared" si="42"/>
        <v>NEUTRAL</v>
      </c>
      <c r="H699" s="6" t="str">
        <f t="shared" si="41"/>
        <v>NEUTRAL</v>
      </c>
    </row>
    <row r="700" spans="1:8" ht="13.5" x14ac:dyDescent="0.25">
      <c r="A700" s="3">
        <f>TITRES_STAT!B703</f>
        <v>43024</v>
      </c>
      <c r="B700" s="6">
        <f>TITRES_STAT!C703</f>
        <v>33.76</v>
      </c>
      <c r="C700" s="6">
        <f>TITRES_STAT!D703</f>
        <v>28.065000000000001</v>
      </c>
      <c r="D700" s="6">
        <f>TITRES_STAT!E703</f>
        <v>0</v>
      </c>
      <c r="E700" s="2">
        <f t="shared" si="40"/>
        <v>102493</v>
      </c>
      <c r="F700" s="6" t="str">
        <f t="shared" si="43"/>
        <v>NEUTRAL</v>
      </c>
      <c r="G700" s="6" t="str">
        <f t="shared" si="42"/>
        <v>NEUTRAL</v>
      </c>
      <c r="H700" s="6" t="str">
        <f t="shared" si="41"/>
        <v>NEUTRAL</v>
      </c>
    </row>
    <row r="701" spans="1:8" ht="13.5" x14ac:dyDescent="0.25">
      <c r="A701" s="3">
        <f>TITRES_STAT!B704</f>
        <v>43025</v>
      </c>
      <c r="B701" s="6">
        <f>TITRES_STAT!C704</f>
        <v>33.76</v>
      </c>
      <c r="C701" s="6">
        <f>TITRES_STAT!D704</f>
        <v>28.065000000000001</v>
      </c>
      <c r="D701" s="6">
        <f>TITRES_STAT!E704</f>
        <v>0</v>
      </c>
      <c r="E701" s="2">
        <f t="shared" si="40"/>
        <v>102493</v>
      </c>
      <c r="F701" s="6" t="str">
        <f t="shared" si="43"/>
        <v>NEUTRAL</v>
      </c>
      <c r="G701" s="6" t="str">
        <f t="shared" si="42"/>
        <v>NEUTRAL</v>
      </c>
      <c r="H701" s="6" t="str">
        <f t="shared" si="41"/>
        <v>NEUTRAL</v>
      </c>
    </row>
    <row r="702" spans="1:8" ht="13.5" x14ac:dyDescent="0.25">
      <c r="A702" s="3">
        <f>TITRES_STAT!B705</f>
        <v>43026</v>
      </c>
      <c r="B702" s="6">
        <f>TITRES_STAT!C705</f>
        <v>33.76</v>
      </c>
      <c r="C702" s="6">
        <f>TITRES_STAT!D705</f>
        <v>28.065000000000001</v>
      </c>
      <c r="D702" s="6">
        <f>TITRES_STAT!E705</f>
        <v>0</v>
      </c>
      <c r="E702" s="2">
        <f t="shared" si="40"/>
        <v>102493</v>
      </c>
      <c r="F702" s="6" t="str">
        <f t="shared" si="43"/>
        <v>NEUTRAL</v>
      </c>
      <c r="G702" s="6" t="str">
        <f t="shared" si="42"/>
        <v>NEUTRAL</v>
      </c>
      <c r="H702" s="6" t="str">
        <f t="shared" si="41"/>
        <v>NEUTRAL</v>
      </c>
    </row>
    <row r="703" spans="1:8" ht="13.5" x14ac:dyDescent="0.25">
      <c r="A703" s="3">
        <f>TITRES_STAT!B706</f>
        <v>43027</v>
      </c>
      <c r="B703" s="6">
        <f>TITRES_STAT!C706</f>
        <v>33.76</v>
      </c>
      <c r="C703" s="6">
        <f>TITRES_STAT!D706</f>
        <v>28.065000000000001</v>
      </c>
      <c r="D703" s="6">
        <f>TITRES_STAT!E706</f>
        <v>0</v>
      </c>
      <c r="E703" s="2">
        <f t="shared" si="40"/>
        <v>102493</v>
      </c>
      <c r="F703" s="6" t="str">
        <f t="shared" si="43"/>
        <v>NEUTRAL</v>
      </c>
      <c r="G703" s="6" t="str">
        <f t="shared" si="42"/>
        <v>NEUTRAL</v>
      </c>
      <c r="H703" s="6" t="str">
        <f t="shared" si="41"/>
        <v>NEUTRAL</v>
      </c>
    </row>
    <row r="704" spans="1:8" ht="13.5" x14ac:dyDescent="0.25">
      <c r="A704" s="3">
        <f>TITRES_STAT!B707</f>
        <v>43028</v>
      </c>
      <c r="B704" s="6">
        <f>TITRES_STAT!C707</f>
        <v>33.5</v>
      </c>
      <c r="C704" s="6">
        <f>TITRES_STAT!D707</f>
        <v>28.065000000000001</v>
      </c>
      <c r="D704" s="6">
        <f>TITRES_STAT!E707</f>
        <v>29</v>
      </c>
      <c r="E704" s="2">
        <f t="shared" si="40"/>
        <v>102464</v>
      </c>
      <c r="F704" s="6" t="str">
        <f t="shared" si="43"/>
        <v>BEARISH</v>
      </c>
      <c r="G704" s="6" t="str">
        <f t="shared" si="42"/>
        <v>NEUTRAL</v>
      </c>
      <c r="H704" s="6" t="str">
        <f t="shared" si="41"/>
        <v>CONFIRMED BEARISH</v>
      </c>
    </row>
    <row r="705" spans="1:8" ht="13.5" x14ac:dyDescent="0.25">
      <c r="A705" s="3">
        <f>TITRES_STAT!B708</f>
        <v>43031</v>
      </c>
      <c r="B705" s="6">
        <f>TITRES_STAT!C708</f>
        <v>33.700000000000003</v>
      </c>
      <c r="C705" s="6">
        <f>TITRES_STAT!D708</f>
        <v>27.849</v>
      </c>
      <c r="D705" s="6">
        <f>TITRES_STAT!E708</f>
        <v>100</v>
      </c>
      <c r="E705" s="2">
        <f t="shared" si="40"/>
        <v>102564</v>
      </c>
      <c r="F705" s="6" t="str">
        <f t="shared" si="43"/>
        <v>BULLISH</v>
      </c>
      <c r="G705" s="6" t="str">
        <f t="shared" si="42"/>
        <v>NEUTRAL</v>
      </c>
      <c r="H705" s="6" t="str">
        <f t="shared" si="41"/>
        <v>BULLISH DIVERGENCE</v>
      </c>
    </row>
    <row r="706" spans="1:8" ht="13.5" x14ac:dyDescent="0.25">
      <c r="A706" s="3">
        <f>TITRES_STAT!B709</f>
        <v>43032</v>
      </c>
      <c r="B706" s="6">
        <f>TITRES_STAT!C709</f>
        <v>33.700000000000003</v>
      </c>
      <c r="C706" s="6">
        <f>TITRES_STAT!D709</f>
        <v>28.015000000000001</v>
      </c>
      <c r="D706" s="6">
        <f>TITRES_STAT!E709</f>
        <v>30</v>
      </c>
      <c r="E706" s="2">
        <f t="shared" si="40"/>
        <v>102564</v>
      </c>
      <c r="F706" s="6" t="str">
        <f t="shared" si="43"/>
        <v>BULLISH</v>
      </c>
      <c r="G706" s="6" t="str">
        <f t="shared" si="42"/>
        <v>NEUTRAL</v>
      </c>
      <c r="H706" s="6" t="str">
        <f t="shared" si="41"/>
        <v>BULLISH DIVERGENCE</v>
      </c>
    </row>
    <row r="707" spans="1:8" ht="13.5" x14ac:dyDescent="0.25">
      <c r="A707" s="3">
        <f>TITRES_STAT!B710</f>
        <v>43033</v>
      </c>
      <c r="B707" s="6">
        <f>TITRES_STAT!C710</f>
        <v>33.700000000000003</v>
      </c>
      <c r="C707" s="6">
        <f>TITRES_STAT!D710</f>
        <v>28.015000000000001</v>
      </c>
      <c r="D707" s="6">
        <f>TITRES_STAT!E710</f>
        <v>0</v>
      </c>
      <c r="E707" s="2">
        <f t="shared" si="40"/>
        <v>102564</v>
      </c>
      <c r="F707" s="6" t="str">
        <f t="shared" si="43"/>
        <v>BULLISH</v>
      </c>
      <c r="G707" s="6" t="str">
        <f t="shared" si="42"/>
        <v>NEUTRAL</v>
      </c>
      <c r="H707" s="6" t="str">
        <f t="shared" si="41"/>
        <v>BULLISH DIVERGENCE</v>
      </c>
    </row>
    <row r="708" spans="1:8" ht="13.5" x14ac:dyDescent="0.25">
      <c r="A708" s="3">
        <f>TITRES_STAT!B711</f>
        <v>43034</v>
      </c>
      <c r="B708" s="6">
        <f>TITRES_STAT!C711</f>
        <v>33.700000000000003</v>
      </c>
      <c r="C708" s="6">
        <f>TITRES_STAT!D711</f>
        <v>28.015000000000001</v>
      </c>
      <c r="D708" s="6">
        <f>TITRES_STAT!E711</f>
        <v>0</v>
      </c>
      <c r="E708" s="2">
        <f t="shared" ref="E708:E771" si="44">IF(B708&gt;B707, E707+D708, IF(B708&lt;B707, E707-D708, E707))</f>
        <v>102564</v>
      </c>
      <c r="F708" s="6" t="str">
        <f t="shared" si="43"/>
        <v>BULLISH</v>
      </c>
      <c r="G708" s="6" t="str">
        <f t="shared" si="42"/>
        <v>NEUTRAL</v>
      </c>
      <c r="H708" s="6" t="str">
        <f t="shared" si="41"/>
        <v>BULLISH DIVERGENCE</v>
      </c>
    </row>
    <row r="709" spans="1:8" ht="13.5" x14ac:dyDescent="0.25">
      <c r="A709" s="3">
        <f>TITRES_STAT!B712</f>
        <v>43035</v>
      </c>
      <c r="B709" s="6">
        <f>TITRES_STAT!C712</f>
        <v>33.700000000000003</v>
      </c>
      <c r="C709" s="6">
        <f>TITRES_STAT!D712</f>
        <v>28.015000000000001</v>
      </c>
      <c r="D709" s="6">
        <f>TITRES_STAT!E712</f>
        <v>0</v>
      </c>
      <c r="E709" s="2">
        <f t="shared" si="44"/>
        <v>102564</v>
      </c>
      <c r="F709" s="6" t="str">
        <f t="shared" si="43"/>
        <v>BULLISH</v>
      </c>
      <c r="G709" s="6" t="str">
        <f t="shared" si="42"/>
        <v>NEUTRAL</v>
      </c>
      <c r="H709" s="6" t="str">
        <f t="shared" si="41"/>
        <v>CONFIRMED BULLISH</v>
      </c>
    </row>
    <row r="710" spans="1:8" ht="13.5" x14ac:dyDescent="0.25">
      <c r="A710" s="3">
        <f>TITRES_STAT!B713</f>
        <v>43038</v>
      </c>
      <c r="B710" s="6">
        <f>TITRES_STAT!C713</f>
        <v>33.700000000000003</v>
      </c>
      <c r="C710" s="6">
        <f>TITRES_STAT!D713</f>
        <v>28.015000000000001</v>
      </c>
      <c r="D710" s="6">
        <f>TITRES_STAT!E713</f>
        <v>0</v>
      </c>
      <c r="E710" s="2">
        <f t="shared" si="44"/>
        <v>102564</v>
      </c>
      <c r="F710" s="6" t="str">
        <f t="shared" si="43"/>
        <v>NEUTRAL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NEUTRAL</v>
      </c>
    </row>
    <row r="711" spans="1:8" ht="13.5" x14ac:dyDescent="0.25">
      <c r="A711" s="3">
        <f>TITRES_STAT!B714</f>
        <v>43039</v>
      </c>
      <c r="B711" s="6">
        <f>TITRES_STAT!C714</f>
        <v>33.700000000000003</v>
      </c>
      <c r="C711" s="6">
        <f>TITRES_STAT!D714</f>
        <v>28.015000000000001</v>
      </c>
      <c r="D711" s="6">
        <f>TITRES_STAT!E714</f>
        <v>0</v>
      </c>
      <c r="E711" s="2">
        <f t="shared" si="44"/>
        <v>102564</v>
      </c>
      <c r="F711" s="6" t="str">
        <f t="shared" si="43"/>
        <v>NEUTRAL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NEUTRAL</v>
      </c>
    </row>
    <row r="712" spans="1:8" ht="13.5" x14ac:dyDescent="0.25">
      <c r="A712" s="3">
        <f>TITRES_STAT!B715</f>
        <v>43040</v>
      </c>
      <c r="B712" s="6">
        <f>TITRES_STAT!C715</f>
        <v>33.700000000000003</v>
      </c>
      <c r="C712" s="6">
        <f>TITRES_STAT!D715</f>
        <v>28.015000000000001</v>
      </c>
      <c r="D712" s="6">
        <f>TITRES_STAT!E715</f>
        <v>0</v>
      </c>
      <c r="E712" s="2">
        <f t="shared" si="44"/>
        <v>102564</v>
      </c>
      <c r="F712" s="6" t="str">
        <f t="shared" ref="F712:F775" si="47">IF(E712&gt;E707,"BULLISH",IF(E712&lt;E707,"BEARISH","NEUTRAL"))</f>
        <v>NEUTRAL</v>
      </c>
      <c r="G712" s="6" t="str">
        <f t="shared" si="46"/>
        <v>NEUTRAL</v>
      </c>
      <c r="H712" s="6" t="str">
        <f t="shared" si="45"/>
        <v>NEUTRAL</v>
      </c>
    </row>
    <row r="713" spans="1:8" ht="13.5" x14ac:dyDescent="0.25">
      <c r="A713" s="3">
        <f>TITRES_STAT!B716</f>
        <v>43041</v>
      </c>
      <c r="B713" s="6">
        <f>TITRES_STAT!C716</f>
        <v>33.700000000000003</v>
      </c>
      <c r="C713" s="6">
        <f>TITRES_STAT!D716</f>
        <v>28.015000000000001</v>
      </c>
      <c r="D713" s="6">
        <f>TITRES_STAT!E716</f>
        <v>100</v>
      </c>
      <c r="E713" s="2">
        <f t="shared" si="44"/>
        <v>102564</v>
      </c>
      <c r="F713" s="6" t="str">
        <f t="shared" si="47"/>
        <v>NEUTRAL</v>
      </c>
      <c r="G713" s="6" t="str">
        <f t="shared" si="46"/>
        <v>NEUTRAL</v>
      </c>
      <c r="H713" s="6" t="str">
        <f t="shared" si="45"/>
        <v>NEUTRAL</v>
      </c>
    </row>
    <row r="714" spans="1:8" ht="13.5" x14ac:dyDescent="0.25">
      <c r="A714" s="3">
        <f>TITRES_STAT!B717</f>
        <v>43042</v>
      </c>
      <c r="B714" s="6">
        <f>TITRES_STAT!C717</f>
        <v>33.700000000000003</v>
      </c>
      <c r="C714" s="6">
        <f>TITRES_STAT!D717</f>
        <v>28.015000000000001</v>
      </c>
      <c r="D714" s="6">
        <f>TITRES_STAT!E717</f>
        <v>115</v>
      </c>
      <c r="E714" s="2">
        <f t="shared" si="44"/>
        <v>102564</v>
      </c>
      <c r="F714" s="6" t="str">
        <f t="shared" si="47"/>
        <v>NEUTRAL</v>
      </c>
      <c r="G714" s="6" t="str">
        <f t="shared" si="46"/>
        <v>NEUTRAL</v>
      </c>
      <c r="H714" s="6" t="str">
        <f t="shared" si="45"/>
        <v>NEUTRAL</v>
      </c>
    </row>
    <row r="715" spans="1:8" ht="13.5" x14ac:dyDescent="0.25">
      <c r="A715" s="3">
        <f>TITRES_STAT!B718</f>
        <v>43045</v>
      </c>
      <c r="B715" s="6">
        <f>TITRES_STAT!C718</f>
        <v>33.700000000000003</v>
      </c>
      <c r="C715" s="6">
        <f>TITRES_STAT!D718</f>
        <v>28.015000000000001</v>
      </c>
      <c r="D715" s="6">
        <f>TITRES_STAT!E718</f>
        <v>0</v>
      </c>
      <c r="E715" s="2">
        <f t="shared" si="44"/>
        <v>102564</v>
      </c>
      <c r="F715" s="6" t="str">
        <f t="shared" si="47"/>
        <v>NEUTRAL</v>
      </c>
      <c r="G715" s="6" t="str">
        <f t="shared" si="46"/>
        <v>NEUTRAL</v>
      </c>
      <c r="H715" s="6" t="str">
        <f t="shared" si="45"/>
        <v>NEUTRAL</v>
      </c>
    </row>
    <row r="716" spans="1:8" ht="13.5" x14ac:dyDescent="0.25">
      <c r="A716" s="3">
        <f>TITRES_STAT!B719</f>
        <v>43046</v>
      </c>
      <c r="B716" s="6">
        <f>TITRES_STAT!C719</f>
        <v>33.700000000000003</v>
      </c>
      <c r="C716" s="6">
        <f>TITRES_STAT!D719</f>
        <v>28.015000000000001</v>
      </c>
      <c r="D716" s="6">
        <f>TITRES_STAT!E719</f>
        <v>0</v>
      </c>
      <c r="E716" s="2">
        <f t="shared" si="44"/>
        <v>102564</v>
      </c>
      <c r="F716" s="6" t="str">
        <f t="shared" si="47"/>
        <v>NEUTRAL</v>
      </c>
      <c r="G716" s="6" t="str">
        <f t="shared" si="46"/>
        <v>NEUTRAL</v>
      </c>
      <c r="H716" s="6" t="str">
        <f t="shared" si="45"/>
        <v>NEUTRAL</v>
      </c>
    </row>
    <row r="717" spans="1:8" ht="13.5" x14ac:dyDescent="0.25">
      <c r="A717" s="3">
        <f>TITRES_STAT!B720</f>
        <v>43047</v>
      </c>
      <c r="B717" s="6">
        <f>TITRES_STAT!C720</f>
        <v>34</v>
      </c>
      <c r="C717" s="6">
        <f>TITRES_STAT!D720</f>
        <v>28.015000000000001</v>
      </c>
      <c r="D717" s="6">
        <f>TITRES_STAT!E720</f>
        <v>6</v>
      </c>
      <c r="E717" s="2">
        <f t="shared" si="44"/>
        <v>102570</v>
      </c>
      <c r="F717" s="6" t="str">
        <f t="shared" si="47"/>
        <v>BULLISH</v>
      </c>
      <c r="G717" s="6" t="str">
        <f t="shared" si="46"/>
        <v>NEUTRAL</v>
      </c>
      <c r="H717" s="6" t="str">
        <f t="shared" si="45"/>
        <v>CONFIRMED BULLISH</v>
      </c>
    </row>
    <row r="718" spans="1:8" ht="13.5" x14ac:dyDescent="0.25">
      <c r="A718" s="3">
        <f>TITRES_STAT!B721</f>
        <v>43048</v>
      </c>
      <c r="B718" s="6">
        <f>TITRES_STAT!C721</f>
        <v>34</v>
      </c>
      <c r="C718" s="6">
        <f>TITRES_STAT!D721</f>
        <v>28.263999999999999</v>
      </c>
      <c r="D718" s="6">
        <f>TITRES_STAT!E721</f>
        <v>0</v>
      </c>
      <c r="E718" s="2">
        <f t="shared" si="44"/>
        <v>102570</v>
      </c>
      <c r="F718" s="6" t="str">
        <f t="shared" si="47"/>
        <v>BULLISH</v>
      </c>
      <c r="G718" s="6" t="str">
        <f t="shared" si="46"/>
        <v>NEUTRAL</v>
      </c>
      <c r="H718" s="6" t="str">
        <f t="shared" si="45"/>
        <v>CONFIRMED BULLISH</v>
      </c>
    </row>
    <row r="719" spans="1:8" ht="13.5" x14ac:dyDescent="0.25">
      <c r="A719" s="3">
        <f>TITRES_STAT!B722</f>
        <v>43049</v>
      </c>
      <c r="B719" s="6">
        <f>TITRES_STAT!C722</f>
        <v>34</v>
      </c>
      <c r="C719" s="6">
        <f>TITRES_STAT!D722</f>
        <v>28.263999999999999</v>
      </c>
      <c r="D719" s="6">
        <f>TITRES_STAT!E722</f>
        <v>0</v>
      </c>
      <c r="E719" s="2">
        <f t="shared" si="44"/>
        <v>102570</v>
      </c>
      <c r="F719" s="6" t="str">
        <f t="shared" si="47"/>
        <v>BULLISH</v>
      </c>
      <c r="G719" s="6" t="str">
        <f t="shared" si="46"/>
        <v>NEUTRAL</v>
      </c>
      <c r="H719" s="6" t="str">
        <f t="shared" si="45"/>
        <v>CONFIRMED BULLISH</v>
      </c>
    </row>
    <row r="720" spans="1:8" ht="13.5" x14ac:dyDescent="0.25">
      <c r="A720" s="3">
        <f>TITRES_STAT!B723</f>
        <v>43052</v>
      </c>
      <c r="B720" s="6">
        <f>TITRES_STAT!C723</f>
        <v>34</v>
      </c>
      <c r="C720" s="6">
        <f>TITRES_STAT!D723</f>
        <v>28.263999999999999</v>
      </c>
      <c r="D720" s="6">
        <f>TITRES_STAT!E723</f>
        <v>0</v>
      </c>
      <c r="E720" s="2">
        <f t="shared" si="44"/>
        <v>102570</v>
      </c>
      <c r="F720" s="6" t="str">
        <f t="shared" si="47"/>
        <v>BULLISH</v>
      </c>
      <c r="G720" s="6" t="str">
        <f t="shared" si="46"/>
        <v>NEUTRAL</v>
      </c>
      <c r="H720" s="6" t="str">
        <f t="shared" si="45"/>
        <v>CONFIRMED BULLISH</v>
      </c>
    </row>
    <row r="721" spans="1:8" ht="13.5" x14ac:dyDescent="0.25">
      <c r="A721" s="3">
        <f>TITRES_STAT!B724</f>
        <v>43053</v>
      </c>
      <c r="B721" s="6">
        <f>TITRES_STAT!C724</f>
        <v>34.200000000000003</v>
      </c>
      <c r="C721" s="6">
        <f>TITRES_STAT!D724</f>
        <v>28.263999999999999</v>
      </c>
      <c r="D721" s="6">
        <f>TITRES_STAT!E724</f>
        <v>20</v>
      </c>
      <c r="E721" s="2">
        <f t="shared" si="44"/>
        <v>102590</v>
      </c>
      <c r="F721" s="6" t="str">
        <f t="shared" si="47"/>
        <v>BULLISH</v>
      </c>
      <c r="G721" s="6" t="str">
        <f t="shared" si="46"/>
        <v>NEUTRAL</v>
      </c>
      <c r="H721" s="6" t="str">
        <f t="shared" si="45"/>
        <v>CONFIRMED BULLISH</v>
      </c>
    </row>
    <row r="722" spans="1:8" ht="13.5" x14ac:dyDescent="0.25">
      <c r="A722" s="3">
        <f>TITRES_STAT!B725</f>
        <v>43054</v>
      </c>
      <c r="B722" s="6">
        <f>TITRES_STAT!C725</f>
        <v>34.200000000000003</v>
      </c>
      <c r="C722" s="6">
        <f>TITRES_STAT!D725</f>
        <v>28.431000000000001</v>
      </c>
      <c r="D722" s="6">
        <f>TITRES_STAT!E725</f>
        <v>0</v>
      </c>
      <c r="E722" s="2">
        <f t="shared" si="44"/>
        <v>102590</v>
      </c>
      <c r="F722" s="6" t="str">
        <f t="shared" si="47"/>
        <v>BULLISH</v>
      </c>
      <c r="G722" s="6" t="str">
        <f t="shared" si="46"/>
        <v>NEUTRAL</v>
      </c>
      <c r="H722" s="6" t="str">
        <f t="shared" si="45"/>
        <v>CONFIRMED BULLISH</v>
      </c>
    </row>
    <row r="723" spans="1:8" ht="13.5" x14ac:dyDescent="0.25">
      <c r="A723" s="3">
        <f>TITRES_STAT!B726</f>
        <v>43055</v>
      </c>
      <c r="B723" s="6">
        <f>TITRES_STAT!C726</f>
        <v>34.200000000000003</v>
      </c>
      <c r="C723" s="6">
        <f>TITRES_STAT!D726</f>
        <v>28.431000000000001</v>
      </c>
      <c r="D723" s="6">
        <f>TITRES_STAT!E726</f>
        <v>0</v>
      </c>
      <c r="E723" s="2">
        <f t="shared" si="44"/>
        <v>102590</v>
      </c>
      <c r="F723" s="6" t="str">
        <f t="shared" si="47"/>
        <v>BULLISH</v>
      </c>
      <c r="G723" s="6" t="str">
        <f t="shared" si="46"/>
        <v>NEUTRAL</v>
      </c>
      <c r="H723" s="6" t="str">
        <f t="shared" si="45"/>
        <v>CONFIRMED BULLISH</v>
      </c>
    </row>
    <row r="724" spans="1:8" ht="13.5" x14ac:dyDescent="0.25">
      <c r="A724" s="3">
        <f>TITRES_STAT!B727</f>
        <v>43056</v>
      </c>
      <c r="B724" s="6">
        <f>TITRES_STAT!C727</f>
        <v>34.200000000000003</v>
      </c>
      <c r="C724" s="6">
        <f>TITRES_STAT!D727</f>
        <v>28.431000000000001</v>
      </c>
      <c r="D724" s="6">
        <f>TITRES_STAT!E727</f>
        <v>0</v>
      </c>
      <c r="E724" s="2">
        <f t="shared" si="44"/>
        <v>102590</v>
      </c>
      <c r="F724" s="6" t="str">
        <f t="shared" si="47"/>
        <v>BULLISH</v>
      </c>
      <c r="G724" s="6" t="str">
        <f t="shared" si="46"/>
        <v>NEUTRAL</v>
      </c>
      <c r="H724" s="6" t="str">
        <f t="shared" si="45"/>
        <v>CONFIRMED BULLISH</v>
      </c>
    </row>
    <row r="725" spans="1:8" ht="13.5" x14ac:dyDescent="0.25">
      <c r="A725" s="3">
        <f>TITRES_STAT!B728</f>
        <v>43059</v>
      </c>
      <c r="B725" s="6">
        <f>TITRES_STAT!C728</f>
        <v>34.200000000000003</v>
      </c>
      <c r="C725" s="6">
        <f>TITRES_STAT!D728</f>
        <v>28.431000000000001</v>
      </c>
      <c r="D725" s="6">
        <f>TITRES_STAT!E728</f>
        <v>0</v>
      </c>
      <c r="E725" s="2">
        <f t="shared" si="44"/>
        <v>102590</v>
      </c>
      <c r="F725" s="6" t="str">
        <f t="shared" si="47"/>
        <v>BULLISH</v>
      </c>
      <c r="G725" s="6" t="str">
        <f t="shared" si="46"/>
        <v>NEUTRAL</v>
      </c>
      <c r="H725" s="6" t="str">
        <f t="shared" si="45"/>
        <v>CONFIRMED BULLISH</v>
      </c>
    </row>
    <row r="726" spans="1:8" ht="13.5" x14ac:dyDescent="0.25">
      <c r="A726" s="3">
        <f>TITRES_STAT!B729</f>
        <v>43060</v>
      </c>
      <c r="B726" s="6">
        <f>TITRES_STAT!C729</f>
        <v>34.200000000000003</v>
      </c>
      <c r="C726" s="6">
        <f>TITRES_STAT!D729</f>
        <v>28.431000000000001</v>
      </c>
      <c r="D726" s="6">
        <f>TITRES_STAT!E729</f>
        <v>0</v>
      </c>
      <c r="E726" s="2">
        <f t="shared" si="44"/>
        <v>102590</v>
      </c>
      <c r="F726" s="6" t="str">
        <f t="shared" si="47"/>
        <v>NEUTRAL</v>
      </c>
      <c r="G726" s="6" t="str">
        <f t="shared" si="46"/>
        <v>NEUTRAL</v>
      </c>
      <c r="H726" s="6" t="str">
        <f t="shared" si="45"/>
        <v>NEUTRAL</v>
      </c>
    </row>
    <row r="727" spans="1:8" ht="13.5" x14ac:dyDescent="0.25">
      <c r="A727" s="3">
        <f>TITRES_STAT!B730</f>
        <v>43061</v>
      </c>
      <c r="B727" s="6">
        <f>TITRES_STAT!C730</f>
        <v>34.200000000000003</v>
      </c>
      <c r="C727" s="6">
        <f>TITRES_STAT!D730</f>
        <v>28.431000000000001</v>
      </c>
      <c r="D727" s="6">
        <f>TITRES_STAT!E730</f>
        <v>0</v>
      </c>
      <c r="E727" s="2">
        <f t="shared" si="44"/>
        <v>102590</v>
      </c>
      <c r="F727" s="6" t="str">
        <f t="shared" si="47"/>
        <v>NEUTRAL</v>
      </c>
      <c r="G727" s="6" t="str">
        <f t="shared" si="46"/>
        <v>NEUTRAL</v>
      </c>
      <c r="H727" s="6" t="str">
        <f t="shared" si="45"/>
        <v>NEUTRAL</v>
      </c>
    </row>
    <row r="728" spans="1:8" ht="13.5" x14ac:dyDescent="0.25">
      <c r="A728" s="3">
        <f>TITRES_STAT!B731</f>
        <v>43062</v>
      </c>
      <c r="B728" s="6">
        <f>TITRES_STAT!C731</f>
        <v>34.200000000000003</v>
      </c>
      <c r="C728" s="6">
        <f>TITRES_STAT!D731</f>
        <v>28.431000000000001</v>
      </c>
      <c r="D728" s="6">
        <f>TITRES_STAT!E731</f>
        <v>0</v>
      </c>
      <c r="E728" s="2">
        <f t="shared" si="44"/>
        <v>102590</v>
      </c>
      <c r="F728" s="6" t="str">
        <f t="shared" si="47"/>
        <v>NEUTRAL</v>
      </c>
      <c r="G728" s="6" t="str">
        <f t="shared" si="46"/>
        <v>NEUTRAL</v>
      </c>
      <c r="H728" s="6" t="str">
        <f t="shared" si="45"/>
        <v>NEUTRAL</v>
      </c>
    </row>
    <row r="729" spans="1:8" ht="13.5" x14ac:dyDescent="0.25">
      <c r="A729" s="3">
        <f>TITRES_STAT!B732</f>
        <v>43063</v>
      </c>
      <c r="B729" s="6">
        <f>TITRES_STAT!C732</f>
        <v>34</v>
      </c>
      <c r="C729" s="6">
        <f>TITRES_STAT!D732</f>
        <v>28.431000000000001</v>
      </c>
      <c r="D729" s="6">
        <f>TITRES_STAT!E732</f>
        <v>19</v>
      </c>
      <c r="E729" s="2">
        <f t="shared" si="44"/>
        <v>102571</v>
      </c>
      <c r="F729" s="6" t="str">
        <f t="shared" si="47"/>
        <v>BEARISH</v>
      </c>
      <c r="G729" s="6" t="str">
        <f t="shared" si="46"/>
        <v>NEUTRAL</v>
      </c>
      <c r="H729" s="6" t="str">
        <f t="shared" si="45"/>
        <v>CONFIRMED BEARISH</v>
      </c>
    </row>
    <row r="730" spans="1:8" ht="13.5" x14ac:dyDescent="0.25">
      <c r="A730" s="3">
        <f>TITRES_STAT!B733</f>
        <v>43066</v>
      </c>
      <c r="B730" s="6">
        <f>TITRES_STAT!C733</f>
        <v>34</v>
      </c>
      <c r="C730" s="6">
        <f>TITRES_STAT!D733</f>
        <v>28.263999999999999</v>
      </c>
      <c r="D730" s="6">
        <f>TITRES_STAT!E733</f>
        <v>0</v>
      </c>
      <c r="E730" s="2">
        <f t="shared" si="44"/>
        <v>102571</v>
      </c>
      <c r="F730" s="6" t="str">
        <f t="shared" si="47"/>
        <v>BEARISH</v>
      </c>
      <c r="G730" s="6" t="str">
        <f t="shared" si="46"/>
        <v>NEUTRAL</v>
      </c>
      <c r="H730" s="6" t="str">
        <f t="shared" si="45"/>
        <v>CONFIRMED BEARISH</v>
      </c>
    </row>
    <row r="731" spans="1:8" ht="13.5" x14ac:dyDescent="0.25">
      <c r="A731" s="3">
        <f>TITRES_STAT!B734</f>
        <v>43067</v>
      </c>
      <c r="B731" s="6">
        <f>TITRES_STAT!C734</f>
        <v>34</v>
      </c>
      <c r="C731" s="6">
        <f>TITRES_STAT!D734</f>
        <v>28.263999999999999</v>
      </c>
      <c r="D731" s="6">
        <f>TITRES_STAT!E734</f>
        <v>0</v>
      </c>
      <c r="E731" s="2">
        <f t="shared" si="44"/>
        <v>102571</v>
      </c>
      <c r="F731" s="6" t="str">
        <f t="shared" si="47"/>
        <v>BEARISH</v>
      </c>
      <c r="G731" s="6" t="str">
        <f t="shared" si="46"/>
        <v>NEUTRAL</v>
      </c>
      <c r="H731" s="6" t="str">
        <f t="shared" si="45"/>
        <v>CONFIRMED BEARISH</v>
      </c>
    </row>
    <row r="732" spans="1:8" ht="13.5" x14ac:dyDescent="0.25">
      <c r="A732" s="3">
        <f>TITRES_STAT!B735</f>
        <v>43068</v>
      </c>
      <c r="B732" s="6">
        <f>TITRES_STAT!C735</f>
        <v>34</v>
      </c>
      <c r="C732" s="6">
        <f>TITRES_STAT!D735</f>
        <v>28.263999999999999</v>
      </c>
      <c r="D732" s="6">
        <f>TITRES_STAT!E735</f>
        <v>0</v>
      </c>
      <c r="E732" s="2">
        <f t="shared" si="44"/>
        <v>102571</v>
      </c>
      <c r="F732" s="6" t="str">
        <f t="shared" si="47"/>
        <v>BEARISH</v>
      </c>
      <c r="G732" s="6" t="str">
        <f t="shared" si="46"/>
        <v>NEUTRAL</v>
      </c>
      <c r="H732" s="6" t="str">
        <f t="shared" si="45"/>
        <v>CONFIRMED BEARISH</v>
      </c>
    </row>
    <row r="733" spans="1:8" ht="13.5" x14ac:dyDescent="0.25">
      <c r="A733" s="3">
        <f>TITRES_STAT!B736</f>
        <v>43069</v>
      </c>
      <c r="B733" s="6">
        <f>TITRES_STAT!C736</f>
        <v>34</v>
      </c>
      <c r="C733" s="6">
        <f>TITRES_STAT!D736</f>
        <v>28.263999999999999</v>
      </c>
      <c r="D733" s="6">
        <f>TITRES_STAT!E736</f>
        <v>0</v>
      </c>
      <c r="E733" s="2">
        <f t="shared" si="44"/>
        <v>102571</v>
      </c>
      <c r="F733" s="6" t="str">
        <f t="shared" si="47"/>
        <v>BEARISH</v>
      </c>
      <c r="G733" s="6" t="str">
        <f t="shared" si="46"/>
        <v>NEUTRAL</v>
      </c>
      <c r="H733" s="6" t="str">
        <f t="shared" si="45"/>
        <v>CONFIRMED BEARISH</v>
      </c>
    </row>
    <row r="734" spans="1:8" ht="13.5" x14ac:dyDescent="0.25">
      <c r="A734" s="3">
        <f>TITRES_STAT!B737</f>
        <v>43073</v>
      </c>
      <c r="B734" s="6">
        <f>TITRES_STAT!C737</f>
        <v>34</v>
      </c>
      <c r="C734" s="6">
        <f>TITRES_STAT!D737</f>
        <v>28.263999999999999</v>
      </c>
      <c r="D734" s="6">
        <f>TITRES_STAT!E737</f>
        <v>0</v>
      </c>
      <c r="E734" s="2">
        <f t="shared" si="44"/>
        <v>102571</v>
      </c>
      <c r="F734" s="6" t="str">
        <f t="shared" si="47"/>
        <v>NEUTRAL</v>
      </c>
      <c r="G734" s="6" t="str">
        <f t="shared" si="46"/>
        <v>NEUTRAL</v>
      </c>
      <c r="H734" s="6" t="str">
        <f t="shared" si="45"/>
        <v>NEUTRAL</v>
      </c>
    </row>
    <row r="735" spans="1:8" ht="13.5" x14ac:dyDescent="0.25">
      <c r="A735" s="3">
        <f>TITRES_STAT!B738</f>
        <v>43074</v>
      </c>
      <c r="B735" s="6">
        <f>TITRES_STAT!C738</f>
        <v>34</v>
      </c>
      <c r="C735" s="6">
        <f>TITRES_STAT!D738</f>
        <v>28.263999999999999</v>
      </c>
      <c r="D735" s="6">
        <f>TITRES_STAT!E738</f>
        <v>0</v>
      </c>
      <c r="E735" s="2">
        <f t="shared" si="44"/>
        <v>102571</v>
      </c>
      <c r="F735" s="6" t="str">
        <f t="shared" si="47"/>
        <v>NEUTRAL</v>
      </c>
      <c r="G735" s="6" t="str">
        <f t="shared" si="46"/>
        <v>NEUTRAL</v>
      </c>
      <c r="H735" s="6" t="str">
        <f t="shared" si="45"/>
        <v>NEUTRAL</v>
      </c>
    </row>
    <row r="736" spans="1:8" ht="13.5" x14ac:dyDescent="0.25">
      <c r="A736" s="3">
        <f>TITRES_STAT!B739</f>
        <v>43075</v>
      </c>
      <c r="B736" s="6">
        <f>TITRES_STAT!C739</f>
        <v>34</v>
      </c>
      <c r="C736" s="6">
        <f>TITRES_STAT!D739</f>
        <v>28.263999999999999</v>
      </c>
      <c r="D736" s="6">
        <f>TITRES_STAT!E739</f>
        <v>0</v>
      </c>
      <c r="E736" s="2">
        <f t="shared" si="44"/>
        <v>102571</v>
      </c>
      <c r="F736" s="6" t="str">
        <f t="shared" si="47"/>
        <v>NEUTRAL</v>
      </c>
      <c r="G736" s="6" t="str">
        <f t="shared" si="46"/>
        <v>NEUTRAL</v>
      </c>
      <c r="H736" s="6" t="str">
        <f t="shared" si="45"/>
        <v>NEUTRAL</v>
      </c>
    </row>
    <row r="737" spans="1:8" ht="13.5" x14ac:dyDescent="0.25">
      <c r="A737" s="3">
        <f>TITRES_STAT!B740</f>
        <v>43076</v>
      </c>
      <c r="B737" s="6">
        <f>TITRES_STAT!C740</f>
        <v>34</v>
      </c>
      <c r="C737" s="6">
        <f>TITRES_STAT!D740</f>
        <v>28.263999999999999</v>
      </c>
      <c r="D737" s="6">
        <f>TITRES_STAT!E740</f>
        <v>0</v>
      </c>
      <c r="E737" s="2">
        <f t="shared" si="44"/>
        <v>102571</v>
      </c>
      <c r="F737" s="6" t="str">
        <f t="shared" si="47"/>
        <v>NEUTRAL</v>
      </c>
      <c r="G737" s="6" t="str">
        <f t="shared" si="46"/>
        <v>NEUTRAL</v>
      </c>
      <c r="H737" s="6" t="str">
        <f t="shared" si="45"/>
        <v>NEUTRAL</v>
      </c>
    </row>
    <row r="738" spans="1:8" ht="13.5" x14ac:dyDescent="0.25">
      <c r="A738" s="3">
        <f>TITRES_STAT!B741</f>
        <v>43077</v>
      </c>
      <c r="B738" s="6">
        <f>TITRES_STAT!C741</f>
        <v>34</v>
      </c>
      <c r="C738" s="6">
        <f>TITRES_STAT!D741</f>
        <v>28.263999999999999</v>
      </c>
      <c r="D738" s="6">
        <f>TITRES_STAT!E741</f>
        <v>0</v>
      </c>
      <c r="E738" s="2">
        <f t="shared" si="44"/>
        <v>102571</v>
      </c>
      <c r="F738" s="6" t="str">
        <f t="shared" si="47"/>
        <v>NEUTRAL</v>
      </c>
      <c r="G738" s="6" t="str">
        <f t="shared" si="46"/>
        <v>NEUTRAL</v>
      </c>
      <c r="H738" s="6" t="str">
        <f t="shared" si="45"/>
        <v>NEUTRAL</v>
      </c>
    </row>
    <row r="739" spans="1:8" ht="13.5" x14ac:dyDescent="0.25">
      <c r="A739" s="3">
        <f>TITRES_STAT!B742</f>
        <v>43080</v>
      </c>
      <c r="B739" s="6">
        <f>TITRES_STAT!C742</f>
        <v>33.5</v>
      </c>
      <c r="C739" s="6">
        <f>TITRES_STAT!D742</f>
        <v>28.263999999999999</v>
      </c>
      <c r="D739" s="6">
        <f>TITRES_STAT!E742</f>
        <v>10</v>
      </c>
      <c r="E739" s="2">
        <f t="shared" si="44"/>
        <v>102561</v>
      </c>
      <c r="F739" s="6" t="str">
        <f t="shared" si="47"/>
        <v>BEARISH</v>
      </c>
      <c r="G739" s="6" t="str">
        <f t="shared" si="46"/>
        <v>NEUTRAL</v>
      </c>
      <c r="H739" s="6" t="str">
        <f t="shared" si="45"/>
        <v>CONFIRMED BEARISH</v>
      </c>
    </row>
    <row r="740" spans="1:8" ht="13.5" x14ac:dyDescent="0.25">
      <c r="A740" s="3">
        <f>TITRES_STAT!B743</f>
        <v>43081</v>
      </c>
      <c r="B740" s="6">
        <f>TITRES_STAT!C743</f>
        <v>33.5</v>
      </c>
      <c r="C740" s="6">
        <f>TITRES_STAT!D743</f>
        <v>27.849</v>
      </c>
      <c r="D740" s="6">
        <f>TITRES_STAT!E743</f>
        <v>0</v>
      </c>
      <c r="E740" s="2">
        <f t="shared" si="44"/>
        <v>102561</v>
      </c>
      <c r="F740" s="6" t="str">
        <f t="shared" si="47"/>
        <v>BEARISH</v>
      </c>
      <c r="G740" s="6" t="str">
        <f t="shared" si="46"/>
        <v>NEUTRAL</v>
      </c>
      <c r="H740" s="6" t="str">
        <f t="shared" si="45"/>
        <v>CONFIRMED BEARISH</v>
      </c>
    </row>
    <row r="741" spans="1:8" ht="13.5" x14ac:dyDescent="0.25">
      <c r="A741" s="3">
        <f>TITRES_STAT!B744</f>
        <v>43082</v>
      </c>
      <c r="B741" s="6">
        <f>TITRES_STAT!C744</f>
        <v>33.5</v>
      </c>
      <c r="C741" s="6">
        <f>TITRES_STAT!D744</f>
        <v>27.849</v>
      </c>
      <c r="D741" s="6">
        <f>TITRES_STAT!E744</f>
        <v>0</v>
      </c>
      <c r="E741" s="2">
        <f t="shared" si="44"/>
        <v>102561</v>
      </c>
      <c r="F741" s="6" t="str">
        <f t="shared" si="47"/>
        <v>BEARISH</v>
      </c>
      <c r="G741" s="6" t="str">
        <f t="shared" si="46"/>
        <v>NEUTRAL</v>
      </c>
      <c r="H741" s="6" t="str">
        <f t="shared" si="45"/>
        <v>CONFIRMED BEARISH</v>
      </c>
    </row>
    <row r="742" spans="1:8" ht="13.5" x14ac:dyDescent="0.25">
      <c r="A742" s="3">
        <f>TITRES_STAT!B745</f>
        <v>43083</v>
      </c>
      <c r="B742" s="6">
        <f>TITRES_STAT!C745</f>
        <v>33.5</v>
      </c>
      <c r="C742" s="6">
        <f>TITRES_STAT!D745</f>
        <v>27.849</v>
      </c>
      <c r="D742" s="6">
        <f>TITRES_STAT!E745</f>
        <v>0</v>
      </c>
      <c r="E742" s="2">
        <f t="shared" si="44"/>
        <v>102561</v>
      </c>
      <c r="F742" s="6" t="str">
        <f t="shared" si="47"/>
        <v>BEARISH</v>
      </c>
      <c r="G742" s="6" t="str">
        <f t="shared" si="46"/>
        <v>NEUTRAL</v>
      </c>
      <c r="H742" s="6" t="str">
        <f t="shared" si="45"/>
        <v>CONFIRMED BEARISH</v>
      </c>
    </row>
    <row r="743" spans="1:8" ht="13.5" x14ac:dyDescent="0.25">
      <c r="A743" s="3">
        <f>TITRES_STAT!B746</f>
        <v>43084</v>
      </c>
      <c r="B743" s="6">
        <f>TITRES_STAT!C746</f>
        <v>33.5</v>
      </c>
      <c r="C743" s="6">
        <f>TITRES_STAT!D746</f>
        <v>27.849</v>
      </c>
      <c r="D743" s="6">
        <f>TITRES_STAT!E746</f>
        <v>0</v>
      </c>
      <c r="E743" s="2">
        <f t="shared" si="44"/>
        <v>102561</v>
      </c>
      <c r="F743" s="6" t="str">
        <f t="shared" si="47"/>
        <v>BEARISH</v>
      </c>
      <c r="G743" s="6" t="str">
        <f t="shared" si="46"/>
        <v>NEUTRAL</v>
      </c>
      <c r="H743" s="6" t="str">
        <f t="shared" si="45"/>
        <v>CONFIRMED BEARISH</v>
      </c>
    </row>
    <row r="744" spans="1:8" ht="13.5" x14ac:dyDescent="0.25">
      <c r="A744" s="3">
        <f>TITRES_STAT!B747</f>
        <v>43087</v>
      </c>
      <c r="B744" s="6">
        <f>TITRES_STAT!C747</f>
        <v>33.5</v>
      </c>
      <c r="C744" s="6">
        <f>TITRES_STAT!D747</f>
        <v>27.849</v>
      </c>
      <c r="D744" s="6">
        <f>TITRES_STAT!E747</f>
        <v>120</v>
      </c>
      <c r="E744" s="2">
        <f t="shared" si="44"/>
        <v>102561</v>
      </c>
      <c r="F744" s="6" t="str">
        <f t="shared" si="47"/>
        <v>NEUTRAL</v>
      </c>
      <c r="G744" s="6" t="str">
        <f t="shared" si="46"/>
        <v>NEUTRAL</v>
      </c>
      <c r="H744" s="6" t="str">
        <f t="shared" si="45"/>
        <v>NEUTRAL</v>
      </c>
    </row>
    <row r="745" spans="1:8" ht="13.5" x14ac:dyDescent="0.25">
      <c r="A745" s="3">
        <f>TITRES_STAT!B748</f>
        <v>43088</v>
      </c>
      <c r="B745" s="6">
        <f>TITRES_STAT!C748</f>
        <v>33.5</v>
      </c>
      <c r="C745" s="6">
        <f>TITRES_STAT!D748</f>
        <v>27.849</v>
      </c>
      <c r="D745" s="6">
        <f>TITRES_STAT!E748</f>
        <v>50</v>
      </c>
      <c r="E745" s="2">
        <f t="shared" si="44"/>
        <v>102561</v>
      </c>
      <c r="F745" s="6" t="str">
        <f t="shared" si="47"/>
        <v>NEUTRAL</v>
      </c>
      <c r="G745" s="6" t="str">
        <f t="shared" si="46"/>
        <v>NEUTRAL</v>
      </c>
      <c r="H745" s="6" t="str">
        <f t="shared" si="45"/>
        <v>NEUTRAL</v>
      </c>
    </row>
    <row r="746" spans="1:8" ht="13.5" x14ac:dyDescent="0.25">
      <c r="A746" s="3">
        <f>TITRES_STAT!B749</f>
        <v>43089</v>
      </c>
      <c r="B746" s="6">
        <f>TITRES_STAT!C749</f>
        <v>33.5</v>
      </c>
      <c r="C746" s="6">
        <f>TITRES_STAT!D749</f>
        <v>27.849</v>
      </c>
      <c r="D746" s="6">
        <f>TITRES_STAT!E749</f>
        <v>3</v>
      </c>
      <c r="E746" s="2">
        <f t="shared" si="44"/>
        <v>102561</v>
      </c>
      <c r="F746" s="6" t="str">
        <f t="shared" si="47"/>
        <v>NEUTRAL</v>
      </c>
      <c r="G746" s="6" t="str">
        <f t="shared" si="46"/>
        <v>NEUTRAL</v>
      </c>
      <c r="H746" s="6" t="str">
        <f t="shared" si="45"/>
        <v>NEUTRAL</v>
      </c>
    </row>
    <row r="747" spans="1:8" ht="13.5" x14ac:dyDescent="0.25">
      <c r="A747" s="3">
        <f>TITRES_STAT!B750</f>
        <v>43090</v>
      </c>
      <c r="B747" s="6">
        <f>TITRES_STAT!C750</f>
        <v>33.5</v>
      </c>
      <c r="C747" s="6">
        <f>TITRES_STAT!D750</f>
        <v>27.849</v>
      </c>
      <c r="D747" s="6">
        <f>TITRES_STAT!E750</f>
        <v>0</v>
      </c>
      <c r="E747" s="2">
        <f t="shared" si="44"/>
        <v>102561</v>
      </c>
      <c r="F747" s="6" t="str">
        <f t="shared" si="47"/>
        <v>NEUTRAL</v>
      </c>
      <c r="G747" s="6" t="str">
        <f t="shared" si="46"/>
        <v>NEUTRAL</v>
      </c>
      <c r="H747" s="6" t="str">
        <f t="shared" si="45"/>
        <v>NEUTRAL</v>
      </c>
    </row>
    <row r="748" spans="1:8" ht="13.5" x14ac:dyDescent="0.25">
      <c r="A748" s="3">
        <f>TITRES_STAT!B751</f>
        <v>43091</v>
      </c>
      <c r="B748" s="6">
        <f>TITRES_STAT!C751</f>
        <v>33.5</v>
      </c>
      <c r="C748" s="6">
        <f>TITRES_STAT!D751</f>
        <v>27.849</v>
      </c>
      <c r="D748" s="6">
        <f>TITRES_STAT!E751</f>
        <v>26</v>
      </c>
      <c r="E748" s="2">
        <f t="shared" si="44"/>
        <v>102561</v>
      </c>
      <c r="F748" s="6" t="str">
        <f t="shared" si="47"/>
        <v>NEUTRAL</v>
      </c>
      <c r="G748" s="6" t="str">
        <f t="shared" si="46"/>
        <v>NEUTRAL</v>
      </c>
      <c r="H748" s="6" t="str">
        <f t="shared" si="45"/>
        <v>NEUTRAL</v>
      </c>
    </row>
    <row r="749" spans="1:8" ht="13.5" x14ac:dyDescent="0.25">
      <c r="A749" s="3">
        <f>TITRES_STAT!B752</f>
        <v>43094</v>
      </c>
      <c r="B749" s="6">
        <f>TITRES_STAT!C752</f>
        <v>33.5</v>
      </c>
      <c r="C749" s="6">
        <f>TITRES_STAT!D752</f>
        <v>27.849</v>
      </c>
      <c r="D749" s="6">
        <f>TITRES_STAT!E752</f>
        <v>0</v>
      </c>
      <c r="E749" s="2">
        <f t="shared" si="44"/>
        <v>102561</v>
      </c>
      <c r="F749" s="6" t="str">
        <f t="shared" si="47"/>
        <v>NEUTRAL</v>
      </c>
      <c r="G749" s="6" t="str">
        <f t="shared" si="46"/>
        <v>NEUTRAL</v>
      </c>
      <c r="H749" s="6" t="str">
        <f t="shared" si="45"/>
        <v>NEUTRAL</v>
      </c>
    </row>
    <row r="750" spans="1:8" ht="13.5" x14ac:dyDescent="0.25">
      <c r="A750" s="3">
        <f>TITRES_STAT!B753</f>
        <v>43095</v>
      </c>
      <c r="B750" s="6">
        <f>TITRES_STAT!C753</f>
        <v>33.5</v>
      </c>
      <c r="C750" s="6">
        <f>TITRES_STAT!D753</f>
        <v>27.849</v>
      </c>
      <c r="D750" s="6">
        <f>TITRES_STAT!E753</f>
        <v>0</v>
      </c>
      <c r="E750" s="2">
        <f t="shared" si="44"/>
        <v>102561</v>
      </c>
      <c r="F750" s="6" t="str">
        <f t="shared" si="47"/>
        <v>NEUTRAL</v>
      </c>
      <c r="G750" s="6" t="str">
        <f t="shared" si="46"/>
        <v>NEUTRAL</v>
      </c>
      <c r="H750" s="6" t="str">
        <f t="shared" si="45"/>
        <v>NEUTRAL</v>
      </c>
    </row>
    <row r="751" spans="1:8" ht="13.5" x14ac:dyDescent="0.25">
      <c r="A751" s="3">
        <f>TITRES_STAT!B754</f>
        <v>43096</v>
      </c>
      <c r="B751" s="6">
        <f>TITRES_STAT!C754</f>
        <v>33.5</v>
      </c>
      <c r="C751" s="6">
        <f>TITRES_STAT!D754</f>
        <v>27.849</v>
      </c>
      <c r="D751" s="6">
        <f>TITRES_STAT!E754</f>
        <v>15</v>
      </c>
      <c r="E751" s="2">
        <f t="shared" si="44"/>
        <v>102561</v>
      </c>
      <c r="F751" s="6" t="str">
        <f t="shared" si="47"/>
        <v>NEUTRAL</v>
      </c>
      <c r="G751" s="6" t="str">
        <f t="shared" si="46"/>
        <v>NEUTRAL</v>
      </c>
      <c r="H751" s="6" t="str">
        <f t="shared" si="45"/>
        <v>NEUTRAL</v>
      </c>
    </row>
    <row r="752" spans="1:8" ht="13.5" x14ac:dyDescent="0.25">
      <c r="A752" s="3">
        <f>TITRES_STAT!B755</f>
        <v>43097</v>
      </c>
      <c r="B752" s="6">
        <f>TITRES_STAT!C755</f>
        <v>33.5</v>
      </c>
      <c r="C752" s="6">
        <f>TITRES_STAT!D755</f>
        <v>27.849</v>
      </c>
      <c r="D752" s="6">
        <f>TITRES_STAT!E755</f>
        <v>180</v>
      </c>
      <c r="E752" s="2">
        <f t="shared" si="44"/>
        <v>102561</v>
      </c>
      <c r="F752" s="6" t="str">
        <f t="shared" si="47"/>
        <v>NEUTRAL</v>
      </c>
      <c r="G752" s="6" t="str">
        <f t="shared" si="46"/>
        <v>NEUTRAL</v>
      </c>
      <c r="H752" s="6" t="str">
        <f t="shared" si="45"/>
        <v>NEUTRAL</v>
      </c>
    </row>
    <row r="753" spans="1:8" ht="13.5" x14ac:dyDescent="0.25">
      <c r="A753" s="3">
        <f>TITRES_STAT!B756</f>
        <v>43098</v>
      </c>
      <c r="B753" s="6">
        <f>TITRES_STAT!C756</f>
        <v>33.5</v>
      </c>
      <c r="C753" s="6">
        <f>TITRES_STAT!D756</f>
        <v>27.849</v>
      </c>
      <c r="D753" s="6">
        <f>TITRES_STAT!E756</f>
        <v>0</v>
      </c>
      <c r="E753" s="2">
        <f t="shared" si="44"/>
        <v>102561</v>
      </c>
      <c r="F753" s="6" t="str">
        <f t="shared" si="47"/>
        <v>NEUTRAL</v>
      </c>
      <c r="G753" s="6" t="str">
        <f t="shared" si="46"/>
        <v>NEUTRAL</v>
      </c>
      <c r="H753" s="6" t="str">
        <f t="shared" si="45"/>
        <v>NEUTRAL</v>
      </c>
    </row>
    <row r="754" spans="1:8" ht="13.5" x14ac:dyDescent="0.25">
      <c r="A754" s="3">
        <f>TITRES_STAT!B757</f>
        <v>43102</v>
      </c>
      <c r="B754" s="6">
        <f>TITRES_STAT!C757</f>
        <v>33.5</v>
      </c>
      <c r="C754" s="6">
        <f>TITRES_STAT!D757</f>
        <v>27.849</v>
      </c>
      <c r="D754" s="6">
        <f>TITRES_STAT!E757</f>
        <v>0</v>
      </c>
      <c r="E754" s="2">
        <f t="shared" si="44"/>
        <v>102561</v>
      </c>
      <c r="F754" s="6" t="str">
        <f t="shared" si="47"/>
        <v>NEUTRAL</v>
      </c>
      <c r="G754" s="6" t="str">
        <f t="shared" si="46"/>
        <v>NEUTRAL</v>
      </c>
      <c r="H754" s="6" t="str">
        <f t="shared" si="45"/>
        <v>NEUTRAL</v>
      </c>
    </row>
    <row r="755" spans="1:8" ht="13.5" x14ac:dyDescent="0.25">
      <c r="A755" s="3">
        <f>TITRES_STAT!B758</f>
        <v>43103</v>
      </c>
      <c r="B755" s="6">
        <f>TITRES_STAT!C758</f>
        <v>33.5</v>
      </c>
      <c r="C755" s="6">
        <f>TITRES_STAT!D758</f>
        <v>27.849</v>
      </c>
      <c r="D755" s="6">
        <f>TITRES_STAT!E758</f>
        <v>0</v>
      </c>
      <c r="E755" s="2">
        <f t="shared" si="44"/>
        <v>102561</v>
      </c>
      <c r="F755" s="6" t="str">
        <f t="shared" si="47"/>
        <v>NEUTRAL</v>
      </c>
      <c r="G755" s="6" t="str">
        <f t="shared" si="46"/>
        <v>NEUTRAL</v>
      </c>
      <c r="H755" s="6" t="str">
        <f t="shared" si="45"/>
        <v>NEUTRAL</v>
      </c>
    </row>
    <row r="756" spans="1:8" ht="13.5" x14ac:dyDescent="0.25">
      <c r="A756" s="3">
        <f>TITRES_STAT!B759</f>
        <v>43104</v>
      </c>
      <c r="B756" s="6">
        <f>TITRES_STAT!C759</f>
        <v>32.5</v>
      </c>
      <c r="C756" s="6">
        <f>TITRES_STAT!D759</f>
        <v>27.849</v>
      </c>
      <c r="D756" s="6">
        <f>TITRES_STAT!E759</f>
        <v>30</v>
      </c>
      <c r="E756" s="2">
        <f t="shared" si="44"/>
        <v>102531</v>
      </c>
      <c r="F756" s="6" t="str">
        <f t="shared" si="47"/>
        <v>BEARISH</v>
      </c>
      <c r="G756" s="6" t="str">
        <f t="shared" si="46"/>
        <v>NEUTRAL</v>
      </c>
      <c r="H756" s="6" t="str">
        <f t="shared" si="45"/>
        <v>CONFIRMED BEARISH</v>
      </c>
    </row>
    <row r="757" spans="1:8" ht="13.5" x14ac:dyDescent="0.25">
      <c r="A757" s="3">
        <f>TITRES_STAT!B760</f>
        <v>43105</v>
      </c>
      <c r="B757" s="6">
        <f>TITRES_STAT!C760</f>
        <v>32.5</v>
      </c>
      <c r="C757" s="6">
        <f>TITRES_STAT!D760</f>
        <v>27.016999999999999</v>
      </c>
      <c r="D757" s="6">
        <f>TITRES_STAT!E760</f>
        <v>0</v>
      </c>
      <c r="E757" s="2">
        <f t="shared" si="44"/>
        <v>102531</v>
      </c>
      <c r="F757" s="6" t="str">
        <f t="shared" si="47"/>
        <v>BEARISH</v>
      </c>
      <c r="G757" s="6" t="str">
        <f t="shared" si="46"/>
        <v>NEUTRAL</v>
      </c>
      <c r="H757" s="6" t="str">
        <f t="shared" si="45"/>
        <v>CONFIRMED BEARISH</v>
      </c>
    </row>
    <row r="758" spans="1:8" ht="13.5" x14ac:dyDescent="0.25">
      <c r="A758" s="3">
        <f>TITRES_STAT!B761</f>
        <v>43108</v>
      </c>
      <c r="B758" s="6">
        <f>TITRES_STAT!C761</f>
        <v>32.5</v>
      </c>
      <c r="C758" s="6">
        <f>TITRES_STAT!D761</f>
        <v>27.016999999999999</v>
      </c>
      <c r="D758" s="6">
        <f>TITRES_STAT!E761</f>
        <v>0</v>
      </c>
      <c r="E758" s="2">
        <f t="shared" si="44"/>
        <v>102531</v>
      </c>
      <c r="F758" s="6" t="str">
        <f t="shared" si="47"/>
        <v>BEARISH</v>
      </c>
      <c r="G758" s="6" t="str">
        <f t="shared" si="46"/>
        <v>NEUTRAL</v>
      </c>
      <c r="H758" s="6" t="str">
        <f t="shared" si="45"/>
        <v>CONFIRMED BEARISH</v>
      </c>
    </row>
    <row r="759" spans="1:8" ht="13.5" x14ac:dyDescent="0.25">
      <c r="A759" s="3">
        <f>TITRES_STAT!B762</f>
        <v>43109</v>
      </c>
      <c r="B759" s="6">
        <f>TITRES_STAT!C762</f>
        <v>31.53</v>
      </c>
      <c r="C759" s="6">
        <f>TITRES_STAT!D762</f>
        <v>27.016999999999999</v>
      </c>
      <c r="D759" s="6">
        <f>TITRES_STAT!E762</f>
        <v>12</v>
      </c>
      <c r="E759" s="2">
        <f t="shared" si="44"/>
        <v>102519</v>
      </c>
      <c r="F759" s="6" t="str">
        <f t="shared" si="47"/>
        <v>BEARISH</v>
      </c>
      <c r="G759" s="6" t="str">
        <f t="shared" si="46"/>
        <v>NEUTRAL</v>
      </c>
      <c r="H759" s="6" t="str">
        <f t="shared" si="45"/>
        <v>CONFIRMED BEARISH</v>
      </c>
    </row>
    <row r="760" spans="1:8" ht="13.5" x14ac:dyDescent="0.25">
      <c r="A760" s="3">
        <f>TITRES_STAT!B763</f>
        <v>43110</v>
      </c>
      <c r="B760" s="6">
        <f>TITRES_STAT!C763</f>
        <v>31.53</v>
      </c>
      <c r="C760" s="6">
        <f>TITRES_STAT!D763</f>
        <v>26.210999999999999</v>
      </c>
      <c r="D760" s="6">
        <f>TITRES_STAT!E763</f>
        <v>0</v>
      </c>
      <c r="E760" s="2">
        <f t="shared" si="44"/>
        <v>102519</v>
      </c>
      <c r="F760" s="6" t="str">
        <f t="shared" si="47"/>
        <v>BEARISH</v>
      </c>
      <c r="G760" s="6" t="str">
        <f t="shared" si="46"/>
        <v>NEUTRAL</v>
      </c>
      <c r="H760" s="6" t="str">
        <f t="shared" si="45"/>
        <v>CONFIRMED BEARISH</v>
      </c>
    </row>
    <row r="761" spans="1:8" ht="13.5" x14ac:dyDescent="0.25">
      <c r="A761" s="3">
        <f>TITRES_STAT!B764</f>
        <v>43111</v>
      </c>
      <c r="B761" s="6">
        <f>TITRES_STAT!C764</f>
        <v>32.5</v>
      </c>
      <c r="C761" s="6">
        <f>TITRES_STAT!D764</f>
        <v>26.210999999999999</v>
      </c>
      <c r="D761" s="6">
        <f>TITRES_STAT!E764</f>
        <v>20</v>
      </c>
      <c r="E761" s="2">
        <f t="shared" si="44"/>
        <v>102539</v>
      </c>
      <c r="F761" s="6" t="str">
        <f t="shared" si="47"/>
        <v>BULLISH</v>
      </c>
      <c r="G761" s="6" t="str">
        <f t="shared" si="46"/>
        <v>NEUTRAL</v>
      </c>
      <c r="H761" s="6" t="str">
        <f t="shared" si="45"/>
        <v>NEUTRAL</v>
      </c>
    </row>
    <row r="762" spans="1:8" ht="13.5" x14ac:dyDescent="0.25">
      <c r="A762" s="3">
        <f>TITRES_STAT!B765</f>
        <v>43112</v>
      </c>
      <c r="B762" s="6">
        <f>TITRES_STAT!C765</f>
        <v>32.5</v>
      </c>
      <c r="C762" s="6">
        <f>TITRES_STAT!D765</f>
        <v>27.016999999999999</v>
      </c>
      <c r="D762" s="6">
        <f>TITRES_STAT!E765</f>
        <v>30</v>
      </c>
      <c r="E762" s="2">
        <f t="shared" si="44"/>
        <v>102539</v>
      </c>
      <c r="F762" s="6" t="str">
        <f t="shared" si="47"/>
        <v>BULLISH</v>
      </c>
      <c r="G762" s="6" t="str">
        <f t="shared" si="46"/>
        <v>NEUTRAL</v>
      </c>
      <c r="H762" s="6" t="str">
        <f t="shared" si="45"/>
        <v>NEUTRAL</v>
      </c>
    </row>
    <row r="763" spans="1:8" ht="13.5" x14ac:dyDescent="0.25">
      <c r="A763" s="3">
        <f>TITRES_STAT!B766</f>
        <v>43115</v>
      </c>
      <c r="B763" s="6">
        <f>TITRES_STAT!C766</f>
        <v>32.51</v>
      </c>
      <c r="C763" s="6">
        <f>TITRES_STAT!D766</f>
        <v>27.016999999999999</v>
      </c>
      <c r="D763" s="6">
        <f>TITRES_STAT!E766</f>
        <v>41</v>
      </c>
      <c r="E763" s="2">
        <f t="shared" si="44"/>
        <v>102580</v>
      </c>
      <c r="F763" s="6" t="str">
        <f t="shared" si="47"/>
        <v>BULLISH</v>
      </c>
      <c r="G763" s="6" t="str">
        <f t="shared" si="46"/>
        <v>NEUTRAL</v>
      </c>
      <c r="H763" s="6" t="str">
        <f t="shared" si="45"/>
        <v>CONFIRMED BULLISH</v>
      </c>
    </row>
    <row r="764" spans="1:8" ht="13.5" x14ac:dyDescent="0.25">
      <c r="A764" s="3">
        <f>TITRES_STAT!B767</f>
        <v>43116</v>
      </c>
      <c r="B764" s="6">
        <f>TITRES_STAT!C767</f>
        <v>32.5</v>
      </c>
      <c r="C764" s="6">
        <f>TITRES_STAT!D767</f>
        <v>27.026</v>
      </c>
      <c r="D764" s="6">
        <f>TITRES_STAT!E767</f>
        <v>139</v>
      </c>
      <c r="E764" s="2">
        <f t="shared" si="44"/>
        <v>102441</v>
      </c>
      <c r="F764" s="6" t="str">
        <f t="shared" si="47"/>
        <v>BEARISH</v>
      </c>
      <c r="G764" s="6" t="str">
        <f t="shared" si="46"/>
        <v>NEUTRAL</v>
      </c>
      <c r="H764" s="6" t="str">
        <f t="shared" si="45"/>
        <v>BEARISH DIVERGENCE</v>
      </c>
    </row>
    <row r="765" spans="1:8" ht="13.5" x14ac:dyDescent="0.25">
      <c r="A765" s="3">
        <f>TITRES_STAT!B768</f>
        <v>43117</v>
      </c>
      <c r="B765" s="6">
        <f>TITRES_STAT!C768</f>
        <v>32.5</v>
      </c>
      <c r="C765" s="6">
        <f>TITRES_STAT!D768</f>
        <v>27.016999999999999</v>
      </c>
      <c r="D765" s="6">
        <f>TITRES_STAT!E768</f>
        <v>30</v>
      </c>
      <c r="E765" s="2">
        <f t="shared" si="44"/>
        <v>102441</v>
      </c>
      <c r="F765" s="6" t="str">
        <f t="shared" si="47"/>
        <v>BEARISH</v>
      </c>
      <c r="G765" s="6" t="str">
        <f t="shared" si="46"/>
        <v>NEUTRAL</v>
      </c>
      <c r="H765" s="6" t="str">
        <f t="shared" si="45"/>
        <v>BEARISH DIVERGENCE</v>
      </c>
    </row>
    <row r="766" spans="1:8" ht="13.5" x14ac:dyDescent="0.25">
      <c r="A766" s="3">
        <f>TITRES_STAT!B769</f>
        <v>43118</v>
      </c>
      <c r="B766" s="6">
        <f>TITRES_STAT!C769</f>
        <v>32.5</v>
      </c>
      <c r="C766" s="6">
        <f>TITRES_STAT!D769</f>
        <v>27.016999999999999</v>
      </c>
      <c r="D766" s="6">
        <f>TITRES_STAT!E769</f>
        <v>0</v>
      </c>
      <c r="E766" s="2">
        <f t="shared" si="44"/>
        <v>102441</v>
      </c>
      <c r="F766" s="6" t="str">
        <f t="shared" si="47"/>
        <v>BEARISH</v>
      </c>
      <c r="G766" s="6" t="str">
        <f t="shared" si="46"/>
        <v>NEUTRAL</v>
      </c>
      <c r="H766" s="6" t="str">
        <f t="shared" si="45"/>
        <v>NEUTRAL</v>
      </c>
    </row>
    <row r="767" spans="1:8" ht="13.5" x14ac:dyDescent="0.25">
      <c r="A767" s="3">
        <f>TITRES_STAT!B770</f>
        <v>43119</v>
      </c>
      <c r="B767" s="6">
        <f>TITRES_STAT!C770</f>
        <v>32.5</v>
      </c>
      <c r="C767" s="6">
        <f>TITRES_STAT!D770</f>
        <v>27.016999999999999</v>
      </c>
      <c r="D767" s="6">
        <f>TITRES_STAT!E770</f>
        <v>0</v>
      </c>
      <c r="E767" s="2">
        <f t="shared" si="44"/>
        <v>102441</v>
      </c>
      <c r="F767" s="6" t="str">
        <f t="shared" si="47"/>
        <v>BEARISH</v>
      </c>
      <c r="G767" s="6" t="str">
        <f t="shared" si="46"/>
        <v>NEUTRAL</v>
      </c>
      <c r="H767" s="6" t="str">
        <f t="shared" si="45"/>
        <v>NEUTRAL</v>
      </c>
    </row>
    <row r="768" spans="1:8" ht="13.5" x14ac:dyDescent="0.25">
      <c r="A768" s="3">
        <f>TITRES_STAT!B771</f>
        <v>43122</v>
      </c>
      <c r="B768" s="6">
        <f>TITRES_STAT!C771</f>
        <v>33.96</v>
      </c>
      <c r="C768" s="6">
        <f>TITRES_STAT!D771</f>
        <v>27.016999999999999</v>
      </c>
      <c r="D768" s="6">
        <f>TITRES_STAT!E771</f>
        <v>0</v>
      </c>
      <c r="E768" s="2">
        <f t="shared" si="44"/>
        <v>102441</v>
      </c>
      <c r="F768" s="6" t="str">
        <f t="shared" si="47"/>
        <v>BEARISH</v>
      </c>
      <c r="G768" s="6" t="str">
        <f t="shared" si="46"/>
        <v>NEUTRAL</v>
      </c>
      <c r="H768" s="6" t="str">
        <f t="shared" si="45"/>
        <v>BEARISH DIVERGENCE</v>
      </c>
    </row>
    <row r="769" spans="1:8" ht="13.5" x14ac:dyDescent="0.25">
      <c r="A769" s="3">
        <f>TITRES_STAT!B772</f>
        <v>43123</v>
      </c>
      <c r="B769" s="6">
        <f>TITRES_STAT!C772</f>
        <v>33.96</v>
      </c>
      <c r="C769" s="6">
        <f>TITRES_STAT!D772</f>
        <v>28.231000000000002</v>
      </c>
      <c r="D769" s="6">
        <f>TITRES_STAT!E772</f>
        <v>0</v>
      </c>
      <c r="E769" s="2">
        <f t="shared" si="44"/>
        <v>102441</v>
      </c>
      <c r="F769" s="6" t="str">
        <f t="shared" si="47"/>
        <v>NEUTRAL</v>
      </c>
      <c r="G769" s="6" t="str">
        <f t="shared" si="46"/>
        <v>NEUTRAL</v>
      </c>
      <c r="H769" s="6" t="str">
        <f t="shared" si="45"/>
        <v>NEUTRAL</v>
      </c>
    </row>
    <row r="770" spans="1:8" ht="13.5" x14ac:dyDescent="0.25">
      <c r="A770" s="3">
        <f>TITRES_STAT!B773</f>
        <v>43124</v>
      </c>
      <c r="B770" s="6">
        <f>TITRES_STAT!C773</f>
        <v>33.96</v>
      </c>
      <c r="C770" s="6">
        <f>TITRES_STAT!D773</f>
        <v>28.231000000000002</v>
      </c>
      <c r="D770" s="6">
        <f>TITRES_STAT!E773</f>
        <v>0</v>
      </c>
      <c r="E770" s="2">
        <f t="shared" si="44"/>
        <v>102441</v>
      </c>
      <c r="F770" s="6" t="str">
        <f t="shared" si="47"/>
        <v>NEUTRAL</v>
      </c>
      <c r="G770" s="6" t="str">
        <f t="shared" si="46"/>
        <v>NEUTRAL</v>
      </c>
      <c r="H770" s="6" t="str">
        <f t="shared" si="45"/>
        <v>NEUTRAL</v>
      </c>
    </row>
    <row r="771" spans="1:8" ht="13.5" x14ac:dyDescent="0.25">
      <c r="A771" s="3">
        <f>TITRES_STAT!B774</f>
        <v>43125</v>
      </c>
      <c r="B771" s="6">
        <f>TITRES_STAT!C774</f>
        <v>34</v>
      </c>
      <c r="C771" s="6">
        <f>TITRES_STAT!D774</f>
        <v>28.231000000000002</v>
      </c>
      <c r="D771" s="6">
        <f>TITRES_STAT!E774</f>
        <v>19</v>
      </c>
      <c r="E771" s="2">
        <f t="shared" si="44"/>
        <v>102460</v>
      </c>
      <c r="F771" s="6" t="str">
        <f t="shared" si="47"/>
        <v>BULLISH</v>
      </c>
      <c r="G771" s="6" t="str">
        <f t="shared" si="46"/>
        <v>NEUTRAL</v>
      </c>
      <c r="H771" s="6" t="str">
        <f t="shared" si="45"/>
        <v>CONFIRMED BULLISH</v>
      </c>
    </row>
    <row r="772" spans="1:8" ht="13.5" x14ac:dyDescent="0.25">
      <c r="A772" s="3">
        <f>TITRES_STAT!B775</f>
        <v>43126</v>
      </c>
      <c r="B772" s="6">
        <f>TITRES_STAT!C775</f>
        <v>34</v>
      </c>
      <c r="C772" s="6">
        <f>TITRES_STAT!D775</f>
        <v>28.263999999999999</v>
      </c>
      <c r="D772" s="6">
        <f>TITRES_STAT!E775</f>
        <v>0</v>
      </c>
      <c r="E772" s="2">
        <f t="shared" ref="E772:E835" si="48">IF(B772&gt;B771, E771+D772, IF(B772&lt;B771, E771-D772, E771))</f>
        <v>102460</v>
      </c>
      <c r="F772" s="6" t="str">
        <f t="shared" si="47"/>
        <v>BULLISH</v>
      </c>
      <c r="G772" s="6" t="str">
        <f t="shared" si="46"/>
        <v>NEUTRAL</v>
      </c>
      <c r="H772" s="6" t="str">
        <f t="shared" si="45"/>
        <v>CONFIRMED BULLISH</v>
      </c>
    </row>
    <row r="773" spans="1:8" ht="13.5" x14ac:dyDescent="0.25">
      <c r="A773" s="3">
        <f>TITRES_STAT!B776</f>
        <v>43129</v>
      </c>
      <c r="B773" s="6">
        <f>TITRES_STAT!C776</f>
        <v>34</v>
      </c>
      <c r="C773" s="6">
        <f>TITRES_STAT!D776</f>
        <v>28.263999999999999</v>
      </c>
      <c r="D773" s="6">
        <f>TITRES_STAT!E776</f>
        <v>0</v>
      </c>
      <c r="E773" s="2">
        <f t="shared" si="48"/>
        <v>102460</v>
      </c>
      <c r="F773" s="6" t="str">
        <f t="shared" si="47"/>
        <v>BULLISH</v>
      </c>
      <c r="G773" s="6" t="str">
        <f t="shared" si="46"/>
        <v>NEUTRAL</v>
      </c>
      <c r="H773" s="6" t="str">
        <f t="shared" si="45"/>
        <v>CONFIRMED BULLISH</v>
      </c>
    </row>
    <row r="774" spans="1:8" ht="13.5" x14ac:dyDescent="0.25">
      <c r="A774" s="3">
        <f>TITRES_STAT!B777</f>
        <v>43130</v>
      </c>
      <c r="B774" s="6">
        <f>TITRES_STAT!C777</f>
        <v>34</v>
      </c>
      <c r="C774" s="6">
        <f>TITRES_STAT!D777</f>
        <v>28.263999999999999</v>
      </c>
      <c r="D774" s="6">
        <f>TITRES_STAT!E777</f>
        <v>0</v>
      </c>
      <c r="E774" s="2">
        <f t="shared" si="48"/>
        <v>102460</v>
      </c>
      <c r="F774" s="6" t="str">
        <f t="shared" si="47"/>
        <v>BULLISH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43131</v>
      </c>
      <c r="B775" s="6">
        <f>TITRES_STAT!C778</f>
        <v>34</v>
      </c>
      <c r="C775" s="6">
        <f>TITRES_STAT!D778</f>
        <v>28.263999999999999</v>
      </c>
      <c r="D775" s="6">
        <f>TITRES_STAT!E778</f>
        <v>0</v>
      </c>
      <c r="E775" s="2">
        <f t="shared" si="48"/>
        <v>102460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CONFIRMED BULLISH</v>
      </c>
    </row>
    <row r="776" spans="1:8" ht="13.5" x14ac:dyDescent="0.25">
      <c r="A776" s="3">
        <f>TITRES_STAT!B779</f>
        <v>43132</v>
      </c>
      <c r="B776" s="6">
        <f>TITRES_STAT!C779</f>
        <v>34</v>
      </c>
      <c r="C776" s="6">
        <f>TITRES_STAT!D779</f>
        <v>28.263999999999999</v>
      </c>
      <c r="D776" s="6">
        <f>TITRES_STAT!E779</f>
        <v>0</v>
      </c>
      <c r="E776" s="2">
        <f t="shared" si="48"/>
        <v>102460</v>
      </c>
      <c r="F776" s="6" t="str">
        <f t="shared" ref="F776:F839" si="51">IF(E776&gt;E771,"BULLISH",IF(E776&lt;E771,"BEARISH","NEUTRAL"))</f>
        <v>NEUTRAL</v>
      </c>
      <c r="G776" s="6" t="str">
        <f t="shared" si="50"/>
        <v>NEUTRAL</v>
      </c>
      <c r="H776" s="6" t="str">
        <f t="shared" si="49"/>
        <v>NEUTRAL</v>
      </c>
    </row>
    <row r="777" spans="1:8" ht="13.5" x14ac:dyDescent="0.25">
      <c r="A777" s="3">
        <f>TITRES_STAT!B780</f>
        <v>43133</v>
      </c>
      <c r="B777" s="6">
        <f>TITRES_STAT!C780</f>
        <v>34</v>
      </c>
      <c r="C777" s="6">
        <f>TITRES_STAT!D780</f>
        <v>28.263999999999999</v>
      </c>
      <c r="D777" s="6">
        <f>TITRES_STAT!E780</f>
        <v>0</v>
      </c>
      <c r="E777" s="2">
        <f t="shared" si="48"/>
        <v>102460</v>
      </c>
      <c r="F777" s="6" t="str">
        <f t="shared" si="51"/>
        <v>NEUTRAL</v>
      </c>
      <c r="G777" s="6" t="str">
        <f t="shared" si="50"/>
        <v>NEUTRAL</v>
      </c>
      <c r="H777" s="6" t="str">
        <f t="shared" si="49"/>
        <v>NEUTRAL</v>
      </c>
    </row>
    <row r="778" spans="1:8" ht="13.5" x14ac:dyDescent="0.25">
      <c r="A778" s="3">
        <f>TITRES_STAT!B781</f>
        <v>43136</v>
      </c>
      <c r="B778" s="6">
        <f>TITRES_STAT!C781</f>
        <v>34</v>
      </c>
      <c r="C778" s="6">
        <f>TITRES_STAT!D781</f>
        <v>28.263999999999999</v>
      </c>
      <c r="D778" s="6">
        <f>TITRES_STAT!E781</f>
        <v>0</v>
      </c>
      <c r="E778" s="2">
        <f t="shared" si="48"/>
        <v>102460</v>
      </c>
      <c r="F778" s="6" t="str">
        <f t="shared" si="51"/>
        <v>NEUTRAL</v>
      </c>
      <c r="G778" s="6" t="str">
        <f t="shared" si="50"/>
        <v>NEUTRAL</v>
      </c>
      <c r="H778" s="6" t="str">
        <f t="shared" si="49"/>
        <v>NEUTRAL</v>
      </c>
    </row>
    <row r="779" spans="1:8" ht="13.5" x14ac:dyDescent="0.25">
      <c r="A779" s="3">
        <f>TITRES_STAT!B782</f>
        <v>43137</v>
      </c>
      <c r="B779" s="6">
        <f>TITRES_STAT!C782</f>
        <v>34</v>
      </c>
      <c r="C779" s="6">
        <f>TITRES_STAT!D782</f>
        <v>28.263999999999999</v>
      </c>
      <c r="D779" s="6">
        <f>TITRES_STAT!E782</f>
        <v>0</v>
      </c>
      <c r="E779" s="2">
        <f t="shared" si="48"/>
        <v>102460</v>
      </c>
      <c r="F779" s="6" t="str">
        <f t="shared" si="51"/>
        <v>NEUTRAL</v>
      </c>
      <c r="G779" s="6" t="str">
        <f t="shared" si="50"/>
        <v>NEUTRAL</v>
      </c>
      <c r="H779" s="6" t="str">
        <f t="shared" si="49"/>
        <v>NEUTRAL</v>
      </c>
    </row>
    <row r="780" spans="1:8" ht="13.5" x14ac:dyDescent="0.25">
      <c r="A780" s="3">
        <f>TITRES_STAT!B783</f>
        <v>43138</v>
      </c>
      <c r="B780" s="6">
        <f>TITRES_STAT!C783</f>
        <v>34</v>
      </c>
      <c r="C780" s="6">
        <f>TITRES_STAT!D783</f>
        <v>28.263999999999999</v>
      </c>
      <c r="D780" s="6">
        <f>TITRES_STAT!E783</f>
        <v>0</v>
      </c>
      <c r="E780" s="2">
        <f t="shared" si="48"/>
        <v>102460</v>
      </c>
      <c r="F780" s="6" t="str">
        <f t="shared" si="51"/>
        <v>NEUTRAL</v>
      </c>
      <c r="G780" s="6" t="str">
        <f t="shared" si="50"/>
        <v>NEUTRAL</v>
      </c>
      <c r="H780" s="6" t="str">
        <f t="shared" si="49"/>
        <v>NEUTRAL</v>
      </c>
    </row>
    <row r="781" spans="1:8" ht="13.5" x14ac:dyDescent="0.25">
      <c r="A781" s="3">
        <f>TITRES_STAT!B784</f>
        <v>43139</v>
      </c>
      <c r="B781" s="6">
        <f>TITRES_STAT!C784</f>
        <v>34</v>
      </c>
      <c r="C781" s="6">
        <f>TITRES_STAT!D784</f>
        <v>28.263999999999999</v>
      </c>
      <c r="D781" s="6">
        <f>TITRES_STAT!E784</f>
        <v>0</v>
      </c>
      <c r="E781" s="2">
        <f t="shared" si="48"/>
        <v>102460</v>
      </c>
      <c r="F781" s="6" t="str">
        <f t="shared" si="51"/>
        <v>NEUTRAL</v>
      </c>
      <c r="G781" s="6" t="str">
        <f t="shared" si="50"/>
        <v>NEUTRAL</v>
      </c>
      <c r="H781" s="6" t="str">
        <f t="shared" si="49"/>
        <v>NEUTRAL</v>
      </c>
    </row>
    <row r="782" spans="1:8" ht="13.5" x14ac:dyDescent="0.25">
      <c r="A782" s="3">
        <f>TITRES_STAT!B785</f>
        <v>43140</v>
      </c>
      <c r="B782" s="6">
        <f>TITRES_STAT!C785</f>
        <v>34</v>
      </c>
      <c r="C782" s="6">
        <f>TITRES_STAT!D785</f>
        <v>28.263999999999999</v>
      </c>
      <c r="D782" s="6">
        <f>TITRES_STAT!E785</f>
        <v>0</v>
      </c>
      <c r="E782" s="2">
        <f t="shared" si="48"/>
        <v>102460</v>
      </c>
      <c r="F782" s="6" t="str">
        <f t="shared" si="51"/>
        <v>NEUTRAL</v>
      </c>
      <c r="G782" s="6" t="str">
        <f t="shared" si="50"/>
        <v>NEUTRAL</v>
      </c>
      <c r="H782" s="6" t="str">
        <f t="shared" si="49"/>
        <v>NEUTRAL</v>
      </c>
    </row>
    <row r="783" spans="1:8" ht="13.5" x14ac:dyDescent="0.25">
      <c r="A783" s="3">
        <f>TITRES_STAT!B786</f>
        <v>43143</v>
      </c>
      <c r="B783" s="6">
        <f>TITRES_STAT!C786</f>
        <v>34</v>
      </c>
      <c r="C783" s="6">
        <f>TITRES_STAT!D786</f>
        <v>28.263999999999999</v>
      </c>
      <c r="D783" s="6">
        <f>TITRES_STAT!E786</f>
        <v>0</v>
      </c>
      <c r="E783" s="2">
        <f t="shared" si="48"/>
        <v>102460</v>
      </c>
      <c r="F783" s="6" t="str">
        <f t="shared" si="51"/>
        <v>NEUTRAL</v>
      </c>
      <c r="G783" s="6" t="str">
        <f t="shared" si="50"/>
        <v>NEUTRAL</v>
      </c>
      <c r="H783" s="6" t="str">
        <f t="shared" si="49"/>
        <v>NEUTRAL</v>
      </c>
    </row>
    <row r="784" spans="1:8" ht="13.5" x14ac:dyDescent="0.25">
      <c r="A784" s="3">
        <f>TITRES_STAT!B787</f>
        <v>43144</v>
      </c>
      <c r="B784" s="6">
        <f>TITRES_STAT!C787</f>
        <v>34</v>
      </c>
      <c r="C784" s="6">
        <f>TITRES_STAT!D787</f>
        <v>28.263999999999999</v>
      </c>
      <c r="D784" s="6">
        <f>TITRES_STAT!E787</f>
        <v>0</v>
      </c>
      <c r="E784" s="2">
        <f t="shared" si="48"/>
        <v>102460</v>
      </c>
      <c r="F784" s="6" t="str">
        <f t="shared" si="51"/>
        <v>NEUTRAL</v>
      </c>
      <c r="G784" s="6" t="str">
        <f t="shared" si="50"/>
        <v>NEUTRAL</v>
      </c>
      <c r="H784" s="6" t="str">
        <f t="shared" si="49"/>
        <v>NEUTRAL</v>
      </c>
    </row>
    <row r="785" spans="1:8" ht="13.5" x14ac:dyDescent="0.25">
      <c r="A785" s="3">
        <f>TITRES_STAT!B788</f>
        <v>43145</v>
      </c>
      <c r="B785" s="6">
        <f>TITRES_STAT!C788</f>
        <v>34</v>
      </c>
      <c r="C785" s="6">
        <f>TITRES_STAT!D788</f>
        <v>28.263999999999999</v>
      </c>
      <c r="D785" s="6">
        <f>TITRES_STAT!E788</f>
        <v>0</v>
      </c>
      <c r="E785" s="2">
        <f t="shared" si="48"/>
        <v>102460</v>
      </c>
      <c r="F785" s="6" t="str">
        <f t="shared" si="51"/>
        <v>NEUTRAL</v>
      </c>
      <c r="G785" s="6" t="str">
        <f t="shared" si="50"/>
        <v>NEUTRAL</v>
      </c>
      <c r="H785" s="6" t="str">
        <f t="shared" si="49"/>
        <v>NEUTRAL</v>
      </c>
    </row>
    <row r="786" spans="1:8" ht="13.5" x14ac:dyDescent="0.25">
      <c r="A786" s="3">
        <f>TITRES_STAT!B789</f>
        <v>43146</v>
      </c>
      <c r="B786" s="6">
        <f>TITRES_STAT!C789</f>
        <v>34</v>
      </c>
      <c r="C786" s="6">
        <f>TITRES_STAT!D789</f>
        <v>28.263999999999999</v>
      </c>
      <c r="D786" s="6">
        <f>TITRES_STAT!E789</f>
        <v>0</v>
      </c>
      <c r="E786" s="2">
        <f t="shared" si="48"/>
        <v>102460</v>
      </c>
      <c r="F786" s="6" t="str">
        <f t="shared" si="51"/>
        <v>NEUTRAL</v>
      </c>
      <c r="G786" s="6" t="str">
        <f t="shared" si="50"/>
        <v>NEUTRAL</v>
      </c>
      <c r="H786" s="6" t="str">
        <f t="shared" si="49"/>
        <v>NEUTRAL</v>
      </c>
    </row>
    <row r="787" spans="1:8" ht="13.5" x14ac:dyDescent="0.25">
      <c r="A787" s="3">
        <f>TITRES_STAT!B790</f>
        <v>43147</v>
      </c>
      <c r="B787" s="6">
        <f>TITRES_STAT!C790</f>
        <v>34</v>
      </c>
      <c r="C787" s="6">
        <f>TITRES_STAT!D790</f>
        <v>28.263999999999999</v>
      </c>
      <c r="D787" s="6">
        <f>TITRES_STAT!E790</f>
        <v>0</v>
      </c>
      <c r="E787" s="2">
        <f t="shared" si="48"/>
        <v>102460</v>
      </c>
      <c r="F787" s="6" t="str">
        <f t="shared" si="51"/>
        <v>NEUTRAL</v>
      </c>
      <c r="G787" s="6" t="str">
        <f t="shared" si="50"/>
        <v>NEUTRAL</v>
      </c>
      <c r="H787" s="6" t="str">
        <f t="shared" si="49"/>
        <v>NEUTRAL</v>
      </c>
    </row>
    <row r="788" spans="1:8" ht="13.5" x14ac:dyDescent="0.25">
      <c r="A788" s="3">
        <f>TITRES_STAT!B791</f>
        <v>43150</v>
      </c>
      <c r="B788" s="6">
        <f>TITRES_STAT!C791</f>
        <v>34</v>
      </c>
      <c r="C788" s="6">
        <f>TITRES_STAT!D791</f>
        <v>28.263999999999999</v>
      </c>
      <c r="D788" s="6">
        <f>TITRES_STAT!E791</f>
        <v>0</v>
      </c>
      <c r="E788" s="2">
        <f t="shared" si="48"/>
        <v>102460</v>
      </c>
      <c r="F788" s="6" t="str">
        <f t="shared" si="51"/>
        <v>NEUTRAL</v>
      </c>
      <c r="G788" s="6" t="str">
        <f t="shared" si="50"/>
        <v>NEUTRAL</v>
      </c>
      <c r="H788" s="6" t="str">
        <f t="shared" si="49"/>
        <v>NEUTRAL</v>
      </c>
    </row>
    <row r="789" spans="1:8" ht="13.5" x14ac:dyDescent="0.25">
      <c r="A789" s="3">
        <f>TITRES_STAT!B792</f>
        <v>43151</v>
      </c>
      <c r="B789" s="6">
        <f>TITRES_STAT!C792</f>
        <v>32.47</v>
      </c>
      <c r="C789" s="6">
        <f>TITRES_STAT!D792</f>
        <v>28.263999999999999</v>
      </c>
      <c r="D789" s="6">
        <f>TITRES_STAT!E792</f>
        <v>50</v>
      </c>
      <c r="E789" s="2">
        <f t="shared" si="48"/>
        <v>102410</v>
      </c>
      <c r="F789" s="6" t="str">
        <f t="shared" si="51"/>
        <v>BEARISH</v>
      </c>
      <c r="G789" s="6" t="str">
        <f t="shared" si="50"/>
        <v>NEUTRAL</v>
      </c>
      <c r="H789" s="6" t="str">
        <f t="shared" si="49"/>
        <v>CONFIRMED BEARISH</v>
      </c>
    </row>
    <row r="790" spans="1:8" ht="13.5" x14ac:dyDescent="0.25">
      <c r="A790" s="3">
        <f>TITRES_STAT!B793</f>
        <v>43152</v>
      </c>
      <c r="B790" s="6">
        <f>TITRES_STAT!C793</f>
        <v>31.5</v>
      </c>
      <c r="C790" s="6">
        <f>TITRES_STAT!D793</f>
        <v>26.992999999999999</v>
      </c>
      <c r="D790" s="6">
        <f>TITRES_STAT!E793</f>
        <v>60</v>
      </c>
      <c r="E790" s="2">
        <f t="shared" si="48"/>
        <v>102350</v>
      </c>
      <c r="F790" s="6" t="str">
        <f t="shared" si="51"/>
        <v>BEARISH</v>
      </c>
      <c r="G790" s="6" t="str">
        <f t="shared" si="50"/>
        <v>NEUTRAL</v>
      </c>
      <c r="H790" s="6" t="str">
        <f t="shared" si="49"/>
        <v>CONFIRMED BEARISH</v>
      </c>
    </row>
    <row r="791" spans="1:8" ht="13.5" x14ac:dyDescent="0.25">
      <c r="A791" s="3">
        <f>TITRES_STAT!B794</f>
        <v>43153</v>
      </c>
      <c r="B791" s="6">
        <f>TITRES_STAT!C794</f>
        <v>31.5</v>
      </c>
      <c r="C791" s="6">
        <f>TITRES_STAT!D794</f>
        <v>26.186</v>
      </c>
      <c r="D791" s="6">
        <f>TITRES_STAT!E794</f>
        <v>0</v>
      </c>
      <c r="E791" s="2">
        <f t="shared" si="48"/>
        <v>102350</v>
      </c>
      <c r="F791" s="6" t="str">
        <f t="shared" si="51"/>
        <v>BEARISH</v>
      </c>
      <c r="G791" s="6" t="str">
        <f t="shared" si="50"/>
        <v>NEUTRAL</v>
      </c>
      <c r="H791" s="6" t="str">
        <f t="shared" si="49"/>
        <v>CONFIRMED BEARISH</v>
      </c>
    </row>
    <row r="792" spans="1:8" ht="13.5" x14ac:dyDescent="0.25">
      <c r="A792" s="3">
        <f>TITRES_STAT!B795</f>
        <v>43154</v>
      </c>
      <c r="B792" s="6">
        <f>TITRES_STAT!C795</f>
        <v>30.57</v>
      </c>
      <c r="C792" s="6">
        <f>TITRES_STAT!D795</f>
        <v>26.186</v>
      </c>
      <c r="D792" s="6">
        <f>TITRES_STAT!E795</f>
        <v>33</v>
      </c>
      <c r="E792" s="2">
        <f t="shared" si="48"/>
        <v>102317</v>
      </c>
      <c r="F792" s="6" t="str">
        <f t="shared" si="51"/>
        <v>BEARISH</v>
      </c>
      <c r="G792" s="6" t="str">
        <f t="shared" si="50"/>
        <v>NEUTRAL</v>
      </c>
      <c r="H792" s="6" t="str">
        <f t="shared" si="49"/>
        <v>CONFIRMED BEARISH</v>
      </c>
    </row>
    <row r="793" spans="1:8" ht="13.5" x14ac:dyDescent="0.25">
      <c r="A793" s="3">
        <f>TITRES_STAT!B796</f>
        <v>43157</v>
      </c>
      <c r="B793" s="6">
        <f>TITRES_STAT!C796</f>
        <v>30.57</v>
      </c>
      <c r="C793" s="6">
        <f>TITRES_STAT!D796</f>
        <v>25.413</v>
      </c>
      <c r="D793" s="6">
        <f>TITRES_STAT!E796</f>
        <v>0</v>
      </c>
      <c r="E793" s="2">
        <f t="shared" si="48"/>
        <v>102317</v>
      </c>
      <c r="F793" s="6" t="str">
        <f t="shared" si="51"/>
        <v>BEARISH</v>
      </c>
      <c r="G793" s="6" t="str">
        <f t="shared" si="50"/>
        <v>NEUTRAL</v>
      </c>
      <c r="H793" s="6" t="str">
        <f t="shared" si="49"/>
        <v>CONFIRMED BEARISH</v>
      </c>
    </row>
    <row r="794" spans="1:8" ht="13.5" x14ac:dyDescent="0.25">
      <c r="A794" s="3">
        <f>TITRES_STAT!B797</f>
        <v>43158</v>
      </c>
      <c r="B794" s="6">
        <f>TITRES_STAT!C797</f>
        <v>30.57</v>
      </c>
      <c r="C794" s="6">
        <f>TITRES_STAT!D797</f>
        <v>25.413</v>
      </c>
      <c r="D794" s="6">
        <f>TITRES_STAT!E797</f>
        <v>0</v>
      </c>
      <c r="E794" s="2">
        <f t="shared" si="48"/>
        <v>102317</v>
      </c>
      <c r="F794" s="6" t="str">
        <f t="shared" si="51"/>
        <v>BEARISH</v>
      </c>
      <c r="G794" s="6" t="str">
        <f t="shared" si="50"/>
        <v>NEUTRAL</v>
      </c>
      <c r="H794" s="6" t="str">
        <f t="shared" si="49"/>
        <v>CONFIRMED BEARISH</v>
      </c>
    </row>
    <row r="795" spans="1:8" ht="13.5" x14ac:dyDescent="0.25">
      <c r="A795" s="3">
        <f>TITRES_STAT!B798</f>
        <v>43159</v>
      </c>
      <c r="B795" s="6">
        <f>TITRES_STAT!C798</f>
        <v>30.57</v>
      </c>
      <c r="C795" s="6">
        <f>TITRES_STAT!D798</f>
        <v>25.413</v>
      </c>
      <c r="D795" s="6">
        <f>TITRES_STAT!E798</f>
        <v>0</v>
      </c>
      <c r="E795" s="2">
        <f t="shared" si="48"/>
        <v>102317</v>
      </c>
      <c r="F795" s="6" t="str">
        <f t="shared" si="51"/>
        <v>BEARISH</v>
      </c>
      <c r="G795" s="6" t="str">
        <f t="shared" si="50"/>
        <v>NEUTRAL</v>
      </c>
      <c r="H795" s="6" t="str">
        <f t="shared" si="49"/>
        <v>CONFIRMED BEARISH</v>
      </c>
    </row>
    <row r="796" spans="1:8" ht="13.5" x14ac:dyDescent="0.25">
      <c r="A796" s="3">
        <f>TITRES_STAT!B799</f>
        <v>43160</v>
      </c>
      <c r="B796" s="6">
        <f>TITRES_STAT!C799</f>
        <v>29.66</v>
      </c>
      <c r="C796" s="6">
        <f>TITRES_STAT!D799</f>
        <v>25.413</v>
      </c>
      <c r="D796" s="6">
        <f>TITRES_STAT!E799</f>
        <v>20</v>
      </c>
      <c r="E796" s="2">
        <f t="shared" si="48"/>
        <v>102297</v>
      </c>
      <c r="F796" s="6" t="str">
        <f t="shared" si="51"/>
        <v>BEARISH</v>
      </c>
      <c r="G796" s="6" t="str">
        <f t="shared" si="50"/>
        <v>NEUTRAL</v>
      </c>
      <c r="H796" s="6" t="str">
        <f t="shared" si="49"/>
        <v>CONFIRMED BEARISH</v>
      </c>
    </row>
    <row r="797" spans="1:8" ht="13.5" x14ac:dyDescent="0.25">
      <c r="A797" s="3">
        <f>TITRES_STAT!B800</f>
        <v>43161</v>
      </c>
      <c r="B797" s="6">
        <f>TITRES_STAT!C800</f>
        <v>29.66</v>
      </c>
      <c r="C797" s="6">
        <f>TITRES_STAT!D800</f>
        <v>24.657</v>
      </c>
      <c r="D797" s="6">
        <f>TITRES_STAT!E800</f>
        <v>0</v>
      </c>
      <c r="E797" s="2">
        <f t="shared" si="48"/>
        <v>102297</v>
      </c>
      <c r="F797" s="6" t="str">
        <f t="shared" si="51"/>
        <v>BEARISH</v>
      </c>
      <c r="G797" s="6" t="str">
        <f t="shared" si="50"/>
        <v>NEUTRAL</v>
      </c>
      <c r="H797" s="6" t="str">
        <f t="shared" si="49"/>
        <v>CONFIRMED BEARISH</v>
      </c>
    </row>
    <row r="798" spans="1:8" ht="13.5" x14ac:dyDescent="0.25">
      <c r="A798" s="3">
        <f>TITRES_STAT!B801</f>
        <v>43164</v>
      </c>
      <c r="B798" s="6">
        <f>TITRES_STAT!C801</f>
        <v>29.66</v>
      </c>
      <c r="C798" s="6">
        <f>TITRES_STAT!D801</f>
        <v>24.657</v>
      </c>
      <c r="D798" s="6">
        <f>TITRES_STAT!E801</f>
        <v>0</v>
      </c>
      <c r="E798" s="2">
        <f t="shared" si="48"/>
        <v>102297</v>
      </c>
      <c r="F798" s="6" t="str">
        <f t="shared" si="51"/>
        <v>BEARISH</v>
      </c>
      <c r="G798" s="6" t="str">
        <f t="shared" si="50"/>
        <v>NEUTRAL</v>
      </c>
      <c r="H798" s="6" t="str">
        <f t="shared" si="49"/>
        <v>CONFIRMED BEARISH</v>
      </c>
    </row>
    <row r="799" spans="1:8" ht="13.5" x14ac:dyDescent="0.25">
      <c r="A799" s="3">
        <f>TITRES_STAT!B802</f>
        <v>43165</v>
      </c>
      <c r="B799" s="6">
        <f>TITRES_STAT!C802</f>
        <v>29.66</v>
      </c>
      <c r="C799" s="6">
        <f>TITRES_STAT!D802</f>
        <v>24.657</v>
      </c>
      <c r="D799" s="6">
        <f>TITRES_STAT!E802</f>
        <v>2</v>
      </c>
      <c r="E799" s="2">
        <f t="shared" si="48"/>
        <v>102297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CONFIRMED BEARISH</v>
      </c>
    </row>
    <row r="800" spans="1:8" ht="13.5" x14ac:dyDescent="0.25">
      <c r="A800" s="3">
        <f>TITRES_STAT!B803</f>
        <v>43166</v>
      </c>
      <c r="B800" s="6">
        <f>TITRES_STAT!C803</f>
        <v>29.66</v>
      </c>
      <c r="C800" s="6">
        <f>TITRES_STAT!D803</f>
        <v>24.657</v>
      </c>
      <c r="D800" s="6">
        <f>TITRES_STAT!E803</f>
        <v>0</v>
      </c>
      <c r="E800" s="2">
        <f t="shared" si="48"/>
        <v>102297</v>
      </c>
      <c r="F800" s="6" t="str">
        <f t="shared" si="51"/>
        <v>BEARISH</v>
      </c>
      <c r="G800" s="6" t="str">
        <f t="shared" si="50"/>
        <v>NEUTRAL</v>
      </c>
      <c r="H800" s="6" t="str">
        <f t="shared" si="49"/>
        <v>CONFIRMED BEARISH</v>
      </c>
    </row>
    <row r="801" spans="1:8" ht="13.5" x14ac:dyDescent="0.25">
      <c r="A801" s="3">
        <f>TITRES_STAT!B804</f>
        <v>43167</v>
      </c>
      <c r="B801" s="6">
        <f>TITRES_STAT!C804</f>
        <v>29.66</v>
      </c>
      <c r="C801" s="6">
        <f>TITRES_STAT!D804</f>
        <v>24.657</v>
      </c>
      <c r="D801" s="6">
        <f>TITRES_STAT!E804</f>
        <v>0</v>
      </c>
      <c r="E801" s="2">
        <f t="shared" si="48"/>
        <v>102297</v>
      </c>
      <c r="F801" s="6" t="str">
        <f t="shared" si="51"/>
        <v>NEUTRAL</v>
      </c>
      <c r="G801" s="6" t="str">
        <f t="shared" si="50"/>
        <v>NEUTRAL</v>
      </c>
      <c r="H801" s="6" t="str">
        <f t="shared" si="49"/>
        <v>NEUTRAL</v>
      </c>
    </row>
    <row r="802" spans="1:8" ht="13.5" x14ac:dyDescent="0.25">
      <c r="A802" s="3">
        <f>TITRES_STAT!B805</f>
        <v>43168</v>
      </c>
      <c r="B802" s="6">
        <f>TITRES_STAT!C805</f>
        <v>29.49</v>
      </c>
      <c r="C802" s="6">
        <f>TITRES_STAT!D805</f>
        <v>24.657</v>
      </c>
      <c r="D802" s="6">
        <f>TITRES_STAT!E805</f>
        <v>100</v>
      </c>
      <c r="E802" s="2">
        <f t="shared" si="48"/>
        <v>102197</v>
      </c>
      <c r="F802" s="6" t="str">
        <f t="shared" si="51"/>
        <v>BEARISH</v>
      </c>
      <c r="G802" s="6" t="str">
        <f t="shared" si="50"/>
        <v>NEUTRAL</v>
      </c>
      <c r="H802" s="6" t="str">
        <f t="shared" si="49"/>
        <v>CONFIRMED BEARISH</v>
      </c>
    </row>
    <row r="803" spans="1:8" ht="13.5" x14ac:dyDescent="0.25">
      <c r="A803" s="3">
        <f>TITRES_STAT!B806</f>
        <v>43171</v>
      </c>
      <c r="B803" s="6">
        <f>TITRES_STAT!C806</f>
        <v>29.49</v>
      </c>
      <c r="C803" s="6">
        <f>TITRES_STAT!D806</f>
        <v>24.515000000000001</v>
      </c>
      <c r="D803" s="6">
        <f>TITRES_STAT!E806</f>
        <v>0</v>
      </c>
      <c r="E803" s="2">
        <f t="shared" si="48"/>
        <v>102197</v>
      </c>
      <c r="F803" s="6" t="str">
        <f t="shared" si="51"/>
        <v>BEARISH</v>
      </c>
      <c r="G803" s="6" t="str">
        <f t="shared" si="50"/>
        <v>NEUTRAL</v>
      </c>
      <c r="H803" s="6" t="str">
        <f t="shared" si="49"/>
        <v>CONFIRMED BEARISH</v>
      </c>
    </row>
    <row r="804" spans="1:8" ht="13.5" x14ac:dyDescent="0.25">
      <c r="A804" s="3">
        <f>TITRES_STAT!B807</f>
        <v>43172</v>
      </c>
      <c r="B804" s="6">
        <f>TITRES_STAT!C807</f>
        <v>29.66</v>
      </c>
      <c r="C804" s="6">
        <f>TITRES_STAT!D807</f>
        <v>24.515000000000001</v>
      </c>
      <c r="D804" s="6">
        <f>TITRES_STAT!E807</f>
        <v>88</v>
      </c>
      <c r="E804" s="2">
        <f t="shared" si="48"/>
        <v>102285</v>
      </c>
      <c r="F804" s="6" t="str">
        <f t="shared" si="51"/>
        <v>BEARISH</v>
      </c>
      <c r="G804" s="6" t="str">
        <f t="shared" si="50"/>
        <v>NEUTRAL</v>
      </c>
      <c r="H804" s="6" t="str">
        <f t="shared" si="49"/>
        <v>NEUTRAL</v>
      </c>
    </row>
    <row r="805" spans="1:8" ht="13.5" x14ac:dyDescent="0.25">
      <c r="A805" s="3">
        <f>TITRES_STAT!B808</f>
        <v>43173</v>
      </c>
      <c r="B805" s="6">
        <f>TITRES_STAT!C808</f>
        <v>29.66</v>
      </c>
      <c r="C805" s="6">
        <f>TITRES_STAT!D808</f>
        <v>24.657</v>
      </c>
      <c r="D805" s="6">
        <f>TITRES_STAT!E808</f>
        <v>0</v>
      </c>
      <c r="E805" s="2">
        <f t="shared" si="48"/>
        <v>102285</v>
      </c>
      <c r="F805" s="6" t="str">
        <f t="shared" si="51"/>
        <v>BEARISH</v>
      </c>
      <c r="G805" s="6" t="str">
        <f t="shared" si="50"/>
        <v>NEUTRAL</v>
      </c>
      <c r="H805" s="6" t="str">
        <f t="shared" si="49"/>
        <v>NEUTRAL</v>
      </c>
    </row>
    <row r="806" spans="1:8" ht="13.5" x14ac:dyDescent="0.25">
      <c r="A806" s="3">
        <f>TITRES_STAT!B809</f>
        <v>43174</v>
      </c>
      <c r="B806" s="6">
        <f>TITRES_STAT!C809</f>
        <v>29.66</v>
      </c>
      <c r="C806" s="6">
        <f>TITRES_STAT!D809</f>
        <v>24.657</v>
      </c>
      <c r="D806" s="6">
        <f>TITRES_STAT!E809</f>
        <v>0</v>
      </c>
      <c r="E806" s="2">
        <f t="shared" si="48"/>
        <v>102285</v>
      </c>
      <c r="F806" s="6" t="str">
        <f t="shared" si="51"/>
        <v>BEARISH</v>
      </c>
      <c r="G806" s="6" t="str">
        <f t="shared" si="50"/>
        <v>NEUTRAL</v>
      </c>
      <c r="H806" s="6" t="str">
        <f t="shared" si="49"/>
        <v>NEUTRAL</v>
      </c>
    </row>
    <row r="807" spans="1:8" ht="13.5" x14ac:dyDescent="0.25">
      <c r="A807" s="3">
        <f>TITRES_STAT!B810</f>
        <v>43175</v>
      </c>
      <c r="B807" s="6">
        <f>TITRES_STAT!C810</f>
        <v>29.66</v>
      </c>
      <c r="C807" s="6">
        <f>TITRES_STAT!D810</f>
        <v>24.657</v>
      </c>
      <c r="D807" s="6">
        <f>TITRES_STAT!E810</f>
        <v>0</v>
      </c>
      <c r="E807" s="2">
        <f t="shared" si="48"/>
        <v>102285</v>
      </c>
      <c r="F807" s="6" t="str">
        <f t="shared" si="51"/>
        <v>BULLISH</v>
      </c>
      <c r="G807" s="6" t="str">
        <f t="shared" si="50"/>
        <v>NEUTRAL</v>
      </c>
      <c r="H807" s="6" t="str">
        <f t="shared" si="49"/>
        <v>CONFIRMED BULLISH</v>
      </c>
    </row>
    <row r="808" spans="1:8" ht="13.5" x14ac:dyDescent="0.25">
      <c r="A808" s="3">
        <f>TITRES_STAT!B811</f>
        <v>43178</v>
      </c>
      <c r="B808" s="6">
        <f>TITRES_STAT!C811</f>
        <v>29.66</v>
      </c>
      <c r="C808" s="6">
        <f>TITRES_STAT!D811</f>
        <v>24.657</v>
      </c>
      <c r="D808" s="6">
        <f>TITRES_STAT!E811</f>
        <v>0</v>
      </c>
      <c r="E808" s="2">
        <f t="shared" si="48"/>
        <v>102285</v>
      </c>
      <c r="F808" s="6" t="str">
        <f t="shared" si="51"/>
        <v>BULLISH</v>
      </c>
      <c r="G808" s="6" t="str">
        <f t="shared" si="50"/>
        <v>NEUTRAL</v>
      </c>
      <c r="H808" s="6" t="str">
        <f t="shared" si="49"/>
        <v>CONFIRMED BULLISH</v>
      </c>
    </row>
    <row r="809" spans="1:8" ht="13.5" x14ac:dyDescent="0.25">
      <c r="A809" s="3">
        <f>TITRES_STAT!B812</f>
        <v>43180</v>
      </c>
      <c r="B809" s="6">
        <f>TITRES_STAT!C812</f>
        <v>29.66</v>
      </c>
      <c r="C809" s="6">
        <f>TITRES_STAT!D812</f>
        <v>24.657</v>
      </c>
      <c r="D809" s="6">
        <f>TITRES_STAT!E812</f>
        <v>0</v>
      </c>
      <c r="E809" s="2">
        <f t="shared" si="48"/>
        <v>102285</v>
      </c>
      <c r="F809" s="6" t="str">
        <f t="shared" si="51"/>
        <v>NEUTRAL</v>
      </c>
      <c r="G809" s="6" t="str">
        <f t="shared" si="50"/>
        <v>NEUTRAL</v>
      </c>
      <c r="H809" s="6" t="str">
        <f t="shared" si="49"/>
        <v>NEUTRAL</v>
      </c>
    </row>
    <row r="810" spans="1:8" ht="13.5" x14ac:dyDescent="0.25">
      <c r="A810" s="3">
        <f>TITRES_STAT!B813</f>
        <v>43181</v>
      </c>
      <c r="B810" s="6">
        <f>TITRES_STAT!C813</f>
        <v>29.66</v>
      </c>
      <c r="C810" s="6">
        <f>TITRES_STAT!D813</f>
        <v>24.657</v>
      </c>
      <c r="D810" s="6">
        <f>TITRES_STAT!E813</f>
        <v>0</v>
      </c>
      <c r="E810" s="2">
        <f t="shared" si="48"/>
        <v>102285</v>
      </c>
      <c r="F810" s="6" t="str">
        <f t="shared" si="51"/>
        <v>NEUTRAL</v>
      </c>
      <c r="G810" s="6" t="str">
        <f t="shared" si="50"/>
        <v>NEUTRAL</v>
      </c>
      <c r="H810" s="6" t="str">
        <f t="shared" si="49"/>
        <v>NEUTRAL</v>
      </c>
    </row>
    <row r="811" spans="1:8" ht="13.5" x14ac:dyDescent="0.25">
      <c r="A811" s="3">
        <f>TITRES_STAT!B814</f>
        <v>43182</v>
      </c>
      <c r="B811" s="6">
        <f>TITRES_STAT!C814</f>
        <v>29.66</v>
      </c>
      <c r="C811" s="6">
        <f>TITRES_STAT!D814</f>
        <v>24.657</v>
      </c>
      <c r="D811" s="6">
        <f>TITRES_STAT!E814</f>
        <v>0</v>
      </c>
      <c r="E811" s="2">
        <f t="shared" si="48"/>
        <v>102285</v>
      </c>
      <c r="F811" s="6" t="str">
        <f t="shared" si="51"/>
        <v>NEUTRAL</v>
      </c>
      <c r="G811" s="6" t="str">
        <f t="shared" si="50"/>
        <v>NEUTRAL</v>
      </c>
      <c r="H811" s="6" t="str">
        <f t="shared" si="49"/>
        <v>NEUTRAL</v>
      </c>
    </row>
    <row r="812" spans="1:8" ht="13.5" x14ac:dyDescent="0.25">
      <c r="A812" s="3">
        <f>TITRES_STAT!B815</f>
        <v>43185</v>
      </c>
      <c r="B812" s="6">
        <f>TITRES_STAT!C815</f>
        <v>29.66</v>
      </c>
      <c r="C812" s="6">
        <f>TITRES_STAT!D815</f>
        <v>24.657</v>
      </c>
      <c r="D812" s="6">
        <f>TITRES_STAT!E815</f>
        <v>0</v>
      </c>
      <c r="E812" s="2">
        <f t="shared" si="48"/>
        <v>102285</v>
      </c>
      <c r="F812" s="6" t="str">
        <f t="shared" si="51"/>
        <v>NEUTRAL</v>
      </c>
      <c r="G812" s="6" t="str">
        <f t="shared" si="50"/>
        <v>NEUTRAL</v>
      </c>
      <c r="H812" s="6" t="str">
        <f t="shared" si="49"/>
        <v>NEUTRAL</v>
      </c>
    </row>
    <row r="813" spans="1:8" ht="13.5" x14ac:dyDescent="0.25">
      <c r="A813" s="3">
        <f>TITRES_STAT!B816</f>
        <v>43186</v>
      </c>
      <c r="B813" s="6">
        <f>TITRES_STAT!C816</f>
        <v>29.66</v>
      </c>
      <c r="C813" s="6">
        <f>TITRES_STAT!D816</f>
        <v>24.657</v>
      </c>
      <c r="D813" s="6">
        <f>TITRES_STAT!E816</f>
        <v>0</v>
      </c>
      <c r="E813" s="2">
        <f t="shared" si="48"/>
        <v>102285</v>
      </c>
      <c r="F813" s="6" t="str">
        <f t="shared" si="51"/>
        <v>NEUTRAL</v>
      </c>
      <c r="G813" s="6" t="str">
        <f t="shared" si="50"/>
        <v>NEUTRAL</v>
      </c>
      <c r="H813" s="6" t="str">
        <f t="shared" si="49"/>
        <v>NEUTRAL</v>
      </c>
    </row>
    <row r="814" spans="1:8" ht="13.5" x14ac:dyDescent="0.25">
      <c r="A814" s="3">
        <f>TITRES_STAT!B817</f>
        <v>43187</v>
      </c>
      <c r="B814" s="6">
        <f>TITRES_STAT!C817</f>
        <v>29.66</v>
      </c>
      <c r="C814" s="6">
        <f>TITRES_STAT!D817</f>
        <v>24.657</v>
      </c>
      <c r="D814" s="6">
        <f>TITRES_STAT!E817</f>
        <v>0</v>
      </c>
      <c r="E814" s="2">
        <f t="shared" si="48"/>
        <v>102285</v>
      </c>
      <c r="F814" s="6" t="str">
        <f t="shared" si="51"/>
        <v>NEUTRAL</v>
      </c>
      <c r="G814" s="6" t="str">
        <f t="shared" si="50"/>
        <v>NEUTRAL</v>
      </c>
      <c r="H814" s="6" t="str">
        <f t="shared" si="49"/>
        <v>NEUTRAL</v>
      </c>
    </row>
    <row r="815" spans="1:8" ht="13.5" x14ac:dyDescent="0.25">
      <c r="A815" s="3">
        <f>TITRES_STAT!B818</f>
        <v>43188</v>
      </c>
      <c r="B815" s="6">
        <f>TITRES_STAT!C818</f>
        <v>29.66</v>
      </c>
      <c r="C815" s="6">
        <f>TITRES_STAT!D818</f>
        <v>24.657</v>
      </c>
      <c r="D815" s="6">
        <f>TITRES_STAT!E818</f>
        <v>62</v>
      </c>
      <c r="E815" s="2">
        <f t="shared" si="48"/>
        <v>102285</v>
      </c>
      <c r="F815" s="6" t="str">
        <f t="shared" si="51"/>
        <v>NEUTRAL</v>
      </c>
      <c r="G815" s="6" t="str">
        <f t="shared" si="50"/>
        <v>NEUTRAL</v>
      </c>
      <c r="H815" s="6" t="str">
        <f t="shared" si="49"/>
        <v>NEUTRAL</v>
      </c>
    </row>
    <row r="816" spans="1:8" ht="13.5" x14ac:dyDescent="0.25">
      <c r="A816" s="3">
        <f>TITRES_STAT!B819</f>
        <v>43189</v>
      </c>
      <c r="B816" s="6">
        <f>TITRES_STAT!C819</f>
        <v>29.66</v>
      </c>
      <c r="C816" s="6">
        <f>TITRES_STAT!D819</f>
        <v>24.657</v>
      </c>
      <c r="D816" s="6">
        <f>TITRES_STAT!E819</f>
        <v>0</v>
      </c>
      <c r="E816" s="2">
        <f t="shared" si="48"/>
        <v>102285</v>
      </c>
      <c r="F816" s="6" t="str">
        <f t="shared" si="51"/>
        <v>NEUTRAL</v>
      </c>
      <c r="G816" s="6" t="str">
        <f t="shared" si="50"/>
        <v>NEUTRAL</v>
      </c>
      <c r="H816" s="6" t="str">
        <f t="shared" si="49"/>
        <v>NEUTRAL</v>
      </c>
    </row>
    <row r="817" spans="1:8" ht="13.5" x14ac:dyDescent="0.25">
      <c r="A817" s="3">
        <f>TITRES_STAT!B820</f>
        <v>43192</v>
      </c>
      <c r="B817" s="6">
        <f>TITRES_STAT!C820</f>
        <v>30.88</v>
      </c>
      <c r="C817" s="6">
        <f>TITRES_STAT!D820</f>
        <v>24.657</v>
      </c>
      <c r="D817" s="6">
        <f>TITRES_STAT!E820</f>
        <v>15</v>
      </c>
      <c r="E817" s="2">
        <f t="shared" si="48"/>
        <v>102300</v>
      </c>
      <c r="F817" s="6" t="str">
        <f t="shared" si="51"/>
        <v>BULLISH</v>
      </c>
      <c r="G817" s="6" t="str">
        <f t="shared" si="50"/>
        <v>NEUTRAL</v>
      </c>
      <c r="H817" s="6" t="str">
        <f t="shared" si="49"/>
        <v>CONFIRMED BULLISH</v>
      </c>
    </row>
    <row r="818" spans="1:8" ht="13.5" x14ac:dyDescent="0.25">
      <c r="A818" s="3">
        <f>TITRES_STAT!B821</f>
        <v>43193</v>
      </c>
      <c r="B818" s="6">
        <f>TITRES_STAT!C821</f>
        <v>30.88</v>
      </c>
      <c r="C818" s="6">
        <f>TITRES_STAT!D821</f>
        <v>25.670999999999999</v>
      </c>
      <c r="D818" s="6">
        <f>TITRES_STAT!E821</f>
        <v>13</v>
      </c>
      <c r="E818" s="2">
        <f t="shared" si="48"/>
        <v>102300</v>
      </c>
      <c r="F818" s="6" t="str">
        <f t="shared" si="51"/>
        <v>BULLISH</v>
      </c>
      <c r="G818" s="6" t="str">
        <f t="shared" si="50"/>
        <v>NEUTRAL</v>
      </c>
      <c r="H818" s="6" t="str">
        <f t="shared" si="49"/>
        <v>CONFIRMED BULLISH</v>
      </c>
    </row>
    <row r="819" spans="1:8" ht="13.5" x14ac:dyDescent="0.25">
      <c r="A819" s="3">
        <f>TITRES_STAT!B822</f>
        <v>43194</v>
      </c>
      <c r="B819" s="6">
        <f>TITRES_STAT!C822</f>
        <v>30.88</v>
      </c>
      <c r="C819" s="6">
        <f>TITRES_STAT!D822</f>
        <v>25.670999999999999</v>
      </c>
      <c r="D819" s="6">
        <f>TITRES_STAT!E822</f>
        <v>0</v>
      </c>
      <c r="E819" s="2">
        <f t="shared" si="48"/>
        <v>102300</v>
      </c>
      <c r="F819" s="6" t="str">
        <f t="shared" si="51"/>
        <v>BULLISH</v>
      </c>
      <c r="G819" s="6" t="str">
        <f t="shared" si="50"/>
        <v>NEUTRAL</v>
      </c>
      <c r="H819" s="6" t="str">
        <f t="shared" si="49"/>
        <v>CONFIRMED BULLISH</v>
      </c>
    </row>
    <row r="820" spans="1:8" ht="13.5" x14ac:dyDescent="0.25">
      <c r="A820" s="3">
        <f>TITRES_STAT!B823</f>
        <v>43195</v>
      </c>
      <c r="B820" s="6">
        <f>TITRES_STAT!C823</f>
        <v>30.88</v>
      </c>
      <c r="C820" s="6">
        <f>TITRES_STAT!D823</f>
        <v>25.670999999999999</v>
      </c>
      <c r="D820" s="6">
        <f>TITRES_STAT!E823</f>
        <v>0</v>
      </c>
      <c r="E820" s="2">
        <f t="shared" si="48"/>
        <v>102300</v>
      </c>
      <c r="F820" s="6" t="str">
        <f t="shared" si="51"/>
        <v>BULLISH</v>
      </c>
      <c r="G820" s="6" t="str">
        <f t="shared" si="50"/>
        <v>NEUTRAL</v>
      </c>
      <c r="H820" s="6" t="str">
        <f t="shared" si="49"/>
        <v>CONFIRMED BULLISH</v>
      </c>
    </row>
    <row r="821" spans="1:8" ht="13.5" x14ac:dyDescent="0.25">
      <c r="A821" s="3">
        <f>TITRES_STAT!B824</f>
        <v>43196</v>
      </c>
      <c r="B821" s="6">
        <f>TITRES_STAT!C824</f>
        <v>30.88</v>
      </c>
      <c r="C821" s="6">
        <f>TITRES_STAT!D824</f>
        <v>25.670999999999999</v>
      </c>
      <c r="D821" s="6">
        <f>TITRES_STAT!E824</f>
        <v>0</v>
      </c>
      <c r="E821" s="2">
        <f t="shared" si="48"/>
        <v>102300</v>
      </c>
      <c r="F821" s="6" t="str">
        <f t="shared" si="51"/>
        <v>BULLISH</v>
      </c>
      <c r="G821" s="6" t="str">
        <f t="shared" si="50"/>
        <v>NEUTRAL</v>
      </c>
      <c r="H821" s="6" t="str">
        <f t="shared" si="49"/>
        <v>CONFIRMED BULLISH</v>
      </c>
    </row>
    <row r="822" spans="1:8" ht="13.5" x14ac:dyDescent="0.25">
      <c r="A822" s="3">
        <f>TITRES_STAT!B825</f>
        <v>43200</v>
      </c>
      <c r="B822" s="6">
        <f>TITRES_STAT!C825</f>
        <v>30.88</v>
      </c>
      <c r="C822" s="6">
        <f>TITRES_STAT!D825</f>
        <v>25.670999999999999</v>
      </c>
      <c r="D822" s="6">
        <f>TITRES_STAT!E825</f>
        <v>0</v>
      </c>
      <c r="E822" s="2">
        <f t="shared" si="48"/>
        <v>102300</v>
      </c>
      <c r="F822" s="6" t="str">
        <f t="shared" si="51"/>
        <v>NEUTRAL</v>
      </c>
      <c r="G822" s="6" t="str">
        <f t="shared" si="50"/>
        <v>NEUTRAL</v>
      </c>
      <c r="H822" s="6" t="str">
        <f t="shared" si="49"/>
        <v>NEUTRAL</v>
      </c>
    </row>
    <row r="823" spans="1:8" ht="13.5" x14ac:dyDescent="0.25">
      <c r="A823" s="3">
        <f>TITRES_STAT!B826</f>
        <v>43201</v>
      </c>
      <c r="B823" s="6">
        <f>TITRES_STAT!C826</f>
        <v>30.88</v>
      </c>
      <c r="C823" s="6">
        <f>TITRES_STAT!D826</f>
        <v>25.670999999999999</v>
      </c>
      <c r="D823" s="6">
        <f>TITRES_STAT!E826</f>
        <v>0</v>
      </c>
      <c r="E823" s="2">
        <f t="shared" si="48"/>
        <v>102300</v>
      </c>
      <c r="F823" s="6" t="str">
        <f t="shared" si="51"/>
        <v>NEUTRAL</v>
      </c>
      <c r="G823" s="6" t="str">
        <f t="shared" si="50"/>
        <v>NEUTRAL</v>
      </c>
      <c r="H823" s="6" t="str">
        <f t="shared" si="49"/>
        <v>NEUTRAL</v>
      </c>
    </row>
    <row r="824" spans="1:8" ht="13.5" x14ac:dyDescent="0.25">
      <c r="A824" s="3">
        <f>TITRES_STAT!B827</f>
        <v>43202</v>
      </c>
      <c r="B824" s="6">
        <f>TITRES_STAT!C827</f>
        <v>30.88</v>
      </c>
      <c r="C824" s="6">
        <f>TITRES_STAT!D827</f>
        <v>25.670999999999999</v>
      </c>
      <c r="D824" s="6">
        <f>TITRES_STAT!E827</f>
        <v>0</v>
      </c>
      <c r="E824" s="2">
        <f t="shared" si="48"/>
        <v>102300</v>
      </c>
      <c r="F824" s="6" t="str">
        <f t="shared" si="51"/>
        <v>NEUTRAL</v>
      </c>
      <c r="G824" s="6" t="str">
        <f t="shared" si="50"/>
        <v>NEUTRAL</v>
      </c>
      <c r="H824" s="6" t="str">
        <f t="shared" si="49"/>
        <v>NEUTRAL</v>
      </c>
    </row>
    <row r="825" spans="1:8" ht="13.5" x14ac:dyDescent="0.25">
      <c r="A825" s="3">
        <f>TITRES_STAT!B828</f>
        <v>43203</v>
      </c>
      <c r="B825" s="6">
        <f>TITRES_STAT!C828</f>
        <v>30.88</v>
      </c>
      <c r="C825" s="6">
        <f>TITRES_STAT!D828</f>
        <v>25.670999999999999</v>
      </c>
      <c r="D825" s="6">
        <f>TITRES_STAT!E828</f>
        <v>0</v>
      </c>
      <c r="E825" s="2">
        <f t="shared" si="48"/>
        <v>102300</v>
      </c>
      <c r="F825" s="6" t="str">
        <f t="shared" si="51"/>
        <v>NEUTRAL</v>
      </c>
      <c r="G825" s="6" t="str">
        <f t="shared" si="50"/>
        <v>NEUTRAL</v>
      </c>
      <c r="H825" s="6" t="str">
        <f t="shared" si="49"/>
        <v>NEUTRAL</v>
      </c>
    </row>
    <row r="826" spans="1:8" ht="13.5" x14ac:dyDescent="0.25">
      <c r="A826" s="3">
        <f>TITRES_STAT!B829</f>
        <v>43206</v>
      </c>
      <c r="B826" s="6">
        <f>TITRES_STAT!C829</f>
        <v>30.88</v>
      </c>
      <c r="C826" s="6">
        <f>TITRES_STAT!D829</f>
        <v>25.670999999999999</v>
      </c>
      <c r="D826" s="6">
        <f>TITRES_STAT!E829</f>
        <v>0</v>
      </c>
      <c r="E826" s="2">
        <f t="shared" si="48"/>
        <v>102300</v>
      </c>
      <c r="F826" s="6" t="str">
        <f t="shared" si="51"/>
        <v>NEUTRAL</v>
      </c>
      <c r="G826" s="6" t="str">
        <f t="shared" si="50"/>
        <v>NEUTRAL</v>
      </c>
      <c r="H826" s="6" t="str">
        <f t="shared" si="49"/>
        <v>NEUTRAL</v>
      </c>
    </row>
    <row r="827" spans="1:8" ht="13.5" x14ac:dyDescent="0.25">
      <c r="A827" s="3">
        <f>TITRES_STAT!B830</f>
        <v>43207</v>
      </c>
      <c r="B827" s="6">
        <f>TITRES_STAT!C830</f>
        <v>29.96</v>
      </c>
      <c r="C827" s="6">
        <f>TITRES_STAT!D830</f>
        <v>25.670999999999999</v>
      </c>
      <c r="D827" s="6">
        <f>TITRES_STAT!E830</f>
        <v>5</v>
      </c>
      <c r="E827" s="2">
        <f t="shared" si="48"/>
        <v>102295</v>
      </c>
      <c r="F827" s="6" t="str">
        <f t="shared" si="51"/>
        <v>BEARISH</v>
      </c>
      <c r="G827" s="6" t="str">
        <f t="shared" si="50"/>
        <v>NEUTRAL</v>
      </c>
      <c r="H827" s="6" t="str">
        <f t="shared" si="49"/>
        <v>CONFIRMED BEARISH</v>
      </c>
    </row>
    <row r="828" spans="1:8" ht="13.5" x14ac:dyDescent="0.25">
      <c r="A828" s="3">
        <f>TITRES_STAT!B831</f>
        <v>43208</v>
      </c>
      <c r="B828" s="6">
        <f>TITRES_STAT!C831</f>
        <v>30.88</v>
      </c>
      <c r="C828" s="6">
        <f>TITRES_STAT!D831</f>
        <v>24.905999999999999</v>
      </c>
      <c r="D828" s="6">
        <f>TITRES_STAT!E831</f>
        <v>3</v>
      </c>
      <c r="E828" s="2">
        <f t="shared" si="48"/>
        <v>102298</v>
      </c>
      <c r="F828" s="6" t="str">
        <f t="shared" si="51"/>
        <v>BEARISH</v>
      </c>
      <c r="G828" s="6" t="str">
        <f t="shared" si="50"/>
        <v>NEUTRAL</v>
      </c>
      <c r="H828" s="6" t="str">
        <f t="shared" si="49"/>
        <v>NEUTRAL</v>
      </c>
    </row>
    <row r="829" spans="1:8" ht="13.5" x14ac:dyDescent="0.25">
      <c r="A829" s="3">
        <f>TITRES_STAT!B832</f>
        <v>43209</v>
      </c>
      <c r="B829" s="6">
        <f>TITRES_STAT!C832</f>
        <v>30.88</v>
      </c>
      <c r="C829" s="6">
        <f>TITRES_STAT!D832</f>
        <v>25.670999999999999</v>
      </c>
      <c r="D829" s="6">
        <f>TITRES_STAT!E832</f>
        <v>0</v>
      </c>
      <c r="E829" s="2">
        <f t="shared" si="48"/>
        <v>102298</v>
      </c>
      <c r="F829" s="6" t="str">
        <f t="shared" si="51"/>
        <v>BEARISH</v>
      </c>
      <c r="G829" s="6" t="str">
        <f t="shared" si="50"/>
        <v>NEUTRAL</v>
      </c>
      <c r="H829" s="6" t="str">
        <f t="shared" si="49"/>
        <v>NEUTRAL</v>
      </c>
    </row>
    <row r="830" spans="1:8" ht="13.5" x14ac:dyDescent="0.25">
      <c r="A830" s="3">
        <f>TITRES_STAT!B833</f>
        <v>43210</v>
      </c>
      <c r="B830" s="6">
        <f>TITRES_STAT!C833</f>
        <v>30.88</v>
      </c>
      <c r="C830" s="6">
        <f>TITRES_STAT!D833</f>
        <v>25.670999999999999</v>
      </c>
      <c r="D830" s="6">
        <f>TITRES_STAT!E833</f>
        <v>0</v>
      </c>
      <c r="E830" s="2">
        <f t="shared" si="48"/>
        <v>102298</v>
      </c>
      <c r="F830" s="6" t="str">
        <f t="shared" si="51"/>
        <v>BEARISH</v>
      </c>
      <c r="G830" s="6" t="str">
        <f t="shared" si="50"/>
        <v>NEUTRAL</v>
      </c>
      <c r="H830" s="6" t="str">
        <f t="shared" si="49"/>
        <v>NEUTRAL</v>
      </c>
    </row>
    <row r="831" spans="1:8" ht="13.5" x14ac:dyDescent="0.25">
      <c r="A831" s="3">
        <f>TITRES_STAT!B834</f>
        <v>43213</v>
      </c>
      <c r="B831" s="6">
        <f>TITRES_STAT!C834</f>
        <v>30.88</v>
      </c>
      <c r="C831" s="6">
        <f>TITRES_STAT!D834</f>
        <v>25.670999999999999</v>
      </c>
      <c r="D831" s="6">
        <f>TITRES_STAT!E834</f>
        <v>0</v>
      </c>
      <c r="E831" s="2">
        <f t="shared" si="48"/>
        <v>102298</v>
      </c>
      <c r="F831" s="6" t="str">
        <f t="shared" si="51"/>
        <v>BEARISH</v>
      </c>
      <c r="G831" s="6" t="str">
        <f t="shared" si="50"/>
        <v>NEUTRAL</v>
      </c>
      <c r="H831" s="6" t="str">
        <f t="shared" si="49"/>
        <v>NEUTRAL</v>
      </c>
    </row>
    <row r="832" spans="1:8" ht="13.5" x14ac:dyDescent="0.25">
      <c r="A832" s="3">
        <f>TITRES_STAT!B835</f>
        <v>43214</v>
      </c>
      <c r="B832" s="6">
        <f>TITRES_STAT!C835</f>
        <v>30.88</v>
      </c>
      <c r="C832" s="6">
        <f>TITRES_STAT!D835</f>
        <v>25.670999999999999</v>
      </c>
      <c r="D832" s="6">
        <f>TITRES_STAT!E835</f>
        <v>0</v>
      </c>
      <c r="E832" s="2">
        <f t="shared" si="48"/>
        <v>102298</v>
      </c>
      <c r="F832" s="6" t="str">
        <f t="shared" si="51"/>
        <v>BULLISH</v>
      </c>
      <c r="G832" s="6" t="str">
        <f t="shared" si="50"/>
        <v>NEUTRAL</v>
      </c>
      <c r="H832" s="6" t="str">
        <f t="shared" si="49"/>
        <v>CONFIRMED BULLISH</v>
      </c>
    </row>
    <row r="833" spans="1:8" ht="13.5" x14ac:dyDescent="0.25">
      <c r="A833" s="3">
        <f>TITRES_STAT!B836</f>
        <v>43215</v>
      </c>
      <c r="B833" s="6">
        <f>TITRES_STAT!C836</f>
        <v>30.88</v>
      </c>
      <c r="C833" s="6">
        <f>TITRES_STAT!D836</f>
        <v>25.670999999999999</v>
      </c>
      <c r="D833" s="6">
        <f>TITRES_STAT!E836</f>
        <v>20</v>
      </c>
      <c r="E833" s="2">
        <f t="shared" si="48"/>
        <v>102298</v>
      </c>
      <c r="F833" s="6" t="str">
        <f t="shared" si="51"/>
        <v>NEUTRAL</v>
      </c>
      <c r="G833" s="6" t="str">
        <f t="shared" si="50"/>
        <v>NEUTRAL</v>
      </c>
      <c r="H833" s="6" t="str">
        <f t="shared" si="49"/>
        <v>NEUTRAL</v>
      </c>
    </row>
    <row r="834" spans="1:8" ht="13.5" x14ac:dyDescent="0.25">
      <c r="A834" s="3">
        <f>TITRES_STAT!B837</f>
        <v>43216</v>
      </c>
      <c r="B834" s="6">
        <f>TITRES_STAT!C837</f>
        <v>30.88</v>
      </c>
      <c r="C834" s="6">
        <f>TITRES_STAT!D837</f>
        <v>25.670999999999999</v>
      </c>
      <c r="D834" s="6">
        <f>TITRES_STAT!E837</f>
        <v>0</v>
      </c>
      <c r="E834" s="2">
        <f t="shared" si="48"/>
        <v>102298</v>
      </c>
      <c r="F834" s="6" t="str">
        <f t="shared" si="51"/>
        <v>NEUTRAL</v>
      </c>
      <c r="G834" s="6" t="str">
        <f t="shared" si="50"/>
        <v>NEUTRAL</v>
      </c>
      <c r="H834" s="6" t="str">
        <f t="shared" si="49"/>
        <v>NEUTRAL</v>
      </c>
    </row>
    <row r="835" spans="1:8" ht="13.5" x14ac:dyDescent="0.25">
      <c r="A835" s="3">
        <f>TITRES_STAT!B838</f>
        <v>43217</v>
      </c>
      <c r="B835" s="6">
        <f>TITRES_STAT!C838</f>
        <v>29.88</v>
      </c>
      <c r="C835" s="6">
        <f>TITRES_STAT!D838</f>
        <v>25.670999999999999</v>
      </c>
      <c r="D835" s="6">
        <f>TITRES_STAT!E838</f>
        <v>0</v>
      </c>
      <c r="E835" s="2">
        <f t="shared" si="48"/>
        <v>102298</v>
      </c>
      <c r="F835" s="6" t="str">
        <f t="shared" si="51"/>
        <v>NEUTRAL</v>
      </c>
      <c r="G835" s="6" t="str">
        <f t="shared" si="50"/>
        <v>NEUTRAL</v>
      </c>
      <c r="H835" s="6" t="str">
        <f t="shared" si="49"/>
        <v>NEUTRAL</v>
      </c>
    </row>
    <row r="836" spans="1:8" ht="13.5" x14ac:dyDescent="0.25">
      <c r="A836" s="3">
        <f>TITRES_STAT!B839</f>
        <v>43220</v>
      </c>
      <c r="B836" s="6">
        <f>TITRES_STAT!C839</f>
        <v>29.88</v>
      </c>
      <c r="C836" s="6">
        <f>TITRES_STAT!D839</f>
        <v>25.670999999999999</v>
      </c>
      <c r="D836" s="6">
        <f>TITRES_STAT!E839</f>
        <v>8</v>
      </c>
      <c r="E836" s="2">
        <f t="shared" ref="E836:E899" si="52">IF(B836&gt;B835, E835+D836, IF(B836&lt;B835, E835-D836, E835))</f>
        <v>102298</v>
      </c>
      <c r="F836" s="6" t="str">
        <f t="shared" si="51"/>
        <v>NEUTRAL</v>
      </c>
      <c r="G836" s="6" t="str">
        <f t="shared" si="50"/>
        <v>NEUTRAL</v>
      </c>
      <c r="H836" s="6" t="str">
        <f t="shared" si="49"/>
        <v>NEUTRAL</v>
      </c>
    </row>
    <row r="837" spans="1:8" ht="13.5" x14ac:dyDescent="0.25">
      <c r="A837" s="3">
        <f>TITRES_STAT!B840</f>
        <v>43222</v>
      </c>
      <c r="B837" s="6">
        <f>TITRES_STAT!C840</f>
        <v>29.88</v>
      </c>
      <c r="C837" s="6">
        <f>TITRES_STAT!D840</f>
        <v>25.670999999999999</v>
      </c>
      <c r="D837" s="6">
        <f>TITRES_STAT!E840</f>
        <v>0</v>
      </c>
      <c r="E837" s="2">
        <f t="shared" si="52"/>
        <v>102298</v>
      </c>
      <c r="F837" s="6" t="str">
        <f t="shared" si="51"/>
        <v>NEUTRAL</v>
      </c>
      <c r="G837" s="6" t="str">
        <f t="shared" si="50"/>
        <v>NEUTRAL</v>
      </c>
      <c r="H837" s="6" t="str">
        <f t="shared" si="49"/>
        <v>NEUTRAL</v>
      </c>
    </row>
    <row r="838" spans="1:8" ht="13.5" x14ac:dyDescent="0.25">
      <c r="A838" s="3">
        <f>TITRES_STAT!B841</f>
        <v>43223</v>
      </c>
      <c r="B838" s="6">
        <f>TITRES_STAT!C841</f>
        <v>29.88</v>
      </c>
      <c r="C838" s="6">
        <f>TITRES_STAT!D841</f>
        <v>25.670999999999999</v>
      </c>
      <c r="D838" s="6">
        <f>TITRES_STAT!E841</f>
        <v>0</v>
      </c>
      <c r="E838" s="2">
        <f t="shared" si="52"/>
        <v>102298</v>
      </c>
      <c r="F838" s="6" t="str">
        <f t="shared" si="51"/>
        <v>NEUTRAL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NEUTRAL</v>
      </c>
    </row>
    <row r="839" spans="1:8" ht="13.5" x14ac:dyDescent="0.25">
      <c r="A839" s="3">
        <f>TITRES_STAT!B842</f>
        <v>43224</v>
      </c>
      <c r="B839" s="6">
        <f>TITRES_STAT!C842</f>
        <v>29</v>
      </c>
      <c r="C839" s="6">
        <f>TITRES_STAT!D842</f>
        <v>25.670999999999999</v>
      </c>
      <c r="D839" s="6">
        <f>TITRES_STAT!E842</f>
        <v>45</v>
      </c>
      <c r="E839" s="2">
        <f t="shared" si="52"/>
        <v>102253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CONFIRMED BEARISH</v>
      </c>
    </row>
    <row r="840" spans="1:8" ht="13.5" x14ac:dyDescent="0.25">
      <c r="A840" s="3">
        <f>TITRES_STAT!B843</f>
        <v>43227</v>
      </c>
      <c r="B840" s="6">
        <f>TITRES_STAT!C843</f>
        <v>29</v>
      </c>
      <c r="C840" s="6">
        <f>TITRES_STAT!D843</f>
        <v>24.914999999999999</v>
      </c>
      <c r="D840" s="6">
        <f>TITRES_STAT!E843</f>
        <v>0</v>
      </c>
      <c r="E840" s="2">
        <f t="shared" si="52"/>
        <v>102253</v>
      </c>
      <c r="F840" s="6" t="str">
        <f t="shared" ref="F840:F903" si="55">IF(E840&gt;E835,"BULLISH",IF(E840&lt;E835,"BEARISH","NEUTRAL"))</f>
        <v>BEARISH</v>
      </c>
      <c r="G840" s="6" t="str">
        <f t="shared" si="54"/>
        <v>NEUTRAL</v>
      </c>
      <c r="H840" s="6" t="str">
        <f t="shared" si="53"/>
        <v>CONFIRMED BEARISH</v>
      </c>
    </row>
    <row r="841" spans="1:8" ht="13.5" x14ac:dyDescent="0.25">
      <c r="A841" s="3">
        <f>TITRES_STAT!B844</f>
        <v>43228</v>
      </c>
      <c r="B841" s="6">
        <f>TITRES_STAT!C844</f>
        <v>27.7</v>
      </c>
      <c r="C841" s="6">
        <f>TITRES_STAT!D844</f>
        <v>24.914999999999999</v>
      </c>
      <c r="D841" s="6">
        <f>TITRES_STAT!E844</f>
        <v>0</v>
      </c>
      <c r="E841" s="2">
        <f t="shared" si="52"/>
        <v>102253</v>
      </c>
      <c r="F841" s="6" t="str">
        <f t="shared" si="55"/>
        <v>BEARISH</v>
      </c>
      <c r="G841" s="6" t="str">
        <f t="shared" si="54"/>
        <v>NEUTRAL</v>
      </c>
      <c r="H841" s="6" t="str">
        <f t="shared" si="53"/>
        <v>CONFIRMED BEARISH</v>
      </c>
    </row>
    <row r="842" spans="1:8" ht="13.5" x14ac:dyDescent="0.25">
      <c r="A842" s="3">
        <f>TITRES_STAT!B845</f>
        <v>43229</v>
      </c>
      <c r="B842" s="6">
        <f>TITRES_STAT!C845</f>
        <v>26.87</v>
      </c>
      <c r="C842" s="6">
        <f>TITRES_STAT!D845</f>
        <v>23.797999999999998</v>
      </c>
      <c r="D842" s="6">
        <f>TITRES_STAT!E845</f>
        <v>5</v>
      </c>
      <c r="E842" s="2">
        <f t="shared" si="52"/>
        <v>102248</v>
      </c>
      <c r="F842" s="6" t="str">
        <f t="shared" si="55"/>
        <v>BEARISH</v>
      </c>
      <c r="G842" s="6" t="str">
        <f t="shared" si="54"/>
        <v>NEUTRAL</v>
      </c>
      <c r="H842" s="6" t="str">
        <f t="shared" si="53"/>
        <v>CONFIRMED BEARISH</v>
      </c>
    </row>
    <row r="843" spans="1:8" ht="13.5" x14ac:dyDescent="0.25">
      <c r="A843" s="3">
        <f>TITRES_STAT!B846</f>
        <v>43230</v>
      </c>
      <c r="B843" s="6">
        <f>TITRES_STAT!C846</f>
        <v>26.07</v>
      </c>
      <c r="C843" s="6">
        <f>TITRES_STAT!D846</f>
        <v>23.085000000000001</v>
      </c>
      <c r="D843" s="6">
        <f>TITRES_STAT!E846</f>
        <v>3</v>
      </c>
      <c r="E843" s="2">
        <f t="shared" si="52"/>
        <v>102245</v>
      </c>
      <c r="F843" s="6" t="str">
        <f t="shared" si="55"/>
        <v>BEARISH</v>
      </c>
      <c r="G843" s="6" t="str">
        <f t="shared" si="54"/>
        <v>NEUTRAL</v>
      </c>
      <c r="H843" s="6" t="str">
        <f t="shared" si="53"/>
        <v>CONFIRMED BEARISH</v>
      </c>
    </row>
    <row r="844" spans="1:8" ht="13.5" x14ac:dyDescent="0.25">
      <c r="A844" s="3">
        <f>TITRES_STAT!B847</f>
        <v>43231</v>
      </c>
      <c r="B844" s="6">
        <f>TITRES_STAT!C847</f>
        <v>26.07</v>
      </c>
      <c r="C844" s="6">
        <f>TITRES_STAT!D847</f>
        <v>22.396999999999998</v>
      </c>
      <c r="D844" s="6">
        <f>TITRES_STAT!E847</f>
        <v>0</v>
      </c>
      <c r="E844" s="2">
        <f t="shared" si="52"/>
        <v>102245</v>
      </c>
      <c r="F844" s="6" t="str">
        <f t="shared" si="55"/>
        <v>BEARISH</v>
      </c>
      <c r="G844" s="6" t="str">
        <f t="shared" si="54"/>
        <v>NEUTRAL</v>
      </c>
      <c r="H844" s="6" t="str">
        <f t="shared" si="53"/>
        <v>CONFIRMED BEARISH</v>
      </c>
    </row>
    <row r="845" spans="1:8" ht="13.5" x14ac:dyDescent="0.25">
      <c r="A845" s="3">
        <f>TITRES_STAT!B848</f>
        <v>43234</v>
      </c>
      <c r="B845" s="6">
        <f>TITRES_STAT!C848</f>
        <v>26.07</v>
      </c>
      <c r="C845" s="6">
        <f>TITRES_STAT!D848</f>
        <v>22.396999999999998</v>
      </c>
      <c r="D845" s="6">
        <f>TITRES_STAT!E848</f>
        <v>5</v>
      </c>
      <c r="E845" s="2">
        <f t="shared" si="52"/>
        <v>102245</v>
      </c>
      <c r="F845" s="6" t="str">
        <f t="shared" si="55"/>
        <v>BEARISH</v>
      </c>
      <c r="G845" s="6" t="str">
        <f t="shared" si="54"/>
        <v>NEUTRAL</v>
      </c>
      <c r="H845" s="6" t="str">
        <f t="shared" si="53"/>
        <v>CONFIRMED BEARISH</v>
      </c>
    </row>
    <row r="846" spans="1:8" ht="13.5" x14ac:dyDescent="0.25">
      <c r="A846" s="3">
        <f>TITRES_STAT!B849</f>
        <v>43235</v>
      </c>
      <c r="B846" s="6">
        <f>TITRES_STAT!C849</f>
        <v>26.07</v>
      </c>
      <c r="C846" s="6">
        <f>TITRES_STAT!D849</f>
        <v>22.396999999999998</v>
      </c>
      <c r="D846" s="6">
        <f>TITRES_STAT!E849</f>
        <v>34</v>
      </c>
      <c r="E846" s="2">
        <f t="shared" si="52"/>
        <v>102245</v>
      </c>
      <c r="F846" s="6" t="str">
        <f t="shared" si="55"/>
        <v>BEARISH</v>
      </c>
      <c r="G846" s="6" t="str">
        <f t="shared" si="54"/>
        <v>NEUTRAL</v>
      </c>
      <c r="H846" s="6" t="str">
        <f t="shared" si="53"/>
        <v>CONFIRMED BEARISH</v>
      </c>
    </row>
    <row r="847" spans="1:8" ht="13.5" x14ac:dyDescent="0.25">
      <c r="A847" s="3">
        <f>TITRES_STAT!B850</f>
        <v>43236</v>
      </c>
      <c r="B847" s="6">
        <f>TITRES_STAT!C850</f>
        <v>26.07</v>
      </c>
      <c r="C847" s="6">
        <f>TITRES_STAT!D850</f>
        <v>22.396999999999998</v>
      </c>
      <c r="D847" s="6">
        <f>TITRES_STAT!E850</f>
        <v>0</v>
      </c>
      <c r="E847" s="2">
        <f t="shared" si="52"/>
        <v>102245</v>
      </c>
      <c r="F847" s="6" t="str">
        <f t="shared" si="55"/>
        <v>BEARISH</v>
      </c>
      <c r="G847" s="6" t="str">
        <f t="shared" si="54"/>
        <v>NEUTRAL</v>
      </c>
      <c r="H847" s="6" t="str">
        <f t="shared" si="53"/>
        <v>CONFIRMED BEARISH</v>
      </c>
    </row>
    <row r="848" spans="1:8" ht="13.5" x14ac:dyDescent="0.25">
      <c r="A848" s="3">
        <f>TITRES_STAT!B851</f>
        <v>43237</v>
      </c>
      <c r="B848" s="6">
        <f>TITRES_STAT!C851</f>
        <v>26.07</v>
      </c>
      <c r="C848" s="6">
        <f>TITRES_STAT!D851</f>
        <v>22.396999999999998</v>
      </c>
      <c r="D848" s="6">
        <f>TITRES_STAT!E851</f>
        <v>0</v>
      </c>
      <c r="E848" s="2">
        <f t="shared" si="52"/>
        <v>102245</v>
      </c>
      <c r="F848" s="6" t="str">
        <f t="shared" si="55"/>
        <v>NEUTRAL</v>
      </c>
      <c r="G848" s="6" t="str">
        <f t="shared" si="54"/>
        <v>NEUTRAL</v>
      </c>
      <c r="H848" s="6" t="str">
        <f t="shared" si="53"/>
        <v>NEUTRAL</v>
      </c>
    </row>
    <row r="849" spans="1:8" ht="13.5" x14ac:dyDescent="0.25">
      <c r="A849" s="3">
        <f>TITRES_STAT!B852</f>
        <v>43238</v>
      </c>
      <c r="B849" s="6">
        <f>TITRES_STAT!C852</f>
        <v>26.07</v>
      </c>
      <c r="C849" s="6">
        <f>TITRES_STAT!D852</f>
        <v>22.396999999999998</v>
      </c>
      <c r="D849" s="6">
        <f>TITRES_STAT!E852</f>
        <v>0</v>
      </c>
      <c r="E849" s="2">
        <f t="shared" si="52"/>
        <v>102245</v>
      </c>
      <c r="F849" s="6" t="str">
        <f t="shared" si="55"/>
        <v>NEUTRAL</v>
      </c>
      <c r="G849" s="6" t="str">
        <f t="shared" si="54"/>
        <v>NEUTRAL</v>
      </c>
      <c r="H849" s="6" t="str">
        <f t="shared" si="53"/>
        <v>NEUTRAL</v>
      </c>
    </row>
    <row r="850" spans="1:8" ht="13.5" x14ac:dyDescent="0.25">
      <c r="A850" s="3">
        <f>TITRES_STAT!B853</f>
        <v>43241</v>
      </c>
      <c r="B850" s="6">
        <f>TITRES_STAT!C853</f>
        <v>26.07</v>
      </c>
      <c r="C850" s="6">
        <f>TITRES_STAT!D853</f>
        <v>22.396999999999998</v>
      </c>
      <c r="D850" s="6">
        <f>TITRES_STAT!E853</f>
        <v>10</v>
      </c>
      <c r="E850" s="2">
        <f t="shared" si="52"/>
        <v>102245</v>
      </c>
      <c r="F850" s="6" t="str">
        <f t="shared" si="55"/>
        <v>NEUTRAL</v>
      </c>
      <c r="G850" s="6" t="str">
        <f t="shared" si="54"/>
        <v>NEUTRAL</v>
      </c>
      <c r="H850" s="6" t="str">
        <f t="shared" si="53"/>
        <v>NEUTRAL</v>
      </c>
    </row>
    <row r="851" spans="1:8" ht="13.5" x14ac:dyDescent="0.25">
      <c r="A851" s="3">
        <f>TITRES_STAT!B854</f>
        <v>43242</v>
      </c>
      <c r="B851" s="6">
        <f>TITRES_STAT!C854</f>
        <v>26.07</v>
      </c>
      <c r="C851" s="6">
        <f>TITRES_STAT!D854</f>
        <v>22.396999999999998</v>
      </c>
      <c r="D851" s="6">
        <f>TITRES_STAT!E854</f>
        <v>25</v>
      </c>
      <c r="E851" s="2">
        <f t="shared" si="52"/>
        <v>102245</v>
      </c>
      <c r="F851" s="6" t="str">
        <f t="shared" si="55"/>
        <v>NEUTRAL</v>
      </c>
      <c r="G851" s="6" t="str">
        <f t="shared" si="54"/>
        <v>NEUTRAL</v>
      </c>
      <c r="H851" s="6" t="str">
        <f t="shared" si="53"/>
        <v>NEUTRAL</v>
      </c>
    </row>
    <row r="852" spans="1:8" ht="13.5" x14ac:dyDescent="0.25">
      <c r="A852" s="3">
        <f>TITRES_STAT!B855</f>
        <v>43243</v>
      </c>
      <c r="B852" s="6">
        <f>TITRES_STAT!C855</f>
        <v>26.07</v>
      </c>
      <c r="C852" s="6">
        <f>TITRES_STAT!D855</f>
        <v>22.396999999999998</v>
      </c>
      <c r="D852" s="6">
        <f>TITRES_STAT!E855</f>
        <v>0</v>
      </c>
      <c r="E852" s="2">
        <f t="shared" si="52"/>
        <v>102245</v>
      </c>
      <c r="F852" s="6" t="str">
        <f t="shared" si="55"/>
        <v>NEUTRAL</v>
      </c>
      <c r="G852" s="6" t="str">
        <f t="shared" si="54"/>
        <v>NEUTRAL</v>
      </c>
      <c r="H852" s="6" t="str">
        <f t="shared" si="53"/>
        <v>NEUTRAL</v>
      </c>
    </row>
    <row r="853" spans="1:8" ht="13.5" x14ac:dyDescent="0.25">
      <c r="A853" s="3">
        <f>TITRES_STAT!B856</f>
        <v>43244</v>
      </c>
      <c r="B853" s="6">
        <f>TITRES_STAT!C856</f>
        <v>26.07</v>
      </c>
      <c r="C853" s="6">
        <f>TITRES_STAT!D856</f>
        <v>22.396999999999998</v>
      </c>
      <c r="D853" s="6">
        <f>TITRES_STAT!E856</f>
        <v>0</v>
      </c>
      <c r="E853" s="2">
        <f t="shared" si="52"/>
        <v>102245</v>
      </c>
      <c r="F853" s="6" t="str">
        <f t="shared" si="55"/>
        <v>NEUTRAL</v>
      </c>
      <c r="G853" s="6" t="str">
        <f t="shared" si="54"/>
        <v>NEUTRAL</v>
      </c>
      <c r="H853" s="6" t="str">
        <f t="shared" si="53"/>
        <v>NEUTRAL</v>
      </c>
    </row>
    <row r="854" spans="1:8" ht="13.5" x14ac:dyDescent="0.25">
      <c r="A854" s="3">
        <f>TITRES_STAT!B857</f>
        <v>43245</v>
      </c>
      <c r="B854" s="6">
        <f>TITRES_STAT!C857</f>
        <v>26.2</v>
      </c>
      <c r="C854" s="6">
        <f>TITRES_STAT!D857</f>
        <v>22.396999999999998</v>
      </c>
      <c r="D854" s="6">
        <f>TITRES_STAT!E857</f>
        <v>20</v>
      </c>
      <c r="E854" s="2">
        <f t="shared" si="52"/>
        <v>102265</v>
      </c>
      <c r="F854" s="6" t="str">
        <f t="shared" si="55"/>
        <v>BULLISH</v>
      </c>
      <c r="G854" s="6" t="str">
        <f t="shared" si="54"/>
        <v>NEUTRAL</v>
      </c>
      <c r="H854" s="6" t="str">
        <f t="shared" si="53"/>
        <v>CONFIRMED BULLISH</v>
      </c>
    </row>
    <row r="855" spans="1:8" ht="13.5" x14ac:dyDescent="0.25">
      <c r="A855" s="3">
        <f>TITRES_STAT!B858</f>
        <v>43248</v>
      </c>
      <c r="B855" s="6">
        <f>TITRES_STAT!C858</f>
        <v>26.2</v>
      </c>
      <c r="C855" s="6">
        <f>TITRES_STAT!D858</f>
        <v>22.509</v>
      </c>
      <c r="D855" s="6">
        <f>TITRES_STAT!E858</f>
        <v>0</v>
      </c>
      <c r="E855" s="2">
        <f t="shared" si="52"/>
        <v>102265</v>
      </c>
      <c r="F855" s="6" t="str">
        <f t="shared" si="55"/>
        <v>BULLISH</v>
      </c>
      <c r="G855" s="6" t="str">
        <f t="shared" si="54"/>
        <v>NEUTRAL</v>
      </c>
      <c r="H855" s="6" t="str">
        <f t="shared" si="53"/>
        <v>CONFIRMED BULLISH</v>
      </c>
    </row>
    <row r="856" spans="1:8" ht="13.5" x14ac:dyDescent="0.25">
      <c r="A856" s="3">
        <f>TITRES_STAT!B859</f>
        <v>43249</v>
      </c>
      <c r="B856" s="6">
        <f>TITRES_STAT!C859</f>
        <v>26.2</v>
      </c>
      <c r="C856" s="6">
        <f>TITRES_STAT!D859</f>
        <v>22.509</v>
      </c>
      <c r="D856" s="6">
        <f>TITRES_STAT!E859</f>
        <v>0</v>
      </c>
      <c r="E856" s="2">
        <f t="shared" si="52"/>
        <v>102265</v>
      </c>
      <c r="F856" s="6" t="str">
        <f t="shared" si="55"/>
        <v>BULLISH</v>
      </c>
      <c r="G856" s="6" t="str">
        <f t="shared" si="54"/>
        <v>NEUTRAL</v>
      </c>
      <c r="H856" s="6" t="str">
        <f t="shared" si="53"/>
        <v>CONFIRMED BULLISH</v>
      </c>
    </row>
    <row r="857" spans="1:8" ht="13.5" x14ac:dyDescent="0.25">
      <c r="A857" s="3">
        <f>TITRES_STAT!B860</f>
        <v>43250</v>
      </c>
      <c r="B857" s="6">
        <f>TITRES_STAT!C860</f>
        <v>26.2</v>
      </c>
      <c r="C857" s="6">
        <f>TITRES_STAT!D860</f>
        <v>22.509</v>
      </c>
      <c r="D857" s="6">
        <f>TITRES_STAT!E860</f>
        <v>0</v>
      </c>
      <c r="E857" s="2">
        <f t="shared" si="52"/>
        <v>102265</v>
      </c>
      <c r="F857" s="6" t="str">
        <f t="shared" si="55"/>
        <v>BULLISH</v>
      </c>
      <c r="G857" s="6" t="str">
        <f t="shared" si="54"/>
        <v>NEUTRAL</v>
      </c>
      <c r="H857" s="6" t="str">
        <f t="shared" si="53"/>
        <v>CONFIRMED BULLISH</v>
      </c>
    </row>
    <row r="858" spans="1:8" ht="13.5" x14ac:dyDescent="0.25">
      <c r="A858" s="3">
        <f>TITRES_STAT!B861</f>
        <v>43251</v>
      </c>
      <c r="B858" s="6">
        <f>TITRES_STAT!C861</f>
        <v>26.2</v>
      </c>
      <c r="C858" s="6">
        <f>TITRES_STAT!D861</f>
        <v>22.509</v>
      </c>
      <c r="D858" s="6">
        <f>TITRES_STAT!E861</f>
        <v>0</v>
      </c>
      <c r="E858" s="2">
        <f t="shared" si="52"/>
        <v>102265</v>
      </c>
      <c r="F858" s="6" t="str">
        <f t="shared" si="55"/>
        <v>BULLISH</v>
      </c>
      <c r="G858" s="6" t="str">
        <f t="shared" si="54"/>
        <v>NEUTRAL</v>
      </c>
      <c r="H858" s="6" t="str">
        <f t="shared" si="53"/>
        <v>CONFIRMED BULLISH</v>
      </c>
    </row>
    <row r="859" spans="1:8" ht="13.5" x14ac:dyDescent="0.25">
      <c r="A859" s="3">
        <f>TITRES_STAT!B862</f>
        <v>43252</v>
      </c>
      <c r="B859" s="6">
        <f>TITRES_STAT!C862</f>
        <v>26.2</v>
      </c>
      <c r="C859" s="6">
        <f>TITRES_STAT!D862</f>
        <v>22.509</v>
      </c>
      <c r="D859" s="6">
        <f>TITRES_STAT!E862</f>
        <v>0</v>
      </c>
      <c r="E859" s="2">
        <f t="shared" si="52"/>
        <v>102265</v>
      </c>
      <c r="F859" s="6" t="str">
        <f t="shared" si="55"/>
        <v>NEUTRAL</v>
      </c>
      <c r="G859" s="6" t="str">
        <f t="shared" si="54"/>
        <v>NEUTRAL</v>
      </c>
      <c r="H859" s="6" t="str">
        <f t="shared" si="53"/>
        <v>NEUTRAL</v>
      </c>
    </row>
    <row r="860" spans="1:8" ht="13.5" x14ac:dyDescent="0.25">
      <c r="A860" s="3">
        <f>TITRES_STAT!B863</f>
        <v>43255</v>
      </c>
      <c r="B860" s="6">
        <f>TITRES_STAT!C863</f>
        <v>26.2</v>
      </c>
      <c r="C860" s="6">
        <f>TITRES_STAT!D863</f>
        <v>22.509</v>
      </c>
      <c r="D860" s="6">
        <f>TITRES_STAT!E863</f>
        <v>0</v>
      </c>
      <c r="E860" s="2">
        <f t="shared" si="52"/>
        <v>102265</v>
      </c>
      <c r="F860" s="6" t="str">
        <f t="shared" si="55"/>
        <v>NEUTRAL</v>
      </c>
      <c r="G860" s="6" t="str">
        <f t="shared" si="54"/>
        <v>NEUTRAL</v>
      </c>
      <c r="H860" s="6" t="str">
        <f t="shared" si="53"/>
        <v>NEUTRAL</v>
      </c>
    </row>
    <row r="861" spans="1:8" ht="13.5" x14ac:dyDescent="0.25">
      <c r="A861" s="3">
        <f>TITRES_STAT!B864</f>
        <v>43256</v>
      </c>
      <c r="B861" s="6">
        <f>TITRES_STAT!C864</f>
        <v>26.2</v>
      </c>
      <c r="C861" s="6">
        <f>TITRES_STAT!D864</f>
        <v>22.509</v>
      </c>
      <c r="D861" s="6">
        <f>TITRES_STAT!E864</f>
        <v>0</v>
      </c>
      <c r="E861" s="2">
        <f t="shared" si="52"/>
        <v>102265</v>
      </c>
      <c r="F861" s="6" t="str">
        <f t="shared" si="55"/>
        <v>NEUTRAL</v>
      </c>
      <c r="G861" s="6" t="str">
        <f t="shared" si="54"/>
        <v>NEUTRAL</v>
      </c>
      <c r="H861" s="6" t="str">
        <f t="shared" si="53"/>
        <v>NEUTRAL</v>
      </c>
    </row>
    <row r="862" spans="1:8" ht="13.5" x14ac:dyDescent="0.25">
      <c r="A862" s="3">
        <f>TITRES_STAT!B865</f>
        <v>43257</v>
      </c>
      <c r="B862" s="6">
        <f>TITRES_STAT!C865</f>
        <v>26.2</v>
      </c>
      <c r="C862" s="6">
        <f>TITRES_STAT!D865</f>
        <v>22.509</v>
      </c>
      <c r="D862" s="6">
        <f>TITRES_STAT!E865</f>
        <v>0</v>
      </c>
      <c r="E862" s="2">
        <f t="shared" si="52"/>
        <v>102265</v>
      </c>
      <c r="F862" s="6" t="str">
        <f t="shared" si="55"/>
        <v>NEUTRAL</v>
      </c>
      <c r="G862" s="6" t="str">
        <f t="shared" si="54"/>
        <v>NEUTRAL</v>
      </c>
      <c r="H862" s="6" t="str">
        <f t="shared" si="53"/>
        <v>NEUTRAL</v>
      </c>
    </row>
    <row r="863" spans="1:8" ht="13.5" x14ac:dyDescent="0.25">
      <c r="A863" s="3">
        <f>TITRES_STAT!B866</f>
        <v>43258</v>
      </c>
      <c r="B863" s="6">
        <f>TITRES_STAT!C866</f>
        <v>26.2</v>
      </c>
      <c r="C863" s="6">
        <f>TITRES_STAT!D866</f>
        <v>22.509</v>
      </c>
      <c r="D863" s="6">
        <f>TITRES_STAT!E866</f>
        <v>0</v>
      </c>
      <c r="E863" s="2">
        <f t="shared" si="52"/>
        <v>102265</v>
      </c>
      <c r="F863" s="6" t="str">
        <f t="shared" si="55"/>
        <v>NEUTRAL</v>
      </c>
      <c r="G863" s="6" t="str">
        <f t="shared" si="54"/>
        <v>NEUTRAL</v>
      </c>
      <c r="H863" s="6" t="str">
        <f t="shared" si="53"/>
        <v>NEUTRAL</v>
      </c>
    </row>
    <row r="864" spans="1:8" ht="13.5" x14ac:dyDescent="0.25">
      <c r="A864" s="3">
        <f>TITRES_STAT!B867</f>
        <v>43259</v>
      </c>
      <c r="B864" s="6">
        <f>TITRES_STAT!C867</f>
        <v>26.2</v>
      </c>
      <c r="C864" s="6">
        <f>TITRES_STAT!D867</f>
        <v>22.509</v>
      </c>
      <c r="D864" s="6">
        <f>TITRES_STAT!E867</f>
        <v>0</v>
      </c>
      <c r="E864" s="2">
        <f t="shared" si="52"/>
        <v>102265</v>
      </c>
      <c r="F864" s="6" t="str">
        <f t="shared" si="55"/>
        <v>NEUTRAL</v>
      </c>
      <c r="G864" s="6" t="str">
        <f t="shared" si="54"/>
        <v>NEUTRAL</v>
      </c>
      <c r="H864" s="6" t="str">
        <f t="shared" si="53"/>
        <v>NEUTRAL</v>
      </c>
    </row>
    <row r="865" spans="1:8" ht="13.5" x14ac:dyDescent="0.25">
      <c r="A865" s="3">
        <f>TITRES_STAT!B868</f>
        <v>43262</v>
      </c>
      <c r="B865" s="6">
        <f>TITRES_STAT!C868</f>
        <v>26.2</v>
      </c>
      <c r="C865" s="6">
        <f>TITRES_STAT!D868</f>
        <v>22.509</v>
      </c>
      <c r="D865" s="6">
        <f>TITRES_STAT!E868</f>
        <v>0</v>
      </c>
      <c r="E865" s="2">
        <f t="shared" si="52"/>
        <v>102265</v>
      </c>
      <c r="F865" s="6" t="str">
        <f t="shared" si="55"/>
        <v>NEUTRAL</v>
      </c>
      <c r="G865" s="6" t="str">
        <f t="shared" si="54"/>
        <v>NEUTRAL</v>
      </c>
      <c r="H865" s="6" t="str">
        <f t="shared" si="53"/>
        <v>NEUTRAL</v>
      </c>
    </row>
    <row r="866" spans="1:8" ht="13.5" x14ac:dyDescent="0.25">
      <c r="A866" s="3">
        <f>TITRES_STAT!B869</f>
        <v>43263</v>
      </c>
      <c r="B866" s="6">
        <f>TITRES_STAT!C869</f>
        <v>26.2</v>
      </c>
      <c r="C866" s="6">
        <f>TITRES_STAT!D869</f>
        <v>22.509</v>
      </c>
      <c r="D866" s="6">
        <f>TITRES_STAT!E869</f>
        <v>50</v>
      </c>
      <c r="E866" s="2">
        <f t="shared" si="52"/>
        <v>102265</v>
      </c>
      <c r="F866" s="6" t="str">
        <f t="shared" si="55"/>
        <v>NEUTRAL</v>
      </c>
      <c r="G866" s="6" t="str">
        <f t="shared" si="54"/>
        <v>NEUTRAL</v>
      </c>
      <c r="H866" s="6" t="str">
        <f t="shared" si="53"/>
        <v>NEUTRAL</v>
      </c>
    </row>
    <row r="867" spans="1:8" ht="13.5" x14ac:dyDescent="0.25">
      <c r="A867" s="3">
        <f>TITRES_STAT!B870</f>
        <v>43264</v>
      </c>
      <c r="B867" s="6">
        <f>TITRES_STAT!C870</f>
        <v>26.2</v>
      </c>
      <c r="C867" s="6">
        <f>TITRES_STAT!D870</f>
        <v>22.509</v>
      </c>
      <c r="D867" s="6">
        <f>TITRES_STAT!E870</f>
        <v>57</v>
      </c>
      <c r="E867" s="2">
        <f t="shared" si="52"/>
        <v>102265</v>
      </c>
      <c r="F867" s="6" t="str">
        <f t="shared" si="55"/>
        <v>NEUTRAL</v>
      </c>
      <c r="G867" s="6" t="str">
        <f t="shared" si="54"/>
        <v>NEUTRAL</v>
      </c>
      <c r="H867" s="6" t="str">
        <f t="shared" si="53"/>
        <v>NEUTRAL</v>
      </c>
    </row>
    <row r="868" spans="1:8" ht="13.5" x14ac:dyDescent="0.25">
      <c r="A868" s="3">
        <f>TITRES_STAT!B871</f>
        <v>43265</v>
      </c>
      <c r="B868" s="6">
        <f>TITRES_STAT!C871</f>
        <v>26.2</v>
      </c>
      <c r="C868" s="6">
        <f>TITRES_STAT!D871</f>
        <v>22.509</v>
      </c>
      <c r="D868" s="6">
        <f>TITRES_STAT!E871</f>
        <v>0</v>
      </c>
      <c r="E868" s="2">
        <f t="shared" si="52"/>
        <v>102265</v>
      </c>
      <c r="F868" s="6" t="str">
        <f t="shared" si="55"/>
        <v>NEUTRAL</v>
      </c>
      <c r="G868" s="6" t="str">
        <f t="shared" si="54"/>
        <v>NEUTRAL</v>
      </c>
      <c r="H868" s="6" t="str">
        <f t="shared" si="53"/>
        <v>NEUTRAL</v>
      </c>
    </row>
    <row r="869" spans="1:8" ht="13.5" x14ac:dyDescent="0.25">
      <c r="A869" s="3">
        <f>TITRES_STAT!B872</f>
        <v>43269</v>
      </c>
      <c r="B869" s="6">
        <f>TITRES_STAT!C872</f>
        <v>26.2</v>
      </c>
      <c r="C869" s="6">
        <f>TITRES_STAT!D872</f>
        <v>22.509</v>
      </c>
      <c r="D869" s="6">
        <f>TITRES_STAT!E872</f>
        <v>10</v>
      </c>
      <c r="E869" s="2">
        <f t="shared" si="52"/>
        <v>102265</v>
      </c>
      <c r="F869" s="6" t="str">
        <f t="shared" si="55"/>
        <v>NEUTRAL</v>
      </c>
      <c r="G869" s="6" t="str">
        <f t="shared" si="54"/>
        <v>NEUTRAL</v>
      </c>
      <c r="H869" s="6" t="str">
        <f t="shared" si="53"/>
        <v>NEUTRAL</v>
      </c>
    </row>
    <row r="870" spans="1:8" ht="13.5" x14ac:dyDescent="0.25">
      <c r="A870" s="3">
        <f>TITRES_STAT!B873</f>
        <v>43270</v>
      </c>
      <c r="B870" s="6">
        <f>TITRES_STAT!C873</f>
        <v>26.2</v>
      </c>
      <c r="C870" s="6">
        <f>TITRES_STAT!D873</f>
        <v>22.509</v>
      </c>
      <c r="D870" s="6">
        <f>TITRES_STAT!E873</f>
        <v>164</v>
      </c>
      <c r="E870" s="2">
        <f t="shared" si="52"/>
        <v>102265</v>
      </c>
      <c r="F870" s="6" t="str">
        <f t="shared" si="55"/>
        <v>NEUTRAL</v>
      </c>
      <c r="G870" s="6" t="str">
        <f t="shared" si="54"/>
        <v>NEUTRAL</v>
      </c>
      <c r="H870" s="6" t="str">
        <f t="shared" si="53"/>
        <v>NEUTRAL</v>
      </c>
    </row>
    <row r="871" spans="1:8" ht="13.5" x14ac:dyDescent="0.25">
      <c r="A871" s="3">
        <f>TITRES_STAT!B874</f>
        <v>43271</v>
      </c>
      <c r="B871" s="6">
        <f>TITRES_STAT!C874</f>
        <v>26.2</v>
      </c>
      <c r="C871" s="6">
        <f>TITRES_STAT!D874</f>
        <v>22.509</v>
      </c>
      <c r="D871" s="6">
        <f>TITRES_STAT!E874</f>
        <v>0</v>
      </c>
      <c r="E871" s="2">
        <f t="shared" si="52"/>
        <v>102265</v>
      </c>
      <c r="F871" s="6" t="str">
        <f t="shared" si="55"/>
        <v>NEUTRAL</v>
      </c>
      <c r="G871" s="6" t="str">
        <f t="shared" si="54"/>
        <v>NEUTRAL</v>
      </c>
      <c r="H871" s="6" t="str">
        <f t="shared" si="53"/>
        <v>NEUTRAL</v>
      </c>
    </row>
    <row r="872" spans="1:8" ht="13.5" x14ac:dyDescent="0.25">
      <c r="A872" s="3">
        <f>TITRES_STAT!B875</f>
        <v>43272</v>
      </c>
      <c r="B872" s="6">
        <f>TITRES_STAT!C875</f>
        <v>26.2</v>
      </c>
      <c r="C872" s="6">
        <f>TITRES_STAT!D875</f>
        <v>22.509</v>
      </c>
      <c r="D872" s="6">
        <f>TITRES_STAT!E875</f>
        <v>0</v>
      </c>
      <c r="E872" s="2">
        <f t="shared" si="52"/>
        <v>102265</v>
      </c>
      <c r="F872" s="6" t="str">
        <f t="shared" si="55"/>
        <v>NEUTRAL</v>
      </c>
      <c r="G872" s="6" t="str">
        <f t="shared" si="54"/>
        <v>NEUTRAL</v>
      </c>
      <c r="H872" s="6" t="str">
        <f t="shared" si="53"/>
        <v>NEUTRAL</v>
      </c>
    </row>
    <row r="873" spans="1:8" ht="13.5" x14ac:dyDescent="0.25">
      <c r="A873" s="3">
        <f>TITRES_STAT!B876</f>
        <v>43273</v>
      </c>
      <c r="B873" s="6">
        <f>TITRES_STAT!C876</f>
        <v>26.2</v>
      </c>
      <c r="C873" s="6">
        <f>TITRES_STAT!D876</f>
        <v>22.509</v>
      </c>
      <c r="D873" s="6">
        <f>TITRES_STAT!E876</f>
        <v>150</v>
      </c>
      <c r="E873" s="2">
        <f t="shared" si="52"/>
        <v>102265</v>
      </c>
      <c r="F873" s="6" t="str">
        <f t="shared" si="55"/>
        <v>NEUTRAL</v>
      </c>
      <c r="G873" s="6" t="str">
        <f t="shared" si="54"/>
        <v>NEUTRAL</v>
      </c>
      <c r="H873" s="6" t="str">
        <f t="shared" si="53"/>
        <v>NEUTRAL</v>
      </c>
    </row>
    <row r="874" spans="1:8" ht="13.5" x14ac:dyDescent="0.25">
      <c r="A874" s="3">
        <f>TITRES_STAT!B877</f>
        <v>43276</v>
      </c>
      <c r="B874" s="6">
        <f>TITRES_STAT!C877</f>
        <v>26.2</v>
      </c>
      <c r="C874" s="6">
        <f>TITRES_STAT!D877</f>
        <v>22.509</v>
      </c>
      <c r="D874" s="6">
        <f>TITRES_STAT!E877</f>
        <v>0</v>
      </c>
      <c r="E874" s="2">
        <f t="shared" si="52"/>
        <v>102265</v>
      </c>
      <c r="F874" s="6" t="str">
        <f t="shared" si="55"/>
        <v>NEUTRAL</v>
      </c>
      <c r="G874" s="6" t="str">
        <f t="shared" si="54"/>
        <v>NEUTRAL</v>
      </c>
      <c r="H874" s="6" t="str">
        <f t="shared" si="53"/>
        <v>NEUTRAL</v>
      </c>
    </row>
    <row r="875" spans="1:8" ht="13.5" x14ac:dyDescent="0.25">
      <c r="A875" s="3">
        <f>TITRES_STAT!B878</f>
        <v>43277</v>
      </c>
      <c r="B875" s="6">
        <f>TITRES_STAT!C878</f>
        <v>26.2</v>
      </c>
      <c r="C875" s="6">
        <f>TITRES_STAT!D878</f>
        <v>22.509</v>
      </c>
      <c r="D875" s="6">
        <f>TITRES_STAT!E878</f>
        <v>0</v>
      </c>
      <c r="E875" s="2">
        <f t="shared" si="52"/>
        <v>102265</v>
      </c>
      <c r="F875" s="6" t="str">
        <f t="shared" si="55"/>
        <v>NEUTRAL</v>
      </c>
      <c r="G875" s="6" t="str">
        <f t="shared" si="54"/>
        <v>NEUTRAL</v>
      </c>
      <c r="H875" s="6" t="str">
        <f t="shared" si="53"/>
        <v>NEUTRAL</v>
      </c>
    </row>
    <row r="876" spans="1:8" ht="13.5" x14ac:dyDescent="0.25">
      <c r="A876" s="3">
        <f>TITRES_STAT!B879</f>
        <v>43278</v>
      </c>
      <c r="B876" s="6">
        <f>TITRES_STAT!C879</f>
        <v>26</v>
      </c>
      <c r="C876" s="6">
        <f>TITRES_STAT!D879</f>
        <v>22.509</v>
      </c>
      <c r="D876" s="6">
        <f>TITRES_STAT!E879</f>
        <v>265</v>
      </c>
      <c r="E876" s="2">
        <f t="shared" si="52"/>
        <v>102000</v>
      </c>
      <c r="F876" s="6" t="str">
        <f t="shared" si="55"/>
        <v>BEARISH</v>
      </c>
      <c r="G876" s="6" t="str">
        <f t="shared" si="54"/>
        <v>NEUTRAL</v>
      </c>
      <c r="H876" s="6" t="str">
        <f t="shared" si="53"/>
        <v>CONFIRMED BEARISH</v>
      </c>
    </row>
    <row r="877" spans="1:8" ht="13.5" x14ac:dyDescent="0.25">
      <c r="A877" s="3">
        <f>TITRES_STAT!B880</f>
        <v>43279</v>
      </c>
      <c r="B877" s="6">
        <f>TITRES_STAT!C880</f>
        <v>26</v>
      </c>
      <c r="C877" s="6">
        <f>TITRES_STAT!D880</f>
        <v>22.337</v>
      </c>
      <c r="D877" s="6">
        <f>TITRES_STAT!E880</f>
        <v>0</v>
      </c>
      <c r="E877" s="2">
        <f t="shared" si="52"/>
        <v>102000</v>
      </c>
      <c r="F877" s="6" t="str">
        <f t="shared" si="55"/>
        <v>BEARISH</v>
      </c>
      <c r="G877" s="6" t="str">
        <f t="shared" si="54"/>
        <v>NEUTRAL</v>
      </c>
      <c r="H877" s="6" t="str">
        <f t="shared" si="53"/>
        <v>CONFIRMED BEARISH</v>
      </c>
    </row>
    <row r="878" spans="1:8" ht="13.5" x14ac:dyDescent="0.25">
      <c r="A878" s="3">
        <f>TITRES_STAT!B881</f>
        <v>43280</v>
      </c>
      <c r="B878" s="6">
        <f>TITRES_STAT!C881</f>
        <v>26</v>
      </c>
      <c r="C878" s="6">
        <f>TITRES_STAT!D881</f>
        <v>22.337</v>
      </c>
      <c r="D878" s="6">
        <f>TITRES_STAT!E881</f>
        <v>0</v>
      </c>
      <c r="E878" s="2">
        <f t="shared" si="52"/>
        <v>102000</v>
      </c>
      <c r="F878" s="6" t="str">
        <f t="shared" si="55"/>
        <v>BEARISH</v>
      </c>
      <c r="G878" s="6" t="str">
        <f t="shared" si="54"/>
        <v>NEUTRAL</v>
      </c>
      <c r="H878" s="6" t="str">
        <f t="shared" si="53"/>
        <v>CONFIRMED BEARISH</v>
      </c>
    </row>
    <row r="879" spans="1:8" ht="13.5" x14ac:dyDescent="0.25">
      <c r="A879" s="3">
        <f>TITRES_STAT!B882</f>
        <v>43283</v>
      </c>
      <c r="B879" s="6">
        <f>TITRES_STAT!C882</f>
        <v>26</v>
      </c>
      <c r="C879" s="6">
        <f>TITRES_STAT!D882</f>
        <v>22.337</v>
      </c>
      <c r="D879" s="6">
        <f>TITRES_STAT!E882</f>
        <v>0</v>
      </c>
      <c r="E879" s="2">
        <f t="shared" si="52"/>
        <v>102000</v>
      </c>
      <c r="F879" s="6" t="str">
        <f t="shared" si="55"/>
        <v>BEARISH</v>
      </c>
      <c r="G879" s="6" t="str">
        <f t="shared" si="54"/>
        <v>NEUTRAL</v>
      </c>
      <c r="H879" s="6" t="str">
        <f t="shared" si="53"/>
        <v>CONFIRMED BEARISH</v>
      </c>
    </row>
    <row r="880" spans="1:8" ht="13.5" x14ac:dyDescent="0.25">
      <c r="A880" s="3">
        <f>TITRES_STAT!B883</f>
        <v>43284</v>
      </c>
      <c r="B880" s="6">
        <f>TITRES_STAT!C883</f>
        <v>26</v>
      </c>
      <c r="C880" s="6">
        <f>TITRES_STAT!D883</f>
        <v>22.337</v>
      </c>
      <c r="D880" s="6">
        <f>TITRES_STAT!E883</f>
        <v>195</v>
      </c>
      <c r="E880" s="2">
        <f t="shared" si="52"/>
        <v>102000</v>
      </c>
      <c r="F880" s="6" t="str">
        <f t="shared" si="55"/>
        <v>BEARISH</v>
      </c>
      <c r="G880" s="6" t="str">
        <f t="shared" si="54"/>
        <v>NEUTRAL</v>
      </c>
      <c r="H880" s="6" t="str">
        <f t="shared" si="53"/>
        <v>CONFIRMED BEARISH</v>
      </c>
    </row>
    <row r="881" spans="1:8" ht="13.5" x14ac:dyDescent="0.25">
      <c r="A881" s="3">
        <f>TITRES_STAT!B884</f>
        <v>43285</v>
      </c>
      <c r="B881" s="6">
        <f>TITRES_STAT!C884</f>
        <v>26</v>
      </c>
      <c r="C881" s="6">
        <f>TITRES_STAT!D884</f>
        <v>22.337</v>
      </c>
      <c r="D881" s="6">
        <f>TITRES_STAT!E884</f>
        <v>59</v>
      </c>
      <c r="E881" s="2">
        <f t="shared" si="52"/>
        <v>102000</v>
      </c>
      <c r="F881" s="6" t="str">
        <f t="shared" si="55"/>
        <v>NEUTRAL</v>
      </c>
      <c r="G881" s="6" t="str">
        <f t="shared" si="54"/>
        <v>NEUTRAL</v>
      </c>
      <c r="H881" s="6" t="str">
        <f t="shared" si="53"/>
        <v>NEUTRAL</v>
      </c>
    </row>
    <row r="882" spans="1:8" ht="13.5" x14ac:dyDescent="0.25">
      <c r="A882" s="3">
        <f>TITRES_STAT!B885</f>
        <v>43286</v>
      </c>
      <c r="B882" s="6">
        <f>TITRES_STAT!C885</f>
        <v>26</v>
      </c>
      <c r="C882" s="6">
        <f>TITRES_STAT!D885</f>
        <v>22.337</v>
      </c>
      <c r="D882" s="6">
        <f>TITRES_STAT!E885</f>
        <v>0</v>
      </c>
      <c r="E882" s="2">
        <f t="shared" si="52"/>
        <v>102000</v>
      </c>
      <c r="F882" s="6" t="str">
        <f t="shared" si="55"/>
        <v>NEUTRAL</v>
      </c>
      <c r="G882" s="6" t="str">
        <f t="shared" si="54"/>
        <v>NEUTRAL</v>
      </c>
      <c r="H882" s="6" t="str">
        <f t="shared" si="53"/>
        <v>NEUTRAL</v>
      </c>
    </row>
    <row r="883" spans="1:8" ht="13.5" x14ac:dyDescent="0.25">
      <c r="A883" s="3">
        <f>TITRES_STAT!B886</f>
        <v>43287</v>
      </c>
      <c r="B883" s="6">
        <f>TITRES_STAT!C886</f>
        <v>26</v>
      </c>
      <c r="C883" s="6">
        <f>TITRES_STAT!D886</f>
        <v>22.337</v>
      </c>
      <c r="D883" s="6">
        <f>TITRES_STAT!E886</f>
        <v>0</v>
      </c>
      <c r="E883" s="2">
        <f t="shared" si="52"/>
        <v>102000</v>
      </c>
      <c r="F883" s="6" t="str">
        <f t="shared" si="55"/>
        <v>NEUTRAL</v>
      </c>
      <c r="G883" s="6" t="str">
        <f t="shared" si="54"/>
        <v>NEUTRAL</v>
      </c>
      <c r="H883" s="6" t="str">
        <f t="shared" si="53"/>
        <v>NEUTRAL</v>
      </c>
    </row>
    <row r="884" spans="1:8" ht="13.5" x14ac:dyDescent="0.25">
      <c r="A884" s="3">
        <f>TITRES_STAT!B887</f>
        <v>43290</v>
      </c>
      <c r="B884" s="6">
        <f>TITRES_STAT!C887</f>
        <v>26</v>
      </c>
      <c r="C884" s="6">
        <f>TITRES_STAT!D887</f>
        <v>22.337</v>
      </c>
      <c r="D884" s="6">
        <f>TITRES_STAT!E887</f>
        <v>12</v>
      </c>
      <c r="E884" s="2">
        <f t="shared" si="52"/>
        <v>102000</v>
      </c>
      <c r="F884" s="6" t="str">
        <f t="shared" si="55"/>
        <v>NEUTRAL</v>
      </c>
      <c r="G884" s="6" t="str">
        <f t="shared" si="54"/>
        <v>NEUTRAL</v>
      </c>
      <c r="H884" s="6" t="str">
        <f t="shared" si="53"/>
        <v>NEUTRAL</v>
      </c>
    </row>
    <row r="885" spans="1:8" ht="13.5" x14ac:dyDescent="0.25">
      <c r="A885" s="3">
        <f>TITRES_STAT!B888</f>
        <v>43291</v>
      </c>
      <c r="B885" s="6">
        <f>TITRES_STAT!C888</f>
        <v>26.02</v>
      </c>
      <c r="C885" s="6">
        <f>TITRES_STAT!D888</f>
        <v>22.337</v>
      </c>
      <c r="D885" s="6">
        <f>TITRES_STAT!E888</f>
        <v>3</v>
      </c>
      <c r="E885" s="2">
        <f t="shared" si="52"/>
        <v>102003</v>
      </c>
      <c r="F885" s="6" t="str">
        <f t="shared" si="55"/>
        <v>BULLISH</v>
      </c>
      <c r="G885" s="6" t="str">
        <f t="shared" si="54"/>
        <v>NEUTRAL</v>
      </c>
      <c r="H885" s="6" t="str">
        <f t="shared" si="53"/>
        <v>CONFIRMED BULLISH</v>
      </c>
    </row>
    <row r="886" spans="1:8" ht="13.5" x14ac:dyDescent="0.25">
      <c r="A886" s="3">
        <f>TITRES_STAT!B889</f>
        <v>43292</v>
      </c>
      <c r="B886" s="6">
        <f>TITRES_STAT!C889</f>
        <v>26.02</v>
      </c>
      <c r="C886" s="6">
        <f>TITRES_STAT!D889</f>
        <v>22.355</v>
      </c>
      <c r="D886" s="6">
        <f>TITRES_STAT!E889</f>
        <v>49</v>
      </c>
      <c r="E886" s="2">
        <f t="shared" si="52"/>
        <v>102003</v>
      </c>
      <c r="F886" s="6" t="str">
        <f t="shared" si="55"/>
        <v>BULLISH</v>
      </c>
      <c r="G886" s="6" t="str">
        <f t="shared" si="54"/>
        <v>NEUTRAL</v>
      </c>
      <c r="H886" s="6" t="str">
        <f t="shared" si="53"/>
        <v>CONFIRMED BULLISH</v>
      </c>
    </row>
    <row r="887" spans="1:8" ht="13.5" x14ac:dyDescent="0.25">
      <c r="A887" s="3">
        <f>TITRES_STAT!B890</f>
        <v>43293</v>
      </c>
      <c r="B887" s="6">
        <f>TITRES_STAT!C890</f>
        <v>26.02</v>
      </c>
      <c r="C887" s="6">
        <f>TITRES_STAT!D890</f>
        <v>22.355</v>
      </c>
      <c r="D887" s="6">
        <f>TITRES_STAT!E890</f>
        <v>0</v>
      </c>
      <c r="E887" s="2">
        <f t="shared" si="52"/>
        <v>102003</v>
      </c>
      <c r="F887" s="6" t="str">
        <f t="shared" si="55"/>
        <v>BULLISH</v>
      </c>
      <c r="G887" s="6" t="str">
        <f t="shared" si="54"/>
        <v>NEUTRAL</v>
      </c>
      <c r="H887" s="6" t="str">
        <f t="shared" si="53"/>
        <v>CONFIRMED BULLISH</v>
      </c>
    </row>
    <row r="888" spans="1:8" ht="13.5" x14ac:dyDescent="0.25">
      <c r="A888" s="3">
        <f>TITRES_STAT!B891</f>
        <v>43294</v>
      </c>
      <c r="B888" s="6">
        <f>TITRES_STAT!C891</f>
        <v>26.02</v>
      </c>
      <c r="C888" s="6">
        <f>TITRES_STAT!D891</f>
        <v>22.355</v>
      </c>
      <c r="D888" s="6">
        <f>TITRES_STAT!E891</f>
        <v>0</v>
      </c>
      <c r="E888" s="2">
        <f t="shared" si="52"/>
        <v>102003</v>
      </c>
      <c r="F888" s="6" t="str">
        <f t="shared" si="55"/>
        <v>BULLISH</v>
      </c>
      <c r="G888" s="6" t="str">
        <f t="shared" si="54"/>
        <v>NEUTRAL</v>
      </c>
      <c r="H888" s="6" t="str">
        <f t="shared" si="53"/>
        <v>CONFIRMED BULLISH</v>
      </c>
    </row>
    <row r="889" spans="1:8" ht="13.5" x14ac:dyDescent="0.25">
      <c r="A889" s="3">
        <f>TITRES_STAT!B892</f>
        <v>43297</v>
      </c>
      <c r="B889" s="6">
        <f>TITRES_STAT!C892</f>
        <v>26.02</v>
      </c>
      <c r="C889" s="6">
        <f>TITRES_STAT!D892</f>
        <v>22.355</v>
      </c>
      <c r="D889" s="6">
        <f>TITRES_STAT!E892</f>
        <v>275</v>
      </c>
      <c r="E889" s="2">
        <f t="shared" si="52"/>
        <v>102003</v>
      </c>
      <c r="F889" s="6" t="str">
        <f t="shared" si="55"/>
        <v>BULLISH</v>
      </c>
      <c r="G889" s="6" t="str">
        <f t="shared" si="54"/>
        <v>NEUTRAL</v>
      </c>
      <c r="H889" s="6" t="str">
        <f t="shared" si="53"/>
        <v>CONFIRMED BULLISH</v>
      </c>
    </row>
    <row r="890" spans="1:8" ht="13.5" x14ac:dyDescent="0.25">
      <c r="A890" s="3">
        <f>TITRES_STAT!B893</f>
        <v>43298</v>
      </c>
      <c r="B890" s="6">
        <f>TITRES_STAT!C893</f>
        <v>26.02</v>
      </c>
      <c r="C890" s="6">
        <f>TITRES_STAT!D893</f>
        <v>22.355</v>
      </c>
      <c r="D890" s="6">
        <f>TITRES_STAT!E893</f>
        <v>0</v>
      </c>
      <c r="E890" s="2">
        <f t="shared" si="52"/>
        <v>102003</v>
      </c>
      <c r="F890" s="6" t="str">
        <f t="shared" si="55"/>
        <v>NEUTRAL</v>
      </c>
      <c r="G890" s="6" t="str">
        <f t="shared" si="54"/>
        <v>NEUTRAL</v>
      </c>
      <c r="H890" s="6" t="str">
        <f t="shared" si="53"/>
        <v>NEUTRAL</v>
      </c>
    </row>
    <row r="891" spans="1:8" ht="13.5" x14ac:dyDescent="0.25">
      <c r="A891" s="3">
        <f>TITRES_STAT!B894</f>
        <v>43299</v>
      </c>
      <c r="B891" s="6">
        <f>TITRES_STAT!C894</f>
        <v>26.02</v>
      </c>
      <c r="C891" s="6">
        <f>TITRES_STAT!D894</f>
        <v>22.355</v>
      </c>
      <c r="D891" s="6">
        <f>TITRES_STAT!E894</f>
        <v>0</v>
      </c>
      <c r="E891" s="2">
        <f t="shared" si="52"/>
        <v>102003</v>
      </c>
      <c r="F891" s="6" t="str">
        <f t="shared" si="55"/>
        <v>NEUTRAL</v>
      </c>
      <c r="G891" s="6" t="str">
        <f t="shared" si="54"/>
        <v>NEUTRAL</v>
      </c>
      <c r="H891" s="6" t="str">
        <f t="shared" si="53"/>
        <v>NEUTRAL</v>
      </c>
    </row>
    <row r="892" spans="1:8" ht="13.5" x14ac:dyDescent="0.25">
      <c r="A892" s="3">
        <f>TITRES_STAT!B895</f>
        <v>43300</v>
      </c>
      <c r="B892" s="6">
        <f>TITRES_STAT!C895</f>
        <v>27.19</v>
      </c>
      <c r="C892" s="6">
        <f>TITRES_STAT!D895</f>
        <v>22.355</v>
      </c>
      <c r="D892" s="6">
        <f>TITRES_STAT!E895</f>
        <v>0</v>
      </c>
      <c r="E892" s="2">
        <f t="shared" si="52"/>
        <v>102003</v>
      </c>
      <c r="F892" s="6" t="str">
        <f t="shared" si="55"/>
        <v>NEUTRAL</v>
      </c>
      <c r="G892" s="6" t="str">
        <f t="shared" si="54"/>
        <v>NEUTRAL</v>
      </c>
      <c r="H892" s="6" t="str">
        <f t="shared" si="53"/>
        <v>NEUTRAL</v>
      </c>
    </row>
    <row r="893" spans="1:8" ht="13.5" x14ac:dyDescent="0.25">
      <c r="A893" s="3">
        <f>TITRES_STAT!B896</f>
        <v>43301</v>
      </c>
      <c r="B893" s="6">
        <f>TITRES_STAT!C896</f>
        <v>27.6</v>
      </c>
      <c r="C893" s="6">
        <f>TITRES_STAT!D896</f>
        <v>23.36</v>
      </c>
      <c r="D893" s="6">
        <f>TITRES_STAT!E896</f>
        <v>60</v>
      </c>
      <c r="E893" s="2">
        <f t="shared" si="52"/>
        <v>102063</v>
      </c>
      <c r="F893" s="6" t="str">
        <f t="shared" si="55"/>
        <v>BULLISH</v>
      </c>
      <c r="G893" s="6" t="str">
        <f t="shared" si="54"/>
        <v>NEUTRAL</v>
      </c>
      <c r="H893" s="6" t="str">
        <f t="shared" si="53"/>
        <v>CONFIRMED BULLISH</v>
      </c>
    </row>
    <row r="894" spans="1:8" ht="13.5" x14ac:dyDescent="0.25">
      <c r="A894" s="3">
        <f>TITRES_STAT!B897</f>
        <v>43304</v>
      </c>
      <c r="B894" s="6">
        <f>TITRES_STAT!C897</f>
        <v>27.5</v>
      </c>
      <c r="C894" s="6">
        <f>TITRES_STAT!D897</f>
        <v>23.712</v>
      </c>
      <c r="D894" s="6">
        <f>TITRES_STAT!E897</f>
        <v>14</v>
      </c>
      <c r="E894" s="2">
        <f t="shared" si="52"/>
        <v>102049</v>
      </c>
      <c r="F894" s="6" t="str">
        <f t="shared" si="55"/>
        <v>BULLISH</v>
      </c>
      <c r="G894" s="6" t="str">
        <f t="shared" si="54"/>
        <v>NEUTRAL</v>
      </c>
      <c r="H894" s="6" t="str">
        <f t="shared" si="53"/>
        <v>CONFIRMED BULLISH</v>
      </c>
    </row>
    <row r="895" spans="1:8" ht="13.5" x14ac:dyDescent="0.25">
      <c r="A895" s="3">
        <f>TITRES_STAT!B898</f>
        <v>43305</v>
      </c>
      <c r="B895" s="6">
        <f>TITRES_STAT!C898</f>
        <v>27.5</v>
      </c>
      <c r="C895" s="6">
        <f>TITRES_STAT!D898</f>
        <v>23.626000000000001</v>
      </c>
      <c r="D895" s="6">
        <f>TITRES_STAT!E898</f>
        <v>0</v>
      </c>
      <c r="E895" s="2">
        <f t="shared" si="52"/>
        <v>102049</v>
      </c>
      <c r="F895" s="6" t="str">
        <f t="shared" si="55"/>
        <v>BULLISH</v>
      </c>
      <c r="G895" s="6" t="str">
        <f t="shared" si="54"/>
        <v>NEUTRAL</v>
      </c>
      <c r="H895" s="6" t="str">
        <f t="shared" si="53"/>
        <v>CONFIRMED BULLISH</v>
      </c>
    </row>
    <row r="896" spans="1:8" ht="13.5" x14ac:dyDescent="0.25">
      <c r="A896" s="3">
        <f>TITRES_STAT!B899</f>
        <v>43307</v>
      </c>
      <c r="B896" s="6">
        <f>TITRES_STAT!C899</f>
        <v>27.5</v>
      </c>
      <c r="C896" s="6">
        <f>TITRES_STAT!D899</f>
        <v>23.626000000000001</v>
      </c>
      <c r="D896" s="6">
        <f>TITRES_STAT!E899</f>
        <v>21</v>
      </c>
      <c r="E896" s="2">
        <f t="shared" si="52"/>
        <v>102049</v>
      </c>
      <c r="F896" s="6" t="str">
        <f t="shared" si="55"/>
        <v>BULLISH</v>
      </c>
      <c r="G896" s="6" t="str">
        <f t="shared" si="54"/>
        <v>NEUTRAL</v>
      </c>
      <c r="H896" s="6" t="str">
        <f t="shared" si="53"/>
        <v>CONFIRMED BULLISH</v>
      </c>
    </row>
    <row r="897" spans="1:8" ht="13.5" x14ac:dyDescent="0.25">
      <c r="A897" s="3">
        <f>TITRES_STAT!B900</f>
        <v>43308</v>
      </c>
      <c r="B897" s="6">
        <f>TITRES_STAT!C900</f>
        <v>26.3</v>
      </c>
      <c r="C897" s="6">
        <f>TITRES_STAT!D900</f>
        <v>23.626000000000001</v>
      </c>
      <c r="D897" s="6">
        <f>TITRES_STAT!E900</f>
        <v>65</v>
      </c>
      <c r="E897" s="2">
        <f t="shared" si="52"/>
        <v>101984</v>
      </c>
      <c r="F897" s="6" t="str">
        <f t="shared" si="55"/>
        <v>BEARISH</v>
      </c>
      <c r="G897" s="6" t="str">
        <f t="shared" si="54"/>
        <v>NEUTRAL</v>
      </c>
      <c r="H897" s="6" t="str">
        <f t="shared" si="53"/>
        <v>CONFIRMED BEARISH</v>
      </c>
    </row>
    <row r="898" spans="1:8" ht="13.5" x14ac:dyDescent="0.25">
      <c r="A898" s="3">
        <f>TITRES_STAT!B901</f>
        <v>43311</v>
      </c>
      <c r="B898" s="6">
        <f>TITRES_STAT!C901</f>
        <v>26.3</v>
      </c>
      <c r="C898" s="6">
        <f>TITRES_STAT!D901</f>
        <v>22.594999999999999</v>
      </c>
      <c r="D898" s="6">
        <f>TITRES_STAT!E901</f>
        <v>0</v>
      </c>
      <c r="E898" s="2">
        <f t="shared" si="52"/>
        <v>101984</v>
      </c>
      <c r="F898" s="6" t="str">
        <f t="shared" si="55"/>
        <v>BEARISH</v>
      </c>
      <c r="G898" s="6" t="str">
        <f t="shared" si="54"/>
        <v>NEUTRAL</v>
      </c>
      <c r="H898" s="6" t="str">
        <f t="shared" si="53"/>
        <v>CONFIRMED BEARISH</v>
      </c>
    </row>
    <row r="899" spans="1:8" ht="13.5" x14ac:dyDescent="0.25">
      <c r="A899" s="3">
        <f>TITRES_STAT!B902</f>
        <v>43312</v>
      </c>
      <c r="B899" s="6">
        <f>TITRES_STAT!C902</f>
        <v>26.3</v>
      </c>
      <c r="C899" s="6">
        <f>TITRES_STAT!D902</f>
        <v>22.594999999999999</v>
      </c>
      <c r="D899" s="6">
        <f>TITRES_STAT!E902</f>
        <v>0</v>
      </c>
      <c r="E899" s="2">
        <f t="shared" si="52"/>
        <v>101984</v>
      </c>
      <c r="F899" s="6" t="str">
        <f t="shared" si="55"/>
        <v>BEARISH</v>
      </c>
      <c r="G899" s="6" t="str">
        <f t="shared" si="54"/>
        <v>NEUTRAL</v>
      </c>
      <c r="H899" s="6" t="str">
        <f t="shared" si="53"/>
        <v>CONFIRMED BEARISH</v>
      </c>
    </row>
    <row r="900" spans="1:8" ht="13.5" x14ac:dyDescent="0.25">
      <c r="A900" s="3">
        <f>TITRES_STAT!B903</f>
        <v>43313</v>
      </c>
      <c r="B900" s="6">
        <f>TITRES_STAT!C903</f>
        <v>26.3</v>
      </c>
      <c r="C900" s="6">
        <f>TITRES_STAT!D903</f>
        <v>22.594999999999999</v>
      </c>
      <c r="D900" s="6">
        <f>TITRES_STAT!E903</f>
        <v>0</v>
      </c>
      <c r="E900" s="2">
        <f t="shared" ref="E900:E963" si="56">IF(B900&gt;B899, E899+D900, IF(B900&lt;B899, E899-D900, E899))</f>
        <v>101984</v>
      </c>
      <c r="F900" s="6" t="str">
        <f t="shared" si="55"/>
        <v>BEARISH</v>
      </c>
      <c r="G900" s="6" t="str">
        <f t="shared" si="54"/>
        <v>NEUTRAL</v>
      </c>
      <c r="H900" s="6" t="str">
        <f t="shared" si="53"/>
        <v>CONFIRMED BEARISH</v>
      </c>
    </row>
    <row r="901" spans="1:8" ht="13.5" x14ac:dyDescent="0.25">
      <c r="A901" s="3">
        <f>TITRES_STAT!B904</f>
        <v>43314</v>
      </c>
      <c r="B901" s="6">
        <f>TITRES_STAT!C904</f>
        <v>27.08</v>
      </c>
      <c r="C901" s="6">
        <f>TITRES_STAT!D904</f>
        <v>22.594999999999999</v>
      </c>
      <c r="D901" s="6">
        <f>TITRES_STAT!E904</f>
        <v>5</v>
      </c>
      <c r="E901" s="2">
        <f t="shared" si="56"/>
        <v>101989</v>
      </c>
      <c r="F901" s="6" t="str">
        <f t="shared" si="55"/>
        <v>BEARISH</v>
      </c>
      <c r="G901" s="6" t="str">
        <f t="shared" si="54"/>
        <v>NEUTRAL</v>
      </c>
      <c r="H901" s="6" t="str">
        <f t="shared" si="53"/>
        <v>CONFIRMED BEARISH</v>
      </c>
    </row>
    <row r="902" spans="1:8" ht="13.5" x14ac:dyDescent="0.25">
      <c r="A902" s="3">
        <f>TITRES_STAT!B905</f>
        <v>43315</v>
      </c>
      <c r="B902" s="6">
        <f>TITRES_STAT!C905</f>
        <v>27.08</v>
      </c>
      <c r="C902" s="6">
        <f>TITRES_STAT!D905</f>
        <v>23.265000000000001</v>
      </c>
      <c r="D902" s="6">
        <f>TITRES_STAT!E905</f>
        <v>0</v>
      </c>
      <c r="E902" s="2">
        <f t="shared" si="56"/>
        <v>101989</v>
      </c>
      <c r="F902" s="6" t="str">
        <f t="shared" si="55"/>
        <v>BULLISH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43318</v>
      </c>
      <c r="B903" s="6">
        <f>TITRES_STAT!C906</f>
        <v>27.08</v>
      </c>
      <c r="C903" s="6">
        <f>TITRES_STAT!D906</f>
        <v>23.265000000000001</v>
      </c>
      <c r="D903" s="6">
        <f>TITRES_STAT!E906</f>
        <v>0</v>
      </c>
      <c r="E903" s="2">
        <f t="shared" si="56"/>
        <v>101989</v>
      </c>
      <c r="F903" s="6" t="str">
        <f t="shared" si="55"/>
        <v>BULLISH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CONFIRMED BULLISH</v>
      </c>
    </row>
    <row r="904" spans="1:8" ht="13.5" x14ac:dyDescent="0.25">
      <c r="A904" s="3">
        <f>TITRES_STAT!B907</f>
        <v>43319</v>
      </c>
      <c r="B904" s="6">
        <f>TITRES_STAT!C907</f>
        <v>27.08</v>
      </c>
      <c r="C904" s="6">
        <f>TITRES_STAT!D907</f>
        <v>23.265000000000001</v>
      </c>
      <c r="D904" s="6">
        <f>TITRES_STAT!E907</f>
        <v>1000</v>
      </c>
      <c r="E904" s="2">
        <f t="shared" si="56"/>
        <v>101989</v>
      </c>
      <c r="F904" s="6" t="str">
        <f t="shared" ref="F904:F967" si="59">IF(E904&gt;E899,"BULLISH",IF(E904&lt;E899,"BEARISH","NEUTRAL"))</f>
        <v>BULLISH</v>
      </c>
      <c r="G904" s="6" t="str">
        <f t="shared" si="58"/>
        <v>NEUTRAL</v>
      </c>
      <c r="H904" s="6" t="str">
        <f t="shared" si="57"/>
        <v>CONFIRMED BULLISH</v>
      </c>
    </row>
    <row r="905" spans="1:8" ht="13.5" x14ac:dyDescent="0.25">
      <c r="A905" s="3">
        <f>TITRES_STAT!B908</f>
        <v>43320</v>
      </c>
      <c r="B905" s="6">
        <f>TITRES_STAT!C908</f>
        <v>27.08</v>
      </c>
      <c r="C905" s="6">
        <f>TITRES_STAT!D908</f>
        <v>23.265000000000001</v>
      </c>
      <c r="D905" s="6">
        <f>TITRES_STAT!E908</f>
        <v>60</v>
      </c>
      <c r="E905" s="2">
        <f t="shared" si="56"/>
        <v>101989</v>
      </c>
      <c r="F905" s="6" t="str">
        <f t="shared" si="59"/>
        <v>BULLISH</v>
      </c>
      <c r="G905" s="6" t="str">
        <f t="shared" si="58"/>
        <v>NEUTRAL</v>
      </c>
      <c r="H905" s="6" t="str">
        <f t="shared" si="57"/>
        <v>CONFIRMED BULLISH</v>
      </c>
    </row>
    <row r="906" spans="1:8" ht="13.5" x14ac:dyDescent="0.25">
      <c r="A906" s="3">
        <f>TITRES_STAT!B909</f>
        <v>43321</v>
      </c>
      <c r="B906" s="6">
        <f>TITRES_STAT!C909</f>
        <v>27.08</v>
      </c>
      <c r="C906" s="6">
        <f>TITRES_STAT!D909</f>
        <v>23.265000000000001</v>
      </c>
      <c r="D906" s="6">
        <f>TITRES_STAT!E909</f>
        <v>0</v>
      </c>
      <c r="E906" s="2">
        <f t="shared" si="56"/>
        <v>101989</v>
      </c>
      <c r="F906" s="6" t="str">
        <f t="shared" si="59"/>
        <v>NEUTRAL</v>
      </c>
      <c r="G906" s="6" t="str">
        <f t="shared" si="58"/>
        <v>NEUTRAL</v>
      </c>
      <c r="H906" s="6" t="str">
        <f t="shared" si="57"/>
        <v>NEUTRAL</v>
      </c>
    </row>
    <row r="907" spans="1:8" ht="13.5" x14ac:dyDescent="0.25">
      <c r="A907" s="3">
        <f>TITRES_STAT!B910</f>
        <v>43322</v>
      </c>
      <c r="B907" s="6">
        <f>TITRES_STAT!C910</f>
        <v>27.08</v>
      </c>
      <c r="C907" s="6">
        <f>TITRES_STAT!D910</f>
        <v>23.265000000000001</v>
      </c>
      <c r="D907" s="6">
        <f>TITRES_STAT!E910</f>
        <v>0</v>
      </c>
      <c r="E907" s="2">
        <f t="shared" si="56"/>
        <v>101989</v>
      </c>
      <c r="F907" s="6" t="str">
        <f t="shared" si="59"/>
        <v>NEUTRAL</v>
      </c>
      <c r="G907" s="6" t="str">
        <f t="shared" si="58"/>
        <v>NEUTRAL</v>
      </c>
      <c r="H907" s="6" t="str">
        <f t="shared" si="57"/>
        <v>NEUTRAL</v>
      </c>
    </row>
    <row r="908" spans="1:8" ht="13.5" x14ac:dyDescent="0.25">
      <c r="A908" s="3">
        <f>TITRES_STAT!B911</f>
        <v>43326</v>
      </c>
      <c r="B908" s="6">
        <f>TITRES_STAT!C911</f>
        <v>27.08</v>
      </c>
      <c r="C908" s="6">
        <f>TITRES_STAT!D911</f>
        <v>23.265000000000001</v>
      </c>
      <c r="D908" s="6">
        <f>TITRES_STAT!E911</f>
        <v>0</v>
      </c>
      <c r="E908" s="2">
        <f t="shared" si="56"/>
        <v>101989</v>
      </c>
      <c r="F908" s="6" t="str">
        <f t="shared" si="59"/>
        <v>NEUTRAL</v>
      </c>
      <c r="G908" s="6" t="str">
        <f t="shared" si="58"/>
        <v>NEUTRAL</v>
      </c>
      <c r="H908" s="6" t="str">
        <f t="shared" si="57"/>
        <v>NEUTRAL</v>
      </c>
    </row>
    <row r="909" spans="1:8" ht="13.5" x14ac:dyDescent="0.25">
      <c r="A909" s="3">
        <f>TITRES_STAT!B912</f>
        <v>43327</v>
      </c>
      <c r="B909" s="6">
        <f>TITRES_STAT!C912</f>
        <v>27.08</v>
      </c>
      <c r="C909" s="6">
        <f>TITRES_STAT!D912</f>
        <v>23.265000000000001</v>
      </c>
      <c r="D909" s="6">
        <f>TITRES_STAT!E912</f>
        <v>0</v>
      </c>
      <c r="E909" s="2">
        <f t="shared" si="56"/>
        <v>101989</v>
      </c>
      <c r="F909" s="6" t="str">
        <f t="shared" si="59"/>
        <v>NEUTRAL</v>
      </c>
      <c r="G909" s="6" t="str">
        <f t="shared" si="58"/>
        <v>NEUTRAL</v>
      </c>
      <c r="H909" s="6" t="str">
        <f t="shared" si="57"/>
        <v>NEUTRAL</v>
      </c>
    </row>
    <row r="910" spans="1:8" ht="13.5" x14ac:dyDescent="0.25">
      <c r="A910" s="3">
        <f>TITRES_STAT!B913</f>
        <v>43328</v>
      </c>
      <c r="B910" s="6">
        <f>TITRES_STAT!C913</f>
        <v>27.08</v>
      </c>
      <c r="C910" s="6">
        <f>TITRES_STAT!D913</f>
        <v>23.265000000000001</v>
      </c>
      <c r="D910" s="6">
        <f>TITRES_STAT!E913</f>
        <v>0</v>
      </c>
      <c r="E910" s="2">
        <f t="shared" si="56"/>
        <v>101989</v>
      </c>
      <c r="F910" s="6" t="str">
        <f t="shared" si="59"/>
        <v>NEUTRAL</v>
      </c>
      <c r="G910" s="6" t="str">
        <f t="shared" si="58"/>
        <v>NEUTRAL</v>
      </c>
      <c r="H910" s="6" t="str">
        <f t="shared" si="57"/>
        <v>NEUTRAL</v>
      </c>
    </row>
    <row r="911" spans="1:8" ht="13.5" x14ac:dyDescent="0.25">
      <c r="A911" s="3">
        <f>TITRES_STAT!B914</f>
        <v>43329</v>
      </c>
      <c r="B911" s="6">
        <f>TITRES_STAT!C914</f>
        <v>27</v>
      </c>
      <c r="C911" s="6">
        <f>TITRES_STAT!D914</f>
        <v>23.265000000000001</v>
      </c>
      <c r="D911" s="6">
        <f>TITRES_STAT!E914</f>
        <v>45</v>
      </c>
      <c r="E911" s="2">
        <f t="shared" si="56"/>
        <v>101944</v>
      </c>
      <c r="F911" s="6" t="str">
        <f t="shared" si="59"/>
        <v>BEARISH</v>
      </c>
      <c r="G911" s="6" t="str">
        <f t="shared" si="58"/>
        <v>NEUTRAL</v>
      </c>
      <c r="H911" s="6" t="str">
        <f t="shared" si="57"/>
        <v>CONFIRMED BEARISH</v>
      </c>
    </row>
    <row r="912" spans="1:8" ht="13.5" x14ac:dyDescent="0.25">
      <c r="A912" s="3">
        <f>TITRES_STAT!B915</f>
        <v>43332</v>
      </c>
      <c r="B912" s="6">
        <f>TITRES_STAT!C915</f>
        <v>27</v>
      </c>
      <c r="C912" s="6">
        <f>TITRES_STAT!D915</f>
        <v>23.196000000000002</v>
      </c>
      <c r="D912" s="6">
        <f>TITRES_STAT!E915</f>
        <v>0</v>
      </c>
      <c r="E912" s="2">
        <f t="shared" si="56"/>
        <v>101944</v>
      </c>
      <c r="F912" s="6" t="str">
        <f t="shared" si="59"/>
        <v>BEARISH</v>
      </c>
      <c r="G912" s="6" t="str">
        <f t="shared" si="58"/>
        <v>NEUTRAL</v>
      </c>
      <c r="H912" s="6" t="str">
        <f t="shared" si="57"/>
        <v>CONFIRMED BEARISH</v>
      </c>
    </row>
    <row r="913" spans="1:8" ht="13.5" x14ac:dyDescent="0.25">
      <c r="A913" s="3">
        <f>TITRES_STAT!B916</f>
        <v>43335</v>
      </c>
      <c r="B913" s="6">
        <f>TITRES_STAT!C916</f>
        <v>27</v>
      </c>
      <c r="C913" s="6">
        <f>TITRES_STAT!D916</f>
        <v>23.196000000000002</v>
      </c>
      <c r="D913" s="6">
        <f>TITRES_STAT!E916</f>
        <v>0</v>
      </c>
      <c r="E913" s="2">
        <f t="shared" si="56"/>
        <v>101944</v>
      </c>
      <c r="F913" s="6" t="str">
        <f t="shared" si="59"/>
        <v>BEARISH</v>
      </c>
      <c r="G913" s="6" t="str">
        <f t="shared" si="58"/>
        <v>NEUTRAL</v>
      </c>
      <c r="H913" s="6" t="str">
        <f t="shared" si="57"/>
        <v>CONFIRMED BEARISH</v>
      </c>
    </row>
    <row r="914" spans="1:8" ht="13.5" x14ac:dyDescent="0.25">
      <c r="A914" s="3">
        <f>TITRES_STAT!B917</f>
        <v>43336</v>
      </c>
      <c r="B914" s="6">
        <f>TITRES_STAT!C917</f>
        <v>26.3</v>
      </c>
      <c r="C914" s="6">
        <f>TITRES_STAT!D917</f>
        <v>23.196000000000002</v>
      </c>
      <c r="D914" s="6">
        <f>TITRES_STAT!E917</f>
        <v>46</v>
      </c>
      <c r="E914" s="2">
        <f t="shared" si="56"/>
        <v>101898</v>
      </c>
      <c r="F914" s="6" t="str">
        <f t="shared" si="59"/>
        <v>BEARISH</v>
      </c>
      <c r="G914" s="6" t="str">
        <f t="shared" si="58"/>
        <v>NEUTRAL</v>
      </c>
      <c r="H914" s="6" t="str">
        <f t="shared" si="57"/>
        <v>CONFIRMED BEARISH</v>
      </c>
    </row>
    <row r="915" spans="1:8" ht="13.5" x14ac:dyDescent="0.25">
      <c r="A915" s="3">
        <f>TITRES_STAT!B918</f>
        <v>43339</v>
      </c>
      <c r="B915" s="6">
        <f>TITRES_STAT!C918</f>
        <v>26.3</v>
      </c>
      <c r="C915" s="6">
        <f>TITRES_STAT!D918</f>
        <v>22.594999999999999</v>
      </c>
      <c r="D915" s="6">
        <f>TITRES_STAT!E918</f>
        <v>0</v>
      </c>
      <c r="E915" s="2">
        <f t="shared" si="56"/>
        <v>101898</v>
      </c>
      <c r="F915" s="6" t="str">
        <f t="shared" si="59"/>
        <v>BEARISH</v>
      </c>
      <c r="G915" s="6" t="str">
        <f t="shared" si="58"/>
        <v>NEUTRAL</v>
      </c>
      <c r="H915" s="6" t="str">
        <f t="shared" si="57"/>
        <v>CONFIRMED BEARISH</v>
      </c>
    </row>
    <row r="916" spans="1:8" ht="13.5" x14ac:dyDescent="0.25">
      <c r="A916" s="3">
        <f>TITRES_STAT!B919</f>
        <v>43340</v>
      </c>
      <c r="B916" s="6">
        <f>TITRES_STAT!C919</f>
        <v>26.3</v>
      </c>
      <c r="C916" s="6">
        <f>TITRES_STAT!D919</f>
        <v>22.594999999999999</v>
      </c>
      <c r="D916" s="6">
        <f>TITRES_STAT!E919</f>
        <v>0</v>
      </c>
      <c r="E916" s="2">
        <f t="shared" si="56"/>
        <v>101898</v>
      </c>
      <c r="F916" s="6" t="str">
        <f t="shared" si="59"/>
        <v>BEARISH</v>
      </c>
      <c r="G916" s="6" t="str">
        <f t="shared" si="58"/>
        <v>NEUTRAL</v>
      </c>
      <c r="H916" s="6" t="str">
        <f t="shared" si="57"/>
        <v>CONFIRMED BEARISH</v>
      </c>
    </row>
    <row r="917" spans="1:8" ht="13.5" x14ac:dyDescent="0.25">
      <c r="A917" s="3">
        <f>TITRES_STAT!B920</f>
        <v>43341</v>
      </c>
      <c r="B917" s="6">
        <f>TITRES_STAT!C920</f>
        <v>26.3</v>
      </c>
      <c r="C917" s="6">
        <f>TITRES_STAT!D920</f>
        <v>22.594999999999999</v>
      </c>
      <c r="D917" s="6">
        <f>TITRES_STAT!E920</f>
        <v>0</v>
      </c>
      <c r="E917" s="2">
        <f t="shared" si="56"/>
        <v>101898</v>
      </c>
      <c r="F917" s="6" t="str">
        <f t="shared" si="59"/>
        <v>BEARISH</v>
      </c>
      <c r="G917" s="6" t="str">
        <f t="shared" si="58"/>
        <v>NEUTRAL</v>
      </c>
      <c r="H917" s="6" t="str">
        <f t="shared" si="57"/>
        <v>CONFIRMED BEARISH</v>
      </c>
    </row>
    <row r="918" spans="1:8" ht="13.5" x14ac:dyDescent="0.25">
      <c r="A918" s="3">
        <f>TITRES_STAT!B921</f>
        <v>43342</v>
      </c>
      <c r="B918" s="6">
        <f>TITRES_STAT!C921</f>
        <v>26.3</v>
      </c>
      <c r="C918" s="6">
        <f>TITRES_STAT!D921</f>
        <v>22.594999999999999</v>
      </c>
      <c r="D918" s="6">
        <f>TITRES_STAT!E921</f>
        <v>0</v>
      </c>
      <c r="E918" s="2">
        <f t="shared" si="56"/>
        <v>101898</v>
      </c>
      <c r="F918" s="6" t="str">
        <f t="shared" si="59"/>
        <v>BEARISH</v>
      </c>
      <c r="G918" s="6" t="str">
        <f t="shared" si="58"/>
        <v>NEUTRAL</v>
      </c>
      <c r="H918" s="6" t="str">
        <f t="shared" si="57"/>
        <v>CONFIRMED BEARISH</v>
      </c>
    </row>
    <row r="919" spans="1:8" ht="13.5" x14ac:dyDescent="0.25">
      <c r="A919" s="3">
        <f>TITRES_STAT!B922</f>
        <v>43343</v>
      </c>
      <c r="B919" s="6">
        <f>TITRES_STAT!C922</f>
        <v>26.3</v>
      </c>
      <c r="C919" s="6">
        <f>TITRES_STAT!D922</f>
        <v>22.594999999999999</v>
      </c>
      <c r="D919" s="6">
        <f>TITRES_STAT!E922</f>
        <v>0</v>
      </c>
      <c r="E919" s="2">
        <f t="shared" si="56"/>
        <v>101898</v>
      </c>
      <c r="F919" s="6" t="str">
        <f t="shared" si="59"/>
        <v>NEUTRAL</v>
      </c>
      <c r="G919" s="6" t="str">
        <f t="shared" si="58"/>
        <v>NEUTRAL</v>
      </c>
      <c r="H919" s="6" t="str">
        <f t="shared" si="57"/>
        <v>NEUTRAL</v>
      </c>
    </row>
    <row r="920" spans="1:8" ht="13.5" x14ac:dyDescent="0.25">
      <c r="A920" s="3">
        <f>TITRES_STAT!B923</f>
        <v>43346</v>
      </c>
      <c r="B920" s="6">
        <f>TITRES_STAT!C923</f>
        <v>26.2</v>
      </c>
      <c r="C920" s="6">
        <f>TITRES_STAT!D923</f>
        <v>22.594999999999999</v>
      </c>
      <c r="D920" s="6">
        <f>TITRES_STAT!E923</f>
        <v>10</v>
      </c>
      <c r="E920" s="2">
        <f t="shared" si="56"/>
        <v>101888</v>
      </c>
      <c r="F920" s="6" t="str">
        <f t="shared" si="59"/>
        <v>BEARISH</v>
      </c>
      <c r="G920" s="6" t="str">
        <f t="shared" si="58"/>
        <v>NEUTRAL</v>
      </c>
      <c r="H920" s="6" t="str">
        <f t="shared" si="57"/>
        <v>CONFIRMED BEARISH</v>
      </c>
    </row>
    <row r="921" spans="1:8" ht="13.5" x14ac:dyDescent="0.25">
      <c r="A921" s="3">
        <f>TITRES_STAT!B924</f>
        <v>43347</v>
      </c>
      <c r="B921" s="6">
        <f>TITRES_STAT!C924</f>
        <v>26.2</v>
      </c>
      <c r="C921" s="6">
        <f>TITRES_STAT!D924</f>
        <v>22.509</v>
      </c>
      <c r="D921" s="6">
        <f>TITRES_STAT!E924</f>
        <v>0</v>
      </c>
      <c r="E921" s="2">
        <f t="shared" si="56"/>
        <v>101888</v>
      </c>
      <c r="F921" s="6" t="str">
        <f t="shared" si="59"/>
        <v>BEARISH</v>
      </c>
      <c r="G921" s="6" t="str">
        <f t="shared" si="58"/>
        <v>NEUTRAL</v>
      </c>
      <c r="H921" s="6" t="str">
        <f t="shared" si="57"/>
        <v>CONFIRMED BEARISH</v>
      </c>
    </row>
    <row r="922" spans="1:8" ht="13.5" x14ac:dyDescent="0.25">
      <c r="A922" s="3">
        <f>TITRES_STAT!B925</f>
        <v>43348</v>
      </c>
      <c r="B922" s="6">
        <f>TITRES_STAT!C925</f>
        <v>26.01</v>
      </c>
      <c r="C922" s="6">
        <f>TITRES_STAT!D925</f>
        <v>22.509</v>
      </c>
      <c r="D922" s="6">
        <f>TITRES_STAT!E925</f>
        <v>258</v>
      </c>
      <c r="E922" s="2">
        <f t="shared" si="56"/>
        <v>101630</v>
      </c>
      <c r="F922" s="6" t="str">
        <f t="shared" si="59"/>
        <v>BEARISH</v>
      </c>
      <c r="G922" s="6" t="str">
        <f t="shared" si="58"/>
        <v>NEUTRAL</v>
      </c>
      <c r="H922" s="6" t="str">
        <f t="shared" si="57"/>
        <v>CONFIRMED BEARISH</v>
      </c>
    </row>
    <row r="923" spans="1:8" ht="13.5" x14ac:dyDescent="0.25">
      <c r="A923" s="3">
        <f>TITRES_STAT!B926</f>
        <v>43349</v>
      </c>
      <c r="B923" s="6">
        <f>TITRES_STAT!C926</f>
        <v>26.2</v>
      </c>
      <c r="C923" s="6">
        <f>TITRES_STAT!D926</f>
        <v>22.346</v>
      </c>
      <c r="D923" s="6">
        <f>TITRES_STAT!E926</f>
        <v>87</v>
      </c>
      <c r="E923" s="2">
        <f t="shared" si="56"/>
        <v>101717</v>
      </c>
      <c r="F923" s="6" t="str">
        <f t="shared" si="59"/>
        <v>BEARISH</v>
      </c>
      <c r="G923" s="6" t="str">
        <f t="shared" si="58"/>
        <v>NEUTRAL</v>
      </c>
      <c r="H923" s="6" t="str">
        <f t="shared" si="57"/>
        <v>CONFIRMED BEARISH</v>
      </c>
    </row>
    <row r="924" spans="1:8" ht="13.5" x14ac:dyDescent="0.25">
      <c r="A924" s="3">
        <f>TITRES_STAT!B927</f>
        <v>43350</v>
      </c>
      <c r="B924" s="6">
        <f>TITRES_STAT!C927</f>
        <v>26.2</v>
      </c>
      <c r="C924" s="6">
        <f>TITRES_STAT!D927</f>
        <v>22.509</v>
      </c>
      <c r="D924" s="6">
        <f>TITRES_STAT!E927</f>
        <v>0</v>
      </c>
      <c r="E924" s="2">
        <f t="shared" si="56"/>
        <v>101717</v>
      </c>
      <c r="F924" s="6" t="str">
        <f t="shared" si="59"/>
        <v>BEARISH</v>
      </c>
      <c r="G924" s="6" t="str">
        <f t="shared" si="58"/>
        <v>NEUTRAL</v>
      </c>
      <c r="H924" s="6" t="str">
        <f t="shared" si="57"/>
        <v>CONFIRMED BEARISH</v>
      </c>
    </row>
    <row r="925" spans="1:8" ht="13.5" x14ac:dyDescent="0.25">
      <c r="A925" s="3">
        <f>TITRES_STAT!B928</f>
        <v>43353</v>
      </c>
      <c r="B925" s="6">
        <f>TITRES_STAT!C928</f>
        <v>26.98</v>
      </c>
      <c r="C925" s="6">
        <f>TITRES_STAT!D928</f>
        <v>22.509</v>
      </c>
      <c r="D925" s="6">
        <f>TITRES_STAT!E928</f>
        <v>15</v>
      </c>
      <c r="E925" s="2">
        <f t="shared" si="56"/>
        <v>101732</v>
      </c>
      <c r="F925" s="6" t="str">
        <f t="shared" si="59"/>
        <v>BEARISH</v>
      </c>
      <c r="G925" s="6" t="str">
        <f t="shared" si="58"/>
        <v>NEUTRAL</v>
      </c>
      <c r="H925" s="6" t="str">
        <f t="shared" si="57"/>
        <v>BEARISH DIVERGENCE</v>
      </c>
    </row>
    <row r="926" spans="1:8" ht="13.5" x14ac:dyDescent="0.25">
      <c r="A926" s="3">
        <f>TITRES_STAT!B929</f>
        <v>43355</v>
      </c>
      <c r="B926" s="6">
        <f>TITRES_STAT!C929</f>
        <v>26.98</v>
      </c>
      <c r="C926" s="6">
        <f>TITRES_STAT!D929</f>
        <v>23.178999999999998</v>
      </c>
      <c r="D926" s="6">
        <f>TITRES_STAT!E929</f>
        <v>0</v>
      </c>
      <c r="E926" s="2">
        <f t="shared" si="56"/>
        <v>101732</v>
      </c>
      <c r="F926" s="6" t="str">
        <f t="shared" si="59"/>
        <v>BEARISH</v>
      </c>
      <c r="G926" s="6" t="str">
        <f t="shared" si="58"/>
        <v>NEUTRAL</v>
      </c>
      <c r="H926" s="6" t="str">
        <f t="shared" si="57"/>
        <v>BEARISH DIVERGENCE</v>
      </c>
    </row>
    <row r="927" spans="1:8" ht="13.5" x14ac:dyDescent="0.25">
      <c r="A927" s="3">
        <f>TITRES_STAT!B930</f>
        <v>43356</v>
      </c>
      <c r="B927" s="6">
        <f>TITRES_STAT!C930</f>
        <v>26.98</v>
      </c>
      <c r="C927" s="6">
        <f>TITRES_STAT!D930</f>
        <v>23.178999999999998</v>
      </c>
      <c r="D927" s="6">
        <f>TITRES_STAT!E930</f>
        <v>0</v>
      </c>
      <c r="E927" s="2">
        <f t="shared" si="56"/>
        <v>101732</v>
      </c>
      <c r="F927" s="6" t="str">
        <f t="shared" si="59"/>
        <v>BULLISH</v>
      </c>
      <c r="G927" s="6" t="str">
        <f t="shared" si="58"/>
        <v>NEUTRAL</v>
      </c>
      <c r="H927" s="6" t="str">
        <f t="shared" si="57"/>
        <v>CONFIRMED BULLISH</v>
      </c>
    </row>
    <row r="928" spans="1:8" ht="13.5" x14ac:dyDescent="0.25">
      <c r="A928" s="3">
        <f>TITRES_STAT!B931</f>
        <v>43357</v>
      </c>
      <c r="B928" s="6">
        <f>TITRES_STAT!C931</f>
        <v>27.78</v>
      </c>
      <c r="C928" s="6">
        <f>TITRES_STAT!D931</f>
        <v>23.178999999999998</v>
      </c>
      <c r="D928" s="6">
        <f>TITRES_STAT!E931</f>
        <v>11</v>
      </c>
      <c r="E928" s="2">
        <f t="shared" si="56"/>
        <v>101743</v>
      </c>
      <c r="F928" s="6" t="str">
        <f t="shared" si="59"/>
        <v>BULLISH</v>
      </c>
      <c r="G928" s="6" t="str">
        <f t="shared" si="58"/>
        <v>NEUTRAL</v>
      </c>
      <c r="H928" s="6" t="str">
        <f t="shared" si="57"/>
        <v>CONFIRMED BULLISH</v>
      </c>
    </row>
    <row r="929" spans="1:8" ht="13.5" x14ac:dyDescent="0.25">
      <c r="A929" s="3">
        <f>TITRES_STAT!B932</f>
        <v>43360</v>
      </c>
      <c r="B929" s="6">
        <f>TITRES_STAT!C932</f>
        <v>27.78</v>
      </c>
      <c r="C929" s="6">
        <f>TITRES_STAT!D932</f>
        <v>23.867000000000001</v>
      </c>
      <c r="D929" s="6">
        <f>TITRES_STAT!E932</f>
        <v>15</v>
      </c>
      <c r="E929" s="2">
        <f t="shared" si="56"/>
        <v>101743</v>
      </c>
      <c r="F929" s="6" t="str">
        <f t="shared" si="59"/>
        <v>BULLISH</v>
      </c>
      <c r="G929" s="6" t="str">
        <f t="shared" si="58"/>
        <v>NEUTRAL</v>
      </c>
      <c r="H929" s="6" t="str">
        <f t="shared" si="57"/>
        <v>CONFIRMED BULLISH</v>
      </c>
    </row>
    <row r="930" spans="1:8" ht="13.5" x14ac:dyDescent="0.25">
      <c r="A930" s="3">
        <f>TITRES_STAT!B933</f>
        <v>43361</v>
      </c>
      <c r="B930" s="6">
        <f>TITRES_STAT!C933</f>
        <v>27.78</v>
      </c>
      <c r="C930" s="6">
        <f>TITRES_STAT!D933</f>
        <v>23.867000000000001</v>
      </c>
      <c r="D930" s="6">
        <f>TITRES_STAT!E933</f>
        <v>0</v>
      </c>
      <c r="E930" s="2">
        <f t="shared" si="56"/>
        <v>101743</v>
      </c>
      <c r="F930" s="6" t="str">
        <f t="shared" si="59"/>
        <v>BULLISH</v>
      </c>
      <c r="G930" s="6" t="str">
        <f t="shared" si="58"/>
        <v>NEUTRAL</v>
      </c>
      <c r="H930" s="6" t="str">
        <f t="shared" si="57"/>
        <v>CONFIRMED BULLISH</v>
      </c>
    </row>
    <row r="931" spans="1:8" ht="13.5" x14ac:dyDescent="0.25">
      <c r="A931" s="3">
        <f>TITRES_STAT!B934</f>
        <v>43362</v>
      </c>
      <c r="B931" s="6">
        <f>TITRES_STAT!C934</f>
        <v>27.78</v>
      </c>
      <c r="C931" s="6">
        <f>TITRES_STAT!D934</f>
        <v>23.867000000000001</v>
      </c>
      <c r="D931" s="6">
        <f>TITRES_STAT!E934</f>
        <v>0</v>
      </c>
      <c r="E931" s="2">
        <f t="shared" si="56"/>
        <v>101743</v>
      </c>
      <c r="F931" s="6" t="str">
        <f t="shared" si="59"/>
        <v>BULLISH</v>
      </c>
      <c r="G931" s="6" t="str">
        <f t="shared" si="58"/>
        <v>NEUTRAL</v>
      </c>
      <c r="H931" s="6" t="str">
        <f t="shared" si="57"/>
        <v>CONFIRMED BULLISH</v>
      </c>
    </row>
    <row r="932" spans="1:8" ht="13.5" x14ac:dyDescent="0.25">
      <c r="A932" s="3">
        <f>TITRES_STAT!B935</f>
        <v>43363</v>
      </c>
      <c r="B932" s="6">
        <f>TITRES_STAT!C935</f>
        <v>27.75</v>
      </c>
      <c r="C932" s="6">
        <f>TITRES_STAT!D935</f>
        <v>23.867000000000001</v>
      </c>
      <c r="D932" s="6">
        <f>TITRES_STAT!E935</f>
        <v>3</v>
      </c>
      <c r="E932" s="2">
        <f t="shared" si="56"/>
        <v>101740</v>
      </c>
      <c r="F932" s="6" t="str">
        <f t="shared" si="59"/>
        <v>BULLISH</v>
      </c>
      <c r="G932" s="6" t="str">
        <f t="shared" si="58"/>
        <v>NEUTRAL</v>
      </c>
      <c r="H932" s="6" t="str">
        <f t="shared" si="57"/>
        <v>CONFIRMED BULLISH</v>
      </c>
    </row>
    <row r="933" spans="1:8" ht="13.5" x14ac:dyDescent="0.25">
      <c r="A933" s="3">
        <f>TITRES_STAT!B936</f>
        <v>43364</v>
      </c>
      <c r="B933" s="6">
        <f>TITRES_STAT!C936</f>
        <v>27.75</v>
      </c>
      <c r="C933" s="6">
        <f>TITRES_STAT!D936</f>
        <v>23.841000000000001</v>
      </c>
      <c r="D933" s="6">
        <f>TITRES_STAT!E936</f>
        <v>0</v>
      </c>
      <c r="E933" s="2">
        <f t="shared" si="56"/>
        <v>101740</v>
      </c>
      <c r="F933" s="6" t="str">
        <f t="shared" si="59"/>
        <v>BEARISH</v>
      </c>
      <c r="G933" s="6" t="str">
        <f t="shared" si="58"/>
        <v>NEUTRAL</v>
      </c>
      <c r="H933" s="6" t="str">
        <f t="shared" si="57"/>
        <v>CONFIRMED BEARISH</v>
      </c>
    </row>
    <row r="934" spans="1:8" ht="13.5" x14ac:dyDescent="0.25">
      <c r="A934" s="3">
        <f>TITRES_STAT!B937</f>
        <v>43367</v>
      </c>
      <c r="B934" s="6">
        <f>TITRES_STAT!C937</f>
        <v>27.75</v>
      </c>
      <c r="C934" s="6">
        <f>TITRES_STAT!D937</f>
        <v>23.841000000000001</v>
      </c>
      <c r="D934" s="6">
        <f>TITRES_STAT!E937</f>
        <v>0</v>
      </c>
      <c r="E934" s="2">
        <f t="shared" si="56"/>
        <v>101740</v>
      </c>
      <c r="F934" s="6" t="str">
        <f t="shared" si="59"/>
        <v>BEARISH</v>
      </c>
      <c r="G934" s="6" t="str">
        <f t="shared" si="58"/>
        <v>NEUTRAL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26.51</v>
      </c>
      <c r="C935" s="6">
        <f>TITRES_STAT!D938</f>
        <v>23.841000000000001</v>
      </c>
      <c r="D935" s="6">
        <f>TITRES_STAT!E938</f>
        <v>0</v>
      </c>
      <c r="E935" s="2">
        <f t="shared" si="56"/>
        <v>101740</v>
      </c>
      <c r="F935" s="6" t="str">
        <f t="shared" si="59"/>
        <v>BEARISH</v>
      </c>
      <c r="G935" s="6" t="str">
        <f t="shared" si="58"/>
        <v>NEUTRAL</v>
      </c>
      <c r="H935" s="6" t="str">
        <f t="shared" si="57"/>
        <v>CONFIRMED BEARISH</v>
      </c>
    </row>
    <row r="936" spans="1:8" ht="13.5" x14ac:dyDescent="0.25">
      <c r="A936" s="3">
        <f>TITRES_STAT!B939</f>
        <v>43369</v>
      </c>
      <c r="B936" s="6">
        <f>TITRES_STAT!C939</f>
        <v>26.2</v>
      </c>
      <c r="C936" s="6">
        <f>TITRES_STAT!D939</f>
        <v>22.774999999999999</v>
      </c>
      <c r="D936" s="6">
        <f>TITRES_STAT!E939</f>
        <v>263</v>
      </c>
      <c r="E936" s="2">
        <f t="shared" si="56"/>
        <v>101477</v>
      </c>
      <c r="F936" s="6" t="str">
        <f t="shared" si="59"/>
        <v>BEARISH</v>
      </c>
      <c r="G936" s="6" t="str">
        <f t="shared" si="58"/>
        <v>NEUTRAL</v>
      </c>
      <c r="H936" s="6" t="str">
        <f t="shared" si="57"/>
        <v>CONFIRMED BEARISH</v>
      </c>
    </row>
    <row r="937" spans="1:8" ht="13.5" x14ac:dyDescent="0.25">
      <c r="A937" s="3">
        <f>TITRES_STAT!B940</f>
        <v>43370</v>
      </c>
      <c r="B937" s="6">
        <f>TITRES_STAT!C940</f>
        <v>26.2</v>
      </c>
      <c r="C937" s="6">
        <f>TITRES_STAT!D940</f>
        <v>22.509</v>
      </c>
      <c r="D937" s="6">
        <f>TITRES_STAT!E940</f>
        <v>0</v>
      </c>
      <c r="E937" s="2">
        <f t="shared" si="56"/>
        <v>101477</v>
      </c>
      <c r="F937" s="6" t="str">
        <f t="shared" si="59"/>
        <v>BEARISH</v>
      </c>
      <c r="G937" s="6" t="str">
        <f t="shared" si="58"/>
        <v>NEUTRAL</v>
      </c>
      <c r="H937" s="6" t="str">
        <f t="shared" si="57"/>
        <v>CONFIRMED BEARISH</v>
      </c>
    </row>
    <row r="938" spans="1:8" ht="13.5" x14ac:dyDescent="0.25">
      <c r="A938" s="3">
        <f>TITRES_STAT!B941</f>
        <v>43371</v>
      </c>
      <c r="B938" s="6">
        <f>TITRES_STAT!C941</f>
        <v>26.2</v>
      </c>
      <c r="C938" s="6">
        <f>TITRES_STAT!D941</f>
        <v>22.509</v>
      </c>
      <c r="D938" s="6">
        <f>TITRES_STAT!E941</f>
        <v>0</v>
      </c>
      <c r="E938" s="2">
        <f t="shared" si="56"/>
        <v>101477</v>
      </c>
      <c r="F938" s="6" t="str">
        <f t="shared" si="59"/>
        <v>BEARISH</v>
      </c>
      <c r="G938" s="6" t="str">
        <f t="shared" si="58"/>
        <v>NEUTRAL</v>
      </c>
      <c r="H938" s="6" t="str">
        <f t="shared" si="57"/>
        <v>CONFIRMED BEARISH</v>
      </c>
    </row>
    <row r="939" spans="1:8" ht="13.5" x14ac:dyDescent="0.25">
      <c r="A939" s="3">
        <f>TITRES_STAT!B942</f>
        <v>43374</v>
      </c>
      <c r="B939" s="6">
        <f>TITRES_STAT!C942</f>
        <v>26.2</v>
      </c>
      <c r="C939" s="6">
        <f>TITRES_STAT!D942</f>
        <v>22.509</v>
      </c>
      <c r="D939" s="6">
        <f>TITRES_STAT!E942</f>
        <v>0</v>
      </c>
      <c r="E939" s="2">
        <f t="shared" si="56"/>
        <v>101477</v>
      </c>
      <c r="F939" s="6" t="str">
        <f t="shared" si="59"/>
        <v>BEARISH</v>
      </c>
      <c r="G939" s="6" t="str">
        <f t="shared" si="58"/>
        <v>NEUTRAL</v>
      </c>
      <c r="H939" s="6" t="str">
        <f t="shared" si="57"/>
        <v>CONFIRMED BEARISH</v>
      </c>
    </row>
    <row r="940" spans="1:8" ht="13.5" x14ac:dyDescent="0.25">
      <c r="A940" s="3">
        <f>TITRES_STAT!B943</f>
        <v>43375</v>
      </c>
      <c r="B940" s="6">
        <f>TITRES_STAT!C943</f>
        <v>26.2</v>
      </c>
      <c r="C940" s="6">
        <f>TITRES_STAT!D943</f>
        <v>22.509</v>
      </c>
      <c r="D940" s="6">
        <f>TITRES_STAT!E943</f>
        <v>0</v>
      </c>
      <c r="E940" s="2">
        <f t="shared" si="56"/>
        <v>101477</v>
      </c>
      <c r="F940" s="6" t="str">
        <f t="shared" si="59"/>
        <v>BEARISH</v>
      </c>
      <c r="G940" s="6" t="str">
        <f t="shared" si="58"/>
        <v>NEUTRAL</v>
      </c>
      <c r="H940" s="6" t="str">
        <f t="shared" si="57"/>
        <v>CONFIRMED BEARISH</v>
      </c>
    </row>
    <row r="941" spans="1:8" ht="13.5" x14ac:dyDescent="0.25">
      <c r="A941" s="3">
        <f>TITRES_STAT!B944</f>
        <v>43376</v>
      </c>
      <c r="B941" s="6">
        <f>TITRES_STAT!C944</f>
        <v>26.2</v>
      </c>
      <c r="C941" s="6">
        <f>TITRES_STAT!D944</f>
        <v>22.509</v>
      </c>
      <c r="D941" s="6">
        <f>TITRES_STAT!E944</f>
        <v>0</v>
      </c>
      <c r="E941" s="2">
        <f t="shared" si="56"/>
        <v>101477</v>
      </c>
      <c r="F941" s="6" t="str">
        <f t="shared" si="59"/>
        <v>NEUTRAL</v>
      </c>
      <c r="G941" s="6" t="str">
        <f t="shared" si="58"/>
        <v>NEUTRAL</v>
      </c>
      <c r="H941" s="6" t="str">
        <f t="shared" si="57"/>
        <v>NEUTRAL</v>
      </c>
    </row>
    <row r="942" spans="1:8" ht="13.5" x14ac:dyDescent="0.25">
      <c r="A942" s="3">
        <f>TITRES_STAT!B945</f>
        <v>43377</v>
      </c>
      <c r="B942" s="6">
        <f>TITRES_STAT!C945</f>
        <v>26.2</v>
      </c>
      <c r="C942" s="6">
        <f>TITRES_STAT!D945</f>
        <v>22.509</v>
      </c>
      <c r="D942" s="6">
        <f>TITRES_STAT!E945</f>
        <v>65</v>
      </c>
      <c r="E942" s="2">
        <f t="shared" si="56"/>
        <v>101477</v>
      </c>
      <c r="F942" s="6" t="str">
        <f t="shared" si="59"/>
        <v>NEUTRAL</v>
      </c>
      <c r="G942" s="6" t="str">
        <f t="shared" si="58"/>
        <v>NEUTRAL</v>
      </c>
      <c r="H942" s="6" t="str">
        <f t="shared" si="57"/>
        <v>NEUTRAL</v>
      </c>
    </row>
    <row r="943" spans="1:8" ht="13.5" x14ac:dyDescent="0.25">
      <c r="A943" s="3">
        <f>TITRES_STAT!B946</f>
        <v>43378</v>
      </c>
      <c r="B943" s="6">
        <f>TITRES_STAT!C946</f>
        <v>26.2</v>
      </c>
      <c r="C943" s="6">
        <f>TITRES_STAT!D946</f>
        <v>22.509</v>
      </c>
      <c r="D943" s="6">
        <f>TITRES_STAT!E946</f>
        <v>0</v>
      </c>
      <c r="E943" s="2">
        <f t="shared" si="56"/>
        <v>101477</v>
      </c>
      <c r="F943" s="6" t="str">
        <f t="shared" si="59"/>
        <v>NEUTRAL</v>
      </c>
      <c r="G943" s="6" t="str">
        <f t="shared" si="58"/>
        <v>NEUTRAL</v>
      </c>
      <c r="H943" s="6" t="str">
        <f t="shared" si="57"/>
        <v>NEUTRAL</v>
      </c>
    </row>
    <row r="944" spans="1:8" ht="13.5" x14ac:dyDescent="0.25">
      <c r="A944" s="3">
        <f>TITRES_STAT!B947</f>
        <v>43381</v>
      </c>
      <c r="B944" s="6">
        <f>TITRES_STAT!C947</f>
        <v>26</v>
      </c>
      <c r="C944" s="6">
        <f>TITRES_STAT!D947</f>
        <v>22.509</v>
      </c>
      <c r="D944" s="6">
        <f>TITRES_STAT!E947</f>
        <v>269</v>
      </c>
      <c r="E944" s="2">
        <f t="shared" si="56"/>
        <v>101208</v>
      </c>
      <c r="F944" s="6" t="str">
        <f t="shared" si="59"/>
        <v>BEARISH</v>
      </c>
      <c r="G944" s="6" t="str">
        <f t="shared" si="58"/>
        <v>NEUTRAL</v>
      </c>
      <c r="H944" s="6" t="str">
        <f t="shared" si="57"/>
        <v>CONFIRMED BEARISH</v>
      </c>
    </row>
    <row r="945" spans="1:8" ht="13.5" x14ac:dyDescent="0.25">
      <c r="A945" s="3">
        <f>TITRES_STAT!B948</f>
        <v>43382</v>
      </c>
      <c r="B945" s="6">
        <f>TITRES_STAT!C948</f>
        <v>26</v>
      </c>
      <c r="C945" s="6">
        <f>TITRES_STAT!D948</f>
        <v>22.337</v>
      </c>
      <c r="D945" s="6">
        <f>TITRES_STAT!E948</f>
        <v>0</v>
      </c>
      <c r="E945" s="2">
        <f t="shared" si="56"/>
        <v>101208</v>
      </c>
      <c r="F945" s="6" t="str">
        <f t="shared" si="59"/>
        <v>BEARISH</v>
      </c>
      <c r="G945" s="6" t="str">
        <f t="shared" si="58"/>
        <v>NEUTRAL</v>
      </c>
      <c r="H945" s="6" t="str">
        <f t="shared" si="57"/>
        <v>CONFIRMED BEARISH</v>
      </c>
    </row>
    <row r="946" spans="1:8" ht="13.5" x14ac:dyDescent="0.25">
      <c r="A946" s="3">
        <f>TITRES_STAT!B949</f>
        <v>43383</v>
      </c>
      <c r="B946" s="6">
        <f>TITRES_STAT!C949</f>
        <v>26</v>
      </c>
      <c r="C946" s="6">
        <f>TITRES_STAT!D949</f>
        <v>22.337</v>
      </c>
      <c r="D946" s="6">
        <f>TITRES_STAT!E949</f>
        <v>0</v>
      </c>
      <c r="E946" s="2">
        <f t="shared" si="56"/>
        <v>101208</v>
      </c>
      <c r="F946" s="6" t="str">
        <f t="shared" si="59"/>
        <v>BEARISH</v>
      </c>
      <c r="G946" s="6" t="str">
        <f t="shared" si="58"/>
        <v>NEUTRAL</v>
      </c>
      <c r="H946" s="6" t="str">
        <f t="shared" si="57"/>
        <v>CONFIRMED BEARISH</v>
      </c>
    </row>
    <row r="947" spans="1:8" ht="13.5" x14ac:dyDescent="0.25">
      <c r="A947" s="3">
        <f>TITRES_STAT!B950</f>
        <v>43384</v>
      </c>
      <c r="B947" s="6">
        <f>TITRES_STAT!C950</f>
        <v>26</v>
      </c>
      <c r="C947" s="6">
        <f>TITRES_STAT!D950</f>
        <v>22.337</v>
      </c>
      <c r="D947" s="6">
        <f>TITRES_STAT!E950</f>
        <v>0</v>
      </c>
      <c r="E947" s="2">
        <f t="shared" si="56"/>
        <v>101208</v>
      </c>
      <c r="F947" s="6" t="str">
        <f t="shared" si="59"/>
        <v>BEARISH</v>
      </c>
      <c r="G947" s="6" t="str">
        <f t="shared" si="58"/>
        <v>NEUTRAL</v>
      </c>
      <c r="H947" s="6" t="str">
        <f t="shared" si="57"/>
        <v>CONFIRMED BEARISH</v>
      </c>
    </row>
    <row r="948" spans="1:8" ht="13.5" x14ac:dyDescent="0.25">
      <c r="A948" s="3">
        <f>TITRES_STAT!B951</f>
        <v>43385</v>
      </c>
      <c r="B948" s="6">
        <f>TITRES_STAT!C951</f>
        <v>26</v>
      </c>
      <c r="C948" s="6">
        <f>TITRES_STAT!D951</f>
        <v>22.337</v>
      </c>
      <c r="D948" s="6">
        <f>TITRES_STAT!E951</f>
        <v>0</v>
      </c>
      <c r="E948" s="2">
        <f t="shared" si="56"/>
        <v>101208</v>
      </c>
      <c r="F948" s="6" t="str">
        <f t="shared" si="59"/>
        <v>BEARISH</v>
      </c>
      <c r="G948" s="6" t="str">
        <f t="shared" si="58"/>
        <v>NEUTRAL</v>
      </c>
      <c r="H948" s="6" t="str">
        <f t="shared" si="57"/>
        <v>CONFIRMED BEARISH</v>
      </c>
    </row>
    <row r="949" spans="1:8" ht="13.5" x14ac:dyDescent="0.25">
      <c r="A949" s="3">
        <f>TITRES_STAT!B952</f>
        <v>43389</v>
      </c>
      <c r="B949" s="6">
        <f>TITRES_STAT!C952</f>
        <v>26</v>
      </c>
      <c r="C949" s="6">
        <f>TITRES_STAT!D952</f>
        <v>22.337</v>
      </c>
      <c r="D949" s="6">
        <f>TITRES_STAT!E952</f>
        <v>0</v>
      </c>
      <c r="E949" s="2">
        <f t="shared" si="56"/>
        <v>101208</v>
      </c>
      <c r="F949" s="6" t="str">
        <f t="shared" si="59"/>
        <v>NEUTRAL</v>
      </c>
      <c r="G949" s="6" t="str">
        <f t="shared" si="58"/>
        <v>NEUTRAL</v>
      </c>
      <c r="H949" s="6" t="str">
        <f t="shared" si="57"/>
        <v>NEUTRAL</v>
      </c>
    </row>
    <row r="950" spans="1:8" ht="13.5" x14ac:dyDescent="0.25">
      <c r="A950" s="3">
        <f>TITRES_STAT!B953</f>
        <v>43390</v>
      </c>
      <c r="B950" s="6">
        <f>TITRES_STAT!C953</f>
        <v>26</v>
      </c>
      <c r="C950" s="6">
        <f>TITRES_STAT!D953</f>
        <v>22.337</v>
      </c>
      <c r="D950" s="6">
        <f>TITRES_STAT!E953</f>
        <v>0</v>
      </c>
      <c r="E950" s="2">
        <f t="shared" si="56"/>
        <v>101208</v>
      </c>
      <c r="F950" s="6" t="str">
        <f t="shared" si="59"/>
        <v>NEUTRAL</v>
      </c>
      <c r="G950" s="6" t="str">
        <f t="shared" si="58"/>
        <v>NEUTRAL</v>
      </c>
      <c r="H950" s="6" t="str">
        <f t="shared" si="57"/>
        <v>NEUTRAL</v>
      </c>
    </row>
    <row r="951" spans="1:8" ht="13.5" x14ac:dyDescent="0.25">
      <c r="A951" s="3">
        <f>TITRES_STAT!B954</f>
        <v>43391</v>
      </c>
      <c r="B951" s="6">
        <f>TITRES_STAT!C954</f>
        <v>26.78</v>
      </c>
      <c r="C951" s="6">
        <f>TITRES_STAT!D954</f>
        <v>22.337</v>
      </c>
      <c r="D951" s="6">
        <f>TITRES_STAT!E954</f>
        <v>50</v>
      </c>
      <c r="E951" s="2">
        <f t="shared" si="56"/>
        <v>101258</v>
      </c>
      <c r="F951" s="6" t="str">
        <f t="shared" si="59"/>
        <v>BULLISH</v>
      </c>
      <c r="G951" s="6" t="str">
        <f t="shared" si="58"/>
        <v>NEUTRAL</v>
      </c>
      <c r="H951" s="6" t="str">
        <f t="shared" si="57"/>
        <v>CONFIRMED BULLISH</v>
      </c>
    </row>
    <row r="952" spans="1:8" ht="13.5" x14ac:dyDescent="0.25">
      <c r="A952" s="3">
        <f>TITRES_STAT!B955</f>
        <v>43392</v>
      </c>
      <c r="B952" s="6">
        <f>TITRES_STAT!C955</f>
        <v>27.58</v>
      </c>
      <c r="C952" s="6">
        <f>TITRES_STAT!D955</f>
        <v>23.007000000000001</v>
      </c>
      <c r="D952" s="6">
        <f>TITRES_STAT!E955</f>
        <v>0</v>
      </c>
      <c r="E952" s="2">
        <f t="shared" si="56"/>
        <v>101258</v>
      </c>
      <c r="F952" s="6" t="str">
        <f t="shared" si="59"/>
        <v>BULLISH</v>
      </c>
      <c r="G952" s="6" t="str">
        <f t="shared" si="58"/>
        <v>NEUTRAL</v>
      </c>
      <c r="H952" s="6" t="str">
        <f t="shared" si="57"/>
        <v>CONFIRMED BULLISH</v>
      </c>
    </row>
    <row r="953" spans="1:8" ht="13.5" x14ac:dyDescent="0.25">
      <c r="A953" s="3">
        <f>TITRES_STAT!B956</f>
        <v>43395</v>
      </c>
      <c r="B953" s="6">
        <f>TITRES_STAT!C956</f>
        <v>28.4</v>
      </c>
      <c r="C953" s="6">
        <f>TITRES_STAT!D956</f>
        <v>23.695</v>
      </c>
      <c r="D953" s="6">
        <f>TITRES_STAT!E956</f>
        <v>100</v>
      </c>
      <c r="E953" s="2">
        <f t="shared" si="56"/>
        <v>101358</v>
      </c>
      <c r="F953" s="6" t="str">
        <f t="shared" si="59"/>
        <v>BULLISH</v>
      </c>
      <c r="G953" s="6" t="str">
        <f t="shared" si="58"/>
        <v>NEUTRAL</v>
      </c>
      <c r="H953" s="6" t="str">
        <f t="shared" si="57"/>
        <v>CONFIRMED BULLISH</v>
      </c>
    </row>
    <row r="954" spans="1:8" ht="13.5" x14ac:dyDescent="0.25">
      <c r="A954" s="3">
        <f>TITRES_STAT!B957</f>
        <v>43396</v>
      </c>
      <c r="B954" s="6">
        <f>TITRES_STAT!C957</f>
        <v>28.4</v>
      </c>
      <c r="C954" s="6">
        <f>TITRES_STAT!D957</f>
        <v>24.399000000000001</v>
      </c>
      <c r="D954" s="6">
        <f>TITRES_STAT!E957</f>
        <v>0</v>
      </c>
      <c r="E954" s="2">
        <f t="shared" si="56"/>
        <v>101358</v>
      </c>
      <c r="F954" s="6" t="str">
        <f t="shared" si="59"/>
        <v>BULLISH</v>
      </c>
      <c r="G954" s="6" t="str">
        <f t="shared" si="58"/>
        <v>NEUTRAL</v>
      </c>
      <c r="H954" s="6" t="str">
        <f t="shared" si="57"/>
        <v>CONFIRMED BULLISH</v>
      </c>
    </row>
    <row r="955" spans="1:8" ht="13.5" x14ac:dyDescent="0.25">
      <c r="A955" s="3">
        <f>TITRES_STAT!B958</f>
        <v>43397</v>
      </c>
      <c r="B955" s="6">
        <f>TITRES_STAT!C958</f>
        <v>29.25</v>
      </c>
      <c r="C955" s="6">
        <f>TITRES_STAT!D958</f>
        <v>24.399000000000001</v>
      </c>
      <c r="D955" s="6">
        <f>TITRES_STAT!E958</f>
        <v>100</v>
      </c>
      <c r="E955" s="2">
        <f t="shared" si="56"/>
        <v>101458</v>
      </c>
      <c r="F955" s="6" t="str">
        <f t="shared" si="59"/>
        <v>BULLISH</v>
      </c>
      <c r="G955" s="6" t="str">
        <f t="shared" si="58"/>
        <v>NEUTRAL</v>
      </c>
      <c r="H955" s="6" t="str">
        <f t="shared" si="57"/>
        <v>CONFIRMED BULLISH</v>
      </c>
    </row>
    <row r="956" spans="1:8" ht="13.5" x14ac:dyDescent="0.25">
      <c r="A956" s="3">
        <f>TITRES_STAT!B959</f>
        <v>43398</v>
      </c>
      <c r="B956" s="6">
        <f>TITRES_STAT!C959</f>
        <v>30</v>
      </c>
      <c r="C956" s="6">
        <f>TITRES_STAT!D959</f>
        <v>25.13</v>
      </c>
      <c r="D956" s="6">
        <f>TITRES_STAT!E959</f>
        <v>50</v>
      </c>
      <c r="E956" s="2">
        <f t="shared" si="56"/>
        <v>101508</v>
      </c>
      <c r="F956" s="6" t="str">
        <f t="shared" si="59"/>
        <v>BULLISH</v>
      </c>
      <c r="G956" s="6" t="str">
        <f t="shared" si="58"/>
        <v>NEUTRAL</v>
      </c>
      <c r="H956" s="6" t="str">
        <f t="shared" si="57"/>
        <v>CONFIRMED BULLISH</v>
      </c>
    </row>
    <row r="957" spans="1:8" ht="13.5" x14ac:dyDescent="0.25">
      <c r="A957" s="3">
        <f>TITRES_STAT!B960</f>
        <v>43399</v>
      </c>
      <c r="B957" s="6">
        <f>TITRES_STAT!C960</f>
        <v>30</v>
      </c>
      <c r="C957" s="6">
        <f>TITRES_STAT!D960</f>
        <v>25.774000000000001</v>
      </c>
      <c r="D957" s="6">
        <f>TITRES_STAT!E960</f>
        <v>0</v>
      </c>
      <c r="E957" s="2">
        <f t="shared" si="56"/>
        <v>101508</v>
      </c>
      <c r="F957" s="6" t="str">
        <f t="shared" si="59"/>
        <v>BULLISH</v>
      </c>
      <c r="G957" s="6" t="str">
        <f t="shared" si="58"/>
        <v>NEUTRAL</v>
      </c>
      <c r="H957" s="6" t="str">
        <f t="shared" si="57"/>
        <v>CONFIRMED BULLISH</v>
      </c>
    </row>
    <row r="958" spans="1:8" ht="13.5" x14ac:dyDescent="0.25">
      <c r="A958" s="3">
        <f>TITRES_STAT!B961</f>
        <v>43402</v>
      </c>
      <c r="B958" s="6">
        <f>TITRES_STAT!C961</f>
        <v>30.9</v>
      </c>
      <c r="C958" s="6">
        <f>TITRES_STAT!D961</f>
        <v>25.774000000000001</v>
      </c>
      <c r="D958" s="6">
        <f>TITRES_STAT!E961</f>
        <v>40</v>
      </c>
      <c r="E958" s="2">
        <f t="shared" si="56"/>
        <v>101548</v>
      </c>
      <c r="F958" s="6" t="str">
        <f t="shared" si="59"/>
        <v>BULLISH</v>
      </c>
      <c r="G958" s="6" t="str">
        <f t="shared" si="58"/>
        <v>NEUTRAL</v>
      </c>
      <c r="H958" s="6" t="str">
        <f t="shared" si="57"/>
        <v>CONFIRMED BULLISH</v>
      </c>
    </row>
    <row r="959" spans="1:8" ht="13.5" x14ac:dyDescent="0.25">
      <c r="A959" s="3">
        <f>TITRES_STAT!B962</f>
        <v>43403</v>
      </c>
      <c r="B959" s="6">
        <f>TITRES_STAT!C962</f>
        <v>31</v>
      </c>
      <c r="C959" s="6">
        <f>TITRES_STAT!D962</f>
        <v>26.547000000000001</v>
      </c>
      <c r="D959" s="6">
        <f>TITRES_STAT!E962</f>
        <v>162</v>
      </c>
      <c r="E959" s="2">
        <f t="shared" si="56"/>
        <v>101710</v>
      </c>
      <c r="F959" s="6" t="str">
        <f t="shared" si="59"/>
        <v>BULLISH</v>
      </c>
      <c r="G959" s="6" t="str">
        <f t="shared" si="58"/>
        <v>NEUTRAL</v>
      </c>
      <c r="H959" s="6" t="str">
        <f t="shared" si="57"/>
        <v>CONFIRMED BULLISH</v>
      </c>
    </row>
    <row r="960" spans="1:8" ht="13.5" x14ac:dyDescent="0.25">
      <c r="A960" s="3">
        <f>TITRES_STAT!B963</f>
        <v>43404</v>
      </c>
      <c r="B960" s="6">
        <f>TITRES_STAT!C963</f>
        <v>31</v>
      </c>
      <c r="C960" s="6">
        <f>TITRES_STAT!D963</f>
        <v>26.632999999999999</v>
      </c>
      <c r="D960" s="6">
        <f>TITRES_STAT!E963</f>
        <v>0</v>
      </c>
      <c r="E960" s="2">
        <f t="shared" si="56"/>
        <v>101710</v>
      </c>
      <c r="F960" s="6" t="str">
        <f t="shared" si="59"/>
        <v>BULLISH</v>
      </c>
      <c r="G960" s="6" t="str">
        <f t="shared" si="58"/>
        <v>NEUTRAL</v>
      </c>
      <c r="H960" s="6" t="str">
        <f t="shared" si="57"/>
        <v>CONFIRMED BULLISH</v>
      </c>
    </row>
    <row r="961" spans="1:8" ht="13.5" x14ac:dyDescent="0.25">
      <c r="A961" s="3">
        <f>TITRES_STAT!B964</f>
        <v>43405</v>
      </c>
      <c r="B961" s="6">
        <f>TITRES_STAT!C964</f>
        <v>31</v>
      </c>
      <c r="C961" s="6">
        <f>TITRES_STAT!D964</f>
        <v>26.632999999999999</v>
      </c>
      <c r="D961" s="6">
        <f>TITRES_STAT!E964</f>
        <v>0</v>
      </c>
      <c r="E961" s="2">
        <f t="shared" si="56"/>
        <v>101710</v>
      </c>
      <c r="F961" s="6" t="str">
        <f t="shared" si="59"/>
        <v>BULLISH</v>
      </c>
      <c r="G961" s="6" t="str">
        <f t="shared" si="58"/>
        <v>NEUTRAL</v>
      </c>
      <c r="H961" s="6" t="str">
        <f t="shared" si="57"/>
        <v>CONFIRMED BULLISH</v>
      </c>
    </row>
    <row r="962" spans="1:8" ht="13.5" x14ac:dyDescent="0.25">
      <c r="A962" s="3">
        <f>TITRES_STAT!B965</f>
        <v>43406</v>
      </c>
      <c r="B962" s="6">
        <f>TITRES_STAT!C965</f>
        <v>31</v>
      </c>
      <c r="C962" s="6">
        <f>TITRES_STAT!D965</f>
        <v>26.632999999999999</v>
      </c>
      <c r="D962" s="6">
        <f>TITRES_STAT!E965</f>
        <v>0</v>
      </c>
      <c r="E962" s="2">
        <f t="shared" si="56"/>
        <v>101710</v>
      </c>
      <c r="F962" s="6" t="str">
        <f t="shared" si="59"/>
        <v>BULLISH</v>
      </c>
      <c r="G962" s="6" t="str">
        <f t="shared" si="58"/>
        <v>NEUTRAL</v>
      </c>
      <c r="H962" s="6" t="str">
        <f t="shared" si="57"/>
        <v>CONFIRMED BULLISH</v>
      </c>
    </row>
    <row r="963" spans="1:8" ht="13.5" x14ac:dyDescent="0.25">
      <c r="A963" s="3">
        <f>TITRES_STAT!B966</f>
        <v>43409</v>
      </c>
      <c r="B963" s="6">
        <f>TITRES_STAT!C966</f>
        <v>31.93</v>
      </c>
      <c r="C963" s="6">
        <f>TITRES_STAT!D966</f>
        <v>26.632999999999999</v>
      </c>
      <c r="D963" s="6">
        <f>TITRES_STAT!E966</f>
        <v>100</v>
      </c>
      <c r="E963" s="2">
        <f t="shared" si="56"/>
        <v>101810</v>
      </c>
      <c r="F963" s="6" t="str">
        <f t="shared" si="59"/>
        <v>BULLISH</v>
      </c>
      <c r="G963" s="6" t="str">
        <f t="shared" si="58"/>
        <v>NEUTRAL</v>
      </c>
      <c r="H963" s="6" t="str">
        <f t="shared" si="57"/>
        <v>CONFIRMED BULLISH</v>
      </c>
    </row>
    <row r="964" spans="1:8" ht="13.5" x14ac:dyDescent="0.25">
      <c r="A964" s="3">
        <f>TITRES_STAT!B967</f>
        <v>43410</v>
      </c>
      <c r="B964" s="6">
        <f>TITRES_STAT!C967</f>
        <v>32.880000000000003</v>
      </c>
      <c r="C964" s="6">
        <f>TITRES_STAT!D967</f>
        <v>27.431999999999999</v>
      </c>
      <c r="D964" s="6">
        <f>TITRES_STAT!E967</f>
        <v>20</v>
      </c>
      <c r="E964" s="2">
        <f t="shared" ref="E964:E1027" si="60">IF(B964&gt;B963, E963+D964, IF(B964&lt;B963, E963-D964, E963))</f>
        <v>101830</v>
      </c>
      <c r="F964" s="6" t="str">
        <f t="shared" si="59"/>
        <v>BULLISH</v>
      </c>
      <c r="G964" s="6" t="str">
        <f t="shared" si="58"/>
        <v>NEUTRAL</v>
      </c>
      <c r="H964" s="6" t="str">
        <f t="shared" si="57"/>
        <v>CONFIRMED BULLISH</v>
      </c>
    </row>
    <row r="965" spans="1:8" ht="13.5" x14ac:dyDescent="0.25">
      <c r="A965" s="3">
        <f>TITRES_STAT!B968</f>
        <v>43411</v>
      </c>
      <c r="B965" s="6">
        <f>TITRES_STAT!C968</f>
        <v>32.880000000000003</v>
      </c>
      <c r="C965" s="6">
        <f>TITRES_STAT!D968</f>
        <v>28.248000000000001</v>
      </c>
      <c r="D965" s="6">
        <f>TITRES_STAT!E968</f>
        <v>0</v>
      </c>
      <c r="E965" s="2">
        <f t="shared" si="60"/>
        <v>101830</v>
      </c>
      <c r="F965" s="6" t="str">
        <f t="shared" si="59"/>
        <v>BULLISH</v>
      </c>
      <c r="G965" s="6" t="str">
        <f t="shared" si="58"/>
        <v>NEUTRAL</v>
      </c>
      <c r="H965" s="6" t="str">
        <f t="shared" si="57"/>
        <v>CONFIRMED BULLISH</v>
      </c>
    </row>
    <row r="966" spans="1:8" ht="13.5" x14ac:dyDescent="0.25">
      <c r="A966" s="3">
        <f>TITRES_STAT!B969</f>
        <v>43412</v>
      </c>
      <c r="B966" s="6">
        <f>TITRES_STAT!C969</f>
        <v>32.880000000000003</v>
      </c>
      <c r="C966" s="6">
        <f>TITRES_STAT!D969</f>
        <v>28.248000000000001</v>
      </c>
      <c r="D966" s="6">
        <f>TITRES_STAT!E969</f>
        <v>0</v>
      </c>
      <c r="E966" s="2">
        <f t="shared" si="60"/>
        <v>101830</v>
      </c>
      <c r="F966" s="6" t="str">
        <f t="shared" si="59"/>
        <v>BULLISH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BULLISH</v>
      </c>
    </row>
    <row r="967" spans="1:8" ht="13.5" x14ac:dyDescent="0.25">
      <c r="A967" s="3">
        <f>TITRES_STAT!B970</f>
        <v>43413</v>
      </c>
      <c r="B967" s="6">
        <f>TITRES_STAT!C970</f>
        <v>31.9</v>
      </c>
      <c r="C967" s="6">
        <f>TITRES_STAT!D970</f>
        <v>28.248000000000001</v>
      </c>
      <c r="D967" s="6">
        <f>TITRES_STAT!E970</f>
        <v>10</v>
      </c>
      <c r="E967" s="2">
        <f t="shared" si="60"/>
        <v>101820</v>
      </c>
      <c r="F967" s="6" t="str">
        <f t="shared" si="59"/>
        <v>BULLISH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BULLISH</v>
      </c>
    </row>
    <row r="968" spans="1:8" ht="13.5" x14ac:dyDescent="0.25">
      <c r="A968" s="3">
        <f>TITRES_STAT!B971</f>
        <v>43416</v>
      </c>
      <c r="B968" s="6">
        <f>TITRES_STAT!C971</f>
        <v>32.85</v>
      </c>
      <c r="C968" s="6">
        <f>TITRES_STAT!D971</f>
        <v>27.405999999999999</v>
      </c>
      <c r="D968" s="6">
        <f>TITRES_STAT!E971</f>
        <v>210</v>
      </c>
      <c r="E968" s="2">
        <f t="shared" si="60"/>
        <v>102030</v>
      </c>
      <c r="F968" s="6" t="str">
        <f t="shared" ref="F968:F1031" si="63">IF(E968&gt;E963,"BULLISH",IF(E968&lt;E963,"BEARISH","NEUTRAL"))</f>
        <v>BULLISH</v>
      </c>
      <c r="G968" s="6" t="str">
        <f t="shared" si="62"/>
        <v>NEUTRAL</v>
      </c>
      <c r="H968" s="6" t="str">
        <f t="shared" si="61"/>
        <v>CONFIRMED BULLISH</v>
      </c>
    </row>
    <row r="969" spans="1:8" ht="13.5" x14ac:dyDescent="0.25">
      <c r="A969" s="3">
        <f>TITRES_STAT!B972</f>
        <v>43417</v>
      </c>
      <c r="B969" s="6">
        <f>TITRES_STAT!C972</f>
        <v>31.87</v>
      </c>
      <c r="C969" s="6">
        <f>TITRES_STAT!D972</f>
        <v>28.222000000000001</v>
      </c>
      <c r="D969" s="6">
        <f>TITRES_STAT!E972</f>
        <v>10</v>
      </c>
      <c r="E969" s="2">
        <f t="shared" si="60"/>
        <v>102020</v>
      </c>
      <c r="F969" s="6" t="str">
        <f t="shared" si="63"/>
        <v>BULLISH</v>
      </c>
      <c r="G969" s="6" t="str">
        <f t="shared" si="62"/>
        <v>NEUTRAL</v>
      </c>
      <c r="H969" s="6" t="str">
        <f t="shared" si="61"/>
        <v>BULLISH DIVERGENCE</v>
      </c>
    </row>
    <row r="970" spans="1:8" ht="13.5" x14ac:dyDescent="0.25">
      <c r="A970" s="3">
        <f>TITRES_STAT!B973</f>
        <v>43418</v>
      </c>
      <c r="B970" s="6">
        <f>TITRES_STAT!C973</f>
        <v>31.87</v>
      </c>
      <c r="C970" s="6">
        <f>TITRES_STAT!D973</f>
        <v>27.38</v>
      </c>
      <c r="D970" s="6">
        <f>TITRES_STAT!E973</f>
        <v>160</v>
      </c>
      <c r="E970" s="2">
        <f t="shared" si="60"/>
        <v>102020</v>
      </c>
      <c r="F970" s="6" t="str">
        <f t="shared" si="63"/>
        <v>BULLISH</v>
      </c>
      <c r="G970" s="6" t="str">
        <f t="shared" si="62"/>
        <v>NEUTRAL</v>
      </c>
      <c r="H970" s="6" t="str">
        <f t="shared" si="61"/>
        <v>BULLISH DIVERGENCE</v>
      </c>
    </row>
    <row r="971" spans="1:8" ht="13.5" x14ac:dyDescent="0.25">
      <c r="A971" s="3">
        <f>TITRES_STAT!B974</f>
        <v>43419</v>
      </c>
      <c r="B971" s="6">
        <f>TITRES_STAT!C974</f>
        <v>31.87</v>
      </c>
      <c r="C971" s="6">
        <f>TITRES_STAT!D974</f>
        <v>27.38</v>
      </c>
      <c r="D971" s="6">
        <f>TITRES_STAT!E974</f>
        <v>0</v>
      </c>
      <c r="E971" s="2">
        <f t="shared" si="60"/>
        <v>102020</v>
      </c>
      <c r="F971" s="6" t="str">
        <f t="shared" si="63"/>
        <v>BULLISH</v>
      </c>
      <c r="G971" s="6" t="str">
        <f t="shared" si="62"/>
        <v>NEUTRAL</v>
      </c>
      <c r="H971" s="6" t="str">
        <f t="shared" si="61"/>
        <v>BULLISH DIVERGENCE</v>
      </c>
    </row>
    <row r="972" spans="1:8" ht="13.5" x14ac:dyDescent="0.25">
      <c r="A972" s="3">
        <f>TITRES_STAT!B975</f>
        <v>43420</v>
      </c>
      <c r="B972" s="6">
        <f>TITRES_STAT!C975</f>
        <v>31.84</v>
      </c>
      <c r="C972" s="6">
        <f>TITRES_STAT!D975</f>
        <v>27.38</v>
      </c>
      <c r="D972" s="6">
        <f>TITRES_STAT!E975</f>
        <v>20</v>
      </c>
      <c r="E972" s="2">
        <f t="shared" si="60"/>
        <v>102000</v>
      </c>
      <c r="F972" s="6" t="str">
        <f t="shared" si="63"/>
        <v>BULLISH</v>
      </c>
      <c r="G972" s="6" t="str">
        <f t="shared" si="62"/>
        <v>NEUTRAL</v>
      </c>
      <c r="H972" s="6" t="str">
        <f t="shared" si="61"/>
        <v>BULLISH DIVERGENCE</v>
      </c>
    </row>
    <row r="973" spans="1:8" ht="13.5" x14ac:dyDescent="0.25">
      <c r="A973" s="3">
        <f>TITRES_STAT!B976</f>
        <v>43423</v>
      </c>
      <c r="B973" s="6">
        <f>TITRES_STAT!C976</f>
        <v>31.84</v>
      </c>
      <c r="C973" s="6">
        <f>TITRES_STAT!D976</f>
        <v>27.355</v>
      </c>
      <c r="D973" s="6">
        <f>TITRES_STAT!E976</f>
        <v>0</v>
      </c>
      <c r="E973" s="2">
        <f t="shared" si="60"/>
        <v>102000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CONFIRMED BEARISH</v>
      </c>
    </row>
    <row r="974" spans="1:8" ht="13.5" x14ac:dyDescent="0.25">
      <c r="A974" s="3">
        <f>TITRES_STAT!B977</f>
        <v>43425</v>
      </c>
      <c r="B974" s="6">
        <f>TITRES_STAT!C977</f>
        <v>31.7</v>
      </c>
      <c r="C974" s="6">
        <f>TITRES_STAT!D977</f>
        <v>27.355</v>
      </c>
      <c r="D974" s="6">
        <f>TITRES_STAT!E977</f>
        <v>11</v>
      </c>
      <c r="E974" s="2">
        <f t="shared" si="60"/>
        <v>101989</v>
      </c>
      <c r="F974" s="6" t="str">
        <f t="shared" si="63"/>
        <v>BEARISH</v>
      </c>
      <c r="G974" s="6" t="str">
        <f t="shared" si="62"/>
        <v>NEUTRAL</v>
      </c>
      <c r="H974" s="6" t="str">
        <f t="shared" si="61"/>
        <v>CONFIRMED BEARISH</v>
      </c>
    </row>
    <row r="975" spans="1:8" ht="13.5" x14ac:dyDescent="0.25">
      <c r="A975" s="3">
        <f>TITRES_STAT!B978</f>
        <v>43426</v>
      </c>
      <c r="B975" s="6">
        <f>TITRES_STAT!C978</f>
        <v>30.75</v>
      </c>
      <c r="C975" s="6">
        <f>TITRES_STAT!D978</f>
        <v>27.234000000000002</v>
      </c>
      <c r="D975" s="6">
        <f>TITRES_STAT!E978</f>
        <v>0</v>
      </c>
      <c r="E975" s="2">
        <f t="shared" si="60"/>
        <v>101989</v>
      </c>
      <c r="F975" s="6" t="str">
        <f t="shared" si="63"/>
        <v>BEARISH</v>
      </c>
      <c r="G975" s="6" t="str">
        <f t="shared" si="62"/>
        <v>NEUTRAL</v>
      </c>
      <c r="H975" s="6" t="str">
        <f t="shared" si="61"/>
        <v>CONFIRMED BEARISH</v>
      </c>
    </row>
    <row r="976" spans="1:8" ht="13.5" x14ac:dyDescent="0.25">
      <c r="A976" s="3">
        <f>TITRES_STAT!B979</f>
        <v>43427</v>
      </c>
      <c r="B976" s="6">
        <f>TITRES_STAT!C979</f>
        <v>31.7</v>
      </c>
      <c r="C976" s="6">
        <f>TITRES_STAT!D979</f>
        <v>26.417999999999999</v>
      </c>
      <c r="D976" s="6">
        <f>TITRES_STAT!E979</f>
        <v>510</v>
      </c>
      <c r="E976" s="2">
        <f t="shared" si="60"/>
        <v>102499</v>
      </c>
      <c r="F976" s="6" t="str">
        <f t="shared" si="63"/>
        <v>BULLISH</v>
      </c>
      <c r="G976" s="6" t="str">
        <f t="shared" si="62"/>
        <v>NEUTRAL</v>
      </c>
      <c r="H976" s="6" t="str">
        <f t="shared" si="61"/>
        <v>BULLISH DIVERGENCE</v>
      </c>
    </row>
    <row r="977" spans="1:8" ht="13.5" x14ac:dyDescent="0.25">
      <c r="A977" s="3">
        <f>TITRES_STAT!B980</f>
        <v>43430</v>
      </c>
      <c r="B977" s="6">
        <f>TITRES_STAT!C980</f>
        <v>31.7</v>
      </c>
      <c r="C977" s="6">
        <f>TITRES_STAT!D980</f>
        <v>27.234000000000002</v>
      </c>
      <c r="D977" s="6">
        <f>TITRES_STAT!E980</f>
        <v>0</v>
      </c>
      <c r="E977" s="2">
        <f t="shared" si="60"/>
        <v>102499</v>
      </c>
      <c r="F977" s="6" t="str">
        <f t="shared" si="63"/>
        <v>BULLISH</v>
      </c>
      <c r="G977" s="6" t="str">
        <f t="shared" si="62"/>
        <v>NEUTRAL</v>
      </c>
      <c r="H977" s="6" t="str">
        <f t="shared" si="61"/>
        <v>BULLISH DIVERGENCE</v>
      </c>
    </row>
    <row r="978" spans="1:8" ht="13.5" x14ac:dyDescent="0.25">
      <c r="A978" s="3">
        <f>TITRES_STAT!B981</f>
        <v>43431</v>
      </c>
      <c r="B978" s="6">
        <f>TITRES_STAT!C981</f>
        <v>31.7</v>
      </c>
      <c r="C978" s="6">
        <f>TITRES_STAT!D981</f>
        <v>27.234000000000002</v>
      </c>
      <c r="D978" s="6">
        <f>TITRES_STAT!E981</f>
        <v>0</v>
      </c>
      <c r="E978" s="2">
        <f t="shared" si="60"/>
        <v>102499</v>
      </c>
      <c r="F978" s="6" t="str">
        <f t="shared" si="63"/>
        <v>BULLISH</v>
      </c>
      <c r="G978" s="6" t="str">
        <f t="shared" si="62"/>
        <v>NEUTRAL</v>
      </c>
      <c r="H978" s="6" t="str">
        <f t="shared" si="61"/>
        <v>BULLISH DIVERGENCE</v>
      </c>
    </row>
    <row r="979" spans="1:8" ht="13.5" x14ac:dyDescent="0.25">
      <c r="A979" s="3">
        <f>TITRES_STAT!B982</f>
        <v>43432</v>
      </c>
      <c r="B979" s="6">
        <f>TITRES_STAT!C982</f>
        <v>31.7</v>
      </c>
      <c r="C979" s="6">
        <f>TITRES_STAT!D982</f>
        <v>27.234000000000002</v>
      </c>
      <c r="D979" s="6">
        <f>TITRES_STAT!E982</f>
        <v>0</v>
      </c>
      <c r="E979" s="2">
        <f t="shared" si="60"/>
        <v>102499</v>
      </c>
      <c r="F979" s="6" t="str">
        <f t="shared" si="63"/>
        <v>BULLISH</v>
      </c>
      <c r="G979" s="6" t="str">
        <f t="shared" si="62"/>
        <v>NEUTRAL</v>
      </c>
      <c r="H979" s="6" t="str">
        <f t="shared" si="61"/>
        <v>NEUTRAL</v>
      </c>
    </row>
    <row r="980" spans="1:8" ht="13.5" x14ac:dyDescent="0.25">
      <c r="A980" s="3">
        <f>TITRES_STAT!B983</f>
        <v>43433</v>
      </c>
      <c r="B980" s="6">
        <f>TITRES_STAT!C983</f>
        <v>32.75</v>
      </c>
      <c r="C980" s="6">
        <f>TITRES_STAT!D983</f>
        <v>27.234000000000002</v>
      </c>
      <c r="D980" s="6">
        <f>TITRES_STAT!E983</f>
        <v>185</v>
      </c>
      <c r="E980" s="2">
        <f t="shared" si="60"/>
        <v>102684</v>
      </c>
      <c r="F980" s="6" t="str">
        <f t="shared" si="63"/>
        <v>BULLISH</v>
      </c>
      <c r="G980" s="6" t="str">
        <f t="shared" si="62"/>
        <v>NEUTRAL</v>
      </c>
      <c r="H980" s="6" t="str">
        <f t="shared" si="61"/>
        <v>CONFIRMED BULLISH</v>
      </c>
    </row>
    <row r="981" spans="1:8" ht="13.5" x14ac:dyDescent="0.25">
      <c r="A981" s="3">
        <f>TITRES_STAT!B984</f>
        <v>43434</v>
      </c>
      <c r="B981" s="6">
        <f>TITRES_STAT!C984</f>
        <v>32.75</v>
      </c>
      <c r="C981" s="6">
        <f>TITRES_STAT!D984</f>
        <v>28.135999999999999</v>
      </c>
      <c r="D981" s="6">
        <f>TITRES_STAT!E984</f>
        <v>0</v>
      </c>
      <c r="E981" s="2">
        <f t="shared" si="60"/>
        <v>102684</v>
      </c>
      <c r="F981" s="6" t="str">
        <f t="shared" si="63"/>
        <v>BULLISH</v>
      </c>
      <c r="G981" s="6" t="str">
        <f t="shared" si="62"/>
        <v>NEUTRAL</v>
      </c>
      <c r="H981" s="6" t="str">
        <f t="shared" si="61"/>
        <v>CONFIRMED BULLISH</v>
      </c>
    </row>
    <row r="982" spans="1:8" ht="13.5" x14ac:dyDescent="0.25">
      <c r="A982" s="3">
        <f>TITRES_STAT!B985</f>
        <v>43437</v>
      </c>
      <c r="B982" s="6">
        <f>TITRES_STAT!C985</f>
        <v>33.729999999999997</v>
      </c>
      <c r="C982" s="6">
        <f>TITRES_STAT!D985</f>
        <v>28.135999999999999</v>
      </c>
      <c r="D982" s="6">
        <f>TITRES_STAT!E985</f>
        <v>10</v>
      </c>
      <c r="E982" s="2">
        <f t="shared" si="60"/>
        <v>102694</v>
      </c>
      <c r="F982" s="6" t="str">
        <f t="shared" si="63"/>
        <v>BULLISH</v>
      </c>
      <c r="G982" s="6" t="str">
        <f t="shared" si="62"/>
        <v>NEUTRAL</v>
      </c>
      <c r="H982" s="6" t="str">
        <f t="shared" si="61"/>
        <v>CONFIRMED BULLISH</v>
      </c>
    </row>
    <row r="983" spans="1:8" ht="13.5" x14ac:dyDescent="0.25">
      <c r="A983" s="3">
        <f>TITRES_STAT!B986</f>
        <v>43438</v>
      </c>
      <c r="B983" s="6">
        <f>TITRES_STAT!C986</f>
        <v>33.729999999999997</v>
      </c>
      <c r="C983" s="6">
        <f>TITRES_STAT!D986</f>
        <v>28.978000000000002</v>
      </c>
      <c r="D983" s="6">
        <f>TITRES_STAT!E986</f>
        <v>0</v>
      </c>
      <c r="E983" s="2">
        <f t="shared" si="60"/>
        <v>102694</v>
      </c>
      <c r="F983" s="6" t="str">
        <f t="shared" si="63"/>
        <v>BULLISH</v>
      </c>
      <c r="G983" s="6" t="str">
        <f t="shared" si="62"/>
        <v>NEUTRAL</v>
      </c>
      <c r="H983" s="6" t="str">
        <f t="shared" si="61"/>
        <v>CONFIRMED BULLISH</v>
      </c>
    </row>
    <row r="984" spans="1:8" ht="13.5" x14ac:dyDescent="0.25">
      <c r="A984" s="3">
        <f>TITRES_STAT!B987</f>
        <v>43439</v>
      </c>
      <c r="B984" s="6">
        <f>TITRES_STAT!C987</f>
        <v>33.729999999999997</v>
      </c>
      <c r="C984" s="6">
        <f>TITRES_STAT!D987</f>
        <v>28.978000000000002</v>
      </c>
      <c r="D984" s="6">
        <f>TITRES_STAT!E987</f>
        <v>0</v>
      </c>
      <c r="E984" s="2">
        <f t="shared" si="60"/>
        <v>102694</v>
      </c>
      <c r="F984" s="6" t="str">
        <f t="shared" si="63"/>
        <v>BULLISH</v>
      </c>
      <c r="G984" s="6" t="str">
        <f t="shared" si="62"/>
        <v>NEUTRAL</v>
      </c>
      <c r="H984" s="6" t="str">
        <f t="shared" si="61"/>
        <v>CONFIRMED BULLISH</v>
      </c>
    </row>
    <row r="985" spans="1:8" ht="13.5" x14ac:dyDescent="0.25">
      <c r="A985" s="3">
        <f>TITRES_STAT!B988</f>
        <v>43440</v>
      </c>
      <c r="B985" s="6">
        <f>TITRES_STAT!C988</f>
        <v>33.729999999999997</v>
      </c>
      <c r="C985" s="6">
        <f>TITRES_STAT!D988</f>
        <v>28.978000000000002</v>
      </c>
      <c r="D985" s="6">
        <f>TITRES_STAT!E988</f>
        <v>0</v>
      </c>
      <c r="E985" s="2">
        <f t="shared" si="60"/>
        <v>102694</v>
      </c>
      <c r="F985" s="6" t="str">
        <f t="shared" si="63"/>
        <v>BULLISH</v>
      </c>
      <c r="G985" s="6" t="str">
        <f t="shared" si="62"/>
        <v>NEUTRAL</v>
      </c>
      <c r="H985" s="6" t="str">
        <f t="shared" si="61"/>
        <v>CONFIRMED BULLISH</v>
      </c>
    </row>
    <row r="986" spans="1:8" ht="13.5" x14ac:dyDescent="0.25">
      <c r="A986" s="3">
        <f>TITRES_STAT!B989</f>
        <v>43441</v>
      </c>
      <c r="B986" s="6">
        <f>TITRES_STAT!C989</f>
        <v>33.729999999999997</v>
      </c>
      <c r="C986" s="6">
        <f>TITRES_STAT!D989</f>
        <v>28.978000000000002</v>
      </c>
      <c r="D986" s="6">
        <f>TITRES_STAT!E989</f>
        <v>0</v>
      </c>
      <c r="E986" s="2">
        <f t="shared" si="60"/>
        <v>102694</v>
      </c>
      <c r="F986" s="6" t="str">
        <f t="shared" si="63"/>
        <v>BULLISH</v>
      </c>
      <c r="G986" s="6" t="str">
        <f t="shared" si="62"/>
        <v>NEUTRAL</v>
      </c>
      <c r="H986" s="6" t="str">
        <f t="shared" si="61"/>
        <v>CONFIRMED BULLISH</v>
      </c>
    </row>
    <row r="987" spans="1:8" ht="13.5" x14ac:dyDescent="0.25">
      <c r="A987" s="3">
        <f>TITRES_STAT!B990</f>
        <v>43444</v>
      </c>
      <c r="B987" s="6">
        <f>TITRES_STAT!C990</f>
        <v>33.729999999999997</v>
      </c>
      <c r="C987" s="6">
        <f>TITRES_STAT!D990</f>
        <v>28.978000000000002</v>
      </c>
      <c r="D987" s="6">
        <f>TITRES_STAT!E990</f>
        <v>0</v>
      </c>
      <c r="E987" s="2">
        <f t="shared" si="60"/>
        <v>102694</v>
      </c>
      <c r="F987" s="6" t="str">
        <f t="shared" si="63"/>
        <v>NEUTRAL</v>
      </c>
      <c r="G987" s="6" t="str">
        <f t="shared" si="62"/>
        <v>NEUTRAL</v>
      </c>
      <c r="H987" s="6" t="str">
        <f t="shared" si="61"/>
        <v>NEUTRAL</v>
      </c>
    </row>
    <row r="988" spans="1:8" ht="13.5" x14ac:dyDescent="0.25">
      <c r="A988" s="3">
        <f>TITRES_STAT!B991</f>
        <v>43445</v>
      </c>
      <c r="B988" s="6">
        <f>TITRES_STAT!C991</f>
        <v>33.700000000000003</v>
      </c>
      <c r="C988" s="6">
        <f>TITRES_STAT!D991</f>
        <v>28.978000000000002</v>
      </c>
      <c r="D988" s="6">
        <f>TITRES_STAT!E991</f>
        <v>2</v>
      </c>
      <c r="E988" s="2">
        <f t="shared" si="60"/>
        <v>102692</v>
      </c>
      <c r="F988" s="6" t="str">
        <f t="shared" si="63"/>
        <v>BEARISH</v>
      </c>
      <c r="G988" s="6" t="str">
        <f t="shared" si="62"/>
        <v>NEUTRAL</v>
      </c>
      <c r="H988" s="6" t="str">
        <f t="shared" si="61"/>
        <v>CONFIRMED BEARISH</v>
      </c>
    </row>
    <row r="989" spans="1:8" ht="13.5" x14ac:dyDescent="0.25">
      <c r="A989" s="3">
        <f>TITRES_STAT!B992</f>
        <v>43446</v>
      </c>
      <c r="B989" s="6">
        <f>TITRES_STAT!C992</f>
        <v>33.4</v>
      </c>
      <c r="C989" s="6">
        <f>TITRES_STAT!D992</f>
        <v>28.952999999999999</v>
      </c>
      <c r="D989" s="6">
        <f>TITRES_STAT!E992</f>
        <v>23</v>
      </c>
      <c r="E989" s="2">
        <f t="shared" si="60"/>
        <v>102669</v>
      </c>
      <c r="F989" s="6" t="str">
        <f t="shared" si="63"/>
        <v>BEARISH</v>
      </c>
      <c r="G989" s="6" t="str">
        <f t="shared" si="62"/>
        <v>NEUTRAL</v>
      </c>
      <c r="H989" s="6" t="str">
        <f t="shared" si="61"/>
        <v>CONFIRMED BEARISH</v>
      </c>
    </row>
    <row r="990" spans="1:8" ht="13.5" x14ac:dyDescent="0.25">
      <c r="A990" s="3">
        <f>TITRES_STAT!B993</f>
        <v>43447</v>
      </c>
      <c r="B990" s="6">
        <f>TITRES_STAT!C993</f>
        <v>33.4</v>
      </c>
      <c r="C990" s="6">
        <f>TITRES_STAT!D993</f>
        <v>28.695</v>
      </c>
      <c r="D990" s="6">
        <f>TITRES_STAT!E993</f>
        <v>12</v>
      </c>
      <c r="E990" s="2">
        <f t="shared" si="60"/>
        <v>102669</v>
      </c>
      <c r="F990" s="6" t="str">
        <f t="shared" si="63"/>
        <v>BEARISH</v>
      </c>
      <c r="G990" s="6" t="str">
        <f t="shared" si="62"/>
        <v>NEUTRAL</v>
      </c>
      <c r="H990" s="6" t="str">
        <f t="shared" si="61"/>
        <v>CONFIRMED BEARISH</v>
      </c>
    </row>
    <row r="991" spans="1:8" ht="13.5" x14ac:dyDescent="0.25">
      <c r="A991" s="3">
        <f>TITRES_STAT!B994</f>
        <v>43448</v>
      </c>
      <c r="B991" s="6">
        <f>TITRES_STAT!C994</f>
        <v>33.4</v>
      </c>
      <c r="C991" s="6">
        <f>TITRES_STAT!D994</f>
        <v>28.695</v>
      </c>
      <c r="D991" s="6">
        <f>TITRES_STAT!E994</f>
        <v>13</v>
      </c>
      <c r="E991" s="2">
        <f t="shared" si="60"/>
        <v>102669</v>
      </c>
      <c r="F991" s="6" t="str">
        <f t="shared" si="63"/>
        <v>BEARISH</v>
      </c>
      <c r="G991" s="6" t="str">
        <f t="shared" si="62"/>
        <v>NEUTRAL</v>
      </c>
      <c r="H991" s="6" t="str">
        <f t="shared" si="61"/>
        <v>CONFIRMED BEARISH</v>
      </c>
    </row>
    <row r="992" spans="1:8" ht="13.5" x14ac:dyDescent="0.25">
      <c r="A992" s="3">
        <f>TITRES_STAT!B995</f>
        <v>43451</v>
      </c>
      <c r="B992" s="6">
        <f>TITRES_STAT!C995</f>
        <v>33.4</v>
      </c>
      <c r="C992" s="6">
        <f>TITRES_STAT!D995</f>
        <v>28.695</v>
      </c>
      <c r="D992" s="6">
        <f>TITRES_STAT!E995</f>
        <v>73</v>
      </c>
      <c r="E992" s="2">
        <f t="shared" si="60"/>
        <v>102669</v>
      </c>
      <c r="F992" s="6" t="str">
        <f t="shared" si="63"/>
        <v>BEARISH</v>
      </c>
      <c r="G992" s="6" t="str">
        <f t="shared" si="62"/>
        <v>NEUTRAL</v>
      </c>
      <c r="H992" s="6" t="str">
        <f t="shared" si="61"/>
        <v>CONFIRMED BEARISH</v>
      </c>
    </row>
    <row r="993" spans="1:8" ht="13.5" x14ac:dyDescent="0.25">
      <c r="A993" s="3">
        <f>TITRES_STAT!B996</f>
        <v>43452</v>
      </c>
      <c r="B993" s="6">
        <f>TITRES_STAT!C996</f>
        <v>33</v>
      </c>
      <c r="C993" s="6">
        <f>TITRES_STAT!D996</f>
        <v>28.695</v>
      </c>
      <c r="D993" s="6">
        <f>TITRES_STAT!E996</f>
        <v>50</v>
      </c>
      <c r="E993" s="2">
        <f t="shared" si="60"/>
        <v>102619</v>
      </c>
      <c r="F993" s="6" t="str">
        <f t="shared" si="63"/>
        <v>BEARISH</v>
      </c>
      <c r="G993" s="6" t="str">
        <f t="shared" si="62"/>
        <v>NEUTRAL</v>
      </c>
      <c r="H993" s="6" t="str">
        <f t="shared" si="61"/>
        <v>CONFIRMED BEARISH</v>
      </c>
    </row>
    <row r="994" spans="1:8" ht="13.5" x14ac:dyDescent="0.25">
      <c r="A994" s="3">
        <f>TITRES_STAT!B997</f>
        <v>43453</v>
      </c>
      <c r="B994" s="6">
        <f>TITRES_STAT!C997</f>
        <v>33</v>
      </c>
      <c r="C994" s="6">
        <f>TITRES_STAT!D997</f>
        <v>28.350999999999999</v>
      </c>
      <c r="D994" s="6">
        <f>TITRES_STAT!E997</f>
        <v>0</v>
      </c>
      <c r="E994" s="2">
        <f t="shared" si="60"/>
        <v>102619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CONFIRMED BEARISH</v>
      </c>
    </row>
    <row r="995" spans="1:8" ht="13.5" x14ac:dyDescent="0.25">
      <c r="A995" s="3">
        <f>TITRES_STAT!B998</f>
        <v>43454</v>
      </c>
      <c r="B995" s="6">
        <f>TITRES_STAT!C998</f>
        <v>31.52</v>
      </c>
      <c r="C995" s="6">
        <f>TITRES_STAT!D998</f>
        <v>28.350999999999999</v>
      </c>
      <c r="D995" s="6">
        <f>TITRES_STAT!E998</f>
        <v>0</v>
      </c>
      <c r="E995" s="2">
        <f t="shared" si="60"/>
        <v>102619</v>
      </c>
      <c r="F995" s="6" t="str">
        <f t="shared" si="63"/>
        <v>BEARISH</v>
      </c>
      <c r="G995" s="6" t="str">
        <f t="shared" si="62"/>
        <v>NEUTRAL</v>
      </c>
      <c r="H995" s="6" t="str">
        <f t="shared" si="61"/>
        <v>CONFIRMED BEARISH</v>
      </c>
    </row>
    <row r="996" spans="1:8" ht="13.5" x14ac:dyDescent="0.25">
      <c r="A996" s="3">
        <f>TITRES_STAT!B999</f>
        <v>43455</v>
      </c>
      <c r="B996" s="6">
        <f>TITRES_STAT!C999</f>
        <v>32.93</v>
      </c>
      <c r="C996" s="6">
        <f>TITRES_STAT!D999</f>
        <v>27.08</v>
      </c>
      <c r="D996" s="6">
        <f>TITRES_STAT!E999</f>
        <v>0</v>
      </c>
      <c r="E996" s="2">
        <f t="shared" si="60"/>
        <v>102619</v>
      </c>
      <c r="F996" s="6" t="str">
        <f t="shared" si="63"/>
        <v>BEARISH</v>
      </c>
      <c r="G996" s="6" t="str">
        <f t="shared" si="62"/>
        <v>NEUTRAL</v>
      </c>
      <c r="H996" s="6" t="str">
        <f t="shared" si="61"/>
        <v>CONFIRMED BEARISH</v>
      </c>
    </row>
    <row r="997" spans="1:8" ht="13.5" x14ac:dyDescent="0.25">
      <c r="A997" s="3">
        <f>TITRES_STAT!B1000</f>
        <v>43458</v>
      </c>
      <c r="B997" s="6">
        <f>TITRES_STAT!C1000</f>
        <v>32</v>
      </c>
      <c r="C997" s="6">
        <f>TITRES_STAT!D1000</f>
        <v>28.291</v>
      </c>
      <c r="D997" s="6">
        <f>TITRES_STAT!E1000</f>
        <v>45</v>
      </c>
      <c r="E997" s="2">
        <f t="shared" si="60"/>
        <v>102574</v>
      </c>
      <c r="F997" s="6" t="str">
        <f t="shared" si="63"/>
        <v>BEARISH</v>
      </c>
      <c r="G997" s="6" t="str">
        <f t="shared" si="62"/>
        <v>NEUTRAL</v>
      </c>
      <c r="H997" s="6" t="str">
        <f t="shared" si="61"/>
        <v>CONFIRMED BEARISH</v>
      </c>
    </row>
    <row r="998" spans="1:8" ht="13.5" x14ac:dyDescent="0.25">
      <c r="A998" s="3">
        <f>TITRES_STAT!B1001</f>
        <v>43459</v>
      </c>
      <c r="B998" s="6">
        <f>TITRES_STAT!C1001</f>
        <v>32.96</v>
      </c>
      <c r="C998" s="6">
        <f>TITRES_STAT!D1001</f>
        <v>27.492000000000001</v>
      </c>
      <c r="D998" s="6">
        <f>TITRES_STAT!E1001</f>
        <v>0</v>
      </c>
      <c r="E998" s="2">
        <f t="shared" si="60"/>
        <v>102574</v>
      </c>
      <c r="F998" s="6" t="str">
        <f t="shared" si="63"/>
        <v>BEARISH</v>
      </c>
      <c r="G998" s="6" t="str">
        <f t="shared" si="62"/>
        <v>NEUTRAL</v>
      </c>
      <c r="H998" s="6" t="str">
        <f t="shared" si="61"/>
        <v>CONFIRMED BEARISH</v>
      </c>
    </row>
    <row r="999" spans="1:8" ht="13.5" x14ac:dyDescent="0.25">
      <c r="A999" s="3">
        <f>TITRES_STAT!B1002</f>
        <v>43460</v>
      </c>
      <c r="B999" s="6">
        <f>TITRES_STAT!C1002</f>
        <v>33.4</v>
      </c>
      <c r="C999" s="6">
        <f>TITRES_STAT!D1002</f>
        <v>28.317</v>
      </c>
      <c r="D999" s="6">
        <f>TITRES_STAT!E1002</f>
        <v>23</v>
      </c>
      <c r="E999" s="2">
        <f t="shared" si="60"/>
        <v>102597</v>
      </c>
      <c r="F999" s="6" t="str">
        <f t="shared" si="63"/>
        <v>BEARISH</v>
      </c>
      <c r="G999" s="6" t="str">
        <f t="shared" si="62"/>
        <v>NEUTRAL</v>
      </c>
      <c r="H999" s="6" t="str">
        <f t="shared" si="61"/>
        <v>BEARISH DIVERGENCE</v>
      </c>
    </row>
    <row r="1000" spans="1:8" ht="13.5" x14ac:dyDescent="0.25">
      <c r="A1000" s="3">
        <f>TITRES_STAT!B1003</f>
        <v>43461</v>
      </c>
      <c r="B1000" s="6">
        <f>TITRES_STAT!C1003</f>
        <v>33.4</v>
      </c>
      <c r="C1000" s="6">
        <f>TITRES_STAT!D1003</f>
        <v>28.695</v>
      </c>
      <c r="D1000" s="6">
        <f>TITRES_STAT!E1003</f>
        <v>0</v>
      </c>
      <c r="E1000" s="2">
        <f t="shared" si="60"/>
        <v>102597</v>
      </c>
      <c r="F1000" s="6" t="str">
        <f t="shared" si="63"/>
        <v>BEARISH</v>
      </c>
      <c r="G1000" s="6" t="str">
        <f t="shared" si="62"/>
        <v>NEUTRAL</v>
      </c>
      <c r="H1000" s="6" t="str">
        <f t="shared" si="61"/>
        <v>BEARISH DIVERGENCE</v>
      </c>
    </row>
    <row r="1001" spans="1:8" ht="13.5" x14ac:dyDescent="0.25">
      <c r="A1001" s="3">
        <f>TITRES_STAT!B1004</f>
        <v>43462</v>
      </c>
      <c r="B1001" s="6">
        <f>TITRES_STAT!C1004</f>
        <v>33.4</v>
      </c>
      <c r="C1001" s="6">
        <f>TITRES_STAT!D1004</f>
        <v>28.695</v>
      </c>
      <c r="D1001" s="6">
        <f>TITRES_STAT!E1004</f>
        <v>20</v>
      </c>
      <c r="E1001" s="2">
        <f t="shared" si="60"/>
        <v>102597</v>
      </c>
      <c r="F1001" s="6" t="str">
        <f t="shared" si="63"/>
        <v>BEARISH</v>
      </c>
      <c r="G1001" s="6" t="str">
        <f t="shared" si="62"/>
        <v>NEUTRAL</v>
      </c>
      <c r="H1001" s="6" t="str">
        <f t="shared" si="61"/>
        <v>BEARISH DIVERGENCE</v>
      </c>
    </row>
    <row r="1002" spans="1:8" ht="13.5" x14ac:dyDescent="0.25">
      <c r="A1002" s="3">
        <f>TITRES_STAT!B1005</f>
        <v>43465</v>
      </c>
      <c r="B1002" s="6">
        <f>TITRES_STAT!C1005</f>
        <v>33.4</v>
      </c>
      <c r="C1002" s="6">
        <f>TITRES_STAT!D1005</f>
        <v>28.695</v>
      </c>
      <c r="D1002" s="6">
        <f>TITRES_STAT!E1005</f>
        <v>0</v>
      </c>
      <c r="E1002" s="2">
        <f t="shared" si="60"/>
        <v>102597</v>
      </c>
      <c r="F1002" s="6" t="str">
        <f t="shared" si="63"/>
        <v>BULLISH</v>
      </c>
      <c r="G1002" s="6" t="str">
        <f t="shared" si="62"/>
        <v>NEUTRAL</v>
      </c>
      <c r="H1002" s="6" t="str">
        <f t="shared" si="61"/>
        <v>CONFIRMED BULLISH</v>
      </c>
    </row>
    <row r="1003" spans="1:8" ht="13.5" x14ac:dyDescent="0.25">
      <c r="A1003" s="3">
        <f>TITRES_STAT!B1006</f>
        <v>43467</v>
      </c>
      <c r="B1003" s="6">
        <f>TITRES_STAT!C1006</f>
        <v>31.9</v>
      </c>
      <c r="C1003" s="6">
        <f>TITRES_STAT!D1006</f>
        <v>28.695</v>
      </c>
      <c r="D1003" s="6">
        <f>TITRES_STAT!E1006</f>
        <v>0</v>
      </c>
      <c r="E1003" s="2">
        <f t="shared" si="60"/>
        <v>102597</v>
      </c>
      <c r="F1003" s="6" t="str">
        <f t="shared" si="63"/>
        <v>BULLISH</v>
      </c>
      <c r="G1003" s="6" t="str">
        <f t="shared" si="62"/>
        <v>NEUTRAL</v>
      </c>
      <c r="H1003" s="6" t="str">
        <f t="shared" si="61"/>
        <v>BULLISH DIVERGENCE</v>
      </c>
    </row>
    <row r="1004" spans="1:8" ht="13.5" x14ac:dyDescent="0.25">
      <c r="A1004" s="3">
        <f>TITRES_STAT!B1007</f>
        <v>43468</v>
      </c>
      <c r="B1004" s="6">
        <f>TITRES_STAT!C1007</f>
        <v>31.9</v>
      </c>
      <c r="C1004" s="6">
        <f>TITRES_STAT!D1007</f>
        <v>27.405999999999999</v>
      </c>
      <c r="D1004" s="6">
        <f>TITRES_STAT!E1007</f>
        <v>0</v>
      </c>
      <c r="E1004" s="2">
        <f t="shared" si="60"/>
        <v>102597</v>
      </c>
      <c r="F1004" s="6" t="str">
        <f t="shared" si="63"/>
        <v>NEUTRAL</v>
      </c>
      <c r="G1004" s="6" t="str">
        <f t="shared" si="62"/>
        <v>NEUTRAL</v>
      </c>
      <c r="H1004" s="6" t="str">
        <f t="shared" si="61"/>
        <v>NEUTRAL</v>
      </c>
    </row>
    <row r="1005" spans="1:8" ht="13.5" x14ac:dyDescent="0.25">
      <c r="A1005" s="3">
        <f>TITRES_STAT!B1008</f>
        <v>43469</v>
      </c>
      <c r="B1005" s="6">
        <f>TITRES_STAT!C1008</f>
        <v>31.9</v>
      </c>
      <c r="C1005" s="6">
        <f>TITRES_STAT!D1008</f>
        <v>27.405999999999999</v>
      </c>
      <c r="D1005" s="6">
        <f>TITRES_STAT!E1008</f>
        <v>0</v>
      </c>
      <c r="E1005" s="2">
        <f t="shared" si="60"/>
        <v>102597</v>
      </c>
      <c r="F1005" s="6" t="str">
        <f t="shared" si="63"/>
        <v>NEUTRAL</v>
      </c>
      <c r="G1005" s="6" t="str">
        <f t="shared" si="62"/>
        <v>NEUTRAL</v>
      </c>
      <c r="H1005" s="6" t="str">
        <f t="shared" si="61"/>
        <v>NEUTRAL</v>
      </c>
    </row>
    <row r="1006" spans="1:8" ht="13.5" x14ac:dyDescent="0.25">
      <c r="A1006" s="3">
        <f>TITRES_STAT!B1009</f>
        <v>43472</v>
      </c>
      <c r="B1006" s="6">
        <f>TITRES_STAT!C1009</f>
        <v>30.47</v>
      </c>
      <c r="C1006" s="6">
        <f>TITRES_STAT!D1009</f>
        <v>27.405999999999999</v>
      </c>
      <c r="D1006" s="6">
        <f>TITRES_STAT!E1009</f>
        <v>0</v>
      </c>
      <c r="E1006" s="2">
        <f t="shared" si="60"/>
        <v>102597</v>
      </c>
      <c r="F1006" s="6" t="str">
        <f t="shared" si="63"/>
        <v>NEUTRAL</v>
      </c>
      <c r="G1006" s="6" t="str">
        <f t="shared" si="62"/>
        <v>NEUTRAL</v>
      </c>
      <c r="H1006" s="6" t="str">
        <f t="shared" si="61"/>
        <v>NEUTRAL</v>
      </c>
    </row>
    <row r="1007" spans="1:8" ht="13.5" x14ac:dyDescent="0.25">
      <c r="A1007" s="3">
        <f>TITRES_STAT!B1010</f>
        <v>43473</v>
      </c>
      <c r="B1007" s="6">
        <f>TITRES_STAT!C1010</f>
        <v>30.47</v>
      </c>
      <c r="C1007" s="6">
        <f>TITRES_STAT!D1010</f>
        <v>26.178000000000001</v>
      </c>
      <c r="D1007" s="6">
        <f>TITRES_STAT!E1010</f>
        <v>0</v>
      </c>
      <c r="E1007" s="2">
        <f t="shared" si="60"/>
        <v>102597</v>
      </c>
      <c r="F1007" s="6" t="str">
        <f t="shared" si="63"/>
        <v>NEUTRAL</v>
      </c>
      <c r="G1007" s="6" t="str">
        <f t="shared" si="62"/>
        <v>NEUTRAL</v>
      </c>
      <c r="H1007" s="6" t="str">
        <f t="shared" si="61"/>
        <v>NEUTRAL</v>
      </c>
    </row>
    <row r="1008" spans="1:8" ht="13.5" x14ac:dyDescent="0.25">
      <c r="A1008" s="3">
        <f>TITRES_STAT!B1011</f>
        <v>43474</v>
      </c>
      <c r="B1008" s="6">
        <f>TITRES_STAT!C1011</f>
        <v>31.84</v>
      </c>
      <c r="C1008" s="6">
        <f>TITRES_STAT!D1011</f>
        <v>26.178000000000001</v>
      </c>
      <c r="D1008" s="6">
        <f>TITRES_STAT!E1011</f>
        <v>0</v>
      </c>
      <c r="E1008" s="2">
        <f t="shared" si="60"/>
        <v>102597</v>
      </c>
      <c r="F1008" s="6" t="str">
        <f t="shared" si="63"/>
        <v>NEUTRAL</v>
      </c>
      <c r="G1008" s="6" t="str">
        <f t="shared" si="62"/>
        <v>NEUTRAL</v>
      </c>
      <c r="H1008" s="6" t="str">
        <f t="shared" si="61"/>
        <v>NEUTRAL</v>
      </c>
    </row>
    <row r="1009" spans="1:8" ht="13.5" x14ac:dyDescent="0.25">
      <c r="A1009" s="3">
        <f>TITRES_STAT!B1012</f>
        <v>43475</v>
      </c>
      <c r="B1009" s="6">
        <f>TITRES_STAT!C1012</f>
        <v>31.84</v>
      </c>
      <c r="C1009" s="6">
        <f>TITRES_STAT!D1012</f>
        <v>27.355</v>
      </c>
      <c r="D1009" s="6">
        <f>TITRES_STAT!E1012</f>
        <v>0</v>
      </c>
      <c r="E1009" s="2">
        <f t="shared" si="60"/>
        <v>102597</v>
      </c>
      <c r="F1009" s="6" t="str">
        <f t="shared" si="63"/>
        <v>NEUTRAL</v>
      </c>
      <c r="G1009" s="6" t="str">
        <f t="shared" si="62"/>
        <v>NEUTRAL</v>
      </c>
      <c r="H1009" s="6" t="str">
        <f t="shared" si="61"/>
        <v>NEUTRAL</v>
      </c>
    </row>
    <row r="1010" spans="1:8" ht="13.5" x14ac:dyDescent="0.25">
      <c r="A1010" s="3">
        <f>TITRES_STAT!B1013</f>
        <v>43476</v>
      </c>
      <c r="B1010" s="6">
        <f>TITRES_STAT!C1013</f>
        <v>31.84</v>
      </c>
      <c r="C1010" s="6">
        <f>TITRES_STAT!D1013</f>
        <v>27.355</v>
      </c>
      <c r="D1010" s="6">
        <f>TITRES_STAT!E1013</f>
        <v>0</v>
      </c>
      <c r="E1010" s="2">
        <f t="shared" si="60"/>
        <v>102597</v>
      </c>
      <c r="F1010" s="6" t="str">
        <f t="shared" si="63"/>
        <v>NEUTRAL</v>
      </c>
      <c r="G1010" s="6" t="str">
        <f t="shared" si="62"/>
        <v>NEUTRAL</v>
      </c>
      <c r="H1010" s="6" t="str">
        <f t="shared" si="61"/>
        <v>NEUTRAL</v>
      </c>
    </row>
    <row r="1011" spans="1:8" ht="13.5" x14ac:dyDescent="0.25">
      <c r="A1011" s="3">
        <f>TITRES_STAT!B1014</f>
        <v>43480</v>
      </c>
      <c r="B1011" s="6">
        <f>TITRES_STAT!C1014</f>
        <v>30.87</v>
      </c>
      <c r="C1011" s="6">
        <f>TITRES_STAT!D1014</f>
        <v>27.355</v>
      </c>
      <c r="D1011" s="6">
        <f>TITRES_STAT!E1014</f>
        <v>10</v>
      </c>
      <c r="E1011" s="2">
        <f t="shared" si="60"/>
        <v>102587</v>
      </c>
      <c r="F1011" s="6" t="str">
        <f t="shared" si="63"/>
        <v>BEARISH</v>
      </c>
      <c r="G1011" s="6" t="str">
        <f t="shared" si="62"/>
        <v>NEUTRAL</v>
      </c>
      <c r="H1011" s="6" t="str">
        <f t="shared" si="61"/>
        <v>BEARISH DIVERGENCE</v>
      </c>
    </row>
    <row r="1012" spans="1:8" ht="13.5" x14ac:dyDescent="0.25">
      <c r="A1012" s="3">
        <f>TITRES_STAT!B1015</f>
        <v>43481</v>
      </c>
      <c r="B1012" s="6">
        <f>TITRES_STAT!C1015</f>
        <v>29.49</v>
      </c>
      <c r="C1012" s="6">
        <f>TITRES_STAT!D1015</f>
        <v>26.521000000000001</v>
      </c>
      <c r="D1012" s="6">
        <f>TITRES_STAT!E1015</f>
        <v>0</v>
      </c>
      <c r="E1012" s="2">
        <f t="shared" si="60"/>
        <v>102587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43482</v>
      </c>
      <c r="B1013" s="6">
        <f>TITRES_STAT!C1016</f>
        <v>28.17</v>
      </c>
      <c r="C1013" s="6">
        <f>TITRES_STAT!D1016</f>
        <v>25.335999999999999</v>
      </c>
      <c r="D1013" s="6">
        <f>TITRES_STAT!E1016</f>
        <v>0</v>
      </c>
      <c r="E1013" s="2">
        <f t="shared" si="60"/>
        <v>102587</v>
      </c>
      <c r="F1013" s="6" t="str">
        <f t="shared" si="63"/>
        <v>BEARISH</v>
      </c>
      <c r="G1013" s="6" t="str">
        <f t="shared" si="62"/>
        <v>NEUTRAL</v>
      </c>
      <c r="H1013" s="6" t="str">
        <f t="shared" si="61"/>
        <v>CONFIRMED BEARISH</v>
      </c>
    </row>
    <row r="1014" spans="1:8" ht="13.5" x14ac:dyDescent="0.25">
      <c r="A1014" s="3">
        <f>TITRES_STAT!B1017</f>
        <v>43483</v>
      </c>
      <c r="B1014" s="6">
        <f>TITRES_STAT!C1017</f>
        <v>28.17</v>
      </c>
      <c r="C1014" s="6">
        <f>TITRES_STAT!D1017</f>
        <v>24.202000000000002</v>
      </c>
      <c r="D1014" s="6">
        <f>TITRES_STAT!E1017</f>
        <v>0</v>
      </c>
      <c r="E1014" s="2">
        <f t="shared" si="60"/>
        <v>102587</v>
      </c>
      <c r="F1014" s="6" t="str">
        <f t="shared" si="63"/>
        <v>BEARISH</v>
      </c>
      <c r="G1014" s="6" t="str">
        <f t="shared" si="62"/>
        <v>NEUTRAL</v>
      </c>
      <c r="H1014" s="6" t="str">
        <f t="shared" si="61"/>
        <v>CONFIRMED BEARISH</v>
      </c>
    </row>
    <row r="1015" spans="1:8" ht="13.5" x14ac:dyDescent="0.25">
      <c r="A1015" s="3">
        <f>TITRES_STAT!B1018</f>
        <v>43486</v>
      </c>
      <c r="B1015" s="6">
        <f>TITRES_STAT!C1018</f>
        <v>26.91</v>
      </c>
      <c r="C1015" s="6">
        <f>TITRES_STAT!D1018</f>
        <v>24.202000000000002</v>
      </c>
      <c r="D1015" s="6">
        <f>TITRES_STAT!E1018</f>
        <v>10</v>
      </c>
      <c r="E1015" s="2">
        <f t="shared" si="60"/>
        <v>102577</v>
      </c>
      <c r="F1015" s="6" t="str">
        <f t="shared" si="63"/>
        <v>BEARISH</v>
      </c>
      <c r="G1015" s="6" t="str">
        <f t="shared" si="62"/>
        <v>NEUTRAL</v>
      </c>
      <c r="H1015" s="6" t="str">
        <f t="shared" si="61"/>
        <v>CONFIRMED BEARISH</v>
      </c>
    </row>
    <row r="1016" spans="1:8" ht="13.5" x14ac:dyDescent="0.25">
      <c r="A1016" s="3">
        <f>TITRES_STAT!B1019</f>
        <v>43487</v>
      </c>
      <c r="B1016" s="6">
        <f>TITRES_STAT!C1019</f>
        <v>26.91</v>
      </c>
      <c r="C1016" s="6">
        <f>TITRES_STAT!D1019</f>
        <v>23.119</v>
      </c>
      <c r="D1016" s="6">
        <f>TITRES_STAT!E1019</f>
        <v>5</v>
      </c>
      <c r="E1016" s="2">
        <f t="shared" si="60"/>
        <v>102577</v>
      </c>
      <c r="F1016" s="6" t="str">
        <f t="shared" si="63"/>
        <v>BEARISH</v>
      </c>
      <c r="G1016" s="6" t="str">
        <f t="shared" si="62"/>
        <v>NEUTRAL</v>
      </c>
      <c r="H1016" s="6" t="str">
        <f t="shared" si="61"/>
        <v>CONFIRMED BEARISH</v>
      </c>
    </row>
    <row r="1017" spans="1:8" ht="13.5" x14ac:dyDescent="0.25">
      <c r="A1017" s="3">
        <f>TITRES_STAT!B1020</f>
        <v>43488</v>
      </c>
      <c r="B1017" s="6">
        <f>TITRES_STAT!C1020</f>
        <v>26.91</v>
      </c>
      <c r="C1017" s="6">
        <f>TITRES_STAT!D1020</f>
        <v>23.119</v>
      </c>
      <c r="D1017" s="6">
        <f>TITRES_STAT!E1020</f>
        <v>0</v>
      </c>
      <c r="E1017" s="2">
        <f t="shared" si="60"/>
        <v>102577</v>
      </c>
      <c r="F1017" s="6" t="str">
        <f t="shared" si="63"/>
        <v>BEARISH</v>
      </c>
      <c r="G1017" s="6" t="str">
        <f t="shared" si="62"/>
        <v>NEUTRAL</v>
      </c>
      <c r="H1017" s="6" t="str">
        <f t="shared" si="61"/>
        <v>CONFIRMED BEARISH</v>
      </c>
    </row>
    <row r="1018" spans="1:8" ht="13.5" x14ac:dyDescent="0.25">
      <c r="A1018" s="3">
        <f>TITRES_STAT!B1021</f>
        <v>43489</v>
      </c>
      <c r="B1018" s="6">
        <f>TITRES_STAT!C1021</f>
        <v>26.91</v>
      </c>
      <c r="C1018" s="6">
        <f>TITRES_STAT!D1021</f>
        <v>23.119</v>
      </c>
      <c r="D1018" s="6">
        <f>TITRES_STAT!E1021</f>
        <v>0</v>
      </c>
      <c r="E1018" s="2">
        <f t="shared" si="60"/>
        <v>102577</v>
      </c>
      <c r="F1018" s="6" t="str">
        <f t="shared" si="63"/>
        <v>BEARISH</v>
      </c>
      <c r="G1018" s="6" t="str">
        <f t="shared" si="62"/>
        <v>NEUTRAL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26.91</v>
      </c>
      <c r="C1019" s="6">
        <f>TITRES_STAT!D1022</f>
        <v>23.119</v>
      </c>
      <c r="D1019" s="6">
        <f>TITRES_STAT!E1022</f>
        <v>0</v>
      </c>
      <c r="E1019" s="2">
        <f t="shared" si="60"/>
        <v>102577</v>
      </c>
      <c r="F1019" s="6" t="str">
        <f t="shared" si="63"/>
        <v>BEARISH</v>
      </c>
      <c r="G1019" s="6" t="str">
        <f t="shared" si="62"/>
        <v>NEUTRAL</v>
      </c>
      <c r="H1019" s="6" t="str">
        <f t="shared" si="61"/>
        <v>CONFIRMED BEARISH</v>
      </c>
    </row>
    <row r="1020" spans="1:8" ht="13.5" x14ac:dyDescent="0.25">
      <c r="A1020" s="3">
        <f>TITRES_STAT!B1023</f>
        <v>43493</v>
      </c>
      <c r="B1020" s="6">
        <f>TITRES_STAT!C1023</f>
        <v>26.91</v>
      </c>
      <c r="C1020" s="6">
        <f>TITRES_STAT!D1023</f>
        <v>23.119</v>
      </c>
      <c r="D1020" s="6">
        <f>TITRES_STAT!E1023</f>
        <v>0</v>
      </c>
      <c r="E1020" s="2">
        <f t="shared" si="60"/>
        <v>102577</v>
      </c>
      <c r="F1020" s="6" t="str">
        <f t="shared" si="63"/>
        <v>NEUTRAL</v>
      </c>
      <c r="G1020" s="6" t="str">
        <f t="shared" si="62"/>
        <v>NEUTRAL</v>
      </c>
      <c r="H1020" s="6" t="str">
        <f t="shared" si="61"/>
        <v>NEUTRAL</v>
      </c>
    </row>
    <row r="1021" spans="1:8" ht="13.5" x14ac:dyDescent="0.25">
      <c r="A1021" s="3">
        <f>TITRES_STAT!B1024</f>
        <v>43494</v>
      </c>
      <c r="B1021" s="6">
        <f>TITRES_STAT!C1024</f>
        <v>26.91</v>
      </c>
      <c r="C1021" s="6">
        <f>TITRES_STAT!D1024</f>
        <v>23.119</v>
      </c>
      <c r="D1021" s="6">
        <f>TITRES_STAT!E1024</f>
        <v>0</v>
      </c>
      <c r="E1021" s="2">
        <f t="shared" si="60"/>
        <v>102577</v>
      </c>
      <c r="F1021" s="6" t="str">
        <f t="shared" si="63"/>
        <v>NEUTRAL</v>
      </c>
      <c r="G1021" s="6" t="str">
        <f t="shared" si="62"/>
        <v>NEUTRAL</v>
      </c>
      <c r="H1021" s="6" t="str">
        <f t="shared" si="61"/>
        <v>NEUTRAL</v>
      </c>
    </row>
    <row r="1022" spans="1:8" ht="13.5" x14ac:dyDescent="0.25">
      <c r="A1022" s="3">
        <f>TITRES_STAT!B1025</f>
        <v>43495</v>
      </c>
      <c r="B1022" s="6">
        <f>TITRES_STAT!C1025</f>
        <v>26.91</v>
      </c>
      <c r="C1022" s="6">
        <f>TITRES_STAT!D1025</f>
        <v>23.119</v>
      </c>
      <c r="D1022" s="6">
        <f>TITRES_STAT!E1025</f>
        <v>0</v>
      </c>
      <c r="E1022" s="2">
        <f t="shared" si="60"/>
        <v>102577</v>
      </c>
      <c r="F1022" s="6" t="str">
        <f t="shared" si="63"/>
        <v>NEUTRAL</v>
      </c>
      <c r="G1022" s="6" t="str">
        <f t="shared" si="62"/>
        <v>NEUTRAL</v>
      </c>
      <c r="H1022" s="6" t="str">
        <f t="shared" si="61"/>
        <v>NEUTRAL</v>
      </c>
    </row>
    <row r="1023" spans="1:8" ht="13.5" x14ac:dyDescent="0.25">
      <c r="A1023" s="3">
        <f>TITRES_STAT!B1026</f>
        <v>43496</v>
      </c>
      <c r="B1023" s="6">
        <f>TITRES_STAT!C1026</f>
        <v>26.91</v>
      </c>
      <c r="C1023" s="6">
        <f>TITRES_STAT!D1026</f>
        <v>23.119</v>
      </c>
      <c r="D1023" s="6">
        <f>TITRES_STAT!E1026</f>
        <v>0</v>
      </c>
      <c r="E1023" s="2">
        <f t="shared" si="60"/>
        <v>102577</v>
      </c>
      <c r="F1023" s="6" t="str">
        <f t="shared" si="63"/>
        <v>NEUTRAL</v>
      </c>
      <c r="G1023" s="6" t="str">
        <f t="shared" si="62"/>
        <v>NEUTRAL</v>
      </c>
      <c r="H1023" s="6" t="str">
        <f t="shared" si="61"/>
        <v>NEUTRAL</v>
      </c>
    </row>
    <row r="1024" spans="1:8" ht="13.5" x14ac:dyDescent="0.25">
      <c r="A1024" s="3">
        <f>TITRES_STAT!B1027</f>
        <v>43497</v>
      </c>
      <c r="B1024" s="6">
        <f>TITRES_STAT!C1027</f>
        <v>26.91</v>
      </c>
      <c r="C1024" s="6">
        <f>TITRES_STAT!D1027</f>
        <v>23.119</v>
      </c>
      <c r="D1024" s="6">
        <f>TITRES_STAT!E1027</f>
        <v>0</v>
      </c>
      <c r="E1024" s="2">
        <f t="shared" si="60"/>
        <v>102577</v>
      </c>
      <c r="F1024" s="6" t="str">
        <f t="shared" si="63"/>
        <v>NEUTRAL</v>
      </c>
      <c r="G1024" s="6" t="str">
        <f t="shared" si="62"/>
        <v>NEUTRAL</v>
      </c>
      <c r="H1024" s="6" t="str">
        <f t="shared" si="61"/>
        <v>NEUTRAL</v>
      </c>
    </row>
    <row r="1025" spans="1:8" ht="13.5" x14ac:dyDescent="0.25">
      <c r="A1025" s="3">
        <f>TITRES_STAT!B1028</f>
        <v>43500</v>
      </c>
      <c r="B1025" s="6">
        <f>TITRES_STAT!C1028</f>
        <v>26.91</v>
      </c>
      <c r="C1025" s="6">
        <f>TITRES_STAT!D1028</f>
        <v>23.119</v>
      </c>
      <c r="D1025" s="6">
        <f>TITRES_STAT!E1028</f>
        <v>0</v>
      </c>
      <c r="E1025" s="2">
        <f t="shared" si="60"/>
        <v>102577</v>
      </c>
      <c r="F1025" s="6" t="str">
        <f t="shared" si="63"/>
        <v>NEUTRAL</v>
      </c>
      <c r="G1025" s="6" t="str">
        <f t="shared" si="62"/>
        <v>NEUTRAL</v>
      </c>
      <c r="H1025" s="6" t="str">
        <f t="shared" si="61"/>
        <v>NEUTRAL</v>
      </c>
    </row>
    <row r="1026" spans="1:8" ht="13.5" x14ac:dyDescent="0.25">
      <c r="A1026" s="3">
        <f>TITRES_STAT!B1029</f>
        <v>43501</v>
      </c>
      <c r="B1026" s="6">
        <f>TITRES_STAT!C1029</f>
        <v>26.91</v>
      </c>
      <c r="C1026" s="6">
        <f>TITRES_STAT!D1029</f>
        <v>23.119</v>
      </c>
      <c r="D1026" s="6">
        <f>TITRES_STAT!E1029</f>
        <v>0</v>
      </c>
      <c r="E1026" s="2">
        <f t="shared" si="60"/>
        <v>102577</v>
      </c>
      <c r="F1026" s="6" t="str">
        <f t="shared" si="63"/>
        <v>NEUTRAL</v>
      </c>
      <c r="G1026" s="6" t="str">
        <f t="shared" si="62"/>
        <v>NEUTRAL</v>
      </c>
      <c r="H1026" s="6" t="str">
        <f t="shared" si="61"/>
        <v>NEUTRAL</v>
      </c>
    </row>
    <row r="1027" spans="1:8" ht="13.5" x14ac:dyDescent="0.25">
      <c r="A1027" s="3">
        <f>TITRES_STAT!B1030</f>
        <v>43502</v>
      </c>
      <c r="B1027" s="6">
        <f>TITRES_STAT!C1030</f>
        <v>26.91</v>
      </c>
      <c r="C1027" s="6">
        <f>TITRES_STAT!D1030</f>
        <v>23.119</v>
      </c>
      <c r="D1027" s="6">
        <f>TITRES_STAT!E1030</f>
        <v>0</v>
      </c>
      <c r="E1027" s="2">
        <f t="shared" si="60"/>
        <v>102577</v>
      </c>
      <c r="F1027" s="6" t="str">
        <f t="shared" si="63"/>
        <v>NEUTRAL</v>
      </c>
      <c r="G1027" s="6" t="str">
        <f t="shared" si="62"/>
        <v>NEUTRAL</v>
      </c>
      <c r="H1027" s="6" t="str">
        <f t="shared" si="61"/>
        <v>NEUTRAL</v>
      </c>
    </row>
    <row r="1028" spans="1:8" ht="13.5" x14ac:dyDescent="0.25">
      <c r="A1028" s="3">
        <f>TITRES_STAT!B1031</f>
        <v>43503</v>
      </c>
      <c r="B1028" s="6">
        <f>TITRES_STAT!C1031</f>
        <v>26.91</v>
      </c>
      <c r="C1028" s="6">
        <f>TITRES_STAT!D1031</f>
        <v>23.119</v>
      </c>
      <c r="D1028" s="6">
        <f>TITRES_STAT!E1031</f>
        <v>0</v>
      </c>
      <c r="E1028" s="2">
        <f t="shared" ref="E1028:E1091" si="64">IF(B1028&gt;B1027, E1027+D1028, IF(B1028&lt;B1027, E1027-D1028, E1027))</f>
        <v>102577</v>
      </c>
      <c r="F1028" s="6" t="str">
        <f t="shared" si="63"/>
        <v>NEUTRAL</v>
      </c>
      <c r="G1028" s="6" t="str">
        <f t="shared" si="62"/>
        <v>NEUTRAL</v>
      </c>
      <c r="H1028" s="6" t="str">
        <f t="shared" si="61"/>
        <v>NEUTRAL</v>
      </c>
    </row>
    <row r="1029" spans="1:8" ht="13.5" x14ac:dyDescent="0.25">
      <c r="A1029" s="3">
        <f>TITRES_STAT!B1032</f>
        <v>43504</v>
      </c>
      <c r="B1029" s="6">
        <f>TITRES_STAT!C1032</f>
        <v>26.8</v>
      </c>
      <c r="C1029" s="6">
        <f>TITRES_STAT!D1032</f>
        <v>23.119</v>
      </c>
      <c r="D1029" s="6">
        <f>TITRES_STAT!E1032</f>
        <v>29</v>
      </c>
      <c r="E1029" s="2">
        <f t="shared" si="64"/>
        <v>102548</v>
      </c>
      <c r="F1029" s="6" t="str">
        <f t="shared" si="63"/>
        <v>BEARISH</v>
      </c>
      <c r="G1029" s="6" t="str">
        <f t="shared" si="62"/>
        <v>NEUTRAL</v>
      </c>
      <c r="H1029" s="6" t="str">
        <f t="shared" si="61"/>
        <v>CONFIRMED BEARISH</v>
      </c>
    </row>
    <row r="1030" spans="1:8" ht="13.5" x14ac:dyDescent="0.25">
      <c r="A1030" s="3">
        <f>TITRES_STAT!B1033</f>
        <v>43507</v>
      </c>
      <c r="B1030" s="6">
        <f>TITRES_STAT!C1033</f>
        <v>26.11</v>
      </c>
      <c r="C1030" s="6">
        <f>TITRES_STAT!D1033</f>
        <v>23.024999999999999</v>
      </c>
      <c r="D1030" s="6">
        <f>TITRES_STAT!E1033</f>
        <v>18</v>
      </c>
      <c r="E1030" s="2">
        <f t="shared" si="64"/>
        <v>102530</v>
      </c>
      <c r="F1030" s="6" t="str">
        <f t="shared" si="63"/>
        <v>BEARISH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6">
        <f>TITRES_STAT!C1034</f>
        <v>26.11</v>
      </c>
      <c r="C1031" s="6">
        <f>TITRES_STAT!D1034</f>
        <v>22.431999999999999</v>
      </c>
      <c r="D1031" s="6">
        <f>TITRES_STAT!E1034</f>
        <v>0</v>
      </c>
      <c r="E1031" s="2">
        <f t="shared" si="64"/>
        <v>102530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BEARISH</v>
      </c>
    </row>
    <row r="1032" spans="1:8" ht="13.5" x14ac:dyDescent="0.25">
      <c r="A1032" s="3">
        <f>TITRES_STAT!B1035</f>
        <v>43509</v>
      </c>
      <c r="B1032" s="6">
        <f>TITRES_STAT!C1035</f>
        <v>26.11</v>
      </c>
      <c r="C1032" s="6">
        <f>TITRES_STAT!D1035</f>
        <v>22.431999999999999</v>
      </c>
      <c r="D1032" s="6">
        <f>TITRES_STAT!E1035</f>
        <v>0</v>
      </c>
      <c r="E1032" s="2">
        <f t="shared" si="64"/>
        <v>102530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26.11</v>
      </c>
      <c r="C1033" s="6">
        <f>TITRES_STAT!D1036</f>
        <v>22.431999999999999</v>
      </c>
      <c r="D1033" s="6">
        <f>TITRES_STAT!E1036</f>
        <v>0</v>
      </c>
      <c r="E1033" s="2">
        <f t="shared" si="64"/>
        <v>102530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26.11</v>
      </c>
      <c r="C1034" s="6">
        <f>TITRES_STAT!D1037</f>
        <v>22.431999999999999</v>
      </c>
      <c r="D1034" s="6">
        <f>TITRES_STAT!E1037</f>
        <v>0</v>
      </c>
      <c r="E1034" s="2">
        <f t="shared" si="64"/>
        <v>102530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CONFIRMED BEARISH</v>
      </c>
    </row>
    <row r="1035" spans="1:8" ht="13.5" x14ac:dyDescent="0.25">
      <c r="A1035" s="3">
        <f>TITRES_STAT!B1038</f>
        <v>43514</v>
      </c>
      <c r="B1035" s="6">
        <f>TITRES_STAT!C1038</f>
        <v>26.11</v>
      </c>
      <c r="C1035" s="6">
        <f>TITRES_STAT!D1038</f>
        <v>22.431999999999999</v>
      </c>
      <c r="D1035" s="6">
        <f>TITRES_STAT!E1038</f>
        <v>0</v>
      </c>
      <c r="E1035" s="2">
        <f t="shared" si="64"/>
        <v>102530</v>
      </c>
      <c r="F1035" s="6" t="str">
        <f t="shared" si="67"/>
        <v>NEUTRAL</v>
      </c>
      <c r="G1035" s="6" t="str">
        <f t="shared" si="66"/>
        <v>NEUTRAL</v>
      </c>
      <c r="H1035" s="6" t="str">
        <f t="shared" si="65"/>
        <v>NEUTRAL</v>
      </c>
    </row>
    <row r="1036" spans="1:8" ht="13.5" x14ac:dyDescent="0.25">
      <c r="A1036" s="3">
        <f>TITRES_STAT!B1039</f>
        <v>43515</v>
      </c>
      <c r="B1036" s="6">
        <f>TITRES_STAT!C1039</f>
        <v>26.11</v>
      </c>
      <c r="C1036" s="6">
        <f>TITRES_STAT!D1039</f>
        <v>22.431999999999999</v>
      </c>
      <c r="D1036" s="6">
        <f>TITRES_STAT!E1039</f>
        <v>1550</v>
      </c>
      <c r="E1036" s="2">
        <f t="shared" si="64"/>
        <v>102530</v>
      </c>
      <c r="F1036" s="6" t="str">
        <f t="shared" si="67"/>
        <v>NEUTRAL</v>
      </c>
      <c r="G1036" s="6" t="str">
        <f t="shared" si="66"/>
        <v>NEUTRAL</v>
      </c>
      <c r="H1036" s="6" t="str">
        <f t="shared" si="65"/>
        <v>NEUTRAL</v>
      </c>
    </row>
    <row r="1037" spans="1:8" ht="13.5" x14ac:dyDescent="0.25">
      <c r="A1037" s="3">
        <f>TITRES_STAT!B1040</f>
        <v>43516</v>
      </c>
      <c r="B1037" s="6">
        <f>TITRES_STAT!C1040</f>
        <v>26.11</v>
      </c>
      <c r="C1037" s="6">
        <f>TITRES_STAT!D1040</f>
        <v>22.431999999999999</v>
      </c>
      <c r="D1037" s="6">
        <f>TITRES_STAT!E1040</f>
        <v>0</v>
      </c>
      <c r="E1037" s="2">
        <f t="shared" si="64"/>
        <v>102530</v>
      </c>
      <c r="F1037" s="6" t="str">
        <f t="shared" si="67"/>
        <v>NEUTRAL</v>
      </c>
      <c r="G1037" s="6" t="str">
        <f t="shared" si="66"/>
        <v>NEUTRAL</v>
      </c>
      <c r="H1037" s="6" t="str">
        <f t="shared" si="65"/>
        <v>NEUTRAL</v>
      </c>
    </row>
    <row r="1038" spans="1:8" ht="13.5" x14ac:dyDescent="0.25">
      <c r="A1038" s="3">
        <f>TITRES_STAT!B1041</f>
        <v>43517</v>
      </c>
      <c r="B1038" s="6">
        <f>TITRES_STAT!C1041</f>
        <v>26.11</v>
      </c>
      <c r="C1038" s="6">
        <f>TITRES_STAT!D1041</f>
        <v>22.431999999999999</v>
      </c>
      <c r="D1038" s="6">
        <f>TITRES_STAT!E1041</f>
        <v>0</v>
      </c>
      <c r="E1038" s="2">
        <f t="shared" si="64"/>
        <v>102530</v>
      </c>
      <c r="F1038" s="6" t="str">
        <f t="shared" si="67"/>
        <v>NEUTRAL</v>
      </c>
      <c r="G1038" s="6" t="str">
        <f t="shared" si="66"/>
        <v>NEUTRAL</v>
      </c>
      <c r="H1038" s="6" t="str">
        <f t="shared" si="65"/>
        <v>NEUTRAL</v>
      </c>
    </row>
    <row r="1039" spans="1:8" ht="13.5" x14ac:dyDescent="0.25">
      <c r="A1039" s="3">
        <f>TITRES_STAT!B1042</f>
        <v>43518</v>
      </c>
      <c r="B1039" s="6">
        <f>TITRES_STAT!C1042</f>
        <v>26.49</v>
      </c>
      <c r="C1039" s="6">
        <f>TITRES_STAT!D1042</f>
        <v>22.431999999999999</v>
      </c>
      <c r="D1039" s="6">
        <f>TITRES_STAT!E1042</f>
        <v>560</v>
      </c>
      <c r="E1039" s="2">
        <f t="shared" si="64"/>
        <v>103090</v>
      </c>
      <c r="F1039" s="6" t="str">
        <f t="shared" si="67"/>
        <v>BULLISH</v>
      </c>
      <c r="G1039" s="6" t="str">
        <f t="shared" si="66"/>
        <v>NEUTRAL</v>
      </c>
      <c r="H1039" s="6" t="str">
        <f t="shared" si="65"/>
        <v>CONFIRMED BULLISH</v>
      </c>
    </row>
    <row r="1040" spans="1:8" ht="13.5" x14ac:dyDescent="0.25">
      <c r="A1040" s="3">
        <f>TITRES_STAT!B1043</f>
        <v>43521</v>
      </c>
      <c r="B1040" s="6">
        <f>TITRES_STAT!C1043</f>
        <v>26.5</v>
      </c>
      <c r="C1040" s="6">
        <f>TITRES_STAT!D1043</f>
        <v>22.757999999999999</v>
      </c>
      <c r="D1040" s="6">
        <f>TITRES_STAT!E1043</f>
        <v>50</v>
      </c>
      <c r="E1040" s="2">
        <f t="shared" si="64"/>
        <v>103140</v>
      </c>
      <c r="F1040" s="6" t="str">
        <f t="shared" si="67"/>
        <v>BULLISH</v>
      </c>
      <c r="G1040" s="6" t="str">
        <f t="shared" si="66"/>
        <v>NEUTRAL</v>
      </c>
      <c r="H1040" s="6" t="str">
        <f t="shared" si="65"/>
        <v>CONFIRMED BULLISH</v>
      </c>
    </row>
    <row r="1041" spans="1:8" ht="13.5" x14ac:dyDescent="0.25">
      <c r="A1041" s="3">
        <f>TITRES_STAT!B1044</f>
        <v>43522</v>
      </c>
      <c r="B1041" s="6">
        <f>TITRES_STAT!C1044</f>
        <v>26.5</v>
      </c>
      <c r="C1041" s="6">
        <f>TITRES_STAT!D1044</f>
        <v>22.766999999999999</v>
      </c>
      <c r="D1041" s="6">
        <f>TITRES_STAT!E1044</f>
        <v>0</v>
      </c>
      <c r="E1041" s="2">
        <f t="shared" si="64"/>
        <v>103140</v>
      </c>
      <c r="F1041" s="6" t="str">
        <f t="shared" si="67"/>
        <v>BULLISH</v>
      </c>
      <c r="G1041" s="6" t="str">
        <f t="shared" si="66"/>
        <v>NEUTRAL</v>
      </c>
      <c r="H1041" s="6" t="str">
        <f t="shared" si="65"/>
        <v>CONFIRMED BULLISH</v>
      </c>
    </row>
    <row r="1042" spans="1:8" ht="13.5" x14ac:dyDescent="0.25">
      <c r="A1042" s="3">
        <f>TITRES_STAT!B1045</f>
        <v>43523</v>
      </c>
      <c r="B1042" s="6">
        <f>TITRES_STAT!C1045</f>
        <v>26.5</v>
      </c>
      <c r="C1042" s="6">
        <f>TITRES_STAT!D1045</f>
        <v>22.766999999999999</v>
      </c>
      <c r="D1042" s="6">
        <f>TITRES_STAT!E1045</f>
        <v>0</v>
      </c>
      <c r="E1042" s="2">
        <f t="shared" si="64"/>
        <v>103140</v>
      </c>
      <c r="F1042" s="6" t="str">
        <f t="shared" si="67"/>
        <v>BULLISH</v>
      </c>
      <c r="G1042" s="6" t="str">
        <f t="shared" si="66"/>
        <v>NEUTRAL</v>
      </c>
      <c r="H1042" s="6" t="str">
        <f t="shared" si="65"/>
        <v>CONFIRMED BULLISH</v>
      </c>
    </row>
    <row r="1043" spans="1:8" ht="13.5" x14ac:dyDescent="0.25">
      <c r="A1043" s="3">
        <f>TITRES_STAT!B1046</f>
        <v>43524</v>
      </c>
      <c r="B1043" s="6">
        <f>TITRES_STAT!C1046</f>
        <v>26.5</v>
      </c>
      <c r="C1043" s="6">
        <f>TITRES_STAT!D1046</f>
        <v>22.766999999999999</v>
      </c>
      <c r="D1043" s="6">
        <f>TITRES_STAT!E1046</f>
        <v>0</v>
      </c>
      <c r="E1043" s="2">
        <f t="shared" si="64"/>
        <v>103140</v>
      </c>
      <c r="F1043" s="6" t="str">
        <f t="shared" si="67"/>
        <v>BULLISH</v>
      </c>
      <c r="G1043" s="6" t="str">
        <f t="shared" si="66"/>
        <v>NEUTRAL</v>
      </c>
      <c r="H1043" s="6" t="str">
        <f t="shared" si="65"/>
        <v>CONFIRMED BULLISH</v>
      </c>
    </row>
    <row r="1044" spans="1:8" ht="13.5" x14ac:dyDescent="0.25">
      <c r="A1044" s="3">
        <f>TITRES_STAT!B1047</f>
        <v>43525</v>
      </c>
      <c r="B1044" s="6">
        <f>TITRES_STAT!C1047</f>
        <v>26.5</v>
      </c>
      <c r="C1044" s="6">
        <f>TITRES_STAT!D1047</f>
        <v>22.766999999999999</v>
      </c>
      <c r="D1044" s="6">
        <f>TITRES_STAT!E1047</f>
        <v>20</v>
      </c>
      <c r="E1044" s="2">
        <f t="shared" si="64"/>
        <v>103140</v>
      </c>
      <c r="F1044" s="6" t="str">
        <f t="shared" si="67"/>
        <v>BULLISH</v>
      </c>
      <c r="G1044" s="6" t="str">
        <f t="shared" si="66"/>
        <v>NEUTRAL</v>
      </c>
      <c r="H1044" s="6" t="str">
        <f t="shared" si="65"/>
        <v>CONFIRMED BULLISH</v>
      </c>
    </row>
    <row r="1045" spans="1:8" ht="13.5" x14ac:dyDescent="0.25">
      <c r="A1045" s="3">
        <f>TITRES_STAT!B1048</f>
        <v>43528</v>
      </c>
      <c r="B1045" s="6">
        <f>TITRES_STAT!C1048</f>
        <v>26.5</v>
      </c>
      <c r="C1045" s="6">
        <f>TITRES_STAT!D1048</f>
        <v>22.766999999999999</v>
      </c>
      <c r="D1045" s="6">
        <f>TITRES_STAT!E1048</f>
        <v>447</v>
      </c>
      <c r="E1045" s="2">
        <f t="shared" si="64"/>
        <v>103140</v>
      </c>
      <c r="F1045" s="6" t="str">
        <f t="shared" si="67"/>
        <v>NEUTRAL</v>
      </c>
      <c r="G1045" s="6" t="str">
        <f t="shared" si="66"/>
        <v>NEUTRAL</v>
      </c>
      <c r="H1045" s="6" t="str">
        <f t="shared" si="65"/>
        <v>NEUTRAL</v>
      </c>
    </row>
    <row r="1046" spans="1:8" ht="13.5" x14ac:dyDescent="0.25">
      <c r="A1046" s="3">
        <f>TITRES_STAT!B1049</f>
        <v>43529</v>
      </c>
      <c r="B1046" s="6">
        <f>TITRES_STAT!C1049</f>
        <v>26.5</v>
      </c>
      <c r="C1046" s="6">
        <f>TITRES_STAT!D1049</f>
        <v>22.766999999999999</v>
      </c>
      <c r="D1046" s="6">
        <f>TITRES_STAT!E1049</f>
        <v>0</v>
      </c>
      <c r="E1046" s="2">
        <f t="shared" si="64"/>
        <v>103140</v>
      </c>
      <c r="F1046" s="6" t="str">
        <f t="shared" si="67"/>
        <v>NEUTRAL</v>
      </c>
      <c r="G1046" s="6" t="str">
        <f t="shared" si="66"/>
        <v>NEUTRAL</v>
      </c>
      <c r="H1046" s="6" t="str">
        <f t="shared" si="65"/>
        <v>NEUTRAL</v>
      </c>
    </row>
    <row r="1047" spans="1:8" ht="13.5" x14ac:dyDescent="0.25">
      <c r="A1047" s="3">
        <f>TITRES_STAT!B1050</f>
        <v>43530</v>
      </c>
      <c r="B1047" s="6">
        <f>TITRES_STAT!C1050</f>
        <v>26.5</v>
      </c>
      <c r="C1047" s="6">
        <f>TITRES_STAT!D1050</f>
        <v>22.766999999999999</v>
      </c>
      <c r="D1047" s="6">
        <f>TITRES_STAT!E1050</f>
        <v>0</v>
      </c>
      <c r="E1047" s="2">
        <f t="shared" si="64"/>
        <v>103140</v>
      </c>
      <c r="F1047" s="6" t="str">
        <f t="shared" si="67"/>
        <v>NEUTRAL</v>
      </c>
      <c r="G1047" s="6" t="str">
        <f t="shared" si="66"/>
        <v>NEUTRAL</v>
      </c>
      <c r="H1047" s="6" t="str">
        <f t="shared" si="65"/>
        <v>NEUTRAL</v>
      </c>
    </row>
    <row r="1048" spans="1:8" ht="13.5" x14ac:dyDescent="0.25">
      <c r="A1048" s="3">
        <f>TITRES_STAT!B1051</f>
        <v>43531</v>
      </c>
      <c r="B1048" s="6">
        <f>TITRES_STAT!C1051</f>
        <v>26.5</v>
      </c>
      <c r="C1048" s="6">
        <f>TITRES_STAT!D1051</f>
        <v>22.766999999999999</v>
      </c>
      <c r="D1048" s="6">
        <f>TITRES_STAT!E1051</f>
        <v>0</v>
      </c>
      <c r="E1048" s="2">
        <f t="shared" si="64"/>
        <v>103140</v>
      </c>
      <c r="F1048" s="6" t="str">
        <f t="shared" si="67"/>
        <v>NEUTRAL</v>
      </c>
      <c r="G1048" s="6" t="str">
        <f t="shared" si="66"/>
        <v>NEUTRAL</v>
      </c>
      <c r="H1048" s="6" t="str">
        <f t="shared" si="65"/>
        <v>NEUTRAL</v>
      </c>
    </row>
    <row r="1049" spans="1:8" ht="13.5" x14ac:dyDescent="0.25">
      <c r="A1049" s="3">
        <f>TITRES_STAT!B1052</f>
        <v>43532</v>
      </c>
      <c r="B1049" s="6">
        <f>TITRES_STAT!C1052</f>
        <v>26.5</v>
      </c>
      <c r="C1049" s="6">
        <f>TITRES_STAT!D1052</f>
        <v>22.766999999999999</v>
      </c>
      <c r="D1049" s="6">
        <f>TITRES_STAT!E1052</f>
        <v>0</v>
      </c>
      <c r="E1049" s="2">
        <f t="shared" si="64"/>
        <v>103140</v>
      </c>
      <c r="F1049" s="6" t="str">
        <f t="shared" si="67"/>
        <v>NEUTRAL</v>
      </c>
      <c r="G1049" s="6" t="str">
        <f t="shared" si="66"/>
        <v>NEUTRAL</v>
      </c>
      <c r="H1049" s="6" t="str">
        <f t="shared" si="65"/>
        <v>NEUTRAL</v>
      </c>
    </row>
    <row r="1050" spans="1:8" ht="13.5" x14ac:dyDescent="0.25">
      <c r="A1050" s="3">
        <f>TITRES_STAT!B1053</f>
        <v>43535</v>
      </c>
      <c r="B1050" s="6">
        <f>TITRES_STAT!C1053</f>
        <v>26.5</v>
      </c>
      <c r="C1050" s="6">
        <f>TITRES_STAT!D1053</f>
        <v>22.766999999999999</v>
      </c>
      <c r="D1050" s="6">
        <f>TITRES_STAT!E1053</f>
        <v>77</v>
      </c>
      <c r="E1050" s="2">
        <f t="shared" si="64"/>
        <v>103140</v>
      </c>
      <c r="F1050" s="6" t="str">
        <f t="shared" si="67"/>
        <v>NEUTRAL</v>
      </c>
      <c r="G1050" s="6" t="str">
        <f t="shared" si="66"/>
        <v>NEUTRAL</v>
      </c>
      <c r="H1050" s="6" t="str">
        <f t="shared" si="65"/>
        <v>NEUTRAL</v>
      </c>
    </row>
    <row r="1051" spans="1:8" ht="13.5" x14ac:dyDescent="0.25">
      <c r="A1051" s="3">
        <f>TITRES_STAT!B1054</f>
        <v>43536</v>
      </c>
      <c r="B1051" s="6">
        <f>TITRES_STAT!C1054</f>
        <v>26.5</v>
      </c>
      <c r="C1051" s="6">
        <f>TITRES_STAT!D1054</f>
        <v>22.766999999999999</v>
      </c>
      <c r="D1051" s="6">
        <f>TITRES_STAT!E1054</f>
        <v>121</v>
      </c>
      <c r="E1051" s="2">
        <f t="shared" si="64"/>
        <v>103140</v>
      </c>
      <c r="F1051" s="6" t="str">
        <f t="shared" si="67"/>
        <v>NEUTRAL</v>
      </c>
      <c r="G1051" s="6" t="str">
        <f t="shared" si="66"/>
        <v>NEUTRAL</v>
      </c>
      <c r="H1051" s="6" t="str">
        <f t="shared" si="65"/>
        <v>NEUTRAL</v>
      </c>
    </row>
    <row r="1052" spans="1:8" ht="13.5" x14ac:dyDescent="0.25">
      <c r="A1052" s="3">
        <f>TITRES_STAT!B1055</f>
        <v>43537</v>
      </c>
      <c r="B1052" s="6">
        <f>TITRES_STAT!C1055</f>
        <v>26.5</v>
      </c>
      <c r="C1052" s="6">
        <f>TITRES_STAT!D1055</f>
        <v>22.766999999999999</v>
      </c>
      <c r="D1052" s="6">
        <f>TITRES_STAT!E1055</f>
        <v>168</v>
      </c>
      <c r="E1052" s="2">
        <f t="shared" si="64"/>
        <v>103140</v>
      </c>
      <c r="F1052" s="6" t="str">
        <f t="shared" si="67"/>
        <v>NEUTRAL</v>
      </c>
      <c r="G1052" s="6" t="str">
        <f t="shared" si="66"/>
        <v>NEUTRAL</v>
      </c>
      <c r="H1052" s="6" t="str">
        <f t="shared" si="65"/>
        <v>NEUTRAL</v>
      </c>
    </row>
    <row r="1053" spans="1:8" ht="13.5" x14ac:dyDescent="0.25">
      <c r="A1053" s="3">
        <f>TITRES_STAT!B1056</f>
        <v>43538</v>
      </c>
      <c r="B1053" s="6">
        <f>TITRES_STAT!C1056</f>
        <v>26.5</v>
      </c>
      <c r="C1053" s="6">
        <f>TITRES_STAT!D1056</f>
        <v>22.766999999999999</v>
      </c>
      <c r="D1053" s="6">
        <f>TITRES_STAT!E1056</f>
        <v>100</v>
      </c>
      <c r="E1053" s="2">
        <f t="shared" si="64"/>
        <v>103140</v>
      </c>
      <c r="F1053" s="6" t="str">
        <f t="shared" si="67"/>
        <v>NEUTRAL</v>
      </c>
      <c r="G1053" s="6" t="str">
        <f t="shared" si="66"/>
        <v>NEUTRAL</v>
      </c>
      <c r="H1053" s="6" t="str">
        <f t="shared" si="65"/>
        <v>NEUTRAL</v>
      </c>
    </row>
    <row r="1054" spans="1:8" ht="13.5" x14ac:dyDescent="0.25">
      <c r="A1054" s="3">
        <f>TITRES_STAT!B1057</f>
        <v>43539</v>
      </c>
      <c r="B1054" s="6">
        <f>TITRES_STAT!C1057</f>
        <v>26.5</v>
      </c>
      <c r="C1054" s="6">
        <f>TITRES_STAT!D1057</f>
        <v>22.766999999999999</v>
      </c>
      <c r="D1054" s="6">
        <f>TITRES_STAT!E1057</f>
        <v>67</v>
      </c>
      <c r="E1054" s="2">
        <f t="shared" si="64"/>
        <v>103140</v>
      </c>
      <c r="F1054" s="6" t="str">
        <f t="shared" si="67"/>
        <v>NEUTRAL</v>
      </c>
      <c r="G1054" s="6" t="str">
        <f t="shared" si="66"/>
        <v>NEUTRAL</v>
      </c>
      <c r="H1054" s="6" t="str">
        <f t="shared" si="65"/>
        <v>NEUTRAL</v>
      </c>
    </row>
    <row r="1055" spans="1:8" ht="13.5" x14ac:dyDescent="0.25">
      <c r="A1055" s="3">
        <f>TITRES_STAT!B1058</f>
        <v>43542</v>
      </c>
      <c r="B1055" s="6">
        <f>TITRES_STAT!C1058</f>
        <v>26.5</v>
      </c>
      <c r="C1055" s="6">
        <f>TITRES_STAT!D1058</f>
        <v>22.766999999999999</v>
      </c>
      <c r="D1055" s="6">
        <f>TITRES_STAT!E1058</f>
        <v>500</v>
      </c>
      <c r="E1055" s="2">
        <f t="shared" si="64"/>
        <v>103140</v>
      </c>
      <c r="F1055" s="6" t="str">
        <f t="shared" si="67"/>
        <v>NEUTRAL</v>
      </c>
      <c r="G1055" s="6" t="str">
        <f t="shared" si="66"/>
        <v>NEUTRAL</v>
      </c>
      <c r="H1055" s="6" t="str">
        <f t="shared" si="65"/>
        <v>NEUTRAL</v>
      </c>
    </row>
    <row r="1056" spans="1:8" ht="13.5" x14ac:dyDescent="0.25">
      <c r="A1056" s="3">
        <f>TITRES_STAT!B1059</f>
        <v>43543</v>
      </c>
      <c r="B1056" s="6">
        <f>TITRES_STAT!C1059</f>
        <v>26.5</v>
      </c>
      <c r="C1056" s="6">
        <f>TITRES_STAT!D1059</f>
        <v>22.766999999999999</v>
      </c>
      <c r="D1056" s="6">
        <f>TITRES_STAT!E1059</f>
        <v>0</v>
      </c>
      <c r="E1056" s="2">
        <f t="shared" si="64"/>
        <v>103140</v>
      </c>
      <c r="F1056" s="6" t="str">
        <f t="shared" si="67"/>
        <v>NEUTRAL</v>
      </c>
      <c r="G1056" s="6" t="str">
        <f t="shared" si="66"/>
        <v>NEUTRAL</v>
      </c>
      <c r="H1056" s="6" t="str">
        <f t="shared" si="65"/>
        <v>NEUTRAL</v>
      </c>
    </row>
    <row r="1057" spans="1:8" ht="13.5" x14ac:dyDescent="0.25">
      <c r="A1057" s="3">
        <f>TITRES_STAT!B1060</f>
        <v>43545</v>
      </c>
      <c r="B1057" s="6">
        <f>TITRES_STAT!C1060</f>
        <v>26.5</v>
      </c>
      <c r="C1057" s="6">
        <f>TITRES_STAT!D1060</f>
        <v>22.766999999999999</v>
      </c>
      <c r="D1057" s="6">
        <f>TITRES_STAT!E1060</f>
        <v>0</v>
      </c>
      <c r="E1057" s="2">
        <f t="shared" si="64"/>
        <v>103140</v>
      </c>
      <c r="F1057" s="6" t="str">
        <f t="shared" si="67"/>
        <v>NEUTRAL</v>
      </c>
      <c r="G1057" s="6" t="str">
        <f t="shared" si="66"/>
        <v>NEUTRAL</v>
      </c>
      <c r="H1057" s="6" t="str">
        <f t="shared" si="65"/>
        <v>NEUTRAL</v>
      </c>
    </row>
    <row r="1058" spans="1:8" ht="13.5" x14ac:dyDescent="0.25">
      <c r="A1058" s="3">
        <f>TITRES_STAT!B1061</f>
        <v>43546</v>
      </c>
      <c r="B1058" s="6">
        <f>TITRES_STAT!C1061</f>
        <v>26.5</v>
      </c>
      <c r="C1058" s="6">
        <f>TITRES_STAT!D1061</f>
        <v>22.766999999999999</v>
      </c>
      <c r="D1058" s="6">
        <f>TITRES_STAT!E1061</f>
        <v>0</v>
      </c>
      <c r="E1058" s="2">
        <f t="shared" si="64"/>
        <v>103140</v>
      </c>
      <c r="F1058" s="6" t="str">
        <f t="shared" si="67"/>
        <v>NEUTRAL</v>
      </c>
      <c r="G1058" s="6" t="str">
        <f t="shared" si="66"/>
        <v>NEUTRAL</v>
      </c>
      <c r="H1058" s="6" t="str">
        <f t="shared" si="65"/>
        <v>NEUTRAL</v>
      </c>
    </row>
    <row r="1059" spans="1:8" ht="13.5" x14ac:dyDescent="0.25">
      <c r="A1059" s="3">
        <f>TITRES_STAT!B1062</f>
        <v>43549</v>
      </c>
      <c r="B1059" s="6">
        <f>TITRES_STAT!C1062</f>
        <v>26.5</v>
      </c>
      <c r="C1059" s="6">
        <f>TITRES_STAT!D1062</f>
        <v>22.766999999999999</v>
      </c>
      <c r="D1059" s="6">
        <f>TITRES_STAT!E1062</f>
        <v>0</v>
      </c>
      <c r="E1059" s="2">
        <f t="shared" si="64"/>
        <v>103140</v>
      </c>
      <c r="F1059" s="6" t="str">
        <f t="shared" si="67"/>
        <v>NEUTRAL</v>
      </c>
      <c r="G1059" s="6" t="str">
        <f t="shared" si="66"/>
        <v>NEUTRAL</v>
      </c>
      <c r="H1059" s="6" t="str">
        <f t="shared" si="65"/>
        <v>NEUTRAL</v>
      </c>
    </row>
    <row r="1060" spans="1:8" ht="13.5" x14ac:dyDescent="0.25">
      <c r="A1060" s="3">
        <f>TITRES_STAT!B1063</f>
        <v>43550</v>
      </c>
      <c r="B1060" s="6">
        <f>TITRES_STAT!C1063</f>
        <v>26.5</v>
      </c>
      <c r="C1060" s="6">
        <f>TITRES_STAT!D1063</f>
        <v>22.766999999999999</v>
      </c>
      <c r="D1060" s="6">
        <f>TITRES_STAT!E1063</f>
        <v>0</v>
      </c>
      <c r="E1060" s="2">
        <f t="shared" si="64"/>
        <v>103140</v>
      </c>
      <c r="F1060" s="6" t="str">
        <f t="shared" si="67"/>
        <v>NEUTRAL</v>
      </c>
      <c r="G1060" s="6" t="str">
        <f t="shared" si="66"/>
        <v>NEUTRAL</v>
      </c>
      <c r="H1060" s="6" t="str">
        <f t="shared" si="65"/>
        <v>NEUTRAL</v>
      </c>
    </row>
    <row r="1061" spans="1:8" ht="13.5" x14ac:dyDescent="0.25">
      <c r="A1061" s="3">
        <f>TITRES_STAT!B1064</f>
        <v>43551</v>
      </c>
      <c r="B1061" s="6">
        <f>TITRES_STAT!C1064</f>
        <v>26.5</v>
      </c>
      <c r="C1061" s="6">
        <f>TITRES_STAT!D1064</f>
        <v>22.766999999999999</v>
      </c>
      <c r="D1061" s="6">
        <f>TITRES_STAT!E1064</f>
        <v>0</v>
      </c>
      <c r="E1061" s="2">
        <f t="shared" si="64"/>
        <v>103140</v>
      </c>
      <c r="F1061" s="6" t="str">
        <f t="shared" si="67"/>
        <v>NEUTRAL</v>
      </c>
      <c r="G1061" s="6" t="str">
        <f t="shared" si="66"/>
        <v>NEUTRAL</v>
      </c>
      <c r="H1061" s="6" t="str">
        <f t="shared" si="65"/>
        <v>NEUTRAL</v>
      </c>
    </row>
    <row r="1062" spans="1:8" ht="13.5" x14ac:dyDescent="0.25">
      <c r="A1062" s="3">
        <f>TITRES_STAT!B1065</f>
        <v>43552</v>
      </c>
      <c r="B1062" s="6">
        <f>TITRES_STAT!C1065</f>
        <v>26.5</v>
      </c>
      <c r="C1062" s="6">
        <f>TITRES_STAT!D1065</f>
        <v>22.766999999999999</v>
      </c>
      <c r="D1062" s="6">
        <f>TITRES_STAT!E1065</f>
        <v>0</v>
      </c>
      <c r="E1062" s="2">
        <f t="shared" si="64"/>
        <v>103140</v>
      </c>
      <c r="F1062" s="6" t="str">
        <f t="shared" si="67"/>
        <v>NEUTRAL</v>
      </c>
      <c r="G1062" s="6" t="str">
        <f t="shared" si="66"/>
        <v>NEUTRAL</v>
      </c>
      <c r="H1062" s="6" t="str">
        <f t="shared" si="65"/>
        <v>NEUTRAL</v>
      </c>
    </row>
    <row r="1063" spans="1:8" ht="13.5" x14ac:dyDescent="0.25">
      <c r="A1063" s="3">
        <f>TITRES_STAT!B1066</f>
        <v>43553</v>
      </c>
      <c r="B1063" s="6">
        <f>TITRES_STAT!C1066</f>
        <v>26.5</v>
      </c>
      <c r="C1063" s="6">
        <f>TITRES_STAT!D1066</f>
        <v>22.766999999999999</v>
      </c>
      <c r="D1063" s="6">
        <f>TITRES_STAT!E1066</f>
        <v>0</v>
      </c>
      <c r="E1063" s="2">
        <f t="shared" si="64"/>
        <v>103140</v>
      </c>
      <c r="F1063" s="6" t="str">
        <f t="shared" si="67"/>
        <v>NEUTRAL</v>
      </c>
      <c r="G1063" s="6" t="str">
        <f t="shared" si="66"/>
        <v>NEUTRAL</v>
      </c>
      <c r="H1063" s="6" t="str">
        <f t="shared" si="65"/>
        <v>NEUTRAL</v>
      </c>
    </row>
    <row r="1064" spans="1:8" ht="13.5" x14ac:dyDescent="0.25">
      <c r="A1064" s="3">
        <f>TITRES_STAT!B1067</f>
        <v>43556</v>
      </c>
      <c r="B1064" s="6">
        <f>TITRES_STAT!C1067</f>
        <v>26.5</v>
      </c>
      <c r="C1064" s="6">
        <f>TITRES_STAT!D1067</f>
        <v>22.766999999999999</v>
      </c>
      <c r="D1064" s="6">
        <f>TITRES_STAT!E1067</f>
        <v>0</v>
      </c>
      <c r="E1064" s="2">
        <f t="shared" si="64"/>
        <v>103140</v>
      </c>
      <c r="F1064" s="6" t="str">
        <f t="shared" si="67"/>
        <v>NEUTRAL</v>
      </c>
      <c r="G1064" s="6" t="str">
        <f t="shared" si="66"/>
        <v>NEUTRAL</v>
      </c>
      <c r="H1064" s="6" t="str">
        <f t="shared" si="65"/>
        <v>NEUTRAL</v>
      </c>
    </row>
    <row r="1065" spans="1:8" ht="13.5" x14ac:dyDescent="0.25">
      <c r="A1065" s="3">
        <f>TITRES_STAT!B1068</f>
        <v>43557</v>
      </c>
      <c r="B1065" s="6">
        <f>TITRES_STAT!C1068</f>
        <v>26.5</v>
      </c>
      <c r="C1065" s="6">
        <f>TITRES_STAT!D1068</f>
        <v>22.766999999999999</v>
      </c>
      <c r="D1065" s="6">
        <f>TITRES_STAT!E1068</f>
        <v>0</v>
      </c>
      <c r="E1065" s="2">
        <f t="shared" si="64"/>
        <v>103140</v>
      </c>
      <c r="F1065" s="6" t="str">
        <f t="shared" si="67"/>
        <v>NEUTRAL</v>
      </c>
      <c r="G1065" s="6" t="str">
        <f t="shared" si="66"/>
        <v>NEUTRAL</v>
      </c>
      <c r="H1065" s="6" t="str">
        <f t="shared" si="65"/>
        <v>NEUTRAL</v>
      </c>
    </row>
    <row r="1066" spans="1:8" ht="13.5" x14ac:dyDescent="0.25">
      <c r="A1066" s="3">
        <f>TITRES_STAT!B1069</f>
        <v>43558</v>
      </c>
      <c r="B1066" s="6">
        <f>TITRES_STAT!C1069</f>
        <v>26.5</v>
      </c>
      <c r="C1066" s="6">
        <f>TITRES_STAT!D1069</f>
        <v>22.766999999999999</v>
      </c>
      <c r="D1066" s="6">
        <f>TITRES_STAT!E1069</f>
        <v>0</v>
      </c>
      <c r="E1066" s="2">
        <f t="shared" si="64"/>
        <v>103140</v>
      </c>
      <c r="F1066" s="6" t="str">
        <f t="shared" si="67"/>
        <v>NEUTRAL</v>
      </c>
      <c r="G1066" s="6" t="str">
        <f t="shared" si="66"/>
        <v>NEUTRAL</v>
      </c>
      <c r="H1066" s="6" t="str">
        <f t="shared" si="65"/>
        <v>NEUTRAL</v>
      </c>
    </row>
    <row r="1067" spans="1:8" ht="13.5" x14ac:dyDescent="0.25">
      <c r="A1067" s="3">
        <f>TITRES_STAT!B1070</f>
        <v>43559</v>
      </c>
      <c r="B1067" s="6">
        <f>TITRES_STAT!C1070</f>
        <v>25.71</v>
      </c>
      <c r="C1067" s="6">
        <f>TITRES_STAT!D1070</f>
        <v>22.766999999999999</v>
      </c>
      <c r="D1067" s="6">
        <f>TITRES_STAT!E1070</f>
        <v>4</v>
      </c>
      <c r="E1067" s="2">
        <f t="shared" si="64"/>
        <v>103136</v>
      </c>
      <c r="F1067" s="6" t="str">
        <f t="shared" si="67"/>
        <v>BEARISH</v>
      </c>
      <c r="G1067" s="6" t="str">
        <f t="shared" si="66"/>
        <v>NEUTRAL</v>
      </c>
      <c r="H1067" s="6" t="str">
        <f t="shared" si="65"/>
        <v>CONFIRMED BEARISH</v>
      </c>
    </row>
    <row r="1068" spans="1:8" ht="13.5" x14ac:dyDescent="0.25">
      <c r="A1068" s="3">
        <f>TITRES_STAT!B1071</f>
        <v>43560</v>
      </c>
      <c r="B1068" s="6">
        <f>TITRES_STAT!C1071</f>
        <v>25.71</v>
      </c>
      <c r="C1068" s="6">
        <f>TITRES_STAT!D1071</f>
        <v>22.088000000000001</v>
      </c>
      <c r="D1068" s="6">
        <f>TITRES_STAT!E1071</f>
        <v>0</v>
      </c>
      <c r="E1068" s="2">
        <f t="shared" si="64"/>
        <v>103136</v>
      </c>
      <c r="F1068" s="6" t="str">
        <f t="shared" si="67"/>
        <v>BEARISH</v>
      </c>
      <c r="G1068" s="6" t="str">
        <f t="shared" si="66"/>
        <v>NEUTRAL</v>
      </c>
      <c r="H1068" s="6" t="str">
        <f t="shared" si="65"/>
        <v>CONFIRMED BEARISH</v>
      </c>
    </row>
    <row r="1069" spans="1:8" ht="13.5" x14ac:dyDescent="0.25">
      <c r="A1069" s="3">
        <f>TITRES_STAT!B1072</f>
        <v>43563</v>
      </c>
      <c r="B1069" s="6">
        <f>TITRES_STAT!C1072</f>
        <v>25.71</v>
      </c>
      <c r="C1069" s="6">
        <f>TITRES_STAT!D1072</f>
        <v>22.088000000000001</v>
      </c>
      <c r="D1069" s="6">
        <f>TITRES_STAT!E1072</f>
        <v>0</v>
      </c>
      <c r="E1069" s="2">
        <f t="shared" si="64"/>
        <v>103136</v>
      </c>
      <c r="F1069" s="6" t="str">
        <f t="shared" si="67"/>
        <v>BEARISH</v>
      </c>
      <c r="G1069" s="6" t="str">
        <f t="shared" si="66"/>
        <v>NEUTRAL</v>
      </c>
      <c r="H1069" s="6" t="str">
        <f t="shared" si="65"/>
        <v>CONFIRMED BEARISH</v>
      </c>
    </row>
    <row r="1070" spans="1:8" ht="13.5" x14ac:dyDescent="0.25">
      <c r="A1070" s="3">
        <f>TITRES_STAT!B1073</f>
        <v>43565</v>
      </c>
      <c r="B1070" s="6">
        <f>TITRES_STAT!C1073</f>
        <v>26.5</v>
      </c>
      <c r="C1070" s="6">
        <f>TITRES_STAT!D1073</f>
        <v>22.088000000000001</v>
      </c>
      <c r="D1070" s="6">
        <f>TITRES_STAT!E1073</f>
        <v>129</v>
      </c>
      <c r="E1070" s="2">
        <f t="shared" si="64"/>
        <v>103265</v>
      </c>
      <c r="F1070" s="6" t="str">
        <f t="shared" si="67"/>
        <v>BULLISH</v>
      </c>
      <c r="G1070" s="6" t="str">
        <f t="shared" si="66"/>
        <v>NEUTRAL</v>
      </c>
      <c r="H1070" s="6" t="str">
        <f t="shared" si="65"/>
        <v>NEUTRAL</v>
      </c>
    </row>
    <row r="1071" spans="1:8" ht="13.5" x14ac:dyDescent="0.25">
      <c r="A1071" s="3">
        <f>TITRES_STAT!B1074</f>
        <v>43566</v>
      </c>
      <c r="B1071" s="6">
        <f>TITRES_STAT!C1074</f>
        <v>26.5</v>
      </c>
      <c r="C1071" s="6">
        <f>TITRES_STAT!D1074</f>
        <v>22.766999999999999</v>
      </c>
      <c r="D1071" s="6">
        <f>TITRES_STAT!E1074</f>
        <v>0</v>
      </c>
      <c r="E1071" s="2">
        <f t="shared" si="64"/>
        <v>103265</v>
      </c>
      <c r="F1071" s="6" t="str">
        <f t="shared" si="67"/>
        <v>BULLISH</v>
      </c>
      <c r="G1071" s="6" t="str">
        <f t="shared" si="66"/>
        <v>NEUTRAL</v>
      </c>
      <c r="H1071" s="6" t="str">
        <f t="shared" si="65"/>
        <v>NEUTRAL</v>
      </c>
    </row>
    <row r="1072" spans="1:8" ht="13.5" x14ac:dyDescent="0.25">
      <c r="A1072" s="3">
        <f>TITRES_STAT!B1075</f>
        <v>43567</v>
      </c>
      <c r="B1072" s="6">
        <f>TITRES_STAT!C1075</f>
        <v>25.71</v>
      </c>
      <c r="C1072" s="6">
        <f>TITRES_STAT!D1075</f>
        <v>22.766999999999999</v>
      </c>
      <c r="D1072" s="6">
        <f>TITRES_STAT!E1075</f>
        <v>0</v>
      </c>
      <c r="E1072" s="2">
        <f t="shared" si="64"/>
        <v>103265</v>
      </c>
      <c r="F1072" s="6" t="str">
        <f t="shared" si="67"/>
        <v>BULLISH</v>
      </c>
      <c r="G1072" s="6" t="str">
        <f t="shared" si="66"/>
        <v>NEUTRAL</v>
      </c>
      <c r="H1072" s="6" t="str">
        <f t="shared" si="65"/>
        <v>NEUTRAL</v>
      </c>
    </row>
    <row r="1073" spans="1:8" ht="13.5" x14ac:dyDescent="0.25">
      <c r="A1073" s="3">
        <f>TITRES_STAT!B1076</f>
        <v>43570</v>
      </c>
      <c r="B1073" s="6">
        <f>TITRES_STAT!C1076</f>
        <v>24.94</v>
      </c>
      <c r="C1073" s="6">
        <f>TITRES_STAT!D1076</f>
        <v>22.088000000000001</v>
      </c>
      <c r="D1073" s="6">
        <f>TITRES_STAT!E1076</f>
        <v>10028</v>
      </c>
      <c r="E1073" s="2">
        <f t="shared" si="64"/>
        <v>93237</v>
      </c>
      <c r="F1073" s="6" t="str">
        <f t="shared" si="67"/>
        <v>BEARISH</v>
      </c>
      <c r="G1073" s="6" t="str">
        <f t="shared" si="66"/>
        <v>WEAK</v>
      </c>
      <c r="H1073" s="6" t="str">
        <f t="shared" si="65"/>
        <v>CONFIRMED BEARISH</v>
      </c>
    </row>
    <row r="1074" spans="1:8" ht="13.5" x14ac:dyDescent="0.25">
      <c r="A1074" s="3">
        <f>TITRES_STAT!B1077</f>
        <v>43571</v>
      </c>
      <c r="B1074" s="6">
        <f>TITRES_STAT!C1077</f>
        <v>24.94</v>
      </c>
      <c r="C1074" s="6">
        <f>TITRES_STAT!D1077</f>
        <v>21.427</v>
      </c>
      <c r="D1074" s="6">
        <f>TITRES_STAT!E1077</f>
        <v>0</v>
      </c>
      <c r="E1074" s="2">
        <f t="shared" si="64"/>
        <v>93237</v>
      </c>
      <c r="F1074" s="6" t="str">
        <f t="shared" si="67"/>
        <v>BEARISH</v>
      </c>
      <c r="G1074" s="6" t="str">
        <f t="shared" si="66"/>
        <v>WEAK</v>
      </c>
      <c r="H1074" s="6" t="str">
        <f t="shared" si="65"/>
        <v>CONFIRMED BEARISH</v>
      </c>
    </row>
    <row r="1075" spans="1:8" ht="13.5" x14ac:dyDescent="0.25">
      <c r="A1075" s="3">
        <f>TITRES_STAT!B1078</f>
        <v>43572</v>
      </c>
      <c r="B1075" s="6">
        <f>TITRES_STAT!C1078</f>
        <v>24.94</v>
      </c>
      <c r="C1075" s="6">
        <f>TITRES_STAT!D1078</f>
        <v>21.427</v>
      </c>
      <c r="D1075" s="6">
        <f>TITRES_STAT!E1078</f>
        <v>0</v>
      </c>
      <c r="E1075" s="2">
        <f t="shared" si="64"/>
        <v>93237</v>
      </c>
      <c r="F1075" s="6" t="str">
        <f t="shared" si="67"/>
        <v>BEARISH</v>
      </c>
      <c r="G1075" s="6" t="str">
        <f t="shared" si="66"/>
        <v>WEAK</v>
      </c>
      <c r="H1075" s="6" t="str">
        <f t="shared" si="65"/>
        <v>CONFIRMED BEARISH</v>
      </c>
    </row>
    <row r="1076" spans="1:8" ht="13.5" x14ac:dyDescent="0.25">
      <c r="A1076" s="3">
        <f>TITRES_STAT!B1079</f>
        <v>43573</v>
      </c>
      <c r="B1076" s="6">
        <f>TITRES_STAT!C1079</f>
        <v>24.94</v>
      </c>
      <c r="C1076" s="6">
        <f>TITRES_STAT!D1079</f>
        <v>21.427</v>
      </c>
      <c r="D1076" s="6">
        <f>TITRES_STAT!E1079</f>
        <v>0</v>
      </c>
      <c r="E1076" s="2">
        <f t="shared" si="64"/>
        <v>93237</v>
      </c>
      <c r="F1076" s="6" t="str">
        <f t="shared" si="67"/>
        <v>BEARISH</v>
      </c>
      <c r="G1076" s="6" t="str">
        <f t="shared" si="66"/>
        <v>WEAK</v>
      </c>
      <c r="H1076" s="6" t="str">
        <f t="shared" si="65"/>
        <v>CONFIRMED BEARISH</v>
      </c>
    </row>
    <row r="1077" spans="1:8" ht="13.5" x14ac:dyDescent="0.25">
      <c r="A1077" s="3">
        <f>TITRES_STAT!B1080</f>
        <v>43574</v>
      </c>
      <c r="B1077" s="6">
        <f>TITRES_STAT!C1080</f>
        <v>24.94</v>
      </c>
      <c r="C1077" s="6">
        <f>TITRES_STAT!D1080</f>
        <v>21.427</v>
      </c>
      <c r="D1077" s="6">
        <f>TITRES_STAT!E1080</f>
        <v>0</v>
      </c>
      <c r="E1077" s="2">
        <f t="shared" si="64"/>
        <v>93237</v>
      </c>
      <c r="F1077" s="6" t="str">
        <f t="shared" si="67"/>
        <v>BEARISH</v>
      </c>
      <c r="G1077" s="6" t="str">
        <f t="shared" si="66"/>
        <v>WEAK</v>
      </c>
      <c r="H1077" s="6" t="str">
        <f t="shared" si="65"/>
        <v>CONFIRMED BEARISH</v>
      </c>
    </row>
    <row r="1078" spans="1:8" ht="13.5" x14ac:dyDescent="0.25">
      <c r="A1078" s="3">
        <f>TITRES_STAT!B1081</f>
        <v>43577</v>
      </c>
      <c r="B1078" s="6">
        <f>TITRES_STAT!C1081</f>
        <v>25.68</v>
      </c>
      <c r="C1078" s="6">
        <f>TITRES_STAT!D1081</f>
        <v>21.427</v>
      </c>
      <c r="D1078" s="6">
        <f>TITRES_STAT!E1081</f>
        <v>50</v>
      </c>
      <c r="E1078" s="2">
        <f t="shared" si="64"/>
        <v>93287</v>
      </c>
      <c r="F1078" s="6" t="str">
        <f t="shared" si="67"/>
        <v>BULLISH</v>
      </c>
      <c r="G1078" s="6" t="str">
        <f t="shared" si="66"/>
        <v>NEUTRAL</v>
      </c>
      <c r="H1078" s="6" t="str">
        <f t="shared" si="65"/>
        <v>CONFIRMED BULLISH</v>
      </c>
    </row>
    <row r="1079" spans="1:8" ht="13.5" x14ac:dyDescent="0.25">
      <c r="A1079" s="3">
        <f>TITRES_STAT!B1082</f>
        <v>43578</v>
      </c>
      <c r="B1079" s="6">
        <f>TITRES_STAT!C1082</f>
        <v>25.68</v>
      </c>
      <c r="C1079" s="6">
        <f>TITRES_STAT!D1082</f>
        <v>22.062000000000001</v>
      </c>
      <c r="D1079" s="6">
        <f>TITRES_STAT!E1082</f>
        <v>0</v>
      </c>
      <c r="E1079" s="2">
        <f t="shared" si="64"/>
        <v>93287</v>
      </c>
      <c r="F1079" s="6" t="str">
        <f t="shared" si="67"/>
        <v>BULLISH</v>
      </c>
      <c r="G1079" s="6" t="str">
        <f t="shared" si="66"/>
        <v>NEUTRAL</v>
      </c>
      <c r="H1079" s="6" t="str">
        <f t="shared" si="65"/>
        <v>CONFIRMED BULLISH</v>
      </c>
    </row>
    <row r="1080" spans="1:8" ht="13.5" x14ac:dyDescent="0.25">
      <c r="A1080" s="3">
        <f>TITRES_STAT!B1083</f>
        <v>43579</v>
      </c>
      <c r="B1080" s="6">
        <f>TITRES_STAT!C1083</f>
        <v>25.68</v>
      </c>
      <c r="C1080" s="6">
        <f>TITRES_STAT!D1083</f>
        <v>22.062000000000001</v>
      </c>
      <c r="D1080" s="6">
        <f>TITRES_STAT!E1083</f>
        <v>0</v>
      </c>
      <c r="E1080" s="2">
        <f t="shared" si="64"/>
        <v>93287</v>
      </c>
      <c r="F1080" s="6" t="str">
        <f t="shared" si="67"/>
        <v>BULLISH</v>
      </c>
      <c r="G1080" s="6" t="str">
        <f t="shared" si="66"/>
        <v>NEUTRAL</v>
      </c>
      <c r="H1080" s="6" t="str">
        <f t="shared" si="65"/>
        <v>CONFIRMED BULLISH</v>
      </c>
    </row>
    <row r="1081" spans="1:8" ht="13.5" x14ac:dyDescent="0.25">
      <c r="A1081" s="3">
        <f>TITRES_STAT!B1084</f>
        <v>43580</v>
      </c>
      <c r="B1081" s="6">
        <f>TITRES_STAT!C1084</f>
        <v>25.68</v>
      </c>
      <c r="C1081" s="6">
        <f>TITRES_STAT!D1084</f>
        <v>22.062000000000001</v>
      </c>
      <c r="D1081" s="6">
        <f>TITRES_STAT!E1084</f>
        <v>0</v>
      </c>
      <c r="E1081" s="2">
        <f t="shared" si="64"/>
        <v>93287</v>
      </c>
      <c r="F1081" s="6" t="str">
        <f t="shared" si="67"/>
        <v>BULLISH</v>
      </c>
      <c r="G1081" s="6" t="str">
        <f t="shared" si="66"/>
        <v>NEUTRAL</v>
      </c>
      <c r="H1081" s="6" t="str">
        <f t="shared" si="65"/>
        <v>CONFIRMED BULLISH</v>
      </c>
    </row>
    <row r="1082" spans="1:8" ht="13.5" x14ac:dyDescent="0.25">
      <c r="A1082" s="3">
        <f>TITRES_STAT!B1085</f>
        <v>43581</v>
      </c>
      <c r="B1082" s="6">
        <f>TITRES_STAT!C1085</f>
        <v>25.68</v>
      </c>
      <c r="C1082" s="6">
        <f>TITRES_STAT!D1085</f>
        <v>22.062000000000001</v>
      </c>
      <c r="D1082" s="6">
        <f>TITRES_STAT!E1085</f>
        <v>0</v>
      </c>
      <c r="E1082" s="2">
        <f t="shared" si="64"/>
        <v>93287</v>
      </c>
      <c r="F1082" s="6" t="str">
        <f t="shared" si="67"/>
        <v>BULLISH</v>
      </c>
      <c r="G1082" s="6" t="str">
        <f t="shared" si="66"/>
        <v>NEUTRAL</v>
      </c>
      <c r="H1082" s="6" t="str">
        <f t="shared" si="65"/>
        <v>CONFIRMED BULLISH</v>
      </c>
    </row>
    <row r="1083" spans="1:8" ht="13.5" x14ac:dyDescent="0.25">
      <c r="A1083" s="3">
        <f>TITRES_STAT!B1086</f>
        <v>43584</v>
      </c>
      <c r="B1083" s="6">
        <f>TITRES_STAT!C1086</f>
        <v>25.68</v>
      </c>
      <c r="C1083" s="6">
        <f>TITRES_STAT!D1086</f>
        <v>22.062000000000001</v>
      </c>
      <c r="D1083" s="6">
        <f>TITRES_STAT!E1086</f>
        <v>0</v>
      </c>
      <c r="E1083" s="2">
        <f t="shared" si="64"/>
        <v>93287</v>
      </c>
      <c r="F1083" s="6" t="str">
        <f t="shared" si="67"/>
        <v>NEUTRAL</v>
      </c>
      <c r="G1083" s="6" t="str">
        <f t="shared" si="66"/>
        <v>NEUTRAL</v>
      </c>
      <c r="H1083" s="6" t="str">
        <f t="shared" si="65"/>
        <v>NEUTRAL</v>
      </c>
    </row>
    <row r="1084" spans="1:8" ht="13.5" x14ac:dyDescent="0.25">
      <c r="A1084" s="3">
        <f>TITRES_STAT!B1087</f>
        <v>43585</v>
      </c>
      <c r="B1084" s="6">
        <f>TITRES_STAT!C1087</f>
        <v>25.68</v>
      </c>
      <c r="C1084" s="6">
        <f>TITRES_STAT!D1087</f>
        <v>22.062000000000001</v>
      </c>
      <c r="D1084" s="6">
        <f>TITRES_STAT!E1087</f>
        <v>0</v>
      </c>
      <c r="E1084" s="2">
        <f t="shared" si="64"/>
        <v>93287</v>
      </c>
      <c r="F1084" s="6" t="str">
        <f t="shared" si="67"/>
        <v>NEUTRAL</v>
      </c>
      <c r="G1084" s="6" t="str">
        <f t="shared" si="66"/>
        <v>NEUTRAL</v>
      </c>
      <c r="H1084" s="6" t="str">
        <f t="shared" si="65"/>
        <v>NEUTRAL</v>
      </c>
    </row>
    <row r="1085" spans="1:8" ht="13.5" x14ac:dyDescent="0.25">
      <c r="A1085" s="3">
        <f>TITRES_STAT!B1088</f>
        <v>43587</v>
      </c>
      <c r="B1085" s="6">
        <f>TITRES_STAT!C1088</f>
        <v>25.68</v>
      </c>
      <c r="C1085" s="6">
        <f>TITRES_STAT!D1088</f>
        <v>22.062000000000001</v>
      </c>
      <c r="D1085" s="6">
        <f>TITRES_STAT!E1088</f>
        <v>0</v>
      </c>
      <c r="E1085" s="2">
        <f t="shared" si="64"/>
        <v>93287</v>
      </c>
      <c r="F1085" s="6" t="str">
        <f t="shared" si="67"/>
        <v>NEUTRAL</v>
      </c>
      <c r="G1085" s="6" t="str">
        <f t="shared" si="66"/>
        <v>NEUTRAL</v>
      </c>
      <c r="H1085" s="6" t="str">
        <f t="shared" si="65"/>
        <v>NEUTRAL</v>
      </c>
    </row>
    <row r="1086" spans="1:8" ht="13.5" x14ac:dyDescent="0.25">
      <c r="A1086" s="3">
        <f>TITRES_STAT!B1089</f>
        <v>43588</v>
      </c>
      <c r="B1086" s="6">
        <f>TITRES_STAT!C1089</f>
        <v>25.68</v>
      </c>
      <c r="C1086" s="6">
        <f>TITRES_STAT!D1089</f>
        <v>22.062000000000001</v>
      </c>
      <c r="D1086" s="6">
        <f>TITRES_STAT!E1089</f>
        <v>0</v>
      </c>
      <c r="E1086" s="2">
        <f t="shared" si="64"/>
        <v>93287</v>
      </c>
      <c r="F1086" s="6" t="str">
        <f t="shared" si="67"/>
        <v>NEUTRAL</v>
      </c>
      <c r="G1086" s="6" t="str">
        <f t="shared" si="66"/>
        <v>NEUTRAL</v>
      </c>
      <c r="H1086" s="6" t="str">
        <f t="shared" si="65"/>
        <v>NEUTRAL</v>
      </c>
    </row>
    <row r="1087" spans="1:8" ht="13.5" x14ac:dyDescent="0.25">
      <c r="A1087" s="3">
        <f>TITRES_STAT!B1090</f>
        <v>43591</v>
      </c>
      <c r="B1087" s="6">
        <f>TITRES_STAT!C1090</f>
        <v>25.68</v>
      </c>
      <c r="C1087" s="6">
        <f>TITRES_STAT!D1090</f>
        <v>22.062000000000001</v>
      </c>
      <c r="D1087" s="6">
        <f>TITRES_STAT!E1090</f>
        <v>0</v>
      </c>
      <c r="E1087" s="2">
        <f t="shared" si="64"/>
        <v>93287</v>
      </c>
      <c r="F1087" s="6" t="str">
        <f t="shared" si="67"/>
        <v>NEUTRAL</v>
      </c>
      <c r="G1087" s="6" t="str">
        <f t="shared" si="66"/>
        <v>NEUTRAL</v>
      </c>
      <c r="H1087" s="6" t="str">
        <f t="shared" si="65"/>
        <v>NEUTRAL</v>
      </c>
    </row>
    <row r="1088" spans="1:8" ht="13.5" x14ac:dyDescent="0.25">
      <c r="A1088" s="3">
        <f>TITRES_STAT!B1091</f>
        <v>43592</v>
      </c>
      <c r="B1088" s="6">
        <f>TITRES_STAT!C1091</f>
        <v>25.6</v>
      </c>
      <c r="C1088" s="6">
        <f>TITRES_STAT!D1091</f>
        <v>22.062000000000001</v>
      </c>
      <c r="D1088" s="6">
        <f>TITRES_STAT!E1091</f>
        <v>193</v>
      </c>
      <c r="E1088" s="2">
        <f t="shared" si="64"/>
        <v>93094</v>
      </c>
      <c r="F1088" s="6" t="str">
        <f t="shared" si="67"/>
        <v>BEARISH</v>
      </c>
      <c r="G1088" s="6" t="str">
        <f t="shared" si="66"/>
        <v>NEUTRAL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25.6</v>
      </c>
      <c r="C1089" s="6">
        <f>TITRES_STAT!D1092</f>
        <v>21.994</v>
      </c>
      <c r="D1089" s="6">
        <f>TITRES_STAT!E1092</f>
        <v>0</v>
      </c>
      <c r="E1089" s="2">
        <f t="shared" si="64"/>
        <v>93094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CONFIRMED BEARISH</v>
      </c>
    </row>
    <row r="1090" spans="1:8" ht="13.5" x14ac:dyDescent="0.25">
      <c r="A1090" s="3">
        <f>TITRES_STAT!B1093</f>
        <v>43594</v>
      </c>
      <c r="B1090" s="6">
        <f>TITRES_STAT!C1093</f>
        <v>25.6</v>
      </c>
      <c r="C1090" s="6">
        <f>TITRES_STAT!D1093</f>
        <v>21.994</v>
      </c>
      <c r="D1090" s="6">
        <f>TITRES_STAT!E1093</f>
        <v>0</v>
      </c>
      <c r="E1090" s="2">
        <f t="shared" si="64"/>
        <v>93094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CONFIRMED BEARISH</v>
      </c>
    </row>
    <row r="1091" spans="1:8" ht="13.5" x14ac:dyDescent="0.25">
      <c r="A1091" s="3">
        <f>TITRES_STAT!B1094</f>
        <v>43595</v>
      </c>
      <c r="B1091" s="6">
        <f>TITRES_STAT!C1094</f>
        <v>25.6</v>
      </c>
      <c r="C1091" s="6">
        <f>TITRES_STAT!D1094</f>
        <v>21.994</v>
      </c>
      <c r="D1091" s="6">
        <f>TITRES_STAT!E1094</f>
        <v>0</v>
      </c>
      <c r="E1091" s="2">
        <f t="shared" si="64"/>
        <v>93094</v>
      </c>
      <c r="F1091" s="6" t="str">
        <f t="shared" si="67"/>
        <v>BEARISH</v>
      </c>
      <c r="G1091" s="6" t="str">
        <f t="shared" si="66"/>
        <v>NEUTRAL</v>
      </c>
      <c r="H1091" s="6" t="str">
        <f t="shared" si="65"/>
        <v>CONFIRMED BEARISH</v>
      </c>
    </row>
    <row r="1092" spans="1:8" ht="13.5" x14ac:dyDescent="0.25">
      <c r="A1092" s="3">
        <f>TITRES_STAT!B1095</f>
        <v>43598</v>
      </c>
      <c r="B1092" s="6">
        <f>TITRES_STAT!C1095</f>
        <v>25.6</v>
      </c>
      <c r="C1092" s="6">
        <f>TITRES_STAT!D1095</f>
        <v>21.994</v>
      </c>
      <c r="D1092" s="6">
        <f>TITRES_STAT!E1095</f>
        <v>0</v>
      </c>
      <c r="E1092" s="2">
        <f t="shared" ref="E1092:E1155" si="68">IF(B1092&gt;B1091, E1091+D1092, IF(B1092&lt;B1091, E1091-D1092, E1091))</f>
        <v>93094</v>
      </c>
      <c r="F1092" s="6" t="str">
        <f t="shared" si="67"/>
        <v>BEARISH</v>
      </c>
      <c r="G1092" s="6" t="str">
        <f t="shared" si="66"/>
        <v>NEUTRAL</v>
      </c>
      <c r="H1092" s="6" t="str">
        <f t="shared" si="65"/>
        <v>CONFIRMED BEARISH</v>
      </c>
    </row>
    <row r="1093" spans="1:8" ht="13.5" x14ac:dyDescent="0.25">
      <c r="A1093" s="3">
        <f>TITRES_STAT!B1096</f>
        <v>43599</v>
      </c>
      <c r="B1093" s="6">
        <f>TITRES_STAT!C1096</f>
        <v>25.6</v>
      </c>
      <c r="C1093" s="6">
        <f>TITRES_STAT!D1096</f>
        <v>21.994</v>
      </c>
      <c r="D1093" s="6">
        <f>TITRES_STAT!E1096</f>
        <v>0</v>
      </c>
      <c r="E1093" s="2">
        <f t="shared" si="68"/>
        <v>93094</v>
      </c>
      <c r="F1093" s="6" t="str">
        <f t="shared" si="67"/>
        <v>NEUTRAL</v>
      </c>
      <c r="G1093" s="6" t="str">
        <f t="shared" si="66"/>
        <v>NEUTRAL</v>
      </c>
      <c r="H1093" s="6" t="str">
        <f t="shared" si="65"/>
        <v>NEUTRAL</v>
      </c>
    </row>
    <row r="1094" spans="1:8" ht="13.5" x14ac:dyDescent="0.25">
      <c r="A1094" s="3">
        <f>TITRES_STAT!B1097</f>
        <v>43600</v>
      </c>
      <c r="B1094" s="6">
        <f>TITRES_STAT!C1097</f>
        <v>24.96</v>
      </c>
      <c r="C1094" s="6">
        <f>TITRES_STAT!D1097</f>
        <v>21.994</v>
      </c>
      <c r="D1094" s="6">
        <f>TITRES_STAT!E1097</f>
        <v>8000</v>
      </c>
      <c r="E1094" s="2">
        <f t="shared" si="68"/>
        <v>85094</v>
      </c>
      <c r="F1094" s="6" t="str">
        <f t="shared" si="67"/>
        <v>BEARISH</v>
      </c>
      <c r="G1094" s="6" t="str">
        <f t="shared" si="66"/>
        <v>WEAK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43601</v>
      </c>
      <c r="B1095" s="6">
        <f>TITRES_STAT!C1098</f>
        <v>24.96</v>
      </c>
      <c r="C1095" s="6">
        <f>TITRES_STAT!D1098</f>
        <v>21.443999999999999</v>
      </c>
      <c r="D1095" s="6">
        <f>TITRES_STAT!E1098</f>
        <v>0</v>
      </c>
      <c r="E1095" s="2">
        <f t="shared" si="68"/>
        <v>85094</v>
      </c>
      <c r="F1095" s="6" t="str">
        <f t="shared" si="67"/>
        <v>BEARISH</v>
      </c>
      <c r="G1095" s="6" t="str">
        <f t="shared" ref="G1095:G1158" si="70">IF((E1095-E1090)/E1090 &gt; 0.02, "STRONG",
 IF((E1095-E1090)/E1090 &lt; -0.02, "WEAK", "NEUTRAL"))</f>
        <v>WEAK</v>
      </c>
      <c r="H1095" s="6" t="str">
        <f t="shared" si="69"/>
        <v>CONFIRMED BEARISH</v>
      </c>
    </row>
    <row r="1096" spans="1:8" ht="13.5" x14ac:dyDescent="0.25">
      <c r="A1096" s="3">
        <f>TITRES_STAT!B1099</f>
        <v>43602</v>
      </c>
      <c r="B1096" s="6">
        <f>TITRES_STAT!C1099</f>
        <v>24.96</v>
      </c>
      <c r="C1096" s="6">
        <f>TITRES_STAT!D1099</f>
        <v>21.443999999999999</v>
      </c>
      <c r="D1096" s="6">
        <f>TITRES_STAT!E1099</f>
        <v>0</v>
      </c>
      <c r="E1096" s="2">
        <f t="shared" si="68"/>
        <v>85094</v>
      </c>
      <c r="F1096" s="6" t="str">
        <f t="shared" ref="F1096:F1159" si="71">IF(E1096&gt;E1091,"BULLISH",IF(E1096&lt;E1091,"BEARISH","NEUTRAL"))</f>
        <v>BEARISH</v>
      </c>
      <c r="G1096" s="6" t="str">
        <f t="shared" si="70"/>
        <v>WEAK</v>
      </c>
      <c r="H1096" s="6" t="str">
        <f t="shared" si="69"/>
        <v>CONFIRMED BEARISH</v>
      </c>
    </row>
    <row r="1097" spans="1:8" ht="13.5" x14ac:dyDescent="0.25">
      <c r="A1097" s="3">
        <f>TITRES_STAT!B1100</f>
        <v>43605</v>
      </c>
      <c r="B1097" s="6">
        <f>TITRES_STAT!C1100</f>
        <v>26.47</v>
      </c>
      <c r="C1097" s="6">
        <f>TITRES_STAT!D1100</f>
        <v>21.443999999999999</v>
      </c>
      <c r="D1097" s="6">
        <f>TITRES_STAT!E1100</f>
        <v>600</v>
      </c>
      <c r="E1097" s="2">
        <f t="shared" si="68"/>
        <v>85694</v>
      </c>
      <c r="F1097" s="6" t="str">
        <f t="shared" si="71"/>
        <v>BEARISH</v>
      </c>
      <c r="G1097" s="6" t="str">
        <f t="shared" si="70"/>
        <v>WEAK</v>
      </c>
      <c r="H1097" s="6" t="str">
        <f t="shared" si="69"/>
        <v>BEARISH DIVERGENCE</v>
      </c>
    </row>
    <row r="1098" spans="1:8" ht="13.5" x14ac:dyDescent="0.25">
      <c r="A1098" s="3">
        <f>TITRES_STAT!B1101</f>
        <v>43606</v>
      </c>
      <c r="B1098" s="6">
        <f>TITRES_STAT!C1101</f>
        <v>26.47</v>
      </c>
      <c r="C1098" s="6">
        <f>TITRES_STAT!D1101</f>
        <v>22.741</v>
      </c>
      <c r="D1098" s="6">
        <f>TITRES_STAT!E1101</f>
        <v>0</v>
      </c>
      <c r="E1098" s="2">
        <f t="shared" si="68"/>
        <v>85694</v>
      </c>
      <c r="F1098" s="6" t="str">
        <f t="shared" si="71"/>
        <v>BEARISH</v>
      </c>
      <c r="G1098" s="6" t="str">
        <f t="shared" si="70"/>
        <v>WEAK</v>
      </c>
      <c r="H1098" s="6" t="str">
        <f t="shared" si="69"/>
        <v>BEARISH DIVERGENCE</v>
      </c>
    </row>
    <row r="1099" spans="1:8" ht="13.5" x14ac:dyDescent="0.25">
      <c r="A1099" s="3">
        <f>TITRES_STAT!B1102</f>
        <v>43607</v>
      </c>
      <c r="B1099" s="6">
        <f>TITRES_STAT!C1102</f>
        <v>27.26</v>
      </c>
      <c r="C1099" s="6">
        <f>TITRES_STAT!D1102</f>
        <v>22.741</v>
      </c>
      <c r="D1099" s="6">
        <f>TITRES_STAT!E1102</f>
        <v>100</v>
      </c>
      <c r="E1099" s="2">
        <f t="shared" si="68"/>
        <v>85794</v>
      </c>
      <c r="F1099" s="6" t="str">
        <f t="shared" si="71"/>
        <v>BULLISH</v>
      </c>
      <c r="G1099" s="6" t="str">
        <f t="shared" si="70"/>
        <v>NEUTRAL</v>
      </c>
      <c r="H1099" s="6" t="str">
        <f t="shared" si="69"/>
        <v>CONFIRMED BULLISH</v>
      </c>
    </row>
    <row r="1100" spans="1:8" ht="13.5" x14ac:dyDescent="0.25">
      <c r="A1100" s="3">
        <f>TITRES_STAT!B1103</f>
        <v>43608</v>
      </c>
      <c r="B1100" s="6">
        <f>TITRES_STAT!C1103</f>
        <v>27.26</v>
      </c>
      <c r="C1100" s="6">
        <f>TITRES_STAT!D1103</f>
        <v>23.42</v>
      </c>
      <c r="D1100" s="6">
        <f>TITRES_STAT!E1103</f>
        <v>0</v>
      </c>
      <c r="E1100" s="2">
        <f t="shared" si="68"/>
        <v>85794</v>
      </c>
      <c r="F1100" s="6" t="str">
        <f t="shared" si="71"/>
        <v>BULLISH</v>
      </c>
      <c r="G1100" s="6" t="str">
        <f t="shared" si="70"/>
        <v>NEUTRAL</v>
      </c>
      <c r="H1100" s="6" t="str">
        <f t="shared" si="69"/>
        <v>CONFIRMED BULLISH</v>
      </c>
    </row>
    <row r="1101" spans="1:8" ht="13.5" x14ac:dyDescent="0.25">
      <c r="A1101" s="3">
        <f>TITRES_STAT!B1104</f>
        <v>43609</v>
      </c>
      <c r="B1101" s="6">
        <f>TITRES_STAT!C1104</f>
        <v>27.26</v>
      </c>
      <c r="C1101" s="6">
        <f>TITRES_STAT!D1104</f>
        <v>23.42</v>
      </c>
      <c r="D1101" s="6">
        <f>TITRES_STAT!E1104</f>
        <v>0</v>
      </c>
      <c r="E1101" s="2">
        <f t="shared" si="68"/>
        <v>85794</v>
      </c>
      <c r="F1101" s="6" t="str">
        <f t="shared" si="71"/>
        <v>BULLISH</v>
      </c>
      <c r="G1101" s="6" t="str">
        <f t="shared" si="70"/>
        <v>NEUTRAL</v>
      </c>
      <c r="H1101" s="6" t="str">
        <f t="shared" si="69"/>
        <v>CONFIRMED BULLISH</v>
      </c>
    </row>
    <row r="1102" spans="1:8" ht="13.5" x14ac:dyDescent="0.25">
      <c r="A1102" s="3">
        <f>TITRES_STAT!B1105</f>
        <v>43612</v>
      </c>
      <c r="B1102" s="6">
        <f>TITRES_STAT!C1105</f>
        <v>27.26</v>
      </c>
      <c r="C1102" s="6">
        <f>TITRES_STAT!D1105</f>
        <v>23.42</v>
      </c>
      <c r="D1102" s="6">
        <f>TITRES_STAT!E1105</f>
        <v>0</v>
      </c>
      <c r="E1102" s="2">
        <f t="shared" si="68"/>
        <v>85794</v>
      </c>
      <c r="F1102" s="6" t="str">
        <f t="shared" si="71"/>
        <v>BULLISH</v>
      </c>
      <c r="G1102" s="6" t="str">
        <f t="shared" si="70"/>
        <v>NEUTRAL</v>
      </c>
      <c r="H1102" s="6" t="str">
        <f t="shared" si="69"/>
        <v>CONFIRMED BULLISH</v>
      </c>
    </row>
    <row r="1103" spans="1:8" ht="13.5" x14ac:dyDescent="0.25">
      <c r="A1103" s="3">
        <f>TITRES_STAT!B1106</f>
        <v>43613</v>
      </c>
      <c r="B1103" s="6">
        <f>TITRES_STAT!C1106</f>
        <v>27.26</v>
      </c>
      <c r="C1103" s="6">
        <f>TITRES_STAT!D1106</f>
        <v>23.42</v>
      </c>
      <c r="D1103" s="6">
        <f>TITRES_STAT!E1106</f>
        <v>0</v>
      </c>
      <c r="E1103" s="2">
        <f t="shared" si="68"/>
        <v>85794</v>
      </c>
      <c r="F1103" s="6" t="str">
        <f t="shared" si="71"/>
        <v>BULLISH</v>
      </c>
      <c r="G1103" s="6" t="str">
        <f t="shared" si="70"/>
        <v>NEUTRAL</v>
      </c>
      <c r="H1103" s="6" t="str">
        <f t="shared" si="69"/>
        <v>CONFIRMED BULLISH</v>
      </c>
    </row>
    <row r="1104" spans="1:8" ht="13.5" x14ac:dyDescent="0.25">
      <c r="A1104" s="3">
        <f>TITRES_STAT!B1107</f>
        <v>43614</v>
      </c>
      <c r="B1104" s="6">
        <f>TITRES_STAT!C1107</f>
        <v>27.26</v>
      </c>
      <c r="C1104" s="6">
        <f>TITRES_STAT!D1107</f>
        <v>23.42</v>
      </c>
      <c r="D1104" s="6">
        <f>TITRES_STAT!E1107</f>
        <v>0</v>
      </c>
      <c r="E1104" s="2">
        <f t="shared" si="68"/>
        <v>85794</v>
      </c>
      <c r="F1104" s="6" t="str">
        <f t="shared" si="71"/>
        <v>NEUTRAL</v>
      </c>
      <c r="G1104" s="6" t="str">
        <f t="shared" si="70"/>
        <v>NEUTRAL</v>
      </c>
      <c r="H1104" s="6" t="str">
        <f t="shared" si="69"/>
        <v>NEUTRAL</v>
      </c>
    </row>
    <row r="1105" spans="1:8" ht="13.5" x14ac:dyDescent="0.25">
      <c r="A1105" s="3">
        <f>TITRES_STAT!B1108</f>
        <v>43615</v>
      </c>
      <c r="B1105" s="6">
        <f>TITRES_STAT!C1108</f>
        <v>27.26</v>
      </c>
      <c r="C1105" s="6">
        <f>TITRES_STAT!D1108</f>
        <v>23.42</v>
      </c>
      <c r="D1105" s="6">
        <f>TITRES_STAT!E1108</f>
        <v>0</v>
      </c>
      <c r="E1105" s="2">
        <f t="shared" si="68"/>
        <v>85794</v>
      </c>
      <c r="F1105" s="6" t="str">
        <f t="shared" si="71"/>
        <v>NEUTRAL</v>
      </c>
      <c r="G1105" s="6" t="str">
        <f t="shared" si="70"/>
        <v>NEUTRAL</v>
      </c>
      <c r="H1105" s="6" t="str">
        <f t="shared" si="69"/>
        <v>NEUTRAL</v>
      </c>
    </row>
    <row r="1106" spans="1:8" ht="13.5" x14ac:dyDescent="0.25">
      <c r="A1106" s="3">
        <f>TITRES_STAT!B1109</f>
        <v>43616</v>
      </c>
      <c r="B1106" s="6">
        <f>TITRES_STAT!C1109</f>
        <v>27.26</v>
      </c>
      <c r="C1106" s="6">
        <f>TITRES_STAT!D1109</f>
        <v>23.42</v>
      </c>
      <c r="D1106" s="6">
        <f>TITRES_STAT!E1109</f>
        <v>0</v>
      </c>
      <c r="E1106" s="2">
        <f t="shared" si="68"/>
        <v>85794</v>
      </c>
      <c r="F1106" s="6" t="str">
        <f t="shared" si="71"/>
        <v>NEUTRAL</v>
      </c>
      <c r="G1106" s="6" t="str">
        <f t="shared" si="70"/>
        <v>NEUTRAL</v>
      </c>
      <c r="H1106" s="6" t="str">
        <f t="shared" si="69"/>
        <v>NEUTRAL</v>
      </c>
    </row>
    <row r="1107" spans="1:8" ht="13.5" x14ac:dyDescent="0.25">
      <c r="A1107" s="3">
        <f>TITRES_STAT!B1110</f>
        <v>43619</v>
      </c>
      <c r="B1107" s="6">
        <f>TITRES_STAT!C1110</f>
        <v>27.26</v>
      </c>
      <c r="C1107" s="6">
        <f>TITRES_STAT!D1110</f>
        <v>23.42</v>
      </c>
      <c r="D1107" s="6">
        <f>TITRES_STAT!E1110</f>
        <v>0</v>
      </c>
      <c r="E1107" s="2">
        <f t="shared" si="68"/>
        <v>85794</v>
      </c>
      <c r="F1107" s="6" t="str">
        <f t="shared" si="71"/>
        <v>NEUTRAL</v>
      </c>
      <c r="G1107" s="6" t="str">
        <f t="shared" si="70"/>
        <v>NEUTRAL</v>
      </c>
      <c r="H1107" s="6" t="str">
        <f t="shared" si="69"/>
        <v>NEUTRAL</v>
      </c>
    </row>
    <row r="1108" spans="1:8" ht="13.5" x14ac:dyDescent="0.25">
      <c r="A1108" s="3">
        <f>TITRES_STAT!B1111</f>
        <v>43623</v>
      </c>
      <c r="B1108" s="6">
        <f>TITRES_STAT!C1111</f>
        <v>27.26</v>
      </c>
      <c r="C1108" s="6">
        <f>TITRES_STAT!D1111</f>
        <v>23.42</v>
      </c>
      <c r="D1108" s="6">
        <f>TITRES_STAT!E1111</f>
        <v>0</v>
      </c>
      <c r="E1108" s="2">
        <f t="shared" si="68"/>
        <v>85794</v>
      </c>
      <c r="F1108" s="6" t="str">
        <f t="shared" si="71"/>
        <v>NEUTRAL</v>
      </c>
      <c r="G1108" s="6" t="str">
        <f t="shared" si="70"/>
        <v>NEUTRAL</v>
      </c>
      <c r="H1108" s="6" t="str">
        <f t="shared" si="69"/>
        <v>NEUTRAL</v>
      </c>
    </row>
    <row r="1109" spans="1:8" ht="13.5" x14ac:dyDescent="0.25">
      <c r="A1109" s="3">
        <f>TITRES_STAT!B1112</f>
        <v>43626</v>
      </c>
      <c r="B1109" s="6">
        <f>TITRES_STAT!C1112</f>
        <v>27.26</v>
      </c>
      <c r="C1109" s="6">
        <f>TITRES_STAT!D1112</f>
        <v>23.42</v>
      </c>
      <c r="D1109" s="6">
        <f>TITRES_STAT!E1112</f>
        <v>0</v>
      </c>
      <c r="E1109" s="2">
        <f t="shared" si="68"/>
        <v>85794</v>
      </c>
      <c r="F1109" s="6" t="str">
        <f t="shared" si="71"/>
        <v>NEUTRAL</v>
      </c>
      <c r="G1109" s="6" t="str">
        <f t="shared" si="70"/>
        <v>NEUTRAL</v>
      </c>
      <c r="H1109" s="6" t="str">
        <f t="shared" si="69"/>
        <v>NEUTRAL</v>
      </c>
    </row>
    <row r="1110" spans="1:8" ht="13.5" x14ac:dyDescent="0.25">
      <c r="A1110" s="3">
        <f>TITRES_STAT!B1113</f>
        <v>43627</v>
      </c>
      <c r="B1110" s="6">
        <f>TITRES_STAT!C1113</f>
        <v>27.26</v>
      </c>
      <c r="C1110" s="6">
        <f>TITRES_STAT!D1113</f>
        <v>23.42</v>
      </c>
      <c r="D1110" s="6">
        <f>TITRES_STAT!E1113</f>
        <v>0</v>
      </c>
      <c r="E1110" s="2">
        <f t="shared" si="68"/>
        <v>85794</v>
      </c>
      <c r="F1110" s="6" t="str">
        <f t="shared" si="71"/>
        <v>NEUTRAL</v>
      </c>
      <c r="G1110" s="6" t="str">
        <f t="shared" si="70"/>
        <v>NEUTRAL</v>
      </c>
      <c r="H1110" s="6" t="str">
        <f t="shared" si="69"/>
        <v>NEUTRAL</v>
      </c>
    </row>
    <row r="1111" spans="1:8" ht="13.5" x14ac:dyDescent="0.25">
      <c r="A1111" s="3">
        <f>TITRES_STAT!B1114</f>
        <v>43628</v>
      </c>
      <c r="B1111" s="6">
        <f>TITRES_STAT!C1114</f>
        <v>27.26</v>
      </c>
      <c r="C1111" s="6">
        <f>TITRES_STAT!D1114</f>
        <v>23.42</v>
      </c>
      <c r="D1111" s="6">
        <f>TITRES_STAT!E1114</f>
        <v>0</v>
      </c>
      <c r="E1111" s="2">
        <f t="shared" si="68"/>
        <v>85794</v>
      </c>
      <c r="F1111" s="6" t="str">
        <f t="shared" si="71"/>
        <v>NEUTRAL</v>
      </c>
      <c r="G1111" s="6" t="str">
        <f t="shared" si="70"/>
        <v>NEUTRAL</v>
      </c>
      <c r="H1111" s="6" t="str">
        <f t="shared" si="69"/>
        <v>NEUTRAL</v>
      </c>
    </row>
    <row r="1112" spans="1:8" ht="13.5" x14ac:dyDescent="0.25">
      <c r="A1112" s="3">
        <f>TITRES_STAT!B1115</f>
        <v>43629</v>
      </c>
      <c r="B1112" s="6">
        <f>TITRES_STAT!C1115</f>
        <v>26.51</v>
      </c>
      <c r="C1112" s="6">
        <f>TITRES_STAT!D1115</f>
        <v>23.42</v>
      </c>
      <c r="D1112" s="6">
        <f>TITRES_STAT!E1115</f>
        <v>1</v>
      </c>
      <c r="E1112" s="2">
        <f t="shared" si="68"/>
        <v>85793</v>
      </c>
      <c r="F1112" s="6" t="str">
        <f t="shared" si="71"/>
        <v>BEARISH</v>
      </c>
      <c r="G1112" s="6" t="str">
        <f t="shared" si="70"/>
        <v>NEUTRAL</v>
      </c>
      <c r="H1112" s="6" t="str">
        <f t="shared" si="69"/>
        <v>CONFIRMED BEARISH</v>
      </c>
    </row>
    <row r="1113" spans="1:8" ht="13.5" x14ac:dyDescent="0.25">
      <c r="A1113" s="3">
        <f>TITRES_STAT!B1116</f>
        <v>43630</v>
      </c>
      <c r="B1113" s="6">
        <f>TITRES_STAT!C1116</f>
        <v>26.51</v>
      </c>
      <c r="C1113" s="6">
        <f>TITRES_STAT!D1116</f>
        <v>22.774999999999999</v>
      </c>
      <c r="D1113" s="6">
        <f>TITRES_STAT!E1116</f>
        <v>2</v>
      </c>
      <c r="E1113" s="2">
        <f t="shared" si="68"/>
        <v>85793</v>
      </c>
      <c r="F1113" s="6" t="str">
        <f t="shared" si="71"/>
        <v>BEARISH</v>
      </c>
      <c r="G1113" s="6" t="str">
        <f t="shared" si="70"/>
        <v>NEUTRAL</v>
      </c>
      <c r="H1113" s="6" t="str">
        <f t="shared" si="69"/>
        <v>CONFIRMED BEARISH</v>
      </c>
    </row>
    <row r="1114" spans="1:8" ht="13.5" x14ac:dyDescent="0.25">
      <c r="A1114" s="3">
        <f>TITRES_STAT!B1117</f>
        <v>43633</v>
      </c>
      <c r="B1114" s="6">
        <f>TITRES_STAT!C1117</f>
        <v>26.51</v>
      </c>
      <c r="C1114" s="6">
        <f>TITRES_STAT!D1117</f>
        <v>22.774999999999999</v>
      </c>
      <c r="D1114" s="6">
        <f>TITRES_STAT!E1117</f>
        <v>31503</v>
      </c>
      <c r="E1114" s="2">
        <f t="shared" si="68"/>
        <v>85793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CONFIRMED BEARISH</v>
      </c>
    </row>
    <row r="1115" spans="1:8" ht="13.5" x14ac:dyDescent="0.25">
      <c r="A1115" s="3">
        <f>TITRES_STAT!B1118</f>
        <v>43634</v>
      </c>
      <c r="B1115" s="6">
        <f>TITRES_STAT!C1118</f>
        <v>26.51</v>
      </c>
      <c r="C1115" s="6">
        <f>TITRES_STAT!D1118</f>
        <v>22.774999999999999</v>
      </c>
      <c r="D1115" s="6">
        <f>TITRES_STAT!E1118</f>
        <v>0</v>
      </c>
      <c r="E1115" s="2">
        <f t="shared" si="68"/>
        <v>85793</v>
      </c>
      <c r="F1115" s="6" t="str">
        <f t="shared" si="71"/>
        <v>BEARISH</v>
      </c>
      <c r="G1115" s="6" t="str">
        <f t="shared" si="70"/>
        <v>NEUTRAL</v>
      </c>
      <c r="H1115" s="6" t="str">
        <f t="shared" si="69"/>
        <v>CONFIRMED BEARISH</v>
      </c>
    </row>
    <row r="1116" spans="1:8" ht="13.5" x14ac:dyDescent="0.25">
      <c r="A1116" s="3">
        <f>TITRES_STAT!B1119</f>
        <v>43635</v>
      </c>
      <c r="B1116" s="6">
        <f>TITRES_STAT!C1119</f>
        <v>26.51</v>
      </c>
      <c r="C1116" s="6">
        <f>TITRES_STAT!D1119</f>
        <v>22.774999999999999</v>
      </c>
      <c r="D1116" s="6">
        <f>TITRES_STAT!E1119</f>
        <v>0</v>
      </c>
      <c r="E1116" s="2">
        <f t="shared" si="68"/>
        <v>85793</v>
      </c>
      <c r="F1116" s="6" t="str">
        <f t="shared" si="71"/>
        <v>BEARISH</v>
      </c>
      <c r="G1116" s="6" t="str">
        <f t="shared" si="70"/>
        <v>NEUTRAL</v>
      </c>
      <c r="H1116" s="6" t="str">
        <f t="shared" si="69"/>
        <v>CONFIRMED BEARISH</v>
      </c>
    </row>
    <row r="1117" spans="1:8" ht="13.5" x14ac:dyDescent="0.25">
      <c r="A1117" s="3">
        <f>TITRES_STAT!B1120</f>
        <v>43636</v>
      </c>
      <c r="B1117" s="6">
        <f>TITRES_STAT!C1120</f>
        <v>26.51</v>
      </c>
      <c r="C1117" s="6">
        <f>TITRES_STAT!D1120</f>
        <v>22.774999999999999</v>
      </c>
      <c r="D1117" s="6">
        <f>TITRES_STAT!E1120</f>
        <v>0</v>
      </c>
      <c r="E1117" s="2">
        <f t="shared" si="68"/>
        <v>85793</v>
      </c>
      <c r="F1117" s="6" t="str">
        <f t="shared" si="71"/>
        <v>NEUTRAL</v>
      </c>
      <c r="G1117" s="6" t="str">
        <f t="shared" si="70"/>
        <v>NEUTRAL</v>
      </c>
      <c r="H1117" s="6" t="str">
        <f t="shared" si="69"/>
        <v>NEUTRAL</v>
      </c>
    </row>
    <row r="1118" spans="1:8" ht="13.5" x14ac:dyDescent="0.25">
      <c r="A1118" s="3">
        <f>TITRES_STAT!B1121</f>
        <v>43637</v>
      </c>
      <c r="B1118" s="6">
        <f>TITRES_STAT!C1121</f>
        <v>26.51</v>
      </c>
      <c r="C1118" s="6">
        <f>TITRES_STAT!D1121</f>
        <v>22.774999999999999</v>
      </c>
      <c r="D1118" s="6">
        <f>TITRES_STAT!E1121</f>
        <v>0</v>
      </c>
      <c r="E1118" s="2">
        <f t="shared" si="68"/>
        <v>85793</v>
      </c>
      <c r="F1118" s="6" t="str">
        <f t="shared" si="71"/>
        <v>NEUTRAL</v>
      </c>
      <c r="G1118" s="6" t="str">
        <f t="shared" si="70"/>
        <v>NEUTRAL</v>
      </c>
      <c r="H1118" s="6" t="str">
        <f t="shared" si="69"/>
        <v>NEUTRAL</v>
      </c>
    </row>
    <row r="1119" spans="1:8" ht="13.5" x14ac:dyDescent="0.25">
      <c r="A1119" s="3">
        <f>TITRES_STAT!B1122</f>
        <v>43640</v>
      </c>
      <c r="B1119" s="6">
        <f>TITRES_STAT!C1122</f>
        <v>26.51</v>
      </c>
      <c r="C1119" s="6">
        <f>TITRES_STAT!D1122</f>
        <v>22.774999999999999</v>
      </c>
      <c r="D1119" s="6">
        <f>TITRES_STAT!E1122</f>
        <v>0</v>
      </c>
      <c r="E1119" s="2">
        <f t="shared" si="68"/>
        <v>85793</v>
      </c>
      <c r="F1119" s="6" t="str">
        <f t="shared" si="71"/>
        <v>NEUTRAL</v>
      </c>
      <c r="G1119" s="6" t="str">
        <f t="shared" si="70"/>
        <v>NEUTRAL</v>
      </c>
      <c r="H1119" s="6" t="str">
        <f t="shared" si="69"/>
        <v>NEUTRAL</v>
      </c>
    </row>
    <row r="1120" spans="1:8" ht="13.5" x14ac:dyDescent="0.25">
      <c r="A1120" s="3">
        <f>TITRES_STAT!B1123</f>
        <v>43641</v>
      </c>
      <c r="B1120" s="6">
        <f>TITRES_STAT!C1123</f>
        <v>26.51</v>
      </c>
      <c r="C1120" s="6">
        <f>TITRES_STAT!D1123</f>
        <v>22.774999999999999</v>
      </c>
      <c r="D1120" s="6">
        <f>TITRES_STAT!E1123</f>
        <v>0</v>
      </c>
      <c r="E1120" s="2">
        <f t="shared" si="68"/>
        <v>85793</v>
      </c>
      <c r="F1120" s="6" t="str">
        <f t="shared" si="71"/>
        <v>NEUTRAL</v>
      </c>
      <c r="G1120" s="6" t="str">
        <f t="shared" si="70"/>
        <v>NEUTRAL</v>
      </c>
      <c r="H1120" s="6" t="str">
        <f t="shared" si="69"/>
        <v>NEUTRAL</v>
      </c>
    </row>
    <row r="1121" spans="1:8" ht="13.5" x14ac:dyDescent="0.25">
      <c r="A1121" s="3">
        <f>TITRES_STAT!B1124</f>
        <v>43642</v>
      </c>
      <c r="B1121" s="6">
        <f>TITRES_STAT!C1124</f>
        <v>26.51</v>
      </c>
      <c r="C1121" s="6">
        <f>TITRES_STAT!D1124</f>
        <v>22.774999999999999</v>
      </c>
      <c r="D1121" s="6">
        <f>TITRES_STAT!E1124</f>
        <v>0</v>
      </c>
      <c r="E1121" s="2">
        <f t="shared" si="68"/>
        <v>85793</v>
      </c>
      <c r="F1121" s="6" t="str">
        <f t="shared" si="71"/>
        <v>NEUTRAL</v>
      </c>
      <c r="G1121" s="6" t="str">
        <f t="shared" si="70"/>
        <v>NEUTRAL</v>
      </c>
      <c r="H1121" s="6" t="str">
        <f t="shared" si="69"/>
        <v>NEUTRAL</v>
      </c>
    </row>
    <row r="1122" spans="1:8" ht="13.5" x14ac:dyDescent="0.25">
      <c r="A1122" s="3">
        <f>TITRES_STAT!B1125</f>
        <v>43643</v>
      </c>
      <c r="B1122" s="6">
        <f>TITRES_STAT!C1125</f>
        <v>26.51</v>
      </c>
      <c r="C1122" s="6">
        <f>TITRES_STAT!D1125</f>
        <v>22.774999999999999</v>
      </c>
      <c r="D1122" s="6">
        <f>TITRES_STAT!E1125</f>
        <v>0</v>
      </c>
      <c r="E1122" s="2">
        <f t="shared" si="68"/>
        <v>85793</v>
      </c>
      <c r="F1122" s="6" t="str">
        <f t="shared" si="71"/>
        <v>NEUTRAL</v>
      </c>
      <c r="G1122" s="6" t="str">
        <f t="shared" si="70"/>
        <v>NEUTRAL</v>
      </c>
      <c r="H1122" s="6" t="str">
        <f t="shared" si="69"/>
        <v>NEUTRAL</v>
      </c>
    </row>
    <row r="1123" spans="1:8" ht="13.5" x14ac:dyDescent="0.25">
      <c r="A1123" s="3">
        <f>TITRES_STAT!B1126</f>
        <v>43644</v>
      </c>
      <c r="B1123" s="6">
        <f>TITRES_STAT!C1126</f>
        <v>26.51</v>
      </c>
      <c r="C1123" s="6">
        <f>TITRES_STAT!D1126</f>
        <v>22.774999999999999</v>
      </c>
      <c r="D1123" s="6">
        <f>TITRES_STAT!E1126</f>
        <v>0</v>
      </c>
      <c r="E1123" s="2">
        <f t="shared" si="68"/>
        <v>85793</v>
      </c>
      <c r="F1123" s="6" t="str">
        <f t="shared" si="71"/>
        <v>NEUTRAL</v>
      </c>
      <c r="G1123" s="6" t="str">
        <f t="shared" si="70"/>
        <v>NEUTRAL</v>
      </c>
      <c r="H1123" s="6" t="str">
        <f t="shared" si="69"/>
        <v>NEUTRAL</v>
      </c>
    </row>
    <row r="1124" spans="1:8" ht="13.5" x14ac:dyDescent="0.25">
      <c r="A1124" s="3">
        <f>TITRES_STAT!B1127</f>
        <v>43647</v>
      </c>
      <c r="B1124" s="6">
        <f>TITRES_STAT!C1127</f>
        <v>26.51</v>
      </c>
      <c r="C1124" s="6">
        <f>TITRES_STAT!D1127</f>
        <v>22.774999999999999</v>
      </c>
      <c r="D1124" s="6">
        <f>TITRES_STAT!E1127</f>
        <v>0</v>
      </c>
      <c r="E1124" s="2">
        <f t="shared" si="68"/>
        <v>85793</v>
      </c>
      <c r="F1124" s="6" t="str">
        <f t="shared" si="71"/>
        <v>NEUTRAL</v>
      </c>
      <c r="G1124" s="6" t="str">
        <f t="shared" si="70"/>
        <v>NEUTRAL</v>
      </c>
      <c r="H1124" s="6" t="str">
        <f t="shared" si="69"/>
        <v>NEUTRAL</v>
      </c>
    </row>
    <row r="1125" spans="1:8" ht="13.5" x14ac:dyDescent="0.25">
      <c r="A1125" s="3">
        <f>TITRES_STAT!B1128</f>
        <v>43648</v>
      </c>
      <c r="B1125" s="6">
        <f>TITRES_STAT!C1128</f>
        <v>26.51</v>
      </c>
      <c r="C1125" s="6">
        <f>TITRES_STAT!D1128</f>
        <v>22.774999999999999</v>
      </c>
      <c r="D1125" s="6">
        <f>TITRES_STAT!E1128</f>
        <v>0</v>
      </c>
      <c r="E1125" s="2">
        <f t="shared" si="68"/>
        <v>85793</v>
      </c>
      <c r="F1125" s="6" t="str">
        <f t="shared" si="71"/>
        <v>NEUTRAL</v>
      </c>
      <c r="G1125" s="6" t="str">
        <f t="shared" si="70"/>
        <v>NEUTRAL</v>
      </c>
      <c r="H1125" s="6" t="str">
        <f t="shared" si="69"/>
        <v>NEUTRAL</v>
      </c>
    </row>
    <row r="1126" spans="1:8" ht="13.5" x14ac:dyDescent="0.25">
      <c r="A1126" s="3">
        <f>TITRES_STAT!B1129</f>
        <v>43649</v>
      </c>
      <c r="B1126" s="6">
        <f>TITRES_STAT!C1129</f>
        <v>26.51</v>
      </c>
      <c r="C1126" s="6">
        <f>TITRES_STAT!D1129</f>
        <v>22.774999999999999</v>
      </c>
      <c r="D1126" s="6">
        <f>TITRES_STAT!E1129</f>
        <v>0</v>
      </c>
      <c r="E1126" s="2">
        <f t="shared" si="68"/>
        <v>85793</v>
      </c>
      <c r="F1126" s="6" t="str">
        <f t="shared" si="71"/>
        <v>NEUTRAL</v>
      </c>
      <c r="G1126" s="6" t="str">
        <f t="shared" si="70"/>
        <v>NEUTRAL</v>
      </c>
      <c r="H1126" s="6" t="str">
        <f t="shared" si="69"/>
        <v>NEUTRAL</v>
      </c>
    </row>
    <row r="1127" spans="1:8" ht="13.5" x14ac:dyDescent="0.25">
      <c r="A1127" s="3">
        <f>TITRES_STAT!B1130</f>
        <v>43650</v>
      </c>
      <c r="B1127" s="6">
        <f>TITRES_STAT!C1130</f>
        <v>26.99</v>
      </c>
      <c r="C1127" s="6">
        <f>TITRES_STAT!D1130</f>
        <v>22.774999999999999</v>
      </c>
      <c r="D1127" s="6">
        <f>TITRES_STAT!E1130</f>
        <v>10</v>
      </c>
      <c r="E1127" s="2">
        <f t="shared" si="68"/>
        <v>85803</v>
      </c>
      <c r="F1127" s="6" t="str">
        <f t="shared" si="71"/>
        <v>BULLISH</v>
      </c>
      <c r="G1127" s="6" t="str">
        <f t="shared" si="70"/>
        <v>NEUTRAL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26.99</v>
      </c>
      <c r="C1128" s="6">
        <f>TITRES_STAT!D1131</f>
        <v>23.187999999999999</v>
      </c>
      <c r="D1128" s="6">
        <f>TITRES_STAT!E1131</f>
        <v>0</v>
      </c>
      <c r="E1128" s="2">
        <f t="shared" si="68"/>
        <v>85803</v>
      </c>
      <c r="F1128" s="6" t="str">
        <f t="shared" si="71"/>
        <v>BULLISH</v>
      </c>
      <c r="G1128" s="6" t="str">
        <f t="shared" si="70"/>
        <v>NEUTRAL</v>
      </c>
      <c r="H1128" s="6" t="str">
        <f t="shared" si="69"/>
        <v>CONFIRMED BULLISH</v>
      </c>
    </row>
    <row r="1129" spans="1:8" ht="13.5" x14ac:dyDescent="0.25">
      <c r="A1129" s="3">
        <f>TITRES_STAT!B1132</f>
        <v>43654</v>
      </c>
      <c r="B1129" s="6">
        <f>TITRES_STAT!C1132</f>
        <v>26.99</v>
      </c>
      <c r="C1129" s="6">
        <f>TITRES_STAT!D1132</f>
        <v>23.187999999999999</v>
      </c>
      <c r="D1129" s="6">
        <f>TITRES_STAT!E1132</f>
        <v>0</v>
      </c>
      <c r="E1129" s="2">
        <f t="shared" si="68"/>
        <v>85803</v>
      </c>
      <c r="F1129" s="6" t="str">
        <f t="shared" si="71"/>
        <v>BULLISH</v>
      </c>
      <c r="G1129" s="6" t="str">
        <f t="shared" si="70"/>
        <v>NEUTRAL</v>
      </c>
      <c r="H1129" s="6" t="str">
        <f t="shared" si="69"/>
        <v>CONFIRMED BULLISH</v>
      </c>
    </row>
    <row r="1130" spans="1:8" ht="13.5" x14ac:dyDescent="0.25">
      <c r="A1130" s="3">
        <f>TITRES_STAT!B1133</f>
        <v>43655</v>
      </c>
      <c r="B1130" s="6">
        <f>TITRES_STAT!C1133</f>
        <v>26.99</v>
      </c>
      <c r="C1130" s="6">
        <f>TITRES_STAT!D1133</f>
        <v>23.187999999999999</v>
      </c>
      <c r="D1130" s="6">
        <f>TITRES_STAT!E1133</f>
        <v>0</v>
      </c>
      <c r="E1130" s="2">
        <f t="shared" si="68"/>
        <v>85803</v>
      </c>
      <c r="F1130" s="6" t="str">
        <f t="shared" si="71"/>
        <v>BULLISH</v>
      </c>
      <c r="G1130" s="6" t="str">
        <f t="shared" si="70"/>
        <v>NEUTRAL</v>
      </c>
      <c r="H1130" s="6" t="str">
        <f t="shared" si="69"/>
        <v>CONFIRMED BULLISH</v>
      </c>
    </row>
    <row r="1131" spans="1:8" ht="13.5" x14ac:dyDescent="0.25">
      <c r="A1131" s="3">
        <f>TITRES_STAT!B1134</f>
        <v>43656</v>
      </c>
      <c r="B1131" s="6">
        <f>TITRES_STAT!C1134</f>
        <v>26.99</v>
      </c>
      <c r="C1131" s="6">
        <f>TITRES_STAT!D1134</f>
        <v>23.187999999999999</v>
      </c>
      <c r="D1131" s="6">
        <f>TITRES_STAT!E1134</f>
        <v>0</v>
      </c>
      <c r="E1131" s="2">
        <f t="shared" si="68"/>
        <v>85803</v>
      </c>
      <c r="F1131" s="6" t="str">
        <f t="shared" si="71"/>
        <v>BULLISH</v>
      </c>
      <c r="G1131" s="6" t="str">
        <f t="shared" si="70"/>
        <v>NEUTRAL</v>
      </c>
      <c r="H1131" s="6" t="str">
        <f t="shared" si="69"/>
        <v>CONFIRMED BULLISH</v>
      </c>
    </row>
    <row r="1132" spans="1:8" ht="13.5" x14ac:dyDescent="0.25">
      <c r="A1132" s="3">
        <f>TITRES_STAT!B1135</f>
        <v>43657</v>
      </c>
      <c r="B1132" s="6">
        <f>TITRES_STAT!C1135</f>
        <v>26.99</v>
      </c>
      <c r="C1132" s="6">
        <f>TITRES_STAT!D1135</f>
        <v>23.187999999999999</v>
      </c>
      <c r="D1132" s="6">
        <f>TITRES_STAT!E1135</f>
        <v>0</v>
      </c>
      <c r="E1132" s="2">
        <f t="shared" si="68"/>
        <v>85803</v>
      </c>
      <c r="F1132" s="6" t="str">
        <f t="shared" si="71"/>
        <v>NEUTRAL</v>
      </c>
      <c r="G1132" s="6" t="str">
        <f t="shared" si="70"/>
        <v>NEUTRAL</v>
      </c>
      <c r="H1132" s="6" t="str">
        <f t="shared" si="69"/>
        <v>NEUTRAL</v>
      </c>
    </row>
    <row r="1133" spans="1:8" ht="13.5" x14ac:dyDescent="0.25">
      <c r="A1133" s="3">
        <f>TITRES_STAT!B1136</f>
        <v>43658</v>
      </c>
      <c r="B1133" s="6">
        <f>TITRES_STAT!C1136</f>
        <v>26.99</v>
      </c>
      <c r="C1133" s="6">
        <f>TITRES_STAT!D1136</f>
        <v>23.187999999999999</v>
      </c>
      <c r="D1133" s="6">
        <f>TITRES_STAT!E1136</f>
        <v>0</v>
      </c>
      <c r="E1133" s="2">
        <f t="shared" si="68"/>
        <v>85803</v>
      </c>
      <c r="F1133" s="6" t="str">
        <f t="shared" si="71"/>
        <v>NEUTRAL</v>
      </c>
      <c r="G1133" s="6" t="str">
        <f t="shared" si="70"/>
        <v>NEUTRAL</v>
      </c>
      <c r="H1133" s="6" t="str">
        <f t="shared" si="69"/>
        <v>NEUTRAL</v>
      </c>
    </row>
    <row r="1134" spans="1:8" ht="13.5" x14ac:dyDescent="0.25">
      <c r="A1134" s="3">
        <f>TITRES_STAT!B1137</f>
        <v>43661</v>
      </c>
      <c r="B1134" s="6">
        <f>TITRES_STAT!C1137</f>
        <v>26.99</v>
      </c>
      <c r="C1134" s="6">
        <f>TITRES_STAT!D1137</f>
        <v>23.187999999999999</v>
      </c>
      <c r="D1134" s="6">
        <f>TITRES_STAT!E1137</f>
        <v>0</v>
      </c>
      <c r="E1134" s="2">
        <f t="shared" si="68"/>
        <v>85803</v>
      </c>
      <c r="F1134" s="6" t="str">
        <f t="shared" si="71"/>
        <v>NEUTRAL</v>
      </c>
      <c r="G1134" s="6" t="str">
        <f t="shared" si="70"/>
        <v>NEUTRAL</v>
      </c>
      <c r="H1134" s="6" t="str">
        <f t="shared" si="69"/>
        <v>NEUTRAL</v>
      </c>
    </row>
    <row r="1135" spans="1:8" ht="13.5" x14ac:dyDescent="0.25">
      <c r="A1135" s="3">
        <f>TITRES_STAT!B1138</f>
        <v>43662</v>
      </c>
      <c r="B1135" s="6">
        <f>TITRES_STAT!C1138</f>
        <v>26.99</v>
      </c>
      <c r="C1135" s="6">
        <f>TITRES_STAT!D1138</f>
        <v>23.187999999999999</v>
      </c>
      <c r="D1135" s="6">
        <f>TITRES_STAT!E1138</f>
        <v>0</v>
      </c>
      <c r="E1135" s="2">
        <f t="shared" si="68"/>
        <v>85803</v>
      </c>
      <c r="F1135" s="6" t="str">
        <f t="shared" si="71"/>
        <v>NEUTRAL</v>
      </c>
      <c r="G1135" s="6" t="str">
        <f t="shared" si="70"/>
        <v>NEUTRAL</v>
      </c>
      <c r="H1135" s="6" t="str">
        <f t="shared" si="69"/>
        <v>NEUTRAL</v>
      </c>
    </row>
    <row r="1136" spans="1:8" ht="13.5" x14ac:dyDescent="0.25">
      <c r="A1136" s="3">
        <f>TITRES_STAT!B1139</f>
        <v>43663</v>
      </c>
      <c r="B1136" s="6">
        <f>TITRES_STAT!C1139</f>
        <v>26.99</v>
      </c>
      <c r="C1136" s="6">
        <f>TITRES_STAT!D1139</f>
        <v>23.187999999999999</v>
      </c>
      <c r="D1136" s="6">
        <f>TITRES_STAT!E1139</f>
        <v>0</v>
      </c>
      <c r="E1136" s="2">
        <f t="shared" si="68"/>
        <v>85803</v>
      </c>
      <c r="F1136" s="6" t="str">
        <f t="shared" si="71"/>
        <v>NEUTRAL</v>
      </c>
      <c r="G1136" s="6" t="str">
        <f t="shared" si="70"/>
        <v>NEUTRAL</v>
      </c>
      <c r="H1136" s="6" t="str">
        <f t="shared" si="69"/>
        <v>NEUTRAL</v>
      </c>
    </row>
    <row r="1137" spans="1:8" ht="13.5" x14ac:dyDescent="0.25">
      <c r="A1137" s="3">
        <f>TITRES_STAT!B1140</f>
        <v>43664</v>
      </c>
      <c r="B1137" s="6">
        <f>TITRES_STAT!C1140</f>
        <v>26.99</v>
      </c>
      <c r="C1137" s="6">
        <f>TITRES_STAT!D1140</f>
        <v>23.187999999999999</v>
      </c>
      <c r="D1137" s="6">
        <f>TITRES_STAT!E1140</f>
        <v>0</v>
      </c>
      <c r="E1137" s="2">
        <f t="shared" si="68"/>
        <v>85803</v>
      </c>
      <c r="F1137" s="6" t="str">
        <f t="shared" si="71"/>
        <v>NEUTRAL</v>
      </c>
      <c r="G1137" s="6" t="str">
        <f t="shared" si="70"/>
        <v>NEUTRAL</v>
      </c>
      <c r="H1137" s="6" t="str">
        <f t="shared" si="69"/>
        <v>NEUTRAL</v>
      </c>
    </row>
    <row r="1138" spans="1:8" ht="13.5" x14ac:dyDescent="0.25">
      <c r="A1138" s="3">
        <f>TITRES_STAT!B1141</f>
        <v>43665</v>
      </c>
      <c r="B1138" s="6">
        <f>TITRES_STAT!C1141</f>
        <v>26.99</v>
      </c>
      <c r="C1138" s="6">
        <f>TITRES_STAT!D1141</f>
        <v>23.187999999999999</v>
      </c>
      <c r="D1138" s="6">
        <f>TITRES_STAT!E1141</f>
        <v>0</v>
      </c>
      <c r="E1138" s="2">
        <f t="shared" si="68"/>
        <v>85803</v>
      </c>
      <c r="F1138" s="6" t="str">
        <f t="shared" si="71"/>
        <v>NEUTRAL</v>
      </c>
      <c r="G1138" s="6" t="str">
        <f t="shared" si="70"/>
        <v>NEUTRAL</v>
      </c>
      <c r="H1138" s="6" t="str">
        <f t="shared" si="69"/>
        <v>NEUTRAL</v>
      </c>
    </row>
    <row r="1139" spans="1:8" ht="13.5" x14ac:dyDescent="0.25">
      <c r="A1139" s="3">
        <f>TITRES_STAT!B1142</f>
        <v>43668</v>
      </c>
      <c r="B1139" s="6">
        <f>TITRES_STAT!C1142</f>
        <v>26.99</v>
      </c>
      <c r="C1139" s="6">
        <f>TITRES_STAT!D1142</f>
        <v>23.187999999999999</v>
      </c>
      <c r="D1139" s="6">
        <f>TITRES_STAT!E1142</f>
        <v>0</v>
      </c>
      <c r="E1139" s="2">
        <f t="shared" si="68"/>
        <v>85803</v>
      </c>
      <c r="F1139" s="6" t="str">
        <f t="shared" si="71"/>
        <v>NEUTRAL</v>
      </c>
      <c r="G1139" s="6" t="str">
        <f t="shared" si="70"/>
        <v>NEUTRAL</v>
      </c>
      <c r="H1139" s="6" t="str">
        <f t="shared" si="69"/>
        <v>NEUTRAL</v>
      </c>
    </row>
    <row r="1140" spans="1:8" ht="13.5" x14ac:dyDescent="0.25">
      <c r="A1140" s="3">
        <f>TITRES_STAT!B1143</f>
        <v>43669</v>
      </c>
      <c r="B1140" s="6">
        <f>TITRES_STAT!C1143</f>
        <v>26.99</v>
      </c>
      <c r="C1140" s="6">
        <f>TITRES_STAT!D1143</f>
        <v>23.187999999999999</v>
      </c>
      <c r="D1140" s="6">
        <f>TITRES_STAT!E1143</f>
        <v>0</v>
      </c>
      <c r="E1140" s="2">
        <f t="shared" si="68"/>
        <v>85803</v>
      </c>
      <c r="F1140" s="6" t="str">
        <f t="shared" si="71"/>
        <v>NEUTRAL</v>
      </c>
      <c r="G1140" s="6" t="str">
        <f t="shared" si="70"/>
        <v>NEUTRAL</v>
      </c>
      <c r="H1140" s="6" t="str">
        <f t="shared" si="69"/>
        <v>NEUTRAL</v>
      </c>
    </row>
    <row r="1141" spans="1:8" ht="13.5" x14ac:dyDescent="0.25">
      <c r="A1141" s="3">
        <f>TITRES_STAT!B1144</f>
        <v>43670</v>
      </c>
      <c r="B1141" s="6">
        <f>TITRES_STAT!C1144</f>
        <v>26.99</v>
      </c>
      <c r="C1141" s="6">
        <f>TITRES_STAT!D1144</f>
        <v>23.187999999999999</v>
      </c>
      <c r="D1141" s="6">
        <f>TITRES_STAT!E1144</f>
        <v>0</v>
      </c>
      <c r="E1141" s="2">
        <f t="shared" si="68"/>
        <v>85803</v>
      </c>
      <c r="F1141" s="6" t="str">
        <f t="shared" si="71"/>
        <v>NEUTRAL</v>
      </c>
      <c r="G1141" s="6" t="str">
        <f t="shared" si="70"/>
        <v>NEUTRAL</v>
      </c>
      <c r="H1141" s="6" t="str">
        <f t="shared" si="69"/>
        <v>NEUTRAL</v>
      </c>
    </row>
    <row r="1142" spans="1:8" ht="13.5" x14ac:dyDescent="0.25">
      <c r="A1142" s="3">
        <f>TITRES_STAT!B1145</f>
        <v>43672</v>
      </c>
      <c r="B1142" s="6">
        <f>TITRES_STAT!C1145</f>
        <v>26.99</v>
      </c>
      <c r="C1142" s="6">
        <f>TITRES_STAT!D1145</f>
        <v>23.187999999999999</v>
      </c>
      <c r="D1142" s="6">
        <f>TITRES_STAT!E1145</f>
        <v>0</v>
      </c>
      <c r="E1142" s="2">
        <f t="shared" si="68"/>
        <v>85803</v>
      </c>
      <c r="F1142" s="6" t="str">
        <f t="shared" si="71"/>
        <v>NEUTRAL</v>
      </c>
      <c r="G1142" s="6" t="str">
        <f t="shared" si="70"/>
        <v>NEUTRAL</v>
      </c>
      <c r="H1142" s="6" t="str">
        <f t="shared" si="69"/>
        <v>NEUTRAL</v>
      </c>
    </row>
    <row r="1143" spans="1:8" ht="13.5" x14ac:dyDescent="0.25">
      <c r="A1143" s="3">
        <f>TITRES_STAT!B1146</f>
        <v>43675</v>
      </c>
      <c r="B1143" s="6">
        <f>TITRES_STAT!C1146</f>
        <v>26.99</v>
      </c>
      <c r="C1143" s="6">
        <f>TITRES_STAT!D1146</f>
        <v>23.187999999999999</v>
      </c>
      <c r="D1143" s="6">
        <f>TITRES_STAT!E1146</f>
        <v>0</v>
      </c>
      <c r="E1143" s="2">
        <f t="shared" si="68"/>
        <v>85803</v>
      </c>
      <c r="F1143" s="6" t="str">
        <f t="shared" si="71"/>
        <v>NEUTRAL</v>
      </c>
      <c r="G1143" s="6" t="str">
        <f t="shared" si="70"/>
        <v>NEUTRAL</v>
      </c>
      <c r="H1143" s="6" t="str">
        <f t="shared" si="69"/>
        <v>NEUTRAL</v>
      </c>
    </row>
    <row r="1144" spans="1:8" ht="13.5" x14ac:dyDescent="0.25">
      <c r="A1144" s="3">
        <f>TITRES_STAT!B1147</f>
        <v>43676</v>
      </c>
      <c r="B1144" s="6">
        <f>TITRES_STAT!C1147</f>
        <v>26.99</v>
      </c>
      <c r="C1144" s="6">
        <f>TITRES_STAT!D1147</f>
        <v>23.187999999999999</v>
      </c>
      <c r="D1144" s="6">
        <f>TITRES_STAT!E1147</f>
        <v>0</v>
      </c>
      <c r="E1144" s="2">
        <f t="shared" si="68"/>
        <v>85803</v>
      </c>
      <c r="F1144" s="6" t="str">
        <f t="shared" si="71"/>
        <v>NEUTRAL</v>
      </c>
      <c r="G1144" s="6" t="str">
        <f t="shared" si="70"/>
        <v>NEUTRAL</v>
      </c>
      <c r="H1144" s="6" t="str">
        <f t="shared" si="69"/>
        <v>NEUTRAL</v>
      </c>
    </row>
    <row r="1145" spans="1:8" ht="13.5" x14ac:dyDescent="0.25">
      <c r="A1145" s="3">
        <f>TITRES_STAT!B1148</f>
        <v>43677</v>
      </c>
      <c r="B1145" s="6">
        <f>TITRES_STAT!C1148</f>
        <v>26.99</v>
      </c>
      <c r="C1145" s="6">
        <f>TITRES_STAT!D1148</f>
        <v>23.187999999999999</v>
      </c>
      <c r="D1145" s="6">
        <f>TITRES_STAT!E1148</f>
        <v>0</v>
      </c>
      <c r="E1145" s="2">
        <f t="shared" si="68"/>
        <v>85803</v>
      </c>
      <c r="F1145" s="6" t="str">
        <f t="shared" si="71"/>
        <v>NEUTRAL</v>
      </c>
      <c r="G1145" s="6" t="str">
        <f t="shared" si="70"/>
        <v>NEUTRAL</v>
      </c>
      <c r="H1145" s="6" t="str">
        <f t="shared" si="69"/>
        <v>NEUTRAL</v>
      </c>
    </row>
    <row r="1146" spans="1:8" ht="13.5" x14ac:dyDescent="0.25">
      <c r="A1146" s="3">
        <f>TITRES_STAT!B1149</f>
        <v>43678</v>
      </c>
      <c r="B1146" s="6">
        <f>TITRES_STAT!C1149</f>
        <v>26.99</v>
      </c>
      <c r="C1146" s="6">
        <f>TITRES_STAT!D1149</f>
        <v>23.187999999999999</v>
      </c>
      <c r="D1146" s="6">
        <f>TITRES_STAT!E1149</f>
        <v>0</v>
      </c>
      <c r="E1146" s="2">
        <f t="shared" si="68"/>
        <v>85803</v>
      </c>
      <c r="F1146" s="6" t="str">
        <f t="shared" si="71"/>
        <v>NEUTRAL</v>
      </c>
      <c r="G1146" s="6" t="str">
        <f t="shared" si="70"/>
        <v>NEUTRAL</v>
      </c>
      <c r="H1146" s="6" t="str">
        <f t="shared" si="69"/>
        <v>NEUTRAL</v>
      </c>
    </row>
    <row r="1147" spans="1:8" ht="13.5" x14ac:dyDescent="0.25">
      <c r="A1147" s="3">
        <f>TITRES_STAT!B1150</f>
        <v>43679</v>
      </c>
      <c r="B1147" s="6">
        <f>TITRES_STAT!C1150</f>
        <v>26.99</v>
      </c>
      <c r="C1147" s="6">
        <f>TITRES_STAT!D1150</f>
        <v>23.187999999999999</v>
      </c>
      <c r="D1147" s="6">
        <f>TITRES_STAT!E1150</f>
        <v>0</v>
      </c>
      <c r="E1147" s="2">
        <f t="shared" si="68"/>
        <v>85803</v>
      </c>
      <c r="F1147" s="6" t="str">
        <f t="shared" si="71"/>
        <v>NEUTRAL</v>
      </c>
      <c r="G1147" s="6" t="str">
        <f t="shared" si="70"/>
        <v>NEUTRAL</v>
      </c>
      <c r="H1147" s="6" t="str">
        <f t="shared" si="69"/>
        <v>NEUTRAL</v>
      </c>
    </row>
    <row r="1148" spans="1:8" ht="13.5" x14ac:dyDescent="0.25">
      <c r="A1148" s="3">
        <f>TITRES_STAT!B1151</f>
        <v>43682</v>
      </c>
      <c r="B1148" s="6">
        <f>TITRES_STAT!C1151</f>
        <v>26.99</v>
      </c>
      <c r="C1148" s="6">
        <f>TITRES_STAT!D1151</f>
        <v>23.187999999999999</v>
      </c>
      <c r="D1148" s="6">
        <f>TITRES_STAT!E1151</f>
        <v>0</v>
      </c>
      <c r="E1148" s="2">
        <f t="shared" si="68"/>
        <v>85803</v>
      </c>
      <c r="F1148" s="6" t="str">
        <f t="shared" si="71"/>
        <v>NEUTRAL</v>
      </c>
      <c r="G1148" s="6" t="str">
        <f t="shared" si="70"/>
        <v>NEUTRAL</v>
      </c>
      <c r="H1148" s="6" t="str">
        <f t="shared" si="69"/>
        <v>NEUTRAL</v>
      </c>
    </row>
    <row r="1149" spans="1:8" ht="13.5" x14ac:dyDescent="0.25">
      <c r="A1149" s="3">
        <f>TITRES_STAT!B1152</f>
        <v>43683</v>
      </c>
      <c r="B1149" s="6">
        <f>TITRES_STAT!C1152</f>
        <v>26.99</v>
      </c>
      <c r="C1149" s="6">
        <f>TITRES_STAT!D1152</f>
        <v>23.187999999999999</v>
      </c>
      <c r="D1149" s="6">
        <f>TITRES_STAT!E1152</f>
        <v>0</v>
      </c>
      <c r="E1149" s="2">
        <f t="shared" si="68"/>
        <v>85803</v>
      </c>
      <c r="F1149" s="6" t="str">
        <f t="shared" si="71"/>
        <v>NEUTRAL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43684</v>
      </c>
      <c r="B1150" s="6">
        <f>TITRES_STAT!C1153</f>
        <v>26.99</v>
      </c>
      <c r="C1150" s="6">
        <f>TITRES_STAT!D1153</f>
        <v>23.187999999999999</v>
      </c>
      <c r="D1150" s="6">
        <f>TITRES_STAT!E1153</f>
        <v>0</v>
      </c>
      <c r="E1150" s="2">
        <f t="shared" si="68"/>
        <v>85803</v>
      </c>
      <c r="F1150" s="6" t="str">
        <f t="shared" si="71"/>
        <v>NEUTRAL</v>
      </c>
      <c r="G1150" s="6" t="str">
        <f t="shared" si="70"/>
        <v>NEUTRAL</v>
      </c>
      <c r="H1150" s="6" t="str">
        <f t="shared" si="69"/>
        <v>NEUTRAL</v>
      </c>
    </row>
    <row r="1151" spans="1:8" ht="13.5" x14ac:dyDescent="0.25">
      <c r="A1151" s="3">
        <f>TITRES_STAT!B1154</f>
        <v>43685</v>
      </c>
      <c r="B1151" s="6">
        <f>TITRES_STAT!C1154</f>
        <v>26.99</v>
      </c>
      <c r="C1151" s="6">
        <f>TITRES_STAT!D1154</f>
        <v>23.187999999999999</v>
      </c>
      <c r="D1151" s="6">
        <f>TITRES_STAT!E1154</f>
        <v>0</v>
      </c>
      <c r="E1151" s="2">
        <f t="shared" si="68"/>
        <v>85803</v>
      </c>
      <c r="F1151" s="6" t="str">
        <f t="shared" si="71"/>
        <v>NEUTRAL</v>
      </c>
      <c r="G1151" s="6" t="str">
        <f t="shared" si="70"/>
        <v>NEUTRAL</v>
      </c>
      <c r="H1151" s="6" t="str">
        <f t="shared" si="69"/>
        <v>NEUTRAL</v>
      </c>
    </row>
    <row r="1152" spans="1:8" ht="13.5" x14ac:dyDescent="0.25">
      <c r="A1152" s="3">
        <f>TITRES_STAT!B1155</f>
        <v>43686</v>
      </c>
      <c r="B1152" s="6">
        <f>TITRES_STAT!C1155</f>
        <v>26.99</v>
      </c>
      <c r="C1152" s="6">
        <f>TITRES_STAT!D1155</f>
        <v>23.187999999999999</v>
      </c>
      <c r="D1152" s="6">
        <f>TITRES_STAT!E1155</f>
        <v>0</v>
      </c>
      <c r="E1152" s="2">
        <f t="shared" si="68"/>
        <v>85803</v>
      </c>
      <c r="F1152" s="6" t="str">
        <f t="shared" si="71"/>
        <v>NEUTRAL</v>
      </c>
      <c r="G1152" s="6" t="str">
        <f t="shared" si="70"/>
        <v>NEUTRAL</v>
      </c>
      <c r="H1152" s="6" t="str">
        <f t="shared" si="69"/>
        <v>NEUTRAL</v>
      </c>
    </row>
    <row r="1153" spans="1:8" ht="13.5" x14ac:dyDescent="0.25">
      <c r="A1153" s="3">
        <f>TITRES_STAT!B1156</f>
        <v>43691</v>
      </c>
      <c r="B1153" s="6">
        <f>TITRES_STAT!C1156</f>
        <v>26.99</v>
      </c>
      <c r="C1153" s="6">
        <f>TITRES_STAT!D1156</f>
        <v>23.187999999999999</v>
      </c>
      <c r="D1153" s="6">
        <f>TITRES_STAT!E1156</f>
        <v>0</v>
      </c>
      <c r="E1153" s="2">
        <f t="shared" si="68"/>
        <v>85803</v>
      </c>
      <c r="F1153" s="6" t="str">
        <f t="shared" si="71"/>
        <v>NEUTRAL</v>
      </c>
      <c r="G1153" s="6" t="str">
        <f t="shared" si="70"/>
        <v>NEUTRAL</v>
      </c>
      <c r="H1153" s="6" t="str">
        <f t="shared" si="69"/>
        <v>NEUTRAL</v>
      </c>
    </row>
    <row r="1154" spans="1:8" ht="13.5" x14ac:dyDescent="0.25">
      <c r="A1154" s="3">
        <f>TITRES_STAT!B1157</f>
        <v>43692</v>
      </c>
      <c r="B1154" s="6">
        <f>TITRES_STAT!C1157</f>
        <v>26.99</v>
      </c>
      <c r="C1154" s="6">
        <f>TITRES_STAT!D1157</f>
        <v>23.187999999999999</v>
      </c>
      <c r="D1154" s="6">
        <f>TITRES_STAT!E1157</f>
        <v>0</v>
      </c>
      <c r="E1154" s="2">
        <f t="shared" si="68"/>
        <v>85803</v>
      </c>
      <c r="F1154" s="6" t="str">
        <f t="shared" si="71"/>
        <v>NEUTRAL</v>
      </c>
      <c r="G1154" s="6" t="str">
        <f t="shared" si="70"/>
        <v>NEUTRAL</v>
      </c>
      <c r="H1154" s="6" t="str">
        <f t="shared" si="69"/>
        <v>NEUTRAL</v>
      </c>
    </row>
    <row r="1155" spans="1:8" ht="13.5" x14ac:dyDescent="0.25">
      <c r="A1155" s="3">
        <f>TITRES_STAT!B1158</f>
        <v>43693</v>
      </c>
      <c r="B1155" s="6">
        <f>TITRES_STAT!C1158</f>
        <v>26.99</v>
      </c>
      <c r="C1155" s="6">
        <f>TITRES_STAT!D1158</f>
        <v>23.187999999999999</v>
      </c>
      <c r="D1155" s="6">
        <f>TITRES_STAT!E1158</f>
        <v>0</v>
      </c>
      <c r="E1155" s="2">
        <f t="shared" si="68"/>
        <v>85803</v>
      </c>
      <c r="F1155" s="6" t="str">
        <f t="shared" si="71"/>
        <v>NEUTRAL</v>
      </c>
      <c r="G1155" s="6" t="str">
        <f t="shared" si="70"/>
        <v>NEUTRAL</v>
      </c>
      <c r="H1155" s="6" t="str">
        <f t="shared" si="69"/>
        <v>NEUTRAL</v>
      </c>
    </row>
    <row r="1156" spans="1:8" ht="13.5" x14ac:dyDescent="0.25">
      <c r="A1156" s="3">
        <f>TITRES_STAT!B1159</f>
        <v>43696</v>
      </c>
      <c r="B1156" s="6">
        <f>TITRES_STAT!C1159</f>
        <v>26.99</v>
      </c>
      <c r="C1156" s="6">
        <f>TITRES_STAT!D1159</f>
        <v>23.187999999999999</v>
      </c>
      <c r="D1156" s="6">
        <f>TITRES_STAT!E1159</f>
        <v>0</v>
      </c>
      <c r="E1156" s="2">
        <f t="shared" ref="E1156:E1219" si="72">IF(B1156&gt;B1155, E1155+D1156, IF(B1156&lt;B1155, E1155-D1156, E1155))</f>
        <v>85803</v>
      </c>
      <c r="F1156" s="6" t="str">
        <f t="shared" si="71"/>
        <v>NEUTRAL</v>
      </c>
      <c r="G1156" s="6" t="str">
        <f t="shared" si="70"/>
        <v>NEUTRAL</v>
      </c>
      <c r="H1156" s="6" t="str">
        <f t="shared" si="69"/>
        <v>NEUTRAL</v>
      </c>
    </row>
    <row r="1157" spans="1:8" ht="13.5" x14ac:dyDescent="0.25">
      <c r="A1157" s="3">
        <f>TITRES_STAT!B1160</f>
        <v>43697</v>
      </c>
      <c r="B1157" s="6">
        <f>TITRES_STAT!C1160</f>
        <v>26.99</v>
      </c>
      <c r="C1157" s="6">
        <f>TITRES_STAT!D1160</f>
        <v>23.187999999999999</v>
      </c>
      <c r="D1157" s="6">
        <f>TITRES_STAT!E1160</f>
        <v>0</v>
      </c>
      <c r="E1157" s="2">
        <f t="shared" si="72"/>
        <v>85803</v>
      </c>
      <c r="F1157" s="6" t="str">
        <f t="shared" si="71"/>
        <v>NEUTRAL</v>
      </c>
      <c r="G1157" s="6" t="str">
        <f t="shared" si="70"/>
        <v>NEUTRAL</v>
      </c>
      <c r="H1157" s="6" t="str">
        <f t="shared" si="69"/>
        <v>NEUTRAL</v>
      </c>
    </row>
    <row r="1158" spans="1:8" ht="13.5" x14ac:dyDescent="0.25">
      <c r="A1158" s="3">
        <f>TITRES_STAT!B1161</f>
        <v>43698</v>
      </c>
      <c r="B1158" s="6">
        <f>TITRES_STAT!C1161</f>
        <v>26.99</v>
      </c>
      <c r="C1158" s="6">
        <f>TITRES_STAT!D1161</f>
        <v>23.187999999999999</v>
      </c>
      <c r="D1158" s="6">
        <f>TITRES_STAT!E1161</f>
        <v>0</v>
      </c>
      <c r="E1158" s="2">
        <f t="shared" si="72"/>
        <v>85803</v>
      </c>
      <c r="F1158" s="6" t="str">
        <f t="shared" si="71"/>
        <v>NEUTRAL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43699</v>
      </c>
      <c r="B1159" s="6">
        <f>TITRES_STAT!C1162</f>
        <v>26.99</v>
      </c>
      <c r="C1159" s="6">
        <f>TITRES_STAT!D1162</f>
        <v>23.187999999999999</v>
      </c>
      <c r="D1159" s="6">
        <f>TITRES_STAT!E1162</f>
        <v>0</v>
      </c>
      <c r="E1159" s="2">
        <f t="shared" si="72"/>
        <v>85803</v>
      </c>
      <c r="F1159" s="6" t="str">
        <f t="shared" si="71"/>
        <v>NEUTRAL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NEUTRAL</v>
      </c>
    </row>
    <row r="1160" spans="1:8" ht="13.5" x14ac:dyDescent="0.25">
      <c r="A1160" s="3">
        <f>TITRES_STAT!B1163</f>
        <v>43700</v>
      </c>
      <c r="B1160" s="6">
        <f>TITRES_STAT!C1163</f>
        <v>26.99</v>
      </c>
      <c r="C1160" s="6">
        <f>TITRES_STAT!D1163</f>
        <v>23.187999999999999</v>
      </c>
      <c r="D1160" s="6">
        <f>TITRES_STAT!E1163</f>
        <v>0</v>
      </c>
      <c r="E1160" s="2">
        <f t="shared" si="72"/>
        <v>85803</v>
      </c>
      <c r="F1160" s="6" t="str">
        <f t="shared" ref="F1160:F1223" si="75">IF(E1160&gt;E1155,"BULLISH",IF(E1160&lt;E1155,"BEARISH","NEUTRAL"))</f>
        <v>NEUTRAL</v>
      </c>
      <c r="G1160" s="6" t="str">
        <f t="shared" si="74"/>
        <v>NEUTRAL</v>
      </c>
      <c r="H1160" s="6" t="str">
        <f t="shared" si="73"/>
        <v>NEUTRAL</v>
      </c>
    </row>
    <row r="1161" spans="1:8" ht="13.5" x14ac:dyDescent="0.25">
      <c r="A1161" s="3">
        <f>TITRES_STAT!B1164</f>
        <v>43703</v>
      </c>
      <c r="B1161" s="6">
        <f>TITRES_STAT!C1164</f>
        <v>26.99</v>
      </c>
      <c r="C1161" s="6">
        <f>TITRES_STAT!D1164</f>
        <v>23.187999999999999</v>
      </c>
      <c r="D1161" s="6">
        <f>TITRES_STAT!E1164</f>
        <v>0</v>
      </c>
      <c r="E1161" s="2">
        <f t="shared" si="72"/>
        <v>85803</v>
      </c>
      <c r="F1161" s="6" t="str">
        <f t="shared" si="75"/>
        <v>NEUTRAL</v>
      </c>
      <c r="G1161" s="6" t="str">
        <f t="shared" si="74"/>
        <v>NEUTRAL</v>
      </c>
      <c r="H1161" s="6" t="str">
        <f t="shared" si="73"/>
        <v>NEUTRAL</v>
      </c>
    </row>
    <row r="1162" spans="1:8" ht="13.5" x14ac:dyDescent="0.25">
      <c r="A1162" s="3">
        <f>TITRES_STAT!B1165</f>
        <v>43704</v>
      </c>
      <c r="B1162" s="6">
        <f>TITRES_STAT!C1165</f>
        <v>26.99</v>
      </c>
      <c r="C1162" s="6">
        <f>TITRES_STAT!D1165</f>
        <v>23.187999999999999</v>
      </c>
      <c r="D1162" s="6">
        <f>TITRES_STAT!E1165</f>
        <v>0</v>
      </c>
      <c r="E1162" s="2">
        <f t="shared" si="72"/>
        <v>85803</v>
      </c>
      <c r="F1162" s="6" t="str">
        <f t="shared" si="75"/>
        <v>NEUTRAL</v>
      </c>
      <c r="G1162" s="6" t="str">
        <f t="shared" si="74"/>
        <v>NEUTRAL</v>
      </c>
      <c r="H1162" s="6" t="str">
        <f t="shared" si="73"/>
        <v>NEUTRAL</v>
      </c>
    </row>
    <row r="1163" spans="1:8" ht="13.5" x14ac:dyDescent="0.25">
      <c r="A1163" s="3">
        <f>TITRES_STAT!B1166</f>
        <v>43705</v>
      </c>
      <c r="B1163" s="6">
        <f>TITRES_STAT!C1166</f>
        <v>26.99</v>
      </c>
      <c r="C1163" s="6">
        <f>TITRES_STAT!D1166</f>
        <v>23.187999999999999</v>
      </c>
      <c r="D1163" s="6">
        <f>TITRES_STAT!E1166</f>
        <v>0</v>
      </c>
      <c r="E1163" s="2">
        <f t="shared" si="72"/>
        <v>85803</v>
      </c>
      <c r="F1163" s="6" t="str">
        <f t="shared" si="75"/>
        <v>NEUTRAL</v>
      </c>
      <c r="G1163" s="6" t="str">
        <f t="shared" si="74"/>
        <v>NEUTRAL</v>
      </c>
      <c r="H1163" s="6" t="str">
        <f t="shared" si="73"/>
        <v>NEUTRAL</v>
      </c>
    </row>
    <row r="1164" spans="1:8" ht="13.5" x14ac:dyDescent="0.25">
      <c r="A1164" s="3">
        <f>TITRES_STAT!B1167</f>
        <v>43706</v>
      </c>
      <c r="B1164" s="6">
        <f>TITRES_STAT!C1167</f>
        <v>26.99</v>
      </c>
      <c r="C1164" s="6">
        <f>TITRES_STAT!D1167</f>
        <v>23.187999999999999</v>
      </c>
      <c r="D1164" s="6">
        <f>TITRES_STAT!E1167</f>
        <v>0</v>
      </c>
      <c r="E1164" s="2">
        <f t="shared" si="72"/>
        <v>85803</v>
      </c>
      <c r="F1164" s="6" t="str">
        <f t="shared" si="75"/>
        <v>NEUTRAL</v>
      </c>
      <c r="G1164" s="6" t="str">
        <f t="shared" si="74"/>
        <v>NEUTRAL</v>
      </c>
      <c r="H1164" s="6" t="str">
        <f t="shared" si="73"/>
        <v>NEUTRAL</v>
      </c>
    </row>
    <row r="1165" spans="1:8" ht="13.5" x14ac:dyDescent="0.25">
      <c r="A1165" s="3">
        <f>TITRES_STAT!B1168</f>
        <v>43707</v>
      </c>
      <c r="B1165" s="6">
        <f>TITRES_STAT!C1168</f>
        <v>26.99</v>
      </c>
      <c r="C1165" s="6">
        <f>TITRES_STAT!D1168</f>
        <v>23.187999999999999</v>
      </c>
      <c r="D1165" s="6">
        <f>TITRES_STAT!E1168</f>
        <v>0</v>
      </c>
      <c r="E1165" s="2">
        <f t="shared" si="72"/>
        <v>85803</v>
      </c>
      <c r="F1165" s="6" t="str">
        <f t="shared" si="75"/>
        <v>NEUTRAL</v>
      </c>
      <c r="G1165" s="6" t="str">
        <f t="shared" si="74"/>
        <v>NEUTRAL</v>
      </c>
      <c r="H1165" s="6" t="str">
        <f t="shared" si="73"/>
        <v>NEUTRAL</v>
      </c>
    </row>
    <row r="1166" spans="1:8" ht="13.5" x14ac:dyDescent="0.25">
      <c r="A1166" s="3">
        <f>TITRES_STAT!B1169</f>
        <v>43710</v>
      </c>
      <c r="B1166" s="6">
        <f>TITRES_STAT!C1169</f>
        <v>25.78</v>
      </c>
      <c r="C1166" s="6">
        <f>TITRES_STAT!D1169</f>
        <v>23.187999999999999</v>
      </c>
      <c r="D1166" s="6">
        <f>TITRES_STAT!E1169</f>
        <v>25</v>
      </c>
      <c r="E1166" s="2">
        <f t="shared" si="72"/>
        <v>85778</v>
      </c>
      <c r="F1166" s="6" t="str">
        <f t="shared" si="75"/>
        <v>BEARISH</v>
      </c>
      <c r="G1166" s="6" t="str">
        <f t="shared" si="74"/>
        <v>NEUTRAL</v>
      </c>
      <c r="H1166" s="6" t="str">
        <f t="shared" si="73"/>
        <v>CONFIRMED BEARISH</v>
      </c>
    </row>
    <row r="1167" spans="1:8" ht="13.5" x14ac:dyDescent="0.25">
      <c r="A1167" s="3">
        <f>TITRES_STAT!B1170</f>
        <v>43711</v>
      </c>
      <c r="B1167" s="6">
        <f>TITRES_STAT!C1170</f>
        <v>25.78</v>
      </c>
      <c r="C1167" s="6">
        <f>TITRES_STAT!D1170</f>
        <v>22.148</v>
      </c>
      <c r="D1167" s="6">
        <f>TITRES_STAT!E1170</f>
        <v>0</v>
      </c>
      <c r="E1167" s="2">
        <f t="shared" si="72"/>
        <v>85778</v>
      </c>
      <c r="F1167" s="6" t="str">
        <f t="shared" si="75"/>
        <v>BEARISH</v>
      </c>
      <c r="G1167" s="6" t="str">
        <f t="shared" si="74"/>
        <v>NEUTRAL</v>
      </c>
      <c r="H1167" s="6" t="str">
        <f t="shared" si="73"/>
        <v>CONFIRMED BEARISH</v>
      </c>
    </row>
    <row r="1168" spans="1:8" ht="13.5" x14ac:dyDescent="0.25">
      <c r="A1168" s="3">
        <f>TITRES_STAT!B1171</f>
        <v>43712</v>
      </c>
      <c r="B1168" s="6">
        <f>TITRES_STAT!C1171</f>
        <v>25.78</v>
      </c>
      <c r="C1168" s="6">
        <f>TITRES_STAT!D1171</f>
        <v>22.148</v>
      </c>
      <c r="D1168" s="6">
        <f>TITRES_STAT!E1171</f>
        <v>0</v>
      </c>
      <c r="E1168" s="2">
        <f t="shared" si="72"/>
        <v>85778</v>
      </c>
      <c r="F1168" s="6" t="str">
        <f t="shared" si="75"/>
        <v>BEARISH</v>
      </c>
      <c r="G1168" s="6" t="str">
        <f t="shared" si="74"/>
        <v>NEUTRAL</v>
      </c>
      <c r="H1168" s="6" t="str">
        <f t="shared" si="73"/>
        <v>CONFIRMED BEARISH</v>
      </c>
    </row>
    <row r="1169" spans="1:8" ht="13.5" x14ac:dyDescent="0.25">
      <c r="A1169" s="3">
        <f>TITRES_STAT!B1172</f>
        <v>43713</v>
      </c>
      <c r="B1169" s="6">
        <f>TITRES_STAT!C1172</f>
        <v>25.78</v>
      </c>
      <c r="C1169" s="6">
        <f>TITRES_STAT!D1172</f>
        <v>22.148</v>
      </c>
      <c r="D1169" s="6">
        <f>TITRES_STAT!E1172</f>
        <v>0</v>
      </c>
      <c r="E1169" s="2">
        <f t="shared" si="72"/>
        <v>85778</v>
      </c>
      <c r="F1169" s="6" t="str">
        <f t="shared" si="75"/>
        <v>BEARISH</v>
      </c>
      <c r="G1169" s="6" t="str">
        <f t="shared" si="74"/>
        <v>NEUTRAL</v>
      </c>
      <c r="H1169" s="6" t="str">
        <f t="shared" si="73"/>
        <v>CONFIRMED BEARISH</v>
      </c>
    </row>
    <row r="1170" spans="1:8" ht="13.5" x14ac:dyDescent="0.25">
      <c r="A1170" s="3">
        <f>TITRES_STAT!B1173</f>
        <v>43714</v>
      </c>
      <c r="B1170" s="6">
        <f>TITRES_STAT!C1173</f>
        <v>25.78</v>
      </c>
      <c r="C1170" s="6">
        <f>TITRES_STAT!D1173</f>
        <v>22.148</v>
      </c>
      <c r="D1170" s="6">
        <f>TITRES_STAT!E1173</f>
        <v>0</v>
      </c>
      <c r="E1170" s="2">
        <f t="shared" si="72"/>
        <v>85778</v>
      </c>
      <c r="F1170" s="6" t="str">
        <f t="shared" si="75"/>
        <v>BEARISH</v>
      </c>
      <c r="G1170" s="6" t="str">
        <f t="shared" si="74"/>
        <v>NEUTRAL</v>
      </c>
      <c r="H1170" s="6" t="str">
        <f t="shared" si="73"/>
        <v>CONFIRMED BEARISH</v>
      </c>
    </row>
    <row r="1171" spans="1:8" ht="13.5" x14ac:dyDescent="0.25">
      <c r="A1171" s="3">
        <f>TITRES_STAT!B1174</f>
        <v>43717</v>
      </c>
      <c r="B1171" s="6">
        <f>TITRES_STAT!C1174</f>
        <v>25.78</v>
      </c>
      <c r="C1171" s="6">
        <f>TITRES_STAT!D1174</f>
        <v>22.148</v>
      </c>
      <c r="D1171" s="6">
        <f>TITRES_STAT!E1174</f>
        <v>0</v>
      </c>
      <c r="E1171" s="2">
        <f t="shared" si="72"/>
        <v>85778</v>
      </c>
      <c r="F1171" s="6" t="str">
        <f t="shared" si="75"/>
        <v>NEUTRAL</v>
      </c>
      <c r="G1171" s="6" t="str">
        <f t="shared" si="74"/>
        <v>NEUTRAL</v>
      </c>
      <c r="H1171" s="6" t="str">
        <f t="shared" si="73"/>
        <v>NEUTRAL</v>
      </c>
    </row>
    <row r="1172" spans="1:8" ht="13.5" x14ac:dyDescent="0.25">
      <c r="A1172" s="3">
        <f>TITRES_STAT!B1175</f>
        <v>43718</v>
      </c>
      <c r="B1172" s="6">
        <f>TITRES_STAT!C1175</f>
        <v>25.78</v>
      </c>
      <c r="C1172" s="6">
        <f>TITRES_STAT!D1175</f>
        <v>22.148</v>
      </c>
      <c r="D1172" s="6">
        <f>TITRES_STAT!E1175</f>
        <v>0</v>
      </c>
      <c r="E1172" s="2">
        <f t="shared" si="72"/>
        <v>85778</v>
      </c>
      <c r="F1172" s="6" t="str">
        <f t="shared" si="75"/>
        <v>NEUTRAL</v>
      </c>
      <c r="G1172" s="6" t="str">
        <f t="shared" si="74"/>
        <v>NEUTRAL</v>
      </c>
      <c r="H1172" s="6" t="str">
        <f t="shared" si="73"/>
        <v>NEUTRAL</v>
      </c>
    </row>
    <row r="1173" spans="1:8" ht="13.5" x14ac:dyDescent="0.25">
      <c r="A1173" s="3">
        <f>TITRES_STAT!B1176</f>
        <v>43719</v>
      </c>
      <c r="B1173" s="6">
        <f>TITRES_STAT!C1176</f>
        <v>25.78</v>
      </c>
      <c r="C1173" s="6">
        <f>TITRES_STAT!D1176</f>
        <v>22.148</v>
      </c>
      <c r="D1173" s="6">
        <f>TITRES_STAT!E1176</f>
        <v>0</v>
      </c>
      <c r="E1173" s="2">
        <f t="shared" si="72"/>
        <v>85778</v>
      </c>
      <c r="F1173" s="6" t="str">
        <f t="shared" si="75"/>
        <v>NEUTRAL</v>
      </c>
      <c r="G1173" s="6" t="str">
        <f t="shared" si="74"/>
        <v>NEUTRAL</v>
      </c>
      <c r="H1173" s="6" t="str">
        <f t="shared" si="73"/>
        <v>NEUTRAL</v>
      </c>
    </row>
    <row r="1174" spans="1:8" ht="13.5" x14ac:dyDescent="0.25">
      <c r="A1174" s="3">
        <f>TITRES_STAT!B1177</f>
        <v>43720</v>
      </c>
      <c r="B1174" s="6">
        <f>TITRES_STAT!C1177</f>
        <v>25.78</v>
      </c>
      <c r="C1174" s="6">
        <f>TITRES_STAT!D1177</f>
        <v>22.148</v>
      </c>
      <c r="D1174" s="6">
        <f>TITRES_STAT!E1177</f>
        <v>0</v>
      </c>
      <c r="E1174" s="2">
        <f t="shared" si="72"/>
        <v>85778</v>
      </c>
      <c r="F1174" s="6" t="str">
        <f t="shared" si="75"/>
        <v>NEUTRAL</v>
      </c>
      <c r="G1174" s="6" t="str">
        <f t="shared" si="74"/>
        <v>NEUTRAL</v>
      </c>
      <c r="H1174" s="6" t="str">
        <f t="shared" si="73"/>
        <v>NEUTRAL</v>
      </c>
    </row>
    <row r="1175" spans="1:8" ht="13.5" x14ac:dyDescent="0.25">
      <c r="A1175" s="3">
        <f>TITRES_STAT!B1178</f>
        <v>43721</v>
      </c>
      <c r="B1175" s="6">
        <f>TITRES_STAT!C1178</f>
        <v>25.78</v>
      </c>
      <c r="C1175" s="6">
        <f>TITRES_STAT!D1178</f>
        <v>22.148</v>
      </c>
      <c r="D1175" s="6">
        <f>TITRES_STAT!E1178</f>
        <v>0</v>
      </c>
      <c r="E1175" s="2">
        <f t="shared" si="72"/>
        <v>85778</v>
      </c>
      <c r="F1175" s="6" t="str">
        <f t="shared" si="75"/>
        <v>NEUTRAL</v>
      </c>
      <c r="G1175" s="6" t="str">
        <f t="shared" si="74"/>
        <v>NEUTRAL</v>
      </c>
      <c r="H1175" s="6" t="str">
        <f t="shared" si="73"/>
        <v>NEUTRAL</v>
      </c>
    </row>
    <row r="1176" spans="1:8" ht="13.5" x14ac:dyDescent="0.25">
      <c r="A1176" s="3">
        <f>TITRES_STAT!B1179</f>
        <v>43724</v>
      </c>
      <c r="B1176" s="6">
        <f>TITRES_STAT!C1179</f>
        <v>25.78</v>
      </c>
      <c r="C1176" s="6">
        <f>TITRES_STAT!D1179</f>
        <v>22.148</v>
      </c>
      <c r="D1176" s="6">
        <f>TITRES_STAT!E1179</f>
        <v>0</v>
      </c>
      <c r="E1176" s="2">
        <f t="shared" si="72"/>
        <v>85778</v>
      </c>
      <c r="F1176" s="6" t="str">
        <f t="shared" si="75"/>
        <v>NEUTRAL</v>
      </c>
      <c r="G1176" s="6" t="str">
        <f t="shared" si="74"/>
        <v>NEUTRAL</v>
      </c>
      <c r="H1176" s="6" t="str">
        <f t="shared" si="73"/>
        <v>NEUTRAL</v>
      </c>
    </row>
    <row r="1177" spans="1:8" ht="13.5" x14ac:dyDescent="0.25">
      <c r="A1177" s="3">
        <f>TITRES_STAT!B1180</f>
        <v>43725</v>
      </c>
      <c r="B1177" s="6">
        <f>TITRES_STAT!C1180</f>
        <v>25.78</v>
      </c>
      <c r="C1177" s="6">
        <f>TITRES_STAT!D1180</f>
        <v>22.148</v>
      </c>
      <c r="D1177" s="6">
        <f>TITRES_STAT!E1180</f>
        <v>0</v>
      </c>
      <c r="E1177" s="2">
        <f t="shared" si="72"/>
        <v>85778</v>
      </c>
      <c r="F1177" s="6" t="str">
        <f t="shared" si="75"/>
        <v>NEUTRAL</v>
      </c>
      <c r="G1177" s="6" t="str">
        <f t="shared" si="74"/>
        <v>NEUTRAL</v>
      </c>
      <c r="H1177" s="6" t="str">
        <f t="shared" si="73"/>
        <v>NEUTRAL</v>
      </c>
    </row>
    <row r="1178" spans="1:8" ht="13.5" x14ac:dyDescent="0.25">
      <c r="A1178" s="3">
        <f>TITRES_STAT!B1181</f>
        <v>43726</v>
      </c>
      <c r="B1178" s="6">
        <f>TITRES_STAT!C1181</f>
        <v>25.78</v>
      </c>
      <c r="C1178" s="6">
        <f>TITRES_STAT!D1181</f>
        <v>22.148</v>
      </c>
      <c r="D1178" s="6">
        <f>TITRES_STAT!E1181</f>
        <v>0</v>
      </c>
      <c r="E1178" s="2">
        <f t="shared" si="72"/>
        <v>85778</v>
      </c>
      <c r="F1178" s="6" t="str">
        <f t="shared" si="75"/>
        <v>NEUTRAL</v>
      </c>
      <c r="G1178" s="6" t="str">
        <f t="shared" si="74"/>
        <v>NEUTRAL</v>
      </c>
      <c r="H1178" s="6" t="str">
        <f t="shared" si="73"/>
        <v>NEUTRAL</v>
      </c>
    </row>
    <row r="1179" spans="1:8" ht="13.5" x14ac:dyDescent="0.25">
      <c r="A1179" s="3">
        <f>TITRES_STAT!B1182</f>
        <v>43727</v>
      </c>
      <c r="B1179" s="6">
        <f>TITRES_STAT!C1182</f>
        <v>25.78</v>
      </c>
      <c r="C1179" s="6">
        <f>TITRES_STAT!D1182</f>
        <v>22.148</v>
      </c>
      <c r="D1179" s="6">
        <f>TITRES_STAT!E1182</f>
        <v>0</v>
      </c>
      <c r="E1179" s="2">
        <f t="shared" si="72"/>
        <v>85778</v>
      </c>
      <c r="F1179" s="6" t="str">
        <f t="shared" si="75"/>
        <v>NEUTRAL</v>
      </c>
      <c r="G1179" s="6" t="str">
        <f t="shared" si="74"/>
        <v>NEUTRAL</v>
      </c>
      <c r="H1179" s="6" t="str">
        <f t="shared" si="73"/>
        <v>NEUTRAL</v>
      </c>
    </row>
    <row r="1180" spans="1:8" ht="13.5" x14ac:dyDescent="0.25">
      <c r="A1180" s="3">
        <f>TITRES_STAT!B1183</f>
        <v>43728</v>
      </c>
      <c r="B1180" s="6">
        <f>TITRES_STAT!C1183</f>
        <v>25.78</v>
      </c>
      <c r="C1180" s="6">
        <f>TITRES_STAT!D1183</f>
        <v>22.148</v>
      </c>
      <c r="D1180" s="6">
        <f>TITRES_STAT!E1183</f>
        <v>0</v>
      </c>
      <c r="E1180" s="2">
        <f t="shared" si="72"/>
        <v>85778</v>
      </c>
      <c r="F1180" s="6" t="str">
        <f t="shared" si="75"/>
        <v>NEUTRAL</v>
      </c>
      <c r="G1180" s="6" t="str">
        <f t="shared" si="74"/>
        <v>NEUTRAL</v>
      </c>
      <c r="H1180" s="6" t="str">
        <f t="shared" si="73"/>
        <v>NEUTRAL</v>
      </c>
    </row>
    <row r="1181" spans="1:8" ht="13.5" x14ac:dyDescent="0.25">
      <c r="A1181" s="3">
        <f>TITRES_STAT!B1184</f>
        <v>43731</v>
      </c>
      <c r="B1181" s="6">
        <f>TITRES_STAT!C1184</f>
        <v>25.78</v>
      </c>
      <c r="C1181" s="6">
        <f>TITRES_STAT!D1184</f>
        <v>22.148</v>
      </c>
      <c r="D1181" s="6">
        <f>TITRES_STAT!E1184</f>
        <v>0</v>
      </c>
      <c r="E1181" s="2">
        <f t="shared" si="72"/>
        <v>85778</v>
      </c>
      <c r="F1181" s="6" t="str">
        <f t="shared" si="75"/>
        <v>NEUTRAL</v>
      </c>
      <c r="G1181" s="6" t="str">
        <f t="shared" si="74"/>
        <v>NEUTRAL</v>
      </c>
      <c r="H1181" s="6" t="str">
        <f t="shared" si="73"/>
        <v>NEUTRAL</v>
      </c>
    </row>
    <row r="1182" spans="1:8" ht="13.5" x14ac:dyDescent="0.25">
      <c r="A1182" s="3">
        <f>TITRES_STAT!B1185</f>
        <v>43732</v>
      </c>
      <c r="B1182" s="6">
        <f>TITRES_STAT!C1185</f>
        <v>25.78</v>
      </c>
      <c r="C1182" s="6">
        <f>TITRES_STAT!D1185</f>
        <v>22.148</v>
      </c>
      <c r="D1182" s="6">
        <f>TITRES_STAT!E1185</f>
        <v>0</v>
      </c>
      <c r="E1182" s="2">
        <f t="shared" si="72"/>
        <v>85778</v>
      </c>
      <c r="F1182" s="6" t="str">
        <f t="shared" si="75"/>
        <v>NEUTRAL</v>
      </c>
      <c r="G1182" s="6" t="str">
        <f t="shared" si="74"/>
        <v>NEUTRAL</v>
      </c>
      <c r="H1182" s="6" t="str">
        <f t="shared" si="73"/>
        <v>NEUTRAL</v>
      </c>
    </row>
    <row r="1183" spans="1:8" ht="13.5" x14ac:dyDescent="0.25">
      <c r="A1183" s="3">
        <f>TITRES_STAT!B1186</f>
        <v>43733</v>
      </c>
      <c r="B1183" s="6">
        <f>TITRES_STAT!C1186</f>
        <v>25.78</v>
      </c>
      <c r="C1183" s="6">
        <f>TITRES_STAT!D1186</f>
        <v>22.148</v>
      </c>
      <c r="D1183" s="6">
        <f>TITRES_STAT!E1186</f>
        <v>0</v>
      </c>
      <c r="E1183" s="2">
        <f t="shared" si="72"/>
        <v>85778</v>
      </c>
      <c r="F1183" s="6" t="str">
        <f t="shared" si="75"/>
        <v>NEUTRAL</v>
      </c>
      <c r="G1183" s="6" t="str">
        <f t="shared" si="74"/>
        <v>NEUTRAL</v>
      </c>
      <c r="H1183" s="6" t="str">
        <f t="shared" si="73"/>
        <v>NEUTRAL</v>
      </c>
    </row>
    <row r="1184" spans="1:8" ht="13.5" x14ac:dyDescent="0.25">
      <c r="A1184" s="3">
        <f>TITRES_STAT!B1187</f>
        <v>43734</v>
      </c>
      <c r="B1184" s="6">
        <f>TITRES_STAT!C1187</f>
        <v>26.55</v>
      </c>
      <c r="C1184" s="6">
        <f>TITRES_STAT!D1187</f>
        <v>22.148</v>
      </c>
      <c r="D1184" s="6">
        <f>TITRES_STAT!E1187</f>
        <v>42</v>
      </c>
      <c r="E1184" s="2">
        <f t="shared" si="72"/>
        <v>85820</v>
      </c>
      <c r="F1184" s="6" t="str">
        <f t="shared" si="75"/>
        <v>BULLISH</v>
      </c>
      <c r="G1184" s="6" t="str">
        <f t="shared" si="74"/>
        <v>NEUTRAL</v>
      </c>
      <c r="H1184" s="6" t="str">
        <f t="shared" si="73"/>
        <v>CONFIRMED BULLISH</v>
      </c>
    </row>
    <row r="1185" spans="1:8" ht="13.5" x14ac:dyDescent="0.25">
      <c r="A1185" s="3">
        <f>TITRES_STAT!B1188</f>
        <v>43735</v>
      </c>
      <c r="B1185" s="6">
        <f>TITRES_STAT!C1188</f>
        <v>26.55</v>
      </c>
      <c r="C1185" s="6">
        <f>TITRES_STAT!D1188</f>
        <v>22.81</v>
      </c>
      <c r="D1185" s="6">
        <f>TITRES_STAT!E1188</f>
        <v>0</v>
      </c>
      <c r="E1185" s="2">
        <f t="shared" si="72"/>
        <v>85820</v>
      </c>
      <c r="F1185" s="6" t="str">
        <f t="shared" si="75"/>
        <v>BULLISH</v>
      </c>
      <c r="G1185" s="6" t="str">
        <f t="shared" si="74"/>
        <v>NEUTRAL</v>
      </c>
      <c r="H1185" s="6" t="str">
        <f t="shared" si="73"/>
        <v>CONFIRMED BULLISH</v>
      </c>
    </row>
    <row r="1186" spans="1:8" ht="13.5" x14ac:dyDescent="0.25">
      <c r="A1186" s="3">
        <f>TITRES_STAT!B1189</f>
        <v>43738</v>
      </c>
      <c r="B1186" s="6">
        <f>TITRES_STAT!C1189</f>
        <v>26.55</v>
      </c>
      <c r="C1186" s="6">
        <f>TITRES_STAT!D1189</f>
        <v>22.81</v>
      </c>
      <c r="D1186" s="6">
        <f>TITRES_STAT!E1189</f>
        <v>0</v>
      </c>
      <c r="E1186" s="2">
        <f t="shared" si="72"/>
        <v>85820</v>
      </c>
      <c r="F1186" s="6" t="str">
        <f t="shared" si="75"/>
        <v>BULLISH</v>
      </c>
      <c r="G1186" s="6" t="str">
        <f t="shared" si="74"/>
        <v>NEUTRAL</v>
      </c>
      <c r="H1186" s="6" t="str">
        <f t="shared" si="73"/>
        <v>CONFIRMED BULLISH</v>
      </c>
    </row>
    <row r="1187" spans="1:8" ht="13.5" x14ac:dyDescent="0.25">
      <c r="A1187" s="3">
        <f>TITRES_STAT!B1190</f>
        <v>43739</v>
      </c>
      <c r="B1187" s="6">
        <f>TITRES_STAT!C1190</f>
        <v>26.55</v>
      </c>
      <c r="C1187" s="6">
        <f>TITRES_STAT!D1190</f>
        <v>22.81</v>
      </c>
      <c r="D1187" s="6">
        <f>TITRES_STAT!E1190</f>
        <v>0</v>
      </c>
      <c r="E1187" s="2">
        <f t="shared" si="72"/>
        <v>85820</v>
      </c>
      <c r="F1187" s="6" t="str">
        <f t="shared" si="75"/>
        <v>BULLISH</v>
      </c>
      <c r="G1187" s="6" t="str">
        <f t="shared" si="74"/>
        <v>NEUTRAL</v>
      </c>
      <c r="H1187" s="6" t="str">
        <f t="shared" si="73"/>
        <v>CONFIRMED BULLISH</v>
      </c>
    </row>
    <row r="1188" spans="1:8" ht="13.5" x14ac:dyDescent="0.25">
      <c r="A1188" s="3">
        <f>TITRES_STAT!B1191</f>
        <v>43740</v>
      </c>
      <c r="B1188" s="6">
        <f>TITRES_STAT!C1191</f>
        <v>26.55</v>
      </c>
      <c r="C1188" s="6">
        <f>TITRES_STAT!D1191</f>
        <v>22.81</v>
      </c>
      <c r="D1188" s="6">
        <f>TITRES_STAT!E1191</f>
        <v>0</v>
      </c>
      <c r="E1188" s="2">
        <f t="shared" si="72"/>
        <v>85820</v>
      </c>
      <c r="F1188" s="6" t="str">
        <f t="shared" si="75"/>
        <v>BULLISH</v>
      </c>
      <c r="G1188" s="6" t="str">
        <f t="shared" si="74"/>
        <v>NEUTRAL</v>
      </c>
      <c r="H1188" s="6" t="str">
        <f t="shared" si="73"/>
        <v>CONFIRMED BULLISH</v>
      </c>
    </row>
    <row r="1189" spans="1:8" ht="13.5" x14ac:dyDescent="0.25">
      <c r="A1189" s="3">
        <f>TITRES_STAT!B1192</f>
        <v>43741</v>
      </c>
      <c r="B1189" s="6">
        <f>TITRES_STAT!C1192</f>
        <v>26.54</v>
      </c>
      <c r="C1189" s="6">
        <f>TITRES_STAT!D1192</f>
        <v>22.81</v>
      </c>
      <c r="D1189" s="6">
        <f>TITRES_STAT!E1192</f>
        <v>179</v>
      </c>
      <c r="E1189" s="2">
        <f t="shared" si="72"/>
        <v>85641</v>
      </c>
      <c r="F1189" s="6" t="str">
        <f t="shared" si="75"/>
        <v>BEARISH</v>
      </c>
      <c r="G1189" s="6" t="str">
        <f t="shared" si="74"/>
        <v>NEUTRAL</v>
      </c>
      <c r="H1189" s="6" t="str">
        <f t="shared" si="73"/>
        <v>CONFIRMED BEARISH</v>
      </c>
    </row>
    <row r="1190" spans="1:8" ht="13.5" x14ac:dyDescent="0.25">
      <c r="A1190" s="3">
        <f>TITRES_STAT!B1193</f>
        <v>43742</v>
      </c>
      <c r="B1190" s="6">
        <f>TITRES_STAT!C1193</f>
        <v>26.54</v>
      </c>
      <c r="C1190" s="6">
        <f>TITRES_STAT!D1193</f>
        <v>22.800999999999998</v>
      </c>
      <c r="D1190" s="6">
        <f>TITRES_STAT!E1193</f>
        <v>0</v>
      </c>
      <c r="E1190" s="2">
        <f t="shared" si="72"/>
        <v>85641</v>
      </c>
      <c r="F1190" s="6" t="str">
        <f t="shared" si="75"/>
        <v>BEARISH</v>
      </c>
      <c r="G1190" s="6" t="str">
        <f t="shared" si="74"/>
        <v>NEUTRAL</v>
      </c>
      <c r="H1190" s="6" t="str">
        <f t="shared" si="73"/>
        <v>CONFIRMED BEARISH</v>
      </c>
    </row>
    <row r="1191" spans="1:8" ht="13.5" x14ac:dyDescent="0.25">
      <c r="A1191" s="3">
        <f>TITRES_STAT!B1194</f>
        <v>43745</v>
      </c>
      <c r="B1191" s="6">
        <f>TITRES_STAT!C1194</f>
        <v>26.54</v>
      </c>
      <c r="C1191" s="6">
        <f>TITRES_STAT!D1194</f>
        <v>22.800999999999998</v>
      </c>
      <c r="D1191" s="6">
        <f>TITRES_STAT!E1194</f>
        <v>0</v>
      </c>
      <c r="E1191" s="2">
        <f t="shared" si="72"/>
        <v>85641</v>
      </c>
      <c r="F1191" s="6" t="str">
        <f t="shared" si="75"/>
        <v>BEARISH</v>
      </c>
      <c r="G1191" s="6" t="str">
        <f t="shared" si="74"/>
        <v>NEUTRAL</v>
      </c>
      <c r="H1191" s="6" t="str">
        <f t="shared" si="73"/>
        <v>CONFIRMED BEARISH</v>
      </c>
    </row>
    <row r="1192" spans="1:8" ht="13.5" x14ac:dyDescent="0.25">
      <c r="A1192" s="3">
        <f>TITRES_STAT!B1195</f>
        <v>43746</v>
      </c>
      <c r="B1192" s="6">
        <f>TITRES_STAT!C1195</f>
        <v>26.54</v>
      </c>
      <c r="C1192" s="6">
        <f>TITRES_STAT!D1195</f>
        <v>22.800999999999998</v>
      </c>
      <c r="D1192" s="6">
        <f>TITRES_STAT!E1195</f>
        <v>0</v>
      </c>
      <c r="E1192" s="2">
        <f t="shared" si="72"/>
        <v>85641</v>
      </c>
      <c r="F1192" s="6" t="str">
        <f t="shared" si="75"/>
        <v>BEARISH</v>
      </c>
      <c r="G1192" s="6" t="str">
        <f t="shared" si="74"/>
        <v>NEUTRAL</v>
      </c>
      <c r="H1192" s="6" t="str">
        <f t="shared" si="73"/>
        <v>CONFIRMED BEARISH</v>
      </c>
    </row>
    <row r="1193" spans="1:8" ht="13.5" x14ac:dyDescent="0.25">
      <c r="A1193" s="3">
        <f>TITRES_STAT!B1196</f>
        <v>43747</v>
      </c>
      <c r="B1193" s="6">
        <f>TITRES_STAT!C1196</f>
        <v>26.54</v>
      </c>
      <c r="C1193" s="6">
        <f>TITRES_STAT!D1196</f>
        <v>22.800999999999998</v>
      </c>
      <c r="D1193" s="6">
        <f>TITRES_STAT!E1196</f>
        <v>0</v>
      </c>
      <c r="E1193" s="2">
        <f t="shared" si="72"/>
        <v>85641</v>
      </c>
      <c r="F1193" s="6" t="str">
        <f t="shared" si="75"/>
        <v>BEARISH</v>
      </c>
      <c r="G1193" s="6" t="str">
        <f t="shared" si="74"/>
        <v>NEUTRAL</v>
      </c>
      <c r="H1193" s="6" t="str">
        <f t="shared" si="73"/>
        <v>CONFIRMED BEARISH</v>
      </c>
    </row>
    <row r="1194" spans="1:8" ht="13.5" x14ac:dyDescent="0.25">
      <c r="A1194" s="3">
        <f>TITRES_STAT!B1197</f>
        <v>43748</v>
      </c>
      <c r="B1194" s="6">
        <f>TITRES_STAT!C1197</f>
        <v>26.54</v>
      </c>
      <c r="C1194" s="6">
        <f>TITRES_STAT!D1197</f>
        <v>22.800999999999998</v>
      </c>
      <c r="D1194" s="6">
        <f>TITRES_STAT!E1197</f>
        <v>0</v>
      </c>
      <c r="E1194" s="2">
        <f t="shared" si="72"/>
        <v>85641</v>
      </c>
      <c r="F1194" s="6" t="str">
        <f t="shared" si="75"/>
        <v>NEUTRAL</v>
      </c>
      <c r="G1194" s="6" t="str">
        <f t="shared" si="74"/>
        <v>NEUTRAL</v>
      </c>
      <c r="H1194" s="6" t="str">
        <f t="shared" si="73"/>
        <v>NEUTRAL</v>
      </c>
    </row>
    <row r="1195" spans="1:8" ht="13.5" x14ac:dyDescent="0.25">
      <c r="A1195" s="3">
        <f>TITRES_STAT!B1198</f>
        <v>43749</v>
      </c>
      <c r="B1195" s="6">
        <f>TITRES_STAT!C1198</f>
        <v>26.54</v>
      </c>
      <c r="C1195" s="6">
        <f>TITRES_STAT!D1198</f>
        <v>22.800999999999998</v>
      </c>
      <c r="D1195" s="6">
        <f>TITRES_STAT!E1198</f>
        <v>0</v>
      </c>
      <c r="E1195" s="2">
        <f t="shared" si="72"/>
        <v>85641</v>
      </c>
      <c r="F1195" s="6" t="str">
        <f t="shared" si="75"/>
        <v>NEUTRAL</v>
      </c>
      <c r="G1195" s="6" t="str">
        <f t="shared" si="74"/>
        <v>NEUTRAL</v>
      </c>
      <c r="H1195" s="6" t="str">
        <f t="shared" si="73"/>
        <v>NEUTRAL</v>
      </c>
    </row>
    <row r="1196" spans="1:8" ht="13.5" x14ac:dyDescent="0.25">
      <c r="A1196" s="3">
        <f>TITRES_STAT!B1199</f>
        <v>43752</v>
      </c>
      <c r="B1196" s="6">
        <f>TITRES_STAT!C1199</f>
        <v>26.54</v>
      </c>
      <c r="C1196" s="6">
        <f>TITRES_STAT!D1199</f>
        <v>22.800999999999998</v>
      </c>
      <c r="D1196" s="6">
        <f>TITRES_STAT!E1199</f>
        <v>0</v>
      </c>
      <c r="E1196" s="2">
        <f t="shared" si="72"/>
        <v>85641</v>
      </c>
      <c r="F1196" s="6" t="str">
        <f t="shared" si="75"/>
        <v>NEUTRAL</v>
      </c>
      <c r="G1196" s="6" t="str">
        <f t="shared" si="74"/>
        <v>NEUTRAL</v>
      </c>
      <c r="H1196" s="6" t="str">
        <f t="shared" si="73"/>
        <v>NEUTRAL</v>
      </c>
    </row>
    <row r="1197" spans="1:8" ht="13.5" x14ac:dyDescent="0.25">
      <c r="A1197" s="3">
        <f>TITRES_STAT!B1200</f>
        <v>43754</v>
      </c>
      <c r="B1197" s="6">
        <f>TITRES_STAT!C1200</f>
        <v>26.54</v>
      </c>
      <c r="C1197" s="6">
        <f>TITRES_STAT!D1200</f>
        <v>22.800999999999998</v>
      </c>
      <c r="D1197" s="6">
        <f>TITRES_STAT!E1200</f>
        <v>0</v>
      </c>
      <c r="E1197" s="2">
        <f t="shared" si="72"/>
        <v>85641</v>
      </c>
      <c r="F1197" s="6" t="str">
        <f t="shared" si="75"/>
        <v>NEUTRAL</v>
      </c>
      <c r="G1197" s="6" t="str">
        <f t="shared" si="74"/>
        <v>NEUTRAL</v>
      </c>
      <c r="H1197" s="6" t="str">
        <f t="shared" si="73"/>
        <v>NEUTRAL</v>
      </c>
    </row>
    <row r="1198" spans="1:8" ht="13.5" x14ac:dyDescent="0.25">
      <c r="A1198" s="3">
        <f>TITRES_STAT!B1201</f>
        <v>43755</v>
      </c>
      <c r="B1198" s="6">
        <f>TITRES_STAT!C1201</f>
        <v>26.55</v>
      </c>
      <c r="C1198" s="6">
        <f>TITRES_STAT!D1201</f>
        <v>22.800999999999998</v>
      </c>
      <c r="D1198" s="6">
        <f>TITRES_STAT!E1201</f>
        <v>200</v>
      </c>
      <c r="E1198" s="2">
        <f t="shared" si="72"/>
        <v>85841</v>
      </c>
      <c r="F1198" s="6" t="str">
        <f t="shared" si="75"/>
        <v>BULLISH</v>
      </c>
      <c r="G1198" s="6" t="str">
        <f t="shared" si="74"/>
        <v>NEUTRAL</v>
      </c>
      <c r="H1198" s="6" t="str">
        <f t="shared" si="73"/>
        <v>CONFIRMED BULLISH</v>
      </c>
    </row>
    <row r="1199" spans="1:8" ht="13.5" x14ac:dyDescent="0.25">
      <c r="A1199" s="3">
        <f>TITRES_STAT!B1202</f>
        <v>43756</v>
      </c>
      <c r="B1199" s="6">
        <f>TITRES_STAT!C1202</f>
        <v>27</v>
      </c>
      <c r="C1199" s="6">
        <f>TITRES_STAT!D1202</f>
        <v>22.81</v>
      </c>
      <c r="D1199" s="6">
        <f>TITRES_STAT!E1202</f>
        <v>41</v>
      </c>
      <c r="E1199" s="2">
        <f t="shared" si="72"/>
        <v>85882</v>
      </c>
      <c r="F1199" s="6" t="str">
        <f t="shared" si="75"/>
        <v>BULLISH</v>
      </c>
      <c r="G1199" s="6" t="str">
        <f t="shared" si="74"/>
        <v>NEUTRAL</v>
      </c>
      <c r="H1199" s="6" t="str">
        <f t="shared" si="73"/>
        <v>CONFIRMED BULLISH</v>
      </c>
    </row>
    <row r="1200" spans="1:8" ht="13.5" x14ac:dyDescent="0.25">
      <c r="A1200" s="3">
        <f>TITRES_STAT!B1203</f>
        <v>43759</v>
      </c>
      <c r="B1200" s="6">
        <f>TITRES_STAT!C1203</f>
        <v>27.5</v>
      </c>
      <c r="C1200" s="6">
        <f>TITRES_STAT!D1203</f>
        <v>23.196000000000002</v>
      </c>
      <c r="D1200" s="6">
        <f>TITRES_STAT!E1203</f>
        <v>30</v>
      </c>
      <c r="E1200" s="2">
        <f t="shared" si="72"/>
        <v>85912</v>
      </c>
      <c r="F1200" s="6" t="str">
        <f t="shared" si="75"/>
        <v>BULLISH</v>
      </c>
      <c r="G1200" s="6" t="str">
        <f t="shared" si="74"/>
        <v>NEUTRAL</v>
      </c>
      <c r="H1200" s="6" t="str">
        <f t="shared" si="73"/>
        <v>CONFIRMED BULLISH</v>
      </c>
    </row>
    <row r="1201" spans="1:8" ht="13.5" x14ac:dyDescent="0.25">
      <c r="A1201" s="3">
        <f>TITRES_STAT!B1204</f>
        <v>43760</v>
      </c>
      <c r="B1201" s="6">
        <f>TITRES_STAT!C1204</f>
        <v>28.51</v>
      </c>
      <c r="C1201" s="6">
        <f>TITRES_STAT!D1204</f>
        <v>23.626000000000001</v>
      </c>
      <c r="D1201" s="6">
        <f>TITRES_STAT!E1204</f>
        <v>700</v>
      </c>
      <c r="E1201" s="2">
        <f t="shared" si="72"/>
        <v>86612</v>
      </c>
      <c r="F1201" s="6" t="str">
        <f t="shared" si="75"/>
        <v>BULLISH</v>
      </c>
      <c r="G1201" s="6" t="str">
        <f t="shared" si="74"/>
        <v>NEUTRAL</v>
      </c>
      <c r="H1201" s="6" t="str">
        <f t="shared" si="73"/>
        <v>CONFIRMED BULLISH</v>
      </c>
    </row>
    <row r="1202" spans="1:8" ht="13.5" x14ac:dyDescent="0.25">
      <c r="A1202" s="3">
        <f>TITRES_STAT!B1205</f>
        <v>43761</v>
      </c>
      <c r="B1202" s="6">
        <f>TITRES_STAT!C1205</f>
        <v>29</v>
      </c>
      <c r="C1202" s="6">
        <f>TITRES_STAT!D1205</f>
        <v>24.494</v>
      </c>
      <c r="D1202" s="6">
        <f>TITRES_STAT!E1205</f>
        <v>550</v>
      </c>
      <c r="E1202" s="2">
        <f t="shared" si="72"/>
        <v>87162</v>
      </c>
      <c r="F1202" s="6" t="str">
        <f t="shared" si="75"/>
        <v>BULLISH</v>
      </c>
      <c r="G1202" s="6" t="str">
        <f t="shared" si="74"/>
        <v>NEUTRAL</v>
      </c>
      <c r="H1202" s="6" t="str">
        <f t="shared" si="73"/>
        <v>CONFIRMED BULLISH</v>
      </c>
    </row>
    <row r="1203" spans="1:8" ht="13.5" x14ac:dyDescent="0.25">
      <c r="A1203" s="3">
        <f>TITRES_STAT!B1206</f>
        <v>43762</v>
      </c>
      <c r="B1203" s="6">
        <f>TITRES_STAT!C1206</f>
        <v>29.5</v>
      </c>
      <c r="C1203" s="6">
        <f>TITRES_STAT!D1206</f>
        <v>24.914999999999999</v>
      </c>
      <c r="D1203" s="6">
        <f>TITRES_STAT!E1206</f>
        <v>50</v>
      </c>
      <c r="E1203" s="2">
        <f t="shared" si="72"/>
        <v>87212</v>
      </c>
      <c r="F1203" s="6" t="str">
        <f t="shared" si="75"/>
        <v>BULLISH</v>
      </c>
      <c r="G1203" s="6" t="str">
        <f t="shared" si="74"/>
        <v>NEUTRAL</v>
      </c>
      <c r="H1203" s="6" t="str">
        <f t="shared" si="73"/>
        <v>CONFIRMED BULLISH</v>
      </c>
    </row>
    <row r="1204" spans="1:8" ht="13.5" x14ac:dyDescent="0.25">
      <c r="A1204" s="3">
        <f>TITRES_STAT!B1207</f>
        <v>43763</v>
      </c>
      <c r="B1204" s="6">
        <f>TITRES_STAT!C1207</f>
        <v>30.38</v>
      </c>
      <c r="C1204" s="6">
        <f>TITRES_STAT!D1207</f>
        <v>25.344000000000001</v>
      </c>
      <c r="D1204" s="6">
        <f>TITRES_STAT!E1207</f>
        <v>236</v>
      </c>
      <c r="E1204" s="2">
        <f t="shared" si="72"/>
        <v>87448</v>
      </c>
      <c r="F1204" s="6" t="str">
        <f t="shared" si="75"/>
        <v>BULLISH</v>
      </c>
      <c r="G1204" s="6" t="str">
        <f t="shared" si="74"/>
        <v>NEUTRAL</v>
      </c>
      <c r="H1204" s="6" t="str">
        <f t="shared" si="73"/>
        <v>CONFIRMED BULLISH</v>
      </c>
    </row>
    <row r="1205" spans="1:8" ht="13.5" x14ac:dyDescent="0.25">
      <c r="A1205" s="3">
        <f>TITRES_STAT!B1208</f>
        <v>43766</v>
      </c>
      <c r="B1205" s="6">
        <f>TITRES_STAT!C1208</f>
        <v>31</v>
      </c>
      <c r="C1205" s="6">
        <f>TITRES_STAT!D1208</f>
        <v>26.1</v>
      </c>
      <c r="D1205" s="6">
        <f>TITRES_STAT!E1208</f>
        <v>50</v>
      </c>
      <c r="E1205" s="2">
        <f t="shared" si="72"/>
        <v>87498</v>
      </c>
      <c r="F1205" s="6" t="str">
        <f t="shared" si="75"/>
        <v>BULLISH</v>
      </c>
      <c r="G1205" s="6" t="str">
        <f t="shared" si="74"/>
        <v>NEUTRAL</v>
      </c>
      <c r="H1205" s="6" t="str">
        <f t="shared" si="73"/>
        <v>CONFIRMED BULLISH</v>
      </c>
    </row>
    <row r="1206" spans="1:8" ht="13.5" x14ac:dyDescent="0.25">
      <c r="A1206" s="3">
        <f>TITRES_STAT!B1209</f>
        <v>43767</v>
      </c>
      <c r="B1206" s="6">
        <f>TITRES_STAT!C1209</f>
        <v>31.5</v>
      </c>
      <c r="C1206" s="6">
        <f>TITRES_STAT!D1209</f>
        <v>26.632999999999999</v>
      </c>
      <c r="D1206" s="6">
        <f>TITRES_STAT!E1209</f>
        <v>190</v>
      </c>
      <c r="E1206" s="2">
        <f t="shared" si="72"/>
        <v>87688</v>
      </c>
      <c r="F1206" s="6" t="str">
        <f t="shared" si="75"/>
        <v>BULLISH</v>
      </c>
      <c r="G1206" s="6" t="str">
        <f t="shared" si="74"/>
        <v>NEUTRAL</v>
      </c>
      <c r="H1206" s="6" t="str">
        <f t="shared" si="73"/>
        <v>CONFIRMED BULLISH</v>
      </c>
    </row>
    <row r="1207" spans="1:8" ht="13.5" x14ac:dyDescent="0.25">
      <c r="A1207" s="3">
        <f>TITRES_STAT!B1210</f>
        <v>43768</v>
      </c>
      <c r="B1207" s="6">
        <f>TITRES_STAT!C1210</f>
        <v>31.51</v>
      </c>
      <c r="C1207" s="6">
        <f>TITRES_STAT!D1210</f>
        <v>27.062999999999999</v>
      </c>
      <c r="D1207" s="6">
        <f>TITRES_STAT!E1210</f>
        <v>1464</v>
      </c>
      <c r="E1207" s="2">
        <f t="shared" si="72"/>
        <v>89152</v>
      </c>
      <c r="F1207" s="6" t="str">
        <f t="shared" si="75"/>
        <v>BULLISH</v>
      </c>
      <c r="G1207" s="6" t="str">
        <f t="shared" si="74"/>
        <v>STRONG</v>
      </c>
      <c r="H1207" s="6" t="str">
        <f t="shared" si="73"/>
        <v>CONFIRMED BULLISH</v>
      </c>
    </row>
    <row r="1208" spans="1:8" ht="13.5" x14ac:dyDescent="0.25">
      <c r="A1208" s="3">
        <f>TITRES_STAT!B1211</f>
        <v>43769</v>
      </c>
      <c r="B1208" s="6">
        <f>TITRES_STAT!C1211</f>
        <v>31.78</v>
      </c>
      <c r="C1208" s="6">
        <f>TITRES_STAT!D1211</f>
        <v>27.071000000000002</v>
      </c>
      <c r="D1208" s="6">
        <f>TITRES_STAT!E1211</f>
        <v>700</v>
      </c>
      <c r="E1208" s="2">
        <f t="shared" si="72"/>
        <v>89852</v>
      </c>
      <c r="F1208" s="6" t="str">
        <f t="shared" si="75"/>
        <v>BULLISH</v>
      </c>
      <c r="G1208" s="6" t="str">
        <f t="shared" si="74"/>
        <v>STRONG</v>
      </c>
      <c r="H1208" s="6" t="str">
        <f t="shared" si="73"/>
        <v>CONFIRMED BULLISH</v>
      </c>
    </row>
    <row r="1209" spans="1:8" ht="13.5" x14ac:dyDescent="0.25">
      <c r="A1209" s="3">
        <f>TITRES_STAT!B1212</f>
        <v>43770</v>
      </c>
      <c r="B1209" s="6">
        <f>TITRES_STAT!C1212</f>
        <v>32</v>
      </c>
      <c r="C1209" s="6">
        <f>TITRES_STAT!D1212</f>
        <v>27.303000000000001</v>
      </c>
      <c r="D1209" s="6">
        <f>TITRES_STAT!E1212</f>
        <v>500</v>
      </c>
      <c r="E1209" s="2">
        <f t="shared" si="72"/>
        <v>90352</v>
      </c>
      <c r="F1209" s="6" t="str">
        <f t="shared" si="75"/>
        <v>BULLISH</v>
      </c>
      <c r="G1209" s="6" t="str">
        <f t="shared" si="74"/>
        <v>STRONG</v>
      </c>
      <c r="H1209" s="6" t="str">
        <f t="shared" si="73"/>
        <v>CONFIRMED BULLISH</v>
      </c>
    </row>
    <row r="1210" spans="1:8" ht="13.5" x14ac:dyDescent="0.25">
      <c r="A1210" s="3">
        <f>TITRES_STAT!B1213</f>
        <v>43773</v>
      </c>
      <c r="B1210" s="6">
        <f>TITRES_STAT!C1213</f>
        <v>32</v>
      </c>
      <c r="C1210" s="6">
        <f>TITRES_STAT!D1213</f>
        <v>27.492000000000001</v>
      </c>
      <c r="D1210" s="6">
        <f>TITRES_STAT!E1213</f>
        <v>232</v>
      </c>
      <c r="E1210" s="2">
        <f t="shared" si="72"/>
        <v>90352</v>
      </c>
      <c r="F1210" s="6" t="str">
        <f t="shared" si="75"/>
        <v>BULLISH</v>
      </c>
      <c r="G1210" s="6" t="str">
        <f t="shared" si="74"/>
        <v>STRONG</v>
      </c>
      <c r="H1210" s="6" t="str">
        <f t="shared" si="73"/>
        <v>CONFIRMED BULLISH</v>
      </c>
    </row>
    <row r="1211" spans="1:8" ht="13.5" x14ac:dyDescent="0.25">
      <c r="A1211" s="3">
        <f>TITRES_STAT!B1214</f>
        <v>43774</v>
      </c>
      <c r="B1211" s="6">
        <f>TITRES_STAT!C1214</f>
        <v>32.72</v>
      </c>
      <c r="C1211" s="6">
        <f>TITRES_STAT!D1214</f>
        <v>27.492000000000001</v>
      </c>
      <c r="D1211" s="6">
        <f>TITRES_STAT!E1214</f>
        <v>101</v>
      </c>
      <c r="E1211" s="2">
        <f t="shared" si="72"/>
        <v>90453</v>
      </c>
      <c r="F1211" s="6" t="str">
        <f t="shared" si="75"/>
        <v>BULLISH</v>
      </c>
      <c r="G1211" s="6" t="str">
        <f t="shared" si="74"/>
        <v>STRONG</v>
      </c>
      <c r="H1211" s="6" t="str">
        <f t="shared" si="73"/>
        <v>CONFIRMED BULLISH</v>
      </c>
    </row>
    <row r="1212" spans="1:8" ht="13.5" x14ac:dyDescent="0.25">
      <c r="A1212" s="3">
        <f>TITRES_STAT!B1215</f>
        <v>43775</v>
      </c>
      <c r="B1212" s="6">
        <f>TITRES_STAT!C1215</f>
        <v>32.9</v>
      </c>
      <c r="C1212" s="6">
        <f>TITRES_STAT!D1215</f>
        <v>28.111000000000001</v>
      </c>
      <c r="D1212" s="6">
        <f>TITRES_STAT!E1215</f>
        <v>14</v>
      </c>
      <c r="E1212" s="2">
        <f t="shared" si="72"/>
        <v>90467</v>
      </c>
      <c r="F1212" s="6" t="str">
        <f t="shared" si="75"/>
        <v>BULLISH</v>
      </c>
      <c r="G1212" s="6" t="str">
        <f t="shared" si="74"/>
        <v>NEUTRAL</v>
      </c>
      <c r="H1212" s="6" t="str">
        <f t="shared" si="73"/>
        <v>CONFIRMED BULLISH</v>
      </c>
    </row>
    <row r="1213" spans="1:8" ht="13.5" x14ac:dyDescent="0.25">
      <c r="A1213" s="3">
        <f>TITRES_STAT!B1216</f>
        <v>43776</v>
      </c>
      <c r="B1213" s="6">
        <f>TITRES_STAT!C1216</f>
        <v>34.89</v>
      </c>
      <c r="C1213" s="6">
        <f>TITRES_STAT!D1216</f>
        <v>28.265000000000001</v>
      </c>
      <c r="D1213" s="6">
        <f>TITRES_STAT!E1216</f>
        <v>1006</v>
      </c>
      <c r="E1213" s="2">
        <f t="shared" si="72"/>
        <v>91473</v>
      </c>
      <c r="F1213" s="6" t="str">
        <f t="shared" si="75"/>
        <v>BULLISH</v>
      </c>
      <c r="G1213" s="6" t="str">
        <f t="shared" si="74"/>
        <v>NEUTRAL</v>
      </c>
      <c r="H1213" s="6" t="str">
        <f t="shared" si="73"/>
        <v>CONFIRMED BULLISH</v>
      </c>
    </row>
    <row r="1214" spans="1:8" ht="13.5" x14ac:dyDescent="0.25">
      <c r="A1214" s="3">
        <f>TITRES_STAT!B1217</f>
        <v>43777</v>
      </c>
      <c r="B1214" s="6">
        <f>TITRES_STAT!C1217</f>
        <v>34.89</v>
      </c>
      <c r="C1214" s="6">
        <f>TITRES_STAT!D1217</f>
        <v>29.975000000000001</v>
      </c>
      <c r="D1214" s="6">
        <f>TITRES_STAT!E1217</f>
        <v>0</v>
      </c>
      <c r="E1214" s="2">
        <f t="shared" si="72"/>
        <v>91473</v>
      </c>
      <c r="F1214" s="6" t="str">
        <f t="shared" si="75"/>
        <v>BULLISH</v>
      </c>
      <c r="G1214" s="6" t="str">
        <f t="shared" si="74"/>
        <v>NEUTRAL</v>
      </c>
      <c r="H1214" s="6" t="str">
        <f t="shared" si="73"/>
        <v>CONFIRMED BULLISH</v>
      </c>
    </row>
    <row r="1215" spans="1:8" ht="13.5" x14ac:dyDescent="0.25">
      <c r="A1215" s="3">
        <f>TITRES_STAT!B1218</f>
        <v>43780</v>
      </c>
      <c r="B1215" s="6">
        <f>TITRES_STAT!C1218</f>
        <v>34.89</v>
      </c>
      <c r="C1215" s="6">
        <f>TITRES_STAT!D1218</f>
        <v>29.975000000000001</v>
      </c>
      <c r="D1215" s="6">
        <f>TITRES_STAT!E1218</f>
        <v>0</v>
      </c>
      <c r="E1215" s="2">
        <f t="shared" si="72"/>
        <v>91473</v>
      </c>
      <c r="F1215" s="6" t="str">
        <f t="shared" si="75"/>
        <v>BULLISH</v>
      </c>
      <c r="G1215" s="6" t="str">
        <f t="shared" si="74"/>
        <v>NEUTRAL</v>
      </c>
      <c r="H1215" s="6" t="str">
        <f t="shared" si="73"/>
        <v>CONFIRMED BULLISH</v>
      </c>
    </row>
    <row r="1216" spans="1:8" ht="13.5" x14ac:dyDescent="0.25">
      <c r="A1216" s="3">
        <f>TITRES_STAT!B1219</f>
        <v>43781</v>
      </c>
      <c r="B1216" s="6">
        <f>TITRES_STAT!C1219</f>
        <v>34.89</v>
      </c>
      <c r="C1216" s="6">
        <f>TITRES_STAT!D1219</f>
        <v>29.975000000000001</v>
      </c>
      <c r="D1216" s="6">
        <f>TITRES_STAT!E1219</f>
        <v>0</v>
      </c>
      <c r="E1216" s="2">
        <f t="shared" si="72"/>
        <v>91473</v>
      </c>
      <c r="F1216" s="6" t="str">
        <f t="shared" si="75"/>
        <v>BULLISH</v>
      </c>
      <c r="G1216" s="6" t="str">
        <f t="shared" si="74"/>
        <v>NEUTRAL</v>
      </c>
      <c r="H1216" s="6" t="str">
        <f t="shared" si="73"/>
        <v>CONFIRMED BULLISH</v>
      </c>
    </row>
    <row r="1217" spans="1:8" ht="13.5" x14ac:dyDescent="0.25">
      <c r="A1217" s="3">
        <f>TITRES_STAT!B1220</f>
        <v>43782</v>
      </c>
      <c r="B1217" s="6">
        <f>TITRES_STAT!C1220</f>
        <v>34.89</v>
      </c>
      <c r="C1217" s="6">
        <f>TITRES_STAT!D1220</f>
        <v>29.975000000000001</v>
      </c>
      <c r="D1217" s="6">
        <f>TITRES_STAT!E1220</f>
        <v>0</v>
      </c>
      <c r="E1217" s="2">
        <f t="shared" si="72"/>
        <v>91473</v>
      </c>
      <c r="F1217" s="6" t="str">
        <f t="shared" si="75"/>
        <v>BULLISH</v>
      </c>
      <c r="G1217" s="6" t="str">
        <f t="shared" si="74"/>
        <v>NEUTRAL</v>
      </c>
      <c r="H1217" s="6" t="str">
        <f t="shared" si="73"/>
        <v>CONFIRMED BULLISH</v>
      </c>
    </row>
    <row r="1218" spans="1:8" ht="13.5" x14ac:dyDescent="0.25">
      <c r="A1218" s="3">
        <f>TITRES_STAT!B1221</f>
        <v>43783</v>
      </c>
      <c r="B1218" s="6">
        <f>TITRES_STAT!C1221</f>
        <v>34.89</v>
      </c>
      <c r="C1218" s="6">
        <f>TITRES_STAT!D1221</f>
        <v>29.975000000000001</v>
      </c>
      <c r="D1218" s="6">
        <f>TITRES_STAT!E1221</f>
        <v>0</v>
      </c>
      <c r="E1218" s="2">
        <f t="shared" si="72"/>
        <v>91473</v>
      </c>
      <c r="F1218" s="6" t="str">
        <f t="shared" si="75"/>
        <v>NEUTRAL</v>
      </c>
      <c r="G1218" s="6" t="str">
        <f t="shared" si="74"/>
        <v>NEUTRAL</v>
      </c>
      <c r="H1218" s="6" t="str">
        <f t="shared" si="73"/>
        <v>NEUTRAL</v>
      </c>
    </row>
    <row r="1219" spans="1:8" ht="13.5" x14ac:dyDescent="0.25">
      <c r="A1219" s="3">
        <f>TITRES_STAT!B1222</f>
        <v>43784</v>
      </c>
      <c r="B1219" s="6">
        <f>TITRES_STAT!C1222</f>
        <v>33.85</v>
      </c>
      <c r="C1219" s="6">
        <f>TITRES_STAT!D1222</f>
        <v>29.975000000000001</v>
      </c>
      <c r="D1219" s="6">
        <f>TITRES_STAT!E1222</f>
        <v>15</v>
      </c>
      <c r="E1219" s="2">
        <f t="shared" si="72"/>
        <v>91458</v>
      </c>
      <c r="F1219" s="6" t="str">
        <f t="shared" si="75"/>
        <v>BEARISH</v>
      </c>
      <c r="G1219" s="6" t="str">
        <f t="shared" si="74"/>
        <v>NEUTRAL</v>
      </c>
      <c r="H1219" s="6" t="str">
        <f t="shared" si="73"/>
        <v>CONFIRMED BEARISH</v>
      </c>
    </row>
    <row r="1220" spans="1:8" ht="13.5" x14ac:dyDescent="0.25">
      <c r="A1220" s="3">
        <f>TITRES_STAT!B1223</f>
        <v>43787</v>
      </c>
      <c r="B1220" s="6">
        <f>TITRES_STAT!C1223</f>
        <v>33</v>
      </c>
      <c r="C1220" s="6">
        <f>TITRES_STAT!D1223</f>
        <v>29.081</v>
      </c>
      <c r="D1220" s="6">
        <f>TITRES_STAT!E1223</f>
        <v>21</v>
      </c>
      <c r="E1220" s="2">
        <f t="shared" ref="E1220:E1283" si="76">IF(B1220&gt;B1219, E1219+D1220, IF(B1220&lt;B1219, E1219-D1220, E1219))</f>
        <v>91437</v>
      </c>
      <c r="F1220" s="6" t="str">
        <f t="shared" si="75"/>
        <v>BEARISH</v>
      </c>
      <c r="G1220" s="6" t="str">
        <f t="shared" si="74"/>
        <v>NEUTRAL</v>
      </c>
      <c r="H1220" s="6" t="str">
        <f t="shared" si="73"/>
        <v>CONFIRMED BEARISH</v>
      </c>
    </row>
    <row r="1221" spans="1:8" ht="13.5" x14ac:dyDescent="0.25">
      <c r="A1221" s="3">
        <f>TITRES_STAT!B1224</f>
        <v>43788</v>
      </c>
      <c r="B1221" s="6">
        <f>TITRES_STAT!C1224</f>
        <v>33</v>
      </c>
      <c r="C1221" s="6">
        <f>TITRES_STAT!D1224</f>
        <v>28.350999999999999</v>
      </c>
      <c r="D1221" s="6">
        <f>TITRES_STAT!E1224</f>
        <v>0</v>
      </c>
      <c r="E1221" s="2">
        <f t="shared" si="76"/>
        <v>91437</v>
      </c>
      <c r="F1221" s="6" t="str">
        <f t="shared" si="75"/>
        <v>BEARISH</v>
      </c>
      <c r="G1221" s="6" t="str">
        <f t="shared" si="74"/>
        <v>NEUTRAL</v>
      </c>
      <c r="H1221" s="6" t="str">
        <f t="shared" si="73"/>
        <v>CONFIRMED BEARISH</v>
      </c>
    </row>
    <row r="1222" spans="1:8" ht="13.5" x14ac:dyDescent="0.25">
      <c r="A1222" s="3">
        <f>TITRES_STAT!B1225</f>
        <v>43789</v>
      </c>
      <c r="B1222" s="6">
        <f>TITRES_STAT!C1225</f>
        <v>33</v>
      </c>
      <c r="C1222" s="6">
        <f>TITRES_STAT!D1225</f>
        <v>28.350999999999999</v>
      </c>
      <c r="D1222" s="6">
        <f>TITRES_STAT!E1225</f>
        <v>83</v>
      </c>
      <c r="E1222" s="2">
        <f t="shared" si="76"/>
        <v>91437</v>
      </c>
      <c r="F1222" s="6" t="str">
        <f t="shared" si="75"/>
        <v>BEARISH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43790</v>
      </c>
      <c r="B1223" s="6">
        <f>TITRES_STAT!C1226</f>
        <v>33</v>
      </c>
      <c r="C1223" s="6">
        <f>TITRES_STAT!D1226</f>
        <v>28.350999999999999</v>
      </c>
      <c r="D1223" s="6">
        <f>TITRES_STAT!E1226</f>
        <v>0</v>
      </c>
      <c r="E1223" s="2">
        <f t="shared" si="76"/>
        <v>91437</v>
      </c>
      <c r="F1223" s="6" t="str">
        <f t="shared" si="75"/>
        <v>BEARISH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BEARISH</v>
      </c>
    </row>
    <row r="1224" spans="1:8" ht="13.5" x14ac:dyDescent="0.25">
      <c r="A1224" s="3">
        <f>TITRES_STAT!B1227</f>
        <v>43791</v>
      </c>
      <c r="B1224" s="6">
        <f>TITRES_STAT!C1227</f>
        <v>33</v>
      </c>
      <c r="C1224" s="6">
        <f>TITRES_STAT!D1227</f>
        <v>28.350999999999999</v>
      </c>
      <c r="D1224" s="6">
        <f>TITRES_STAT!E1227</f>
        <v>0</v>
      </c>
      <c r="E1224" s="2">
        <f t="shared" si="76"/>
        <v>91437</v>
      </c>
      <c r="F1224" s="6" t="str">
        <f t="shared" ref="F1224:F1287" si="79">IF(E1224&gt;E1219,"BULLISH",IF(E1224&lt;E1219,"BEARISH","NEUTRAL"))</f>
        <v>BEARISH</v>
      </c>
      <c r="G1224" s="6" t="str">
        <f t="shared" si="78"/>
        <v>NEUTRAL</v>
      </c>
      <c r="H1224" s="6" t="str">
        <f t="shared" si="77"/>
        <v>CONFIRMED BEARISH</v>
      </c>
    </row>
    <row r="1225" spans="1:8" ht="13.5" x14ac:dyDescent="0.25">
      <c r="A1225" s="3">
        <f>TITRES_STAT!B1228</f>
        <v>43794</v>
      </c>
      <c r="B1225" s="6">
        <f>TITRES_STAT!C1228</f>
        <v>33.950000000000003</v>
      </c>
      <c r="C1225" s="6">
        <f>TITRES_STAT!D1228</f>
        <v>28.350999999999999</v>
      </c>
      <c r="D1225" s="6">
        <f>TITRES_STAT!E1228</f>
        <v>2597</v>
      </c>
      <c r="E1225" s="2">
        <f t="shared" si="76"/>
        <v>94034</v>
      </c>
      <c r="F1225" s="6" t="str">
        <f t="shared" si="79"/>
        <v>BULLISH</v>
      </c>
      <c r="G1225" s="6" t="str">
        <f t="shared" si="78"/>
        <v>STRONG</v>
      </c>
      <c r="H1225" s="6" t="str">
        <f t="shared" si="77"/>
        <v>CONFIRMED BULLISH</v>
      </c>
    </row>
    <row r="1226" spans="1:8" ht="13.5" x14ac:dyDescent="0.25">
      <c r="A1226" s="3">
        <f>TITRES_STAT!B1229</f>
        <v>43795</v>
      </c>
      <c r="B1226" s="6">
        <f>TITRES_STAT!C1229</f>
        <v>34.5</v>
      </c>
      <c r="C1226" s="6">
        <f>TITRES_STAT!D1229</f>
        <v>29.167000000000002</v>
      </c>
      <c r="D1226" s="6">
        <f>TITRES_STAT!E1229</f>
        <v>6</v>
      </c>
      <c r="E1226" s="2">
        <f t="shared" si="76"/>
        <v>94040</v>
      </c>
      <c r="F1226" s="6" t="str">
        <f t="shared" si="79"/>
        <v>BULLISH</v>
      </c>
      <c r="G1226" s="6" t="str">
        <f t="shared" si="78"/>
        <v>STRONG</v>
      </c>
      <c r="H1226" s="6" t="str">
        <f t="shared" si="77"/>
        <v>CONFIRMED BULLISH</v>
      </c>
    </row>
    <row r="1227" spans="1:8" ht="13.5" x14ac:dyDescent="0.25">
      <c r="A1227" s="3">
        <f>TITRES_STAT!B1230</f>
        <v>43796</v>
      </c>
      <c r="B1227" s="6">
        <f>TITRES_STAT!C1230</f>
        <v>33.47</v>
      </c>
      <c r="C1227" s="6">
        <f>TITRES_STAT!D1230</f>
        <v>29.64</v>
      </c>
      <c r="D1227" s="6">
        <f>TITRES_STAT!E1230</f>
        <v>7</v>
      </c>
      <c r="E1227" s="2">
        <f t="shared" si="76"/>
        <v>94033</v>
      </c>
      <c r="F1227" s="6" t="str">
        <f t="shared" si="79"/>
        <v>BULLISH</v>
      </c>
      <c r="G1227" s="6" t="str">
        <f t="shared" si="78"/>
        <v>STRONG</v>
      </c>
      <c r="H1227" s="6" t="str">
        <f t="shared" si="77"/>
        <v>CONFIRMED BULLISH</v>
      </c>
    </row>
    <row r="1228" spans="1:8" ht="13.5" x14ac:dyDescent="0.25">
      <c r="A1228" s="3">
        <f>TITRES_STAT!B1231</f>
        <v>43797</v>
      </c>
      <c r="B1228" s="6">
        <f>TITRES_STAT!C1231</f>
        <v>33.47</v>
      </c>
      <c r="C1228" s="6">
        <f>TITRES_STAT!D1231</f>
        <v>28.754999999999999</v>
      </c>
      <c r="D1228" s="6">
        <f>TITRES_STAT!E1231</f>
        <v>0</v>
      </c>
      <c r="E1228" s="2">
        <f t="shared" si="76"/>
        <v>94033</v>
      </c>
      <c r="F1228" s="6" t="str">
        <f t="shared" si="79"/>
        <v>BULLISH</v>
      </c>
      <c r="G1228" s="6" t="str">
        <f t="shared" si="78"/>
        <v>STRONG</v>
      </c>
      <c r="H1228" s="6" t="str">
        <f t="shared" si="77"/>
        <v>CONFIRMED BULLISH</v>
      </c>
    </row>
    <row r="1229" spans="1:8" ht="13.5" x14ac:dyDescent="0.25">
      <c r="A1229" s="3">
        <f>TITRES_STAT!B1232</f>
        <v>43798</v>
      </c>
      <c r="B1229" s="6">
        <f>TITRES_STAT!C1232</f>
        <v>32.47</v>
      </c>
      <c r="C1229" s="6">
        <f>TITRES_STAT!D1232</f>
        <v>28.754999999999999</v>
      </c>
      <c r="D1229" s="6">
        <f>TITRES_STAT!E1232</f>
        <v>0</v>
      </c>
      <c r="E1229" s="2">
        <f t="shared" si="76"/>
        <v>94033</v>
      </c>
      <c r="F1229" s="6" t="str">
        <f t="shared" si="79"/>
        <v>BULLISH</v>
      </c>
      <c r="G1229" s="6" t="str">
        <f t="shared" si="78"/>
        <v>STRONG</v>
      </c>
      <c r="H1229" s="6" t="str">
        <f t="shared" si="77"/>
        <v>BULLISH DIVERGENCE</v>
      </c>
    </row>
    <row r="1230" spans="1:8" ht="13.5" x14ac:dyDescent="0.25">
      <c r="A1230" s="3">
        <f>TITRES_STAT!B1233</f>
        <v>43801</v>
      </c>
      <c r="B1230" s="6">
        <f>TITRES_STAT!C1233</f>
        <v>33.06</v>
      </c>
      <c r="C1230" s="6">
        <f>TITRES_STAT!D1233</f>
        <v>27.896000000000001</v>
      </c>
      <c r="D1230" s="6">
        <f>TITRES_STAT!E1233</f>
        <v>270</v>
      </c>
      <c r="E1230" s="2">
        <f t="shared" si="76"/>
        <v>94303</v>
      </c>
      <c r="F1230" s="6" t="str">
        <f t="shared" si="79"/>
        <v>BULLISH</v>
      </c>
      <c r="G1230" s="6" t="str">
        <f t="shared" si="78"/>
        <v>NEUTRAL</v>
      </c>
      <c r="H1230" s="6" t="str">
        <f t="shared" si="77"/>
        <v>BULLISH DIVERGENCE</v>
      </c>
    </row>
    <row r="1231" spans="1:8" ht="13.5" x14ac:dyDescent="0.25">
      <c r="A1231" s="3">
        <f>TITRES_STAT!B1234</f>
        <v>43802</v>
      </c>
      <c r="B1231" s="6">
        <f>TITRES_STAT!C1234</f>
        <v>34</v>
      </c>
      <c r="C1231" s="6">
        <f>TITRES_STAT!D1234</f>
        <v>28.402999999999999</v>
      </c>
      <c r="D1231" s="6">
        <f>TITRES_STAT!E1234</f>
        <v>27</v>
      </c>
      <c r="E1231" s="2">
        <f t="shared" si="76"/>
        <v>94330</v>
      </c>
      <c r="F1231" s="6" t="str">
        <f t="shared" si="79"/>
        <v>BULLISH</v>
      </c>
      <c r="G1231" s="6" t="str">
        <f t="shared" si="78"/>
        <v>NEUTRAL</v>
      </c>
      <c r="H1231" s="6" t="str">
        <f t="shared" si="77"/>
        <v>BULLISH DIVERGENCE</v>
      </c>
    </row>
    <row r="1232" spans="1:8" ht="13.5" x14ac:dyDescent="0.25">
      <c r="A1232" s="3">
        <f>TITRES_STAT!B1235</f>
        <v>43803</v>
      </c>
      <c r="B1232" s="6">
        <f>TITRES_STAT!C1235</f>
        <v>33.979999999999997</v>
      </c>
      <c r="C1232" s="6">
        <f>TITRES_STAT!D1235</f>
        <v>29.21</v>
      </c>
      <c r="D1232" s="6">
        <f>TITRES_STAT!E1235</f>
        <v>122</v>
      </c>
      <c r="E1232" s="2">
        <f t="shared" si="76"/>
        <v>94208</v>
      </c>
      <c r="F1232" s="6" t="str">
        <f t="shared" si="79"/>
        <v>BULLISH</v>
      </c>
      <c r="G1232" s="6" t="str">
        <f t="shared" si="78"/>
        <v>NEUTRAL</v>
      </c>
      <c r="H1232" s="6" t="str">
        <f t="shared" si="77"/>
        <v>CONFIRMED BULLISH</v>
      </c>
    </row>
    <row r="1233" spans="1:8" ht="13.5" x14ac:dyDescent="0.25">
      <c r="A1233" s="3">
        <f>TITRES_STAT!B1236</f>
        <v>43804</v>
      </c>
      <c r="B1233" s="6">
        <f>TITRES_STAT!C1236</f>
        <v>33.97</v>
      </c>
      <c r="C1233" s="6">
        <f>TITRES_STAT!D1236</f>
        <v>29.193000000000001</v>
      </c>
      <c r="D1233" s="6">
        <f>TITRES_STAT!E1236</f>
        <v>370</v>
      </c>
      <c r="E1233" s="2">
        <f t="shared" si="76"/>
        <v>93838</v>
      </c>
      <c r="F1233" s="6" t="str">
        <f t="shared" si="79"/>
        <v>BEARISH</v>
      </c>
      <c r="G1233" s="6" t="str">
        <f t="shared" si="78"/>
        <v>NEUTRAL</v>
      </c>
      <c r="H1233" s="6" t="str">
        <f t="shared" si="77"/>
        <v>BEARISH DIVERGENCE</v>
      </c>
    </row>
    <row r="1234" spans="1:8" ht="13.5" x14ac:dyDescent="0.25">
      <c r="A1234" s="3">
        <f>TITRES_STAT!B1237</f>
        <v>43805</v>
      </c>
      <c r="B1234" s="6">
        <f>TITRES_STAT!C1237</f>
        <v>33.9</v>
      </c>
      <c r="C1234" s="6">
        <f>TITRES_STAT!D1237</f>
        <v>29.184999999999999</v>
      </c>
      <c r="D1234" s="6">
        <f>TITRES_STAT!E1237</f>
        <v>220</v>
      </c>
      <c r="E1234" s="2">
        <f t="shared" si="76"/>
        <v>93618</v>
      </c>
      <c r="F1234" s="6" t="str">
        <f t="shared" si="79"/>
        <v>BEARISH</v>
      </c>
      <c r="G1234" s="6" t="str">
        <f t="shared" si="78"/>
        <v>NEUTRAL</v>
      </c>
      <c r="H1234" s="6" t="str">
        <f t="shared" si="77"/>
        <v>BEARISH DIVERGENCE</v>
      </c>
    </row>
    <row r="1235" spans="1:8" ht="13.5" x14ac:dyDescent="0.25">
      <c r="A1235" s="3">
        <f>TITRES_STAT!B1238</f>
        <v>43808</v>
      </c>
      <c r="B1235" s="6">
        <f>TITRES_STAT!C1238</f>
        <v>32.01</v>
      </c>
      <c r="C1235" s="6">
        <f>TITRES_STAT!D1238</f>
        <v>29.123999999999999</v>
      </c>
      <c r="D1235" s="6">
        <f>TITRES_STAT!E1238</f>
        <v>2</v>
      </c>
      <c r="E1235" s="2">
        <f t="shared" si="76"/>
        <v>93616</v>
      </c>
      <c r="F1235" s="6" t="str">
        <f t="shared" si="79"/>
        <v>BEARISH</v>
      </c>
      <c r="G1235" s="6" t="str">
        <f t="shared" si="78"/>
        <v>NEUTRAL</v>
      </c>
      <c r="H1235" s="6" t="str">
        <f t="shared" si="77"/>
        <v>CONFIRMED BEARISH</v>
      </c>
    </row>
    <row r="1236" spans="1:8" ht="13.5" x14ac:dyDescent="0.25">
      <c r="A1236" s="3">
        <f>TITRES_STAT!B1239</f>
        <v>43809</v>
      </c>
      <c r="B1236" s="6">
        <f>TITRES_STAT!C1239</f>
        <v>32.03</v>
      </c>
      <c r="C1236" s="6">
        <f>TITRES_STAT!D1239</f>
        <v>27.501000000000001</v>
      </c>
      <c r="D1236" s="6">
        <f>TITRES_STAT!E1239</f>
        <v>115</v>
      </c>
      <c r="E1236" s="2">
        <f t="shared" si="76"/>
        <v>93731</v>
      </c>
      <c r="F1236" s="6" t="str">
        <f t="shared" si="79"/>
        <v>BEARISH</v>
      </c>
      <c r="G1236" s="6" t="str">
        <f t="shared" si="78"/>
        <v>NEUTRAL</v>
      </c>
      <c r="H1236" s="6" t="str">
        <f t="shared" si="77"/>
        <v>CONFIRMED BEARISH</v>
      </c>
    </row>
    <row r="1237" spans="1:8" ht="13.5" x14ac:dyDescent="0.25">
      <c r="A1237" s="3">
        <f>TITRES_STAT!B1240</f>
        <v>43810</v>
      </c>
      <c r="B1237" s="6">
        <f>TITRES_STAT!C1240</f>
        <v>33.47</v>
      </c>
      <c r="C1237" s="6">
        <f>TITRES_STAT!D1240</f>
        <v>27.518000000000001</v>
      </c>
      <c r="D1237" s="6">
        <f>TITRES_STAT!E1240</f>
        <v>191</v>
      </c>
      <c r="E1237" s="2">
        <f t="shared" si="76"/>
        <v>93922</v>
      </c>
      <c r="F1237" s="6" t="str">
        <f t="shared" si="79"/>
        <v>BEARISH</v>
      </c>
      <c r="G1237" s="6" t="str">
        <f t="shared" si="78"/>
        <v>NEUTRAL</v>
      </c>
      <c r="H1237" s="6" t="str">
        <f t="shared" si="77"/>
        <v>CONFIRMED BEARISH</v>
      </c>
    </row>
    <row r="1238" spans="1:8" ht="13.5" x14ac:dyDescent="0.25">
      <c r="A1238" s="3">
        <f>TITRES_STAT!B1241</f>
        <v>43811</v>
      </c>
      <c r="B1238" s="6">
        <f>TITRES_STAT!C1241</f>
        <v>32.47</v>
      </c>
      <c r="C1238" s="6">
        <f>TITRES_STAT!D1241</f>
        <v>28.754999999999999</v>
      </c>
      <c r="D1238" s="6">
        <f>TITRES_STAT!E1241</f>
        <v>1</v>
      </c>
      <c r="E1238" s="2">
        <f t="shared" si="76"/>
        <v>93921</v>
      </c>
      <c r="F1238" s="6" t="str">
        <f t="shared" si="79"/>
        <v>BULLISH</v>
      </c>
      <c r="G1238" s="6" t="str">
        <f t="shared" si="78"/>
        <v>NEUTRAL</v>
      </c>
      <c r="H1238" s="6" t="str">
        <f t="shared" si="77"/>
        <v>BULLISH DIVERGENCE</v>
      </c>
    </row>
    <row r="1239" spans="1:8" ht="13.5" x14ac:dyDescent="0.25">
      <c r="A1239" s="3">
        <f>TITRES_STAT!B1242</f>
        <v>43812</v>
      </c>
      <c r="B1239" s="6">
        <f>TITRES_STAT!C1242</f>
        <v>33.44</v>
      </c>
      <c r="C1239" s="6">
        <f>TITRES_STAT!D1242</f>
        <v>27.896000000000001</v>
      </c>
      <c r="D1239" s="6">
        <f>TITRES_STAT!E1242</f>
        <v>351</v>
      </c>
      <c r="E1239" s="2">
        <f t="shared" si="76"/>
        <v>94272</v>
      </c>
      <c r="F1239" s="6" t="str">
        <f t="shared" si="79"/>
        <v>BULLISH</v>
      </c>
      <c r="G1239" s="6" t="str">
        <f t="shared" si="78"/>
        <v>NEUTRAL</v>
      </c>
      <c r="H1239" s="6" t="str">
        <f t="shared" si="77"/>
        <v>BULLISH DIVERGENCE</v>
      </c>
    </row>
    <row r="1240" spans="1:8" ht="13.5" x14ac:dyDescent="0.25">
      <c r="A1240" s="3">
        <f>TITRES_STAT!B1243</f>
        <v>43815</v>
      </c>
      <c r="B1240" s="6">
        <f>TITRES_STAT!C1243</f>
        <v>32.44</v>
      </c>
      <c r="C1240" s="6">
        <f>TITRES_STAT!D1243</f>
        <v>28.728999999999999</v>
      </c>
      <c r="D1240" s="6">
        <f>TITRES_STAT!E1243</f>
        <v>0</v>
      </c>
      <c r="E1240" s="2">
        <f t="shared" si="76"/>
        <v>94272</v>
      </c>
      <c r="F1240" s="6" t="str">
        <f t="shared" si="79"/>
        <v>BULLISH</v>
      </c>
      <c r="G1240" s="6" t="str">
        <f t="shared" si="78"/>
        <v>NEUTRAL</v>
      </c>
      <c r="H1240" s="6" t="str">
        <f t="shared" si="77"/>
        <v>CONFIRMED BULLISH</v>
      </c>
    </row>
    <row r="1241" spans="1:8" ht="13.5" x14ac:dyDescent="0.25">
      <c r="A1241" s="3">
        <f>TITRES_STAT!B1244</f>
        <v>43816</v>
      </c>
      <c r="B1241" s="6">
        <f>TITRES_STAT!C1244</f>
        <v>31.45</v>
      </c>
      <c r="C1241" s="6">
        <f>TITRES_STAT!D1244</f>
        <v>27.87</v>
      </c>
      <c r="D1241" s="6">
        <f>TITRES_STAT!E1244</f>
        <v>3</v>
      </c>
      <c r="E1241" s="2">
        <f t="shared" si="76"/>
        <v>94269</v>
      </c>
      <c r="F1241" s="6" t="str">
        <f t="shared" si="79"/>
        <v>BULLISH</v>
      </c>
      <c r="G1241" s="6" t="str">
        <f t="shared" si="78"/>
        <v>NEUTRAL</v>
      </c>
      <c r="H1241" s="6" t="str">
        <f t="shared" si="77"/>
        <v>BULLISH DIVERGENCE</v>
      </c>
    </row>
    <row r="1242" spans="1:8" ht="13.5" x14ac:dyDescent="0.25">
      <c r="A1242" s="3">
        <f>TITRES_STAT!B1245</f>
        <v>43817</v>
      </c>
      <c r="B1242" s="6">
        <f>TITRES_STAT!C1245</f>
        <v>31.5</v>
      </c>
      <c r="C1242" s="6">
        <f>TITRES_STAT!D1245</f>
        <v>27.02</v>
      </c>
      <c r="D1242" s="6">
        <f>TITRES_STAT!E1245</f>
        <v>431</v>
      </c>
      <c r="E1242" s="2">
        <f t="shared" si="76"/>
        <v>94700</v>
      </c>
      <c r="F1242" s="6" t="str">
        <f t="shared" si="79"/>
        <v>BULLISH</v>
      </c>
      <c r="G1242" s="6" t="str">
        <f t="shared" si="78"/>
        <v>NEUTRAL</v>
      </c>
      <c r="H1242" s="6" t="str">
        <f t="shared" si="77"/>
        <v>BULLISH DIVERGENCE</v>
      </c>
    </row>
    <row r="1243" spans="1:8" ht="13.5" x14ac:dyDescent="0.25">
      <c r="A1243" s="3">
        <f>TITRES_STAT!B1246</f>
        <v>43818</v>
      </c>
      <c r="B1243" s="6">
        <f>TITRES_STAT!C1246</f>
        <v>31.5</v>
      </c>
      <c r="C1243" s="6">
        <f>TITRES_STAT!D1246</f>
        <v>27.062999999999999</v>
      </c>
      <c r="D1243" s="6">
        <f>TITRES_STAT!E1246</f>
        <v>998</v>
      </c>
      <c r="E1243" s="2">
        <f t="shared" si="76"/>
        <v>94700</v>
      </c>
      <c r="F1243" s="6" t="str">
        <f t="shared" si="79"/>
        <v>BULLISH</v>
      </c>
      <c r="G1243" s="6" t="str">
        <f t="shared" si="78"/>
        <v>NEUTRAL</v>
      </c>
      <c r="H1243" s="6" t="str">
        <f t="shared" si="77"/>
        <v>BULLISH DIVERGENCE</v>
      </c>
    </row>
    <row r="1244" spans="1:8" ht="13.5" x14ac:dyDescent="0.25">
      <c r="A1244" s="3">
        <f>TITRES_STAT!B1247</f>
        <v>43819</v>
      </c>
      <c r="B1244" s="6">
        <f>TITRES_STAT!C1247</f>
        <v>31.04</v>
      </c>
      <c r="C1244" s="6">
        <f>TITRES_STAT!D1247</f>
        <v>27.062999999999999</v>
      </c>
      <c r="D1244" s="6">
        <f>TITRES_STAT!E1247</f>
        <v>16</v>
      </c>
      <c r="E1244" s="2">
        <f t="shared" si="76"/>
        <v>94684</v>
      </c>
      <c r="F1244" s="6" t="str">
        <f t="shared" si="79"/>
        <v>BULLISH</v>
      </c>
      <c r="G1244" s="6" t="str">
        <f t="shared" si="78"/>
        <v>NEUTRAL</v>
      </c>
      <c r="H1244" s="6" t="str">
        <f t="shared" si="77"/>
        <v>BULLISH DIVERGENCE</v>
      </c>
    </row>
    <row r="1245" spans="1:8" ht="13.5" x14ac:dyDescent="0.25">
      <c r="A1245" s="3">
        <f>TITRES_STAT!B1248</f>
        <v>43822</v>
      </c>
      <c r="B1245" s="6">
        <f>TITRES_STAT!C1248</f>
        <v>30.11</v>
      </c>
      <c r="C1245" s="6">
        <f>TITRES_STAT!D1248</f>
        <v>26.667000000000002</v>
      </c>
      <c r="D1245" s="6">
        <f>TITRES_STAT!E1248</f>
        <v>0</v>
      </c>
      <c r="E1245" s="2">
        <f t="shared" si="76"/>
        <v>94684</v>
      </c>
      <c r="F1245" s="6" t="str">
        <f t="shared" si="79"/>
        <v>BULLISH</v>
      </c>
      <c r="G1245" s="6" t="str">
        <f t="shared" si="78"/>
        <v>NEUTRAL</v>
      </c>
      <c r="H1245" s="6" t="str">
        <f t="shared" si="77"/>
        <v>BULLISH DIVERGENCE</v>
      </c>
    </row>
    <row r="1246" spans="1:8" ht="13.5" x14ac:dyDescent="0.25">
      <c r="A1246" s="3">
        <f>TITRES_STAT!B1249</f>
        <v>43823</v>
      </c>
      <c r="B1246" s="6">
        <f>TITRES_STAT!C1249</f>
        <v>29.21</v>
      </c>
      <c r="C1246" s="6">
        <f>TITRES_STAT!D1249</f>
        <v>25.867999999999999</v>
      </c>
      <c r="D1246" s="6">
        <f>TITRES_STAT!E1249</f>
        <v>145594</v>
      </c>
      <c r="E1246" s="2">
        <f t="shared" si="76"/>
        <v>-50910</v>
      </c>
      <c r="F1246" s="6" t="str">
        <f t="shared" si="79"/>
        <v>BEARISH</v>
      </c>
      <c r="G1246" s="6" t="str">
        <f t="shared" si="78"/>
        <v>WEAK</v>
      </c>
      <c r="H1246" s="6" t="str">
        <f t="shared" si="77"/>
        <v>CONFIRMED BEARISH</v>
      </c>
    </row>
    <row r="1247" spans="1:8" ht="13.5" x14ac:dyDescent="0.25">
      <c r="A1247" s="3">
        <f>TITRES_STAT!B1250</f>
        <v>43824</v>
      </c>
      <c r="B1247" s="6">
        <f>TITRES_STAT!C1250</f>
        <v>30.08</v>
      </c>
      <c r="C1247" s="6">
        <f>TITRES_STAT!D1250</f>
        <v>25.094999999999999</v>
      </c>
      <c r="D1247" s="6">
        <f>TITRES_STAT!E1250</f>
        <v>1594</v>
      </c>
      <c r="E1247" s="2">
        <f t="shared" si="76"/>
        <v>-49316</v>
      </c>
      <c r="F1247" s="6" t="str">
        <f t="shared" si="79"/>
        <v>BEARISH</v>
      </c>
      <c r="G1247" s="6" t="str">
        <f t="shared" si="78"/>
        <v>WEAK</v>
      </c>
      <c r="H1247" s="6" t="str">
        <f t="shared" si="77"/>
        <v>CONFIRMED BEARISH</v>
      </c>
    </row>
    <row r="1248" spans="1:8" ht="13.5" x14ac:dyDescent="0.25">
      <c r="A1248" s="3">
        <f>TITRES_STAT!B1251</f>
        <v>43825</v>
      </c>
      <c r="B1248" s="6">
        <f>TITRES_STAT!C1251</f>
        <v>30.5</v>
      </c>
      <c r="C1248" s="6">
        <f>TITRES_STAT!D1251</f>
        <v>25.843</v>
      </c>
      <c r="D1248" s="6">
        <f>TITRES_STAT!E1251</f>
        <v>63039</v>
      </c>
      <c r="E1248" s="2">
        <f t="shared" si="76"/>
        <v>13723</v>
      </c>
      <c r="F1248" s="6" t="str">
        <f t="shared" si="79"/>
        <v>BEARISH</v>
      </c>
      <c r="G1248" s="6" t="str">
        <f t="shared" si="78"/>
        <v>WEAK</v>
      </c>
      <c r="H1248" s="6" t="str">
        <f t="shared" si="77"/>
        <v>CONFIRMED BEARISH</v>
      </c>
    </row>
    <row r="1249" spans="1:8" ht="13.5" x14ac:dyDescent="0.25">
      <c r="A1249" s="3">
        <f>TITRES_STAT!B1252</f>
        <v>43826</v>
      </c>
      <c r="B1249" s="6">
        <f>TITRES_STAT!C1252</f>
        <v>31.87</v>
      </c>
      <c r="C1249" s="6">
        <f>TITRES_STAT!D1252</f>
        <v>26.202999999999999</v>
      </c>
      <c r="D1249" s="6">
        <f>TITRES_STAT!E1252</f>
        <v>0</v>
      </c>
      <c r="E1249" s="2">
        <f t="shared" si="76"/>
        <v>13723</v>
      </c>
      <c r="F1249" s="6" t="str">
        <f t="shared" si="79"/>
        <v>BEARISH</v>
      </c>
      <c r="G1249" s="6" t="str">
        <f t="shared" si="78"/>
        <v>WEAK</v>
      </c>
      <c r="H1249" s="6" t="str">
        <f t="shared" si="77"/>
        <v>BEARISH DIVERGENCE</v>
      </c>
    </row>
    <row r="1250" spans="1:8" ht="13.5" x14ac:dyDescent="0.25">
      <c r="A1250" s="3">
        <f>TITRES_STAT!B1253</f>
        <v>43829</v>
      </c>
      <c r="B1250" s="6">
        <f>TITRES_STAT!C1253</f>
        <v>33.299999999999997</v>
      </c>
      <c r="C1250" s="6">
        <f>TITRES_STAT!D1253</f>
        <v>27.38</v>
      </c>
      <c r="D1250" s="6">
        <f>TITRES_STAT!E1253</f>
        <v>0</v>
      </c>
      <c r="E1250" s="2">
        <f t="shared" si="76"/>
        <v>13723</v>
      </c>
      <c r="F1250" s="6" t="str">
        <f t="shared" si="79"/>
        <v>BEARISH</v>
      </c>
      <c r="G1250" s="6" t="str">
        <f t="shared" si="78"/>
        <v>WEAK</v>
      </c>
      <c r="H1250" s="6" t="str">
        <f t="shared" si="77"/>
        <v>BEARISH DIVERGENCE</v>
      </c>
    </row>
    <row r="1251" spans="1:8" ht="13.5" x14ac:dyDescent="0.25">
      <c r="A1251" s="3">
        <f>TITRES_STAT!B1254</f>
        <v>43830</v>
      </c>
      <c r="B1251" s="6">
        <f>TITRES_STAT!C1254</f>
        <v>32.299999999999997</v>
      </c>
      <c r="C1251" s="6">
        <f>TITRES_STAT!D1254</f>
        <v>28.609000000000002</v>
      </c>
      <c r="D1251" s="6">
        <f>TITRES_STAT!E1254</f>
        <v>5</v>
      </c>
      <c r="E1251" s="2">
        <f t="shared" si="76"/>
        <v>13718</v>
      </c>
      <c r="F1251" s="6" t="str">
        <f t="shared" si="79"/>
        <v>BULLISH</v>
      </c>
      <c r="G1251" s="6" t="str">
        <f t="shared" si="78"/>
        <v>WEAK</v>
      </c>
      <c r="H1251" s="6" t="str">
        <f t="shared" si="77"/>
        <v>CONFIRMED BULLISH</v>
      </c>
    </row>
    <row r="1252" spans="1:8" ht="13.5" x14ac:dyDescent="0.25">
      <c r="A1252" s="3">
        <f>TITRES_STAT!B1255</f>
        <v>43832</v>
      </c>
      <c r="B1252" s="6">
        <f>TITRES_STAT!C1255</f>
        <v>32.299999999999997</v>
      </c>
      <c r="C1252" s="6">
        <f>TITRES_STAT!D1255</f>
        <v>27.75</v>
      </c>
      <c r="D1252" s="6">
        <f>TITRES_STAT!E1255</f>
        <v>0</v>
      </c>
      <c r="E1252" s="2">
        <f t="shared" si="76"/>
        <v>13718</v>
      </c>
      <c r="F1252" s="6" t="str">
        <f t="shared" si="79"/>
        <v>BULLISH</v>
      </c>
      <c r="G1252" s="6" t="str">
        <f t="shared" si="78"/>
        <v>WEAK</v>
      </c>
      <c r="H1252" s="6" t="str">
        <f t="shared" si="77"/>
        <v>CONFIRMED BULLISH</v>
      </c>
    </row>
    <row r="1253" spans="1:8" ht="13.5" x14ac:dyDescent="0.25">
      <c r="A1253" s="3">
        <f>TITRES_STAT!B1256</f>
        <v>43833</v>
      </c>
      <c r="B1253" s="6">
        <f>TITRES_STAT!C1256</f>
        <v>30.85</v>
      </c>
      <c r="C1253" s="6">
        <f>TITRES_STAT!D1256</f>
        <v>27.75</v>
      </c>
      <c r="D1253" s="6">
        <f>TITRES_STAT!E1256</f>
        <v>1</v>
      </c>
      <c r="E1253" s="2">
        <f t="shared" si="76"/>
        <v>13717</v>
      </c>
      <c r="F1253" s="6" t="str">
        <f t="shared" si="79"/>
        <v>BEARISH</v>
      </c>
      <c r="G1253" s="6" t="str">
        <f t="shared" si="78"/>
        <v>NEUTRAL</v>
      </c>
      <c r="H1253" s="6" t="str">
        <f t="shared" si="77"/>
        <v>BEARISH DIVERGENCE</v>
      </c>
    </row>
    <row r="1254" spans="1:8" ht="13.5" x14ac:dyDescent="0.25">
      <c r="A1254" s="3">
        <f>TITRES_STAT!B1257</f>
        <v>43836</v>
      </c>
      <c r="B1254" s="6">
        <f>TITRES_STAT!C1257</f>
        <v>30.85</v>
      </c>
      <c r="C1254" s="6">
        <f>TITRES_STAT!D1257</f>
        <v>26.504000000000001</v>
      </c>
      <c r="D1254" s="6">
        <f>TITRES_STAT!E1257</f>
        <v>0</v>
      </c>
      <c r="E1254" s="2">
        <f t="shared" si="76"/>
        <v>13717</v>
      </c>
      <c r="F1254" s="6" t="str">
        <f t="shared" si="79"/>
        <v>BEARISH</v>
      </c>
      <c r="G1254" s="6" t="str">
        <f t="shared" si="78"/>
        <v>NEUTRAL</v>
      </c>
      <c r="H1254" s="6" t="str">
        <f t="shared" si="77"/>
        <v>CONFIRMED BEARISH</v>
      </c>
    </row>
    <row r="1255" spans="1:8" ht="13.5" x14ac:dyDescent="0.25">
      <c r="A1255" s="3">
        <f>TITRES_STAT!B1258</f>
        <v>43837</v>
      </c>
      <c r="B1255" s="6">
        <f>TITRES_STAT!C1258</f>
        <v>29.47</v>
      </c>
      <c r="C1255" s="6">
        <f>TITRES_STAT!D1258</f>
        <v>26.504000000000001</v>
      </c>
      <c r="D1255" s="6">
        <f>TITRES_STAT!E1258</f>
        <v>0</v>
      </c>
      <c r="E1255" s="2">
        <f t="shared" si="76"/>
        <v>13717</v>
      </c>
      <c r="F1255" s="6" t="str">
        <f t="shared" si="79"/>
        <v>BEARISH</v>
      </c>
      <c r="G1255" s="6" t="str">
        <f t="shared" si="78"/>
        <v>NEUTRAL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29.47</v>
      </c>
      <c r="C1256" s="6">
        <f>TITRES_STAT!D1259</f>
        <v>25.318999999999999</v>
      </c>
      <c r="D1256" s="6">
        <f>TITRES_STAT!E1259</f>
        <v>0</v>
      </c>
      <c r="E1256" s="2">
        <f t="shared" si="76"/>
        <v>13717</v>
      </c>
      <c r="F1256" s="6" t="str">
        <f t="shared" si="79"/>
        <v>BEARISH</v>
      </c>
      <c r="G1256" s="6" t="str">
        <f t="shared" si="78"/>
        <v>NEUTRAL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30.35</v>
      </c>
      <c r="C1257" s="6">
        <f>TITRES_STAT!D1260</f>
        <v>25.318999999999999</v>
      </c>
      <c r="D1257" s="6">
        <f>TITRES_STAT!E1260</f>
        <v>0</v>
      </c>
      <c r="E1257" s="2">
        <f t="shared" si="76"/>
        <v>13717</v>
      </c>
      <c r="F1257" s="6" t="str">
        <f t="shared" si="79"/>
        <v>BEARISH</v>
      </c>
      <c r="G1257" s="6" t="str">
        <f t="shared" si="78"/>
        <v>NEUTRAL</v>
      </c>
      <c r="H1257" s="6" t="str">
        <f t="shared" si="77"/>
        <v>CONFIRMED BEARISH</v>
      </c>
    </row>
    <row r="1258" spans="1:8" ht="13.5" x14ac:dyDescent="0.25">
      <c r="A1258" s="3">
        <f>TITRES_STAT!B1261</f>
        <v>43840</v>
      </c>
      <c r="B1258" s="6">
        <f>TITRES_STAT!C1261</f>
        <v>30.35</v>
      </c>
      <c r="C1258" s="6">
        <f>TITRES_STAT!D1261</f>
        <v>26.074999999999999</v>
      </c>
      <c r="D1258" s="6">
        <f>TITRES_STAT!E1261</f>
        <v>0</v>
      </c>
      <c r="E1258" s="2">
        <f t="shared" si="76"/>
        <v>13717</v>
      </c>
      <c r="F1258" s="6" t="str">
        <f t="shared" si="79"/>
        <v>NEUTRAL</v>
      </c>
      <c r="G1258" s="6" t="str">
        <f t="shared" si="78"/>
        <v>NEUTRAL</v>
      </c>
      <c r="H1258" s="6" t="str">
        <f t="shared" si="77"/>
        <v>NEUTRAL</v>
      </c>
    </row>
    <row r="1259" spans="1:8" ht="13.5" x14ac:dyDescent="0.25">
      <c r="A1259" s="3">
        <f>TITRES_STAT!B1262</f>
        <v>43843</v>
      </c>
      <c r="B1259" s="6">
        <f>TITRES_STAT!C1262</f>
        <v>28.99</v>
      </c>
      <c r="C1259" s="6">
        <f>TITRES_STAT!D1262</f>
        <v>26.074999999999999</v>
      </c>
      <c r="D1259" s="6">
        <f>TITRES_STAT!E1262</f>
        <v>0</v>
      </c>
      <c r="E1259" s="2">
        <f t="shared" si="76"/>
        <v>13717</v>
      </c>
      <c r="F1259" s="6" t="str">
        <f t="shared" si="79"/>
        <v>NEUTRAL</v>
      </c>
      <c r="G1259" s="6" t="str">
        <f t="shared" si="78"/>
        <v>NEUTRAL</v>
      </c>
      <c r="H1259" s="6" t="str">
        <f t="shared" si="77"/>
        <v>NEUTRAL</v>
      </c>
    </row>
    <row r="1260" spans="1:8" ht="13.5" x14ac:dyDescent="0.25">
      <c r="A1260" s="3">
        <f>TITRES_STAT!B1263</f>
        <v>43845</v>
      </c>
      <c r="B1260" s="6">
        <f>TITRES_STAT!C1263</f>
        <v>30.29</v>
      </c>
      <c r="C1260" s="6">
        <f>TITRES_STAT!D1263</f>
        <v>24.905999999999999</v>
      </c>
      <c r="D1260" s="6">
        <f>TITRES_STAT!E1263</f>
        <v>1</v>
      </c>
      <c r="E1260" s="2">
        <f t="shared" si="76"/>
        <v>13718</v>
      </c>
      <c r="F1260" s="6" t="str">
        <f t="shared" si="79"/>
        <v>BULLISH</v>
      </c>
      <c r="G1260" s="6" t="str">
        <f t="shared" si="78"/>
        <v>NEUTRAL</v>
      </c>
      <c r="H1260" s="6" t="str">
        <f t="shared" si="77"/>
        <v>CONFIRMED BULLISH</v>
      </c>
    </row>
    <row r="1261" spans="1:8" ht="13.5" x14ac:dyDescent="0.25">
      <c r="A1261" s="3">
        <f>TITRES_STAT!B1264</f>
        <v>43846</v>
      </c>
      <c r="B1261" s="6">
        <f>TITRES_STAT!C1264</f>
        <v>29.39</v>
      </c>
      <c r="C1261" s="6">
        <f>TITRES_STAT!D1264</f>
        <v>26.023</v>
      </c>
      <c r="D1261" s="6">
        <f>TITRES_STAT!E1264</f>
        <v>0</v>
      </c>
      <c r="E1261" s="2">
        <f t="shared" si="76"/>
        <v>13718</v>
      </c>
      <c r="F1261" s="6" t="str">
        <f t="shared" si="79"/>
        <v>BULLISH</v>
      </c>
      <c r="G1261" s="6" t="str">
        <f t="shared" si="78"/>
        <v>NEUTRAL</v>
      </c>
      <c r="H1261" s="6" t="str">
        <f t="shared" si="77"/>
        <v>BULLISH DIVERGENCE</v>
      </c>
    </row>
    <row r="1262" spans="1:8" ht="13.5" x14ac:dyDescent="0.25">
      <c r="A1262" s="3">
        <f>TITRES_STAT!B1265</f>
        <v>43847</v>
      </c>
      <c r="B1262" s="6">
        <f>TITRES_STAT!C1265</f>
        <v>29.39</v>
      </c>
      <c r="C1262" s="6">
        <f>TITRES_STAT!D1265</f>
        <v>25.25</v>
      </c>
      <c r="D1262" s="6">
        <f>TITRES_STAT!E1265</f>
        <v>0</v>
      </c>
      <c r="E1262" s="2">
        <f t="shared" si="76"/>
        <v>13718</v>
      </c>
      <c r="F1262" s="6" t="str">
        <f t="shared" si="79"/>
        <v>BULLISH</v>
      </c>
      <c r="G1262" s="6" t="str">
        <f t="shared" si="78"/>
        <v>NEUTRAL</v>
      </c>
      <c r="H1262" s="6" t="str">
        <f t="shared" si="77"/>
        <v>BULLISH DIVERGENCE</v>
      </c>
    </row>
    <row r="1263" spans="1:8" ht="13.5" x14ac:dyDescent="0.25">
      <c r="A1263" s="3">
        <f>TITRES_STAT!B1266</f>
        <v>43850</v>
      </c>
      <c r="B1263" s="6">
        <f>TITRES_STAT!C1266</f>
        <v>28.13</v>
      </c>
      <c r="C1263" s="6">
        <f>TITRES_STAT!D1266</f>
        <v>25.25</v>
      </c>
      <c r="D1263" s="6">
        <f>TITRES_STAT!E1266</f>
        <v>61</v>
      </c>
      <c r="E1263" s="2">
        <f t="shared" si="76"/>
        <v>13657</v>
      </c>
      <c r="F1263" s="6" t="str">
        <f t="shared" si="79"/>
        <v>BEARISH</v>
      </c>
      <c r="G1263" s="6" t="str">
        <f t="shared" si="78"/>
        <v>NEUTRAL</v>
      </c>
      <c r="H1263" s="6" t="str">
        <f t="shared" si="77"/>
        <v>CONFIRMED BEARISH</v>
      </c>
    </row>
    <row r="1264" spans="1:8" ht="13.5" x14ac:dyDescent="0.25">
      <c r="A1264" s="3">
        <f>TITRES_STAT!B1267</f>
        <v>43851</v>
      </c>
      <c r="B1264" s="6">
        <f>TITRES_STAT!C1267</f>
        <v>28.13</v>
      </c>
      <c r="C1264" s="6">
        <f>TITRES_STAT!D1267</f>
        <v>24.167000000000002</v>
      </c>
      <c r="D1264" s="6">
        <f>TITRES_STAT!E1267</f>
        <v>0</v>
      </c>
      <c r="E1264" s="2">
        <f t="shared" si="76"/>
        <v>13657</v>
      </c>
      <c r="F1264" s="6" t="str">
        <f t="shared" si="79"/>
        <v>BEARISH</v>
      </c>
      <c r="G1264" s="6" t="str">
        <f t="shared" si="78"/>
        <v>NEUTRAL</v>
      </c>
      <c r="H1264" s="6" t="str">
        <f t="shared" si="77"/>
        <v>CONFIRMED BEARISH</v>
      </c>
    </row>
    <row r="1265" spans="1:8" ht="13.5" x14ac:dyDescent="0.25">
      <c r="A1265" s="3">
        <f>TITRES_STAT!B1268</f>
        <v>43852</v>
      </c>
      <c r="B1265" s="6">
        <f>TITRES_STAT!C1268</f>
        <v>28.1</v>
      </c>
      <c r="C1265" s="6">
        <f>TITRES_STAT!D1268</f>
        <v>24.167000000000002</v>
      </c>
      <c r="D1265" s="6">
        <f>TITRES_STAT!E1268</f>
        <v>30</v>
      </c>
      <c r="E1265" s="2">
        <f t="shared" si="76"/>
        <v>13627</v>
      </c>
      <c r="F1265" s="6" t="str">
        <f t="shared" si="79"/>
        <v>BEARISH</v>
      </c>
      <c r="G1265" s="6" t="str">
        <f t="shared" si="78"/>
        <v>NEUTRAL</v>
      </c>
      <c r="H1265" s="6" t="str">
        <f t="shared" si="77"/>
        <v>CONFIRMED BEARISH</v>
      </c>
    </row>
    <row r="1266" spans="1:8" ht="13.5" x14ac:dyDescent="0.25">
      <c r="A1266" s="3">
        <f>TITRES_STAT!B1269</f>
        <v>43853</v>
      </c>
      <c r="B1266" s="6">
        <f>TITRES_STAT!C1269</f>
        <v>28.1</v>
      </c>
      <c r="C1266" s="6">
        <f>TITRES_STAT!D1269</f>
        <v>24.141999999999999</v>
      </c>
      <c r="D1266" s="6">
        <f>TITRES_STAT!E1269</f>
        <v>0</v>
      </c>
      <c r="E1266" s="2">
        <f t="shared" si="76"/>
        <v>13627</v>
      </c>
      <c r="F1266" s="6" t="str">
        <f t="shared" si="79"/>
        <v>BEARISH</v>
      </c>
      <c r="G1266" s="6" t="str">
        <f t="shared" si="78"/>
        <v>NEUTRAL</v>
      </c>
      <c r="H1266" s="6" t="str">
        <f t="shared" si="77"/>
        <v>CONFIRMED BEARISH</v>
      </c>
    </row>
    <row r="1267" spans="1:8" ht="13.5" x14ac:dyDescent="0.25">
      <c r="A1267" s="3">
        <f>TITRES_STAT!B1270</f>
        <v>43854</v>
      </c>
      <c r="B1267" s="6">
        <f>TITRES_STAT!C1270</f>
        <v>28.1</v>
      </c>
      <c r="C1267" s="6">
        <f>TITRES_STAT!D1270</f>
        <v>24.141999999999999</v>
      </c>
      <c r="D1267" s="6">
        <f>TITRES_STAT!E1270</f>
        <v>0</v>
      </c>
      <c r="E1267" s="2">
        <f t="shared" si="76"/>
        <v>13627</v>
      </c>
      <c r="F1267" s="6" t="str">
        <f t="shared" si="79"/>
        <v>BEARISH</v>
      </c>
      <c r="G1267" s="6" t="str">
        <f t="shared" si="78"/>
        <v>NEUTRAL</v>
      </c>
      <c r="H1267" s="6" t="str">
        <f t="shared" si="77"/>
        <v>CONFIRMED BEARISH</v>
      </c>
    </row>
    <row r="1268" spans="1:8" ht="13.5" x14ac:dyDescent="0.25">
      <c r="A1268" s="3">
        <f>TITRES_STAT!B1271</f>
        <v>43857</v>
      </c>
      <c r="B1268" s="6">
        <f>TITRES_STAT!C1271</f>
        <v>28.1</v>
      </c>
      <c r="C1268" s="6">
        <f>TITRES_STAT!D1271</f>
        <v>24.141999999999999</v>
      </c>
      <c r="D1268" s="6">
        <f>TITRES_STAT!E1271</f>
        <v>0</v>
      </c>
      <c r="E1268" s="2">
        <f t="shared" si="76"/>
        <v>13627</v>
      </c>
      <c r="F1268" s="6" t="str">
        <f t="shared" si="79"/>
        <v>BEARISH</v>
      </c>
      <c r="G1268" s="6" t="str">
        <f t="shared" si="78"/>
        <v>NEUTRAL</v>
      </c>
      <c r="H1268" s="6" t="str">
        <f t="shared" si="77"/>
        <v>CONFIRMED BEARISH</v>
      </c>
    </row>
    <row r="1269" spans="1:8" ht="13.5" x14ac:dyDescent="0.25">
      <c r="A1269" s="3">
        <f>TITRES_STAT!B1272</f>
        <v>43858</v>
      </c>
      <c r="B1269" s="6">
        <f>TITRES_STAT!C1272</f>
        <v>27.26</v>
      </c>
      <c r="C1269" s="6">
        <f>TITRES_STAT!D1272</f>
        <v>24.141999999999999</v>
      </c>
      <c r="D1269" s="6">
        <f>TITRES_STAT!E1272</f>
        <v>1</v>
      </c>
      <c r="E1269" s="2">
        <f t="shared" si="76"/>
        <v>13626</v>
      </c>
      <c r="F1269" s="6" t="str">
        <f t="shared" si="79"/>
        <v>BEARISH</v>
      </c>
      <c r="G1269" s="6" t="str">
        <f t="shared" si="78"/>
        <v>NEUTRAL</v>
      </c>
      <c r="H1269" s="6" t="str">
        <f t="shared" si="77"/>
        <v>CONFIRMED BEARISH</v>
      </c>
    </row>
    <row r="1270" spans="1:8" ht="13.5" x14ac:dyDescent="0.25">
      <c r="A1270" s="3">
        <f>TITRES_STAT!B1273</f>
        <v>43859</v>
      </c>
      <c r="B1270" s="6">
        <f>TITRES_STAT!C1273</f>
        <v>27.26</v>
      </c>
      <c r="C1270" s="6">
        <f>TITRES_STAT!D1273</f>
        <v>23.42</v>
      </c>
      <c r="D1270" s="6">
        <f>TITRES_STAT!E1273</f>
        <v>0</v>
      </c>
      <c r="E1270" s="2">
        <f t="shared" si="76"/>
        <v>13626</v>
      </c>
      <c r="F1270" s="6" t="str">
        <f t="shared" si="79"/>
        <v>BEARISH</v>
      </c>
      <c r="G1270" s="6" t="str">
        <f t="shared" si="78"/>
        <v>NEUTRAL</v>
      </c>
      <c r="H1270" s="6" t="str">
        <f t="shared" si="77"/>
        <v>CONFIRMED BEARISH</v>
      </c>
    </row>
    <row r="1271" spans="1:8" ht="13.5" x14ac:dyDescent="0.25">
      <c r="A1271" s="3">
        <f>TITRES_STAT!B1274</f>
        <v>43860</v>
      </c>
      <c r="B1271" s="6">
        <f>TITRES_STAT!C1274</f>
        <v>26.05</v>
      </c>
      <c r="C1271" s="6">
        <f>TITRES_STAT!D1274</f>
        <v>23.42</v>
      </c>
      <c r="D1271" s="6">
        <f>TITRES_STAT!E1274</f>
        <v>244</v>
      </c>
      <c r="E1271" s="2">
        <f t="shared" si="76"/>
        <v>13382</v>
      </c>
      <c r="F1271" s="6" t="str">
        <f t="shared" si="79"/>
        <v>BEARISH</v>
      </c>
      <c r="G1271" s="6" t="str">
        <f t="shared" si="78"/>
        <v>NEUTRAL</v>
      </c>
      <c r="H1271" s="6" t="str">
        <f t="shared" si="77"/>
        <v>CONFIRMED BEARISH</v>
      </c>
    </row>
    <row r="1272" spans="1:8" ht="13.5" x14ac:dyDescent="0.25">
      <c r="A1272" s="3">
        <f>TITRES_STAT!B1275</f>
        <v>43861</v>
      </c>
      <c r="B1272" s="6">
        <f>TITRES_STAT!C1275</f>
        <v>25.3</v>
      </c>
      <c r="C1272" s="6">
        <f>TITRES_STAT!D1275</f>
        <v>22.38</v>
      </c>
      <c r="D1272" s="6">
        <f>TITRES_STAT!E1275</f>
        <v>108</v>
      </c>
      <c r="E1272" s="2">
        <f t="shared" si="76"/>
        <v>13274</v>
      </c>
      <c r="F1272" s="6" t="str">
        <f t="shared" si="79"/>
        <v>BEARISH</v>
      </c>
      <c r="G1272" s="6" t="str">
        <f t="shared" si="78"/>
        <v>WEAK</v>
      </c>
      <c r="H1272" s="6" t="str">
        <f t="shared" si="77"/>
        <v>CONFIRMED BEARISH</v>
      </c>
    </row>
    <row r="1273" spans="1:8" ht="13.5" x14ac:dyDescent="0.25">
      <c r="A1273" s="3">
        <f>TITRES_STAT!B1276</f>
        <v>43864</v>
      </c>
      <c r="B1273" s="6">
        <f>TITRES_STAT!C1276</f>
        <v>25.3</v>
      </c>
      <c r="C1273" s="6">
        <f>TITRES_STAT!D1276</f>
        <v>21.736000000000001</v>
      </c>
      <c r="D1273" s="6">
        <f>TITRES_STAT!E1276</f>
        <v>0</v>
      </c>
      <c r="E1273" s="2">
        <f t="shared" si="76"/>
        <v>13274</v>
      </c>
      <c r="F1273" s="6" t="str">
        <f t="shared" si="79"/>
        <v>BEARISH</v>
      </c>
      <c r="G1273" s="6" t="str">
        <f t="shared" si="78"/>
        <v>WEAK</v>
      </c>
      <c r="H1273" s="6" t="str">
        <f t="shared" si="77"/>
        <v>CONFIRMED BEARISH</v>
      </c>
    </row>
    <row r="1274" spans="1:8" ht="13.5" x14ac:dyDescent="0.25">
      <c r="A1274" s="3">
        <f>TITRES_STAT!B1277</f>
        <v>43865</v>
      </c>
      <c r="B1274" s="6">
        <f>TITRES_STAT!C1277</f>
        <v>25.3</v>
      </c>
      <c r="C1274" s="6">
        <f>TITRES_STAT!D1277</f>
        <v>21.736000000000001</v>
      </c>
      <c r="D1274" s="6">
        <f>TITRES_STAT!E1277</f>
        <v>0</v>
      </c>
      <c r="E1274" s="2">
        <f t="shared" si="76"/>
        <v>13274</v>
      </c>
      <c r="F1274" s="6" t="str">
        <f t="shared" si="79"/>
        <v>BEARISH</v>
      </c>
      <c r="G1274" s="6" t="str">
        <f t="shared" si="78"/>
        <v>WEAK</v>
      </c>
      <c r="H1274" s="6" t="str">
        <f t="shared" si="77"/>
        <v>CONFIRMED BEARISH</v>
      </c>
    </row>
    <row r="1275" spans="1:8" ht="13.5" x14ac:dyDescent="0.25">
      <c r="A1275" s="3">
        <f>TITRES_STAT!B1278</f>
        <v>43866</v>
      </c>
      <c r="B1275" s="6">
        <f>TITRES_STAT!C1278</f>
        <v>25.3</v>
      </c>
      <c r="C1275" s="6">
        <f>TITRES_STAT!D1278</f>
        <v>21.736000000000001</v>
      </c>
      <c r="D1275" s="6">
        <f>TITRES_STAT!E1278</f>
        <v>0</v>
      </c>
      <c r="E1275" s="2">
        <f t="shared" si="76"/>
        <v>13274</v>
      </c>
      <c r="F1275" s="6" t="str">
        <f t="shared" si="79"/>
        <v>BEARISH</v>
      </c>
      <c r="G1275" s="6" t="str">
        <f t="shared" si="78"/>
        <v>WEAK</v>
      </c>
      <c r="H1275" s="6" t="str">
        <f t="shared" si="77"/>
        <v>CONFIRMED BEARISH</v>
      </c>
    </row>
    <row r="1276" spans="1:8" ht="13.5" x14ac:dyDescent="0.25">
      <c r="A1276" s="3">
        <f>TITRES_STAT!B1279</f>
        <v>43867</v>
      </c>
      <c r="B1276" s="6">
        <f>TITRES_STAT!C1279</f>
        <v>26</v>
      </c>
      <c r="C1276" s="6">
        <f>TITRES_STAT!D1279</f>
        <v>21.736000000000001</v>
      </c>
      <c r="D1276" s="6">
        <f>TITRES_STAT!E1279</f>
        <v>1</v>
      </c>
      <c r="E1276" s="2">
        <f t="shared" si="76"/>
        <v>13275</v>
      </c>
      <c r="F1276" s="6" t="str">
        <f t="shared" si="79"/>
        <v>BEARISH</v>
      </c>
      <c r="G1276" s="6" t="str">
        <f t="shared" si="78"/>
        <v>NEUTRAL</v>
      </c>
      <c r="H1276" s="6" t="str">
        <f t="shared" si="77"/>
        <v>CONFIRMED BEARISH</v>
      </c>
    </row>
    <row r="1277" spans="1:8" ht="13.5" x14ac:dyDescent="0.25">
      <c r="A1277" s="3">
        <f>TITRES_STAT!B1280</f>
        <v>43868</v>
      </c>
      <c r="B1277" s="6">
        <f>TITRES_STAT!C1280</f>
        <v>26</v>
      </c>
      <c r="C1277" s="6">
        <f>TITRES_STAT!D1280</f>
        <v>22.337</v>
      </c>
      <c r="D1277" s="6">
        <f>TITRES_STAT!E1280</f>
        <v>0</v>
      </c>
      <c r="E1277" s="2">
        <f t="shared" si="76"/>
        <v>13275</v>
      </c>
      <c r="F1277" s="6" t="str">
        <f t="shared" si="79"/>
        <v>BULLISH</v>
      </c>
      <c r="G1277" s="6" t="str">
        <f t="shared" si="78"/>
        <v>NEUTRAL</v>
      </c>
      <c r="H1277" s="6" t="str">
        <f t="shared" si="77"/>
        <v>CONFIRMED BULLISH</v>
      </c>
    </row>
    <row r="1278" spans="1:8" ht="13.5" x14ac:dyDescent="0.25">
      <c r="A1278" s="3">
        <f>TITRES_STAT!B1281</f>
        <v>43871</v>
      </c>
      <c r="B1278" s="6">
        <f>TITRES_STAT!C1281</f>
        <v>26</v>
      </c>
      <c r="C1278" s="6">
        <f>TITRES_STAT!D1281</f>
        <v>22.337</v>
      </c>
      <c r="D1278" s="6">
        <f>TITRES_STAT!E1281</f>
        <v>0</v>
      </c>
      <c r="E1278" s="2">
        <f t="shared" si="76"/>
        <v>13275</v>
      </c>
      <c r="F1278" s="6" t="str">
        <f t="shared" si="79"/>
        <v>BULLISH</v>
      </c>
      <c r="G1278" s="6" t="str">
        <f t="shared" si="78"/>
        <v>NEUTRAL</v>
      </c>
      <c r="H1278" s="6" t="str">
        <f t="shared" si="77"/>
        <v>CONFIRMED BULLISH</v>
      </c>
    </row>
    <row r="1279" spans="1:8" ht="13.5" x14ac:dyDescent="0.25">
      <c r="A1279" s="3">
        <f>TITRES_STAT!B1282</f>
        <v>43872</v>
      </c>
      <c r="B1279" s="6">
        <f>TITRES_STAT!C1282</f>
        <v>26.78</v>
      </c>
      <c r="C1279" s="6">
        <f>TITRES_STAT!D1282</f>
        <v>22.337</v>
      </c>
      <c r="D1279" s="6">
        <f>TITRES_STAT!E1282</f>
        <v>0</v>
      </c>
      <c r="E1279" s="2">
        <f t="shared" si="76"/>
        <v>13275</v>
      </c>
      <c r="F1279" s="6" t="str">
        <f t="shared" si="79"/>
        <v>BULLISH</v>
      </c>
      <c r="G1279" s="6" t="str">
        <f t="shared" si="78"/>
        <v>NEUTRAL</v>
      </c>
      <c r="H1279" s="6" t="str">
        <f t="shared" si="77"/>
        <v>CONFIRMED BULLISH</v>
      </c>
    </row>
    <row r="1280" spans="1:8" ht="13.5" x14ac:dyDescent="0.25">
      <c r="A1280" s="3">
        <f>TITRES_STAT!B1283</f>
        <v>43873</v>
      </c>
      <c r="B1280" s="6">
        <f>TITRES_STAT!C1283</f>
        <v>27.58</v>
      </c>
      <c r="C1280" s="6">
        <f>TITRES_STAT!D1283</f>
        <v>23.007000000000001</v>
      </c>
      <c r="D1280" s="6">
        <f>TITRES_STAT!E1283</f>
        <v>0</v>
      </c>
      <c r="E1280" s="2">
        <f t="shared" si="76"/>
        <v>13275</v>
      </c>
      <c r="F1280" s="6" t="str">
        <f t="shared" si="79"/>
        <v>BULLISH</v>
      </c>
      <c r="G1280" s="6" t="str">
        <f t="shared" si="78"/>
        <v>NEUTRAL</v>
      </c>
      <c r="H1280" s="6" t="str">
        <f t="shared" si="77"/>
        <v>CONFIRMED BULLISH</v>
      </c>
    </row>
    <row r="1281" spans="1:8" ht="13.5" x14ac:dyDescent="0.25">
      <c r="A1281" s="3">
        <f>TITRES_STAT!B1284</f>
        <v>43874</v>
      </c>
      <c r="B1281" s="6">
        <f>TITRES_STAT!C1284</f>
        <v>27.58</v>
      </c>
      <c r="C1281" s="6">
        <f>TITRES_STAT!D1284</f>
        <v>23.695</v>
      </c>
      <c r="D1281" s="6">
        <f>TITRES_STAT!E1284</f>
        <v>0</v>
      </c>
      <c r="E1281" s="2">
        <f t="shared" si="76"/>
        <v>13275</v>
      </c>
      <c r="F1281" s="6" t="str">
        <f t="shared" si="79"/>
        <v>NEUTRAL</v>
      </c>
      <c r="G1281" s="6" t="str">
        <f t="shared" si="78"/>
        <v>NEUTRAL</v>
      </c>
      <c r="H1281" s="6" t="str">
        <f t="shared" si="77"/>
        <v>NEUTRAL</v>
      </c>
    </row>
    <row r="1282" spans="1:8" ht="13.5" x14ac:dyDescent="0.25">
      <c r="A1282" s="3">
        <f>TITRES_STAT!B1285</f>
        <v>43875</v>
      </c>
      <c r="B1282" s="6">
        <f>TITRES_STAT!C1285</f>
        <v>27.58</v>
      </c>
      <c r="C1282" s="6">
        <f>TITRES_STAT!D1285</f>
        <v>23.695</v>
      </c>
      <c r="D1282" s="6">
        <f>TITRES_STAT!E1285</f>
        <v>0</v>
      </c>
      <c r="E1282" s="2">
        <f t="shared" si="76"/>
        <v>13275</v>
      </c>
      <c r="F1282" s="6" t="str">
        <f t="shared" si="79"/>
        <v>NEUTRAL</v>
      </c>
      <c r="G1282" s="6" t="str">
        <f t="shared" si="78"/>
        <v>NEUTRAL</v>
      </c>
      <c r="H1282" s="6" t="str">
        <f t="shared" si="77"/>
        <v>NEUTRAL</v>
      </c>
    </row>
    <row r="1283" spans="1:8" ht="13.5" x14ac:dyDescent="0.25">
      <c r="A1283" s="3">
        <f>TITRES_STAT!B1286</f>
        <v>43878</v>
      </c>
      <c r="B1283" s="6">
        <f>TITRES_STAT!C1286</f>
        <v>27.58</v>
      </c>
      <c r="C1283" s="6">
        <f>TITRES_STAT!D1286</f>
        <v>23.695</v>
      </c>
      <c r="D1283" s="6">
        <f>TITRES_STAT!E1286</f>
        <v>0</v>
      </c>
      <c r="E1283" s="2">
        <f t="shared" si="76"/>
        <v>13275</v>
      </c>
      <c r="F1283" s="6" t="str">
        <f t="shared" si="79"/>
        <v>NEUTRAL</v>
      </c>
      <c r="G1283" s="6" t="str">
        <f t="shared" si="78"/>
        <v>NEUTRAL</v>
      </c>
      <c r="H1283" s="6" t="str">
        <f t="shared" si="77"/>
        <v>NEUTRAL</v>
      </c>
    </row>
    <row r="1284" spans="1:8" ht="13.5" x14ac:dyDescent="0.25">
      <c r="A1284" s="3">
        <f>TITRES_STAT!B1287</f>
        <v>43879</v>
      </c>
      <c r="B1284" s="6">
        <f>TITRES_STAT!C1287</f>
        <v>27.58</v>
      </c>
      <c r="C1284" s="6">
        <f>TITRES_STAT!D1287</f>
        <v>23.695</v>
      </c>
      <c r="D1284" s="6">
        <f>TITRES_STAT!E1287</f>
        <v>0</v>
      </c>
      <c r="E1284" s="2">
        <f t="shared" ref="E1284:E1347" si="80">IF(B1284&gt;B1283, E1283+D1284, IF(B1284&lt;B1283, E1283-D1284, E1283))</f>
        <v>13275</v>
      </c>
      <c r="F1284" s="6" t="str">
        <f t="shared" si="79"/>
        <v>NEUTRAL</v>
      </c>
      <c r="G1284" s="6" t="str">
        <f t="shared" si="78"/>
        <v>NEUTRAL</v>
      </c>
      <c r="H1284" s="6" t="str">
        <f t="shared" si="77"/>
        <v>NEUTRAL</v>
      </c>
    </row>
    <row r="1285" spans="1:8" ht="13.5" x14ac:dyDescent="0.25">
      <c r="A1285" s="3">
        <f>TITRES_STAT!B1288</f>
        <v>43880</v>
      </c>
      <c r="B1285" s="6">
        <f>TITRES_STAT!C1288</f>
        <v>27.58</v>
      </c>
      <c r="C1285" s="6">
        <f>TITRES_STAT!D1288</f>
        <v>23.695</v>
      </c>
      <c r="D1285" s="6">
        <f>TITRES_STAT!E1288</f>
        <v>0</v>
      </c>
      <c r="E1285" s="2">
        <f t="shared" si="80"/>
        <v>13275</v>
      </c>
      <c r="F1285" s="6" t="str">
        <f t="shared" si="79"/>
        <v>NEUTRAL</v>
      </c>
      <c r="G1285" s="6" t="str">
        <f t="shared" si="78"/>
        <v>NEUTRAL</v>
      </c>
      <c r="H1285" s="6" t="str">
        <f t="shared" si="77"/>
        <v>NEUTRAL</v>
      </c>
    </row>
    <row r="1286" spans="1:8" ht="13.5" x14ac:dyDescent="0.25">
      <c r="A1286" s="3">
        <f>TITRES_STAT!B1289</f>
        <v>43881</v>
      </c>
      <c r="B1286" s="6">
        <f>TITRES_STAT!C1289</f>
        <v>27.58</v>
      </c>
      <c r="C1286" s="6">
        <f>TITRES_STAT!D1289</f>
        <v>23.695</v>
      </c>
      <c r="D1286" s="6">
        <f>TITRES_STAT!E1289</f>
        <v>130</v>
      </c>
      <c r="E1286" s="2">
        <f t="shared" si="80"/>
        <v>13275</v>
      </c>
      <c r="F1286" s="6" t="str">
        <f t="shared" si="79"/>
        <v>NEUTRAL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NEUTRAL</v>
      </c>
    </row>
    <row r="1287" spans="1:8" ht="13.5" x14ac:dyDescent="0.25">
      <c r="A1287" s="3">
        <f>TITRES_STAT!B1290</f>
        <v>43882</v>
      </c>
      <c r="B1287" s="6">
        <f>TITRES_STAT!C1290</f>
        <v>27.58</v>
      </c>
      <c r="C1287" s="6">
        <f>TITRES_STAT!D1290</f>
        <v>23.695</v>
      </c>
      <c r="D1287" s="6">
        <f>TITRES_STAT!E1290</f>
        <v>0</v>
      </c>
      <c r="E1287" s="2">
        <f t="shared" si="80"/>
        <v>13275</v>
      </c>
      <c r="F1287" s="6" t="str">
        <f t="shared" si="79"/>
        <v>NEUTRAL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NEUTRAL</v>
      </c>
    </row>
    <row r="1288" spans="1:8" ht="13.5" x14ac:dyDescent="0.25">
      <c r="A1288" s="3">
        <f>TITRES_STAT!B1291</f>
        <v>43885</v>
      </c>
      <c r="B1288" s="6">
        <f>TITRES_STAT!C1291</f>
        <v>27.58</v>
      </c>
      <c r="C1288" s="6">
        <f>TITRES_STAT!D1291</f>
        <v>23.695</v>
      </c>
      <c r="D1288" s="6">
        <f>TITRES_STAT!E1291</f>
        <v>0</v>
      </c>
      <c r="E1288" s="2">
        <f t="shared" si="80"/>
        <v>13275</v>
      </c>
      <c r="F1288" s="6" t="str">
        <f t="shared" ref="F1288:F1351" si="83">IF(E1288&gt;E1283,"BULLISH",IF(E1288&lt;E1283,"BEARISH","NEUTRAL"))</f>
        <v>NEUTRAL</v>
      </c>
      <c r="G1288" s="6" t="str">
        <f t="shared" si="82"/>
        <v>NEUTRAL</v>
      </c>
      <c r="H1288" s="6" t="str">
        <f t="shared" si="81"/>
        <v>NEUTRAL</v>
      </c>
    </row>
    <row r="1289" spans="1:8" ht="13.5" x14ac:dyDescent="0.25">
      <c r="A1289" s="3">
        <f>TITRES_STAT!B1292</f>
        <v>43886</v>
      </c>
      <c r="B1289" s="6">
        <f>TITRES_STAT!C1292</f>
        <v>27.58</v>
      </c>
      <c r="C1289" s="6">
        <f>TITRES_STAT!D1292</f>
        <v>23.695</v>
      </c>
      <c r="D1289" s="6">
        <f>TITRES_STAT!E1292</f>
        <v>0</v>
      </c>
      <c r="E1289" s="2">
        <f t="shared" si="80"/>
        <v>13275</v>
      </c>
      <c r="F1289" s="6" t="str">
        <f t="shared" si="83"/>
        <v>NEUTRAL</v>
      </c>
      <c r="G1289" s="6" t="str">
        <f t="shared" si="82"/>
        <v>NEUTRAL</v>
      </c>
      <c r="H1289" s="6" t="str">
        <f t="shared" si="81"/>
        <v>NEUTRAL</v>
      </c>
    </row>
    <row r="1290" spans="1:8" ht="13.5" x14ac:dyDescent="0.25">
      <c r="A1290" s="3">
        <f>TITRES_STAT!B1293</f>
        <v>43887</v>
      </c>
      <c r="B1290" s="6">
        <f>TITRES_STAT!C1293</f>
        <v>27</v>
      </c>
      <c r="C1290" s="6">
        <f>TITRES_STAT!D1293</f>
        <v>23.695</v>
      </c>
      <c r="D1290" s="6">
        <f>TITRES_STAT!E1293</f>
        <v>30</v>
      </c>
      <c r="E1290" s="2">
        <f t="shared" si="80"/>
        <v>13245</v>
      </c>
      <c r="F1290" s="6" t="str">
        <f t="shared" si="83"/>
        <v>BEARISH</v>
      </c>
      <c r="G1290" s="6" t="str">
        <f t="shared" si="82"/>
        <v>NEUTRAL</v>
      </c>
      <c r="H1290" s="6" t="str">
        <f t="shared" si="81"/>
        <v>CONFIRMED BEARISH</v>
      </c>
    </row>
    <row r="1291" spans="1:8" ht="13.5" x14ac:dyDescent="0.25">
      <c r="A1291" s="3">
        <f>TITRES_STAT!B1294</f>
        <v>43888</v>
      </c>
      <c r="B1291" s="6">
        <f>TITRES_STAT!C1294</f>
        <v>27</v>
      </c>
      <c r="C1291" s="6">
        <f>TITRES_STAT!D1294</f>
        <v>23.196000000000002</v>
      </c>
      <c r="D1291" s="6">
        <f>TITRES_STAT!E1294</f>
        <v>0</v>
      </c>
      <c r="E1291" s="2">
        <f t="shared" si="80"/>
        <v>13245</v>
      </c>
      <c r="F1291" s="6" t="str">
        <f t="shared" si="83"/>
        <v>BEARISH</v>
      </c>
      <c r="G1291" s="6" t="str">
        <f t="shared" si="82"/>
        <v>NEUTRAL</v>
      </c>
      <c r="H1291" s="6" t="str">
        <f t="shared" si="81"/>
        <v>CONFIRMED BEARISH</v>
      </c>
    </row>
    <row r="1292" spans="1:8" ht="13.5" x14ac:dyDescent="0.25">
      <c r="A1292" s="3">
        <f>TITRES_STAT!B1295</f>
        <v>43889</v>
      </c>
      <c r="B1292" s="6">
        <f>TITRES_STAT!C1295</f>
        <v>27</v>
      </c>
      <c r="C1292" s="6">
        <f>TITRES_STAT!D1295</f>
        <v>23.196000000000002</v>
      </c>
      <c r="D1292" s="6">
        <f>TITRES_STAT!E1295</f>
        <v>0</v>
      </c>
      <c r="E1292" s="2">
        <f t="shared" si="80"/>
        <v>13245</v>
      </c>
      <c r="F1292" s="6" t="str">
        <f t="shared" si="83"/>
        <v>BEARISH</v>
      </c>
      <c r="G1292" s="6" t="str">
        <f t="shared" si="82"/>
        <v>NEUTRAL</v>
      </c>
      <c r="H1292" s="6" t="str">
        <f t="shared" si="81"/>
        <v>CONFIRMED BEARISH</v>
      </c>
    </row>
    <row r="1293" spans="1:8" ht="13.5" x14ac:dyDescent="0.25">
      <c r="A1293" s="3">
        <f>TITRES_STAT!B1296</f>
        <v>43892</v>
      </c>
      <c r="B1293" s="6">
        <f>TITRES_STAT!C1296</f>
        <v>27</v>
      </c>
      <c r="C1293" s="6">
        <f>TITRES_STAT!D1296</f>
        <v>23.196000000000002</v>
      </c>
      <c r="D1293" s="6">
        <f>TITRES_STAT!E1296</f>
        <v>0</v>
      </c>
      <c r="E1293" s="2">
        <f t="shared" si="80"/>
        <v>13245</v>
      </c>
      <c r="F1293" s="6" t="str">
        <f t="shared" si="83"/>
        <v>BEARISH</v>
      </c>
      <c r="G1293" s="6" t="str">
        <f t="shared" si="82"/>
        <v>NEUTRAL</v>
      </c>
      <c r="H1293" s="6" t="str">
        <f t="shared" si="81"/>
        <v>CONFIRMED BEARISH</v>
      </c>
    </row>
    <row r="1294" spans="1:8" ht="13.5" x14ac:dyDescent="0.25">
      <c r="A1294" s="3">
        <f>TITRES_STAT!B1297</f>
        <v>43893</v>
      </c>
      <c r="B1294" s="6">
        <f>TITRES_STAT!C1297</f>
        <v>27</v>
      </c>
      <c r="C1294" s="6">
        <f>TITRES_STAT!D1297</f>
        <v>23.196000000000002</v>
      </c>
      <c r="D1294" s="6">
        <f>TITRES_STAT!E1297</f>
        <v>0</v>
      </c>
      <c r="E1294" s="2">
        <f t="shared" si="80"/>
        <v>13245</v>
      </c>
      <c r="F1294" s="6" t="str">
        <f t="shared" si="83"/>
        <v>BEARISH</v>
      </c>
      <c r="G1294" s="6" t="str">
        <f t="shared" si="82"/>
        <v>NEUTRAL</v>
      </c>
      <c r="H1294" s="6" t="str">
        <f t="shared" si="81"/>
        <v>CONFIRMED BEARISH</v>
      </c>
    </row>
    <row r="1295" spans="1:8" ht="13.5" x14ac:dyDescent="0.25">
      <c r="A1295" s="3">
        <f>TITRES_STAT!B1298</f>
        <v>43894</v>
      </c>
      <c r="B1295" s="6">
        <f>TITRES_STAT!C1298</f>
        <v>27</v>
      </c>
      <c r="C1295" s="6">
        <f>TITRES_STAT!D1298</f>
        <v>23.196000000000002</v>
      </c>
      <c r="D1295" s="6">
        <f>TITRES_STAT!E1298</f>
        <v>0</v>
      </c>
      <c r="E1295" s="2">
        <f t="shared" si="80"/>
        <v>13245</v>
      </c>
      <c r="F1295" s="6" t="str">
        <f t="shared" si="83"/>
        <v>NEUTRAL</v>
      </c>
      <c r="G1295" s="6" t="str">
        <f t="shared" si="82"/>
        <v>NEUTRAL</v>
      </c>
      <c r="H1295" s="6" t="str">
        <f t="shared" si="81"/>
        <v>NEUTRAL</v>
      </c>
    </row>
    <row r="1296" spans="1:8" ht="13.5" x14ac:dyDescent="0.25">
      <c r="A1296" s="3">
        <f>TITRES_STAT!B1299</f>
        <v>43895</v>
      </c>
      <c r="B1296" s="6">
        <f>TITRES_STAT!C1299</f>
        <v>27</v>
      </c>
      <c r="C1296" s="6">
        <f>TITRES_STAT!D1299</f>
        <v>23.196000000000002</v>
      </c>
      <c r="D1296" s="6">
        <f>TITRES_STAT!E1299</f>
        <v>0</v>
      </c>
      <c r="E1296" s="2">
        <f t="shared" si="80"/>
        <v>13245</v>
      </c>
      <c r="F1296" s="6" t="str">
        <f t="shared" si="83"/>
        <v>NEUTRAL</v>
      </c>
      <c r="G1296" s="6" t="str">
        <f t="shared" si="82"/>
        <v>NEUTRAL</v>
      </c>
      <c r="H1296" s="6" t="str">
        <f t="shared" si="81"/>
        <v>NEUTRAL</v>
      </c>
    </row>
    <row r="1297" spans="1:8" ht="13.5" x14ac:dyDescent="0.25">
      <c r="A1297" s="3">
        <f>TITRES_STAT!B1300</f>
        <v>43896</v>
      </c>
      <c r="B1297" s="6">
        <f>TITRES_STAT!C1300</f>
        <v>27</v>
      </c>
      <c r="C1297" s="6">
        <f>TITRES_STAT!D1300</f>
        <v>23.196000000000002</v>
      </c>
      <c r="D1297" s="6">
        <f>TITRES_STAT!E1300</f>
        <v>0</v>
      </c>
      <c r="E1297" s="2">
        <f t="shared" si="80"/>
        <v>13245</v>
      </c>
      <c r="F1297" s="6" t="str">
        <f t="shared" si="83"/>
        <v>NEUTRAL</v>
      </c>
      <c r="G1297" s="6" t="str">
        <f t="shared" si="82"/>
        <v>NEUTRAL</v>
      </c>
      <c r="H1297" s="6" t="str">
        <f t="shared" si="81"/>
        <v>NEUTRAL</v>
      </c>
    </row>
    <row r="1298" spans="1:8" ht="13.5" x14ac:dyDescent="0.25">
      <c r="A1298" s="3">
        <f>TITRES_STAT!B1301</f>
        <v>43899</v>
      </c>
      <c r="B1298" s="6">
        <f>TITRES_STAT!C1301</f>
        <v>27</v>
      </c>
      <c r="C1298" s="6">
        <f>TITRES_STAT!D1301</f>
        <v>23.196000000000002</v>
      </c>
      <c r="D1298" s="6">
        <f>TITRES_STAT!E1301</f>
        <v>0</v>
      </c>
      <c r="E1298" s="2">
        <f t="shared" si="80"/>
        <v>13245</v>
      </c>
      <c r="F1298" s="6" t="str">
        <f t="shared" si="83"/>
        <v>NEUTRAL</v>
      </c>
      <c r="G1298" s="6" t="str">
        <f t="shared" si="82"/>
        <v>NEUTRAL</v>
      </c>
      <c r="H1298" s="6" t="str">
        <f t="shared" si="81"/>
        <v>NEUTRAL</v>
      </c>
    </row>
    <row r="1299" spans="1:8" ht="13.5" x14ac:dyDescent="0.25">
      <c r="A1299" s="3">
        <f>TITRES_STAT!B1302</f>
        <v>43900</v>
      </c>
      <c r="B1299" s="6">
        <f>TITRES_STAT!C1302</f>
        <v>27</v>
      </c>
      <c r="C1299" s="6">
        <f>TITRES_STAT!D1302</f>
        <v>23.196000000000002</v>
      </c>
      <c r="D1299" s="6">
        <f>TITRES_STAT!E1302</f>
        <v>0</v>
      </c>
      <c r="E1299" s="2">
        <f t="shared" si="80"/>
        <v>13245</v>
      </c>
      <c r="F1299" s="6" t="str">
        <f t="shared" si="83"/>
        <v>NEUTRAL</v>
      </c>
      <c r="G1299" s="6" t="str">
        <f t="shared" si="82"/>
        <v>NEUTRAL</v>
      </c>
      <c r="H1299" s="6" t="str">
        <f t="shared" si="81"/>
        <v>NEUTRAL</v>
      </c>
    </row>
    <row r="1300" spans="1:8" ht="13.5" x14ac:dyDescent="0.25">
      <c r="A1300" s="3">
        <f>TITRES_STAT!B1303</f>
        <v>43901</v>
      </c>
      <c r="B1300" s="6">
        <f>TITRES_STAT!C1303</f>
        <v>27</v>
      </c>
      <c r="C1300" s="6">
        <f>TITRES_STAT!D1303</f>
        <v>23.196000000000002</v>
      </c>
      <c r="D1300" s="6">
        <f>TITRES_STAT!E1303</f>
        <v>0</v>
      </c>
      <c r="E1300" s="2">
        <f t="shared" si="80"/>
        <v>13245</v>
      </c>
      <c r="F1300" s="6" t="str">
        <f t="shared" si="83"/>
        <v>NEUTRAL</v>
      </c>
      <c r="G1300" s="6" t="str">
        <f t="shared" si="82"/>
        <v>NEUTRAL</v>
      </c>
      <c r="H1300" s="6" t="str">
        <f t="shared" si="81"/>
        <v>NEUTRAL</v>
      </c>
    </row>
    <row r="1301" spans="1:8" ht="13.5" x14ac:dyDescent="0.25">
      <c r="A1301" s="3">
        <f>TITRES_STAT!B1304</f>
        <v>43902</v>
      </c>
      <c r="B1301" s="6">
        <f>TITRES_STAT!C1304</f>
        <v>27</v>
      </c>
      <c r="C1301" s="6">
        <f>TITRES_STAT!D1304</f>
        <v>23.196000000000002</v>
      </c>
      <c r="D1301" s="6">
        <f>TITRES_STAT!E1304</f>
        <v>0</v>
      </c>
      <c r="E1301" s="2">
        <f t="shared" si="80"/>
        <v>13245</v>
      </c>
      <c r="F1301" s="6" t="str">
        <f t="shared" si="83"/>
        <v>NEUTRAL</v>
      </c>
      <c r="G1301" s="6" t="str">
        <f t="shared" si="82"/>
        <v>NEUTRAL</v>
      </c>
      <c r="H1301" s="6" t="str">
        <f t="shared" si="81"/>
        <v>NEUTRAL</v>
      </c>
    </row>
    <row r="1302" spans="1:8" ht="13.5" x14ac:dyDescent="0.25">
      <c r="A1302" s="3">
        <f>TITRES_STAT!B1305</f>
        <v>43903</v>
      </c>
      <c r="B1302" s="6">
        <f>TITRES_STAT!C1305</f>
        <v>27</v>
      </c>
      <c r="C1302" s="6">
        <f>TITRES_STAT!D1305</f>
        <v>23.196000000000002</v>
      </c>
      <c r="D1302" s="6">
        <f>TITRES_STAT!E1305</f>
        <v>0</v>
      </c>
      <c r="E1302" s="2">
        <f t="shared" si="80"/>
        <v>13245</v>
      </c>
      <c r="F1302" s="6" t="str">
        <f t="shared" si="83"/>
        <v>NEUTRAL</v>
      </c>
      <c r="G1302" s="6" t="str">
        <f t="shared" si="82"/>
        <v>NEUTRAL</v>
      </c>
      <c r="H1302" s="6" t="str">
        <f t="shared" si="81"/>
        <v>NEUTRAL</v>
      </c>
    </row>
    <row r="1303" spans="1:8" ht="13.5" x14ac:dyDescent="0.25">
      <c r="A1303" s="3">
        <f>TITRES_STAT!B1306</f>
        <v>43906</v>
      </c>
      <c r="B1303" s="6">
        <f>TITRES_STAT!C1306</f>
        <v>25.79</v>
      </c>
      <c r="C1303" s="6">
        <f>TITRES_STAT!D1306</f>
        <v>23.196000000000002</v>
      </c>
      <c r="D1303" s="6">
        <f>TITRES_STAT!E1306</f>
        <v>4</v>
      </c>
      <c r="E1303" s="2">
        <f t="shared" si="80"/>
        <v>13241</v>
      </c>
      <c r="F1303" s="6" t="str">
        <f t="shared" si="83"/>
        <v>BEARISH</v>
      </c>
      <c r="G1303" s="6" t="str">
        <f t="shared" si="82"/>
        <v>NEUTRAL</v>
      </c>
      <c r="H1303" s="6" t="str">
        <f t="shared" si="81"/>
        <v>CONFIRMED BEARISH</v>
      </c>
    </row>
    <row r="1304" spans="1:8" ht="13.5" x14ac:dyDescent="0.25">
      <c r="A1304" s="3">
        <f>TITRES_STAT!B1307</f>
        <v>43907</v>
      </c>
      <c r="B1304" s="6">
        <f>TITRES_STAT!C1307</f>
        <v>25.79</v>
      </c>
      <c r="C1304" s="6">
        <f>TITRES_STAT!D1307</f>
        <v>22.157</v>
      </c>
      <c r="D1304" s="6">
        <f>TITRES_STAT!E1307</f>
        <v>0</v>
      </c>
      <c r="E1304" s="2">
        <f t="shared" si="80"/>
        <v>13241</v>
      </c>
      <c r="F1304" s="6" t="str">
        <f t="shared" si="83"/>
        <v>BEARISH</v>
      </c>
      <c r="G1304" s="6" t="str">
        <f t="shared" si="82"/>
        <v>NEUTRAL</v>
      </c>
      <c r="H1304" s="6" t="str">
        <f t="shared" si="81"/>
        <v>CONFIRMED BEARISH</v>
      </c>
    </row>
    <row r="1305" spans="1:8" ht="13.5" x14ac:dyDescent="0.25">
      <c r="A1305" s="3">
        <f>TITRES_STAT!B1308</f>
        <v>43908</v>
      </c>
      <c r="B1305" s="6">
        <f>TITRES_STAT!C1308</f>
        <v>25.79</v>
      </c>
      <c r="C1305" s="6">
        <f>TITRES_STAT!D1308</f>
        <v>22.157</v>
      </c>
      <c r="D1305" s="6">
        <f>TITRES_STAT!E1308</f>
        <v>0</v>
      </c>
      <c r="E1305" s="2">
        <f t="shared" si="80"/>
        <v>13241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25.79</v>
      </c>
      <c r="C1306" s="6">
        <f>TITRES_STAT!D1309</f>
        <v>22.157</v>
      </c>
      <c r="D1306" s="6">
        <f>TITRES_STAT!E1309</f>
        <v>0</v>
      </c>
      <c r="E1306" s="2">
        <f t="shared" si="80"/>
        <v>13241</v>
      </c>
      <c r="F1306" s="6" t="str">
        <f t="shared" si="83"/>
        <v>BEARISH</v>
      </c>
      <c r="G1306" s="6" t="str">
        <f t="shared" si="82"/>
        <v>NEUTRAL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25.79</v>
      </c>
      <c r="C1307" s="6">
        <f>TITRES_STAT!D1310</f>
        <v>22.157</v>
      </c>
      <c r="D1307" s="6">
        <f>TITRES_STAT!E1310</f>
        <v>0</v>
      </c>
      <c r="E1307" s="2">
        <f t="shared" si="80"/>
        <v>13241</v>
      </c>
      <c r="F1307" s="6" t="str">
        <f t="shared" si="83"/>
        <v>BEARISH</v>
      </c>
      <c r="G1307" s="6" t="str">
        <f t="shared" si="82"/>
        <v>NEUTRAL</v>
      </c>
      <c r="H1307" s="6" t="str">
        <f t="shared" si="81"/>
        <v>CONFIRMED BEARISH</v>
      </c>
    </row>
    <row r="1308" spans="1:8" ht="13.5" x14ac:dyDescent="0.25">
      <c r="A1308" s="3">
        <f>TITRES_STAT!B1311</f>
        <v>43914</v>
      </c>
      <c r="B1308" s="6">
        <f>TITRES_STAT!C1311</f>
        <v>25.79</v>
      </c>
      <c r="C1308" s="6">
        <f>TITRES_STAT!D1311</f>
        <v>22.157</v>
      </c>
      <c r="D1308" s="6">
        <f>TITRES_STAT!E1311</f>
        <v>0</v>
      </c>
      <c r="E1308" s="2">
        <f t="shared" si="80"/>
        <v>13241</v>
      </c>
      <c r="F1308" s="6" t="str">
        <f t="shared" si="83"/>
        <v>NEUTRAL</v>
      </c>
      <c r="G1308" s="6" t="str">
        <f t="shared" si="82"/>
        <v>NEUTRAL</v>
      </c>
      <c r="H1308" s="6" t="str">
        <f t="shared" si="81"/>
        <v>NEUTRAL</v>
      </c>
    </row>
    <row r="1309" spans="1:8" ht="13.5" x14ac:dyDescent="0.25">
      <c r="A1309" s="3">
        <f>TITRES_STAT!B1312</f>
        <v>43915</v>
      </c>
      <c r="B1309" s="6">
        <f>TITRES_STAT!C1312</f>
        <v>25.79</v>
      </c>
      <c r="C1309" s="6">
        <f>TITRES_STAT!D1312</f>
        <v>22.157</v>
      </c>
      <c r="D1309" s="6">
        <f>TITRES_STAT!E1312</f>
        <v>0</v>
      </c>
      <c r="E1309" s="2">
        <f t="shared" si="80"/>
        <v>13241</v>
      </c>
      <c r="F1309" s="6" t="str">
        <f t="shared" si="83"/>
        <v>NEUTRAL</v>
      </c>
      <c r="G1309" s="6" t="str">
        <f t="shared" si="82"/>
        <v>NEUTRAL</v>
      </c>
      <c r="H1309" s="6" t="str">
        <f t="shared" si="81"/>
        <v>NEUTRAL</v>
      </c>
    </row>
    <row r="1310" spans="1:8" ht="13.5" x14ac:dyDescent="0.25">
      <c r="A1310" s="3">
        <f>TITRES_STAT!B1313</f>
        <v>43916</v>
      </c>
      <c r="B1310" s="6">
        <f>TITRES_STAT!C1313</f>
        <v>26.56</v>
      </c>
      <c r="C1310" s="6">
        <f>TITRES_STAT!D1313</f>
        <v>22.157</v>
      </c>
      <c r="D1310" s="6">
        <f>TITRES_STAT!E1313</f>
        <v>0</v>
      </c>
      <c r="E1310" s="2">
        <f t="shared" si="80"/>
        <v>13241</v>
      </c>
      <c r="F1310" s="6" t="str">
        <f t="shared" si="83"/>
        <v>NEUTRAL</v>
      </c>
      <c r="G1310" s="6" t="str">
        <f t="shared" si="82"/>
        <v>NEUTRAL</v>
      </c>
      <c r="H1310" s="6" t="str">
        <f t="shared" si="81"/>
        <v>NEUTRAL</v>
      </c>
    </row>
    <row r="1311" spans="1:8" ht="13.5" x14ac:dyDescent="0.25">
      <c r="A1311" s="3">
        <f>TITRES_STAT!B1314</f>
        <v>43917</v>
      </c>
      <c r="B1311" s="6">
        <f>TITRES_STAT!C1314</f>
        <v>26.56</v>
      </c>
      <c r="C1311" s="6">
        <f>TITRES_STAT!D1314</f>
        <v>22.818000000000001</v>
      </c>
      <c r="D1311" s="6">
        <f>TITRES_STAT!E1314</f>
        <v>0</v>
      </c>
      <c r="E1311" s="2">
        <f t="shared" si="80"/>
        <v>13241</v>
      </c>
      <c r="F1311" s="6" t="str">
        <f t="shared" si="83"/>
        <v>NEUTRAL</v>
      </c>
      <c r="G1311" s="6" t="str">
        <f t="shared" si="82"/>
        <v>NEUTRAL</v>
      </c>
      <c r="H1311" s="6" t="str">
        <f t="shared" si="81"/>
        <v>NEUTRAL</v>
      </c>
    </row>
    <row r="1312" spans="1:8" ht="13.5" x14ac:dyDescent="0.25">
      <c r="A1312" s="3">
        <f>TITRES_STAT!B1315</f>
        <v>43920</v>
      </c>
      <c r="B1312" s="6">
        <f>TITRES_STAT!C1315</f>
        <v>26.56</v>
      </c>
      <c r="C1312" s="6">
        <f>TITRES_STAT!D1315</f>
        <v>22.818000000000001</v>
      </c>
      <c r="D1312" s="6">
        <f>TITRES_STAT!E1315</f>
        <v>0</v>
      </c>
      <c r="E1312" s="2">
        <f t="shared" si="80"/>
        <v>13241</v>
      </c>
      <c r="F1312" s="6" t="str">
        <f t="shared" si="83"/>
        <v>NEUTRAL</v>
      </c>
      <c r="G1312" s="6" t="str">
        <f t="shared" si="82"/>
        <v>NEUTRAL</v>
      </c>
      <c r="H1312" s="6" t="str">
        <f t="shared" si="81"/>
        <v>NEUTRAL</v>
      </c>
    </row>
    <row r="1313" spans="1:8" ht="13.5" x14ac:dyDescent="0.25">
      <c r="A1313" s="3">
        <f>TITRES_STAT!B1316</f>
        <v>43921</v>
      </c>
      <c r="B1313" s="6">
        <f>TITRES_STAT!C1316</f>
        <v>26.56</v>
      </c>
      <c r="C1313" s="6">
        <f>TITRES_STAT!D1316</f>
        <v>22.818000000000001</v>
      </c>
      <c r="D1313" s="6">
        <f>TITRES_STAT!E1316</f>
        <v>0</v>
      </c>
      <c r="E1313" s="2">
        <f t="shared" si="80"/>
        <v>13241</v>
      </c>
      <c r="F1313" s="6" t="str">
        <f t="shared" si="83"/>
        <v>NEUTRAL</v>
      </c>
      <c r="G1313" s="6" t="str">
        <f t="shared" si="82"/>
        <v>NEUTRAL</v>
      </c>
      <c r="H1313" s="6" t="str">
        <f t="shared" si="81"/>
        <v>NEUTRAL</v>
      </c>
    </row>
    <row r="1314" spans="1:8" ht="13.5" x14ac:dyDescent="0.25">
      <c r="A1314" s="3">
        <f>TITRES_STAT!B1317</f>
        <v>43922</v>
      </c>
      <c r="B1314" s="6">
        <f>TITRES_STAT!C1317</f>
        <v>26.56</v>
      </c>
      <c r="C1314" s="6">
        <f>TITRES_STAT!D1317</f>
        <v>22.818000000000001</v>
      </c>
      <c r="D1314" s="6">
        <f>TITRES_STAT!E1317</f>
        <v>0</v>
      </c>
      <c r="E1314" s="2">
        <f t="shared" si="80"/>
        <v>13241</v>
      </c>
      <c r="F1314" s="6" t="str">
        <f t="shared" si="83"/>
        <v>NEUTRAL</v>
      </c>
      <c r="G1314" s="6" t="str">
        <f t="shared" si="82"/>
        <v>NEUTRAL</v>
      </c>
      <c r="H1314" s="6" t="str">
        <f t="shared" si="81"/>
        <v>NEUTRAL</v>
      </c>
    </row>
    <row r="1315" spans="1:8" ht="13.5" x14ac:dyDescent="0.25">
      <c r="A1315" s="3">
        <f>TITRES_STAT!B1318</f>
        <v>43923</v>
      </c>
      <c r="B1315" s="6">
        <f>TITRES_STAT!C1318</f>
        <v>26.56</v>
      </c>
      <c r="C1315" s="6">
        <f>TITRES_STAT!D1318</f>
        <v>22.818000000000001</v>
      </c>
      <c r="D1315" s="6">
        <f>TITRES_STAT!E1318</f>
        <v>0</v>
      </c>
      <c r="E1315" s="2">
        <f t="shared" si="80"/>
        <v>13241</v>
      </c>
      <c r="F1315" s="6" t="str">
        <f t="shared" si="83"/>
        <v>NEUTRAL</v>
      </c>
      <c r="G1315" s="6" t="str">
        <f t="shared" si="82"/>
        <v>NEUTRAL</v>
      </c>
      <c r="H1315" s="6" t="str">
        <f t="shared" si="81"/>
        <v>NEUTRAL</v>
      </c>
    </row>
    <row r="1316" spans="1:8" ht="13.5" x14ac:dyDescent="0.25">
      <c r="A1316" s="3">
        <f>TITRES_STAT!B1319</f>
        <v>43924</v>
      </c>
      <c r="B1316" s="6">
        <f>TITRES_STAT!C1319</f>
        <v>26.56</v>
      </c>
      <c r="C1316" s="6">
        <f>TITRES_STAT!D1319</f>
        <v>22.818000000000001</v>
      </c>
      <c r="D1316" s="6">
        <f>TITRES_STAT!E1319</f>
        <v>0</v>
      </c>
      <c r="E1316" s="2">
        <f t="shared" si="80"/>
        <v>13241</v>
      </c>
      <c r="F1316" s="6" t="str">
        <f t="shared" si="83"/>
        <v>NEUTRAL</v>
      </c>
      <c r="G1316" s="6" t="str">
        <f t="shared" si="82"/>
        <v>NEUTRAL</v>
      </c>
      <c r="H1316" s="6" t="str">
        <f t="shared" si="81"/>
        <v>NEUTRAL</v>
      </c>
    </row>
    <row r="1317" spans="1:8" ht="13.5" x14ac:dyDescent="0.25">
      <c r="A1317" s="3">
        <f>TITRES_STAT!B1320</f>
        <v>43927</v>
      </c>
      <c r="B1317" s="6">
        <f>TITRES_STAT!C1320</f>
        <v>26.56</v>
      </c>
      <c r="C1317" s="6">
        <f>TITRES_STAT!D1320</f>
        <v>22.818000000000001</v>
      </c>
      <c r="D1317" s="6">
        <f>TITRES_STAT!E1320</f>
        <v>0</v>
      </c>
      <c r="E1317" s="2">
        <f t="shared" si="80"/>
        <v>13241</v>
      </c>
      <c r="F1317" s="6" t="str">
        <f t="shared" si="83"/>
        <v>NEUTRAL</v>
      </c>
      <c r="G1317" s="6" t="str">
        <f t="shared" si="82"/>
        <v>NEUTRAL</v>
      </c>
      <c r="H1317" s="6" t="str">
        <f t="shared" si="81"/>
        <v>NEUTRAL</v>
      </c>
    </row>
    <row r="1318" spans="1:8" ht="13.5" x14ac:dyDescent="0.25">
      <c r="A1318" s="3">
        <f>TITRES_STAT!B1321</f>
        <v>43928</v>
      </c>
      <c r="B1318" s="6">
        <f>TITRES_STAT!C1321</f>
        <v>26.56</v>
      </c>
      <c r="C1318" s="6">
        <f>TITRES_STAT!D1321</f>
        <v>22.818000000000001</v>
      </c>
      <c r="D1318" s="6">
        <f>TITRES_STAT!E1321</f>
        <v>0</v>
      </c>
      <c r="E1318" s="2">
        <f t="shared" si="80"/>
        <v>13241</v>
      </c>
      <c r="F1318" s="6" t="str">
        <f t="shared" si="83"/>
        <v>NEUTRAL</v>
      </c>
      <c r="G1318" s="6" t="str">
        <f t="shared" si="82"/>
        <v>NEUTRAL</v>
      </c>
      <c r="H1318" s="6" t="str">
        <f t="shared" si="81"/>
        <v>NEUTRAL</v>
      </c>
    </row>
    <row r="1319" spans="1:8" ht="13.5" x14ac:dyDescent="0.25">
      <c r="A1319" s="3">
        <f>TITRES_STAT!B1322</f>
        <v>43929</v>
      </c>
      <c r="B1319" s="6">
        <f>TITRES_STAT!C1322</f>
        <v>26.56</v>
      </c>
      <c r="C1319" s="6">
        <f>TITRES_STAT!D1322</f>
        <v>22.818000000000001</v>
      </c>
      <c r="D1319" s="6">
        <f>TITRES_STAT!E1322</f>
        <v>0</v>
      </c>
      <c r="E1319" s="2">
        <f t="shared" si="80"/>
        <v>13241</v>
      </c>
      <c r="F1319" s="6" t="str">
        <f t="shared" si="83"/>
        <v>NEUTRAL</v>
      </c>
      <c r="G1319" s="6" t="str">
        <f t="shared" si="82"/>
        <v>NEUTRAL</v>
      </c>
      <c r="H1319" s="6" t="str">
        <f t="shared" si="81"/>
        <v>NEUTRAL</v>
      </c>
    </row>
    <row r="1320" spans="1:8" ht="13.5" x14ac:dyDescent="0.25">
      <c r="A1320" s="3">
        <f>TITRES_STAT!B1323</f>
        <v>43934</v>
      </c>
      <c r="B1320" s="6">
        <f>TITRES_STAT!C1323</f>
        <v>26.56</v>
      </c>
      <c r="C1320" s="6">
        <f>TITRES_STAT!D1323</f>
        <v>22.818000000000001</v>
      </c>
      <c r="D1320" s="6">
        <f>TITRES_STAT!E1323</f>
        <v>0</v>
      </c>
      <c r="E1320" s="2">
        <f t="shared" si="80"/>
        <v>13241</v>
      </c>
      <c r="F1320" s="6" t="str">
        <f t="shared" si="83"/>
        <v>NEUTRAL</v>
      </c>
      <c r="G1320" s="6" t="str">
        <f t="shared" si="82"/>
        <v>NEUTRAL</v>
      </c>
      <c r="H1320" s="6" t="str">
        <f t="shared" si="81"/>
        <v>NEUTRAL</v>
      </c>
    </row>
    <row r="1321" spans="1:8" ht="13.5" x14ac:dyDescent="0.25">
      <c r="A1321" s="3">
        <f>TITRES_STAT!B1324</f>
        <v>43935</v>
      </c>
      <c r="B1321" s="6">
        <f>TITRES_STAT!C1324</f>
        <v>26.56</v>
      </c>
      <c r="C1321" s="6">
        <f>TITRES_STAT!D1324</f>
        <v>22.818000000000001</v>
      </c>
      <c r="D1321" s="6">
        <f>TITRES_STAT!E1324</f>
        <v>0</v>
      </c>
      <c r="E1321" s="2">
        <f t="shared" si="80"/>
        <v>13241</v>
      </c>
      <c r="F1321" s="6" t="str">
        <f t="shared" si="83"/>
        <v>NEUTRAL</v>
      </c>
      <c r="G1321" s="6" t="str">
        <f t="shared" si="82"/>
        <v>NEUTRAL</v>
      </c>
      <c r="H1321" s="6" t="str">
        <f t="shared" si="81"/>
        <v>NEUTRAL</v>
      </c>
    </row>
    <row r="1322" spans="1:8" ht="13.5" x14ac:dyDescent="0.25">
      <c r="A1322" s="3">
        <f>TITRES_STAT!B1325</f>
        <v>43936</v>
      </c>
      <c r="B1322" s="6">
        <f>TITRES_STAT!C1325</f>
        <v>26.56</v>
      </c>
      <c r="C1322" s="6">
        <f>TITRES_STAT!D1325</f>
        <v>22.818000000000001</v>
      </c>
      <c r="D1322" s="6">
        <f>TITRES_STAT!E1325</f>
        <v>0</v>
      </c>
      <c r="E1322" s="2">
        <f t="shared" si="80"/>
        <v>13241</v>
      </c>
      <c r="F1322" s="6" t="str">
        <f t="shared" si="83"/>
        <v>NEUTRAL</v>
      </c>
      <c r="G1322" s="6" t="str">
        <f t="shared" si="82"/>
        <v>NEUTRAL</v>
      </c>
      <c r="H1322" s="6" t="str">
        <f t="shared" si="81"/>
        <v>NEUTRAL</v>
      </c>
    </row>
    <row r="1323" spans="1:8" ht="13.5" x14ac:dyDescent="0.25">
      <c r="A1323" s="3">
        <f>TITRES_STAT!B1326</f>
        <v>43937</v>
      </c>
      <c r="B1323" s="6">
        <f>TITRES_STAT!C1326</f>
        <v>26.56</v>
      </c>
      <c r="C1323" s="6">
        <f>TITRES_STAT!D1326</f>
        <v>22.818000000000001</v>
      </c>
      <c r="D1323" s="6">
        <f>TITRES_STAT!E1326</f>
        <v>0</v>
      </c>
      <c r="E1323" s="2">
        <f t="shared" si="80"/>
        <v>13241</v>
      </c>
      <c r="F1323" s="6" t="str">
        <f t="shared" si="83"/>
        <v>NEUTRAL</v>
      </c>
      <c r="G1323" s="6" t="str">
        <f t="shared" si="82"/>
        <v>NEUTRAL</v>
      </c>
      <c r="H1323" s="6" t="str">
        <f t="shared" si="81"/>
        <v>NEUTRAL</v>
      </c>
    </row>
    <row r="1324" spans="1:8" ht="13.5" x14ac:dyDescent="0.25">
      <c r="A1324" s="3">
        <f>TITRES_STAT!B1327</f>
        <v>43938</v>
      </c>
      <c r="B1324" s="6">
        <f>TITRES_STAT!C1327</f>
        <v>26.56</v>
      </c>
      <c r="C1324" s="6">
        <f>TITRES_STAT!D1327</f>
        <v>22.818000000000001</v>
      </c>
      <c r="D1324" s="6">
        <f>TITRES_STAT!E1327</f>
        <v>0</v>
      </c>
      <c r="E1324" s="2">
        <f t="shared" si="80"/>
        <v>13241</v>
      </c>
      <c r="F1324" s="6" t="str">
        <f t="shared" si="83"/>
        <v>NEUTRAL</v>
      </c>
      <c r="G1324" s="6" t="str">
        <f t="shared" si="82"/>
        <v>NEUTRAL</v>
      </c>
      <c r="H1324" s="6" t="str">
        <f t="shared" si="81"/>
        <v>NEUTRAL</v>
      </c>
    </row>
    <row r="1325" spans="1:8" ht="13.5" x14ac:dyDescent="0.25">
      <c r="A1325" s="3">
        <f>TITRES_STAT!B1328</f>
        <v>43941</v>
      </c>
      <c r="B1325" s="6">
        <f>TITRES_STAT!C1328</f>
        <v>26.56</v>
      </c>
      <c r="C1325" s="6">
        <f>TITRES_STAT!D1328</f>
        <v>22.818000000000001</v>
      </c>
      <c r="D1325" s="6">
        <f>TITRES_STAT!E1328</f>
        <v>0</v>
      </c>
      <c r="E1325" s="2">
        <f t="shared" si="80"/>
        <v>13241</v>
      </c>
      <c r="F1325" s="6" t="str">
        <f t="shared" si="83"/>
        <v>NEUTRAL</v>
      </c>
      <c r="G1325" s="6" t="str">
        <f t="shared" si="82"/>
        <v>NEUTRAL</v>
      </c>
      <c r="H1325" s="6" t="str">
        <f t="shared" si="81"/>
        <v>NEUTRAL</v>
      </c>
    </row>
    <row r="1326" spans="1:8" ht="13.5" x14ac:dyDescent="0.25">
      <c r="A1326" s="3">
        <f>TITRES_STAT!B1329</f>
        <v>43942</v>
      </c>
      <c r="B1326" s="6">
        <f>TITRES_STAT!C1329</f>
        <v>26.56</v>
      </c>
      <c r="C1326" s="6">
        <f>TITRES_STAT!D1329</f>
        <v>22.818000000000001</v>
      </c>
      <c r="D1326" s="6">
        <f>TITRES_STAT!E1329</f>
        <v>0</v>
      </c>
      <c r="E1326" s="2">
        <f t="shared" si="80"/>
        <v>13241</v>
      </c>
      <c r="F1326" s="6" t="str">
        <f t="shared" si="83"/>
        <v>NEUTRAL</v>
      </c>
      <c r="G1326" s="6" t="str">
        <f t="shared" si="82"/>
        <v>NEUTRAL</v>
      </c>
      <c r="H1326" s="6" t="str">
        <f t="shared" si="81"/>
        <v>NEUTRAL</v>
      </c>
    </row>
    <row r="1327" spans="1:8" ht="13.5" x14ac:dyDescent="0.25">
      <c r="A1327" s="3">
        <f>TITRES_STAT!B1330</f>
        <v>43943</v>
      </c>
      <c r="B1327" s="6">
        <f>TITRES_STAT!C1330</f>
        <v>26.56</v>
      </c>
      <c r="C1327" s="6">
        <f>TITRES_STAT!D1330</f>
        <v>22.818000000000001</v>
      </c>
      <c r="D1327" s="6">
        <f>TITRES_STAT!E1330</f>
        <v>0</v>
      </c>
      <c r="E1327" s="2">
        <f t="shared" si="80"/>
        <v>13241</v>
      </c>
      <c r="F1327" s="6" t="str">
        <f t="shared" si="83"/>
        <v>NEUTRAL</v>
      </c>
      <c r="G1327" s="6" t="str">
        <f t="shared" si="82"/>
        <v>NEUTRAL</v>
      </c>
      <c r="H1327" s="6" t="str">
        <f t="shared" si="81"/>
        <v>NEUTRAL</v>
      </c>
    </row>
    <row r="1328" spans="1:8" ht="13.5" x14ac:dyDescent="0.25">
      <c r="A1328" s="3">
        <f>TITRES_STAT!B1331</f>
        <v>43944</v>
      </c>
      <c r="B1328" s="6">
        <f>TITRES_STAT!C1331</f>
        <v>26.56</v>
      </c>
      <c r="C1328" s="6">
        <f>TITRES_STAT!D1331</f>
        <v>22.818000000000001</v>
      </c>
      <c r="D1328" s="6">
        <f>TITRES_STAT!E1331</f>
        <v>0</v>
      </c>
      <c r="E1328" s="2">
        <f t="shared" si="80"/>
        <v>13241</v>
      </c>
      <c r="F1328" s="6" t="str">
        <f t="shared" si="83"/>
        <v>NEUTRAL</v>
      </c>
      <c r="G1328" s="6" t="str">
        <f t="shared" si="82"/>
        <v>NEUTRAL</v>
      </c>
      <c r="H1328" s="6" t="str">
        <f t="shared" si="81"/>
        <v>NEUTRAL</v>
      </c>
    </row>
    <row r="1329" spans="1:8" ht="13.5" x14ac:dyDescent="0.25">
      <c r="A1329" s="3">
        <f>TITRES_STAT!B1332</f>
        <v>43945</v>
      </c>
      <c r="B1329" s="6">
        <f>TITRES_STAT!C1332</f>
        <v>26.56</v>
      </c>
      <c r="C1329" s="6">
        <f>TITRES_STAT!D1332</f>
        <v>22.818000000000001</v>
      </c>
      <c r="D1329" s="6">
        <f>TITRES_STAT!E1332</f>
        <v>0</v>
      </c>
      <c r="E1329" s="2">
        <f t="shared" si="80"/>
        <v>13241</v>
      </c>
      <c r="F1329" s="6" t="str">
        <f t="shared" si="83"/>
        <v>NEUTRAL</v>
      </c>
      <c r="G1329" s="6" t="str">
        <f t="shared" si="82"/>
        <v>NEUTRAL</v>
      </c>
      <c r="H1329" s="6" t="str">
        <f t="shared" si="81"/>
        <v>NEUTRAL</v>
      </c>
    </row>
    <row r="1330" spans="1:8" ht="13.5" x14ac:dyDescent="0.25">
      <c r="A1330" s="3">
        <f>TITRES_STAT!B1333</f>
        <v>43948</v>
      </c>
      <c r="B1330" s="6">
        <f>TITRES_STAT!C1333</f>
        <v>26.56</v>
      </c>
      <c r="C1330" s="6">
        <f>TITRES_STAT!D1333</f>
        <v>22.818000000000001</v>
      </c>
      <c r="D1330" s="6">
        <f>TITRES_STAT!E1333</f>
        <v>0</v>
      </c>
      <c r="E1330" s="2">
        <f t="shared" si="80"/>
        <v>13241</v>
      </c>
      <c r="F1330" s="6" t="str">
        <f t="shared" si="83"/>
        <v>NEUTRAL</v>
      </c>
      <c r="G1330" s="6" t="str">
        <f t="shared" si="82"/>
        <v>NEUTRAL</v>
      </c>
      <c r="H1330" s="6" t="str">
        <f t="shared" si="81"/>
        <v>NEUTRAL</v>
      </c>
    </row>
    <row r="1331" spans="1:8" ht="13.5" x14ac:dyDescent="0.25">
      <c r="A1331" s="3">
        <f>TITRES_STAT!B1334</f>
        <v>43949</v>
      </c>
      <c r="B1331" s="6">
        <f>TITRES_STAT!C1334</f>
        <v>26.56</v>
      </c>
      <c r="C1331" s="6">
        <f>TITRES_STAT!D1334</f>
        <v>22.818000000000001</v>
      </c>
      <c r="D1331" s="6">
        <f>TITRES_STAT!E1334</f>
        <v>0</v>
      </c>
      <c r="E1331" s="2">
        <f t="shared" si="80"/>
        <v>13241</v>
      </c>
      <c r="F1331" s="6" t="str">
        <f t="shared" si="83"/>
        <v>NEUTRAL</v>
      </c>
      <c r="G1331" s="6" t="str">
        <f t="shared" si="82"/>
        <v>NEUTRAL</v>
      </c>
      <c r="H1331" s="6" t="str">
        <f t="shared" si="81"/>
        <v>NEUTRAL</v>
      </c>
    </row>
    <row r="1332" spans="1:8" ht="13.5" x14ac:dyDescent="0.25">
      <c r="A1332" s="3">
        <f>TITRES_STAT!B1335</f>
        <v>43950</v>
      </c>
      <c r="B1332" s="6">
        <f>TITRES_STAT!C1335</f>
        <v>26.56</v>
      </c>
      <c r="C1332" s="6">
        <f>TITRES_STAT!D1335</f>
        <v>22.818000000000001</v>
      </c>
      <c r="D1332" s="6">
        <f>TITRES_STAT!E1335</f>
        <v>0</v>
      </c>
      <c r="E1332" s="2">
        <f t="shared" si="80"/>
        <v>13241</v>
      </c>
      <c r="F1332" s="6" t="str">
        <f t="shared" si="83"/>
        <v>NEUTRAL</v>
      </c>
      <c r="G1332" s="6" t="str">
        <f t="shared" si="82"/>
        <v>NEUTRAL</v>
      </c>
      <c r="H1332" s="6" t="str">
        <f t="shared" si="81"/>
        <v>NEUTRAL</v>
      </c>
    </row>
    <row r="1333" spans="1:8" ht="13.5" x14ac:dyDescent="0.25">
      <c r="A1333" s="3">
        <f>TITRES_STAT!B1336</f>
        <v>43951</v>
      </c>
      <c r="B1333" s="6">
        <f>TITRES_STAT!C1336</f>
        <v>26.56</v>
      </c>
      <c r="C1333" s="6">
        <f>TITRES_STAT!D1336</f>
        <v>22.818000000000001</v>
      </c>
      <c r="D1333" s="6">
        <f>TITRES_STAT!E1336</f>
        <v>0</v>
      </c>
      <c r="E1333" s="2">
        <f t="shared" si="80"/>
        <v>13241</v>
      </c>
      <c r="F1333" s="6" t="str">
        <f t="shared" si="83"/>
        <v>NEUTRAL</v>
      </c>
      <c r="G1333" s="6" t="str">
        <f t="shared" si="82"/>
        <v>NEUTRAL</v>
      </c>
      <c r="H1333" s="6" t="str">
        <f t="shared" si="81"/>
        <v>NEUTRAL</v>
      </c>
    </row>
    <row r="1334" spans="1:8" ht="13.5" x14ac:dyDescent="0.25">
      <c r="A1334" s="3">
        <f>TITRES_STAT!B1337</f>
        <v>43955</v>
      </c>
      <c r="B1334" s="6">
        <f>TITRES_STAT!C1337</f>
        <v>26.56</v>
      </c>
      <c r="C1334" s="6">
        <f>TITRES_STAT!D1337</f>
        <v>22.818000000000001</v>
      </c>
      <c r="D1334" s="6">
        <f>TITRES_STAT!E1337</f>
        <v>0</v>
      </c>
      <c r="E1334" s="2">
        <f t="shared" si="80"/>
        <v>13241</v>
      </c>
      <c r="F1334" s="6" t="str">
        <f t="shared" si="83"/>
        <v>NEUTRAL</v>
      </c>
      <c r="G1334" s="6" t="str">
        <f t="shared" si="82"/>
        <v>NEUTRAL</v>
      </c>
      <c r="H1334" s="6" t="str">
        <f t="shared" si="81"/>
        <v>NEUTRAL</v>
      </c>
    </row>
    <row r="1335" spans="1:8" ht="13.5" x14ac:dyDescent="0.25">
      <c r="A1335" s="3">
        <f>TITRES_STAT!B1338</f>
        <v>43956</v>
      </c>
      <c r="B1335" s="6">
        <f>TITRES_STAT!C1338</f>
        <v>26.56</v>
      </c>
      <c r="C1335" s="6">
        <f>TITRES_STAT!D1338</f>
        <v>22.818000000000001</v>
      </c>
      <c r="D1335" s="6">
        <f>TITRES_STAT!E1338</f>
        <v>0</v>
      </c>
      <c r="E1335" s="2">
        <f t="shared" si="80"/>
        <v>13241</v>
      </c>
      <c r="F1335" s="6" t="str">
        <f t="shared" si="83"/>
        <v>NEUTRAL</v>
      </c>
      <c r="G1335" s="6" t="str">
        <f t="shared" si="82"/>
        <v>NEUTRAL</v>
      </c>
      <c r="H1335" s="6" t="str">
        <f t="shared" si="81"/>
        <v>NEUTRAL</v>
      </c>
    </row>
    <row r="1336" spans="1:8" ht="13.5" x14ac:dyDescent="0.25">
      <c r="A1336" s="3">
        <f>TITRES_STAT!B1339</f>
        <v>43957</v>
      </c>
      <c r="B1336" s="6">
        <f>TITRES_STAT!C1339</f>
        <v>27.35</v>
      </c>
      <c r="C1336" s="6">
        <f>TITRES_STAT!D1339</f>
        <v>22.818000000000001</v>
      </c>
      <c r="D1336" s="6">
        <f>TITRES_STAT!E1339</f>
        <v>48</v>
      </c>
      <c r="E1336" s="2">
        <f t="shared" si="80"/>
        <v>13289</v>
      </c>
      <c r="F1336" s="6" t="str">
        <f t="shared" si="83"/>
        <v>BULLISH</v>
      </c>
      <c r="G1336" s="6" t="str">
        <f t="shared" si="82"/>
        <v>NEUTRAL</v>
      </c>
      <c r="H1336" s="6" t="str">
        <f t="shared" si="81"/>
        <v>CONFIRMED BULLISH</v>
      </c>
    </row>
    <row r="1337" spans="1:8" ht="13.5" x14ac:dyDescent="0.25">
      <c r="A1337" s="3">
        <f>TITRES_STAT!B1340</f>
        <v>43958</v>
      </c>
      <c r="B1337" s="6">
        <f>TITRES_STAT!C1340</f>
        <v>28.17</v>
      </c>
      <c r="C1337" s="6">
        <f>TITRES_STAT!D1340</f>
        <v>23.497</v>
      </c>
      <c r="D1337" s="6">
        <f>TITRES_STAT!E1340</f>
        <v>50</v>
      </c>
      <c r="E1337" s="2">
        <f t="shared" si="80"/>
        <v>13339</v>
      </c>
      <c r="F1337" s="6" t="str">
        <f t="shared" si="83"/>
        <v>BULLISH</v>
      </c>
      <c r="G1337" s="6" t="str">
        <f t="shared" si="82"/>
        <v>NEUTRAL</v>
      </c>
      <c r="H1337" s="6" t="str">
        <f t="shared" si="81"/>
        <v>CONFIRMED BULLISH</v>
      </c>
    </row>
    <row r="1338" spans="1:8" ht="13.5" x14ac:dyDescent="0.25">
      <c r="A1338" s="3">
        <f>TITRES_STAT!B1341</f>
        <v>43959</v>
      </c>
      <c r="B1338" s="6">
        <f>TITRES_STAT!C1341</f>
        <v>29.01</v>
      </c>
      <c r="C1338" s="6">
        <f>TITRES_STAT!D1341</f>
        <v>24.202000000000002</v>
      </c>
      <c r="D1338" s="6">
        <f>TITRES_STAT!E1341</f>
        <v>50</v>
      </c>
      <c r="E1338" s="2">
        <f t="shared" si="80"/>
        <v>13389</v>
      </c>
      <c r="F1338" s="6" t="str">
        <f t="shared" si="83"/>
        <v>BULLISH</v>
      </c>
      <c r="G1338" s="6" t="str">
        <f t="shared" si="82"/>
        <v>NEUTRAL</v>
      </c>
      <c r="H1338" s="6" t="str">
        <f t="shared" si="81"/>
        <v>CONFIRMED BULLISH</v>
      </c>
    </row>
    <row r="1339" spans="1:8" ht="13.5" x14ac:dyDescent="0.25">
      <c r="A1339" s="3">
        <f>TITRES_STAT!B1342</f>
        <v>43962</v>
      </c>
      <c r="B1339" s="6">
        <f>TITRES_STAT!C1342</f>
        <v>28.14</v>
      </c>
      <c r="C1339" s="6">
        <f>TITRES_STAT!D1342</f>
        <v>24.922999999999998</v>
      </c>
      <c r="D1339" s="6">
        <f>TITRES_STAT!E1342</f>
        <v>600</v>
      </c>
      <c r="E1339" s="2">
        <f t="shared" si="80"/>
        <v>12789</v>
      </c>
      <c r="F1339" s="6" t="str">
        <f t="shared" si="83"/>
        <v>BEARISH</v>
      </c>
      <c r="G1339" s="6" t="str">
        <f t="shared" si="82"/>
        <v>WEAK</v>
      </c>
      <c r="H1339" s="6" t="str">
        <f t="shared" si="81"/>
        <v>BEARISH DIVERGENCE</v>
      </c>
    </row>
    <row r="1340" spans="1:8" ht="13.5" x14ac:dyDescent="0.25">
      <c r="A1340" s="3">
        <f>TITRES_STAT!B1343</f>
        <v>43963</v>
      </c>
      <c r="B1340" s="6">
        <f>TITRES_STAT!C1343</f>
        <v>28</v>
      </c>
      <c r="C1340" s="6">
        <f>TITRES_STAT!D1343</f>
        <v>24.175999999999998</v>
      </c>
      <c r="D1340" s="6">
        <f>TITRES_STAT!E1343</f>
        <v>126</v>
      </c>
      <c r="E1340" s="2">
        <f t="shared" si="80"/>
        <v>12663</v>
      </c>
      <c r="F1340" s="6" t="str">
        <f t="shared" si="83"/>
        <v>BEARISH</v>
      </c>
      <c r="G1340" s="6" t="str">
        <f t="shared" si="82"/>
        <v>WEAK</v>
      </c>
      <c r="H1340" s="6" t="str">
        <f t="shared" si="81"/>
        <v>BEARISH DIVERGENCE</v>
      </c>
    </row>
    <row r="1341" spans="1:8" ht="13.5" x14ac:dyDescent="0.25">
      <c r="A1341" s="3">
        <f>TITRES_STAT!B1344</f>
        <v>43964</v>
      </c>
      <c r="B1341" s="6">
        <f>TITRES_STAT!C1344</f>
        <v>27.99</v>
      </c>
      <c r="C1341" s="6">
        <f>TITRES_STAT!D1344</f>
        <v>24.056000000000001</v>
      </c>
      <c r="D1341" s="6">
        <f>TITRES_STAT!E1344</f>
        <v>1</v>
      </c>
      <c r="E1341" s="2">
        <f t="shared" si="80"/>
        <v>12662</v>
      </c>
      <c r="F1341" s="6" t="str">
        <f t="shared" si="83"/>
        <v>BEARISH</v>
      </c>
      <c r="G1341" s="6" t="str">
        <f t="shared" si="82"/>
        <v>WEAK</v>
      </c>
      <c r="H1341" s="6" t="str">
        <f t="shared" si="81"/>
        <v>BEARISH DIVERGENCE</v>
      </c>
    </row>
    <row r="1342" spans="1:8" ht="13.5" x14ac:dyDescent="0.25">
      <c r="A1342" s="3">
        <f>TITRES_STAT!B1345</f>
        <v>43965</v>
      </c>
      <c r="B1342" s="6">
        <f>TITRES_STAT!C1345</f>
        <v>28.82</v>
      </c>
      <c r="C1342" s="6">
        <f>TITRES_STAT!D1345</f>
        <v>24.047000000000001</v>
      </c>
      <c r="D1342" s="6">
        <f>TITRES_STAT!E1345</f>
        <v>250</v>
      </c>
      <c r="E1342" s="2">
        <f t="shared" si="80"/>
        <v>12912</v>
      </c>
      <c r="F1342" s="6" t="str">
        <f t="shared" si="83"/>
        <v>BEARISH</v>
      </c>
      <c r="G1342" s="6" t="str">
        <f t="shared" si="82"/>
        <v>WEAK</v>
      </c>
      <c r="H1342" s="6" t="str">
        <f t="shared" si="81"/>
        <v>BEARISH DIVERGENCE</v>
      </c>
    </row>
    <row r="1343" spans="1:8" ht="13.5" x14ac:dyDescent="0.25">
      <c r="A1343" s="3">
        <f>TITRES_STAT!B1346</f>
        <v>43966</v>
      </c>
      <c r="B1343" s="6">
        <f>TITRES_STAT!C1346</f>
        <v>27.96</v>
      </c>
      <c r="C1343" s="6">
        <f>TITRES_STAT!D1346</f>
        <v>24.76</v>
      </c>
      <c r="D1343" s="6">
        <f>TITRES_STAT!E1346</f>
        <v>0</v>
      </c>
      <c r="E1343" s="2">
        <f t="shared" si="80"/>
        <v>12912</v>
      </c>
      <c r="F1343" s="6" t="str">
        <f t="shared" si="83"/>
        <v>BEARISH</v>
      </c>
      <c r="G1343" s="6" t="str">
        <f t="shared" si="82"/>
        <v>WEAK</v>
      </c>
      <c r="H1343" s="6" t="str">
        <f t="shared" si="81"/>
        <v>CONFIRMED BEARISH</v>
      </c>
    </row>
    <row r="1344" spans="1:8" ht="13.5" x14ac:dyDescent="0.25">
      <c r="A1344" s="3">
        <f>TITRES_STAT!B1347</f>
        <v>43969</v>
      </c>
      <c r="B1344" s="6">
        <f>TITRES_STAT!C1347</f>
        <v>27.13</v>
      </c>
      <c r="C1344" s="6">
        <f>TITRES_STAT!D1347</f>
        <v>24.021000000000001</v>
      </c>
      <c r="D1344" s="6">
        <f>TITRES_STAT!E1347</f>
        <v>0</v>
      </c>
      <c r="E1344" s="2">
        <f t="shared" si="80"/>
        <v>12912</v>
      </c>
      <c r="F1344" s="6" t="str">
        <f t="shared" si="83"/>
        <v>BULLISH</v>
      </c>
      <c r="G1344" s="6" t="str">
        <f t="shared" si="82"/>
        <v>NEUTRAL</v>
      </c>
      <c r="H1344" s="6" t="str">
        <f t="shared" si="81"/>
        <v>BULLISH DIVERGENCE</v>
      </c>
    </row>
    <row r="1345" spans="1:8" ht="13.5" x14ac:dyDescent="0.25">
      <c r="A1345" s="3">
        <f>TITRES_STAT!B1348</f>
        <v>43970</v>
      </c>
      <c r="B1345" s="6">
        <f>TITRES_STAT!C1348</f>
        <v>26.32</v>
      </c>
      <c r="C1345" s="6">
        <f>TITRES_STAT!D1348</f>
        <v>23.308</v>
      </c>
      <c r="D1345" s="6">
        <f>TITRES_STAT!E1348</f>
        <v>2475</v>
      </c>
      <c r="E1345" s="2">
        <f t="shared" si="80"/>
        <v>10437</v>
      </c>
      <c r="F1345" s="6" t="str">
        <f t="shared" si="83"/>
        <v>BEARISH</v>
      </c>
      <c r="G1345" s="6" t="str">
        <f t="shared" si="82"/>
        <v>WEAK</v>
      </c>
      <c r="H1345" s="6" t="str">
        <f t="shared" si="81"/>
        <v>CONFIRMED BEARISH</v>
      </c>
    </row>
    <row r="1346" spans="1:8" ht="13.5" x14ac:dyDescent="0.25">
      <c r="A1346" s="3">
        <f>TITRES_STAT!B1349</f>
        <v>43971</v>
      </c>
      <c r="B1346" s="6">
        <f>TITRES_STAT!C1349</f>
        <v>25.54</v>
      </c>
      <c r="C1346" s="6">
        <f>TITRES_STAT!D1349</f>
        <v>22.611999999999998</v>
      </c>
      <c r="D1346" s="6">
        <f>TITRES_STAT!E1349</f>
        <v>0</v>
      </c>
      <c r="E1346" s="2">
        <f t="shared" si="80"/>
        <v>10437</v>
      </c>
      <c r="F1346" s="6" t="str">
        <f t="shared" si="83"/>
        <v>BEARISH</v>
      </c>
      <c r="G1346" s="6" t="str">
        <f t="shared" si="82"/>
        <v>WEAK</v>
      </c>
      <c r="H1346" s="6" t="str">
        <f t="shared" si="81"/>
        <v>CONFIRMED BEARISH</v>
      </c>
    </row>
    <row r="1347" spans="1:8" ht="13.5" x14ac:dyDescent="0.25">
      <c r="A1347" s="3">
        <f>TITRES_STAT!B1350</f>
        <v>43972</v>
      </c>
      <c r="B1347" s="6">
        <f>TITRES_STAT!C1350</f>
        <v>24.78</v>
      </c>
      <c r="C1347" s="6">
        <f>TITRES_STAT!D1350</f>
        <v>21.942</v>
      </c>
      <c r="D1347" s="6">
        <f>TITRES_STAT!E1350</f>
        <v>5000</v>
      </c>
      <c r="E1347" s="2">
        <f t="shared" si="80"/>
        <v>5437</v>
      </c>
      <c r="F1347" s="6" t="str">
        <f t="shared" si="83"/>
        <v>BEARISH</v>
      </c>
      <c r="G1347" s="6" t="str">
        <f t="shared" si="82"/>
        <v>WEAK</v>
      </c>
      <c r="H1347" s="6" t="str">
        <f t="shared" si="81"/>
        <v>CONFIRMED BEARISH</v>
      </c>
    </row>
    <row r="1348" spans="1:8" ht="13.5" x14ac:dyDescent="0.25">
      <c r="A1348" s="3">
        <f>TITRES_STAT!B1351</f>
        <v>43973</v>
      </c>
      <c r="B1348" s="6">
        <f>TITRES_STAT!C1351</f>
        <v>25</v>
      </c>
      <c r="C1348" s="6">
        <f>TITRES_STAT!D1351</f>
        <v>21.289000000000001</v>
      </c>
      <c r="D1348" s="6">
        <f>TITRES_STAT!E1351</f>
        <v>528</v>
      </c>
      <c r="E1348" s="2">
        <f t="shared" ref="E1348:E1411" si="84">IF(B1348&gt;B1347, E1347+D1348, IF(B1348&lt;B1347, E1347-D1348, E1347))</f>
        <v>5965</v>
      </c>
      <c r="F1348" s="6" t="str">
        <f t="shared" si="83"/>
        <v>BEARISH</v>
      </c>
      <c r="G1348" s="6" t="str">
        <f t="shared" si="82"/>
        <v>WEAK</v>
      </c>
      <c r="H1348" s="6" t="str">
        <f t="shared" si="81"/>
        <v>CONFIRMED BEARISH</v>
      </c>
    </row>
    <row r="1349" spans="1:8" ht="13.5" x14ac:dyDescent="0.25">
      <c r="A1349" s="3">
        <f>TITRES_STAT!B1352</f>
        <v>43977</v>
      </c>
      <c r="B1349" s="6">
        <f>TITRES_STAT!C1352</f>
        <v>25</v>
      </c>
      <c r="C1349" s="6">
        <f>TITRES_STAT!D1352</f>
        <v>21.478000000000002</v>
      </c>
      <c r="D1349" s="6">
        <f>TITRES_STAT!E1352</f>
        <v>0</v>
      </c>
      <c r="E1349" s="2">
        <f t="shared" si="84"/>
        <v>5965</v>
      </c>
      <c r="F1349" s="6" t="str">
        <f t="shared" si="83"/>
        <v>BEARISH</v>
      </c>
      <c r="G1349" s="6" t="str">
        <f t="shared" si="82"/>
        <v>WEAK</v>
      </c>
      <c r="H1349" s="6" t="str">
        <f t="shared" si="81"/>
        <v>CONFIRMED BEARISH</v>
      </c>
    </row>
    <row r="1350" spans="1:8" ht="13.5" x14ac:dyDescent="0.25">
      <c r="A1350" s="3">
        <f>TITRES_STAT!B1353</f>
        <v>43978</v>
      </c>
      <c r="B1350" s="6">
        <f>TITRES_STAT!C1353</f>
        <v>25</v>
      </c>
      <c r="C1350" s="6">
        <f>TITRES_STAT!D1353</f>
        <v>21.478000000000002</v>
      </c>
      <c r="D1350" s="6">
        <f>TITRES_STAT!E1353</f>
        <v>2522</v>
      </c>
      <c r="E1350" s="2">
        <f t="shared" si="84"/>
        <v>5965</v>
      </c>
      <c r="F1350" s="6" t="str">
        <f t="shared" si="83"/>
        <v>BEARISH</v>
      </c>
      <c r="G1350" s="6" t="str">
        <f t="shared" si="82"/>
        <v>WEAK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43979</v>
      </c>
      <c r="B1351" s="6">
        <f>TITRES_STAT!C1354</f>
        <v>24.25</v>
      </c>
      <c r="C1351" s="6">
        <f>TITRES_STAT!D1354</f>
        <v>21.478000000000002</v>
      </c>
      <c r="D1351" s="6">
        <f>TITRES_STAT!E1354</f>
        <v>150</v>
      </c>
      <c r="E1351" s="2">
        <f t="shared" si="84"/>
        <v>5815</v>
      </c>
      <c r="F1351" s="6" t="str">
        <f t="shared" si="83"/>
        <v>BEARISH</v>
      </c>
      <c r="G1351" s="6" t="str">
        <f t="shared" ref="G1351:G1414" si="86">IF((E1351-E1346)/E1346 &gt; 0.02, "STRONG",
 IF((E1351-E1346)/E1346 &lt; -0.02, "WEAK", "NEUTRAL"))</f>
        <v>WEAK</v>
      </c>
      <c r="H1351" s="6" t="str">
        <f t="shared" si="85"/>
        <v>CONFIRMED BEARISH</v>
      </c>
    </row>
    <row r="1352" spans="1:8" ht="13.5" x14ac:dyDescent="0.25">
      <c r="A1352" s="3">
        <f>TITRES_STAT!B1355</f>
        <v>43980</v>
      </c>
      <c r="B1352" s="6">
        <f>TITRES_STAT!C1355</f>
        <v>24.25</v>
      </c>
      <c r="C1352" s="6">
        <f>TITRES_STAT!D1355</f>
        <v>20.834</v>
      </c>
      <c r="D1352" s="6">
        <f>TITRES_STAT!E1355</f>
        <v>5051</v>
      </c>
      <c r="E1352" s="2">
        <f t="shared" si="84"/>
        <v>5815</v>
      </c>
      <c r="F1352" s="6" t="str">
        <f t="shared" ref="F1352:F1415" si="87">IF(E1352&gt;E1347,"BULLISH",IF(E1352&lt;E1347,"BEARISH","NEUTRAL"))</f>
        <v>BULLISH</v>
      </c>
      <c r="G1352" s="6" t="str">
        <f t="shared" si="86"/>
        <v>STRONG</v>
      </c>
      <c r="H1352" s="6" t="str">
        <f t="shared" si="85"/>
        <v>BULLISH DIVERGENCE</v>
      </c>
    </row>
    <row r="1353" spans="1:8" ht="13.5" x14ac:dyDescent="0.25">
      <c r="A1353" s="3">
        <f>TITRES_STAT!B1356</f>
        <v>43983</v>
      </c>
      <c r="B1353" s="6">
        <f>TITRES_STAT!C1356</f>
        <v>24.25</v>
      </c>
      <c r="C1353" s="6">
        <f>TITRES_STAT!D1356</f>
        <v>20.834</v>
      </c>
      <c r="D1353" s="6">
        <f>TITRES_STAT!E1356</f>
        <v>24749</v>
      </c>
      <c r="E1353" s="2">
        <f t="shared" si="84"/>
        <v>5815</v>
      </c>
      <c r="F1353" s="6" t="str">
        <f t="shared" si="87"/>
        <v>BEARISH</v>
      </c>
      <c r="G1353" s="6" t="str">
        <f t="shared" si="86"/>
        <v>WEAK</v>
      </c>
      <c r="H1353" s="6" t="str">
        <f t="shared" si="85"/>
        <v>CONFIRMED BEARISH</v>
      </c>
    </row>
    <row r="1354" spans="1:8" ht="13.5" x14ac:dyDescent="0.25">
      <c r="A1354" s="3">
        <f>TITRES_STAT!B1357</f>
        <v>43984</v>
      </c>
      <c r="B1354" s="6">
        <f>TITRES_STAT!C1357</f>
        <v>24.25</v>
      </c>
      <c r="C1354" s="6">
        <f>TITRES_STAT!D1357</f>
        <v>20.834</v>
      </c>
      <c r="D1354" s="6">
        <f>TITRES_STAT!E1357</f>
        <v>46825</v>
      </c>
      <c r="E1354" s="2">
        <f t="shared" si="84"/>
        <v>5815</v>
      </c>
      <c r="F1354" s="6" t="str">
        <f t="shared" si="87"/>
        <v>BEARISH</v>
      </c>
      <c r="G1354" s="6" t="str">
        <f t="shared" si="86"/>
        <v>WEAK</v>
      </c>
      <c r="H1354" s="6" t="str">
        <f t="shared" si="85"/>
        <v>CONFIRMED BEARISH</v>
      </c>
    </row>
    <row r="1355" spans="1:8" ht="13.5" x14ac:dyDescent="0.25">
      <c r="A1355" s="3">
        <f>TITRES_STAT!B1358</f>
        <v>43985</v>
      </c>
      <c r="B1355" s="6">
        <f>TITRES_STAT!C1358</f>
        <v>24.97</v>
      </c>
      <c r="C1355" s="6">
        <f>TITRES_STAT!D1358</f>
        <v>20.834</v>
      </c>
      <c r="D1355" s="6">
        <f>TITRES_STAT!E1358</f>
        <v>500</v>
      </c>
      <c r="E1355" s="2">
        <f t="shared" si="84"/>
        <v>6315</v>
      </c>
      <c r="F1355" s="6" t="str">
        <f t="shared" si="87"/>
        <v>BULLISH</v>
      </c>
      <c r="G1355" s="6" t="str">
        <f t="shared" si="86"/>
        <v>STRONG</v>
      </c>
      <c r="H1355" s="6" t="str">
        <f t="shared" si="85"/>
        <v>BULLISH DIVERGENCE</v>
      </c>
    </row>
    <row r="1356" spans="1:8" ht="13.5" x14ac:dyDescent="0.25">
      <c r="A1356" s="3">
        <f>TITRES_STAT!B1359</f>
        <v>43986</v>
      </c>
      <c r="B1356" s="6">
        <f>TITRES_STAT!C1359</f>
        <v>25.71</v>
      </c>
      <c r="C1356" s="6">
        <f>TITRES_STAT!D1359</f>
        <v>21.452000000000002</v>
      </c>
      <c r="D1356" s="6">
        <f>TITRES_STAT!E1359</f>
        <v>75</v>
      </c>
      <c r="E1356" s="2">
        <f t="shared" si="84"/>
        <v>6390</v>
      </c>
      <c r="F1356" s="6" t="str">
        <f t="shared" si="87"/>
        <v>BULLISH</v>
      </c>
      <c r="G1356" s="6" t="str">
        <f t="shared" si="86"/>
        <v>STRONG</v>
      </c>
      <c r="H1356" s="6" t="str">
        <f t="shared" si="85"/>
        <v>CONFIRMED BULLISH</v>
      </c>
    </row>
    <row r="1357" spans="1:8" ht="13.5" x14ac:dyDescent="0.25">
      <c r="A1357" s="3">
        <f>TITRES_STAT!B1360</f>
        <v>43987</v>
      </c>
      <c r="B1357" s="6">
        <f>TITRES_STAT!C1360</f>
        <v>27.27</v>
      </c>
      <c r="C1357" s="6">
        <f>TITRES_STAT!D1360</f>
        <v>22.088000000000001</v>
      </c>
      <c r="D1357" s="6">
        <f>TITRES_STAT!E1360</f>
        <v>128</v>
      </c>
      <c r="E1357" s="2">
        <f t="shared" si="84"/>
        <v>6518</v>
      </c>
      <c r="F1357" s="6" t="str">
        <f t="shared" si="87"/>
        <v>BULLISH</v>
      </c>
      <c r="G1357" s="6" t="str">
        <f t="shared" si="86"/>
        <v>STRONG</v>
      </c>
      <c r="H1357" s="6" t="str">
        <f t="shared" si="85"/>
        <v>CONFIRMED BULLISH</v>
      </c>
    </row>
    <row r="1358" spans="1:8" ht="13.5" x14ac:dyDescent="0.25">
      <c r="A1358" s="3">
        <f>TITRES_STAT!B1361</f>
        <v>43990</v>
      </c>
      <c r="B1358" s="6">
        <f>TITRES_STAT!C1361</f>
        <v>28.08</v>
      </c>
      <c r="C1358" s="6">
        <f>TITRES_STAT!D1361</f>
        <v>23.428000000000001</v>
      </c>
      <c r="D1358" s="6">
        <f>TITRES_STAT!E1361</f>
        <v>100</v>
      </c>
      <c r="E1358" s="2">
        <f t="shared" si="84"/>
        <v>6618</v>
      </c>
      <c r="F1358" s="6" t="str">
        <f t="shared" si="87"/>
        <v>BULLISH</v>
      </c>
      <c r="G1358" s="6" t="str">
        <f t="shared" si="86"/>
        <v>STRONG</v>
      </c>
      <c r="H1358" s="6" t="str">
        <f t="shared" si="85"/>
        <v>CONFIRMED BULLISH</v>
      </c>
    </row>
    <row r="1359" spans="1:8" ht="13.5" x14ac:dyDescent="0.25">
      <c r="A1359" s="3">
        <f>TITRES_STAT!B1362</f>
        <v>43991</v>
      </c>
      <c r="B1359" s="6">
        <f>TITRES_STAT!C1362</f>
        <v>28.92</v>
      </c>
      <c r="C1359" s="6">
        <f>TITRES_STAT!D1362</f>
        <v>24.123999999999999</v>
      </c>
      <c r="D1359" s="6">
        <f>TITRES_STAT!E1362</f>
        <v>1504</v>
      </c>
      <c r="E1359" s="2">
        <f t="shared" si="84"/>
        <v>8122</v>
      </c>
      <c r="F1359" s="6" t="str">
        <f t="shared" si="87"/>
        <v>BULLISH</v>
      </c>
      <c r="G1359" s="6" t="str">
        <f t="shared" si="86"/>
        <v>STRONG</v>
      </c>
      <c r="H1359" s="6" t="str">
        <f t="shared" si="85"/>
        <v>CONFIRMED BULLISH</v>
      </c>
    </row>
    <row r="1360" spans="1:8" ht="13.5" x14ac:dyDescent="0.25">
      <c r="A1360" s="3">
        <f>TITRES_STAT!B1363</f>
        <v>43992</v>
      </c>
      <c r="B1360" s="6">
        <f>TITRES_STAT!C1363</f>
        <v>28.92</v>
      </c>
      <c r="C1360" s="6">
        <f>TITRES_STAT!D1363</f>
        <v>24.846</v>
      </c>
      <c r="D1360" s="6">
        <f>TITRES_STAT!E1363</f>
        <v>0</v>
      </c>
      <c r="E1360" s="2">
        <f t="shared" si="84"/>
        <v>8122</v>
      </c>
      <c r="F1360" s="6" t="str">
        <f t="shared" si="87"/>
        <v>BULLISH</v>
      </c>
      <c r="G1360" s="6" t="str">
        <f t="shared" si="86"/>
        <v>STRONG</v>
      </c>
      <c r="H1360" s="6" t="str">
        <f t="shared" si="85"/>
        <v>CONFIRMED BULLISH</v>
      </c>
    </row>
    <row r="1361" spans="1:8" ht="13.5" x14ac:dyDescent="0.25">
      <c r="A1361" s="3">
        <f>TITRES_STAT!B1364</f>
        <v>43993</v>
      </c>
      <c r="B1361" s="6">
        <f>TITRES_STAT!C1364</f>
        <v>30</v>
      </c>
      <c r="C1361" s="6">
        <f>TITRES_STAT!D1364</f>
        <v>24.846</v>
      </c>
      <c r="D1361" s="6">
        <f>TITRES_STAT!E1364</f>
        <v>319</v>
      </c>
      <c r="E1361" s="2">
        <f t="shared" si="84"/>
        <v>8441</v>
      </c>
      <c r="F1361" s="6" t="str">
        <f t="shared" si="87"/>
        <v>BULLISH</v>
      </c>
      <c r="G1361" s="6" t="str">
        <f t="shared" si="86"/>
        <v>STRONG</v>
      </c>
      <c r="H1361" s="6" t="str">
        <f t="shared" si="85"/>
        <v>CONFIRMED BULLISH</v>
      </c>
    </row>
    <row r="1362" spans="1:8" ht="13.5" x14ac:dyDescent="0.25">
      <c r="A1362" s="3">
        <f>TITRES_STAT!B1365</f>
        <v>43994</v>
      </c>
      <c r="B1362" s="6">
        <f>TITRES_STAT!C1365</f>
        <v>30.12</v>
      </c>
      <c r="C1362" s="6">
        <f>TITRES_STAT!D1365</f>
        <v>25.774000000000001</v>
      </c>
      <c r="D1362" s="6">
        <f>TITRES_STAT!E1365</f>
        <v>148</v>
      </c>
      <c r="E1362" s="2">
        <f t="shared" si="84"/>
        <v>8589</v>
      </c>
      <c r="F1362" s="6" t="str">
        <f t="shared" si="87"/>
        <v>BULLISH</v>
      </c>
      <c r="G1362" s="6" t="str">
        <f t="shared" si="86"/>
        <v>STRONG</v>
      </c>
      <c r="H1362" s="6" t="str">
        <f t="shared" si="85"/>
        <v>CONFIRMED BULLISH</v>
      </c>
    </row>
    <row r="1363" spans="1:8" ht="13.5" x14ac:dyDescent="0.25">
      <c r="A1363" s="3">
        <f>TITRES_STAT!B1366</f>
        <v>43997</v>
      </c>
      <c r="B1363" s="6">
        <f>TITRES_STAT!C1366</f>
        <v>30.9</v>
      </c>
      <c r="C1363" s="6">
        <f>TITRES_STAT!D1366</f>
        <v>25.876999999999999</v>
      </c>
      <c r="D1363" s="6">
        <f>TITRES_STAT!E1366</f>
        <v>2850</v>
      </c>
      <c r="E1363" s="2">
        <f t="shared" si="84"/>
        <v>11439</v>
      </c>
      <c r="F1363" s="6" t="str">
        <f t="shared" si="87"/>
        <v>BULLISH</v>
      </c>
      <c r="G1363" s="6" t="str">
        <f t="shared" si="86"/>
        <v>STRONG</v>
      </c>
      <c r="H1363" s="6" t="str">
        <f t="shared" si="85"/>
        <v>CONFIRMED BULLISH</v>
      </c>
    </row>
    <row r="1364" spans="1:8" ht="13.5" x14ac:dyDescent="0.25">
      <c r="A1364" s="3">
        <f>TITRES_STAT!B1367</f>
        <v>43998</v>
      </c>
      <c r="B1364" s="6">
        <f>TITRES_STAT!C1367</f>
        <v>30.2</v>
      </c>
      <c r="C1364" s="6">
        <f>TITRES_STAT!D1367</f>
        <v>26.547000000000001</v>
      </c>
      <c r="D1364" s="6">
        <f>TITRES_STAT!E1367</f>
        <v>983</v>
      </c>
      <c r="E1364" s="2">
        <f t="shared" si="84"/>
        <v>10456</v>
      </c>
      <c r="F1364" s="6" t="str">
        <f t="shared" si="87"/>
        <v>BULLISH</v>
      </c>
      <c r="G1364" s="6" t="str">
        <f t="shared" si="86"/>
        <v>STRONG</v>
      </c>
      <c r="H1364" s="6" t="str">
        <f t="shared" si="85"/>
        <v>CONFIRMED BULLISH</v>
      </c>
    </row>
    <row r="1365" spans="1:8" ht="13.5" x14ac:dyDescent="0.25">
      <c r="A1365" s="3">
        <f>TITRES_STAT!B1368</f>
        <v>43999</v>
      </c>
      <c r="B1365" s="6">
        <f>TITRES_STAT!C1368</f>
        <v>31.55</v>
      </c>
      <c r="C1365" s="6">
        <f>TITRES_STAT!D1368</f>
        <v>25.946000000000002</v>
      </c>
      <c r="D1365" s="6">
        <f>TITRES_STAT!E1368</f>
        <v>200</v>
      </c>
      <c r="E1365" s="2">
        <f t="shared" si="84"/>
        <v>10656</v>
      </c>
      <c r="F1365" s="6" t="str">
        <f t="shared" si="87"/>
        <v>BULLISH</v>
      </c>
      <c r="G1365" s="6" t="str">
        <f t="shared" si="86"/>
        <v>STRONG</v>
      </c>
      <c r="H1365" s="6" t="str">
        <f t="shared" si="85"/>
        <v>CONFIRMED BULLISH</v>
      </c>
    </row>
    <row r="1366" spans="1:8" ht="13.5" x14ac:dyDescent="0.25">
      <c r="A1366" s="3">
        <f>TITRES_STAT!B1369</f>
        <v>44000</v>
      </c>
      <c r="B1366" s="6">
        <f>TITRES_STAT!C1369</f>
        <v>32.49</v>
      </c>
      <c r="C1366" s="6">
        <f>TITRES_STAT!D1369</f>
        <v>27.106000000000002</v>
      </c>
      <c r="D1366" s="6">
        <f>TITRES_STAT!E1369</f>
        <v>20</v>
      </c>
      <c r="E1366" s="2">
        <f t="shared" si="84"/>
        <v>10676</v>
      </c>
      <c r="F1366" s="6" t="str">
        <f t="shared" si="87"/>
        <v>BULLISH</v>
      </c>
      <c r="G1366" s="6" t="str">
        <f t="shared" si="86"/>
        <v>STRONG</v>
      </c>
      <c r="H1366" s="6" t="str">
        <f t="shared" si="85"/>
        <v>CONFIRMED BULLISH</v>
      </c>
    </row>
    <row r="1367" spans="1:8" ht="13.5" x14ac:dyDescent="0.25">
      <c r="A1367" s="3">
        <f>TITRES_STAT!B1370</f>
        <v>44001</v>
      </c>
      <c r="B1367" s="6">
        <f>TITRES_STAT!C1370</f>
        <v>33.4</v>
      </c>
      <c r="C1367" s="6">
        <f>TITRES_STAT!D1370</f>
        <v>27.913</v>
      </c>
      <c r="D1367" s="6">
        <f>TITRES_STAT!E1370</f>
        <v>208</v>
      </c>
      <c r="E1367" s="2">
        <f t="shared" si="84"/>
        <v>10884</v>
      </c>
      <c r="F1367" s="6" t="str">
        <f t="shared" si="87"/>
        <v>BULLISH</v>
      </c>
      <c r="G1367" s="6" t="str">
        <f t="shared" si="86"/>
        <v>STRONG</v>
      </c>
      <c r="H1367" s="6" t="str">
        <f t="shared" si="85"/>
        <v>CONFIRMED BULLISH</v>
      </c>
    </row>
    <row r="1368" spans="1:8" ht="13.5" x14ac:dyDescent="0.25">
      <c r="A1368" s="3">
        <f>TITRES_STAT!B1371</f>
        <v>44004</v>
      </c>
      <c r="B1368" s="6">
        <f>TITRES_STAT!C1371</f>
        <v>33.4</v>
      </c>
      <c r="C1368" s="6">
        <f>TITRES_STAT!D1371</f>
        <v>28.695</v>
      </c>
      <c r="D1368" s="6">
        <f>TITRES_STAT!E1371</f>
        <v>0</v>
      </c>
      <c r="E1368" s="2">
        <f t="shared" si="84"/>
        <v>10884</v>
      </c>
      <c r="F1368" s="6" t="str">
        <f t="shared" si="87"/>
        <v>BEARISH</v>
      </c>
      <c r="G1368" s="6" t="str">
        <f t="shared" si="86"/>
        <v>WEAK</v>
      </c>
      <c r="H1368" s="6" t="str">
        <f t="shared" si="85"/>
        <v>BEARISH DIVERGENCE</v>
      </c>
    </row>
    <row r="1369" spans="1:8" ht="13.5" x14ac:dyDescent="0.25">
      <c r="A1369" s="3">
        <f>TITRES_STAT!B1372</f>
        <v>44005</v>
      </c>
      <c r="B1369" s="6">
        <f>TITRES_STAT!C1372</f>
        <v>34</v>
      </c>
      <c r="C1369" s="6">
        <f>TITRES_STAT!D1372</f>
        <v>28.695</v>
      </c>
      <c r="D1369" s="6">
        <f>TITRES_STAT!E1372</f>
        <v>200</v>
      </c>
      <c r="E1369" s="2">
        <f t="shared" si="84"/>
        <v>11084</v>
      </c>
      <c r="F1369" s="6" t="str">
        <f t="shared" si="87"/>
        <v>BULLISH</v>
      </c>
      <c r="G1369" s="6" t="str">
        <f t="shared" si="86"/>
        <v>STRONG</v>
      </c>
      <c r="H1369" s="6" t="str">
        <f t="shared" si="85"/>
        <v>CONFIRMED BULLISH</v>
      </c>
    </row>
    <row r="1370" spans="1:8" ht="13.5" x14ac:dyDescent="0.25">
      <c r="A1370" s="3">
        <f>TITRES_STAT!B1373</f>
        <v>44006</v>
      </c>
      <c r="B1370" s="6">
        <f>TITRES_STAT!C1373</f>
        <v>34.4</v>
      </c>
      <c r="C1370" s="6">
        <f>TITRES_STAT!D1373</f>
        <v>29.21</v>
      </c>
      <c r="D1370" s="6">
        <f>TITRES_STAT!E1373</f>
        <v>36</v>
      </c>
      <c r="E1370" s="2">
        <f t="shared" si="84"/>
        <v>11120</v>
      </c>
      <c r="F1370" s="6" t="str">
        <f t="shared" si="87"/>
        <v>BULLISH</v>
      </c>
      <c r="G1370" s="6" t="str">
        <f t="shared" si="86"/>
        <v>STRONG</v>
      </c>
      <c r="H1370" s="6" t="str">
        <f t="shared" si="85"/>
        <v>CONFIRMED BULLISH</v>
      </c>
    </row>
    <row r="1371" spans="1:8" ht="13.5" x14ac:dyDescent="0.25">
      <c r="A1371" s="3">
        <f>TITRES_STAT!B1374</f>
        <v>44007</v>
      </c>
      <c r="B1371" s="6">
        <f>TITRES_STAT!C1374</f>
        <v>34.4</v>
      </c>
      <c r="C1371" s="6">
        <f>TITRES_STAT!D1374</f>
        <v>29.553999999999998</v>
      </c>
      <c r="D1371" s="6">
        <f>TITRES_STAT!E1374</f>
        <v>1</v>
      </c>
      <c r="E1371" s="2">
        <f t="shared" si="84"/>
        <v>11120</v>
      </c>
      <c r="F1371" s="6" t="str">
        <f t="shared" si="87"/>
        <v>BULLISH</v>
      </c>
      <c r="G1371" s="6" t="str">
        <f t="shared" si="86"/>
        <v>STRONG</v>
      </c>
      <c r="H1371" s="6" t="str">
        <f t="shared" si="85"/>
        <v>CONFIRMED BULLISH</v>
      </c>
    </row>
    <row r="1372" spans="1:8" ht="13.5" x14ac:dyDescent="0.25">
      <c r="A1372" s="3">
        <f>TITRES_STAT!B1375</f>
        <v>44008</v>
      </c>
      <c r="B1372" s="6">
        <f>TITRES_STAT!C1375</f>
        <v>34.4</v>
      </c>
      <c r="C1372" s="6">
        <f>TITRES_STAT!D1375</f>
        <v>29.553999999999998</v>
      </c>
      <c r="D1372" s="6">
        <f>TITRES_STAT!E1375</f>
        <v>0</v>
      </c>
      <c r="E1372" s="2">
        <f t="shared" si="84"/>
        <v>11120</v>
      </c>
      <c r="F1372" s="6" t="str">
        <f t="shared" si="87"/>
        <v>BULLISH</v>
      </c>
      <c r="G1372" s="6" t="str">
        <f t="shared" si="86"/>
        <v>STRONG</v>
      </c>
      <c r="H1372" s="6" t="str">
        <f t="shared" si="85"/>
        <v>CONFIRMED BULLISH</v>
      </c>
    </row>
    <row r="1373" spans="1:8" ht="13.5" x14ac:dyDescent="0.25">
      <c r="A1373" s="3">
        <f>TITRES_STAT!B1376</f>
        <v>44011</v>
      </c>
      <c r="B1373" s="6">
        <f>TITRES_STAT!C1376</f>
        <v>35</v>
      </c>
      <c r="C1373" s="6">
        <f>TITRES_STAT!D1376</f>
        <v>29.553999999999998</v>
      </c>
      <c r="D1373" s="6">
        <f>TITRES_STAT!E1376</f>
        <v>93</v>
      </c>
      <c r="E1373" s="2">
        <f t="shared" si="84"/>
        <v>11213</v>
      </c>
      <c r="F1373" s="6" t="str">
        <f t="shared" si="87"/>
        <v>BULLISH</v>
      </c>
      <c r="G1373" s="6" t="str">
        <f t="shared" si="86"/>
        <v>STRONG</v>
      </c>
      <c r="H1373" s="6" t="str">
        <f t="shared" si="85"/>
        <v>CONFIRMED BULLISH</v>
      </c>
    </row>
    <row r="1374" spans="1:8" ht="13.5" x14ac:dyDescent="0.25">
      <c r="A1374" s="3">
        <f>TITRES_STAT!B1377</f>
        <v>44012</v>
      </c>
      <c r="B1374" s="6">
        <f>TITRES_STAT!C1377</f>
        <v>35</v>
      </c>
      <c r="C1374" s="6">
        <f>TITRES_STAT!D1377</f>
        <v>30.068999999999999</v>
      </c>
      <c r="D1374" s="6">
        <f>TITRES_STAT!E1377</f>
        <v>2</v>
      </c>
      <c r="E1374" s="2">
        <f t="shared" si="84"/>
        <v>11213</v>
      </c>
      <c r="F1374" s="6" t="str">
        <f t="shared" si="87"/>
        <v>BULLISH</v>
      </c>
      <c r="G1374" s="6" t="str">
        <f t="shared" si="86"/>
        <v>NEUTRAL</v>
      </c>
      <c r="H1374" s="6" t="str">
        <f t="shared" si="85"/>
        <v>CONFIRMED BULLISH</v>
      </c>
    </row>
    <row r="1375" spans="1:8" ht="13.5" x14ac:dyDescent="0.25">
      <c r="A1375" s="3">
        <f>TITRES_STAT!B1378</f>
        <v>44013</v>
      </c>
      <c r="B1375" s="6">
        <f>TITRES_STAT!C1378</f>
        <v>35</v>
      </c>
      <c r="C1375" s="6">
        <f>TITRES_STAT!D1378</f>
        <v>30.068999999999999</v>
      </c>
      <c r="D1375" s="6">
        <f>TITRES_STAT!E1378</f>
        <v>6</v>
      </c>
      <c r="E1375" s="2">
        <f t="shared" si="84"/>
        <v>11213</v>
      </c>
      <c r="F1375" s="6" t="str">
        <f t="shared" si="87"/>
        <v>BULLISH</v>
      </c>
      <c r="G1375" s="6" t="str">
        <f t="shared" si="86"/>
        <v>NEUTRAL</v>
      </c>
      <c r="H1375" s="6" t="str">
        <f t="shared" si="85"/>
        <v>CONFIRMED BULLISH</v>
      </c>
    </row>
    <row r="1376" spans="1:8" ht="13.5" x14ac:dyDescent="0.25">
      <c r="A1376" s="3">
        <f>TITRES_STAT!B1379</f>
        <v>44014</v>
      </c>
      <c r="B1376" s="6">
        <f>TITRES_STAT!C1379</f>
        <v>36.049999999999997</v>
      </c>
      <c r="C1376" s="6">
        <f>TITRES_STAT!D1379</f>
        <v>30.068999999999999</v>
      </c>
      <c r="D1376" s="6">
        <f>TITRES_STAT!E1379</f>
        <v>550</v>
      </c>
      <c r="E1376" s="2">
        <f t="shared" si="84"/>
        <v>11763</v>
      </c>
      <c r="F1376" s="6" t="str">
        <f t="shared" si="87"/>
        <v>BULLISH</v>
      </c>
      <c r="G1376" s="6" t="str">
        <f t="shared" si="86"/>
        <v>STRONG</v>
      </c>
      <c r="H1376" s="6" t="str">
        <f t="shared" si="85"/>
        <v>CONFIRMED BULLISH</v>
      </c>
    </row>
    <row r="1377" spans="1:8" ht="13.5" x14ac:dyDescent="0.25">
      <c r="A1377" s="3">
        <f>TITRES_STAT!B1380</f>
        <v>44015</v>
      </c>
      <c r="B1377" s="6">
        <f>TITRES_STAT!C1380</f>
        <v>37</v>
      </c>
      <c r="C1377" s="6">
        <f>TITRES_STAT!D1380</f>
        <v>30.972000000000001</v>
      </c>
      <c r="D1377" s="6">
        <f>TITRES_STAT!E1380</f>
        <v>10</v>
      </c>
      <c r="E1377" s="2">
        <f t="shared" si="84"/>
        <v>11773</v>
      </c>
      <c r="F1377" s="6" t="str">
        <f t="shared" si="87"/>
        <v>BULLISH</v>
      </c>
      <c r="G1377" s="6" t="str">
        <f t="shared" si="86"/>
        <v>STRONG</v>
      </c>
      <c r="H1377" s="6" t="str">
        <f t="shared" si="85"/>
        <v>CONFIRMED BULLISH</v>
      </c>
    </row>
    <row r="1378" spans="1:8" ht="13.5" x14ac:dyDescent="0.25">
      <c r="A1378" s="3">
        <f>TITRES_STAT!B1381</f>
        <v>44018</v>
      </c>
      <c r="B1378" s="6">
        <f>TITRES_STAT!C1381</f>
        <v>37.619999999999997</v>
      </c>
      <c r="C1378" s="6">
        <f>TITRES_STAT!D1381</f>
        <v>31.788</v>
      </c>
      <c r="D1378" s="6">
        <f>TITRES_STAT!E1381</f>
        <v>277</v>
      </c>
      <c r="E1378" s="2">
        <f t="shared" si="84"/>
        <v>12050</v>
      </c>
      <c r="F1378" s="6" t="str">
        <f t="shared" si="87"/>
        <v>BULLISH</v>
      </c>
      <c r="G1378" s="6" t="str">
        <f t="shared" si="86"/>
        <v>STRONG</v>
      </c>
      <c r="H1378" s="6" t="str">
        <f t="shared" si="85"/>
        <v>CONFIRMED BULLISH</v>
      </c>
    </row>
    <row r="1379" spans="1:8" ht="13.5" x14ac:dyDescent="0.25">
      <c r="A1379" s="3">
        <f>TITRES_STAT!B1382</f>
        <v>44019</v>
      </c>
      <c r="B1379" s="6">
        <f>TITRES_STAT!C1382</f>
        <v>39.31</v>
      </c>
      <c r="C1379" s="6">
        <f>TITRES_STAT!D1382</f>
        <v>33.218000000000004</v>
      </c>
      <c r="D1379" s="6">
        <f>TITRES_STAT!E1382</f>
        <v>4</v>
      </c>
      <c r="E1379" s="2">
        <f t="shared" si="84"/>
        <v>12054</v>
      </c>
      <c r="F1379" s="6" t="str">
        <f t="shared" si="87"/>
        <v>BULLISH</v>
      </c>
      <c r="G1379" s="6" t="str">
        <f t="shared" si="86"/>
        <v>STRONG</v>
      </c>
      <c r="H1379" s="6" t="str">
        <f t="shared" si="85"/>
        <v>CONFIRMED BULLISH</v>
      </c>
    </row>
    <row r="1380" spans="1:8" ht="13.5" x14ac:dyDescent="0.25">
      <c r="A1380" s="3">
        <f>TITRES_STAT!B1383</f>
        <v>44020</v>
      </c>
      <c r="B1380" s="6">
        <f>TITRES_STAT!C1383</f>
        <v>39.31</v>
      </c>
      <c r="C1380" s="6">
        <f>TITRES_STAT!D1383</f>
        <v>34.71</v>
      </c>
      <c r="D1380" s="6">
        <f>TITRES_STAT!E1383</f>
        <v>0</v>
      </c>
      <c r="E1380" s="2">
        <f t="shared" si="84"/>
        <v>12054</v>
      </c>
      <c r="F1380" s="6" t="str">
        <f t="shared" si="87"/>
        <v>BULLISH</v>
      </c>
      <c r="G1380" s="6" t="str">
        <f t="shared" si="86"/>
        <v>STRONG</v>
      </c>
      <c r="H1380" s="6" t="str">
        <f t="shared" si="85"/>
        <v>CONFIRMED BULLISH</v>
      </c>
    </row>
    <row r="1381" spans="1:8" ht="13.5" x14ac:dyDescent="0.25">
      <c r="A1381" s="3">
        <f>TITRES_STAT!B1384</f>
        <v>44021</v>
      </c>
      <c r="B1381" s="6">
        <f>TITRES_STAT!C1384</f>
        <v>39.99</v>
      </c>
      <c r="C1381" s="6">
        <f>TITRES_STAT!D1384</f>
        <v>34.71</v>
      </c>
      <c r="D1381" s="6">
        <f>TITRES_STAT!E1384</f>
        <v>205</v>
      </c>
      <c r="E1381" s="2">
        <f t="shared" si="84"/>
        <v>12259</v>
      </c>
      <c r="F1381" s="6" t="str">
        <f t="shared" si="87"/>
        <v>BULLISH</v>
      </c>
      <c r="G1381" s="6" t="str">
        <f t="shared" si="86"/>
        <v>STRONG</v>
      </c>
      <c r="H1381" s="6" t="str">
        <f t="shared" si="85"/>
        <v>CONFIRMED BULLISH</v>
      </c>
    </row>
    <row r="1382" spans="1:8" ht="13.5" x14ac:dyDescent="0.25">
      <c r="A1382" s="3">
        <f>TITRES_STAT!B1385</f>
        <v>44022</v>
      </c>
      <c r="B1382" s="6">
        <f>TITRES_STAT!C1385</f>
        <v>39.99</v>
      </c>
      <c r="C1382" s="6">
        <f>TITRES_STAT!D1385</f>
        <v>35.311</v>
      </c>
      <c r="D1382" s="6">
        <f>TITRES_STAT!E1385</f>
        <v>5</v>
      </c>
      <c r="E1382" s="2">
        <f t="shared" si="84"/>
        <v>12259</v>
      </c>
      <c r="F1382" s="6" t="str">
        <f t="shared" si="87"/>
        <v>BULLISH</v>
      </c>
      <c r="G1382" s="6" t="str">
        <f t="shared" si="86"/>
        <v>STRONG</v>
      </c>
      <c r="H1382" s="6" t="str">
        <f t="shared" si="85"/>
        <v>CONFIRMED BULLISH</v>
      </c>
    </row>
    <row r="1383" spans="1:8" ht="13.5" x14ac:dyDescent="0.25">
      <c r="A1383" s="3">
        <f>TITRES_STAT!B1386</f>
        <v>44025</v>
      </c>
      <c r="B1383" s="6">
        <f>TITRES_STAT!C1386</f>
        <v>39.99</v>
      </c>
      <c r="C1383" s="6">
        <f>TITRES_STAT!D1386</f>
        <v>35.311</v>
      </c>
      <c r="D1383" s="6">
        <f>TITRES_STAT!E1386</f>
        <v>0</v>
      </c>
      <c r="E1383" s="2">
        <f t="shared" si="84"/>
        <v>12259</v>
      </c>
      <c r="F1383" s="6" t="str">
        <f t="shared" si="87"/>
        <v>BULLISH</v>
      </c>
      <c r="G1383" s="6" t="str">
        <f t="shared" si="86"/>
        <v>NEUTRAL</v>
      </c>
      <c r="H1383" s="6" t="str">
        <f t="shared" si="85"/>
        <v>CONFIRMED BULLISH</v>
      </c>
    </row>
    <row r="1384" spans="1:8" ht="13.5" x14ac:dyDescent="0.25">
      <c r="A1384" s="3">
        <f>TITRES_STAT!B1387</f>
        <v>44026</v>
      </c>
      <c r="B1384" s="6">
        <f>TITRES_STAT!C1387</f>
        <v>39.99</v>
      </c>
      <c r="C1384" s="6">
        <f>TITRES_STAT!D1387</f>
        <v>35.311</v>
      </c>
      <c r="D1384" s="6">
        <f>TITRES_STAT!E1387</f>
        <v>0</v>
      </c>
      <c r="E1384" s="2">
        <f t="shared" si="84"/>
        <v>12259</v>
      </c>
      <c r="F1384" s="6" t="str">
        <f t="shared" si="87"/>
        <v>BULLISH</v>
      </c>
      <c r="G1384" s="6" t="str">
        <f t="shared" si="86"/>
        <v>NEUTRAL</v>
      </c>
      <c r="H1384" s="6" t="str">
        <f t="shared" si="85"/>
        <v>CONFIRMED BULLISH</v>
      </c>
    </row>
    <row r="1385" spans="1:8" ht="13.5" x14ac:dyDescent="0.25">
      <c r="A1385" s="3">
        <f>TITRES_STAT!B1388</f>
        <v>44027</v>
      </c>
      <c r="B1385" s="6">
        <f>TITRES_STAT!C1388</f>
        <v>39.99</v>
      </c>
      <c r="C1385" s="6">
        <f>TITRES_STAT!D1388</f>
        <v>35.311</v>
      </c>
      <c r="D1385" s="6">
        <f>TITRES_STAT!E1388</f>
        <v>0</v>
      </c>
      <c r="E1385" s="2">
        <f t="shared" si="84"/>
        <v>12259</v>
      </c>
      <c r="F1385" s="6" t="str">
        <f t="shared" si="87"/>
        <v>BULLISH</v>
      </c>
      <c r="G1385" s="6" t="str">
        <f t="shared" si="86"/>
        <v>NEUTRAL</v>
      </c>
      <c r="H1385" s="6" t="str">
        <f t="shared" si="85"/>
        <v>CONFIRMED BULLISH</v>
      </c>
    </row>
    <row r="1386" spans="1:8" ht="13.5" x14ac:dyDescent="0.25">
      <c r="A1386" s="3">
        <f>TITRES_STAT!B1389</f>
        <v>44028</v>
      </c>
      <c r="B1386" s="6">
        <f>TITRES_STAT!C1389</f>
        <v>40</v>
      </c>
      <c r="C1386" s="6">
        <f>TITRES_STAT!D1389</f>
        <v>35.311</v>
      </c>
      <c r="D1386" s="6">
        <f>TITRES_STAT!E1389</f>
        <v>200</v>
      </c>
      <c r="E1386" s="2">
        <f t="shared" si="84"/>
        <v>12459</v>
      </c>
      <c r="F1386" s="6" t="str">
        <f t="shared" si="87"/>
        <v>BULLISH</v>
      </c>
      <c r="G1386" s="6" t="str">
        <f t="shared" si="86"/>
        <v>NEUTRAL</v>
      </c>
      <c r="H1386" s="6" t="str">
        <f t="shared" si="85"/>
        <v>CONFIRMED BULLISH</v>
      </c>
    </row>
    <row r="1387" spans="1:8" ht="13.5" x14ac:dyDescent="0.25">
      <c r="A1387" s="3">
        <f>TITRES_STAT!B1390</f>
        <v>44029</v>
      </c>
      <c r="B1387" s="6">
        <f>TITRES_STAT!C1390</f>
        <v>40</v>
      </c>
      <c r="C1387" s="6">
        <f>TITRES_STAT!D1390</f>
        <v>35.32</v>
      </c>
      <c r="D1387" s="6">
        <f>TITRES_STAT!E1390</f>
        <v>0</v>
      </c>
      <c r="E1387" s="2">
        <f t="shared" si="84"/>
        <v>12459</v>
      </c>
      <c r="F1387" s="6" t="str">
        <f t="shared" si="87"/>
        <v>BULLISH</v>
      </c>
      <c r="G1387" s="6" t="str">
        <f t="shared" si="86"/>
        <v>NEUTRAL</v>
      </c>
      <c r="H1387" s="6" t="str">
        <f t="shared" si="85"/>
        <v>CONFIRMED BULLISH</v>
      </c>
    </row>
    <row r="1388" spans="1:8" ht="13.5" x14ac:dyDescent="0.25">
      <c r="A1388" s="3">
        <f>TITRES_STAT!B1391</f>
        <v>44032</v>
      </c>
      <c r="B1388" s="6">
        <f>TITRES_STAT!C1391</f>
        <v>40</v>
      </c>
      <c r="C1388" s="6">
        <f>TITRES_STAT!D1391</f>
        <v>35.32</v>
      </c>
      <c r="D1388" s="6">
        <f>TITRES_STAT!E1391</f>
        <v>671</v>
      </c>
      <c r="E1388" s="2">
        <f t="shared" si="84"/>
        <v>12459</v>
      </c>
      <c r="F1388" s="6" t="str">
        <f t="shared" si="87"/>
        <v>BULLISH</v>
      </c>
      <c r="G1388" s="6" t="str">
        <f t="shared" si="86"/>
        <v>NEUTRAL</v>
      </c>
      <c r="H1388" s="6" t="str">
        <f t="shared" si="85"/>
        <v>CONFIRMED BULLISH</v>
      </c>
    </row>
    <row r="1389" spans="1:8" ht="13.5" x14ac:dyDescent="0.25">
      <c r="A1389" s="3">
        <f>TITRES_STAT!B1392</f>
        <v>44033</v>
      </c>
      <c r="B1389" s="6">
        <f>TITRES_STAT!C1392</f>
        <v>40</v>
      </c>
      <c r="C1389" s="6">
        <f>TITRES_STAT!D1392</f>
        <v>35.32</v>
      </c>
      <c r="D1389" s="6">
        <f>TITRES_STAT!E1392</f>
        <v>0</v>
      </c>
      <c r="E1389" s="2">
        <f t="shared" si="84"/>
        <v>12459</v>
      </c>
      <c r="F1389" s="6" t="str">
        <f t="shared" si="87"/>
        <v>BULLISH</v>
      </c>
      <c r="G1389" s="6" t="str">
        <f t="shared" si="86"/>
        <v>NEUTRAL</v>
      </c>
      <c r="H1389" s="6" t="str">
        <f t="shared" si="85"/>
        <v>CONFIRMED BULLISH</v>
      </c>
    </row>
    <row r="1390" spans="1:8" ht="13.5" x14ac:dyDescent="0.25">
      <c r="A1390" s="3">
        <f>TITRES_STAT!B1393</f>
        <v>44034</v>
      </c>
      <c r="B1390" s="6">
        <f>TITRES_STAT!C1393</f>
        <v>41</v>
      </c>
      <c r="C1390" s="6">
        <f>TITRES_STAT!D1393</f>
        <v>35.32</v>
      </c>
      <c r="D1390" s="6">
        <f>TITRES_STAT!E1393</f>
        <v>500</v>
      </c>
      <c r="E1390" s="2">
        <f t="shared" si="84"/>
        <v>12959</v>
      </c>
      <c r="F1390" s="6" t="str">
        <f t="shared" si="87"/>
        <v>BULLISH</v>
      </c>
      <c r="G1390" s="6" t="str">
        <f t="shared" si="86"/>
        <v>STRONG</v>
      </c>
      <c r="H1390" s="6" t="str">
        <f t="shared" si="85"/>
        <v>CONFIRMED BULLISH</v>
      </c>
    </row>
    <row r="1391" spans="1:8" ht="13.5" x14ac:dyDescent="0.25">
      <c r="A1391" s="3">
        <f>TITRES_STAT!B1394</f>
        <v>44035</v>
      </c>
      <c r="B1391" s="6">
        <f>TITRES_STAT!C1394</f>
        <v>41</v>
      </c>
      <c r="C1391" s="6">
        <f>TITRES_STAT!D1394</f>
        <v>36.203000000000003</v>
      </c>
      <c r="D1391" s="6">
        <f>TITRES_STAT!E1394</f>
        <v>0</v>
      </c>
      <c r="E1391" s="2">
        <f t="shared" si="84"/>
        <v>12959</v>
      </c>
      <c r="F1391" s="6" t="str">
        <f t="shared" si="87"/>
        <v>BULLISH</v>
      </c>
      <c r="G1391" s="6" t="str">
        <f t="shared" si="86"/>
        <v>STRONG</v>
      </c>
      <c r="H1391" s="6" t="str">
        <f t="shared" si="85"/>
        <v>CONFIRMED BULLISH</v>
      </c>
    </row>
    <row r="1392" spans="1:8" ht="13.5" x14ac:dyDescent="0.25">
      <c r="A1392" s="3">
        <f>TITRES_STAT!B1395</f>
        <v>44036</v>
      </c>
      <c r="B1392" s="6">
        <f>TITRES_STAT!C1395</f>
        <v>40</v>
      </c>
      <c r="C1392" s="6">
        <f>TITRES_STAT!D1395</f>
        <v>36.203000000000003</v>
      </c>
      <c r="D1392" s="6">
        <f>TITRES_STAT!E1395</f>
        <v>1675</v>
      </c>
      <c r="E1392" s="2">
        <f t="shared" si="84"/>
        <v>11284</v>
      </c>
      <c r="F1392" s="6" t="str">
        <f t="shared" si="87"/>
        <v>BEARISH</v>
      </c>
      <c r="G1392" s="6" t="str">
        <f t="shared" si="86"/>
        <v>WEAK</v>
      </c>
      <c r="H1392" s="6" t="str">
        <f t="shared" si="85"/>
        <v>NEUTRAL</v>
      </c>
    </row>
    <row r="1393" spans="1:8" ht="13.5" x14ac:dyDescent="0.25">
      <c r="A1393" s="3">
        <f>TITRES_STAT!B1396</f>
        <v>44039</v>
      </c>
      <c r="B1393" s="6">
        <f>TITRES_STAT!C1396</f>
        <v>40</v>
      </c>
      <c r="C1393" s="6">
        <f>TITRES_STAT!D1396</f>
        <v>35.32</v>
      </c>
      <c r="D1393" s="6">
        <f>TITRES_STAT!E1396</f>
        <v>265</v>
      </c>
      <c r="E1393" s="2">
        <f t="shared" si="84"/>
        <v>11284</v>
      </c>
      <c r="F1393" s="6" t="str">
        <f t="shared" si="87"/>
        <v>BEARISH</v>
      </c>
      <c r="G1393" s="6" t="str">
        <f t="shared" si="86"/>
        <v>WEAK</v>
      </c>
      <c r="H1393" s="6" t="str">
        <f t="shared" si="85"/>
        <v>NEUTRAL</v>
      </c>
    </row>
    <row r="1394" spans="1:8" ht="13.5" x14ac:dyDescent="0.25">
      <c r="A1394" s="3">
        <f>TITRES_STAT!B1397</f>
        <v>44040</v>
      </c>
      <c r="B1394" s="6">
        <f>TITRES_STAT!C1397</f>
        <v>41.2</v>
      </c>
      <c r="C1394" s="6">
        <f>TITRES_STAT!D1397</f>
        <v>35.32</v>
      </c>
      <c r="D1394" s="6">
        <f>TITRES_STAT!E1397</f>
        <v>0</v>
      </c>
      <c r="E1394" s="2">
        <f t="shared" si="84"/>
        <v>11284</v>
      </c>
      <c r="F1394" s="6" t="str">
        <f t="shared" si="87"/>
        <v>BEARISH</v>
      </c>
      <c r="G1394" s="6" t="str">
        <f t="shared" si="86"/>
        <v>WEAK</v>
      </c>
      <c r="H1394" s="6" t="str">
        <f t="shared" si="85"/>
        <v>BEARISH DIVERGENCE</v>
      </c>
    </row>
    <row r="1395" spans="1:8" ht="13.5" x14ac:dyDescent="0.25">
      <c r="A1395" s="3">
        <f>TITRES_STAT!B1398</f>
        <v>44041</v>
      </c>
      <c r="B1395" s="6">
        <f>TITRES_STAT!C1398</f>
        <v>41.2</v>
      </c>
      <c r="C1395" s="6">
        <f>TITRES_STAT!D1398</f>
        <v>36.378999999999998</v>
      </c>
      <c r="D1395" s="6">
        <f>TITRES_STAT!E1398</f>
        <v>0</v>
      </c>
      <c r="E1395" s="2">
        <f t="shared" si="84"/>
        <v>11284</v>
      </c>
      <c r="F1395" s="6" t="str">
        <f t="shared" si="87"/>
        <v>BEARISH</v>
      </c>
      <c r="G1395" s="6" t="str">
        <f t="shared" si="86"/>
        <v>WEAK</v>
      </c>
      <c r="H1395" s="6" t="str">
        <f t="shared" si="85"/>
        <v>BEARISH DIVERGENCE</v>
      </c>
    </row>
    <row r="1396" spans="1:8" ht="13.5" x14ac:dyDescent="0.25">
      <c r="A1396" s="3">
        <f>TITRES_STAT!B1399</f>
        <v>44042</v>
      </c>
      <c r="B1396" s="6">
        <f>TITRES_STAT!C1399</f>
        <v>41</v>
      </c>
      <c r="C1396" s="6">
        <f>TITRES_STAT!D1399</f>
        <v>36.378999999999998</v>
      </c>
      <c r="D1396" s="6">
        <f>TITRES_STAT!E1399</f>
        <v>660</v>
      </c>
      <c r="E1396" s="2">
        <f t="shared" si="84"/>
        <v>10624</v>
      </c>
      <c r="F1396" s="6" t="str">
        <f t="shared" si="87"/>
        <v>BEARISH</v>
      </c>
      <c r="G1396" s="6" t="str">
        <f t="shared" si="86"/>
        <v>WEAK</v>
      </c>
      <c r="H1396" s="6" t="str">
        <f t="shared" si="85"/>
        <v>NEUTRAL</v>
      </c>
    </row>
    <row r="1397" spans="1:8" ht="13.5" x14ac:dyDescent="0.25">
      <c r="A1397" s="3">
        <f>TITRES_STAT!B1400</f>
        <v>44046</v>
      </c>
      <c r="B1397" s="6">
        <f>TITRES_STAT!C1400</f>
        <v>41</v>
      </c>
      <c r="C1397" s="6">
        <f>TITRES_STAT!D1400</f>
        <v>36.203000000000003</v>
      </c>
      <c r="D1397" s="6">
        <f>TITRES_STAT!E1400</f>
        <v>0</v>
      </c>
      <c r="E1397" s="2">
        <f t="shared" si="84"/>
        <v>10624</v>
      </c>
      <c r="F1397" s="6" t="str">
        <f t="shared" si="87"/>
        <v>BEARISH</v>
      </c>
      <c r="G1397" s="6" t="str">
        <f t="shared" si="86"/>
        <v>WEAK</v>
      </c>
      <c r="H1397" s="6" t="str">
        <f t="shared" si="85"/>
        <v>BEARISH DIVERGENCE</v>
      </c>
    </row>
    <row r="1398" spans="1:8" ht="13.5" x14ac:dyDescent="0.25">
      <c r="A1398" s="3">
        <f>TITRES_STAT!B1401</f>
        <v>44047</v>
      </c>
      <c r="B1398" s="6">
        <f>TITRES_STAT!C1401</f>
        <v>41</v>
      </c>
      <c r="C1398" s="6">
        <f>TITRES_STAT!D1401</f>
        <v>36.203000000000003</v>
      </c>
      <c r="D1398" s="6">
        <f>TITRES_STAT!E1401</f>
        <v>0</v>
      </c>
      <c r="E1398" s="2">
        <f t="shared" si="84"/>
        <v>10624</v>
      </c>
      <c r="F1398" s="6" t="str">
        <f t="shared" si="87"/>
        <v>BEARISH</v>
      </c>
      <c r="G1398" s="6" t="str">
        <f t="shared" si="86"/>
        <v>WEAK</v>
      </c>
      <c r="H1398" s="6" t="str">
        <f t="shared" si="85"/>
        <v>BEARISH DIVERGENCE</v>
      </c>
    </row>
    <row r="1399" spans="1:8" ht="13.5" x14ac:dyDescent="0.25">
      <c r="A1399" s="3">
        <f>TITRES_STAT!B1402</f>
        <v>44048</v>
      </c>
      <c r="B1399" s="6">
        <f>TITRES_STAT!C1402</f>
        <v>41.05</v>
      </c>
      <c r="C1399" s="6">
        <f>TITRES_STAT!D1402</f>
        <v>36.203000000000003</v>
      </c>
      <c r="D1399" s="6">
        <f>TITRES_STAT!E1402</f>
        <v>205</v>
      </c>
      <c r="E1399" s="2">
        <f t="shared" si="84"/>
        <v>10829</v>
      </c>
      <c r="F1399" s="6" t="str">
        <f t="shared" si="87"/>
        <v>BEARISH</v>
      </c>
      <c r="G1399" s="6" t="str">
        <f t="shared" si="86"/>
        <v>WEAK</v>
      </c>
      <c r="H1399" s="6" t="str">
        <f t="shared" si="85"/>
        <v>CONFIRMED BEARISH</v>
      </c>
    </row>
    <row r="1400" spans="1:8" ht="13.5" x14ac:dyDescent="0.25">
      <c r="A1400" s="3">
        <f>TITRES_STAT!B1403</f>
        <v>44049</v>
      </c>
      <c r="B1400" s="6">
        <f>TITRES_STAT!C1403</f>
        <v>42.28</v>
      </c>
      <c r="C1400" s="6">
        <f>TITRES_STAT!D1403</f>
        <v>36.247</v>
      </c>
      <c r="D1400" s="6">
        <f>TITRES_STAT!E1403</f>
        <v>50</v>
      </c>
      <c r="E1400" s="2">
        <f t="shared" si="84"/>
        <v>10879</v>
      </c>
      <c r="F1400" s="6" t="str">
        <f t="shared" si="87"/>
        <v>BEARISH</v>
      </c>
      <c r="G1400" s="6" t="str">
        <f t="shared" si="86"/>
        <v>WEAK</v>
      </c>
      <c r="H1400" s="6" t="str">
        <f t="shared" si="85"/>
        <v>BEARISH DIVERGENCE</v>
      </c>
    </row>
    <row r="1401" spans="1:8" ht="13.5" x14ac:dyDescent="0.25">
      <c r="A1401" s="3">
        <f>TITRES_STAT!B1404</f>
        <v>44050</v>
      </c>
      <c r="B1401" s="6">
        <f>TITRES_STAT!C1404</f>
        <v>42.28</v>
      </c>
      <c r="C1401" s="6">
        <f>TITRES_STAT!D1404</f>
        <v>37.332999999999998</v>
      </c>
      <c r="D1401" s="6">
        <f>TITRES_STAT!E1404</f>
        <v>0</v>
      </c>
      <c r="E1401" s="2">
        <f t="shared" si="84"/>
        <v>10879</v>
      </c>
      <c r="F1401" s="6" t="str">
        <f t="shared" si="87"/>
        <v>BULLISH</v>
      </c>
      <c r="G1401" s="6" t="str">
        <f t="shared" si="86"/>
        <v>STRONG</v>
      </c>
      <c r="H1401" s="6" t="str">
        <f t="shared" si="85"/>
        <v>CONFIRMED BULLISH</v>
      </c>
    </row>
    <row r="1402" spans="1:8" ht="13.5" x14ac:dyDescent="0.25">
      <c r="A1402" s="3">
        <f>TITRES_STAT!B1405</f>
        <v>44053</v>
      </c>
      <c r="B1402" s="6">
        <f>TITRES_STAT!C1405</f>
        <v>43.5</v>
      </c>
      <c r="C1402" s="6">
        <f>TITRES_STAT!D1405</f>
        <v>37.332999999999998</v>
      </c>
      <c r="D1402" s="6">
        <f>TITRES_STAT!E1405</f>
        <v>225</v>
      </c>
      <c r="E1402" s="2">
        <f t="shared" si="84"/>
        <v>11104</v>
      </c>
      <c r="F1402" s="6" t="str">
        <f t="shared" si="87"/>
        <v>BULLISH</v>
      </c>
      <c r="G1402" s="6" t="str">
        <f t="shared" si="86"/>
        <v>STRONG</v>
      </c>
      <c r="H1402" s="6" t="str">
        <f t="shared" si="85"/>
        <v>CONFIRMED BULLISH</v>
      </c>
    </row>
    <row r="1403" spans="1:8" ht="13.5" x14ac:dyDescent="0.25">
      <c r="A1403" s="3">
        <f>TITRES_STAT!B1406</f>
        <v>44054</v>
      </c>
      <c r="B1403" s="6">
        <f>TITRES_STAT!C1406</f>
        <v>43.54</v>
      </c>
      <c r="C1403" s="6">
        <f>TITRES_STAT!D1406</f>
        <v>38.409999999999997</v>
      </c>
      <c r="D1403" s="6">
        <f>TITRES_STAT!E1406</f>
        <v>575</v>
      </c>
      <c r="E1403" s="2">
        <f t="shared" si="84"/>
        <v>11679</v>
      </c>
      <c r="F1403" s="6" t="str">
        <f t="shared" si="87"/>
        <v>BULLISH</v>
      </c>
      <c r="G1403" s="6" t="str">
        <f t="shared" si="86"/>
        <v>STRONG</v>
      </c>
      <c r="H1403" s="6" t="str">
        <f t="shared" si="85"/>
        <v>CONFIRMED BULLISH</v>
      </c>
    </row>
    <row r="1404" spans="1:8" ht="13.5" x14ac:dyDescent="0.25">
      <c r="A1404" s="3">
        <f>TITRES_STAT!B1407</f>
        <v>44055</v>
      </c>
      <c r="B1404" s="6">
        <f>TITRES_STAT!C1407</f>
        <v>44.85</v>
      </c>
      <c r="C1404" s="6">
        <f>TITRES_STAT!D1407</f>
        <v>38.445999999999998</v>
      </c>
      <c r="D1404" s="6">
        <f>TITRES_STAT!E1407</f>
        <v>2901</v>
      </c>
      <c r="E1404" s="2">
        <f t="shared" si="84"/>
        <v>14580</v>
      </c>
      <c r="F1404" s="6" t="str">
        <f t="shared" si="87"/>
        <v>BULLISH</v>
      </c>
      <c r="G1404" s="6" t="str">
        <f t="shared" si="86"/>
        <v>STRONG</v>
      </c>
      <c r="H1404" s="6" t="str">
        <f t="shared" si="85"/>
        <v>CONFIRMED BULLISH</v>
      </c>
    </row>
    <row r="1405" spans="1:8" ht="13.5" x14ac:dyDescent="0.25">
      <c r="A1405" s="3">
        <f>TITRES_STAT!B1408</f>
        <v>44057</v>
      </c>
      <c r="B1405" s="6">
        <f>TITRES_STAT!C1408</f>
        <v>44.85</v>
      </c>
      <c r="C1405" s="6">
        <f>TITRES_STAT!D1408</f>
        <v>39.601999999999997</v>
      </c>
      <c r="D1405" s="6">
        <f>TITRES_STAT!E1408</f>
        <v>0</v>
      </c>
      <c r="E1405" s="2">
        <f t="shared" si="84"/>
        <v>14580</v>
      </c>
      <c r="F1405" s="6" t="str">
        <f t="shared" si="87"/>
        <v>BULLISH</v>
      </c>
      <c r="G1405" s="6" t="str">
        <f t="shared" si="86"/>
        <v>STRONG</v>
      </c>
      <c r="H1405" s="6" t="str">
        <f t="shared" si="85"/>
        <v>CONFIRMED BULLISH</v>
      </c>
    </row>
    <row r="1406" spans="1:8" ht="13.5" x14ac:dyDescent="0.25">
      <c r="A1406" s="3">
        <f>TITRES_STAT!B1409</f>
        <v>44060</v>
      </c>
      <c r="B1406" s="6">
        <f>TITRES_STAT!C1409</f>
        <v>44.85</v>
      </c>
      <c r="C1406" s="6">
        <f>TITRES_STAT!D1409</f>
        <v>39.601999999999997</v>
      </c>
      <c r="D1406" s="6">
        <f>TITRES_STAT!E1409</f>
        <v>0</v>
      </c>
      <c r="E1406" s="2">
        <f t="shared" si="84"/>
        <v>14580</v>
      </c>
      <c r="F1406" s="6" t="str">
        <f t="shared" si="87"/>
        <v>BULLISH</v>
      </c>
      <c r="G1406" s="6" t="str">
        <f t="shared" si="86"/>
        <v>STRONG</v>
      </c>
      <c r="H1406" s="6" t="str">
        <f t="shared" si="85"/>
        <v>CONFIRMED BULLISH</v>
      </c>
    </row>
    <row r="1407" spans="1:8" ht="13.5" x14ac:dyDescent="0.25">
      <c r="A1407" s="3">
        <f>TITRES_STAT!B1410</f>
        <v>44061</v>
      </c>
      <c r="B1407" s="6">
        <f>TITRES_STAT!C1410</f>
        <v>44.85</v>
      </c>
      <c r="C1407" s="6">
        <f>TITRES_STAT!D1410</f>
        <v>39.601999999999997</v>
      </c>
      <c r="D1407" s="6">
        <f>TITRES_STAT!E1410</f>
        <v>0</v>
      </c>
      <c r="E1407" s="2">
        <f t="shared" si="84"/>
        <v>14580</v>
      </c>
      <c r="F1407" s="6" t="str">
        <f t="shared" si="87"/>
        <v>BULLISH</v>
      </c>
      <c r="G1407" s="6" t="str">
        <f t="shared" si="86"/>
        <v>STRONG</v>
      </c>
      <c r="H1407" s="6" t="str">
        <f t="shared" si="85"/>
        <v>CONFIRMED BULLISH</v>
      </c>
    </row>
    <row r="1408" spans="1:8" ht="13.5" x14ac:dyDescent="0.25">
      <c r="A1408" s="3">
        <f>TITRES_STAT!B1411</f>
        <v>44062</v>
      </c>
      <c r="B1408" s="6">
        <f>TITRES_STAT!C1411</f>
        <v>44.85</v>
      </c>
      <c r="C1408" s="6">
        <f>TITRES_STAT!D1411</f>
        <v>39.601999999999997</v>
      </c>
      <c r="D1408" s="6">
        <f>TITRES_STAT!E1411</f>
        <v>0</v>
      </c>
      <c r="E1408" s="2">
        <f t="shared" si="84"/>
        <v>14580</v>
      </c>
      <c r="F1408" s="6" t="str">
        <f t="shared" si="87"/>
        <v>BULLISH</v>
      </c>
      <c r="G1408" s="6" t="str">
        <f t="shared" si="86"/>
        <v>STRONG</v>
      </c>
      <c r="H1408" s="6" t="str">
        <f t="shared" si="85"/>
        <v>CONFIRMED BULLISH</v>
      </c>
    </row>
    <row r="1409" spans="1:8" ht="13.5" x14ac:dyDescent="0.25">
      <c r="A1409" s="3">
        <f>TITRES_STAT!B1412</f>
        <v>44064</v>
      </c>
      <c r="B1409" s="6">
        <f>TITRES_STAT!C1412</f>
        <v>44.85</v>
      </c>
      <c r="C1409" s="6">
        <f>TITRES_STAT!D1412</f>
        <v>39.601999999999997</v>
      </c>
      <c r="D1409" s="6">
        <f>TITRES_STAT!E1412</f>
        <v>0</v>
      </c>
      <c r="E1409" s="2">
        <f t="shared" si="84"/>
        <v>14580</v>
      </c>
      <c r="F1409" s="6" t="str">
        <f t="shared" si="87"/>
        <v>NEUTRAL</v>
      </c>
      <c r="G1409" s="6" t="str">
        <f t="shared" si="86"/>
        <v>NEUTRAL</v>
      </c>
      <c r="H1409" s="6" t="str">
        <f t="shared" si="85"/>
        <v>NEUTRAL</v>
      </c>
    </row>
    <row r="1410" spans="1:8" ht="13.5" x14ac:dyDescent="0.25">
      <c r="A1410" s="3">
        <f>TITRES_STAT!B1413</f>
        <v>44067</v>
      </c>
      <c r="B1410" s="6">
        <f>TITRES_STAT!C1413</f>
        <v>45</v>
      </c>
      <c r="C1410" s="6">
        <f>TITRES_STAT!D1413</f>
        <v>39.601999999999997</v>
      </c>
      <c r="D1410" s="6">
        <f>TITRES_STAT!E1413</f>
        <v>100</v>
      </c>
      <c r="E1410" s="2">
        <f t="shared" si="84"/>
        <v>14680</v>
      </c>
      <c r="F1410" s="6" t="str">
        <f t="shared" si="87"/>
        <v>BULLISH</v>
      </c>
      <c r="G1410" s="6" t="str">
        <f t="shared" si="86"/>
        <v>NEUTRAL</v>
      </c>
      <c r="H1410" s="6" t="str">
        <f t="shared" si="85"/>
        <v>CONFIRMED BULLISH</v>
      </c>
    </row>
    <row r="1411" spans="1:8" ht="13.5" x14ac:dyDescent="0.25">
      <c r="A1411" s="3">
        <f>TITRES_STAT!B1414</f>
        <v>44068</v>
      </c>
      <c r="B1411" s="6">
        <f>TITRES_STAT!C1414</f>
        <v>46.15</v>
      </c>
      <c r="C1411" s="6">
        <f>TITRES_STAT!D1414</f>
        <v>39.734999999999999</v>
      </c>
      <c r="D1411" s="6">
        <f>TITRES_STAT!E1414</f>
        <v>1</v>
      </c>
      <c r="E1411" s="2">
        <f t="shared" si="84"/>
        <v>14681</v>
      </c>
      <c r="F1411" s="6" t="str">
        <f t="shared" si="87"/>
        <v>BULLISH</v>
      </c>
      <c r="G1411" s="6" t="str">
        <f t="shared" si="86"/>
        <v>NEUTRAL</v>
      </c>
      <c r="H1411" s="6" t="str">
        <f t="shared" si="85"/>
        <v>CONFIRMED BULLISH</v>
      </c>
    </row>
    <row r="1412" spans="1:8" ht="13.5" x14ac:dyDescent="0.25">
      <c r="A1412" s="3">
        <f>TITRES_STAT!B1415</f>
        <v>44069</v>
      </c>
      <c r="B1412" s="6">
        <f>TITRES_STAT!C1415</f>
        <v>46.15</v>
      </c>
      <c r="C1412" s="6">
        <f>TITRES_STAT!D1415</f>
        <v>40.75</v>
      </c>
      <c r="D1412" s="6">
        <f>TITRES_STAT!E1415</f>
        <v>0</v>
      </c>
      <c r="E1412" s="2">
        <f t="shared" ref="E1412:E1475" si="88">IF(B1412&gt;B1411, E1411+D1412, IF(B1412&lt;B1411, E1411-D1412, E1411))</f>
        <v>14681</v>
      </c>
      <c r="F1412" s="6" t="str">
        <f t="shared" si="87"/>
        <v>BULLISH</v>
      </c>
      <c r="G1412" s="6" t="str">
        <f t="shared" si="86"/>
        <v>NEUTRAL</v>
      </c>
      <c r="H1412" s="6" t="str">
        <f t="shared" si="85"/>
        <v>CONFIRMED BULLISH</v>
      </c>
    </row>
    <row r="1413" spans="1:8" ht="13.5" x14ac:dyDescent="0.25">
      <c r="A1413" s="3">
        <f>TITRES_STAT!B1416</f>
        <v>44070</v>
      </c>
      <c r="B1413" s="6">
        <f>TITRES_STAT!C1416</f>
        <v>46.15</v>
      </c>
      <c r="C1413" s="6">
        <f>TITRES_STAT!D1416</f>
        <v>40.75</v>
      </c>
      <c r="D1413" s="6">
        <f>TITRES_STAT!E1416</f>
        <v>0</v>
      </c>
      <c r="E1413" s="2">
        <f t="shared" si="88"/>
        <v>14681</v>
      </c>
      <c r="F1413" s="6" t="str">
        <f t="shared" si="87"/>
        <v>BULLISH</v>
      </c>
      <c r="G1413" s="6" t="str">
        <f t="shared" si="86"/>
        <v>NEUTRAL</v>
      </c>
      <c r="H1413" s="6" t="str">
        <f t="shared" si="85"/>
        <v>CONFIRMED BULLISH</v>
      </c>
    </row>
    <row r="1414" spans="1:8" ht="13.5" x14ac:dyDescent="0.25">
      <c r="A1414" s="3">
        <f>TITRES_STAT!B1417</f>
        <v>44071</v>
      </c>
      <c r="B1414" s="6">
        <f>TITRES_STAT!C1417</f>
        <v>46.15</v>
      </c>
      <c r="C1414" s="6">
        <f>TITRES_STAT!D1417</f>
        <v>40.75</v>
      </c>
      <c r="D1414" s="6">
        <f>TITRES_STAT!E1417</f>
        <v>0</v>
      </c>
      <c r="E1414" s="2">
        <f t="shared" si="88"/>
        <v>14681</v>
      </c>
      <c r="F1414" s="6" t="str">
        <f t="shared" si="87"/>
        <v>BULLISH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44074</v>
      </c>
      <c r="B1415" s="6">
        <f>TITRES_STAT!C1418</f>
        <v>46</v>
      </c>
      <c r="C1415" s="6">
        <f>TITRES_STAT!D1418</f>
        <v>40.75</v>
      </c>
      <c r="D1415" s="6">
        <f>TITRES_STAT!E1418</f>
        <v>500</v>
      </c>
      <c r="E1415" s="2">
        <f t="shared" si="88"/>
        <v>14181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WEAK</v>
      </c>
      <c r="H1415" s="6" t="str">
        <f t="shared" si="89"/>
        <v>BEARISH DIVERGENCE</v>
      </c>
    </row>
    <row r="1416" spans="1:8" ht="13.5" x14ac:dyDescent="0.25">
      <c r="A1416" s="3">
        <f>TITRES_STAT!B1419</f>
        <v>44075</v>
      </c>
      <c r="B1416" s="6">
        <f>TITRES_STAT!C1419</f>
        <v>46</v>
      </c>
      <c r="C1416" s="6">
        <f>TITRES_STAT!D1419</f>
        <v>40.618000000000002</v>
      </c>
      <c r="D1416" s="6">
        <f>TITRES_STAT!E1419</f>
        <v>0</v>
      </c>
      <c r="E1416" s="2">
        <f t="shared" si="88"/>
        <v>14181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WEAK</v>
      </c>
      <c r="H1416" s="6" t="str">
        <f t="shared" si="89"/>
        <v>CONFIRMED BEARISH</v>
      </c>
    </row>
    <row r="1417" spans="1:8" ht="13.5" x14ac:dyDescent="0.25">
      <c r="A1417" s="3">
        <f>TITRES_STAT!B1420</f>
        <v>44076</v>
      </c>
      <c r="B1417" s="6">
        <f>TITRES_STAT!C1420</f>
        <v>46</v>
      </c>
      <c r="C1417" s="6">
        <f>TITRES_STAT!D1420</f>
        <v>40.618000000000002</v>
      </c>
      <c r="D1417" s="6">
        <f>TITRES_STAT!E1420</f>
        <v>0</v>
      </c>
      <c r="E1417" s="2">
        <f t="shared" si="88"/>
        <v>14181</v>
      </c>
      <c r="F1417" s="6" t="str">
        <f t="shared" si="91"/>
        <v>BEARISH</v>
      </c>
      <c r="G1417" s="6" t="str">
        <f t="shared" si="90"/>
        <v>WEAK</v>
      </c>
      <c r="H1417" s="6" t="str">
        <f t="shared" si="89"/>
        <v>CONFIRMED BEARISH</v>
      </c>
    </row>
    <row r="1418" spans="1:8" ht="13.5" x14ac:dyDescent="0.25">
      <c r="A1418" s="3">
        <f>TITRES_STAT!B1421</f>
        <v>44077</v>
      </c>
      <c r="B1418" s="6">
        <f>TITRES_STAT!C1421</f>
        <v>47</v>
      </c>
      <c r="C1418" s="6">
        <f>TITRES_STAT!D1421</f>
        <v>40.618000000000002</v>
      </c>
      <c r="D1418" s="6">
        <f>TITRES_STAT!E1421</f>
        <v>540</v>
      </c>
      <c r="E1418" s="2">
        <f t="shared" si="88"/>
        <v>14721</v>
      </c>
      <c r="F1418" s="6" t="str">
        <f t="shared" si="91"/>
        <v>BULLISH</v>
      </c>
      <c r="G1418" s="6" t="str">
        <f t="shared" si="90"/>
        <v>NEUTRAL</v>
      </c>
      <c r="H1418" s="6" t="str">
        <f t="shared" si="89"/>
        <v>CONFIRMED BULLISH</v>
      </c>
    </row>
    <row r="1419" spans="1:8" ht="13.5" x14ac:dyDescent="0.25">
      <c r="A1419" s="3">
        <f>TITRES_STAT!B1422</f>
        <v>44078</v>
      </c>
      <c r="B1419" s="6">
        <f>TITRES_STAT!C1422</f>
        <v>47</v>
      </c>
      <c r="C1419" s="6">
        <f>TITRES_STAT!D1422</f>
        <v>41.500999999999998</v>
      </c>
      <c r="D1419" s="6">
        <f>TITRES_STAT!E1422</f>
        <v>0</v>
      </c>
      <c r="E1419" s="2">
        <f t="shared" si="88"/>
        <v>14721</v>
      </c>
      <c r="F1419" s="6" t="str">
        <f t="shared" si="91"/>
        <v>BULLISH</v>
      </c>
      <c r="G1419" s="6" t="str">
        <f t="shared" si="90"/>
        <v>NEUTRAL</v>
      </c>
      <c r="H1419" s="6" t="str">
        <f t="shared" si="89"/>
        <v>CONFIRMED BULLISH</v>
      </c>
    </row>
    <row r="1420" spans="1:8" ht="13.5" x14ac:dyDescent="0.25">
      <c r="A1420" s="3">
        <f>TITRES_STAT!B1423</f>
        <v>44081</v>
      </c>
      <c r="B1420" s="6">
        <f>TITRES_STAT!C1423</f>
        <v>47</v>
      </c>
      <c r="C1420" s="6">
        <f>TITRES_STAT!D1423</f>
        <v>41.500999999999998</v>
      </c>
      <c r="D1420" s="6">
        <f>TITRES_STAT!E1423</f>
        <v>0</v>
      </c>
      <c r="E1420" s="2">
        <f t="shared" si="88"/>
        <v>14721</v>
      </c>
      <c r="F1420" s="6" t="str">
        <f t="shared" si="91"/>
        <v>BULLISH</v>
      </c>
      <c r="G1420" s="6" t="str">
        <f t="shared" si="90"/>
        <v>STRONG</v>
      </c>
      <c r="H1420" s="6" t="str">
        <f t="shared" si="89"/>
        <v>CONFIRMED BULLISH</v>
      </c>
    </row>
    <row r="1421" spans="1:8" ht="13.5" x14ac:dyDescent="0.25">
      <c r="A1421" s="3">
        <f>TITRES_STAT!B1424</f>
        <v>44082</v>
      </c>
      <c r="B1421" s="6">
        <f>TITRES_STAT!C1424</f>
        <v>47</v>
      </c>
      <c r="C1421" s="6">
        <f>TITRES_STAT!D1424</f>
        <v>41.500999999999998</v>
      </c>
      <c r="D1421" s="6">
        <f>TITRES_STAT!E1424</f>
        <v>7</v>
      </c>
      <c r="E1421" s="2">
        <f t="shared" si="88"/>
        <v>14721</v>
      </c>
      <c r="F1421" s="6" t="str">
        <f t="shared" si="91"/>
        <v>BULLISH</v>
      </c>
      <c r="G1421" s="6" t="str">
        <f t="shared" si="90"/>
        <v>STRONG</v>
      </c>
      <c r="H1421" s="6" t="str">
        <f t="shared" si="89"/>
        <v>CONFIRMED BULLISH</v>
      </c>
    </row>
    <row r="1422" spans="1:8" ht="13.5" x14ac:dyDescent="0.25">
      <c r="A1422" s="3">
        <f>TITRES_STAT!B1425</f>
        <v>44083</v>
      </c>
      <c r="B1422" s="6">
        <f>TITRES_STAT!C1425</f>
        <v>48</v>
      </c>
      <c r="C1422" s="6">
        <f>TITRES_STAT!D1425</f>
        <v>41.500999999999998</v>
      </c>
      <c r="D1422" s="6">
        <f>TITRES_STAT!E1425</f>
        <v>116</v>
      </c>
      <c r="E1422" s="2">
        <f t="shared" si="88"/>
        <v>14837</v>
      </c>
      <c r="F1422" s="6" t="str">
        <f t="shared" si="91"/>
        <v>BULLISH</v>
      </c>
      <c r="G1422" s="6" t="str">
        <f t="shared" si="90"/>
        <v>STRONG</v>
      </c>
      <c r="H1422" s="6" t="str">
        <f t="shared" si="89"/>
        <v>CONFIRMED BULLISH</v>
      </c>
    </row>
    <row r="1423" spans="1:8" ht="13.5" x14ac:dyDescent="0.25">
      <c r="A1423" s="3">
        <f>TITRES_STAT!B1426</f>
        <v>44084</v>
      </c>
      <c r="B1423" s="6">
        <f>TITRES_STAT!C1426</f>
        <v>49</v>
      </c>
      <c r="C1423" s="6">
        <f>TITRES_STAT!D1426</f>
        <v>42.384</v>
      </c>
      <c r="D1423" s="6">
        <f>TITRES_STAT!E1426</f>
        <v>745</v>
      </c>
      <c r="E1423" s="2">
        <f t="shared" si="88"/>
        <v>15582</v>
      </c>
      <c r="F1423" s="6" t="str">
        <f t="shared" si="91"/>
        <v>BULLISH</v>
      </c>
      <c r="G1423" s="6" t="str">
        <f t="shared" si="90"/>
        <v>STRONG</v>
      </c>
      <c r="H1423" s="6" t="str">
        <f t="shared" si="89"/>
        <v>CONFIRMED BULLISH</v>
      </c>
    </row>
    <row r="1424" spans="1:8" ht="13.5" x14ac:dyDescent="0.25">
      <c r="A1424" s="3">
        <f>TITRES_STAT!B1427</f>
        <v>44085</v>
      </c>
      <c r="B1424" s="6">
        <f>TITRES_STAT!C1427</f>
        <v>51.39</v>
      </c>
      <c r="C1424" s="6">
        <f>TITRES_STAT!D1427</f>
        <v>43.267000000000003</v>
      </c>
      <c r="D1424" s="6">
        <f>TITRES_STAT!E1427</f>
        <v>100</v>
      </c>
      <c r="E1424" s="2">
        <f t="shared" si="88"/>
        <v>15682</v>
      </c>
      <c r="F1424" s="6" t="str">
        <f t="shared" si="91"/>
        <v>BULLISH</v>
      </c>
      <c r="G1424" s="6" t="str">
        <f t="shared" si="90"/>
        <v>STRONG</v>
      </c>
      <c r="H1424" s="6" t="str">
        <f t="shared" si="89"/>
        <v>CONFIRMED BULLISH</v>
      </c>
    </row>
    <row r="1425" spans="1:8" ht="13.5" x14ac:dyDescent="0.25">
      <c r="A1425" s="3">
        <f>TITRES_STAT!B1428</f>
        <v>44088</v>
      </c>
      <c r="B1425" s="6">
        <f>TITRES_STAT!C1428</f>
        <v>52.5</v>
      </c>
      <c r="C1425" s="6">
        <f>TITRES_STAT!D1428</f>
        <v>45.377000000000002</v>
      </c>
      <c r="D1425" s="6">
        <f>TITRES_STAT!E1428</f>
        <v>189</v>
      </c>
      <c r="E1425" s="2">
        <f t="shared" si="88"/>
        <v>15871</v>
      </c>
      <c r="F1425" s="6" t="str">
        <f t="shared" si="91"/>
        <v>BULLISH</v>
      </c>
      <c r="G1425" s="6" t="str">
        <f t="shared" si="90"/>
        <v>STRONG</v>
      </c>
      <c r="H1425" s="6" t="str">
        <f t="shared" si="89"/>
        <v>CONFIRMED BULLISH</v>
      </c>
    </row>
    <row r="1426" spans="1:8" ht="13.5" x14ac:dyDescent="0.25">
      <c r="A1426" s="3">
        <f>TITRES_STAT!B1429</f>
        <v>44089</v>
      </c>
      <c r="B1426" s="6">
        <f>TITRES_STAT!C1429</f>
        <v>52.5</v>
      </c>
      <c r="C1426" s="6">
        <f>TITRES_STAT!D1429</f>
        <v>46.356999999999999</v>
      </c>
      <c r="D1426" s="6">
        <f>TITRES_STAT!E1429</f>
        <v>0</v>
      </c>
      <c r="E1426" s="2">
        <f t="shared" si="88"/>
        <v>15871</v>
      </c>
      <c r="F1426" s="6" t="str">
        <f t="shared" si="91"/>
        <v>BULLISH</v>
      </c>
      <c r="G1426" s="6" t="str">
        <f t="shared" si="90"/>
        <v>STRONG</v>
      </c>
      <c r="H1426" s="6" t="str">
        <f t="shared" si="89"/>
        <v>CONFIRMED BULLISH</v>
      </c>
    </row>
    <row r="1427" spans="1:8" ht="13.5" x14ac:dyDescent="0.25">
      <c r="A1427" s="3">
        <f>TITRES_STAT!B1430</f>
        <v>44090</v>
      </c>
      <c r="B1427" s="6">
        <f>TITRES_STAT!C1430</f>
        <v>52.5</v>
      </c>
      <c r="C1427" s="6">
        <f>TITRES_STAT!D1430</f>
        <v>46.356999999999999</v>
      </c>
      <c r="D1427" s="6">
        <f>TITRES_STAT!E1430</f>
        <v>0</v>
      </c>
      <c r="E1427" s="2">
        <f t="shared" si="88"/>
        <v>15871</v>
      </c>
      <c r="F1427" s="6" t="str">
        <f t="shared" si="91"/>
        <v>BULLISH</v>
      </c>
      <c r="G1427" s="6" t="str">
        <f t="shared" si="90"/>
        <v>STRONG</v>
      </c>
      <c r="H1427" s="6" t="str">
        <f t="shared" si="89"/>
        <v>CONFIRMED BULLISH</v>
      </c>
    </row>
    <row r="1428" spans="1:8" ht="13.5" x14ac:dyDescent="0.25">
      <c r="A1428" s="3">
        <f>TITRES_STAT!B1431</f>
        <v>44091</v>
      </c>
      <c r="B1428" s="6">
        <f>TITRES_STAT!C1431</f>
        <v>52.5</v>
      </c>
      <c r="C1428" s="6">
        <f>TITRES_STAT!D1431</f>
        <v>46.356999999999999</v>
      </c>
      <c r="D1428" s="6">
        <f>TITRES_STAT!E1431</f>
        <v>0</v>
      </c>
      <c r="E1428" s="2">
        <f t="shared" si="88"/>
        <v>15871</v>
      </c>
      <c r="F1428" s="6" t="str">
        <f t="shared" si="91"/>
        <v>BULLISH</v>
      </c>
      <c r="G1428" s="6" t="str">
        <f t="shared" si="90"/>
        <v>NEUTRAL</v>
      </c>
      <c r="H1428" s="6" t="str">
        <f t="shared" si="89"/>
        <v>CONFIRMED BULLISH</v>
      </c>
    </row>
    <row r="1429" spans="1:8" ht="13.5" x14ac:dyDescent="0.25">
      <c r="A1429" s="3">
        <f>TITRES_STAT!B1432</f>
        <v>44092</v>
      </c>
      <c r="B1429" s="6">
        <f>TITRES_STAT!C1432</f>
        <v>52.5</v>
      </c>
      <c r="C1429" s="6">
        <f>TITRES_STAT!D1432</f>
        <v>46.356999999999999</v>
      </c>
      <c r="D1429" s="6">
        <f>TITRES_STAT!E1432</f>
        <v>0</v>
      </c>
      <c r="E1429" s="2">
        <f t="shared" si="88"/>
        <v>15871</v>
      </c>
      <c r="F1429" s="6" t="str">
        <f t="shared" si="91"/>
        <v>BULLISH</v>
      </c>
      <c r="G1429" s="6" t="str">
        <f t="shared" si="90"/>
        <v>NEUTRAL</v>
      </c>
      <c r="H1429" s="6" t="str">
        <f t="shared" si="89"/>
        <v>CONFIRMED BULLISH</v>
      </c>
    </row>
    <row r="1430" spans="1:8" ht="13.5" x14ac:dyDescent="0.25">
      <c r="A1430" s="3">
        <f>TITRES_STAT!B1433</f>
        <v>44095</v>
      </c>
      <c r="B1430" s="6">
        <f>TITRES_STAT!C1433</f>
        <v>54.07</v>
      </c>
      <c r="C1430" s="6">
        <f>TITRES_STAT!D1433</f>
        <v>46.356999999999999</v>
      </c>
      <c r="D1430" s="6">
        <f>TITRES_STAT!E1433</f>
        <v>283</v>
      </c>
      <c r="E1430" s="2">
        <f t="shared" si="88"/>
        <v>16154</v>
      </c>
      <c r="F1430" s="6" t="str">
        <f t="shared" si="91"/>
        <v>BULLISH</v>
      </c>
      <c r="G1430" s="6" t="str">
        <f t="shared" si="90"/>
        <v>NEUTRAL</v>
      </c>
      <c r="H1430" s="6" t="str">
        <f t="shared" si="89"/>
        <v>CONFIRMED BULLISH</v>
      </c>
    </row>
    <row r="1431" spans="1:8" ht="13.5" x14ac:dyDescent="0.25">
      <c r="A1431" s="3">
        <f>TITRES_STAT!B1434</f>
        <v>44096</v>
      </c>
      <c r="B1431" s="6">
        <f>TITRES_STAT!C1434</f>
        <v>53</v>
      </c>
      <c r="C1431" s="6">
        <f>TITRES_STAT!D1434</f>
        <v>47.743000000000002</v>
      </c>
      <c r="D1431" s="6">
        <f>TITRES_STAT!E1434</f>
        <v>450</v>
      </c>
      <c r="E1431" s="2">
        <f t="shared" si="88"/>
        <v>15704</v>
      </c>
      <c r="F1431" s="6" t="str">
        <f t="shared" si="91"/>
        <v>BEARISH</v>
      </c>
      <c r="G1431" s="6" t="str">
        <f t="shared" si="90"/>
        <v>NEUTRAL</v>
      </c>
      <c r="H1431" s="6" t="str">
        <f t="shared" si="89"/>
        <v>BEARISH DIVERGENCE</v>
      </c>
    </row>
    <row r="1432" spans="1:8" ht="13.5" x14ac:dyDescent="0.25">
      <c r="A1432" s="3">
        <f>TITRES_STAT!B1435</f>
        <v>44097</v>
      </c>
      <c r="B1432" s="6">
        <f>TITRES_STAT!C1435</f>
        <v>56.22</v>
      </c>
      <c r="C1432" s="6">
        <f>TITRES_STAT!D1435</f>
        <v>46.798999999999999</v>
      </c>
      <c r="D1432" s="6">
        <f>TITRES_STAT!E1435</f>
        <v>10</v>
      </c>
      <c r="E1432" s="2">
        <f t="shared" si="88"/>
        <v>15714</v>
      </c>
      <c r="F1432" s="6" t="str">
        <f t="shared" si="91"/>
        <v>BEARISH</v>
      </c>
      <c r="G1432" s="6" t="str">
        <f t="shared" si="90"/>
        <v>NEUTRAL</v>
      </c>
      <c r="H1432" s="6" t="str">
        <f t="shared" si="89"/>
        <v>BEARISH DIVERGENCE</v>
      </c>
    </row>
    <row r="1433" spans="1:8" ht="13.5" x14ac:dyDescent="0.25">
      <c r="A1433" s="3">
        <f>TITRES_STAT!B1436</f>
        <v>44098</v>
      </c>
      <c r="B1433" s="6">
        <f>TITRES_STAT!C1436</f>
        <v>54.54</v>
      </c>
      <c r="C1433" s="6">
        <f>TITRES_STAT!D1436</f>
        <v>49.642000000000003</v>
      </c>
      <c r="D1433" s="6">
        <f>TITRES_STAT!E1436</f>
        <v>0</v>
      </c>
      <c r="E1433" s="2">
        <f t="shared" si="88"/>
        <v>15714</v>
      </c>
      <c r="F1433" s="6" t="str">
        <f t="shared" si="91"/>
        <v>BEARISH</v>
      </c>
      <c r="G1433" s="6" t="str">
        <f t="shared" si="90"/>
        <v>NEUTRAL</v>
      </c>
      <c r="H1433" s="6" t="str">
        <f t="shared" si="89"/>
        <v>BEARISH DIVERGENCE</v>
      </c>
    </row>
    <row r="1434" spans="1:8" ht="13.5" x14ac:dyDescent="0.25">
      <c r="A1434" s="3">
        <f>TITRES_STAT!B1437</f>
        <v>44099</v>
      </c>
      <c r="B1434" s="6">
        <f>TITRES_STAT!C1437</f>
        <v>56.17</v>
      </c>
      <c r="C1434" s="6">
        <f>TITRES_STAT!D1437</f>
        <v>48.158000000000001</v>
      </c>
      <c r="D1434" s="6">
        <f>TITRES_STAT!E1437</f>
        <v>1</v>
      </c>
      <c r="E1434" s="2">
        <f t="shared" si="88"/>
        <v>15715</v>
      </c>
      <c r="F1434" s="6" t="str">
        <f t="shared" si="91"/>
        <v>BEARISH</v>
      </c>
      <c r="G1434" s="6" t="str">
        <f t="shared" si="90"/>
        <v>NEUTRAL</v>
      </c>
      <c r="H1434" s="6" t="str">
        <f t="shared" si="89"/>
        <v>BEARISH DIVERGENCE</v>
      </c>
    </row>
    <row r="1435" spans="1:8" ht="13.5" x14ac:dyDescent="0.25">
      <c r="A1435" s="3">
        <f>TITRES_STAT!B1438</f>
        <v>44102</v>
      </c>
      <c r="B1435" s="6">
        <f>TITRES_STAT!C1438</f>
        <v>56.17</v>
      </c>
      <c r="C1435" s="6">
        <f>TITRES_STAT!D1438</f>
        <v>49.597999999999999</v>
      </c>
      <c r="D1435" s="6">
        <f>TITRES_STAT!E1438</f>
        <v>152</v>
      </c>
      <c r="E1435" s="2">
        <f t="shared" si="88"/>
        <v>15715</v>
      </c>
      <c r="F1435" s="6" t="str">
        <f t="shared" si="91"/>
        <v>BEARISH</v>
      </c>
      <c r="G1435" s="6" t="str">
        <f t="shared" si="90"/>
        <v>WEAK</v>
      </c>
      <c r="H1435" s="6" t="str">
        <f t="shared" si="89"/>
        <v>BEARISH DIVERGENCE</v>
      </c>
    </row>
    <row r="1436" spans="1:8" ht="13.5" x14ac:dyDescent="0.25">
      <c r="A1436" s="3">
        <f>TITRES_STAT!B1439</f>
        <v>44103</v>
      </c>
      <c r="B1436" s="6">
        <f>TITRES_STAT!C1439</f>
        <v>54.54</v>
      </c>
      <c r="C1436" s="6">
        <f>TITRES_STAT!D1439</f>
        <v>49.597999999999999</v>
      </c>
      <c r="D1436" s="6">
        <f>TITRES_STAT!E1439</f>
        <v>650</v>
      </c>
      <c r="E1436" s="2">
        <f t="shared" si="88"/>
        <v>15065</v>
      </c>
      <c r="F1436" s="6" t="str">
        <f t="shared" si="91"/>
        <v>BEARISH</v>
      </c>
      <c r="G1436" s="6" t="str">
        <f t="shared" si="90"/>
        <v>WEAK</v>
      </c>
      <c r="H1436" s="6" t="str">
        <f t="shared" si="89"/>
        <v>BEARISH DIVERGENCE</v>
      </c>
    </row>
    <row r="1437" spans="1:8" ht="13.5" x14ac:dyDescent="0.25">
      <c r="A1437" s="3">
        <f>TITRES_STAT!B1440</f>
        <v>44104</v>
      </c>
      <c r="B1437" s="6">
        <f>TITRES_STAT!C1440</f>
        <v>53</v>
      </c>
      <c r="C1437" s="6">
        <f>TITRES_STAT!D1440</f>
        <v>48.158000000000001</v>
      </c>
      <c r="D1437" s="6">
        <f>TITRES_STAT!E1440</f>
        <v>2380</v>
      </c>
      <c r="E1437" s="2">
        <f t="shared" si="88"/>
        <v>12685</v>
      </c>
      <c r="F1437" s="6" t="str">
        <f t="shared" si="91"/>
        <v>BEARISH</v>
      </c>
      <c r="G1437" s="6" t="str">
        <f t="shared" si="90"/>
        <v>WEAK</v>
      </c>
      <c r="H1437" s="6" t="str">
        <f t="shared" si="89"/>
        <v>CONFIRMED BEARISH</v>
      </c>
    </row>
    <row r="1438" spans="1:8" ht="13.5" x14ac:dyDescent="0.25">
      <c r="A1438" s="3">
        <f>TITRES_STAT!B1441</f>
        <v>44105</v>
      </c>
      <c r="B1438" s="6">
        <f>TITRES_STAT!C1441</f>
        <v>53</v>
      </c>
      <c r="C1438" s="6">
        <f>TITRES_STAT!D1441</f>
        <v>46.798999999999999</v>
      </c>
      <c r="D1438" s="6">
        <f>TITRES_STAT!E1441</f>
        <v>0</v>
      </c>
      <c r="E1438" s="2">
        <f t="shared" si="88"/>
        <v>12685</v>
      </c>
      <c r="F1438" s="6" t="str">
        <f t="shared" si="91"/>
        <v>BEARISH</v>
      </c>
      <c r="G1438" s="6" t="str">
        <f t="shared" si="90"/>
        <v>WEAK</v>
      </c>
      <c r="H1438" s="6" t="str">
        <f t="shared" si="89"/>
        <v>CONFIRMED BEARISH</v>
      </c>
    </row>
    <row r="1439" spans="1:8" ht="13.5" x14ac:dyDescent="0.25">
      <c r="A1439" s="3">
        <f>TITRES_STAT!B1442</f>
        <v>44106</v>
      </c>
      <c r="B1439" s="6">
        <f>TITRES_STAT!C1442</f>
        <v>53</v>
      </c>
      <c r="C1439" s="6">
        <f>TITRES_STAT!D1442</f>
        <v>46.798999999999999</v>
      </c>
      <c r="D1439" s="6">
        <f>TITRES_STAT!E1442</f>
        <v>0</v>
      </c>
      <c r="E1439" s="2">
        <f t="shared" si="88"/>
        <v>12685</v>
      </c>
      <c r="F1439" s="6" t="str">
        <f t="shared" si="91"/>
        <v>BEARISH</v>
      </c>
      <c r="G1439" s="6" t="str">
        <f t="shared" si="90"/>
        <v>WEAK</v>
      </c>
      <c r="H1439" s="6" t="str">
        <f t="shared" si="89"/>
        <v>CONFIRMED BEARISH</v>
      </c>
    </row>
    <row r="1440" spans="1:8" ht="13.5" x14ac:dyDescent="0.25">
      <c r="A1440" s="3">
        <f>TITRES_STAT!B1443</f>
        <v>44109</v>
      </c>
      <c r="B1440" s="6">
        <f>TITRES_STAT!C1443</f>
        <v>52</v>
      </c>
      <c r="C1440" s="6">
        <f>TITRES_STAT!D1443</f>
        <v>46.798999999999999</v>
      </c>
      <c r="D1440" s="6">
        <f>TITRES_STAT!E1443</f>
        <v>100</v>
      </c>
      <c r="E1440" s="2">
        <f t="shared" si="88"/>
        <v>12585</v>
      </c>
      <c r="F1440" s="6" t="str">
        <f t="shared" si="91"/>
        <v>BEARISH</v>
      </c>
      <c r="G1440" s="6" t="str">
        <f t="shared" si="90"/>
        <v>WEAK</v>
      </c>
      <c r="H1440" s="6" t="str">
        <f t="shared" si="89"/>
        <v>CONFIRMED BEARISH</v>
      </c>
    </row>
    <row r="1441" spans="1:8" ht="13.5" x14ac:dyDescent="0.25">
      <c r="A1441" s="3">
        <f>TITRES_STAT!B1444</f>
        <v>44110</v>
      </c>
      <c r="B1441" s="6">
        <f>TITRES_STAT!C1444</f>
        <v>52</v>
      </c>
      <c r="C1441" s="6">
        <f>TITRES_STAT!D1444</f>
        <v>45.915999999999997</v>
      </c>
      <c r="D1441" s="6">
        <f>TITRES_STAT!E1444</f>
        <v>0</v>
      </c>
      <c r="E1441" s="2">
        <f t="shared" si="88"/>
        <v>12585</v>
      </c>
      <c r="F1441" s="6" t="str">
        <f t="shared" si="91"/>
        <v>BEARISH</v>
      </c>
      <c r="G1441" s="6" t="str">
        <f t="shared" si="90"/>
        <v>WEAK</v>
      </c>
      <c r="H1441" s="6" t="str">
        <f t="shared" si="89"/>
        <v>CONFIRMED BEARISH</v>
      </c>
    </row>
    <row r="1442" spans="1:8" ht="13.5" x14ac:dyDescent="0.25">
      <c r="A1442" s="3">
        <f>TITRES_STAT!B1445</f>
        <v>44111</v>
      </c>
      <c r="B1442" s="6">
        <f>TITRES_STAT!C1445</f>
        <v>52</v>
      </c>
      <c r="C1442" s="6">
        <f>TITRES_STAT!D1445</f>
        <v>45.915999999999997</v>
      </c>
      <c r="D1442" s="6">
        <f>TITRES_STAT!E1445</f>
        <v>0</v>
      </c>
      <c r="E1442" s="2">
        <f t="shared" si="88"/>
        <v>12585</v>
      </c>
      <c r="F1442" s="6" t="str">
        <f t="shared" si="91"/>
        <v>BEARISH</v>
      </c>
      <c r="G1442" s="6" t="str">
        <f t="shared" si="90"/>
        <v>NEUTRAL</v>
      </c>
      <c r="H1442" s="6" t="str">
        <f t="shared" si="89"/>
        <v>CONFIRMED BEARISH</v>
      </c>
    </row>
    <row r="1443" spans="1:8" ht="13.5" x14ac:dyDescent="0.25">
      <c r="A1443" s="3">
        <f>TITRES_STAT!B1446</f>
        <v>44112</v>
      </c>
      <c r="B1443" s="6">
        <f>TITRES_STAT!C1446</f>
        <v>51</v>
      </c>
      <c r="C1443" s="6">
        <f>TITRES_STAT!D1446</f>
        <v>45.915999999999997</v>
      </c>
      <c r="D1443" s="6">
        <f>TITRES_STAT!E1446</f>
        <v>100</v>
      </c>
      <c r="E1443" s="2">
        <f t="shared" si="88"/>
        <v>12485</v>
      </c>
      <c r="F1443" s="6" t="str">
        <f t="shared" si="91"/>
        <v>BEARISH</v>
      </c>
      <c r="G1443" s="6" t="str">
        <f t="shared" si="90"/>
        <v>NEUTRAL</v>
      </c>
      <c r="H1443" s="6" t="str">
        <f t="shared" si="89"/>
        <v>CONFIRMED BEARISH</v>
      </c>
    </row>
    <row r="1444" spans="1:8" ht="13.5" x14ac:dyDescent="0.25">
      <c r="A1444" s="3">
        <f>TITRES_STAT!B1447</f>
        <v>44113</v>
      </c>
      <c r="B1444" s="6">
        <f>TITRES_STAT!C1447</f>
        <v>51</v>
      </c>
      <c r="C1444" s="6">
        <f>TITRES_STAT!D1447</f>
        <v>45.033000000000001</v>
      </c>
      <c r="D1444" s="6">
        <f>TITRES_STAT!E1447</f>
        <v>0</v>
      </c>
      <c r="E1444" s="2">
        <f t="shared" si="88"/>
        <v>12485</v>
      </c>
      <c r="F1444" s="6" t="str">
        <f t="shared" si="91"/>
        <v>BEARISH</v>
      </c>
      <c r="G1444" s="6" t="str">
        <f t="shared" si="90"/>
        <v>NEUTRAL</v>
      </c>
      <c r="H1444" s="6" t="str">
        <f t="shared" si="89"/>
        <v>CONFIRMED BEARISH</v>
      </c>
    </row>
    <row r="1445" spans="1:8" ht="13.5" x14ac:dyDescent="0.25">
      <c r="A1445" s="3">
        <f>TITRES_STAT!B1448</f>
        <v>44116</v>
      </c>
      <c r="B1445" s="6">
        <f>TITRES_STAT!C1448</f>
        <v>51</v>
      </c>
      <c r="C1445" s="6">
        <f>TITRES_STAT!D1448</f>
        <v>45.033000000000001</v>
      </c>
      <c r="D1445" s="6">
        <f>TITRES_STAT!E1448</f>
        <v>0</v>
      </c>
      <c r="E1445" s="2">
        <f t="shared" si="88"/>
        <v>12485</v>
      </c>
      <c r="F1445" s="6" t="str">
        <f t="shared" si="91"/>
        <v>BEARISH</v>
      </c>
      <c r="G1445" s="6" t="str">
        <f t="shared" si="90"/>
        <v>NEUTRAL</v>
      </c>
      <c r="H1445" s="6" t="str">
        <f t="shared" si="89"/>
        <v>CONFIRMED BEARISH</v>
      </c>
    </row>
    <row r="1446" spans="1:8" ht="13.5" x14ac:dyDescent="0.25">
      <c r="A1446" s="3">
        <f>TITRES_STAT!B1449</f>
        <v>44117</v>
      </c>
      <c r="B1446" s="6">
        <f>TITRES_STAT!C1449</f>
        <v>51</v>
      </c>
      <c r="C1446" s="6">
        <f>TITRES_STAT!D1449</f>
        <v>45.033000000000001</v>
      </c>
      <c r="D1446" s="6">
        <f>TITRES_STAT!E1449</f>
        <v>0</v>
      </c>
      <c r="E1446" s="2">
        <f t="shared" si="88"/>
        <v>12485</v>
      </c>
      <c r="F1446" s="6" t="str">
        <f t="shared" si="91"/>
        <v>BEARISH</v>
      </c>
      <c r="G1446" s="6" t="str">
        <f t="shared" si="90"/>
        <v>NEUTRAL</v>
      </c>
      <c r="H1446" s="6" t="str">
        <f t="shared" si="89"/>
        <v>CONFIRMED BEARISH</v>
      </c>
    </row>
    <row r="1447" spans="1:8" ht="13.5" x14ac:dyDescent="0.25">
      <c r="A1447" s="3">
        <f>TITRES_STAT!B1450</f>
        <v>44118</v>
      </c>
      <c r="B1447" s="6">
        <f>TITRES_STAT!C1450</f>
        <v>50</v>
      </c>
      <c r="C1447" s="6">
        <f>TITRES_STAT!D1450</f>
        <v>45.033000000000001</v>
      </c>
      <c r="D1447" s="6">
        <f>TITRES_STAT!E1450</f>
        <v>500</v>
      </c>
      <c r="E1447" s="2">
        <f t="shared" si="88"/>
        <v>11985</v>
      </c>
      <c r="F1447" s="6" t="str">
        <f t="shared" si="91"/>
        <v>BEARISH</v>
      </c>
      <c r="G1447" s="6" t="str">
        <f t="shared" si="90"/>
        <v>WEAK</v>
      </c>
      <c r="H1447" s="6" t="str">
        <f t="shared" si="89"/>
        <v>CONFIRMED BEARISH</v>
      </c>
    </row>
    <row r="1448" spans="1:8" ht="13.5" x14ac:dyDescent="0.25">
      <c r="A1448" s="3">
        <f>TITRES_STAT!B1451</f>
        <v>44120</v>
      </c>
      <c r="B1448" s="6">
        <f>TITRES_STAT!C1451</f>
        <v>48.5</v>
      </c>
      <c r="C1448" s="6">
        <f>TITRES_STAT!D1451</f>
        <v>44.15</v>
      </c>
      <c r="D1448" s="6">
        <f>TITRES_STAT!E1451</f>
        <v>0</v>
      </c>
      <c r="E1448" s="2">
        <f t="shared" si="88"/>
        <v>11985</v>
      </c>
      <c r="F1448" s="6" t="str">
        <f t="shared" si="91"/>
        <v>BEARISH</v>
      </c>
      <c r="G1448" s="6" t="str">
        <f t="shared" si="90"/>
        <v>WEAK</v>
      </c>
      <c r="H1448" s="6" t="str">
        <f t="shared" si="89"/>
        <v>CONFIRMED BEARISH</v>
      </c>
    </row>
    <row r="1449" spans="1:8" ht="13.5" x14ac:dyDescent="0.25">
      <c r="A1449" s="3">
        <f>TITRES_STAT!B1452</f>
        <v>44123</v>
      </c>
      <c r="B1449" s="6">
        <f>TITRES_STAT!C1452</f>
        <v>50.68</v>
      </c>
      <c r="C1449" s="6">
        <f>TITRES_STAT!D1452</f>
        <v>42.825000000000003</v>
      </c>
      <c r="D1449" s="6">
        <f>TITRES_STAT!E1452</f>
        <v>0</v>
      </c>
      <c r="E1449" s="2">
        <f t="shared" si="88"/>
        <v>11985</v>
      </c>
      <c r="F1449" s="6" t="str">
        <f t="shared" si="91"/>
        <v>BEARISH</v>
      </c>
      <c r="G1449" s="6" t="str">
        <f t="shared" si="90"/>
        <v>WEAK</v>
      </c>
      <c r="H1449" s="6" t="str">
        <f t="shared" si="89"/>
        <v>CONFIRMED BEARISH</v>
      </c>
    </row>
    <row r="1450" spans="1:8" ht="13.5" x14ac:dyDescent="0.25">
      <c r="A1450" s="3">
        <f>TITRES_STAT!B1453</f>
        <v>44124</v>
      </c>
      <c r="B1450" s="6">
        <f>TITRES_STAT!C1453</f>
        <v>52.2</v>
      </c>
      <c r="C1450" s="6">
        <f>TITRES_STAT!D1453</f>
        <v>44.75</v>
      </c>
      <c r="D1450" s="6">
        <f>TITRES_STAT!E1453</f>
        <v>0</v>
      </c>
      <c r="E1450" s="2">
        <f t="shared" si="88"/>
        <v>11985</v>
      </c>
      <c r="F1450" s="6" t="str">
        <f t="shared" si="91"/>
        <v>BEARISH</v>
      </c>
      <c r="G1450" s="6" t="str">
        <f t="shared" si="90"/>
        <v>WEAK</v>
      </c>
      <c r="H1450" s="6" t="str">
        <f t="shared" si="89"/>
        <v>BEARISH DIVERGENCE</v>
      </c>
    </row>
    <row r="1451" spans="1:8" ht="13.5" x14ac:dyDescent="0.25">
      <c r="A1451" s="3">
        <f>TITRES_STAT!B1454</f>
        <v>44125</v>
      </c>
      <c r="B1451" s="6">
        <f>TITRES_STAT!C1454</f>
        <v>50.64</v>
      </c>
      <c r="C1451" s="6">
        <f>TITRES_STAT!D1454</f>
        <v>46.091999999999999</v>
      </c>
      <c r="D1451" s="6">
        <f>TITRES_STAT!E1454</f>
        <v>1000</v>
      </c>
      <c r="E1451" s="2">
        <f t="shared" si="88"/>
        <v>10985</v>
      </c>
      <c r="F1451" s="6" t="str">
        <f t="shared" si="91"/>
        <v>BEARISH</v>
      </c>
      <c r="G1451" s="6" t="str">
        <f t="shared" si="90"/>
        <v>WEAK</v>
      </c>
      <c r="H1451" s="6" t="str">
        <f t="shared" si="89"/>
        <v>CONFIRMED BEARISH</v>
      </c>
    </row>
    <row r="1452" spans="1:8" ht="13.5" x14ac:dyDescent="0.25">
      <c r="A1452" s="3">
        <f>TITRES_STAT!B1455</f>
        <v>44126</v>
      </c>
      <c r="B1452" s="6">
        <f>TITRES_STAT!C1455</f>
        <v>50.64</v>
      </c>
      <c r="C1452" s="6">
        <f>TITRES_STAT!D1455</f>
        <v>44.715000000000003</v>
      </c>
      <c r="D1452" s="6">
        <f>TITRES_STAT!E1455</f>
        <v>0</v>
      </c>
      <c r="E1452" s="2">
        <f t="shared" si="88"/>
        <v>10985</v>
      </c>
      <c r="F1452" s="6" t="str">
        <f t="shared" si="91"/>
        <v>BEARISH</v>
      </c>
      <c r="G1452" s="6" t="str">
        <f t="shared" si="90"/>
        <v>WEAK</v>
      </c>
      <c r="H1452" s="6" t="str">
        <f t="shared" si="89"/>
        <v>BEARISH DIVERGENCE</v>
      </c>
    </row>
    <row r="1453" spans="1:8" ht="13.5" x14ac:dyDescent="0.25">
      <c r="A1453" s="3">
        <f>TITRES_STAT!B1456</f>
        <v>44127</v>
      </c>
      <c r="B1453" s="6">
        <f>TITRES_STAT!C1456</f>
        <v>50.64</v>
      </c>
      <c r="C1453" s="6">
        <f>TITRES_STAT!D1456</f>
        <v>44.715000000000003</v>
      </c>
      <c r="D1453" s="6">
        <f>TITRES_STAT!E1456</f>
        <v>0</v>
      </c>
      <c r="E1453" s="2">
        <f t="shared" si="88"/>
        <v>10985</v>
      </c>
      <c r="F1453" s="6" t="str">
        <f t="shared" si="91"/>
        <v>BEARISH</v>
      </c>
      <c r="G1453" s="6" t="str">
        <f t="shared" si="90"/>
        <v>WEAK</v>
      </c>
      <c r="H1453" s="6" t="str">
        <f t="shared" si="89"/>
        <v>BEARISH DIVERGENCE</v>
      </c>
    </row>
    <row r="1454" spans="1:8" ht="13.5" x14ac:dyDescent="0.25">
      <c r="A1454" s="3">
        <f>TITRES_STAT!B1457</f>
        <v>44130</v>
      </c>
      <c r="B1454" s="6">
        <f>TITRES_STAT!C1457</f>
        <v>49.13</v>
      </c>
      <c r="C1454" s="6">
        <f>TITRES_STAT!D1457</f>
        <v>44.715000000000003</v>
      </c>
      <c r="D1454" s="6">
        <f>TITRES_STAT!E1457</f>
        <v>7</v>
      </c>
      <c r="E1454" s="2">
        <f t="shared" si="88"/>
        <v>10978</v>
      </c>
      <c r="F1454" s="6" t="str">
        <f t="shared" si="91"/>
        <v>BEARISH</v>
      </c>
      <c r="G1454" s="6" t="str">
        <f t="shared" si="90"/>
        <v>WEAK</v>
      </c>
      <c r="H1454" s="6" t="str">
        <f t="shared" si="89"/>
        <v>CONFIRMED BEARISH</v>
      </c>
    </row>
    <row r="1455" spans="1:8" ht="13.5" x14ac:dyDescent="0.25">
      <c r="A1455" s="3">
        <f>TITRES_STAT!B1458</f>
        <v>44131</v>
      </c>
      <c r="B1455" s="6">
        <f>TITRES_STAT!C1458</f>
        <v>49.13</v>
      </c>
      <c r="C1455" s="6">
        <f>TITRES_STAT!D1458</f>
        <v>43.381</v>
      </c>
      <c r="D1455" s="6">
        <f>TITRES_STAT!E1458</f>
        <v>0</v>
      </c>
      <c r="E1455" s="2">
        <f t="shared" si="88"/>
        <v>10978</v>
      </c>
      <c r="F1455" s="6" t="str">
        <f t="shared" si="91"/>
        <v>BEARISH</v>
      </c>
      <c r="G1455" s="6" t="str">
        <f t="shared" si="90"/>
        <v>WEAK</v>
      </c>
      <c r="H1455" s="6" t="str">
        <f t="shared" si="89"/>
        <v>CONFIRMED BEARISH</v>
      </c>
    </row>
    <row r="1456" spans="1:8" ht="13.5" x14ac:dyDescent="0.25">
      <c r="A1456" s="3">
        <f>TITRES_STAT!B1459</f>
        <v>44132</v>
      </c>
      <c r="B1456" s="6">
        <f>TITRES_STAT!C1459</f>
        <v>49.13</v>
      </c>
      <c r="C1456" s="6">
        <f>TITRES_STAT!D1459</f>
        <v>43.381</v>
      </c>
      <c r="D1456" s="6">
        <f>TITRES_STAT!E1459</f>
        <v>0</v>
      </c>
      <c r="E1456" s="2">
        <f t="shared" si="88"/>
        <v>10978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CONFIRMED BEARISH</v>
      </c>
    </row>
    <row r="1457" spans="1:8" ht="13.5" x14ac:dyDescent="0.25">
      <c r="A1457" s="3">
        <f>TITRES_STAT!B1460</f>
        <v>44134</v>
      </c>
      <c r="B1457" s="6">
        <f>TITRES_STAT!C1460</f>
        <v>49.5</v>
      </c>
      <c r="C1457" s="6">
        <f>TITRES_STAT!D1460</f>
        <v>43.381</v>
      </c>
      <c r="D1457" s="6">
        <f>TITRES_STAT!E1460</f>
        <v>10</v>
      </c>
      <c r="E1457" s="2">
        <f t="shared" si="88"/>
        <v>10988</v>
      </c>
      <c r="F1457" s="6" t="str">
        <f t="shared" si="91"/>
        <v>BULLISH</v>
      </c>
      <c r="G1457" s="6" t="str">
        <f t="shared" si="90"/>
        <v>NEUTRAL</v>
      </c>
      <c r="H1457" s="6" t="str">
        <f t="shared" si="89"/>
        <v>BULLISH DIVERGENCE</v>
      </c>
    </row>
    <row r="1458" spans="1:8" ht="13.5" x14ac:dyDescent="0.25">
      <c r="A1458" s="3">
        <f>TITRES_STAT!B1461</f>
        <v>44137</v>
      </c>
      <c r="B1458" s="6">
        <f>TITRES_STAT!C1461</f>
        <v>49.5</v>
      </c>
      <c r="C1458" s="6">
        <f>TITRES_STAT!D1461</f>
        <v>43.707999999999998</v>
      </c>
      <c r="D1458" s="6">
        <f>TITRES_STAT!E1461</f>
        <v>0</v>
      </c>
      <c r="E1458" s="2">
        <f t="shared" si="88"/>
        <v>10988</v>
      </c>
      <c r="F1458" s="6" t="str">
        <f t="shared" si="91"/>
        <v>BULLISH</v>
      </c>
      <c r="G1458" s="6" t="str">
        <f t="shared" si="90"/>
        <v>NEUTRAL</v>
      </c>
      <c r="H1458" s="6" t="str">
        <f t="shared" si="89"/>
        <v>BULLISH DIVERGENCE</v>
      </c>
    </row>
    <row r="1459" spans="1:8" ht="13.5" x14ac:dyDescent="0.25">
      <c r="A1459" s="3">
        <f>TITRES_STAT!B1462</f>
        <v>44138</v>
      </c>
      <c r="B1459" s="6">
        <f>TITRES_STAT!C1462</f>
        <v>49.5</v>
      </c>
      <c r="C1459" s="6">
        <f>TITRES_STAT!D1462</f>
        <v>43.707999999999998</v>
      </c>
      <c r="D1459" s="6">
        <f>TITRES_STAT!E1462</f>
        <v>0</v>
      </c>
      <c r="E1459" s="2">
        <f t="shared" si="88"/>
        <v>10988</v>
      </c>
      <c r="F1459" s="6" t="str">
        <f t="shared" si="91"/>
        <v>BULLISH</v>
      </c>
      <c r="G1459" s="6" t="str">
        <f t="shared" si="90"/>
        <v>NEUTRAL</v>
      </c>
      <c r="H1459" s="6" t="str">
        <f t="shared" si="89"/>
        <v>CONFIRMED BULLISH</v>
      </c>
    </row>
    <row r="1460" spans="1:8" ht="13.5" x14ac:dyDescent="0.25">
      <c r="A1460" s="3">
        <f>TITRES_STAT!B1463</f>
        <v>44139</v>
      </c>
      <c r="B1460" s="6">
        <f>TITRES_STAT!C1463</f>
        <v>49.5</v>
      </c>
      <c r="C1460" s="6">
        <f>TITRES_STAT!D1463</f>
        <v>43.707999999999998</v>
      </c>
      <c r="D1460" s="6">
        <f>TITRES_STAT!E1463</f>
        <v>0</v>
      </c>
      <c r="E1460" s="2">
        <f t="shared" si="88"/>
        <v>10988</v>
      </c>
      <c r="F1460" s="6" t="str">
        <f t="shared" si="91"/>
        <v>BULLISH</v>
      </c>
      <c r="G1460" s="6" t="str">
        <f t="shared" si="90"/>
        <v>NEUTRAL</v>
      </c>
      <c r="H1460" s="6" t="str">
        <f t="shared" si="89"/>
        <v>CONFIRMED BULLISH</v>
      </c>
    </row>
    <row r="1461" spans="1:8" ht="13.5" x14ac:dyDescent="0.25">
      <c r="A1461" s="3">
        <f>TITRES_STAT!B1464</f>
        <v>44140</v>
      </c>
      <c r="B1461" s="6">
        <f>TITRES_STAT!C1464</f>
        <v>48.99</v>
      </c>
      <c r="C1461" s="6">
        <f>TITRES_STAT!D1464</f>
        <v>43.707999999999998</v>
      </c>
      <c r="D1461" s="6">
        <f>TITRES_STAT!E1464</f>
        <v>2</v>
      </c>
      <c r="E1461" s="2">
        <f t="shared" si="88"/>
        <v>10986</v>
      </c>
      <c r="F1461" s="6" t="str">
        <f t="shared" si="91"/>
        <v>BULLISH</v>
      </c>
      <c r="G1461" s="6" t="str">
        <f t="shared" si="90"/>
        <v>NEUTRAL</v>
      </c>
      <c r="H1461" s="6" t="str">
        <f t="shared" si="89"/>
        <v>BULLISH DIVERGENCE</v>
      </c>
    </row>
    <row r="1462" spans="1:8" ht="13.5" x14ac:dyDescent="0.25">
      <c r="A1462" s="3">
        <f>TITRES_STAT!B1465</f>
        <v>44141</v>
      </c>
      <c r="B1462" s="6">
        <f>TITRES_STAT!C1465</f>
        <v>47.53</v>
      </c>
      <c r="C1462" s="6">
        <f>TITRES_STAT!D1465</f>
        <v>43.258000000000003</v>
      </c>
      <c r="D1462" s="6">
        <f>TITRES_STAT!E1465</f>
        <v>250</v>
      </c>
      <c r="E1462" s="2">
        <f t="shared" si="88"/>
        <v>10736</v>
      </c>
      <c r="F1462" s="6" t="str">
        <f t="shared" si="91"/>
        <v>BEARISH</v>
      </c>
      <c r="G1462" s="6" t="str">
        <f t="shared" si="90"/>
        <v>WEAK</v>
      </c>
      <c r="H1462" s="6" t="str">
        <f t="shared" si="89"/>
        <v>CONFIRMED BEARISH</v>
      </c>
    </row>
    <row r="1463" spans="1:8" ht="13.5" x14ac:dyDescent="0.25">
      <c r="A1463" s="3">
        <f>TITRES_STAT!B1466</f>
        <v>44144</v>
      </c>
      <c r="B1463" s="6">
        <f>TITRES_STAT!C1466</f>
        <v>47.53</v>
      </c>
      <c r="C1463" s="6">
        <f>TITRES_STAT!D1466</f>
        <v>41.969000000000001</v>
      </c>
      <c r="D1463" s="6">
        <f>TITRES_STAT!E1466</f>
        <v>0</v>
      </c>
      <c r="E1463" s="2">
        <f t="shared" si="88"/>
        <v>10736</v>
      </c>
      <c r="F1463" s="6" t="str">
        <f t="shared" si="91"/>
        <v>BEARISH</v>
      </c>
      <c r="G1463" s="6" t="str">
        <f t="shared" si="90"/>
        <v>WEAK</v>
      </c>
      <c r="H1463" s="6" t="str">
        <f t="shared" si="89"/>
        <v>CONFIRMED BEARISH</v>
      </c>
    </row>
    <row r="1464" spans="1:8" ht="13.5" x14ac:dyDescent="0.25">
      <c r="A1464" s="3">
        <f>TITRES_STAT!B1467</f>
        <v>44145</v>
      </c>
      <c r="B1464" s="6">
        <f>TITRES_STAT!C1467</f>
        <v>47.53</v>
      </c>
      <c r="C1464" s="6">
        <f>TITRES_STAT!D1467</f>
        <v>41.969000000000001</v>
      </c>
      <c r="D1464" s="6">
        <f>TITRES_STAT!E1467</f>
        <v>0</v>
      </c>
      <c r="E1464" s="2">
        <f t="shared" si="88"/>
        <v>10736</v>
      </c>
      <c r="F1464" s="6" t="str">
        <f t="shared" si="91"/>
        <v>BEARISH</v>
      </c>
      <c r="G1464" s="6" t="str">
        <f t="shared" si="90"/>
        <v>WEAK</v>
      </c>
      <c r="H1464" s="6" t="str">
        <f t="shared" si="89"/>
        <v>CONFIRMED BEARISH</v>
      </c>
    </row>
    <row r="1465" spans="1:8" ht="13.5" x14ac:dyDescent="0.25">
      <c r="A1465" s="3">
        <f>TITRES_STAT!B1468</f>
        <v>44146</v>
      </c>
      <c r="B1465" s="6">
        <f>TITRES_STAT!C1468</f>
        <v>47.5</v>
      </c>
      <c r="C1465" s="6">
        <f>TITRES_STAT!D1468</f>
        <v>41.969000000000001</v>
      </c>
      <c r="D1465" s="6">
        <f>TITRES_STAT!E1468</f>
        <v>112</v>
      </c>
      <c r="E1465" s="2">
        <f t="shared" si="88"/>
        <v>10624</v>
      </c>
      <c r="F1465" s="6" t="str">
        <f t="shared" si="91"/>
        <v>BEARISH</v>
      </c>
      <c r="G1465" s="6" t="str">
        <f t="shared" si="90"/>
        <v>WEAK</v>
      </c>
      <c r="H1465" s="6" t="str">
        <f t="shared" si="89"/>
        <v>CONFIRMED BEARISH</v>
      </c>
    </row>
    <row r="1466" spans="1:8" ht="13.5" x14ac:dyDescent="0.25">
      <c r="A1466" s="3">
        <f>TITRES_STAT!B1469</f>
        <v>44147</v>
      </c>
      <c r="B1466" s="6">
        <f>TITRES_STAT!C1469</f>
        <v>47.5</v>
      </c>
      <c r="C1466" s="6">
        <f>TITRES_STAT!D1469</f>
        <v>41.942</v>
      </c>
      <c r="D1466" s="6">
        <f>TITRES_STAT!E1469</f>
        <v>680</v>
      </c>
      <c r="E1466" s="2">
        <f t="shared" si="88"/>
        <v>10624</v>
      </c>
      <c r="F1466" s="6" t="str">
        <f t="shared" si="91"/>
        <v>BEARISH</v>
      </c>
      <c r="G1466" s="6" t="str">
        <f t="shared" si="90"/>
        <v>WEAK</v>
      </c>
      <c r="H1466" s="6" t="str">
        <f t="shared" si="89"/>
        <v>CONFIRMED BEARISH</v>
      </c>
    </row>
    <row r="1467" spans="1:8" ht="13.5" x14ac:dyDescent="0.25">
      <c r="A1467" s="3">
        <f>TITRES_STAT!B1470</f>
        <v>44148</v>
      </c>
      <c r="B1467" s="6">
        <f>TITRES_STAT!C1470</f>
        <v>47.5</v>
      </c>
      <c r="C1467" s="6">
        <f>TITRES_STAT!D1470</f>
        <v>41.942</v>
      </c>
      <c r="D1467" s="6">
        <f>TITRES_STAT!E1470</f>
        <v>0</v>
      </c>
      <c r="E1467" s="2">
        <f t="shared" si="88"/>
        <v>10624</v>
      </c>
      <c r="F1467" s="6" t="str">
        <f t="shared" si="91"/>
        <v>BEARISH</v>
      </c>
      <c r="G1467" s="6" t="str">
        <f t="shared" si="90"/>
        <v>NEUTRAL</v>
      </c>
      <c r="H1467" s="6" t="str">
        <f t="shared" si="89"/>
        <v>CONFIRMED BEARISH</v>
      </c>
    </row>
    <row r="1468" spans="1:8" ht="13.5" x14ac:dyDescent="0.25">
      <c r="A1468" s="3">
        <f>TITRES_STAT!B1471</f>
        <v>44151</v>
      </c>
      <c r="B1468" s="6">
        <f>TITRES_STAT!C1471</f>
        <v>47.5</v>
      </c>
      <c r="C1468" s="6">
        <f>TITRES_STAT!D1471</f>
        <v>41.942</v>
      </c>
      <c r="D1468" s="6">
        <f>TITRES_STAT!E1471</f>
        <v>1645</v>
      </c>
      <c r="E1468" s="2">
        <f t="shared" si="88"/>
        <v>10624</v>
      </c>
      <c r="F1468" s="6" t="str">
        <f t="shared" si="91"/>
        <v>BEARISH</v>
      </c>
      <c r="G1468" s="6" t="str">
        <f t="shared" si="90"/>
        <v>NEUTRAL</v>
      </c>
      <c r="H1468" s="6" t="str">
        <f t="shared" si="89"/>
        <v>CONFIRMED BEARISH</v>
      </c>
    </row>
    <row r="1469" spans="1:8" ht="13.5" x14ac:dyDescent="0.25">
      <c r="A1469" s="3">
        <f>TITRES_STAT!B1472</f>
        <v>44152</v>
      </c>
      <c r="B1469" s="6">
        <f>TITRES_STAT!C1472</f>
        <v>47.5</v>
      </c>
      <c r="C1469" s="6">
        <f>TITRES_STAT!D1472</f>
        <v>41.942</v>
      </c>
      <c r="D1469" s="6">
        <f>TITRES_STAT!E1472</f>
        <v>1507</v>
      </c>
      <c r="E1469" s="2">
        <f t="shared" si="88"/>
        <v>10624</v>
      </c>
      <c r="F1469" s="6" t="str">
        <f t="shared" si="91"/>
        <v>BEARISH</v>
      </c>
      <c r="G1469" s="6" t="str">
        <f t="shared" si="90"/>
        <v>NEUTRAL</v>
      </c>
      <c r="H1469" s="6" t="str">
        <f t="shared" si="89"/>
        <v>CONFIRMED BEARISH</v>
      </c>
    </row>
    <row r="1470" spans="1:8" ht="13.5" x14ac:dyDescent="0.25">
      <c r="A1470" s="3">
        <f>TITRES_STAT!B1473</f>
        <v>44153</v>
      </c>
      <c r="B1470" s="6">
        <f>TITRES_STAT!C1473</f>
        <v>47.5</v>
      </c>
      <c r="C1470" s="6">
        <f>TITRES_STAT!D1473</f>
        <v>41.942</v>
      </c>
      <c r="D1470" s="6">
        <f>TITRES_STAT!E1473</f>
        <v>3550</v>
      </c>
      <c r="E1470" s="2">
        <f t="shared" si="88"/>
        <v>10624</v>
      </c>
      <c r="F1470" s="6" t="str">
        <f t="shared" si="91"/>
        <v>NEUTRAL</v>
      </c>
      <c r="G1470" s="6" t="str">
        <f t="shared" si="90"/>
        <v>NEUTRAL</v>
      </c>
      <c r="H1470" s="6" t="str">
        <f t="shared" si="89"/>
        <v>NEUTRAL</v>
      </c>
    </row>
    <row r="1471" spans="1:8" ht="13.5" x14ac:dyDescent="0.25">
      <c r="A1471" s="3">
        <f>TITRES_STAT!B1474</f>
        <v>44154</v>
      </c>
      <c r="B1471" s="6">
        <f>TITRES_STAT!C1474</f>
        <v>47.5</v>
      </c>
      <c r="C1471" s="6">
        <f>TITRES_STAT!D1474</f>
        <v>41.942</v>
      </c>
      <c r="D1471" s="6">
        <f>TITRES_STAT!E1474</f>
        <v>3000</v>
      </c>
      <c r="E1471" s="2">
        <f t="shared" si="88"/>
        <v>10624</v>
      </c>
      <c r="F1471" s="6" t="str">
        <f t="shared" si="91"/>
        <v>NEUTRAL</v>
      </c>
      <c r="G1471" s="6" t="str">
        <f t="shared" si="90"/>
        <v>NEUTRAL</v>
      </c>
      <c r="H1471" s="6" t="str">
        <f t="shared" si="89"/>
        <v>NEUTRAL</v>
      </c>
    </row>
    <row r="1472" spans="1:8" ht="13.5" x14ac:dyDescent="0.25">
      <c r="A1472" s="3">
        <f>TITRES_STAT!B1475</f>
        <v>44155</v>
      </c>
      <c r="B1472" s="6">
        <f>TITRES_STAT!C1475</f>
        <v>47.5</v>
      </c>
      <c r="C1472" s="6">
        <f>TITRES_STAT!D1475</f>
        <v>41.942</v>
      </c>
      <c r="D1472" s="6">
        <f>TITRES_STAT!E1475</f>
        <v>3529</v>
      </c>
      <c r="E1472" s="2">
        <f t="shared" si="88"/>
        <v>10624</v>
      </c>
      <c r="F1472" s="6" t="str">
        <f t="shared" si="91"/>
        <v>NEUTRAL</v>
      </c>
      <c r="G1472" s="6" t="str">
        <f t="shared" si="90"/>
        <v>NEUTRAL</v>
      </c>
      <c r="H1472" s="6" t="str">
        <f t="shared" si="89"/>
        <v>NEUTRAL</v>
      </c>
    </row>
    <row r="1473" spans="1:8" ht="13.5" x14ac:dyDescent="0.25">
      <c r="A1473" s="3">
        <f>TITRES_STAT!B1476</f>
        <v>44158</v>
      </c>
      <c r="B1473" s="6">
        <f>TITRES_STAT!C1476</f>
        <v>47.5</v>
      </c>
      <c r="C1473" s="6">
        <f>TITRES_STAT!D1476</f>
        <v>41.942</v>
      </c>
      <c r="D1473" s="6">
        <f>TITRES_STAT!E1476</f>
        <v>3004</v>
      </c>
      <c r="E1473" s="2">
        <f t="shared" si="88"/>
        <v>10624</v>
      </c>
      <c r="F1473" s="6" t="str">
        <f t="shared" si="91"/>
        <v>NEUTRAL</v>
      </c>
      <c r="G1473" s="6" t="str">
        <f t="shared" si="90"/>
        <v>NEUTRAL</v>
      </c>
      <c r="H1473" s="6" t="str">
        <f t="shared" si="89"/>
        <v>NEUTRAL</v>
      </c>
    </row>
    <row r="1474" spans="1:8" ht="13.5" x14ac:dyDescent="0.25">
      <c r="A1474" s="3">
        <f>TITRES_STAT!B1477</f>
        <v>44159</v>
      </c>
      <c r="B1474" s="6">
        <f>TITRES_STAT!C1477</f>
        <v>47.51</v>
      </c>
      <c r="C1474" s="6">
        <f>TITRES_STAT!D1477</f>
        <v>41.942</v>
      </c>
      <c r="D1474" s="6">
        <f>TITRES_STAT!E1477</f>
        <v>4877</v>
      </c>
      <c r="E1474" s="2">
        <f t="shared" si="88"/>
        <v>15501</v>
      </c>
      <c r="F1474" s="6" t="str">
        <f t="shared" si="91"/>
        <v>BULLISH</v>
      </c>
      <c r="G1474" s="6" t="str">
        <f t="shared" si="90"/>
        <v>STRONG</v>
      </c>
      <c r="H1474" s="6" t="str">
        <f t="shared" si="89"/>
        <v>CONFIRMED BULLISH</v>
      </c>
    </row>
    <row r="1475" spans="1:8" ht="13.5" x14ac:dyDescent="0.25">
      <c r="A1475" s="3">
        <f>TITRES_STAT!B1478</f>
        <v>44160</v>
      </c>
      <c r="B1475" s="6">
        <f>TITRES_STAT!C1478</f>
        <v>47.5</v>
      </c>
      <c r="C1475" s="6">
        <f>TITRES_STAT!D1478</f>
        <v>41.951000000000001</v>
      </c>
      <c r="D1475" s="6">
        <f>TITRES_STAT!E1478</f>
        <v>154</v>
      </c>
      <c r="E1475" s="2">
        <f t="shared" si="88"/>
        <v>15347</v>
      </c>
      <c r="F1475" s="6" t="str">
        <f t="shared" si="91"/>
        <v>BULLISH</v>
      </c>
      <c r="G1475" s="6" t="str">
        <f t="shared" si="90"/>
        <v>STRONG</v>
      </c>
      <c r="H1475" s="6" t="str">
        <f t="shared" si="89"/>
        <v>NEUTRAL</v>
      </c>
    </row>
    <row r="1476" spans="1:8" ht="13.5" x14ac:dyDescent="0.25">
      <c r="A1476" s="3">
        <f>TITRES_STAT!B1479</f>
        <v>44161</v>
      </c>
      <c r="B1476" s="6">
        <f>TITRES_STAT!C1479</f>
        <v>47.5</v>
      </c>
      <c r="C1476" s="6">
        <f>TITRES_STAT!D1479</f>
        <v>41.942</v>
      </c>
      <c r="D1476" s="6">
        <f>TITRES_STAT!E1479</f>
        <v>300</v>
      </c>
      <c r="E1476" s="2">
        <f t="shared" ref="E1476:E1539" si="92">IF(B1476&gt;B1475, E1475+D1476, IF(B1476&lt;B1475, E1475-D1476, E1475))</f>
        <v>15347</v>
      </c>
      <c r="F1476" s="6" t="str">
        <f t="shared" si="91"/>
        <v>BULLISH</v>
      </c>
      <c r="G1476" s="6" t="str">
        <f t="shared" si="90"/>
        <v>STRONG</v>
      </c>
      <c r="H1476" s="6" t="str">
        <f t="shared" si="89"/>
        <v>NEUTRAL</v>
      </c>
    </row>
    <row r="1477" spans="1:8" ht="13.5" x14ac:dyDescent="0.25">
      <c r="A1477" s="3">
        <f>TITRES_STAT!B1480</f>
        <v>44162</v>
      </c>
      <c r="B1477" s="6">
        <f>TITRES_STAT!C1480</f>
        <v>47.5</v>
      </c>
      <c r="C1477" s="6">
        <f>TITRES_STAT!D1480</f>
        <v>41.942</v>
      </c>
      <c r="D1477" s="6">
        <f>TITRES_STAT!E1480</f>
        <v>0</v>
      </c>
      <c r="E1477" s="2">
        <f t="shared" si="92"/>
        <v>15347</v>
      </c>
      <c r="F1477" s="6" t="str">
        <f t="shared" si="91"/>
        <v>BULLISH</v>
      </c>
      <c r="G1477" s="6" t="str">
        <f t="shared" si="90"/>
        <v>STRONG</v>
      </c>
      <c r="H1477" s="6" t="str">
        <f t="shared" si="89"/>
        <v>NEUTRAL</v>
      </c>
    </row>
    <row r="1478" spans="1:8" ht="13.5" x14ac:dyDescent="0.25">
      <c r="A1478" s="3">
        <f>TITRES_STAT!B1481</f>
        <v>44165</v>
      </c>
      <c r="B1478" s="6">
        <f>TITRES_STAT!C1481</f>
        <v>47.5</v>
      </c>
      <c r="C1478" s="6">
        <f>TITRES_STAT!D1481</f>
        <v>41.942</v>
      </c>
      <c r="D1478" s="6">
        <f>TITRES_STAT!E1481</f>
        <v>3000</v>
      </c>
      <c r="E1478" s="2">
        <f t="shared" si="92"/>
        <v>15347</v>
      </c>
      <c r="F1478" s="6" t="str">
        <f t="shared" si="91"/>
        <v>BULLISH</v>
      </c>
      <c r="G1478" s="6" t="str">
        <f t="shared" si="90"/>
        <v>STRONG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NEUTRAL</v>
      </c>
    </row>
    <row r="1479" spans="1:8" ht="13.5" x14ac:dyDescent="0.25">
      <c r="A1479" s="3">
        <f>TITRES_STAT!B1482</f>
        <v>44166</v>
      </c>
      <c r="B1479" s="6">
        <f>TITRES_STAT!C1482</f>
        <v>47.5</v>
      </c>
      <c r="C1479" s="6">
        <f>TITRES_STAT!D1482</f>
        <v>41.942</v>
      </c>
      <c r="D1479" s="6">
        <f>TITRES_STAT!E1482</f>
        <v>0</v>
      </c>
      <c r="E1479" s="2">
        <f t="shared" si="92"/>
        <v>15347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BEARISH</v>
      </c>
    </row>
    <row r="1480" spans="1:8" ht="13.5" x14ac:dyDescent="0.25">
      <c r="A1480" s="3">
        <f>TITRES_STAT!B1483</f>
        <v>44167</v>
      </c>
      <c r="B1480" s="6">
        <f>TITRES_STAT!C1483</f>
        <v>47.5</v>
      </c>
      <c r="C1480" s="6">
        <f>TITRES_STAT!D1483</f>
        <v>41.942</v>
      </c>
      <c r="D1480" s="6">
        <f>TITRES_STAT!E1483</f>
        <v>3000</v>
      </c>
      <c r="E1480" s="2">
        <f t="shared" si="92"/>
        <v>15347</v>
      </c>
      <c r="F1480" s="6" t="str">
        <f t="shared" ref="F1480:F1543" si="95">IF(E1480&gt;E1475,"BULLISH",IF(E1480&lt;E1475,"BEARISH","NEUTRAL"))</f>
        <v>NEUTRAL</v>
      </c>
      <c r="G1480" s="6" t="str">
        <f t="shared" si="94"/>
        <v>NEUTRAL</v>
      </c>
      <c r="H1480" s="6" t="str">
        <f t="shared" si="93"/>
        <v>NEUTRAL</v>
      </c>
    </row>
    <row r="1481" spans="1:8" ht="13.5" x14ac:dyDescent="0.25">
      <c r="A1481" s="3">
        <f>TITRES_STAT!B1484</f>
        <v>44168</v>
      </c>
      <c r="B1481" s="6">
        <f>TITRES_STAT!C1484</f>
        <v>47.5</v>
      </c>
      <c r="C1481" s="6">
        <f>TITRES_STAT!D1484</f>
        <v>41.942</v>
      </c>
      <c r="D1481" s="6">
        <f>TITRES_STAT!E1484</f>
        <v>7500</v>
      </c>
      <c r="E1481" s="2">
        <f t="shared" si="92"/>
        <v>15347</v>
      </c>
      <c r="F1481" s="6" t="str">
        <f t="shared" si="95"/>
        <v>NEUTRAL</v>
      </c>
      <c r="G1481" s="6" t="str">
        <f t="shared" si="94"/>
        <v>NEUTRAL</v>
      </c>
      <c r="H1481" s="6" t="str">
        <f t="shared" si="93"/>
        <v>NEUTRAL</v>
      </c>
    </row>
    <row r="1482" spans="1:8" ht="13.5" x14ac:dyDescent="0.25">
      <c r="A1482" s="3">
        <f>TITRES_STAT!B1485</f>
        <v>44169</v>
      </c>
      <c r="B1482" s="6">
        <f>TITRES_STAT!C1485</f>
        <v>47.5</v>
      </c>
      <c r="C1482" s="6">
        <f>TITRES_STAT!D1485</f>
        <v>41.942</v>
      </c>
      <c r="D1482" s="6">
        <f>TITRES_STAT!E1485</f>
        <v>0</v>
      </c>
      <c r="E1482" s="2">
        <f t="shared" si="92"/>
        <v>15347</v>
      </c>
      <c r="F1482" s="6" t="str">
        <f t="shared" si="95"/>
        <v>NEUTRAL</v>
      </c>
      <c r="G1482" s="6" t="str">
        <f t="shared" si="94"/>
        <v>NEUTRAL</v>
      </c>
      <c r="H1482" s="6" t="str">
        <f t="shared" si="93"/>
        <v>NEUTRAL</v>
      </c>
    </row>
    <row r="1483" spans="1:8" ht="13.5" x14ac:dyDescent="0.25">
      <c r="A1483" s="3">
        <f>TITRES_STAT!B1486</f>
        <v>44172</v>
      </c>
      <c r="B1483" s="6">
        <f>TITRES_STAT!C1486</f>
        <v>47.5</v>
      </c>
      <c r="C1483" s="6">
        <f>TITRES_STAT!D1486</f>
        <v>41.942</v>
      </c>
      <c r="D1483" s="6">
        <f>TITRES_STAT!E1486</f>
        <v>120</v>
      </c>
      <c r="E1483" s="2">
        <f t="shared" si="92"/>
        <v>15347</v>
      </c>
      <c r="F1483" s="6" t="str">
        <f t="shared" si="95"/>
        <v>NEUTRAL</v>
      </c>
      <c r="G1483" s="6" t="str">
        <f t="shared" si="94"/>
        <v>NEUTRAL</v>
      </c>
      <c r="H1483" s="6" t="str">
        <f t="shared" si="93"/>
        <v>NEUTRAL</v>
      </c>
    </row>
    <row r="1484" spans="1:8" ht="13.5" x14ac:dyDescent="0.25">
      <c r="A1484" s="3">
        <f>TITRES_STAT!B1487</f>
        <v>44173</v>
      </c>
      <c r="B1484" s="6">
        <f>TITRES_STAT!C1487</f>
        <v>47.5</v>
      </c>
      <c r="C1484" s="6">
        <f>TITRES_STAT!D1487</f>
        <v>41.942</v>
      </c>
      <c r="D1484" s="6">
        <f>TITRES_STAT!E1487</f>
        <v>0</v>
      </c>
      <c r="E1484" s="2">
        <f t="shared" si="92"/>
        <v>15347</v>
      </c>
      <c r="F1484" s="6" t="str">
        <f t="shared" si="95"/>
        <v>NEUTRAL</v>
      </c>
      <c r="G1484" s="6" t="str">
        <f t="shared" si="94"/>
        <v>NEUTRAL</v>
      </c>
      <c r="H1484" s="6" t="str">
        <f t="shared" si="93"/>
        <v>NEUTRAL</v>
      </c>
    </row>
    <row r="1485" spans="1:8" ht="13.5" x14ac:dyDescent="0.25">
      <c r="A1485" s="3">
        <f>TITRES_STAT!B1488</f>
        <v>44174</v>
      </c>
      <c r="B1485" s="6">
        <f>TITRES_STAT!C1488</f>
        <v>47.51</v>
      </c>
      <c r="C1485" s="6">
        <f>TITRES_STAT!D1488</f>
        <v>41.942</v>
      </c>
      <c r="D1485" s="6">
        <f>TITRES_STAT!E1488</f>
        <v>200</v>
      </c>
      <c r="E1485" s="2">
        <f t="shared" si="92"/>
        <v>15547</v>
      </c>
      <c r="F1485" s="6" t="str">
        <f t="shared" si="95"/>
        <v>BULLISH</v>
      </c>
      <c r="G1485" s="6" t="str">
        <f t="shared" si="94"/>
        <v>NEUTRAL</v>
      </c>
      <c r="H1485" s="6" t="str">
        <f t="shared" si="93"/>
        <v>CONFIRMED BULLISH</v>
      </c>
    </row>
    <row r="1486" spans="1:8" ht="13.5" x14ac:dyDescent="0.25">
      <c r="A1486" s="3">
        <f>TITRES_STAT!B1489</f>
        <v>44175</v>
      </c>
      <c r="B1486" s="6">
        <f>TITRES_STAT!C1489</f>
        <v>47.51</v>
      </c>
      <c r="C1486" s="6">
        <f>TITRES_STAT!D1489</f>
        <v>41.951000000000001</v>
      </c>
      <c r="D1486" s="6">
        <f>TITRES_STAT!E1489</f>
        <v>0</v>
      </c>
      <c r="E1486" s="2">
        <f t="shared" si="92"/>
        <v>15547</v>
      </c>
      <c r="F1486" s="6" t="str">
        <f t="shared" si="95"/>
        <v>BULLISH</v>
      </c>
      <c r="G1486" s="6" t="str">
        <f t="shared" si="94"/>
        <v>NEUTRAL</v>
      </c>
      <c r="H1486" s="6" t="str">
        <f t="shared" si="93"/>
        <v>CONFIRMED BULLISH</v>
      </c>
    </row>
    <row r="1487" spans="1:8" ht="13.5" x14ac:dyDescent="0.25">
      <c r="A1487" s="3">
        <f>TITRES_STAT!B1490</f>
        <v>44176</v>
      </c>
      <c r="B1487" s="6">
        <f>TITRES_STAT!C1490</f>
        <v>47.51</v>
      </c>
      <c r="C1487" s="6">
        <f>TITRES_STAT!D1490</f>
        <v>41.951000000000001</v>
      </c>
      <c r="D1487" s="6">
        <f>TITRES_STAT!E1490</f>
        <v>200</v>
      </c>
      <c r="E1487" s="2">
        <f t="shared" si="92"/>
        <v>15547</v>
      </c>
      <c r="F1487" s="6" t="str">
        <f t="shared" si="95"/>
        <v>BULLISH</v>
      </c>
      <c r="G1487" s="6" t="str">
        <f t="shared" si="94"/>
        <v>NEUTRAL</v>
      </c>
      <c r="H1487" s="6" t="str">
        <f t="shared" si="93"/>
        <v>CONFIRMED BULLISH</v>
      </c>
    </row>
    <row r="1488" spans="1:8" ht="13.5" x14ac:dyDescent="0.25">
      <c r="A1488" s="3">
        <f>TITRES_STAT!B1491</f>
        <v>44179</v>
      </c>
      <c r="B1488" s="6">
        <f>TITRES_STAT!C1491</f>
        <v>47.5</v>
      </c>
      <c r="C1488" s="6">
        <f>TITRES_STAT!D1491</f>
        <v>41.951000000000001</v>
      </c>
      <c r="D1488" s="6">
        <f>TITRES_STAT!E1491</f>
        <v>10355</v>
      </c>
      <c r="E1488" s="2">
        <f t="shared" si="92"/>
        <v>5192</v>
      </c>
      <c r="F1488" s="6" t="str">
        <f t="shared" si="95"/>
        <v>BEARISH</v>
      </c>
      <c r="G1488" s="6" t="str">
        <f t="shared" si="94"/>
        <v>WEAK</v>
      </c>
      <c r="H1488" s="6" t="str">
        <f t="shared" si="93"/>
        <v>NEUTRAL</v>
      </c>
    </row>
    <row r="1489" spans="1:8" ht="13.5" x14ac:dyDescent="0.25">
      <c r="A1489" s="3">
        <f>TITRES_STAT!B1492</f>
        <v>44180</v>
      </c>
      <c r="B1489" s="6">
        <f>TITRES_STAT!C1492</f>
        <v>47.5</v>
      </c>
      <c r="C1489" s="6">
        <f>TITRES_STAT!D1492</f>
        <v>41.942</v>
      </c>
      <c r="D1489" s="6">
        <f>TITRES_STAT!E1492</f>
        <v>100</v>
      </c>
      <c r="E1489" s="2">
        <f t="shared" si="92"/>
        <v>5192</v>
      </c>
      <c r="F1489" s="6" t="str">
        <f t="shared" si="95"/>
        <v>BEARISH</v>
      </c>
      <c r="G1489" s="6" t="str">
        <f t="shared" si="94"/>
        <v>WEAK</v>
      </c>
      <c r="H1489" s="6" t="str">
        <f t="shared" si="93"/>
        <v>NEUTRAL</v>
      </c>
    </row>
    <row r="1490" spans="1:8" ht="13.5" x14ac:dyDescent="0.25">
      <c r="A1490" s="3">
        <f>TITRES_STAT!B1493</f>
        <v>44181</v>
      </c>
      <c r="B1490" s="6">
        <f>TITRES_STAT!C1493</f>
        <v>47.5</v>
      </c>
      <c r="C1490" s="6">
        <f>TITRES_STAT!D1493</f>
        <v>41.942</v>
      </c>
      <c r="D1490" s="6">
        <f>TITRES_STAT!E1493</f>
        <v>10000</v>
      </c>
      <c r="E1490" s="2">
        <f t="shared" si="92"/>
        <v>5192</v>
      </c>
      <c r="F1490" s="6" t="str">
        <f t="shared" si="95"/>
        <v>BEARISH</v>
      </c>
      <c r="G1490" s="6" t="str">
        <f t="shared" si="94"/>
        <v>WEAK</v>
      </c>
      <c r="H1490" s="6" t="str">
        <f t="shared" si="93"/>
        <v>CONFIRMED BEARISH</v>
      </c>
    </row>
    <row r="1491" spans="1:8" ht="13.5" x14ac:dyDescent="0.25">
      <c r="A1491" s="3">
        <f>TITRES_STAT!B1494</f>
        <v>44182</v>
      </c>
      <c r="B1491" s="6">
        <f>TITRES_STAT!C1494</f>
        <v>47.5</v>
      </c>
      <c r="C1491" s="6">
        <f>TITRES_STAT!D1494</f>
        <v>41.942</v>
      </c>
      <c r="D1491" s="6">
        <f>TITRES_STAT!E1494</f>
        <v>20</v>
      </c>
      <c r="E1491" s="2">
        <f t="shared" si="92"/>
        <v>5192</v>
      </c>
      <c r="F1491" s="6" t="str">
        <f t="shared" si="95"/>
        <v>BEARISH</v>
      </c>
      <c r="G1491" s="6" t="str">
        <f t="shared" si="94"/>
        <v>WEAK</v>
      </c>
      <c r="H1491" s="6" t="str">
        <f t="shared" si="93"/>
        <v>CONFIRMED BEARISH</v>
      </c>
    </row>
    <row r="1492" spans="1:8" ht="13.5" x14ac:dyDescent="0.25">
      <c r="A1492" s="3">
        <f>TITRES_STAT!B1495</f>
        <v>44183</v>
      </c>
      <c r="B1492" s="6">
        <f>TITRES_STAT!C1495</f>
        <v>47.5</v>
      </c>
      <c r="C1492" s="6">
        <f>TITRES_STAT!D1495</f>
        <v>41.942</v>
      </c>
      <c r="D1492" s="6">
        <f>TITRES_STAT!E1495</f>
        <v>15</v>
      </c>
      <c r="E1492" s="2">
        <f t="shared" si="92"/>
        <v>5192</v>
      </c>
      <c r="F1492" s="6" t="str">
        <f t="shared" si="95"/>
        <v>BEARISH</v>
      </c>
      <c r="G1492" s="6" t="str">
        <f t="shared" si="94"/>
        <v>WEAK</v>
      </c>
      <c r="H1492" s="6" t="str">
        <f t="shared" si="93"/>
        <v>CONFIRMED BEARISH</v>
      </c>
    </row>
    <row r="1493" spans="1:8" ht="13.5" x14ac:dyDescent="0.25">
      <c r="A1493" s="3">
        <f>TITRES_STAT!B1496</f>
        <v>44186</v>
      </c>
      <c r="B1493" s="6">
        <f>TITRES_STAT!C1496</f>
        <v>47.5</v>
      </c>
      <c r="C1493" s="6">
        <f>TITRES_STAT!D1496</f>
        <v>41.942</v>
      </c>
      <c r="D1493" s="6">
        <f>TITRES_STAT!E1496</f>
        <v>0</v>
      </c>
      <c r="E1493" s="2">
        <f t="shared" si="92"/>
        <v>5192</v>
      </c>
      <c r="F1493" s="6" t="str">
        <f t="shared" si="95"/>
        <v>NEUTRAL</v>
      </c>
      <c r="G1493" s="6" t="str">
        <f t="shared" si="94"/>
        <v>NEUTRAL</v>
      </c>
      <c r="H1493" s="6" t="str">
        <f t="shared" si="93"/>
        <v>NEUTRAL</v>
      </c>
    </row>
    <row r="1494" spans="1:8" ht="13.5" x14ac:dyDescent="0.25">
      <c r="A1494" s="3">
        <f>TITRES_STAT!B1497</f>
        <v>44187</v>
      </c>
      <c r="B1494" s="6">
        <f>TITRES_STAT!C1497</f>
        <v>47.5</v>
      </c>
      <c r="C1494" s="6">
        <f>TITRES_STAT!D1497</f>
        <v>41.942</v>
      </c>
      <c r="D1494" s="6">
        <f>TITRES_STAT!E1497</f>
        <v>10545</v>
      </c>
      <c r="E1494" s="2">
        <f t="shared" si="92"/>
        <v>5192</v>
      </c>
      <c r="F1494" s="6" t="str">
        <f t="shared" si="95"/>
        <v>NEUTRAL</v>
      </c>
      <c r="G1494" s="6" t="str">
        <f t="shared" si="94"/>
        <v>NEUTRAL</v>
      </c>
      <c r="H1494" s="6" t="str">
        <f t="shared" si="93"/>
        <v>NEUTRAL</v>
      </c>
    </row>
    <row r="1495" spans="1:8" ht="13.5" x14ac:dyDescent="0.25">
      <c r="A1495" s="3">
        <f>TITRES_STAT!B1498</f>
        <v>44188</v>
      </c>
      <c r="B1495" s="6">
        <f>TITRES_STAT!C1498</f>
        <v>47.5</v>
      </c>
      <c r="C1495" s="6">
        <f>TITRES_STAT!D1498</f>
        <v>41.942</v>
      </c>
      <c r="D1495" s="6">
        <f>TITRES_STAT!E1498</f>
        <v>0</v>
      </c>
      <c r="E1495" s="2">
        <f t="shared" si="92"/>
        <v>5192</v>
      </c>
      <c r="F1495" s="6" t="str">
        <f t="shared" si="95"/>
        <v>NEUTRAL</v>
      </c>
      <c r="G1495" s="6" t="str">
        <f t="shared" si="94"/>
        <v>NEUTRAL</v>
      </c>
      <c r="H1495" s="6" t="str">
        <f t="shared" si="93"/>
        <v>NEUTRAL</v>
      </c>
    </row>
    <row r="1496" spans="1:8" ht="13.5" x14ac:dyDescent="0.25">
      <c r="A1496" s="3">
        <f>TITRES_STAT!B1499</f>
        <v>44189</v>
      </c>
      <c r="B1496" s="6">
        <f>TITRES_STAT!C1499</f>
        <v>47.5</v>
      </c>
      <c r="C1496" s="6">
        <f>TITRES_STAT!D1499</f>
        <v>41.942</v>
      </c>
      <c r="D1496" s="6">
        <f>TITRES_STAT!E1499</f>
        <v>545</v>
      </c>
      <c r="E1496" s="2">
        <f t="shared" si="92"/>
        <v>5192</v>
      </c>
      <c r="F1496" s="6" t="str">
        <f t="shared" si="95"/>
        <v>NEUTRAL</v>
      </c>
      <c r="G1496" s="6" t="str">
        <f t="shared" si="94"/>
        <v>NEUTRAL</v>
      </c>
      <c r="H1496" s="6" t="str">
        <f t="shared" si="93"/>
        <v>NEUTRAL</v>
      </c>
    </row>
    <row r="1497" spans="1:8" ht="13.5" x14ac:dyDescent="0.25">
      <c r="A1497" s="3">
        <f>TITRES_STAT!B1500</f>
        <v>44190</v>
      </c>
      <c r="B1497" s="6">
        <f>TITRES_STAT!C1500</f>
        <v>47.5</v>
      </c>
      <c r="C1497" s="6">
        <f>TITRES_STAT!D1500</f>
        <v>41.942</v>
      </c>
      <c r="D1497" s="6">
        <f>TITRES_STAT!E1500</f>
        <v>0</v>
      </c>
      <c r="E1497" s="2">
        <f t="shared" si="92"/>
        <v>5192</v>
      </c>
      <c r="F1497" s="6" t="str">
        <f t="shared" si="95"/>
        <v>NEUTRAL</v>
      </c>
      <c r="G1497" s="6" t="str">
        <f t="shared" si="94"/>
        <v>NEUTRAL</v>
      </c>
      <c r="H1497" s="6" t="str">
        <f t="shared" si="93"/>
        <v>NEUTRAL</v>
      </c>
    </row>
    <row r="1498" spans="1:8" ht="13.5" x14ac:dyDescent="0.25">
      <c r="A1498" s="3">
        <f>TITRES_STAT!B1501</f>
        <v>44193</v>
      </c>
      <c r="B1498" s="6">
        <f>TITRES_STAT!C1501</f>
        <v>47.5</v>
      </c>
      <c r="C1498" s="6">
        <f>TITRES_STAT!D1501</f>
        <v>41.942</v>
      </c>
      <c r="D1498" s="6">
        <f>TITRES_STAT!E1501</f>
        <v>0</v>
      </c>
      <c r="E1498" s="2">
        <f t="shared" si="92"/>
        <v>5192</v>
      </c>
      <c r="F1498" s="6" t="str">
        <f t="shared" si="95"/>
        <v>NEUTRAL</v>
      </c>
      <c r="G1498" s="6" t="str">
        <f t="shared" si="94"/>
        <v>NEUTRAL</v>
      </c>
      <c r="H1498" s="6" t="str">
        <f t="shared" si="93"/>
        <v>NEUTRAL</v>
      </c>
    </row>
    <row r="1499" spans="1:8" ht="13.5" x14ac:dyDescent="0.25">
      <c r="A1499" s="3">
        <f>TITRES_STAT!B1502</f>
        <v>44194</v>
      </c>
      <c r="B1499" s="6">
        <f>TITRES_STAT!C1502</f>
        <v>47.5</v>
      </c>
      <c r="C1499" s="6">
        <f>TITRES_STAT!D1502</f>
        <v>41.942</v>
      </c>
      <c r="D1499" s="6">
        <f>TITRES_STAT!E1502</f>
        <v>0</v>
      </c>
      <c r="E1499" s="2">
        <f t="shared" si="92"/>
        <v>5192</v>
      </c>
      <c r="F1499" s="6" t="str">
        <f t="shared" si="95"/>
        <v>NEUTRAL</v>
      </c>
      <c r="G1499" s="6" t="str">
        <f t="shared" si="94"/>
        <v>NEUTRAL</v>
      </c>
      <c r="H1499" s="6" t="str">
        <f t="shared" si="93"/>
        <v>NEUTRAL</v>
      </c>
    </row>
    <row r="1500" spans="1:8" ht="13.5" x14ac:dyDescent="0.25">
      <c r="A1500" s="3">
        <f>TITRES_STAT!B1503</f>
        <v>44195</v>
      </c>
      <c r="B1500" s="6">
        <f>TITRES_STAT!C1503</f>
        <v>47.5</v>
      </c>
      <c r="C1500" s="6">
        <f>TITRES_STAT!D1503</f>
        <v>41.942</v>
      </c>
      <c r="D1500" s="6">
        <f>TITRES_STAT!E1503</f>
        <v>0</v>
      </c>
      <c r="E1500" s="2">
        <f t="shared" si="92"/>
        <v>5192</v>
      </c>
      <c r="F1500" s="6" t="str">
        <f t="shared" si="95"/>
        <v>NEUTRAL</v>
      </c>
      <c r="G1500" s="6" t="str">
        <f t="shared" si="94"/>
        <v>NEUTRAL</v>
      </c>
      <c r="H1500" s="6" t="str">
        <f t="shared" si="93"/>
        <v>NEUTRAL</v>
      </c>
    </row>
    <row r="1501" spans="1:8" ht="13.5" x14ac:dyDescent="0.25">
      <c r="A1501" s="3">
        <f>TITRES_STAT!B1504</f>
        <v>44196</v>
      </c>
      <c r="B1501" s="6">
        <f>TITRES_STAT!C1504</f>
        <v>47.5</v>
      </c>
      <c r="C1501" s="6">
        <f>TITRES_STAT!D1504</f>
        <v>41.942</v>
      </c>
      <c r="D1501" s="6">
        <f>TITRES_STAT!E1504</f>
        <v>0</v>
      </c>
      <c r="E1501" s="2">
        <f t="shared" si="92"/>
        <v>5192</v>
      </c>
      <c r="F1501" s="6" t="str">
        <f t="shared" si="95"/>
        <v>NEUTRAL</v>
      </c>
      <c r="G1501" s="6" t="str">
        <f t="shared" si="94"/>
        <v>NEUTRAL</v>
      </c>
      <c r="H1501" s="6" t="str">
        <f t="shared" si="93"/>
        <v>NEUTRAL</v>
      </c>
    </row>
    <row r="1502" spans="1:8" ht="13.5" x14ac:dyDescent="0.25">
      <c r="A1502" s="3">
        <f>TITRES_STAT!B1505</f>
        <v>44200</v>
      </c>
      <c r="B1502" s="6">
        <f>TITRES_STAT!C1505</f>
        <v>47.5</v>
      </c>
      <c r="C1502" s="6">
        <f>TITRES_STAT!D1505</f>
        <v>41.942</v>
      </c>
      <c r="D1502" s="6">
        <f>TITRES_STAT!E1505</f>
        <v>0</v>
      </c>
      <c r="E1502" s="2">
        <f t="shared" si="92"/>
        <v>5192</v>
      </c>
      <c r="F1502" s="6" t="str">
        <f t="shared" si="95"/>
        <v>NEUTRAL</v>
      </c>
      <c r="G1502" s="6" t="str">
        <f t="shared" si="94"/>
        <v>NEUTRAL</v>
      </c>
      <c r="H1502" s="6" t="str">
        <f t="shared" si="93"/>
        <v>NEUTRAL</v>
      </c>
    </row>
    <row r="1503" spans="1:8" ht="13.5" x14ac:dyDescent="0.25">
      <c r="A1503" s="3">
        <f>TITRES_STAT!B1506</f>
        <v>44201</v>
      </c>
      <c r="B1503" s="6">
        <f>TITRES_STAT!C1506</f>
        <v>47.5</v>
      </c>
      <c r="C1503" s="6">
        <f>TITRES_STAT!D1506</f>
        <v>41.942</v>
      </c>
      <c r="D1503" s="6">
        <f>TITRES_STAT!E1506</f>
        <v>0</v>
      </c>
      <c r="E1503" s="2">
        <f t="shared" si="92"/>
        <v>5192</v>
      </c>
      <c r="F1503" s="6" t="str">
        <f t="shared" si="95"/>
        <v>NEUTRAL</v>
      </c>
      <c r="G1503" s="6" t="str">
        <f t="shared" si="94"/>
        <v>NEUTRAL</v>
      </c>
      <c r="H1503" s="6" t="str">
        <f t="shared" si="93"/>
        <v>NEUTRAL</v>
      </c>
    </row>
    <row r="1504" spans="1:8" ht="13.5" x14ac:dyDescent="0.25">
      <c r="A1504" s="3">
        <f>TITRES_STAT!B1507</f>
        <v>44202</v>
      </c>
      <c r="B1504" s="6">
        <f>TITRES_STAT!C1507</f>
        <v>47.5</v>
      </c>
      <c r="C1504" s="6">
        <f>TITRES_STAT!D1507</f>
        <v>41.942</v>
      </c>
      <c r="D1504" s="6">
        <f>TITRES_STAT!E1507</f>
        <v>0</v>
      </c>
      <c r="E1504" s="2">
        <f t="shared" si="92"/>
        <v>5192</v>
      </c>
      <c r="F1504" s="6" t="str">
        <f t="shared" si="95"/>
        <v>NEUTRAL</v>
      </c>
      <c r="G1504" s="6" t="str">
        <f t="shared" si="94"/>
        <v>NEUTRAL</v>
      </c>
      <c r="H1504" s="6" t="str">
        <f t="shared" si="93"/>
        <v>NEUTRAL</v>
      </c>
    </row>
    <row r="1505" spans="1:8" ht="13.5" x14ac:dyDescent="0.25">
      <c r="A1505" s="3">
        <f>TITRES_STAT!B1508</f>
        <v>44203</v>
      </c>
      <c r="B1505" s="6">
        <f>TITRES_STAT!C1508</f>
        <v>47.5</v>
      </c>
      <c r="C1505" s="6">
        <f>TITRES_STAT!D1508</f>
        <v>41.942</v>
      </c>
      <c r="D1505" s="6">
        <f>TITRES_STAT!E1508</f>
        <v>0</v>
      </c>
      <c r="E1505" s="2">
        <f t="shared" si="92"/>
        <v>5192</v>
      </c>
      <c r="F1505" s="6" t="str">
        <f t="shared" si="95"/>
        <v>NEUTRAL</v>
      </c>
      <c r="G1505" s="6" t="str">
        <f t="shared" si="94"/>
        <v>NEUTRAL</v>
      </c>
      <c r="H1505" s="6" t="str">
        <f t="shared" si="93"/>
        <v>NEUTRAL</v>
      </c>
    </row>
    <row r="1506" spans="1:8" ht="13.5" x14ac:dyDescent="0.25">
      <c r="A1506" s="3">
        <f>TITRES_STAT!B1509</f>
        <v>44204</v>
      </c>
      <c r="B1506" s="6">
        <f>TITRES_STAT!C1509</f>
        <v>47.5</v>
      </c>
      <c r="C1506" s="6">
        <f>TITRES_STAT!D1509</f>
        <v>41.942</v>
      </c>
      <c r="D1506" s="6">
        <f>TITRES_STAT!E1509</f>
        <v>6348</v>
      </c>
      <c r="E1506" s="2">
        <f t="shared" si="92"/>
        <v>5192</v>
      </c>
      <c r="F1506" s="6" t="str">
        <f t="shared" si="95"/>
        <v>NEUTRAL</v>
      </c>
      <c r="G1506" s="6" t="str">
        <f t="shared" si="94"/>
        <v>NEUTRAL</v>
      </c>
      <c r="H1506" s="6" t="str">
        <f t="shared" si="93"/>
        <v>NEUTRAL</v>
      </c>
    </row>
    <row r="1507" spans="1:8" ht="13.5" x14ac:dyDescent="0.25">
      <c r="A1507" s="3">
        <f>TITRES_STAT!B1510</f>
        <v>44207</v>
      </c>
      <c r="B1507" s="6">
        <f>TITRES_STAT!C1510</f>
        <v>47.5</v>
      </c>
      <c r="C1507" s="6">
        <f>TITRES_STAT!D1510</f>
        <v>41.942</v>
      </c>
      <c r="D1507" s="6">
        <f>TITRES_STAT!E1510</f>
        <v>21149</v>
      </c>
      <c r="E1507" s="2">
        <f t="shared" si="92"/>
        <v>5192</v>
      </c>
      <c r="F1507" s="6" t="str">
        <f t="shared" si="95"/>
        <v>NEUTRAL</v>
      </c>
      <c r="G1507" s="6" t="str">
        <f t="shared" si="94"/>
        <v>NEUTRAL</v>
      </c>
      <c r="H1507" s="6" t="str">
        <f t="shared" si="93"/>
        <v>NEUTRAL</v>
      </c>
    </row>
    <row r="1508" spans="1:8" ht="13.5" x14ac:dyDescent="0.25">
      <c r="A1508" s="3">
        <f>TITRES_STAT!B1511</f>
        <v>44208</v>
      </c>
      <c r="B1508" s="6">
        <f>TITRES_STAT!C1511</f>
        <v>47.5</v>
      </c>
      <c r="C1508" s="6">
        <f>TITRES_STAT!D1511</f>
        <v>41.942</v>
      </c>
      <c r="D1508" s="6">
        <f>TITRES_STAT!E1511</f>
        <v>0</v>
      </c>
      <c r="E1508" s="2">
        <f t="shared" si="92"/>
        <v>5192</v>
      </c>
      <c r="F1508" s="6" t="str">
        <f t="shared" si="95"/>
        <v>NEUTRAL</v>
      </c>
      <c r="G1508" s="6" t="str">
        <f t="shared" si="94"/>
        <v>NEUTRAL</v>
      </c>
      <c r="H1508" s="6" t="str">
        <f t="shared" si="93"/>
        <v>NEUTRAL</v>
      </c>
    </row>
    <row r="1509" spans="1:8" ht="13.5" x14ac:dyDescent="0.25">
      <c r="A1509" s="3">
        <f>TITRES_STAT!B1512</f>
        <v>44209</v>
      </c>
      <c r="B1509" s="6">
        <f>TITRES_STAT!C1512</f>
        <v>47.5</v>
      </c>
      <c r="C1509" s="6">
        <f>TITRES_STAT!D1512</f>
        <v>41.942</v>
      </c>
      <c r="D1509" s="6">
        <f>TITRES_STAT!E1512</f>
        <v>0</v>
      </c>
      <c r="E1509" s="2">
        <f t="shared" si="92"/>
        <v>5192</v>
      </c>
      <c r="F1509" s="6" t="str">
        <f t="shared" si="95"/>
        <v>NEUTRAL</v>
      </c>
      <c r="G1509" s="6" t="str">
        <f t="shared" si="94"/>
        <v>NEUTRAL</v>
      </c>
      <c r="H1509" s="6" t="str">
        <f t="shared" si="93"/>
        <v>NEUTRAL</v>
      </c>
    </row>
    <row r="1510" spans="1:8" ht="13.5" x14ac:dyDescent="0.25">
      <c r="A1510" s="3">
        <f>TITRES_STAT!B1513</f>
        <v>44211</v>
      </c>
      <c r="B1510" s="6">
        <f>TITRES_STAT!C1513</f>
        <v>47.5</v>
      </c>
      <c r="C1510" s="6">
        <f>TITRES_STAT!D1513</f>
        <v>41.942</v>
      </c>
      <c r="D1510" s="6">
        <f>TITRES_STAT!E1513</f>
        <v>14320</v>
      </c>
      <c r="E1510" s="2">
        <f t="shared" si="92"/>
        <v>5192</v>
      </c>
      <c r="F1510" s="6" t="str">
        <f t="shared" si="95"/>
        <v>NEUTRAL</v>
      </c>
      <c r="G1510" s="6" t="str">
        <f t="shared" si="94"/>
        <v>NEUTRAL</v>
      </c>
      <c r="H1510" s="6" t="str">
        <f t="shared" si="93"/>
        <v>NEUTRAL</v>
      </c>
    </row>
    <row r="1511" spans="1:8" ht="13.5" x14ac:dyDescent="0.25">
      <c r="A1511" s="3">
        <f>TITRES_STAT!B1514</f>
        <v>44214</v>
      </c>
      <c r="B1511" s="6">
        <f>TITRES_STAT!C1514</f>
        <v>47.5</v>
      </c>
      <c r="C1511" s="6">
        <f>TITRES_STAT!D1514</f>
        <v>41.942</v>
      </c>
      <c r="D1511" s="6">
        <f>TITRES_STAT!E1514</f>
        <v>0</v>
      </c>
      <c r="E1511" s="2">
        <f t="shared" si="92"/>
        <v>5192</v>
      </c>
      <c r="F1511" s="6" t="str">
        <f t="shared" si="95"/>
        <v>NEUTRAL</v>
      </c>
      <c r="G1511" s="6" t="str">
        <f t="shared" si="94"/>
        <v>NEUTRAL</v>
      </c>
      <c r="H1511" s="6" t="str">
        <f t="shared" si="93"/>
        <v>NEUTRAL</v>
      </c>
    </row>
    <row r="1512" spans="1:8" ht="13.5" x14ac:dyDescent="0.25">
      <c r="A1512" s="3">
        <f>TITRES_STAT!B1515</f>
        <v>44215</v>
      </c>
      <c r="B1512" s="6">
        <f>TITRES_STAT!C1515</f>
        <v>47.5</v>
      </c>
      <c r="C1512" s="6">
        <f>TITRES_STAT!D1515</f>
        <v>41.942</v>
      </c>
      <c r="D1512" s="6">
        <f>TITRES_STAT!E1515</f>
        <v>62680</v>
      </c>
      <c r="E1512" s="2">
        <f t="shared" si="92"/>
        <v>5192</v>
      </c>
      <c r="F1512" s="6" t="str">
        <f t="shared" si="95"/>
        <v>NEUTRAL</v>
      </c>
      <c r="G1512" s="6" t="str">
        <f t="shared" si="94"/>
        <v>NEUTRAL</v>
      </c>
      <c r="H1512" s="6" t="str">
        <f t="shared" si="93"/>
        <v>NEUTRAL</v>
      </c>
    </row>
    <row r="1513" spans="1:8" ht="13.5" x14ac:dyDescent="0.25">
      <c r="A1513" s="3">
        <f>TITRES_STAT!B1516</f>
        <v>44216</v>
      </c>
      <c r="B1513" s="6">
        <f>TITRES_STAT!C1516</f>
        <v>47.5</v>
      </c>
      <c r="C1513" s="6">
        <f>TITRES_STAT!D1516</f>
        <v>41.942</v>
      </c>
      <c r="D1513" s="6">
        <f>TITRES_STAT!E1516</f>
        <v>0</v>
      </c>
      <c r="E1513" s="2">
        <f t="shared" si="92"/>
        <v>5192</v>
      </c>
      <c r="F1513" s="6" t="str">
        <f t="shared" si="95"/>
        <v>NEUTRAL</v>
      </c>
      <c r="G1513" s="6" t="str">
        <f t="shared" si="94"/>
        <v>NEUTRAL</v>
      </c>
      <c r="H1513" s="6" t="str">
        <f t="shared" si="93"/>
        <v>NEUTRAL</v>
      </c>
    </row>
    <row r="1514" spans="1:8" ht="13.5" x14ac:dyDescent="0.25">
      <c r="A1514" s="3">
        <f>TITRES_STAT!B1517</f>
        <v>44217</v>
      </c>
      <c r="B1514" s="6">
        <f>TITRES_STAT!C1517</f>
        <v>47.5</v>
      </c>
      <c r="C1514" s="6">
        <f>TITRES_STAT!D1517</f>
        <v>41.942</v>
      </c>
      <c r="D1514" s="6">
        <f>TITRES_STAT!E1517</f>
        <v>0</v>
      </c>
      <c r="E1514" s="2">
        <f t="shared" si="92"/>
        <v>5192</v>
      </c>
      <c r="F1514" s="6" t="str">
        <f t="shared" si="95"/>
        <v>NEUTRAL</v>
      </c>
      <c r="G1514" s="6" t="str">
        <f t="shared" si="94"/>
        <v>NEUTRAL</v>
      </c>
      <c r="H1514" s="6" t="str">
        <f t="shared" si="93"/>
        <v>NEUTRAL</v>
      </c>
    </row>
    <row r="1515" spans="1:8" ht="13.5" x14ac:dyDescent="0.25">
      <c r="A1515" s="3">
        <f>TITRES_STAT!B1518</f>
        <v>44218</v>
      </c>
      <c r="B1515" s="6">
        <f>TITRES_STAT!C1518</f>
        <v>47.5</v>
      </c>
      <c r="C1515" s="6">
        <f>TITRES_STAT!D1518</f>
        <v>41.942</v>
      </c>
      <c r="D1515" s="6">
        <f>TITRES_STAT!E1518</f>
        <v>0</v>
      </c>
      <c r="E1515" s="2">
        <f t="shared" si="92"/>
        <v>5192</v>
      </c>
      <c r="F1515" s="6" t="str">
        <f t="shared" si="95"/>
        <v>NEUTRAL</v>
      </c>
      <c r="G1515" s="6" t="str">
        <f t="shared" si="94"/>
        <v>NEUTRAL</v>
      </c>
      <c r="H1515" s="6" t="str">
        <f t="shared" si="93"/>
        <v>NEUTRAL</v>
      </c>
    </row>
    <row r="1516" spans="1:8" ht="13.5" x14ac:dyDescent="0.25">
      <c r="A1516" s="3">
        <f>TITRES_STAT!B1519</f>
        <v>44221</v>
      </c>
      <c r="B1516" s="6">
        <f>TITRES_STAT!C1519</f>
        <v>47.5</v>
      </c>
      <c r="C1516" s="6">
        <f>TITRES_STAT!D1519</f>
        <v>41.942</v>
      </c>
      <c r="D1516" s="6">
        <f>TITRES_STAT!E1519</f>
        <v>0</v>
      </c>
      <c r="E1516" s="2">
        <f t="shared" si="92"/>
        <v>5192</v>
      </c>
      <c r="F1516" s="6" t="str">
        <f t="shared" si="95"/>
        <v>NEUTRAL</v>
      </c>
      <c r="G1516" s="6" t="str">
        <f t="shared" si="94"/>
        <v>NEUTRAL</v>
      </c>
      <c r="H1516" s="6" t="str">
        <f t="shared" si="93"/>
        <v>NEUTRAL</v>
      </c>
    </row>
    <row r="1517" spans="1:8" ht="13.5" x14ac:dyDescent="0.25">
      <c r="A1517" s="3">
        <f>TITRES_STAT!B1520</f>
        <v>44222</v>
      </c>
      <c r="B1517" s="6">
        <f>TITRES_STAT!C1520</f>
        <v>47.5</v>
      </c>
      <c r="C1517" s="6">
        <f>TITRES_STAT!D1520</f>
        <v>41.942</v>
      </c>
      <c r="D1517" s="6">
        <f>TITRES_STAT!E1520</f>
        <v>0</v>
      </c>
      <c r="E1517" s="2">
        <f t="shared" si="92"/>
        <v>5192</v>
      </c>
      <c r="F1517" s="6" t="str">
        <f t="shared" si="95"/>
        <v>NEUTRAL</v>
      </c>
      <c r="G1517" s="6" t="str">
        <f t="shared" si="94"/>
        <v>NEUTRAL</v>
      </c>
      <c r="H1517" s="6" t="str">
        <f t="shared" si="93"/>
        <v>NEUTRAL</v>
      </c>
    </row>
    <row r="1518" spans="1:8" ht="13.5" x14ac:dyDescent="0.25">
      <c r="A1518" s="3">
        <f>TITRES_STAT!B1521</f>
        <v>44223</v>
      </c>
      <c r="B1518" s="6">
        <f>TITRES_STAT!C1521</f>
        <v>47.5</v>
      </c>
      <c r="C1518" s="6">
        <f>TITRES_STAT!D1521</f>
        <v>41.942</v>
      </c>
      <c r="D1518" s="6">
        <f>TITRES_STAT!E1521</f>
        <v>0</v>
      </c>
      <c r="E1518" s="2">
        <f t="shared" si="92"/>
        <v>5192</v>
      </c>
      <c r="F1518" s="6" t="str">
        <f t="shared" si="95"/>
        <v>NEUTRAL</v>
      </c>
      <c r="G1518" s="6" t="str">
        <f t="shared" si="94"/>
        <v>NEUTRAL</v>
      </c>
      <c r="H1518" s="6" t="str">
        <f t="shared" si="93"/>
        <v>NEUTRAL</v>
      </c>
    </row>
    <row r="1519" spans="1:8" ht="13.5" x14ac:dyDescent="0.25">
      <c r="A1519" s="3">
        <f>TITRES_STAT!B1522</f>
        <v>44224</v>
      </c>
      <c r="B1519" s="6">
        <f>TITRES_STAT!C1522</f>
        <v>47.5</v>
      </c>
      <c r="C1519" s="6">
        <f>TITRES_STAT!D1522</f>
        <v>41.942</v>
      </c>
      <c r="D1519" s="6">
        <f>TITRES_STAT!E1522</f>
        <v>1</v>
      </c>
      <c r="E1519" s="2">
        <f t="shared" si="92"/>
        <v>5192</v>
      </c>
      <c r="F1519" s="6" t="str">
        <f t="shared" si="95"/>
        <v>NEUTRAL</v>
      </c>
      <c r="G1519" s="6" t="str">
        <f t="shared" si="94"/>
        <v>NEUTRAL</v>
      </c>
      <c r="H1519" s="6" t="str">
        <f t="shared" si="93"/>
        <v>NEUTRAL</v>
      </c>
    </row>
    <row r="1520" spans="1:8" ht="13.5" x14ac:dyDescent="0.25">
      <c r="A1520" s="3">
        <f>TITRES_STAT!B1523</f>
        <v>44225</v>
      </c>
      <c r="B1520" s="6">
        <f>TITRES_STAT!C1523</f>
        <v>48.9</v>
      </c>
      <c r="C1520" s="6">
        <f>TITRES_STAT!D1523</f>
        <v>41.942</v>
      </c>
      <c r="D1520" s="6">
        <f>TITRES_STAT!E1523</f>
        <v>1</v>
      </c>
      <c r="E1520" s="2">
        <f t="shared" si="92"/>
        <v>5193</v>
      </c>
      <c r="F1520" s="6" t="str">
        <f t="shared" si="95"/>
        <v>BULLISH</v>
      </c>
      <c r="G1520" s="6" t="str">
        <f t="shared" si="94"/>
        <v>NEUTRAL</v>
      </c>
      <c r="H1520" s="6" t="str">
        <f t="shared" si="93"/>
        <v>CONFIRMED BULLISH</v>
      </c>
    </row>
    <row r="1521" spans="1:8" ht="13.5" x14ac:dyDescent="0.25">
      <c r="A1521" s="3">
        <f>TITRES_STAT!B1524</f>
        <v>44228</v>
      </c>
      <c r="B1521" s="6">
        <f>TITRES_STAT!C1524</f>
        <v>48.9</v>
      </c>
      <c r="C1521" s="6">
        <f>TITRES_STAT!D1524</f>
        <v>43.177999999999997</v>
      </c>
      <c r="D1521" s="6">
        <f>TITRES_STAT!E1524</f>
        <v>0</v>
      </c>
      <c r="E1521" s="2">
        <f t="shared" si="92"/>
        <v>5193</v>
      </c>
      <c r="F1521" s="6" t="str">
        <f t="shared" si="95"/>
        <v>BULLISH</v>
      </c>
      <c r="G1521" s="6" t="str">
        <f t="shared" si="94"/>
        <v>NEUTRAL</v>
      </c>
      <c r="H1521" s="6" t="str">
        <f t="shared" si="93"/>
        <v>CONFIRMED BULLISH</v>
      </c>
    </row>
    <row r="1522" spans="1:8" ht="13.5" x14ac:dyDescent="0.25">
      <c r="A1522" s="3">
        <f>TITRES_STAT!B1525</f>
        <v>44229</v>
      </c>
      <c r="B1522" s="6">
        <f>TITRES_STAT!C1525</f>
        <v>47.5</v>
      </c>
      <c r="C1522" s="6">
        <f>TITRES_STAT!D1525</f>
        <v>43.177999999999997</v>
      </c>
      <c r="D1522" s="6">
        <f>TITRES_STAT!E1525</f>
        <v>148</v>
      </c>
      <c r="E1522" s="2">
        <f t="shared" si="92"/>
        <v>5045</v>
      </c>
      <c r="F1522" s="6" t="str">
        <f t="shared" si="95"/>
        <v>BEARISH</v>
      </c>
      <c r="G1522" s="6" t="str">
        <f t="shared" si="94"/>
        <v>WEAK</v>
      </c>
      <c r="H1522" s="6" t="str">
        <f t="shared" si="93"/>
        <v>NEUTRAL</v>
      </c>
    </row>
    <row r="1523" spans="1:8" ht="13.5" x14ac:dyDescent="0.25">
      <c r="A1523" s="3">
        <f>TITRES_STAT!B1526</f>
        <v>44230</v>
      </c>
      <c r="B1523" s="6">
        <f>TITRES_STAT!C1526</f>
        <v>47.5</v>
      </c>
      <c r="C1523" s="6">
        <f>TITRES_STAT!D1526</f>
        <v>41.942</v>
      </c>
      <c r="D1523" s="6">
        <f>TITRES_STAT!E1526</f>
        <v>0</v>
      </c>
      <c r="E1523" s="2">
        <f t="shared" si="92"/>
        <v>5045</v>
      </c>
      <c r="F1523" s="6" t="str">
        <f t="shared" si="95"/>
        <v>BEARISH</v>
      </c>
      <c r="G1523" s="6" t="str">
        <f t="shared" si="94"/>
        <v>WEAK</v>
      </c>
      <c r="H1523" s="6" t="str">
        <f t="shared" si="93"/>
        <v>NEUTRAL</v>
      </c>
    </row>
    <row r="1524" spans="1:8" ht="13.5" x14ac:dyDescent="0.25">
      <c r="A1524" s="3">
        <f>TITRES_STAT!B1527</f>
        <v>44231</v>
      </c>
      <c r="B1524" s="6">
        <f>TITRES_STAT!C1527</f>
        <v>47.5</v>
      </c>
      <c r="C1524" s="6">
        <f>TITRES_STAT!D1527</f>
        <v>41.942</v>
      </c>
      <c r="D1524" s="6">
        <f>TITRES_STAT!E1527</f>
        <v>139</v>
      </c>
      <c r="E1524" s="2">
        <f t="shared" si="92"/>
        <v>5045</v>
      </c>
      <c r="F1524" s="6" t="str">
        <f t="shared" si="95"/>
        <v>BEARISH</v>
      </c>
      <c r="G1524" s="6" t="str">
        <f t="shared" si="94"/>
        <v>WEAK</v>
      </c>
      <c r="H1524" s="6" t="str">
        <f t="shared" si="93"/>
        <v>NEUTRAL</v>
      </c>
    </row>
    <row r="1525" spans="1:8" ht="13.5" x14ac:dyDescent="0.25">
      <c r="A1525" s="3">
        <f>TITRES_STAT!B1528</f>
        <v>44232</v>
      </c>
      <c r="B1525" s="6">
        <f>TITRES_STAT!C1528</f>
        <v>47.5</v>
      </c>
      <c r="C1525" s="6">
        <f>TITRES_STAT!D1528</f>
        <v>41.942</v>
      </c>
      <c r="D1525" s="6">
        <f>TITRES_STAT!E1528</f>
        <v>0</v>
      </c>
      <c r="E1525" s="2">
        <f t="shared" si="92"/>
        <v>5045</v>
      </c>
      <c r="F1525" s="6" t="str">
        <f t="shared" si="95"/>
        <v>BEARISH</v>
      </c>
      <c r="G1525" s="6" t="str">
        <f t="shared" si="94"/>
        <v>WEAK</v>
      </c>
      <c r="H1525" s="6" t="str">
        <f t="shared" si="93"/>
        <v>CONFIRMED BEARISH</v>
      </c>
    </row>
    <row r="1526" spans="1:8" ht="13.5" x14ac:dyDescent="0.25">
      <c r="A1526" s="3">
        <f>TITRES_STAT!B1529</f>
        <v>44235</v>
      </c>
      <c r="B1526" s="6">
        <f>TITRES_STAT!C1529</f>
        <v>47.5</v>
      </c>
      <c r="C1526" s="6">
        <f>TITRES_STAT!D1529</f>
        <v>41.942</v>
      </c>
      <c r="D1526" s="6">
        <f>TITRES_STAT!E1529</f>
        <v>0</v>
      </c>
      <c r="E1526" s="2">
        <f t="shared" si="92"/>
        <v>5045</v>
      </c>
      <c r="F1526" s="6" t="str">
        <f t="shared" si="95"/>
        <v>BEARISH</v>
      </c>
      <c r="G1526" s="6" t="str">
        <f t="shared" si="94"/>
        <v>WEAK</v>
      </c>
      <c r="H1526" s="6" t="str">
        <f t="shared" si="93"/>
        <v>CONFIRMED BEARISH</v>
      </c>
    </row>
    <row r="1527" spans="1:8" ht="13.5" x14ac:dyDescent="0.25">
      <c r="A1527" s="3">
        <f>TITRES_STAT!B1530</f>
        <v>44236</v>
      </c>
      <c r="B1527" s="6">
        <f>TITRES_STAT!C1530</f>
        <v>47.5</v>
      </c>
      <c r="C1527" s="6">
        <f>TITRES_STAT!D1530</f>
        <v>41.942</v>
      </c>
      <c r="D1527" s="6">
        <f>TITRES_STAT!E1530</f>
        <v>0</v>
      </c>
      <c r="E1527" s="2">
        <f t="shared" si="92"/>
        <v>5045</v>
      </c>
      <c r="F1527" s="6" t="str">
        <f t="shared" si="95"/>
        <v>NEUTRAL</v>
      </c>
      <c r="G1527" s="6" t="str">
        <f t="shared" si="94"/>
        <v>NEUTRAL</v>
      </c>
      <c r="H1527" s="6" t="str">
        <f t="shared" si="93"/>
        <v>NEUTRAL</v>
      </c>
    </row>
    <row r="1528" spans="1:8" ht="13.5" x14ac:dyDescent="0.25">
      <c r="A1528" s="3">
        <f>TITRES_STAT!B1531</f>
        <v>44237</v>
      </c>
      <c r="B1528" s="6">
        <f>TITRES_STAT!C1531</f>
        <v>47.5</v>
      </c>
      <c r="C1528" s="6">
        <f>TITRES_STAT!D1531</f>
        <v>41.942</v>
      </c>
      <c r="D1528" s="6">
        <f>TITRES_STAT!E1531</f>
        <v>0</v>
      </c>
      <c r="E1528" s="2">
        <f t="shared" si="92"/>
        <v>5045</v>
      </c>
      <c r="F1528" s="6" t="str">
        <f t="shared" si="95"/>
        <v>NEUTRAL</v>
      </c>
      <c r="G1528" s="6" t="str">
        <f t="shared" si="94"/>
        <v>NEUTRAL</v>
      </c>
      <c r="H1528" s="6" t="str">
        <f t="shared" si="93"/>
        <v>NEUTRAL</v>
      </c>
    </row>
    <row r="1529" spans="1:8" ht="13.5" x14ac:dyDescent="0.25">
      <c r="A1529" s="3">
        <f>TITRES_STAT!B1532</f>
        <v>44238</v>
      </c>
      <c r="B1529" s="6">
        <f>TITRES_STAT!C1532</f>
        <v>47.5</v>
      </c>
      <c r="C1529" s="6">
        <f>TITRES_STAT!D1532</f>
        <v>41.942</v>
      </c>
      <c r="D1529" s="6">
        <f>TITRES_STAT!E1532</f>
        <v>150</v>
      </c>
      <c r="E1529" s="2">
        <f t="shared" si="92"/>
        <v>5045</v>
      </c>
      <c r="F1529" s="6" t="str">
        <f t="shared" si="95"/>
        <v>NEUTRAL</v>
      </c>
      <c r="G1529" s="6" t="str">
        <f t="shared" si="94"/>
        <v>NEUTRAL</v>
      </c>
      <c r="H1529" s="6" t="str">
        <f t="shared" si="93"/>
        <v>NEUTRAL</v>
      </c>
    </row>
    <row r="1530" spans="1:8" ht="13.5" x14ac:dyDescent="0.25">
      <c r="A1530" s="3">
        <f>TITRES_STAT!B1533</f>
        <v>44239</v>
      </c>
      <c r="B1530" s="6">
        <f>TITRES_STAT!C1533</f>
        <v>47.5</v>
      </c>
      <c r="C1530" s="6">
        <f>TITRES_STAT!D1533</f>
        <v>41.942</v>
      </c>
      <c r="D1530" s="6">
        <f>TITRES_STAT!E1533</f>
        <v>0</v>
      </c>
      <c r="E1530" s="2">
        <f t="shared" si="92"/>
        <v>5045</v>
      </c>
      <c r="F1530" s="6" t="str">
        <f t="shared" si="95"/>
        <v>NEUTRAL</v>
      </c>
      <c r="G1530" s="6" t="str">
        <f t="shared" si="94"/>
        <v>NEUTRAL</v>
      </c>
      <c r="H1530" s="6" t="str">
        <f t="shared" si="93"/>
        <v>NEUTRAL</v>
      </c>
    </row>
    <row r="1531" spans="1:8" ht="13.5" x14ac:dyDescent="0.25">
      <c r="A1531" s="3">
        <f>TITRES_STAT!B1534</f>
        <v>44242</v>
      </c>
      <c r="B1531" s="6">
        <f>TITRES_STAT!C1534</f>
        <v>47.5</v>
      </c>
      <c r="C1531" s="6">
        <f>TITRES_STAT!D1534</f>
        <v>41.942</v>
      </c>
      <c r="D1531" s="6">
        <f>TITRES_STAT!E1534</f>
        <v>0</v>
      </c>
      <c r="E1531" s="2">
        <f t="shared" si="92"/>
        <v>5045</v>
      </c>
      <c r="F1531" s="6" t="str">
        <f t="shared" si="95"/>
        <v>NEUTRAL</v>
      </c>
      <c r="G1531" s="6" t="str">
        <f t="shared" si="94"/>
        <v>NEUTRAL</v>
      </c>
      <c r="H1531" s="6" t="str">
        <f t="shared" si="93"/>
        <v>NEUTRAL</v>
      </c>
    </row>
    <row r="1532" spans="1:8" ht="13.5" x14ac:dyDescent="0.25">
      <c r="A1532" s="3">
        <f>TITRES_STAT!B1535</f>
        <v>44243</v>
      </c>
      <c r="B1532" s="6">
        <f>TITRES_STAT!C1535</f>
        <v>47.5</v>
      </c>
      <c r="C1532" s="6">
        <f>TITRES_STAT!D1535</f>
        <v>41.942</v>
      </c>
      <c r="D1532" s="6">
        <f>TITRES_STAT!E1535</f>
        <v>103</v>
      </c>
      <c r="E1532" s="2">
        <f t="shared" si="92"/>
        <v>5045</v>
      </c>
      <c r="F1532" s="6" t="str">
        <f t="shared" si="95"/>
        <v>NEUTRAL</v>
      </c>
      <c r="G1532" s="6" t="str">
        <f t="shared" si="94"/>
        <v>NEUTRAL</v>
      </c>
      <c r="H1532" s="6" t="str">
        <f t="shared" si="93"/>
        <v>NEUTRAL</v>
      </c>
    </row>
    <row r="1533" spans="1:8" ht="13.5" x14ac:dyDescent="0.25">
      <c r="A1533" s="3">
        <f>TITRES_STAT!B1536</f>
        <v>44244</v>
      </c>
      <c r="B1533" s="6">
        <f>TITRES_STAT!C1536</f>
        <v>47.5</v>
      </c>
      <c r="C1533" s="6">
        <f>TITRES_STAT!D1536</f>
        <v>41.942</v>
      </c>
      <c r="D1533" s="6">
        <f>TITRES_STAT!E1536</f>
        <v>0</v>
      </c>
      <c r="E1533" s="2">
        <f t="shared" si="92"/>
        <v>5045</v>
      </c>
      <c r="F1533" s="6" t="str">
        <f t="shared" si="95"/>
        <v>NEUTRAL</v>
      </c>
      <c r="G1533" s="6" t="str">
        <f t="shared" si="94"/>
        <v>NEUTRAL</v>
      </c>
      <c r="H1533" s="6" t="str">
        <f t="shared" si="93"/>
        <v>NEUTRAL</v>
      </c>
    </row>
    <row r="1534" spans="1:8" ht="13.5" x14ac:dyDescent="0.25">
      <c r="A1534" s="3">
        <f>TITRES_STAT!B1537</f>
        <v>44245</v>
      </c>
      <c r="B1534" s="6">
        <f>TITRES_STAT!C1537</f>
        <v>47.5</v>
      </c>
      <c r="C1534" s="6">
        <f>TITRES_STAT!D1537</f>
        <v>41.942</v>
      </c>
      <c r="D1534" s="6">
        <f>TITRES_STAT!E1537</f>
        <v>0</v>
      </c>
      <c r="E1534" s="2">
        <f t="shared" si="92"/>
        <v>5045</v>
      </c>
      <c r="F1534" s="6" t="str">
        <f t="shared" si="95"/>
        <v>NEUTRAL</v>
      </c>
      <c r="G1534" s="6" t="str">
        <f t="shared" si="94"/>
        <v>NEUTRAL</v>
      </c>
      <c r="H1534" s="6" t="str">
        <f t="shared" si="93"/>
        <v>NEUTRAL</v>
      </c>
    </row>
    <row r="1535" spans="1:8" ht="13.5" x14ac:dyDescent="0.25">
      <c r="A1535" s="3">
        <f>TITRES_STAT!B1538</f>
        <v>44246</v>
      </c>
      <c r="B1535" s="6">
        <f>TITRES_STAT!C1538</f>
        <v>47.5</v>
      </c>
      <c r="C1535" s="6">
        <f>TITRES_STAT!D1538</f>
        <v>41.942</v>
      </c>
      <c r="D1535" s="6">
        <f>TITRES_STAT!E1538</f>
        <v>0</v>
      </c>
      <c r="E1535" s="2">
        <f t="shared" si="92"/>
        <v>5045</v>
      </c>
      <c r="F1535" s="6" t="str">
        <f t="shared" si="95"/>
        <v>NEUTRAL</v>
      </c>
      <c r="G1535" s="6" t="str">
        <f t="shared" si="94"/>
        <v>NEUTRAL</v>
      </c>
      <c r="H1535" s="6" t="str">
        <f t="shared" si="93"/>
        <v>NEUTRAL</v>
      </c>
    </row>
    <row r="1536" spans="1:8" ht="13.5" x14ac:dyDescent="0.25">
      <c r="A1536" s="3">
        <f>TITRES_STAT!B1539</f>
        <v>44249</v>
      </c>
      <c r="B1536" s="6">
        <f>TITRES_STAT!C1539</f>
        <v>47.5</v>
      </c>
      <c r="C1536" s="6">
        <f>TITRES_STAT!D1539</f>
        <v>41.942</v>
      </c>
      <c r="D1536" s="6">
        <f>TITRES_STAT!E1539</f>
        <v>0</v>
      </c>
      <c r="E1536" s="2">
        <f t="shared" si="92"/>
        <v>5045</v>
      </c>
      <c r="F1536" s="6" t="str">
        <f t="shared" si="95"/>
        <v>NEUTRAL</v>
      </c>
      <c r="G1536" s="6" t="str">
        <f t="shared" si="94"/>
        <v>NEUTRAL</v>
      </c>
      <c r="H1536" s="6" t="str">
        <f t="shared" si="93"/>
        <v>NEUTRAL</v>
      </c>
    </row>
    <row r="1537" spans="1:8" ht="13.5" x14ac:dyDescent="0.25">
      <c r="A1537" s="3">
        <f>TITRES_STAT!B1540</f>
        <v>44250</v>
      </c>
      <c r="B1537" s="6">
        <f>TITRES_STAT!C1540</f>
        <v>47.5</v>
      </c>
      <c r="C1537" s="6">
        <f>TITRES_STAT!D1540</f>
        <v>41.942</v>
      </c>
      <c r="D1537" s="6">
        <f>TITRES_STAT!E1540</f>
        <v>0</v>
      </c>
      <c r="E1537" s="2">
        <f t="shared" si="92"/>
        <v>5045</v>
      </c>
      <c r="F1537" s="6" t="str">
        <f t="shared" si="95"/>
        <v>NEUTRAL</v>
      </c>
      <c r="G1537" s="6" t="str">
        <f t="shared" si="94"/>
        <v>NEUTRAL</v>
      </c>
      <c r="H1537" s="6" t="str">
        <f t="shared" si="93"/>
        <v>NEUTRAL</v>
      </c>
    </row>
    <row r="1538" spans="1:8" ht="13.5" x14ac:dyDescent="0.25">
      <c r="A1538" s="3">
        <f>TITRES_STAT!B1541</f>
        <v>44251</v>
      </c>
      <c r="B1538" s="6">
        <f>TITRES_STAT!C1541</f>
        <v>47.5</v>
      </c>
      <c r="C1538" s="6">
        <f>TITRES_STAT!D1541</f>
        <v>41.942</v>
      </c>
      <c r="D1538" s="6">
        <f>TITRES_STAT!E1541</f>
        <v>0</v>
      </c>
      <c r="E1538" s="2">
        <f t="shared" si="92"/>
        <v>5045</v>
      </c>
      <c r="F1538" s="6" t="str">
        <f t="shared" si="95"/>
        <v>NEUTRAL</v>
      </c>
      <c r="G1538" s="6" t="str">
        <f t="shared" si="94"/>
        <v>NEUTRAL</v>
      </c>
      <c r="H1538" s="6" t="str">
        <f t="shared" si="93"/>
        <v>NEUTRAL</v>
      </c>
    </row>
    <row r="1539" spans="1:8" ht="13.5" x14ac:dyDescent="0.25">
      <c r="A1539" s="3">
        <f>TITRES_STAT!B1542</f>
        <v>44252</v>
      </c>
      <c r="B1539" s="6">
        <f>TITRES_STAT!C1542</f>
        <v>47.5</v>
      </c>
      <c r="C1539" s="6">
        <f>TITRES_STAT!D1542</f>
        <v>41.942</v>
      </c>
      <c r="D1539" s="6">
        <f>TITRES_STAT!E1542</f>
        <v>0</v>
      </c>
      <c r="E1539" s="2">
        <f t="shared" si="92"/>
        <v>5045</v>
      </c>
      <c r="F1539" s="6" t="str">
        <f t="shared" si="95"/>
        <v>NEUTRAL</v>
      </c>
      <c r="G1539" s="6" t="str">
        <f t="shared" si="94"/>
        <v>NEUTRAL</v>
      </c>
      <c r="H1539" s="6" t="str">
        <f t="shared" si="93"/>
        <v>NEUTRAL</v>
      </c>
    </row>
    <row r="1540" spans="1:8" ht="13.5" x14ac:dyDescent="0.25">
      <c r="A1540" s="3">
        <f>TITRES_STAT!B1543</f>
        <v>44253</v>
      </c>
      <c r="B1540" s="6">
        <f>TITRES_STAT!C1543</f>
        <v>47.5</v>
      </c>
      <c r="C1540" s="6">
        <f>TITRES_STAT!D1543</f>
        <v>41.942</v>
      </c>
      <c r="D1540" s="6">
        <f>TITRES_STAT!E1543</f>
        <v>0</v>
      </c>
      <c r="E1540" s="2">
        <f t="shared" ref="E1540:E1603" si="96">IF(B1540&gt;B1539, E1539+D1540, IF(B1540&lt;B1539, E1539-D1540, E1539))</f>
        <v>5045</v>
      </c>
      <c r="F1540" s="6" t="str">
        <f t="shared" si="95"/>
        <v>NEUTRAL</v>
      </c>
      <c r="G1540" s="6" t="str">
        <f t="shared" si="94"/>
        <v>NEUTRAL</v>
      </c>
      <c r="H1540" s="6" t="str">
        <f t="shared" si="93"/>
        <v>NEUTRAL</v>
      </c>
    </row>
    <row r="1541" spans="1:8" ht="13.5" x14ac:dyDescent="0.25">
      <c r="A1541" s="3">
        <f>TITRES_STAT!B1544</f>
        <v>44256</v>
      </c>
      <c r="B1541" s="6">
        <f>TITRES_STAT!C1544</f>
        <v>47.5</v>
      </c>
      <c r="C1541" s="6">
        <f>TITRES_STAT!D1544</f>
        <v>41.942</v>
      </c>
      <c r="D1541" s="6">
        <f>TITRES_STAT!E1544</f>
        <v>0</v>
      </c>
      <c r="E1541" s="2">
        <f t="shared" si="96"/>
        <v>5045</v>
      </c>
      <c r="F1541" s="6" t="str">
        <f t="shared" si="95"/>
        <v>NEUTRAL</v>
      </c>
      <c r="G1541" s="6" t="str">
        <f t="shared" si="94"/>
        <v>NEUTRAL</v>
      </c>
      <c r="H1541" s="6" t="str">
        <f t="shared" si="93"/>
        <v>NEUTRAL</v>
      </c>
    </row>
    <row r="1542" spans="1:8" ht="13.5" x14ac:dyDescent="0.25">
      <c r="A1542" s="3">
        <f>TITRES_STAT!B1545</f>
        <v>44257</v>
      </c>
      <c r="B1542" s="6">
        <f>TITRES_STAT!C1545</f>
        <v>47.5</v>
      </c>
      <c r="C1542" s="6">
        <f>TITRES_STAT!D1545</f>
        <v>41.942</v>
      </c>
      <c r="D1542" s="6">
        <f>TITRES_STAT!E1545</f>
        <v>0</v>
      </c>
      <c r="E1542" s="2">
        <f t="shared" si="96"/>
        <v>5045</v>
      </c>
      <c r="F1542" s="6" t="str">
        <f t="shared" si="95"/>
        <v>NEUTRAL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NEUTRAL</v>
      </c>
    </row>
    <row r="1543" spans="1:8" ht="13.5" x14ac:dyDescent="0.25">
      <c r="A1543" s="3">
        <f>TITRES_STAT!B1546</f>
        <v>44258</v>
      </c>
      <c r="B1543" s="6">
        <f>TITRES_STAT!C1546</f>
        <v>47.5</v>
      </c>
      <c r="C1543" s="6">
        <f>TITRES_STAT!D1546</f>
        <v>41.942</v>
      </c>
      <c r="D1543" s="6">
        <f>TITRES_STAT!E1546</f>
        <v>0</v>
      </c>
      <c r="E1543" s="2">
        <f t="shared" si="96"/>
        <v>5045</v>
      </c>
      <c r="F1543" s="6" t="str">
        <f t="shared" si="95"/>
        <v>NEUTRAL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NEUTRAL</v>
      </c>
    </row>
    <row r="1544" spans="1:8" ht="13.5" x14ac:dyDescent="0.25">
      <c r="A1544" s="3">
        <f>TITRES_STAT!B1547</f>
        <v>44259</v>
      </c>
      <c r="B1544" s="6">
        <f>TITRES_STAT!C1547</f>
        <v>47.5</v>
      </c>
      <c r="C1544" s="6">
        <f>TITRES_STAT!D1547</f>
        <v>41.942</v>
      </c>
      <c r="D1544" s="6">
        <f>TITRES_STAT!E1547</f>
        <v>0</v>
      </c>
      <c r="E1544" s="2">
        <f t="shared" si="96"/>
        <v>5045</v>
      </c>
      <c r="F1544" s="6" t="str">
        <f t="shared" ref="F1544:F1607" si="99">IF(E1544&gt;E1539,"BULLISH",IF(E1544&lt;E1539,"BEARISH","NEUTRAL"))</f>
        <v>NEUTRAL</v>
      </c>
      <c r="G1544" s="6" t="str">
        <f t="shared" si="98"/>
        <v>NEUTRAL</v>
      </c>
      <c r="H1544" s="6" t="str">
        <f t="shared" si="97"/>
        <v>NEUTRAL</v>
      </c>
    </row>
    <row r="1545" spans="1:8" ht="13.5" x14ac:dyDescent="0.25">
      <c r="A1545" s="3">
        <f>TITRES_STAT!B1548</f>
        <v>44260</v>
      </c>
      <c r="B1545" s="6">
        <f>TITRES_STAT!C1548</f>
        <v>47.5</v>
      </c>
      <c r="C1545" s="6">
        <f>TITRES_STAT!D1548</f>
        <v>41.942</v>
      </c>
      <c r="D1545" s="6">
        <f>TITRES_STAT!E1548</f>
        <v>5</v>
      </c>
      <c r="E1545" s="2">
        <f t="shared" si="96"/>
        <v>5045</v>
      </c>
      <c r="F1545" s="6" t="str">
        <f t="shared" si="99"/>
        <v>NEUTRAL</v>
      </c>
      <c r="G1545" s="6" t="str">
        <f t="shared" si="98"/>
        <v>NEUTRAL</v>
      </c>
      <c r="H1545" s="6" t="str">
        <f t="shared" si="97"/>
        <v>NEUTRAL</v>
      </c>
    </row>
    <row r="1546" spans="1:8" ht="13.5" x14ac:dyDescent="0.25">
      <c r="A1546" s="3">
        <f>TITRES_STAT!B1549</f>
        <v>44263</v>
      </c>
      <c r="B1546" s="6">
        <f>TITRES_STAT!C1549</f>
        <v>47.5</v>
      </c>
      <c r="C1546" s="6">
        <f>TITRES_STAT!D1549</f>
        <v>41.942</v>
      </c>
      <c r="D1546" s="6">
        <f>TITRES_STAT!E1549</f>
        <v>0</v>
      </c>
      <c r="E1546" s="2">
        <f t="shared" si="96"/>
        <v>5045</v>
      </c>
      <c r="F1546" s="6" t="str">
        <f t="shared" si="99"/>
        <v>NEUTRAL</v>
      </c>
      <c r="G1546" s="6" t="str">
        <f t="shared" si="98"/>
        <v>NEUTRAL</v>
      </c>
      <c r="H1546" s="6" t="str">
        <f t="shared" si="97"/>
        <v>NEUTRAL</v>
      </c>
    </row>
    <row r="1547" spans="1:8" ht="13.5" x14ac:dyDescent="0.25">
      <c r="A1547" s="3">
        <f>TITRES_STAT!B1550</f>
        <v>44264</v>
      </c>
      <c r="B1547" s="6">
        <f>TITRES_STAT!C1550</f>
        <v>47.5</v>
      </c>
      <c r="C1547" s="6">
        <f>TITRES_STAT!D1550</f>
        <v>41.942</v>
      </c>
      <c r="D1547" s="6">
        <f>TITRES_STAT!E1550</f>
        <v>750</v>
      </c>
      <c r="E1547" s="2">
        <f t="shared" si="96"/>
        <v>5045</v>
      </c>
      <c r="F1547" s="6" t="str">
        <f t="shared" si="99"/>
        <v>NEUTRAL</v>
      </c>
      <c r="G1547" s="6" t="str">
        <f t="shared" si="98"/>
        <v>NEUTRAL</v>
      </c>
      <c r="H1547" s="6" t="str">
        <f t="shared" si="97"/>
        <v>NEUTRAL</v>
      </c>
    </row>
    <row r="1548" spans="1:8" ht="13.5" x14ac:dyDescent="0.25">
      <c r="A1548" s="3">
        <f>TITRES_STAT!B1551</f>
        <v>44265</v>
      </c>
      <c r="B1548" s="6">
        <f>TITRES_STAT!C1551</f>
        <v>47.5</v>
      </c>
      <c r="C1548" s="6">
        <f>TITRES_STAT!D1551</f>
        <v>41.942</v>
      </c>
      <c r="D1548" s="6">
        <f>TITRES_STAT!E1551</f>
        <v>0</v>
      </c>
      <c r="E1548" s="2">
        <f t="shared" si="96"/>
        <v>5045</v>
      </c>
      <c r="F1548" s="6" t="str">
        <f t="shared" si="99"/>
        <v>NEUTRAL</v>
      </c>
      <c r="G1548" s="6" t="str">
        <f t="shared" si="98"/>
        <v>NEUTRAL</v>
      </c>
      <c r="H1548" s="6" t="str">
        <f t="shared" si="97"/>
        <v>NEUTRAL</v>
      </c>
    </row>
    <row r="1549" spans="1:8" ht="13.5" x14ac:dyDescent="0.25">
      <c r="A1549" s="3">
        <f>TITRES_STAT!B1552</f>
        <v>44266</v>
      </c>
      <c r="B1549" s="6">
        <f>TITRES_STAT!C1552</f>
        <v>47.5</v>
      </c>
      <c r="C1549" s="6">
        <f>TITRES_STAT!D1552</f>
        <v>41.942</v>
      </c>
      <c r="D1549" s="6">
        <f>TITRES_STAT!E1552</f>
        <v>0</v>
      </c>
      <c r="E1549" s="2">
        <f t="shared" si="96"/>
        <v>5045</v>
      </c>
      <c r="F1549" s="6" t="str">
        <f t="shared" si="99"/>
        <v>NEUTRAL</v>
      </c>
      <c r="G1549" s="6" t="str">
        <f t="shared" si="98"/>
        <v>NEUTRAL</v>
      </c>
      <c r="H1549" s="6" t="str">
        <f t="shared" si="97"/>
        <v>NEUTRAL</v>
      </c>
    </row>
    <row r="1550" spans="1:8" ht="13.5" x14ac:dyDescent="0.25">
      <c r="A1550" s="3">
        <f>TITRES_STAT!B1553</f>
        <v>44267</v>
      </c>
      <c r="B1550" s="6">
        <f>TITRES_STAT!C1553</f>
        <v>47.5</v>
      </c>
      <c r="C1550" s="6">
        <f>TITRES_STAT!D1553</f>
        <v>41.942</v>
      </c>
      <c r="D1550" s="6">
        <f>TITRES_STAT!E1553</f>
        <v>0</v>
      </c>
      <c r="E1550" s="2">
        <f t="shared" si="96"/>
        <v>5045</v>
      </c>
      <c r="F1550" s="6" t="str">
        <f t="shared" si="99"/>
        <v>NEUTRAL</v>
      </c>
      <c r="G1550" s="6" t="str">
        <f t="shared" si="98"/>
        <v>NEUTRAL</v>
      </c>
      <c r="H1550" s="6" t="str">
        <f t="shared" si="97"/>
        <v>NEUTRAL</v>
      </c>
    </row>
    <row r="1551" spans="1:8" ht="13.5" x14ac:dyDescent="0.25">
      <c r="A1551" s="3">
        <f>TITRES_STAT!B1554</f>
        <v>44270</v>
      </c>
      <c r="B1551" s="6">
        <f>TITRES_STAT!C1554</f>
        <v>47.5</v>
      </c>
      <c r="C1551" s="6">
        <f>TITRES_STAT!D1554</f>
        <v>41.942</v>
      </c>
      <c r="D1551" s="6">
        <f>TITRES_STAT!E1554</f>
        <v>0</v>
      </c>
      <c r="E1551" s="2">
        <f t="shared" si="96"/>
        <v>5045</v>
      </c>
      <c r="F1551" s="6" t="str">
        <f t="shared" si="99"/>
        <v>NEUTRAL</v>
      </c>
      <c r="G1551" s="6" t="str">
        <f t="shared" si="98"/>
        <v>NEUTRAL</v>
      </c>
      <c r="H1551" s="6" t="str">
        <f t="shared" si="97"/>
        <v>NEUTRAL</v>
      </c>
    </row>
    <row r="1552" spans="1:8" ht="13.5" x14ac:dyDescent="0.25">
      <c r="A1552" s="3">
        <f>TITRES_STAT!B1555</f>
        <v>44271</v>
      </c>
      <c r="B1552" s="6">
        <f>TITRES_STAT!C1555</f>
        <v>47.5</v>
      </c>
      <c r="C1552" s="6">
        <f>TITRES_STAT!D1555</f>
        <v>41.942</v>
      </c>
      <c r="D1552" s="6">
        <f>TITRES_STAT!E1555</f>
        <v>0</v>
      </c>
      <c r="E1552" s="2">
        <f t="shared" si="96"/>
        <v>5045</v>
      </c>
      <c r="F1552" s="6" t="str">
        <f t="shared" si="99"/>
        <v>NEUTRAL</v>
      </c>
      <c r="G1552" s="6" t="str">
        <f t="shared" si="98"/>
        <v>NEUTRAL</v>
      </c>
      <c r="H1552" s="6" t="str">
        <f t="shared" si="97"/>
        <v>NEUTRAL</v>
      </c>
    </row>
    <row r="1553" spans="1:8" ht="13.5" x14ac:dyDescent="0.25">
      <c r="A1553" s="3">
        <f>TITRES_STAT!B1556</f>
        <v>44272</v>
      </c>
      <c r="B1553" s="6">
        <f>TITRES_STAT!C1556</f>
        <v>47.5</v>
      </c>
      <c r="C1553" s="6">
        <f>TITRES_STAT!D1556</f>
        <v>41.942</v>
      </c>
      <c r="D1553" s="6">
        <f>TITRES_STAT!E1556</f>
        <v>0</v>
      </c>
      <c r="E1553" s="2">
        <f t="shared" si="96"/>
        <v>5045</v>
      </c>
      <c r="F1553" s="6" t="str">
        <f t="shared" si="99"/>
        <v>NEUTRAL</v>
      </c>
      <c r="G1553" s="6" t="str">
        <f t="shared" si="98"/>
        <v>NEUTRAL</v>
      </c>
      <c r="H1553" s="6" t="str">
        <f t="shared" si="97"/>
        <v>NEUTRAL</v>
      </c>
    </row>
    <row r="1554" spans="1:8" ht="13.5" x14ac:dyDescent="0.25">
      <c r="A1554" s="3">
        <f>TITRES_STAT!B1557</f>
        <v>44273</v>
      </c>
      <c r="B1554" s="6">
        <f>TITRES_STAT!C1557</f>
        <v>47.5</v>
      </c>
      <c r="C1554" s="6">
        <f>TITRES_STAT!D1557</f>
        <v>41.942</v>
      </c>
      <c r="D1554" s="6">
        <f>TITRES_STAT!E1557</f>
        <v>0</v>
      </c>
      <c r="E1554" s="2">
        <f t="shared" si="96"/>
        <v>5045</v>
      </c>
      <c r="F1554" s="6" t="str">
        <f t="shared" si="99"/>
        <v>NEUTRAL</v>
      </c>
      <c r="G1554" s="6" t="str">
        <f t="shared" si="98"/>
        <v>NEUTRAL</v>
      </c>
      <c r="H1554" s="6" t="str">
        <f t="shared" si="97"/>
        <v>NEUTRAL</v>
      </c>
    </row>
    <row r="1555" spans="1:8" ht="13.5" x14ac:dyDescent="0.25">
      <c r="A1555" s="3">
        <f>TITRES_STAT!B1558</f>
        <v>44274</v>
      </c>
      <c r="B1555" s="6">
        <f>TITRES_STAT!C1558</f>
        <v>47.5</v>
      </c>
      <c r="C1555" s="6">
        <f>TITRES_STAT!D1558</f>
        <v>41.942</v>
      </c>
      <c r="D1555" s="6">
        <f>TITRES_STAT!E1558</f>
        <v>0</v>
      </c>
      <c r="E1555" s="2">
        <f t="shared" si="96"/>
        <v>5045</v>
      </c>
      <c r="F1555" s="6" t="str">
        <f t="shared" si="99"/>
        <v>NEUTRAL</v>
      </c>
      <c r="G1555" s="6" t="str">
        <f t="shared" si="98"/>
        <v>NEUTRAL</v>
      </c>
      <c r="H1555" s="6" t="str">
        <f t="shared" si="97"/>
        <v>NEUTRAL</v>
      </c>
    </row>
    <row r="1556" spans="1:8" ht="13.5" x14ac:dyDescent="0.25">
      <c r="A1556" s="3">
        <f>TITRES_STAT!B1559</f>
        <v>44277</v>
      </c>
      <c r="B1556" s="6">
        <f>TITRES_STAT!C1559</f>
        <v>47.5</v>
      </c>
      <c r="C1556" s="6">
        <f>TITRES_STAT!D1559</f>
        <v>41.942</v>
      </c>
      <c r="D1556" s="6">
        <f>TITRES_STAT!E1559</f>
        <v>0</v>
      </c>
      <c r="E1556" s="2">
        <f t="shared" si="96"/>
        <v>5045</v>
      </c>
      <c r="F1556" s="6" t="str">
        <f t="shared" si="99"/>
        <v>NEUTRAL</v>
      </c>
      <c r="G1556" s="6" t="str">
        <f t="shared" si="98"/>
        <v>NEUTRAL</v>
      </c>
      <c r="H1556" s="6" t="str">
        <f t="shared" si="97"/>
        <v>NEUTRAL</v>
      </c>
    </row>
    <row r="1557" spans="1:8" ht="13.5" x14ac:dyDescent="0.25">
      <c r="A1557" s="3">
        <f>TITRES_STAT!B1560</f>
        <v>44278</v>
      </c>
      <c r="B1557" s="6">
        <f>TITRES_STAT!C1560</f>
        <v>47.5</v>
      </c>
      <c r="C1557" s="6">
        <f>TITRES_STAT!D1560</f>
        <v>41.942</v>
      </c>
      <c r="D1557" s="6">
        <f>TITRES_STAT!E1560</f>
        <v>10</v>
      </c>
      <c r="E1557" s="2">
        <f t="shared" si="96"/>
        <v>5045</v>
      </c>
      <c r="F1557" s="6" t="str">
        <f t="shared" si="99"/>
        <v>NEUTRAL</v>
      </c>
      <c r="G1557" s="6" t="str">
        <f t="shared" si="98"/>
        <v>NEUTRAL</v>
      </c>
      <c r="H1557" s="6" t="str">
        <f t="shared" si="97"/>
        <v>NEUTRAL</v>
      </c>
    </row>
    <row r="1558" spans="1:8" ht="13.5" x14ac:dyDescent="0.25">
      <c r="A1558" s="3">
        <f>TITRES_STAT!B1561</f>
        <v>44279</v>
      </c>
      <c r="B1558" s="6">
        <f>TITRES_STAT!C1561</f>
        <v>47.5</v>
      </c>
      <c r="C1558" s="6">
        <f>TITRES_STAT!D1561</f>
        <v>41.942</v>
      </c>
      <c r="D1558" s="6">
        <f>TITRES_STAT!E1561</f>
        <v>0</v>
      </c>
      <c r="E1558" s="2">
        <f t="shared" si="96"/>
        <v>5045</v>
      </c>
      <c r="F1558" s="6" t="str">
        <f t="shared" si="99"/>
        <v>NEUTRAL</v>
      </c>
      <c r="G1558" s="6" t="str">
        <f t="shared" si="98"/>
        <v>NEUTRAL</v>
      </c>
      <c r="H1558" s="6" t="str">
        <f t="shared" si="97"/>
        <v>NEUTRAL</v>
      </c>
    </row>
    <row r="1559" spans="1:8" ht="13.5" x14ac:dyDescent="0.25">
      <c r="A1559" s="3">
        <f>TITRES_STAT!B1562</f>
        <v>44280</v>
      </c>
      <c r="B1559" s="6">
        <f>TITRES_STAT!C1562</f>
        <v>47.5</v>
      </c>
      <c r="C1559" s="6">
        <f>TITRES_STAT!D1562</f>
        <v>41.942</v>
      </c>
      <c r="D1559" s="6">
        <f>TITRES_STAT!E1562</f>
        <v>0</v>
      </c>
      <c r="E1559" s="2">
        <f t="shared" si="96"/>
        <v>5045</v>
      </c>
      <c r="F1559" s="6" t="str">
        <f t="shared" si="99"/>
        <v>NEUTRAL</v>
      </c>
      <c r="G1559" s="6" t="str">
        <f t="shared" si="98"/>
        <v>NEUTRAL</v>
      </c>
      <c r="H1559" s="6" t="str">
        <f t="shared" si="97"/>
        <v>NEUTRAL</v>
      </c>
    </row>
    <row r="1560" spans="1:8" ht="13.5" x14ac:dyDescent="0.25">
      <c r="A1560" s="3">
        <f>TITRES_STAT!B1563</f>
        <v>44281</v>
      </c>
      <c r="B1560" s="6">
        <f>TITRES_STAT!C1563</f>
        <v>47.5</v>
      </c>
      <c r="C1560" s="6">
        <f>TITRES_STAT!D1563</f>
        <v>41.942</v>
      </c>
      <c r="D1560" s="6">
        <f>TITRES_STAT!E1563</f>
        <v>0</v>
      </c>
      <c r="E1560" s="2">
        <f t="shared" si="96"/>
        <v>5045</v>
      </c>
      <c r="F1560" s="6" t="str">
        <f t="shared" si="99"/>
        <v>NEUTRAL</v>
      </c>
      <c r="G1560" s="6" t="str">
        <f t="shared" si="98"/>
        <v>NEUTRAL</v>
      </c>
      <c r="H1560" s="6" t="str">
        <f t="shared" si="97"/>
        <v>NEUTRAL</v>
      </c>
    </row>
    <row r="1561" spans="1:8" ht="13.5" x14ac:dyDescent="0.25">
      <c r="A1561" s="3">
        <f>TITRES_STAT!B1564</f>
        <v>44284</v>
      </c>
      <c r="B1561" s="6">
        <f>TITRES_STAT!C1564</f>
        <v>47.5</v>
      </c>
      <c r="C1561" s="6">
        <f>TITRES_STAT!D1564</f>
        <v>41.942</v>
      </c>
      <c r="D1561" s="6">
        <f>TITRES_STAT!E1564</f>
        <v>0</v>
      </c>
      <c r="E1561" s="2">
        <f t="shared" si="96"/>
        <v>5045</v>
      </c>
      <c r="F1561" s="6" t="str">
        <f t="shared" si="99"/>
        <v>NEUTRAL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44285</v>
      </c>
      <c r="B1562" s="6">
        <f>TITRES_STAT!C1565</f>
        <v>47.5</v>
      </c>
      <c r="C1562" s="6">
        <f>TITRES_STAT!D1565</f>
        <v>41.942</v>
      </c>
      <c r="D1562" s="6">
        <f>TITRES_STAT!E1565</f>
        <v>885550</v>
      </c>
      <c r="E1562" s="2">
        <f t="shared" si="96"/>
        <v>5045</v>
      </c>
      <c r="F1562" s="6" t="str">
        <f t="shared" si="99"/>
        <v>NEUTRAL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44286</v>
      </c>
      <c r="B1563" s="6">
        <f>TITRES_STAT!C1566</f>
        <v>47.5</v>
      </c>
      <c r="C1563" s="6">
        <f>TITRES_STAT!D1566</f>
        <v>41.942</v>
      </c>
      <c r="D1563" s="6">
        <f>TITRES_STAT!E1566</f>
        <v>0</v>
      </c>
      <c r="E1563" s="2">
        <f t="shared" si="96"/>
        <v>5045</v>
      </c>
      <c r="F1563" s="6" t="str">
        <f t="shared" si="99"/>
        <v>NEUTRAL</v>
      </c>
      <c r="G1563" s="6" t="str">
        <f t="shared" si="98"/>
        <v>NEUTRAL</v>
      </c>
      <c r="H1563" s="6" t="str">
        <f t="shared" si="97"/>
        <v>NEUTRAL</v>
      </c>
    </row>
    <row r="1564" spans="1:8" ht="13.5" x14ac:dyDescent="0.25">
      <c r="A1564" s="3">
        <f>TITRES_STAT!B1567</f>
        <v>44287</v>
      </c>
      <c r="B1564" s="6">
        <f>TITRES_STAT!C1567</f>
        <v>47.5</v>
      </c>
      <c r="C1564" s="6">
        <f>TITRES_STAT!D1567</f>
        <v>41.942</v>
      </c>
      <c r="D1564" s="6">
        <f>TITRES_STAT!E1567</f>
        <v>0</v>
      </c>
      <c r="E1564" s="2">
        <f t="shared" si="96"/>
        <v>5045</v>
      </c>
      <c r="F1564" s="6" t="str">
        <f t="shared" si="99"/>
        <v>NEUTRAL</v>
      </c>
      <c r="G1564" s="6" t="str">
        <f t="shared" si="98"/>
        <v>NEUTRAL</v>
      </c>
      <c r="H1564" s="6" t="str">
        <f t="shared" si="97"/>
        <v>NEUTRAL</v>
      </c>
    </row>
    <row r="1565" spans="1:8" ht="13.5" x14ac:dyDescent="0.25">
      <c r="A1565" s="3">
        <f>TITRES_STAT!B1568</f>
        <v>44288</v>
      </c>
      <c r="B1565" s="6">
        <f>TITRES_STAT!C1568</f>
        <v>47.5</v>
      </c>
      <c r="C1565" s="6">
        <f>TITRES_STAT!D1568</f>
        <v>41.942</v>
      </c>
      <c r="D1565" s="6">
        <f>TITRES_STAT!E1568</f>
        <v>0</v>
      </c>
      <c r="E1565" s="2">
        <f t="shared" si="96"/>
        <v>5045</v>
      </c>
      <c r="F1565" s="6" t="str">
        <f t="shared" si="99"/>
        <v>NEUTRAL</v>
      </c>
      <c r="G1565" s="6" t="str">
        <f t="shared" si="98"/>
        <v>NEUTRAL</v>
      </c>
      <c r="H1565" s="6" t="str">
        <f t="shared" si="97"/>
        <v>NEUTRAL</v>
      </c>
    </row>
    <row r="1566" spans="1:8" ht="13.5" x14ac:dyDescent="0.25">
      <c r="A1566" s="3">
        <f>TITRES_STAT!B1569</f>
        <v>44291</v>
      </c>
      <c r="B1566" s="6">
        <f>TITRES_STAT!C1569</f>
        <v>47.5</v>
      </c>
      <c r="C1566" s="6">
        <f>TITRES_STAT!D1569</f>
        <v>41.942</v>
      </c>
      <c r="D1566" s="6">
        <f>TITRES_STAT!E1569</f>
        <v>0</v>
      </c>
      <c r="E1566" s="2">
        <f t="shared" si="96"/>
        <v>5045</v>
      </c>
      <c r="F1566" s="6" t="str">
        <f t="shared" si="99"/>
        <v>NEUTRAL</v>
      </c>
      <c r="G1566" s="6" t="str">
        <f t="shared" si="98"/>
        <v>NEUTRAL</v>
      </c>
      <c r="H1566" s="6" t="str">
        <f t="shared" si="97"/>
        <v>NEUTRAL</v>
      </c>
    </row>
    <row r="1567" spans="1:8" ht="13.5" x14ac:dyDescent="0.25">
      <c r="A1567" s="3">
        <f>TITRES_STAT!B1570</f>
        <v>44292</v>
      </c>
      <c r="B1567" s="6">
        <f>TITRES_STAT!C1570</f>
        <v>47.5</v>
      </c>
      <c r="C1567" s="6">
        <f>TITRES_STAT!D1570</f>
        <v>41.942</v>
      </c>
      <c r="D1567" s="6">
        <f>TITRES_STAT!E1570</f>
        <v>80</v>
      </c>
      <c r="E1567" s="2">
        <f t="shared" si="96"/>
        <v>5045</v>
      </c>
      <c r="F1567" s="6" t="str">
        <f t="shared" si="99"/>
        <v>NEUTRAL</v>
      </c>
      <c r="G1567" s="6" t="str">
        <f t="shared" si="98"/>
        <v>NEUTRAL</v>
      </c>
      <c r="H1567" s="6" t="str">
        <f t="shared" si="97"/>
        <v>NEUTRAL</v>
      </c>
    </row>
    <row r="1568" spans="1:8" ht="13.5" x14ac:dyDescent="0.25">
      <c r="A1568" s="3">
        <f>TITRES_STAT!B1571</f>
        <v>44293</v>
      </c>
      <c r="B1568" s="6">
        <f>TITRES_STAT!C1571</f>
        <v>47.5</v>
      </c>
      <c r="C1568" s="6">
        <f>TITRES_STAT!D1571</f>
        <v>41.942</v>
      </c>
      <c r="D1568" s="6">
        <f>TITRES_STAT!E1571</f>
        <v>0</v>
      </c>
      <c r="E1568" s="2">
        <f t="shared" si="96"/>
        <v>5045</v>
      </c>
      <c r="F1568" s="6" t="str">
        <f t="shared" si="99"/>
        <v>NEUTRAL</v>
      </c>
      <c r="G1568" s="6" t="str">
        <f t="shared" si="98"/>
        <v>NEUTRAL</v>
      </c>
      <c r="H1568" s="6" t="str">
        <f t="shared" si="97"/>
        <v>NEUTRAL</v>
      </c>
    </row>
    <row r="1569" spans="1:8" ht="13.5" x14ac:dyDescent="0.25">
      <c r="A1569" s="3">
        <f>TITRES_STAT!B1572</f>
        <v>44294</v>
      </c>
      <c r="B1569" s="6">
        <f>TITRES_STAT!C1572</f>
        <v>47.5</v>
      </c>
      <c r="C1569" s="6">
        <f>TITRES_STAT!D1572</f>
        <v>41.942</v>
      </c>
      <c r="D1569" s="6">
        <f>TITRES_STAT!E1572</f>
        <v>0</v>
      </c>
      <c r="E1569" s="2">
        <f t="shared" si="96"/>
        <v>5045</v>
      </c>
      <c r="F1569" s="6" t="str">
        <f t="shared" si="99"/>
        <v>NEUTRAL</v>
      </c>
      <c r="G1569" s="6" t="str">
        <f t="shared" si="98"/>
        <v>NEUTRAL</v>
      </c>
      <c r="H1569" s="6" t="str">
        <f t="shared" si="97"/>
        <v>NEUTRAL</v>
      </c>
    </row>
    <row r="1570" spans="1:8" ht="13.5" x14ac:dyDescent="0.25">
      <c r="A1570" s="3">
        <f>TITRES_STAT!B1573</f>
        <v>44298</v>
      </c>
      <c r="B1570" s="6">
        <f>TITRES_STAT!C1573</f>
        <v>47.5</v>
      </c>
      <c r="C1570" s="6">
        <f>TITRES_STAT!D1573</f>
        <v>41.942</v>
      </c>
      <c r="D1570" s="6">
        <f>TITRES_STAT!E1573</f>
        <v>0</v>
      </c>
      <c r="E1570" s="2">
        <f t="shared" si="96"/>
        <v>5045</v>
      </c>
      <c r="F1570" s="6" t="str">
        <f t="shared" si="99"/>
        <v>NEUTRAL</v>
      </c>
      <c r="G1570" s="6" t="str">
        <f t="shared" si="98"/>
        <v>NEUTRAL</v>
      </c>
      <c r="H1570" s="6" t="str">
        <f t="shared" si="97"/>
        <v>NEUTRAL</v>
      </c>
    </row>
    <row r="1571" spans="1:8" ht="13.5" x14ac:dyDescent="0.25">
      <c r="A1571" s="3">
        <f>TITRES_STAT!B1574</f>
        <v>44299</v>
      </c>
      <c r="B1571" s="6">
        <f>TITRES_STAT!C1574</f>
        <v>47.5</v>
      </c>
      <c r="C1571" s="6">
        <f>TITRES_STAT!D1574</f>
        <v>41.942</v>
      </c>
      <c r="D1571" s="6">
        <f>TITRES_STAT!E1574</f>
        <v>0</v>
      </c>
      <c r="E1571" s="2">
        <f t="shared" si="96"/>
        <v>5045</v>
      </c>
      <c r="F1571" s="6" t="str">
        <f t="shared" si="99"/>
        <v>NEUTRAL</v>
      </c>
      <c r="G1571" s="6" t="str">
        <f t="shared" si="98"/>
        <v>NEUTRAL</v>
      </c>
      <c r="H1571" s="6" t="str">
        <f t="shared" si="97"/>
        <v>NEUTRAL</v>
      </c>
    </row>
    <row r="1572" spans="1:8" ht="13.5" x14ac:dyDescent="0.25">
      <c r="A1572" s="3">
        <f>TITRES_STAT!B1575</f>
        <v>44300</v>
      </c>
      <c r="B1572" s="6">
        <f>TITRES_STAT!C1575</f>
        <v>46.5</v>
      </c>
      <c r="C1572" s="6">
        <f>TITRES_STAT!D1575</f>
        <v>41.942</v>
      </c>
      <c r="D1572" s="6">
        <f>TITRES_STAT!E1575</f>
        <v>0</v>
      </c>
      <c r="E1572" s="2">
        <f t="shared" si="96"/>
        <v>5045</v>
      </c>
      <c r="F1572" s="6" t="str">
        <f t="shared" si="99"/>
        <v>NEUTRAL</v>
      </c>
      <c r="G1572" s="6" t="str">
        <f t="shared" si="98"/>
        <v>NEUTRAL</v>
      </c>
      <c r="H1572" s="6" t="str">
        <f t="shared" si="97"/>
        <v>NEUTRAL</v>
      </c>
    </row>
    <row r="1573" spans="1:8" ht="13.5" x14ac:dyDescent="0.25">
      <c r="A1573" s="3">
        <f>TITRES_STAT!B1576</f>
        <v>44301</v>
      </c>
      <c r="B1573" s="6">
        <f>TITRES_STAT!C1576</f>
        <v>46.5</v>
      </c>
      <c r="C1573" s="6">
        <f>TITRES_STAT!D1576</f>
        <v>41.942</v>
      </c>
      <c r="D1573" s="6">
        <f>TITRES_STAT!E1576</f>
        <v>0</v>
      </c>
      <c r="E1573" s="2">
        <f t="shared" si="96"/>
        <v>5045</v>
      </c>
      <c r="F1573" s="6" t="str">
        <f t="shared" si="99"/>
        <v>NEUTRAL</v>
      </c>
      <c r="G1573" s="6" t="str">
        <f t="shared" si="98"/>
        <v>NEUTRAL</v>
      </c>
      <c r="H1573" s="6" t="str">
        <f t="shared" si="97"/>
        <v>NEUTRAL</v>
      </c>
    </row>
    <row r="1574" spans="1:8" ht="13.5" x14ac:dyDescent="0.25">
      <c r="A1574" s="3">
        <f>TITRES_STAT!B1577</f>
        <v>44302</v>
      </c>
      <c r="B1574" s="6">
        <f>TITRES_STAT!C1577</f>
        <v>46.5</v>
      </c>
      <c r="C1574" s="6">
        <f>TITRES_STAT!D1577</f>
        <v>41.942</v>
      </c>
      <c r="D1574" s="6">
        <f>TITRES_STAT!E1577</f>
        <v>0</v>
      </c>
      <c r="E1574" s="2">
        <f t="shared" si="96"/>
        <v>5045</v>
      </c>
      <c r="F1574" s="6" t="str">
        <f t="shared" si="99"/>
        <v>NEUTRAL</v>
      </c>
      <c r="G1574" s="6" t="str">
        <f t="shared" si="98"/>
        <v>NEUTRAL</v>
      </c>
      <c r="H1574" s="6" t="str">
        <f t="shared" si="97"/>
        <v>NEUTRAL</v>
      </c>
    </row>
    <row r="1575" spans="1:8" ht="13.5" x14ac:dyDescent="0.25">
      <c r="A1575" s="3">
        <f>TITRES_STAT!B1578</f>
        <v>44305</v>
      </c>
      <c r="B1575" s="6">
        <f>TITRES_STAT!C1578</f>
        <v>46.5</v>
      </c>
      <c r="C1575" s="6">
        <f>TITRES_STAT!D1578</f>
        <v>41.942</v>
      </c>
      <c r="D1575" s="6">
        <f>TITRES_STAT!E1578</f>
        <v>0</v>
      </c>
      <c r="E1575" s="2">
        <f t="shared" si="96"/>
        <v>5045</v>
      </c>
      <c r="F1575" s="6" t="str">
        <f t="shared" si="99"/>
        <v>NEUTRAL</v>
      </c>
      <c r="G1575" s="6" t="str">
        <f t="shared" si="98"/>
        <v>NEUTRAL</v>
      </c>
      <c r="H1575" s="6" t="str">
        <f t="shared" si="97"/>
        <v>NEUTRAL</v>
      </c>
    </row>
    <row r="1576" spans="1:8" ht="13.5" x14ac:dyDescent="0.25">
      <c r="A1576" s="3">
        <f>TITRES_STAT!B1579</f>
        <v>44306</v>
      </c>
      <c r="B1576" s="6">
        <f>TITRES_STAT!C1579</f>
        <v>46.5</v>
      </c>
      <c r="C1576" s="6">
        <f>TITRES_STAT!D1579</f>
        <v>41.942</v>
      </c>
      <c r="D1576" s="6">
        <f>TITRES_STAT!E1579</f>
        <v>0</v>
      </c>
      <c r="E1576" s="2">
        <f t="shared" si="96"/>
        <v>5045</v>
      </c>
      <c r="F1576" s="6" t="str">
        <f t="shared" si="99"/>
        <v>NEUTRAL</v>
      </c>
      <c r="G1576" s="6" t="str">
        <f t="shared" si="98"/>
        <v>NEUTRAL</v>
      </c>
      <c r="H1576" s="6" t="str">
        <f t="shared" si="97"/>
        <v>NEUTRAL</v>
      </c>
    </row>
    <row r="1577" spans="1:8" ht="13.5" x14ac:dyDescent="0.25">
      <c r="A1577" s="3">
        <f>TITRES_STAT!B1580</f>
        <v>44307</v>
      </c>
      <c r="B1577" s="6">
        <f>TITRES_STAT!C1580</f>
        <v>46.5</v>
      </c>
      <c r="C1577" s="6">
        <f>TITRES_STAT!D1580</f>
        <v>41.942</v>
      </c>
      <c r="D1577" s="6">
        <f>TITRES_STAT!E1580</f>
        <v>0</v>
      </c>
      <c r="E1577" s="2">
        <f t="shared" si="96"/>
        <v>5045</v>
      </c>
      <c r="F1577" s="6" t="str">
        <f t="shared" si="99"/>
        <v>NEUTRAL</v>
      </c>
      <c r="G1577" s="6" t="str">
        <f t="shared" si="98"/>
        <v>NEUTRAL</v>
      </c>
      <c r="H1577" s="6" t="str">
        <f t="shared" si="97"/>
        <v>NEUTRAL</v>
      </c>
    </row>
    <row r="1578" spans="1:8" ht="13.5" x14ac:dyDescent="0.25">
      <c r="A1578" s="3">
        <f>TITRES_STAT!B1581</f>
        <v>44308</v>
      </c>
      <c r="B1578" s="6">
        <f>TITRES_STAT!C1581</f>
        <v>46.5</v>
      </c>
      <c r="C1578" s="6">
        <f>TITRES_STAT!D1581</f>
        <v>41.942</v>
      </c>
      <c r="D1578" s="6">
        <f>TITRES_STAT!E1581</f>
        <v>0</v>
      </c>
      <c r="E1578" s="2">
        <f t="shared" si="96"/>
        <v>5045</v>
      </c>
      <c r="F1578" s="6" t="str">
        <f t="shared" si="99"/>
        <v>NEUTRAL</v>
      </c>
      <c r="G1578" s="6" t="str">
        <f t="shared" si="98"/>
        <v>NEUTRAL</v>
      </c>
      <c r="H1578" s="6" t="str">
        <f t="shared" si="97"/>
        <v>NEUTRAL</v>
      </c>
    </row>
    <row r="1579" spans="1:8" ht="13.5" x14ac:dyDescent="0.25">
      <c r="A1579" s="3">
        <f>TITRES_STAT!B1582</f>
        <v>44309</v>
      </c>
      <c r="B1579" s="6">
        <f>TITRES_STAT!C1582</f>
        <v>46.5</v>
      </c>
      <c r="C1579" s="6">
        <f>TITRES_STAT!D1582</f>
        <v>41.942</v>
      </c>
      <c r="D1579" s="6">
        <f>TITRES_STAT!E1582</f>
        <v>0</v>
      </c>
      <c r="E1579" s="2">
        <f t="shared" si="96"/>
        <v>5045</v>
      </c>
      <c r="F1579" s="6" t="str">
        <f t="shared" si="99"/>
        <v>NEUTRAL</v>
      </c>
      <c r="G1579" s="6" t="str">
        <f t="shared" si="98"/>
        <v>NEUTRAL</v>
      </c>
      <c r="H1579" s="6" t="str">
        <f t="shared" si="97"/>
        <v>NEUTRAL</v>
      </c>
    </row>
    <row r="1580" spans="1:8" ht="13.5" x14ac:dyDescent="0.25">
      <c r="A1580" s="3">
        <f>TITRES_STAT!B1583</f>
        <v>44312</v>
      </c>
      <c r="B1580" s="6">
        <f>TITRES_STAT!C1583</f>
        <v>46.5</v>
      </c>
      <c r="C1580" s="6">
        <f>TITRES_STAT!D1583</f>
        <v>41.942</v>
      </c>
      <c r="D1580" s="6">
        <f>TITRES_STAT!E1583</f>
        <v>0</v>
      </c>
      <c r="E1580" s="2">
        <f t="shared" si="96"/>
        <v>5045</v>
      </c>
      <c r="F1580" s="6" t="str">
        <f t="shared" si="99"/>
        <v>NEUTRAL</v>
      </c>
      <c r="G1580" s="6" t="str">
        <f t="shared" si="98"/>
        <v>NEUTRAL</v>
      </c>
      <c r="H1580" s="6" t="str">
        <f t="shared" si="97"/>
        <v>NEUTRAL</v>
      </c>
    </row>
    <row r="1581" spans="1:8" ht="13.5" x14ac:dyDescent="0.25">
      <c r="A1581" s="3">
        <f>TITRES_STAT!B1584</f>
        <v>44313</v>
      </c>
      <c r="B1581" s="6">
        <f>TITRES_STAT!C1584</f>
        <v>46.5</v>
      </c>
      <c r="C1581" s="6">
        <f>TITRES_STAT!D1584</f>
        <v>41.942</v>
      </c>
      <c r="D1581" s="6">
        <f>TITRES_STAT!E1584</f>
        <v>0</v>
      </c>
      <c r="E1581" s="2">
        <f t="shared" si="96"/>
        <v>5045</v>
      </c>
      <c r="F1581" s="6" t="str">
        <f t="shared" si="99"/>
        <v>NEUTRAL</v>
      </c>
      <c r="G1581" s="6" t="str">
        <f t="shared" si="98"/>
        <v>NEUTRAL</v>
      </c>
      <c r="H1581" s="6" t="str">
        <f t="shared" si="97"/>
        <v>NEUTRAL</v>
      </c>
    </row>
    <row r="1582" spans="1:8" ht="13.5" x14ac:dyDescent="0.25">
      <c r="A1582" s="3">
        <f>TITRES_STAT!B1585</f>
        <v>44314</v>
      </c>
      <c r="B1582" s="6">
        <f>TITRES_STAT!C1585</f>
        <v>46.5</v>
      </c>
      <c r="C1582" s="6">
        <f>TITRES_STAT!D1585</f>
        <v>41.942</v>
      </c>
      <c r="D1582" s="6">
        <f>TITRES_STAT!E1585</f>
        <v>0</v>
      </c>
      <c r="E1582" s="2">
        <f t="shared" si="96"/>
        <v>5045</v>
      </c>
      <c r="F1582" s="6" t="str">
        <f t="shared" si="99"/>
        <v>NEUTRAL</v>
      </c>
      <c r="G1582" s="6" t="str">
        <f t="shared" si="98"/>
        <v>NEUTRAL</v>
      </c>
      <c r="H1582" s="6" t="str">
        <f t="shared" si="97"/>
        <v>NEUTRAL</v>
      </c>
    </row>
    <row r="1583" spans="1:8" ht="13.5" x14ac:dyDescent="0.25">
      <c r="A1583" s="3">
        <f>TITRES_STAT!B1586</f>
        <v>44315</v>
      </c>
      <c r="B1583" s="6">
        <f>TITRES_STAT!C1586</f>
        <v>46.5</v>
      </c>
      <c r="C1583" s="6">
        <f>TITRES_STAT!D1586</f>
        <v>41.942</v>
      </c>
      <c r="D1583" s="6">
        <f>TITRES_STAT!E1586</f>
        <v>0</v>
      </c>
      <c r="E1583" s="2">
        <f t="shared" si="96"/>
        <v>5045</v>
      </c>
      <c r="F1583" s="6" t="str">
        <f t="shared" si="99"/>
        <v>NEUTRAL</v>
      </c>
      <c r="G1583" s="6" t="str">
        <f t="shared" si="98"/>
        <v>NEUTRAL</v>
      </c>
      <c r="H1583" s="6" t="str">
        <f t="shared" si="97"/>
        <v>NEUTRAL</v>
      </c>
    </row>
    <row r="1584" spans="1:8" ht="13.5" x14ac:dyDescent="0.25">
      <c r="A1584" s="3">
        <f>TITRES_STAT!B1587</f>
        <v>44316</v>
      </c>
      <c r="B1584" s="6">
        <f>TITRES_STAT!C1587</f>
        <v>46.5</v>
      </c>
      <c r="C1584" s="6">
        <f>TITRES_STAT!D1587</f>
        <v>41.942</v>
      </c>
      <c r="D1584" s="6">
        <f>TITRES_STAT!E1587</f>
        <v>0</v>
      </c>
      <c r="E1584" s="2">
        <f t="shared" si="96"/>
        <v>5045</v>
      </c>
      <c r="F1584" s="6" t="str">
        <f t="shared" si="99"/>
        <v>NEUTRAL</v>
      </c>
      <c r="G1584" s="6" t="str">
        <f t="shared" si="98"/>
        <v>NEUTRAL</v>
      </c>
      <c r="H1584" s="6" t="str">
        <f t="shared" si="97"/>
        <v>NEUTRAL</v>
      </c>
    </row>
    <row r="1585" spans="1:8" ht="13.5" x14ac:dyDescent="0.25">
      <c r="A1585" s="3">
        <f>TITRES_STAT!B1588</f>
        <v>44319</v>
      </c>
      <c r="B1585" s="6">
        <f>TITRES_STAT!C1588</f>
        <v>46.5</v>
      </c>
      <c r="C1585" s="6">
        <f>TITRES_STAT!D1588</f>
        <v>41.942</v>
      </c>
      <c r="D1585" s="6">
        <f>TITRES_STAT!E1588</f>
        <v>0</v>
      </c>
      <c r="E1585" s="2">
        <f t="shared" si="96"/>
        <v>5045</v>
      </c>
      <c r="F1585" s="6" t="str">
        <f t="shared" si="99"/>
        <v>NEUTRAL</v>
      </c>
      <c r="G1585" s="6" t="str">
        <f t="shared" si="98"/>
        <v>NEUTRAL</v>
      </c>
      <c r="H1585" s="6" t="str">
        <f t="shared" si="97"/>
        <v>NEUTRAL</v>
      </c>
    </row>
    <row r="1586" spans="1:8" ht="13.5" x14ac:dyDescent="0.25">
      <c r="A1586" s="3">
        <f>TITRES_STAT!B1589</f>
        <v>44320</v>
      </c>
      <c r="B1586" s="6">
        <f>TITRES_STAT!C1589</f>
        <v>46.5</v>
      </c>
      <c r="C1586" s="6">
        <f>TITRES_STAT!D1589</f>
        <v>41.942</v>
      </c>
      <c r="D1586" s="6">
        <f>TITRES_STAT!E1589</f>
        <v>0</v>
      </c>
      <c r="E1586" s="2">
        <f t="shared" si="96"/>
        <v>5045</v>
      </c>
      <c r="F1586" s="6" t="str">
        <f t="shared" si="99"/>
        <v>NEUTRAL</v>
      </c>
      <c r="G1586" s="6" t="str">
        <f t="shared" si="98"/>
        <v>NEUTRAL</v>
      </c>
      <c r="H1586" s="6" t="str">
        <f t="shared" si="97"/>
        <v>NEUTRAL</v>
      </c>
    </row>
    <row r="1587" spans="1:8" ht="13.5" x14ac:dyDescent="0.25">
      <c r="A1587" s="3">
        <f>TITRES_STAT!B1590</f>
        <v>44321</v>
      </c>
      <c r="B1587" s="6">
        <f>TITRES_STAT!C1590</f>
        <v>46.5</v>
      </c>
      <c r="C1587" s="6">
        <f>TITRES_STAT!D1590</f>
        <v>41.942</v>
      </c>
      <c r="D1587" s="6">
        <f>TITRES_STAT!E1590</f>
        <v>0</v>
      </c>
      <c r="E1587" s="2">
        <f t="shared" si="96"/>
        <v>5045</v>
      </c>
      <c r="F1587" s="6" t="str">
        <f t="shared" si="99"/>
        <v>NEUTRAL</v>
      </c>
      <c r="G1587" s="6" t="str">
        <f t="shared" si="98"/>
        <v>NEUTRAL</v>
      </c>
      <c r="H1587" s="6" t="str">
        <f t="shared" si="97"/>
        <v>NEUTRAL</v>
      </c>
    </row>
    <row r="1588" spans="1:8" ht="13.5" x14ac:dyDescent="0.25">
      <c r="A1588" s="3">
        <f>TITRES_STAT!B1591</f>
        <v>44322</v>
      </c>
      <c r="B1588" s="6">
        <f>TITRES_STAT!C1591</f>
        <v>46.5</v>
      </c>
      <c r="C1588" s="6">
        <f>TITRES_STAT!D1591</f>
        <v>41.942</v>
      </c>
      <c r="D1588" s="6">
        <f>TITRES_STAT!E1591</f>
        <v>0</v>
      </c>
      <c r="E1588" s="2">
        <f t="shared" si="96"/>
        <v>5045</v>
      </c>
      <c r="F1588" s="6" t="str">
        <f t="shared" si="99"/>
        <v>NEUTRAL</v>
      </c>
      <c r="G1588" s="6" t="str">
        <f t="shared" si="98"/>
        <v>NEUTRAL</v>
      </c>
      <c r="H1588" s="6" t="str">
        <f t="shared" si="97"/>
        <v>NEUTRAL</v>
      </c>
    </row>
    <row r="1589" spans="1:8" ht="13.5" x14ac:dyDescent="0.25">
      <c r="A1589" s="3">
        <f>TITRES_STAT!B1592</f>
        <v>44323</v>
      </c>
      <c r="B1589" s="6">
        <f>TITRES_STAT!C1592</f>
        <v>46.5</v>
      </c>
      <c r="C1589" s="6">
        <f>TITRES_STAT!D1592</f>
        <v>41.942</v>
      </c>
      <c r="D1589" s="6">
        <f>TITRES_STAT!E1592</f>
        <v>0</v>
      </c>
      <c r="E1589" s="2">
        <f t="shared" si="96"/>
        <v>5045</v>
      </c>
      <c r="F1589" s="6" t="str">
        <f t="shared" si="99"/>
        <v>NEUTRAL</v>
      </c>
      <c r="G1589" s="6" t="str">
        <f t="shared" si="98"/>
        <v>NEUTRAL</v>
      </c>
      <c r="H1589" s="6" t="str">
        <f t="shared" si="97"/>
        <v>NEUTRAL</v>
      </c>
    </row>
    <row r="1590" spans="1:8" ht="13.5" x14ac:dyDescent="0.25">
      <c r="A1590" s="3">
        <f>TITRES_STAT!B1593</f>
        <v>44326</v>
      </c>
      <c r="B1590" s="6">
        <f>TITRES_STAT!C1593</f>
        <v>46.5</v>
      </c>
      <c r="C1590" s="6">
        <f>TITRES_STAT!D1593</f>
        <v>41.942</v>
      </c>
      <c r="D1590" s="6">
        <f>TITRES_STAT!E1593</f>
        <v>0</v>
      </c>
      <c r="E1590" s="2">
        <f t="shared" si="96"/>
        <v>5045</v>
      </c>
      <c r="F1590" s="6" t="str">
        <f t="shared" si="99"/>
        <v>NEUTRAL</v>
      </c>
      <c r="G1590" s="6" t="str">
        <f t="shared" si="98"/>
        <v>NEUTRAL</v>
      </c>
      <c r="H1590" s="6" t="str">
        <f t="shared" si="97"/>
        <v>NEUTRAL</v>
      </c>
    </row>
    <row r="1591" spans="1:8" ht="13.5" x14ac:dyDescent="0.25">
      <c r="A1591" s="3">
        <f>TITRES_STAT!B1594</f>
        <v>44327</v>
      </c>
      <c r="B1591" s="6">
        <f>TITRES_STAT!C1594</f>
        <v>46.5</v>
      </c>
      <c r="C1591" s="6">
        <f>TITRES_STAT!D1594</f>
        <v>41.942</v>
      </c>
      <c r="D1591" s="6">
        <f>TITRES_STAT!E1594</f>
        <v>0</v>
      </c>
      <c r="E1591" s="2">
        <f t="shared" si="96"/>
        <v>5045</v>
      </c>
      <c r="F1591" s="6" t="str">
        <f t="shared" si="99"/>
        <v>NEUTRAL</v>
      </c>
      <c r="G1591" s="6" t="str">
        <f t="shared" si="98"/>
        <v>NEUTRAL</v>
      </c>
      <c r="H1591" s="6" t="str">
        <f t="shared" si="97"/>
        <v>NEUTRAL</v>
      </c>
    </row>
    <row r="1592" spans="1:8" ht="13.5" x14ac:dyDescent="0.25">
      <c r="A1592" s="3">
        <f>TITRES_STAT!B1595</f>
        <v>44333</v>
      </c>
      <c r="B1592" s="6">
        <f>TITRES_STAT!C1595</f>
        <v>46.5</v>
      </c>
      <c r="C1592" s="6">
        <f>TITRES_STAT!D1595</f>
        <v>41.942</v>
      </c>
      <c r="D1592" s="6">
        <f>TITRES_STAT!E1595</f>
        <v>0</v>
      </c>
      <c r="E1592" s="2">
        <f t="shared" si="96"/>
        <v>5045</v>
      </c>
      <c r="F1592" s="6" t="str">
        <f t="shared" si="99"/>
        <v>NEUTRAL</v>
      </c>
      <c r="G1592" s="6" t="str">
        <f t="shared" si="98"/>
        <v>NEUTRAL</v>
      </c>
      <c r="H1592" s="6" t="str">
        <f t="shared" si="97"/>
        <v>NEUTRAL</v>
      </c>
    </row>
    <row r="1593" spans="1:8" ht="13.5" x14ac:dyDescent="0.25">
      <c r="A1593" s="3">
        <f>TITRES_STAT!B1596</f>
        <v>44334</v>
      </c>
      <c r="B1593" s="6">
        <f>TITRES_STAT!C1596</f>
        <v>46.5</v>
      </c>
      <c r="C1593" s="6">
        <f>TITRES_STAT!D1596</f>
        <v>41.942</v>
      </c>
      <c r="D1593" s="6">
        <f>TITRES_STAT!E1596</f>
        <v>0</v>
      </c>
      <c r="E1593" s="2">
        <f t="shared" si="96"/>
        <v>5045</v>
      </c>
      <c r="F1593" s="6" t="str">
        <f t="shared" si="99"/>
        <v>NEUTRAL</v>
      </c>
      <c r="G1593" s="6" t="str">
        <f t="shared" si="98"/>
        <v>NEUTRAL</v>
      </c>
      <c r="H1593" s="6" t="str">
        <f t="shared" si="97"/>
        <v>NEUTRAL</v>
      </c>
    </row>
    <row r="1594" spans="1:8" ht="13.5" x14ac:dyDescent="0.25">
      <c r="A1594" s="3">
        <f>TITRES_STAT!B1597</f>
        <v>44335</v>
      </c>
      <c r="B1594" s="6">
        <f>TITRES_STAT!C1597</f>
        <v>46.5</v>
      </c>
      <c r="C1594" s="6">
        <f>TITRES_STAT!D1597</f>
        <v>41.942</v>
      </c>
      <c r="D1594" s="6">
        <f>TITRES_STAT!E1597</f>
        <v>0</v>
      </c>
      <c r="E1594" s="2">
        <f t="shared" si="96"/>
        <v>5045</v>
      </c>
      <c r="F1594" s="6" t="str">
        <f t="shared" si="99"/>
        <v>NEUTRAL</v>
      </c>
      <c r="G1594" s="6" t="str">
        <f t="shared" si="98"/>
        <v>NEUTRAL</v>
      </c>
      <c r="H1594" s="6" t="str">
        <f t="shared" si="97"/>
        <v>NEUTRAL</v>
      </c>
    </row>
    <row r="1595" spans="1:8" ht="13.5" x14ac:dyDescent="0.25">
      <c r="A1595" s="3">
        <f>TITRES_STAT!B1598</f>
        <v>44336</v>
      </c>
      <c r="B1595" s="6">
        <f>TITRES_STAT!C1598</f>
        <v>46.5</v>
      </c>
      <c r="C1595" s="6">
        <f>TITRES_STAT!D1598</f>
        <v>41.942</v>
      </c>
      <c r="D1595" s="6">
        <f>TITRES_STAT!E1598</f>
        <v>0</v>
      </c>
      <c r="E1595" s="2">
        <f t="shared" si="96"/>
        <v>5045</v>
      </c>
      <c r="F1595" s="6" t="str">
        <f t="shared" si="99"/>
        <v>NEUTRAL</v>
      </c>
      <c r="G1595" s="6" t="str">
        <f t="shared" si="98"/>
        <v>NEUTRAL</v>
      </c>
      <c r="H1595" s="6" t="str">
        <f t="shared" si="97"/>
        <v>NEUTRAL</v>
      </c>
    </row>
    <row r="1596" spans="1:8" ht="13.5" x14ac:dyDescent="0.25">
      <c r="A1596" s="3">
        <f>TITRES_STAT!B1599</f>
        <v>44337</v>
      </c>
      <c r="B1596" s="6">
        <f>TITRES_STAT!C1599</f>
        <v>46.5</v>
      </c>
      <c r="C1596" s="6">
        <f>TITRES_STAT!D1599</f>
        <v>41.942</v>
      </c>
      <c r="D1596" s="6">
        <f>TITRES_STAT!E1599</f>
        <v>0</v>
      </c>
      <c r="E1596" s="2">
        <f t="shared" si="96"/>
        <v>5045</v>
      </c>
      <c r="F1596" s="6" t="str">
        <f t="shared" si="99"/>
        <v>NEUTRAL</v>
      </c>
      <c r="G1596" s="6" t="str">
        <f t="shared" si="98"/>
        <v>NEUTRAL</v>
      </c>
      <c r="H1596" s="6" t="str">
        <f t="shared" si="97"/>
        <v>NEUTRAL</v>
      </c>
    </row>
    <row r="1597" spans="1:8" ht="13.5" x14ac:dyDescent="0.25">
      <c r="A1597" s="3">
        <f>TITRES_STAT!B1600</f>
        <v>44340</v>
      </c>
      <c r="B1597" s="6">
        <f>TITRES_STAT!C1600</f>
        <v>46.5</v>
      </c>
      <c r="C1597" s="6">
        <f>TITRES_STAT!D1600</f>
        <v>41.942</v>
      </c>
      <c r="D1597" s="6">
        <f>TITRES_STAT!E1600</f>
        <v>0</v>
      </c>
      <c r="E1597" s="2">
        <f t="shared" si="96"/>
        <v>5045</v>
      </c>
      <c r="F1597" s="6" t="str">
        <f t="shared" si="99"/>
        <v>NEUTRAL</v>
      </c>
      <c r="G1597" s="6" t="str">
        <f t="shared" si="98"/>
        <v>NEUTRAL</v>
      </c>
      <c r="H1597" s="6" t="str">
        <f t="shared" si="97"/>
        <v>NEUTRAL</v>
      </c>
    </row>
    <row r="1598" spans="1:8" ht="13.5" x14ac:dyDescent="0.25">
      <c r="A1598" s="3">
        <f>TITRES_STAT!B1601</f>
        <v>44341</v>
      </c>
      <c r="B1598" s="6">
        <f>TITRES_STAT!C1601</f>
        <v>46.5</v>
      </c>
      <c r="C1598" s="6">
        <f>TITRES_STAT!D1601</f>
        <v>41.942</v>
      </c>
      <c r="D1598" s="6">
        <f>TITRES_STAT!E1601</f>
        <v>0</v>
      </c>
      <c r="E1598" s="2">
        <f t="shared" si="96"/>
        <v>5045</v>
      </c>
      <c r="F1598" s="6" t="str">
        <f t="shared" si="99"/>
        <v>NEUTRAL</v>
      </c>
      <c r="G1598" s="6" t="str">
        <f t="shared" si="98"/>
        <v>NEUTRAL</v>
      </c>
      <c r="H1598" s="6" t="str">
        <f t="shared" si="97"/>
        <v>NEUTRAL</v>
      </c>
    </row>
    <row r="1599" spans="1:8" ht="13.5" x14ac:dyDescent="0.25">
      <c r="A1599" s="3">
        <f>TITRES_STAT!B1602</f>
        <v>44342</v>
      </c>
      <c r="B1599" s="6">
        <f>TITRES_STAT!C1602</f>
        <v>46.5</v>
      </c>
      <c r="C1599" s="6">
        <f>TITRES_STAT!D1602</f>
        <v>41.942</v>
      </c>
      <c r="D1599" s="6">
        <f>TITRES_STAT!E1602</f>
        <v>0</v>
      </c>
      <c r="E1599" s="2">
        <f t="shared" si="96"/>
        <v>5045</v>
      </c>
      <c r="F1599" s="6" t="str">
        <f t="shared" si="99"/>
        <v>NEUTRAL</v>
      </c>
      <c r="G1599" s="6" t="str">
        <f t="shared" si="98"/>
        <v>NEUTRAL</v>
      </c>
      <c r="H1599" s="6" t="str">
        <f t="shared" si="97"/>
        <v>NEUTRAL</v>
      </c>
    </row>
    <row r="1600" spans="1:8" ht="13.5" x14ac:dyDescent="0.25">
      <c r="A1600" s="3">
        <f>TITRES_STAT!B1603</f>
        <v>44343</v>
      </c>
      <c r="B1600" s="6">
        <f>TITRES_STAT!C1603</f>
        <v>46.5</v>
      </c>
      <c r="C1600" s="6">
        <f>TITRES_STAT!D1603</f>
        <v>41.942</v>
      </c>
      <c r="D1600" s="6">
        <f>TITRES_STAT!E1603</f>
        <v>0</v>
      </c>
      <c r="E1600" s="2">
        <f t="shared" si="96"/>
        <v>5045</v>
      </c>
      <c r="F1600" s="6" t="str">
        <f t="shared" si="99"/>
        <v>NEUTRAL</v>
      </c>
      <c r="G1600" s="6" t="str">
        <f t="shared" si="98"/>
        <v>NEUTRAL</v>
      </c>
      <c r="H1600" s="6" t="str">
        <f t="shared" si="97"/>
        <v>NEUTRAL</v>
      </c>
    </row>
    <row r="1601" spans="1:8" ht="13.5" x14ac:dyDescent="0.25">
      <c r="A1601" s="3">
        <f>TITRES_STAT!B1604</f>
        <v>44344</v>
      </c>
      <c r="B1601" s="6">
        <f>TITRES_STAT!C1604</f>
        <v>46.5</v>
      </c>
      <c r="C1601" s="6">
        <f>TITRES_STAT!D1604</f>
        <v>41.942</v>
      </c>
      <c r="D1601" s="6">
        <f>TITRES_STAT!E1604</f>
        <v>0</v>
      </c>
      <c r="E1601" s="2">
        <f t="shared" si="96"/>
        <v>5045</v>
      </c>
      <c r="F1601" s="6" t="str">
        <f t="shared" si="99"/>
        <v>NEUTRAL</v>
      </c>
      <c r="G1601" s="6" t="str">
        <f t="shared" si="98"/>
        <v>NEUTRAL</v>
      </c>
      <c r="H1601" s="6" t="str">
        <f t="shared" si="97"/>
        <v>NEUTRAL</v>
      </c>
    </row>
    <row r="1602" spans="1:8" ht="13.5" x14ac:dyDescent="0.25">
      <c r="A1602" s="3">
        <f>TITRES_STAT!B1605</f>
        <v>44347</v>
      </c>
      <c r="B1602" s="6">
        <f>TITRES_STAT!C1605</f>
        <v>46.5</v>
      </c>
      <c r="C1602" s="6">
        <f>TITRES_STAT!D1605</f>
        <v>41.942</v>
      </c>
      <c r="D1602" s="6">
        <f>TITRES_STAT!E1605</f>
        <v>0</v>
      </c>
      <c r="E1602" s="2">
        <f t="shared" si="96"/>
        <v>5045</v>
      </c>
      <c r="F1602" s="6" t="str">
        <f t="shared" si="99"/>
        <v>NEUTRAL</v>
      </c>
      <c r="G1602" s="6" t="str">
        <f t="shared" si="98"/>
        <v>NEUTRAL</v>
      </c>
      <c r="H1602" s="6" t="str">
        <f t="shared" si="97"/>
        <v>NEUTRAL</v>
      </c>
    </row>
    <row r="1603" spans="1:8" ht="13.5" x14ac:dyDescent="0.25">
      <c r="A1603" s="3">
        <f>TITRES_STAT!B1606</f>
        <v>44348</v>
      </c>
      <c r="B1603" s="6">
        <f>TITRES_STAT!C1606</f>
        <v>46.5</v>
      </c>
      <c r="C1603" s="6">
        <f>TITRES_STAT!D1606</f>
        <v>41.942</v>
      </c>
      <c r="D1603" s="6">
        <f>TITRES_STAT!E1606</f>
        <v>0</v>
      </c>
      <c r="E1603" s="2">
        <f t="shared" si="96"/>
        <v>5045</v>
      </c>
      <c r="F1603" s="6" t="str">
        <f t="shared" si="99"/>
        <v>NEUTRAL</v>
      </c>
      <c r="G1603" s="6" t="str">
        <f t="shared" si="98"/>
        <v>NEUTRAL</v>
      </c>
      <c r="H1603" s="6" t="str">
        <f t="shared" si="97"/>
        <v>NEUTRAL</v>
      </c>
    </row>
    <row r="1604" spans="1:8" ht="13.5" x14ac:dyDescent="0.25">
      <c r="A1604" s="3">
        <f>TITRES_STAT!B1607</f>
        <v>44349</v>
      </c>
      <c r="B1604" s="6">
        <f>TITRES_STAT!C1607</f>
        <v>47</v>
      </c>
      <c r="C1604" s="6">
        <f>TITRES_STAT!D1607</f>
        <v>41.942</v>
      </c>
      <c r="D1604" s="6">
        <f>TITRES_STAT!E1607</f>
        <v>8</v>
      </c>
      <c r="E1604" s="2">
        <f t="shared" ref="E1604:E1667" si="100">IF(B1604&gt;B1603, E1603+D1604, IF(B1604&lt;B1603, E1603-D1604, E1603))</f>
        <v>5053</v>
      </c>
      <c r="F1604" s="6" t="str">
        <f t="shared" si="99"/>
        <v>BULLISH</v>
      </c>
      <c r="G1604" s="6" t="str">
        <f t="shared" si="98"/>
        <v>NEUTRAL</v>
      </c>
      <c r="H1604" s="6" t="str">
        <f t="shared" si="97"/>
        <v>CONFIRMED BULLISH</v>
      </c>
    </row>
    <row r="1605" spans="1:8" ht="13.5" x14ac:dyDescent="0.25">
      <c r="A1605" s="3">
        <f>TITRES_STAT!B1608</f>
        <v>44350</v>
      </c>
      <c r="B1605" s="6">
        <f>TITRES_STAT!C1608</f>
        <v>47</v>
      </c>
      <c r="C1605" s="6">
        <f>TITRES_STAT!D1608</f>
        <v>42.393000000000001</v>
      </c>
      <c r="D1605" s="6">
        <f>TITRES_STAT!E1608</f>
        <v>0</v>
      </c>
      <c r="E1605" s="2">
        <f t="shared" si="100"/>
        <v>5053</v>
      </c>
      <c r="F1605" s="6" t="str">
        <f t="shared" si="99"/>
        <v>BULLISH</v>
      </c>
      <c r="G1605" s="6" t="str">
        <f t="shared" si="98"/>
        <v>NEUTRAL</v>
      </c>
      <c r="H1605" s="6" t="str">
        <f t="shared" si="97"/>
        <v>CONFIRMED BULLISH</v>
      </c>
    </row>
    <row r="1606" spans="1:8" ht="13.5" x14ac:dyDescent="0.25">
      <c r="A1606" s="3">
        <f>TITRES_STAT!B1609</f>
        <v>44351</v>
      </c>
      <c r="B1606" s="6">
        <f>TITRES_STAT!C1609</f>
        <v>47</v>
      </c>
      <c r="C1606" s="6">
        <f>TITRES_STAT!D1609</f>
        <v>42.393000000000001</v>
      </c>
      <c r="D1606" s="6">
        <f>TITRES_STAT!E1609</f>
        <v>0</v>
      </c>
      <c r="E1606" s="2">
        <f t="shared" si="100"/>
        <v>5053</v>
      </c>
      <c r="F1606" s="6" t="str">
        <f t="shared" si="99"/>
        <v>BULLISH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f>TITRES_STAT!B1610</f>
        <v>44354</v>
      </c>
      <c r="B1607" s="6">
        <f>TITRES_STAT!C1610</f>
        <v>47</v>
      </c>
      <c r="C1607" s="6">
        <f>TITRES_STAT!D1610</f>
        <v>42.393000000000001</v>
      </c>
      <c r="D1607" s="6">
        <f>TITRES_STAT!E1610</f>
        <v>0</v>
      </c>
      <c r="E1607" s="2">
        <f t="shared" si="100"/>
        <v>5053</v>
      </c>
      <c r="F1607" s="6" t="str">
        <f t="shared" si="99"/>
        <v>BULLISH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BULLISH</v>
      </c>
    </row>
    <row r="1608" spans="1:8" ht="13.5" x14ac:dyDescent="0.25">
      <c r="A1608" s="3">
        <f>TITRES_STAT!B1611</f>
        <v>44355</v>
      </c>
      <c r="B1608" s="6">
        <f>TITRES_STAT!C1611</f>
        <v>47</v>
      </c>
      <c r="C1608" s="6">
        <f>TITRES_STAT!D1611</f>
        <v>42.393000000000001</v>
      </c>
      <c r="D1608" s="6">
        <f>TITRES_STAT!E1611</f>
        <v>0</v>
      </c>
      <c r="E1608" s="2">
        <f t="shared" si="100"/>
        <v>5053</v>
      </c>
      <c r="F1608" s="6" t="str">
        <f t="shared" ref="F1608:F1671" si="103">IF(E1608&gt;E1603,"BULLISH",IF(E1608&lt;E1603,"BEARISH","NEUTRAL"))</f>
        <v>BULLISH</v>
      </c>
      <c r="G1608" s="6" t="str">
        <f t="shared" si="102"/>
        <v>NEUTRAL</v>
      </c>
      <c r="H1608" s="6" t="str">
        <f t="shared" si="101"/>
        <v>CONFIRMED BULLISH</v>
      </c>
    </row>
    <row r="1609" spans="1:8" ht="13.5" x14ac:dyDescent="0.25">
      <c r="A1609" s="3">
        <f>TITRES_STAT!B1612</f>
        <v>44356</v>
      </c>
      <c r="B1609" s="6">
        <f>TITRES_STAT!C1612</f>
        <v>47</v>
      </c>
      <c r="C1609" s="6">
        <f>TITRES_STAT!D1612</f>
        <v>42.393000000000001</v>
      </c>
      <c r="D1609" s="6">
        <f>TITRES_STAT!E1612</f>
        <v>0</v>
      </c>
      <c r="E1609" s="2">
        <f t="shared" si="100"/>
        <v>5053</v>
      </c>
      <c r="F1609" s="6" t="str">
        <f t="shared" si="103"/>
        <v>NEUTRAL</v>
      </c>
      <c r="G1609" s="6" t="str">
        <f t="shared" si="102"/>
        <v>NEUTRAL</v>
      </c>
      <c r="H1609" s="6" t="str">
        <f t="shared" si="101"/>
        <v>NEUTRAL</v>
      </c>
    </row>
    <row r="1610" spans="1:8" ht="13.5" x14ac:dyDescent="0.25">
      <c r="A1610" s="3">
        <f>TITRES_STAT!B1613</f>
        <v>44357</v>
      </c>
      <c r="B1610" s="6">
        <f>TITRES_STAT!C1613</f>
        <v>47</v>
      </c>
      <c r="C1610" s="6">
        <f>TITRES_STAT!D1613</f>
        <v>42.393000000000001</v>
      </c>
      <c r="D1610" s="6">
        <f>TITRES_STAT!E1613</f>
        <v>0</v>
      </c>
      <c r="E1610" s="2">
        <f t="shared" si="100"/>
        <v>5053</v>
      </c>
      <c r="F1610" s="6" t="str">
        <f t="shared" si="103"/>
        <v>NEUTRAL</v>
      </c>
      <c r="G1610" s="6" t="str">
        <f t="shared" si="102"/>
        <v>NEUTRAL</v>
      </c>
      <c r="H1610" s="6" t="str">
        <f t="shared" si="101"/>
        <v>NEUTRAL</v>
      </c>
    </row>
    <row r="1611" spans="1:8" ht="13.5" x14ac:dyDescent="0.25">
      <c r="A1611" s="3">
        <f>TITRES_STAT!B1614</f>
        <v>44358</v>
      </c>
      <c r="B1611" s="6">
        <f>TITRES_STAT!C1614</f>
        <v>47</v>
      </c>
      <c r="C1611" s="6">
        <f>TITRES_STAT!D1614</f>
        <v>42.393000000000001</v>
      </c>
      <c r="D1611" s="6">
        <f>TITRES_STAT!E1614</f>
        <v>0</v>
      </c>
      <c r="E1611" s="2">
        <f t="shared" si="100"/>
        <v>5053</v>
      </c>
      <c r="F1611" s="6" t="str">
        <f t="shared" si="103"/>
        <v>NEUTRAL</v>
      </c>
      <c r="G1611" s="6" t="str">
        <f t="shared" si="102"/>
        <v>NEUTRAL</v>
      </c>
      <c r="H1611" s="6" t="str">
        <f t="shared" si="101"/>
        <v>NEUTRAL</v>
      </c>
    </row>
    <row r="1612" spans="1:8" ht="13.5" x14ac:dyDescent="0.25">
      <c r="A1612" s="3">
        <f>TITRES_STAT!B1615</f>
        <v>44361</v>
      </c>
      <c r="B1612" s="6">
        <f>TITRES_STAT!C1615</f>
        <v>47</v>
      </c>
      <c r="C1612" s="6">
        <f>TITRES_STAT!D1615</f>
        <v>42.393000000000001</v>
      </c>
      <c r="D1612" s="6">
        <f>TITRES_STAT!E1615</f>
        <v>0</v>
      </c>
      <c r="E1612" s="2">
        <f t="shared" si="100"/>
        <v>5053</v>
      </c>
      <c r="F1612" s="6" t="str">
        <f t="shared" si="103"/>
        <v>NEUTRAL</v>
      </c>
      <c r="G1612" s="6" t="str">
        <f t="shared" si="102"/>
        <v>NEUTRAL</v>
      </c>
      <c r="H1612" s="6" t="str">
        <f t="shared" si="101"/>
        <v>NEUTRAL</v>
      </c>
    </row>
    <row r="1613" spans="1:8" ht="13.5" x14ac:dyDescent="0.25">
      <c r="A1613" s="3">
        <f>TITRES_STAT!B1616</f>
        <v>44362</v>
      </c>
      <c r="B1613" s="6">
        <f>TITRES_STAT!C1616</f>
        <v>47</v>
      </c>
      <c r="C1613" s="6">
        <f>TITRES_STAT!D1616</f>
        <v>42.393000000000001</v>
      </c>
      <c r="D1613" s="6">
        <f>TITRES_STAT!E1616</f>
        <v>0</v>
      </c>
      <c r="E1613" s="2">
        <f t="shared" si="100"/>
        <v>5053</v>
      </c>
      <c r="F1613" s="6" t="str">
        <f t="shared" si="103"/>
        <v>NEUTRAL</v>
      </c>
      <c r="G1613" s="6" t="str">
        <f t="shared" si="102"/>
        <v>NEUTRAL</v>
      </c>
      <c r="H1613" s="6" t="str">
        <f t="shared" si="101"/>
        <v>NEUTRAL</v>
      </c>
    </row>
    <row r="1614" spans="1:8" ht="13.5" x14ac:dyDescent="0.25">
      <c r="A1614" s="3">
        <f>TITRES_STAT!B1617</f>
        <v>44363</v>
      </c>
      <c r="B1614" s="6">
        <f>TITRES_STAT!C1617</f>
        <v>47</v>
      </c>
      <c r="C1614" s="6">
        <f>TITRES_STAT!D1617</f>
        <v>42.393000000000001</v>
      </c>
      <c r="D1614" s="6">
        <f>TITRES_STAT!E1617</f>
        <v>0</v>
      </c>
      <c r="E1614" s="2">
        <f t="shared" si="100"/>
        <v>5053</v>
      </c>
      <c r="F1614" s="6" t="str">
        <f t="shared" si="103"/>
        <v>NEUTRAL</v>
      </c>
      <c r="G1614" s="6" t="str">
        <f t="shared" si="102"/>
        <v>NEUTRAL</v>
      </c>
      <c r="H1614" s="6" t="str">
        <f t="shared" si="101"/>
        <v>NEUTRAL</v>
      </c>
    </row>
    <row r="1615" spans="1:8" ht="13.5" x14ac:dyDescent="0.25">
      <c r="A1615" s="3">
        <f>TITRES_STAT!B1618</f>
        <v>44364</v>
      </c>
      <c r="B1615" s="6">
        <f>TITRES_STAT!C1618</f>
        <v>47</v>
      </c>
      <c r="C1615" s="6">
        <f>TITRES_STAT!D1618</f>
        <v>42.393000000000001</v>
      </c>
      <c r="D1615" s="6">
        <f>TITRES_STAT!E1618</f>
        <v>0</v>
      </c>
      <c r="E1615" s="2">
        <f t="shared" si="100"/>
        <v>5053</v>
      </c>
      <c r="F1615" s="6" t="str">
        <f t="shared" si="103"/>
        <v>NEUTRAL</v>
      </c>
      <c r="G1615" s="6" t="str">
        <f t="shared" si="102"/>
        <v>NEUTRAL</v>
      </c>
      <c r="H1615" s="6" t="str">
        <f t="shared" si="101"/>
        <v>NEUTRAL</v>
      </c>
    </row>
    <row r="1616" spans="1:8" ht="13.5" x14ac:dyDescent="0.25">
      <c r="A1616" s="3">
        <f>TITRES_STAT!B1619</f>
        <v>44365</v>
      </c>
      <c r="B1616" s="6">
        <f>TITRES_STAT!C1619</f>
        <v>47</v>
      </c>
      <c r="C1616" s="6">
        <f>TITRES_STAT!D1619</f>
        <v>42.393000000000001</v>
      </c>
      <c r="D1616" s="6">
        <f>TITRES_STAT!E1619</f>
        <v>0</v>
      </c>
      <c r="E1616" s="2">
        <f t="shared" si="100"/>
        <v>5053</v>
      </c>
      <c r="F1616" s="6" t="str">
        <f t="shared" si="103"/>
        <v>NEUTRAL</v>
      </c>
      <c r="G1616" s="6" t="str">
        <f t="shared" si="102"/>
        <v>NEUTRAL</v>
      </c>
      <c r="H1616" s="6" t="str">
        <f t="shared" si="101"/>
        <v>NEUTRAL</v>
      </c>
    </row>
    <row r="1617" spans="1:8" ht="13.5" x14ac:dyDescent="0.25">
      <c r="A1617" s="3">
        <f>TITRES_STAT!B1620</f>
        <v>44368</v>
      </c>
      <c r="B1617" s="6">
        <f>TITRES_STAT!C1620</f>
        <v>47</v>
      </c>
      <c r="C1617" s="6">
        <f>TITRES_STAT!D1620</f>
        <v>42.393000000000001</v>
      </c>
      <c r="D1617" s="6">
        <f>TITRES_STAT!E1620</f>
        <v>0</v>
      </c>
      <c r="E1617" s="2">
        <f t="shared" si="100"/>
        <v>5053</v>
      </c>
      <c r="F1617" s="6" t="str">
        <f t="shared" si="103"/>
        <v>NEUTRAL</v>
      </c>
      <c r="G1617" s="6" t="str">
        <f t="shared" si="102"/>
        <v>NEUTRAL</v>
      </c>
      <c r="H1617" s="6" t="str">
        <f t="shared" si="101"/>
        <v>NEUTRAL</v>
      </c>
    </row>
    <row r="1618" spans="1:8" ht="13.5" x14ac:dyDescent="0.25">
      <c r="A1618" s="3">
        <f>TITRES_STAT!B1621</f>
        <v>44369</v>
      </c>
      <c r="B1618" s="6">
        <f>TITRES_STAT!C1621</f>
        <v>47</v>
      </c>
      <c r="C1618" s="6">
        <f>TITRES_STAT!D1621</f>
        <v>42.393000000000001</v>
      </c>
      <c r="D1618" s="6">
        <f>TITRES_STAT!E1621</f>
        <v>5</v>
      </c>
      <c r="E1618" s="2">
        <f t="shared" si="100"/>
        <v>5053</v>
      </c>
      <c r="F1618" s="6" t="str">
        <f t="shared" si="103"/>
        <v>NEUTRAL</v>
      </c>
      <c r="G1618" s="6" t="str">
        <f t="shared" si="102"/>
        <v>NEUTRAL</v>
      </c>
      <c r="H1618" s="6" t="str">
        <f t="shared" si="101"/>
        <v>NEUTRAL</v>
      </c>
    </row>
    <row r="1619" spans="1:8" ht="13.5" x14ac:dyDescent="0.25">
      <c r="A1619" s="3">
        <f>TITRES_STAT!B1622</f>
        <v>44370</v>
      </c>
      <c r="B1619" s="6">
        <f>TITRES_STAT!C1622</f>
        <v>47</v>
      </c>
      <c r="C1619" s="6">
        <f>TITRES_STAT!D1622</f>
        <v>42.393000000000001</v>
      </c>
      <c r="D1619" s="6">
        <f>TITRES_STAT!E1622</f>
        <v>0</v>
      </c>
      <c r="E1619" s="2">
        <f t="shared" si="100"/>
        <v>5053</v>
      </c>
      <c r="F1619" s="6" t="str">
        <f t="shared" si="103"/>
        <v>NEUTRAL</v>
      </c>
      <c r="G1619" s="6" t="str">
        <f t="shared" si="102"/>
        <v>NEUTRAL</v>
      </c>
      <c r="H1619" s="6" t="str">
        <f t="shared" si="101"/>
        <v>NEUTRAL</v>
      </c>
    </row>
    <row r="1620" spans="1:8" ht="13.5" x14ac:dyDescent="0.25">
      <c r="A1620" s="3">
        <f>TITRES_STAT!B1623</f>
        <v>44371</v>
      </c>
      <c r="B1620" s="6">
        <f>TITRES_STAT!C1623</f>
        <v>47</v>
      </c>
      <c r="C1620" s="6">
        <f>TITRES_STAT!D1623</f>
        <v>42.393000000000001</v>
      </c>
      <c r="D1620" s="6">
        <f>TITRES_STAT!E1623</f>
        <v>0</v>
      </c>
      <c r="E1620" s="2">
        <f t="shared" si="100"/>
        <v>5053</v>
      </c>
      <c r="F1620" s="6" t="str">
        <f t="shared" si="103"/>
        <v>NEUTRAL</v>
      </c>
      <c r="G1620" s="6" t="str">
        <f t="shared" si="102"/>
        <v>NEUTRAL</v>
      </c>
      <c r="H1620" s="6" t="str">
        <f t="shared" si="101"/>
        <v>NEUTRAL</v>
      </c>
    </row>
    <row r="1621" spans="1:8" ht="13.5" x14ac:dyDescent="0.25">
      <c r="A1621" s="3">
        <f>TITRES_STAT!B1624</f>
        <v>44372</v>
      </c>
      <c r="B1621" s="6">
        <f>TITRES_STAT!C1624</f>
        <v>47</v>
      </c>
      <c r="C1621" s="6">
        <f>TITRES_STAT!D1624</f>
        <v>42.393000000000001</v>
      </c>
      <c r="D1621" s="6">
        <f>TITRES_STAT!E1624</f>
        <v>0</v>
      </c>
      <c r="E1621" s="2">
        <f t="shared" si="100"/>
        <v>5053</v>
      </c>
      <c r="F1621" s="6" t="str">
        <f t="shared" si="103"/>
        <v>NEUTRAL</v>
      </c>
      <c r="G1621" s="6" t="str">
        <f t="shared" si="102"/>
        <v>NEUTRAL</v>
      </c>
      <c r="H1621" s="6" t="str">
        <f t="shared" si="101"/>
        <v>NEUTRAL</v>
      </c>
    </row>
    <row r="1622" spans="1:8" ht="13.5" x14ac:dyDescent="0.25">
      <c r="A1622" s="3">
        <f>TITRES_STAT!B1625</f>
        <v>44375</v>
      </c>
      <c r="B1622" s="6">
        <f>TITRES_STAT!C1625</f>
        <v>47.5</v>
      </c>
      <c r="C1622" s="6">
        <f>TITRES_STAT!D1625</f>
        <v>42.393000000000001</v>
      </c>
      <c r="D1622" s="6">
        <f>TITRES_STAT!E1625</f>
        <v>12</v>
      </c>
      <c r="E1622" s="2">
        <f t="shared" si="100"/>
        <v>5065</v>
      </c>
      <c r="F1622" s="6" t="str">
        <f t="shared" si="103"/>
        <v>BULLISH</v>
      </c>
      <c r="G1622" s="6" t="str">
        <f t="shared" si="102"/>
        <v>NEUTRAL</v>
      </c>
      <c r="H1622" s="6" t="str">
        <f t="shared" si="101"/>
        <v>CONFIRMED BULLISH</v>
      </c>
    </row>
    <row r="1623" spans="1:8" ht="13.5" x14ac:dyDescent="0.25">
      <c r="A1623" s="3">
        <f>TITRES_STAT!B1626</f>
        <v>44376</v>
      </c>
      <c r="B1623" s="6">
        <f>TITRES_STAT!C1626</f>
        <v>47.5</v>
      </c>
      <c r="C1623" s="6">
        <f>TITRES_STAT!D1626</f>
        <v>42.844000000000001</v>
      </c>
      <c r="D1623" s="6">
        <f>TITRES_STAT!E1626</f>
        <v>0</v>
      </c>
      <c r="E1623" s="2">
        <f t="shared" si="100"/>
        <v>5065</v>
      </c>
      <c r="F1623" s="6" t="str">
        <f t="shared" si="103"/>
        <v>BULLISH</v>
      </c>
      <c r="G1623" s="6" t="str">
        <f t="shared" si="102"/>
        <v>NEUTRAL</v>
      </c>
      <c r="H1623" s="6" t="str">
        <f t="shared" si="101"/>
        <v>CONFIRMED BULLISH</v>
      </c>
    </row>
    <row r="1624" spans="1:8" ht="13.5" x14ac:dyDescent="0.25">
      <c r="A1624" s="3">
        <f>TITRES_STAT!B1627</f>
        <v>44377</v>
      </c>
      <c r="B1624" s="6">
        <f>TITRES_STAT!C1627</f>
        <v>47.5</v>
      </c>
      <c r="C1624" s="6">
        <f>TITRES_STAT!D1627</f>
        <v>42.844000000000001</v>
      </c>
      <c r="D1624" s="6">
        <f>TITRES_STAT!E1627</f>
        <v>0</v>
      </c>
      <c r="E1624" s="2">
        <f t="shared" si="100"/>
        <v>5065</v>
      </c>
      <c r="F1624" s="6" t="str">
        <f t="shared" si="103"/>
        <v>BULLISH</v>
      </c>
      <c r="G1624" s="6" t="str">
        <f t="shared" si="102"/>
        <v>NEUTRAL</v>
      </c>
      <c r="H1624" s="6" t="str">
        <f t="shared" si="101"/>
        <v>CONFIRMED BULLISH</v>
      </c>
    </row>
    <row r="1625" spans="1:8" ht="13.5" x14ac:dyDescent="0.25">
      <c r="A1625" s="3">
        <f>TITRES_STAT!B1628</f>
        <v>44378</v>
      </c>
      <c r="B1625" s="6">
        <f>TITRES_STAT!C1628</f>
        <v>47.5</v>
      </c>
      <c r="C1625" s="6">
        <f>TITRES_STAT!D1628</f>
        <v>42.844000000000001</v>
      </c>
      <c r="D1625" s="6">
        <f>TITRES_STAT!E1628</f>
        <v>0</v>
      </c>
      <c r="E1625" s="2">
        <f t="shared" si="100"/>
        <v>5065</v>
      </c>
      <c r="F1625" s="6" t="str">
        <f t="shared" si="103"/>
        <v>BULLISH</v>
      </c>
      <c r="G1625" s="6" t="str">
        <f t="shared" si="102"/>
        <v>NEUTRAL</v>
      </c>
      <c r="H1625" s="6" t="str">
        <f t="shared" si="101"/>
        <v>CONFIRMED BULLISH</v>
      </c>
    </row>
    <row r="1626" spans="1:8" ht="13.5" x14ac:dyDescent="0.25">
      <c r="A1626" s="3">
        <f>TITRES_STAT!B1629</f>
        <v>44379</v>
      </c>
      <c r="B1626" s="6">
        <f>TITRES_STAT!C1629</f>
        <v>47.5</v>
      </c>
      <c r="C1626" s="6">
        <f>TITRES_STAT!D1629</f>
        <v>42.844000000000001</v>
      </c>
      <c r="D1626" s="6">
        <f>TITRES_STAT!E1629</f>
        <v>0</v>
      </c>
      <c r="E1626" s="2">
        <f t="shared" si="100"/>
        <v>5065</v>
      </c>
      <c r="F1626" s="6" t="str">
        <f t="shared" si="103"/>
        <v>BULLISH</v>
      </c>
      <c r="G1626" s="6" t="str">
        <f t="shared" si="102"/>
        <v>NEUTRAL</v>
      </c>
      <c r="H1626" s="6" t="str">
        <f t="shared" si="101"/>
        <v>CONFIRMED BULLISH</v>
      </c>
    </row>
    <row r="1627" spans="1:8" ht="13.5" x14ac:dyDescent="0.25">
      <c r="A1627" s="3">
        <f>TITRES_STAT!B1630</f>
        <v>44382</v>
      </c>
      <c r="B1627" s="6">
        <f>TITRES_STAT!C1630</f>
        <v>47.5</v>
      </c>
      <c r="C1627" s="6">
        <f>TITRES_STAT!D1630</f>
        <v>42.844000000000001</v>
      </c>
      <c r="D1627" s="6">
        <f>TITRES_STAT!E1630</f>
        <v>0</v>
      </c>
      <c r="E1627" s="2">
        <f t="shared" si="100"/>
        <v>5065</v>
      </c>
      <c r="F1627" s="6" t="str">
        <f t="shared" si="103"/>
        <v>NEUTRAL</v>
      </c>
      <c r="G1627" s="6" t="str">
        <f t="shared" si="102"/>
        <v>NEUTRAL</v>
      </c>
      <c r="H1627" s="6" t="str">
        <f t="shared" si="101"/>
        <v>NEUTRAL</v>
      </c>
    </row>
    <row r="1628" spans="1:8" ht="13.5" x14ac:dyDescent="0.25">
      <c r="A1628" s="3">
        <f>TITRES_STAT!B1631</f>
        <v>44383</v>
      </c>
      <c r="B1628" s="6">
        <f>TITRES_STAT!C1631</f>
        <v>47.5</v>
      </c>
      <c r="C1628" s="6">
        <f>TITRES_STAT!D1631</f>
        <v>42.844000000000001</v>
      </c>
      <c r="D1628" s="6">
        <f>TITRES_STAT!E1631</f>
        <v>0</v>
      </c>
      <c r="E1628" s="2">
        <f t="shared" si="100"/>
        <v>5065</v>
      </c>
      <c r="F1628" s="6" t="str">
        <f t="shared" si="103"/>
        <v>NEUTRAL</v>
      </c>
      <c r="G1628" s="6" t="str">
        <f t="shared" si="102"/>
        <v>NEUTRAL</v>
      </c>
      <c r="H1628" s="6" t="str">
        <f t="shared" si="101"/>
        <v>NEUTRAL</v>
      </c>
    </row>
    <row r="1629" spans="1:8" ht="13.5" x14ac:dyDescent="0.25">
      <c r="A1629" s="3">
        <f>TITRES_STAT!B1632</f>
        <v>44384</v>
      </c>
      <c r="B1629" s="6">
        <f>TITRES_STAT!C1632</f>
        <v>47.5</v>
      </c>
      <c r="C1629" s="6">
        <f>TITRES_STAT!D1632</f>
        <v>42.844000000000001</v>
      </c>
      <c r="D1629" s="6">
        <f>TITRES_STAT!E1632</f>
        <v>0</v>
      </c>
      <c r="E1629" s="2">
        <f t="shared" si="100"/>
        <v>5065</v>
      </c>
      <c r="F1629" s="6" t="str">
        <f t="shared" si="103"/>
        <v>NEUTRAL</v>
      </c>
      <c r="G1629" s="6" t="str">
        <f t="shared" si="102"/>
        <v>NEUTRAL</v>
      </c>
      <c r="H1629" s="6" t="str">
        <f t="shared" si="101"/>
        <v>NEUTRAL</v>
      </c>
    </row>
    <row r="1630" spans="1:8" ht="13.5" x14ac:dyDescent="0.25">
      <c r="A1630" s="3">
        <f>TITRES_STAT!B1633</f>
        <v>44385</v>
      </c>
      <c r="B1630" s="6">
        <f>TITRES_STAT!C1633</f>
        <v>47.5</v>
      </c>
      <c r="C1630" s="6">
        <f>TITRES_STAT!D1633</f>
        <v>42.844000000000001</v>
      </c>
      <c r="D1630" s="6">
        <f>TITRES_STAT!E1633</f>
        <v>0</v>
      </c>
      <c r="E1630" s="2">
        <f t="shared" si="100"/>
        <v>5065</v>
      </c>
      <c r="F1630" s="6" t="str">
        <f t="shared" si="103"/>
        <v>NEUTRAL</v>
      </c>
      <c r="G1630" s="6" t="str">
        <f t="shared" si="102"/>
        <v>NEUTRAL</v>
      </c>
      <c r="H1630" s="6" t="str">
        <f t="shared" si="101"/>
        <v>NEUTRAL</v>
      </c>
    </row>
    <row r="1631" spans="1:8" ht="13.5" x14ac:dyDescent="0.25">
      <c r="A1631" s="3">
        <f>TITRES_STAT!B1634</f>
        <v>44386</v>
      </c>
      <c r="B1631" s="6">
        <f>TITRES_STAT!C1634</f>
        <v>47.5</v>
      </c>
      <c r="C1631" s="6">
        <f>TITRES_STAT!D1634</f>
        <v>42.844000000000001</v>
      </c>
      <c r="D1631" s="6">
        <f>TITRES_STAT!E1634</f>
        <v>0</v>
      </c>
      <c r="E1631" s="2">
        <f t="shared" si="100"/>
        <v>5065</v>
      </c>
      <c r="F1631" s="6" t="str">
        <f t="shared" si="103"/>
        <v>NEUTRAL</v>
      </c>
      <c r="G1631" s="6" t="str">
        <f t="shared" si="102"/>
        <v>NEUTRAL</v>
      </c>
      <c r="H1631" s="6" t="str">
        <f t="shared" si="101"/>
        <v>NEUTRAL</v>
      </c>
    </row>
    <row r="1632" spans="1:8" ht="13.5" x14ac:dyDescent="0.25">
      <c r="A1632" s="3">
        <f>TITRES_STAT!B1635</f>
        <v>44389</v>
      </c>
      <c r="B1632" s="6">
        <f>TITRES_STAT!C1635</f>
        <v>47.5</v>
      </c>
      <c r="C1632" s="6">
        <f>TITRES_STAT!D1635</f>
        <v>42.844000000000001</v>
      </c>
      <c r="D1632" s="6">
        <f>TITRES_STAT!E1635</f>
        <v>0</v>
      </c>
      <c r="E1632" s="2">
        <f t="shared" si="100"/>
        <v>5065</v>
      </c>
      <c r="F1632" s="6" t="str">
        <f t="shared" si="103"/>
        <v>NEUTRAL</v>
      </c>
      <c r="G1632" s="6" t="str">
        <f t="shared" si="102"/>
        <v>NEUTRAL</v>
      </c>
      <c r="H1632" s="6" t="str">
        <f t="shared" si="101"/>
        <v>NEUTRAL</v>
      </c>
    </row>
    <row r="1633" spans="1:8" ht="13.5" x14ac:dyDescent="0.25">
      <c r="A1633" s="3">
        <f>TITRES_STAT!B1636</f>
        <v>44390</v>
      </c>
      <c r="B1633" s="6">
        <f>TITRES_STAT!C1636</f>
        <v>47.5</v>
      </c>
      <c r="C1633" s="6">
        <f>TITRES_STAT!D1636</f>
        <v>42.844000000000001</v>
      </c>
      <c r="D1633" s="6">
        <f>TITRES_STAT!E1636</f>
        <v>0</v>
      </c>
      <c r="E1633" s="2">
        <f t="shared" si="100"/>
        <v>5065</v>
      </c>
      <c r="F1633" s="6" t="str">
        <f t="shared" si="103"/>
        <v>NEUTRAL</v>
      </c>
      <c r="G1633" s="6" t="str">
        <f t="shared" si="102"/>
        <v>NEUTRAL</v>
      </c>
      <c r="H1633" s="6" t="str">
        <f t="shared" si="101"/>
        <v>NEUTRAL</v>
      </c>
    </row>
    <row r="1634" spans="1:8" ht="13.5" x14ac:dyDescent="0.25">
      <c r="A1634" s="3">
        <f>TITRES_STAT!B1637</f>
        <v>44391</v>
      </c>
      <c r="B1634" s="6">
        <f>TITRES_STAT!C1637</f>
        <v>47.5</v>
      </c>
      <c r="C1634" s="6">
        <f>TITRES_STAT!D1637</f>
        <v>42.844000000000001</v>
      </c>
      <c r="D1634" s="6">
        <f>TITRES_STAT!E1637</f>
        <v>0</v>
      </c>
      <c r="E1634" s="2">
        <f t="shared" si="100"/>
        <v>5065</v>
      </c>
      <c r="F1634" s="6" t="str">
        <f t="shared" si="103"/>
        <v>NEUTRAL</v>
      </c>
      <c r="G1634" s="6" t="str">
        <f t="shared" si="102"/>
        <v>NEUTRAL</v>
      </c>
      <c r="H1634" s="6" t="str">
        <f t="shared" si="101"/>
        <v>NEUTRAL</v>
      </c>
    </row>
    <row r="1635" spans="1:8" ht="13.5" x14ac:dyDescent="0.25">
      <c r="A1635" s="3">
        <f>TITRES_STAT!B1638</f>
        <v>44392</v>
      </c>
      <c r="B1635" s="6">
        <f>TITRES_STAT!C1638</f>
        <v>47.5</v>
      </c>
      <c r="C1635" s="6">
        <f>TITRES_STAT!D1638</f>
        <v>42.844000000000001</v>
      </c>
      <c r="D1635" s="6">
        <f>TITRES_STAT!E1638</f>
        <v>0</v>
      </c>
      <c r="E1635" s="2">
        <f t="shared" si="100"/>
        <v>5065</v>
      </c>
      <c r="F1635" s="6" t="str">
        <f t="shared" si="103"/>
        <v>NEUTRAL</v>
      </c>
      <c r="G1635" s="6" t="str">
        <f t="shared" si="102"/>
        <v>NEUTRAL</v>
      </c>
      <c r="H1635" s="6" t="str">
        <f t="shared" si="101"/>
        <v>NEUTRAL</v>
      </c>
    </row>
    <row r="1636" spans="1:8" ht="13.5" x14ac:dyDescent="0.25">
      <c r="A1636" s="3">
        <f>TITRES_STAT!B1639</f>
        <v>44393</v>
      </c>
      <c r="B1636" s="6">
        <f>TITRES_STAT!C1639</f>
        <v>47.5</v>
      </c>
      <c r="C1636" s="6">
        <f>TITRES_STAT!D1639</f>
        <v>42.844000000000001</v>
      </c>
      <c r="D1636" s="6">
        <f>TITRES_STAT!E1639</f>
        <v>0</v>
      </c>
      <c r="E1636" s="2">
        <f t="shared" si="100"/>
        <v>5065</v>
      </c>
      <c r="F1636" s="6" t="str">
        <f t="shared" si="103"/>
        <v>NEUTRAL</v>
      </c>
      <c r="G1636" s="6" t="str">
        <f t="shared" si="102"/>
        <v>NEUTRAL</v>
      </c>
      <c r="H1636" s="6" t="str">
        <f t="shared" si="101"/>
        <v>NEUTRAL</v>
      </c>
    </row>
    <row r="1637" spans="1:8" ht="13.5" x14ac:dyDescent="0.25">
      <c r="A1637" s="3">
        <f>TITRES_STAT!B1640</f>
        <v>44396</v>
      </c>
      <c r="B1637" s="6">
        <f>TITRES_STAT!C1640</f>
        <v>47.5</v>
      </c>
      <c r="C1637" s="6">
        <f>TITRES_STAT!D1640</f>
        <v>42.844000000000001</v>
      </c>
      <c r="D1637" s="6">
        <f>TITRES_STAT!E1640</f>
        <v>0</v>
      </c>
      <c r="E1637" s="2">
        <f t="shared" si="100"/>
        <v>5065</v>
      </c>
      <c r="F1637" s="6" t="str">
        <f t="shared" si="103"/>
        <v>NEUTRAL</v>
      </c>
      <c r="G1637" s="6" t="str">
        <f t="shared" si="102"/>
        <v>NEUTRAL</v>
      </c>
      <c r="H1637" s="6" t="str">
        <f t="shared" si="101"/>
        <v>NEUTRAL</v>
      </c>
    </row>
    <row r="1638" spans="1:8" ht="13.5" x14ac:dyDescent="0.25">
      <c r="A1638" s="3">
        <f>TITRES_STAT!B1641</f>
        <v>44399</v>
      </c>
      <c r="B1638" s="6">
        <f>TITRES_STAT!C1641</f>
        <v>47.5</v>
      </c>
      <c r="C1638" s="6">
        <f>TITRES_STAT!D1641</f>
        <v>42.844000000000001</v>
      </c>
      <c r="D1638" s="6">
        <f>TITRES_STAT!E1641</f>
        <v>0</v>
      </c>
      <c r="E1638" s="2">
        <f t="shared" si="100"/>
        <v>5065</v>
      </c>
      <c r="F1638" s="6" t="str">
        <f t="shared" si="103"/>
        <v>NEUTRAL</v>
      </c>
      <c r="G1638" s="6" t="str">
        <f t="shared" si="102"/>
        <v>NEUTRAL</v>
      </c>
      <c r="H1638" s="6" t="str">
        <f t="shared" si="101"/>
        <v>NEUTRAL</v>
      </c>
    </row>
    <row r="1639" spans="1:8" ht="13.5" x14ac:dyDescent="0.25">
      <c r="A1639" s="3">
        <f>TITRES_STAT!B1642</f>
        <v>44400</v>
      </c>
      <c r="B1639" s="6">
        <f>TITRES_STAT!C1642</f>
        <v>47.5</v>
      </c>
      <c r="C1639" s="6">
        <f>TITRES_STAT!D1642</f>
        <v>42.844000000000001</v>
      </c>
      <c r="D1639" s="6">
        <f>TITRES_STAT!E1642</f>
        <v>0</v>
      </c>
      <c r="E1639" s="2">
        <f t="shared" si="100"/>
        <v>5065</v>
      </c>
      <c r="F1639" s="6" t="str">
        <f t="shared" si="103"/>
        <v>NEUTRAL</v>
      </c>
      <c r="G1639" s="6" t="str">
        <f t="shared" si="102"/>
        <v>NEUTRAL</v>
      </c>
      <c r="H1639" s="6" t="str">
        <f t="shared" si="101"/>
        <v>NEUTRAL</v>
      </c>
    </row>
    <row r="1640" spans="1:8" ht="13.5" x14ac:dyDescent="0.25">
      <c r="A1640" s="3">
        <f>TITRES_STAT!B1643</f>
        <v>44403</v>
      </c>
      <c r="B1640" s="6">
        <f>TITRES_STAT!C1643</f>
        <v>47.5</v>
      </c>
      <c r="C1640" s="6">
        <f>TITRES_STAT!D1643</f>
        <v>42.844000000000001</v>
      </c>
      <c r="D1640" s="6">
        <f>TITRES_STAT!E1643</f>
        <v>0</v>
      </c>
      <c r="E1640" s="2">
        <f t="shared" si="100"/>
        <v>5065</v>
      </c>
      <c r="F1640" s="6" t="str">
        <f t="shared" si="103"/>
        <v>NEUTRAL</v>
      </c>
      <c r="G1640" s="6" t="str">
        <f t="shared" si="102"/>
        <v>NEUTRAL</v>
      </c>
      <c r="H1640" s="6" t="str">
        <f t="shared" si="101"/>
        <v>NEUTRAL</v>
      </c>
    </row>
    <row r="1641" spans="1:8" ht="13.5" x14ac:dyDescent="0.25">
      <c r="A1641" s="3">
        <f>TITRES_STAT!B1644</f>
        <v>44404</v>
      </c>
      <c r="B1641" s="6">
        <f>TITRES_STAT!C1644</f>
        <v>47.5</v>
      </c>
      <c r="C1641" s="6">
        <f>TITRES_STAT!D1644</f>
        <v>42.844000000000001</v>
      </c>
      <c r="D1641" s="6">
        <f>TITRES_STAT!E1644</f>
        <v>0</v>
      </c>
      <c r="E1641" s="2">
        <f t="shared" si="100"/>
        <v>5065</v>
      </c>
      <c r="F1641" s="6" t="str">
        <f t="shared" si="103"/>
        <v>NEUTRAL</v>
      </c>
      <c r="G1641" s="6" t="str">
        <f t="shared" si="102"/>
        <v>NEUTRAL</v>
      </c>
      <c r="H1641" s="6" t="str">
        <f t="shared" si="101"/>
        <v>NEUTRAL</v>
      </c>
    </row>
    <row r="1642" spans="1:8" ht="13.5" x14ac:dyDescent="0.25">
      <c r="A1642" s="3">
        <f>TITRES_STAT!B1645</f>
        <v>44405</v>
      </c>
      <c r="B1642" s="6">
        <f>TITRES_STAT!C1645</f>
        <v>47.5</v>
      </c>
      <c r="C1642" s="6">
        <f>TITRES_STAT!D1645</f>
        <v>42.844000000000001</v>
      </c>
      <c r="D1642" s="6">
        <f>TITRES_STAT!E1645</f>
        <v>0</v>
      </c>
      <c r="E1642" s="2">
        <f t="shared" si="100"/>
        <v>5065</v>
      </c>
      <c r="F1642" s="6" t="str">
        <f t="shared" si="103"/>
        <v>NEUTRAL</v>
      </c>
      <c r="G1642" s="6" t="str">
        <f t="shared" si="102"/>
        <v>NEUTRAL</v>
      </c>
      <c r="H1642" s="6" t="str">
        <f t="shared" si="101"/>
        <v>NEUTRAL</v>
      </c>
    </row>
    <row r="1643" spans="1:8" ht="13.5" x14ac:dyDescent="0.25">
      <c r="A1643" s="3">
        <f>TITRES_STAT!B1646</f>
        <v>44406</v>
      </c>
      <c r="B1643" s="6">
        <f>TITRES_STAT!C1646</f>
        <v>47.5</v>
      </c>
      <c r="C1643" s="6">
        <f>TITRES_STAT!D1646</f>
        <v>42.844000000000001</v>
      </c>
      <c r="D1643" s="6">
        <f>TITRES_STAT!E1646</f>
        <v>0</v>
      </c>
      <c r="E1643" s="2">
        <f t="shared" si="100"/>
        <v>5065</v>
      </c>
      <c r="F1643" s="6" t="str">
        <f t="shared" si="103"/>
        <v>NEUTRAL</v>
      </c>
      <c r="G1643" s="6" t="str">
        <f t="shared" si="102"/>
        <v>NEUTRAL</v>
      </c>
      <c r="H1643" s="6" t="str">
        <f t="shared" si="101"/>
        <v>NEUTRAL</v>
      </c>
    </row>
    <row r="1644" spans="1:8" ht="13.5" x14ac:dyDescent="0.25">
      <c r="A1644" s="3">
        <f>TITRES_STAT!B1647</f>
        <v>44407</v>
      </c>
      <c r="B1644" s="6">
        <f>TITRES_STAT!C1647</f>
        <v>47.5</v>
      </c>
      <c r="C1644" s="6">
        <f>TITRES_STAT!D1647</f>
        <v>42.844000000000001</v>
      </c>
      <c r="D1644" s="6">
        <f>TITRES_STAT!E1647</f>
        <v>0</v>
      </c>
      <c r="E1644" s="2">
        <f t="shared" si="100"/>
        <v>5065</v>
      </c>
      <c r="F1644" s="6" t="str">
        <f t="shared" si="103"/>
        <v>NEUTRAL</v>
      </c>
      <c r="G1644" s="6" t="str">
        <f t="shared" si="102"/>
        <v>NEUTRAL</v>
      </c>
      <c r="H1644" s="6" t="str">
        <f t="shared" si="101"/>
        <v>NEUTRAL</v>
      </c>
    </row>
    <row r="1645" spans="1:8" ht="13.5" x14ac:dyDescent="0.25">
      <c r="A1645" s="3">
        <f>TITRES_STAT!B1648</f>
        <v>44410</v>
      </c>
      <c r="B1645" s="6">
        <f>TITRES_STAT!C1648</f>
        <v>47.5</v>
      </c>
      <c r="C1645" s="6">
        <f>TITRES_STAT!D1648</f>
        <v>42.844000000000001</v>
      </c>
      <c r="D1645" s="6">
        <f>TITRES_STAT!E1648</f>
        <v>0</v>
      </c>
      <c r="E1645" s="2">
        <f t="shared" si="100"/>
        <v>5065</v>
      </c>
      <c r="F1645" s="6" t="str">
        <f t="shared" si="103"/>
        <v>NEUTRAL</v>
      </c>
      <c r="G1645" s="6" t="str">
        <f t="shared" si="102"/>
        <v>NEUTRAL</v>
      </c>
      <c r="H1645" s="6" t="str">
        <f t="shared" si="101"/>
        <v>NEUTRAL</v>
      </c>
    </row>
    <row r="1646" spans="1:8" ht="13.5" x14ac:dyDescent="0.25">
      <c r="A1646" s="3">
        <f>TITRES_STAT!B1649</f>
        <v>44411</v>
      </c>
      <c r="B1646" s="6">
        <f>TITRES_STAT!C1649</f>
        <v>48</v>
      </c>
      <c r="C1646" s="6">
        <f>TITRES_STAT!D1649</f>
        <v>42.844000000000001</v>
      </c>
      <c r="D1646" s="6">
        <f>TITRES_STAT!E1649</f>
        <v>3</v>
      </c>
      <c r="E1646" s="2">
        <f t="shared" si="100"/>
        <v>5068</v>
      </c>
      <c r="F1646" s="6" t="str">
        <f t="shared" si="103"/>
        <v>BULLISH</v>
      </c>
      <c r="G1646" s="6" t="str">
        <f t="shared" si="102"/>
        <v>NEUTRAL</v>
      </c>
      <c r="H1646" s="6" t="str">
        <f t="shared" si="101"/>
        <v>CONFIRMED BULLISH</v>
      </c>
    </row>
    <row r="1647" spans="1:8" ht="13.5" x14ac:dyDescent="0.25">
      <c r="A1647" s="3">
        <f>TITRES_STAT!B1650</f>
        <v>44412</v>
      </c>
      <c r="B1647" s="6">
        <f>TITRES_STAT!C1650</f>
        <v>48</v>
      </c>
      <c r="C1647" s="6">
        <f>TITRES_STAT!D1650</f>
        <v>43.295000000000002</v>
      </c>
      <c r="D1647" s="6">
        <f>TITRES_STAT!E1650</f>
        <v>0</v>
      </c>
      <c r="E1647" s="2">
        <f t="shared" si="100"/>
        <v>5068</v>
      </c>
      <c r="F1647" s="6" t="str">
        <f t="shared" si="103"/>
        <v>BULLISH</v>
      </c>
      <c r="G1647" s="6" t="str">
        <f t="shared" si="102"/>
        <v>NEUTRAL</v>
      </c>
      <c r="H1647" s="6" t="str">
        <f t="shared" si="101"/>
        <v>CONFIRMED BULLISH</v>
      </c>
    </row>
    <row r="1648" spans="1:8" ht="13.5" x14ac:dyDescent="0.25">
      <c r="A1648" s="3">
        <f>TITRES_STAT!B1651</f>
        <v>44413</v>
      </c>
      <c r="B1648" s="6">
        <f>TITRES_STAT!C1651</f>
        <v>48</v>
      </c>
      <c r="C1648" s="6">
        <f>TITRES_STAT!D1651</f>
        <v>43.295000000000002</v>
      </c>
      <c r="D1648" s="6">
        <f>TITRES_STAT!E1651</f>
        <v>0</v>
      </c>
      <c r="E1648" s="2">
        <f t="shared" si="100"/>
        <v>5068</v>
      </c>
      <c r="F1648" s="6" t="str">
        <f t="shared" si="103"/>
        <v>BULLISH</v>
      </c>
      <c r="G1648" s="6" t="str">
        <f t="shared" si="102"/>
        <v>NEUTRAL</v>
      </c>
      <c r="H1648" s="6" t="str">
        <f t="shared" si="101"/>
        <v>CONFIRMED BULLISH</v>
      </c>
    </row>
    <row r="1649" spans="1:8" ht="13.5" x14ac:dyDescent="0.25">
      <c r="A1649" s="3">
        <f>TITRES_STAT!B1652</f>
        <v>44414</v>
      </c>
      <c r="B1649" s="6">
        <f>TITRES_STAT!C1652</f>
        <v>48</v>
      </c>
      <c r="C1649" s="6">
        <f>TITRES_STAT!D1652</f>
        <v>43.295000000000002</v>
      </c>
      <c r="D1649" s="6">
        <f>TITRES_STAT!E1652</f>
        <v>0</v>
      </c>
      <c r="E1649" s="2">
        <f t="shared" si="100"/>
        <v>5068</v>
      </c>
      <c r="F1649" s="6" t="str">
        <f t="shared" si="103"/>
        <v>BULLISH</v>
      </c>
      <c r="G1649" s="6" t="str">
        <f t="shared" si="102"/>
        <v>NEUTRAL</v>
      </c>
      <c r="H1649" s="6" t="str">
        <f t="shared" si="101"/>
        <v>CONFIRMED BULLISH</v>
      </c>
    </row>
    <row r="1650" spans="1:8" ht="13.5" x14ac:dyDescent="0.25">
      <c r="A1650" s="3">
        <f>TITRES_STAT!B1653</f>
        <v>44417</v>
      </c>
      <c r="B1650" s="6">
        <f>TITRES_STAT!C1653</f>
        <v>48</v>
      </c>
      <c r="C1650" s="6">
        <f>TITRES_STAT!D1653</f>
        <v>43.295000000000002</v>
      </c>
      <c r="D1650" s="6">
        <f>TITRES_STAT!E1653</f>
        <v>0</v>
      </c>
      <c r="E1650" s="2">
        <f t="shared" si="100"/>
        <v>5068</v>
      </c>
      <c r="F1650" s="6" t="str">
        <f t="shared" si="103"/>
        <v>BULLISH</v>
      </c>
      <c r="G1650" s="6" t="str">
        <f t="shared" si="102"/>
        <v>NEUTRAL</v>
      </c>
      <c r="H1650" s="6" t="str">
        <f t="shared" si="101"/>
        <v>CONFIRMED BULLISH</v>
      </c>
    </row>
    <row r="1651" spans="1:8" ht="13.5" x14ac:dyDescent="0.25">
      <c r="A1651" s="3">
        <f>TITRES_STAT!B1654</f>
        <v>44419</v>
      </c>
      <c r="B1651" s="6">
        <f>TITRES_STAT!C1654</f>
        <v>48</v>
      </c>
      <c r="C1651" s="6">
        <f>TITRES_STAT!D1654</f>
        <v>43.295000000000002</v>
      </c>
      <c r="D1651" s="6">
        <f>TITRES_STAT!E1654</f>
        <v>0</v>
      </c>
      <c r="E1651" s="2">
        <f t="shared" si="100"/>
        <v>5068</v>
      </c>
      <c r="F1651" s="6" t="str">
        <f t="shared" si="103"/>
        <v>NEUTRAL</v>
      </c>
      <c r="G1651" s="6" t="str">
        <f t="shared" si="102"/>
        <v>NEUTRAL</v>
      </c>
      <c r="H1651" s="6" t="str">
        <f t="shared" si="101"/>
        <v>NEUTRAL</v>
      </c>
    </row>
    <row r="1652" spans="1:8" ht="13.5" x14ac:dyDescent="0.25">
      <c r="A1652" s="3">
        <f>TITRES_STAT!B1655</f>
        <v>44420</v>
      </c>
      <c r="B1652" s="6">
        <f>TITRES_STAT!C1655</f>
        <v>48</v>
      </c>
      <c r="C1652" s="6">
        <f>TITRES_STAT!D1655</f>
        <v>43.295000000000002</v>
      </c>
      <c r="D1652" s="6">
        <f>TITRES_STAT!E1655</f>
        <v>0</v>
      </c>
      <c r="E1652" s="2">
        <f t="shared" si="100"/>
        <v>5068</v>
      </c>
      <c r="F1652" s="6" t="str">
        <f t="shared" si="103"/>
        <v>NEUTRAL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44424</v>
      </c>
      <c r="B1653" s="6">
        <f>TITRES_STAT!C1656</f>
        <v>48</v>
      </c>
      <c r="C1653" s="6">
        <f>TITRES_STAT!D1656</f>
        <v>43.295000000000002</v>
      </c>
      <c r="D1653" s="6">
        <f>TITRES_STAT!E1656</f>
        <v>0</v>
      </c>
      <c r="E1653" s="2">
        <f t="shared" si="100"/>
        <v>5068</v>
      </c>
      <c r="F1653" s="6" t="str">
        <f t="shared" si="103"/>
        <v>NEUTRAL</v>
      </c>
      <c r="G1653" s="6" t="str">
        <f t="shared" si="102"/>
        <v>NEUTRAL</v>
      </c>
      <c r="H1653" s="6" t="str">
        <f t="shared" si="101"/>
        <v>NEUTRAL</v>
      </c>
    </row>
    <row r="1654" spans="1:8" ht="13.5" x14ac:dyDescent="0.25">
      <c r="A1654" s="3">
        <f>TITRES_STAT!B1657</f>
        <v>44425</v>
      </c>
      <c r="B1654" s="6">
        <f>TITRES_STAT!C1657</f>
        <v>48</v>
      </c>
      <c r="C1654" s="6">
        <f>TITRES_STAT!D1657</f>
        <v>43.295000000000002</v>
      </c>
      <c r="D1654" s="6">
        <f>TITRES_STAT!E1657</f>
        <v>0</v>
      </c>
      <c r="E1654" s="2">
        <f t="shared" si="100"/>
        <v>5068</v>
      </c>
      <c r="F1654" s="6" t="str">
        <f t="shared" si="103"/>
        <v>NEUTRAL</v>
      </c>
      <c r="G1654" s="6" t="str">
        <f t="shared" si="102"/>
        <v>NEUTRAL</v>
      </c>
      <c r="H1654" s="6" t="str">
        <f t="shared" si="101"/>
        <v>NEUTRAL</v>
      </c>
    </row>
    <row r="1655" spans="1:8" ht="13.5" x14ac:dyDescent="0.25">
      <c r="A1655" s="3">
        <f>TITRES_STAT!B1658</f>
        <v>44426</v>
      </c>
      <c r="B1655" s="6">
        <f>TITRES_STAT!C1658</f>
        <v>48</v>
      </c>
      <c r="C1655" s="6">
        <f>TITRES_STAT!D1658</f>
        <v>43.295000000000002</v>
      </c>
      <c r="D1655" s="6">
        <f>TITRES_STAT!E1658</f>
        <v>0</v>
      </c>
      <c r="E1655" s="2">
        <f t="shared" si="100"/>
        <v>5068</v>
      </c>
      <c r="F1655" s="6" t="str">
        <f t="shared" si="103"/>
        <v>NEUTRAL</v>
      </c>
      <c r="G1655" s="6" t="str">
        <f t="shared" si="102"/>
        <v>NEUTRAL</v>
      </c>
      <c r="H1655" s="6" t="str">
        <f t="shared" si="101"/>
        <v>NEUTRAL</v>
      </c>
    </row>
    <row r="1656" spans="1:8" ht="13.5" x14ac:dyDescent="0.25">
      <c r="A1656" s="3">
        <f>TITRES_STAT!B1659</f>
        <v>44427</v>
      </c>
      <c r="B1656" s="6">
        <f>TITRES_STAT!C1659</f>
        <v>48</v>
      </c>
      <c r="C1656" s="6">
        <f>TITRES_STAT!D1659</f>
        <v>43.295000000000002</v>
      </c>
      <c r="D1656" s="6">
        <f>TITRES_STAT!E1659</f>
        <v>0</v>
      </c>
      <c r="E1656" s="2">
        <f t="shared" si="100"/>
        <v>5068</v>
      </c>
      <c r="F1656" s="6" t="str">
        <f t="shared" si="103"/>
        <v>NEUTRAL</v>
      </c>
      <c r="G1656" s="6" t="str">
        <f t="shared" si="102"/>
        <v>NEUTRAL</v>
      </c>
      <c r="H1656" s="6" t="str">
        <f t="shared" si="101"/>
        <v>NEUTRAL</v>
      </c>
    </row>
    <row r="1657" spans="1:8" ht="13.5" x14ac:dyDescent="0.25">
      <c r="A1657" s="3">
        <f>TITRES_STAT!B1660</f>
        <v>44428</v>
      </c>
      <c r="B1657" s="6">
        <f>TITRES_STAT!C1660</f>
        <v>48</v>
      </c>
      <c r="C1657" s="6">
        <f>TITRES_STAT!D1660</f>
        <v>43.295000000000002</v>
      </c>
      <c r="D1657" s="6">
        <f>TITRES_STAT!E1660</f>
        <v>0</v>
      </c>
      <c r="E1657" s="2">
        <f t="shared" si="100"/>
        <v>5068</v>
      </c>
      <c r="F1657" s="6" t="str">
        <f t="shared" si="103"/>
        <v>NEUTRAL</v>
      </c>
      <c r="G1657" s="6" t="str">
        <f t="shared" si="102"/>
        <v>NEUTRAL</v>
      </c>
      <c r="H1657" s="6" t="str">
        <f t="shared" si="101"/>
        <v>NEUTRAL</v>
      </c>
    </row>
    <row r="1658" spans="1:8" ht="13.5" x14ac:dyDescent="0.25">
      <c r="A1658" s="3">
        <f>TITRES_STAT!B1661</f>
        <v>44431</v>
      </c>
      <c r="B1658" s="6">
        <f>TITRES_STAT!C1661</f>
        <v>48</v>
      </c>
      <c r="C1658" s="6">
        <f>TITRES_STAT!D1661</f>
        <v>43.295000000000002</v>
      </c>
      <c r="D1658" s="6">
        <f>TITRES_STAT!E1661</f>
        <v>0</v>
      </c>
      <c r="E1658" s="2">
        <f t="shared" si="100"/>
        <v>5068</v>
      </c>
      <c r="F1658" s="6" t="str">
        <f t="shared" si="103"/>
        <v>NEUTRAL</v>
      </c>
      <c r="G1658" s="6" t="str">
        <f t="shared" si="102"/>
        <v>NEUTRAL</v>
      </c>
      <c r="H1658" s="6" t="str">
        <f t="shared" si="101"/>
        <v>NEUTRAL</v>
      </c>
    </row>
    <row r="1659" spans="1:8" ht="13.5" x14ac:dyDescent="0.25">
      <c r="A1659" s="3">
        <f>TITRES_STAT!B1662</f>
        <v>44432</v>
      </c>
      <c r="B1659" s="6">
        <f>TITRES_STAT!C1662</f>
        <v>48</v>
      </c>
      <c r="C1659" s="6">
        <f>TITRES_STAT!D1662</f>
        <v>43.295000000000002</v>
      </c>
      <c r="D1659" s="6">
        <f>TITRES_STAT!E1662</f>
        <v>30</v>
      </c>
      <c r="E1659" s="2">
        <f t="shared" si="100"/>
        <v>5068</v>
      </c>
      <c r="F1659" s="6" t="str">
        <f t="shared" si="103"/>
        <v>NEUTRAL</v>
      </c>
      <c r="G1659" s="6" t="str">
        <f t="shared" si="102"/>
        <v>NEUTRAL</v>
      </c>
      <c r="H1659" s="6" t="str">
        <f t="shared" si="101"/>
        <v>NEUTRAL</v>
      </c>
    </row>
    <row r="1660" spans="1:8" ht="13.5" x14ac:dyDescent="0.25">
      <c r="A1660" s="3">
        <f>TITRES_STAT!B1663</f>
        <v>44433</v>
      </c>
      <c r="B1660" s="6">
        <f>TITRES_STAT!C1663</f>
        <v>48</v>
      </c>
      <c r="C1660" s="6">
        <f>TITRES_STAT!D1663</f>
        <v>43.295000000000002</v>
      </c>
      <c r="D1660" s="6">
        <f>TITRES_STAT!E1663</f>
        <v>0</v>
      </c>
      <c r="E1660" s="2">
        <f t="shared" si="100"/>
        <v>5068</v>
      </c>
      <c r="F1660" s="6" t="str">
        <f t="shared" si="103"/>
        <v>NEUTRAL</v>
      </c>
      <c r="G1660" s="6" t="str">
        <f t="shared" si="102"/>
        <v>NEUTRAL</v>
      </c>
      <c r="H1660" s="6" t="str">
        <f t="shared" si="101"/>
        <v>NEUTRAL</v>
      </c>
    </row>
    <row r="1661" spans="1:8" ht="13.5" x14ac:dyDescent="0.25">
      <c r="A1661" s="3">
        <f>TITRES_STAT!B1664</f>
        <v>44434</v>
      </c>
      <c r="B1661" s="6">
        <f>TITRES_STAT!C1664</f>
        <v>48</v>
      </c>
      <c r="C1661" s="6">
        <f>TITRES_STAT!D1664</f>
        <v>43.295000000000002</v>
      </c>
      <c r="D1661" s="6">
        <f>TITRES_STAT!E1664</f>
        <v>0</v>
      </c>
      <c r="E1661" s="2">
        <f t="shared" si="100"/>
        <v>5068</v>
      </c>
      <c r="F1661" s="6" t="str">
        <f t="shared" si="103"/>
        <v>NEUTRAL</v>
      </c>
      <c r="G1661" s="6" t="str">
        <f t="shared" si="102"/>
        <v>NEUTRAL</v>
      </c>
      <c r="H1661" s="6" t="str">
        <f t="shared" si="101"/>
        <v>NEUTRAL</v>
      </c>
    </row>
    <row r="1662" spans="1:8" ht="13.5" x14ac:dyDescent="0.25">
      <c r="A1662" s="3">
        <f>TITRES_STAT!B1665</f>
        <v>44435</v>
      </c>
      <c r="B1662" s="6">
        <f>TITRES_STAT!C1665</f>
        <v>48</v>
      </c>
      <c r="C1662" s="6">
        <f>TITRES_STAT!D1665</f>
        <v>43.295000000000002</v>
      </c>
      <c r="D1662" s="6">
        <f>TITRES_STAT!E1665</f>
        <v>0</v>
      </c>
      <c r="E1662" s="2">
        <f t="shared" si="100"/>
        <v>5068</v>
      </c>
      <c r="F1662" s="6" t="str">
        <f t="shared" si="103"/>
        <v>NEUTRAL</v>
      </c>
      <c r="G1662" s="6" t="str">
        <f t="shared" si="102"/>
        <v>NEUTRAL</v>
      </c>
      <c r="H1662" s="6" t="str">
        <f t="shared" si="101"/>
        <v>NEUTRAL</v>
      </c>
    </row>
    <row r="1663" spans="1:8" ht="13.5" x14ac:dyDescent="0.25">
      <c r="A1663" s="3">
        <f>TITRES_STAT!B1666</f>
        <v>44438</v>
      </c>
      <c r="B1663" s="6">
        <f>TITRES_STAT!C1666</f>
        <v>48</v>
      </c>
      <c r="C1663" s="6">
        <f>TITRES_STAT!D1666</f>
        <v>43.295000000000002</v>
      </c>
      <c r="D1663" s="6">
        <f>TITRES_STAT!E1666</f>
        <v>0</v>
      </c>
      <c r="E1663" s="2">
        <f t="shared" si="100"/>
        <v>5068</v>
      </c>
      <c r="F1663" s="6" t="str">
        <f t="shared" si="103"/>
        <v>NEUTRAL</v>
      </c>
      <c r="G1663" s="6" t="str">
        <f t="shared" si="102"/>
        <v>NEUTRAL</v>
      </c>
      <c r="H1663" s="6" t="str">
        <f t="shared" si="101"/>
        <v>NEUTRAL</v>
      </c>
    </row>
    <row r="1664" spans="1:8" ht="13.5" x14ac:dyDescent="0.25">
      <c r="A1664" s="3">
        <f>TITRES_STAT!B1667</f>
        <v>44439</v>
      </c>
      <c r="B1664" s="6">
        <f>TITRES_STAT!C1667</f>
        <v>48</v>
      </c>
      <c r="C1664" s="6">
        <f>TITRES_STAT!D1667</f>
        <v>43.295000000000002</v>
      </c>
      <c r="D1664" s="6">
        <f>TITRES_STAT!E1667</f>
        <v>0</v>
      </c>
      <c r="E1664" s="2">
        <f t="shared" si="100"/>
        <v>5068</v>
      </c>
      <c r="F1664" s="6" t="str">
        <f t="shared" si="103"/>
        <v>NEUTRAL</v>
      </c>
      <c r="G1664" s="6" t="str">
        <f t="shared" si="102"/>
        <v>NEUTRAL</v>
      </c>
      <c r="H1664" s="6" t="str">
        <f t="shared" si="101"/>
        <v>NEUTRAL</v>
      </c>
    </row>
    <row r="1665" spans="1:8" ht="13.5" x14ac:dyDescent="0.25">
      <c r="A1665" s="3">
        <f>TITRES_STAT!B1668</f>
        <v>44440</v>
      </c>
      <c r="B1665" s="6">
        <f>TITRES_STAT!C1668</f>
        <v>48</v>
      </c>
      <c r="C1665" s="6">
        <f>TITRES_STAT!D1668</f>
        <v>43.295000000000002</v>
      </c>
      <c r="D1665" s="6">
        <f>TITRES_STAT!E1668</f>
        <v>0</v>
      </c>
      <c r="E1665" s="2">
        <f t="shared" si="100"/>
        <v>5068</v>
      </c>
      <c r="F1665" s="6" t="str">
        <f t="shared" si="103"/>
        <v>NEUTRAL</v>
      </c>
      <c r="G1665" s="6" t="str">
        <f t="shared" si="102"/>
        <v>NEUTRAL</v>
      </c>
      <c r="H1665" s="6" t="str">
        <f t="shared" si="101"/>
        <v>NEUTRAL</v>
      </c>
    </row>
    <row r="1666" spans="1:8" ht="13.5" x14ac:dyDescent="0.25">
      <c r="A1666" s="3">
        <f>TITRES_STAT!B1669</f>
        <v>44441</v>
      </c>
      <c r="B1666" s="6">
        <f>TITRES_STAT!C1669</f>
        <v>48</v>
      </c>
      <c r="C1666" s="6">
        <f>TITRES_STAT!D1669</f>
        <v>43.295000000000002</v>
      </c>
      <c r="D1666" s="6">
        <f>TITRES_STAT!E1669</f>
        <v>0</v>
      </c>
      <c r="E1666" s="2">
        <f t="shared" si="100"/>
        <v>5068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44442</v>
      </c>
      <c r="B1667" s="6">
        <f>TITRES_STAT!C1670</f>
        <v>48</v>
      </c>
      <c r="C1667" s="6">
        <f>TITRES_STAT!D1670</f>
        <v>43.295000000000002</v>
      </c>
      <c r="D1667" s="6">
        <f>TITRES_STAT!E1670</f>
        <v>0</v>
      </c>
      <c r="E1667" s="2">
        <f t="shared" si="100"/>
        <v>5068</v>
      </c>
      <c r="F1667" s="6" t="str">
        <f t="shared" si="103"/>
        <v>NEUTRAL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44445</v>
      </c>
      <c r="B1668" s="6">
        <f>TITRES_STAT!C1671</f>
        <v>48</v>
      </c>
      <c r="C1668" s="6">
        <f>TITRES_STAT!D1671</f>
        <v>43.295000000000002</v>
      </c>
      <c r="D1668" s="6">
        <f>TITRES_STAT!E1671</f>
        <v>0</v>
      </c>
      <c r="E1668" s="2">
        <f t="shared" ref="E1668:E1731" si="104">IF(B1668&gt;B1667, E1667+D1668, IF(B1668&lt;B1667, E1667-D1668, E1667))</f>
        <v>5068</v>
      </c>
      <c r="F1668" s="6" t="str">
        <f t="shared" si="103"/>
        <v>NEUTRAL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44446</v>
      </c>
      <c r="B1669" s="6">
        <f>TITRES_STAT!C1672</f>
        <v>48</v>
      </c>
      <c r="C1669" s="6">
        <f>TITRES_STAT!D1672</f>
        <v>43.295000000000002</v>
      </c>
      <c r="D1669" s="6">
        <f>TITRES_STAT!E1672</f>
        <v>0</v>
      </c>
      <c r="E1669" s="2">
        <f t="shared" si="104"/>
        <v>5068</v>
      </c>
      <c r="F1669" s="6" t="str">
        <f t="shared" si="103"/>
        <v>NEUTRAL</v>
      </c>
      <c r="G1669" s="6" t="str">
        <f t="shared" si="102"/>
        <v>NEUTRAL</v>
      </c>
      <c r="H1669" s="6" t="str">
        <f t="shared" si="101"/>
        <v>NEUTRAL</v>
      </c>
    </row>
    <row r="1670" spans="1:8" ht="13.5" x14ac:dyDescent="0.25">
      <c r="A1670" s="3">
        <f>TITRES_STAT!B1673</f>
        <v>44447</v>
      </c>
      <c r="B1670" s="6">
        <f>TITRES_STAT!C1673</f>
        <v>48</v>
      </c>
      <c r="C1670" s="6">
        <f>TITRES_STAT!D1673</f>
        <v>43.295000000000002</v>
      </c>
      <c r="D1670" s="6">
        <f>TITRES_STAT!E1673</f>
        <v>0</v>
      </c>
      <c r="E1670" s="2">
        <f t="shared" si="104"/>
        <v>5068</v>
      </c>
      <c r="F1670" s="6" t="str">
        <f t="shared" si="103"/>
        <v>NEUTRAL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44448</v>
      </c>
      <c r="B1671" s="6">
        <f>TITRES_STAT!C1674</f>
        <v>48</v>
      </c>
      <c r="C1671" s="6">
        <f>TITRES_STAT!D1674</f>
        <v>43.295000000000002</v>
      </c>
      <c r="D1671" s="6">
        <f>TITRES_STAT!E1674</f>
        <v>0</v>
      </c>
      <c r="E1671" s="2">
        <f t="shared" si="104"/>
        <v>5068</v>
      </c>
      <c r="F1671" s="6" t="str">
        <f t="shared" si="103"/>
        <v>NEUTRAL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NEUTRAL</v>
      </c>
    </row>
    <row r="1672" spans="1:8" ht="13.5" x14ac:dyDescent="0.25">
      <c r="A1672" s="3">
        <f>TITRES_STAT!B1675</f>
        <v>44449</v>
      </c>
      <c r="B1672" s="6">
        <f>TITRES_STAT!C1675</f>
        <v>48</v>
      </c>
      <c r="C1672" s="6">
        <f>TITRES_STAT!D1675</f>
        <v>43.295000000000002</v>
      </c>
      <c r="D1672" s="6">
        <f>TITRES_STAT!E1675</f>
        <v>0</v>
      </c>
      <c r="E1672" s="2">
        <f t="shared" si="104"/>
        <v>5068</v>
      </c>
      <c r="F1672" s="6" t="str">
        <f t="shared" ref="F1672:F1735" si="107">IF(E1672&gt;E1667,"BULLISH",IF(E1672&lt;E1667,"BEARISH","NEUTRAL"))</f>
        <v>NEUTRAL</v>
      </c>
      <c r="G1672" s="6" t="str">
        <f t="shared" si="106"/>
        <v>NEUTRAL</v>
      </c>
      <c r="H1672" s="6" t="str">
        <f t="shared" si="105"/>
        <v>NEUTRAL</v>
      </c>
    </row>
    <row r="1673" spans="1:8" ht="13.5" x14ac:dyDescent="0.25">
      <c r="A1673" s="3">
        <f>TITRES_STAT!B1676</f>
        <v>44452</v>
      </c>
      <c r="B1673" s="6">
        <f>TITRES_STAT!C1676</f>
        <v>48</v>
      </c>
      <c r="C1673" s="6">
        <f>TITRES_STAT!D1676</f>
        <v>43.295000000000002</v>
      </c>
      <c r="D1673" s="6">
        <f>TITRES_STAT!E1676</f>
        <v>0</v>
      </c>
      <c r="E1673" s="2">
        <f t="shared" si="104"/>
        <v>5068</v>
      </c>
      <c r="F1673" s="6" t="str">
        <f t="shared" si="107"/>
        <v>NEUTRAL</v>
      </c>
      <c r="G1673" s="6" t="str">
        <f t="shared" si="106"/>
        <v>NEUTRAL</v>
      </c>
      <c r="H1673" s="6" t="str">
        <f t="shared" si="105"/>
        <v>NEUTRAL</v>
      </c>
    </row>
    <row r="1674" spans="1:8" ht="13.5" x14ac:dyDescent="0.25">
      <c r="A1674" s="3">
        <f>TITRES_STAT!B1677</f>
        <v>44453</v>
      </c>
      <c r="B1674" s="6">
        <f>TITRES_STAT!C1677</f>
        <v>48</v>
      </c>
      <c r="C1674" s="6">
        <f>TITRES_STAT!D1677</f>
        <v>43.295000000000002</v>
      </c>
      <c r="D1674" s="6">
        <f>TITRES_STAT!E1677</f>
        <v>0</v>
      </c>
      <c r="E1674" s="2">
        <f t="shared" si="104"/>
        <v>5068</v>
      </c>
      <c r="F1674" s="6" t="str">
        <f t="shared" si="107"/>
        <v>NEUTRAL</v>
      </c>
      <c r="G1674" s="6" t="str">
        <f t="shared" si="106"/>
        <v>NEUTRAL</v>
      </c>
      <c r="H1674" s="6" t="str">
        <f t="shared" si="105"/>
        <v>NEUTRAL</v>
      </c>
    </row>
    <row r="1675" spans="1:8" ht="13.5" x14ac:dyDescent="0.25">
      <c r="A1675" s="3">
        <f>TITRES_STAT!B1678</f>
        <v>44454</v>
      </c>
      <c r="B1675" s="6">
        <f>TITRES_STAT!C1678</f>
        <v>48</v>
      </c>
      <c r="C1675" s="6">
        <f>TITRES_STAT!D1678</f>
        <v>43.295000000000002</v>
      </c>
      <c r="D1675" s="6">
        <f>TITRES_STAT!E1678</f>
        <v>0</v>
      </c>
      <c r="E1675" s="2">
        <f t="shared" si="104"/>
        <v>5068</v>
      </c>
      <c r="F1675" s="6" t="str">
        <f t="shared" si="107"/>
        <v>NEUTRAL</v>
      </c>
      <c r="G1675" s="6" t="str">
        <f t="shared" si="106"/>
        <v>NEUTRAL</v>
      </c>
      <c r="H1675" s="6" t="str">
        <f t="shared" si="105"/>
        <v>NEUTRAL</v>
      </c>
    </row>
    <row r="1676" spans="1:8" ht="13.5" x14ac:dyDescent="0.25">
      <c r="A1676" s="3">
        <f>TITRES_STAT!B1679</f>
        <v>44455</v>
      </c>
      <c r="B1676" s="6">
        <f>TITRES_STAT!C1679</f>
        <v>48</v>
      </c>
      <c r="C1676" s="6">
        <f>TITRES_STAT!D1679</f>
        <v>43.295000000000002</v>
      </c>
      <c r="D1676" s="6">
        <f>TITRES_STAT!E1679</f>
        <v>0</v>
      </c>
      <c r="E1676" s="2">
        <f t="shared" si="104"/>
        <v>5068</v>
      </c>
      <c r="F1676" s="6" t="str">
        <f t="shared" si="107"/>
        <v>NEUTRAL</v>
      </c>
      <c r="G1676" s="6" t="str">
        <f t="shared" si="106"/>
        <v>NEUTRAL</v>
      </c>
      <c r="H1676" s="6" t="str">
        <f t="shared" si="105"/>
        <v>NEUTRAL</v>
      </c>
    </row>
    <row r="1677" spans="1:8" ht="13.5" x14ac:dyDescent="0.25">
      <c r="A1677" s="3">
        <f>TITRES_STAT!B1680</f>
        <v>44456</v>
      </c>
      <c r="B1677" s="6">
        <f>TITRES_STAT!C1680</f>
        <v>48</v>
      </c>
      <c r="C1677" s="6">
        <f>TITRES_STAT!D1680</f>
        <v>43.295000000000002</v>
      </c>
      <c r="D1677" s="6">
        <f>TITRES_STAT!E1680</f>
        <v>0</v>
      </c>
      <c r="E1677" s="2">
        <f t="shared" si="104"/>
        <v>5068</v>
      </c>
      <c r="F1677" s="6" t="str">
        <f t="shared" si="107"/>
        <v>NEUTRAL</v>
      </c>
      <c r="G1677" s="6" t="str">
        <f t="shared" si="106"/>
        <v>NEUTRAL</v>
      </c>
      <c r="H1677" s="6" t="str">
        <f t="shared" si="105"/>
        <v>NEUTRAL</v>
      </c>
    </row>
    <row r="1678" spans="1:8" ht="13.5" x14ac:dyDescent="0.25">
      <c r="A1678" s="3">
        <f>TITRES_STAT!B1681</f>
        <v>44459</v>
      </c>
      <c r="B1678" s="6">
        <f>TITRES_STAT!C1681</f>
        <v>48</v>
      </c>
      <c r="C1678" s="6">
        <f>TITRES_STAT!D1681</f>
        <v>43.295000000000002</v>
      </c>
      <c r="D1678" s="6">
        <f>TITRES_STAT!E1681</f>
        <v>0</v>
      </c>
      <c r="E1678" s="2">
        <f t="shared" si="104"/>
        <v>5068</v>
      </c>
      <c r="F1678" s="6" t="str">
        <f t="shared" si="107"/>
        <v>NEUTRAL</v>
      </c>
      <c r="G1678" s="6" t="str">
        <f t="shared" si="106"/>
        <v>NEUTRAL</v>
      </c>
      <c r="H1678" s="6" t="str">
        <f t="shared" si="105"/>
        <v>NEUTRAL</v>
      </c>
    </row>
    <row r="1679" spans="1:8" ht="13.5" x14ac:dyDescent="0.25">
      <c r="A1679" s="3">
        <f>TITRES_STAT!B1682</f>
        <v>44460</v>
      </c>
      <c r="B1679" s="6">
        <f>TITRES_STAT!C1682</f>
        <v>48</v>
      </c>
      <c r="C1679" s="6">
        <f>TITRES_STAT!D1682</f>
        <v>43.295000000000002</v>
      </c>
      <c r="D1679" s="6">
        <f>TITRES_STAT!E1682</f>
        <v>0</v>
      </c>
      <c r="E1679" s="2">
        <f t="shared" si="104"/>
        <v>5068</v>
      </c>
      <c r="F1679" s="6" t="str">
        <f t="shared" si="107"/>
        <v>NEUTRAL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44461</v>
      </c>
      <c r="B1680" s="6">
        <f>TITRES_STAT!C1683</f>
        <v>48</v>
      </c>
      <c r="C1680" s="6">
        <f>TITRES_STAT!D1683</f>
        <v>43.295000000000002</v>
      </c>
      <c r="D1680" s="6">
        <f>TITRES_STAT!E1683</f>
        <v>0</v>
      </c>
      <c r="E1680" s="2">
        <f t="shared" si="104"/>
        <v>5068</v>
      </c>
      <c r="F1680" s="6" t="str">
        <f t="shared" si="107"/>
        <v>NEUTRAL</v>
      </c>
      <c r="G1680" s="6" t="str">
        <f t="shared" si="106"/>
        <v>NEUTRAL</v>
      </c>
      <c r="H1680" s="6" t="str">
        <f t="shared" si="105"/>
        <v>NEUTRAL</v>
      </c>
    </row>
    <row r="1681" spans="1:8" ht="13.5" x14ac:dyDescent="0.25">
      <c r="A1681" s="3">
        <f>TITRES_STAT!B1684</f>
        <v>44462</v>
      </c>
      <c r="B1681" s="6">
        <f>TITRES_STAT!C1684</f>
        <v>48</v>
      </c>
      <c r="C1681" s="6">
        <f>TITRES_STAT!D1684</f>
        <v>43.295000000000002</v>
      </c>
      <c r="D1681" s="6">
        <f>TITRES_STAT!E1684</f>
        <v>0</v>
      </c>
      <c r="E1681" s="2">
        <f t="shared" si="104"/>
        <v>5068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44463</v>
      </c>
      <c r="B1682" s="6">
        <f>TITRES_STAT!C1685</f>
        <v>48</v>
      </c>
      <c r="C1682" s="6">
        <f>TITRES_STAT!D1685</f>
        <v>43.295000000000002</v>
      </c>
      <c r="D1682" s="6">
        <f>TITRES_STAT!E1685</f>
        <v>0</v>
      </c>
      <c r="E1682" s="2">
        <f t="shared" si="104"/>
        <v>5068</v>
      </c>
      <c r="F1682" s="6" t="str">
        <f t="shared" si="107"/>
        <v>NEUTRAL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44466</v>
      </c>
      <c r="B1683" s="6">
        <f>TITRES_STAT!C1686</f>
        <v>48</v>
      </c>
      <c r="C1683" s="6">
        <f>TITRES_STAT!D1686</f>
        <v>43.295000000000002</v>
      </c>
      <c r="D1683" s="6">
        <f>TITRES_STAT!E1686</f>
        <v>0</v>
      </c>
      <c r="E1683" s="2">
        <f t="shared" si="104"/>
        <v>5068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44467</v>
      </c>
      <c r="B1684" s="6">
        <f>TITRES_STAT!C1687</f>
        <v>48</v>
      </c>
      <c r="C1684" s="6">
        <f>TITRES_STAT!D1687</f>
        <v>43.295000000000002</v>
      </c>
      <c r="D1684" s="6">
        <f>TITRES_STAT!E1687</f>
        <v>0</v>
      </c>
      <c r="E1684" s="2">
        <f t="shared" si="104"/>
        <v>5068</v>
      </c>
      <c r="F1684" s="6" t="str">
        <f t="shared" si="107"/>
        <v>NEUTRAL</v>
      </c>
      <c r="G1684" s="6" t="str">
        <f t="shared" si="106"/>
        <v>NEUTRAL</v>
      </c>
      <c r="H1684" s="6" t="str">
        <f t="shared" si="105"/>
        <v>NEUTRAL</v>
      </c>
    </row>
    <row r="1685" spans="1:8" ht="13.5" x14ac:dyDescent="0.25">
      <c r="A1685" s="3">
        <f>TITRES_STAT!B1688</f>
        <v>44468</v>
      </c>
      <c r="B1685" s="6">
        <f>TITRES_STAT!C1688</f>
        <v>48</v>
      </c>
      <c r="C1685" s="6">
        <f>TITRES_STAT!D1688</f>
        <v>43.295000000000002</v>
      </c>
      <c r="D1685" s="6">
        <f>TITRES_STAT!E1688</f>
        <v>0</v>
      </c>
      <c r="E1685" s="2">
        <f t="shared" si="104"/>
        <v>5068</v>
      </c>
      <c r="F1685" s="6" t="str">
        <f t="shared" si="107"/>
        <v>NEUTRAL</v>
      </c>
      <c r="G1685" s="6" t="str">
        <f t="shared" si="106"/>
        <v>NEUTRAL</v>
      </c>
      <c r="H1685" s="6" t="str">
        <f t="shared" si="105"/>
        <v>NEUTRAL</v>
      </c>
    </row>
    <row r="1686" spans="1:8" ht="13.5" x14ac:dyDescent="0.25">
      <c r="A1686" s="3">
        <f>TITRES_STAT!B1689</f>
        <v>44469</v>
      </c>
      <c r="B1686" s="6">
        <f>TITRES_STAT!C1689</f>
        <v>48</v>
      </c>
      <c r="C1686" s="6">
        <f>TITRES_STAT!D1689</f>
        <v>43.295000000000002</v>
      </c>
      <c r="D1686" s="6">
        <f>TITRES_STAT!E1689</f>
        <v>0</v>
      </c>
      <c r="E1686" s="2">
        <f t="shared" si="104"/>
        <v>5068</v>
      </c>
      <c r="F1686" s="6" t="str">
        <f t="shared" si="107"/>
        <v>NEUTRAL</v>
      </c>
      <c r="G1686" s="6" t="str">
        <f t="shared" si="106"/>
        <v>NEUTRAL</v>
      </c>
      <c r="H1686" s="6" t="str">
        <f t="shared" si="105"/>
        <v>NEUTRAL</v>
      </c>
    </row>
    <row r="1687" spans="1:8" ht="13.5" x14ac:dyDescent="0.25">
      <c r="A1687" s="3">
        <f>TITRES_STAT!B1690</f>
        <v>44470</v>
      </c>
      <c r="B1687" s="6">
        <f>TITRES_STAT!C1690</f>
        <v>48</v>
      </c>
      <c r="C1687" s="6">
        <f>TITRES_STAT!D1690</f>
        <v>43.295000000000002</v>
      </c>
      <c r="D1687" s="6">
        <f>TITRES_STAT!E1690</f>
        <v>0</v>
      </c>
      <c r="E1687" s="2">
        <f t="shared" si="104"/>
        <v>5068</v>
      </c>
      <c r="F1687" s="6" t="str">
        <f t="shared" si="107"/>
        <v>NEUTRAL</v>
      </c>
      <c r="G1687" s="6" t="str">
        <f t="shared" si="106"/>
        <v>NEUTRAL</v>
      </c>
      <c r="H1687" s="6" t="str">
        <f t="shared" si="105"/>
        <v>NEUTRAL</v>
      </c>
    </row>
    <row r="1688" spans="1:8" ht="13.5" x14ac:dyDescent="0.25">
      <c r="A1688" s="3">
        <f>TITRES_STAT!B1691</f>
        <v>44473</v>
      </c>
      <c r="B1688" s="6">
        <f>TITRES_STAT!C1691</f>
        <v>48</v>
      </c>
      <c r="C1688" s="6">
        <f>TITRES_STAT!D1691</f>
        <v>43.295000000000002</v>
      </c>
      <c r="D1688" s="6">
        <f>TITRES_STAT!E1691</f>
        <v>0</v>
      </c>
      <c r="E1688" s="2">
        <f t="shared" si="104"/>
        <v>5068</v>
      </c>
      <c r="F1688" s="6" t="str">
        <f t="shared" si="107"/>
        <v>NEUTRAL</v>
      </c>
      <c r="G1688" s="6" t="str">
        <f t="shared" si="106"/>
        <v>NEUTRAL</v>
      </c>
      <c r="H1688" s="6" t="str">
        <f t="shared" si="105"/>
        <v>NEUTRAL</v>
      </c>
    </row>
    <row r="1689" spans="1:8" ht="13.5" x14ac:dyDescent="0.25">
      <c r="A1689" s="3">
        <f>TITRES_STAT!B1692</f>
        <v>44474</v>
      </c>
      <c r="B1689" s="6">
        <f>TITRES_STAT!C1692</f>
        <v>48</v>
      </c>
      <c r="C1689" s="6">
        <f>TITRES_STAT!D1692</f>
        <v>43.295000000000002</v>
      </c>
      <c r="D1689" s="6">
        <f>TITRES_STAT!E1692</f>
        <v>0</v>
      </c>
      <c r="E1689" s="2">
        <f t="shared" si="104"/>
        <v>5068</v>
      </c>
      <c r="F1689" s="6" t="str">
        <f t="shared" si="107"/>
        <v>NEUTRAL</v>
      </c>
      <c r="G1689" s="6" t="str">
        <f t="shared" si="106"/>
        <v>NEUTRAL</v>
      </c>
      <c r="H1689" s="6" t="str">
        <f t="shared" si="105"/>
        <v>NEUTRAL</v>
      </c>
    </row>
    <row r="1690" spans="1:8" ht="13.5" x14ac:dyDescent="0.25">
      <c r="A1690" s="3">
        <f>TITRES_STAT!B1693</f>
        <v>44475</v>
      </c>
      <c r="B1690" s="6">
        <f>TITRES_STAT!C1693</f>
        <v>48</v>
      </c>
      <c r="C1690" s="6">
        <f>TITRES_STAT!D1693</f>
        <v>43.295000000000002</v>
      </c>
      <c r="D1690" s="6">
        <f>TITRES_STAT!E1693</f>
        <v>0</v>
      </c>
      <c r="E1690" s="2">
        <f t="shared" si="104"/>
        <v>5068</v>
      </c>
      <c r="F1690" s="6" t="str">
        <f t="shared" si="107"/>
        <v>NEUTRAL</v>
      </c>
      <c r="G1690" s="6" t="str">
        <f t="shared" si="106"/>
        <v>NEUTRAL</v>
      </c>
      <c r="H1690" s="6" t="str">
        <f t="shared" si="105"/>
        <v>NEUTRAL</v>
      </c>
    </row>
    <row r="1691" spans="1:8" ht="13.5" x14ac:dyDescent="0.25">
      <c r="A1691" s="3">
        <f>TITRES_STAT!B1694</f>
        <v>44476</v>
      </c>
      <c r="B1691" s="6">
        <f>TITRES_STAT!C1694</f>
        <v>48</v>
      </c>
      <c r="C1691" s="6">
        <f>TITRES_STAT!D1694</f>
        <v>43.295000000000002</v>
      </c>
      <c r="D1691" s="6">
        <f>TITRES_STAT!E1694</f>
        <v>0</v>
      </c>
      <c r="E1691" s="2">
        <f t="shared" si="104"/>
        <v>5068</v>
      </c>
      <c r="F1691" s="6" t="str">
        <f t="shared" si="107"/>
        <v>NEUTRAL</v>
      </c>
      <c r="G1691" s="6" t="str">
        <f t="shared" si="106"/>
        <v>NEUTRAL</v>
      </c>
      <c r="H1691" s="6" t="str">
        <f t="shared" si="105"/>
        <v>NEUTRAL</v>
      </c>
    </row>
    <row r="1692" spans="1:8" ht="13.5" x14ac:dyDescent="0.25">
      <c r="A1692" s="3">
        <f>TITRES_STAT!B1695</f>
        <v>44477</v>
      </c>
      <c r="B1692" s="6">
        <f>TITRES_STAT!C1695</f>
        <v>48</v>
      </c>
      <c r="C1692" s="6">
        <f>TITRES_STAT!D1695</f>
        <v>43.295000000000002</v>
      </c>
      <c r="D1692" s="6">
        <f>TITRES_STAT!E1695</f>
        <v>0</v>
      </c>
      <c r="E1692" s="2">
        <f t="shared" si="104"/>
        <v>5068</v>
      </c>
      <c r="F1692" s="6" t="str">
        <f t="shared" si="107"/>
        <v>NEUTRAL</v>
      </c>
      <c r="G1692" s="6" t="str">
        <f t="shared" si="106"/>
        <v>NEUTRAL</v>
      </c>
      <c r="H1692" s="6" t="str">
        <f t="shared" si="105"/>
        <v>NEUTRAL</v>
      </c>
    </row>
    <row r="1693" spans="1:8" ht="13.5" x14ac:dyDescent="0.25">
      <c r="A1693" s="3">
        <f>TITRES_STAT!B1696</f>
        <v>44480</v>
      </c>
      <c r="B1693" s="6">
        <f>TITRES_STAT!C1696</f>
        <v>48.5</v>
      </c>
      <c r="C1693" s="6">
        <f>TITRES_STAT!D1696</f>
        <v>43.295000000000002</v>
      </c>
      <c r="D1693" s="6">
        <f>TITRES_STAT!E1696</f>
        <v>600</v>
      </c>
      <c r="E1693" s="2">
        <f t="shared" si="104"/>
        <v>5668</v>
      </c>
      <c r="F1693" s="6" t="str">
        <f t="shared" si="107"/>
        <v>BULLISH</v>
      </c>
      <c r="G1693" s="6" t="str">
        <f t="shared" si="106"/>
        <v>STRONG</v>
      </c>
      <c r="H1693" s="6" t="str">
        <f t="shared" si="105"/>
        <v>CONFIRMED BULLISH</v>
      </c>
    </row>
    <row r="1694" spans="1:8" ht="13.5" x14ac:dyDescent="0.25">
      <c r="A1694" s="3">
        <f>TITRES_STAT!B1697</f>
        <v>44481</v>
      </c>
      <c r="B1694" s="6">
        <f>TITRES_STAT!C1697</f>
        <v>48.5</v>
      </c>
      <c r="C1694" s="6">
        <f>TITRES_STAT!D1697</f>
        <v>43.295000000000002</v>
      </c>
      <c r="D1694" s="6">
        <f>TITRES_STAT!E1697</f>
        <v>0</v>
      </c>
      <c r="E1694" s="2">
        <f t="shared" si="104"/>
        <v>5668</v>
      </c>
      <c r="F1694" s="6" t="str">
        <f t="shared" si="107"/>
        <v>BULLISH</v>
      </c>
      <c r="G1694" s="6" t="str">
        <f t="shared" si="106"/>
        <v>STRONG</v>
      </c>
      <c r="H1694" s="6" t="str">
        <f t="shared" si="105"/>
        <v>CONFIRMED BULLISH</v>
      </c>
    </row>
    <row r="1695" spans="1:8" ht="13.5" x14ac:dyDescent="0.25">
      <c r="A1695" s="3">
        <f>TITRES_STAT!B1698</f>
        <v>44482</v>
      </c>
      <c r="B1695" s="6">
        <f>TITRES_STAT!C1698</f>
        <v>48.5</v>
      </c>
      <c r="C1695" s="6">
        <f>TITRES_STAT!D1698</f>
        <v>43.746000000000002</v>
      </c>
      <c r="D1695" s="6">
        <f>TITRES_STAT!E1698</f>
        <v>0</v>
      </c>
      <c r="E1695" s="2">
        <f t="shared" si="104"/>
        <v>5668</v>
      </c>
      <c r="F1695" s="6" t="str">
        <f t="shared" si="107"/>
        <v>BULLISH</v>
      </c>
      <c r="G1695" s="6" t="str">
        <f t="shared" si="106"/>
        <v>STRONG</v>
      </c>
      <c r="H1695" s="6" t="str">
        <f t="shared" si="105"/>
        <v>CONFIRMED BULLISH</v>
      </c>
    </row>
    <row r="1696" spans="1:8" ht="13.5" x14ac:dyDescent="0.25">
      <c r="A1696" s="3">
        <f>TITRES_STAT!B1699</f>
        <v>44483</v>
      </c>
      <c r="B1696" s="6">
        <f>TITRES_STAT!C1699</f>
        <v>48.5</v>
      </c>
      <c r="C1696" s="6">
        <f>TITRES_STAT!D1699</f>
        <v>43.746000000000002</v>
      </c>
      <c r="D1696" s="6">
        <f>TITRES_STAT!E1699</f>
        <v>0</v>
      </c>
      <c r="E1696" s="2">
        <f t="shared" si="104"/>
        <v>5668</v>
      </c>
      <c r="F1696" s="6" t="str">
        <f t="shared" si="107"/>
        <v>BULLISH</v>
      </c>
      <c r="G1696" s="6" t="str">
        <f t="shared" si="106"/>
        <v>STRONG</v>
      </c>
      <c r="H1696" s="6" t="str">
        <f t="shared" si="105"/>
        <v>CONFIRMED BULLISH</v>
      </c>
    </row>
    <row r="1697" spans="1:8" ht="13.5" x14ac:dyDescent="0.25">
      <c r="A1697" s="3">
        <f>TITRES_STAT!B1700</f>
        <v>44488</v>
      </c>
      <c r="B1697" s="6">
        <f>TITRES_STAT!C1700</f>
        <v>48.5</v>
      </c>
      <c r="C1697" s="6">
        <f>TITRES_STAT!D1700</f>
        <v>43.746000000000002</v>
      </c>
      <c r="D1697" s="6">
        <f>TITRES_STAT!E1700</f>
        <v>0</v>
      </c>
      <c r="E1697" s="2">
        <f t="shared" si="104"/>
        <v>5668</v>
      </c>
      <c r="F1697" s="6" t="str">
        <f t="shared" si="107"/>
        <v>BULLISH</v>
      </c>
      <c r="G1697" s="6" t="str">
        <f t="shared" si="106"/>
        <v>STRONG</v>
      </c>
      <c r="H1697" s="6" t="str">
        <f t="shared" si="105"/>
        <v>CONFIRMED BULLISH</v>
      </c>
    </row>
    <row r="1698" spans="1:8" ht="13.5" x14ac:dyDescent="0.25">
      <c r="A1698" s="3">
        <f>TITRES_STAT!B1701</f>
        <v>44489</v>
      </c>
      <c r="B1698" s="6">
        <f>TITRES_STAT!C1701</f>
        <v>48.5</v>
      </c>
      <c r="C1698" s="6">
        <f>TITRES_STAT!D1701</f>
        <v>43.746000000000002</v>
      </c>
      <c r="D1698" s="6">
        <f>TITRES_STAT!E1701</f>
        <v>0</v>
      </c>
      <c r="E1698" s="2">
        <f t="shared" si="104"/>
        <v>5668</v>
      </c>
      <c r="F1698" s="6" t="str">
        <f t="shared" si="107"/>
        <v>NEUTRAL</v>
      </c>
      <c r="G1698" s="6" t="str">
        <f t="shared" si="106"/>
        <v>NEUTRAL</v>
      </c>
      <c r="H1698" s="6" t="str">
        <f t="shared" si="105"/>
        <v>NEUTRAL</v>
      </c>
    </row>
    <row r="1699" spans="1:8" ht="13.5" x14ac:dyDescent="0.25">
      <c r="A1699" s="3">
        <f>TITRES_STAT!B1702</f>
        <v>44490</v>
      </c>
      <c r="B1699" s="6">
        <f>TITRES_STAT!C1702</f>
        <v>48.5</v>
      </c>
      <c r="C1699" s="6">
        <f>TITRES_STAT!D1702</f>
        <v>43.746000000000002</v>
      </c>
      <c r="D1699" s="6">
        <f>TITRES_STAT!E1702</f>
        <v>0</v>
      </c>
      <c r="E1699" s="2">
        <f t="shared" si="104"/>
        <v>5668</v>
      </c>
      <c r="F1699" s="6" t="str">
        <f t="shared" si="107"/>
        <v>NEUTRAL</v>
      </c>
      <c r="G1699" s="6" t="str">
        <f t="shared" si="106"/>
        <v>NEUTRAL</v>
      </c>
      <c r="H1699" s="6" t="str">
        <f t="shared" si="105"/>
        <v>NEUTRAL</v>
      </c>
    </row>
    <row r="1700" spans="1:8" ht="13.5" x14ac:dyDescent="0.25">
      <c r="A1700" s="3">
        <f>TITRES_STAT!B1703</f>
        <v>44491</v>
      </c>
      <c r="B1700" s="6">
        <f>TITRES_STAT!C1703</f>
        <v>48.5</v>
      </c>
      <c r="C1700" s="6">
        <f>TITRES_STAT!D1703</f>
        <v>43.746000000000002</v>
      </c>
      <c r="D1700" s="6">
        <f>TITRES_STAT!E1703</f>
        <v>0</v>
      </c>
      <c r="E1700" s="2">
        <f t="shared" si="104"/>
        <v>5668</v>
      </c>
      <c r="F1700" s="6" t="str">
        <f t="shared" si="107"/>
        <v>NEUTRAL</v>
      </c>
      <c r="G1700" s="6" t="str">
        <f t="shared" si="106"/>
        <v>NEUTRAL</v>
      </c>
      <c r="H1700" s="6" t="str">
        <f t="shared" si="105"/>
        <v>NEUTRAL</v>
      </c>
    </row>
    <row r="1701" spans="1:8" ht="13.5" x14ac:dyDescent="0.25">
      <c r="A1701" s="3">
        <f>TITRES_STAT!B1704</f>
        <v>44494</v>
      </c>
      <c r="B1701" s="6">
        <f>TITRES_STAT!C1704</f>
        <v>48.5</v>
      </c>
      <c r="C1701" s="6">
        <f>TITRES_STAT!D1704</f>
        <v>43.746000000000002</v>
      </c>
      <c r="D1701" s="6">
        <f>TITRES_STAT!E1704</f>
        <v>0</v>
      </c>
      <c r="E1701" s="2">
        <f t="shared" si="104"/>
        <v>5668</v>
      </c>
      <c r="F1701" s="6" t="str">
        <f t="shared" si="107"/>
        <v>NEUTRAL</v>
      </c>
      <c r="G1701" s="6" t="str">
        <f t="shared" si="106"/>
        <v>NEUTRAL</v>
      </c>
      <c r="H1701" s="6" t="str">
        <f t="shared" si="105"/>
        <v>NEUTRAL</v>
      </c>
    </row>
    <row r="1702" spans="1:8" ht="13.5" x14ac:dyDescent="0.25">
      <c r="A1702" s="3">
        <f>TITRES_STAT!B1705</f>
        <v>44495</v>
      </c>
      <c r="B1702" s="6">
        <f>TITRES_STAT!C1705</f>
        <v>48.5</v>
      </c>
      <c r="C1702" s="6">
        <f>TITRES_STAT!D1705</f>
        <v>43.746000000000002</v>
      </c>
      <c r="D1702" s="6">
        <f>TITRES_STAT!E1705</f>
        <v>0</v>
      </c>
      <c r="E1702" s="2">
        <f t="shared" si="104"/>
        <v>5668</v>
      </c>
      <c r="F1702" s="6" t="str">
        <f t="shared" si="107"/>
        <v>NEUTRAL</v>
      </c>
      <c r="G1702" s="6" t="str">
        <f t="shared" si="106"/>
        <v>NEUTRAL</v>
      </c>
      <c r="H1702" s="6" t="str">
        <f t="shared" si="105"/>
        <v>NEUTRAL</v>
      </c>
    </row>
    <row r="1703" spans="1:8" ht="13.5" x14ac:dyDescent="0.25">
      <c r="A1703" s="3">
        <f>TITRES_STAT!B1706</f>
        <v>44496</v>
      </c>
      <c r="B1703" s="6">
        <f>TITRES_STAT!C1706</f>
        <v>48.5</v>
      </c>
      <c r="C1703" s="6">
        <f>TITRES_STAT!D1706</f>
        <v>43.746000000000002</v>
      </c>
      <c r="D1703" s="6">
        <f>TITRES_STAT!E1706</f>
        <v>0</v>
      </c>
      <c r="E1703" s="2">
        <f t="shared" si="104"/>
        <v>5668</v>
      </c>
      <c r="F1703" s="6" t="str">
        <f t="shared" si="107"/>
        <v>NEUTRAL</v>
      </c>
      <c r="G1703" s="6" t="str">
        <f t="shared" si="106"/>
        <v>NEUTRAL</v>
      </c>
      <c r="H1703" s="6" t="str">
        <f t="shared" si="105"/>
        <v>NEUTRAL</v>
      </c>
    </row>
    <row r="1704" spans="1:8" ht="13.5" x14ac:dyDescent="0.25">
      <c r="A1704" s="3">
        <f>TITRES_STAT!B1707</f>
        <v>44497</v>
      </c>
      <c r="B1704" s="6">
        <f>TITRES_STAT!C1707</f>
        <v>48.5</v>
      </c>
      <c r="C1704" s="6">
        <f>TITRES_STAT!D1707</f>
        <v>43.746000000000002</v>
      </c>
      <c r="D1704" s="6">
        <f>TITRES_STAT!E1707</f>
        <v>0</v>
      </c>
      <c r="E1704" s="2">
        <f t="shared" si="104"/>
        <v>5668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44498</v>
      </c>
      <c r="B1705" s="6">
        <f>TITRES_STAT!C1708</f>
        <v>48.5</v>
      </c>
      <c r="C1705" s="6">
        <f>TITRES_STAT!D1708</f>
        <v>43.746000000000002</v>
      </c>
      <c r="D1705" s="6">
        <f>TITRES_STAT!E1708</f>
        <v>0</v>
      </c>
      <c r="E1705" s="2">
        <f t="shared" si="104"/>
        <v>5668</v>
      </c>
      <c r="F1705" s="6" t="str">
        <f t="shared" si="107"/>
        <v>NEUTRAL</v>
      </c>
      <c r="G1705" s="6" t="str">
        <f t="shared" si="106"/>
        <v>NEUTRAL</v>
      </c>
      <c r="H1705" s="6" t="str">
        <f t="shared" si="105"/>
        <v>NEUTRAL</v>
      </c>
    </row>
    <row r="1706" spans="1:8" ht="13.5" x14ac:dyDescent="0.25">
      <c r="A1706" s="3">
        <f>TITRES_STAT!B1709</f>
        <v>44501</v>
      </c>
      <c r="B1706" s="6">
        <f>TITRES_STAT!C1709</f>
        <v>48.5</v>
      </c>
      <c r="C1706" s="6">
        <f>TITRES_STAT!D1709</f>
        <v>43.746000000000002</v>
      </c>
      <c r="D1706" s="6">
        <f>TITRES_STAT!E1709</f>
        <v>0</v>
      </c>
      <c r="E1706" s="2">
        <f t="shared" si="104"/>
        <v>5668</v>
      </c>
      <c r="F1706" s="6" t="str">
        <f t="shared" si="107"/>
        <v>NEUTRAL</v>
      </c>
      <c r="G1706" s="6" t="str">
        <f t="shared" si="106"/>
        <v>NEUTRAL</v>
      </c>
      <c r="H1706" s="6" t="str">
        <f t="shared" si="105"/>
        <v>NEUTRAL</v>
      </c>
    </row>
    <row r="1707" spans="1:8" ht="13.5" x14ac:dyDescent="0.25">
      <c r="A1707" s="3">
        <f>TITRES_STAT!B1710</f>
        <v>44502</v>
      </c>
      <c r="B1707" s="6">
        <f>TITRES_STAT!C1710</f>
        <v>48.5</v>
      </c>
      <c r="C1707" s="6">
        <f>TITRES_STAT!D1710</f>
        <v>43.746000000000002</v>
      </c>
      <c r="D1707" s="6">
        <f>TITRES_STAT!E1710</f>
        <v>0</v>
      </c>
      <c r="E1707" s="2">
        <f t="shared" si="104"/>
        <v>5668</v>
      </c>
      <c r="F1707" s="6" t="str">
        <f t="shared" si="107"/>
        <v>NEUTRAL</v>
      </c>
      <c r="G1707" s="6" t="str">
        <f t="shared" si="106"/>
        <v>NEUTRAL</v>
      </c>
      <c r="H1707" s="6" t="str">
        <f t="shared" si="105"/>
        <v>NEUTRAL</v>
      </c>
    </row>
    <row r="1708" spans="1:8" ht="13.5" x14ac:dyDescent="0.25">
      <c r="A1708" s="3">
        <f>TITRES_STAT!B1711</f>
        <v>44503</v>
      </c>
      <c r="B1708" s="6">
        <f>TITRES_STAT!C1711</f>
        <v>48.5</v>
      </c>
      <c r="C1708" s="6">
        <f>TITRES_STAT!D1711</f>
        <v>43.746000000000002</v>
      </c>
      <c r="D1708" s="6">
        <f>TITRES_STAT!E1711</f>
        <v>0</v>
      </c>
      <c r="E1708" s="2">
        <f t="shared" si="104"/>
        <v>5668</v>
      </c>
      <c r="F1708" s="6" t="str">
        <f t="shared" si="107"/>
        <v>NEUTRAL</v>
      </c>
      <c r="G1708" s="6" t="str">
        <f t="shared" si="106"/>
        <v>NEUTRAL</v>
      </c>
      <c r="H1708" s="6" t="str">
        <f t="shared" si="105"/>
        <v>NEUTRAL</v>
      </c>
    </row>
    <row r="1709" spans="1:8" ht="13.5" x14ac:dyDescent="0.25">
      <c r="A1709" s="3">
        <f>TITRES_STAT!B1712</f>
        <v>44504</v>
      </c>
      <c r="B1709" s="6">
        <f>TITRES_STAT!C1712</f>
        <v>48.5</v>
      </c>
      <c r="C1709" s="6">
        <f>TITRES_STAT!D1712</f>
        <v>43.746000000000002</v>
      </c>
      <c r="D1709" s="6">
        <f>TITRES_STAT!E1712</f>
        <v>0</v>
      </c>
      <c r="E1709" s="2">
        <f t="shared" si="104"/>
        <v>5668</v>
      </c>
      <c r="F1709" s="6" t="str">
        <f t="shared" si="107"/>
        <v>NEUTRAL</v>
      </c>
      <c r="G1709" s="6" t="str">
        <f t="shared" si="106"/>
        <v>NEUTRAL</v>
      </c>
      <c r="H1709" s="6" t="str">
        <f t="shared" si="105"/>
        <v>NEUTRAL</v>
      </c>
    </row>
    <row r="1710" spans="1:8" ht="13.5" x14ac:dyDescent="0.25">
      <c r="A1710" s="3">
        <f>TITRES_STAT!B1713</f>
        <v>44505</v>
      </c>
      <c r="B1710" s="6">
        <f>TITRES_STAT!C1713</f>
        <v>49</v>
      </c>
      <c r="C1710" s="6">
        <f>TITRES_STAT!D1713</f>
        <v>43.746000000000002</v>
      </c>
      <c r="D1710" s="6">
        <f>TITRES_STAT!E1713</f>
        <v>15</v>
      </c>
      <c r="E1710" s="2">
        <f t="shared" si="104"/>
        <v>5683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44508</v>
      </c>
      <c r="B1711" s="6">
        <f>TITRES_STAT!C1714</f>
        <v>49</v>
      </c>
      <c r="C1711" s="6">
        <f>TITRES_STAT!D1714</f>
        <v>43.746000000000002</v>
      </c>
      <c r="D1711" s="6">
        <f>TITRES_STAT!E1714</f>
        <v>0</v>
      </c>
      <c r="E1711" s="2">
        <f t="shared" si="104"/>
        <v>5683</v>
      </c>
      <c r="F1711" s="6" t="str">
        <f t="shared" si="107"/>
        <v>BULLISH</v>
      </c>
      <c r="G1711" s="6" t="str">
        <f t="shared" si="106"/>
        <v>NEUTRAL</v>
      </c>
      <c r="H1711" s="6" t="str">
        <f t="shared" si="105"/>
        <v>CONFIRMED BULLISH</v>
      </c>
    </row>
    <row r="1712" spans="1:8" ht="13.5" x14ac:dyDescent="0.25">
      <c r="A1712" s="3">
        <f>TITRES_STAT!B1715</f>
        <v>44509</v>
      </c>
      <c r="B1712" s="6">
        <f>TITRES_STAT!C1715</f>
        <v>49</v>
      </c>
      <c r="C1712" s="6">
        <f>TITRES_STAT!D1715</f>
        <v>44.197000000000003</v>
      </c>
      <c r="D1712" s="6">
        <f>TITRES_STAT!E1715</f>
        <v>0</v>
      </c>
      <c r="E1712" s="2">
        <f t="shared" si="104"/>
        <v>5683</v>
      </c>
      <c r="F1712" s="6" t="str">
        <f t="shared" si="107"/>
        <v>BULLISH</v>
      </c>
      <c r="G1712" s="6" t="str">
        <f t="shared" si="106"/>
        <v>NEUTRAL</v>
      </c>
      <c r="H1712" s="6" t="str">
        <f t="shared" si="105"/>
        <v>CONFIRMED BULLISH</v>
      </c>
    </row>
    <row r="1713" spans="1:8" ht="13.5" x14ac:dyDescent="0.25">
      <c r="A1713" s="3">
        <f>TITRES_STAT!B1716</f>
        <v>44510</v>
      </c>
      <c r="B1713" s="6">
        <f>TITRES_STAT!C1716</f>
        <v>49</v>
      </c>
      <c r="C1713" s="6">
        <f>TITRES_STAT!D1716</f>
        <v>44.197000000000003</v>
      </c>
      <c r="D1713" s="6">
        <f>TITRES_STAT!E1716</f>
        <v>0</v>
      </c>
      <c r="E1713" s="2">
        <f t="shared" si="104"/>
        <v>5683</v>
      </c>
      <c r="F1713" s="6" t="str">
        <f t="shared" si="107"/>
        <v>BULLISH</v>
      </c>
      <c r="G1713" s="6" t="str">
        <f t="shared" si="106"/>
        <v>NEUTRAL</v>
      </c>
      <c r="H1713" s="6" t="str">
        <f t="shared" si="105"/>
        <v>CONFIRMED BULLISH</v>
      </c>
    </row>
    <row r="1714" spans="1:8" ht="13.5" x14ac:dyDescent="0.25">
      <c r="A1714" s="3">
        <f>TITRES_STAT!B1717</f>
        <v>44511</v>
      </c>
      <c r="B1714" s="6">
        <f>TITRES_STAT!C1717</f>
        <v>49</v>
      </c>
      <c r="C1714" s="6">
        <f>TITRES_STAT!D1717</f>
        <v>44.197000000000003</v>
      </c>
      <c r="D1714" s="6">
        <f>TITRES_STAT!E1717</f>
        <v>0</v>
      </c>
      <c r="E1714" s="2">
        <f t="shared" si="104"/>
        <v>5683</v>
      </c>
      <c r="F1714" s="6" t="str">
        <f t="shared" si="107"/>
        <v>BULLISH</v>
      </c>
      <c r="G1714" s="6" t="str">
        <f t="shared" si="106"/>
        <v>NEUTRAL</v>
      </c>
      <c r="H1714" s="6" t="str">
        <f t="shared" si="105"/>
        <v>CONFIRMED BULLISH</v>
      </c>
    </row>
    <row r="1715" spans="1:8" ht="13.5" x14ac:dyDescent="0.25">
      <c r="A1715" s="3">
        <f>TITRES_STAT!B1718</f>
        <v>44512</v>
      </c>
      <c r="B1715" s="6">
        <f>TITRES_STAT!C1718</f>
        <v>49</v>
      </c>
      <c r="C1715" s="6">
        <f>TITRES_STAT!D1718</f>
        <v>44.197000000000003</v>
      </c>
      <c r="D1715" s="6">
        <f>TITRES_STAT!E1718</f>
        <v>0</v>
      </c>
      <c r="E1715" s="2">
        <f t="shared" si="104"/>
        <v>5683</v>
      </c>
      <c r="F1715" s="6" t="str">
        <f t="shared" si="107"/>
        <v>NEUTRAL</v>
      </c>
      <c r="G1715" s="6" t="str">
        <f t="shared" si="106"/>
        <v>NEUTRAL</v>
      </c>
      <c r="H1715" s="6" t="str">
        <f t="shared" si="105"/>
        <v>NEUTRAL</v>
      </c>
    </row>
    <row r="1716" spans="1:8" ht="13.5" x14ac:dyDescent="0.25">
      <c r="A1716" s="3">
        <f>TITRES_STAT!B1719</f>
        <v>44515</v>
      </c>
      <c r="B1716" s="6">
        <f>TITRES_STAT!C1719</f>
        <v>49</v>
      </c>
      <c r="C1716" s="6">
        <f>TITRES_STAT!D1719</f>
        <v>44.197000000000003</v>
      </c>
      <c r="D1716" s="6">
        <f>TITRES_STAT!E1719</f>
        <v>0</v>
      </c>
      <c r="E1716" s="2">
        <f t="shared" si="104"/>
        <v>5683</v>
      </c>
      <c r="F1716" s="6" t="str">
        <f t="shared" si="107"/>
        <v>NEUTRAL</v>
      </c>
      <c r="G1716" s="6" t="str">
        <f t="shared" si="106"/>
        <v>NEUTRAL</v>
      </c>
      <c r="H1716" s="6" t="str">
        <f t="shared" si="105"/>
        <v>NEUTRAL</v>
      </c>
    </row>
    <row r="1717" spans="1:8" ht="13.5" x14ac:dyDescent="0.25">
      <c r="A1717" s="3">
        <f>TITRES_STAT!B1720</f>
        <v>44516</v>
      </c>
      <c r="B1717" s="6">
        <f>TITRES_STAT!C1720</f>
        <v>49</v>
      </c>
      <c r="C1717" s="6">
        <f>TITRES_STAT!D1720</f>
        <v>44.197000000000003</v>
      </c>
      <c r="D1717" s="6">
        <f>TITRES_STAT!E1720</f>
        <v>0</v>
      </c>
      <c r="E1717" s="2">
        <f t="shared" si="104"/>
        <v>5683</v>
      </c>
      <c r="F1717" s="6" t="str">
        <f t="shared" si="107"/>
        <v>NEUTRAL</v>
      </c>
      <c r="G1717" s="6" t="str">
        <f t="shared" si="106"/>
        <v>NEUTRAL</v>
      </c>
      <c r="H1717" s="6" t="str">
        <f t="shared" si="105"/>
        <v>NEUTRAL</v>
      </c>
    </row>
    <row r="1718" spans="1:8" ht="13.5" x14ac:dyDescent="0.25">
      <c r="A1718" s="3">
        <f>TITRES_STAT!B1721</f>
        <v>44517</v>
      </c>
      <c r="B1718" s="6">
        <f>TITRES_STAT!C1721</f>
        <v>49</v>
      </c>
      <c r="C1718" s="6">
        <f>TITRES_STAT!D1721</f>
        <v>44.197000000000003</v>
      </c>
      <c r="D1718" s="6">
        <f>TITRES_STAT!E1721</f>
        <v>0</v>
      </c>
      <c r="E1718" s="2">
        <f t="shared" si="104"/>
        <v>5683</v>
      </c>
      <c r="F1718" s="6" t="str">
        <f t="shared" si="107"/>
        <v>NEUTRAL</v>
      </c>
      <c r="G1718" s="6" t="str">
        <f t="shared" si="106"/>
        <v>NEUTRAL</v>
      </c>
      <c r="H1718" s="6" t="str">
        <f t="shared" si="105"/>
        <v>NEUTRAL</v>
      </c>
    </row>
    <row r="1719" spans="1:8" ht="13.5" x14ac:dyDescent="0.25">
      <c r="A1719" s="3">
        <f>TITRES_STAT!B1722</f>
        <v>44518</v>
      </c>
      <c r="B1719" s="6">
        <f>TITRES_STAT!C1722</f>
        <v>49</v>
      </c>
      <c r="C1719" s="6">
        <f>TITRES_STAT!D1722</f>
        <v>44.197000000000003</v>
      </c>
      <c r="D1719" s="6">
        <f>TITRES_STAT!E1722</f>
        <v>0</v>
      </c>
      <c r="E1719" s="2">
        <f t="shared" si="104"/>
        <v>5683</v>
      </c>
      <c r="F1719" s="6" t="str">
        <f t="shared" si="107"/>
        <v>NEUTRAL</v>
      </c>
      <c r="G1719" s="6" t="str">
        <f t="shared" si="106"/>
        <v>NEUTRAL</v>
      </c>
      <c r="H1719" s="6" t="str">
        <f t="shared" si="105"/>
        <v>NEUTRAL</v>
      </c>
    </row>
    <row r="1720" spans="1:8" ht="13.5" x14ac:dyDescent="0.25">
      <c r="A1720" s="3">
        <f>TITRES_STAT!B1723</f>
        <v>44519</v>
      </c>
      <c r="B1720" s="6">
        <f>TITRES_STAT!C1723</f>
        <v>49</v>
      </c>
      <c r="C1720" s="6">
        <f>TITRES_STAT!D1723</f>
        <v>44.197000000000003</v>
      </c>
      <c r="D1720" s="6">
        <f>TITRES_STAT!E1723</f>
        <v>0</v>
      </c>
      <c r="E1720" s="2">
        <f t="shared" si="104"/>
        <v>5683</v>
      </c>
      <c r="F1720" s="6" t="str">
        <f t="shared" si="107"/>
        <v>NEUTRAL</v>
      </c>
      <c r="G1720" s="6" t="str">
        <f t="shared" si="106"/>
        <v>NEUTRAL</v>
      </c>
      <c r="H1720" s="6" t="str">
        <f t="shared" si="105"/>
        <v>NEUTRAL</v>
      </c>
    </row>
    <row r="1721" spans="1:8" ht="13.5" x14ac:dyDescent="0.25">
      <c r="A1721" s="3">
        <f>TITRES_STAT!B1724</f>
        <v>44522</v>
      </c>
      <c r="B1721" s="6">
        <f>TITRES_STAT!C1724</f>
        <v>49</v>
      </c>
      <c r="C1721" s="6">
        <f>TITRES_STAT!D1724</f>
        <v>44.197000000000003</v>
      </c>
      <c r="D1721" s="6">
        <f>TITRES_STAT!E1724</f>
        <v>0</v>
      </c>
      <c r="E1721" s="2">
        <f t="shared" si="104"/>
        <v>5683</v>
      </c>
      <c r="F1721" s="6" t="str">
        <f t="shared" si="107"/>
        <v>NEUTRAL</v>
      </c>
      <c r="G1721" s="6" t="str">
        <f t="shared" si="106"/>
        <v>NEUTRAL</v>
      </c>
      <c r="H1721" s="6" t="str">
        <f t="shared" si="105"/>
        <v>NEUTRAL</v>
      </c>
    </row>
    <row r="1722" spans="1:8" ht="13.5" x14ac:dyDescent="0.25">
      <c r="A1722" s="3">
        <f>TITRES_STAT!B1725</f>
        <v>44523</v>
      </c>
      <c r="B1722" s="6">
        <f>TITRES_STAT!C1725</f>
        <v>49</v>
      </c>
      <c r="C1722" s="6">
        <f>TITRES_STAT!D1725</f>
        <v>44.197000000000003</v>
      </c>
      <c r="D1722" s="6">
        <f>TITRES_STAT!E1725</f>
        <v>0</v>
      </c>
      <c r="E1722" s="2">
        <f t="shared" si="104"/>
        <v>5683</v>
      </c>
      <c r="F1722" s="6" t="str">
        <f t="shared" si="107"/>
        <v>NEUTRAL</v>
      </c>
      <c r="G1722" s="6" t="str">
        <f t="shared" si="106"/>
        <v>NEUTRAL</v>
      </c>
      <c r="H1722" s="6" t="str">
        <f t="shared" si="105"/>
        <v>NEUTRAL</v>
      </c>
    </row>
    <row r="1723" spans="1:8" ht="13.5" x14ac:dyDescent="0.25">
      <c r="A1723" s="3">
        <f>TITRES_STAT!B1726</f>
        <v>44524</v>
      </c>
      <c r="B1723" s="6">
        <f>TITRES_STAT!C1726</f>
        <v>49</v>
      </c>
      <c r="C1723" s="6">
        <f>TITRES_STAT!D1726</f>
        <v>44.197000000000003</v>
      </c>
      <c r="D1723" s="6">
        <f>TITRES_STAT!E1726</f>
        <v>0</v>
      </c>
      <c r="E1723" s="2">
        <f t="shared" si="104"/>
        <v>5683</v>
      </c>
      <c r="F1723" s="6" t="str">
        <f t="shared" si="107"/>
        <v>NEUTRAL</v>
      </c>
      <c r="G1723" s="6" t="str">
        <f t="shared" si="106"/>
        <v>NEUTRAL</v>
      </c>
      <c r="H1723" s="6" t="str">
        <f t="shared" si="105"/>
        <v>NEUTRAL</v>
      </c>
    </row>
    <row r="1724" spans="1:8" ht="13.5" x14ac:dyDescent="0.25">
      <c r="A1724" s="3">
        <f>TITRES_STAT!B1727</f>
        <v>44525</v>
      </c>
      <c r="B1724" s="6">
        <f>TITRES_STAT!C1727</f>
        <v>49</v>
      </c>
      <c r="C1724" s="6">
        <f>TITRES_STAT!D1727</f>
        <v>44.197000000000003</v>
      </c>
      <c r="D1724" s="6">
        <f>TITRES_STAT!E1727</f>
        <v>0</v>
      </c>
      <c r="E1724" s="2">
        <f t="shared" si="104"/>
        <v>5683</v>
      </c>
      <c r="F1724" s="6" t="str">
        <f t="shared" si="107"/>
        <v>NEUTRAL</v>
      </c>
      <c r="G1724" s="6" t="str">
        <f t="shared" si="106"/>
        <v>NEUTRAL</v>
      </c>
      <c r="H1724" s="6" t="str">
        <f t="shared" si="105"/>
        <v>NEUTRAL</v>
      </c>
    </row>
    <row r="1725" spans="1:8" ht="13.5" x14ac:dyDescent="0.25">
      <c r="A1725" s="3">
        <f>TITRES_STAT!B1728</f>
        <v>44526</v>
      </c>
      <c r="B1725" s="6">
        <f>TITRES_STAT!C1728</f>
        <v>49</v>
      </c>
      <c r="C1725" s="6">
        <f>TITRES_STAT!D1728</f>
        <v>44.197000000000003</v>
      </c>
      <c r="D1725" s="6">
        <f>TITRES_STAT!E1728</f>
        <v>0</v>
      </c>
      <c r="E1725" s="2">
        <f t="shared" si="104"/>
        <v>5683</v>
      </c>
      <c r="F1725" s="6" t="str">
        <f t="shared" si="107"/>
        <v>NEUTRAL</v>
      </c>
      <c r="G1725" s="6" t="str">
        <f t="shared" si="106"/>
        <v>NEUTRAL</v>
      </c>
      <c r="H1725" s="6" t="str">
        <f t="shared" si="105"/>
        <v>NEUTRAL</v>
      </c>
    </row>
    <row r="1726" spans="1:8" ht="13.5" x14ac:dyDescent="0.25">
      <c r="A1726" s="3">
        <f>TITRES_STAT!B1729</f>
        <v>44529</v>
      </c>
      <c r="B1726" s="6">
        <f>TITRES_STAT!C1729</f>
        <v>49</v>
      </c>
      <c r="C1726" s="6">
        <f>TITRES_STAT!D1729</f>
        <v>44.197000000000003</v>
      </c>
      <c r="D1726" s="6">
        <f>TITRES_STAT!E1729</f>
        <v>0</v>
      </c>
      <c r="E1726" s="2">
        <f t="shared" si="104"/>
        <v>5683</v>
      </c>
      <c r="F1726" s="6" t="str">
        <f t="shared" si="107"/>
        <v>NEUTRAL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44530</v>
      </c>
      <c r="B1727" s="6">
        <f>TITRES_STAT!C1730</f>
        <v>47.5</v>
      </c>
      <c r="C1727" s="6">
        <f>TITRES_STAT!D1730</f>
        <v>44.197000000000003</v>
      </c>
      <c r="D1727" s="6">
        <f>TITRES_STAT!E1730</f>
        <v>25</v>
      </c>
      <c r="E1727" s="2">
        <f t="shared" si="104"/>
        <v>5658</v>
      </c>
      <c r="F1727" s="6" t="str">
        <f t="shared" si="107"/>
        <v>BEARISH</v>
      </c>
      <c r="G1727" s="6" t="str">
        <f t="shared" si="106"/>
        <v>NEUTRAL</v>
      </c>
      <c r="H1727" s="6" t="str">
        <f t="shared" si="105"/>
        <v>CONFIRMED BEARISH</v>
      </c>
    </row>
    <row r="1728" spans="1:8" ht="13.5" x14ac:dyDescent="0.25">
      <c r="A1728" s="3">
        <f>TITRES_STAT!B1731</f>
        <v>44531</v>
      </c>
      <c r="B1728" s="6">
        <f>TITRES_STAT!C1731</f>
        <v>47.5</v>
      </c>
      <c r="C1728" s="6">
        <f>TITRES_STAT!D1731</f>
        <v>44.197000000000003</v>
      </c>
      <c r="D1728" s="6">
        <f>TITRES_STAT!E1731</f>
        <v>0</v>
      </c>
      <c r="E1728" s="2">
        <f t="shared" si="104"/>
        <v>5658</v>
      </c>
      <c r="F1728" s="6" t="str">
        <f t="shared" si="107"/>
        <v>BEARISH</v>
      </c>
      <c r="G1728" s="6" t="str">
        <f t="shared" si="106"/>
        <v>NEUTRAL</v>
      </c>
      <c r="H1728" s="6" t="str">
        <f t="shared" si="105"/>
        <v>CONFIRMED BEARISH</v>
      </c>
    </row>
    <row r="1729" spans="1:8" ht="13.5" x14ac:dyDescent="0.25">
      <c r="A1729" s="3">
        <f>TITRES_STAT!B1732</f>
        <v>44532</v>
      </c>
      <c r="B1729" s="6">
        <f>TITRES_STAT!C1732</f>
        <v>47.5</v>
      </c>
      <c r="C1729" s="6">
        <f>TITRES_STAT!D1732</f>
        <v>42.844000000000001</v>
      </c>
      <c r="D1729" s="6">
        <f>TITRES_STAT!E1732</f>
        <v>0</v>
      </c>
      <c r="E1729" s="2">
        <f t="shared" si="104"/>
        <v>5658</v>
      </c>
      <c r="F1729" s="6" t="str">
        <f t="shared" si="107"/>
        <v>BEARISH</v>
      </c>
      <c r="G1729" s="6" t="str">
        <f t="shared" si="106"/>
        <v>NEUTRAL</v>
      </c>
      <c r="H1729" s="6" t="str">
        <f t="shared" si="105"/>
        <v>CONFIRMED BEARISH</v>
      </c>
    </row>
    <row r="1730" spans="1:8" ht="13.5" x14ac:dyDescent="0.25">
      <c r="A1730" s="3">
        <f>TITRES_STAT!B1733</f>
        <v>44533</v>
      </c>
      <c r="B1730" s="6">
        <f>TITRES_STAT!C1733</f>
        <v>47.5</v>
      </c>
      <c r="C1730" s="6">
        <f>TITRES_STAT!D1733</f>
        <v>42.844000000000001</v>
      </c>
      <c r="D1730" s="6">
        <f>TITRES_STAT!E1733</f>
        <v>0</v>
      </c>
      <c r="E1730" s="2">
        <f t="shared" si="104"/>
        <v>5658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CONFIRMED BEARISH</v>
      </c>
    </row>
    <row r="1731" spans="1:8" ht="13.5" x14ac:dyDescent="0.25">
      <c r="A1731" s="3">
        <f>TITRES_STAT!B1734</f>
        <v>44536</v>
      </c>
      <c r="B1731" s="6">
        <f>TITRES_STAT!C1734</f>
        <v>47.5</v>
      </c>
      <c r="C1731" s="6">
        <f>TITRES_STAT!D1734</f>
        <v>42.844000000000001</v>
      </c>
      <c r="D1731" s="6">
        <f>TITRES_STAT!E1734</f>
        <v>0</v>
      </c>
      <c r="E1731" s="2">
        <f t="shared" si="104"/>
        <v>5658</v>
      </c>
      <c r="F1731" s="6" t="str">
        <f t="shared" si="107"/>
        <v>BEARISH</v>
      </c>
      <c r="G1731" s="6" t="str">
        <f t="shared" si="106"/>
        <v>NEUTRAL</v>
      </c>
      <c r="H1731" s="6" t="str">
        <f t="shared" si="105"/>
        <v>CONFIRMED BEARISH</v>
      </c>
    </row>
    <row r="1732" spans="1:8" ht="13.5" x14ac:dyDescent="0.25">
      <c r="A1732" s="3">
        <f>TITRES_STAT!B1735</f>
        <v>44537</v>
      </c>
      <c r="B1732" s="6">
        <f>TITRES_STAT!C1735</f>
        <v>47.5</v>
      </c>
      <c r="C1732" s="6">
        <f>TITRES_STAT!D1735</f>
        <v>42.844000000000001</v>
      </c>
      <c r="D1732" s="6">
        <f>TITRES_STAT!E1735</f>
        <v>10</v>
      </c>
      <c r="E1732" s="2">
        <f t="shared" ref="E1732:E1795" si="108">IF(B1732&gt;B1731, E1731+D1732, IF(B1732&lt;B1731, E1731-D1732, E1731))</f>
        <v>5658</v>
      </c>
      <c r="F1732" s="6" t="str">
        <f t="shared" si="107"/>
        <v>NEUTRAL</v>
      </c>
      <c r="G1732" s="6" t="str">
        <f t="shared" si="106"/>
        <v>NEUTRAL</v>
      </c>
      <c r="H1732" s="6" t="str">
        <f t="shared" si="105"/>
        <v>NEUTRAL</v>
      </c>
    </row>
    <row r="1733" spans="1:8" ht="13.5" x14ac:dyDescent="0.25">
      <c r="A1733" s="3">
        <f>TITRES_STAT!B1736</f>
        <v>44538</v>
      </c>
      <c r="B1733" s="6">
        <f>TITRES_STAT!C1736</f>
        <v>47.5</v>
      </c>
      <c r="C1733" s="6">
        <f>TITRES_STAT!D1736</f>
        <v>42.844000000000001</v>
      </c>
      <c r="D1733" s="6">
        <f>TITRES_STAT!E1736</f>
        <v>0</v>
      </c>
      <c r="E1733" s="2">
        <f t="shared" si="108"/>
        <v>5658</v>
      </c>
      <c r="F1733" s="6" t="str">
        <f t="shared" si="107"/>
        <v>NEUTRAL</v>
      </c>
      <c r="G1733" s="6" t="str">
        <f t="shared" si="106"/>
        <v>NEUTRAL</v>
      </c>
      <c r="H1733" s="6" t="str">
        <f t="shared" si="105"/>
        <v>NEUTRAL</v>
      </c>
    </row>
    <row r="1734" spans="1:8" ht="13.5" x14ac:dyDescent="0.25">
      <c r="A1734" s="3">
        <f>TITRES_STAT!B1737</f>
        <v>44539</v>
      </c>
      <c r="B1734" s="6">
        <f>TITRES_STAT!C1737</f>
        <v>47.5</v>
      </c>
      <c r="C1734" s="6">
        <f>TITRES_STAT!D1737</f>
        <v>42.844000000000001</v>
      </c>
      <c r="D1734" s="6">
        <f>TITRES_STAT!E1737</f>
        <v>0</v>
      </c>
      <c r="E1734" s="2">
        <f t="shared" si="108"/>
        <v>5658</v>
      </c>
      <c r="F1734" s="6" t="str">
        <f t="shared" si="107"/>
        <v>NEUTRAL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44540</v>
      </c>
      <c r="B1735" s="6">
        <f>TITRES_STAT!C1738</f>
        <v>47.5</v>
      </c>
      <c r="C1735" s="6">
        <f>TITRES_STAT!D1738</f>
        <v>42.844000000000001</v>
      </c>
      <c r="D1735" s="6">
        <f>TITRES_STAT!E1738</f>
        <v>0</v>
      </c>
      <c r="E1735" s="2">
        <f t="shared" si="108"/>
        <v>5658</v>
      </c>
      <c r="F1735" s="6" t="str">
        <f t="shared" si="107"/>
        <v>NEUTRAL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NEUTRAL</v>
      </c>
    </row>
    <row r="1736" spans="1:8" ht="13.5" x14ac:dyDescent="0.25">
      <c r="A1736" s="3">
        <f>TITRES_STAT!B1739</f>
        <v>44543</v>
      </c>
      <c r="B1736" s="6">
        <f>TITRES_STAT!C1739</f>
        <v>47.5</v>
      </c>
      <c r="C1736" s="6">
        <f>TITRES_STAT!D1739</f>
        <v>42.844000000000001</v>
      </c>
      <c r="D1736" s="6">
        <f>TITRES_STAT!E1739</f>
        <v>0</v>
      </c>
      <c r="E1736" s="2">
        <f t="shared" si="108"/>
        <v>5658</v>
      </c>
      <c r="F1736" s="6" t="str">
        <f t="shared" ref="F1736:F1799" si="111">IF(E1736&gt;E1731,"BULLISH",IF(E1736&lt;E1731,"BEARISH","NEUTRAL"))</f>
        <v>NEUTRAL</v>
      </c>
      <c r="G1736" s="6" t="str">
        <f t="shared" si="110"/>
        <v>NEUTRAL</v>
      </c>
      <c r="H1736" s="6" t="str">
        <f t="shared" si="109"/>
        <v>NEUTRAL</v>
      </c>
    </row>
    <row r="1737" spans="1:8" ht="13.5" x14ac:dyDescent="0.25">
      <c r="A1737" s="3">
        <f>TITRES_STAT!B1740</f>
        <v>44544</v>
      </c>
      <c r="B1737" s="6">
        <f>TITRES_STAT!C1740</f>
        <v>47.5</v>
      </c>
      <c r="C1737" s="6">
        <f>TITRES_STAT!D1740</f>
        <v>42.844000000000001</v>
      </c>
      <c r="D1737" s="6">
        <f>TITRES_STAT!E1740</f>
        <v>0</v>
      </c>
      <c r="E1737" s="2">
        <f t="shared" si="108"/>
        <v>5658</v>
      </c>
      <c r="F1737" s="6" t="str">
        <f t="shared" si="111"/>
        <v>NEUTRAL</v>
      </c>
      <c r="G1737" s="6" t="str">
        <f t="shared" si="110"/>
        <v>NEUTRAL</v>
      </c>
      <c r="H1737" s="6" t="str">
        <f t="shared" si="109"/>
        <v>NEUTRAL</v>
      </c>
    </row>
    <row r="1738" spans="1:8" ht="13.5" x14ac:dyDescent="0.25">
      <c r="A1738" s="3">
        <f>TITRES_STAT!B1741</f>
        <v>44545</v>
      </c>
      <c r="B1738" s="6">
        <f>TITRES_STAT!C1741</f>
        <v>47.5</v>
      </c>
      <c r="C1738" s="6">
        <f>TITRES_STAT!D1741</f>
        <v>42.844000000000001</v>
      </c>
      <c r="D1738" s="6">
        <f>TITRES_STAT!E1741</f>
        <v>0</v>
      </c>
      <c r="E1738" s="2">
        <f t="shared" si="108"/>
        <v>5658</v>
      </c>
      <c r="F1738" s="6" t="str">
        <f t="shared" si="111"/>
        <v>NEUTRAL</v>
      </c>
      <c r="G1738" s="6" t="str">
        <f t="shared" si="110"/>
        <v>NEUTRAL</v>
      </c>
      <c r="H1738" s="6" t="str">
        <f t="shared" si="109"/>
        <v>NEUTRAL</v>
      </c>
    </row>
    <row r="1739" spans="1:8" ht="13.5" x14ac:dyDescent="0.25">
      <c r="A1739" s="3">
        <f>TITRES_STAT!B1742</f>
        <v>44546</v>
      </c>
      <c r="B1739" s="6">
        <f>TITRES_STAT!C1742</f>
        <v>47.5</v>
      </c>
      <c r="C1739" s="6">
        <f>TITRES_STAT!D1742</f>
        <v>42.844000000000001</v>
      </c>
      <c r="D1739" s="6">
        <f>TITRES_STAT!E1742</f>
        <v>0</v>
      </c>
      <c r="E1739" s="2">
        <f t="shared" si="108"/>
        <v>5658</v>
      </c>
      <c r="F1739" s="6" t="str">
        <f t="shared" si="111"/>
        <v>NEUTRAL</v>
      </c>
      <c r="G1739" s="6" t="str">
        <f t="shared" si="110"/>
        <v>NEUTRAL</v>
      </c>
      <c r="H1739" s="6" t="str">
        <f t="shared" si="109"/>
        <v>NEUTRAL</v>
      </c>
    </row>
    <row r="1740" spans="1:8" ht="13.5" x14ac:dyDescent="0.25">
      <c r="A1740" s="3">
        <f>TITRES_STAT!B1743</f>
        <v>44550</v>
      </c>
      <c r="B1740" s="6">
        <f>TITRES_STAT!C1743</f>
        <v>47.5</v>
      </c>
      <c r="C1740" s="6">
        <f>TITRES_STAT!D1743</f>
        <v>42.844000000000001</v>
      </c>
      <c r="D1740" s="6">
        <f>TITRES_STAT!E1743</f>
        <v>0</v>
      </c>
      <c r="E1740" s="2">
        <f t="shared" si="108"/>
        <v>5658</v>
      </c>
      <c r="F1740" s="6" t="str">
        <f t="shared" si="111"/>
        <v>NEUTRAL</v>
      </c>
      <c r="G1740" s="6" t="str">
        <f t="shared" si="110"/>
        <v>NEUTRAL</v>
      </c>
      <c r="H1740" s="6" t="str">
        <f t="shared" si="109"/>
        <v>NEUTRAL</v>
      </c>
    </row>
    <row r="1741" spans="1:8" ht="13.5" x14ac:dyDescent="0.25">
      <c r="A1741" s="3">
        <f>TITRES_STAT!B1744</f>
        <v>44551</v>
      </c>
      <c r="B1741" s="6">
        <f>TITRES_STAT!C1744</f>
        <v>47.5</v>
      </c>
      <c r="C1741" s="6">
        <f>TITRES_STAT!D1744</f>
        <v>42.844000000000001</v>
      </c>
      <c r="D1741" s="6">
        <f>TITRES_STAT!E1744</f>
        <v>0</v>
      </c>
      <c r="E1741" s="2">
        <f t="shared" si="108"/>
        <v>5658</v>
      </c>
      <c r="F1741" s="6" t="str">
        <f t="shared" si="111"/>
        <v>NEUTRAL</v>
      </c>
      <c r="G1741" s="6" t="str">
        <f t="shared" si="110"/>
        <v>NEUTRAL</v>
      </c>
      <c r="H1741" s="6" t="str">
        <f t="shared" si="109"/>
        <v>NEUTRAL</v>
      </c>
    </row>
    <row r="1742" spans="1:8" ht="13.5" x14ac:dyDescent="0.25">
      <c r="A1742" s="3">
        <f>TITRES_STAT!B1745</f>
        <v>44552</v>
      </c>
      <c r="B1742" s="6">
        <f>TITRES_STAT!C1745</f>
        <v>47.5</v>
      </c>
      <c r="C1742" s="6">
        <f>TITRES_STAT!D1745</f>
        <v>42.844000000000001</v>
      </c>
      <c r="D1742" s="6">
        <f>TITRES_STAT!E1745</f>
        <v>0</v>
      </c>
      <c r="E1742" s="2">
        <f t="shared" si="108"/>
        <v>5658</v>
      </c>
      <c r="F1742" s="6" t="str">
        <f t="shared" si="111"/>
        <v>NEUTRAL</v>
      </c>
      <c r="G1742" s="6" t="str">
        <f t="shared" si="110"/>
        <v>NEUTRAL</v>
      </c>
      <c r="H1742" s="6" t="str">
        <f t="shared" si="109"/>
        <v>NEUTRAL</v>
      </c>
    </row>
    <row r="1743" spans="1:8" ht="13.5" x14ac:dyDescent="0.25">
      <c r="A1743" s="3">
        <f>TITRES_STAT!B1746</f>
        <v>44553</v>
      </c>
      <c r="B1743" s="6">
        <f>TITRES_STAT!C1746</f>
        <v>47.5</v>
      </c>
      <c r="C1743" s="6">
        <f>TITRES_STAT!D1746</f>
        <v>42.844000000000001</v>
      </c>
      <c r="D1743" s="6">
        <f>TITRES_STAT!E1746</f>
        <v>0</v>
      </c>
      <c r="E1743" s="2">
        <f t="shared" si="108"/>
        <v>5658</v>
      </c>
      <c r="F1743" s="6" t="str">
        <f t="shared" si="111"/>
        <v>NEUTRAL</v>
      </c>
      <c r="G1743" s="6" t="str">
        <f t="shared" si="110"/>
        <v>NEUTRAL</v>
      </c>
      <c r="H1743" s="6" t="str">
        <f t="shared" si="109"/>
        <v>NEUTRAL</v>
      </c>
    </row>
    <row r="1744" spans="1:8" ht="13.5" x14ac:dyDescent="0.25">
      <c r="A1744" s="3">
        <f>TITRES_STAT!B1747</f>
        <v>44554</v>
      </c>
      <c r="B1744" s="6">
        <f>TITRES_STAT!C1747</f>
        <v>47.5</v>
      </c>
      <c r="C1744" s="6">
        <f>TITRES_STAT!D1747</f>
        <v>42.844000000000001</v>
      </c>
      <c r="D1744" s="6">
        <f>TITRES_STAT!E1747</f>
        <v>0</v>
      </c>
      <c r="E1744" s="2">
        <f t="shared" si="108"/>
        <v>5658</v>
      </c>
      <c r="F1744" s="6" t="str">
        <f t="shared" si="111"/>
        <v>NEUTRAL</v>
      </c>
      <c r="G1744" s="6" t="str">
        <f t="shared" si="110"/>
        <v>NEUTRAL</v>
      </c>
      <c r="H1744" s="6" t="str">
        <f t="shared" si="109"/>
        <v>NEUTRAL</v>
      </c>
    </row>
    <row r="1745" spans="1:8" ht="13.5" x14ac:dyDescent="0.25">
      <c r="A1745" s="3">
        <f>TITRES_STAT!B1748</f>
        <v>44557</v>
      </c>
      <c r="B1745" s="6">
        <f>TITRES_STAT!C1748</f>
        <v>47.5</v>
      </c>
      <c r="C1745" s="6">
        <f>TITRES_STAT!D1748</f>
        <v>42.844000000000001</v>
      </c>
      <c r="D1745" s="6">
        <f>TITRES_STAT!E1748</f>
        <v>0</v>
      </c>
      <c r="E1745" s="2">
        <f t="shared" si="108"/>
        <v>5658</v>
      </c>
      <c r="F1745" s="6" t="str">
        <f t="shared" si="111"/>
        <v>NEUTRAL</v>
      </c>
      <c r="G1745" s="6" t="str">
        <f t="shared" si="110"/>
        <v>NEUTRAL</v>
      </c>
      <c r="H1745" s="6" t="str">
        <f t="shared" si="109"/>
        <v>NEUTRAL</v>
      </c>
    </row>
    <row r="1746" spans="1:8" ht="13.5" x14ac:dyDescent="0.25">
      <c r="A1746" s="3">
        <f>TITRES_STAT!B1749</f>
        <v>44558</v>
      </c>
      <c r="B1746" s="6">
        <f>TITRES_STAT!C1749</f>
        <v>47.5</v>
      </c>
      <c r="C1746" s="6">
        <f>TITRES_STAT!D1749</f>
        <v>42.844000000000001</v>
      </c>
      <c r="D1746" s="6">
        <f>TITRES_STAT!E1749</f>
        <v>0</v>
      </c>
      <c r="E1746" s="2">
        <f t="shared" si="108"/>
        <v>5658</v>
      </c>
      <c r="F1746" s="6" t="str">
        <f t="shared" si="111"/>
        <v>NEUTRAL</v>
      </c>
      <c r="G1746" s="6" t="str">
        <f t="shared" si="110"/>
        <v>NEUTRAL</v>
      </c>
      <c r="H1746" s="6" t="str">
        <f t="shared" si="109"/>
        <v>NEUTRAL</v>
      </c>
    </row>
    <row r="1747" spans="1:8" ht="13.5" x14ac:dyDescent="0.25">
      <c r="A1747" s="3">
        <f>TITRES_STAT!B1750</f>
        <v>44559</v>
      </c>
      <c r="B1747" s="6">
        <f>TITRES_STAT!C1750</f>
        <v>47.5</v>
      </c>
      <c r="C1747" s="6">
        <f>TITRES_STAT!D1750</f>
        <v>42.844000000000001</v>
      </c>
      <c r="D1747" s="6">
        <f>TITRES_STAT!E1750</f>
        <v>0</v>
      </c>
      <c r="E1747" s="2">
        <f t="shared" si="108"/>
        <v>5658</v>
      </c>
      <c r="F1747" s="6" t="str">
        <f t="shared" si="111"/>
        <v>NEUTRAL</v>
      </c>
      <c r="G1747" s="6" t="str">
        <f t="shared" si="110"/>
        <v>NEUTRAL</v>
      </c>
      <c r="H1747" s="6" t="str">
        <f t="shared" si="109"/>
        <v>NEUTRAL</v>
      </c>
    </row>
    <row r="1748" spans="1:8" ht="13.5" x14ac:dyDescent="0.25">
      <c r="A1748" s="3">
        <f>TITRES_STAT!B1751</f>
        <v>44560</v>
      </c>
      <c r="B1748" s="6">
        <f>TITRES_STAT!C1751</f>
        <v>47.5</v>
      </c>
      <c r="C1748" s="6">
        <f>TITRES_STAT!D1751</f>
        <v>42.844000000000001</v>
      </c>
      <c r="D1748" s="6">
        <f>TITRES_STAT!E1751</f>
        <v>0</v>
      </c>
      <c r="E1748" s="2">
        <f t="shared" si="108"/>
        <v>5658</v>
      </c>
      <c r="F1748" s="6" t="str">
        <f t="shared" si="111"/>
        <v>NEUTRAL</v>
      </c>
      <c r="G1748" s="6" t="str">
        <f t="shared" si="110"/>
        <v>NEUTRAL</v>
      </c>
      <c r="H1748" s="6" t="str">
        <f t="shared" si="109"/>
        <v>NEUTRAL</v>
      </c>
    </row>
    <row r="1749" spans="1:8" ht="13.5" x14ac:dyDescent="0.25">
      <c r="A1749" s="3">
        <f>TITRES_STAT!B1752</f>
        <v>44561</v>
      </c>
      <c r="B1749" s="6">
        <f>TITRES_STAT!C1752</f>
        <v>47.5</v>
      </c>
      <c r="C1749" s="6">
        <f>TITRES_STAT!D1752</f>
        <v>42.844000000000001</v>
      </c>
      <c r="D1749" s="6">
        <f>TITRES_STAT!E1752</f>
        <v>0</v>
      </c>
      <c r="E1749" s="2">
        <f t="shared" si="108"/>
        <v>5658</v>
      </c>
      <c r="F1749" s="6" t="str">
        <f t="shared" si="111"/>
        <v>NEUTRAL</v>
      </c>
      <c r="G1749" s="6" t="str">
        <f t="shared" si="110"/>
        <v>NEUTRAL</v>
      </c>
      <c r="H1749" s="6" t="str">
        <f t="shared" si="109"/>
        <v>NEUTRAL</v>
      </c>
    </row>
    <row r="1750" spans="1:8" ht="13.5" x14ac:dyDescent="0.25">
      <c r="A1750" s="3">
        <f>TITRES_STAT!B1753</f>
        <v>44564</v>
      </c>
      <c r="B1750" s="6">
        <f>TITRES_STAT!C1753</f>
        <v>47.5</v>
      </c>
      <c r="C1750" s="6">
        <f>TITRES_STAT!D1753</f>
        <v>42.844000000000001</v>
      </c>
      <c r="D1750" s="6">
        <f>TITRES_STAT!E1753</f>
        <v>1</v>
      </c>
      <c r="E1750" s="2">
        <f t="shared" si="108"/>
        <v>5658</v>
      </c>
      <c r="F1750" s="6" t="str">
        <f t="shared" si="111"/>
        <v>NEUTRAL</v>
      </c>
      <c r="G1750" s="6" t="str">
        <f t="shared" si="110"/>
        <v>NEUTRAL</v>
      </c>
      <c r="H1750" s="6" t="str">
        <f t="shared" si="109"/>
        <v>NEUTRAL</v>
      </c>
    </row>
    <row r="1751" spans="1:8" ht="13.5" x14ac:dyDescent="0.25">
      <c r="A1751" s="3">
        <f>TITRES_STAT!B1754</f>
        <v>44565</v>
      </c>
      <c r="B1751" s="6">
        <f>TITRES_STAT!C1754</f>
        <v>47.5</v>
      </c>
      <c r="C1751" s="6">
        <f>TITRES_STAT!D1754</f>
        <v>42.844000000000001</v>
      </c>
      <c r="D1751" s="6">
        <f>TITRES_STAT!E1754</f>
        <v>0</v>
      </c>
      <c r="E1751" s="2">
        <f t="shared" si="108"/>
        <v>5658</v>
      </c>
      <c r="F1751" s="6" t="str">
        <f t="shared" si="111"/>
        <v>NEUTRAL</v>
      </c>
      <c r="G1751" s="6" t="str">
        <f t="shared" si="110"/>
        <v>NEUTRAL</v>
      </c>
      <c r="H1751" s="6" t="str">
        <f t="shared" si="109"/>
        <v>NEUTRAL</v>
      </c>
    </row>
    <row r="1752" spans="1:8" ht="13.5" x14ac:dyDescent="0.25">
      <c r="A1752" s="3">
        <f>TITRES_STAT!B1755</f>
        <v>44566</v>
      </c>
      <c r="B1752" s="6">
        <f>TITRES_STAT!C1755</f>
        <v>47.5</v>
      </c>
      <c r="C1752" s="6">
        <f>TITRES_STAT!D1755</f>
        <v>42.844000000000001</v>
      </c>
      <c r="D1752" s="6">
        <f>TITRES_STAT!E1755</f>
        <v>0</v>
      </c>
      <c r="E1752" s="2">
        <f t="shared" si="108"/>
        <v>5658</v>
      </c>
      <c r="F1752" s="6" t="str">
        <f t="shared" si="111"/>
        <v>NEUTRAL</v>
      </c>
      <c r="G1752" s="6" t="str">
        <f t="shared" si="110"/>
        <v>NEUTRAL</v>
      </c>
      <c r="H1752" s="6" t="str">
        <f t="shared" si="109"/>
        <v>NEUTRAL</v>
      </c>
    </row>
    <row r="1753" spans="1:8" ht="13.5" x14ac:dyDescent="0.25">
      <c r="A1753" s="3">
        <f>TITRES_STAT!B1756</f>
        <v>44567</v>
      </c>
      <c r="B1753" s="6">
        <f>TITRES_STAT!C1756</f>
        <v>47.5</v>
      </c>
      <c r="C1753" s="6">
        <f>TITRES_STAT!D1756</f>
        <v>42.844000000000001</v>
      </c>
      <c r="D1753" s="6">
        <f>TITRES_STAT!E1756</f>
        <v>0</v>
      </c>
      <c r="E1753" s="2">
        <f t="shared" si="108"/>
        <v>5658</v>
      </c>
      <c r="F1753" s="6" t="str">
        <f t="shared" si="111"/>
        <v>NEUTRAL</v>
      </c>
      <c r="G1753" s="6" t="str">
        <f t="shared" si="110"/>
        <v>NEUTRAL</v>
      </c>
      <c r="H1753" s="6" t="str">
        <f t="shared" si="109"/>
        <v>NEUTRAL</v>
      </c>
    </row>
    <row r="1754" spans="1:8" ht="13.5" x14ac:dyDescent="0.25">
      <c r="A1754" s="3">
        <f>TITRES_STAT!B1757</f>
        <v>44568</v>
      </c>
      <c r="B1754" s="6">
        <f>TITRES_STAT!C1757</f>
        <v>47.5</v>
      </c>
      <c r="C1754" s="6">
        <f>TITRES_STAT!D1757</f>
        <v>42.844000000000001</v>
      </c>
      <c r="D1754" s="6">
        <f>TITRES_STAT!E1757</f>
        <v>0</v>
      </c>
      <c r="E1754" s="2">
        <f t="shared" si="108"/>
        <v>5658</v>
      </c>
      <c r="F1754" s="6" t="str">
        <f t="shared" si="111"/>
        <v>NEUTRAL</v>
      </c>
      <c r="G1754" s="6" t="str">
        <f t="shared" si="110"/>
        <v>NEUTRAL</v>
      </c>
      <c r="H1754" s="6" t="str">
        <f t="shared" si="109"/>
        <v>NEUTRAL</v>
      </c>
    </row>
    <row r="1755" spans="1:8" ht="13.5" x14ac:dyDescent="0.25">
      <c r="A1755" s="3">
        <f>TITRES_STAT!B1758</f>
        <v>44571</v>
      </c>
      <c r="B1755" s="6">
        <f>TITRES_STAT!C1758</f>
        <v>47.5</v>
      </c>
      <c r="C1755" s="6">
        <f>TITRES_STAT!D1758</f>
        <v>42.844000000000001</v>
      </c>
      <c r="D1755" s="6">
        <f>TITRES_STAT!E1758</f>
        <v>0</v>
      </c>
      <c r="E1755" s="2">
        <f t="shared" si="108"/>
        <v>5658</v>
      </c>
      <c r="F1755" s="6" t="str">
        <f t="shared" si="111"/>
        <v>NEUTRAL</v>
      </c>
      <c r="G1755" s="6" t="str">
        <f t="shared" si="110"/>
        <v>NEUTRAL</v>
      </c>
      <c r="H1755" s="6" t="str">
        <f t="shared" si="109"/>
        <v>NEUTRAL</v>
      </c>
    </row>
    <row r="1756" spans="1:8" ht="13.5" x14ac:dyDescent="0.25">
      <c r="A1756" s="3">
        <f>TITRES_STAT!B1759</f>
        <v>44572</v>
      </c>
      <c r="B1756" s="6">
        <f>TITRES_STAT!C1759</f>
        <v>47.5</v>
      </c>
      <c r="C1756" s="6">
        <f>TITRES_STAT!D1759</f>
        <v>42.844000000000001</v>
      </c>
      <c r="D1756" s="6">
        <f>TITRES_STAT!E1759</f>
        <v>0</v>
      </c>
      <c r="E1756" s="2">
        <f t="shared" si="108"/>
        <v>5658</v>
      </c>
      <c r="F1756" s="6" t="str">
        <f t="shared" si="111"/>
        <v>NEUTRAL</v>
      </c>
      <c r="G1756" s="6" t="str">
        <f t="shared" si="110"/>
        <v>NEUTRAL</v>
      </c>
      <c r="H1756" s="6" t="str">
        <f t="shared" si="109"/>
        <v>NEUTRAL</v>
      </c>
    </row>
    <row r="1757" spans="1:8" ht="13.5" x14ac:dyDescent="0.25">
      <c r="A1757" s="3">
        <f>TITRES_STAT!B1760</f>
        <v>44573</v>
      </c>
      <c r="B1757" s="6">
        <f>TITRES_STAT!C1760</f>
        <v>47.5</v>
      </c>
      <c r="C1757" s="6">
        <f>TITRES_STAT!D1760</f>
        <v>42.844000000000001</v>
      </c>
      <c r="D1757" s="6">
        <f>TITRES_STAT!E1760</f>
        <v>0</v>
      </c>
      <c r="E1757" s="2">
        <f t="shared" si="108"/>
        <v>5658</v>
      </c>
      <c r="F1757" s="6" t="str">
        <f t="shared" si="111"/>
        <v>NEUTRAL</v>
      </c>
      <c r="G1757" s="6" t="str">
        <f t="shared" si="110"/>
        <v>NEUTRAL</v>
      </c>
      <c r="H1757" s="6" t="str">
        <f t="shared" si="109"/>
        <v>NEUTRAL</v>
      </c>
    </row>
    <row r="1758" spans="1:8" ht="13.5" x14ac:dyDescent="0.25">
      <c r="A1758" s="3">
        <f>TITRES_STAT!B1761</f>
        <v>44574</v>
      </c>
      <c r="B1758" s="6">
        <f>TITRES_STAT!C1761</f>
        <v>49.01</v>
      </c>
      <c r="C1758" s="6">
        <f>TITRES_STAT!D1761</f>
        <v>42.844000000000001</v>
      </c>
      <c r="D1758" s="6">
        <f>TITRES_STAT!E1761</f>
        <v>160</v>
      </c>
      <c r="E1758" s="2">
        <f t="shared" si="108"/>
        <v>5818</v>
      </c>
      <c r="F1758" s="6" t="str">
        <f t="shared" si="111"/>
        <v>BULLISH</v>
      </c>
      <c r="G1758" s="6" t="str">
        <f t="shared" si="110"/>
        <v>STRONG</v>
      </c>
      <c r="H1758" s="6" t="str">
        <f t="shared" si="109"/>
        <v>CONFIRMED BULLISH</v>
      </c>
    </row>
    <row r="1759" spans="1:8" ht="13.5" x14ac:dyDescent="0.25">
      <c r="A1759" s="3">
        <f>TITRES_STAT!B1762</f>
        <v>44575</v>
      </c>
      <c r="B1759" s="6">
        <f>TITRES_STAT!C1762</f>
        <v>49.01</v>
      </c>
      <c r="C1759" s="6">
        <f>TITRES_STAT!D1762</f>
        <v>42.844000000000001</v>
      </c>
      <c r="D1759" s="6">
        <f>TITRES_STAT!E1762</f>
        <v>0</v>
      </c>
      <c r="E1759" s="2">
        <f t="shared" si="108"/>
        <v>5818</v>
      </c>
      <c r="F1759" s="6" t="str">
        <f t="shared" si="111"/>
        <v>BULLISH</v>
      </c>
      <c r="G1759" s="6" t="str">
        <f t="shared" si="110"/>
        <v>STRONG</v>
      </c>
      <c r="H1759" s="6" t="str">
        <f t="shared" si="109"/>
        <v>CONFIRMED BULLISH</v>
      </c>
    </row>
    <row r="1760" spans="1:8" ht="13.5" x14ac:dyDescent="0.25">
      <c r="A1760" s="3">
        <f>TITRES_STAT!B1763</f>
        <v>44578</v>
      </c>
      <c r="B1760" s="6">
        <f>TITRES_STAT!C1763</f>
        <v>49.01</v>
      </c>
      <c r="C1760" s="6">
        <f>TITRES_STAT!D1763</f>
        <v>44.206000000000003</v>
      </c>
      <c r="D1760" s="6">
        <f>TITRES_STAT!E1763</f>
        <v>0</v>
      </c>
      <c r="E1760" s="2">
        <f t="shared" si="108"/>
        <v>5818</v>
      </c>
      <c r="F1760" s="6" t="str">
        <f t="shared" si="111"/>
        <v>BULLISH</v>
      </c>
      <c r="G1760" s="6" t="str">
        <f t="shared" si="110"/>
        <v>STRONG</v>
      </c>
      <c r="H1760" s="6" t="str">
        <f t="shared" si="109"/>
        <v>CONFIRMED BULLISH</v>
      </c>
    </row>
    <row r="1761" spans="1:8" ht="13.5" x14ac:dyDescent="0.25">
      <c r="A1761" s="3">
        <f>TITRES_STAT!B1764</f>
        <v>44579</v>
      </c>
      <c r="B1761" s="6">
        <f>TITRES_STAT!C1764</f>
        <v>49.01</v>
      </c>
      <c r="C1761" s="6">
        <f>TITRES_STAT!D1764</f>
        <v>44.206000000000003</v>
      </c>
      <c r="D1761" s="6">
        <f>TITRES_STAT!E1764</f>
        <v>0</v>
      </c>
      <c r="E1761" s="2">
        <f t="shared" si="108"/>
        <v>5818</v>
      </c>
      <c r="F1761" s="6" t="str">
        <f t="shared" si="111"/>
        <v>BULLISH</v>
      </c>
      <c r="G1761" s="6" t="str">
        <f t="shared" si="110"/>
        <v>STRONG</v>
      </c>
      <c r="H1761" s="6" t="str">
        <f t="shared" si="109"/>
        <v>CONFIRMED BULLISH</v>
      </c>
    </row>
    <row r="1762" spans="1:8" ht="13.5" x14ac:dyDescent="0.25">
      <c r="A1762" s="3">
        <f>TITRES_STAT!B1765</f>
        <v>44580</v>
      </c>
      <c r="B1762" s="6">
        <f>TITRES_STAT!C1765</f>
        <v>49.01</v>
      </c>
      <c r="C1762" s="6">
        <f>TITRES_STAT!D1765</f>
        <v>44.206000000000003</v>
      </c>
      <c r="D1762" s="6">
        <f>TITRES_STAT!E1765</f>
        <v>0</v>
      </c>
      <c r="E1762" s="2">
        <f t="shared" si="108"/>
        <v>5818</v>
      </c>
      <c r="F1762" s="6" t="str">
        <f t="shared" si="111"/>
        <v>BULLISH</v>
      </c>
      <c r="G1762" s="6" t="str">
        <f t="shared" si="110"/>
        <v>STRONG</v>
      </c>
      <c r="H1762" s="6" t="str">
        <f t="shared" si="109"/>
        <v>CONFIRMED BULLISH</v>
      </c>
    </row>
    <row r="1763" spans="1:8" ht="13.5" x14ac:dyDescent="0.25">
      <c r="A1763" s="3">
        <f>TITRES_STAT!B1766</f>
        <v>44581</v>
      </c>
      <c r="B1763" s="6">
        <f>TITRES_STAT!C1766</f>
        <v>49.01</v>
      </c>
      <c r="C1763" s="6">
        <f>TITRES_STAT!D1766</f>
        <v>44.206000000000003</v>
      </c>
      <c r="D1763" s="6">
        <f>TITRES_STAT!E1766</f>
        <v>0</v>
      </c>
      <c r="E1763" s="2">
        <f t="shared" si="108"/>
        <v>5818</v>
      </c>
      <c r="F1763" s="6" t="str">
        <f t="shared" si="111"/>
        <v>NEUTRAL</v>
      </c>
      <c r="G1763" s="6" t="str">
        <f t="shared" si="110"/>
        <v>NEUTRAL</v>
      </c>
      <c r="H1763" s="6" t="str">
        <f t="shared" si="109"/>
        <v>NEUTRAL</v>
      </c>
    </row>
    <row r="1764" spans="1:8" ht="13.5" x14ac:dyDescent="0.25">
      <c r="A1764" s="3">
        <f>TITRES_STAT!B1767</f>
        <v>44582</v>
      </c>
      <c r="B1764" s="6">
        <f>TITRES_STAT!C1767</f>
        <v>49.01</v>
      </c>
      <c r="C1764" s="6">
        <f>TITRES_STAT!D1767</f>
        <v>44.206000000000003</v>
      </c>
      <c r="D1764" s="6">
        <f>TITRES_STAT!E1767</f>
        <v>0</v>
      </c>
      <c r="E1764" s="2">
        <f t="shared" si="108"/>
        <v>5818</v>
      </c>
      <c r="F1764" s="6" t="str">
        <f t="shared" si="111"/>
        <v>NEUTRAL</v>
      </c>
      <c r="G1764" s="6" t="str">
        <f t="shared" si="110"/>
        <v>NEUTRAL</v>
      </c>
      <c r="H1764" s="6" t="str">
        <f t="shared" si="109"/>
        <v>NEUTRAL</v>
      </c>
    </row>
    <row r="1765" spans="1:8" ht="13.5" x14ac:dyDescent="0.25">
      <c r="A1765" s="3">
        <f>TITRES_STAT!B1768</f>
        <v>44585</v>
      </c>
      <c r="B1765" s="6">
        <f>TITRES_STAT!C1768</f>
        <v>49.01</v>
      </c>
      <c r="C1765" s="6">
        <f>TITRES_STAT!D1768</f>
        <v>44.206000000000003</v>
      </c>
      <c r="D1765" s="6">
        <f>TITRES_STAT!E1768</f>
        <v>0</v>
      </c>
      <c r="E1765" s="2">
        <f t="shared" si="108"/>
        <v>5818</v>
      </c>
      <c r="F1765" s="6" t="str">
        <f t="shared" si="111"/>
        <v>NEUTRAL</v>
      </c>
      <c r="G1765" s="6" t="str">
        <f t="shared" si="110"/>
        <v>NEUTRAL</v>
      </c>
      <c r="H1765" s="6" t="str">
        <f t="shared" si="109"/>
        <v>NEUTRAL</v>
      </c>
    </row>
    <row r="1766" spans="1:8" ht="13.5" x14ac:dyDescent="0.25">
      <c r="A1766" s="3">
        <f>TITRES_STAT!B1769</f>
        <v>44586</v>
      </c>
      <c r="B1766" s="6">
        <f>TITRES_STAT!C1769</f>
        <v>49.01</v>
      </c>
      <c r="C1766" s="6">
        <f>TITRES_STAT!D1769</f>
        <v>44.206000000000003</v>
      </c>
      <c r="D1766" s="6">
        <f>TITRES_STAT!E1769</f>
        <v>0</v>
      </c>
      <c r="E1766" s="2">
        <f t="shared" si="108"/>
        <v>5818</v>
      </c>
      <c r="F1766" s="6" t="str">
        <f t="shared" si="111"/>
        <v>NEUTRAL</v>
      </c>
      <c r="G1766" s="6" t="str">
        <f t="shared" si="110"/>
        <v>NEUTRAL</v>
      </c>
      <c r="H1766" s="6" t="str">
        <f t="shared" si="109"/>
        <v>NEUTRAL</v>
      </c>
    </row>
    <row r="1767" spans="1:8" ht="13.5" x14ac:dyDescent="0.25">
      <c r="A1767" s="3">
        <f>TITRES_STAT!B1770</f>
        <v>44587</v>
      </c>
      <c r="B1767" s="6">
        <f>TITRES_STAT!C1770</f>
        <v>49.01</v>
      </c>
      <c r="C1767" s="6">
        <f>TITRES_STAT!D1770</f>
        <v>44.206000000000003</v>
      </c>
      <c r="D1767" s="6">
        <f>TITRES_STAT!E1770</f>
        <v>0</v>
      </c>
      <c r="E1767" s="2">
        <f t="shared" si="108"/>
        <v>5818</v>
      </c>
      <c r="F1767" s="6" t="str">
        <f t="shared" si="111"/>
        <v>NEUTRAL</v>
      </c>
      <c r="G1767" s="6" t="str">
        <f t="shared" si="110"/>
        <v>NEUTRAL</v>
      </c>
      <c r="H1767" s="6" t="str">
        <f t="shared" si="109"/>
        <v>NEUTRAL</v>
      </c>
    </row>
    <row r="1768" spans="1:8" ht="13.5" x14ac:dyDescent="0.25">
      <c r="A1768" s="3">
        <f>TITRES_STAT!B1771</f>
        <v>44588</v>
      </c>
      <c r="B1768" s="6">
        <f>TITRES_STAT!C1771</f>
        <v>49.01</v>
      </c>
      <c r="C1768" s="6">
        <f>TITRES_STAT!D1771</f>
        <v>44.206000000000003</v>
      </c>
      <c r="D1768" s="6">
        <f>TITRES_STAT!E1771</f>
        <v>0</v>
      </c>
      <c r="E1768" s="2">
        <f t="shared" si="108"/>
        <v>5818</v>
      </c>
      <c r="F1768" s="6" t="str">
        <f t="shared" si="111"/>
        <v>NEUTRAL</v>
      </c>
      <c r="G1768" s="6" t="str">
        <f t="shared" si="110"/>
        <v>NEUTRAL</v>
      </c>
      <c r="H1768" s="6" t="str">
        <f t="shared" si="109"/>
        <v>NEUTRAL</v>
      </c>
    </row>
    <row r="1769" spans="1:8" ht="13.5" x14ac:dyDescent="0.25">
      <c r="A1769" s="3">
        <f>TITRES_STAT!B1772</f>
        <v>44589</v>
      </c>
      <c r="B1769" s="6">
        <f>TITRES_STAT!C1772</f>
        <v>49.01</v>
      </c>
      <c r="C1769" s="6">
        <f>TITRES_STAT!D1772</f>
        <v>44.206000000000003</v>
      </c>
      <c r="D1769" s="6">
        <f>TITRES_STAT!E1772</f>
        <v>0</v>
      </c>
      <c r="E1769" s="2">
        <f t="shared" si="108"/>
        <v>5818</v>
      </c>
      <c r="F1769" s="6" t="str">
        <f t="shared" si="111"/>
        <v>NEUTRAL</v>
      </c>
      <c r="G1769" s="6" t="str">
        <f t="shared" si="110"/>
        <v>NEUTRAL</v>
      </c>
      <c r="H1769" s="6" t="str">
        <f t="shared" si="109"/>
        <v>NEUTRAL</v>
      </c>
    </row>
    <row r="1770" spans="1:8" ht="13.5" x14ac:dyDescent="0.25">
      <c r="A1770" s="3">
        <f>TITRES_STAT!B1773</f>
        <v>44592</v>
      </c>
      <c r="B1770" s="6">
        <f>TITRES_STAT!C1773</f>
        <v>49.01</v>
      </c>
      <c r="C1770" s="6">
        <f>TITRES_STAT!D1773</f>
        <v>44.206000000000003</v>
      </c>
      <c r="D1770" s="6">
        <f>TITRES_STAT!E1773</f>
        <v>0</v>
      </c>
      <c r="E1770" s="2">
        <f t="shared" si="108"/>
        <v>5818</v>
      </c>
      <c r="F1770" s="6" t="str">
        <f t="shared" si="111"/>
        <v>NEUTRAL</v>
      </c>
      <c r="G1770" s="6" t="str">
        <f t="shared" si="110"/>
        <v>NEUTRAL</v>
      </c>
      <c r="H1770" s="6" t="str">
        <f t="shared" si="109"/>
        <v>NEUTRAL</v>
      </c>
    </row>
    <row r="1771" spans="1:8" ht="13.5" x14ac:dyDescent="0.25">
      <c r="A1771" s="3">
        <f>TITRES_STAT!B1774</f>
        <v>44593</v>
      </c>
      <c r="B1771" s="6">
        <f>TITRES_STAT!C1774</f>
        <v>49.01</v>
      </c>
      <c r="C1771" s="6">
        <f>TITRES_STAT!D1774</f>
        <v>44.206000000000003</v>
      </c>
      <c r="D1771" s="6">
        <f>TITRES_STAT!E1774</f>
        <v>0</v>
      </c>
      <c r="E1771" s="2">
        <f t="shared" si="108"/>
        <v>5818</v>
      </c>
      <c r="F1771" s="6" t="str">
        <f t="shared" si="111"/>
        <v>NEUTRAL</v>
      </c>
      <c r="G1771" s="6" t="str">
        <f t="shared" si="110"/>
        <v>NEUTRAL</v>
      </c>
      <c r="H1771" s="6" t="str">
        <f t="shared" si="109"/>
        <v>NEUTRAL</v>
      </c>
    </row>
    <row r="1772" spans="1:8" ht="13.5" x14ac:dyDescent="0.25">
      <c r="A1772" s="3">
        <f>TITRES_STAT!B1775</f>
        <v>44594</v>
      </c>
      <c r="B1772" s="6">
        <f>TITRES_STAT!C1775</f>
        <v>49.01</v>
      </c>
      <c r="C1772" s="6">
        <f>TITRES_STAT!D1775</f>
        <v>44.206000000000003</v>
      </c>
      <c r="D1772" s="6">
        <f>TITRES_STAT!E1775</f>
        <v>0</v>
      </c>
      <c r="E1772" s="2">
        <f t="shared" si="108"/>
        <v>5818</v>
      </c>
      <c r="F1772" s="6" t="str">
        <f t="shared" si="111"/>
        <v>NEUTRAL</v>
      </c>
      <c r="G1772" s="6" t="str">
        <f t="shared" si="110"/>
        <v>NEUTRAL</v>
      </c>
      <c r="H1772" s="6" t="str">
        <f t="shared" si="109"/>
        <v>NEUTRAL</v>
      </c>
    </row>
    <row r="1773" spans="1:8" ht="13.5" x14ac:dyDescent="0.25">
      <c r="A1773" s="3">
        <f>TITRES_STAT!B1776</f>
        <v>44595</v>
      </c>
      <c r="B1773" s="6">
        <f>TITRES_STAT!C1776</f>
        <v>49.01</v>
      </c>
      <c r="C1773" s="6">
        <f>TITRES_STAT!D1776</f>
        <v>44.206000000000003</v>
      </c>
      <c r="D1773" s="6">
        <f>TITRES_STAT!E1776</f>
        <v>0</v>
      </c>
      <c r="E1773" s="2">
        <f t="shared" si="108"/>
        <v>5818</v>
      </c>
      <c r="F1773" s="6" t="str">
        <f t="shared" si="111"/>
        <v>NEUTRAL</v>
      </c>
      <c r="G1773" s="6" t="str">
        <f t="shared" si="110"/>
        <v>NEUTRAL</v>
      </c>
      <c r="H1773" s="6" t="str">
        <f t="shared" si="109"/>
        <v>NEUTRAL</v>
      </c>
    </row>
    <row r="1774" spans="1:8" ht="13.5" x14ac:dyDescent="0.25">
      <c r="A1774" s="3">
        <f>TITRES_STAT!B1777</f>
        <v>44596</v>
      </c>
      <c r="B1774" s="6">
        <f>TITRES_STAT!C1777</f>
        <v>49.01</v>
      </c>
      <c r="C1774" s="6">
        <f>TITRES_STAT!D1777</f>
        <v>44.206000000000003</v>
      </c>
      <c r="D1774" s="6">
        <f>TITRES_STAT!E1777</f>
        <v>0</v>
      </c>
      <c r="E1774" s="2">
        <f t="shared" si="108"/>
        <v>5818</v>
      </c>
      <c r="F1774" s="6" t="str">
        <f t="shared" si="111"/>
        <v>NEUTRAL</v>
      </c>
      <c r="G1774" s="6" t="str">
        <f t="shared" si="110"/>
        <v>NEUTRAL</v>
      </c>
      <c r="H1774" s="6" t="str">
        <f t="shared" si="109"/>
        <v>NEUTRAL</v>
      </c>
    </row>
    <row r="1775" spans="1:8" ht="13.5" x14ac:dyDescent="0.25">
      <c r="A1775" s="3">
        <f>TITRES_STAT!B1778</f>
        <v>44599</v>
      </c>
      <c r="B1775" s="6">
        <f>TITRES_STAT!C1778</f>
        <v>49.01</v>
      </c>
      <c r="C1775" s="6">
        <f>TITRES_STAT!D1778</f>
        <v>44.206000000000003</v>
      </c>
      <c r="D1775" s="6">
        <f>TITRES_STAT!E1778</f>
        <v>0</v>
      </c>
      <c r="E1775" s="2">
        <f t="shared" si="108"/>
        <v>5818</v>
      </c>
      <c r="F1775" s="6" t="str">
        <f t="shared" si="111"/>
        <v>NEUTRAL</v>
      </c>
      <c r="G1775" s="6" t="str">
        <f t="shared" si="110"/>
        <v>NEUTRAL</v>
      </c>
      <c r="H1775" s="6" t="str">
        <f t="shared" si="109"/>
        <v>NEUTRAL</v>
      </c>
    </row>
    <row r="1776" spans="1:8" ht="13.5" x14ac:dyDescent="0.25">
      <c r="A1776" s="3">
        <f>TITRES_STAT!B1779</f>
        <v>44600</v>
      </c>
      <c r="B1776" s="6">
        <f>TITRES_STAT!C1779</f>
        <v>49.01</v>
      </c>
      <c r="C1776" s="6">
        <f>TITRES_STAT!D1779</f>
        <v>44.206000000000003</v>
      </c>
      <c r="D1776" s="6">
        <f>TITRES_STAT!E1779</f>
        <v>0</v>
      </c>
      <c r="E1776" s="2">
        <f t="shared" si="108"/>
        <v>5818</v>
      </c>
      <c r="F1776" s="6" t="str">
        <f t="shared" si="111"/>
        <v>NEUTRAL</v>
      </c>
      <c r="G1776" s="6" t="str">
        <f t="shared" si="110"/>
        <v>NEUTRAL</v>
      </c>
      <c r="H1776" s="6" t="str">
        <f t="shared" si="109"/>
        <v>NEUTRAL</v>
      </c>
    </row>
    <row r="1777" spans="1:8" ht="13.5" x14ac:dyDescent="0.25">
      <c r="A1777" s="3">
        <f>TITRES_STAT!B1780</f>
        <v>44601</v>
      </c>
      <c r="B1777" s="6">
        <f>TITRES_STAT!C1780</f>
        <v>49.01</v>
      </c>
      <c r="C1777" s="6">
        <f>TITRES_STAT!D1780</f>
        <v>44.206000000000003</v>
      </c>
      <c r="D1777" s="6">
        <f>TITRES_STAT!E1780</f>
        <v>0</v>
      </c>
      <c r="E1777" s="2">
        <f t="shared" si="108"/>
        <v>5818</v>
      </c>
      <c r="F1777" s="6" t="str">
        <f t="shared" si="111"/>
        <v>NEUTRAL</v>
      </c>
      <c r="G1777" s="6" t="str">
        <f t="shared" si="110"/>
        <v>NEUTRAL</v>
      </c>
      <c r="H1777" s="6" t="str">
        <f t="shared" si="109"/>
        <v>NEUTRAL</v>
      </c>
    </row>
    <row r="1778" spans="1:8" ht="13.5" x14ac:dyDescent="0.25">
      <c r="A1778" s="3">
        <f>TITRES_STAT!B1781</f>
        <v>44602</v>
      </c>
      <c r="B1778" s="6">
        <f>TITRES_STAT!C1781</f>
        <v>49.01</v>
      </c>
      <c r="C1778" s="6">
        <f>TITRES_STAT!D1781</f>
        <v>44.206000000000003</v>
      </c>
      <c r="D1778" s="6">
        <f>TITRES_STAT!E1781</f>
        <v>0</v>
      </c>
      <c r="E1778" s="2">
        <f t="shared" si="108"/>
        <v>5818</v>
      </c>
      <c r="F1778" s="6" t="str">
        <f t="shared" si="111"/>
        <v>NEUTRAL</v>
      </c>
      <c r="G1778" s="6" t="str">
        <f t="shared" si="110"/>
        <v>NEUTRAL</v>
      </c>
      <c r="H1778" s="6" t="str">
        <f t="shared" si="109"/>
        <v>NEUTRAL</v>
      </c>
    </row>
    <row r="1779" spans="1:8" ht="13.5" x14ac:dyDescent="0.25">
      <c r="A1779" s="3">
        <f>TITRES_STAT!B1782</f>
        <v>44603</v>
      </c>
      <c r="B1779" s="6">
        <f>TITRES_STAT!C1782</f>
        <v>49.01</v>
      </c>
      <c r="C1779" s="6">
        <f>TITRES_STAT!D1782</f>
        <v>44.206000000000003</v>
      </c>
      <c r="D1779" s="6">
        <f>TITRES_STAT!E1782</f>
        <v>0</v>
      </c>
      <c r="E1779" s="2">
        <f t="shared" si="108"/>
        <v>5818</v>
      </c>
      <c r="F1779" s="6" t="str">
        <f t="shared" si="111"/>
        <v>NEUTRAL</v>
      </c>
      <c r="G1779" s="6" t="str">
        <f t="shared" si="110"/>
        <v>NEUTRAL</v>
      </c>
      <c r="H1779" s="6" t="str">
        <f t="shared" si="109"/>
        <v>NEUTRAL</v>
      </c>
    </row>
    <row r="1780" spans="1:8" ht="13.5" x14ac:dyDescent="0.25">
      <c r="A1780" s="3">
        <f>TITRES_STAT!B1783</f>
        <v>44606</v>
      </c>
      <c r="B1780" s="6">
        <f>TITRES_STAT!C1783</f>
        <v>49.01</v>
      </c>
      <c r="C1780" s="6">
        <f>TITRES_STAT!D1783</f>
        <v>44.206000000000003</v>
      </c>
      <c r="D1780" s="6">
        <f>TITRES_STAT!E1783</f>
        <v>0</v>
      </c>
      <c r="E1780" s="2">
        <f t="shared" si="108"/>
        <v>5818</v>
      </c>
      <c r="F1780" s="6" t="str">
        <f t="shared" si="111"/>
        <v>NEUTRAL</v>
      </c>
      <c r="G1780" s="6" t="str">
        <f t="shared" si="110"/>
        <v>NEUTRAL</v>
      </c>
      <c r="H1780" s="6" t="str">
        <f t="shared" si="109"/>
        <v>NEUTRAL</v>
      </c>
    </row>
    <row r="1781" spans="1:8" ht="13.5" x14ac:dyDescent="0.25">
      <c r="A1781" s="3">
        <f>TITRES_STAT!B1784</f>
        <v>44607</v>
      </c>
      <c r="B1781" s="6">
        <f>TITRES_STAT!C1784</f>
        <v>47.5</v>
      </c>
      <c r="C1781" s="6">
        <f>TITRES_STAT!D1784</f>
        <v>44.206000000000003</v>
      </c>
      <c r="D1781" s="6">
        <f>TITRES_STAT!E1784</f>
        <v>17</v>
      </c>
      <c r="E1781" s="2">
        <f t="shared" si="108"/>
        <v>5801</v>
      </c>
      <c r="F1781" s="6" t="str">
        <f t="shared" si="111"/>
        <v>BEARISH</v>
      </c>
      <c r="G1781" s="6" t="str">
        <f t="shared" si="110"/>
        <v>NEUTRAL</v>
      </c>
      <c r="H1781" s="6" t="str">
        <f t="shared" si="109"/>
        <v>CONFIRMED BEARISH</v>
      </c>
    </row>
    <row r="1782" spans="1:8" ht="13.5" x14ac:dyDescent="0.25">
      <c r="A1782" s="3">
        <f>TITRES_STAT!B1785</f>
        <v>44608</v>
      </c>
      <c r="B1782" s="6">
        <f>TITRES_STAT!C1785</f>
        <v>47.5</v>
      </c>
      <c r="C1782" s="6">
        <f>TITRES_STAT!D1785</f>
        <v>44.206000000000003</v>
      </c>
      <c r="D1782" s="6">
        <f>TITRES_STAT!E1785</f>
        <v>0</v>
      </c>
      <c r="E1782" s="2">
        <f t="shared" si="108"/>
        <v>5801</v>
      </c>
      <c r="F1782" s="6" t="str">
        <f t="shared" si="111"/>
        <v>BEARISH</v>
      </c>
      <c r="G1782" s="6" t="str">
        <f t="shared" si="110"/>
        <v>NEUTRAL</v>
      </c>
      <c r="H1782" s="6" t="str">
        <f t="shared" si="109"/>
        <v>CONFIRMED BEARISH</v>
      </c>
    </row>
    <row r="1783" spans="1:8" ht="13.5" x14ac:dyDescent="0.25">
      <c r="A1783" s="3">
        <f>TITRES_STAT!B1786</f>
        <v>44609</v>
      </c>
      <c r="B1783" s="6">
        <f>TITRES_STAT!C1786</f>
        <v>47.5</v>
      </c>
      <c r="C1783" s="6">
        <f>TITRES_STAT!D1786</f>
        <v>42.844000000000001</v>
      </c>
      <c r="D1783" s="6">
        <f>TITRES_STAT!E1786</f>
        <v>0</v>
      </c>
      <c r="E1783" s="2">
        <f t="shared" si="108"/>
        <v>5801</v>
      </c>
      <c r="F1783" s="6" t="str">
        <f t="shared" si="111"/>
        <v>BEARISH</v>
      </c>
      <c r="G1783" s="6" t="str">
        <f t="shared" si="110"/>
        <v>NEUTRAL</v>
      </c>
      <c r="H1783" s="6" t="str">
        <f t="shared" si="109"/>
        <v>CONFIRMED BEARISH</v>
      </c>
    </row>
    <row r="1784" spans="1:8" ht="13.5" x14ac:dyDescent="0.25">
      <c r="A1784" s="3">
        <f>TITRES_STAT!B1787</f>
        <v>44610</v>
      </c>
      <c r="B1784" s="6">
        <f>TITRES_STAT!C1787</f>
        <v>47.5</v>
      </c>
      <c r="C1784" s="6">
        <f>TITRES_STAT!D1787</f>
        <v>42.844000000000001</v>
      </c>
      <c r="D1784" s="6">
        <f>TITRES_STAT!E1787</f>
        <v>30</v>
      </c>
      <c r="E1784" s="2">
        <f t="shared" si="108"/>
        <v>5801</v>
      </c>
      <c r="F1784" s="6" t="str">
        <f t="shared" si="111"/>
        <v>BEARISH</v>
      </c>
      <c r="G1784" s="6" t="str">
        <f t="shared" si="110"/>
        <v>NEUTRAL</v>
      </c>
      <c r="H1784" s="6" t="str">
        <f t="shared" si="109"/>
        <v>CONFIRMED BEARISH</v>
      </c>
    </row>
    <row r="1785" spans="1:8" ht="13.5" x14ac:dyDescent="0.25">
      <c r="A1785" s="3">
        <f>TITRES_STAT!B1788</f>
        <v>44613</v>
      </c>
      <c r="B1785" s="6">
        <f>TITRES_STAT!C1788</f>
        <v>47.5</v>
      </c>
      <c r="C1785" s="6">
        <f>TITRES_STAT!D1788</f>
        <v>42.844000000000001</v>
      </c>
      <c r="D1785" s="6">
        <f>TITRES_STAT!E1788</f>
        <v>0</v>
      </c>
      <c r="E1785" s="2">
        <f t="shared" si="108"/>
        <v>5801</v>
      </c>
      <c r="F1785" s="6" t="str">
        <f t="shared" si="111"/>
        <v>BEARISH</v>
      </c>
      <c r="G1785" s="6" t="str">
        <f t="shared" si="110"/>
        <v>NEUTRAL</v>
      </c>
      <c r="H1785" s="6" t="str">
        <f t="shared" si="109"/>
        <v>CONFIRMED BEARISH</v>
      </c>
    </row>
    <row r="1786" spans="1:8" ht="13.5" x14ac:dyDescent="0.25">
      <c r="A1786" s="3">
        <f>TITRES_STAT!B1789</f>
        <v>44614</v>
      </c>
      <c r="B1786" s="6">
        <f>TITRES_STAT!C1789</f>
        <v>47.5</v>
      </c>
      <c r="C1786" s="6">
        <f>TITRES_STAT!D1789</f>
        <v>42.844000000000001</v>
      </c>
      <c r="D1786" s="6">
        <f>TITRES_STAT!E1789</f>
        <v>0</v>
      </c>
      <c r="E1786" s="2">
        <f t="shared" si="108"/>
        <v>5801</v>
      </c>
      <c r="F1786" s="6" t="str">
        <f t="shared" si="111"/>
        <v>NEUTRAL</v>
      </c>
      <c r="G1786" s="6" t="str">
        <f t="shared" si="110"/>
        <v>NEUTRAL</v>
      </c>
      <c r="H1786" s="6" t="str">
        <f t="shared" si="109"/>
        <v>NEUTRAL</v>
      </c>
    </row>
    <row r="1787" spans="1:8" ht="13.5" x14ac:dyDescent="0.25">
      <c r="A1787" s="3">
        <f>TITRES_STAT!B1790</f>
        <v>44615</v>
      </c>
      <c r="B1787" s="6">
        <f>TITRES_STAT!C1790</f>
        <v>47.5</v>
      </c>
      <c r="C1787" s="6">
        <f>TITRES_STAT!D1790</f>
        <v>42.844000000000001</v>
      </c>
      <c r="D1787" s="6">
        <f>TITRES_STAT!E1790</f>
        <v>0</v>
      </c>
      <c r="E1787" s="2">
        <f t="shared" si="108"/>
        <v>5801</v>
      </c>
      <c r="F1787" s="6" t="str">
        <f t="shared" si="111"/>
        <v>NEUTRAL</v>
      </c>
      <c r="G1787" s="6" t="str">
        <f t="shared" si="110"/>
        <v>NEUTRAL</v>
      </c>
      <c r="H1787" s="6" t="str">
        <f t="shared" si="109"/>
        <v>NEUTRAL</v>
      </c>
    </row>
    <row r="1788" spans="1:8" ht="13.5" x14ac:dyDescent="0.25">
      <c r="A1788" s="3">
        <f>TITRES_STAT!B1791</f>
        <v>44616</v>
      </c>
      <c r="B1788" s="6">
        <f>TITRES_STAT!C1791</f>
        <v>47.5</v>
      </c>
      <c r="C1788" s="6">
        <f>TITRES_STAT!D1791</f>
        <v>42.844000000000001</v>
      </c>
      <c r="D1788" s="6">
        <f>TITRES_STAT!E1791</f>
        <v>0</v>
      </c>
      <c r="E1788" s="2">
        <f t="shared" si="108"/>
        <v>5801</v>
      </c>
      <c r="F1788" s="6" t="str">
        <f t="shared" si="111"/>
        <v>NEUTRAL</v>
      </c>
      <c r="G1788" s="6" t="str">
        <f t="shared" si="110"/>
        <v>NEUTRAL</v>
      </c>
      <c r="H1788" s="6" t="str">
        <f t="shared" si="109"/>
        <v>NEUTRAL</v>
      </c>
    </row>
    <row r="1789" spans="1:8" ht="13.5" x14ac:dyDescent="0.25">
      <c r="A1789" s="3">
        <f>TITRES_STAT!B1792</f>
        <v>44617</v>
      </c>
      <c r="B1789" s="6">
        <f>TITRES_STAT!C1792</f>
        <v>47.5</v>
      </c>
      <c r="C1789" s="6">
        <f>TITRES_STAT!D1792</f>
        <v>42.844000000000001</v>
      </c>
      <c r="D1789" s="6">
        <f>TITRES_STAT!E1792</f>
        <v>19</v>
      </c>
      <c r="E1789" s="2">
        <f t="shared" si="108"/>
        <v>5801</v>
      </c>
      <c r="F1789" s="6" t="str">
        <f t="shared" si="111"/>
        <v>NEUTRAL</v>
      </c>
      <c r="G1789" s="6" t="str">
        <f t="shared" si="110"/>
        <v>NEUTRAL</v>
      </c>
      <c r="H1789" s="6" t="str">
        <f t="shared" si="109"/>
        <v>NEUTRAL</v>
      </c>
    </row>
    <row r="1790" spans="1:8" ht="13.5" x14ac:dyDescent="0.25">
      <c r="A1790" s="3">
        <f>TITRES_STAT!B1793</f>
        <v>44620</v>
      </c>
      <c r="B1790" s="6">
        <f>TITRES_STAT!C1793</f>
        <v>47.5</v>
      </c>
      <c r="C1790" s="6">
        <f>TITRES_STAT!D1793</f>
        <v>42.844000000000001</v>
      </c>
      <c r="D1790" s="6">
        <f>TITRES_STAT!E1793</f>
        <v>0</v>
      </c>
      <c r="E1790" s="2">
        <f t="shared" si="108"/>
        <v>5801</v>
      </c>
      <c r="F1790" s="6" t="str">
        <f t="shared" si="111"/>
        <v>NEUTRAL</v>
      </c>
      <c r="G1790" s="6" t="str">
        <f t="shared" si="110"/>
        <v>NEUTRAL</v>
      </c>
      <c r="H1790" s="6" t="str">
        <f t="shared" si="109"/>
        <v>NEUTRAL</v>
      </c>
    </row>
    <row r="1791" spans="1:8" ht="13.5" x14ac:dyDescent="0.25">
      <c r="A1791" s="3">
        <f>TITRES_STAT!B1794</f>
        <v>44621</v>
      </c>
      <c r="B1791" s="6">
        <f>TITRES_STAT!C1794</f>
        <v>47.5</v>
      </c>
      <c r="C1791" s="6">
        <f>TITRES_STAT!D1794</f>
        <v>42.844000000000001</v>
      </c>
      <c r="D1791" s="6">
        <f>TITRES_STAT!E1794</f>
        <v>0</v>
      </c>
      <c r="E1791" s="2">
        <f t="shared" si="108"/>
        <v>5801</v>
      </c>
      <c r="F1791" s="6" t="str">
        <f t="shared" si="111"/>
        <v>NEUTRAL</v>
      </c>
      <c r="G1791" s="6" t="str">
        <f t="shared" si="110"/>
        <v>NEUTRAL</v>
      </c>
      <c r="H1791" s="6" t="str">
        <f t="shared" si="109"/>
        <v>NEUTRAL</v>
      </c>
    </row>
    <row r="1792" spans="1:8" ht="13.5" x14ac:dyDescent="0.25">
      <c r="A1792" s="3">
        <f>TITRES_STAT!B1795</f>
        <v>44622</v>
      </c>
      <c r="B1792" s="6">
        <f>TITRES_STAT!C1795</f>
        <v>47.5</v>
      </c>
      <c r="C1792" s="6">
        <f>TITRES_STAT!D1795</f>
        <v>42.844000000000001</v>
      </c>
      <c r="D1792" s="6">
        <f>TITRES_STAT!E1795</f>
        <v>0</v>
      </c>
      <c r="E1792" s="2">
        <f t="shared" si="108"/>
        <v>5801</v>
      </c>
      <c r="F1792" s="6" t="str">
        <f t="shared" si="111"/>
        <v>NEUTRAL</v>
      </c>
      <c r="G1792" s="6" t="str">
        <f t="shared" si="110"/>
        <v>NEUTRAL</v>
      </c>
      <c r="H1792" s="6" t="str">
        <f t="shared" si="109"/>
        <v>NEUTRAL</v>
      </c>
    </row>
    <row r="1793" spans="1:8" ht="13.5" x14ac:dyDescent="0.25">
      <c r="A1793" s="3">
        <f>TITRES_STAT!B1796</f>
        <v>44623</v>
      </c>
      <c r="B1793" s="6">
        <f>TITRES_STAT!C1796</f>
        <v>47.5</v>
      </c>
      <c r="C1793" s="6">
        <f>TITRES_STAT!D1796</f>
        <v>42.844000000000001</v>
      </c>
      <c r="D1793" s="6">
        <f>TITRES_STAT!E1796</f>
        <v>0</v>
      </c>
      <c r="E1793" s="2">
        <f t="shared" si="108"/>
        <v>5801</v>
      </c>
      <c r="F1793" s="6" t="str">
        <f t="shared" si="111"/>
        <v>NEUTRAL</v>
      </c>
      <c r="G1793" s="6" t="str">
        <f t="shared" si="110"/>
        <v>NEUTRAL</v>
      </c>
      <c r="H1793" s="6" t="str">
        <f t="shared" si="109"/>
        <v>NEUTRAL</v>
      </c>
    </row>
    <row r="1794" spans="1:8" ht="13.5" x14ac:dyDescent="0.25">
      <c r="A1794" s="3">
        <f>TITRES_STAT!B1797</f>
        <v>44624</v>
      </c>
      <c r="B1794" s="6">
        <f>TITRES_STAT!C1797</f>
        <v>47.5</v>
      </c>
      <c r="C1794" s="6">
        <f>TITRES_STAT!D1797</f>
        <v>42.844000000000001</v>
      </c>
      <c r="D1794" s="6">
        <f>TITRES_STAT!E1797</f>
        <v>0</v>
      </c>
      <c r="E1794" s="2">
        <f t="shared" si="108"/>
        <v>5801</v>
      </c>
      <c r="F1794" s="6" t="str">
        <f t="shared" si="111"/>
        <v>NEUTRAL</v>
      </c>
      <c r="G1794" s="6" t="str">
        <f t="shared" si="110"/>
        <v>NEUTRAL</v>
      </c>
      <c r="H1794" s="6" t="str">
        <f t="shared" si="109"/>
        <v>NEUTRAL</v>
      </c>
    </row>
    <row r="1795" spans="1:8" ht="13.5" x14ac:dyDescent="0.25">
      <c r="A1795" s="3">
        <f>TITRES_STAT!B1798</f>
        <v>44627</v>
      </c>
      <c r="B1795" s="6">
        <f>TITRES_STAT!C1798</f>
        <v>47.5</v>
      </c>
      <c r="C1795" s="6">
        <f>TITRES_STAT!D1798</f>
        <v>42.844000000000001</v>
      </c>
      <c r="D1795" s="6">
        <f>TITRES_STAT!E1798</f>
        <v>0</v>
      </c>
      <c r="E1795" s="2">
        <f t="shared" si="108"/>
        <v>5801</v>
      </c>
      <c r="F1795" s="6" t="str">
        <f t="shared" si="111"/>
        <v>NEUTRAL</v>
      </c>
      <c r="G1795" s="6" t="str">
        <f t="shared" si="110"/>
        <v>NEUTRAL</v>
      </c>
      <c r="H1795" s="6" t="str">
        <f t="shared" si="109"/>
        <v>NEUTRAL</v>
      </c>
    </row>
    <row r="1796" spans="1:8" ht="13.5" x14ac:dyDescent="0.25">
      <c r="A1796" s="3">
        <f>TITRES_STAT!B1799</f>
        <v>44628</v>
      </c>
      <c r="B1796" s="6">
        <f>TITRES_STAT!C1799</f>
        <v>47.5</v>
      </c>
      <c r="C1796" s="6">
        <f>TITRES_STAT!D1799</f>
        <v>42.844000000000001</v>
      </c>
      <c r="D1796" s="6">
        <f>TITRES_STAT!E1799</f>
        <v>0</v>
      </c>
      <c r="E1796" s="2">
        <f t="shared" ref="E1796:E1859" si="112">IF(B1796&gt;B1795, E1795+D1796, IF(B1796&lt;B1795, E1795-D1796, E1795))</f>
        <v>5801</v>
      </c>
      <c r="F1796" s="6" t="str">
        <f t="shared" si="111"/>
        <v>NEUTRAL</v>
      </c>
      <c r="G1796" s="6" t="str">
        <f t="shared" si="110"/>
        <v>NEUTRAL</v>
      </c>
      <c r="H1796" s="6" t="str">
        <f t="shared" si="109"/>
        <v>NEUTRAL</v>
      </c>
    </row>
    <row r="1797" spans="1:8" ht="13.5" x14ac:dyDescent="0.25">
      <c r="A1797" s="3">
        <f>TITRES_STAT!B1800</f>
        <v>44629</v>
      </c>
      <c r="B1797" s="6">
        <f>TITRES_STAT!C1800</f>
        <v>47.5</v>
      </c>
      <c r="C1797" s="6">
        <f>TITRES_STAT!D1800</f>
        <v>42.844000000000001</v>
      </c>
      <c r="D1797" s="6">
        <f>TITRES_STAT!E1800</f>
        <v>0</v>
      </c>
      <c r="E1797" s="2">
        <f t="shared" si="112"/>
        <v>5801</v>
      </c>
      <c r="F1797" s="6" t="str">
        <f t="shared" si="111"/>
        <v>NEUTRAL</v>
      </c>
      <c r="G1797" s="6" t="str">
        <f t="shared" si="110"/>
        <v>NEUTRAL</v>
      </c>
      <c r="H1797" s="6" t="str">
        <f t="shared" si="109"/>
        <v>NEUTRAL</v>
      </c>
    </row>
    <row r="1798" spans="1:8" ht="13.5" x14ac:dyDescent="0.25">
      <c r="A1798" s="3">
        <f>TITRES_STAT!B1801</f>
        <v>44630</v>
      </c>
      <c r="B1798" s="6">
        <f>TITRES_STAT!C1801</f>
        <v>47.5</v>
      </c>
      <c r="C1798" s="6">
        <f>TITRES_STAT!D1801</f>
        <v>42.844000000000001</v>
      </c>
      <c r="D1798" s="6">
        <f>TITRES_STAT!E1801</f>
        <v>292</v>
      </c>
      <c r="E1798" s="2">
        <f t="shared" si="112"/>
        <v>5801</v>
      </c>
      <c r="F1798" s="6" t="str">
        <f t="shared" si="111"/>
        <v>NEUTRAL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44631</v>
      </c>
      <c r="B1799" s="6">
        <f>TITRES_STAT!C1802</f>
        <v>49.63</v>
      </c>
      <c r="C1799" s="6">
        <f>TITRES_STAT!D1802</f>
        <v>42.844000000000001</v>
      </c>
      <c r="D1799" s="6">
        <f>TITRES_STAT!E1802</f>
        <v>0</v>
      </c>
      <c r="E1799" s="2">
        <f t="shared" si="112"/>
        <v>5801</v>
      </c>
      <c r="F1799" s="6" t="str">
        <f t="shared" si="111"/>
        <v>NEUTRAL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NEUTRAL</v>
      </c>
    </row>
    <row r="1800" spans="1:8" ht="13.5" x14ac:dyDescent="0.25">
      <c r="A1800" s="3">
        <f>TITRES_STAT!B1803</f>
        <v>44634</v>
      </c>
      <c r="B1800" s="6">
        <f>TITRES_STAT!C1803</f>
        <v>47.5</v>
      </c>
      <c r="C1800" s="6">
        <f>TITRES_STAT!D1803</f>
        <v>42.844000000000001</v>
      </c>
      <c r="D1800" s="6">
        <f>TITRES_STAT!E1803</f>
        <v>217</v>
      </c>
      <c r="E1800" s="2">
        <f t="shared" si="112"/>
        <v>5584</v>
      </c>
      <c r="F1800" s="6" t="str">
        <f t="shared" ref="F1800:F1863" si="115">IF(E1800&gt;E1795,"BULLISH",IF(E1800&lt;E1795,"BEARISH","NEUTRAL"))</f>
        <v>BEARISH</v>
      </c>
      <c r="G1800" s="6" t="str">
        <f t="shared" si="114"/>
        <v>WEAK</v>
      </c>
      <c r="H1800" s="6" t="str">
        <f t="shared" si="113"/>
        <v>NEUTRAL</v>
      </c>
    </row>
    <row r="1801" spans="1:8" ht="13.5" x14ac:dyDescent="0.25">
      <c r="A1801" s="3">
        <f>TITRES_STAT!B1804</f>
        <v>44635</v>
      </c>
      <c r="B1801" s="6">
        <f>TITRES_STAT!C1804</f>
        <v>47.5</v>
      </c>
      <c r="C1801" s="6">
        <f>TITRES_STAT!D1804</f>
        <v>44.765000000000001</v>
      </c>
      <c r="D1801" s="6">
        <f>TITRES_STAT!E1804</f>
        <v>0</v>
      </c>
      <c r="E1801" s="2">
        <f t="shared" si="112"/>
        <v>5584</v>
      </c>
      <c r="F1801" s="6" t="str">
        <f t="shared" si="115"/>
        <v>BEARISH</v>
      </c>
      <c r="G1801" s="6" t="str">
        <f t="shared" si="114"/>
        <v>WEAK</v>
      </c>
      <c r="H1801" s="6" t="str">
        <f t="shared" si="113"/>
        <v>NEUTRAL</v>
      </c>
    </row>
    <row r="1802" spans="1:8" ht="13.5" x14ac:dyDescent="0.25">
      <c r="A1802" s="3">
        <f>TITRES_STAT!B1805</f>
        <v>44636</v>
      </c>
      <c r="B1802" s="6">
        <f>TITRES_STAT!C1805</f>
        <v>47.5</v>
      </c>
      <c r="C1802" s="6">
        <f>TITRES_STAT!D1805</f>
        <v>42.844000000000001</v>
      </c>
      <c r="D1802" s="6">
        <f>TITRES_STAT!E1805</f>
        <v>0</v>
      </c>
      <c r="E1802" s="2">
        <f t="shared" si="112"/>
        <v>5584</v>
      </c>
      <c r="F1802" s="6" t="str">
        <f t="shared" si="115"/>
        <v>BEARISH</v>
      </c>
      <c r="G1802" s="6" t="str">
        <f t="shared" si="114"/>
        <v>WEAK</v>
      </c>
      <c r="H1802" s="6" t="str">
        <f t="shared" si="113"/>
        <v>NEUTRAL</v>
      </c>
    </row>
    <row r="1803" spans="1:8" ht="13.5" x14ac:dyDescent="0.25">
      <c r="A1803" s="3">
        <f>TITRES_STAT!B1806</f>
        <v>44637</v>
      </c>
      <c r="B1803" s="6">
        <f>TITRES_STAT!C1806</f>
        <v>47.5</v>
      </c>
      <c r="C1803" s="6">
        <f>TITRES_STAT!D1806</f>
        <v>42.844000000000001</v>
      </c>
      <c r="D1803" s="6">
        <f>TITRES_STAT!E1806</f>
        <v>0</v>
      </c>
      <c r="E1803" s="2">
        <f t="shared" si="112"/>
        <v>5584</v>
      </c>
      <c r="F1803" s="6" t="str">
        <f t="shared" si="115"/>
        <v>BEARISH</v>
      </c>
      <c r="G1803" s="6" t="str">
        <f t="shared" si="114"/>
        <v>WEAK</v>
      </c>
      <c r="H1803" s="6" t="str">
        <f t="shared" si="113"/>
        <v>NEUTRAL</v>
      </c>
    </row>
    <row r="1804" spans="1:8" ht="13.5" x14ac:dyDescent="0.25">
      <c r="A1804" s="3">
        <f>TITRES_STAT!B1807</f>
        <v>44638</v>
      </c>
      <c r="B1804" s="6">
        <f>TITRES_STAT!C1807</f>
        <v>47.5</v>
      </c>
      <c r="C1804" s="6">
        <f>TITRES_STAT!D1807</f>
        <v>42.844000000000001</v>
      </c>
      <c r="D1804" s="6">
        <f>TITRES_STAT!E1807</f>
        <v>0</v>
      </c>
      <c r="E1804" s="2">
        <f t="shared" si="112"/>
        <v>5584</v>
      </c>
      <c r="F1804" s="6" t="str">
        <f t="shared" si="115"/>
        <v>BEARISH</v>
      </c>
      <c r="G1804" s="6" t="str">
        <f t="shared" si="114"/>
        <v>WEAK</v>
      </c>
      <c r="H1804" s="6" t="str">
        <f t="shared" si="113"/>
        <v>CONFIRMED BEARISH</v>
      </c>
    </row>
    <row r="1805" spans="1:8" ht="13.5" x14ac:dyDescent="0.25">
      <c r="A1805" s="3">
        <f>TITRES_STAT!B1808</f>
        <v>44641</v>
      </c>
      <c r="B1805" s="6">
        <f>TITRES_STAT!C1808</f>
        <v>47.5</v>
      </c>
      <c r="C1805" s="6">
        <f>TITRES_STAT!D1808</f>
        <v>42.844000000000001</v>
      </c>
      <c r="D1805" s="6">
        <f>TITRES_STAT!E1808</f>
        <v>0</v>
      </c>
      <c r="E1805" s="2">
        <f t="shared" si="112"/>
        <v>5584</v>
      </c>
      <c r="F1805" s="6" t="str">
        <f t="shared" si="115"/>
        <v>NEUTRAL</v>
      </c>
      <c r="G1805" s="6" t="str">
        <f t="shared" si="114"/>
        <v>NEUTRAL</v>
      </c>
      <c r="H1805" s="6" t="str">
        <f t="shared" si="113"/>
        <v>NEUTRAL</v>
      </c>
    </row>
    <row r="1806" spans="1:8" ht="13.5" x14ac:dyDescent="0.25">
      <c r="A1806" s="3">
        <f>TITRES_STAT!B1809</f>
        <v>44642</v>
      </c>
      <c r="B1806" s="6">
        <f>TITRES_STAT!C1809</f>
        <v>47.5</v>
      </c>
      <c r="C1806" s="6">
        <f>TITRES_STAT!D1809</f>
        <v>42.844000000000001</v>
      </c>
      <c r="D1806" s="6">
        <f>TITRES_STAT!E1809</f>
        <v>0</v>
      </c>
      <c r="E1806" s="2">
        <f t="shared" si="112"/>
        <v>5584</v>
      </c>
      <c r="F1806" s="6" t="str">
        <f t="shared" si="115"/>
        <v>NEUTRAL</v>
      </c>
      <c r="G1806" s="6" t="str">
        <f t="shared" si="114"/>
        <v>NEUTRAL</v>
      </c>
      <c r="H1806" s="6" t="str">
        <f t="shared" si="113"/>
        <v>NEUTRAL</v>
      </c>
    </row>
    <row r="1807" spans="1:8" ht="13.5" x14ac:dyDescent="0.25">
      <c r="A1807" s="3">
        <f>TITRES_STAT!B1810</f>
        <v>44643</v>
      </c>
      <c r="B1807" s="6">
        <f>TITRES_STAT!C1810</f>
        <v>47.5</v>
      </c>
      <c r="C1807" s="6">
        <f>TITRES_STAT!D1810</f>
        <v>42.844000000000001</v>
      </c>
      <c r="D1807" s="6">
        <f>TITRES_STAT!E1810</f>
        <v>0</v>
      </c>
      <c r="E1807" s="2">
        <f t="shared" si="112"/>
        <v>5584</v>
      </c>
      <c r="F1807" s="6" t="str">
        <f t="shared" si="115"/>
        <v>NEUTRAL</v>
      </c>
      <c r="G1807" s="6" t="str">
        <f t="shared" si="114"/>
        <v>NEUTRAL</v>
      </c>
      <c r="H1807" s="6" t="str">
        <f t="shared" si="113"/>
        <v>NEUTRAL</v>
      </c>
    </row>
    <row r="1808" spans="1:8" ht="13.5" x14ac:dyDescent="0.25">
      <c r="A1808" s="3">
        <f>TITRES_STAT!B1811</f>
        <v>44644</v>
      </c>
      <c r="B1808" s="6">
        <f>TITRES_STAT!C1811</f>
        <v>47.5</v>
      </c>
      <c r="C1808" s="6">
        <f>TITRES_STAT!D1811</f>
        <v>42.844000000000001</v>
      </c>
      <c r="D1808" s="6">
        <f>TITRES_STAT!E1811</f>
        <v>0</v>
      </c>
      <c r="E1808" s="2">
        <f t="shared" si="112"/>
        <v>5584</v>
      </c>
      <c r="F1808" s="6" t="str">
        <f t="shared" si="115"/>
        <v>NEUTRAL</v>
      </c>
      <c r="G1808" s="6" t="str">
        <f t="shared" si="114"/>
        <v>NEUTRAL</v>
      </c>
      <c r="H1808" s="6" t="str">
        <f t="shared" si="113"/>
        <v>NEUTRAL</v>
      </c>
    </row>
    <row r="1809" spans="1:8" ht="13.5" x14ac:dyDescent="0.25">
      <c r="A1809" s="3">
        <f>TITRES_STAT!B1812</f>
        <v>44645</v>
      </c>
      <c r="B1809" s="6">
        <f>TITRES_STAT!C1812</f>
        <v>47.5</v>
      </c>
      <c r="C1809" s="6">
        <f>TITRES_STAT!D1812</f>
        <v>42.844000000000001</v>
      </c>
      <c r="D1809" s="6">
        <f>TITRES_STAT!E1812</f>
        <v>0</v>
      </c>
      <c r="E1809" s="2">
        <f t="shared" si="112"/>
        <v>5584</v>
      </c>
      <c r="F1809" s="6" t="str">
        <f t="shared" si="115"/>
        <v>NEUTRAL</v>
      </c>
      <c r="G1809" s="6" t="str">
        <f t="shared" si="114"/>
        <v>NEUTRAL</v>
      </c>
      <c r="H1809" s="6" t="str">
        <f t="shared" si="113"/>
        <v>NEUTRAL</v>
      </c>
    </row>
    <row r="1810" spans="1:8" ht="13.5" x14ac:dyDescent="0.25">
      <c r="A1810" s="3">
        <f>TITRES_STAT!B1813</f>
        <v>44648</v>
      </c>
      <c r="B1810" s="6">
        <f>TITRES_STAT!C1813</f>
        <v>47.5</v>
      </c>
      <c r="C1810" s="6">
        <f>TITRES_STAT!D1813</f>
        <v>42.844000000000001</v>
      </c>
      <c r="D1810" s="6">
        <f>TITRES_STAT!E1813</f>
        <v>0</v>
      </c>
      <c r="E1810" s="2">
        <f t="shared" si="112"/>
        <v>5584</v>
      </c>
      <c r="F1810" s="6" t="str">
        <f t="shared" si="115"/>
        <v>NEUTRAL</v>
      </c>
      <c r="G1810" s="6" t="str">
        <f t="shared" si="114"/>
        <v>NEUTRAL</v>
      </c>
      <c r="H1810" s="6" t="str">
        <f t="shared" si="113"/>
        <v>NEUTRAL</v>
      </c>
    </row>
    <row r="1811" spans="1:8" ht="13.5" x14ac:dyDescent="0.25">
      <c r="A1811" s="3">
        <f>TITRES_STAT!B1814</f>
        <v>44649</v>
      </c>
      <c r="B1811" s="6">
        <f>TITRES_STAT!C1814</f>
        <v>47.5</v>
      </c>
      <c r="C1811" s="6">
        <f>TITRES_STAT!D1814</f>
        <v>42.844000000000001</v>
      </c>
      <c r="D1811" s="6">
        <f>TITRES_STAT!E1814</f>
        <v>0</v>
      </c>
      <c r="E1811" s="2">
        <f t="shared" si="112"/>
        <v>5584</v>
      </c>
      <c r="F1811" s="6" t="str">
        <f t="shared" si="115"/>
        <v>NEUTRAL</v>
      </c>
      <c r="G1811" s="6" t="str">
        <f t="shared" si="114"/>
        <v>NEUTRAL</v>
      </c>
      <c r="H1811" s="6" t="str">
        <f t="shared" si="113"/>
        <v>NEUTRAL</v>
      </c>
    </row>
    <row r="1812" spans="1:8" ht="13.5" x14ac:dyDescent="0.25">
      <c r="A1812" s="3">
        <f>TITRES_STAT!B1815</f>
        <v>44650</v>
      </c>
      <c r="B1812" s="6">
        <f>TITRES_STAT!C1815</f>
        <v>47.5</v>
      </c>
      <c r="C1812" s="6">
        <f>TITRES_STAT!D1815</f>
        <v>42.844000000000001</v>
      </c>
      <c r="D1812" s="6">
        <f>TITRES_STAT!E1815</f>
        <v>0</v>
      </c>
      <c r="E1812" s="2">
        <f t="shared" si="112"/>
        <v>5584</v>
      </c>
      <c r="F1812" s="6" t="str">
        <f t="shared" si="115"/>
        <v>NEUTRAL</v>
      </c>
      <c r="G1812" s="6" t="str">
        <f t="shared" si="114"/>
        <v>NEUTRAL</v>
      </c>
      <c r="H1812" s="6" t="str">
        <f t="shared" si="113"/>
        <v>NEUTRAL</v>
      </c>
    </row>
    <row r="1813" spans="1:8" ht="13.5" x14ac:dyDescent="0.25">
      <c r="A1813" s="3">
        <f>TITRES_STAT!B1816</f>
        <v>44651</v>
      </c>
      <c r="B1813" s="6">
        <f>TITRES_STAT!C1816</f>
        <v>47.5</v>
      </c>
      <c r="C1813" s="6">
        <f>TITRES_STAT!D1816</f>
        <v>42.844000000000001</v>
      </c>
      <c r="D1813" s="6">
        <f>TITRES_STAT!E1816</f>
        <v>0</v>
      </c>
      <c r="E1813" s="2">
        <f t="shared" si="112"/>
        <v>5584</v>
      </c>
      <c r="F1813" s="6" t="str">
        <f t="shared" si="115"/>
        <v>NEUTRAL</v>
      </c>
      <c r="G1813" s="6" t="str">
        <f t="shared" si="114"/>
        <v>NEUTRAL</v>
      </c>
      <c r="H1813" s="6" t="str">
        <f t="shared" si="113"/>
        <v>NEUTRAL</v>
      </c>
    </row>
    <row r="1814" spans="1:8" ht="13.5" x14ac:dyDescent="0.25">
      <c r="A1814" s="3">
        <f>TITRES_STAT!B1817</f>
        <v>44652</v>
      </c>
      <c r="B1814" s="6">
        <f>TITRES_STAT!C1817</f>
        <v>47.5</v>
      </c>
      <c r="C1814" s="6">
        <f>TITRES_STAT!D1817</f>
        <v>42.844000000000001</v>
      </c>
      <c r="D1814" s="6">
        <f>TITRES_STAT!E1817</f>
        <v>0</v>
      </c>
      <c r="E1814" s="2">
        <f t="shared" si="112"/>
        <v>5584</v>
      </c>
      <c r="F1814" s="6" t="str">
        <f t="shared" si="115"/>
        <v>NEUTRAL</v>
      </c>
      <c r="G1814" s="6" t="str">
        <f t="shared" si="114"/>
        <v>NEUTRAL</v>
      </c>
      <c r="H1814" s="6" t="str">
        <f t="shared" si="113"/>
        <v>NEUTRAL</v>
      </c>
    </row>
    <row r="1815" spans="1:8" ht="13.5" x14ac:dyDescent="0.25">
      <c r="A1815" s="3">
        <f>TITRES_STAT!B1818</f>
        <v>44655</v>
      </c>
      <c r="B1815" s="6">
        <f>TITRES_STAT!C1818</f>
        <v>47.5</v>
      </c>
      <c r="C1815" s="6">
        <f>TITRES_STAT!D1818</f>
        <v>42.844000000000001</v>
      </c>
      <c r="D1815" s="6">
        <f>TITRES_STAT!E1818</f>
        <v>0</v>
      </c>
      <c r="E1815" s="2">
        <f t="shared" si="112"/>
        <v>5584</v>
      </c>
      <c r="F1815" s="6" t="str">
        <f t="shared" si="115"/>
        <v>NEUTRAL</v>
      </c>
      <c r="G1815" s="6" t="str">
        <f t="shared" si="114"/>
        <v>NEUTRAL</v>
      </c>
      <c r="H1815" s="6" t="str">
        <f t="shared" si="113"/>
        <v>NEUTRAL</v>
      </c>
    </row>
    <row r="1816" spans="1:8" ht="13.5" x14ac:dyDescent="0.25">
      <c r="A1816" s="3">
        <f>TITRES_STAT!B1819</f>
        <v>44656</v>
      </c>
      <c r="B1816" s="6">
        <f>TITRES_STAT!C1819</f>
        <v>46.4</v>
      </c>
      <c r="C1816" s="6">
        <f>TITRES_STAT!D1819</f>
        <v>42.844000000000001</v>
      </c>
      <c r="D1816" s="6">
        <f>TITRES_STAT!E1819</f>
        <v>0</v>
      </c>
      <c r="E1816" s="2">
        <f t="shared" si="112"/>
        <v>5584</v>
      </c>
      <c r="F1816" s="6" t="str">
        <f t="shared" si="115"/>
        <v>NEUTRAL</v>
      </c>
      <c r="G1816" s="6" t="str">
        <f t="shared" si="114"/>
        <v>NEUTRAL</v>
      </c>
      <c r="H1816" s="6" t="str">
        <f t="shared" si="113"/>
        <v>NEUTRAL</v>
      </c>
    </row>
    <row r="1817" spans="1:8" ht="13.5" x14ac:dyDescent="0.25">
      <c r="A1817" s="3">
        <f>TITRES_STAT!B1820</f>
        <v>44657</v>
      </c>
      <c r="B1817" s="6">
        <f>TITRES_STAT!C1820</f>
        <v>46.4</v>
      </c>
      <c r="C1817" s="6">
        <f>TITRES_STAT!D1820</f>
        <v>42.844000000000001</v>
      </c>
      <c r="D1817" s="6">
        <f>TITRES_STAT!E1820</f>
        <v>0</v>
      </c>
      <c r="E1817" s="2">
        <f t="shared" si="112"/>
        <v>5584</v>
      </c>
      <c r="F1817" s="6" t="str">
        <f t="shared" si="115"/>
        <v>NEUTRAL</v>
      </c>
      <c r="G1817" s="6" t="str">
        <f t="shared" si="114"/>
        <v>NEUTRAL</v>
      </c>
      <c r="H1817" s="6" t="str">
        <f t="shared" si="113"/>
        <v>NEUTRAL</v>
      </c>
    </row>
    <row r="1818" spans="1:8" ht="13.5" x14ac:dyDescent="0.25">
      <c r="A1818" s="3">
        <f>TITRES_STAT!B1821</f>
        <v>44658</v>
      </c>
      <c r="B1818" s="6">
        <f>TITRES_STAT!C1821</f>
        <v>46.4</v>
      </c>
      <c r="C1818" s="6">
        <f>TITRES_STAT!D1821</f>
        <v>42.844000000000001</v>
      </c>
      <c r="D1818" s="6">
        <f>TITRES_STAT!E1821</f>
        <v>0</v>
      </c>
      <c r="E1818" s="2">
        <f t="shared" si="112"/>
        <v>5584</v>
      </c>
      <c r="F1818" s="6" t="str">
        <f t="shared" si="115"/>
        <v>NEUTRAL</v>
      </c>
      <c r="G1818" s="6" t="str">
        <f t="shared" si="114"/>
        <v>NEUTRAL</v>
      </c>
      <c r="H1818" s="6" t="str">
        <f t="shared" si="113"/>
        <v>NEUTRAL</v>
      </c>
    </row>
    <row r="1819" spans="1:8" ht="13.5" x14ac:dyDescent="0.25">
      <c r="A1819" s="3">
        <f>TITRES_STAT!B1822</f>
        <v>44659</v>
      </c>
      <c r="B1819" s="6">
        <f>TITRES_STAT!C1822</f>
        <v>47.5</v>
      </c>
      <c r="C1819" s="6">
        <f>TITRES_STAT!D1822</f>
        <v>42.844000000000001</v>
      </c>
      <c r="D1819" s="6">
        <f>TITRES_STAT!E1822</f>
        <v>124</v>
      </c>
      <c r="E1819" s="2">
        <f t="shared" si="112"/>
        <v>5708</v>
      </c>
      <c r="F1819" s="6" t="str">
        <f t="shared" si="115"/>
        <v>BULLISH</v>
      </c>
      <c r="G1819" s="6" t="str">
        <f t="shared" si="114"/>
        <v>STRONG</v>
      </c>
      <c r="H1819" s="6" t="str">
        <f t="shared" si="113"/>
        <v>NEUTRAL</v>
      </c>
    </row>
    <row r="1820" spans="1:8" ht="13.5" x14ac:dyDescent="0.25">
      <c r="A1820" s="3">
        <f>TITRES_STAT!B1823</f>
        <v>44662</v>
      </c>
      <c r="B1820" s="6">
        <f>TITRES_STAT!C1823</f>
        <v>47.5</v>
      </c>
      <c r="C1820" s="6">
        <f>TITRES_STAT!D1823</f>
        <v>42.844000000000001</v>
      </c>
      <c r="D1820" s="6">
        <f>TITRES_STAT!E1823</f>
        <v>0</v>
      </c>
      <c r="E1820" s="2">
        <f t="shared" si="112"/>
        <v>5708</v>
      </c>
      <c r="F1820" s="6" t="str">
        <f t="shared" si="115"/>
        <v>BULLISH</v>
      </c>
      <c r="G1820" s="6" t="str">
        <f t="shared" si="114"/>
        <v>STRONG</v>
      </c>
      <c r="H1820" s="6" t="str">
        <f t="shared" si="113"/>
        <v>NEUTRAL</v>
      </c>
    </row>
    <row r="1821" spans="1:8" ht="13.5" x14ac:dyDescent="0.25">
      <c r="A1821" s="3">
        <f>TITRES_STAT!B1824</f>
        <v>44663</v>
      </c>
      <c r="B1821" s="6">
        <f>TITRES_STAT!C1824</f>
        <v>47.5</v>
      </c>
      <c r="C1821" s="6">
        <f>TITRES_STAT!D1824</f>
        <v>43.86</v>
      </c>
      <c r="D1821" s="6">
        <f>TITRES_STAT!E1824</f>
        <v>0</v>
      </c>
      <c r="E1821" s="2">
        <f t="shared" si="112"/>
        <v>5708</v>
      </c>
      <c r="F1821" s="6" t="str">
        <f t="shared" si="115"/>
        <v>BULLISH</v>
      </c>
      <c r="G1821" s="6" t="str">
        <f t="shared" si="114"/>
        <v>STRONG</v>
      </c>
      <c r="H1821" s="6" t="str">
        <f t="shared" si="113"/>
        <v>CONFIRMED BULLISH</v>
      </c>
    </row>
    <row r="1822" spans="1:8" ht="13.5" x14ac:dyDescent="0.25">
      <c r="A1822" s="3">
        <f>TITRES_STAT!B1825</f>
        <v>44664</v>
      </c>
      <c r="B1822" s="6">
        <f>TITRES_STAT!C1825</f>
        <v>47.5</v>
      </c>
      <c r="C1822" s="6">
        <f>TITRES_STAT!D1825</f>
        <v>43.86</v>
      </c>
      <c r="D1822" s="6">
        <f>TITRES_STAT!E1825</f>
        <v>0</v>
      </c>
      <c r="E1822" s="2">
        <f t="shared" si="112"/>
        <v>5708</v>
      </c>
      <c r="F1822" s="6" t="str">
        <f t="shared" si="115"/>
        <v>BULLISH</v>
      </c>
      <c r="G1822" s="6" t="str">
        <f t="shared" si="114"/>
        <v>STRONG</v>
      </c>
      <c r="H1822" s="6" t="str">
        <f t="shared" si="113"/>
        <v>CONFIRMED BULLISH</v>
      </c>
    </row>
    <row r="1823" spans="1:8" ht="13.5" x14ac:dyDescent="0.25">
      <c r="A1823" s="3">
        <f>TITRES_STAT!B1826</f>
        <v>44665</v>
      </c>
      <c r="B1823" s="6">
        <f>TITRES_STAT!C1826</f>
        <v>47.5</v>
      </c>
      <c r="C1823" s="6">
        <f>TITRES_STAT!D1826</f>
        <v>43.86</v>
      </c>
      <c r="D1823" s="6">
        <f>TITRES_STAT!E1826</f>
        <v>0</v>
      </c>
      <c r="E1823" s="2">
        <f t="shared" si="112"/>
        <v>5708</v>
      </c>
      <c r="F1823" s="6" t="str">
        <f t="shared" si="115"/>
        <v>BULLISH</v>
      </c>
      <c r="G1823" s="6" t="str">
        <f t="shared" si="114"/>
        <v>STRONG</v>
      </c>
      <c r="H1823" s="6" t="str">
        <f t="shared" si="113"/>
        <v>CONFIRMED BULLISH</v>
      </c>
    </row>
    <row r="1824" spans="1:8" ht="13.5" x14ac:dyDescent="0.25">
      <c r="A1824" s="3">
        <f>TITRES_STAT!B1827</f>
        <v>44666</v>
      </c>
      <c r="B1824" s="6">
        <f>TITRES_STAT!C1827</f>
        <v>47.5</v>
      </c>
      <c r="C1824" s="6">
        <f>TITRES_STAT!D1827</f>
        <v>43.86</v>
      </c>
      <c r="D1824" s="6">
        <f>TITRES_STAT!E1827</f>
        <v>0</v>
      </c>
      <c r="E1824" s="2">
        <f t="shared" si="112"/>
        <v>5708</v>
      </c>
      <c r="F1824" s="6" t="str">
        <f t="shared" si="115"/>
        <v>NEUTRAL</v>
      </c>
      <c r="G1824" s="6" t="str">
        <f t="shared" si="114"/>
        <v>NEUTRAL</v>
      </c>
      <c r="H1824" s="6" t="str">
        <f t="shared" si="113"/>
        <v>NEUTRAL</v>
      </c>
    </row>
    <row r="1825" spans="1:8" ht="13.5" x14ac:dyDescent="0.25">
      <c r="A1825" s="3">
        <f>TITRES_STAT!B1828</f>
        <v>44669</v>
      </c>
      <c r="B1825" s="6">
        <f>TITRES_STAT!C1828</f>
        <v>47.5</v>
      </c>
      <c r="C1825" s="6">
        <f>TITRES_STAT!D1828</f>
        <v>43.86</v>
      </c>
      <c r="D1825" s="6">
        <f>TITRES_STAT!E1828</f>
        <v>0</v>
      </c>
      <c r="E1825" s="2">
        <f t="shared" si="112"/>
        <v>5708</v>
      </c>
      <c r="F1825" s="6" t="str">
        <f t="shared" si="115"/>
        <v>NEUTRAL</v>
      </c>
      <c r="G1825" s="6" t="str">
        <f t="shared" si="114"/>
        <v>NEUTRAL</v>
      </c>
      <c r="H1825" s="6" t="str">
        <f t="shared" si="113"/>
        <v>NEUTRAL</v>
      </c>
    </row>
    <row r="1826" spans="1:8" ht="13.5" x14ac:dyDescent="0.25">
      <c r="A1826" s="3">
        <f>TITRES_STAT!B1829</f>
        <v>44670</v>
      </c>
      <c r="B1826" s="6">
        <f>TITRES_STAT!C1829</f>
        <v>47.5</v>
      </c>
      <c r="C1826" s="6">
        <f>TITRES_STAT!D1829</f>
        <v>43.86</v>
      </c>
      <c r="D1826" s="6">
        <f>TITRES_STAT!E1829</f>
        <v>0</v>
      </c>
      <c r="E1826" s="2">
        <f t="shared" si="112"/>
        <v>5708</v>
      </c>
      <c r="F1826" s="6" t="str">
        <f t="shared" si="115"/>
        <v>NEUTRAL</v>
      </c>
      <c r="G1826" s="6" t="str">
        <f t="shared" si="114"/>
        <v>NEUTRAL</v>
      </c>
      <c r="H1826" s="6" t="str">
        <f t="shared" si="113"/>
        <v>NEUTRAL</v>
      </c>
    </row>
    <row r="1827" spans="1:8" ht="13.5" x14ac:dyDescent="0.25">
      <c r="A1827" s="3">
        <f>TITRES_STAT!B1830</f>
        <v>44671</v>
      </c>
      <c r="B1827" s="6">
        <f>TITRES_STAT!C1830</f>
        <v>47.5</v>
      </c>
      <c r="C1827" s="6">
        <f>TITRES_STAT!D1830</f>
        <v>43.86</v>
      </c>
      <c r="D1827" s="6">
        <f>TITRES_STAT!E1830</f>
        <v>0</v>
      </c>
      <c r="E1827" s="2">
        <f t="shared" si="112"/>
        <v>5708</v>
      </c>
      <c r="F1827" s="6" t="str">
        <f t="shared" si="115"/>
        <v>NEUTRAL</v>
      </c>
      <c r="G1827" s="6" t="str">
        <f t="shared" si="114"/>
        <v>NEUTRAL</v>
      </c>
      <c r="H1827" s="6" t="str">
        <f t="shared" si="113"/>
        <v>NEUTRAL</v>
      </c>
    </row>
    <row r="1828" spans="1:8" ht="13.5" x14ac:dyDescent="0.25">
      <c r="A1828" s="3">
        <f>TITRES_STAT!B1831</f>
        <v>44672</v>
      </c>
      <c r="B1828" s="6">
        <f>TITRES_STAT!C1831</f>
        <v>47.5</v>
      </c>
      <c r="C1828" s="6">
        <f>TITRES_STAT!D1831</f>
        <v>43.86</v>
      </c>
      <c r="D1828" s="6">
        <f>TITRES_STAT!E1831</f>
        <v>0</v>
      </c>
      <c r="E1828" s="2">
        <f t="shared" si="112"/>
        <v>5708</v>
      </c>
      <c r="F1828" s="6" t="str">
        <f t="shared" si="115"/>
        <v>NEUTRAL</v>
      </c>
      <c r="G1828" s="6" t="str">
        <f t="shared" si="114"/>
        <v>NEUTRAL</v>
      </c>
      <c r="H1828" s="6" t="str">
        <f t="shared" si="113"/>
        <v>NEUTRAL</v>
      </c>
    </row>
    <row r="1829" spans="1:8" ht="13.5" x14ac:dyDescent="0.25">
      <c r="A1829" s="3">
        <f>TITRES_STAT!B1832</f>
        <v>44673</v>
      </c>
      <c r="B1829" s="6">
        <f>TITRES_STAT!C1832</f>
        <v>47.5</v>
      </c>
      <c r="C1829" s="6">
        <f>TITRES_STAT!D1832</f>
        <v>43.86</v>
      </c>
      <c r="D1829" s="6">
        <f>TITRES_STAT!E1832</f>
        <v>0</v>
      </c>
      <c r="E1829" s="2">
        <f t="shared" si="112"/>
        <v>5708</v>
      </c>
      <c r="F1829" s="6" t="str">
        <f t="shared" si="115"/>
        <v>NEUTRAL</v>
      </c>
      <c r="G1829" s="6" t="str">
        <f t="shared" si="114"/>
        <v>NEUTRAL</v>
      </c>
      <c r="H1829" s="6" t="str">
        <f t="shared" si="113"/>
        <v>NEUTRAL</v>
      </c>
    </row>
    <row r="1830" spans="1:8" ht="13.5" x14ac:dyDescent="0.25">
      <c r="A1830" s="3">
        <f>TITRES_STAT!B1833</f>
        <v>44676</v>
      </c>
      <c r="B1830" s="6">
        <f>TITRES_STAT!C1833</f>
        <v>47.5</v>
      </c>
      <c r="C1830" s="6">
        <f>TITRES_STAT!D1833</f>
        <v>43.86</v>
      </c>
      <c r="D1830" s="6">
        <f>TITRES_STAT!E1833</f>
        <v>0</v>
      </c>
      <c r="E1830" s="2">
        <f t="shared" si="112"/>
        <v>5708</v>
      </c>
      <c r="F1830" s="6" t="str">
        <f t="shared" si="115"/>
        <v>NEUTRAL</v>
      </c>
      <c r="G1830" s="6" t="str">
        <f t="shared" si="114"/>
        <v>NEUTRAL</v>
      </c>
      <c r="H1830" s="6" t="str">
        <f t="shared" si="113"/>
        <v>NEUTRAL</v>
      </c>
    </row>
    <row r="1831" spans="1:8" ht="13.5" x14ac:dyDescent="0.25">
      <c r="A1831" s="3">
        <f>TITRES_STAT!B1834</f>
        <v>44677</v>
      </c>
      <c r="B1831" s="6">
        <f>TITRES_STAT!C1834</f>
        <v>47.5</v>
      </c>
      <c r="C1831" s="6">
        <f>TITRES_STAT!D1834</f>
        <v>43.86</v>
      </c>
      <c r="D1831" s="6">
        <f>TITRES_STAT!E1834</f>
        <v>0</v>
      </c>
      <c r="E1831" s="2">
        <f t="shared" si="112"/>
        <v>5708</v>
      </c>
      <c r="F1831" s="6" t="str">
        <f t="shared" si="115"/>
        <v>NEUTRAL</v>
      </c>
      <c r="G1831" s="6" t="str">
        <f t="shared" si="114"/>
        <v>NEUTRAL</v>
      </c>
      <c r="H1831" s="6" t="str">
        <f t="shared" si="113"/>
        <v>NEUTRAL</v>
      </c>
    </row>
    <row r="1832" spans="1:8" ht="13.5" x14ac:dyDescent="0.25">
      <c r="A1832" s="3">
        <f>TITRES_STAT!B1835</f>
        <v>44678</v>
      </c>
      <c r="B1832" s="6">
        <f>TITRES_STAT!C1835</f>
        <v>47.5</v>
      </c>
      <c r="C1832" s="6">
        <f>TITRES_STAT!D1835</f>
        <v>43.86</v>
      </c>
      <c r="D1832" s="6">
        <f>TITRES_STAT!E1835</f>
        <v>0</v>
      </c>
      <c r="E1832" s="2">
        <f t="shared" si="112"/>
        <v>5708</v>
      </c>
      <c r="F1832" s="6" t="str">
        <f t="shared" si="115"/>
        <v>NEUTRAL</v>
      </c>
      <c r="G1832" s="6" t="str">
        <f t="shared" si="114"/>
        <v>NEUTRAL</v>
      </c>
      <c r="H1832" s="6" t="str">
        <f t="shared" si="113"/>
        <v>NEUTRAL</v>
      </c>
    </row>
    <row r="1833" spans="1:8" ht="13.5" x14ac:dyDescent="0.25">
      <c r="A1833" s="3">
        <f>TITRES_STAT!B1836</f>
        <v>44679</v>
      </c>
      <c r="B1833" s="6">
        <f>TITRES_STAT!C1836</f>
        <v>47.5</v>
      </c>
      <c r="C1833" s="6">
        <f>TITRES_STAT!D1836</f>
        <v>43.86</v>
      </c>
      <c r="D1833" s="6">
        <f>TITRES_STAT!E1836</f>
        <v>254</v>
      </c>
      <c r="E1833" s="2">
        <f t="shared" si="112"/>
        <v>5708</v>
      </c>
      <c r="F1833" s="6" t="str">
        <f t="shared" si="115"/>
        <v>NEUTRAL</v>
      </c>
      <c r="G1833" s="6" t="str">
        <f t="shared" si="114"/>
        <v>NEUTRAL</v>
      </c>
      <c r="H1833" s="6" t="str">
        <f t="shared" si="113"/>
        <v>NEUTRAL</v>
      </c>
    </row>
    <row r="1834" spans="1:8" ht="13.5" x14ac:dyDescent="0.25">
      <c r="A1834" s="3">
        <f>TITRES_STAT!B1837</f>
        <v>44680</v>
      </c>
      <c r="B1834" s="6">
        <f>TITRES_STAT!C1837</f>
        <v>47.5</v>
      </c>
      <c r="C1834" s="6">
        <f>TITRES_STAT!D1837</f>
        <v>43.86</v>
      </c>
      <c r="D1834" s="6">
        <f>TITRES_STAT!E1837</f>
        <v>0</v>
      </c>
      <c r="E1834" s="2">
        <f t="shared" si="112"/>
        <v>5708</v>
      </c>
      <c r="F1834" s="6" t="str">
        <f t="shared" si="115"/>
        <v>NEUTRAL</v>
      </c>
      <c r="G1834" s="6" t="str">
        <f t="shared" si="114"/>
        <v>NEUTRAL</v>
      </c>
      <c r="H1834" s="6" t="str">
        <f t="shared" si="113"/>
        <v>NEUTRAL</v>
      </c>
    </row>
    <row r="1835" spans="1:8" ht="13.5" x14ac:dyDescent="0.25">
      <c r="A1835" s="3">
        <f>TITRES_STAT!B1838</f>
        <v>44685</v>
      </c>
      <c r="B1835" s="6">
        <f>TITRES_STAT!C1838</f>
        <v>47.5</v>
      </c>
      <c r="C1835" s="6">
        <f>TITRES_STAT!D1838</f>
        <v>43.86</v>
      </c>
      <c r="D1835" s="6">
        <f>TITRES_STAT!E1838</f>
        <v>0</v>
      </c>
      <c r="E1835" s="2">
        <f t="shared" si="112"/>
        <v>5708</v>
      </c>
      <c r="F1835" s="6" t="str">
        <f t="shared" si="115"/>
        <v>NEUTRAL</v>
      </c>
      <c r="G1835" s="6" t="str">
        <f t="shared" si="114"/>
        <v>NEUTRAL</v>
      </c>
      <c r="H1835" s="6" t="str">
        <f t="shared" si="113"/>
        <v>NEUTRAL</v>
      </c>
    </row>
    <row r="1836" spans="1:8" ht="13.5" x14ac:dyDescent="0.25">
      <c r="A1836" s="3">
        <f>TITRES_STAT!B1839</f>
        <v>44686</v>
      </c>
      <c r="B1836" s="6">
        <f>TITRES_STAT!C1839</f>
        <v>47.5</v>
      </c>
      <c r="C1836" s="6">
        <f>TITRES_STAT!D1839</f>
        <v>43.86</v>
      </c>
      <c r="D1836" s="6">
        <f>TITRES_STAT!E1839</f>
        <v>0</v>
      </c>
      <c r="E1836" s="2">
        <f t="shared" si="112"/>
        <v>5708</v>
      </c>
      <c r="F1836" s="6" t="str">
        <f t="shared" si="115"/>
        <v>NEUTRAL</v>
      </c>
      <c r="G1836" s="6" t="str">
        <f t="shared" si="114"/>
        <v>NEUTRAL</v>
      </c>
      <c r="H1836" s="6" t="str">
        <f t="shared" si="113"/>
        <v>NEUTRAL</v>
      </c>
    </row>
    <row r="1837" spans="1:8" ht="13.5" x14ac:dyDescent="0.25">
      <c r="A1837" s="3">
        <f>TITRES_STAT!B1840</f>
        <v>44687</v>
      </c>
      <c r="B1837" s="6">
        <f>TITRES_STAT!C1840</f>
        <v>47.5</v>
      </c>
      <c r="C1837" s="6">
        <f>TITRES_STAT!D1840</f>
        <v>43.86</v>
      </c>
      <c r="D1837" s="6">
        <f>TITRES_STAT!E1840</f>
        <v>0</v>
      </c>
      <c r="E1837" s="2">
        <f t="shared" si="112"/>
        <v>5708</v>
      </c>
      <c r="F1837" s="6" t="str">
        <f t="shared" si="115"/>
        <v>NEUTRAL</v>
      </c>
      <c r="G1837" s="6" t="str">
        <f t="shared" si="114"/>
        <v>NEUTRAL</v>
      </c>
      <c r="H1837" s="6" t="str">
        <f t="shared" si="113"/>
        <v>NEUTRAL</v>
      </c>
    </row>
    <row r="1838" spans="1:8" ht="13.5" x14ac:dyDescent="0.25">
      <c r="A1838" s="3">
        <f>TITRES_STAT!B1841</f>
        <v>44690</v>
      </c>
      <c r="B1838" s="6">
        <f>TITRES_STAT!C1841</f>
        <v>47.5</v>
      </c>
      <c r="C1838" s="6">
        <f>TITRES_STAT!D1841</f>
        <v>43.86</v>
      </c>
      <c r="D1838" s="6">
        <f>TITRES_STAT!E1841</f>
        <v>0</v>
      </c>
      <c r="E1838" s="2">
        <f t="shared" si="112"/>
        <v>5708</v>
      </c>
      <c r="F1838" s="6" t="str">
        <f t="shared" si="115"/>
        <v>NEUTRAL</v>
      </c>
      <c r="G1838" s="6" t="str">
        <f t="shared" si="114"/>
        <v>NEUTRAL</v>
      </c>
      <c r="H1838" s="6" t="str">
        <f t="shared" si="113"/>
        <v>NEUTRAL</v>
      </c>
    </row>
    <row r="1839" spans="1:8" ht="13.5" x14ac:dyDescent="0.25">
      <c r="A1839" s="3">
        <f>TITRES_STAT!B1842</f>
        <v>44691</v>
      </c>
      <c r="B1839" s="6">
        <f>TITRES_STAT!C1842</f>
        <v>47.5</v>
      </c>
      <c r="C1839" s="6">
        <f>TITRES_STAT!D1842</f>
        <v>43.86</v>
      </c>
      <c r="D1839" s="6">
        <f>TITRES_STAT!E1842</f>
        <v>0</v>
      </c>
      <c r="E1839" s="2">
        <f t="shared" si="112"/>
        <v>5708</v>
      </c>
      <c r="F1839" s="6" t="str">
        <f t="shared" si="115"/>
        <v>NEUTRAL</v>
      </c>
      <c r="G1839" s="6" t="str">
        <f t="shared" si="114"/>
        <v>NEUTRAL</v>
      </c>
      <c r="H1839" s="6" t="str">
        <f t="shared" si="113"/>
        <v>NEUTRAL</v>
      </c>
    </row>
    <row r="1840" spans="1:8" ht="13.5" x14ac:dyDescent="0.25">
      <c r="A1840" s="3">
        <f>TITRES_STAT!B1843</f>
        <v>44692</v>
      </c>
      <c r="B1840" s="6">
        <f>TITRES_STAT!C1843</f>
        <v>47.5</v>
      </c>
      <c r="C1840" s="6">
        <f>TITRES_STAT!D1843</f>
        <v>43.86</v>
      </c>
      <c r="D1840" s="6">
        <f>TITRES_STAT!E1843</f>
        <v>0</v>
      </c>
      <c r="E1840" s="2">
        <f t="shared" si="112"/>
        <v>5708</v>
      </c>
      <c r="F1840" s="6" t="str">
        <f t="shared" si="115"/>
        <v>NEUTRAL</v>
      </c>
      <c r="G1840" s="6" t="str">
        <f t="shared" si="114"/>
        <v>NEUTRAL</v>
      </c>
      <c r="H1840" s="6" t="str">
        <f t="shared" si="113"/>
        <v>NEUTRAL</v>
      </c>
    </row>
    <row r="1841" spans="1:8" ht="13.5" x14ac:dyDescent="0.25">
      <c r="A1841" s="3">
        <f>TITRES_STAT!B1844</f>
        <v>44693</v>
      </c>
      <c r="B1841" s="6">
        <f>TITRES_STAT!C1844</f>
        <v>47.5</v>
      </c>
      <c r="C1841" s="6">
        <f>TITRES_STAT!D1844</f>
        <v>43.86</v>
      </c>
      <c r="D1841" s="6">
        <f>TITRES_STAT!E1844</f>
        <v>0</v>
      </c>
      <c r="E1841" s="2">
        <f t="shared" si="112"/>
        <v>5708</v>
      </c>
      <c r="F1841" s="6" t="str">
        <f t="shared" si="115"/>
        <v>NEUTRAL</v>
      </c>
      <c r="G1841" s="6" t="str">
        <f t="shared" si="114"/>
        <v>NEUTRAL</v>
      </c>
      <c r="H1841" s="6" t="str">
        <f t="shared" si="113"/>
        <v>NEUTRAL</v>
      </c>
    </row>
    <row r="1842" spans="1:8" ht="13.5" x14ac:dyDescent="0.25">
      <c r="A1842" s="3">
        <f>TITRES_STAT!B1845</f>
        <v>44694</v>
      </c>
      <c r="B1842" s="6">
        <f>TITRES_STAT!C1845</f>
        <v>47.5</v>
      </c>
      <c r="C1842" s="6">
        <f>TITRES_STAT!D1845</f>
        <v>43.86</v>
      </c>
      <c r="D1842" s="6">
        <f>TITRES_STAT!E1845</f>
        <v>0</v>
      </c>
      <c r="E1842" s="2">
        <f t="shared" si="112"/>
        <v>5708</v>
      </c>
      <c r="F1842" s="6" t="str">
        <f t="shared" si="115"/>
        <v>NEUTRAL</v>
      </c>
      <c r="G1842" s="6" t="str">
        <f t="shared" si="114"/>
        <v>NEUTRAL</v>
      </c>
      <c r="H1842" s="6" t="str">
        <f t="shared" si="113"/>
        <v>NEUTRAL</v>
      </c>
    </row>
    <row r="1843" spans="1:8" ht="13.5" x14ac:dyDescent="0.25">
      <c r="A1843" s="3">
        <f>TITRES_STAT!B1846</f>
        <v>44697</v>
      </c>
      <c r="B1843" s="6">
        <f>TITRES_STAT!C1846</f>
        <v>47.5</v>
      </c>
      <c r="C1843" s="6">
        <f>TITRES_STAT!D1846</f>
        <v>43.86</v>
      </c>
      <c r="D1843" s="6">
        <f>TITRES_STAT!E1846</f>
        <v>0</v>
      </c>
      <c r="E1843" s="2">
        <f t="shared" si="112"/>
        <v>5708</v>
      </c>
      <c r="F1843" s="6" t="str">
        <f t="shared" si="115"/>
        <v>NEUTRAL</v>
      </c>
      <c r="G1843" s="6" t="str">
        <f t="shared" si="114"/>
        <v>NEUTRAL</v>
      </c>
      <c r="H1843" s="6" t="str">
        <f t="shared" si="113"/>
        <v>NEUTRAL</v>
      </c>
    </row>
    <row r="1844" spans="1:8" ht="13.5" x14ac:dyDescent="0.25">
      <c r="A1844" s="3">
        <f>TITRES_STAT!B1847</f>
        <v>44698</v>
      </c>
      <c r="B1844" s="6">
        <f>TITRES_STAT!C1847</f>
        <v>47.5</v>
      </c>
      <c r="C1844" s="6">
        <f>TITRES_STAT!D1847</f>
        <v>43.86</v>
      </c>
      <c r="D1844" s="6">
        <f>TITRES_STAT!E1847</f>
        <v>0</v>
      </c>
      <c r="E1844" s="2">
        <f t="shared" si="112"/>
        <v>5708</v>
      </c>
      <c r="F1844" s="6" t="str">
        <f t="shared" si="115"/>
        <v>NEUTRAL</v>
      </c>
      <c r="G1844" s="6" t="str">
        <f t="shared" si="114"/>
        <v>NEUTRAL</v>
      </c>
      <c r="H1844" s="6" t="str">
        <f t="shared" si="113"/>
        <v>NEUTRAL</v>
      </c>
    </row>
    <row r="1845" spans="1:8" ht="13.5" x14ac:dyDescent="0.25">
      <c r="A1845" s="3">
        <f>TITRES_STAT!B1848</f>
        <v>44699</v>
      </c>
      <c r="B1845" s="6">
        <f>TITRES_STAT!C1848</f>
        <v>47.5</v>
      </c>
      <c r="C1845" s="6">
        <f>TITRES_STAT!D1848</f>
        <v>43.86</v>
      </c>
      <c r="D1845" s="6">
        <f>TITRES_STAT!E1848</f>
        <v>0</v>
      </c>
      <c r="E1845" s="2">
        <f t="shared" si="112"/>
        <v>5708</v>
      </c>
      <c r="F1845" s="6" t="str">
        <f t="shared" si="115"/>
        <v>NEUTRAL</v>
      </c>
      <c r="G1845" s="6" t="str">
        <f t="shared" si="114"/>
        <v>NEUTRAL</v>
      </c>
      <c r="H1845" s="6" t="str">
        <f t="shared" si="113"/>
        <v>NEUTRAL</v>
      </c>
    </row>
    <row r="1846" spans="1:8" ht="13.5" x14ac:dyDescent="0.25">
      <c r="A1846" s="3">
        <f>TITRES_STAT!B1849</f>
        <v>44700</v>
      </c>
      <c r="B1846" s="6">
        <f>TITRES_STAT!C1849</f>
        <v>47.5</v>
      </c>
      <c r="C1846" s="6">
        <f>TITRES_STAT!D1849</f>
        <v>43.86</v>
      </c>
      <c r="D1846" s="6">
        <f>TITRES_STAT!E1849</f>
        <v>0</v>
      </c>
      <c r="E1846" s="2">
        <f t="shared" si="112"/>
        <v>5708</v>
      </c>
      <c r="F1846" s="6" t="str">
        <f t="shared" si="115"/>
        <v>NEUTRAL</v>
      </c>
      <c r="G1846" s="6" t="str">
        <f t="shared" si="114"/>
        <v>NEUTRAL</v>
      </c>
      <c r="H1846" s="6" t="str">
        <f t="shared" si="113"/>
        <v>NEUTRAL</v>
      </c>
    </row>
    <row r="1847" spans="1:8" ht="13.5" x14ac:dyDescent="0.25">
      <c r="A1847" s="3">
        <f>TITRES_STAT!B1850</f>
        <v>44701</v>
      </c>
      <c r="B1847" s="6">
        <f>TITRES_STAT!C1850</f>
        <v>47.5</v>
      </c>
      <c r="C1847" s="6">
        <f>TITRES_STAT!D1850</f>
        <v>43.86</v>
      </c>
      <c r="D1847" s="6">
        <f>TITRES_STAT!E1850</f>
        <v>0</v>
      </c>
      <c r="E1847" s="2">
        <f t="shared" si="112"/>
        <v>5708</v>
      </c>
      <c r="F1847" s="6" t="str">
        <f t="shared" si="115"/>
        <v>NEUTRAL</v>
      </c>
      <c r="G1847" s="6" t="str">
        <f t="shared" si="114"/>
        <v>NEUTRAL</v>
      </c>
      <c r="H1847" s="6" t="str">
        <f t="shared" si="113"/>
        <v>NEUTRAL</v>
      </c>
    </row>
    <row r="1848" spans="1:8" ht="13.5" x14ac:dyDescent="0.25">
      <c r="A1848" s="3">
        <f>TITRES_STAT!B1851</f>
        <v>44704</v>
      </c>
      <c r="B1848" s="6">
        <f>TITRES_STAT!C1851</f>
        <v>47.5</v>
      </c>
      <c r="C1848" s="6">
        <f>TITRES_STAT!D1851</f>
        <v>43.86</v>
      </c>
      <c r="D1848" s="6">
        <f>TITRES_STAT!E1851</f>
        <v>0</v>
      </c>
      <c r="E1848" s="2">
        <f t="shared" si="112"/>
        <v>5708</v>
      </c>
      <c r="F1848" s="6" t="str">
        <f t="shared" si="115"/>
        <v>NEUTRAL</v>
      </c>
      <c r="G1848" s="6" t="str">
        <f t="shared" si="114"/>
        <v>NEUTRAL</v>
      </c>
      <c r="H1848" s="6" t="str">
        <f t="shared" si="113"/>
        <v>NEUTRAL</v>
      </c>
    </row>
    <row r="1849" spans="1:8" ht="13.5" x14ac:dyDescent="0.25">
      <c r="A1849" s="3">
        <f>TITRES_STAT!B1852</f>
        <v>44705</v>
      </c>
      <c r="B1849" s="6">
        <f>TITRES_STAT!C1852</f>
        <v>47.5</v>
      </c>
      <c r="C1849" s="6">
        <f>TITRES_STAT!D1852</f>
        <v>43.86</v>
      </c>
      <c r="D1849" s="6">
        <f>TITRES_STAT!E1852</f>
        <v>0</v>
      </c>
      <c r="E1849" s="2">
        <f t="shared" si="112"/>
        <v>5708</v>
      </c>
      <c r="F1849" s="6" t="str">
        <f t="shared" si="115"/>
        <v>NEUTRAL</v>
      </c>
      <c r="G1849" s="6" t="str">
        <f t="shared" si="114"/>
        <v>NEUTRAL</v>
      </c>
      <c r="H1849" s="6" t="str">
        <f t="shared" si="113"/>
        <v>NEUTRAL</v>
      </c>
    </row>
    <row r="1850" spans="1:8" ht="13.5" x14ac:dyDescent="0.25">
      <c r="A1850" s="3">
        <f>TITRES_STAT!B1853</f>
        <v>44706</v>
      </c>
      <c r="B1850" s="6">
        <f>TITRES_STAT!C1853</f>
        <v>47.5</v>
      </c>
      <c r="C1850" s="6">
        <f>TITRES_STAT!D1853</f>
        <v>43.86</v>
      </c>
      <c r="D1850" s="6">
        <f>TITRES_STAT!E1853</f>
        <v>0</v>
      </c>
      <c r="E1850" s="2">
        <f t="shared" si="112"/>
        <v>5708</v>
      </c>
      <c r="F1850" s="6" t="str">
        <f t="shared" si="115"/>
        <v>NEUTRAL</v>
      </c>
      <c r="G1850" s="6" t="str">
        <f t="shared" si="114"/>
        <v>NEUTRAL</v>
      </c>
      <c r="H1850" s="6" t="str">
        <f t="shared" si="113"/>
        <v>NEUTRAL</v>
      </c>
    </row>
    <row r="1851" spans="1:8" ht="13.5" x14ac:dyDescent="0.25">
      <c r="A1851" s="3">
        <f>TITRES_STAT!B1854</f>
        <v>44707</v>
      </c>
      <c r="B1851" s="6">
        <f>TITRES_STAT!C1854</f>
        <v>47.5</v>
      </c>
      <c r="C1851" s="6">
        <f>TITRES_STAT!D1854</f>
        <v>43.86</v>
      </c>
      <c r="D1851" s="6">
        <f>TITRES_STAT!E1854</f>
        <v>0</v>
      </c>
      <c r="E1851" s="2">
        <f t="shared" si="112"/>
        <v>5708</v>
      </c>
      <c r="F1851" s="6" t="str">
        <f t="shared" si="115"/>
        <v>NEUTRAL</v>
      </c>
      <c r="G1851" s="6" t="str">
        <f t="shared" si="114"/>
        <v>NEUTRAL</v>
      </c>
      <c r="H1851" s="6" t="str">
        <f t="shared" si="113"/>
        <v>NEUTRAL</v>
      </c>
    </row>
    <row r="1852" spans="1:8" ht="13.5" x14ac:dyDescent="0.25">
      <c r="A1852" s="3">
        <f>TITRES_STAT!B1855</f>
        <v>44708</v>
      </c>
      <c r="B1852" s="6">
        <f>TITRES_STAT!C1855</f>
        <v>47.5</v>
      </c>
      <c r="C1852" s="6">
        <f>TITRES_STAT!D1855</f>
        <v>43.86</v>
      </c>
      <c r="D1852" s="6">
        <f>TITRES_STAT!E1855</f>
        <v>0</v>
      </c>
      <c r="E1852" s="2">
        <f t="shared" si="112"/>
        <v>5708</v>
      </c>
      <c r="F1852" s="6" t="str">
        <f t="shared" si="115"/>
        <v>NEUTRAL</v>
      </c>
      <c r="G1852" s="6" t="str">
        <f t="shared" si="114"/>
        <v>NEUTRAL</v>
      </c>
      <c r="H1852" s="6" t="str">
        <f t="shared" si="113"/>
        <v>NEUTRAL</v>
      </c>
    </row>
    <row r="1853" spans="1:8" ht="13.5" x14ac:dyDescent="0.25">
      <c r="A1853" s="3">
        <f>TITRES_STAT!B1856</f>
        <v>44711</v>
      </c>
      <c r="B1853" s="6">
        <f>TITRES_STAT!C1856</f>
        <v>47.5</v>
      </c>
      <c r="C1853" s="6">
        <f>TITRES_STAT!D1856</f>
        <v>43.86</v>
      </c>
      <c r="D1853" s="6">
        <f>TITRES_STAT!E1856</f>
        <v>0</v>
      </c>
      <c r="E1853" s="2">
        <f t="shared" si="112"/>
        <v>5708</v>
      </c>
      <c r="F1853" s="6" t="str">
        <f t="shared" si="115"/>
        <v>NEUTRAL</v>
      </c>
      <c r="G1853" s="6" t="str">
        <f t="shared" si="114"/>
        <v>NEUTRAL</v>
      </c>
      <c r="H1853" s="6" t="str">
        <f t="shared" si="113"/>
        <v>NEUTRAL</v>
      </c>
    </row>
    <row r="1854" spans="1:8" ht="13.5" x14ac:dyDescent="0.25">
      <c r="A1854" s="3">
        <f>TITRES_STAT!B1857</f>
        <v>44712</v>
      </c>
      <c r="B1854" s="6">
        <f>TITRES_STAT!C1857</f>
        <v>47.5</v>
      </c>
      <c r="C1854" s="6">
        <f>TITRES_STAT!D1857</f>
        <v>43.86</v>
      </c>
      <c r="D1854" s="6">
        <f>TITRES_STAT!E1857</f>
        <v>0</v>
      </c>
      <c r="E1854" s="2">
        <f t="shared" si="112"/>
        <v>5708</v>
      </c>
      <c r="F1854" s="6" t="str">
        <f t="shared" si="115"/>
        <v>NEUTRAL</v>
      </c>
      <c r="G1854" s="6" t="str">
        <f t="shared" si="114"/>
        <v>NEUTRAL</v>
      </c>
      <c r="H1854" s="6" t="str">
        <f t="shared" si="113"/>
        <v>NEUTRAL</v>
      </c>
    </row>
    <row r="1855" spans="1:8" ht="13.5" x14ac:dyDescent="0.25">
      <c r="A1855" s="3">
        <f>TITRES_STAT!B1858</f>
        <v>44713</v>
      </c>
      <c r="B1855" s="6">
        <f>TITRES_STAT!C1858</f>
        <v>47.5</v>
      </c>
      <c r="C1855" s="6">
        <f>TITRES_STAT!D1858</f>
        <v>43.86</v>
      </c>
      <c r="D1855" s="6">
        <f>TITRES_STAT!E1858</f>
        <v>0</v>
      </c>
      <c r="E1855" s="2">
        <f t="shared" si="112"/>
        <v>5708</v>
      </c>
      <c r="F1855" s="6" t="str">
        <f t="shared" si="115"/>
        <v>NEUTRAL</v>
      </c>
      <c r="G1855" s="6" t="str">
        <f t="shared" si="114"/>
        <v>NEUTRAL</v>
      </c>
      <c r="H1855" s="6" t="str">
        <f t="shared" si="113"/>
        <v>NEUTRAL</v>
      </c>
    </row>
    <row r="1856" spans="1:8" ht="13.5" x14ac:dyDescent="0.25">
      <c r="A1856" s="3">
        <f>TITRES_STAT!B1859</f>
        <v>44714</v>
      </c>
      <c r="B1856" s="6">
        <f>TITRES_STAT!C1859</f>
        <v>47.5</v>
      </c>
      <c r="C1856" s="6">
        <f>TITRES_STAT!D1859</f>
        <v>43.86</v>
      </c>
      <c r="D1856" s="6">
        <f>TITRES_STAT!E1859</f>
        <v>0</v>
      </c>
      <c r="E1856" s="2">
        <f t="shared" si="112"/>
        <v>5708</v>
      </c>
      <c r="F1856" s="6" t="str">
        <f t="shared" si="115"/>
        <v>NEUTRAL</v>
      </c>
      <c r="G1856" s="6" t="str">
        <f t="shared" si="114"/>
        <v>NEUTRAL</v>
      </c>
      <c r="H1856" s="6" t="str">
        <f t="shared" si="113"/>
        <v>NEUTRAL</v>
      </c>
    </row>
    <row r="1857" spans="1:8" ht="13.5" x14ac:dyDescent="0.25">
      <c r="A1857" s="3">
        <f>TITRES_STAT!B1860</f>
        <v>44715</v>
      </c>
      <c r="B1857" s="6">
        <f>TITRES_STAT!C1860</f>
        <v>47.5</v>
      </c>
      <c r="C1857" s="6">
        <f>TITRES_STAT!D1860</f>
        <v>43.86</v>
      </c>
      <c r="D1857" s="6">
        <f>TITRES_STAT!E1860</f>
        <v>0</v>
      </c>
      <c r="E1857" s="2">
        <f t="shared" si="112"/>
        <v>5708</v>
      </c>
      <c r="F1857" s="6" t="str">
        <f t="shared" si="115"/>
        <v>NEUTRAL</v>
      </c>
      <c r="G1857" s="6" t="str">
        <f t="shared" si="114"/>
        <v>NEUTRAL</v>
      </c>
      <c r="H1857" s="6" t="str">
        <f t="shared" si="113"/>
        <v>NEUTRAL</v>
      </c>
    </row>
    <row r="1858" spans="1:8" ht="13.5" x14ac:dyDescent="0.25">
      <c r="A1858" s="3">
        <f>TITRES_STAT!B1861</f>
        <v>44718</v>
      </c>
      <c r="B1858" s="6">
        <f>TITRES_STAT!C1861</f>
        <v>47.5</v>
      </c>
      <c r="C1858" s="6">
        <f>TITRES_STAT!D1861</f>
        <v>43.86</v>
      </c>
      <c r="D1858" s="6">
        <f>TITRES_STAT!E1861</f>
        <v>0</v>
      </c>
      <c r="E1858" s="2">
        <f t="shared" si="112"/>
        <v>5708</v>
      </c>
      <c r="F1858" s="6" t="str">
        <f t="shared" si="115"/>
        <v>NEUTRAL</v>
      </c>
      <c r="G1858" s="6" t="str">
        <f t="shared" si="114"/>
        <v>NEUTRAL</v>
      </c>
      <c r="H1858" s="6" t="str">
        <f t="shared" si="113"/>
        <v>NEUTRAL</v>
      </c>
    </row>
    <row r="1859" spans="1:8" ht="13.5" x14ac:dyDescent="0.25">
      <c r="A1859" s="3">
        <f>TITRES_STAT!B1862</f>
        <v>44719</v>
      </c>
      <c r="B1859" s="6">
        <f>TITRES_STAT!C1862</f>
        <v>47.5</v>
      </c>
      <c r="C1859" s="6">
        <f>TITRES_STAT!D1862</f>
        <v>43.86</v>
      </c>
      <c r="D1859" s="6">
        <f>TITRES_STAT!E1862</f>
        <v>0</v>
      </c>
      <c r="E1859" s="2">
        <f t="shared" si="112"/>
        <v>5708</v>
      </c>
      <c r="F1859" s="6" t="str">
        <f t="shared" si="115"/>
        <v>NEUTRAL</v>
      </c>
      <c r="G1859" s="6" t="str">
        <f t="shared" si="114"/>
        <v>NEUTRAL</v>
      </c>
      <c r="H1859" s="6" t="str">
        <f t="shared" si="113"/>
        <v>NEUTRAL</v>
      </c>
    </row>
    <row r="1860" spans="1:8" ht="13.5" x14ac:dyDescent="0.25">
      <c r="A1860" s="3">
        <f>TITRES_STAT!B1863</f>
        <v>44720</v>
      </c>
      <c r="B1860" s="6">
        <f>TITRES_STAT!C1863</f>
        <v>47.5</v>
      </c>
      <c r="C1860" s="6">
        <f>TITRES_STAT!D1863</f>
        <v>43.86</v>
      </c>
      <c r="D1860" s="6">
        <f>TITRES_STAT!E1863</f>
        <v>0</v>
      </c>
      <c r="E1860" s="2">
        <f t="shared" ref="E1860:E1923" si="116">IF(B1860&gt;B1859, E1859+D1860, IF(B1860&lt;B1859, E1859-D1860, E1859))</f>
        <v>5708</v>
      </c>
      <c r="F1860" s="6" t="str">
        <f t="shared" si="115"/>
        <v>NEUTRAL</v>
      </c>
      <c r="G1860" s="6" t="str">
        <f t="shared" si="114"/>
        <v>NEUTRAL</v>
      </c>
      <c r="H1860" s="6" t="str">
        <f t="shared" si="113"/>
        <v>NEUTRAL</v>
      </c>
    </row>
    <row r="1861" spans="1:8" ht="13.5" x14ac:dyDescent="0.25">
      <c r="A1861" s="3">
        <f>TITRES_STAT!B1864</f>
        <v>44721</v>
      </c>
      <c r="B1861" s="6">
        <f>TITRES_STAT!C1864</f>
        <v>47.5</v>
      </c>
      <c r="C1861" s="6">
        <f>TITRES_STAT!D1864</f>
        <v>43.86</v>
      </c>
      <c r="D1861" s="6">
        <f>TITRES_STAT!E1864</f>
        <v>0</v>
      </c>
      <c r="E1861" s="2">
        <f t="shared" si="116"/>
        <v>5708</v>
      </c>
      <c r="F1861" s="6" t="str">
        <f t="shared" si="115"/>
        <v>NEUTRAL</v>
      </c>
      <c r="G1861" s="6" t="str">
        <f t="shared" si="114"/>
        <v>NEUTRAL</v>
      </c>
      <c r="H1861" s="6" t="str">
        <f t="shared" si="113"/>
        <v>NEUTRAL</v>
      </c>
    </row>
    <row r="1862" spans="1:8" ht="13.5" x14ac:dyDescent="0.25">
      <c r="A1862" s="3">
        <f>TITRES_STAT!B1865</f>
        <v>44722</v>
      </c>
      <c r="B1862" s="6">
        <f>TITRES_STAT!C1865</f>
        <v>48.5</v>
      </c>
      <c r="C1862" s="6">
        <f>TITRES_STAT!D1865</f>
        <v>43.86</v>
      </c>
      <c r="D1862" s="6">
        <f>TITRES_STAT!E1865</f>
        <v>7</v>
      </c>
      <c r="E1862" s="2">
        <f t="shared" si="116"/>
        <v>5715</v>
      </c>
      <c r="F1862" s="6" t="str">
        <f t="shared" si="115"/>
        <v>BULLISH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f>TITRES_STAT!B1866</f>
        <v>44725</v>
      </c>
      <c r="B1863" s="6">
        <f>TITRES_STAT!C1866</f>
        <v>48.5</v>
      </c>
      <c r="C1863" s="6">
        <f>TITRES_STAT!D1866</f>
        <v>43.86</v>
      </c>
      <c r="D1863" s="6">
        <f>TITRES_STAT!E1866</f>
        <v>0</v>
      </c>
      <c r="E1863" s="2">
        <f t="shared" si="116"/>
        <v>5715</v>
      </c>
      <c r="F1863" s="6" t="str">
        <f t="shared" si="115"/>
        <v>BULLISH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CONFIRMED BULLISH</v>
      </c>
    </row>
    <row r="1864" spans="1:8" ht="13.5" x14ac:dyDescent="0.25">
      <c r="A1864" s="3">
        <f>TITRES_STAT!B1867</f>
        <v>44726</v>
      </c>
      <c r="B1864" s="6">
        <f>TITRES_STAT!C1867</f>
        <v>48.5</v>
      </c>
      <c r="C1864" s="6">
        <f>TITRES_STAT!D1867</f>
        <v>44.783000000000001</v>
      </c>
      <c r="D1864" s="6">
        <f>TITRES_STAT!E1867</f>
        <v>0</v>
      </c>
      <c r="E1864" s="2">
        <f t="shared" si="116"/>
        <v>5715</v>
      </c>
      <c r="F1864" s="6" t="str">
        <f t="shared" ref="F1864:F1927" si="119">IF(E1864&gt;E1859,"BULLISH",IF(E1864&lt;E1859,"BEARISH","NEUTRAL"))</f>
        <v>BULLISH</v>
      </c>
      <c r="G1864" s="6" t="str">
        <f t="shared" si="118"/>
        <v>NEUTRAL</v>
      </c>
      <c r="H1864" s="6" t="str">
        <f t="shared" si="117"/>
        <v>CONFIRMED BULLISH</v>
      </c>
    </row>
    <row r="1865" spans="1:8" ht="13.5" x14ac:dyDescent="0.25">
      <c r="A1865" s="3">
        <f>TITRES_STAT!B1868</f>
        <v>44727</v>
      </c>
      <c r="B1865" s="6">
        <f>TITRES_STAT!C1868</f>
        <v>48.5</v>
      </c>
      <c r="C1865" s="6">
        <f>TITRES_STAT!D1868</f>
        <v>44.783000000000001</v>
      </c>
      <c r="D1865" s="6">
        <f>TITRES_STAT!E1868</f>
        <v>0</v>
      </c>
      <c r="E1865" s="2">
        <f t="shared" si="116"/>
        <v>5715</v>
      </c>
      <c r="F1865" s="6" t="str">
        <f t="shared" si="119"/>
        <v>BULLISH</v>
      </c>
      <c r="G1865" s="6" t="str">
        <f t="shared" si="118"/>
        <v>NEUTRAL</v>
      </c>
      <c r="H1865" s="6" t="str">
        <f t="shared" si="117"/>
        <v>CONFIRMED BULLISH</v>
      </c>
    </row>
    <row r="1866" spans="1:8" ht="13.5" x14ac:dyDescent="0.25">
      <c r="A1866" s="3">
        <f>TITRES_STAT!B1869</f>
        <v>44728</v>
      </c>
      <c r="B1866" s="6">
        <f>TITRES_STAT!C1869</f>
        <v>48.5</v>
      </c>
      <c r="C1866" s="6">
        <f>TITRES_STAT!D1869</f>
        <v>44.783000000000001</v>
      </c>
      <c r="D1866" s="6">
        <f>TITRES_STAT!E1869</f>
        <v>0</v>
      </c>
      <c r="E1866" s="2">
        <f t="shared" si="116"/>
        <v>5715</v>
      </c>
      <c r="F1866" s="6" t="str">
        <f t="shared" si="119"/>
        <v>BULLISH</v>
      </c>
      <c r="G1866" s="6" t="str">
        <f t="shared" si="118"/>
        <v>NEUTRAL</v>
      </c>
      <c r="H1866" s="6" t="str">
        <f t="shared" si="117"/>
        <v>CONFIRMED BULLISH</v>
      </c>
    </row>
    <row r="1867" spans="1:8" ht="13.5" x14ac:dyDescent="0.25">
      <c r="A1867" s="3">
        <f>TITRES_STAT!B1870</f>
        <v>44729</v>
      </c>
      <c r="B1867" s="6">
        <f>TITRES_STAT!C1870</f>
        <v>48.5</v>
      </c>
      <c r="C1867" s="6">
        <f>TITRES_STAT!D1870</f>
        <v>44.783000000000001</v>
      </c>
      <c r="D1867" s="6">
        <f>TITRES_STAT!E1870</f>
        <v>0</v>
      </c>
      <c r="E1867" s="2">
        <f t="shared" si="116"/>
        <v>5715</v>
      </c>
      <c r="F1867" s="6" t="str">
        <f t="shared" si="119"/>
        <v>NEUTRAL</v>
      </c>
      <c r="G1867" s="6" t="str">
        <f t="shared" si="118"/>
        <v>NEUTRAL</v>
      </c>
      <c r="H1867" s="6" t="str">
        <f t="shared" si="117"/>
        <v>NEUTRAL</v>
      </c>
    </row>
    <row r="1868" spans="1:8" ht="13.5" x14ac:dyDescent="0.25">
      <c r="A1868" s="3">
        <f>TITRES_STAT!B1871</f>
        <v>44732</v>
      </c>
      <c r="B1868" s="6">
        <f>TITRES_STAT!C1871</f>
        <v>48.5</v>
      </c>
      <c r="C1868" s="6">
        <f>TITRES_STAT!D1871</f>
        <v>44.783000000000001</v>
      </c>
      <c r="D1868" s="6">
        <f>TITRES_STAT!E1871</f>
        <v>0</v>
      </c>
      <c r="E1868" s="2">
        <f t="shared" si="116"/>
        <v>5715</v>
      </c>
      <c r="F1868" s="6" t="str">
        <f t="shared" si="119"/>
        <v>NEUTRAL</v>
      </c>
      <c r="G1868" s="6" t="str">
        <f t="shared" si="118"/>
        <v>NEUTRAL</v>
      </c>
      <c r="H1868" s="6" t="str">
        <f t="shared" si="117"/>
        <v>NEUTRAL</v>
      </c>
    </row>
    <row r="1869" spans="1:8" ht="13.5" x14ac:dyDescent="0.25">
      <c r="A1869" s="3">
        <f>TITRES_STAT!B1872</f>
        <v>44733</v>
      </c>
      <c r="B1869" s="6">
        <f>TITRES_STAT!C1872</f>
        <v>48.5</v>
      </c>
      <c r="C1869" s="6">
        <f>TITRES_STAT!D1872</f>
        <v>44.783000000000001</v>
      </c>
      <c r="D1869" s="6">
        <f>TITRES_STAT!E1872</f>
        <v>0</v>
      </c>
      <c r="E1869" s="2">
        <f t="shared" si="116"/>
        <v>5715</v>
      </c>
      <c r="F1869" s="6" t="str">
        <f t="shared" si="119"/>
        <v>NEUTRAL</v>
      </c>
      <c r="G1869" s="6" t="str">
        <f t="shared" si="118"/>
        <v>NEUTRAL</v>
      </c>
      <c r="H1869" s="6" t="str">
        <f t="shared" si="117"/>
        <v>NEUTRAL</v>
      </c>
    </row>
    <row r="1870" spans="1:8" ht="13.5" x14ac:dyDescent="0.25">
      <c r="A1870" s="3">
        <f>TITRES_STAT!B1873</f>
        <v>44734</v>
      </c>
      <c r="B1870" s="6">
        <f>TITRES_STAT!C1873</f>
        <v>48.5</v>
      </c>
      <c r="C1870" s="6">
        <f>TITRES_STAT!D1873</f>
        <v>44.783000000000001</v>
      </c>
      <c r="D1870" s="6">
        <f>TITRES_STAT!E1873</f>
        <v>0</v>
      </c>
      <c r="E1870" s="2">
        <f t="shared" si="116"/>
        <v>5715</v>
      </c>
      <c r="F1870" s="6" t="str">
        <f t="shared" si="119"/>
        <v>NEUTRAL</v>
      </c>
      <c r="G1870" s="6" t="str">
        <f t="shared" si="118"/>
        <v>NEUTRAL</v>
      </c>
      <c r="H1870" s="6" t="str">
        <f t="shared" si="117"/>
        <v>NEUTRAL</v>
      </c>
    </row>
    <row r="1871" spans="1:8" ht="13.5" x14ac:dyDescent="0.25">
      <c r="A1871" s="3">
        <f>TITRES_STAT!B1874</f>
        <v>44735</v>
      </c>
      <c r="B1871" s="6">
        <f>TITRES_STAT!C1874</f>
        <v>48.5</v>
      </c>
      <c r="C1871" s="6">
        <f>TITRES_STAT!D1874</f>
        <v>44.783000000000001</v>
      </c>
      <c r="D1871" s="6">
        <f>TITRES_STAT!E1874</f>
        <v>0</v>
      </c>
      <c r="E1871" s="2">
        <f t="shared" si="116"/>
        <v>5715</v>
      </c>
      <c r="F1871" s="6" t="str">
        <f t="shared" si="119"/>
        <v>NEUTRAL</v>
      </c>
      <c r="G1871" s="6" t="str">
        <f t="shared" si="118"/>
        <v>NEUTRAL</v>
      </c>
      <c r="H1871" s="6" t="str">
        <f t="shared" si="117"/>
        <v>NEUTRAL</v>
      </c>
    </row>
    <row r="1872" spans="1:8" ht="13.5" x14ac:dyDescent="0.25">
      <c r="A1872" s="3">
        <f>TITRES_STAT!B1875</f>
        <v>44736</v>
      </c>
      <c r="B1872" s="6">
        <f>TITRES_STAT!C1875</f>
        <v>48.5</v>
      </c>
      <c r="C1872" s="6">
        <f>TITRES_STAT!D1875</f>
        <v>44.783000000000001</v>
      </c>
      <c r="D1872" s="6">
        <f>TITRES_STAT!E1875</f>
        <v>0</v>
      </c>
      <c r="E1872" s="2">
        <f t="shared" si="116"/>
        <v>5715</v>
      </c>
      <c r="F1872" s="6" t="str">
        <f t="shared" si="119"/>
        <v>NEUTRAL</v>
      </c>
      <c r="G1872" s="6" t="str">
        <f t="shared" si="118"/>
        <v>NEUTRAL</v>
      </c>
      <c r="H1872" s="6" t="str">
        <f t="shared" si="117"/>
        <v>NEUTRAL</v>
      </c>
    </row>
    <row r="1873" spans="1:8" ht="13.5" x14ac:dyDescent="0.25">
      <c r="A1873" s="3">
        <f>TITRES_STAT!B1876</f>
        <v>44739</v>
      </c>
      <c r="B1873" s="6">
        <f>TITRES_STAT!C1876</f>
        <v>48.5</v>
      </c>
      <c r="C1873" s="6">
        <f>TITRES_STAT!D1876</f>
        <v>44.783000000000001</v>
      </c>
      <c r="D1873" s="6">
        <f>TITRES_STAT!E1876</f>
        <v>0</v>
      </c>
      <c r="E1873" s="2">
        <f t="shared" si="116"/>
        <v>5715</v>
      </c>
      <c r="F1873" s="6" t="str">
        <f t="shared" si="119"/>
        <v>NEUTRAL</v>
      </c>
      <c r="G1873" s="6" t="str">
        <f t="shared" si="118"/>
        <v>NEUTRAL</v>
      </c>
      <c r="H1873" s="6" t="str">
        <f t="shared" si="117"/>
        <v>NEUTRAL</v>
      </c>
    </row>
    <row r="1874" spans="1:8" ht="13.5" x14ac:dyDescent="0.25">
      <c r="A1874" s="3">
        <f>TITRES_STAT!B1877</f>
        <v>44740</v>
      </c>
      <c r="B1874" s="6">
        <f>TITRES_STAT!C1877</f>
        <v>48.5</v>
      </c>
      <c r="C1874" s="6">
        <f>TITRES_STAT!D1877</f>
        <v>44.783000000000001</v>
      </c>
      <c r="D1874" s="6">
        <f>TITRES_STAT!E1877</f>
        <v>0</v>
      </c>
      <c r="E1874" s="2">
        <f t="shared" si="116"/>
        <v>5715</v>
      </c>
      <c r="F1874" s="6" t="str">
        <f t="shared" si="119"/>
        <v>NEUTRAL</v>
      </c>
      <c r="G1874" s="6" t="str">
        <f t="shared" si="118"/>
        <v>NEUTRAL</v>
      </c>
      <c r="H1874" s="6" t="str">
        <f t="shared" si="117"/>
        <v>NEUTRAL</v>
      </c>
    </row>
    <row r="1875" spans="1:8" ht="13.5" x14ac:dyDescent="0.25">
      <c r="A1875" s="3">
        <f>TITRES_STAT!B1878</f>
        <v>44741</v>
      </c>
      <c r="B1875" s="6">
        <f>TITRES_STAT!C1878</f>
        <v>48.5</v>
      </c>
      <c r="C1875" s="6">
        <f>TITRES_STAT!D1878</f>
        <v>44.783000000000001</v>
      </c>
      <c r="D1875" s="6">
        <f>TITRES_STAT!E1878</f>
        <v>0</v>
      </c>
      <c r="E1875" s="2">
        <f t="shared" si="116"/>
        <v>5715</v>
      </c>
      <c r="F1875" s="6" t="str">
        <f t="shared" si="119"/>
        <v>NEUTRAL</v>
      </c>
      <c r="G1875" s="6" t="str">
        <f t="shared" si="118"/>
        <v>NEUTRAL</v>
      </c>
      <c r="H1875" s="6" t="str">
        <f t="shared" si="117"/>
        <v>NEUTRAL</v>
      </c>
    </row>
    <row r="1876" spans="1:8" ht="13.5" x14ac:dyDescent="0.25">
      <c r="A1876" s="3">
        <f>TITRES_STAT!B1879</f>
        <v>44742</v>
      </c>
      <c r="B1876" s="6">
        <f>TITRES_STAT!C1879</f>
        <v>48.5</v>
      </c>
      <c r="C1876" s="6">
        <f>TITRES_STAT!D1879</f>
        <v>44.783000000000001</v>
      </c>
      <c r="D1876" s="6">
        <f>TITRES_STAT!E1879</f>
        <v>0</v>
      </c>
      <c r="E1876" s="2">
        <f t="shared" si="116"/>
        <v>5715</v>
      </c>
      <c r="F1876" s="6" t="str">
        <f t="shared" si="119"/>
        <v>NEUTRAL</v>
      </c>
      <c r="G1876" s="6" t="str">
        <f t="shared" si="118"/>
        <v>NEUTRAL</v>
      </c>
      <c r="H1876" s="6" t="str">
        <f t="shared" si="117"/>
        <v>NEUTRAL</v>
      </c>
    </row>
    <row r="1877" spans="1:8" ht="13.5" x14ac:dyDescent="0.25">
      <c r="A1877" s="3">
        <f>TITRES_STAT!B1880</f>
        <v>44743</v>
      </c>
      <c r="B1877" s="6">
        <f>TITRES_STAT!C1880</f>
        <v>48.5</v>
      </c>
      <c r="C1877" s="6">
        <f>TITRES_STAT!D1880</f>
        <v>44.783000000000001</v>
      </c>
      <c r="D1877" s="6">
        <f>TITRES_STAT!E1880</f>
        <v>0</v>
      </c>
      <c r="E1877" s="2">
        <f t="shared" si="116"/>
        <v>5715</v>
      </c>
      <c r="F1877" s="6" t="str">
        <f t="shared" si="119"/>
        <v>NEUTRAL</v>
      </c>
      <c r="G1877" s="6" t="str">
        <f t="shared" si="118"/>
        <v>NEUTRAL</v>
      </c>
      <c r="H1877" s="6" t="str">
        <f t="shared" si="117"/>
        <v>NEUTRAL</v>
      </c>
    </row>
    <row r="1878" spans="1:8" ht="13.5" x14ac:dyDescent="0.25">
      <c r="A1878" s="3">
        <f>TITRES_STAT!B1881</f>
        <v>44746</v>
      </c>
      <c r="B1878" s="6">
        <f>TITRES_STAT!C1881</f>
        <v>48.5</v>
      </c>
      <c r="C1878" s="6">
        <f>TITRES_STAT!D1881</f>
        <v>44.783000000000001</v>
      </c>
      <c r="D1878" s="6">
        <f>TITRES_STAT!E1881</f>
        <v>0</v>
      </c>
      <c r="E1878" s="2">
        <f t="shared" si="116"/>
        <v>5715</v>
      </c>
      <c r="F1878" s="6" t="str">
        <f t="shared" si="119"/>
        <v>NEUTRAL</v>
      </c>
      <c r="G1878" s="6" t="str">
        <f t="shared" si="118"/>
        <v>NEUTRAL</v>
      </c>
      <c r="H1878" s="6" t="str">
        <f t="shared" si="117"/>
        <v>NEUTRAL</v>
      </c>
    </row>
    <row r="1879" spans="1:8" ht="13.5" x14ac:dyDescent="0.25">
      <c r="A1879" s="3">
        <f>TITRES_STAT!B1882</f>
        <v>44747</v>
      </c>
      <c r="B1879" s="6">
        <f>TITRES_STAT!C1882</f>
        <v>48.5</v>
      </c>
      <c r="C1879" s="6">
        <f>TITRES_STAT!D1882</f>
        <v>44.783000000000001</v>
      </c>
      <c r="D1879" s="6">
        <f>TITRES_STAT!E1882</f>
        <v>0</v>
      </c>
      <c r="E1879" s="2">
        <f t="shared" si="116"/>
        <v>5715</v>
      </c>
      <c r="F1879" s="6" t="str">
        <f t="shared" si="119"/>
        <v>NEUTRAL</v>
      </c>
      <c r="G1879" s="6" t="str">
        <f t="shared" si="118"/>
        <v>NEUTRAL</v>
      </c>
      <c r="H1879" s="6" t="str">
        <f t="shared" si="117"/>
        <v>NEUTRAL</v>
      </c>
    </row>
    <row r="1880" spans="1:8" ht="13.5" x14ac:dyDescent="0.25">
      <c r="A1880" s="3">
        <f>TITRES_STAT!B1883</f>
        <v>44748</v>
      </c>
      <c r="B1880" s="6">
        <f>TITRES_STAT!C1883</f>
        <v>48.5</v>
      </c>
      <c r="C1880" s="6">
        <f>TITRES_STAT!D1883</f>
        <v>44.783000000000001</v>
      </c>
      <c r="D1880" s="6">
        <f>TITRES_STAT!E1883</f>
        <v>0</v>
      </c>
      <c r="E1880" s="2">
        <f t="shared" si="116"/>
        <v>5715</v>
      </c>
      <c r="F1880" s="6" t="str">
        <f t="shared" si="119"/>
        <v>NEUTRAL</v>
      </c>
      <c r="G1880" s="6" t="str">
        <f t="shared" si="118"/>
        <v>NEUTRAL</v>
      </c>
      <c r="H1880" s="6" t="str">
        <f t="shared" si="117"/>
        <v>NEUTRAL</v>
      </c>
    </row>
    <row r="1881" spans="1:8" ht="13.5" x14ac:dyDescent="0.25">
      <c r="A1881" s="3">
        <f>TITRES_STAT!B1884</f>
        <v>44749</v>
      </c>
      <c r="B1881" s="6">
        <f>TITRES_STAT!C1884</f>
        <v>48.5</v>
      </c>
      <c r="C1881" s="6">
        <f>TITRES_STAT!D1884</f>
        <v>44.783000000000001</v>
      </c>
      <c r="D1881" s="6">
        <f>TITRES_STAT!E1884</f>
        <v>0</v>
      </c>
      <c r="E1881" s="2">
        <f t="shared" si="116"/>
        <v>5715</v>
      </c>
      <c r="F1881" s="6" t="str">
        <f t="shared" si="119"/>
        <v>NEUTRAL</v>
      </c>
      <c r="G1881" s="6" t="str">
        <f t="shared" si="118"/>
        <v>NEUTRAL</v>
      </c>
      <c r="H1881" s="6" t="str">
        <f t="shared" si="117"/>
        <v>NEUTRAL</v>
      </c>
    </row>
    <row r="1882" spans="1:8" ht="13.5" x14ac:dyDescent="0.25">
      <c r="A1882" s="3">
        <f>TITRES_STAT!B1885</f>
        <v>44750</v>
      </c>
      <c r="B1882" s="6">
        <f>TITRES_STAT!C1885</f>
        <v>48.5</v>
      </c>
      <c r="C1882" s="6">
        <f>TITRES_STAT!D1885</f>
        <v>44.783000000000001</v>
      </c>
      <c r="D1882" s="6">
        <f>TITRES_STAT!E1885</f>
        <v>0</v>
      </c>
      <c r="E1882" s="2">
        <f t="shared" si="116"/>
        <v>5715</v>
      </c>
      <c r="F1882" s="6" t="str">
        <f t="shared" si="119"/>
        <v>NEUTRAL</v>
      </c>
      <c r="G1882" s="6" t="str">
        <f t="shared" si="118"/>
        <v>NEUTRAL</v>
      </c>
      <c r="H1882" s="6" t="str">
        <f t="shared" si="117"/>
        <v>NEUTRAL</v>
      </c>
    </row>
    <row r="1883" spans="1:8" ht="13.5" x14ac:dyDescent="0.25">
      <c r="A1883" s="3">
        <f>TITRES_STAT!B1886</f>
        <v>44753</v>
      </c>
      <c r="B1883" s="6">
        <f>TITRES_STAT!C1886</f>
        <v>48.5</v>
      </c>
      <c r="C1883" s="6">
        <f>TITRES_STAT!D1886</f>
        <v>44.783000000000001</v>
      </c>
      <c r="D1883" s="6">
        <f>TITRES_STAT!E1886</f>
        <v>0</v>
      </c>
      <c r="E1883" s="2">
        <f t="shared" si="116"/>
        <v>5715</v>
      </c>
      <c r="F1883" s="6" t="str">
        <f t="shared" si="119"/>
        <v>NEUTRAL</v>
      </c>
      <c r="G1883" s="6" t="str">
        <f t="shared" si="118"/>
        <v>NEUTRAL</v>
      </c>
      <c r="H1883" s="6" t="str">
        <f t="shared" si="117"/>
        <v>NEUTRAL</v>
      </c>
    </row>
    <row r="1884" spans="1:8" ht="13.5" x14ac:dyDescent="0.25">
      <c r="A1884" s="3">
        <f>TITRES_STAT!B1887</f>
        <v>44754</v>
      </c>
      <c r="B1884" s="6">
        <f>TITRES_STAT!C1887</f>
        <v>48.5</v>
      </c>
      <c r="C1884" s="6">
        <f>TITRES_STAT!D1887</f>
        <v>44.783000000000001</v>
      </c>
      <c r="D1884" s="6">
        <f>TITRES_STAT!E1887</f>
        <v>0</v>
      </c>
      <c r="E1884" s="2">
        <f t="shared" si="116"/>
        <v>5715</v>
      </c>
      <c r="F1884" s="6" t="str">
        <f t="shared" si="119"/>
        <v>NEUTRAL</v>
      </c>
      <c r="G1884" s="6" t="str">
        <f t="shared" si="118"/>
        <v>NEUTRAL</v>
      </c>
      <c r="H1884" s="6" t="str">
        <f t="shared" si="117"/>
        <v>NEUTRAL</v>
      </c>
    </row>
    <row r="1885" spans="1:8" ht="13.5" x14ac:dyDescent="0.25">
      <c r="A1885" s="3">
        <f>TITRES_STAT!B1888</f>
        <v>44755</v>
      </c>
      <c r="B1885" s="6">
        <f>TITRES_STAT!C1888</f>
        <v>48.5</v>
      </c>
      <c r="C1885" s="6">
        <f>TITRES_STAT!D1888</f>
        <v>44.783000000000001</v>
      </c>
      <c r="D1885" s="6">
        <f>TITRES_STAT!E1888</f>
        <v>0</v>
      </c>
      <c r="E1885" s="2">
        <f t="shared" si="116"/>
        <v>5715</v>
      </c>
      <c r="F1885" s="6" t="str">
        <f t="shared" si="119"/>
        <v>NEUTRAL</v>
      </c>
      <c r="G1885" s="6" t="str">
        <f t="shared" si="118"/>
        <v>NEUTRAL</v>
      </c>
      <c r="H1885" s="6" t="str">
        <f t="shared" si="117"/>
        <v>NEUTRAL</v>
      </c>
    </row>
    <row r="1886" spans="1:8" ht="13.5" x14ac:dyDescent="0.25">
      <c r="A1886" s="3">
        <f>TITRES_STAT!B1889</f>
        <v>44756</v>
      </c>
      <c r="B1886" s="6">
        <f>TITRES_STAT!C1889</f>
        <v>48.5</v>
      </c>
      <c r="C1886" s="6">
        <f>TITRES_STAT!D1889</f>
        <v>44.783000000000001</v>
      </c>
      <c r="D1886" s="6">
        <f>TITRES_STAT!E1889</f>
        <v>0</v>
      </c>
      <c r="E1886" s="2">
        <f t="shared" si="116"/>
        <v>5715</v>
      </c>
      <c r="F1886" s="6" t="str">
        <f t="shared" si="119"/>
        <v>NEUTRAL</v>
      </c>
      <c r="G1886" s="6" t="str">
        <f t="shared" si="118"/>
        <v>NEUTRAL</v>
      </c>
      <c r="H1886" s="6" t="str">
        <f t="shared" si="117"/>
        <v>NEUTRAL</v>
      </c>
    </row>
    <row r="1887" spans="1:8" ht="13.5" x14ac:dyDescent="0.25">
      <c r="A1887" s="3">
        <f>TITRES_STAT!B1890</f>
        <v>44757</v>
      </c>
      <c r="B1887" s="6">
        <f>TITRES_STAT!C1890</f>
        <v>48.5</v>
      </c>
      <c r="C1887" s="6">
        <f>TITRES_STAT!D1890</f>
        <v>44.783000000000001</v>
      </c>
      <c r="D1887" s="6">
        <f>TITRES_STAT!E1890</f>
        <v>0</v>
      </c>
      <c r="E1887" s="2">
        <f t="shared" si="116"/>
        <v>5715</v>
      </c>
      <c r="F1887" s="6" t="str">
        <f t="shared" si="119"/>
        <v>NEUTRAL</v>
      </c>
      <c r="G1887" s="6" t="str">
        <f t="shared" si="118"/>
        <v>NEUTRAL</v>
      </c>
      <c r="H1887" s="6" t="str">
        <f t="shared" si="117"/>
        <v>NEUTRAL</v>
      </c>
    </row>
    <row r="1888" spans="1:8" ht="13.5" x14ac:dyDescent="0.25">
      <c r="A1888" s="3">
        <f>TITRES_STAT!B1891</f>
        <v>44760</v>
      </c>
      <c r="B1888" s="6">
        <f>TITRES_STAT!C1891</f>
        <v>48.5</v>
      </c>
      <c r="C1888" s="6">
        <f>TITRES_STAT!D1891</f>
        <v>44.783000000000001</v>
      </c>
      <c r="D1888" s="6">
        <f>TITRES_STAT!E1891</f>
        <v>0</v>
      </c>
      <c r="E1888" s="2">
        <f t="shared" si="116"/>
        <v>5715</v>
      </c>
      <c r="F1888" s="6" t="str">
        <f t="shared" si="119"/>
        <v>NEUTRAL</v>
      </c>
      <c r="G1888" s="6" t="str">
        <f t="shared" si="118"/>
        <v>NEUTRAL</v>
      </c>
      <c r="H1888" s="6" t="str">
        <f t="shared" si="117"/>
        <v>NEUTRAL</v>
      </c>
    </row>
    <row r="1889" spans="1:8" ht="13.5" x14ac:dyDescent="0.25">
      <c r="A1889" s="3">
        <f>TITRES_STAT!B1892</f>
        <v>44761</v>
      </c>
      <c r="B1889" s="6">
        <f>TITRES_STAT!C1892</f>
        <v>48.5</v>
      </c>
      <c r="C1889" s="6">
        <f>TITRES_STAT!D1892</f>
        <v>44.783000000000001</v>
      </c>
      <c r="D1889" s="6">
        <f>TITRES_STAT!E1892</f>
        <v>0</v>
      </c>
      <c r="E1889" s="2">
        <f t="shared" si="116"/>
        <v>5715</v>
      </c>
      <c r="F1889" s="6" t="str">
        <f t="shared" si="119"/>
        <v>NEUTRAL</v>
      </c>
      <c r="G1889" s="6" t="str">
        <f t="shared" si="118"/>
        <v>NEUTRAL</v>
      </c>
      <c r="H1889" s="6" t="str">
        <f t="shared" si="117"/>
        <v>NEUTRAL</v>
      </c>
    </row>
    <row r="1890" spans="1:8" ht="13.5" x14ac:dyDescent="0.25">
      <c r="A1890" s="3">
        <f>TITRES_STAT!B1893</f>
        <v>44762</v>
      </c>
      <c r="B1890" s="6">
        <f>TITRES_STAT!C1893</f>
        <v>48.5</v>
      </c>
      <c r="C1890" s="6">
        <f>TITRES_STAT!D1893</f>
        <v>44.783000000000001</v>
      </c>
      <c r="D1890" s="6">
        <f>TITRES_STAT!E1893</f>
        <v>0</v>
      </c>
      <c r="E1890" s="2">
        <f t="shared" si="116"/>
        <v>5715</v>
      </c>
      <c r="F1890" s="6" t="str">
        <f t="shared" si="119"/>
        <v>NEUTRAL</v>
      </c>
      <c r="G1890" s="6" t="str">
        <f t="shared" si="118"/>
        <v>NEUTRAL</v>
      </c>
      <c r="H1890" s="6" t="str">
        <f t="shared" si="117"/>
        <v>NEUTRAL</v>
      </c>
    </row>
    <row r="1891" spans="1:8" ht="13.5" x14ac:dyDescent="0.25">
      <c r="A1891" s="3">
        <f>TITRES_STAT!B1894</f>
        <v>44763</v>
      </c>
      <c r="B1891" s="6">
        <f>TITRES_STAT!C1894</f>
        <v>48.5</v>
      </c>
      <c r="C1891" s="6">
        <f>TITRES_STAT!D1894</f>
        <v>44.783000000000001</v>
      </c>
      <c r="D1891" s="6">
        <f>TITRES_STAT!E1894</f>
        <v>0</v>
      </c>
      <c r="E1891" s="2">
        <f t="shared" si="116"/>
        <v>5715</v>
      </c>
      <c r="F1891" s="6" t="str">
        <f t="shared" si="119"/>
        <v>NEUTRAL</v>
      </c>
      <c r="G1891" s="6" t="str">
        <f t="shared" si="118"/>
        <v>NEUTRAL</v>
      </c>
      <c r="H1891" s="6" t="str">
        <f t="shared" si="117"/>
        <v>NEUTRAL</v>
      </c>
    </row>
    <row r="1892" spans="1:8" ht="13.5" x14ac:dyDescent="0.25">
      <c r="A1892" s="3">
        <f>TITRES_STAT!B1895</f>
        <v>44764</v>
      </c>
      <c r="B1892" s="6">
        <f>TITRES_STAT!C1895</f>
        <v>48.5</v>
      </c>
      <c r="C1892" s="6">
        <f>TITRES_STAT!D1895</f>
        <v>44.783000000000001</v>
      </c>
      <c r="D1892" s="6">
        <f>TITRES_STAT!E1895</f>
        <v>0</v>
      </c>
      <c r="E1892" s="2">
        <f t="shared" si="116"/>
        <v>5715</v>
      </c>
      <c r="F1892" s="6" t="str">
        <f t="shared" si="119"/>
        <v>NEUTRAL</v>
      </c>
      <c r="G1892" s="6" t="str">
        <f t="shared" si="118"/>
        <v>NEUTRAL</v>
      </c>
      <c r="H1892" s="6" t="str">
        <f t="shared" si="117"/>
        <v>NEUTRAL</v>
      </c>
    </row>
    <row r="1893" spans="1:8" ht="13.5" x14ac:dyDescent="0.25">
      <c r="A1893" s="3">
        <f>TITRES_STAT!B1896</f>
        <v>44768</v>
      </c>
      <c r="B1893" s="6">
        <f>TITRES_STAT!C1896</f>
        <v>48.5</v>
      </c>
      <c r="C1893" s="6">
        <f>TITRES_STAT!D1896</f>
        <v>44.783000000000001</v>
      </c>
      <c r="D1893" s="6">
        <f>TITRES_STAT!E1896</f>
        <v>0</v>
      </c>
      <c r="E1893" s="2">
        <f t="shared" si="116"/>
        <v>5715</v>
      </c>
      <c r="F1893" s="6" t="str">
        <f t="shared" si="119"/>
        <v>NEUTRAL</v>
      </c>
      <c r="G1893" s="6" t="str">
        <f t="shared" si="118"/>
        <v>NEUTRAL</v>
      </c>
      <c r="H1893" s="6" t="str">
        <f t="shared" si="117"/>
        <v>NEUTRAL</v>
      </c>
    </row>
    <row r="1894" spans="1:8" ht="13.5" x14ac:dyDescent="0.25">
      <c r="A1894" s="3">
        <f>TITRES_STAT!B1897</f>
        <v>44769</v>
      </c>
      <c r="B1894" s="6">
        <f>TITRES_STAT!C1897</f>
        <v>48.5</v>
      </c>
      <c r="C1894" s="6">
        <f>TITRES_STAT!D1897</f>
        <v>44.783000000000001</v>
      </c>
      <c r="D1894" s="6">
        <f>TITRES_STAT!E1897</f>
        <v>0</v>
      </c>
      <c r="E1894" s="2">
        <f t="shared" si="116"/>
        <v>5715</v>
      </c>
      <c r="F1894" s="6" t="str">
        <f t="shared" si="119"/>
        <v>NEUTRAL</v>
      </c>
      <c r="G1894" s="6" t="str">
        <f t="shared" si="118"/>
        <v>NEUTRAL</v>
      </c>
      <c r="H1894" s="6" t="str">
        <f t="shared" si="117"/>
        <v>NEUTRAL</v>
      </c>
    </row>
    <row r="1895" spans="1:8" ht="13.5" x14ac:dyDescent="0.25">
      <c r="A1895" s="3">
        <f>TITRES_STAT!B1898</f>
        <v>44770</v>
      </c>
      <c r="B1895" s="6">
        <f>TITRES_STAT!C1898</f>
        <v>48.5</v>
      </c>
      <c r="C1895" s="6">
        <f>TITRES_STAT!D1898</f>
        <v>44.783000000000001</v>
      </c>
      <c r="D1895" s="6">
        <f>TITRES_STAT!E1898</f>
        <v>0</v>
      </c>
      <c r="E1895" s="2">
        <f t="shared" si="116"/>
        <v>5715</v>
      </c>
      <c r="F1895" s="6" t="str">
        <f t="shared" si="119"/>
        <v>NEUTRAL</v>
      </c>
      <c r="G1895" s="6" t="str">
        <f t="shared" si="118"/>
        <v>NEUTRAL</v>
      </c>
      <c r="H1895" s="6" t="str">
        <f t="shared" si="117"/>
        <v>NEUTRAL</v>
      </c>
    </row>
    <row r="1896" spans="1:8" ht="13.5" x14ac:dyDescent="0.25">
      <c r="A1896" s="3">
        <f>TITRES_STAT!B1899</f>
        <v>44771</v>
      </c>
      <c r="B1896" s="6">
        <f>TITRES_STAT!C1899</f>
        <v>48.5</v>
      </c>
      <c r="C1896" s="6">
        <f>TITRES_STAT!D1899</f>
        <v>44.783000000000001</v>
      </c>
      <c r="D1896" s="6">
        <f>TITRES_STAT!E1899</f>
        <v>43</v>
      </c>
      <c r="E1896" s="2">
        <f t="shared" si="116"/>
        <v>5715</v>
      </c>
      <c r="F1896" s="6" t="str">
        <f t="shared" si="119"/>
        <v>NEUTRAL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44774</v>
      </c>
      <c r="B1897" s="6">
        <f>TITRES_STAT!C1900</f>
        <v>48.5</v>
      </c>
      <c r="C1897" s="6">
        <f>TITRES_STAT!D1900</f>
        <v>44.783000000000001</v>
      </c>
      <c r="D1897" s="6">
        <f>TITRES_STAT!E1900</f>
        <v>0</v>
      </c>
      <c r="E1897" s="2">
        <f t="shared" si="116"/>
        <v>5715</v>
      </c>
      <c r="F1897" s="6" t="str">
        <f t="shared" si="119"/>
        <v>NEUTRAL</v>
      </c>
      <c r="G1897" s="6" t="str">
        <f t="shared" si="118"/>
        <v>NEUTRAL</v>
      </c>
      <c r="H1897" s="6" t="str">
        <f t="shared" si="117"/>
        <v>NEUTRAL</v>
      </c>
    </row>
    <row r="1898" spans="1:8" ht="13.5" x14ac:dyDescent="0.25">
      <c r="A1898" s="3">
        <f>TITRES_STAT!B1901</f>
        <v>44775</v>
      </c>
      <c r="B1898" s="6">
        <f>TITRES_STAT!C1901</f>
        <v>48.5</v>
      </c>
      <c r="C1898" s="6">
        <f>TITRES_STAT!D1901</f>
        <v>44.783000000000001</v>
      </c>
      <c r="D1898" s="6">
        <f>TITRES_STAT!E1901</f>
        <v>0</v>
      </c>
      <c r="E1898" s="2">
        <f t="shared" si="116"/>
        <v>5715</v>
      </c>
      <c r="F1898" s="6" t="str">
        <f t="shared" si="119"/>
        <v>NEUTRAL</v>
      </c>
      <c r="G1898" s="6" t="str">
        <f t="shared" si="118"/>
        <v>NEUTRAL</v>
      </c>
      <c r="H1898" s="6" t="str">
        <f t="shared" si="117"/>
        <v>NEUTRAL</v>
      </c>
    </row>
    <row r="1899" spans="1:8" ht="13.5" x14ac:dyDescent="0.25">
      <c r="A1899" s="3">
        <f>TITRES_STAT!B1902</f>
        <v>44776</v>
      </c>
      <c r="B1899" s="6">
        <f>TITRES_STAT!C1902</f>
        <v>48.5</v>
      </c>
      <c r="C1899" s="6">
        <f>TITRES_STAT!D1902</f>
        <v>44.783000000000001</v>
      </c>
      <c r="D1899" s="6">
        <f>TITRES_STAT!E1902</f>
        <v>0</v>
      </c>
      <c r="E1899" s="2">
        <f t="shared" si="116"/>
        <v>5715</v>
      </c>
      <c r="F1899" s="6" t="str">
        <f t="shared" si="119"/>
        <v>NEUTRAL</v>
      </c>
      <c r="G1899" s="6" t="str">
        <f t="shared" si="118"/>
        <v>NEUTRAL</v>
      </c>
      <c r="H1899" s="6" t="str">
        <f t="shared" si="117"/>
        <v>NEUTRAL</v>
      </c>
    </row>
    <row r="1900" spans="1:8" ht="13.5" x14ac:dyDescent="0.25">
      <c r="A1900" s="3">
        <f>TITRES_STAT!B1903</f>
        <v>44777</v>
      </c>
      <c r="B1900" s="6">
        <f>TITRES_STAT!C1903</f>
        <v>48.5</v>
      </c>
      <c r="C1900" s="6">
        <f>TITRES_STAT!D1903</f>
        <v>44.783000000000001</v>
      </c>
      <c r="D1900" s="6">
        <f>TITRES_STAT!E1903</f>
        <v>0</v>
      </c>
      <c r="E1900" s="2">
        <f t="shared" si="116"/>
        <v>5715</v>
      </c>
      <c r="F1900" s="6" t="str">
        <f t="shared" si="119"/>
        <v>NEUTRAL</v>
      </c>
      <c r="G1900" s="6" t="str">
        <f t="shared" si="118"/>
        <v>NEUTRAL</v>
      </c>
      <c r="H1900" s="6" t="str">
        <f t="shared" si="117"/>
        <v>NEUTRAL</v>
      </c>
    </row>
    <row r="1901" spans="1:8" ht="13.5" x14ac:dyDescent="0.25">
      <c r="A1901" s="3">
        <f>TITRES_STAT!B1904</f>
        <v>44778</v>
      </c>
      <c r="B1901" s="6">
        <f>TITRES_STAT!C1904</f>
        <v>48.5</v>
      </c>
      <c r="C1901" s="6">
        <f>TITRES_STAT!D1904</f>
        <v>44.783000000000001</v>
      </c>
      <c r="D1901" s="6">
        <f>TITRES_STAT!E1904</f>
        <v>0</v>
      </c>
      <c r="E1901" s="2">
        <f t="shared" si="116"/>
        <v>5715</v>
      </c>
      <c r="F1901" s="6" t="str">
        <f t="shared" si="119"/>
        <v>NEUTRAL</v>
      </c>
      <c r="G1901" s="6" t="str">
        <f t="shared" si="118"/>
        <v>NEUTRAL</v>
      </c>
      <c r="H1901" s="6" t="str">
        <f t="shared" si="117"/>
        <v>NEUTRAL</v>
      </c>
    </row>
    <row r="1902" spans="1:8" ht="13.5" x14ac:dyDescent="0.25">
      <c r="A1902" s="3">
        <f>TITRES_STAT!B1905</f>
        <v>44781</v>
      </c>
      <c r="B1902" s="6">
        <f>TITRES_STAT!C1905</f>
        <v>48.5</v>
      </c>
      <c r="C1902" s="6">
        <f>TITRES_STAT!D1905</f>
        <v>44.783000000000001</v>
      </c>
      <c r="D1902" s="6">
        <f>TITRES_STAT!E1905</f>
        <v>0</v>
      </c>
      <c r="E1902" s="2">
        <f t="shared" si="116"/>
        <v>5715</v>
      </c>
      <c r="F1902" s="6" t="str">
        <f t="shared" si="119"/>
        <v>NEUTRAL</v>
      </c>
      <c r="G1902" s="6" t="str">
        <f t="shared" si="118"/>
        <v>NEUTRAL</v>
      </c>
      <c r="H1902" s="6" t="str">
        <f t="shared" si="117"/>
        <v>NEUTRAL</v>
      </c>
    </row>
    <row r="1903" spans="1:8" ht="13.5" x14ac:dyDescent="0.25">
      <c r="A1903" s="3">
        <f>TITRES_STAT!B1906</f>
        <v>44782</v>
      </c>
      <c r="B1903" s="6">
        <f>TITRES_STAT!C1906</f>
        <v>48.5</v>
      </c>
      <c r="C1903" s="6">
        <f>TITRES_STAT!D1906</f>
        <v>44.783000000000001</v>
      </c>
      <c r="D1903" s="6">
        <f>TITRES_STAT!E1906</f>
        <v>0</v>
      </c>
      <c r="E1903" s="2">
        <f t="shared" si="116"/>
        <v>5715</v>
      </c>
      <c r="F1903" s="6" t="str">
        <f t="shared" si="119"/>
        <v>NEUTRAL</v>
      </c>
      <c r="G1903" s="6" t="str">
        <f t="shared" si="118"/>
        <v>NEUTRAL</v>
      </c>
      <c r="H1903" s="6" t="str">
        <f t="shared" si="117"/>
        <v>NEUTRAL</v>
      </c>
    </row>
    <row r="1904" spans="1:8" ht="13.5" x14ac:dyDescent="0.25">
      <c r="A1904" s="3">
        <f>TITRES_STAT!B1907</f>
        <v>44783</v>
      </c>
      <c r="B1904" s="6">
        <f>TITRES_STAT!C1907</f>
        <v>48.5</v>
      </c>
      <c r="C1904" s="6">
        <f>TITRES_STAT!D1907</f>
        <v>44.783000000000001</v>
      </c>
      <c r="D1904" s="6">
        <f>TITRES_STAT!E1907</f>
        <v>0</v>
      </c>
      <c r="E1904" s="2">
        <f t="shared" si="116"/>
        <v>5715</v>
      </c>
      <c r="F1904" s="6" t="str">
        <f t="shared" si="119"/>
        <v>NEUTRAL</v>
      </c>
      <c r="G1904" s="6" t="str">
        <f t="shared" si="118"/>
        <v>NEUTRAL</v>
      </c>
      <c r="H1904" s="6" t="str">
        <f t="shared" si="117"/>
        <v>NEUTRAL</v>
      </c>
    </row>
    <row r="1905" spans="1:8" ht="13.5" x14ac:dyDescent="0.25">
      <c r="A1905" s="3">
        <f>TITRES_STAT!B1908</f>
        <v>44784</v>
      </c>
      <c r="B1905" s="6">
        <f>TITRES_STAT!C1908</f>
        <v>48.5</v>
      </c>
      <c r="C1905" s="6">
        <f>TITRES_STAT!D1908</f>
        <v>44.783000000000001</v>
      </c>
      <c r="D1905" s="6">
        <f>TITRES_STAT!E1908</f>
        <v>0</v>
      </c>
      <c r="E1905" s="2">
        <f t="shared" si="116"/>
        <v>5715</v>
      </c>
      <c r="F1905" s="6" t="str">
        <f t="shared" si="119"/>
        <v>NEUTRAL</v>
      </c>
      <c r="G1905" s="6" t="str">
        <f t="shared" si="118"/>
        <v>NEUTRAL</v>
      </c>
      <c r="H1905" s="6" t="str">
        <f t="shared" si="117"/>
        <v>NEUTRAL</v>
      </c>
    </row>
    <row r="1906" spans="1:8" ht="13.5" x14ac:dyDescent="0.25">
      <c r="A1906" s="3">
        <f>TITRES_STAT!B1909</f>
        <v>44785</v>
      </c>
      <c r="B1906" s="6">
        <f>TITRES_STAT!C1909</f>
        <v>48.5</v>
      </c>
      <c r="C1906" s="6">
        <f>TITRES_STAT!D1909</f>
        <v>44.783000000000001</v>
      </c>
      <c r="D1906" s="6">
        <f>TITRES_STAT!E1909</f>
        <v>12</v>
      </c>
      <c r="E1906" s="2">
        <f t="shared" si="116"/>
        <v>5715</v>
      </c>
      <c r="F1906" s="6" t="str">
        <f t="shared" si="119"/>
        <v>NEUTRAL</v>
      </c>
      <c r="G1906" s="6" t="str">
        <f t="shared" si="118"/>
        <v>NEUTRAL</v>
      </c>
      <c r="H1906" s="6" t="str">
        <f t="shared" si="117"/>
        <v>NEUTRAL</v>
      </c>
    </row>
    <row r="1907" spans="1:8" ht="13.5" x14ac:dyDescent="0.25">
      <c r="A1907" s="3">
        <f>TITRES_STAT!B1910</f>
        <v>44788</v>
      </c>
      <c r="B1907" s="6">
        <f>TITRES_STAT!C1910</f>
        <v>48.5</v>
      </c>
      <c r="C1907" s="6">
        <f>TITRES_STAT!D1910</f>
        <v>44.783000000000001</v>
      </c>
      <c r="D1907" s="6">
        <f>TITRES_STAT!E1910</f>
        <v>0</v>
      </c>
      <c r="E1907" s="2">
        <f t="shared" si="116"/>
        <v>5715</v>
      </c>
      <c r="F1907" s="6" t="str">
        <f t="shared" si="119"/>
        <v>NEUTRAL</v>
      </c>
      <c r="G1907" s="6" t="str">
        <f t="shared" si="118"/>
        <v>NEUTRAL</v>
      </c>
      <c r="H1907" s="6" t="str">
        <f t="shared" si="117"/>
        <v>NEUTRAL</v>
      </c>
    </row>
    <row r="1908" spans="1:8" ht="13.5" x14ac:dyDescent="0.25">
      <c r="A1908" s="3">
        <f>TITRES_STAT!B1911</f>
        <v>44789</v>
      </c>
      <c r="B1908" s="6">
        <f>TITRES_STAT!C1911</f>
        <v>48.5</v>
      </c>
      <c r="C1908" s="6">
        <f>TITRES_STAT!D1911</f>
        <v>44.783000000000001</v>
      </c>
      <c r="D1908" s="6">
        <f>TITRES_STAT!E1911</f>
        <v>0</v>
      </c>
      <c r="E1908" s="2">
        <f t="shared" si="116"/>
        <v>5715</v>
      </c>
      <c r="F1908" s="6" t="str">
        <f t="shared" si="119"/>
        <v>NEUTRAL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44790</v>
      </c>
      <c r="B1909" s="6">
        <f>TITRES_STAT!C1912</f>
        <v>48.5</v>
      </c>
      <c r="C1909" s="6">
        <f>TITRES_STAT!D1912</f>
        <v>44.783000000000001</v>
      </c>
      <c r="D1909" s="6">
        <f>TITRES_STAT!E1912</f>
        <v>0</v>
      </c>
      <c r="E1909" s="2">
        <f t="shared" si="116"/>
        <v>5715</v>
      </c>
      <c r="F1909" s="6" t="str">
        <f t="shared" si="119"/>
        <v>NEUTRAL</v>
      </c>
      <c r="G1909" s="6" t="str">
        <f t="shared" si="118"/>
        <v>NEUTRAL</v>
      </c>
      <c r="H1909" s="6" t="str">
        <f t="shared" si="117"/>
        <v>NEUTRAL</v>
      </c>
    </row>
    <row r="1910" spans="1:8" ht="13.5" x14ac:dyDescent="0.25">
      <c r="A1910" s="3">
        <f>TITRES_STAT!B1913</f>
        <v>44791</v>
      </c>
      <c r="B1910" s="6">
        <f>TITRES_STAT!C1913</f>
        <v>48.5</v>
      </c>
      <c r="C1910" s="6">
        <f>TITRES_STAT!D1913</f>
        <v>44.783000000000001</v>
      </c>
      <c r="D1910" s="6">
        <f>TITRES_STAT!E1913</f>
        <v>30</v>
      </c>
      <c r="E1910" s="2">
        <f t="shared" si="116"/>
        <v>5715</v>
      </c>
      <c r="F1910" s="6" t="str">
        <f t="shared" si="119"/>
        <v>NEUTRAL</v>
      </c>
      <c r="G1910" s="6" t="str">
        <f t="shared" si="118"/>
        <v>NEUTRAL</v>
      </c>
      <c r="H1910" s="6" t="str">
        <f t="shared" si="117"/>
        <v>NEUTRAL</v>
      </c>
    </row>
    <row r="1911" spans="1:8" ht="13.5" x14ac:dyDescent="0.25">
      <c r="A1911" s="3">
        <f>TITRES_STAT!B1914</f>
        <v>44792</v>
      </c>
      <c r="B1911" s="6">
        <f>TITRES_STAT!C1914</f>
        <v>48.5</v>
      </c>
      <c r="C1911" s="6">
        <f>TITRES_STAT!D1914</f>
        <v>44.783000000000001</v>
      </c>
      <c r="D1911" s="6">
        <f>TITRES_STAT!E1914</f>
        <v>0</v>
      </c>
      <c r="E1911" s="2">
        <f t="shared" si="116"/>
        <v>5715</v>
      </c>
      <c r="F1911" s="6" t="str">
        <f t="shared" si="119"/>
        <v>NEUTRAL</v>
      </c>
      <c r="G1911" s="6" t="str">
        <f t="shared" si="118"/>
        <v>NEUTRAL</v>
      </c>
      <c r="H1911" s="6" t="str">
        <f t="shared" si="117"/>
        <v>NEUTRAL</v>
      </c>
    </row>
    <row r="1912" spans="1:8" ht="13.5" x14ac:dyDescent="0.25">
      <c r="A1912" s="3">
        <f>TITRES_STAT!B1915</f>
        <v>44795</v>
      </c>
      <c r="B1912" s="6">
        <f>TITRES_STAT!C1915</f>
        <v>48.5</v>
      </c>
      <c r="C1912" s="6">
        <f>TITRES_STAT!D1915</f>
        <v>44.783000000000001</v>
      </c>
      <c r="D1912" s="6">
        <f>TITRES_STAT!E1915</f>
        <v>10</v>
      </c>
      <c r="E1912" s="2">
        <f t="shared" si="116"/>
        <v>5715</v>
      </c>
      <c r="F1912" s="6" t="str">
        <f t="shared" si="119"/>
        <v>NEUTRAL</v>
      </c>
      <c r="G1912" s="6" t="str">
        <f t="shared" si="118"/>
        <v>NEUTRAL</v>
      </c>
      <c r="H1912" s="6" t="str">
        <f t="shared" si="117"/>
        <v>NEUTRAL</v>
      </c>
    </row>
    <row r="1913" spans="1:8" ht="13.5" x14ac:dyDescent="0.25">
      <c r="A1913" s="3">
        <f>TITRES_STAT!B1916</f>
        <v>44796</v>
      </c>
      <c r="B1913" s="6">
        <f>TITRES_STAT!C1916</f>
        <v>48.5</v>
      </c>
      <c r="C1913" s="6">
        <f>TITRES_STAT!D1916</f>
        <v>44.783000000000001</v>
      </c>
      <c r="D1913" s="6">
        <f>TITRES_STAT!E1916</f>
        <v>0</v>
      </c>
      <c r="E1913" s="2">
        <f t="shared" si="116"/>
        <v>5715</v>
      </c>
      <c r="F1913" s="6" t="str">
        <f t="shared" si="119"/>
        <v>NEUTRAL</v>
      </c>
      <c r="G1913" s="6" t="str">
        <f t="shared" si="118"/>
        <v>NEUTRAL</v>
      </c>
      <c r="H1913" s="6" t="str">
        <f t="shared" si="117"/>
        <v>NEUTRAL</v>
      </c>
    </row>
    <row r="1914" spans="1:8" ht="13.5" x14ac:dyDescent="0.25">
      <c r="A1914" s="3">
        <f>TITRES_STAT!B1917</f>
        <v>44797</v>
      </c>
      <c r="B1914" s="6">
        <f>TITRES_STAT!C1917</f>
        <v>48.5</v>
      </c>
      <c r="C1914" s="6">
        <f>TITRES_STAT!D1917</f>
        <v>44.783000000000001</v>
      </c>
      <c r="D1914" s="6">
        <f>TITRES_STAT!E1917</f>
        <v>0</v>
      </c>
      <c r="E1914" s="2">
        <f t="shared" si="116"/>
        <v>5715</v>
      </c>
      <c r="F1914" s="6" t="str">
        <f t="shared" si="119"/>
        <v>NEUTRAL</v>
      </c>
      <c r="G1914" s="6" t="str">
        <f t="shared" si="118"/>
        <v>NEUTRAL</v>
      </c>
      <c r="H1914" s="6" t="str">
        <f t="shared" si="117"/>
        <v>NEUTRAL</v>
      </c>
    </row>
    <row r="1915" spans="1:8" ht="13.5" x14ac:dyDescent="0.25">
      <c r="A1915" s="3">
        <f>TITRES_STAT!B1918</f>
        <v>44798</v>
      </c>
      <c r="B1915" s="6">
        <f>TITRES_STAT!C1918</f>
        <v>48.5</v>
      </c>
      <c r="C1915" s="6">
        <f>TITRES_STAT!D1918</f>
        <v>44.783000000000001</v>
      </c>
      <c r="D1915" s="6">
        <f>TITRES_STAT!E1918</f>
        <v>0</v>
      </c>
      <c r="E1915" s="2">
        <f t="shared" si="116"/>
        <v>5715</v>
      </c>
      <c r="F1915" s="6" t="str">
        <f t="shared" si="119"/>
        <v>NEUTRAL</v>
      </c>
      <c r="G1915" s="6" t="str">
        <f t="shared" si="118"/>
        <v>NEUTRAL</v>
      </c>
      <c r="H1915" s="6" t="str">
        <f t="shared" si="117"/>
        <v>NEUTRAL</v>
      </c>
    </row>
    <row r="1916" spans="1:8" ht="13.5" x14ac:dyDescent="0.25">
      <c r="A1916" s="3">
        <f>TITRES_STAT!B1919</f>
        <v>44799</v>
      </c>
      <c r="B1916" s="6">
        <f>TITRES_STAT!C1919</f>
        <v>48.5</v>
      </c>
      <c r="C1916" s="6">
        <f>TITRES_STAT!D1919</f>
        <v>44.783000000000001</v>
      </c>
      <c r="D1916" s="6">
        <f>TITRES_STAT!E1919</f>
        <v>0</v>
      </c>
      <c r="E1916" s="2">
        <f t="shared" si="116"/>
        <v>5715</v>
      </c>
      <c r="F1916" s="6" t="str">
        <f t="shared" si="119"/>
        <v>NEUTRAL</v>
      </c>
      <c r="G1916" s="6" t="str">
        <f t="shared" si="118"/>
        <v>NEUTRAL</v>
      </c>
      <c r="H1916" s="6" t="str">
        <f t="shared" si="117"/>
        <v>NEUTRAL</v>
      </c>
    </row>
    <row r="1917" spans="1:8" ht="13.5" x14ac:dyDescent="0.25">
      <c r="A1917" s="3">
        <f>TITRES_STAT!B1920</f>
        <v>44802</v>
      </c>
      <c r="B1917" s="6">
        <f>TITRES_STAT!C1920</f>
        <v>48.5</v>
      </c>
      <c r="C1917" s="6">
        <f>TITRES_STAT!D1920</f>
        <v>44.783000000000001</v>
      </c>
      <c r="D1917" s="6">
        <f>TITRES_STAT!E1920</f>
        <v>0</v>
      </c>
      <c r="E1917" s="2">
        <f t="shared" si="116"/>
        <v>5715</v>
      </c>
      <c r="F1917" s="6" t="str">
        <f t="shared" si="119"/>
        <v>NEUTRAL</v>
      </c>
      <c r="G1917" s="6" t="str">
        <f t="shared" si="118"/>
        <v>NEUTRAL</v>
      </c>
      <c r="H1917" s="6" t="str">
        <f t="shared" si="117"/>
        <v>NEUTRAL</v>
      </c>
    </row>
    <row r="1918" spans="1:8" ht="13.5" x14ac:dyDescent="0.25">
      <c r="A1918" s="3">
        <f>TITRES_STAT!B1921</f>
        <v>44803</v>
      </c>
      <c r="B1918" s="6">
        <f>TITRES_STAT!C1921</f>
        <v>48.5</v>
      </c>
      <c r="C1918" s="6">
        <f>TITRES_STAT!D1921</f>
        <v>44.783000000000001</v>
      </c>
      <c r="D1918" s="6">
        <f>TITRES_STAT!E1921</f>
        <v>12</v>
      </c>
      <c r="E1918" s="2">
        <f t="shared" si="116"/>
        <v>5715</v>
      </c>
      <c r="F1918" s="6" t="str">
        <f t="shared" si="119"/>
        <v>NEUTRAL</v>
      </c>
      <c r="G1918" s="6" t="str">
        <f t="shared" si="118"/>
        <v>NEUTRAL</v>
      </c>
      <c r="H1918" s="6" t="str">
        <f t="shared" si="117"/>
        <v>NEUTRAL</v>
      </c>
    </row>
    <row r="1919" spans="1:8" ht="13.5" x14ac:dyDescent="0.25">
      <c r="A1919" s="3">
        <f>TITRES_STAT!B1922</f>
        <v>44804</v>
      </c>
      <c r="B1919" s="6">
        <f>TITRES_STAT!C1922</f>
        <v>48.5</v>
      </c>
      <c r="C1919" s="6">
        <f>TITRES_STAT!D1922</f>
        <v>44.783000000000001</v>
      </c>
      <c r="D1919" s="6">
        <f>TITRES_STAT!E1922</f>
        <v>50</v>
      </c>
      <c r="E1919" s="2">
        <f t="shared" si="116"/>
        <v>5715</v>
      </c>
      <c r="F1919" s="6" t="str">
        <f t="shared" si="119"/>
        <v>NEUTRAL</v>
      </c>
      <c r="G1919" s="6" t="str">
        <f t="shared" si="118"/>
        <v>NEUTRAL</v>
      </c>
      <c r="H1919" s="6" t="str">
        <f t="shared" si="117"/>
        <v>NEUTRAL</v>
      </c>
    </row>
    <row r="1920" spans="1:8" ht="13.5" x14ac:dyDescent="0.25">
      <c r="A1920" s="3">
        <f>TITRES_STAT!B1923</f>
        <v>44805</v>
      </c>
      <c r="B1920" s="6">
        <f>TITRES_STAT!C1923</f>
        <v>48.5</v>
      </c>
      <c r="C1920" s="6">
        <f>TITRES_STAT!D1923</f>
        <v>44.783000000000001</v>
      </c>
      <c r="D1920" s="6">
        <f>TITRES_STAT!E1923</f>
        <v>0</v>
      </c>
      <c r="E1920" s="2">
        <f t="shared" si="116"/>
        <v>5715</v>
      </c>
      <c r="F1920" s="6" t="str">
        <f t="shared" si="119"/>
        <v>NEUTRAL</v>
      </c>
      <c r="G1920" s="6" t="str">
        <f t="shared" si="118"/>
        <v>NEUTRAL</v>
      </c>
      <c r="H1920" s="6" t="str">
        <f t="shared" si="117"/>
        <v>NEUTRAL</v>
      </c>
    </row>
    <row r="1921" spans="1:8" ht="13.5" x14ac:dyDescent="0.25">
      <c r="A1921" s="3">
        <f>TITRES_STAT!B1924</f>
        <v>44806</v>
      </c>
      <c r="B1921" s="6">
        <f>TITRES_STAT!C1924</f>
        <v>48.5</v>
      </c>
      <c r="C1921" s="6">
        <f>TITRES_STAT!D1924</f>
        <v>44.783000000000001</v>
      </c>
      <c r="D1921" s="6">
        <f>TITRES_STAT!E1924</f>
        <v>0</v>
      </c>
      <c r="E1921" s="2">
        <f t="shared" si="116"/>
        <v>5715</v>
      </c>
      <c r="F1921" s="6" t="str">
        <f t="shared" si="119"/>
        <v>NEUTRAL</v>
      </c>
      <c r="G1921" s="6" t="str">
        <f t="shared" si="118"/>
        <v>NEUTRAL</v>
      </c>
      <c r="H1921" s="6" t="str">
        <f t="shared" si="117"/>
        <v>NEUTRAL</v>
      </c>
    </row>
    <row r="1922" spans="1:8" ht="13.5" x14ac:dyDescent="0.25">
      <c r="A1922" s="3">
        <f>TITRES_STAT!B1925</f>
        <v>44809</v>
      </c>
      <c r="B1922" s="6">
        <f>TITRES_STAT!C1925</f>
        <v>48.5</v>
      </c>
      <c r="C1922" s="6">
        <f>TITRES_STAT!D1925</f>
        <v>44.783000000000001</v>
      </c>
      <c r="D1922" s="6">
        <f>TITRES_STAT!E1925</f>
        <v>0</v>
      </c>
      <c r="E1922" s="2">
        <f t="shared" si="116"/>
        <v>5715</v>
      </c>
      <c r="F1922" s="6" t="str">
        <f t="shared" si="119"/>
        <v>NEUTRAL</v>
      </c>
      <c r="G1922" s="6" t="str">
        <f t="shared" si="118"/>
        <v>NEUTRAL</v>
      </c>
      <c r="H1922" s="6" t="str">
        <f t="shared" si="117"/>
        <v>NEUTRAL</v>
      </c>
    </row>
    <row r="1923" spans="1:8" ht="13.5" x14ac:dyDescent="0.25">
      <c r="A1923" s="3">
        <f>TITRES_STAT!B1926</f>
        <v>44810</v>
      </c>
      <c r="B1923" s="6">
        <f>TITRES_STAT!C1926</f>
        <v>48.5</v>
      </c>
      <c r="C1923" s="6">
        <f>TITRES_STAT!D1926</f>
        <v>44.783000000000001</v>
      </c>
      <c r="D1923" s="6">
        <f>TITRES_STAT!E1926</f>
        <v>0</v>
      </c>
      <c r="E1923" s="2">
        <f t="shared" si="116"/>
        <v>5715</v>
      </c>
      <c r="F1923" s="6" t="str">
        <f t="shared" si="119"/>
        <v>NEUTRAL</v>
      </c>
      <c r="G1923" s="6" t="str">
        <f t="shared" si="118"/>
        <v>NEUTRAL</v>
      </c>
      <c r="H1923" s="6" t="str">
        <f t="shared" si="117"/>
        <v>NEUTRAL</v>
      </c>
    </row>
    <row r="1924" spans="1:8" ht="13.5" x14ac:dyDescent="0.25">
      <c r="A1924" s="3">
        <f>TITRES_STAT!B1927</f>
        <v>44811</v>
      </c>
      <c r="B1924" s="6">
        <f>TITRES_STAT!C1927</f>
        <v>48.5</v>
      </c>
      <c r="C1924" s="6">
        <f>TITRES_STAT!D1927</f>
        <v>44.783000000000001</v>
      </c>
      <c r="D1924" s="6">
        <f>TITRES_STAT!E1927</f>
        <v>0</v>
      </c>
      <c r="E1924" s="2">
        <f t="shared" ref="E1924:E1987" si="120">IF(B1924&gt;B1923, E1923+D1924, IF(B1924&lt;B1923, E1923-D1924, E1923))</f>
        <v>5715</v>
      </c>
      <c r="F1924" s="6" t="str">
        <f t="shared" si="119"/>
        <v>NEUTRAL</v>
      </c>
      <c r="G1924" s="6" t="str">
        <f t="shared" si="118"/>
        <v>NEUTRAL</v>
      </c>
      <c r="H1924" s="6" t="str">
        <f t="shared" si="117"/>
        <v>NEUTRAL</v>
      </c>
    </row>
    <row r="1925" spans="1:8" ht="13.5" x14ac:dyDescent="0.25">
      <c r="A1925" s="3">
        <f>TITRES_STAT!B1928</f>
        <v>44812</v>
      </c>
      <c r="B1925" s="6">
        <f>TITRES_STAT!C1928</f>
        <v>48.5</v>
      </c>
      <c r="C1925" s="6">
        <f>TITRES_STAT!D1928</f>
        <v>44.783000000000001</v>
      </c>
      <c r="D1925" s="6">
        <f>TITRES_STAT!E1928</f>
        <v>0</v>
      </c>
      <c r="E1925" s="2">
        <f t="shared" si="120"/>
        <v>5715</v>
      </c>
      <c r="F1925" s="6" t="str">
        <f t="shared" si="119"/>
        <v>NEUTRAL</v>
      </c>
      <c r="G1925" s="6" t="str">
        <f t="shared" si="118"/>
        <v>NEUTRAL</v>
      </c>
      <c r="H1925" s="6" t="str">
        <f t="shared" si="117"/>
        <v>NEUTRAL</v>
      </c>
    </row>
    <row r="1926" spans="1:8" ht="13.5" x14ac:dyDescent="0.25">
      <c r="A1926" s="3">
        <f>TITRES_STAT!B1929</f>
        <v>44813</v>
      </c>
      <c r="B1926" s="6">
        <f>TITRES_STAT!C1929</f>
        <v>48.5</v>
      </c>
      <c r="C1926" s="6">
        <f>TITRES_STAT!D1929</f>
        <v>44.783000000000001</v>
      </c>
      <c r="D1926" s="6">
        <f>TITRES_STAT!E1929</f>
        <v>0</v>
      </c>
      <c r="E1926" s="2">
        <f t="shared" si="120"/>
        <v>5715</v>
      </c>
      <c r="F1926" s="6" t="str">
        <f t="shared" si="119"/>
        <v>NEUTRAL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44816</v>
      </c>
      <c r="B1927" s="6">
        <f>TITRES_STAT!C1930</f>
        <v>48.5</v>
      </c>
      <c r="C1927" s="6">
        <f>TITRES_STAT!D1930</f>
        <v>44.783000000000001</v>
      </c>
      <c r="D1927" s="6">
        <f>TITRES_STAT!E1930</f>
        <v>0</v>
      </c>
      <c r="E1927" s="2">
        <f t="shared" si="120"/>
        <v>5715</v>
      </c>
      <c r="F1927" s="6" t="str">
        <f t="shared" si="119"/>
        <v>NEUTRAL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NEUTRAL</v>
      </c>
    </row>
    <row r="1928" spans="1:8" ht="13.5" x14ac:dyDescent="0.25">
      <c r="A1928" s="3">
        <f>TITRES_STAT!B1931</f>
        <v>44817</v>
      </c>
      <c r="B1928" s="6">
        <f>TITRES_STAT!C1931</f>
        <v>48.5</v>
      </c>
      <c r="C1928" s="6">
        <f>TITRES_STAT!D1931</f>
        <v>44.783000000000001</v>
      </c>
      <c r="D1928" s="6">
        <f>TITRES_STAT!E1931</f>
        <v>0</v>
      </c>
      <c r="E1928" s="2">
        <f t="shared" si="120"/>
        <v>5715</v>
      </c>
      <c r="F1928" s="6" t="str">
        <f t="shared" ref="F1928:F1991" si="123">IF(E1928&gt;E1923,"BULLISH",IF(E1928&lt;E1923,"BEARISH","NEUTRAL"))</f>
        <v>NEUTRAL</v>
      </c>
      <c r="G1928" s="6" t="str">
        <f t="shared" si="122"/>
        <v>NEUTRAL</v>
      </c>
      <c r="H1928" s="6" t="str">
        <f t="shared" si="121"/>
        <v>NEUTRAL</v>
      </c>
    </row>
    <row r="1929" spans="1:8" ht="13.5" x14ac:dyDescent="0.25">
      <c r="A1929" s="3">
        <f>TITRES_STAT!B1932</f>
        <v>44818</v>
      </c>
      <c r="B1929" s="6">
        <f>TITRES_STAT!C1932</f>
        <v>49</v>
      </c>
      <c r="C1929" s="6">
        <f>TITRES_STAT!D1932</f>
        <v>44.783000000000001</v>
      </c>
      <c r="D1929" s="6">
        <f>TITRES_STAT!E1932</f>
        <v>12</v>
      </c>
      <c r="E1929" s="2">
        <f t="shared" si="120"/>
        <v>5727</v>
      </c>
      <c r="F1929" s="6" t="str">
        <f t="shared" si="123"/>
        <v>BULLISH</v>
      </c>
      <c r="G1929" s="6" t="str">
        <f t="shared" si="122"/>
        <v>NEUTRAL</v>
      </c>
      <c r="H1929" s="6" t="str">
        <f t="shared" si="121"/>
        <v>CONFIRMED BULLISH</v>
      </c>
    </row>
    <row r="1930" spans="1:8" ht="13.5" x14ac:dyDescent="0.25">
      <c r="A1930" s="3">
        <f>TITRES_STAT!B1933</f>
        <v>44819</v>
      </c>
      <c r="B1930" s="6">
        <f>TITRES_STAT!C1933</f>
        <v>49</v>
      </c>
      <c r="C1930" s="6">
        <f>TITRES_STAT!D1933</f>
        <v>44.783000000000001</v>
      </c>
      <c r="D1930" s="6">
        <f>TITRES_STAT!E1933</f>
        <v>1059</v>
      </c>
      <c r="E1930" s="2">
        <f t="shared" si="120"/>
        <v>5727</v>
      </c>
      <c r="F1930" s="6" t="str">
        <f t="shared" si="123"/>
        <v>BULLISH</v>
      </c>
      <c r="G1930" s="6" t="str">
        <f t="shared" si="122"/>
        <v>NEUTRAL</v>
      </c>
      <c r="H1930" s="6" t="str">
        <f t="shared" si="121"/>
        <v>CONFIRMED BULLISH</v>
      </c>
    </row>
    <row r="1931" spans="1:8" ht="13.5" x14ac:dyDescent="0.25">
      <c r="A1931" s="3">
        <f>TITRES_STAT!B1934</f>
        <v>44820</v>
      </c>
      <c r="B1931" s="6">
        <f>TITRES_STAT!C1934</f>
        <v>49</v>
      </c>
      <c r="C1931" s="6">
        <f>TITRES_STAT!D1934</f>
        <v>45.244999999999997</v>
      </c>
      <c r="D1931" s="6">
        <f>TITRES_STAT!E1934</f>
        <v>0</v>
      </c>
      <c r="E1931" s="2">
        <f t="shared" si="120"/>
        <v>5727</v>
      </c>
      <c r="F1931" s="6" t="str">
        <f t="shared" si="123"/>
        <v>BULLISH</v>
      </c>
      <c r="G1931" s="6" t="str">
        <f t="shared" si="122"/>
        <v>NEUTRAL</v>
      </c>
      <c r="H1931" s="6" t="str">
        <f t="shared" si="121"/>
        <v>CONFIRMED BULLISH</v>
      </c>
    </row>
    <row r="1932" spans="1:8" ht="13.5" x14ac:dyDescent="0.25">
      <c r="A1932" s="3">
        <f>TITRES_STAT!B1935</f>
        <v>44823</v>
      </c>
      <c r="B1932" s="6">
        <f>TITRES_STAT!C1935</f>
        <v>49</v>
      </c>
      <c r="C1932" s="6">
        <f>TITRES_STAT!D1935</f>
        <v>45.244999999999997</v>
      </c>
      <c r="D1932" s="6">
        <f>TITRES_STAT!E1935</f>
        <v>0</v>
      </c>
      <c r="E1932" s="2">
        <f t="shared" si="120"/>
        <v>5727</v>
      </c>
      <c r="F1932" s="6" t="str">
        <f t="shared" si="123"/>
        <v>BULLISH</v>
      </c>
      <c r="G1932" s="6" t="str">
        <f t="shared" si="122"/>
        <v>NEUTRAL</v>
      </c>
      <c r="H1932" s="6" t="str">
        <f t="shared" si="121"/>
        <v>CONFIRMED BULLISH</v>
      </c>
    </row>
    <row r="1933" spans="1:8" ht="13.5" x14ac:dyDescent="0.25">
      <c r="A1933" s="3">
        <f>TITRES_STAT!B1936</f>
        <v>44824</v>
      </c>
      <c r="B1933" s="6">
        <f>TITRES_STAT!C1936</f>
        <v>49</v>
      </c>
      <c r="C1933" s="6">
        <f>TITRES_STAT!D1936</f>
        <v>45.244999999999997</v>
      </c>
      <c r="D1933" s="6">
        <f>TITRES_STAT!E1936</f>
        <v>0</v>
      </c>
      <c r="E1933" s="2">
        <f t="shared" si="120"/>
        <v>5727</v>
      </c>
      <c r="F1933" s="6" t="str">
        <f t="shared" si="123"/>
        <v>BULLISH</v>
      </c>
      <c r="G1933" s="6" t="str">
        <f t="shared" si="122"/>
        <v>NEUTRAL</v>
      </c>
      <c r="H1933" s="6" t="str">
        <f t="shared" si="121"/>
        <v>CONFIRMED BULLISH</v>
      </c>
    </row>
    <row r="1934" spans="1:8" ht="13.5" x14ac:dyDescent="0.25">
      <c r="A1934" s="3">
        <f>TITRES_STAT!B1937</f>
        <v>44825</v>
      </c>
      <c r="B1934" s="6">
        <f>TITRES_STAT!C1937</f>
        <v>49</v>
      </c>
      <c r="C1934" s="6">
        <f>TITRES_STAT!D1937</f>
        <v>45.244999999999997</v>
      </c>
      <c r="D1934" s="6">
        <f>TITRES_STAT!E1937</f>
        <v>6</v>
      </c>
      <c r="E1934" s="2">
        <f t="shared" si="120"/>
        <v>5727</v>
      </c>
      <c r="F1934" s="6" t="str">
        <f t="shared" si="123"/>
        <v>NEUTRAL</v>
      </c>
      <c r="G1934" s="6" t="str">
        <f t="shared" si="122"/>
        <v>NEUTRAL</v>
      </c>
      <c r="H1934" s="6" t="str">
        <f t="shared" si="121"/>
        <v>NEUTRAL</v>
      </c>
    </row>
    <row r="1935" spans="1:8" ht="13.5" x14ac:dyDescent="0.25">
      <c r="A1935" s="3">
        <f>TITRES_STAT!B1938</f>
        <v>44826</v>
      </c>
      <c r="B1935" s="6">
        <f>TITRES_STAT!C1938</f>
        <v>49</v>
      </c>
      <c r="C1935" s="6">
        <f>TITRES_STAT!D1938</f>
        <v>45.244999999999997</v>
      </c>
      <c r="D1935" s="6">
        <f>TITRES_STAT!E1938</f>
        <v>0</v>
      </c>
      <c r="E1935" s="2">
        <f t="shared" si="120"/>
        <v>5727</v>
      </c>
      <c r="F1935" s="6" t="str">
        <f t="shared" si="123"/>
        <v>NEUTRAL</v>
      </c>
      <c r="G1935" s="6" t="str">
        <f t="shared" si="122"/>
        <v>NEUTRAL</v>
      </c>
      <c r="H1935" s="6" t="str">
        <f t="shared" si="121"/>
        <v>NEUTRAL</v>
      </c>
    </row>
    <row r="1936" spans="1:8" ht="13.5" x14ac:dyDescent="0.25">
      <c r="A1936" s="3">
        <f>TITRES_STAT!B1939</f>
        <v>44827</v>
      </c>
      <c r="B1936" s="6">
        <f>TITRES_STAT!C1939</f>
        <v>49</v>
      </c>
      <c r="C1936" s="6">
        <f>TITRES_STAT!D1939</f>
        <v>45.244999999999997</v>
      </c>
      <c r="D1936" s="6">
        <f>TITRES_STAT!E1939</f>
        <v>0</v>
      </c>
      <c r="E1936" s="2">
        <f t="shared" si="120"/>
        <v>5727</v>
      </c>
      <c r="F1936" s="6" t="str">
        <f t="shared" si="123"/>
        <v>NEUTRAL</v>
      </c>
      <c r="G1936" s="6" t="str">
        <f t="shared" si="122"/>
        <v>NEUTRAL</v>
      </c>
      <c r="H1936" s="6" t="str">
        <f t="shared" si="121"/>
        <v>NEUTRAL</v>
      </c>
    </row>
    <row r="1937" spans="1:8" ht="13.5" x14ac:dyDescent="0.25">
      <c r="A1937" s="3">
        <f>TITRES_STAT!B1940</f>
        <v>44830</v>
      </c>
      <c r="B1937" s="6">
        <f>TITRES_STAT!C1940</f>
        <v>49</v>
      </c>
      <c r="C1937" s="6">
        <f>TITRES_STAT!D1940</f>
        <v>45.244999999999997</v>
      </c>
      <c r="D1937" s="6">
        <f>TITRES_STAT!E1940</f>
        <v>0</v>
      </c>
      <c r="E1937" s="2">
        <f t="shared" si="120"/>
        <v>5727</v>
      </c>
      <c r="F1937" s="6" t="str">
        <f t="shared" si="123"/>
        <v>NEUTRAL</v>
      </c>
      <c r="G1937" s="6" t="str">
        <f t="shared" si="122"/>
        <v>NEUTRAL</v>
      </c>
      <c r="H1937" s="6" t="str">
        <f t="shared" si="121"/>
        <v>NEUTRAL</v>
      </c>
    </row>
    <row r="1938" spans="1:8" ht="13.5" x14ac:dyDescent="0.25">
      <c r="A1938" s="3">
        <f>TITRES_STAT!B1941</f>
        <v>44831</v>
      </c>
      <c r="B1938" s="6">
        <f>TITRES_STAT!C1941</f>
        <v>49</v>
      </c>
      <c r="C1938" s="6">
        <f>TITRES_STAT!D1941</f>
        <v>45.244999999999997</v>
      </c>
      <c r="D1938" s="6">
        <f>TITRES_STAT!E1941</f>
        <v>0</v>
      </c>
      <c r="E1938" s="2">
        <f t="shared" si="120"/>
        <v>5727</v>
      </c>
      <c r="F1938" s="6" t="str">
        <f t="shared" si="123"/>
        <v>NEUTRAL</v>
      </c>
      <c r="G1938" s="6" t="str">
        <f t="shared" si="122"/>
        <v>NEUTRAL</v>
      </c>
      <c r="H1938" s="6" t="str">
        <f t="shared" si="121"/>
        <v>NEUTRAL</v>
      </c>
    </row>
    <row r="1939" spans="1:8" ht="13.5" x14ac:dyDescent="0.25">
      <c r="A1939" s="3">
        <f>TITRES_STAT!B1942</f>
        <v>44832</v>
      </c>
      <c r="B1939" s="6">
        <f>TITRES_STAT!C1942</f>
        <v>49</v>
      </c>
      <c r="C1939" s="6">
        <f>TITRES_STAT!D1942</f>
        <v>45.244999999999997</v>
      </c>
      <c r="D1939" s="6">
        <f>TITRES_STAT!E1942</f>
        <v>13</v>
      </c>
      <c r="E1939" s="2">
        <f t="shared" si="120"/>
        <v>5727</v>
      </c>
      <c r="F1939" s="6" t="str">
        <f t="shared" si="123"/>
        <v>NEUTRAL</v>
      </c>
      <c r="G1939" s="6" t="str">
        <f t="shared" si="122"/>
        <v>NEUTRAL</v>
      </c>
      <c r="H1939" s="6" t="str">
        <f t="shared" si="121"/>
        <v>NEUTRAL</v>
      </c>
    </row>
    <row r="1940" spans="1:8" ht="13.5" x14ac:dyDescent="0.25">
      <c r="A1940" s="3">
        <f>TITRES_STAT!B1943</f>
        <v>44833</v>
      </c>
      <c r="B1940" s="6">
        <f>TITRES_STAT!C1943</f>
        <v>49</v>
      </c>
      <c r="C1940" s="6">
        <f>TITRES_STAT!D1943</f>
        <v>45.244999999999997</v>
      </c>
      <c r="D1940" s="6">
        <f>TITRES_STAT!E1943</f>
        <v>0</v>
      </c>
      <c r="E1940" s="2">
        <f t="shared" si="120"/>
        <v>5727</v>
      </c>
      <c r="F1940" s="6" t="str">
        <f t="shared" si="123"/>
        <v>NEUTRAL</v>
      </c>
      <c r="G1940" s="6" t="str">
        <f t="shared" si="122"/>
        <v>NEUTRAL</v>
      </c>
      <c r="H1940" s="6" t="str">
        <f t="shared" si="121"/>
        <v>NEUTRAL</v>
      </c>
    </row>
    <row r="1941" spans="1:8" ht="13.5" x14ac:dyDescent="0.25">
      <c r="A1941" s="3">
        <f>TITRES_STAT!B1944</f>
        <v>44834</v>
      </c>
      <c r="B1941" s="6">
        <f>TITRES_STAT!C1944</f>
        <v>49</v>
      </c>
      <c r="C1941" s="6">
        <f>TITRES_STAT!D1944</f>
        <v>45.244999999999997</v>
      </c>
      <c r="D1941" s="6">
        <f>TITRES_STAT!E1944</f>
        <v>0</v>
      </c>
      <c r="E1941" s="2">
        <f t="shared" si="120"/>
        <v>5727</v>
      </c>
      <c r="F1941" s="6" t="str">
        <f t="shared" si="123"/>
        <v>NEUTRAL</v>
      </c>
      <c r="G1941" s="6" t="str">
        <f t="shared" si="122"/>
        <v>NEUTRAL</v>
      </c>
      <c r="H1941" s="6" t="str">
        <f t="shared" si="121"/>
        <v>NEUTRAL</v>
      </c>
    </row>
    <row r="1942" spans="1:8" ht="13.5" x14ac:dyDescent="0.25">
      <c r="A1942" s="3">
        <f>TITRES_STAT!B1945</f>
        <v>44837</v>
      </c>
      <c r="B1942" s="6">
        <f>TITRES_STAT!C1945</f>
        <v>49</v>
      </c>
      <c r="C1942" s="6">
        <f>TITRES_STAT!D1945</f>
        <v>45.244999999999997</v>
      </c>
      <c r="D1942" s="6">
        <f>TITRES_STAT!E1945</f>
        <v>0</v>
      </c>
      <c r="E1942" s="2">
        <f t="shared" si="120"/>
        <v>5727</v>
      </c>
      <c r="F1942" s="6" t="str">
        <f t="shared" si="123"/>
        <v>NEUTRAL</v>
      </c>
      <c r="G1942" s="6" t="str">
        <f t="shared" si="122"/>
        <v>NEUTRAL</v>
      </c>
      <c r="H1942" s="6" t="str">
        <f t="shared" si="121"/>
        <v>NEUTRAL</v>
      </c>
    </row>
    <row r="1943" spans="1:8" ht="13.5" x14ac:dyDescent="0.25">
      <c r="A1943" s="3">
        <f>TITRES_STAT!B1946</f>
        <v>44838</v>
      </c>
      <c r="B1943" s="6">
        <f>TITRES_STAT!C1946</f>
        <v>49</v>
      </c>
      <c r="C1943" s="6">
        <f>TITRES_STAT!D1946</f>
        <v>45.244999999999997</v>
      </c>
      <c r="D1943" s="6">
        <f>TITRES_STAT!E1946</f>
        <v>6</v>
      </c>
      <c r="E1943" s="2">
        <f t="shared" si="120"/>
        <v>5727</v>
      </c>
      <c r="F1943" s="6" t="str">
        <f t="shared" si="123"/>
        <v>NEUTRAL</v>
      </c>
      <c r="G1943" s="6" t="str">
        <f t="shared" si="122"/>
        <v>NEUTRAL</v>
      </c>
      <c r="H1943" s="6" t="str">
        <f t="shared" si="121"/>
        <v>NEUTRAL</v>
      </c>
    </row>
    <row r="1944" spans="1:8" ht="13.5" x14ac:dyDescent="0.25">
      <c r="A1944" s="3">
        <f>TITRES_STAT!B1947</f>
        <v>44839</v>
      </c>
      <c r="B1944" s="6">
        <f>TITRES_STAT!C1947</f>
        <v>49</v>
      </c>
      <c r="C1944" s="6">
        <f>TITRES_STAT!D1947</f>
        <v>45.244999999999997</v>
      </c>
      <c r="D1944" s="6">
        <f>TITRES_STAT!E1947</f>
        <v>7</v>
      </c>
      <c r="E1944" s="2">
        <f t="shared" si="120"/>
        <v>5727</v>
      </c>
      <c r="F1944" s="6" t="str">
        <f t="shared" si="123"/>
        <v>NEUTRAL</v>
      </c>
      <c r="G1944" s="6" t="str">
        <f t="shared" si="122"/>
        <v>NEUTRAL</v>
      </c>
      <c r="H1944" s="6" t="str">
        <f t="shared" si="121"/>
        <v>NEUTRAL</v>
      </c>
    </row>
    <row r="1945" spans="1:8" ht="13.5" x14ac:dyDescent="0.25">
      <c r="A1945" s="3">
        <f>TITRES_STAT!B1948</f>
        <v>44840</v>
      </c>
      <c r="B1945" s="6">
        <f>TITRES_STAT!C1948</f>
        <v>49</v>
      </c>
      <c r="C1945" s="6">
        <f>TITRES_STAT!D1948</f>
        <v>45.244999999999997</v>
      </c>
      <c r="D1945" s="6">
        <f>TITRES_STAT!E1948</f>
        <v>0</v>
      </c>
      <c r="E1945" s="2">
        <f t="shared" si="120"/>
        <v>5727</v>
      </c>
      <c r="F1945" s="6" t="str">
        <f t="shared" si="123"/>
        <v>NEUTRAL</v>
      </c>
      <c r="G1945" s="6" t="str">
        <f t="shared" si="122"/>
        <v>NEUTRAL</v>
      </c>
      <c r="H1945" s="6" t="str">
        <f t="shared" si="121"/>
        <v>NEUTRAL</v>
      </c>
    </row>
    <row r="1946" spans="1:8" ht="13.5" x14ac:dyDescent="0.25">
      <c r="A1946" s="3">
        <f>TITRES_STAT!B1949</f>
        <v>44841</v>
      </c>
      <c r="B1946" s="6">
        <f>TITRES_STAT!C1949</f>
        <v>49</v>
      </c>
      <c r="C1946" s="6">
        <f>TITRES_STAT!D1949</f>
        <v>45.244999999999997</v>
      </c>
      <c r="D1946" s="6">
        <f>TITRES_STAT!E1949</f>
        <v>0</v>
      </c>
      <c r="E1946" s="2">
        <f t="shared" si="120"/>
        <v>5727</v>
      </c>
      <c r="F1946" s="6" t="str">
        <f t="shared" si="123"/>
        <v>NEUTRAL</v>
      </c>
      <c r="G1946" s="6" t="str">
        <f t="shared" si="122"/>
        <v>NEUTRAL</v>
      </c>
      <c r="H1946" s="6" t="str">
        <f t="shared" si="121"/>
        <v>NEUTRAL</v>
      </c>
    </row>
    <row r="1947" spans="1:8" ht="13.5" x14ac:dyDescent="0.25">
      <c r="A1947" s="3">
        <f>TITRES_STAT!B1950</f>
        <v>44844</v>
      </c>
      <c r="B1947" s="6">
        <f>TITRES_STAT!C1950</f>
        <v>49</v>
      </c>
      <c r="C1947" s="6">
        <f>TITRES_STAT!D1950</f>
        <v>45.244999999999997</v>
      </c>
      <c r="D1947" s="6">
        <f>TITRES_STAT!E1950</f>
        <v>0</v>
      </c>
      <c r="E1947" s="2">
        <f t="shared" si="120"/>
        <v>5727</v>
      </c>
      <c r="F1947" s="6" t="str">
        <f t="shared" si="123"/>
        <v>NEUTRAL</v>
      </c>
      <c r="G1947" s="6" t="str">
        <f t="shared" si="122"/>
        <v>NEUTRAL</v>
      </c>
      <c r="H1947" s="6" t="str">
        <f t="shared" si="121"/>
        <v>NEUTRAL</v>
      </c>
    </row>
    <row r="1948" spans="1:8" ht="13.5" x14ac:dyDescent="0.25">
      <c r="A1948" s="3">
        <f>TITRES_STAT!B1951</f>
        <v>44845</v>
      </c>
      <c r="B1948" s="6">
        <f>TITRES_STAT!C1951</f>
        <v>49</v>
      </c>
      <c r="C1948" s="6">
        <f>TITRES_STAT!D1951</f>
        <v>45.244999999999997</v>
      </c>
      <c r="D1948" s="6">
        <f>TITRES_STAT!E1951</f>
        <v>0</v>
      </c>
      <c r="E1948" s="2">
        <f t="shared" si="120"/>
        <v>5727</v>
      </c>
      <c r="F1948" s="6" t="str">
        <f t="shared" si="123"/>
        <v>NEUTRAL</v>
      </c>
      <c r="G1948" s="6" t="str">
        <f t="shared" si="122"/>
        <v>NEUTRAL</v>
      </c>
      <c r="H1948" s="6" t="str">
        <f t="shared" si="121"/>
        <v>NEUTRAL</v>
      </c>
    </row>
    <row r="1949" spans="1:8" ht="13.5" x14ac:dyDescent="0.25">
      <c r="A1949" s="3">
        <f>TITRES_STAT!B1952</f>
        <v>44846</v>
      </c>
      <c r="B1949" s="6">
        <f>TITRES_STAT!C1952</f>
        <v>49</v>
      </c>
      <c r="C1949" s="6">
        <f>TITRES_STAT!D1952</f>
        <v>45.244999999999997</v>
      </c>
      <c r="D1949" s="6">
        <f>TITRES_STAT!E1952</f>
        <v>25</v>
      </c>
      <c r="E1949" s="2">
        <f t="shared" si="120"/>
        <v>5727</v>
      </c>
      <c r="F1949" s="6" t="str">
        <f t="shared" si="123"/>
        <v>NEUTRAL</v>
      </c>
      <c r="G1949" s="6" t="str">
        <f t="shared" si="122"/>
        <v>NEUTRAL</v>
      </c>
      <c r="H1949" s="6" t="str">
        <f t="shared" si="121"/>
        <v>NEUTRAL</v>
      </c>
    </row>
    <row r="1950" spans="1:8" ht="13.5" x14ac:dyDescent="0.25">
      <c r="A1950" s="3">
        <f>TITRES_STAT!B1953</f>
        <v>44847</v>
      </c>
      <c r="B1950" s="6">
        <f>TITRES_STAT!C1953</f>
        <v>49</v>
      </c>
      <c r="C1950" s="6">
        <f>TITRES_STAT!D1953</f>
        <v>45.244999999999997</v>
      </c>
      <c r="D1950" s="6">
        <f>TITRES_STAT!E1953</f>
        <v>100</v>
      </c>
      <c r="E1950" s="2">
        <f t="shared" si="120"/>
        <v>5727</v>
      </c>
      <c r="F1950" s="6" t="str">
        <f t="shared" si="123"/>
        <v>NEUTRAL</v>
      </c>
      <c r="G1950" s="6" t="str">
        <f t="shared" si="122"/>
        <v>NEUTRAL</v>
      </c>
      <c r="H1950" s="6" t="str">
        <f t="shared" si="121"/>
        <v>NEUTRAL</v>
      </c>
    </row>
    <row r="1951" spans="1:8" ht="13.5" x14ac:dyDescent="0.25">
      <c r="A1951" s="3">
        <f>TITRES_STAT!B1954</f>
        <v>44848</v>
      </c>
      <c r="B1951" s="6">
        <f>TITRES_STAT!C1954</f>
        <v>49</v>
      </c>
      <c r="C1951" s="6">
        <f>TITRES_STAT!D1954</f>
        <v>45.244999999999997</v>
      </c>
      <c r="D1951" s="6">
        <f>TITRES_STAT!E1954</f>
        <v>0</v>
      </c>
      <c r="E1951" s="2">
        <f t="shared" si="120"/>
        <v>5727</v>
      </c>
      <c r="F1951" s="6" t="str">
        <f t="shared" si="123"/>
        <v>NEUTRAL</v>
      </c>
      <c r="G1951" s="6" t="str">
        <f t="shared" si="122"/>
        <v>NEUTRAL</v>
      </c>
      <c r="H1951" s="6" t="str">
        <f t="shared" si="121"/>
        <v>NEUTRAL</v>
      </c>
    </row>
    <row r="1952" spans="1:8" ht="13.5" x14ac:dyDescent="0.25">
      <c r="A1952" s="3">
        <f>TITRES_STAT!B1955</f>
        <v>44851</v>
      </c>
      <c r="B1952" s="6">
        <f>TITRES_STAT!C1955</f>
        <v>50</v>
      </c>
      <c r="C1952" s="6">
        <f>TITRES_STAT!D1955</f>
        <v>45.244999999999997</v>
      </c>
      <c r="D1952" s="6">
        <f>TITRES_STAT!E1955</f>
        <v>200</v>
      </c>
      <c r="E1952" s="2">
        <f t="shared" si="120"/>
        <v>5927</v>
      </c>
      <c r="F1952" s="6" t="str">
        <f t="shared" si="123"/>
        <v>BULLISH</v>
      </c>
      <c r="G1952" s="6" t="str">
        <f t="shared" si="122"/>
        <v>STRONG</v>
      </c>
      <c r="H1952" s="6" t="str">
        <f t="shared" si="121"/>
        <v>CONFIRMED BULLISH</v>
      </c>
    </row>
    <row r="1953" spans="1:8" ht="13.5" x14ac:dyDescent="0.25">
      <c r="A1953" s="3">
        <f>TITRES_STAT!B1956</f>
        <v>44852</v>
      </c>
      <c r="B1953" s="6">
        <f>TITRES_STAT!C1956</f>
        <v>50</v>
      </c>
      <c r="C1953" s="6">
        <f>TITRES_STAT!D1956</f>
        <v>45.244999999999997</v>
      </c>
      <c r="D1953" s="6">
        <f>TITRES_STAT!E1956</f>
        <v>0</v>
      </c>
      <c r="E1953" s="2">
        <f t="shared" si="120"/>
        <v>5927</v>
      </c>
      <c r="F1953" s="6" t="str">
        <f t="shared" si="123"/>
        <v>BULLISH</v>
      </c>
      <c r="G1953" s="6" t="str">
        <f t="shared" si="122"/>
        <v>STRONG</v>
      </c>
      <c r="H1953" s="6" t="str">
        <f t="shared" si="121"/>
        <v>CONFIRMED BULLISH</v>
      </c>
    </row>
    <row r="1954" spans="1:8" ht="13.5" x14ac:dyDescent="0.25">
      <c r="A1954" s="3">
        <f>TITRES_STAT!B1957</f>
        <v>44853</v>
      </c>
      <c r="B1954" s="6">
        <f>TITRES_STAT!C1957</f>
        <v>50</v>
      </c>
      <c r="C1954" s="6">
        <f>TITRES_STAT!D1957</f>
        <v>46.167999999999999</v>
      </c>
      <c r="D1954" s="6">
        <f>TITRES_STAT!E1957</f>
        <v>0</v>
      </c>
      <c r="E1954" s="2">
        <f t="shared" si="120"/>
        <v>5927</v>
      </c>
      <c r="F1954" s="6" t="str">
        <f t="shared" si="123"/>
        <v>BULLISH</v>
      </c>
      <c r="G1954" s="6" t="str">
        <f t="shared" si="122"/>
        <v>STRONG</v>
      </c>
      <c r="H1954" s="6" t="str">
        <f t="shared" si="121"/>
        <v>CONFIRMED BULLISH</v>
      </c>
    </row>
    <row r="1955" spans="1:8" ht="13.5" x14ac:dyDescent="0.25">
      <c r="A1955" s="3">
        <f>TITRES_STAT!B1958</f>
        <v>44854</v>
      </c>
      <c r="B1955" s="6">
        <f>TITRES_STAT!C1958</f>
        <v>50</v>
      </c>
      <c r="C1955" s="6">
        <f>TITRES_STAT!D1958</f>
        <v>46.167999999999999</v>
      </c>
      <c r="D1955" s="6">
        <f>TITRES_STAT!E1958</f>
        <v>0</v>
      </c>
      <c r="E1955" s="2">
        <f t="shared" si="120"/>
        <v>5927</v>
      </c>
      <c r="F1955" s="6" t="str">
        <f t="shared" si="123"/>
        <v>BULLISH</v>
      </c>
      <c r="G1955" s="6" t="str">
        <f t="shared" si="122"/>
        <v>STRONG</v>
      </c>
      <c r="H1955" s="6" t="str">
        <f t="shared" si="121"/>
        <v>CONFIRMED BULLISH</v>
      </c>
    </row>
    <row r="1956" spans="1:8" ht="13.5" x14ac:dyDescent="0.25">
      <c r="A1956" s="3">
        <f>TITRES_STAT!B1959</f>
        <v>44855</v>
      </c>
      <c r="B1956" s="6">
        <f>TITRES_STAT!C1959</f>
        <v>50</v>
      </c>
      <c r="C1956" s="6">
        <f>TITRES_STAT!D1959</f>
        <v>46.167999999999999</v>
      </c>
      <c r="D1956" s="6">
        <f>TITRES_STAT!E1959</f>
        <v>0</v>
      </c>
      <c r="E1956" s="2">
        <f t="shared" si="120"/>
        <v>5927</v>
      </c>
      <c r="F1956" s="6" t="str">
        <f t="shared" si="123"/>
        <v>BULLISH</v>
      </c>
      <c r="G1956" s="6" t="str">
        <f t="shared" si="122"/>
        <v>STRONG</v>
      </c>
      <c r="H1956" s="6" t="str">
        <f t="shared" si="121"/>
        <v>CONFIRMED BULLISH</v>
      </c>
    </row>
    <row r="1957" spans="1:8" ht="13.5" x14ac:dyDescent="0.25">
      <c r="A1957" s="3">
        <f>TITRES_STAT!B1960</f>
        <v>44858</v>
      </c>
      <c r="B1957" s="6">
        <f>TITRES_STAT!C1960</f>
        <v>50</v>
      </c>
      <c r="C1957" s="6">
        <f>TITRES_STAT!D1960</f>
        <v>46.167999999999999</v>
      </c>
      <c r="D1957" s="6">
        <f>TITRES_STAT!E1960</f>
        <v>0</v>
      </c>
      <c r="E1957" s="2">
        <f t="shared" si="120"/>
        <v>5927</v>
      </c>
      <c r="F1957" s="6" t="str">
        <f t="shared" si="123"/>
        <v>NEUTRAL</v>
      </c>
      <c r="G1957" s="6" t="str">
        <f t="shared" si="122"/>
        <v>NEUTRAL</v>
      </c>
      <c r="H1957" s="6" t="str">
        <f t="shared" si="121"/>
        <v>NEUTRAL</v>
      </c>
    </row>
    <row r="1958" spans="1:8" ht="13.5" x14ac:dyDescent="0.25">
      <c r="A1958" s="3">
        <f>TITRES_STAT!B1961</f>
        <v>44859</v>
      </c>
      <c r="B1958" s="6">
        <f>TITRES_STAT!C1961</f>
        <v>50</v>
      </c>
      <c r="C1958" s="6">
        <f>TITRES_STAT!D1961</f>
        <v>46.167999999999999</v>
      </c>
      <c r="D1958" s="6">
        <f>TITRES_STAT!E1961</f>
        <v>0</v>
      </c>
      <c r="E1958" s="2">
        <f t="shared" si="120"/>
        <v>5927</v>
      </c>
      <c r="F1958" s="6" t="str">
        <f t="shared" si="123"/>
        <v>NEUTRAL</v>
      </c>
      <c r="G1958" s="6" t="str">
        <f t="shared" si="122"/>
        <v>NEUTRAL</v>
      </c>
      <c r="H1958" s="6" t="str">
        <f t="shared" si="121"/>
        <v>NEUTRAL</v>
      </c>
    </row>
    <row r="1959" spans="1:8" ht="13.5" x14ac:dyDescent="0.25">
      <c r="A1959" s="3">
        <f>TITRES_STAT!B1962</f>
        <v>44860</v>
      </c>
      <c r="B1959" s="6">
        <f>TITRES_STAT!C1962</f>
        <v>50</v>
      </c>
      <c r="C1959" s="6">
        <f>TITRES_STAT!D1962</f>
        <v>46.167999999999999</v>
      </c>
      <c r="D1959" s="6">
        <f>TITRES_STAT!E1962</f>
        <v>0</v>
      </c>
      <c r="E1959" s="2">
        <f t="shared" si="120"/>
        <v>5927</v>
      </c>
      <c r="F1959" s="6" t="str">
        <f t="shared" si="123"/>
        <v>NEUTRAL</v>
      </c>
      <c r="G1959" s="6" t="str">
        <f t="shared" si="122"/>
        <v>NEUTRAL</v>
      </c>
      <c r="H1959" s="6" t="str">
        <f t="shared" si="121"/>
        <v>NEUTRAL</v>
      </c>
    </row>
    <row r="1960" spans="1:8" ht="13.5" x14ac:dyDescent="0.25">
      <c r="A1960" s="3">
        <f>TITRES_STAT!B1963</f>
        <v>44861</v>
      </c>
      <c r="B1960" s="6">
        <f>TITRES_STAT!C1963</f>
        <v>50</v>
      </c>
      <c r="C1960" s="6">
        <f>TITRES_STAT!D1963</f>
        <v>46.167999999999999</v>
      </c>
      <c r="D1960" s="6">
        <f>TITRES_STAT!E1963</f>
        <v>0</v>
      </c>
      <c r="E1960" s="2">
        <f t="shared" si="120"/>
        <v>5927</v>
      </c>
      <c r="F1960" s="6" t="str">
        <f t="shared" si="123"/>
        <v>NEUTRAL</v>
      </c>
      <c r="G1960" s="6" t="str">
        <f t="shared" si="122"/>
        <v>NEUTRAL</v>
      </c>
      <c r="H1960" s="6" t="str">
        <f t="shared" si="121"/>
        <v>NEUTRAL</v>
      </c>
    </row>
    <row r="1961" spans="1:8" ht="13.5" x14ac:dyDescent="0.25">
      <c r="A1961" s="3">
        <f>TITRES_STAT!B1964</f>
        <v>44862</v>
      </c>
      <c r="B1961" s="6">
        <f>TITRES_STAT!C1964</f>
        <v>50</v>
      </c>
      <c r="C1961" s="6">
        <f>TITRES_STAT!D1964</f>
        <v>46.167999999999999</v>
      </c>
      <c r="D1961" s="6">
        <f>TITRES_STAT!E1964</f>
        <v>20</v>
      </c>
      <c r="E1961" s="2">
        <f t="shared" si="120"/>
        <v>5927</v>
      </c>
      <c r="F1961" s="6" t="str">
        <f t="shared" si="123"/>
        <v>NEUTRAL</v>
      </c>
      <c r="G1961" s="6" t="str">
        <f t="shared" si="122"/>
        <v>NEUTRAL</v>
      </c>
      <c r="H1961" s="6" t="str">
        <f t="shared" si="121"/>
        <v>NEUTRAL</v>
      </c>
    </row>
    <row r="1962" spans="1:8" ht="13.5" x14ac:dyDescent="0.25">
      <c r="A1962" s="3">
        <f>TITRES_STAT!B1965</f>
        <v>44865</v>
      </c>
      <c r="B1962" s="6">
        <f>TITRES_STAT!C1965</f>
        <v>50</v>
      </c>
      <c r="C1962" s="6">
        <f>TITRES_STAT!D1965</f>
        <v>46.167999999999999</v>
      </c>
      <c r="D1962" s="6">
        <f>TITRES_STAT!E1965</f>
        <v>0</v>
      </c>
      <c r="E1962" s="2">
        <f t="shared" si="120"/>
        <v>5927</v>
      </c>
      <c r="F1962" s="6" t="str">
        <f t="shared" si="123"/>
        <v>NEUTRAL</v>
      </c>
      <c r="G1962" s="6" t="str">
        <f t="shared" si="122"/>
        <v>NEUTRAL</v>
      </c>
      <c r="H1962" s="6" t="str">
        <f t="shared" si="121"/>
        <v>NEUTRAL</v>
      </c>
    </row>
    <row r="1963" spans="1:8" ht="13.5" x14ac:dyDescent="0.25">
      <c r="A1963" s="3">
        <f>TITRES_STAT!B1966</f>
        <v>44866</v>
      </c>
      <c r="B1963" s="6">
        <f>TITRES_STAT!C1966</f>
        <v>50</v>
      </c>
      <c r="C1963" s="6">
        <f>TITRES_STAT!D1966</f>
        <v>46.167999999999999</v>
      </c>
      <c r="D1963" s="6">
        <f>TITRES_STAT!E1966</f>
        <v>38</v>
      </c>
      <c r="E1963" s="2">
        <f t="shared" si="120"/>
        <v>5927</v>
      </c>
      <c r="F1963" s="6" t="str">
        <f t="shared" si="123"/>
        <v>NEUTRAL</v>
      </c>
      <c r="G1963" s="6" t="str">
        <f t="shared" si="122"/>
        <v>NEUTRAL</v>
      </c>
      <c r="H1963" s="6" t="str">
        <f t="shared" si="121"/>
        <v>NEUTRAL</v>
      </c>
    </row>
    <row r="1964" spans="1:8" ht="13.5" x14ac:dyDescent="0.25">
      <c r="A1964" s="3">
        <f>TITRES_STAT!B1967</f>
        <v>44867</v>
      </c>
      <c r="B1964" s="6">
        <f>TITRES_STAT!C1967</f>
        <v>50</v>
      </c>
      <c r="C1964" s="6">
        <f>TITRES_STAT!D1967</f>
        <v>46.167999999999999</v>
      </c>
      <c r="D1964" s="6">
        <f>TITRES_STAT!E1967</f>
        <v>0</v>
      </c>
      <c r="E1964" s="2">
        <f t="shared" si="120"/>
        <v>5927</v>
      </c>
      <c r="F1964" s="6" t="str">
        <f t="shared" si="123"/>
        <v>NEUTRAL</v>
      </c>
      <c r="G1964" s="6" t="str">
        <f t="shared" si="122"/>
        <v>NEUTRAL</v>
      </c>
      <c r="H1964" s="6" t="str">
        <f t="shared" si="121"/>
        <v>NEUTRAL</v>
      </c>
    </row>
    <row r="1965" spans="1:8" ht="13.5" x14ac:dyDescent="0.25">
      <c r="A1965" s="3">
        <f>TITRES_STAT!B1968</f>
        <v>44868</v>
      </c>
      <c r="B1965" s="6">
        <f>TITRES_STAT!C1968</f>
        <v>50</v>
      </c>
      <c r="C1965" s="6">
        <f>TITRES_STAT!D1968</f>
        <v>46.167999999999999</v>
      </c>
      <c r="D1965" s="6">
        <f>TITRES_STAT!E1968</f>
        <v>0</v>
      </c>
      <c r="E1965" s="2">
        <f t="shared" si="120"/>
        <v>5927</v>
      </c>
      <c r="F1965" s="6" t="str">
        <f t="shared" si="123"/>
        <v>NEUTRAL</v>
      </c>
      <c r="G1965" s="6" t="str">
        <f t="shared" si="122"/>
        <v>NEUTRAL</v>
      </c>
      <c r="H1965" s="6" t="str">
        <f t="shared" si="121"/>
        <v>NEUTRAL</v>
      </c>
    </row>
    <row r="1966" spans="1:8" ht="13.5" x14ac:dyDescent="0.25">
      <c r="A1966" s="3">
        <f>TITRES_STAT!B1969</f>
        <v>44869</v>
      </c>
      <c r="B1966" s="6">
        <f>TITRES_STAT!C1969</f>
        <v>50</v>
      </c>
      <c r="C1966" s="6">
        <f>TITRES_STAT!D1969</f>
        <v>46.167999999999999</v>
      </c>
      <c r="D1966" s="6">
        <f>TITRES_STAT!E1969</f>
        <v>0</v>
      </c>
      <c r="E1966" s="2">
        <f t="shared" si="120"/>
        <v>5927</v>
      </c>
      <c r="F1966" s="6" t="str">
        <f t="shared" si="123"/>
        <v>NEUTRAL</v>
      </c>
      <c r="G1966" s="6" t="str">
        <f t="shared" si="122"/>
        <v>NEUTRAL</v>
      </c>
      <c r="H1966" s="6" t="str">
        <f t="shared" si="121"/>
        <v>NEUTRAL</v>
      </c>
    </row>
    <row r="1967" spans="1:8" ht="13.5" x14ac:dyDescent="0.25">
      <c r="A1967" s="3">
        <f>TITRES_STAT!B1970</f>
        <v>44872</v>
      </c>
      <c r="B1967" s="6">
        <f>TITRES_STAT!C1970</f>
        <v>50</v>
      </c>
      <c r="C1967" s="6">
        <f>TITRES_STAT!D1970</f>
        <v>46.167999999999999</v>
      </c>
      <c r="D1967" s="6">
        <f>TITRES_STAT!E1970</f>
        <v>0</v>
      </c>
      <c r="E1967" s="2">
        <f t="shared" si="120"/>
        <v>5927</v>
      </c>
      <c r="F1967" s="6" t="str">
        <f t="shared" si="123"/>
        <v>NEUTRAL</v>
      </c>
      <c r="G1967" s="6" t="str">
        <f t="shared" si="122"/>
        <v>NEUTRAL</v>
      </c>
      <c r="H1967" s="6" t="str">
        <f t="shared" si="121"/>
        <v>NEUTRAL</v>
      </c>
    </row>
    <row r="1968" spans="1:8" ht="13.5" x14ac:dyDescent="0.25">
      <c r="A1968" s="3">
        <f>TITRES_STAT!B1971</f>
        <v>44873</v>
      </c>
      <c r="B1968" s="6">
        <f>TITRES_STAT!C1971</f>
        <v>50</v>
      </c>
      <c r="C1968" s="6">
        <f>TITRES_STAT!D1971</f>
        <v>46.167999999999999</v>
      </c>
      <c r="D1968" s="6">
        <f>TITRES_STAT!E1971</f>
        <v>0</v>
      </c>
      <c r="E1968" s="2">
        <f t="shared" si="120"/>
        <v>5927</v>
      </c>
      <c r="F1968" s="6" t="str">
        <f t="shared" si="123"/>
        <v>NEUTRAL</v>
      </c>
      <c r="G1968" s="6" t="str">
        <f t="shared" si="122"/>
        <v>NEUTRAL</v>
      </c>
      <c r="H1968" s="6" t="str">
        <f t="shared" si="121"/>
        <v>NEUTRAL</v>
      </c>
    </row>
    <row r="1969" spans="1:8" ht="13.5" x14ac:dyDescent="0.25">
      <c r="A1969" s="3">
        <f>TITRES_STAT!B1972</f>
        <v>44874</v>
      </c>
      <c r="B1969" s="6">
        <f>TITRES_STAT!C1972</f>
        <v>50</v>
      </c>
      <c r="C1969" s="6">
        <f>TITRES_STAT!D1972</f>
        <v>46.167999999999999</v>
      </c>
      <c r="D1969" s="6">
        <f>TITRES_STAT!E1972</f>
        <v>0</v>
      </c>
      <c r="E1969" s="2">
        <f t="shared" si="120"/>
        <v>5927</v>
      </c>
      <c r="F1969" s="6" t="str">
        <f t="shared" si="123"/>
        <v>NEUTRAL</v>
      </c>
      <c r="G1969" s="6" t="str">
        <f t="shared" si="122"/>
        <v>NEUTRAL</v>
      </c>
      <c r="H1969" s="6" t="str">
        <f t="shared" si="121"/>
        <v>NEUTRAL</v>
      </c>
    </row>
    <row r="1970" spans="1:8" ht="13.5" x14ac:dyDescent="0.25">
      <c r="A1970" s="3">
        <f>TITRES_STAT!B1973</f>
        <v>44875</v>
      </c>
      <c r="B1970" s="6">
        <f>TITRES_STAT!C1973</f>
        <v>50</v>
      </c>
      <c r="C1970" s="6">
        <f>TITRES_STAT!D1973</f>
        <v>46.167999999999999</v>
      </c>
      <c r="D1970" s="6">
        <f>TITRES_STAT!E1973</f>
        <v>0</v>
      </c>
      <c r="E1970" s="2">
        <f t="shared" si="120"/>
        <v>5927</v>
      </c>
      <c r="F1970" s="6" t="str">
        <f t="shared" si="123"/>
        <v>NEUTRAL</v>
      </c>
      <c r="G1970" s="6" t="str">
        <f t="shared" si="122"/>
        <v>NEUTRAL</v>
      </c>
      <c r="H1970" s="6" t="str">
        <f t="shared" si="121"/>
        <v>NEUTRAL</v>
      </c>
    </row>
    <row r="1971" spans="1:8" ht="13.5" x14ac:dyDescent="0.25">
      <c r="A1971" s="3">
        <f>TITRES_STAT!B1974</f>
        <v>44876</v>
      </c>
      <c r="B1971" s="6">
        <f>TITRES_STAT!C1974</f>
        <v>50</v>
      </c>
      <c r="C1971" s="6">
        <f>TITRES_STAT!D1974</f>
        <v>46.167999999999999</v>
      </c>
      <c r="D1971" s="6">
        <f>TITRES_STAT!E1974</f>
        <v>0</v>
      </c>
      <c r="E1971" s="2">
        <f t="shared" si="120"/>
        <v>5927</v>
      </c>
      <c r="F1971" s="6" t="str">
        <f t="shared" si="123"/>
        <v>NEUTRAL</v>
      </c>
      <c r="G1971" s="6" t="str">
        <f t="shared" si="122"/>
        <v>NEUTRAL</v>
      </c>
      <c r="H1971" s="6" t="str">
        <f t="shared" si="121"/>
        <v>NEUTRAL</v>
      </c>
    </row>
    <row r="1972" spans="1:8" ht="13.5" x14ac:dyDescent="0.25">
      <c r="A1972" s="3">
        <f>TITRES_STAT!B1975</f>
        <v>44879</v>
      </c>
      <c r="B1972" s="6">
        <f>TITRES_STAT!C1975</f>
        <v>50</v>
      </c>
      <c r="C1972" s="6">
        <f>TITRES_STAT!D1975</f>
        <v>46.167999999999999</v>
      </c>
      <c r="D1972" s="6">
        <f>TITRES_STAT!E1975</f>
        <v>0</v>
      </c>
      <c r="E1972" s="2">
        <f t="shared" si="120"/>
        <v>5927</v>
      </c>
      <c r="F1972" s="6" t="str">
        <f t="shared" si="123"/>
        <v>NEUTRAL</v>
      </c>
      <c r="G1972" s="6" t="str">
        <f t="shared" si="122"/>
        <v>NEUTRAL</v>
      </c>
      <c r="H1972" s="6" t="str">
        <f t="shared" si="121"/>
        <v>NEUTRAL</v>
      </c>
    </row>
    <row r="1973" spans="1:8" ht="13.5" x14ac:dyDescent="0.25">
      <c r="A1973" s="3">
        <f>TITRES_STAT!B1976</f>
        <v>44880</v>
      </c>
      <c r="B1973" s="6">
        <f>TITRES_STAT!C1976</f>
        <v>50</v>
      </c>
      <c r="C1973" s="6">
        <f>TITRES_STAT!D1976</f>
        <v>46.167999999999999</v>
      </c>
      <c r="D1973" s="6">
        <f>TITRES_STAT!E1976</f>
        <v>0</v>
      </c>
      <c r="E1973" s="2">
        <f t="shared" si="120"/>
        <v>5927</v>
      </c>
      <c r="F1973" s="6" t="str">
        <f t="shared" si="123"/>
        <v>NEUTRAL</v>
      </c>
      <c r="G1973" s="6" t="str">
        <f t="shared" si="122"/>
        <v>NEUTRAL</v>
      </c>
      <c r="H1973" s="6" t="str">
        <f t="shared" si="121"/>
        <v>NEUTRAL</v>
      </c>
    </row>
    <row r="1974" spans="1:8" ht="13.5" x14ac:dyDescent="0.25">
      <c r="A1974" s="3">
        <f>TITRES_STAT!B1977</f>
        <v>44881</v>
      </c>
      <c r="B1974" s="6">
        <f>TITRES_STAT!C1977</f>
        <v>50</v>
      </c>
      <c r="C1974" s="6">
        <f>TITRES_STAT!D1977</f>
        <v>46.167999999999999</v>
      </c>
      <c r="D1974" s="6">
        <f>TITRES_STAT!E1977</f>
        <v>0</v>
      </c>
      <c r="E1974" s="2">
        <f t="shared" si="120"/>
        <v>5927</v>
      </c>
      <c r="F1974" s="6" t="str">
        <f t="shared" si="123"/>
        <v>NEUTRAL</v>
      </c>
      <c r="G1974" s="6" t="str">
        <f t="shared" si="122"/>
        <v>NEUTRAL</v>
      </c>
      <c r="H1974" s="6" t="str">
        <f t="shared" si="121"/>
        <v>NEUTRAL</v>
      </c>
    </row>
    <row r="1975" spans="1:8" ht="13.5" x14ac:dyDescent="0.25">
      <c r="A1975" s="3">
        <f>TITRES_STAT!B1978</f>
        <v>44882</v>
      </c>
      <c r="B1975" s="6">
        <f>TITRES_STAT!C1978</f>
        <v>50</v>
      </c>
      <c r="C1975" s="6">
        <f>TITRES_STAT!D1978</f>
        <v>46.167999999999999</v>
      </c>
      <c r="D1975" s="6">
        <f>TITRES_STAT!E1978</f>
        <v>0</v>
      </c>
      <c r="E1975" s="2">
        <f t="shared" si="120"/>
        <v>5927</v>
      </c>
      <c r="F1975" s="6" t="str">
        <f t="shared" si="123"/>
        <v>NEUTRAL</v>
      </c>
      <c r="G1975" s="6" t="str">
        <f t="shared" si="122"/>
        <v>NEUTRAL</v>
      </c>
      <c r="H1975" s="6" t="str">
        <f t="shared" si="121"/>
        <v>NEUTRAL</v>
      </c>
    </row>
    <row r="1976" spans="1:8" ht="13.5" x14ac:dyDescent="0.25">
      <c r="A1976" s="3">
        <f>TITRES_STAT!B1979</f>
        <v>44883</v>
      </c>
      <c r="B1976" s="6">
        <f>TITRES_STAT!C1979</f>
        <v>50</v>
      </c>
      <c r="C1976" s="6">
        <f>TITRES_STAT!D1979</f>
        <v>46.167999999999999</v>
      </c>
      <c r="D1976" s="6">
        <f>TITRES_STAT!E1979</f>
        <v>0</v>
      </c>
      <c r="E1976" s="2">
        <f t="shared" si="120"/>
        <v>5927</v>
      </c>
      <c r="F1976" s="6" t="str">
        <f t="shared" si="123"/>
        <v>NEUTRAL</v>
      </c>
      <c r="G1976" s="6" t="str">
        <f t="shared" si="122"/>
        <v>NEUTRAL</v>
      </c>
      <c r="H1976" s="6" t="str">
        <f t="shared" si="121"/>
        <v>NEUTRAL</v>
      </c>
    </row>
    <row r="1977" spans="1:8" ht="13.5" x14ac:dyDescent="0.25">
      <c r="A1977" s="3">
        <f>TITRES_STAT!B1980</f>
        <v>44886</v>
      </c>
      <c r="B1977" s="6">
        <f>TITRES_STAT!C1980</f>
        <v>50</v>
      </c>
      <c r="C1977" s="6">
        <f>TITRES_STAT!D1980</f>
        <v>46.167999999999999</v>
      </c>
      <c r="D1977" s="6">
        <f>TITRES_STAT!E1980</f>
        <v>0</v>
      </c>
      <c r="E1977" s="2">
        <f t="shared" si="120"/>
        <v>5927</v>
      </c>
      <c r="F1977" s="6" t="str">
        <f t="shared" si="123"/>
        <v>NEUTRAL</v>
      </c>
      <c r="G1977" s="6" t="str">
        <f t="shared" si="122"/>
        <v>NEUTRAL</v>
      </c>
      <c r="H1977" s="6" t="str">
        <f t="shared" si="121"/>
        <v>NEUTRAL</v>
      </c>
    </row>
    <row r="1978" spans="1:8" ht="13.5" x14ac:dyDescent="0.25">
      <c r="A1978" s="3">
        <f>TITRES_STAT!B1981</f>
        <v>44887</v>
      </c>
      <c r="B1978" s="6">
        <f>TITRES_STAT!C1981</f>
        <v>50</v>
      </c>
      <c r="C1978" s="6">
        <f>TITRES_STAT!D1981</f>
        <v>46.167999999999999</v>
      </c>
      <c r="D1978" s="6">
        <f>TITRES_STAT!E1981</f>
        <v>0</v>
      </c>
      <c r="E1978" s="2">
        <f t="shared" si="120"/>
        <v>5927</v>
      </c>
      <c r="F1978" s="6" t="str">
        <f t="shared" si="123"/>
        <v>NEUTRAL</v>
      </c>
      <c r="G1978" s="6" t="str">
        <f t="shared" si="122"/>
        <v>NEUTRAL</v>
      </c>
      <c r="H1978" s="6" t="str">
        <f t="shared" si="121"/>
        <v>NEUTRAL</v>
      </c>
    </row>
    <row r="1979" spans="1:8" ht="13.5" x14ac:dyDescent="0.25">
      <c r="A1979" s="3">
        <f>TITRES_STAT!B1982</f>
        <v>44888</v>
      </c>
      <c r="B1979" s="6">
        <f>TITRES_STAT!C1982</f>
        <v>50</v>
      </c>
      <c r="C1979" s="6">
        <f>TITRES_STAT!D1982</f>
        <v>46.167999999999999</v>
      </c>
      <c r="D1979" s="6">
        <f>TITRES_STAT!E1982</f>
        <v>0</v>
      </c>
      <c r="E1979" s="2">
        <f t="shared" si="120"/>
        <v>5927</v>
      </c>
      <c r="F1979" s="6" t="str">
        <f t="shared" si="123"/>
        <v>NEUTRAL</v>
      </c>
      <c r="G1979" s="6" t="str">
        <f t="shared" si="122"/>
        <v>NEUTRAL</v>
      </c>
      <c r="H1979" s="6" t="str">
        <f t="shared" si="121"/>
        <v>NEUTRAL</v>
      </c>
    </row>
    <row r="1980" spans="1:8" ht="13.5" x14ac:dyDescent="0.25">
      <c r="A1980" s="3">
        <f>TITRES_STAT!B1983</f>
        <v>44889</v>
      </c>
      <c r="B1980" s="6">
        <f>TITRES_STAT!C1983</f>
        <v>50</v>
      </c>
      <c r="C1980" s="6">
        <f>TITRES_STAT!D1983</f>
        <v>46.167999999999999</v>
      </c>
      <c r="D1980" s="6">
        <f>TITRES_STAT!E1983</f>
        <v>0</v>
      </c>
      <c r="E1980" s="2">
        <f t="shared" si="120"/>
        <v>5927</v>
      </c>
      <c r="F1980" s="6" t="str">
        <f t="shared" si="123"/>
        <v>NEUTRAL</v>
      </c>
      <c r="G1980" s="6" t="str">
        <f t="shared" si="122"/>
        <v>NEUTRAL</v>
      </c>
      <c r="H1980" s="6" t="str">
        <f t="shared" si="121"/>
        <v>NEUTRAL</v>
      </c>
    </row>
    <row r="1981" spans="1:8" ht="13.5" x14ac:dyDescent="0.25">
      <c r="A1981" s="3">
        <f>TITRES_STAT!B1984</f>
        <v>44890</v>
      </c>
      <c r="B1981" s="6">
        <f>TITRES_STAT!C1984</f>
        <v>50</v>
      </c>
      <c r="C1981" s="6">
        <f>TITRES_STAT!D1984</f>
        <v>46.167999999999999</v>
      </c>
      <c r="D1981" s="6">
        <f>TITRES_STAT!E1984</f>
        <v>0</v>
      </c>
      <c r="E1981" s="2">
        <f t="shared" si="120"/>
        <v>5927</v>
      </c>
      <c r="F1981" s="6" t="str">
        <f t="shared" si="123"/>
        <v>NEUTRAL</v>
      </c>
      <c r="G1981" s="6" t="str">
        <f t="shared" si="122"/>
        <v>NEUTRAL</v>
      </c>
      <c r="H1981" s="6" t="str">
        <f t="shared" si="121"/>
        <v>NEUTRAL</v>
      </c>
    </row>
    <row r="1982" spans="1:8" ht="13.5" x14ac:dyDescent="0.25">
      <c r="A1982" s="3">
        <f>TITRES_STAT!B1985</f>
        <v>44893</v>
      </c>
      <c r="B1982" s="6">
        <f>TITRES_STAT!C1985</f>
        <v>50</v>
      </c>
      <c r="C1982" s="6">
        <f>TITRES_STAT!D1985</f>
        <v>46.167999999999999</v>
      </c>
      <c r="D1982" s="6">
        <f>TITRES_STAT!E1985</f>
        <v>0</v>
      </c>
      <c r="E1982" s="2">
        <f t="shared" si="120"/>
        <v>5927</v>
      </c>
      <c r="F1982" s="6" t="str">
        <f t="shared" si="123"/>
        <v>NEUTRAL</v>
      </c>
      <c r="G1982" s="6" t="str">
        <f t="shared" si="122"/>
        <v>NEUTRAL</v>
      </c>
      <c r="H1982" s="6" t="str">
        <f t="shared" si="121"/>
        <v>NEUTRAL</v>
      </c>
    </row>
    <row r="1983" spans="1:8" ht="13.5" x14ac:dyDescent="0.25">
      <c r="A1983" s="3">
        <f>TITRES_STAT!B1986</f>
        <v>44894</v>
      </c>
      <c r="B1983" s="6">
        <f>TITRES_STAT!C1986</f>
        <v>50</v>
      </c>
      <c r="C1983" s="6">
        <f>TITRES_STAT!D1986</f>
        <v>46.167999999999999</v>
      </c>
      <c r="D1983" s="6">
        <f>TITRES_STAT!E1986</f>
        <v>0</v>
      </c>
      <c r="E1983" s="2">
        <f t="shared" si="120"/>
        <v>5927</v>
      </c>
      <c r="F1983" s="6" t="str">
        <f t="shared" si="123"/>
        <v>NEUTRAL</v>
      </c>
      <c r="G1983" s="6" t="str">
        <f t="shared" si="122"/>
        <v>NEUTRAL</v>
      </c>
      <c r="H1983" s="6" t="str">
        <f t="shared" si="121"/>
        <v>NEUTRAL</v>
      </c>
    </row>
    <row r="1984" spans="1:8" ht="13.5" x14ac:dyDescent="0.25">
      <c r="A1984" s="3">
        <f>TITRES_STAT!B1987</f>
        <v>44895</v>
      </c>
      <c r="B1984" s="6">
        <f>TITRES_STAT!C1987</f>
        <v>50</v>
      </c>
      <c r="C1984" s="6">
        <f>TITRES_STAT!D1987</f>
        <v>46.167999999999999</v>
      </c>
      <c r="D1984" s="6">
        <f>TITRES_STAT!E1987</f>
        <v>0</v>
      </c>
      <c r="E1984" s="2">
        <f t="shared" si="120"/>
        <v>5927</v>
      </c>
      <c r="F1984" s="6" t="str">
        <f t="shared" si="123"/>
        <v>NEUTRAL</v>
      </c>
      <c r="G1984" s="6" t="str">
        <f t="shared" si="122"/>
        <v>NEUTRAL</v>
      </c>
      <c r="H1984" s="6" t="str">
        <f t="shared" si="121"/>
        <v>NEUTRAL</v>
      </c>
    </row>
    <row r="1985" spans="1:8" ht="13.5" x14ac:dyDescent="0.25">
      <c r="A1985" s="3">
        <f>TITRES_STAT!B1988</f>
        <v>44896</v>
      </c>
      <c r="B1985" s="6">
        <f>TITRES_STAT!C1988</f>
        <v>50</v>
      </c>
      <c r="C1985" s="6">
        <f>TITRES_STAT!D1988</f>
        <v>46.167999999999999</v>
      </c>
      <c r="D1985" s="6">
        <f>TITRES_STAT!E1988</f>
        <v>0</v>
      </c>
      <c r="E1985" s="2">
        <f t="shared" si="120"/>
        <v>5927</v>
      </c>
      <c r="F1985" s="6" t="str">
        <f t="shared" si="123"/>
        <v>NEUTRAL</v>
      </c>
      <c r="G1985" s="6" t="str">
        <f t="shared" si="122"/>
        <v>NEUTRAL</v>
      </c>
      <c r="H1985" s="6" t="str">
        <f t="shared" si="121"/>
        <v>NEUTRAL</v>
      </c>
    </row>
    <row r="1986" spans="1:8" ht="13.5" x14ac:dyDescent="0.25">
      <c r="A1986" s="3">
        <f>TITRES_STAT!B1989</f>
        <v>44897</v>
      </c>
      <c r="B1986" s="6">
        <f>TITRES_STAT!C1989</f>
        <v>50</v>
      </c>
      <c r="C1986" s="6">
        <f>TITRES_STAT!D1989</f>
        <v>46.167999999999999</v>
      </c>
      <c r="D1986" s="6">
        <f>TITRES_STAT!E1989</f>
        <v>0</v>
      </c>
      <c r="E1986" s="2">
        <f t="shared" si="120"/>
        <v>5927</v>
      </c>
      <c r="F1986" s="6" t="str">
        <f t="shared" si="123"/>
        <v>NEUTRAL</v>
      </c>
      <c r="G1986" s="6" t="str">
        <f t="shared" si="122"/>
        <v>NEUTRAL</v>
      </c>
      <c r="H1986" s="6" t="str">
        <f t="shared" si="121"/>
        <v>NEUTRAL</v>
      </c>
    </row>
    <row r="1987" spans="1:8" ht="13.5" x14ac:dyDescent="0.25">
      <c r="A1987" s="3">
        <f>TITRES_STAT!B1990</f>
        <v>44900</v>
      </c>
      <c r="B1987" s="6">
        <f>TITRES_STAT!C1990</f>
        <v>50</v>
      </c>
      <c r="C1987" s="6">
        <f>TITRES_STAT!D1990</f>
        <v>46.167999999999999</v>
      </c>
      <c r="D1987" s="6">
        <f>TITRES_STAT!E1990</f>
        <v>0</v>
      </c>
      <c r="E1987" s="2">
        <f t="shared" si="120"/>
        <v>5927</v>
      </c>
      <c r="F1987" s="6" t="str">
        <f t="shared" si="123"/>
        <v>NEUTRAL</v>
      </c>
      <c r="G1987" s="6" t="str">
        <f t="shared" si="122"/>
        <v>NEUTRAL</v>
      </c>
      <c r="H1987" s="6" t="str">
        <f t="shared" si="121"/>
        <v>NEUTRAL</v>
      </c>
    </row>
    <row r="1988" spans="1:8" ht="13.5" x14ac:dyDescent="0.25">
      <c r="A1988" s="3">
        <f>TITRES_STAT!B1991</f>
        <v>44901</v>
      </c>
      <c r="B1988" s="6">
        <f>TITRES_STAT!C1991</f>
        <v>50</v>
      </c>
      <c r="C1988" s="6">
        <f>TITRES_STAT!D1991</f>
        <v>46.167999999999999</v>
      </c>
      <c r="D1988" s="6">
        <f>TITRES_STAT!E1991</f>
        <v>0</v>
      </c>
      <c r="E1988" s="2">
        <f t="shared" ref="E1988:E2051" si="124">IF(B1988&gt;B1987, E1987+D1988, IF(B1988&lt;B1987, E1987-D1988, E1987))</f>
        <v>5927</v>
      </c>
      <c r="F1988" s="6" t="str">
        <f t="shared" si="123"/>
        <v>NEUTRAL</v>
      </c>
      <c r="G1988" s="6" t="str">
        <f t="shared" si="122"/>
        <v>NEUTRAL</v>
      </c>
      <c r="H1988" s="6" t="str">
        <f t="shared" si="121"/>
        <v>NEUTRAL</v>
      </c>
    </row>
    <row r="1989" spans="1:8" ht="13.5" x14ac:dyDescent="0.25">
      <c r="A1989" s="3">
        <f>TITRES_STAT!B1992</f>
        <v>44902</v>
      </c>
      <c r="B1989" s="6">
        <f>TITRES_STAT!C1992</f>
        <v>50</v>
      </c>
      <c r="C1989" s="6">
        <f>TITRES_STAT!D1992</f>
        <v>46.167999999999999</v>
      </c>
      <c r="D1989" s="6">
        <f>TITRES_STAT!E1992</f>
        <v>0</v>
      </c>
      <c r="E1989" s="2">
        <f t="shared" si="124"/>
        <v>5927</v>
      </c>
      <c r="F1989" s="6" t="str">
        <f t="shared" si="123"/>
        <v>NEUTRAL</v>
      </c>
      <c r="G1989" s="6" t="str">
        <f t="shared" si="122"/>
        <v>NEUTRAL</v>
      </c>
      <c r="H1989" s="6" t="str">
        <f t="shared" si="121"/>
        <v>NEUTRAL</v>
      </c>
    </row>
    <row r="1990" spans="1:8" ht="13.5" x14ac:dyDescent="0.25">
      <c r="A1990" s="3">
        <f>TITRES_STAT!B1993</f>
        <v>44903</v>
      </c>
      <c r="B1990" s="6">
        <f>TITRES_STAT!C1993</f>
        <v>50</v>
      </c>
      <c r="C1990" s="6">
        <f>TITRES_STAT!D1993</f>
        <v>46.167999999999999</v>
      </c>
      <c r="D1990" s="6">
        <f>TITRES_STAT!E1993</f>
        <v>0</v>
      </c>
      <c r="E1990" s="2">
        <f t="shared" si="124"/>
        <v>5927</v>
      </c>
      <c r="F1990" s="6" t="str">
        <f t="shared" si="123"/>
        <v>NEUTRAL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NEUTRAL</v>
      </c>
    </row>
    <row r="1991" spans="1:8" ht="13.5" x14ac:dyDescent="0.25">
      <c r="A1991" s="3">
        <f>TITRES_STAT!B1994</f>
        <v>44904</v>
      </c>
      <c r="B1991" s="6">
        <f>TITRES_STAT!C1994</f>
        <v>50</v>
      </c>
      <c r="C1991" s="6">
        <f>TITRES_STAT!D1994</f>
        <v>46.167999999999999</v>
      </c>
      <c r="D1991" s="6">
        <f>TITRES_STAT!E1994</f>
        <v>0</v>
      </c>
      <c r="E1991" s="2">
        <f t="shared" si="124"/>
        <v>5927</v>
      </c>
      <c r="F1991" s="6" t="str">
        <f t="shared" si="123"/>
        <v>NEUTRAL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NEUTRAL</v>
      </c>
    </row>
    <row r="1992" spans="1:8" ht="13.5" x14ac:dyDescent="0.25">
      <c r="A1992" s="3">
        <f>TITRES_STAT!B1995</f>
        <v>44907</v>
      </c>
      <c r="B1992" s="6">
        <f>TITRES_STAT!C1995</f>
        <v>50.01</v>
      </c>
      <c r="C1992" s="6">
        <f>TITRES_STAT!D1995</f>
        <v>46.167999999999999</v>
      </c>
      <c r="D1992" s="6">
        <f>TITRES_STAT!E1995</f>
        <v>1000</v>
      </c>
      <c r="E1992" s="2">
        <f t="shared" si="124"/>
        <v>6927</v>
      </c>
      <c r="F1992" s="6" t="str">
        <f t="shared" ref="F1992:F2055" si="127">IF(E1992&gt;E1987,"BULLISH",IF(E1992&lt;E1987,"BEARISH","NEUTRAL"))</f>
        <v>BULLISH</v>
      </c>
      <c r="G1992" s="6" t="str">
        <f t="shared" si="126"/>
        <v>STRONG</v>
      </c>
      <c r="H1992" s="6" t="str">
        <f t="shared" si="125"/>
        <v>CONFIRMED BULLISH</v>
      </c>
    </row>
    <row r="1993" spans="1:8" ht="13.5" x14ac:dyDescent="0.25">
      <c r="A1993" s="3">
        <f>TITRES_STAT!B1996</f>
        <v>44908</v>
      </c>
      <c r="B1993" s="6">
        <f>TITRES_STAT!C1996</f>
        <v>50.01</v>
      </c>
      <c r="C1993" s="6">
        <f>TITRES_STAT!D1996</f>
        <v>46.167999999999999</v>
      </c>
      <c r="D1993" s="6">
        <f>TITRES_STAT!E1996</f>
        <v>0</v>
      </c>
      <c r="E1993" s="2">
        <f t="shared" si="124"/>
        <v>6927</v>
      </c>
      <c r="F1993" s="6" t="str">
        <f t="shared" si="127"/>
        <v>BULLISH</v>
      </c>
      <c r="G1993" s="6" t="str">
        <f t="shared" si="126"/>
        <v>STRONG</v>
      </c>
      <c r="H1993" s="6" t="str">
        <f t="shared" si="125"/>
        <v>CONFIRMED BULLISH</v>
      </c>
    </row>
    <row r="1994" spans="1:8" ht="13.5" x14ac:dyDescent="0.25">
      <c r="A1994" s="3">
        <f>TITRES_STAT!B1997</f>
        <v>44909</v>
      </c>
      <c r="B1994" s="6">
        <f>TITRES_STAT!C1997</f>
        <v>50.01</v>
      </c>
      <c r="C1994" s="6">
        <f>TITRES_STAT!D1997</f>
        <v>46.177999999999997</v>
      </c>
      <c r="D1994" s="6">
        <f>TITRES_STAT!E1997</f>
        <v>0</v>
      </c>
      <c r="E1994" s="2">
        <f t="shared" si="124"/>
        <v>6927</v>
      </c>
      <c r="F1994" s="6" t="str">
        <f t="shared" si="127"/>
        <v>BULLISH</v>
      </c>
      <c r="G1994" s="6" t="str">
        <f t="shared" si="126"/>
        <v>STRONG</v>
      </c>
      <c r="H1994" s="6" t="str">
        <f t="shared" si="125"/>
        <v>CONFIRMED BULLISH</v>
      </c>
    </row>
    <row r="1995" spans="1:8" ht="13.5" x14ac:dyDescent="0.25">
      <c r="A1995" s="3">
        <f>TITRES_STAT!B1998</f>
        <v>44910</v>
      </c>
      <c r="B1995" s="6">
        <f>TITRES_STAT!C1998</f>
        <v>50.01</v>
      </c>
      <c r="C1995" s="6">
        <f>TITRES_STAT!D1998</f>
        <v>46.177999999999997</v>
      </c>
      <c r="D1995" s="6">
        <f>TITRES_STAT!E1998</f>
        <v>0</v>
      </c>
      <c r="E1995" s="2">
        <f t="shared" si="124"/>
        <v>6927</v>
      </c>
      <c r="F1995" s="6" t="str">
        <f t="shared" si="127"/>
        <v>BULLISH</v>
      </c>
      <c r="G1995" s="6" t="str">
        <f t="shared" si="126"/>
        <v>STRONG</v>
      </c>
      <c r="H1995" s="6" t="str">
        <f t="shared" si="125"/>
        <v>CONFIRMED BULLISH</v>
      </c>
    </row>
    <row r="1996" spans="1:8" ht="13.5" x14ac:dyDescent="0.25">
      <c r="A1996" s="3">
        <f>TITRES_STAT!B1999</f>
        <v>44911</v>
      </c>
      <c r="B1996" s="6">
        <f>TITRES_STAT!C1999</f>
        <v>50.01</v>
      </c>
      <c r="C1996" s="6">
        <f>TITRES_STAT!D1999</f>
        <v>46.177999999999997</v>
      </c>
      <c r="D1996" s="6">
        <f>TITRES_STAT!E1999</f>
        <v>0</v>
      </c>
      <c r="E1996" s="2">
        <f t="shared" si="124"/>
        <v>6927</v>
      </c>
      <c r="F1996" s="6" t="str">
        <f t="shared" si="127"/>
        <v>BULLISH</v>
      </c>
      <c r="G1996" s="6" t="str">
        <f t="shared" si="126"/>
        <v>STRONG</v>
      </c>
      <c r="H1996" s="6" t="str">
        <f t="shared" si="125"/>
        <v>CONFIRMED BULLISH</v>
      </c>
    </row>
    <row r="1997" spans="1:8" ht="13.5" x14ac:dyDescent="0.25">
      <c r="A1997" s="3">
        <f>TITRES_STAT!B2000</f>
        <v>44914</v>
      </c>
      <c r="B1997" s="6">
        <f>TITRES_STAT!C2000</f>
        <v>50.01</v>
      </c>
      <c r="C1997" s="6">
        <f>TITRES_STAT!D2000</f>
        <v>46.177999999999997</v>
      </c>
      <c r="D1997" s="6">
        <f>TITRES_STAT!E2000</f>
        <v>0</v>
      </c>
      <c r="E1997" s="2">
        <f t="shared" si="124"/>
        <v>6927</v>
      </c>
      <c r="F1997" s="6" t="str">
        <f t="shared" si="127"/>
        <v>NEUTRAL</v>
      </c>
      <c r="G1997" s="6" t="str">
        <f t="shared" si="126"/>
        <v>NEUTRAL</v>
      </c>
      <c r="H1997" s="6" t="str">
        <f t="shared" si="125"/>
        <v>NEUTRAL</v>
      </c>
    </row>
    <row r="1998" spans="1:8" ht="13.5" x14ac:dyDescent="0.25">
      <c r="A1998" s="3">
        <f>TITRES_STAT!B2001</f>
        <v>44915</v>
      </c>
      <c r="B1998" s="6">
        <f>TITRES_STAT!C2001</f>
        <v>50.01</v>
      </c>
      <c r="C1998" s="6">
        <f>TITRES_STAT!D2001</f>
        <v>46.177999999999997</v>
      </c>
      <c r="D1998" s="6">
        <f>TITRES_STAT!E2001</f>
        <v>0</v>
      </c>
      <c r="E1998" s="2">
        <f t="shared" si="124"/>
        <v>6927</v>
      </c>
      <c r="F1998" s="6" t="str">
        <f t="shared" si="127"/>
        <v>NEUTRAL</v>
      </c>
      <c r="G1998" s="6" t="str">
        <f t="shared" si="126"/>
        <v>NEUTRAL</v>
      </c>
      <c r="H1998" s="6" t="str">
        <f t="shared" si="125"/>
        <v>NEUTRAL</v>
      </c>
    </row>
    <row r="1999" spans="1:8" ht="13.5" x14ac:dyDescent="0.25">
      <c r="A1999" s="3">
        <f>TITRES_STAT!B2002</f>
        <v>44916</v>
      </c>
      <c r="B1999" s="6">
        <f>TITRES_STAT!C2002</f>
        <v>50.01</v>
      </c>
      <c r="C1999" s="6">
        <f>TITRES_STAT!D2002</f>
        <v>46.177999999999997</v>
      </c>
      <c r="D1999" s="6">
        <f>TITRES_STAT!E2002</f>
        <v>0</v>
      </c>
      <c r="E1999" s="2">
        <f t="shared" si="124"/>
        <v>6927</v>
      </c>
      <c r="F1999" s="6" t="str">
        <f t="shared" si="127"/>
        <v>NEUTRAL</v>
      </c>
      <c r="G1999" s="6" t="str">
        <f t="shared" si="126"/>
        <v>NEUTRAL</v>
      </c>
      <c r="H1999" s="6" t="str">
        <f t="shared" si="125"/>
        <v>NEUTRAL</v>
      </c>
    </row>
    <row r="2000" spans="1:8" ht="13.5" x14ac:dyDescent="0.25">
      <c r="A2000" s="3">
        <f>TITRES_STAT!B2003</f>
        <v>44917</v>
      </c>
      <c r="B2000" s="6">
        <f>TITRES_STAT!C2003</f>
        <v>50.01</v>
      </c>
      <c r="C2000" s="6">
        <f>TITRES_STAT!D2003</f>
        <v>46.177999999999997</v>
      </c>
      <c r="D2000" s="6">
        <f>TITRES_STAT!E2003</f>
        <v>0</v>
      </c>
      <c r="E2000" s="2">
        <f t="shared" si="124"/>
        <v>6927</v>
      </c>
      <c r="F2000" s="6" t="str">
        <f t="shared" si="127"/>
        <v>NEUTRAL</v>
      </c>
      <c r="G2000" s="6" t="str">
        <f t="shared" si="126"/>
        <v>NEUTRAL</v>
      </c>
      <c r="H2000" s="6" t="str">
        <f t="shared" si="125"/>
        <v>NEUTRAL</v>
      </c>
    </row>
    <row r="2001" spans="1:8" ht="13.5" x14ac:dyDescent="0.25">
      <c r="A2001" s="3">
        <f>TITRES_STAT!B2004</f>
        <v>44918</v>
      </c>
      <c r="B2001" s="6">
        <f>TITRES_STAT!C2004</f>
        <v>50</v>
      </c>
      <c r="C2001" s="6">
        <f>TITRES_STAT!D2004</f>
        <v>46.177999999999997</v>
      </c>
      <c r="D2001" s="6">
        <f>TITRES_STAT!E2004</f>
        <v>3</v>
      </c>
      <c r="E2001" s="2">
        <f t="shared" si="124"/>
        <v>6924</v>
      </c>
      <c r="F2001" s="6" t="str">
        <f t="shared" si="127"/>
        <v>BEARISH</v>
      </c>
      <c r="G2001" s="6" t="str">
        <f t="shared" si="126"/>
        <v>NEUTRAL</v>
      </c>
      <c r="H2001" s="6" t="str">
        <f t="shared" si="125"/>
        <v>CONFIRMED BEARISH</v>
      </c>
    </row>
    <row r="2002" spans="1:8" ht="13.5" x14ac:dyDescent="0.25">
      <c r="A2002" s="3">
        <f>TITRES_STAT!B2005</f>
        <v>44921</v>
      </c>
      <c r="B2002" s="6">
        <f>TITRES_STAT!C2005</f>
        <v>50</v>
      </c>
      <c r="C2002" s="6">
        <f>TITRES_STAT!D2005</f>
        <v>46.177999999999997</v>
      </c>
      <c r="D2002" s="6">
        <f>TITRES_STAT!E2005</f>
        <v>15</v>
      </c>
      <c r="E2002" s="2">
        <f t="shared" si="124"/>
        <v>6924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CONFIRMED BEARISH</v>
      </c>
    </row>
    <row r="2003" spans="1:8" ht="13.5" x14ac:dyDescent="0.25">
      <c r="A2003" s="3">
        <f>TITRES_STAT!B2006</f>
        <v>44922</v>
      </c>
      <c r="B2003" s="6">
        <f>TITRES_STAT!C2006</f>
        <v>50</v>
      </c>
      <c r="C2003" s="6">
        <f>TITRES_STAT!D2006</f>
        <v>46.167999999999999</v>
      </c>
      <c r="D2003" s="6">
        <f>TITRES_STAT!E2006</f>
        <v>0</v>
      </c>
      <c r="E2003" s="2">
        <f t="shared" si="124"/>
        <v>6924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CONFIRMED BEARISH</v>
      </c>
    </row>
    <row r="2004" spans="1:8" ht="13.5" x14ac:dyDescent="0.25">
      <c r="A2004" s="3">
        <f>TITRES_STAT!B2007</f>
        <v>44923</v>
      </c>
      <c r="B2004" s="6">
        <f>TITRES_STAT!C2007</f>
        <v>50</v>
      </c>
      <c r="C2004" s="6">
        <f>TITRES_STAT!D2007</f>
        <v>46.167999999999999</v>
      </c>
      <c r="D2004" s="6">
        <f>TITRES_STAT!E2007</f>
        <v>0</v>
      </c>
      <c r="E2004" s="2">
        <f t="shared" si="124"/>
        <v>6924</v>
      </c>
      <c r="F2004" s="6" t="str">
        <f t="shared" si="127"/>
        <v>BEARISH</v>
      </c>
      <c r="G2004" s="6" t="str">
        <f t="shared" si="126"/>
        <v>NEUTRAL</v>
      </c>
      <c r="H2004" s="6" t="str">
        <f t="shared" si="125"/>
        <v>CONFIRMED BEARISH</v>
      </c>
    </row>
    <row r="2005" spans="1:8" ht="13.5" x14ac:dyDescent="0.25">
      <c r="A2005" s="3">
        <f>TITRES_STAT!B2008</f>
        <v>44924</v>
      </c>
      <c r="B2005" s="6">
        <f>TITRES_STAT!C2008</f>
        <v>50</v>
      </c>
      <c r="C2005" s="6">
        <f>TITRES_STAT!D2008</f>
        <v>46.167999999999999</v>
      </c>
      <c r="D2005" s="6">
        <f>TITRES_STAT!E2008</f>
        <v>0</v>
      </c>
      <c r="E2005" s="2">
        <f t="shared" si="124"/>
        <v>6924</v>
      </c>
      <c r="F2005" s="6" t="str">
        <f t="shared" si="127"/>
        <v>BEARISH</v>
      </c>
      <c r="G2005" s="6" t="str">
        <f t="shared" si="126"/>
        <v>NEUTRAL</v>
      </c>
      <c r="H2005" s="6" t="str">
        <f t="shared" si="125"/>
        <v>CONFIRMED BEARISH</v>
      </c>
    </row>
    <row r="2006" spans="1:8" ht="13.5" x14ac:dyDescent="0.25">
      <c r="A2006" s="3">
        <f>TITRES_STAT!B2009</f>
        <v>44925</v>
      </c>
      <c r="B2006" s="6">
        <f>TITRES_STAT!C2009</f>
        <v>50</v>
      </c>
      <c r="C2006" s="6">
        <f>TITRES_STAT!D2009</f>
        <v>46.167999999999999</v>
      </c>
      <c r="D2006" s="6">
        <f>TITRES_STAT!E2009</f>
        <v>0</v>
      </c>
      <c r="E2006" s="2">
        <f t="shared" si="124"/>
        <v>6924</v>
      </c>
      <c r="F2006" s="6" t="str">
        <f t="shared" si="127"/>
        <v>NEUTRAL</v>
      </c>
      <c r="G2006" s="6" t="str">
        <f t="shared" si="126"/>
        <v>NEUTRAL</v>
      </c>
      <c r="H2006" s="6" t="str">
        <f t="shared" si="125"/>
        <v>NEUTRAL</v>
      </c>
    </row>
    <row r="2007" spans="1:8" ht="13.5" x14ac:dyDescent="0.25">
      <c r="A2007" s="3">
        <f>TITRES_STAT!B2010</f>
        <v>44928</v>
      </c>
      <c r="B2007" s="6">
        <f>TITRES_STAT!C2010</f>
        <v>50</v>
      </c>
      <c r="C2007" s="6">
        <f>TITRES_STAT!D2010</f>
        <v>46.167999999999999</v>
      </c>
      <c r="D2007" s="6">
        <f>TITRES_STAT!E2010</f>
        <v>0</v>
      </c>
      <c r="E2007" s="2">
        <f t="shared" si="124"/>
        <v>6924</v>
      </c>
      <c r="F2007" s="6" t="str">
        <f t="shared" si="127"/>
        <v>NEUTRAL</v>
      </c>
      <c r="G2007" s="6" t="str">
        <f t="shared" si="126"/>
        <v>NEUTRAL</v>
      </c>
      <c r="H2007" s="6" t="str">
        <f t="shared" si="125"/>
        <v>NEUTRAL</v>
      </c>
    </row>
    <row r="2008" spans="1:8" ht="13.5" x14ac:dyDescent="0.25">
      <c r="A2008" s="3">
        <f>TITRES_STAT!B2011</f>
        <v>44929</v>
      </c>
      <c r="B2008" s="6">
        <f>TITRES_STAT!C2011</f>
        <v>50</v>
      </c>
      <c r="C2008" s="6">
        <f>TITRES_STAT!D2011</f>
        <v>46.167999999999999</v>
      </c>
      <c r="D2008" s="6">
        <f>TITRES_STAT!E2011</f>
        <v>0</v>
      </c>
      <c r="E2008" s="2">
        <f t="shared" si="124"/>
        <v>6924</v>
      </c>
      <c r="F2008" s="6" t="str">
        <f t="shared" si="127"/>
        <v>NEUTRAL</v>
      </c>
      <c r="G2008" s="6" t="str">
        <f t="shared" si="126"/>
        <v>NEUTRAL</v>
      </c>
      <c r="H2008" s="6" t="str">
        <f t="shared" si="125"/>
        <v>NEUTRAL</v>
      </c>
    </row>
    <row r="2009" spans="1:8" ht="13.5" x14ac:dyDescent="0.25">
      <c r="A2009" s="3">
        <f>TITRES_STAT!B2012</f>
        <v>44930</v>
      </c>
      <c r="B2009" s="6">
        <f>TITRES_STAT!C2012</f>
        <v>50</v>
      </c>
      <c r="C2009" s="6">
        <f>TITRES_STAT!D2012</f>
        <v>46.167999999999999</v>
      </c>
      <c r="D2009" s="6">
        <f>TITRES_STAT!E2012</f>
        <v>0</v>
      </c>
      <c r="E2009" s="2">
        <f t="shared" si="124"/>
        <v>6924</v>
      </c>
      <c r="F2009" s="6" t="str">
        <f t="shared" si="127"/>
        <v>NEUTRAL</v>
      </c>
      <c r="G2009" s="6" t="str">
        <f t="shared" si="126"/>
        <v>NEUTRAL</v>
      </c>
      <c r="H2009" s="6" t="str">
        <f t="shared" si="125"/>
        <v>NEUTRAL</v>
      </c>
    </row>
    <row r="2010" spans="1:8" ht="13.5" x14ac:dyDescent="0.25">
      <c r="A2010" s="3">
        <f>TITRES_STAT!B2013</f>
        <v>44931</v>
      </c>
      <c r="B2010" s="6">
        <f>TITRES_STAT!C2013</f>
        <v>50</v>
      </c>
      <c r="C2010" s="6">
        <f>TITRES_STAT!D2013</f>
        <v>46.167999999999999</v>
      </c>
      <c r="D2010" s="6">
        <f>TITRES_STAT!E2013</f>
        <v>0</v>
      </c>
      <c r="E2010" s="2">
        <f t="shared" si="124"/>
        <v>6924</v>
      </c>
      <c r="F2010" s="6" t="str">
        <f t="shared" si="127"/>
        <v>NEUTRAL</v>
      </c>
      <c r="G2010" s="6" t="str">
        <f t="shared" si="126"/>
        <v>NEUTRAL</v>
      </c>
      <c r="H2010" s="6" t="str">
        <f t="shared" si="125"/>
        <v>NEUTRAL</v>
      </c>
    </row>
    <row r="2011" spans="1:8" ht="13.5" x14ac:dyDescent="0.25">
      <c r="A2011" s="3">
        <f>TITRES_STAT!B2014</f>
        <v>44932</v>
      </c>
      <c r="B2011" s="6">
        <f>TITRES_STAT!C2014</f>
        <v>50</v>
      </c>
      <c r="C2011" s="6">
        <f>TITRES_STAT!D2014</f>
        <v>46.167999999999999</v>
      </c>
      <c r="D2011" s="6">
        <f>TITRES_STAT!E2014</f>
        <v>30</v>
      </c>
      <c r="E2011" s="2">
        <f t="shared" si="124"/>
        <v>6924</v>
      </c>
      <c r="F2011" s="6" t="str">
        <f t="shared" si="127"/>
        <v>NEUTRAL</v>
      </c>
      <c r="G2011" s="6" t="str">
        <f t="shared" si="126"/>
        <v>NEUTRAL</v>
      </c>
      <c r="H2011" s="6" t="str">
        <f t="shared" si="125"/>
        <v>NEUTRAL</v>
      </c>
    </row>
    <row r="2012" spans="1:8" ht="13.5" x14ac:dyDescent="0.25">
      <c r="A2012" s="3">
        <f>TITRES_STAT!B2015</f>
        <v>44935</v>
      </c>
      <c r="B2012" s="6">
        <f>TITRES_STAT!C2015</f>
        <v>50</v>
      </c>
      <c r="C2012" s="6">
        <f>TITRES_STAT!D2015</f>
        <v>46.167999999999999</v>
      </c>
      <c r="D2012" s="6">
        <f>TITRES_STAT!E2015</f>
        <v>449</v>
      </c>
      <c r="E2012" s="2">
        <f t="shared" si="124"/>
        <v>6924</v>
      </c>
      <c r="F2012" s="6" t="str">
        <f t="shared" si="127"/>
        <v>NEUTRAL</v>
      </c>
      <c r="G2012" s="6" t="str">
        <f t="shared" si="126"/>
        <v>NEUTRAL</v>
      </c>
      <c r="H2012" s="6" t="str">
        <f t="shared" si="125"/>
        <v>NEUTRAL</v>
      </c>
    </row>
    <row r="2013" spans="1:8" ht="13.5" x14ac:dyDescent="0.25">
      <c r="A2013" s="3">
        <f>TITRES_STAT!B2016</f>
        <v>44936</v>
      </c>
      <c r="B2013" s="6">
        <f>TITRES_STAT!C2016</f>
        <v>50</v>
      </c>
      <c r="C2013" s="6">
        <f>TITRES_STAT!D2016</f>
        <v>46.167999999999999</v>
      </c>
      <c r="D2013" s="6">
        <f>TITRES_STAT!E2016</f>
        <v>0</v>
      </c>
      <c r="E2013" s="2">
        <f t="shared" si="124"/>
        <v>6924</v>
      </c>
      <c r="F2013" s="6" t="str">
        <f t="shared" si="127"/>
        <v>NEUTRAL</v>
      </c>
      <c r="G2013" s="6" t="str">
        <f t="shared" si="126"/>
        <v>NEUTRAL</v>
      </c>
      <c r="H2013" s="6" t="str">
        <f t="shared" si="125"/>
        <v>NEUTRAL</v>
      </c>
    </row>
    <row r="2014" spans="1:8" ht="13.5" x14ac:dyDescent="0.25">
      <c r="A2014" s="3">
        <f>TITRES_STAT!B2017</f>
        <v>44937</v>
      </c>
      <c r="B2014" s="6">
        <f>TITRES_STAT!C2017</f>
        <v>50</v>
      </c>
      <c r="C2014" s="6">
        <f>TITRES_STAT!D2017</f>
        <v>46.167999999999999</v>
      </c>
      <c r="D2014" s="6">
        <f>TITRES_STAT!E2017</f>
        <v>0</v>
      </c>
      <c r="E2014" s="2">
        <f t="shared" si="124"/>
        <v>6924</v>
      </c>
      <c r="F2014" s="6" t="str">
        <f t="shared" si="127"/>
        <v>NEUTRAL</v>
      </c>
      <c r="G2014" s="6" t="str">
        <f t="shared" si="126"/>
        <v>NEUTRAL</v>
      </c>
      <c r="H2014" s="6" t="str">
        <f t="shared" si="125"/>
        <v>NEUTRAL</v>
      </c>
    </row>
    <row r="2015" spans="1:8" ht="13.5" x14ac:dyDescent="0.25">
      <c r="A2015" s="3">
        <f>TITRES_STAT!B2018</f>
        <v>44938</v>
      </c>
      <c r="B2015" s="6">
        <f>TITRES_STAT!C2018</f>
        <v>50</v>
      </c>
      <c r="C2015" s="6">
        <f>TITRES_STAT!D2018</f>
        <v>46.167999999999999</v>
      </c>
      <c r="D2015" s="6">
        <f>TITRES_STAT!E2018</f>
        <v>0</v>
      </c>
      <c r="E2015" s="2">
        <f t="shared" si="124"/>
        <v>6924</v>
      </c>
      <c r="F2015" s="6" t="str">
        <f t="shared" si="127"/>
        <v>NEUTRAL</v>
      </c>
      <c r="G2015" s="6" t="str">
        <f t="shared" si="126"/>
        <v>NEUTRAL</v>
      </c>
      <c r="H2015" s="6" t="str">
        <f t="shared" si="125"/>
        <v>NEUTRAL</v>
      </c>
    </row>
    <row r="2016" spans="1:8" ht="13.5" x14ac:dyDescent="0.25">
      <c r="A2016" s="3">
        <f>TITRES_STAT!B2019</f>
        <v>44939</v>
      </c>
      <c r="B2016" s="6">
        <f>TITRES_STAT!C2019</f>
        <v>50</v>
      </c>
      <c r="C2016" s="6">
        <f>TITRES_STAT!D2019</f>
        <v>46.167999999999999</v>
      </c>
      <c r="D2016" s="6">
        <f>TITRES_STAT!E2019</f>
        <v>0</v>
      </c>
      <c r="E2016" s="2">
        <f t="shared" si="124"/>
        <v>6924</v>
      </c>
      <c r="F2016" s="6" t="str">
        <f t="shared" si="127"/>
        <v>NEUTRAL</v>
      </c>
      <c r="G2016" s="6" t="str">
        <f t="shared" si="126"/>
        <v>NEUTRAL</v>
      </c>
      <c r="H2016" s="6" t="str">
        <f t="shared" si="125"/>
        <v>NEUTRAL</v>
      </c>
    </row>
    <row r="2017" spans="1:8" ht="13.5" x14ac:dyDescent="0.25">
      <c r="A2017" s="3">
        <f>TITRES_STAT!B2020</f>
        <v>44942</v>
      </c>
      <c r="B2017" s="6">
        <f>TITRES_STAT!C2020</f>
        <v>50</v>
      </c>
      <c r="C2017" s="6">
        <f>TITRES_STAT!D2020</f>
        <v>46.167999999999999</v>
      </c>
      <c r="D2017" s="6">
        <f>TITRES_STAT!E2020</f>
        <v>199</v>
      </c>
      <c r="E2017" s="2">
        <f t="shared" si="124"/>
        <v>6924</v>
      </c>
      <c r="F2017" s="6" t="str">
        <f t="shared" si="127"/>
        <v>NEUTRAL</v>
      </c>
      <c r="G2017" s="6" t="str">
        <f t="shared" si="126"/>
        <v>NEUTRAL</v>
      </c>
      <c r="H2017" s="6" t="str">
        <f t="shared" si="125"/>
        <v>NEUTRAL</v>
      </c>
    </row>
    <row r="2018" spans="1:8" ht="13.5" x14ac:dyDescent="0.25">
      <c r="A2018" s="3">
        <f>TITRES_STAT!B2021</f>
        <v>44943</v>
      </c>
      <c r="B2018" s="6">
        <f>TITRES_STAT!C2021</f>
        <v>50</v>
      </c>
      <c r="C2018" s="6">
        <f>TITRES_STAT!D2021</f>
        <v>46.167999999999999</v>
      </c>
      <c r="D2018" s="6">
        <f>TITRES_STAT!E2021</f>
        <v>0</v>
      </c>
      <c r="E2018" s="2">
        <f t="shared" si="124"/>
        <v>6924</v>
      </c>
      <c r="F2018" s="6" t="str">
        <f t="shared" si="127"/>
        <v>NEUTRAL</v>
      </c>
      <c r="G2018" s="6" t="str">
        <f t="shared" si="126"/>
        <v>NEUTRAL</v>
      </c>
      <c r="H2018" s="6" t="str">
        <f t="shared" si="125"/>
        <v>NEUTRAL</v>
      </c>
    </row>
    <row r="2019" spans="1:8" ht="13.5" x14ac:dyDescent="0.25">
      <c r="A2019" s="3">
        <f>TITRES_STAT!B2022</f>
        <v>44944</v>
      </c>
      <c r="B2019" s="6">
        <f>TITRES_STAT!C2022</f>
        <v>50</v>
      </c>
      <c r="C2019" s="6">
        <f>TITRES_STAT!D2022</f>
        <v>46.167999999999999</v>
      </c>
      <c r="D2019" s="6">
        <f>TITRES_STAT!E2022</f>
        <v>0</v>
      </c>
      <c r="E2019" s="2">
        <f t="shared" si="124"/>
        <v>6924</v>
      </c>
      <c r="F2019" s="6" t="str">
        <f t="shared" si="127"/>
        <v>NEUTRAL</v>
      </c>
      <c r="G2019" s="6" t="str">
        <f t="shared" si="126"/>
        <v>NEUTRAL</v>
      </c>
      <c r="H2019" s="6" t="str">
        <f t="shared" si="125"/>
        <v>NEUTRAL</v>
      </c>
    </row>
    <row r="2020" spans="1:8" ht="13.5" x14ac:dyDescent="0.25">
      <c r="A2020" s="3">
        <f>TITRES_STAT!B2023</f>
        <v>44945</v>
      </c>
      <c r="B2020" s="6">
        <f>TITRES_STAT!C2023</f>
        <v>50</v>
      </c>
      <c r="C2020" s="6">
        <f>TITRES_STAT!D2023</f>
        <v>46.167999999999999</v>
      </c>
      <c r="D2020" s="6">
        <f>TITRES_STAT!E2023</f>
        <v>826</v>
      </c>
      <c r="E2020" s="2">
        <f t="shared" si="124"/>
        <v>6924</v>
      </c>
      <c r="F2020" s="6" t="str">
        <f t="shared" si="127"/>
        <v>NEUTRAL</v>
      </c>
      <c r="G2020" s="6" t="str">
        <f t="shared" si="126"/>
        <v>NEUTRAL</v>
      </c>
      <c r="H2020" s="6" t="str">
        <f t="shared" si="125"/>
        <v>NEUTRAL</v>
      </c>
    </row>
    <row r="2021" spans="1:8" ht="13.5" x14ac:dyDescent="0.25">
      <c r="A2021" s="3">
        <f>TITRES_STAT!B2024</f>
        <v>44946</v>
      </c>
      <c r="B2021" s="6">
        <f>TITRES_STAT!C2024</f>
        <v>50</v>
      </c>
      <c r="C2021" s="6">
        <f>TITRES_STAT!D2024</f>
        <v>46.167999999999999</v>
      </c>
      <c r="D2021" s="6">
        <f>TITRES_STAT!E2024</f>
        <v>0</v>
      </c>
      <c r="E2021" s="2">
        <f t="shared" si="124"/>
        <v>6924</v>
      </c>
      <c r="F2021" s="6" t="str">
        <f t="shared" si="127"/>
        <v>NEUTRAL</v>
      </c>
      <c r="G2021" s="6" t="str">
        <f t="shared" si="126"/>
        <v>NEUTRAL</v>
      </c>
      <c r="H2021" s="6" t="str">
        <f t="shared" si="125"/>
        <v>NEUTRAL</v>
      </c>
    </row>
    <row r="2022" spans="1:8" ht="13.5" x14ac:dyDescent="0.25">
      <c r="A2022" s="3">
        <f>TITRES_STAT!B2025</f>
        <v>44949</v>
      </c>
      <c r="B2022" s="6">
        <f>TITRES_STAT!C2025</f>
        <v>50</v>
      </c>
      <c r="C2022" s="6">
        <f>TITRES_STAT!D2025</f>
        <v>46.167999999999999</v>
      </c>
      <c r="D2022" s="6">
        <f>TITRES_STAT!E2025</f>
        <v>0</v>
      </c>
      <c r="E2022" s="2">
        <f t="shared" si="124"/>
        <v>6924</v>
      </c>
      <c r="F2022" s="6" t="str">
        <f t="shared" si="127"/>
        <v>NEUTRAL</v>
      </c>
      <c r="G2022" s="6" t="str">
        <f t="shared" si="126"/>
        <v>NEUTRAL</v>
      </c>
      <c r="H2022" s="6" t="str">
        <f t="shared" si="125"/>
        <v>NEUTRAL</v>
      </c>
    </row>
    <row r="2023" spans="1:8" ht="13.5" x14ac:dyDescent="0.25">
      <c r="A2023" s="3">
        <f>TITRES_STAT!B2026</f>
        <v>44950</v>
      </c>
      <c r="B2023" s="6">
        <f>TITRES_STAT!C2026</f>
        <v>50</v>
      </c>
      <c r="C2023" s="6">
        <f>TITRES_STAT!D2026</f>
        <v>46.167999999999999</v>
      </c>
      <c r="D2023" s="6">
        <f>TITRES_STAT!E2026</f>
        <v>0</v>
      </c>
      <c r="E2023" s="2">
        <f t="shared" si="124"/>
        <v>6924</v>
      </c>
      <c r="F2023" s="6" t="str">
        <f t="shared" si="127"/>
        <v>NEUTRAL</v>
      </c>
      <c r="G2023" s="6" t="str">
        <f t="shared" si="126"/>
        <v>NEUTRAL</v>
      </c>
      <c r="H2023" s="6" t="str">
        <f t="shared" si="125"/>
        <v>NEUTRAL</v>
      </c>
    </row>
    <row r="2024" spans="1:8" ht="13.5" x14ac:dyDescent="0.25">
      <c r="A2024" s="3">
        <f>TITRES_STAT!B2027</f>
        <v>44951</v>
      </c>
      <c r="B2024" s="6">
        <f>TITRES_STAT!C2027</f>
        <v>50</v>
      </c>
      <c r="C2024" s="6">
        <f>TITRES_STAT!D2027</f>
        <v>46.167999999999999</v>
      </c>
      <c r="D2024" s="6">
        <f>TITRES_STAT!E2027</f>
        <v>0</v>
      </c>
      <c r="E2024" s="2">
        <f t="shared" si="124"/>
        <v>6924</v>
      </c>
      <c r="F2024" s="6" t="str">
        <f t="shared" si="127"/>
        <v>NEUTRAL</v>
      </c>
      <c r="G2024" s="6" t="str">
        <f t="shared" si="126"/>
        <v>NEUTRAL</v>
      </c>
      <c r="H2024" s="6" t="str">
        <f t="shared" si="125"/>
        <v>NEUTRAL</v>
      </c>
    </row>
    <row r="2025" spans="1:8" ht="13.5" x14ac:dyDescent="0.25">
      <c r="A2025" s="3">
        <f>TITRES_STAT!B2028</f>
        <v>44952</v>
      </c>
      <c r="B2025" s="6">
        <f>TITRES_STAT!C2028</f>
        <v>50</v>
      </c>
      <c r="C2025" s="6">
        <f>TITRES_STAT!D2028</f>
        <v>46.167999999999999</v>
      </c>
      <c r="D2025" s="6">
        <f>TITRES_STAT!E2028</f>
        <v>20</v>
      </c>
      <c r="E2025" s="2">
        <f t="shared" si="124"/>
        <v>6924</v>
      </c>
      <c r="F2025" s="6" t="str">
        <f t="shared" si="127"/>
        <v>NEUTRAL</v>
      </c>
      <c r="G2025" s="6" t="str">
        <f t="shared" si="126"/>
        <v>NEUTRAL</v>
      </c>
      <c r="H2025" s="6" t="str">
        <f t="shared" si="125"/>
        <v>NEUTRAL</v>
      </c>
    </row>
    <row r="2026" spans="1:8" ht="13.5" x14ac:dyDescent="0.25">
      <c r="A2026" s="3">
        <f>TITRES_STAT!B2029</f>
        <v>44953</v>
      </c>
      <c r="B2026" s="6">
        <f>TITRES_STAT!C2029</f>
        <v>50</v>
      </c>
      <c r="C2026" s="6">
        <f>TITRES_STAT!D2029</f>
        <v>46.167999999999999</v>
      </c>
      <c r="D2026" s="6">
        <f>TITRES_STAT!E2029</f>
        <v>0</v>
      </c>
      <c r="E2026" s="2">
        <f t="shared" si="124"/>
        <v>6924</v>
      </c>
      <c r="F2026" s="6" t="str">
        <f t="shared" si="127"/>
        <v>NEUTRAL</v>
      </c>
      <c r="G2026" s="6" t="str">
        <f t="shared" si="126"/>
        <v>NEUTRAL</v>
      </c>
      <c r="H2026" s="6" t="str">
        <f t="shared" si="125"/>
        <v>NEUTRAL</v>
      </c>
    </row>
    <row r="2027" spans="1:8" ht="13.5" x14ac:dyDescent="0.25">
      <c r="A2027" s="3">
        <f>TITRES_STAT!B2030</f>
        <v>44956</v>
      </c>
      <c r="B2027" s="6">
        <f>TITRES_STAT!C2030</f>
        <v>50</v>
      </c>
      <c r="C2027" s="6">
        <f>TITRES_STAT!D2030</f>
        <v>46.167999999999999</v>
      </c>
      <c r="D2027" s="6">
        <f>TITRES_STAT!E2030</f>
        <v>0</v>
      </c>
      <c r="E2027" s="2">
        <f t="shared" si="124"/>
        <v>6924</v>
      </c>
      <c r="F2027" s="6" t="str">
        <f t="shared" si="127"/>
        <v>NEUTRAL</v>
      </c>
      <c r="G2027" s="6" t="str">
        <f t="shared" si="126"/>
        <v>NEUTRAL</v>
      </c>
      <c r="H2027" s="6" t="str">
        <f t="shared" si="125"/>
        <v>NEUTRAL</v>
      </c>
    </row>
    <row r="2028" spans="1:8" ht="13.5" x14ac:dyDescent="0.25">
      <c r="A2028" s="3">
        <f>TITRES_STAT!B2031</f>
        <v>44957</v>
      </c>
      <c r="B2028" s="6">
        <f>TITRES_STAT!C2031</f>
        <v>50</v>
      </c>
      <c r="C2028" s="6">
        <f>TITRES_STAT!D2031</f>
        <v>46.167999999999999</v>
      </c>
      <c r="D2028" s="6">
        <f>TITRES_STAT!E2031</f>
        <v>0</v>
      </c>
      <c r="E2028" s="2">
        <f t="shared" si="124"/>
        <v>6924</v>
      </c>
      <c r="F2028" s="6" t="str">
        <f t="shared" si="127"/>
        <v>NEUTRAL</v>
      </c>
      <c r="G2028" s="6" t="str">
        <f t="shared" si="126"/>
        <v>NEUTRAL</v>
      </c>
      <c r="H2028" s="6" t="str">
        <f t="shared" si="125"/>
        <v>NEUTRAL</v>
      </c>
    </row>
    <row r="2029" spans="1:8" ht="13.5" x14ac:dyDescent="0.25">
      <c r="A2029" s="3">
        <f>TITRES_STAT!B2032</f>
        <v>44958</v>
      </c>
      <c r="B2029" s="6">
        <f>TITRES_STAT!C2032</f>
        <v>50</v>
      </c>
      <c r="C2029" s="6">
        <f>TITRES_STAT!D2032</f>
        <v>46.167999999999999</v>
      </c>
      <c r="D2029" s="6">
        <f>TITRES_STAT!E2032</f>
        <v>0</v>
      </c>
      <c r="E2029" s="2">
        <f t="shared" si="124"/>
        <v>6924</v>
      </c>
      <c r="F2029" s="6" t="str">
        <f t="shared" si="127"/>
        <v>NEUTRAL</v>
      </c>
      <c r="G2029" s="6" t="str">
        <f t="shared" si="126"/>
        <v>NEUTRAL</v>
      </c>
      <c r="H2029" s="6" t="str">
        <f t="shared" si="125"/>
        <v>NEUTRAL</v>
      </c>
    </row>
    <row r="2030" spans="1:8" ht="13.5" x14ac:dyDescent="0.25">
      <c r="A2030" s="3">
        <f>TITRES_STAT!B2033</f>
        <v>44959</v>
      </c>
      <c r="B2030" s="6">
        <f>TITRES_STAT!C2033</f>
        <v>50</v>
      </c>
      <c r="C2030" s="6">
        <f>TITRES_STAT!D2033</f>
        <v>46.167999999999999</v>
      </c>
      <c r="D2030" s="6">
        <f>TITRES_STAT!E2033</f>
        <v>0</v>
      </c>
      <c r="E2030" s="2">
        <f t="shared" si="124"/>
        <v>6924</v>
      </c>
      <c r="F2030" s="6" t="str">
        <f t="shared" si="127"/>
        <v>NEUTRAL</v>
      </c>
      <c r="G2030" s="6" t="str">
        <f t="shared" si="126"/>
        <v>NEUTRAL</v>
      </c>
      <c r="H2030" s="6" t="str">
        <f t="shared" si="125"/>
        <v>NEUTRAL</v>
      </c>
    </row>
    <row r="2031" spans="1:8" ht="13.5" x14ac:dyDescent="0.25">
      <c r="A2031" s="3">
        <f>TITRES_STAT!B2034</f>
        <v>44960</v>
      </c>
      <c r="B2031" s="6">
        <f>TITRES_STAT!C2034</f>
        <v>50.01</v>
      </c>
      <c r="C2031" s="6">
        <f>TITRES_STAT!D2034</f>
        <v>46.167999999999999</v>
      </c>
      <c r="D2031" s="6">
        <f>TITRES_STAT!E2034</f>
        <v>30</v>
      </c>
      <c r="E2031" s="2">
        <f t="shared" si="124"/>
        <v>6954</v>
      </c>
      <c r="F2031" s="6" t="str">
        <f t="shared" si="127"/>
        <v>BULLISH</v>
      </c>
      <c r="G2031" s="6" t="str">
        <f t="shared" si="126"/>
        <v>NEUTRAL</v>
      </c>
      <c r="H2031" s="6" t="str">
        <f t="shared" si="125"/>
        <v>CONFIRMED BULLISH</v>
      </c>
    </row>
    <row r="2032" spans="1:8" ht="13.5" x14ac:dyDescent="0.25">
      <c r="A2032" s="3">
        <f>TITRES_STAT!B2035</f>
        <v>44963</v>
      </c>
      <c r="B2032" s="6">
        <f>TITRES_STAT!C2035</f>
        <v>50.01</v>
      </c>
      <c r="C2032" s="6">
        <f>TITRES_STAT!D2035</f>
        <v>46.167999999999999</v>
      </c>
      <c r="D2032" s="6">
        <f>TITRES_STAT!E2035</f>
        <v>0</v>
      </c>
      <c r="E2032" s="2">
        <f t="shared" si="124"/>
        <v>6954</v>
      </c>
      <c r="F2032" s="6" t="str">
        <f t="shared" si="127"/>
        <v>BULLISH</v>
      </c>
      <c r="G2032" s="6" t="str">
        <f t="shared" si="126"/>
        <v>NEUTRAL</v>
      </c>
      <c r="H2032" s="6" t="str">
        <f t="shared" si="125"/>
        <v>CONFIRMED BULLISH</v>
      </c>
    </row>
    <row r="2033" spans="1:8" ht="13.5" x14ac:dyDescent="0.25">
      <c r="A2033" s="3">
        <f>TITRES_STAT!B2036</f>
        <v>44964</v>
      </c>
      <c r="B2033" s="6">
        <f>TITRES_STAT!C2036</f>
        <v>50.01</v>
      </c>
      <c r="C2033" s="6">
        <f>TITRES_STAT!D2036</f>
        <v>46.177999999999997</v>
      </c>
      <c r="D2033" s="6">
        <f>TITRES_STAT!E2036</f>
        <v>0</v>
      </c>
      <c r="E2033" s="2">
        <f t="shared" si="124"/>
        <v>6954</v>
      </c>
      <c r="F2033" s="6" t="str">
        <f t="shared" si="127"/>
        <v>BULLISH</v>
      </c>
      <c r="G2033" s="6" t="str">
        <f t="shared" si="126"/>
        <v>NEUTRAL</v>
      </c>
      <c r="H2033" s="6" t="str">
        <f t="shared" si="125"/>
        <v>CONFIRMED BULLISH</v>
      </c>
    </row>
    <row r="2034" spans="1:8" ht="13.5" x14ac:dyDescent="0.25">
      <c r="A2034" s="3">
        <f>TITRES_STAT!B2037</f>
        <v>44965</v>
      </c>
      <c r="B2034" s="6">
        <f>TITRES_STAT!C2037</f>
        <v>50.01</v>
      </c>
      <c r="C2034" s="6">
        <f>TITRES_STAT!D2037</f>
        <v>46.177999999999997</v>
      </c>
      <c r="D2034" s="6">
        <f>TITRES_STAT!E2037</f>
        <v>0</v>
      </c>
      <c r="E2034" s="2">
        <f t="shared" si="124"/>
        <v>6954</v>
      </c>
      <c r="F2034" s="6" t="str">
        <f t="shared" si="127"/>
        <v>BULLISH</v>
      </c>
      <c r="G2034" s="6" t="str">
        <f t="shared" si="126"/>
        <v>NEUTRAL</v>
      </c>
      <c r="H2034" s="6" t="str">
        <f t="shared" si="125"/>
        <v>CONFIRMED BULLISH</v>
      </c>
    </row>
    <row r="2035" spans="1:8" ht="13.5" x14ac:dyDescent="0.25">
      <c r="A2035" s="3">
        <f>TITRES_STAT!B2038</f>
        <v>44966</v>
      </c>
      <c r="B2035" s="6">
        <f>TITRES_STAT!C2038</f>
        <v>50.01</v>
      </c>
      <c r="C2035" s="6">
        <f>TITRES_STAT!D2038</f>
        <v>46.177999999999997</v>
      </c>
      <c r="D2035" s="6">
        <f>TITRES_STAT!E2038</f>
        <v>0</v>
      </c>
      <c r="E2035" s="2">
        <f t="shared" si="124"/>
        <v>6954</v>
      </c>
      <c r="F2035" s="6" t="str">
        <f t="shared" si="127"/>
        <v>BULLISH</v>
      </c>
      <c r="G2035" s="6" t="str">
        <f t="shared" si="126"/>
        <v>NEUTRAL</v>
      </c>
      <c r="H2035" s="6" t="str">
        <f t="shared" si="125"/>
        <v>CONFIRMED BULLISH</v>
      </c>
    </row>
    <row r="2036" spans="1:8" ht="13.5" x14ac:dyDescent="0.25">
      <c r="A2036" s="3">
        <f>TITRES_STAT!B2039</f>
        <v>44967</v>
      </c>
      <c r="B2036" s="6">
        <f>TITRES_STAT!C2039</f>
        <v>50.01</v>
      </c>
      <c r="C2036" s="6">
        <f>TITRES_STAT!D2039</f>
        <v>46.177999999999997</v>
      </c>
      <c r="D2036" s="6">
        <f>TITRES_STAT!E2039</f>
        <v>0</v>
      </c>
      <c r="E2036" s="2">
        <f t="shared" si="124"/>
        <v>6954</v>
      </c>
      <c r="F2036" s="6" t="str">
        <f t="shared" si="127"/>
        <v>NEUTRAL</v>
      </c>
      <c r="G2036" s="6" t="str">
        <f t="shared" si="126"/>
        <v>NEUTRAL</v>
      </c>
      <c r="H2036" s="6" t="str">
        <f t="shared" si="125"/>
        <v>NEUTRAL</v>
      </c>
    </row>
    <row r="2037" spans="1:8" ht="13.5" x14ac:dyDescent="0.25">
      <c r="A2037" s="3">
        <f>TITRES_STAT!B2040</f>
        <v>44970</v>
      </c>
      <c r="B2037" s="6">
        <f>TITRES_STAT!C2040</f>
        <v>50.01</v>
      </c>
      <c r="C2037" s="6">
        <f>TITRES_STAT!D2040</f>
        <v>46.177999999999997</v>
      </c>
      <c r="D2037" s="6">
        <f>TITRES_STAT!E2040</f>
        <v>0</v>
      </c>
      <c r="E2037" s="2">
        <f t="shared" si="124"/>
        <v>6954</v>
      </c>
      <c r="F2037" s="6" t="str">
        <f t="shared" si="127"/>
        <v>NEUTRAL</v>
      </c>
      <c r="G2037" s="6" t="str">
        <f t="shared" si="126"/>
        <v>NEUTRAL</v>
      </c>
      <c r="H2037" s="6" t="str">
        <f t="shared" si="125"/>
        <v>NEUTRAL</v>
      </c>
    </row>
    <row r="2038" spans="1:8" ht="13.5" x14ac:dyDescent="0.25">
      <c r="A2038" s="3">
        <f>TITRES_STAT!B2041</f>
        <v>44971</v>
      </c>
      <c r="B2038" s="6">
        <f>TITRES_STAT!C2041</f>
        <v>50.01</v>
      </c>
      <c r="C2038" s="6">
        <f>TITRES_STAT!D2041</f>
        <v>46.177999999999997</v>
      </c>
      <c r="D2038" s="6">
        <f>TITRES_STAT!E2041</f>
        <v>0</v>
      </c>
      <c r="E2038" s="2">
        <f t="shared" si="124"/>
        <v>6954</v>
      </c>
      <c r="F2038" s="6" t="str">
        <f t="shared" si="127"/>
        <v>NEUTRAL</v>
      </c>
      <c r="G2038" s="6" t="str">
        <f t="shared" si="126"/>
        <v>NEUTRAL</v>
      </c>
      <c r="H2038" s="6" t="str">
        <f t="shared" si="125"/>
        <v>NEUTRAL</v>
      </c>
    </row>
    <row r="2039" spans="1:8" ht="13.5" x14ac:dyDescent="0.25">
      <c r="A2039" s="3">
        <f>TITRES_STAT!B2042</f>
        <v>44972</v>
      </c>
      <c r="B2039" s="6">
        <f>TITRES_STAT!C2042</f>
        <v>50.01</v>
      </c>
      <c r="C2039" s="6">
        <f>TITRES_STAT!D2042</f>
        <v>46.177999999999997</v>
      </c>
      <c r="D2039" s="6">
        <f>TITRES_STAT!E2042</f>
        <v>0</v>
      </c>
      <c r="E2039" s="2">
        <f t="shared" si="124"/>
        <v>6954</v>
      </c>
      <c r="F2039" s="6" t="str">
        <f t="shared" si="127"/>
        <v>NEUTRAL</v>
      </c>
      <c r="G2039" s="6" t="str">
        <f t="shared" si="126"/>
        <v>NEUTRAL</v>
      </c>
      <c r="H2039" s="6" t="str">
        <f t="shared" si="125"/>
        <v>NEUTRAL</v>
      </c>
    </row>
    <row r="2040" spans="1:8" ht="13.5" x14ac:dyDescent="0.25">
      <c r="A2040" s="3">
        <f>TITRES_STAT!B2043</f>
        <v>44973</v>
      </c>
      <c r="B2040" s="6">
        <f>TITRES_STAT!C2043</f>
        <v>50.01</v>
      </c>
      <c r="C2040" s="6">
        <f>TITRES_STAT!D2043</f>
        <v>46.177999999999997</v>
      </c>
      <c r="D2040" s="6">
        <f>TITRES_STAT!E2043</f>
        <v>0</v>
      </c>
      <c r="E2040" s="2">
        <f t="shared" si="124"/>
        <v>6954</v>
      </c>
      <c r="F2040" s="6" t="str">
        <f t="shared" si="127"/>
        <v>NEUTRAL</v>
      </c>
      <c r="G2040" s="6" t="str">
        <f t="shared" si="126"/>
        <v>NEUTRAL</v>
      </c>
      <c r="H2040" s="6" t="str">
        <f t="shared" si="125"/>
        <v>NEUTRAL</v>
      </c>
    </row>
    <row r="2041" spans="1:8" ht="13.5" x14ac:dyDescent="0.25">
      <c r="A2041" s="3">
        <f>TITRES_STAT!B2044</f>
        <v>44974</v>
      </c>
      <c r="B2041" s="6">
        <f>TITRES_STAT!C2044</f>
        <v>50.01</v>
      </c>
      <c r="C2041" s="6">
        <f>TITRES_STAT!D2044</f>
        <v>46.177999999999997</v>
      </c>
      <c r="D2041" s="6">
        <f>TITRES_STAT!E2044</f>
        <v>0</v>
      </c>
      <c r="E2041" s="2">
        <f t="shared" si="124"/>
        <v>6954</v>
      </c>
      <c r="F2041" s="6" t="str">
        <f t="shared" si="127"/>
        <v>NEUTRAL</v>
      </c>
      <c r="G2041" s="6" t="str">
        <f t="shared" si="126"/>
        <v>NEUTRAL</v>
      </c>
      <c r="H2041" s="6" t="str">
        <f t="shared" si="125"/>
        <v>NEUTRAL</v>
      </c>
    </row>
    <row r="2042" spans="1:8" ht="13.5" x14ac:dyDescent="0.25">
      <c r="A2042" s="3">
        <f>TITRES_STAT!B2045</f>
        <v>44977</v>
      </c>
      <c r="B2042" s="6">
        <f>TITRES_STAT!C2045</f>
        <v>50.01</v>
      </c>
      <c r="C2042" s="6">
        <f>TITRES_STAT!D2045</f>
        <v>46.177999999999997</v>
      </c>
      <c r="D2042" s="6">
        <f>TITRES_STAT!E2045</f>
        <v>0</v>
      </c>
      <c r="E2042" s="2">
        <f t="shared" si="124"/>
        <v>6954</v>
      </c>
      <c r="F2042" s="6" t="str">
        <f t="shared" si="127"/>
        <v>NEUTRAL</v>
      </c>
      <c r="G2042" s="6" t="str">
        <f t="shared" si="126"/>
        <v>NEUTRAL</v>
      </c>
      <c r="H2042" s="6" t="str">
        <f t="shared" si="125"/>
        <v>NEUTRAL</v>
      </c>
    </row>
    <row r="2043" spans="1:8" ht="13.5" x14ac:dyDescent="0.25">
      <c r="A2043" s="3">
        <f>TITRES_STAT!B2046</f>
        <v>44978</v>
      </c>
      <c r="B2043" s="6">
        <f>TITRES_STAT!C2046</f>
        <v>50.01</v>
      </c>
      <c r="C2043" s="6">
        <f>TITRES_STAT!D2046</f>
        <v>46.177999999999997</v>
      </c>
      <c r="D2043" s="6">
        <f>TITRES_STAT!E2046</f>
        <v>0</v>
      </c>
      <c r="E2043" s="2">
        <f t="shared" si="124"/>
        <v>6954</v>
      </c>
      <c r="F2043" s="6" t="str">
        <f t="shared" si="127"/>
        <v>NEUTRAL</v>
      </c>
      <c r="G2043" s="6" t="str">
        <f t="shared" si="126"/>
        <v>NEUTRAL</v>
      </c>
      <c r="H2043" s="6" t="str">
        <f t="shared" si="125"/>
        <v>NEUTRAL</v>
      </c>
    </row>
    <row r="2044" spans="1:8" ht="13.5" x14ac:dyDescent="0.25">
      <c r="A2044" s="3">
        <f>TITRES_STAT!B2047</f>
        <v>44979</v>
      </c>
      <c r="B2044" s="6">
        <f>TITRES_STAT!C2047</f>
        <v>50.01</v>
      </c>
      <c r="C2044" s="6">
        <f>TITRES_STAT!D2047</f>
        <v>46.177999999999997</v>
      </c>
      <c r="D2044" s="6">
        <f>TITRES_STAT!E2047</f>
        <v>0</v>
      </c>
      <c r="E2044" s="2">
        <f t="shared" si="124"/>
        <v>6954</v>
      </c>
      <c r="F2044" s="6" t="str">
        <f t="shared" si="127"/>
        <v>NEUTRAL</v>
      </c>
      <c r="G2044" s="6" t="str">
        <f t="shared" si="126"/>
        <v>NEUTRAL</v>
      </c>
      <c r="H2044" s="6" t="str">
        <f t="shared" si="125"/>
        <v>NEUTRAL</v>
      </c>
    </row>
    <row r="2045" spans="1:8" ht="13.5" x14ac:dyDescent="0.25">
      <c r="A2045" s="3">
        <f>TITRES_STAT!B2048</f>
        <v>44980</v>
      </c>
      <c r="B2045" s="6">
        <f>TITRES_STAT!C2048</f>
        <v>50.01</v>
      </c>
      <c r="C2045" s="6">
        <f>TITRES_STAT!D2048</f>
        <v>46.177999999999997</v>
      </c>
      <c r="D2045" s="6">
        <f>TITRES_STAT!E2048</f>
        <v>0</v>
      </c>
      <c r="E2045" s="2">
        <f t="shared" si="124"/>
        <v>6954</v>
      </c>
      <c r="F2045" s="6" t="str">
        <f t="shared" si="127"/>
        <v>NEUTRAL</v>
      </c>
      <c r="G2045" s="6" t="str">
        <f t="shared" si="126"/>
        <v>NEUTRAL</v>
      </c>
      <c r="H2045" s="6" t="str">
        <f t="shared" si="125"/>
        <v>NEUTRAL</v>
      </c>
    </row>
    <row r="2046" spans="1:8" ht="13.5" x14ac:dyDescent="0.25">
      <c r="A2046" s="3">
        <f>TITRES_STAT!B2049</f>
        <v>44981</v>
      </c>
      <c r="B2046" s="6">
        <f>TITRES_STAT!C2049</f>
        <v>50.01</v>
      </c>
      <c r="C2046" s="6">
        <f>TITRES_STAT!D2049</f>
        <v>46.177999999999997</v>
      </c>
      <c r="D2046" s="6">
        <f>TITRES_STAT!E2049</f>
        <v>0</v>
      </c>
      <c r="E2046" s="2">
        <f t="shared" si="124"/>
        <v>6954</v>
      </c>
      <c r="F2046" s="6" t="str">
        <f t="shared" si="127"/>
        <v>NEUTRAL</v>
      </c>
      <c r="G2046" s="6" t="str">
        <f t="shared" si="126"/>
        <v>NEUTRAL</v>
      </c>
      <c r="H2046" s="6" t="str">
        <f t="shared" si="125"/>
        <v>NEUTRAL</v>
      </c>
    </row>
    <row r="2047" spans="1:8" ht="13.5" x14ac:dyDescent="0.25">
      <c r="A2047" s="3">
        <f>TITRES_STAT!B2050</f>
        <v>44984</v>
      </c>
      <c r="B2047" s="6">
        <f>TITRES_STAT!C2050</f>
        <v>50.01</v>
      </c>
      <c r="C2047" s="6">
        <f>TITRES_STAT!D2050</f>
        <v>46.177999999999997</v>
      </c>
      <c r="D2047" s="6">
        <f>TITRES_STAT!E2050</f>
        <v>0</v>
      </c>
      <c r="E2047" s="2">
        <f t="shared" si="124"/>
        <v>6954</v>
      </c>
      <c r="F2047" s="6" t="str">
        <f t="shared" si="127"/>
        <v>NEUTRAL</v>
      </c>
      <c r="G2047" s="6" t="str">
        <f t="shared" si="126"/>
        <v>NEUTRAL</v>
      </c>
      <c r="H2047" s="6" t="str">
        <f t="shared" si="125"/>
        <v>NEUTRAL</v>
      </c>
    </row>
    <row r="2048" spans="1:8" ht="13.5" x14ac:dyDescent="0.25">
      <c r="A2048" s="3">
        <f>TITRES_STAT!B2051</f>
        <v>44985</v>
      </c>
      <c r="B2048" s="6">
        <f>TITRES_STAT!C2051</f>
        <v>50.01</v>
      </c>
      <c r="C2048" s="6">
        <f>TITRES_STAT!D2051</f>
        <v>46.177999999999997</v>
      </c>
      <c r="D2048" s="6">
        <f>TITRES_STAT!E2051</f>
        <v>0</v>
      </c>
      <c r="E2048" s="2">
        <f t="shared" si="124"/>
        <v>6954</v>
      </c>
      <c r="F2048" s="6" t="str">
        <f t="shared" si="127"/>
        <v>NEUTRAL</v>
      </c>
      <c r="G2048" s="6" t="str">
        <f t="shared" si="126"/>
        <v>NEUTRAL</v>
      </c>
      <c r="H2048" s="6" t="str">
        <f t="shared" si="125"/>
        <v>NEUTRAL</v>
      </c>
    </row>
    <row r="2049" spans="1:8" ht="13.5" x14ac:dyDescent="0.25">
      <c r="A2049" s="3">
        <f>TITRES_STAT!B2052</f>
        <v>44986</v>
      </c>
      <c r="B2049" s="6">
        <f>TITRES_STAT!C2052</f>
        <v>50</v>
      </c>
      <c r="C2049" s="6">
        <f>TITRES_STAT!D2052</f>
        <v>46.177999999999997</v>
      </c>
      <c r="D2049" s="6">
        <f>TITRES_STAT!E2052</f>
        <v>4</v>
      </c>
      <c r="E2049" s="2">
        <f t="shared" si="124"/>
        <v>6950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CONFIRMED BEARISH</v>
      </c>
    </row>
    <row r="2050" spans="1:8" ht="13.5" x14ac:dyDescent="0.25">
      <c r="A2050" s="3">
        <f>TITRES_STAT!B2053</f>
        <v>44987</v>
      </c>
      <c r="B2050" s="6">
        <f>TITRES_STAT!C2053</f>
        <v>50</v>
      </c>
      <c r="C2050" s="6">
        <f>TITRES_STAT!D2053</f>
        <v>46.177999999999997</v>
      </c>
      <c r="D2050" s="6">
        <f>TITRES_STAT!E2053</f>
        <v>0</v>
      </c>
      <c r="E2050" s="2">
        <f t="shared" si="124"/>
        <v>6950</v>
      </c>
      <c r="F2050" s="6" t="str">
        <f t="shared" si="127"/>
        <v>BEARISH</v>
      </c>
      <c r="G2050" s="6" t="str">
        <f t="shared" si="126"/>
        <v>NEUTRAL</v>
      </c>
      <c r="H2050" s="6" t="str">
        <f t="shared" si="125"/>
        <v>CONFIRMED BEARISH</v>
      </c>
    </row>
    <row r="2051" spans="1:8" ht="13.5" x14ac:dyDescent="0.25">
      <c r="A2051" s="3">
        <f>TITRES_STAT!B2054</f>
        <v>44988</v>
      </c>
      <c r="B2051" s="6">
        <f>TITRES_STAT!C2054</f>
        <v>50</v>
      </c>
      <c r="C2051" s="6">
        <f>TITRES_STAT!D2054</f>
        <v>46.167999999999999</v>
      </c>
      <c r="D2051" s="6">
        <f>TITRES_STAT!E2054</f>
        <v>0</v>
      </c>
      <c r="E2051" s="2">
        <f t="shared" si="124"/>
        <v>6950</v>
      </c>
      <c r="F2051" s="6" t="str">
        <f t="shared" si="127"/>
        <v>BEARISH</v>
      </c>
      <c r="G2051" s="6" t="str">
        <f t="shared" si="126"/>
        <v>NEUTRAL</v>
      </c>
      <c r="H2051" s="6" t="str">
        <f t="shared" si="125"/>
        <v>CONFIRMED BEARISH</v>
      </c>
    </row>
    <row r="2052" spans="1:8" ht="13.5" x14ac:dyDescent="0.25">
      <c r="A2052" s="3">
        <f>TITRES_STAT!B2055</f>
        <v>44991</v>
      </c>
      <c r="B2052" s="6">
        <f>TITRES_STAT!C2055</f>
        <v>50</v>
      </c>
      <c r="C2052" s="6">
        <f>TITRES_STAT!D2055</f>
        <v>46.167999999999999</v>
      </c>
      <c r="D2052" s="6">
        <f>TITRES_STAT!E2055</f>
        <v>0</v>
      </c>
      <c r="E2052" s="2">
        <f t="shared" ref="E2052:E2115" si="128">IF(B2052&gt;B2051, E2051+D2052, IF(B2052&lt;B2051, E2051-D2052, E2051))</f>
        <v>6950</v>
      </c>
      <c r="F2052" s="6" t="str">
        <f t="shared" si="127"/>
        <v>BEARISH</v>
      </c>
      <c r="G2052" s="6" t="str">
        <f t="shared" si="126"/>
        <v>NEUTRAL</v>
      </c>
      <c r="H2052" s="6" t="str">
        <f t="shared" si="125"/>
        <v>CONFIRMED BEARISH</v>
      </c>
    </row>
    <row r="2053" spans="1:8" ht="13.5" x14ac:dyDescent="0.25">
      <c r="A2053" s="3">
        <f>TITRES_STAT!B2056</f>
        <v>44992</v>
      </c>
      <c r="B2053" s="6">
        <f>TITRES_STAT!C2056</f>
        <v>50</v>
      </c>
      <c r="C2053" s="6">
        <f>TITRES_STAT!D2056</f>
        <v>46.167999999999999</v>
      </c>
      <c r="D2053" s="6">
        <f>TITRES_STAT!E2056</f>
        <v>0</v>
      </c>
      <c r="E2053" s="2">
        <f t="shared" si="128"/>
        <v>6950</v>
      </c>
      <c r="F2053" s="6" t="str">
        <f t="shared" si="127"/>
        <v>BEARISH</v>
      </c>
      <c r="G2053" s="6" t="str">
        <f t="shared" si="126"/>
        <v>NEUTRAL</v>
      </c>
      <c r="H2053" s="6" t="str">
        <f t="shared" si="125"/>
        <v>CONFIRMED BEARISH</v>
      </c>
    </row>
    <row r="2054" spans="1:8" ht="13.5" x14ac:dyDescent="0.25">
      <c r="A2054" s="3">
        <f>TITRES_STAT!B2057</f>
        <v>44993</v>
      </c>
      <c r="B2054" s="6">
        <f>TITRES_STAT!C2057</f>
        <v>50</v>
      </c>
      <c r="C2054" s="6">
        <f>TITRES_STAT!D2057</f>
        <v>46.167999999999999</v>
      </c>
      <c r="D2054" s="6">
        <f>TITRES_STAT!E2057</f>
        <v>0</v>
      </c>
      <c r="E2054" s="2">
        <f t="shared" si="128"/>
        <v>6950</v>
      </c>
      <c r="F2054" s="6" t="str">
        <f t="shared" si="127"/>
        <v>NEUTRAL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NEUTRAL</v>
      </c>
    </row>
    <row r="2055" spans="1:8" ht="13.5" x14ac:dyDescent="0.25">
      <c r="A2055" s="3">
        <f>TITRES_STAT!B2058</f>
        <v>44994</v>
      </c>
      <c r="B2055" s="6">
        <f>TITRES_STAT!C2058</f>
        <v>50</v>
      </c>
      <c r="C2055" s="6">
        <f>TITRES_STAT!D2058</f>
        <v>46.167999999999999</v>
      </c>
      <c r="D2055" s="6">
        <f>TITRES_STAT!E2058</f>
        <v>0</v>
      </c>
      <c r="E2055" s="2">
        <f t="shared" si="128"/>
        <v>6950</v>
      </c>
      <c r="F2055" s="6" t="str">
        <f t="shared" si="127"/>
        <v>NEUTRAL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NEUTRAL</v>
      </c>
    </row>
    <row r="2056" spans="1:8" ht="13.5" x14ac:dyDescent="0.25">
      <c r="A2056" s="3">
        <f>TITRES_STAT!B2059</f>
        <v>44995</v>
      </c>
      <c r="B2056" s="6">
        <f>TITRES_STAT!C2059</f>
        <v>50</v>
      </c>
      <c r="C2056" s="6">
        <f>TITRES_STAT!D2059</f>
        <v>46.167999999999999</v>
      </c>
      <c r="D2056" s="6">
        <f>TITRES_STAT!E2059</f>
        <v>0</v>
      </c>
      <c r="E2056" s="2">
        <f t="shared" si="128"/>
        <v>6950</v>
      </c>
      <c r="F2056" s="6" t="str">
        <f t="shared" ref="F2056:F2119" si="131">IF(E2056&gt;E2051,"BULLISH",IF(E2056&lt;E2051,"BEARISH","NEUTRAL"))</f>
        <v>NEUTRAL</v>
      </c>
      <c r="G2056" s="6" t="str">
        <f t="shared" si="130"/>
        <v>NEUTRAL</v>
      </c>
      <c r="H2056" s="6" t="str">
        <f t="shared" si="129"/>
        <v>NEUTRAL</v>
      </c>
    </row>
    <row r="2057" spans="1:8" ht="13.5" x14ac:dyDescent="0.25">
      <c r="A2057" s="3">
        <f>TITRES_STAT!B2060</f>
        <v>44998</v>
      </c>
      <c r="B2057" s="6">
        <f>TITRES_STAT!C2060</f>
        <v>50</v>
      </c>
      <c r="C2057" s="6">
        <f>TITRES_STAT!D2060</f>
        <v>46.167999999999999</v>
      </c>
      <c r="D2057" s="6">
        <f>TITRES_STAT!E2060</f>
        <v>0</v>
      </c>
      <c r="E2057" s="2">
        <f t="shared" si="128"/>
        <v>6950</v>
      </c>
      <c r="F2057" s="6" t="str">
        <f t="shared" si="131"/>
        <v>NEUTRAL</v>
      </c>
      <c r="G2057" s="6" t="str">
        <f t="shared" si="130"/>
        <v>NEUTRAL</v>
      </c>
      <c r="H2057" s="6" t="str">
        <f t="shared" si="129"/>
        <v>NEUTRAL</v>
      </c>
    </row>
    <row r="2058" spans="1:8" ht="13.5" x14ac:dyDescent="0.25">
      <c r="A2058" s="3">
        <f>TITRES_STAT!B2061</f>
        <v>44999</v>
      </c>
      <c r="B2058" s="6">
        <f>TITRES_STAT!C2061</f>
        <v>50</v>
      </c>
      <c r="C2058" s="6">
        <f>TITRES_STAT!D2061</f>
        <v>46.167999999999999</v>
      </c>
      <c r="D2058" s="6">
        <f>TITRES_STAT!E2061</f>
        <v>0</v>
      </c>
      <c r="E2058" s="2">
        <f t="shared" si="128"/>
        <v>6950</v>
      </c>
      <c r="F2058" s="6" t="str">
        <f t="shared" si="131"/>
        <v>NEUTRAL</v>
      </c>
      <c r="G2058" s="6" t="str">
        <f t="shared" si="130"/>
        <v>NEUTRAL</v>
      </c>
      <c r="H2058" s="6" t="str">
        <f t="shared" si="129"/>
        <v>NEUTRAL</v>
      </c>
    </row>
    <row r="2059" spans="1:8" ht="13.5" x14ac:dyDescent="0.25">
      <c r="A2059" s="3">
        <f>TITRES_STAT!B2062</f>
        <v>45000</v>
      </c>
      <c r="B2059" s="6">
        <f>TITRES_STAT!C2062</f>
        <v>50</v>
      </c>
      <c r="C2059" s="6">
        <f>TITRES_STAT!D2062</f>
        <v>46.167999999999999</v>
      </c>
      <c r="D2059" s="6">
        <f>TITRES_STAT!E2062</f>
        <v>0</v>
      </c>
      <c r="E2059" s="2">
        <f t="shared" si="128"/>
        <v>6950</v>
      </c>
      <c r="F2059" s="6" t="str">
        <f t="shared" si="131"/>
        <v>NEUTRAL</v>
      </c>
      <c r="G2059" s="6" t="str">
        <f t="shared" si="130"/>
        <v>NEUTRAL</v>
      </c>
      <c r="H2059" s="6" t="str">
        <f t="shared" si="129"/>
        <v>NEUTRAL</v>
      </c>
    </row>
    <row r="2060" spans="1:8" ht="13.5" x14ac:dyDescent="0.25">
      <c r="A2060" s="3">
        <f>TITRES_STAT!B2063</f>
        <v>45001</v>
      </c>
      <c r="B2060" s="6">
        <f>TITRES_STAT!C2063</f>
        <v>50</v>
      </c>
      <c r="C2060" s="6">
        <f>TITRES_STAT!D2063</f>
        <v>46.167999999999999</v>
      </c>
      <c r="D2060" s="6">
        <f>TITRES_STAT!E2063</f>
        <v>0</v>
      </c>
      <c r="E2060" s="2">
        <f t="shared" si="128"/>
        <v>6950</v>
      </c>
      <c r="F2060" s="6" t="str">
        <f t="shared" si="131"/>
        <v>NEUTRAL</v>
      </c>
      <c r="G2060" s="6" t="str">
        <f t="shared" si="130"/>
        <v>NEUTRAL</v>
      </c>
      <c r="H2060" s="6" t="str">
        <f t="shared" si="129"/>
        <v>NEUTRAL</v>
      </c>
    </row>
    <row r="2061" spans="1:8" ht="13.5" x14ac:dyDescent="0.25">
      <c r="A2061" s="3">
        <f>TITRES_STAT!B2064</f>
        <v>45002</v>
      </c>
      <c r="B2061" s="6">
        <f>TITRES_STAT!C2064</f>
        <v>50</v>
      </c>
      <c r="C2061" s="6">
        <f>TITRES_STAT!D2064</f>
        <v>46.167999999999999</v>
      </c>
      <c r="D2061" s="6">
        <f>TITRES_STAT!E2064</f>
        <v>0</v>
      </c>
      <c r="E2061" s="2">
        <f t="shared" si="128"/>
        <v>6950</v>
      </c>
      <c r="F2061" s="6" t="str">
        <f t="shared" si="131"/>
        <v>NEUTRAL</v>
      </c>
      <c r="G2061" s="6" t="str">
        <f t="shared" si="130"/>
        <v>NEUTRAL</v>
      </c>
      <c r="H2061" s="6" t="str">
        <f t="shared" si="129"/>
        <v>NEUTRAL</v>
      </c>
    </row>
    <row r="2062" spans="1:8" ht="13.5" x14ac:dyDescent="0.25">
      <c r="A2062" s="3">
        <f>TITRES_STAT!B2065</f>
        <v>45006</v>
      </c>
      <c r="B2062" s="6">
        <f>TITRES_STAT!C2065</f>
        <v>50</v>
      </c>
      <c r="C2062" s="6">
        <f>TITRES_STAT!D2065</f>
        <v>46.167999999999999</v>
      </c>
      <c r="D2062" s="6">
        <f>TITRES_STAT!E2065</f>
        <v>0</v>
      </c>
      <c r="E2062" s="2">
        <f t="shared" si="128"/>
        <v>6950</v>
      </c>
      <c r="F2062" s="6" t="str">
        <f t="shared" si="131"/>
        <v>NEUTRAL</v>
      </c>
      <c r="G2062" s="6" t="str">
        <f t="shared" si="130"/>
        <v>NEUTRAL</v>
      </c>
      <c r="H2062" s="6" t="str">
        <f t="shared" si="129"/>
        <v>NEUTRAL</v>
      </c>
    </row>
    <row r="2063" spans="1:8" ht="13.5" x14ac:dyDescent="0.25">
      <c r="A2063" s="3">
        <f>TITRES_STAT!B2066</f>
        <v>45007</v>
      </c>
      <c r="B2063" s="6">
        <f>TITRES_STAT!C2066</f>
        <v>50</v>
      </c>
      <c r="C2063" s="6">
        <f>TITRES_STAT!D2066</f>
        <v>46.167999999999999</v>
      </c>
      <c r="D2063" s="6">
        <f>TITRES_STAT!E2066</f>
        <v>0</v>
      </c>
      <c r="E2063" s="2">
        <f t="shared" si="128"/>
        <v>6950</v>
      </c>
      <c r="F2063" s="6" t="str">
        <f t="shared" si="131"/>
        <v>NEUTRAL</v>
      </c>
      <c r="G2063" s="6" t="str">
        <f t="shared" si="130"/>
        <v>NEUTRAL</v>
      </c>
      <c r="H2063" s="6" t="str">
        <f t="shared" si="129"/>
        <v>NEUTRAL</v>
      </c>
    </row>
    <row r="2064" spans="1:8" ht="13.5" x14ac:dyDescent="0.25">
      <c r="A2064" s="3">
        <f>TITRES_STAT!B2067</f>
        <v>45008</v>
      </c>
      <c r="B2064" s="6">
        <f>TITRES_STAT!C2067</f>
        <v>50</v>
      </c>
      <c r="C2064" s="6">
        <f>TITRES_STAT!D2067</f>
        <v>46.167999999999999</v>
      </c>
      <c r="D2064" s="6">
        <f>TITRES_STAT!E2067</f>
        <v>0</v>
      </c>
      <c r="E2064" s="2">
        <f t="shared" si="128"/>
        <v>6950</v>
      </c>
      <c r="F2064" s="6" t="str">
        <f t="shared" si="131"/>
        <v>NEUTRAL</v>
      </c>
      <c r="G2064" s="6" t="str">
        <f t="shared" si="130"/>
        <v>NEUTRAL</v>
      </c>
      <c r="H2064" s="6" t="str">
        <f t="shared" si="129"/>
        <v>NEUTRAL</v>
      </c>
    </row>
    <row r="2065" spans="1:8" ht="13.5" x14ac:dyDescent="0.25">
      <c r="A2065" s="3">
        <f>TITRES_STAT!B2068</f>
        <v>45009</v>
      </c>
      <c r="B2065" s="6">
        <f>TITRES_STAT!C2068</f>
        <v>50</v>
      </c>
      <c r="C2065" s="6">
        <f>TITRES_STAT!D2068</f>
        <v>46.167999999999999</v>
      </c>
      <c r="D2065" s="6">
        <f>TITRES_STAT!E2068</f>
        <v>0</v>
      </c>
      <c r="E2065" s="2">
        <f t="shared" si="128"/>
        <v>6950</v>
      </c>
      <c r="F2065" s="6" t="str">
        <f t="shared" si="131"/>
        <v>NEUTRAL</v>
      </c>
      <c r="G2065" s="6" t="str">
        <f t="shared" si="130"/>
        <v>NEUTRAL</v>
      </c>
      <c r="H2065" s="6" t="str">
        <f t="shared" si="129"/>
        <v>NEUTRAL</v>
      </c>
    </row>
    <row r="2066" spans="1:8" ht="13.5" x14ac:dyDescent="0.25">
      <c r="A2066" s="3">
        <f>TITRES_STAT!B2069</f>
        <v>45012</v>
      </c>
      <c r="B2066" s="6">
        <f>TITRES_STAT!C2069</f>
        <v>50</v>
      </c>
      <c r="C2066" s="6">
        <f>TITRES_STAT!D2069</f>
        <v>46.167999999999999</v>
      </c>
      <c r="D2066" s="6">
        <f>TITRES_STAT!E2069</f>
        <v>6</v>
      </c>
      <c r="E2066" s="2">
        <f t="shared" si="128"/>
        <v>6950</v>
      </c>
      <c r="F2066" s="6" t="str">
        <f t="shared" si="131"/>
        <v>NEUTRAL</v>
      </c>
      <c r="G2066" s="6" t="str">
        <f t="shared" si="130"/>
        <v>NEUTRAL</v>
      </c>
      <c r="H2066" s="6" t="str">
        <f t="shared" si="129"/>
        <v>NEUTRAL</v>
      </c>
    </row>
    <row r="2067" spans="1:8" ht="13.5" x14ac:dyDescent="0.25">
      <c r="A2067" s="3">
        <f>TITRES_STAT!B2070</f>
        <v>45013</v>
      </c>
      <c r="B2067" s="6">
        <f>TITRES_STAT!C2070</f>
        <v>50</v>
      </c>
      <c r="C2067" s="6">
        <f>TITRES_STAT!D2070</f>
        <v>46.167999999999999</v>
      </c>
      <c r="D2067" s="6">
        <f>TITRES_STAT!E2070</f>
        <v>0</v>
      </c>
      <c r="E2067" s="2">
        <f t="shared" si="128"/>
        <v>6950</v>
      </c>
      <c r="F2067" s="6" t="str">
        <f t="shared" si="131"/>
        <v>NEUTRAL</v>
      </c>
      <c r="G2067" s="6" t="str">
        <f t="shared" si="130"/>
        <v>NEUTRAL</v>
      </c>
      <c r="H2067" s="6" t="str">
        <f t="shared" si="129"/>
        <v>NEUTRAL</v>
      </c>
    </row>
    <row r="2068" spans="1:8" ht="13.5" x14ac:dyDescent="0.25">
      <c r="A2068" s="3">
        <f>TITRES_STAT!B2071</f>
        <v>45014</v>
      </c>
      <c r="B2068" s="6">
        <f>TITRES_STAT!C2071</f>
        <v>50</v>
      </c>
      <c r="C2068" s="6">
        <f>TITRES_STAT!D2071</f>
        <v>46.167999999999999</v>
      </c>
      <c r="D2068" s="6">
        <f>TITRES_STAT!E2071</f>
        <v>0</v>
      </c>
      <c r="E2068" s="2">
        <f t="shared" si="128"/>
        <v>6950</v>
      </c>
      <c r="F2068" s="6" t="str">
        <f t="shared" si="131"/>
        <v>NEUTRAL</v>
      </c>
      <c r="G2068" s="6" t="str">
        <f t="shared" si="130"/>
        <v>NEUTRAL</v>
      </c>
      <c r="H2068" s="6" t="str">
        <f t="shared" si="129"/>
        <v>NEUTRAL</v>
      </c>
    </row>
    <row r="2069" spans="1:8" ht="13.5" x14ac:dyDescent="0.25">
      <c r="A2069" s="3">
        <f>TITRES_STAT!B2072</f>
        <v>45015</v>
      </c>
      <c r="B2069" s="6">
        <f>TITRES_STAT!C2072</f>
        <v>50</v>
      </c>
      <c r="C2069" s="6">
        <f>TITRES_STAT!D2072</f>
        <v>46.167999999999999</v>
      </c>
      <c r="D2069" s="6">
        <f>TITRES_STAT!E2072</f>
        <v>0</v>
      </c>
      <c r="E2069" s="2">
        <f t="shared" si="128"/>
        <v>6950</v>
      </c>
      <c r="F2069" s="6" t="str">
        <f t="shared" si="131"/>
        <v>NEUTRAL</v>
      </c>
      <c r="G2069" s="6" t="str">
        <f t="shared" si="130"/>
        <v>NEUTRAL</v>
      </c>
      <c r="H2069" s="6" t="str">
        <f t="shared" si="129"/>
        <v>NEUTRAL</v>
      </c>
    </row>
    <row r="2070" spans="1:8" ht="13.5" x14ac:dyDescent="0.25">
      <c r="A2070" s="3">
        <f>TITRES_STAT!B2073</f>
        <v>45016</v>
      </c>
      <c r="B2070" s="6">
        <f>TITRES_STAT!C2073</f>
        <v>50</v>
      </c>
      <c r="C2070" s="6">
        <f>TITRES_STAT!D2073</f>
        <v>46.167999999999999</v>
      </c>
      <c r="D2070" s="6">
        <f>TITRES_STAT!E2073</f>
        <v>0</v>
      </c>
      <c r="E2070" s="2">
        <f t="shared" si="128"/>
        <v>6950</v>
      </c>
      <c r="F2070" s="6" t="str">
        <f t="shared" si="131"/>
        <v>NEUTRAL</v>
      </c>
      <c r="G2070" s="6" t="str">
        <f t="shared" si="130"/>
        <v>NEUTRAL</v>
      </c>
      <c r="H2070" s="6" t="str">
        <f t="shared" si="129"/>
        <v>NEUTRAL</v>
      </c>
    </row>
    <row r="2071" spans="1:8" ht="13.5" x14ac:dyDescent="0.25">
      <c r="A2071" s="3">
        <f>TITRES_STAT!B2074</f>
        <v>45019</v>
      </c>
      <c r="B2071" s="6">
        <f>TITRES_STAT!C2074</f>
        <v>50</v>
      </c>
      <c r="C2071" s="6">
        <f>TITRES_STAT!D2074</f>
        <v>46.167999999999999</v>
      </c>
      <c r="D2071" s="6">
        <f>TITRES_STAT!E2074</f>
        <v>0</v>
      </c>
      <c r="E2071" s="2">
        <f t="shared" si="128"/>
        <v>6950</v>
      </c>
      <c r="F2071" s="6" t="str">
        <f t="shared" si="131"/>
        <v>NEUTRAL</v>
      </c>
      <c r="G2071" s="6" t="str">
        <f t="shared" si="130"/>
        <v>NEUTRAL</v>
      </c>
      <c r="H2071" s="6" t="str">
        <f t="shared" si="129"/>
        <v>NEUTRAL</v>
      </c>
    </row>
    <row r="2072" spans="1:8" ht="13.5" x14ac:dyDescent="0.25">
      <c r="A2072" s="3">
        <f>TITRES_STAT!B2075</f>
        <v>45020</v>
      </c>
      <c r="B2072" s="6">
        <f>TITRES_STAT!C2075</f>
        <v>50</v>
      </c>
      <c r="C2072" s="6">
        <f>TITRES_STAT!D2075</f>
        <v>46.167999999999999</v>
      </c>
      <c r="D2072" s="6">
        <f>TITRES_STAT!E2075</f>
        <v>0</v>
      </c>
      <c r="E2072" s="2">
        <f t="shared" si="128"/>
        <v>6950</v>
      </c>
      <c r="F2072" s="6" t="str">
        <f t="shared" si="131"/>
        <v>NEUTRAL</v>
      </c>
      <c r="G2072" s="6" t="str">
        <f t="shared" si="130"/>
        <v>NEUTRAL</v>
      </c>
      <c r="H2072" s="6" t="str">
        <f t="shared" si="129"/>
        <v>NEUTRAL</v>
      </c>
    </row>
    <row r="2073" spans="1:8" ht="13.5" x14ac:dyDescent="0.25">
      <c r="A2073" s="3">
        <f>TITRES_STAT!B2076</f>
        <v>45021</v>
      </c>
      <c r="B2073" s="6">
        <f>TITRES_STAT!C2076</f>
        <v>50</v>
      </c>
      <c r="C2073" s="6">
        <f>TITRES_STAT!D2076</f>
        <v>46.167999999999999</v>
      </c>
      <c r="D2073" s="6">
        <f>TITRES_STAT!E2076</f>
        <v>0</v>
      </c>
      <c r="E2073" s="2">
        <f t="shared" si="128"/>
        <v>6950</v>
      </c>
      <c r="F2073" s="6" t="str">
        <f t="shared" si="131"/>
        <v>NEUTRAL</v>
      </c>
      <c r="G2073" s="6" t="str">
        <f t="shared" si="130"/>
        <v>NEUTRAL</v>
      </c>
      <c r="H2073" s="6" t="str">
        <f t="shared" si="129"/>
        <v>NEUTRAL</v>
      </c>
    </row>
    <row r="2074" spans="1:8" ht="13.5" x14ac:dyDescent="0.25">
      <c r="A2074" s="3">
        <f>TITRES_STAT!B2077</f>
        <v>45022</v>
      </c>
      <c r="B2074" s="6">
        <f>TITRES_STAT!C2077</f>
        <v>50</v>
      </c>
      <c r="C2074" s="6">
        <f>TITRES_STAT!D2077</f>
        <v>46.167999999999999</v>
      </c>
      <c r="D2074" s="6">
        <f>TITRES_STAT!E2077</f>
        <v>0</v>
      </c>
      <c r="E2074" s="2">
        <f t="shared" si="128"/>
        <v>6950</v>
      </c>
      <c r="F2074" s="6" t="str">
        <f t="shared" si="131"/>
        <v>NEUTRAL</v>
      </c>
      <c r="G2074" s="6" t="str">
        <f t="shared" si="130"/>
        <v>NEUTRAL</v>
      </c>
      <c r="H2074" s="6" t="str">
        <f t="shared" si="129"/>
        <v>NEUTRAL</v>
      </c>
    </row>
    <row r="2075" spans="1:8" ht="13.5" x14ac:dyDescent="0.25">
      <c r="A2075" s="3">
        <f>TITRES_STAT!B2078</f>
        <v>45023</v>
      </c>
      <c r="B2075" s="6">
        <f>TITRES_STAT!C2078</f>
        <v>50</v>
      </c>
      <c r="C2075" s="6">
        <f>TITRES_STAT!D2078</f>
        <v>46.167999999999999</v>
      </c>
      <c r="D2075" s="6">
        <f>TITRES_STAT!E2078</f>
        <v>0</v>
      </c>
      <c r="E2075" s="2">
        <f t="shared" si="128"/>
        <v>6950</v>
      </c>
      <c r="F2075" s="6" t="str">
        <f t="shared" si="131"/>
        <v>NEUTRAL</v>
      </c>
      <c r="G2075" s="6" t="str">
        <f t="shared" si="130"/>
        <v>NEUTRAL</v>
      </c>
      <c r="H2075" s="6" t="str">
        <f t="shared" si="129"/>
        <v>NEUTRAL</v>
      </c>
    </row>
    <row r="2076" spans="1:8" ht="13.5" x14ac:dyDescent="0.25">
      <c r="A2076" s="3">
        <f>TITRES_STAT!B2079</f>
        <v>45026</v>
      </c>
      <c r="B2076" s="6">
        <f>TITRES_STAT!C2079</f>
        <v>50</v>
      </c>
      <c r="C2076" s="6">
        <f>TITRES_STAT!D2079</f>
        <v>46.167999999999999</v>
      </c>
      <c r="D2076" s="6">
        <f>TITRES_STAT!E2079</f>
        <v>0</v>
      </c>
      <c r="E2076" s="2">
        <f t="shared" si="128"/>
        <v>6950</v>
      </c>
      <c r="F2076" s="6" t="str">
        <f t="shared" si="131"/>
        <v>NEUTRAL</v>
      </c>
      <c r="G2076" s="6" t="str">
        <f t="shared" si="130"/>
        <v>NEUTRAL</v>
      </c>
      <c r="H2076" s="6" t="str">
        <f t="shared" si="129"/>
        <v>NEUTRAL</v>
      </c>
    </row>
    <row r="2077" spans="1:8" ht="13.5" x14ac:dyDescent="0.25">
      <c r="A2077" s="3">
        <f>TITRES_STAT!B2080</f>
        <v>45027</v>
      </c>
      <c r="B2077" s="6">
        <f>TITRES_STAT!C2080</f>
        <v>50</v>
      </c>
      <c r="C2077" s="6">
        <f>TITRES_STAT!D2080</f>
        <v>46.167999999999999</v>
      </c>
      <c r="D2077" s="6">
        <f>TITRES_STAT!E2080</f>
        <v>0</v>
      </c>
      <c r="E2077" s="2">
        <f t="shared" si="128"/>
        <v>6950</v>
      </c>
      <c r="F2077" s="6" t="str">
        <f t="shared" si="131"/>
        <v>NEUTRAL</v>
      </c>
      <c r="G2077" s="6" t="str">
        <f t="shared" si="130"/>
        <v>NEUTRAL</v>
      </c>
      <c r="H2077" s="6" t="str">
        <f t="shared" si="129"/>
        <v>NEUTRAL</v>
      </c>
    </row>
    <row r="2078" spans="1:8" ht="13.5" x14ac:dyDescent="0.25">
      <c r="A2078" s="3">
        <f>TITRES_STAT!B2081</f>
        <v>45028</v>
      </c>
      <c r="B2078" s="6">
        <f>TITRES_STAT!C2081</f>
        <v>50</v>
      </c>
      <c r="C2078" s="6">
        <f>TITRES_STAT!D2081</f>
        <v>46.167999999999999</v>
      </c>
      <c r="D2078" s="6">
        <f>TITRES_STAT!E2081</f>
        <v>0</v>
      </c>
      <c r="E2078" s="2">
        <f t="shared" si="128"/>
        <v>6950</v>
      </c>
      <c r="F2078" s="6" t="str">
        <f t="shared" si="131"/>
        <v>NEUTRAL</v>
      </c>
      <c r="G2078" s="6" t="str">
        <f t="shared" si="130"/>
        <v>NEUTRAL</v>
      </c>
      <c r="H2078" s="6" t="str">
        <f t="shared" si="129"/>
        <v>NEUTRAL</v>
      </c>
    </row>
    <row r="2079" spans="1:8" ht="13.5" x14ac:dyDescent="0.25">
      <c r="A2079" s="3">
        <f>TITRES_STAT!B2082</f>
        <v>45029</v>
      </c>
      <c r="B2079" s="6">
        <f>TITRES_STAT!C2082</f>
        <v>50</v>
      </c>
      <c r="C2079" s="6">
        <f>TITRES_STAT!D2082</f>
        <v>46.167999999999999</v>
      </c>
      <c r="D2079" s="6">
        <f>TITRES_STAT!E2082</f>
        <v>0</v>
      </c>
      <c r="E2079" s="2">
        <f t="shared" si="128"/>
        <v>6950</v>
      </c>
      <c r="F2079" s="6" t="str">
        <f t="shared" si="131"/>
        <v>NEUTRAL</v>
      </c>
      <c r="G2079" s="6" t="str">
        <f t="shared" si="130"/>
        <v>NEUTRAL</v>
      </c>
      <c r="H2079" s="6" t="str">
        <f t="shared" si="129"/>
        <v>NEUTRAL</v>
      </c>
    </row>
    <row r="2080" spans="1:8" ht="13.5" x14ac:dyDescent="0.25">
      <c r="A2080" s="3">
        <f>TITRES_STAT!B2083</f>
        <v>45030</v>
      </c>
      <c r="B2080" s="6">
        <f>TITRES_STAT!C2083</f>
        <v>50</v>
      </c>
      <c r="C2080" s="6">
        <f>TITRES_STAT!D2083</f>
        <v>46.167999999999999</v>
      </c>
      <c r="D2080" s="6">
        <f>TITRES_STAT!E2083</f>
        <v>0</v>
      </c>
      <c r="E2080" s="2">
        <f t="shared" si="128"/>
        <v>6950</v>
      </c>
      <c r="F2080" s="6" t="str">
        <f t="shared" si="131"/>
        <v>NEUTRAL</v>
      </c>
      <c r="G2080" s="6" t="str">
        <f t="shared" si="130"/>
        <v>NEUTRAL</v>
      </c>
      <c r="H2080" s="6" t="str">
        <f t="shared" si="129"/>
        <v>NEUTRAL</v>
      </c>
    </row>
    <row r="2081" spans="1:8" ht="13.5" x14ac:dyDescent="0.25">
      <c r="A2081" s="3">
        <f>TITRES_STAT!B2084</f>
        <v>45033</v>
      </c>
      <c r="B2081" s="6">
        <f>TITRES_STAT!C2084</f>
        <v>50</v>
      </c>
      <c r="C2081" s="6">
        <f>TITRES_STAT!D2084</f>
        <v>46.167999999999999</v>
      </c>
      <c r="D2081" s="6">
        <f>TITRES_STAT!E2084</f>
        <v>0</v>
      </c>
      <c r="E2081" s="2">
        <f t="shared" si="128"/>
        <v>6950</v>
      </c>
      <c r="F2081" s="6" t="str">
        <f t="shared" si="131"/>
        <v>NEUTRAL</v>
      </c>
      <c r="G2081" s="6" t="str">
        <f t="shared" si="130"/>
        <v>NEUTRAL</v>
      </c>
      <c r="H2081" s="6" t="str">
        <f t="shared" si="129"/>
        <v>NEUTRAL</v>
      </c>
    </row>
    <row r="2082" spans="1:8" ht="13.5" x14ac:dyDescent="0.25">
      <c r="A2082" s="3">
        <f>TITRES_STAT!B2085</f>
        <v>45034</v>
      </c>
      <c r="B2082" s="6">
        <f>TITRES_STAT!C2085</f>
        <v>50</v>
      </c>
      <c r="C2082" s="6">
        <f>TITRES_STAT!D2085</f>
        <v>46.167999999999999</v>
      </c>
      <c r="D2082" s="6">
        <f>TITRES_STAT!E2085</f>
        <v>0</v>
      </c>
      <c r="E2082" s="2">
        <f t="shared" si="128"/>
        <v>6950</v>
      </c>
      <c r="F2082" s="6" t="str">
        <f t="shared" si="131"/>
        <v>NEUTRAL</v>
      </c>
      <c r="G2082" s="6" t="str">
        <f t="shared" si="130"/>
        <v>NEUTRAL</v>
      </c>
      <c r="H2082" s="6" t="str">
        <f t="shared" si="129"/>
        <v>NEUTRAL</v>
      </c>
    </row>
    <row r="2083" spans="1:8" ht="13.5" x14ac:dyDescent="0.25">
      <c r="A2083" s="3">
        <f>TITRES_STAT!B2086</f>
        <v>45035</v>
      </c>
      <c r="B2083" s="6">
        <f>TITRES_STAT!C2086</f>
        <v>50</v>
      </c>
      <c r="C2083" s="6">
        <f>TITRES_STAT!D2086</f>
        <v>46.167999999999999</v>
      </c>
      <c r="D2083" s="6">
        <f>TITRES_STAT!E2086</f>
        <v>21</v>
      </c>
      <c r="E2083" s="2">
        <f t="shared" si="128"/>
        <v>6950</v>
      </c>
      <c r="F2083" s="6" t="str">
        <f t="shared" si="131"/>
        <v>NEUTRAL</v>
      </c>
      <c r="G2083" s="6" t="str">
        <f t="shared" si="130"/>
        <v>NEUTRAL</v>
      </c>
      <c r="H2083" s="6" t="str">
        <f t="shared" si="129"/>
        <v>NEUTRAL</v>
      </c>
    </row>
    <row r="2084" spans="1:8" ht="13.5" x14ac:dyDescent="0.25">
      <c r="A2084" s="3">
        <f>TITRES_STAT!B2087</f>
        <v>45036</v>
      </c>
      <c r="B2084" s="6">
        <f>TITRES_STAT!C2087</f>
        <v>50</v>
      </c>
      <c r="C2084" s="6">
        <f>TITRES_STAT!D2087</f>
        <v>46.167999999999999</v>
      </c>
      <c r="D2084" s="6">
        <f>TITRES_STAT!E2087</f>
        <v>0</v>
      </c>
      <c r="E2084" s="2">
        <f t="shared" si="128"/>
        <v>6950</v>
      </c>
      <c r="F2084" s="6" t="str">
        <f t="shared" si="131"/>
        <v>NEUTRAL</v>
      </c>
      <c r="G2084" s="6" t="str">
        <f t="shared" si="130"/>
        <v>NEUTRAL</v>
      </c>
      <c r="H2084" s="6" t="str">
        <f t="shared" si="129"/>
        <v>NEUTRAL</v>
      </c>
    </row>
    <row r="2085" spans="1:8" ht="13.5" x14ac:dyDescent="0.25">
      <c r="A2085" s="3">
        <f>TITRES_STAT!B2088</f>
        <v>45040</v>
      </c>
      <c r="B2085" s="6">
        <f>TITRES_STAT!C2088</f>
        <v>50</v>
      </c>
      <c r="C2085" s="6">
        <f>TITRES_STAT!D2088</f>
        <v>46.167999999999999</v>
      </c>
      <c r="D2085" s="6">
        <f>TITRES_STAT!E2088</f>
        <v>0</v>
      </c>
      <c r="E2085" s="2">
        <f t="shared" si="128"/>
        <v>6950</v>
      </c>
      <c r="F2085" s="6" t="str">
        <f t="shared" si="131"/>
        <v>NEUTRAL</v>
      </c>
      <c r="G2085" s="6" t="str">
        <f t="shared" si="130"/>
        <v>NEUTRAL</v>
      </c>
      <c r="H2085" s="6" t="str">
        <f t="shared" si="129"/>
        <v>NEUTRAL</v>
      </c>
    </row>
    <row r="2086" spans="1:8" ht="13.5" x14ac:dyDescent="0.25">
      <c r="A2086" s="3">
        <f>TITRES_STAT!B2089</f>
        <v>45041</v>
      </c>
      <c r="B2086" s="6">
        <f>TITRES_STAT!C2089</f>
        <v>50</v>
      </c>
      <c r="C2086" s="6">
        <f>TITRES_STAT!D2089</f>
        <v>46.167999999999999</v>
      </c>
      <c r="D2086" s="6">
        <f>TITRES_STAT!E2089</f>
        <v>0</v>
      </c>
      <c r="E2086" s="2">
        <f t="shared" si="128"/>
        <v>6950</v>
      </c>
      <c r="F2086" s="6" t="str">
        <f t="shared" si="131"/>
        <v>NEUTRAL</v>
      </c>
      <c r="G2086" s="6" t="str">
        <f t="shared" si="130"/>
        <v>NEUTRAL</v>
      </c>
      <c r="H2086" s="6" t="str">
        <f t="shared" si="129"/>
        <v>NEUTRAL</v>
      </c>
    </row>
    <row r="2087" spans="1:8" ht="13.5" x14ac:dyDescent="0.25">
      <c r="A2087" s="3">
        <f>TITRES_STAT!B2090</f>
        <v>45042</v>
      </c>
      <c r="B2087" s="6">
        <f>TITRES_STAT!C2090</f>
        <v>50</v>
      </c>
      <c r="C2087" s="6">
        <f>TITRES_STAT!D2090</f>
        <v>46.167999999999999</v>
      </c>
      <c r="D2087" s="6">
        <f>TITRES_STAT!E2090</f>
        <v>0</v>
      </c>
      <c r="E2087" s="2">
        <f t="shared" si="128"/>
        <v>6950</v>
      </c>
      <c r="F2087" s="6" t="str">
        <f t="shared" si="131"/>
        <v>NEUTRAL</v>
      </c>
      <c r="G2087" s="6" t="str">
        <f t="shared" si="130"/>
        <v>NEUTRAL</v>
      </c>
      <c r="H2087" s="6" t="str">
        <f t="shared" si="129"/>
        <v>NEUTRAL</v>
      </c>
    </row>
    <row r="2088" spans="1:8" ht="13.5" x14ac:dyDescent="0.25">
      <c r="A2088" s="3">
        <f>TITRES_STAT!B2091</f>
        <v>45043</v>
      </c>
      <c r="B2088" s="6">
        <f>TITRES_STAT!C2091</f>
        <v>50</v>
      </c>
      <c r="C2088" s="6">
        <f>TITRES_STAT!D2091</f>
        <v>46.167999999999999</v>
      </c>
      <c r="D2088" s="6">
        <f>TITRES_STAT!E2091</f>
        <v>0</v>
      </c>
      <c r="E2088" s="2">
        <f t="shared" si="128"/>
        <v>6950</v>
      </c>
      <c r="F2088" s="6" t="str">
        <f t="shared" si="131"/>
        <v>NEUTRAL</v>
      </c>
      <c r="G2088" s="6" t="str">
        <f t="shared" si="130"/>
        <v>NEUTRAL</v>
      </c>
      <c r="H2088" s="6" t="str">
        <f t="shared" si="129"/>
        <v>NEUTRAL</v>
      </c>
    </row>
    <row r="2089" spans="1:8" ht="13.5" x14ac:dyDescent="0.25">
      <c r="A2089" s="3">
        <f>TITRES_STAT!B2092</f>
        <v>45044</v>
      </c>
      <c r="B2089" s="6">
        <f>TITRES_STAT!C2092</f>
        <v>50</v>
      </c>
      <c r="C2089" s="6">
        <f>TITRES_STAT!D2092</f>
        <v>46.167999999999999</v>
      </c>
      <c r="D2089" s="6">
        <f>TITRES_STAT!E2092</f>
        <v>0</v>
      </c>
      <c r="E2089" s="2">
        <f t="shared" si="128"/>
        <v>6950</v>
      </c>
      <c r="F2089" s="6" t="str">
        <f t="shared" si="131"/>
        <v>NEUTRAL</v>
      </c>
      <c r="G2089" s="6" t="str">
        <f t="shared" si="130"/>
        <v>NEUTRAL</v>
      </c>
      <c r="H2089" s="6" t="str">
        <f t="shared" si="129"/>
        <v>NEUTRAL</v>
      </c>
    </row>
    <row r="2090" spans="1:8" ht="13.5" x14ac:dyDescent="0.25">
      <c r="A2090" s="3">
        <f>TITRES_STAT!B2093</f>
        <v>45048</v>
      </c>
      <c r="B2090" s="6">
        <f>TITRES_STAT!C2093</f>
        <v>50</v>
      </c>
      <c r="C2090" s="6">
        <f>TITRES_STAT!D2093</f>
        <v>46.167999999999999</v>
      </c>
      <c r="D2090" s="6">
        <f>TITRES_STAT!E2093</f>
        <v>0</v>
      </c>
      <c r="E2090" s="2">
        <f t="shared" si="128"/>
        <v>6950</v>
      </c>
      <c r="F2090" s="6" t="str">
        <f t="shared" si="131"/>
        <v>NEUTRAL</v>
      </c>
      <c r="G2090" s="6" t="str">
        <f t="shared" si="130"/>
        <v>NEUTRAL</v>
      </c>
      <c r="H2090" s="6" t="str">
        <f t="shared" si="129"/>
        <v>NEUTRAL</v>
      </c>
    </row>
    <row r="2091" spans="1:8" ht="13.5" x14ac:dyDescent="0.25">
      <c r="A2091" s="3">
        <f>TITRES_STAT!B2094</f>
        <v>45049</v>
      </c>
      <c r="B2091" s="6">
        <f>TITRES_STAT!C2094</f>
        <v>48.75</v>
      </c>
      <c r="C2091" s="6">
        <f>TITRES_STAT!D2094</f>
        <v>46.167999999999999</v>
      </c>
      <c r="D2091" s="6">
        <f>TITRES_STAT!E2094</f>
        <v>0</v>
      </c>
      <c r="E2091" s="2">
        <f t="shared" si="128"/>
        <v>6950</v>
      </c>
      <c r="F2091" s="6" t="str">
        <f t="shared" si="131"/>
        <v>NEUTRAL</v>
      </c>
      <c r="G2091" s="6" t="str">
        <f t="shared" si="130"/>
        <v>NEUTRAL</v>
      </c>
      <c r="H2091" s="6" t="str">
        <f t="shared" si="129"/>
        <v>NEUTRAL</v>
      </c>
    </row>
    <row r="2092" spans="1:8" ht="13.5" x14ac:dyDescent="0.25">
      <c r="A2092" s="3">
        <f>TITRES_STAT!B2095</f>
        <v>45050</v>
      </c>
      <c r="B2092" s="6">
        <f>TITRES_STAT!C2095</f>
        <v>48.75</v>
      </c>
      <c r="C2092" s="6">
        <f>TITRES_STAT!D2095</f>
        <v>46.167999999999999</v>
      </c>
      <c r="D2092" s="6">
        <f>TITRES_STAT!E2095</f>
        <v>0</v>
      </c>
      <c r="E2092" s="2">
        <f t="shared" si="128"/>
        <v>6950</v>
      </c>
      <c r="F2092" s="6" t="str">
        <f t="shared" si="131"/>
        <v>NEUTRAL</v>
      </c>
      <c r="G2092" s="6" t="str">
        <f t="shared" si="130"/>
        <v>NEUTRAL</v>
      </c>
      <c r="H2092" s="6" t="str">
        <f t="shared" si="129"/>
        <v>NEUTRAL</v>
      </c>
    </row>
    <row r="2093" spans="1:8" ht="13.5" x14ac:dyDescent="0.25">
      <c r="A2093" s="3">
        <f>TITRES_STAT!B2096</f>
        <v>45051</v>
      </c>
      <c r="B2093" s="6">
        <f>TITRES_STAT!C2096</f>
        <v>48.75</v>
      </c>
      <c r="C2093" s="6">
        <f>TITRES_STAT!D2096</f>
        <v>46.167999999999999</v>
      </c>
      <c r="D2093" s="6">
        <f>TITRES_STAT!E2096</f>
        <v>0</v>
      </c>
      <c r="E2093" s="2">
        <f t="shared" si="128"/>
        <v>6950</v>
      </c>
      <c r="F2093" s="6" t="str">
        <f t="shared" si="131"/>
        <v>NEUTRAL</v>
      </c>
      <c r="G2093" s="6" t="str">
        <f t="shared" si="130"/>
        <v>NEUTRAL</v>
      </c>
      <c r="H2093" s="6" t="str">
        <f t="shared" si="129"/>
        <v>NEUTRAL</v>
      </c>
    </row>
    <row r="2094" spans="1:8" ht="13.5" x14ac:dyDescent="0.25">
      <c r="A2094" s="3">
        <f>TITRES_STAT!B2097</f>
        <v>45054</v>
      </c>
      <c r="B2094" s="6">
        <f>TITRES_STAT!C2097</f>
        <v>48.75</v>
      </c>
      <c r="C2094" s="6">
        <f>TITRES_STAT!D2097</f>
        <v>46.167999999999999</v>
      </c>
      <c r="D2094" s="6">
        <f>TITRES_STAT!E2097</f>
        <v>0</v>
      </c>
      <c r="E2094" s="2">
        <f t="shared" si="128"/>
        <v>6950</v>
      </c>
      <c r="F2094" s="6" t="str">
        <f t="shared" si="131"/>
        <v>NEUTRAL</v>
      </c>
      <c r="G2094" s="6" t="str">
        <f t="shared" si="130"/>
        <v>NEUTRAL</v>
      </c>
      <c r="H2094" s="6" t="str">
        <f t="shared" si="129"/>
        <v>NEUTRAL</v>
      </c>
    </row>
    <row r="2095" spans="1:8" ht="13.5" x14ac:dyDescent="0.25">
      <c r="A2095" s="3">
        <f>TITRES_STAT!B2098</f>
        <v>45055</v>
      </c>
      <c r="B2095" s="6">
        <f>TITRES_STAT!C2098</f>
        <v>48.75</v>
      </c>
      <c r="C2095" s="6">
        <f>TITRES_STAT!D2098</f>
        <v>46.167999999999999</v>
      </c>
      <c r="D2095" s="6">
        <f>TITRES_STAT!E2098</f>
        <v>0</v>
      </c>
      <c r="E2095" s="2">
        <f t="shared" si="128"/>
        <v>6950</v>
      </c>
      <c r="F2095" s="6" t="str">
        <f t="shared" si="131"/>
        <v>NEUTRAL</v>
      </c>
      <c r="G2095" s="6" t="str">
        <f t="shared" si="130"/>
        <v>NEUTRAL</v>
      </c>
      <c r="H2095" s="6" t="str">
        <f t="shared" si="129"/>
        <v>NEUTRAL</v>
      </c>
    </row>
    <row r="2096" spans="1:8" ht="13.5" x14ac:dyDescent="0.25">
      <c r="A2096" s="3">
        <f>TITRES_STAT!B2099</f>
        <v>45056</v>
      </c>
      <c r="B2096" s="6">
        <f>TITRES_STAT!C2099</f>
        <v>48.75</v>
      </c>
      <c r="C2096" s="6">
        <f>TITRES_STAT!D2099</f>
        <v>46.167999999999999</v>
      </c>
      <c r="D2096" s="6">
        <f>TITRES_STAT!E2099</f>
        <v>0</v>
      </c>
      <c r="E2096" s="2">
        <f t="shared" si="128"/>
        <v>6950</v>
      </c>
      <c r="F2096" s="6" t="str">
        <f t="shared" si="131"/>
        <v>NEUTRAL</v>
      </c>
      <c r="G2096" s="6" t="str">
        <f t="shared" si="130"/>
        <v>NEUTRAL</v>
      </c>
      <c r="H2096" s="6" t="str">
        <f t="shared" si="129"/>
        <v>NEUTRAL</v>
      </c>
    </row>
    <row r="2097" spans="1:8" ht="13.5" x14ac:dyDescent="0.25">
      <c r="A2097" s="3">
        <f>TITRES_STAT!B2100</f>
        <v>45057</v>
      </c>
      <c r="B2097" s="6">
        <f>TITRES_STAT!C2100</f>
        <v>48.75</v>
      </c>
      <c r="C2097" s="6">
        <f>TITRES_STAT!D2100</f>
        <v>46.167999999999999</v>
      </c>
      <c r="D2097" s="6">
        <f>TITRES_STAT!E2100</f>
        <v>528</v>
      </c>
      <c r="E2097" s="2">
        <f t="shared" si="128"/>
        <v>6950</v>
      </c>
      <c r="F2097" s="6" t="str">
        <f t="shared" si="131"/>
        <v>NEUTRAL</v>
      </c>
      <c r="G2097" s="6" t="str">
        <f t="shared" si="130"/>
        <v>NEUTRAL</v>
      </c>
      <c r="H2097" s="6" t="str">
        <f t="shared" si="129"/>
        <v>NEUTRAL</v>
      </c>
    </row>
    <row r="2098" spans="1:8" ht="13.5" x14ac:dyDescent="0.25">
      <c r="A2098" s="3">
        <f>TITRES_STAT!B2101</f>
        <v>45058</v>
      </c>
      <c r="B2098" s="6">
        <f>TITRES_STAT!C2101</f>
        <v>48.75</v>
      </c>
      <c r="C2098" s="6">
        <f>TITRES_STAT!D2101</f>
        <v>46.167999999999999</v>
      </c>
      <c r="D2098" s="6">
        <f>TITRES_STAT!E2101</f>
        <v>0</v>
      </c>
      <c r="E2098" s="2">
        <f t="shared" si="128"/>
        <v>6950</v>
      </c>
      <c r="F2098" s="6" t="str">
        <f t="shared" si="131"/>
        <v>NEUTRAL</v>
      </c>
      <c r="G2098" s="6" t="str">
        <f t="shared" si="130"/>
        <v>NEUTRAL</v>
      </c>
      <c r="H2098" s="6" t="str">
        <f t="shared" si="129"/>
        <v>NEUTRAL</v>
      </c>
    </row>
    <row r="2099" spans="1:8" ht="13.5" x14ac:dyDescent="0.25">
      <c r="A2099" s="3">
        <f>TITRES_STAT!B2102</f>
        <v>45061</v>
      </c>
      <c r="B2099" s="6">
        <f>TITRES_STAT!C2102</f>
        <v>48.75</v>
      </c>
      <c r="C2099" s="6">
        <f>TITRES_STAT!D2102</f>
        <v>46.167999999999999</v>
      </c>
      <c r="D2099" s="6">
        <f>TITRES_STAT!E2102</f>
        <v>0</v>
      </c>
      <c r="E2099" s="2">
        <f t="shared" si="128"/>
        <v>6950</v>
      </c>
      <c r="F2099" s="6" t="str">
        <f t="shared" si="131"/>
        <v>NEUTRAL</v>
      </c>
      <c r="G2099" s="6" t="str">
        <f t="shared" si="130"/>
        <v>NEUTRAL</v>
      </c>
      <c r="H2099" s="6" t="str">
        <f t="shared" si="129"/>
        <v>NEUTRAL</v>
      </c>
    </row>
    <row r="2100" spans="1:8" ht="13.5" x14ac:dyDescent="0.25">
      <c r="A2100" s="3">
        <f>TITRES_STAT!B2103</f>
        <v>45062</v>
      </c>
      <c r="B2100" s="6">
        <f>TITRES_STAT!C2103</f>
        <v>48.75</v>
      </c>
      <c r="C2100" s="6">
        <f>TITRES_STAT!D2103</f>
        <v>46.167999999999999</v>
      </c>
      <c r="D2100" s="6">
        <f>TITRES_STAT!E2103</f>
        <v>0</v>
      </c>
      <c r="E2100" s="2">
        <f t="shared" si="128"/>
        <v>6950</v>
      </c>
      <c r="F2100" s="6" t="str">
        <f t="shared" si="131"/>
        <v>NEUTRAL</v>
      </c>
      <c r="G2100" s="6" t="str">
        <f t="shared" si="130"/>
        <v>NEUTRAL</v>
      </c>
      <c r="H2100" s="6" t="str">
        <f t="shared" si="129"/>
        <v>NEUTRAL</v>
      </c>
    </row>
    <row r="2101" spans="1:8" ht="13.5" x14ac:dyDescent="0.25">
      <c r="A2101" s="3">
        <f>TITRES_STAT!B2104</f>
        <v>45063</v>
      </c>
      <c r="B2101" s="6">
        <f>TITRES_STAT!C2104</f>
        <v>48.75</v>
      </c>
      <c r="C2101" s="6">
        <f>TITRES_STAT!D2104</f>
        <v>46.167999999999999</v>
      </c>
      <c r="D2101" s="6">
        <f>TITRES_STAT!E2104</f>
        <v>0</v>
      </c>
      <c r="E2101" s="2">
        <f t="shared" si="128"/>
        <v>6950</v>
      </c>
      <c r="F2101" s="6" t="str">
        <f t="shared" si="131"/>
        <v>NEUTRAL</v>
      </c>
      <c r="G2101" s="6" t="str">
        <f t="shared" si="130"/>
        <v>NEUTRAL</v>
      </c>
      <c r="H2101" s="6" t="str">
        <f t="shared" si="129"/>
        <v>NEUTRAL</v>
      </c>
    </row>
    <row r="2102" spans="1:8" ht="13.5" x14ac:dyDescent="0.25">
      <c r="A2102" s="3">
        <f>TITRES_STAT!B2105</f>
        <v>45064</v>
      </c>
      <c r="B2102" s="6">
        <f>TITRES_STAT!C2105</f>
        <v>48.75</v>
      </c>
      <c r="C2102" s="6">
        <f>TITRES_STAT!D2105</f>
        <v>46.167999999999999</v>
      </c>
      <c r="D2102" s="6">
        <f>TITRES_STAT!E2105</f>
        <v>0</v>
      </c>
      <c r="E2102" s="2">
        <f t="shared" si="128"/>
        <v>6950</v>
      </c>
      <c r="F2102" s="6" t="str">
        <f t="shared" si="131"/>
        <v>NEUTRAL</v>
      </c>
      <c r="G2102" s="6" t="str">
        <f t="shared" si="130"/>
        <v>NEUTRAL</v>
      </c>
      <c r="H2102" s="6" t="str">
        <f t="shared" si="129"/>
        <v>NEUTRAL</v>
      </c>
    </row>
    <row r="2103" spans="1:8" ht="13.5" x14ac:dyDescent="0.25">
      <c r="A2103" s="3">
        <f>TITRES_STAT!B2106</f>
        <v>45065</v>
      </c>
      <c r="B2103" s="6">
        <f>TITRES_STAT!C2106</f>
        <v>48.75</v>
      </c>
      <c r="C2103" s="6">
        <f>TITRES_STAT!D2106</f>
        <v>46.167999999999999</v>
      </c>
      <c r="D2103" s="6">
        <f>TITRES_STAT!E2106</f>
        <v>0</v>
      </c>
      <c r="E2103" s="2">
        <f t="shared" si="128"/>
        <v>6950</v>
      </c>
      <c r="F2103" s="6" t="str">
        <f t="shared" si="131"/>
        <v>NEUTRAL</v>
      </c>
      <c r="G2103" s="6" t="str">
        <f t="shared" si="130"/>
        <v>NEUTRAL</v>
      </c>
      <c r="H2103" s="6" t="str">
        <f t="shared" si="129"/>
        <v>NEUTRAL</v>
      </c>
    </row>
    <row r="2104" spans="1:8" ht="13.5" x14ac:dyDescent="0.25">
      <c r="A2104" s="3">
        <f>TITRES_STAT!B2107</f>
        <v>45068</v>
      </c>
      <c r="B2104" s="6">
        <f>TITRES_STAT!C2107</f>
        <v>48.75</v>
      </c>
      <c r="C2104" s="6">
        <f>TITRES_STAT!D2107</f>
        <v>46.167999999999999</v>
      </c>
      <c r="D2104" s="6">
        <f>TITRES_STAT!E2107</f>
        <v>0</v>
      </c>
      <c r="E2104" s="2">
        <f t="shared" si="128"/>
        <v>6950</v>
      </c>
      <c r="F2104" s="6" t="str">
        <f t="shared" si="131"/>
        <v>NEUTRAL</v>
      </c>
      <c r="G2104" s="6" t="str">
        <f t="shared" si="130"/>
        <v>NEUTRAL</v>
      </c>
      <c r="H2104" s="6" t="str">
        <f t="shared" si="129"/>
        <v>NEUTRAL</v>
      </c>
    </row>
    <row r="2105" spans="1:8" ht="13.5" x14ac:dyDescent="0.25">
      <c r="A2105" s="3">
        <f>TITRES_STAT!B2108</f>
        <v>45069</v>
      </c>
      <c r="B2105" s="6">
        <f>TITRES_STAT!C2108</f>
        <v>48.75</v>
      </c>
      <c r="C2105" s="6">
        <f>TITRES_STAT!D2108</f>
        <v>46.167999999999999</v>
      </c>
      <c r="D2105" s="6">
        <f>TITRES_STAT!E2108</f>
        <v>0</v>
      </c>
      <c r="E2105" s="2">
        <f t="shared" si="128"/>
        <v>6950</v>
      </c>
      <c r="F2105" s="6" t="str">
        <f t="shared" si="131"/>
        <v>NEUTRAL</v>
      </c>
      <c r="G2105" s="6" t="str">
        <f t="shared" si="130"/>
        <v>NEUTRAL</v>
      </c>
      <c r="H2105" s="6" t="str">
        <f t="shared" si="129"/>
        <v>NEUTRAL</v>
      </c>
    </row>
    <row r="2106" spans="1:8" ht="13.5" x14ac:dyDescent="0.25">
      <c r="A2106" s="3">
        <f>TITRES_STAT!B2109</f>
        <v>45070</v>
      </c>
      <c r="B2106" s="6">
        <f>TITRES_STAT!C2109</f>
        <v>48.75</v>
      </c>
      <c r="C2106" s="6">
        <f>TITRES_STAT!D2109</f>
        <v>46.167999999999999</v>
      </c>
      <c r="D2106" s="6">
        <f>TITRES_STAT!E2109</f>
        <v>0</v>
      </c>
      <c r="E2106" s="2">
        <f t="shared" si="128"/>
        <v>6950</v>
      </c>
      <c r="F2106" s="6" t="str">
        <f t="shared" si="131"/>
        <v>NEUTRAL</v>
      </c>
      <c r="G2106" s="6" t="str">
        <f t="shared" si="130"/>
        <v>NEUTRAL</v>
      </c>
      <c r="H2106" s="6" t="str">
        <f t="shared" si="129"/>
        <v>NEUTRAL</v>
      </c>
    </row>
    <row r="2107" spans="1:8" ht="13.5" x14ac:dyDescent="0.25">
      <c r="A2107" s="3">
        <f>TITRES_STAT!B2110</f>
        <v>45071</v>
      </c>
      <c r="B2107" s="6">
        <f>TITRES_STAT!C2110</f>
        <v>48.75</v>
      </c>
      <c r="C2107" s="6">
        <f>TITRES_STAT!D2110</f>
        <v>46.167999999999999</v>
      </c>
      <c r="D2107" s="6">
        <f>TITRES_STAT!E2110</f>
        <v>0</v>
      </c>
      <c r="E2107" s="2">
        <f t="shared" si="128"/>
        <v>6950</v>
      </c>
      <c r="F2107" s="6" t="str">
        <f t="shared" si="131"/>
        <v>NEUTRAL</v>
      </c>
      <c r="G2107" s="6" t="str">
        <f t="shared" si="130"/>
        <v>NEUTRAL</v>
      </c>
      <c r="H2107" s="6" t="str">
        <f t="shared" si="129"/>
        <v>NEUTRAL</v>
      </c>
    </row>
    <row r="2108" spans="1:8" ht="13.5" x14ac:dyDescent="0.25">
      <c r="A2108" s="3">
        <f>TITRES_STAT!B2111</f>
        <v>45072</v>
      </c>
      <c r="B2108" s="6">
        <f>TITRES_STAT!C2111</f>
        <v>48.75</v>
      </c>
      <c r="C2108" s="6">
        <f>TITRES_STAT!D2111</f>
        <v>46.167999999999999</v>
      </c>
      <c r="D2108" s="6">
        <f>TITRES_STAT!E2111</f>
        <v>0</v>
      </c>
      <c r="E2108" s="2">
        <f t="shared" si="128"/>
        <v>6950</v>
      </c>
      <c r="F2108" s="6" t="str">
        <f t="shared" si="131"/>
        <v>NEUTRAL</v>
      </c>
      <c r="G2108" s="6" t="str">
        <f t="shared" si="130"/>
        <v>NEUTRAL</v>
      </c>
      <c r="H2108" s="6" t="str">
        <f t="shared" si="129"/>
        <v>NEUTRAL</v>
      </c>
    </row>
    <row r="2109" spans="1:8" ht="13.5" x14ac:dyDescent="0.25">
      <c r="A2109" s="3">
        <f>TITRES_STAT!B2112</f>
        <v>45075</v>
      </c>
      <c r="B2109" s="6">
        <f>TITRES_STAT!C2112</f>
        <v>48.75</v>
      </c>
      <c r="C2109" s="6">
        <f>TITRES_STAT!D2112</f>
        <v>46.167999999999999</v>
      </c>
      <c r="D2109" s="6">
        <f>TITRES_STAT!E2112</f>
        <v>0</v>
      </c>
      <c r="E2109" s="2">
        <f t="shared" si="128"/>
        <v>6950</v>
      </c>
      <c r="F2109" s="6" t="str">
        <f t="shared" si="131"/>
        <v>NEUTRAL</v>
      </c>
      <c r="G2109" s="6" t="str">
        <f t="shared" si="130"/>
        <v>NEUTRAL</v>
      </c>
      <c r="H2109" s="6" t="str">
        <f t="shared" si="129"/>
        <v>NEUTRAL</v>
      </c>
    </row>
    <row r="2110" spans="1:8" ht="13.5" x14ac:dyDescent="0.25">
      <c r="A2110" s="3">
        <f>TITRES_STAT!B2113</f>
        <v>45076</v>
      </c>
      <c r="B2110" s="6">
        <f>TITRES_STAT!C2113</f>
        <v>48.75</v>
      </c>
      <c r="C2110" s="6">
        <f>TITRES_STAT!D2113</f>
        <v>46.167999999999999</v>
      </c>
      <c r="D2110" s="6">
        <f>TITRES_STAT!E2113</f>
        <v>0</v>
      </c>
      <c r="E2110" s="2">
        <f t="shared" si="128"/>
        <v>6950</v>
      </c>
      <c r="F2110" s="6" t="str">
        <f t="shared" si="131"/>
        <v>NEUTRAL</v>
      </c>
      <c r="G2110" s="6" t="str">
        <f t="shared" si="130"/>
        <v>NEUTRAL</v>
      </c>
      <c r="H2110" s="6" t="str">
        <f t="shared" si="129"/>
        <v>NEUTRAL</v>
      </c>
    </row>
    <row r="2111" spans="1:8" ht="13.5" x14ac:dyDescent="0.25">
      <c r="A2111" s="3">
        <f>TITRES_STAT!B2114</f>
        <v>45077</v>
      </c>
      <c r="B2111" s="6">
        <f>TITRES_STAT!C2114</f>
        <v>48.75</v>
      </c>
      <c r="C2111" s="6">
        <f>TITRES_STAT!D2114</f>
        <v>46.167999999999999</v>
      </c>
      <c r="D2111" s="6">
        <f>TITRES_STAT!E2114</f>
        <v>0</v>
      </c>
      <c r="E2111" s="2">
        <f t="shared" si="128"/>
        <v>6950</v>
      </c>
      <c r="F2111" s="6" t="str">
        <f t="shared" si="131"/>
        <v>NEUTRAL</v>
      </c>
      <c r="G2111" s="6" t="str">
        <f t="shared" si="130"/>
        <v>NEUTRAL</v>
      </c>
      <c r="H2111" s="6" t="str">
        <f t="shared" si="129"/>
        <v>NEUTRAL</v>
      </c>
    </row>
    <row r="2112" spans="1:8" ht="13.5" x14ac:dyDescent="0.25">
      <c r="A2112" s="3">
        <f>TITRES_STAT!B2115</f>
        <v>45078</v>
      </c>
      <c r="B2112" s="6">
        <f>TITRES_STAT!C2115</f>
        <v>48.75</v>
      </c>
      <c r="C2112" s="6">
        <f>TITRES_STAT!D2115</f>
        <v>46.167999999999999</v>
      </c>
      <c r="D2112" s="6">
        <f>TITRES_STAT!E2115</f>
        <v>0</v>
      </c>
      <c r="E2112" s="2">
        <f t="shared" si="128"/>
        <v>6950</v>
      </c>
      <c r="F2112" s="6" t="str">
        <f t="shared" si="131"/>
        <v>NEUTRAL</v>
      </c>
      <c r="G2112" s="6" t="str">
        <f t="shared" si="130"/>
        <v>NEUTRAL</v>
      </c>
      <c r="H2112" s="6" t="str">
        <f t="shared" si="129"/>
        <v>NEUTRAL</v>
      </c>
    </row>
    <row r="2113" spans="1:8" ht="13.5" x14ac:dyDescent="0.25">
      <c r="A2113" s="3">
        <f>TITRES_STAT!B2116</f>
        <v>45079</v>
      </c>
      <c r="B2113" s="6">
        <f>TITRES_STAT!C2116</f>
        <v>48.75</v>
      </c>
      <c r="C2113" s="6">
        <f>TITRES_STAT!D2116</f>
        <v>46.167999999999999</v>
      </c>
      <c r="D2113" s="6">
        <f>TITRES_STAT!E2116</f>
        <v>0</v>
      </c>
      <c r="E2113" s="2">
        <f t="shared" si="128"/>
        <v>6950</v>
      </c>
      <c r="F2113" s="6" t="str">
        <f t="shared" si="131"/>
        <v>NEUTRAL</v>
      </c>
      <c r="G2113" s="6" t="str">
        <f t="shared" si="130"/>
        <v>NEUTRAL</v>
      </c>
      <c r="H2113" s="6" t="str">
        <f t="shared" si="129"/>
        <v>NEUTRAL</v>
      </c>
    </row>
    <row r="2114" spans="1:8" ht="13.5" x14ac:dyDescent="0.25">
      <c r="A2114" s="3">
        <f>TITRES_STAT!B2117</f>
        <v>45082</v>
      </c>
      <c r="B2114" s="6">
        <f>TITRES_STAT!C2117</f>
        <v>48.75</v>
      </c>
      <c r="C2114" s="6">
        <f>TITRES_STAT!D2117</f>
        <v>46.167999999999999</v>
      </c>
      <c r="D2114" s="6">
        <f>TITRES_STAT!E2117</f>
        <v>0</v>
      </c>
      <c r="E2114" s="2">
        <f t="shared" si="128"/>
        <v>6950</v>
      </c>
      <c r="F2114" s="6" t="str">
        <f t="shared" si="131"/>
        <v>NEUTRAL</v>
      </c>
      <c r="G2114" s="6" t="str">
        <f t="shared" si="130"/>
        <v>NEUTRAL</v>
      </c>
      <c r="H2114" s="6" t="str">
        <f t="shared" si="129"/>
        <v>NEUTRAL</v>
      </c>
    </row>
    <row r="2115" spans="1:8" ht="13.5" x14ac:dyDescent="0.25">
      <c r="A2115" s="3">
        <f>TITRES_STAT!B2118</f>
        <v>45083</v>
      </c>
      <c r="B2115" s="6">
        <f>TITRES_STAT!C2118</f>
        <v>48.75</v>
      </c>
      <c r="C2115" s="6">
        <f>TITRES_STAT!D2118</f>
        <v>46.167999999999999</v>
      </c>
      <c r="D2115" s="6">
        <f>TITRES_STAT!E2118</f>
        <v>0</v>
      </c>
      <c r="E2115" s="2">
        <f t="shared" si="128"/>
        <v>6950</v>
      </c>
      <c r="F2115" s="6" t="str">
        <f t="shared" si="131"/>
        <v>NEUTRAL</v>
      </c>
      <c r="G2115" s="6" t="str">
        <f t="shared" si="130"/>
        <v>NEUTRAL</v>
      </c>
      <c r="H2115" s="6" t="str">
        <f t="shared" si="129"/>
        <v>NEUTRAL</v>
      </c>
    </row>
    <row r="2116" spans="1:8" ht="13.5" x14ac:dyDescent="0.25">
      <c r="A2116" s="3">
        <f>TITRES_STAT!B2119</f>
        <v>45084</v>
      </c>
      <c r="B2116" s="6">
        <f>TITRES_STAT!C2119</f>
        <v>48.75</v>
      </c>
      <c r="C2116" s="6">
        <f>TITRES_STAT!D2119</f>
        <v>46.167999999999999</v>
      </c>
      <c r="D2116" s="6">
        <f>TITRES_STAT!E2119</f>
        <v>20</v>
      </c>
      <c r="E2116" s="2">
        <f t="shared" ref="E2116:E2179" si="132">IF(B2116&gt;B2115, E2115+D2116, IF(B2116&lt;B2115, E2115-D2116, E2115))</f>
        <v>6950</v>
      </c>
      <c r="F2116" s="6" t="str">
        <f t="shared" si="131"/>
        <v>NEUTRAL</v>
      </c>
      <c r="G2116" s="6" t="str">
        <f t="shared" si="130"/>
        <v>NEUTRAL</v>
      </c>
      <c r="H2116" s="6" t="str">
        <f t="shared" si="129"/>
        <v>NEUTRAL</v>
      </c>
    </row>
    <row r="2117" spans="1:8" ht="13.5" x14ac:dyDescent="0.25">
      <c r="A2117" s="3">
        <f>TITRES_STAT!B2120</f>
        <v>45085</v>
      </c>
      <c r="B2117" s="6">
        <f>TITRES_STAT!C2120</f>
        <v>48.75</v>
      </c>
      <c r="C2117" s="6">
        <f>TITRES_STAT!D2120</f>
        <v>46.167999999999999</v>
      </c>
      <c r="D2117" s="6">
        <f>TITRES_STAT!E2120</f>
        <v>0</v>
      </c>
      <c r="E2117" s="2">
        <f t="shared" si="132"/>
        <v>6950</v>
      </c>
      <c r="F2117" s="6" t="str">
        <f t="shared" si="131"/>
        <v>NEUTRAL</v>
      </c>
      <c r="G2117" s="6" t="str">
        <f t="shared" si="130"/>
        <v>NEUTRAL</v>
      </c>
      <c r="H2117" s="6" t="str">
        <f t="shared" si="129"/>
        <v>NEUTRAL</v>
      </c>
    </row>
    <row r="2118" spans="1:8" ht="13.5" x14ac:dyDescent="0.25">
      <c r="A2118" s="3">
        <f>TITRES_STAT!B2121</f>
        <v>45086</v>
      </c>
      <c r="B2118" s="6">
        <f>TITRES_STAT!C2121</f>
        <v>48.75</v>
      </c>
      <c r="C2118" s="6">
        <f>TITRES_STAT!D2121</f>
        <v>46.167999999999999</v>
      </c>
      <c r="D2118" s="6">
        <f>TITRES_STAT!E2121</f>
        <v>0</v>
      </c>
      <c r="E2118" s="2">
        <f t="shared" si="132"/>
        <v>6950</v>
      </c>
      <c r="F2118" s="6" t="str">
        <f t="shared" si="131"/>
        <v>NEUTRAL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45089</v>
      </c>
      <c r="B2119" s="6">
        <f>TITRES_STAT!C2122</f>
        <v>48.75</v>
      </c>
      <c r="C2119" s="6">
        <f>TITRES_STAT!D2122</f>
        <v>46.167999999999999</v>
      </c>
      <c r="D2119" s="6">
        <f>TITRES_STAT!E2122</f>
        <v>0</v>
      </c>
      <c r="E2119" s="2">
        <f t="shared" si="132"/>
        <v>6950</v>
      </c>
      <c r="F2119" s="6" t="str">
        <f t="shared" si="131"/>
        <v>NEUTRAL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NEUTRAL</v>
      </c>
    </row>
    <row r="2120" spans="1:8" ht="13.5" x14ac:dyDescent="0.25">
      <c r="A2120" s="3">
        <f>TITRES_STAT!B2123</f>
        <v>45090</v>
      </c>
      <c r="B2120" s="6">
        <f>TITRES_STAT!C2123</f>
        <v>48.75</v>
      </c>
      <c r="C2120" s="6">
        <f>TITRES_STAT!D2123</f>
        <v>46.167999999999999</v>
      </c>
      <c r="D2120" s="6">
        <f>TITRES_STAT!E2123</f>
        <v>0</v>
      </c>
      <c r="E2120" s="2">
        <f t="shared" si="132"/>
        <v>6950</v>
      </c>
      <c r="F2120" s="6" t="str">
        <f t="shared" ref="F2120:F2183" si="135">IF(E2120&gt;E2115,"BULLISH",IF(E2120&lt;E2115,"BEARISH","NEUTRAL"))</f>
        <v>NEUTRAL</v>
      </c>
      <c r="G2120" s="6" t="str">
        <f t="shared" si="134"/>
        <v>NEUTRAL</v>
      </c>
      <c r="H2120" s="6" t="str">
        <f t="shared" si="133"/>
        <v>NEUTRAL</v>
      </c>
    </row>
    <row r="2121" spans="1:8" ht="13.5" x14ac:dyDescent="0.25">
      <c r="A2121" s="3">
        <f>TITRES_STAT!B2124</f>
        <v>45091</v>
      </c>
      <c r="B2121" s="6">
        <f>TITRES_STAT!C2124</f>
        <v>48.75</v>
      </c>
      <c r="C2121" s="6">
        <f>TITRES_STAT!D2124</f>
        <v>46.167999999999999</v>
      </c>
      <c r="D2121" s="6">
        <f>TITRES_STAT!E2124</f>
        <v>60</v>
      </c>
      <c r="E2121" s="2">
        <f t="shared" si="132"/>
        <v>6950</v>
      </c>
      <c r="F2121" s="6" t="str">
        <f t="shared" si="135"/>
        <v>NEUTRAL</v>
      </c>
      <c r="G2121" s="6" t="str">
        <f t="shared" si="134"/>
        <v>NEUTRAL</v>
      </c>
      <c r="H2121" s="6" t="str">
        <f t="shared" si="133"/>
        <v>NEUTRAL</v>
      </c>
    </row>
    <row r="2122" spans="1:8" ht="13.5" x14ac:dyDescent="0.25">
      <c r="A2122" s="3">
        <f>TITRES_STAT!B2125</f>
        <v>45092</v>
      </c>
      <c r="B2122" s="6">
        <f>TITRES_STAT!C2125</f>
        <v>48.75</v>
      </c>
      <c r="C2122" s="6">
        <f>TITRES_STAT!D2125</f>
        <v>46.167999999999999</v>
      </c>
      <c r="D2122" s="6">
        <f>TITRES_STAT!E2125</f>
        <v>0</v>
      </c>
      <c r="E2122" s="2">
        <f t="shared" si="132"/>
        <v>6950</v>
      </c>
      <c r="F2122" s="6" t="str">
        <f t="shared" si="135"/>
        <v>NEUTRAL</v>
      </c>
      <c r="G2122" s="6" t="str">
        <f t="shared" si="134"/>
        <v>NEUTRAL</v>
      </c>
      <c r="H2122" s="6" t="str">
        <f t="shared" si="133"/>
        <v>NEUTRAL</v>
      </c>
    </row>
    <row r="2123" spans="1:8" ht="13.5" x14ac:dyDescent="0.25">
      <c r="A2123" s="3">
        <f>TITRES_STAT!B2126</f>
        <v>45093</v>
      </c>
      <c r="B2123" s="6">
        <f>TITRES_STAT!C2126</f>
        <v>48.75</v>
      </c>
      <c r="C2123" s="6">
        <f>TITRES_STAT!D2126</f>
        <v>46.167999999999999</v>
      </c>
      <c r="D2123" s="6">
        <f>TITRES_STAT!E2126</f>
        <v>0</v>
      </c>
      <c r="E2123" s="2">
        <f t="shared" si="132"/>
        <v>6950</v>
      </c>
      <c r="F2123" s="6" t="str">
        <f t="shared" si="135"/>
        <v>NEUTRAL</v>
      </c>
      <c r="G2123" s="6" t="str">
        <f t="shared" si="134"/>
        <v>NEUTRAL</v>
      </c>
      <c r="H2123" s="6" t="str">
        <f t="shared" si="133"/>
        <v>NEUTRAL</v>
      </c>
    </row>
    <row r="2124" spans="1:8" ht="13.5" x14ac:dyDescent="0.25">
      <c r="A2124" s="3">
        <f>TITRES_STAT!B2127</f>
        <v>45096</v>
      </c>
      <c r="B2124" s="6">
        <f>TITRES_STAT!C2127</f>
        <v>48.75</v>
      </c>
      <c r="C2124" s="6">
        <f>TITRES_STAT!D2127</f>
        <v>46.167999999999999</v>
      </c>
      <c r="D2124" s="6">
        <f>TITRES_STAT!E2127</f>
        <v>0</v>
      </c>
      <c r="E2124" s="2">
        <f t="shared" si="132"/>
        <v>6950</v>
      </c>
      <c r="F2124" s="6" t="str">
        <f t="shared" si="135"/>
        <v>NEUTRAL</v>
      </c>
      <c r="G2124" s="6" t="str">
        <f t="shared" si="134"/>
        <v>NEUTRAL</v>
      </c>
      <c r="H2124" s="6" t="str">
        <f t="shared" si="133"/>
        <v>NEUTRAL</v>
      </c>
    </row>
    <row r="2125" spans="1:8" ht="13.5" x14ac:dyDescent="0.25">
      <c r="A2125" s="3">
        <f>TITRES_STAT!B2128</f>
        <v>45097</v>
      </c>
      <c r="B2125" s="6">
        <f>TITRES_STAT!C2128</f>
        <v>48.75</v>
      </c>
      <c r="C2125" s="6">
        <f>TITRES_STAT!D2128</f>
        <v>46.167999999999999</v>
      </c>
      <c r="D2125" s="6">
        <f>TITRES_STAT!E2128</f>
        <v>0</v>
      </c>
      <c r="E2125" s="2">
        <f t="shared" si="132"/>
        <v>6950</v>
      </c>
      <c r="F2125" s="6" t="str">
        <f t="shared" si="135"/>
        <v>NEUTRAL</v>
      </c>
      <c r="G2125" s="6" t="str">
        <f t="shared" si="134"/>
        <v>NEUTRAL</v>
      </c>
      <c r="H2125" s="6" t="str">
        <f t="shared" si="133"/>
        <v>NEUTRAL</v>
      </c>
    </row>
    <row r="2126" spans="1:8" ht="13.5" x14ac:dyDescent="0.25">
      <c r="A2126" s="3">
        <f>TITRES_STAT!B2129</f>
        <v>45098</v>
      </c>
      <c r="B2126" s="6">
        <f>TITRES_STAT!C2129</f>
        <v>48.75</v>
      </c>
      <c r="C2126" s="6">
        <f>TITRES_STAT!D2129</f>
        <v>46.167999999999999</v>
      </c>
      <c r="D2126" s="6">
        <f>TITRES_STAT!E2129</f>
        <v>0</v>
      </c>
      <c r="E2126" s="2">
        <f t="shared" si="132"/>
        <v>6950</v>
      </c>
      <c r="F2126" s="6" t="str">
        <f t="shared" si="135"/>
        <v>NEUTRAL</v>
      </c>
      <c r="G2126" s="6" t="str">
        <f t="shared" si="134"/>
        <v>NEUTRAL</v>
      </c>
      <c r="H2126" s="6" t="str">
        <f t="shared" si="133"/>
        <v>NEUTRAL</v>
      </c>
    </row>
    <row r="2127" spans="1:8" ht="13.5" x14ac:dyDescent="0.25">
      <c r="A2127" s="3">
        <f>TITRES_STAT!B2130</f>
        <v>45099</v>
      </c>
      <c r="B2127" s="6">
        <f>TITRES_STAT!C2130</f>
        <v>48.75</v>
      </c>
      <c r="C2127" s="6">
        <f>TITRES_STAT!D2130</f>
        <v>46.167999999999999</v>
      </c>
      <c r="D2127" s="6">
        <f>TITRES_STAT!E2130</f>
        <v>0</v>
      </c>
      <c r="E2127" s="2">
        <f t="shared" si="132"/>
        <v>6950</v>
      </c>
      <c r="F2127" s="6" t="str">
        <f t="shared" si="135"/>
        <v>NEUTRAL</v>
      </c>
      <c r="G2127" s="6" t="str">
        <f t="shared" si="134"/>
        <v>NEUTRAL</v>
      </c>
      <c r="H2127" s="6" t="str">
        <f t="shared" si="133"/>
        <v>NEUTRAL</v>
      </c>
    </row>
    <row r="2128" spans="1:8" ht="13.5" x14ac:dyDescent="0.25">
      <c r="A2128" s="3">
        <f>TITRES_STAT!B2131</f>
        <v>45100</v>
      </c>
      <c r="B2128" s="6">
        <f>TITRES_STAT!C2131</f>
        <v>48.75</v>
      </c>
      <c r="C2128" s="6">
        <f>TITRES_STAT!D2131</f>
        <v>46.167999999999999</v>
      </c>
      <c r="D2128" s="6">
        <f>TITRES_STAT!E2131</f>
        <v>0</v>
      </c>
      <c r="E2128" s="2">
        <f t="shared" si="132"/>
        <v>6950</v>
      </c>
      <c r="F2128" s="6" t="str">
        <f t="shared" si="135"/>
        <v>NEUTRAL</v>
      </c>
      <c r="G2128" s="6" t="str">
        <f t="shared" si="134"/>
        <v>NEUTRAL</v>
      </c>
      <c r="H2128" s="6" t="str">
        <f t="shared" si="133"/>
        <v>NEUTRAL</v>
      </c>
    </row>
    <row r="2129" spans="1:8" ht="13.5" x14ac:dyDescent="0.25">
      <c r="A2129" s="3">
        <f>TITRES_STAT!B2132</f>
        <v>45103</v>
      </c>
      <c r="B2129" s="6">
        <f>TITRES_STAT!C2132</f>
        <v>48.75</v>
      </c>
      <c r="C2129" s="6">
        <f>TITRES_STAT!D2132</f>
        <v>46.167999999999999</v>
      </c>
      <c r="D2129" s="6">
        <f>TITRES_STAT!E2132</f>
        <v>0</v>
      </c>
      <c r="E2129" s="2">
        <f t="shared" si="132"/>
        <v>6950</v>
      </c>
      <c r="F2129" s="6" t="str">
        <f t="shared" si="135"/>
        <v>NEUTRAL</v>
      </c>
      <c r="G2129" s="6" t="str">
        <f t="shared" si="134"/>
        <v>NEUTRAL</v>
      </c>
      <c r="H2129" s="6" t="str">
        <f t="shared" si="133"/>
        <v>NEUTRAL</v>
      </c>
    </row>
    <row r="2130" spans="1:8" ht="13.5" x14ac:dyDescent="0.25">
      <c r="A2130" s="3">
        <f>TITRES_STAT!B2133</f>
        <v>45104</v>
      </c>
      <c r="B2130" s="6">
        <f>TITRES_STAT!C2133</f>
        <v>48.75</v>
      </c>
      <c r="C2130" s="6">
        <f>TITRES_STAT!D2133</f>
        <v>46.167999999999999</v>
      </c>
      <c r="D2130" s="6">
        <f>TITRES_STAT!E2133</f>
        <v>0</v>
      </c>
      <c r="E2130" s="2">
        <f t="shared" si="132"/>
        <v>6950</v>
      </c>
      <c r="F2130" s="6" t="str">
        <f t="shared" si="135"/>
        <v>NEUTRAL</v>
      </c>
      <c r="G2130" s="6" t="str">
        <f t="shared" si="134"/>
        <v>NEUTRAL</v>
      </c>
      <c r="H2130" s="6" t="str">
        <f t="shared" si="133"/>
        <v>NEUTRAL</v>
      </c>
    </row>
    <row r="2131" spans="1:8" ht="13.5" x14ac:dyDescent="0.25">
      <c r="A2131" s="3">
        <f>TITRES_STAT!B2134</f>
        <v>45107</v>
      </c>
      <c r="B2131" s="6">
        <f>TITRES_STAT!C2134</f>
        <v>48.75</v>
      </c>
      <c r="C2131" s="6">
        <f>TITRES_STAT!D2134</f>
        <v>46.167999999999999</v>
      </c>
      <c r="D2131" s="6">
        <f>TITRES_STAT!E2134</f>
        <v>0</v>
      </c>
      <c r="E2131" s="2">
        <f t="shared" si="132"/>
        <v>6950</v>
      </c>
      <c r="F2131" s="6" t="str">
        <f t="shared" si="135"/>
        <v>NEUTRAL</v>
      </c>
      <c r="G2131" s="6" t="str">
        <f t="shared" si="134"/>
        <v>NEUTRAL</v>
      </c>
      <c r="H2131" s="6" t="str">
        <f t="shared" si="133"/>
        <v>NEUTRAL</v>
      </c>
    </row>
    <row r="2132" spans="1:8" ht="13.5" x14ac:dyDescent="0.25">
      <c r="A2132" s="3">
        <f>TITRES_STAT!B2135</f>
        <v>45110</v>
      </c>
      <c r="B2132" s="6">
        <f>TITRES_STAT!C2135</f>
        <v>48.75</v>
      </c>
      <c r="C2132" s="6">
        <f>TITRES_STAT!D2135</f>
        <v>46.167999999999999</v>
      </c>
      <c r="D2132" s="6">
        <f>TITRES_STAT!E2135</f>
        <v>0</v>
      </c>
      <c r="E2132" s="2">
        <f t="shared" si="132"/>
        <v>6950</v>
      </c>
      <c r="F2132" s="6" t="str">
        <f t="shared" si="135"/>
        <v>NEUTRAL</v>
      </c>
      <c r="G2132" s="6" t="str">
        <f t="shared" si="134"/>
        <v>NEUTRAL</v>
      </c>
      <c r="H2132" s="6" t="str">
        <f t="shared" si="133"/>
        <v>NEUTRAL</v>
      </c>
    </row>
    <row r="2133" spans="1:8" ht="13.5" x14ac:dyDescent="0.25">
      <c r="A2133" s="3">
        <f>TITRES_STAT!B2136</f>
        <v>45111</v>
      </c>
      <c r="B2133" s="6">
        <f>TITRES_STAT!C2136</f>
        <v>48.75</v>
      </c>
      <c r="C2133" s="6">
        <f>TITRES_STAT!D2136</f>
        <v>46.167999999999999</v>
      </c>
      <c r="D2133" s="6">
        <f>TITRES_STAT!E2136</f>
        <v>0</v>
      </c>
      <c r="E2133" s="2">
        <f t="shared" si="132"/>
        <v>6950</v>
      </c>
      <c r="F2133" s="6" t="str">
        <f t="shared" si="135"/>
        <v>NEUTRAL</v>
      </c>
      <c r="G2133" s="6" t="str">
        <f t="shared" si="134"/>
        <v>NEUTRAL</v>
      </c>
      <c r="H2133" s="6" t="str">
        <f t="shared" si="133"/>
        <v>NEUTRAL</v>
      </c>
    </row>
    <row r="2134" spans="1:8" ht="13.5" x14ac:dyDescent="0.25">
      <c r="A2134" s="3">
        <f>TITRES_STAT!B2137</f>
        <v>45112</v>
      </c>
      <c r="B2134" s="6">
        <f>TITRES_STAT!C2137</f>
        <v>48.75</v>
      </c>
      <c r="C2134" s="6">
        <f>TITRES_STAT!D2137</f>
        <v>46.167999999999999</v>
      </c>
      <c r="D2134" s="6">
        <f>TITRES_STAT!E2137</f>
        <v>0</v>
      </c>
      <c r="E2134" s="2">
        <f t="shared" si="132"/>
        <v>6950</v>
      </c>
      <c r="F2134" s="6" t="str">
        <f t="shared" si="135"/>
        <v>NEUTRAL</v>
      </c>
      <c r="G2134" s="6" t="str">
        <f t="shared" si="134"/>
        <v>NEUTRAL</v>
      </c>
      <c r="H2134" s="6" t="str">
        <f t="shared" si="133"/>
        <v>NEUTRAL</v>
      </c>
    </row>
    <row r="2135" spans="1:8" ht="13.5" x14ac:dyDescent="0.25">
      <c r="A2135" s="3">
        <f>TITRES_STAT!B2138</f>
        <v>45113</v>
      </c>
      <c r="B2135" s="6">
        <f>TITRES_STAT!C2138</f>
        <v>48.75</v>
      </c>
      <c r="C2135" s="6">
        <f>TITRES_STAT!D2138</f>
        <v>46.167999999999999</v>
      </c>
      <c r="D2135" s="6">
        <f>TITRES_STAT!E2138</f>
        <v>0</v>
      </c>
      <c r="E2135" s="2">
        <f t="shared" si="132"/>
        <v>6950</v>
      </c>
      <c r="F2135" s="6" t="str">
        <f t="shared" si="135"/>
        <v>NEUTRAL</v>
      </c>
      <c r="G2135" s="6" t="str">
        <f t="shared" si="134"/>
        <v>NEUTRAL</v>
      </c>
      <c r="H2135" s="6" t="str">
        <f t="shared" si="133"/>
        <v>NEUTRAL</v>
      </c>
    </row>
    <row r="2136" spans="1:8" ht="13.5" x14ac:dyDescent="0.25">
      <c r="A2136" s="3">
        <f>TITRES_STAT!B2139</f>
        <v>45114</v>
      </c>
      <c r="B2136" s="6">
        <f>TITRES_STAT!C2139</f>
        <v>48.75</v>
      </c>
      <c r="C2136" s="6">
        <f>TITRES_STAT!D2139</f>
        <v>46.167999999999999</v>
      </c>
      <c r="D2136" s="6">
        <f>TITRES_STAT!E2139</f>
        <v>0</v>
      </c>
      <c r="E2136" s="2">
        <f t="shared" si="132"/>
        <v>6950</v>
      </c>
      <c r="F2136" s="6" t="str">
        <f t="shared" si="135"/>
        <v>NEUTRAL</v>
      </c>
      <c r="G2136" s="6" t="str">
        <f t="shared" si="134"/>
        <v>NEUTRAL</v>
      </c>
      <c r="H2136" s="6" t="str">
        <f t="shared" si="133"/>
        <v>NEUTRAL</v>
      </c>
    </row>
    <row r="2137" spans="1:8" ht="13.5" x14ac:dyDescent="0.25">
      <c r="A2137" s="3">
        <f>TITRES_STAT!B2140</f>
        <v>45117</v>
      </c>
      <c r="B2137" s="6">
        <f>TITRES_STAT!C2140</f>
        <v>48.75</v>
      </c>
      <c r="C2137" s="6">
        <f>TITRES_STAT!D2140</f>
        <v>46.167999999999999</v>
      </c>
      <c r="D2137" s="6">
        <f>TITRES_STAT!E2140</f>
        <v>0</v>
      </c>
      <c r="E2137" s="2">
        <f t="shared" si="132"/>
        <v>6950</v>
      </c>
      <c r="F2137" s="6" t="str">
        <f t="shared" si="135"/>
        <v>NEUTRAL</v>
      </c>
      <c r="G2137" s="6" t="str">
        <f t="shared" si="134"/>
        <v>NEUTRAL</v>
      </c>
      <c r="H2137" s="6" t="str">
        <f t="shared" si="133"/>
        <v>NEUTRAL</v>
      </c>
    </row>
    <row r="2138" spans="1:8" ht="13.5" x14ac:dyDescent="0.25">
      <c r="A2138" s="3">
        <f>TITRES_STAT!B2141</f>
        <v>45118</v>
      </c>
      <c r="B2138" s="6">
        <f>TITRES_STAT!C2141</f>
        <v>48.75</v>
      </c>
      <c r="C2138" s="6">
        <f>TITRES_STAT!D2141</f>
        <v>46.167999999999999</v>
      </c>
      <c r="D2138" s="6">
        <f>TITRES_STAT!E2141</f>
        <v>0</v>
      </c>
      <c r="E2138" s="2">
        <f t="shared" si="132"/>
        <v>6950</v>
      </c>
      <c r="F2138" s="6" t="str">
        <f t="shared" si="135"/>
        <v>NEUTRAL</v>
      </c>
      <c r="G2138" s="6" t="str">
        <f t="shared" si="134"/>
        <v>NEUTRAL</v>
      </c>
      <c r="H2138" s="6" t="str">
        <f t="shared" si="133"/>
        <v>NEUTRAL</v>
      </c>
    </row>
    <row r="2139" spans="1:8" ht="13.5" x14ac:dyDescent="0.25">
      <c r="A2139" s="3">
        <f>TITRES_STAT!B2142</f>
        <v>45119</v>
      </c>
      <c r="B2139" s="6">
        <f>TITRES_STAT!C2142</f>
        <v>48.75</v>
      </c>
      <c r="C2139" s="6">
        <f>TITRES_STAT!D2142</f>
        <v>46.167999999999999</v>
      </c>
      <c r="D2139" s="6">
        <f>TITRES_STAT!E2142</f>
        <v>0</v>
      </c>
      <c r="E2139" s="2">
        <f t="shared" si="132"/>
        <v>6950</v>
      </c>
      <c r="F2139" s="6" t="str">
        <f t="shared" si="135"/>
        <v>NEUTRAL</v>
      </c>
      <c r="G2139" s="6" t="str">
        <f t="shared" si="134"/>
        <v>NEUTRAL</v>
      </c>
      <c r="H2139" s="6" t="str">
        <f t="shared" si="133"/>
        <v>NEUTRAL</v>
      </c>
    </row>
    <row r="2140" spans="1:8" ht="13.5" x14ac:dyDescent="0.25">
      <c r="A2140" s="3">
        <f>TITRES_STAT!B2143</f>
        <v>45120</v>
      </c>
      <c r="B2140" s="6">
        <f>TITRES_STAT!C2143</f>
        <v>48.75</v>
      </c>
      <c r="C2140" s="6">
        <f>TITRES_STAT!D2143</f>
        <v>46.167999999999999</v>
      </c>
      <c r="D2140" s="6">
        <f>TITRES_STAT!E2143</f>
        <v>0</v>
      </c>
      <c r="E2140" s="2">
        <f t="shared" si="132"/>
        <v>6950</v>
      </c>
      <c r="F2140" s="6" t="str">
        <f t="shared" si="135"/>
        <v>NEUTRAL</v>
      </c>
      <c r="G2140" s="6" t="str">
        <f t="shared" si="134"/>
        <v>NEUTRAL</v>
      </c>
      <c r="H2140" s="6" t="str">
        <f t="shared" si="133"/>
        <v>NEUTRAL</v>
      </c>
    </row>
    <row r="2141" spans="1:8" ht="13.5" x14ac:dyDescent="0.25">
      <c r="A2141" s="3">
        <f>TITRES_STAT!B2144</f>
        <v>45121</v>
      </c>
      <c r="B2141" s="6">
        <f>TITRES_STAT!C2144</f>
        <v>48.75</v>
      </c>
      <c r="C2141" s="6">
        <f>TITRES_STAT!D2144</f>
        <v>46.167999999999999</v>
      </c>
      <c r="D2141" s="6">
        <f>TITRES_STAT!E2144</f>
        <v>0</v>
      </c>
      <c r="E2141" s="2">
        <f t="shared" si="132"/>
        <v>6950</v>
      </c>
      <c r="F2141" s="6" t="str">
        <f t="shared" si="135"/>
        <v>NEUTRAL</v>
      </c>
      <c r="G2141" s="6" t="str">
        <f t="shared" si="134"/>
        <v>NEUTRAL</v>
      </c>
      <c r="H2141" s="6" t="str">
        <f t="shared" si="133"/>
        <v>NEUTRAL</v>
      </c>
    </row>
    <row r="2142" spans="1:8" ht="13.5" x14ac:dyDescent="0.25">
      <c r="A2142" s="3">
        <f>TITRES_STAT!B2145</f>
        <v>45124</v>
      </c>
      <c r="B2142" s="6">
        <f>TITRES_STAT!C2145</f>
        <v>48.75</v>
      </c>
      <c r="C2142" s="6">
        <f>TITRES_STAT!D2145</f>
        <v>46.167999999999999</v>
      </c>
      <c r="D2142" s="6">
        <f>TITRES_STAT!E2145</f>
        <v>0</v>
      </c>
      <c r="E2142" s="2">
        <f t="shared" si="132"/>
        <v>6950</v>
      </c>
      <c r="F2142" s="6" t="str">
        <f t="shared" si="135"/>
        <v>NEUTRAL</v>
      </c>
      <c r="G2142" s="6" t="str">
        <f t="shared" si="134"/>
        <v>NEUTRAL</v>
      </c>
      <c r="H2142" s="6" t="str">
        <f t="shared" si="133"/>
        <v>NEUTRAL</v>
      </c>
    </row>
    <row r="2143" spans="1:8" ht="13.5" x14ac:dyDescent="0.25">
      <c r="A2143" s="3">
        <f>TITRES_STAT!B2146</f>
        <v>45125</v>
      </c>
      <c r="B2143" s="6">
        <f>TITRES_STAT!C2146</f>
        <v>48.75</v>
      </c>
      <c r="C2143" s="6">
        <f>TITRES_STAT!D2146</f>
        <v>46.167999999999999</v>
      </c>
      <c r="D2143" s="6">
        <f>TITRES_STAT!E2146</f>
        <v>0</v>
      </c>
      <c r="E2143" s="2">
        <f t="shared" si="132"/>
        <v>6950</v>
      </c>
      <c r="F2143" s="6" t="str">
        <f t="shared" si="135"/>
        <v>NEUTRAL</v>
      </c>
      <c r="G2143" s="6" t="str">
        <f t="shared" si="134"/>
        <v>NEUTRAL</v>
      </c>
      <c r="H2143" s="6" t="str">
        <f t="shared" si="133"/>
        <v>NEUTRAL</v>
      </c>
    </row>
    <row r="2144" spans="1:8" ht="13.5" x14ac:dyDescent="0.25">
      <c r="A2144" s="3">
        <f>TITRES_STAT!B2147</f>
        <v>45127</v>
      </c>
      <c r="B2144" s="6">
        <f>TITRES_STAT!C2147</f>
        <v>48.75</v>
      </c>
      <c r="C2144" s="6">
        <f>TITRES_STAT!D2147</f>
        <v>46.167999999999999</v>
      </c>
      <c r="D2144" s="6">
        <f>TITRES_STAT!E2147</f>
        <v>0</v>
      </c>
      <c r="E2144" s="2">
        <f t="shared" si="132"/>
        <v>6950</v>
      </c>
      <c r="F2144" s="6" t="str">
        <f t="shared" si="135"/>
        <v>NEUTRAL</v>
      </c>
      <c r="G2144" s="6" t="str">
        <f t="shared" si="134"/>
        <v>NEUTRAL</v>
      </c>
      <c r="H2144" s="6" t="str">
        <f t="shared" si="133"/>
        <v>NEUTRAL</v>
      </c>
    </row>
    <row r="2145" spans="1:8" ht="13.5" x14ac:dyDescent="0.25">
      <c r="A2145" s="3">
        <f>TITRES_STAT!B2148</f>
        <v>45128</v>
      </c>
      <c r="B2145" s="6">
        <f>TITRES_STAT!C2148</f>
        <v>48.75</v>
      </c>
      <c r="C2145" s="6">
        <f>TITRES_STAT!D2148</f>
        <v>46.167999999999999</v>
      </c>
      <c r="D2145" s="6">
        <f>TITRES_STAT!E2148</f>
        <v>0</v>
      </c>
      <c r="E2145" s="2">
        <f t="shared" si="132"/>
        <v>6950</v>
      </c>
      <c r="F2145" s="6" t="str">
        <f t="shared" si="135"/>
        <v>NEUTRAL</v>
      </c>
      <c r="G2145" s="6" t="str">
        <f t="shared" si="134"/>
        <v>NEUTRAL</v>
      </c>
      <c r="H2145" s="6" t="str">
        <f t="shared" si="133"/>
        <v>NEUTRAL</v>
      </c>
    </row>
    <row r="2146" spans="1:8" ht="13.5" x14ac:dyDescent="0.25">
      <c r="A2146" s="3">
        <f>TITRES_STAT!B2149</f>
        <v>45131</v>
      </c>
      <c r="B2146" s="6">
        <f>TITRES_STAT!C2149</f>
        <v>48.75</v>
      </c>
      <c r="C2146" s="6">
        <f>TITRES_STAT!D2149</f>
        <v>46.167999999999999</v>
      </c>
      <c r="D2146" s="6">
        <f>TITRES_STAT!E2149</f>
        <v>0</v>
      </c>
      <c r="E2146" s="2">
        <f t="shared" si="132"/>
        <v>6950</v>
      </c>
      <c r="F2146" s="6" t="str">
        <f t="shared" si="135"/>
        <v>NEUTRAL</v>
      </c>
      <c r="G2146" s="6" t="str">
        <f t="shared" si="134"/>
        <v>NEUTRAL</v>
      </c>
      <c r="H2146" s="6" t="str">
        <f t="shared" si="133"/>
        <v>NEUTRAL</v>
      </c>
    </row>
    <row r="2147" spans="1:8" ht="13.5" x14ac:dyDescent="0.25">
      <c r="A2147" s="3">
        <f>TITRES_STAT!B2150</f>
        <v>45133</v>
      </c>
      <c r="B2147" s="6">
        <f>TITRES_STAT!C2150</f>
        <v>48.75</v>
      </c>
      <c r="C2147" s="6">
        <f>TITRES_STAT!D2150</f>
        <v>46.167999999999999</v>
      </c>
      <c r="D2147" s="6">
        <f>TITRES_STAT!E2150</f>
        <v>0</v>
      </c>
      <c r="E2147" s="2">
        <f t="shared" si="132"/>
        <v>6950</v>
      </c>
      <c r="F2147" s="6" t="str">
        <f t="shared" si="135"/>
        <v>NEUTRAL</v>
      </c>
      <c r="G2147" s="6" t="str">
        <f t="shared" si="134"/>
        <v>NEUTRAL</v>
      </c>
      <c r="H2147" s="6" t="str">
        <f t="shared" si="133"/>
        <v>NEUTRAL</v>
      </c>
    </row>
    <row r="2148" spans="1:8" ht="13.5" x14ac:dyDescent="0.25">
      <c r="A2148" s="3">
        <f>TITRES_STAT!B2151</f>
        <v>45134</v>
      </c>
      <c r="B2148" s="6">
        <f>TITRES_STAT!C2151</f>
        <v>48.75</v>
      </c>
      <c r="C2148" s="6">
        <f>TITRES_STAT!D2151</f>
        <v>46.167999999999999</v>
      </c>
      <c r="D2148" s="6">
        <f>TITRES_STAT!E2151</f>
        <v>0</v>
      </c>
      <c r="E2148" s="2">
        <f t="shared" si="132"/>
        <v>6950</v>
      </c>
      <c r="F2148" s="6" t="str">
        <f t="shared" si="135"/>
        <v>NEUTRAL</v>
      </c>
      <c r="G2148" s="6" t="str">
        <f t="shared" si="134"/>
        <v>NEUTRAL</v>
      </c>
      <c r="H2148" s="6" t="str">
        <f t="shared" si="133"/>
        <v>NEUTRAL</v>
      </c>
    </row>
    <row r="2149" spans="1:8" ht="13.5" x14ac:dyDescent="0.25">
      <c r="A2149" s="3">
        <f>TITRES_STAT!B2152</f>
        <v>45135</v>
      </c>
      <c r="B2149" s="6">
        <f>TITRES_STAT!C2152</f>
        <v>48.75</v>
      </c>
      <c r="C2149" s="6">
        <f>TITRES_STAT!D2152</f>
        <v>46.167999999999999</v>
      </c>
      <c r="D2149" s="6">
        <f>TITRES_STAT!E2152</f>
        <v>0</v>
      </c>
      <c r="E2149" s="2">
        <f t="shared" si="132"/>
        <v>6950</v>
      </c>
      <c r="F2149" s="6" t="str">
        <f t="shared" si="135"/>
        <v>NEUTRAL</v>
      </c>
      <c r="G2149" s="6" t="str">
        <f t="shared" si="134"/>
        <v>NEUTRAL</v>
      </c>
      <c r="H2149" s="6" t="str">
        <f t="shared" si="133"/>
        <v>NEUTRAL</v>
      </c>
    </row>
    <row r="2150" spans="1:8" ht="13.5" x14ac:dyDescent="0.25">
      <c r="A2150" s="3">
        <f>TITRES_STAT!B2153</f>
        <v>45138</v>
      </c>
      <c r="B2150" s="6">
        <f>TITRES_STAT!C2153</f>
        <v>48.75</v>
      </c>
      <c r="C2150" s="6">
        <f>TITRES_STAT!D2153</f>
        <v>46.167999999999999</v>
      </c>
      <c r="D2150" s="6">
        <f>TITRES_STAT!E2153</f>
        <v>0</v>
      </c>
      <c r="E2150" s="2">
        <f t="shared" si="132"/>
        <v>6950</v>
      </c>
      <c r="F2150" s="6" t="str">
        <f t="shared" si="135"/>
        <v>NEUTRAL</v>
      </c>
      <c r="G2150" s="6" t="str">
        <f t="shared" si="134"/>
        <v>NEUTRAL</v>
      </c>
      <c r="H2150" s="6" t="str">
        <f t="shared" si="133"/>
        <v>NEUTRAL</v>
      </c>
    </row>
    <row r="2151" spans="1:8" ht="13.5" x14ac:dyDescent="0.25">
      <c r="A2151" s="3">
        <f>TITRES_STAT!B2154</f>
        <v>45139</v>
      </c>
      <c r="B2151" s="6">
        <f>TITRES_STAT!C2154</f>
        <v>48.75</v>
      </c>
      <c r="C2151" s="6">
        <f>TITRES_STAT!D2154</f>
        <v>46.167999999999999</v>
      </c>
      <c r="D2151" s="6">
        <f>TITRES_STAT!E2154</f>
        <v>0</v>
      </c>
      <c r="E2151" s="2">
        <f t="shared" si="132"/>
        <v>6950</v>
      </c>
      <c r="F2151" s="6" t="str">
        <f t="shared" si="135"/>
        <v>NEUTRAL</v>
      </c>
      <c r="G2151" s="6" t="str">
        <f t="shared" si="134"/>
        <v>NEUTRAL</v>
      </c>
      <c r="H2151" s="6" t="str">
        <f t="shared" si="133"/>
        <v>NEUTRAL</v>
      </c>
    </row>
    <row r="2152" spans="1:8" ht="13.5" x14ac:dyDescent="0.25">
      <c r="A2152" s="3">
        <f>TITRES_STAT!B2155</f>
        <v>45140</v>
      </c>
      <c r="B2152" s="6">
        <f>TITRES_STAT!C2155</f>
        <v>48.75</v>
      </c>
      <c r="C2152" s="6">
        <f>TITRES_STAT!D2155</f>
        <v>46.167999999999999</v>
      </c>
      <c r="D2152" s="6">
        <f>TITRES_STAT!E2155</f>
        <v>0</v>
      </c>
      <c r="E2152" s="2">
        <f t="shared" si="132"/>
        <v>6950</v>
      </c>
      <c r="F2152" s="6" t="str">
        <f t="shared" si="135"/>
        <v>NEUTRAL</v>
      </c>
      <c r="G2152" s="6" t="str">
        <f t="shared" si="134"/>
        <v>NEUTRAL</v>
      </c>
      <c r="H2152" s="6" t="str">
        <f t="shared" si="133"/>
        <v>NEUTRAL</v>
      </c>
    </row>
    <row r="2153" spans="1:8" ht="13.5" x14ac:dyDescent="0.25">
      <c r="A2153" s="3">
        <f>TITRES_STAT!B2156</f>
        <v>45141</v>
      </c>
      <c r="B2153" s="6">
        <f>TITRES_STAT!C2156</f>
        <v>48.75</v>
      </c>
      <c r="C2153" s="6">
        <f>TITRES_STAT!D2156</f>
        <v>46.167999999999999</v>
      </c>
      <c r="D2153" s="6">
        <f>TITRES_STAT!E2156</f>
        <v>0</v>
      </c>
      <c r="E2153" s="2">
        <f t="shared" si="132"/>
        <v>6950</v>
      </c>
      <c r="F2153" s="6" t="str">
        <f t="shared" si="135"/>
        <v>NEUTRAL</v>
      </c>
      <c r="G2153" s="6" t="str">
        <f t="shared" si="134"/>
        <v>NEUTRAL</v>
      </c>
      <c r="H2153" s="6" t="str">
        <f t="shared" si="133"/>
        <v>NEUTRAL</v>
      </c>
    </row>
    <row r="2154" spans="1:8" ht="13.5" x14ac:dyDescent="0.25">
      <c r="A2154" s="3">
        <f>TITRES_STAT!B2157</f>
        <v>45142</v>
      </c>
      <c r="B2154" s="6">
        <f>TITRES_STAT!C2157</f>
        <v>48.75</v>
      </c>
      <c r="C2154" s="6">
        <f>TITRES_STAT!D2157</f>
        <v>46.167999999999999</v>
      </c>
      <c r="D2154" s="6">
        <f>TITRES_STAT!E2157</f>
        <v>184</v>
      </c>
      <c r="E2154" s="2">
        <f t="shared" si="132"/>
        <v>6950</v>
      </c>
      <c r="F2154" s="6" t="str">
        <f t="shared" si="135"/>
        <v>NEUTRAL</v>
      </c>
      <c r="G2154" s="6" t="str">
        <f t="shared" si="134"/>
        <v>NEUTRAL</v>
      </c>
      <c r="H2154" s="6" t="str">
        <f t="shared" si="133"/>
        <v>NEUTRAL</v>
      </c>
    </row>
    <row r="2155" spans="1:8" ht="13.5" x14ac:dyDescent="0.25">
      <c r="A2155" s="3">
        <f>TITRES_STAT!B2158</f>
        <v>45145</v>
      </c>
      <c r="B2155" s="6">
        <f>TITRES_STAT!C2158</f>
        <v>48.75</v>
      </c>
      <c r="C2155" s="6">
        <f>TITRES_STAT!D2158</f>
        <v>46.167999999999999</v>
      </c>
      <c r="D2155" s="6">
        <f>TITRES_STAT!E2158</f>
        <v>10</v>
      </c>
      <c r="E2155" s="2">
        <f t="shared" si="132"/>
        <v>6950</v>
      </c>
      <c r="F2155" s="6" t="str">
        <f t="shared" si="135"/>
        <v>NEUTRAL</v>
      </c>
      <c r="G2155" s="6" t="str">
        <f t="shared" si="134"/>
        <v>NEUTRAL</v>
      </c>
      <c r="H2155" s="6" t="str">
        <f t="shared" si="133"/>
        <v>NEUTRAL</v>
      </c>
    </row>
    <row r="2156" spans="1:8" ht="13.5" x14ac:dyDescent="0.25">
      <c r="A2156" s="3">
        <f>TITRES_STAT!B2159</f>
        <v>45146</v>
      </c>
      <c r="B2156" s="6">
        <f>TITRES_STAT!C2159</f>
        <v>48.75</v>
      </c>
      <c r="C2156" s="6">
        <f>TITRES_STAT!D2159</f>
        <v>46.167999999999999</v>
      </c>
      <c r="D2156" s="6">
        <f>TITRES_STAT!E2159</f>
        <v>0</v>
      </c>
      <c r="E2156" s="2">
        <f t="shared" si="132"/>
        <v>6950</v>
      </c>
      <c r="F2156" s="6" t="str">
        <f t="shared" si="135"/>
        <v>NEUTRAL</v>
      </c>
      <c r="G2156" s="6" t="str">
        <f t="shared" si="134"/>
        <v>NEUTRAL</v>
      </c>
      <c r="H2156" s="6" t="str">
        <f t="shared" si="133"/>
        <v>NEUTRAL</v>
      </c>
    </row>
    <row r="2157" spans="1:8" ht="13.5" x14ac:dyDescent="0.25">
      <c r="A2157" s="3">
        <f>TITRES_STAT!B2160</f>
        <v>45147</v>
      </c>
      <c r="B2157" s="6">
        <f>TITRES_STAT!C2160</f>
        <v>48.75</v>
      </c>
      <c r="C2157" s="6">
        <f>TITRES_STAT!D2160</f>
        <v>46.167999999999999</v>
      </c>
      <c r="D2157" s="6">
        <f>TITRES_STAT!E2160</f>
        <v>0</v>
      </c>
      <c r="E2157" s="2">
        <f t="shared" si="132"/>
        <v>6950</v>
      </c>
      <c r="F2157" s="6" t="str">
        <f t="shared" si="135"/>
        <v>NEUTRAL</v>
      </c>
      <c r="G2157" s="6" t="str">
        <f t="shared" si="134"/>
        <v>NEUTRAL</v>
      </c>
      <c r="H2157" s="6" t="str">
        <f t="shared" si="133"/>
        <v>NEUTRAL</v>
      </c>
    </row>
    <row r="2158" spans="1:8" ht="13.5" x14ac:dyDescent="0.25">
      <c r="A2158" s="3">
        <f>TITRES_STAT!B2161</f>
        <v>45148</v>
      </c>
      <c r="B2158" s="6">
        <f>TITRES_STAT!C2161</f>
        <v>48.75</v>
      </c>
      <c r="C2158" s="6">
        <f>TITRES_STAT!D2161</f>
        <v>46.167999999999999</v>
      </c>
      <c r="D2158" s="6">
        <f>TITRES_STAT!E2161</f>
        <v>0</v>
      </c>
      <c r="E2158" s="2">
        <f t="shared" si="132"/>
        <v>6950</v>
      </c>
      <c r="F2158" s="6" t="str">
        <f t="shared" si="135"/>
        <v>NEUTRAL</v>
      </c>
      <c r="G2158" s="6" t="str">
        <f t="shared" si="134"/>
        <v>NEUTRAL</v>
      </c>
      <c r="H2158" s="6" t="str">
        <f t="shared" si="133"/>
        <v>NEUTRAL</v>
      </c>
    </row>
    <row r="2159" spans="1:8" ht="13.5" x14ac:dyDescent="0.25">
      <c r="A2159" s="3">
        <f>TITRES_STAT!B2162</f>
        <v>45149</v>
      </c>
      <c r="B2159" s="6">
        <f>TITRES_STAT!C2162</f>
        <v>48.75</v>
      </c>
      <c r="C2159" s="6">
        <f>TITRES_STAT!D2162</f>
        <v>46.167999999999999</v>
      </c>
      <c r="D2159" s="6">
        <f>TITRES_STAT!E2162</f>
        <v>0</v>
      </c>
      <c r="E2159" s="2">
        <f t="shared" si="132"/>
        <v>6950</v>
      </c>
      <c r="F2159" s="6" t="str">
        <f t="shared" si="135"/>
        <v>NEUTRAL</v>
      </c>
      <c r="G2159" s="6" t="str">
        <f t="shared" si="134"/>
        <v>NEUTRAL</v>
      </c>
      <c r="H2159" s="6" t="str">
        <f t="shared" si="133"/>
        <v>NEUTRAL</v>
      </c>
    </row>
    <row r="2160" spans="1:8" ht="13.5" x14ac:dyDescent="0.25">
      <c r="A2160" s="3">
        <f>TITRES_STAT!B2163</f>
        <v>45152</v>
      </c>
      <c r="B2160" s="6">
        <f>TITRES_STAT!C2163</f>
        <v>48.75</v>
      </c>
      <c r="C2160" s="6">
        <f>TITRES_STAT!D2163</f>
        <v>46.167999999999999</v>
      </c>
      <c r="D2160" s="6">
        <f>TITRES_STAT!E2163</f>
        <v>0</v>
      </c>
      <c r="E2160" s="2">
        <f t="shared" si="132"/>
        <v>6950</v>
      </c>
      <c r="F2160" s="6" t="str">
        <f t="shared" si="135"/>
        <v>NEUTRAL</v>
      </c>
      <c r="G2160" s="6" t="str">
        <f t="shared" si="134"/>
        <v>NEUTRAL</v>
      </c>
      <c r="H2160" s="6" t="str">
        <f t="shared" si="133"/>
        <v>NEUTRAL</v>
      </c>
    </row>
    <row r="2161" spans="1:8" ht="13.5" x14ac:dyDescent="0.25">
      <c r="A2161" s="3">
        <f>TITRES_STAT!B2164</f>
        <v>45153</v>
      </c>
      <c r="B2161" s="6">
        <f>TITRES_STAT!C2164</f>
        <v>48.75</v>
      </c>
      <c r="C2161" s="6">
        <f>TITRES_STAT!D2164</f>
        <v>46.167999999999999</v>
      </c>
      <c r="D2161" s="6">
        <f>TITRES_STAT!E2164</f>
        <v>0</v>
      </c>
      <c r="E2161" s="2">
        <f t="shared" si="132"/>
        <v>6950</v>
      </c>
      <c r="F2161" s="6" t="str">
        <f t="shared" si="135"/>
        <v>NEUTRAL</v>
      </c>
      <c r="G2161" s="6" t="str">
        <f t="shared" si="134"/>
        <v>NEUTRAL</v>
      </c>
      <c r="H2161" s="6" t="str">
        <f t="shared" si="133"/>
        <v>NEUTRAL</v>
      </c>
    </row>
    <row r="2162" spans="1:8" ht="13.5" x14ac:dyDescent="0.25">
      <c r="A2162" s="3">
        <f>TITRES_STAT!B2165</f>
        <v>45154</v>
      </c>
      <c r="B2162" s="6">
        <f>TITRES_STAT!C2165</f>
        <v>48.75</v>
      </c>
      <c r="C2162" s="6">
        <f>TITRES_STAT!D2165</f>
        <v>46.167999999999999</v>
      </c>
      <c r="D2162" s="6">
        <f>TITRES_STAT!E2165</f>
        <v>0</v>
      </c>
      <c r="E2162" s="2">
        <f t="shared" si="132"/>
        <v>6950</v>
      </c>
      <c r="F2162" s="6" t="str">
        <f t="shared" si="135"/>
        <v>NEUTRAL</v>
      </c>
      <c r="G2162" s="6" t="str">
        <f t="shared" si="134"/>
        <v>NEUTRAL</v>
      </c>
      <c r="H2162" s="6" t="str">
        <f t="shared" si="133"/>
        <v>NEUTRAL</v>
      </c>
    </row>
    <row r="2163" spans="1:8" ht="13.5" x14ac:dyDescent="0.25">
      <c r="A2163" s="3">
        <f>TITRES_STAT!B2166</f>
        <v>45155</v>
      </c>
      <c r="B2163" s="6">
        <f>TITRES_STAT!C2166</f>
        <v>48.75</v>
      </c>
      <c r="C2163" s="6">
        <f>TITRES_STAT!D2166</f>
        <v>46.167999999999999</v>
      </c>
      <c r="D2163" s="6">
        <f>TITRES_STAT!E2166</f>
        <v>0</v>
      </c>
      <c r="E2163" s="2">
        <f t="shared" si="132"/>
        <v>6950</v>
      </c>
      <c r="F2163" s="6" t="str">
        <f t="shared" si="135"/>
        <v>NEUTRAL</v>
      </c>
      <c r="G2163" s="6" t="str">
        <f t="shared" si="134"/>
        <v>NEUTRAL</v>
      </c>
      <c r="H2163" s="6" t="str">
        <f t="shared" si="133"/>
        <v>NEUTRAL</v>
      </c>
    </row>
    <row r="2164" spans="1:8" ht="13.5" x14ac:dyDescent="0.25">
      <c r="A2164" s="3">
        <f>TITRES_STAT!B2167</f>
        <v>45156</v>
      </c>
      <c r="B2164" s="6">
        <f>TITRES_STAT!C2167</f>
        <v>48.75</v>
      </c>
      <c r="C2164" s="6">
        <f>TITRES_STAT!D2167</f>
        <v>46.167999999999999</v>
      </c>
      <c r="D2164" s="6">
        <f>TITRES_STAT!E2167</f>
        <v>0</v>
      </c>
      <c r="E2164" s="2">
        <f t="shared" si="132"/>
        <v>6950</v>
      </c>
      <c r="F2164" s="6" t="str">
        <f t="shared" si="135"/>
        <v>NEUTRAL</v>
      </c>
      <c r="G2164" s="6" t="str">
        <f t="shared" si="134"/>
        <v>NEUTRAL</v>
      </c>
      <c r="H2164" s="6" t="str">
        <f t="shared" si="133"/>
        <v>NEUTRAL</v>
      </c>
    </row>
    <row r="2165" spans="1:8" ht="13.5" x14ac:dyDescent="0.25">
      <c r="A2165" s="3">
        <f>TITRES_STAT!B2168</f>
        <v>45159</v>
      </c>
      <c r="B2165" s="6">
        <f>TITRES_STAT!C2168</f>
        <v>48.75</v>
      </c>
      <c r="C2165" s="6">
        <f>TITRES_STAT!D2168</f>
        <v>46.167999999999999</v>
      </c>
      <c r="D2165" s="6">
        <f>TITRES_STAT!E2168</f>
        <v>0</v>
      </c>
      <c r="E2165" s="2">
        <f t="shared" si="132"/>
        <v>6950</v>
      </c>
      <c r="F2165" s="6" t="str">
        <f t="shared" si="135"/>
        <v>NEUTRAL</v>
      </c>
      <c r="G2165" s="6" t="str">
        <f t="shared" si="134"/>
        <v>NEUTRAL</v>
      </c>
      <c r="H2165" s="6" t="str">
        <f t="shared" si="133"/>
        <v>NEUTRAL</v>
      </c>
    </row>
    <row r="2166" spans="1:8" ht="13.5" x14ac:dyDescent="0.25">
      <c r="A2166" s="3">
        <f>TITRES_STAT!B2169</f>
        <v>45160</v>
      </c>
      <c r="B2166" s="6">
        <f>TITRES_STAT!C2169</f>
        <v>48.75</v>
      </c>
      <c r="C2166" s="6">
        <f>TITRES_STAT!D2169</f>
        <v>46.167999999999999</v>
      </c>
      <c r="D2166" s="6">
        <f>TITRES_STAT!E2169</f>
        <v>0</v>
      </c>
      <c r="E2166" s="2">
        <f t="shared" si="132"/>
        <v>6950</v>
      </c>
      <c r="F2166" s="6" t="str">
        <f t="shared" si="135"/>
        <v>NEUTRAL</v>
      </c>
      <c r="G2166" s="6" t="str">
        <f t="shared" si="134"/>
        <v>NEUTRAL</v>
      </c>
      <c r="H2166" s="6" t="str">
        <f t="shared" si="133"/>
        <v>NEUTRAL</v>
      </c>
    </row>
    <row r="2167" spans="1:8" ht="13.5" x14ac:dyDescent="0.25">
      <c r="A2167" s="3">
        <f>TITRES_STAT!B2170</f>
        <v>45161</v>
      </c>
      <c r="B2167" s="6">
        <f>TITRES_STAT!C2170</f>
        <v>48.75</v>
      </c>
      <c r="C2167" s="6">
        <f>TITRES_STAT!D2170</f>
        <v>46.167999999999999</v>
      </c>
      <c r="D2167" s="6">
        <f>TITRES_STAT!E2170</f>
        <v>0</v>
      </c>
      <c r="E2167" s="2">
        <f t="shared" si="132"/>
        <v>6950</v>
      </c>
      <c r="F2167" s="6" t="str">
        <f t="shared" si="135"/>
        <v>NEUTRAL</v>
      </c>
      <c r="G2167" s="6" t="str">
        <f t="shared" si="134"/>
        <v>NEUTRAL</v>
      </c>
      <c r="H2167" s="6" t="str">
        <f t="shared" si="133"/>
        <v>NEUTRAL</v>
      </c>
    </row>
    <row r="2168" spans="1:8" ht="13.5" x14ac:dyDescent="0.25">
      <c r="A2168" s="3">
        <f>TITRES_STAT!B2171</f>
        <v>45162</v>
      </c>
      <c r="B2168" s="6">
        <f>TITRES_STAT!C2171</f>
        <v>48.75</v>
      </c>
      <c r="C2168" s="6">
        <f>TITRES_STAT!D2171</f>
        <v>46.167999999999999</v>
      </c>
      <c r="D2168" s="6">
        <f>TITRES_STAT!E2171</f>
        <v>0</v>
      </c>
      <c r="E2168" s="2">
        <f t="shared" si="132"/>
        <v>6950</v>
      </c>
      <c r="F2168" s="6" t="str">
        <f t="shared" si="135"/>
        <v>NEUTRAL</v>
      </c>
      <c r="G2168" s="6" t="str">
        <f t="shared" si="134"/>
        <v>NEUTRAL</v>
      </c>
      <c r="H2168" s="6" t="str">
        <f t="shared" si="133"/>
        <v>NEUTRAL</v>
      </c>
    </row>
    <row r="2169" spans="1:8" ht="13.5" x14ac:dyDescent="0.25">
      <c r="A2169" s="3">
        <f>TITRES_STAT!B2172</f>
        <v>45163</v>
      </c>
      <c r="B2169" s="6">
        <f>TITRES_STAT!C2172</f>
        <v>48.75</v>
      </c>
      <c r="C2169" s="6">
        <f>TITRES_STAT!D2172</f>
        <v>46.167999999999999</v>
      </c>
      <c r="D2169" s="6">
        <f>TITRES_STAT!E2172</f>
        <v>125</v>
      </c>
      <c r="E2169" s="2">
        <f t="shared" si="132"/>
        <v>6950</v>
      </c>
      <c r="F2169" s="6" t="str">
        <f t="shared" si="135"/>
        <v>NEUTRAL</v>
      </c>
      <c r="G2169" s="6" t="str">
        <f t="shared" si="134"/>
        <v>NEUTRAL</v>
      </c>
      <c r="H2169" s="6" t="str">
        <f t="shared" si="133"/>
        <v>NEUTRAL</v>
      </c>
    </row>
    <row r="2170" spans="1:8" ht="13.5" x14ac:dyDescent="0.25">
      <c r="A2170" s="3">
        <f>TITRES_STAT!B2173</f>
        <v>45166</v>
      </c>
      <c r="B2170" s="6">
        <f>TITRES_STAT!C2173</f>
        <v>48.75</v>
      </c>
      <c r="C2170" s="6">
        <f>TITRES_STAT!D2173</f>
        <v>46.167999999999999</v>
      </c>
      <c r="D2170" s="6">
        <f>TITRES_STAT!E2173</f>
        <v>0</v>
      </c>
      <c r="E2170" s="2">
        <f t="shared" si="132"/>
        <v>6950</v>
      </c>
      <c r="F2170" s="6" t="str">
        <f t="shared" si="135"/>
        <v>NEUTRAL</v>
      </c>
      <c r="G2170" s="6" t="str">
        <f t="shared" si="134"/>
        <v>NEUTRAL</v>
      </c>
      <c r="H2170" s="6" t="str">
        <f t="shared" si="133"/>
        <v>NEUTRAL</v>
      </c>
    </row>
    <row r="2171" spans="1:8" ht="13.5" x14ac:dyDescent="0.25">
      <c r="A2171" s="3">
        <f>TITRES_STAT!B2174</f>
        <v>45167</v>
      </c>
      <c r="B2171" s="6">
        <f>TITRES_STAT!C2174</f>
        <v>48.75</v>
      </c>
      <c r="C2171" s="6">
        <f>TITRES_STAT!D2174</f>
        <v>46.167999999999999</v>
      </c>
      <c r="D2171" s="6">
        <f>TITRES_STAT!E2174</f>
        <v>0</v>
      </c>
      <c r="E2171" s="2">
        <f t="shared" si="132"/>
        <v>6950</v>
      </c>
      <c r="F2171" s="6" t="str">
        <f t="shared" si="135"/>
        <v>NEUTRAL</v>
      </c>
      <c r="G2171" s="6" t="str">
        <f t="shared" si="134"/>
        <v>NEUTRAL</v>
      </c>
      <c r="H2171" s="6" t="str">
        <f t="shared" si="133"/>
        <v>NEUTRAL</v>
      </c>
    </row>
    <row r="2172" spans="1:8" ht="13.5" x14ac:dyDescent="0.25">
      <c r="A2172" s="3">
        <f>TITRES_STAT!B2175</f>
        <v>45168</v>
      </c>
      <c r="B2172" s="6">
        <f>TITRES_STAT!C2175</f>
        <v>48.75</v>
      </c>
      <c r="C2172" s="6">
        <f>TITRES_STAT!D2175</f>
        <v>46.167999999999999</v>
      </c>
      <c r="D2172" s="6">
        <f>TITRES_STAT!E2175</f>
        <v>0</v>
      </c>
      <c r="E2172" s="2">
        <f t="shared" si="132"/>
        <v>6950</v>
      </c>
      <c r="F2172" s="6" t="str">
        <f t="shared" si="135"/>
        <v>NEUTRAL</v>
      </c>
      <c r="G2172" s="6" t="str">
        <f t="shared" si="134"/>
        <v>NEUTRAL</v>
      </c>
      <c r="H2172" s="6" t="str">
        <f t="shared" si="133"/>
        <v>NEUTRAL</v>
      </c>
    </row>
    <row r="2173" spans="1:8" ht="13.5" x14ac:dyDescent="0.25">
      <c r="A2173" s="3">
        <f>TITRES_STAT!B2176</f>
        <v>45169</v>
      </c>
      <c r="B2173" s="6">
        <f>TITRES_STAT!C2176</f>
        <v>48.75</v>
      </c>
      <c r="C2173" s="6">
        <f>TITRES_STAT!D2176</f>
        <v>46.167999999999999</v>
      </c>
      <c r="D2173" s="6">
        <f>TITRES_STAT!E2176</f>
        <v>0</v>
      </c>
      <c r="E2173" s="2">
        <f t="shared" si="132"/>
        <v>6950</v>
      </c>
      <c r="F2173" s="6" t="str">
        <f t="shared" si="135"/>
        <v>NEUTRAL</v>
      </c>
      <c r="G2173" s="6" t="str">
        <f t="shared" si="134"/>
        <v>NEUTRAL</v>
      </c>
      <c r="H2173" s="6" t="str">
        <f t="shared" si="133"/>
        <v>NEUTRAL</v>
      </c>
    </row>
    <row r="2174" spans="1:8" ht="13.5" x14ac:dyDescent="0.25">
      <c r="A2174" s="3">
        <f>TITRES_STAT!B2177</f>
        <v>45170</v>
      </c>
      <c r="B2174" s="6">
        <f>TITRES_STAT!C2177</f>
        <v>48.75</v>
      </c>
      <c r="C2174" s="6">
        <f>TITRES_STAT!D2177</f>
        <v>46.167999999999999</v>
      </c>
      <c r="D2174" s="6">
        <f>TITRES_STAT!E2177</f>
        <v>0</v>
      </c>
      <c r="E2174" s="2">
        <f t="shared" si="132"/>
        <v>6950</v>
      </c>
      <c r="F2174" s="6" t="str">
        <f t="shared" si="135"/>
        <v>NEUTRAL</v>
      </c>
      <c r="G2174" s="6" t="str">
        <f t="shared" si="134"/>
        <v>NEUTRAL</v>
      </c>
      <c r="H2174" s="6" t="str">
        <f t="shared" si="133"/>
        <v>NEUTRAL</v>
      </c>
    </row>
    <row r="2175" spans="1:8" ht="13.5" x14ac:dyDescent="0.25">
      <c r="A2175" s="3">
        <f>TITRES_STAT!B2178</f>
        <v>45173</v>
      </c>
      <c r="B2175" s="6">
        <f>TITRES_STAT!C2178</f>
        <v>48.75</v>
      </c>
      <c r="C2175" s="6">
        <f>TITRES_STAT!D2178</f>
        <v>46.167999999999999</v>
      </c>
      <c r="D2175" s="6">
        <f>TITRES_STAT!E2178</f>
        <v>0</v>
      </c>
      <c r="E2175" s="2">
        <f t="shared" si="132"/>
        <v>6950</v>
      </c>
      <c r="F2175" s="6" t="str">
        <f t="shared" si="135"/>
        <v>NEUTRAL</v>
      </c>
      <c r="G2175" s="6" t="str">
        <f t="shared" si="134"/>
        <v>NEUTRAL</v>
      </c>
      <c r="H2175" s="6" t="str">
        <f t="shared" si="133"/>
        <v>NEUTRAL</v>
      </c>
    </row>
    <row r="2176" spans="1:8" ht="13.5" x14ac:dyDescent="0.25">
      <c r="A2176" s="3">
        <f>TITRES_STAT!B2179</f>
        <v>45174</v>
      </c>
      <c r="B2176" s="6">
        <f>TITRES_STAT!C2179</f>
        <v>48.75</v>
      </c>
      <c r="C2176" s="6">
        <f>TITRES_STAT!D2179</f>
        <v>46.167999999999999</v>
      </c>
      <c r="D2176" s="6">
        <f>TITRES_STAT!E2179</f>
        <v>0</v>
      </c>
      <c r="E2176" s="2">
        <f t="shared" si="132"/>
        <v>6950</v>
      </c>
      <c r="F2176" s="6" t="str">
        <f t="shared" si="135"/>
        <v>NEUTRAL</v>
      </c>
      <c r="G2176" s="6" t="str">
        <f t="shared" si="134"/>
        <v>NEUTRAL</v>
      </c>
      <c r="H2176" s="6" t="str">
        <f t="shared" si="133"/>
        <v>NEUTRAL</v>
      </c>
    </row>
    <row r="2177" spans="1:8" ht="13.5" x14ac:dyDescent="0.25">
      <c r="A2177" s="3">
        <f>TITRES_STAT!B2180</f>
        <v>45175</v>
      </c>
      <c r="B2177" s="6">
        <f>TITRES_STAT!C2180</f>
        <v>48.75</v>
      </c>
      <c r="C2177" s="6">
        <f>TITRES_STAT!D2180</f>
        <v>46.167999999999999</v>
      </c>
      <c r="D2177" s="6">
        <f>TITRES_STAT!E2180</f>
        <v>0</v>
      </c>
      <c r="E2177" s="2">
        <f t="shared" si="132"/>
        <v>6950</v>
      </c>
      <c r="F2177" s="6" t="str">
        <f t="shared" si="135"/>
        <v>NEUTRAL</v>
      </c>
      <c r="G2177" s="6" t="str">
        <f t="shared" si="134"/>
        <v>NEUTRAL</v>
      </c>
      <c r="H2177" s="6" t="str">
        <f t="shared" si="133"/>
        <v>NEUTRAL</v>
      </c>
    </row>
    <row r="2178" spans="1:8" ht="13.5" x14ac:dyDescent="0.25">
      <c r="A2178" s="3">
        <f>TITRES_STAT!B2181</f>
        <v>45176</v>
      </c>
      <c r="B2178" s="6">
        <f>TITRES_STAT!C2181</f>
        <v>48.75</v>
      </c>
      <c r="C2178" s="6">
        <f>TITRES_STAT!D2181</f>
        <v>46.167999999999999</v>
      </c>
      <c r="D2178" s="6">
        <f>TITRES_STAT!E2181</f>
        <v>0</v>
      </c>
      <c r="E2178" s="2">
        <f t="shared" si="132"/>
        <v>6950</v>
      </c>
      <c r="F2178" s="6" t="str">
        <f t="shared" si="135"/>
        <v>NEUTRAL</v>
      </c>
      <c r="G2178" s="6" t="str">
        <f t="shared" si="134"/>
        <v>NEUTRAL</v>
      </c>
      <c r="H2178" s="6" t="str">
        <f t="shared" si="133"/>
        <v>NEUTRAL</v>
      </c>
    </row>
    <row r="2179" spans="1:8" ht="13.5" x14ac:dyDescent="0.25">
      <c r="A2179" s="3">
        <f>TITRES_STAT!B2182</f>
        <v>45177</v>
      </c>
      <c r="B2179" s="6">
        <f>TITRES_STAT!C2182</f>
        <v>48.75</v>
      </c>
      <c r="C2179" s="6">
        <f>TITRES_STAT!D2182</f>
        <v>46.167999999999999</v>
      </c>
      <c r="D2179" s="6">
        <f>TITRES_STAT!E2182</f>
        <v>0</v>
      </c>
      <c r="E2179" s="2">
        <f t="shared" si="132"/>
        <v>6950</v>
      </c>
      <c r="F2179" s="6" t="str">
        <f t="shared" si="135"/>
        <v>NEUTRAL</v>
      </c>
      <c r="G2179" s="6" t="str">
        <f t="shared" si="134"/>
        <v>NEUTRAL</v>
      </c>
      <c r="H2179" s="6" t="str">
        <f t="shared" si="133"/>
        <v>NEUTRAL</v>
      </c>
    </row>
    <row r="2180" spans="1:8" ht="13.5" x14ac:dyDescent="0.25">
      <c r="A2180" s="3">
        <f>TITRES_STAT!B2183</f>
        <v>45180</v>
      </c>
      <c r="B2180" s="6">
        <f>TITRES_STAT!C2183</f>
        <v>48.75</v>
      </c>
      <c r="C2180" s="6">
        <f>TITRES_STAT!D2183</f>
        <v>46.167999999999999</v>
      </c>
      <c r="D2180" s="6">
        <f>TITRES_STAT!E2183</f>
        <v>0</v>
      </c>
      <c r="E2180" s="2">
        <f t="shared" ref="E2180:E2243" si="136">IF(B2180&gt;B2179, E2179+D2180, IF(B2180&lt;B2179, E2179-D2180, E2179))</f>
        <v>6950</v>
      </c>
      <c r="F2180" s="6" t="str">
        <f t="shared" si="135"/>
        <v>NEUTRAL</v>
      </c>
      <c r="G2180" s="6" t="str">
        <f t="shared" si="134"/>
        <v>NEUTRAL</v>
      </c>
      <c r="H2180" s="6" t="str">
        <f t="shared" si="133"/>
        <v>NEUTRAL</v>
      </c>
    </row>
    <row r="2181" spans="1:8" ht="13.5" x14ac:dyDescent="0.25">
      <c r="A2181" s="3">
        <f>TITRES_STAT!B2184</f>
        <v>45181</v>
      </c>
      <c r="B2181" s="6">
        <f>TITRES_STAT!C2184</f>
        <v>48.75</v>
      </c>
      <c r="C2181" s="6">
        <f>TITRES_STAT!D2184</f>
        <v>46.167999999999999</v>
      </c>
      <c r="D2181" s="6">
        <f>TITRES_STAT!E2184</f>
        <v>0</v>
      </c>
      <c r="E2181" s="2">
        <f t="shared" si="136"/>
        <v>6950</v>
      </c>
      <c r="F2181" s="6" t="str">
        <f t="shared" si="135"/>
        <v>NEUTRAL</v>
      </c>
      <c r="G2181" s="6" t="str">
        <f t="shared" si="134"/>
        <v>NEUTRAL</v>
      </c>
      <c r="H2181" s="6" t="str">
        <f t="shared" si="133"/>
        <v>NEUTRAL</v>
      </c>
    </row>
    <row r="2182" spans="1:8" ht="13.5" x14ac:dyDescent="0.25">
      <c r="A2182" s="3">
        <f>TITRES_STAT!B2185</f>
        <v>45182</v>
      </c>
      <c r="B2182" s="6">
        <f>TITRES_STAT!C2185</f>
        <v>48.75</v>
      </c>
      <c r="C2182" s="6">
        <f>TITRES_STAT!D2185</f>
        <v>46.167999999999999</v>
      </c>
      <c r="D2182" s="6">
        <f>TITRES_STAT!E2185</f>
        <v>0</v>
      </c>
      <c r="E2182" s="2">
        <f t="shared" si="136"/>
        <v>6950</v>
      </c>
      <c r="F2182" s="6" t="str">
        <f t="shared" si="135"/>
        <v>NEUTRAL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45183</v>
      </c>
      <c r="B2183" s="6">
        <f>TITRES_STAT!C2186</f>
        <v>48.75</v>
      </c>
      <c r="C2183" s="6">
        <f>TITRES_STAT!D2186</f>
        <v>46.167999999999999</v>
      </c>
      <c r="D2183" s="6">
        <f>TITRES_STAT!E2186</f>
        <v>0</v>
      </c>
      <c r="E2183" s="2">
        <f t="shared" si="136"/>
        <v>6950</v>
      </c>
      <c r="F2183" s="6" t="str">
        <f t="shared" si="135"/>
        <v>NEUTRAL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NEUTRAL</v>
      </c>
    </row>
    <row r="2184" spans="1:8" ht="13.5" x14ac:dyDescent="0.25">
      <c r="A2184" s="3">
        <f>TITRES_STAT!B2187</f>
        <v>45184</v>
      </c>
      <c r="B2184" s="6">
        <f>TITRES_STAT!C2187</f>
        <v>48.75</v>
      </c>
      <c r="C2184" s="6">
        <f>TITRES_STAT!D2187</f>
        <v>46.167999999999999</v>
      </c>
      <c r="D2184" s="6">
        <f>TITRES_STAT!E2187</f>
        <v>0</v>
      </c>
      <c r="E2184" s="2">
        <f t="shared" si="136"/>
        <v>6950</v>
      </c>
      <c r="F2184" s="6" t="str">
        <f t="shared" ref="F2184:F2247" si="139">IF(E2184&gt;E2179,"BULLISH",IF(E2184&lt;E2179,"BEARISH","NEUTRAL"))</f>
        <v>NEUTRAL</v>
      </c>
      <c r="G2184" s="6" t="str">
        <f t="shared" si="138"/>
        <v>NEUTRAL</v>
      </c>
      <c r="H2184" s="6" t="str">
        <f t="shared" si="137"/>
        <v>NEUTRAL</v>
      </c>
    </row>
    <row r="2185" spans="1:8" ht="13.5" x14ac:dyDescent="0.25">
      <c r="A2185" s="3">
        <f>TITRES_STAT!B2188</f>
        <v>45187</v>
      </c>
      <c r="B2185" s="6">
        <f>TITRES_STAT!C2188</f>
        <v>48.75</v>
      </c>
      <c r="C2185" s="6">
        <f>TITRES_STAT!D2188</f>
        <v>46.167999999999999</v>
      </c>
      <c r="D2185" s="6">
        <f>TITRES_STAT!E2188</f>
        <v>0</v>
      </c>
      <c r="E2185" s="2">
        <f t="shared" si="136"/>
        <v>6950</v>
      </c>
      <c r="F2185" s="6" t="str">
        <f t="shared" si="139"/>
        <v>NEUTRAL</v>
      </c>
      <c r="G2185" s="6" t="str">
        <f t="shared" si="138"/>
        <v>NEUTRAL</v>
      </c>
      <c r="H2185" s="6" t="str">
        <f t="shared" si="137"/>
        <v>NEUTRAL</v>
      </c>
    </row>
    <row r="2186" spans="1:8" ht="13.5" x14ac:dyDescent="0.25">
      <c r="A2186" s="3">
        <f>TITRES_STAT!B2189</f>
        <v>45188</v>
      </c>
      <c r="B2186" s="6">
        <f>TITRES_STAT!C2189</f>
        <v>48.75</v>
      </c>
      <c r="C2186" s="6">
        <f>TITRES_STAT!D2189</f>
        <v>46.167999999999999</v>
      </c>
      <c r="D2186" s="6">
        <f>TITRES_STAT!E2189</f>
        <v>0</v>
      </c>
      <c r="E2186" s="2">
        <f t="shared" si="136"/>
        <v>6950</v>
      </c>
      <c r="F2186" s="6" t="str">
        <f t="shared" si="139"/>
        <v>NEUTRAL</v>
      </c>
      <c r="G2186" s="6" t="str">
        <f t="shared" si="138"/>
        <v>NEUTRAL</v>
      </c>
      <c r="H2186" s="6" t="str">
        <f t="shared" si="137"/>
        <v>NEUTRAL</v>
      </c>
    </row>
    <row r="2187" spans="1:8" ht="13.5" x14ac:dyDescent="0.25">
      <c r="A2187" s="3">
        <f>TITRES_STAT!B2190</f>
        <v>45189</v>
      </c>
      <c r="B2187" s="6">
        <f>TITRES_STAT!C2190</f>
        <v>48.75</v>
      </c>
      <c r="C2187" s="6">
        <f>TITRES_STAT!D2190</f>
        <v>46.167999999999999</v>
      </c>
      <c r="D2187" s="6">
        <f>TITRES_STAT!E2190</f>
        <v>0</v>
      </c>
      <c r="E2187" s="2">
        <f t="shared" si="136"/>
        <v>6950</v>
      </c>
      <c r="F2187" s="6" t="str">
        <f t="shared" si="139"/>
        <v>NEUTRAL</v>
      </c>
      <c r="G2187" s="6" t="str">
        <f t="shared" si="138"/>
        <v>NEUTRAL</v>
      </c>
      <c r="H2187" s="6" t="str">
        <f t="shared" si="137"/>
        <v>NEUTRAL</v>
      </c>
    </row>
    <row r="2188" spans="1:8" ht="13.5" x14ac:dyDescent="0.25">
      <c r="A2188" s="3">
        <f>TITRES_STAT!B2191</f>
        <v>45190</v>
      </c>
      <c r="B2188" s="6">
        <f>TITRES_STAT!C2191</f>
        <v>48.75</v>
      </c>
      <c r="C2188" s="6">
        <f>TITRES_STAT!D2191</f>
        <v>46.167999999999999</v>
      </c>
      <c r="D2188" s="6">
        <f>TITRES_STAT!E2191</f>
        <v>0</v>
      </c>
      <c r="E2188" s="2">
        <f t="shared" si="136"/>
        <v>6950</v>
      </c>
      <c r="F2188" s="6" t="str">
        <f t="shared" si="139"/>
        <v>NEUTRAL</v>
      </c>
      <c r="G2188" s="6" t="str">
        <f t="shared" si="138"/>
        <v>NEUTRAL</v>
      </c>
      <c r="H2188" s="6" t="str">
        <f t="shared" si="137"/>
        <v>NEUTRAL</v>
      </c>
    </row>
    <row r="2189" spans="1:8" ht="13.5" x14ac:dyDescent="0.25">
      <c r="A2189" s="3">
        <f>TITRES_STAT!B2192</f>
        <v>45191</v>
      </c>
      <c r="B2189" s="6">
        <f>TITRES_STAT!C2192</f>
        <v>48.75</v>
      </c>
      <c r="C2189" s="6">
        <f>TITRES_STAT!D2192</f>
        <v>46.167999999999999</v>
      </c>
      <c r="D2189" s="6">
        <f>TITRES_STAT!E2192</f>
        <v>0</v>
      </c>
      <c r="E2189" s="2">
        <f t="shared" si="136"/>
        <v>6950</v>
      </c>
      <c r="F2189" s="6" t="str">
        <f t="shared" si="139"/>
        <v>NEUTRAL</v>
      </c>
      <c r="G2189" s="6" t="str">
        <f t="shared" si="138"/>
        <v>NEUTRAL</v>
      </c>
      <c r="H2189" s="6" t="str">
        <f t="shared" si="137"/>
        <v>NEUTRAL</v>
      </c>
    </row>
    <row r="2190" spans="1:8" ht="13.5" x14ac:dyDescent="0.25">
      <c r="A2190" s="3">
        <f>TITRES_STAT!B2193</f>
        <v>45194</v>
      </c>
      <c r="B2190" s="6">
        <f>TITRES_STAT!C2193</f>
        <v>48.75</v>
      </c>
      <c r="C2190" s="6">
        <f>TITRES_STAT!D2193</f>
        <v>46.167999999999999</v>
      </c>
      <c r="D2190" s="6">
        <f>TITRES_STAT!E2193</f>
        <v>0</v>
      </c>
      <c r="E2190" s="2">
        <f t="shared" si="136"/>
        <v>6950</v>
      </c>
      <c r="F2190" s="6" t="str">
        <f t="shared" si="139"/>
        <v>NEUTRAL</v>
      </c>
      <c r="G2190" s="6" t="str">
        <f t="shared" si="138"/>
        <v>NEUTRAL</v>
      </c>
      <c r="H2190" s="6" t="str">
        <f t="shared" si="137"/>
        <v>NEUTRAL</v>
      </c>
    </row>
    <row r="2191" spans="1:8" ht="13.5" x14ac:dyDescent="0.25">
      <c r="A2191" s="3">
        <f>TITRES_STAT!B2194</f>
        <v>45195</v>
      </c>
      <c r="B2191" s="6">
        <f>TITRES_STAT!C2194</f>
        <v>48.75</v>
      </c>
      <c r="C2191" s="6">
        <f>TITRES_STAT!D2194</f>
        <v>46.167999999999999</v>
      </c>
      <c r="D2191" s="6">
        <f>TITRES_STAT!E2194</f>
        <v>0</v>
      </c>
      <c r="E2191" s="2">
        <f t="shared" si="136"/>
        <v>6950</v>
      </c>
      <c r="F2191" s="6" t="str">
        <f t="shared" si="139"/>
        <v>NEUTRAL</v>
      </c>
      <c r="G2191" s="6" t="str">
        <f t="shared" si="138"/>
        <v>NEUTRAL</v>
      </c>
      <c r="H2191" s="6" t="str">
        <f t="shared" si="137"/>
        <v>NEUTRAL</v>
      </c>
    </row>
    <row r="2192" spans="1:8" ht="13.5" x14ac:dyDescent="0.25">
      <c r="A2192" s="3">
        <f>TITRES_STAT!B2195</f>
        <v>45197</v>
      </c>
      <c r="B2192" s="6">
        <f>TITRES_STAT!C2195</f>
        <v>48.75</v>
      </c>
      <c r="C2192" s="6">
        <f>TITRES_STAT!D2195</f>
        <v>46.167999999999999</v>
      </c>
      <c r="D2192" s="6">
        <f>TITRES_STAT!E2195</f>
        <v>0</v>
      </c>
      <c r="E2192" s="2">
        <f t="shared" si="136"/>
        <v>6950</v>
      </c>
      <c r="F2192" s="6" t="str">
        <f t="shared" si="139"/>
        <v>NEUTRAL</v>
      </c>
      <c r="G2192" s="6" t="str">
        <f t="shared" si="138"/>
        <v>NEUTRAL</v>
      </c>
      <c r="H2192" s="6" t="str">
        <f t="shared" si="137"/>
        <v>NEUTRAL</v>
      </c>
    </row>
    <row r="2193" spans="1:8" ht="13.5" x14ac:dyDescent="0.25">
      <c r="A2193" s="3">
        <f>TITRES_STAT!B2196</f>
        <v>45198</v>
      </c>
      <c r="B2193" s="6">
        <f>TITRES_STAT!C2196</f>
        <v>48.75</v>
      </c>
      <c r="C2193" s="6">
        <f>TITRES_STAT!D2196</f>
        <v>46.167999999999999</v>
      </c>
      <c r="D2193" s="6">
        <f>TITRES_STAT!E2196</f>
        <v>0</v>
      </c>
      <c r="E2193" s="2">
        <f t="shared" si="136"/>
        <v>6950</v>
      </c>
      <c r="F2193" s="6" t="str">
        <f t="shared" si="139"/>
        <v>NEUTRAL</v>
      </c>
      <c r="G2193" s="6" t="str">
        <f t="shared" si="138"/>
        <v>NEUTRAL</v>
      </c>
      <c r="H2193" s="6" t="str">
        <f t="shared" si="137"/>
        <v>NEUTRAL</v>
      </c>
    </row>
    <row r="2194" spans="1:8" ht="13.5" x14ac:dyDescent="0.25">
      <c r="A2194" s="3">
        <f>TITRES_STAT!B2197</f>
        <v>45201</v>
      </c>
      <c r="B2194" s="6">
        <f>TITRES_STAT!C2197</f>
        <v>48.75</v>
      </c>
      <c r="C2194" s="6">
        <f>TITRES_STAT!D2197</f>
        <v>46.167999999999999</v>
      </c>
      <c r="D2194" s="6">
        <f>TITRES_STAT!E2197</f>
        <v>0</v>
      </c>
      <c r="E2194" s="2">
        <f t="shared" si="136"/>
        <v>6950</v>
      </c>
      <c r="F2194" s="6" t="str">
        <f t="shared" si="139"/>
        <v>NEUTRAL</v>
      </c>
      <c r="G2194" s="6" t="str">
        <f t="shared" si="138"/>
        <v>NEUTRAL</v>
      </c>
      <c r="H2194" s="6" t="str">
        <f t="shared" si="137"/>
        <v>NEUTRAL</v>
      </c>
    </row>
    <row r="2195" spans="1:8" ht="13.5" x14ac:dyDescent="0.25">
      <c r="A2195" s="3">
        <f>TITRES_STAT!B2198</f>
        <v>45202</v>
      </c>
      <c r="B2195" s="6">
        <f>TITRES_STAT!C2198</f>
        <v>48.75</v>
      </c>
      <c r="C2195" s="6">
        <f>TITRES_STAT!D2198</f>
        <v>46.167999999999999</v>
      </c>
      <c r="D2195" s="6">
        <f>TITRES_STAT!E2198</f>
        <v>0</v>
      </c>
      <c r="E2195" s="2">
        <f t="shared" si="136"/>
        <v>6950</v>
      </c>
      <c r="F2195" s="6" t="str">
        <f t="shared" si="139"/>
        <v>NEUTRAL</v>
      </c>
      <c r="G2195" s="6" t="str">
        <f t="shared" si="138"/>
        <v>NEUTRAL</v>
      </c>
      <c r="H2195" s="6" t="str">
        <f t="shared" si="137"/>
        <v>NEUTRAL</v>
      </c>
    </row>
    <row r="2196" spans="1:8" ht="13.5" x14ac:dyDescent="0.25">
      <c r="A2196" s="3">
        <f>TITRES_STAT!B2199</f>
        <v>45203</v>
      </c>
      <c r="B2196" s="6">
        <f>TITRES_STAT!C2199</f>
        <v>48.75</v>
      </c>
      <c r="C2196" s="6">
        <f>TITRES_STAT!D2199</f>
        <v>46.167999999999999</v>
      </c>
      <c r="D2196" s="6">
        <f>TITRES_STAT!E2199</f>
        <v>0</v>
      </c>
      <c r="E2196" s="2">
        <f t="shared" si="136"/>
        <v>6950</v>
      </c>
      <c r="F2196" s="6" t="str">
        <f t="shared" si="139"/>
        <v>NEUTRAL</v>
      </c>
      <c r="G2196" s="6" t="str">
        <f t="shared" si="138"/>
        <v>NEUTRAL</v>
      </c>
      <c r="H2196" s="6" t="str">
        <f t="shared" si="137"/>
        <v>NEUTRAL</v>
      </c>
    </row>
    <row r="2197" spans="1:8" ht="13.5" x14ac:dyDescent="0.25">
      <c r="A2197" s="3">
        <f>TITRES_STAT!B2200</f>
        <v>45204</v>
      </c>
      <c r="B2197" s="6">
        <f>TITRES_STAT!C2200</f>
        <v>48.75</v>
      </c>
      <c r="C2197" s="6">
        <f>TITRES_STAT!D2200</f>
        <v>46.167999999999999</v>
      </c>
      <c r="D2197" s="6">
        <f>TITRES_STAT!E2200</f>
        <v>0</v>
      </c>
      <c r="E2197" s="2">
        <f t="shared" si="136"/>
        <v>6950</v>
      </c>
      <c r="F2197" s="6" t="str">
        <f t="shared" si="139"/>
        <v>NEUTRAL</v>
      </c>
      <c r="G2197" s="6" t="str">
        <f t="shared" si="138"/>
        <v>NEUTRAL</v>
      </c>
      <c r="H2197" s="6" t="str">
        <f t="shared" si="137"/>
        <v>NEUTRAL</v>
      </c>
    </row>
    <row r="2198" spans="1:8" ht="13.5" x14ac:dyDescent="0.25">
      <c r="A2198" s="3">
        <f>TITRES_STAT!B2201</f>
        <v>45205</v>
      </c>
      <c r="B2198" s="6">
        <f>TITRES_STAT!C2201</f>
        <v>48.75</v>
      </c>
      <c r="C2198" s="6">
        <f>TITRES_STAT!D2201</f>
        <v>46.167999999999999</v>
      </c>
      <c r="D2198" s="6">
        <f>TITRES_STAT!E2201</f>
        <v>0</v>
      </c>
      <c r="E2198" s="2">
        <f t="shared" si="136"/>
        <v>6950</v>
      </c>
      <c r="F2198" s="6" t="str">
        <f t="shared" si="139"/>
        <v>NEUTRAL</v>
      </c>
      <c r="G2198" s="6" t="str">
        <f t="shared" si="138"/>
        <v>NEUTRAL</v>
      </c>
      <c r="H2198" s="6" t="str">
        <f t="shared" si="137"/>
        <v>NEUTRAL</v>
      </c>
    </row>
    <row r="2199" spans="1:8" ht="13.5" x14ac:dyDescent="0.25">
      <c r="A2199" s="3">
        <f>TITRES_STAT!B2202</f>
        <v>45208</v>
      </c>
      <c r="B2199" s="6">
        <f>TITRES_STAT!C2202</f>
        <v>48.75</v>
      </c>
      <c r="C2199" s="6">
        <f>TITRES_STAT!D2202</f>
        <v>46.167999999999999</v>
      </c>
      <c r="D2199" s="6">
        <f>TITRES_STAT!E2202</f>
        <v>0</v>
      </c>
      <c r="E2199" s="2">
        <f t="shared" si="136"/>
        <v>6950</v>
      </c>
      <c r="F2199" s="6" t="str">
        <f t="shared" si="139"/>
        <v>NEUTRAL</v>
      </c>
      <c r="G2199" s="6" t="str">
        <f t="shared" si="138"/>
        <v>NEUTRAL</v>
      </c>
      <c r="H2199" s="6" t="str">
        <f t="shared" si="137"/>
        <v>NEUTRAL</v>
      </c>
    </row>
    <row r="2200" spans="1:8" ht="13.5" x14ac:dyDescent="0.25">
      <c r="A2200" s="3">
        <f>TITRES_STAT!B2203</f>
        <v>45209</v>
      </c>
      <c r="B2200" s="6">
        <f>TITRES_STAT!C2203</f>
        <v>48.75</v>
      </c>
      <c r="C2200" s="6">
        <f>TITRES_STAT!D2203</f>
        <v>46.167999999999999</v>
      </c>
      <c r="D2200" s="6">
        <f>TITRES_STAT!E2203</f>
        <v>0</v>
      </c>
      <c r="E2200" s="2">
        <f t="shared" si="136"/>
        <v>6950</v>
      </c>
      <c r="F2200" s="6" t="str">
        <f t="shared" si="139"/>
        <v>NEUTRAL</v>
      </c>
      <c r="G2200" s="6" t="str">
        <f t="shared" si="138"/>
        <v>NEUTRAL</v>
      </c>
      <c r="H2200" s="6" t="str">
        <f t="shared" si="137"/>
        <v>NEUTRAL</v>
      </c>
    </row>
    <row r="2201" spans="1:8" ht="13.5" x14ac:dyDescent="0.25">
      <c r="A2201" s="3">
        <f>TITRES_STAT!B2204</f>
        <v>45210</v>
      </c>
      <c r="B2201" s="6">
        <f>TITRES_STAT!C2204</f>
        <v>48.75</v>
      </c>
      <c r="C2201" s="6">
        <f>TITRES_STAT!D2204</f>
        <v>46.167999999999999</v>
      </c>
      <c r="D2201" s="6">
        <f>TITRES_STAT!E2204</f>
        <v>0</v>
      </c>
      <c r="E2201" s="2">
        <f t="shared" si="136"/>
        <v>6950</v>
      </c>
      <c r="F2201" s="6" t="str">
        <f t="shared" si="139"/>
        <v>NEUTRAL</v>
      </c>
      <c r="G2201" s="6" t="str">
        <f t="shared" si="138"/>
        <v>NEUTRAL</v>
      </c>
      <c r="H2201" s="6" t="str">
        <f t="shared" si="137"/>
        <v>NEUTRAL</v>
      </c>
    </row>
    <row r="2202" spans="1:8" ht="13.5" x14ac:dyDescent="0.25">
      <c r="A2202" s="3">
        <f>TITRES_STAT!B2205</f>
        <v>45211</v>
      </c>
      <c r="B2202" s="6">
        <f>TITRES_STAT!C2205</f>
        <v>48.75</v>
      </c>
      <c r="C2202" s="6">
        <f>TITRES_STAT!D2205</f>
        <v>46.167999999999999</v>
      </c>
      <c r="D2202" s="6">
        <f>TITRES_STAT!E2205</f>
        <v>0</v>
      </c>
      <c r="E2202" s="2">
        <f t="shared" si="136"/>
        <v>6950</v>
      </c>
      <c r="F2202" s="6" t="str">
        <f t="shared" si="139"/>
        <v>NEUTRAL</v>
      </c>
      <c r="G2202" s="6" t="str">
        <f t="shared" si="138"/>
        <v>NEUTRAL</v>
      </c>
      <c r="H2202" s="6" t="str">
        <f t="shared" si="137"/>
        <v>NEUTRAL</v>
      </c>
    </row>
    <row r="2203" spans="1:8" ht="13.5" x14ac:dyDescent="0.25">
      <c r="A2203" s="3">
        <f>TITRES_STAT!B2206</f>
        <v>45212</v>
      </c>
      <c r="B2203" s="6">
        <f>TITRES_STAT!C2206</f>
        <v>48.75</v>
      </c>
      <c r="C2203" s="6">
        <f>TITRES_STAT!D2206</f>
        <v>46.167999999999999</v>
      </c>
      <c r="D2203" s="6">
        <f>TITRES_STAT!E2206</f>
        <v>0</v>
      </c>
      <c r="E2203" s="2">
        <f t="shared" si="136"/>
        <v>6950</v>
      </c>
      <c r="F2203" s="6" t="str">
        <f t="shared" si="139"/>
        <v>NEUTRAL</v>
      </c>
      <c r="G2203" s="6" t="str">
        <f t="shared" si="138"/>
        <v>NEUTRAL</v>
      </c>
      <c r="H2203" s="6" t="str">
        <f t="shared" si="137"/>
        <v>NEUTRAL</v>
      </c>
    </row>
    <row r="2204" spans="1:8" ht="13.5" x14ac:dyDescent="0.25">
      <c r="A2204" s="3">
        <f>TITRES_STAT!B2207</f>
        <v>45215</v>
      </c>
      <c r="B2204" s="6">
        <f>TITRES_STAT!C2207</f>
        <v>48.75</v>
      </c>
      <c r="C2204" s="6">
        <f>TITRES_STAT!D2207</f>
        <v>46.167999999999999</v>
      </c>
      <c r="D2204" s="6">
        <f>TITRES_STAT!E2207</f>
        <v>0</v>
      </c>
      <c r="E2204" s="2">
        <f t="shared" si="136"/>
        <v>6950</v>
      </c>
      <c r="F2204" s="6" t="str">
        <f t="shared" si="139"/>
        <v>NEUTRAL</v>
      </c>
      <c r="G2204" s="6" t="str">
        <f t="shared" si="138"/>
        <v>NEUTRAL</v>
      </c>
      <c r="H2204" s="6" t="str">
        <f t="shared" si="137"/>
        <v>NEUTRAL</v>
      </c>
    </row>
    <row r="2205" spans="1:8" ht="13.5" x14ac:dyDescent="0.25">
      <c r="A2205" s="3">
        <f>TITRES_STAT!B2208</f>
        <v>45216</v>
      </c>
      <c r="B2205" s="6">
        <f>TITRES_STAT!C2208</f>
        <v>48.75</v>
      </c>
      <c r="C2205" s="6">
        <f>TITRES_STAT!D2208</f>
        <v>46.167999999999999</v>
      </c>
      <c r="D2205" s="6">
        <f>TITRES_STAT!E2208</f>
        <v>0</v>
      </c>
      <c r="E2205" s="2">
        <f t="shared" si="136"/>
        <v>6950</v>
      </c>
      <c r="F2205" s="6" t="str">
        <f t="shared" si="139"/>
        <v>NEUTRAL</v>
      </c>
      <c r="G2205" s="6" t="str">
        <f t="shared" si="138"/>
        <v>NEUTRAL</v>
      </c>
      <c r="H2205" s="6" t="str">
        <f t="shared" si="137"/>
        <v>NEUTRAL</v>
      </c>
    </row>
    <row r="2206" spans="1:8" ht="13.5" x14ac:dyDescent="0.25">
      <c r="A2206" s="3">
        <f>TITRES_STAT!B2209</f>
        <v>45217</v>
      </c>
      <c r="B2206" s="6">
        <f>TITRES_STAT!C2209</f>
        <v>48.75</v>
      </c>
      <c r="C2206" s="6">
        <f>TITRES_STAT!D2209</f>
        <v>46.167999999999999</v>
      </c>
      <c r="D2206" s="6">
        <f>TITRES_STAT!E2209</f>
        <v>0</v>
      </c>
      <c r="E2206" s="2">
        <f t="shared" si="136"/>
        <v>6950</v>
      </c>
      <c r="F2206" s="6" t="str">
        <f t="shared" si="139"/>
        <v>NEUTRAL</v>
      </c>
      <c r="G2206" s="6" t="str">
        <f t="shared" si="138"/>
        <v>NEUTRAL</v>
      </c>
      <c r="H2206" s="6" t="str">
        <f t="shared" si="137"/>
        <v>NEUTRAL</v>
      </c>
    </row>
    <row r="2207" spans="1:8" ht="13.5" x14ac:dyDescent="0.25">
      <c r="A2207" s="3">
        <f>TITRES_STAT!B2210</f>
        <v>45218</v>
      </c>
      <c r="B2207" s="6">
        <f>TITRES_STAT!C2210</f>
        <v>48.75</v>
      </c>
      <c r="C2207" s="6">
        <f>TITRES_STAT!D2210</f>
        <v>46.167999999999999</v>
      </c>
      <c r="D2207" s="6">
        <f>TITRES_STAT!E2210</f>
        <v>0</v>
      </c>
      <c r="E2207" s="2">
        <f t="shared" si="136"/>
        <v>6950</v>
      </c>
      <c r="F2207" s="6" t="str">
        <f t="shared" si="139"/>
        <v>NEUTRAL</v>
      </c>
      <c r="G2207" s="6" t="str">
        <f t="shared" si="138"/>
        <v>NEUTRAL</v>
      </c>
      <c r="H2207" s="6" t="str">
        <f t="shared" si="137"/>
        <v>NEUTRAL</v>
      </c>
    </row>
    <row r="2208" spans="1:8" ht="13.5" x14ac:dyDescent="0.25">
      <c r="A2208" s="3">
        <f>TITRES_STAT!B2211</f>
        <v>45219</v>
      </c>
      <c r="B2208" s="6">
        <f>TITRES_STAT!C2211</f>
        <v>48.75</v>
      </c>
      <c r="C2208" s="6">
        <f>TITRES_STAT!D2211</f>
        <v>46.167999999999999</v>
      </c>
      <c r="D2208" s="6">
        <f>TITRES_STAT!E2211</f>
        <v>0</v>
      </c>
      <c r="E2208" s="2">
        <f t="shared" si="136"/>
        <v>6950</v>
      </c>
      <c r="F2208" s="6" t="str">
        <f t="shared" si="139"/>
        <v>NEUTRAL</v>
      </c>
      <c r="G2208" s="6" t="str">
        <f t="shared" si="138"/>
        <v>NEUTRAL</v>
      </c>
      <c r="H2208" s="6" t="str">
        <f t="shared" si="137"/>
        <v>NEUTRAL</v>
      </c>
    </row>
    <row r="2209" spans="1:8" ht="13.5" x14ac:dyDescent="0.25">
      <c r="A2209" s="3">
        <f>TITRES_STAT!B2212</f>
        <v>45222</v>
      </c>
      <c r="B2209" s="6">
        <f>TITRES_STAT!C2212</f>
        <v>48.75</v>
      </c>
      <c r="C2209" s="6">
        <f>TITRES_STAT!D2212</f>
        <v>46.167999999999999</v>
      </c>
      <c r="D2209" s="6">
        <f>TITRES_STAT!E2212</f>
        <v>0</v>
      </c>
      <c r="E2209" s="2">
        <f t="shared" si="136"/>
        <v>6950</v>
      </c>
      <c r="F2209" s="6" t="str">
        <f t="shared" si="139"/>
        <v>NEUTRAL</v>
      </c>
      <c r="G2209" s="6" t="str">
        <f t="shared" si="138"/>
        <v>NEUTRAL</v>
      </c>
      <c r="H2209" s="6" t="str">
        <f t="shared" si="137"/>
        <v>NEUTRAL</v>
      </c>
    </row>
    <row r="2210" spans="1:8" ht="13.5" x14ac:dyDescent="0.25">
      <c r="A2210" s="3">
        <f>TITRES_STAT!B2213</f>
        <v>45223</v>
      </c>
      <c r="B2210" s="6">
        <f>TITRES_STAT!C2213</f>
        <v>48.75</v>
      </c>
      <c r="C2210" s="6">
        <f>TITRES_STAT!D2213</f>
        <v>46.167999999999999</v>
      </c>
      <c r="D2210" s="6">
        <f>TITRES_STAT!E2213</f>
        <v>0</v>
      </c>
      <c r="E2210" s="2">
        <f t="shared" si="136"/>
        <v>6950</v>
      </c>
      <c r="F2210" s="6" t="str">
        <f t="shared" si="139"/>
        <v>NEUTRAL</v>
      </c>
      <c r="G2210" s="6" t="str">
        <f t="shared" si="138"/>
        <v>NEUTRAL</v>
      </c>
      <c r="H2210" s="6" t="str">
        <f t="shared" si="137"/>
        <v>NEUTRAL</v>
      </c>
    </row>
    <row r="2211" spans="1:8" ht="13.5" x14ac:dyDescent="0.25">
      <c r="A2211" s="3">
        <f>TITRES_STAT!B2214</f>
        <v>45224</v>
      </c>
      <c r="B2211" s="6">
        <f>TITRES_STAT!C2214</f>
        <v>48.75</v>
      </c>
      <c r="C2211" s="6">
        <f>TITRES_STAT!D2214</f>
        <v>46.167999999999999</v>
      </c>
      <c r="D2211" s="6">
        <f>TITRES_STAT!E2214</f>
        <v>0</v>
      </c>
      <c r="E2211" s="2">
        <f t="shared" si="136"/>
        <v>6950</v>
      </c>
      <c r="F2211" s="6" t="str">
        <f t="shared" si="139"/>
        <v>NEUTRAL</v>
      </c>
      <c r="G2211" s="6" t="str">
        <f t="shared" si="138"/>
        <v>NEUTRAL</v>
      </c>
      <c r="H2211" s="6" t="str">
        <f t="shared" si="137"/>
        <v>NEUTRAL</v>
      </c>
    </row>
    <row r="2212" spans="1:8" ht="13.5" x14ac:dyDescent="0.25">
      <c r="A2212" s="3">
        <f>TITRES_STAT!B2215</f>
        <v>45225</v>
      </c>
      <c r="B2212" s="6">
        <f>TITRES_STAT!C2215</f>
        <v>48.75</v>
      </c>
      <c r="C2212" s="6">
        <f>TITRES_STAT!D2215</f>
        <v>46.167999999999999</v>
      </c>
      <c r="D2212" s="6">
        <f>TITRES_STAT!E2215</f>
        <v>43</v>
      </c>
      <c r="E2212" s="2">
        <f t="shared" si="136"/>
        <v>6950</v>
      </c>
      <c r="F2212" s="6" t="str">
        <f t="shared" si="139"/>
        <v>NEUTRAL</v>
      </c>
      <c r="G2212" s="6" t="str">
        <f t="shared" si="138"/>
        <v>NEUTRAL</v>
      </c>
      <c r="H2212" s="6" t="str">
        <f t="shared" si="137"/>
        <v>NEUTRAL</v>
      </c>
    </row>
    <row r="2213" spans="1:8" ht="13.5" x14ac:dyDescent="0.25">
      <c r="A2213" s="3">
        <f>TITRES_STAT!B2216</f>
        <v>45226</v>
      </c>
      <c r="B2213" s="6">
        <f>TITRES_STAT!C2216</f>
        <v>48.75</v>
      </c>
      <c r="C2213" s="6">
        <f>TITRES_STAT!D2216</f>
        <v>46.167999999999999</v>
      </c>
      <c r="D2213" s="6">
        <f>TITRES_STAT!E2216</f>
        <v>0</v>
      </c>
      <c r="E2213" s="2">
        <f t="shared" si="136"/>
        <v>6950</v>
      </c>
      <c r="F2213" s="6" t="str">
        <f t="shared" si="139"/>
        <v>NEUTRAL</v>
      </c>
      <c r="G2213" s="6" t="str">
        <f t="shared" si="138"/>
        <v>NEUTRAL</v>
      </c>
      <c r="H2213" s="6" t="str">
        <f t="shared" si="137"/>
        <v>NEUTRAL</v>
      </c>
    </row>
    <row r="2214" spans="1:8" ht="13.5" x14ac:dyDescent="0.25">
      <c r="A2214" s="3">
        <f>TITRES_STAT!B2217</f>
        <v>45229</v>
      </c>
      <c r="B2214" s="6">
        <f>TITRES_STAT!C2217</f>
        <v>48.75</v>
      </c>
      <c r="C2214" s="6">
        <f>TITRES_STAT!D2217</f>
        <v>46.167999999999999</v>
      </c>
      <c r="D2214" s="6">
        <f>TITRES_STAT!E2217</f>
        <v>0</v>
      </c>
      <c r="E2214" s="2">
        <f t="shared" si="136"/>
        <v>6950</v>
      </c>
      <c r="F2214" s="6" t="str">
        <f t="shared" si="139"/>
        <v>NEUTRAL</v>
      </c>
      <c r="G2214" s="6" t="str">
        <f t="shared" si="138"/>
        <v>NEUTRAL</v>
      </c>
      <c r="H2214" s="6" t="str">
        <f t="shared" si="137"/>
        <v>NEUTRAL</v>
      </c>
    </row>
    <row r="2215" spans="1:8" ht="13.5" x14ac:dyDescent="0.25">
      <c r="A2215" s="3">
        <f>TITRES_STAT!B2218</f>
        <v>45230</v>
      </c>
      <c r="B2215" s="6">
        <f>TITRES_STAT!C2218</f>
        <v>48.75</v>
      </c>
      <c r="C2215" s="6">
        <f>TITRES_STAT!D2218</f>
        <v>46.167999999999999</v>
      </c>
      <c r="D2215" s="6">
        <f>TITRES_STAT!E2218</f>
        <v>0</v>
      </c>
      <c r="E2215" s="2">
        <f t="shared" si="136"/>
        <v>6950</v>
      </c>
      <c r="F2215" s="6" t="str">
        <f t="shared" si="139"/>
        <v>NEUTRAL</v>
      </c>
      <c r="G2215" s="6" t="str">
        <f t="shared" si="138"/>
        <v>NEUTRAL</v>
      </c>
      <c r="H2215" s="6" t="str">
        <f t="shared" si="137"/>
        <v>NEUTRAL</v>
      </c>
    </row>
    <row r="2216" spans="1:8" ht="13.5" x14ac:dyDescent="0.25">
      <c r="A2216" s="3">
        <f>TITRES_STAT!B2219</f>
        <v>45231</v>
      </c>
      <c r="B2216" s="6">
        <f>TITRES_STAT!C2219</f>
        <v>48.75</v>
      </c>
      <c r="C2216" s="6">
        <f>TITRES_STAT!D2219</f>
        <v>46.167999999999999</v>
      </c>
      <c r="D2216" s="6">
        <f>TITRES_STAT!E2219</f>
        <v>0</v>
      </c>
      <c r="E2216" s="2">
        <f t="shared" si="136"/>
        <v>6950</v>
      </c>
      <c r="F2216" s="6" t="str">
        <f t="shared" si="139"/>
        <v>NEUTRAL</v>
      </c>
      <c r="G2216" s="6" t="str">
        <f t="shared" si="138"/>
        <v>NEUTRAL</v>
      </c>
      <c r="H2216" s="6" t="str">
        <f t="shared" si="137"/>
        <v>NEUTRAL</v>
      </c>
    </row>
    <row r="2217" spans="1:8" ht="13.5" x14ac:dyDescent="0.25">
      <c r="A2217" s="3">
        <f>TITRES_STAT!B2220</f>
        <v>45232</v>
      </c>
      <c r="B2217" s="6">
        <f>TITRES_STAT!C2220</f>
        <v>48.75</v>
      </c>
      <c r="C2217" s="6">
        <f>TITRES_STAT!D2220</f>
        <v>46.167999999999999</v>
      </c>
      <c r="D2217" s="6">
        <f>TITRES_STAT!E2220</f>
        <v>0</v>
      </c>
      <c r="E2217" s="2">
        <f t="shared" si="136"/>
        <v>6950</v>
      </c>
      <c r="F2217" s="6" t="str">
        <f t="shared" si="139"/>
        <v>NEUTRAL</v>
      </c>
      <c r="G2217" s="6" t="str">
        <f t="shared" si="138"/>
        <v>NEUTRAL</v>
      </c>
      <c r="H2217" s="6" t="str">
        <f t="shared" si="137"/>
        <v>NEUTRAL</v>
      </c>
    </row>
    <row r="2218" spans="1:8" ht="13.5" x14ac:dyDescent="0.25">
      <c r="A2218" s="3">
        <f>TITRES_STAT!B2221</f>
        <v>45233</v>
      </c>
      <c r="B2218" s="6">
        <f>TITRES_STAT!C2221</f>
        <v>48.75</v>
      </c>
      <c r="C2218" s="6">
        <f>TITRES_STAT!D2221</f>
        <v>46.167999999999999</v>
      </c>
      <c r="D2218" s="6">
        <f>TITRES_STAT!E2221</f>
        <v>0</v>
      </c>
      <c r="E2218" s="2">
        <f t="shared" si="136"/>
        <v>6950</v>
      </c>
      <c r="F2218" s="6" t="str">
        <f t="shared" si="139"/>
        <v>NEUTRAL</v>
      </c>
      <c r="G2218" s="6" t="str">
        <f t="shared" si="138"/>
        <v>NEUTRAL</v>
      </c>
      <c r="H2218" s="6" t="str">
        <f t="shared" si="137"/>
        <v>NEUTRAL</v>
      </c>
    </row>
    <row r="2219" spans="1:8" ht="13.5" x14ac:dyDescent="0.25">
      <c r="A2219" s="3">
        <f>TITRES_STAT!B2222</f>
        <v>45236</v>
      </c>
      <c r="B2219" s="6">
        <f>TITRES_STAT!C2222</f>
        <v>48.75</v>
      </c>
      <c r="C2219" s="6">
        <f>TITRES_STAT!D2222</f>
        <v>46.167999999999999</v>
      </c>
      <c r="D2219" s="6">
        <f>TITRES_STAT!E2222</f>
        <v>0</v>
      </c>
      <c r="E2219" s="2">
        <f t="shared" si="136"/>
        <v>6950</v>
      </c>
      <c r="F2219" s="6" t="str">
        <f t="shared" si="139"/>
        <v>NEUTRAL</v>
      </c>
      <c r="G2219" s="6" t="str">
        <f t="shared" si="138"/>
        <v>NEUTRAL</v>
      </c>
      <c r="H2219" s="6" t="str">
        <f t="shared" si="137"/>
        <v>NEUTRAL</v>
      </c>
    </row>
    <row r="2220" spans="1:8" ht="13.5" x14ac:dyDescent="0.25">
      <c r="A2220" s="3">
        <f>TITRES_STAT!B2223</f>
        <v>45237</v>
      </c>
      <c r="B2220" s="6">
        <f>TITRES_STAT!C2223</f>
        <v>48.75</v>
      </c>
      <c r="C2220" s="6">
        <f>TITRES_STAT!D2223</f>
        <v>46.167999999999999</v>
      </c>
      <c r="D2220" s="6">
        <f>TITRES_STAT!E2223</f>
        <v>0</v>
      </c>
      <c r="E2220" s="2">
        <f t="shared" si="136"/>
        <v>6950</v>
      </c>
      <c r="F2220" s="6" t="str">
        <f t="shared" si="139"/>
        <v>NEUTRAL</v>
      </c>
      <c r="G2220" s="6" t="str">
        <f t="shared" si="138"/>
        <v>NEUTRAL</v>
      </c>
      <c r="H2220" s="6" t="str">
        <f t="shared" si="137"/>
        <v>NEUTRAL</v>
      </c>
    </row>
    <row r="2221" spans="1:8" ht="13.5" x14ac:dyDescent="0.25">
      <c r="A2221" s="3">
        <f>TITRES_STAT!B2224</f>
        <v>45238</v>
      </c>
      <c r="B2221" s="6">
        <f>TITRES_STAT!C2224</f>
        <v>48.75</v>
      </c>
      <c r="C2221" s="6">
        <f>TITRES_STAT!D2224</f>
        <v>46.167999999999999</v>
      </c>
      <c r="D2221" s="6">
        <f>TITRES_STAT!E2224</f>
        <v>0</v>
      </c>
      <c r="E2221" s="2">
        <f t="shared" si="136"/>
        <v>6950</v>
      </c>
      <c r="F2221" s="6" t="str">
        <f t="shared" si="139"/>
        <v>NEUTRAL</v>
      </c>
      <c r="G2221" s="6" t="str">
        <f t="shared" si="138"/>
        <v>NEUTRAL</v>
      </c>
      <c r="H2221" s="6" t="str">
        <f t="shared" si="137"/>
        <v>NEUTRAL</v>
      </c>
    </row>
    <row r="2222" spans="1:8" ht="13.5" x14ac:dyDescent="0.25">
      <c r="A2222" s="3">
        <f>TITRES_STAT!B2225</f>
        <v>45239</v>
      </c>
      <c r="B2222" s="6">
        <f>TITRES_STAT!C2225</f>
        <v>48.75</v>
      </c>
      <c r="C2222" s="6">
        <f>TITRES_STAT!D2225</f>
        <v>46.167999999999999</v>
      </c>
      <c r="D2222" s="6">
        <f>TITRES_STAT!E2225</f>
        <v>0</v>
      </c>
      <c r="E2222" s="2">
        <f t="shared" si="136"/>
        <v>6950</v>
      </c>
      <c r="F2222" s="6" t="str">
        <f t="shared" si="139"/>
        <v>NEUTRAL</v>
      </c>
      <c r="G2222" s="6" t="str">
        <f t="shared" si="138"/>
        <v>NEUTRAL</v>
      </c>
      <c r="H2222" s="6" t="str">
        <f t="shared" si="137"/>
        <v>NEUTRAL</v>
      </c>
    </row>
    <row r="2223" spans="1:8" ht="13.5" x14ac:dyDescent="0.25">
      <c r="A2223" s="3">
        <f>TITRES_STAT!B2226</f>
        <v>45240</v>
      </c>
      <c r="B2223" s="6">
        <f>TITRES_STAT!C2226</f>
        <v>48.75</v>
      </c>
      <c r="C2223" s="6">
        <f>TITRES_STAT!D2226</f>
        <v>46.167999999999999</v>
      </c>
      <c r="D2223" s="6">
        <f>TITRES_STAT!E2226</f>
        <v>84</v>
      </c>
      <c r="E2223" s="2">
        <f t="shared" si="136"/>
        <v>6950</v>
      </c>
      <c r="F2223" s="6" t="str">
        <f t="shared" si="139"/>
        <v>NEUTRAL</v>
      </c>
      <c r="G2223" s="6" t="str">
        <f t="shared" si="138"/>
        <v>NEUTRAL</v>
      </c>
      <c r="H2223" s="6" t="str">
        <f t="shared" si="137"/>
        <v>NEUTRAL</v>
      </c>
    </row>
    <row r="2224" spans="1:8" ht="13.5" x14ac:dyDescent="0.25">
      <c r="A2224" s="3">
        <f>TITRES_STAT!B2227</f>
        <v>45243</v>
      </c>
      <c r="B2224" s="6">
        <f>TITRES_STAT!C2227</f>
        <v>48.75</v>
      </c>
      <c r="C2224" s="6">
        <f>TITRES_STAT!D2227</f>
        <v>46.167999999999999</v>
      </c>
      <c r="D2224" s="6">
        <f>TITRES_STAT!E2227</f>
        <v>0</v>
      </c>
      <c r="E2224" s="2">
        <f t="shared" si="136"/>
        <v>6950</v>
      </c>
      <c r="F2224" s="6" t="str">
        <f t="shared" si="139"/>
        <v>NEUTRAL</v>
      </c>
      <c r="G2224" s="6" t="str">
        <f t="shared" si="138"/>
        <v>NEUTRAL</v>
      </c>
      <c r="H2224" s="6" t="str">
        <f t="shared" si="137"/>
        <v>NEUTRAL</v>
      </c>
    </row>
    <row r="2225" spans="1:8" ht="13.5" x14ac:dyDescent="0.25">
      <c r="A2225" s="3">
        <f>TITRES_STAT!B2228</f>
        <v>45244</v>
      </c>
      <c r="B2225" s="6">
        <f>TITRES_STAT!C2228</f>
        <v>48.75</v>
      </c>
      <c r="C2225" s="6">
        <f>TITRES_STAT!D2228</f>
        <v>46.167999999999999</v>
      </c>
      <c r="D2225" s="6">
        <f>TITRES_STAT!E2228</f>
        <v>17</v>
      </c>
      <c r="E2225" s="2">
        <f t="shared" si="136"/>
        <v>6950</v>
      </c>
      <c r="F2225" s="6" t="str">
        <f t="shared" si="139"/>
        <v>NEUTRAL</v>
      </c>
      <c r="G2225" s="6" t="str">
        <f t="shared" si="138"/>
        <v>NEUTRAL</v>
      </c>
      <c r="H2225" s="6" t="str">
        <f t="shared" si="137"/>
        <v>NEUTRAL</v>
      </c>
    </row>
    <row r="2226" spans="1:8" ht="13.5" x14ac:dyDescent="0.25">
      <c r="A2226" s="3">
        <f>TITRES_STAT!B2229</f>
        <v>45245</v>
      </c>
      <c r="B2226" s="6">
        <f>TITRES_STAT!C2229</f>
        <v>48.75</v>
      </c>
      <c r="C2226" s="6">
        <f>TITRES_STAT!D2229</f>
        <v>46.167999999999999</v>
      </c>
      <c r="D2226" s="6">
        <f>TITRES_STAT!E2229</f>
        <v>0</v>
      </c>
      <c r="E2226" s="2">
        <f t="shared" si="136"/>
        <v>6950</v>
      </c>
      <c r="F2226" s="6" t="str">
        <f t="shared" si="139"/>
        <v>NEUTRAL</v>
      </c>
      <c r="G2226" s="6" t="str">
        <f t="shared" si="138"/>
        <v>NEUTRAL</v>
      </c>
      <c r="H2226" s="6" t="str">
        <f t="shared" si="137"/>
        <v>NEUTRAL</v>
      </c>
    </row>
    <row r="2227" spans="1:8" ht="13.5" x14ac:dyDescent="0.25">
      <c r="A2227" s="3">
        <f>TITRES_STAT!B2230</f>
        <v>45246</v>
      </c>
      <c r="B2227" s="6">
        <f>TITRES_STAT!C2230</f>
        <v>48.75</v>
      </c>
      <c r="C2227" s="6">
        <f>TITRES_STAT!D2230</f>
        <v>46.167999999999999</v>
      </c>
      <c r="D2227" s="6">
        <f>TITRES_STAT!E2230</f>
        <v>0</v>
      </c>
      <c r="E2227" s="2">
        <f t="shared" si="136"/>
        <v>6950</v>
      </c>
      <c r="F2227" s="6" t="str">
        <f t="shared" si="139"/>
        <v>NEUTRAL</v>
      </c>
      <c r="G2227" s="6" t="str">
        <f t="shared" si="138"/>
        <v>NEUTRAL</v>
      </c>
      <c r="H2227" s="6" t="str">
        <f t="shared" si="137"/>
        <v>NEUTRAL</v>
      </c>
    </row>
    <row r="2228" spans="1:8" ht="13.5" x14ac:dyDescent="0.25">
      <c r="A2228" s="3">
        <f>TITRES_STAT!B2231</f>
        <v>45247</v>
      </c>
      <c r="B2228" s="6">
        <f>TITRES_STAT!C2231</f>
        <v>48.75</v>
      </c>
      <c r="C2228" s="6">
        <f>TITRES_STAT!D2231</f>
        <v>46.167999999999999</v>
      </c>
      <c r="D2228" s="6">
        <f>TITRES_STAT!E2231</f>
        <v>0</v>
      </c>
      <c r="E2228" s="2">
        <f t="shared" si="136"/>
        <v>6950</v>
      </c>
      <c r="F2228" s="6" t="str">
        <f t="shared" si="139"/>
        <v>NEUTRAL</v>
      </c>
      <c r="G2228" s="6" t="str">
        <f t="shared" si="138"/>
        <v>NEUTRAL</v>
      </c>
      <c r="H2228" s="6" t="str">
        <f t="shared" si="137"/>
        <v>NEUTRAL</v>
      </c>
    </row>
    <row r="2229" spans="1:8" ht="13.5" x14ac:dyDescent="0.25">
      <c r="A2229" s="3">
        <f>TITRES_STAT!B2232</f>
        <v>45250</v>
      </c>
      <c r="B2229" s="6">
        <f>TITRES_STAT!C2232</f>
        <v>48.75</v>
      </c>
      <c r="C2229" s="6">
        <f>TITRES_STAT!D2232</f>
        <v>46.167999999999999</v>
      </c>
      <c r="D2229" s="6">
        <f>TITRES_STAT!E2232</f>
        <v>0</v>
      </c>
      <c r="E2229" s="2">
        <f t="shared" si="136"/>
        <v>6950</v>
      </c>
      <c r="F2229" s="6" t="str">
        <f t="shared" si="139"/>
        <v>NEUTRAL</v>
      </c>
      <c r="G2229" s="6" t="str">
        <f t="shared" si="138"/>
        <v>NEUTRAL</v>
      </c>
      <c r="H2229" s="6" t="str">
        <f t="shared" si="137"/>
        <v>NEUTRAL</v>
      </c>
    </row>
    <row r="2230" spans="1:8" ht="13.5" x14ac:dyDescent="0.25">
      <c r="A2230" s="3">
        <f>TITRES_STAT!B2233</f>
        <v>45251</v>
      </c>
      <c r="B2230" s="6">
        <f>TITRES_STAT!C2233</f>
        <v>48.75</v>
      </c>
      <c r="C2230" s="6">
        <f>TITRES_STAT!D2233</f>
        <v>46.167999999999999</v>
      </c>
      <c r="D2230" s="6">
        <f>TITRES_STAT!E2233</f>
        <v>0</v>
      </c>
      <c r="E2230" s="2">
        <f t="shared" si="136"/>
        <v>6950</v>
      </c>
      <c r="F2230" s="6" t="str">
        <f t="shared" si="139"/>
        <v>NEUTRAL</v>
      </c>
      <c r="G2230" s="6" t="str">
        <f t="shared" si="138"/>
        <v>NEUTRAL</v>
      </c>
      <c r="H2230" s="6" t="str">
        <f t="shared" si="137"/>
        <v>NEUTRAL</v>
      </c>
    </row>
    <row r="2231" spans="1:8" ht="13.5" x14ac:dyDescent="0.25">
      <c r="A2231" s="3">
        <f>TITRES_STAT!B2234</f>
        <v>45252</v>
      </c>
      <c r="B2231" s="6">
        <f>TITRES_STAT!C2234</f>
        <v>48.75</v>
      </c>
      <c r="C2231" s="6">
        <f>TITRES_STAT!D2234</f>
        <v>46.167999999999999</v>
      </c>
      <c r="D2231" s="6">
        <f>TITRES_STAT!E2234</f>
        <v>0</v>
      </c>
      <c r="E2231" s="2">
        <f t="shared" si="136"/>
        <v>6950</v>
      </c>
      <c r="F2231" s="6" t="str">
        <f t="shared" si="139"/>
        <v>NEUTRAL</v>
      </c>
      <c r="G2231" s="6" t="str">
        <f t="shared" si="138"/>
        <v>NEUTRAL</v>
      </c>
      <c r="H2231" s="6" t="str">
        <f t="shared" si="137"/>
        <v>NEUTRAL</v>
      </c>
    </row>
    <row r="2232" spans="1:8" ht="13.5" x14ac:dyDescent="0.25">
      <c r="A2232" s="3">
        <f>TITRES_STAT!B2235</f>
        <v>45253</v>
      </c>
      <c r="B2232" s="6">
        <f>TITRES_STAT!C2235</f>
        <v>48.75</v>
      </c>
      <c r="C2232" s="6">
        <f>TITRES_STAT!D2235</f>
        <v>46.167999999999999</v>
      </c>
      <c r="D2232" s="6">
        <f>TITRES_STAT!E2235</f>
        <v>0</v>
      </c>
      <c r="E2232" s="2">
        <f t="shared" si="136"/>
        <v>6950</v>
      </c>
      <c r="F2232" s="6" t="str">
        <f t="shared" si="139"/>
        <v>NEUTRAL</v>
      </c>
      <c r="G2232" s="6" t="str">
        <f t="shared" si="138"/>
        <v>NEUTRAL</v>
      </c>
      <c r="H2232" s="6" t="str">
        <f t="shared" si="137"/>
        <v>NEUTRAL</v>
      </c>
    </row>
    <row r="2233" spans="1:8" ht="13.5" x14ac:dyDescent="0.25">
      <c r="A2233" s="3">
        <f>TITRES_STAT!B2236</f>
        <v>45254</v>
      </c>
      <c r="B2233" s="6">
        <f>TITRES_STAT!C2236</f>
        <v>48.75</v>
      </c>
      <c r="C2233" s="6">
        <f>TITRES_STAT!D2236</f>
        <v>46.167999999999999</v>
      </c>
      <c r="D2233" s="6">
        <f>TITRES_STAT!E2236</f>
        <v>0</v>
      </c>
      <c r="E2233" s="2">
        <f t="shared" si="136"/>
        <v>6950</v>
      </c>
      <c r="F2233" s="6" t="str">
        <f t="shared" si="139"/>
        <v>NEUTRAL</v>
      </c>
      <c r="G2233" s="6" t="str">
        <f t="shared" si="138"/>
        <v>NEUTRAL</v>
      </c>
      <c r="H2233" s="6" t="str">
        <f t="shared" si="137"/>
        <v>NEUTRAL</v>
      </c>
    </row>
    <row r="2234" spans="1:8" ht="13.5" x14ac:dyDescent="0.25">
      <c r="A2234" s="3">
        <f>TITRES_STAT!B2237</f>
        <v>45257</v>
      </c>
      <c r="B2234" s="6">
        <f>TITRES_STAT!C2237</f>
        <v>48.75</v>
      </c>
      <c r="C2234" s="6">
        <f>TITRES_STAT!D2237</f>
        <v>46.167999999999999</v>
      </c>
      <c r="D2234" s="6">
        <f>TITRES_STAT!E2237</f>
        <v>3</v>
      </c>
      <c r="E2234" s="2">
        <f t="shared" si="136"/>
        <v>6950</v>
      </c>
      <c r="F2234" s="6" t="str">
        <f t="shared" si="139"/>
        <v>NEUTRAL</v>
      </c>
      <c r="G2234" s="6" t="str">
        <f t="shared" si="138"/>
        <v>NEUTRAL</v>
      </c>
      <c r="H2234" s="6" t="str">
        <f t="shared" si="137"/>
        <v>NEUTRAL</v>
      </c>
    </row>
    <row r="2235" spans="1:8" ht="13.5" x14ac:dyDescent="0.25">
      <c r="A2235" s="3">
        <f>TITRES_STAT!B2238</f>
        <v>45258</v>
      </c>
      <c r="B2235" s="6">
        <f>TITRES_STAT!C2238</f>
        <v>48.76</v>
      </c>
      <c r="C2235" s="6">
        <f>TITRES_STAT!D2238</f>
        <v>46.167999999999999</v>
      </c>
      <c r="D2235" s="6">
        <f>TITRES_STAT!E2238</f>
        <v>39000</v>
      </c>
      <c r="E2235" s="2">
        <f t="shared" si="136"/>
        <v>45950</v>
      </c>
      <c r="F2235" s="6" t="str">
        <f t="shared" si="139"/>
        <v>BULLISH</v>
      </c>
      <c r="G2235" s="6" t="str">
        <f t="shared" si="138"/>
        <v>STRONG</v>
      </c>
      <c r="H2235" s="6" t="str">
        <f t="shared" si="137"/>
        <v>CONFIRMED BULLISH</v>
      </c>
    </row>
    <row r="2236" spans="1:8" ht="13.5" x14ac:dyDescent="0.25">
      <c r="A2236" s="3">
        <f>TITRES_STAT!B2239</f>
        <v>45259</v>
      </c>
      <c r="B2236" s="6">
        <f>TITRES_STAT!C2239</f>
        <v>48.76</v>
      </c>
      <c r="C2236" s="6">
        <f>TITRES_STAT!D2239</f>
        <v>46.167999999999999</v>
      </c>
      <c r="D2236" s="6">
        <f>TITRES_STAT!E2239</f>
        <v>0</v>
      </c>
      <c r="E2236" s="2">
        <f t="shared" si="136"/>
        <v>45950</v>
      </c>
      <c r="F2236" s="6" t="str">
        <f t="shared" si="139"/>
        <v>BULLISH</v>
      </c>
      <c r="G2236" s="6" t="str">
        <f t="shared" si="138"/>
        <v>STRONG</v>
      </c>
      <c r="H2236" s="6" t="str">
        <f t="shared" si="137"/>
        <v>CONFIRMED BULLISH</v>
      </c>
    </row>
    <row r="2237" spans="1:8" ht="13.5" x14ac:dyDescent="0.25">
      <c r="A2237" s="3">
        <f>TITRES_STAT!B2240</f>
        <v>45260</v>
      </c>
      <c r="B2237" s="6">
        <f>TITRES_STAT!C2240</f>
        <v>48.76</v>
      </c>
      <c r="C2237" s="6">
        <f>TITRES_STAT!D2240</f>
        <v>46.177999999999997</v>
      </c>
      <c r="D2237" s="6">
        <f>TITRES_STAT!E2240</f>
        <v>0</v>
      </c>
      <c r="E2237" s="2">
        <f t="shared" si="136"/>
        <v>45950</v>
      </c>
      <c r="F2237" s="6" t="str">
        <f t="shared" si="139"/>
        <v>BULLISH</v>
      </c>
      <c r="G2237" s="6" t="str">
        <f t="shared" si="138"/>
        <v>STRONG</v>
      </c>
      <c r="H2237" s="6" t="str">
        <f t="shared" si="137"/>
        <v>CONFIRMED BULLISH</v>
      </c>
    </row>
    <row r="2238" spans="1:8" ht="13.5" x14ac:dyDescent="0.25">
      <c r="A2238" s="3">
        <f>TITRES_STAT!B2241</f>
        <v>45261</v>
      </c>
      <c r="B2238" s="6">
        <f>TITRES_STAT!C2241</f>
        <v>48.76</v>
      </c>
      <c r="C2238" s="6">
        <f>TITRES_STAT!D2241</f>
        <v>46.177999999999997</v>
      </c>
      <c r="D2238" s="6">
        <f>TITRES_STAT!E2241</f>
        <v>0</v>
      </c>
      <c r="E2238" s="2">
        <f t="shared" si="136"/>
        <v>45950</v>
      </c>
      <c r="F2238" s="6" t="str">
        <f t="shared" si="139"/>
        <v>BULLISH</v>
      </c>
      <c r="G2238" s="6" t="str">
        <f t="shared" si="138"/>
        <v>STRONG</v>
      </c>
      <c r="H2238" s="6" t="str">
        <f t="shared" si="137"/>
        <v>CONFIRMED BULLISH</v>
      </c>
    </row>
    <row r="2239" spans="1:8" ht="13.5" x14ac:dyDescent="0.25">
      <c r="A2239" s="3">
        <f>TITRES_STAT!B2242</f>
        <v>45264</v>
      </c>
      <c r="B2239" s="6">
        <f>TITRES_STAT!C2242</f>
        <v>48.76</v>
      </c>
      <c r="C2239" s="6">
        <f>TITRES_STAT!D2242</f>
        <v>46.177999999999997</v>
      </c>
      <c r="D2239" s="6">
        <f>TITRES_STAT!E2242</f>
        <v>0</v>
      </c>
      <c r="E2239" s="2">
        <f t="shared" si="136"/>
        <v>45950</v>
      </c>
      <c r="F2239" s="6" t="str">
        <f t="shared" si="139"/>
        <v>BULLISH</v>
      </c>
      <c r="G2239" s="6" t="str">
        <f t="shared" si="138"/>
        <v>STRONG</v>
      </c>
      <c r="H2239" s="6" t="str">
        <f t="shared" si="137"/>
        <v>CONFIRMED BULLISH</v>
      </c>
    </row>
    <row r="2240" spans="1:8" ht="13.5" x14ac:dyDescent="0.25">
      <c r="A2240" s="3">
        <f>TITRES_STAT!B2243</f>
        <v>45265</v>
      </c>
      <c r="B2240" s="6">
        <f>TITRES_STAT!C2243</f>
        <v>48.76</v>
      </c>
      <c r="C2240" s="6">
        <f>TITRES_STAT!D2243</f>
        <v>46.177999999999997</v>
      </c>
      <c r="D2240" s="6">
        <f>TITRES_STAT!E2243</f>
        <v>0</v>
      </c>
      <c r="E2240" s="2">
        <f t="shared" si="136"/>
        <v>45950</v>
      </c>
      <c r="F2240" s="6" t="str">
        <f t="shared" si="139"/>
        <v>NEUTRAL</v>
      </c>
      <c r="G2240" s="6" t="str">
        <f t="shared" si="138"/>
        <v>NEUTRAL</v>
      </c>
      <c r="H2240" s="6" t="str">
        <f t="shared" si="137"/>
        <v>NEUTRAL</v>
      </c>
    </row>
    <row r="2241" spans="1:8" ht="13.5" x14ac:dyDescent="0.25">
      <c r="A2241" s="3">
        <f>TITRES_STAT!B2244</f>
        <v>45266</v>
      </c>
      <c r="B2241" s="6">
        <f>TITRES_STAT!C2244</f>
        <v>48.76</v>
      </c>
      <c r="C2241" s="6">
        <f>TITRES_STAT!D2244</f>
        <v>46.177999999999997</v>
      </c>
      <c r="D2241" s="6">
        <f>TITRES_STAT!E2244</f>
        <v>0</v>
      </c>
      <c r="E2241" s="2">
        <f t="shared" si="136"/>
        <v>45950</v>
      </c>
      <c r="F2241" s="6" t="str">
        <f t="shared" si="139"/>
        <v>NEUTRAL</v>
      </c>
      <c r="G2241" s="6" t="str">
        <f t="shared" si="138"/>
        <v>NEUTRAL</v>
      </c>
      <c r="H2241" s="6" t="str">
        <f t="shared" si="137"/>
        <v>NEUTRAL</v>
      </c>
    </row>
    <row r="2242" spans="1:8" ht="13.5" x14ac:dyDescent="0.25">
      <c r="A2242" s="3">
        <f>TITRES_STAT!B2245</f>
        <v>45267</v>
      </c>
      <c r="B2242" s="6">
        <f>TITRES_STAT!C2245</f>
        <v>48.76</v>
      </c>
      <c r="C2242" s="6">
        <f>TITRES_STAT!D2245</f>
        <v>46.177999999999997</v>
      </c>
      <c r="D2242" s="6">
        <f>TITRES_STAT!E2245</f>
        <v>0</v>
      </c>
      <c r="E2242" s="2">
        <f t="shared" si="136"/>
        <v>45950</v>
      </c>
      <c r="F2242" s="6" t="str">
        <f t="shared" si="139"/>
        <v>NEUTRAL</v>
      </c>
      <c r="G2242" s="6" t="str">
        <f t="shared" si="138"/>
        <v>NEUTRAL</v>
      </c>
      <c r="H2242" s="6" t="str">
        <f t="shared" si="137"/>
        <v>NEUTRAL</v>
      </c>
    </row>
    <row r="2243" spans="1:8" ht="13.5" x14ac:dyDescent="0.25">
      <c r="A2243" s="3">
        <f>TITRES_STAT!B2246</f>
        <v>45268</v>
      </c>
      <c r="B2243" s="6">
        <f>TITRES_STAT!C2246</f>
        <v>48.76</v>
      </c>
      <c r="C2243" s="6">
        <f>TITRES_STAT!D2246</f>
        <v>46.177999999999997</v>
      </c>
      <c r="D2243" s="6">
        <f>TITRES_STAT!E2246</f>
        <v>0</v>
      </c>
      <c r="E2243" s="2">
        <f t="shared" si="136"/>
        <v>45950</v>
      </c>
      <c r="F2243" s="6" t="str">
        <f t="shared" si="139"/>
        <v>NEUTRAL</v>
      </c>
      <c r="G2243" s="6" t="str">
        <f t="shared" si="138"/>
        <v>NEUTRAL</v>
      </c>
      <c r="H2243" s="6" t="str">
        <f t="shared" si="137"/>
        <v>NEUTRAL</v>
      </c>
    </row>
    <row r="2244" spans="1:8" ht="13.5" x14ac:dyDescent="0.25">
      <c r="A2244" s="3">
        <f>TITRES_STAT!B2247</f>
        <v>45271</v>
      </c>
      <c r="B2244" s="6">
        <f>TITRES_STAT!C2247</f>
        <v>48.76</v>
      </c>
      <c r="C2244" s="6">
        <f>TITRES_STAT!D2247</f>
        <v>46.177999999999997</v>
      </c>
      <c r="D2244" s="6">
        <f>TITRES_STAT!E2247</f>
        <v>0</v>
      </c>
      <c r="E2244" s="2">
        <f t="shared" ref="E2244:E2307" si="140">IF(B2244&gt;B2243, E2243+D2244, IF(B2244&lt;B2243, E2243-D2244, E2243))</f>
        <v>45950</v>
      </c>
      <c r="F2244" s="6" t="str">
        <f t="shared" si="139"/>
        <v>NEUTRAL</v>
      </c>
      <c r="G2244" s="6" t="str">
        <f t="shared" si="138"/>
        <v>NEUTRAL</v>
      </c>
      <c r="H2244" s="6" t="str">
        <f t="shared" si="137"/>
        <v>NEUTRAL</v>
      </c>
    </row>
    <row r="2245" spans="1:8" ht="13.5" x14ac:dyDescent="0.25">
      <c r="A2245" s="3">
        <f>TITRES_STAT!B2248</f>
        <v>45272</v>
      </c>
      <c r="B2245" s="6">
        <f>TITRES_STAT!C2248</f>
        <v>48.76</v>
      </c>
      <c r="C2245" s="6">
        <f>TITRES_STAT!D2248</f>
        <v>46.177999999999997</v>
      </c>
      <c r="D2245" s="6">
        <f>TITRES_STAT!E2248</f>
        <v>0</v>
      </c>
      <c r="E2245" s="2">
        <f t="shared" si="140"/>
        <v>45950</v>
      </c>
      <c r="F2245" s="6" t="str">
        <f t="shared" si="139"/>
        <v>NEUTRAL</v>
      </c>
      <c r="G2245" s="6" t="str">
        <f t="shared" si="138"/>
        <v>NEUTRAL</v>
      </c>
      <c r="H2245" s="6" t="str">
        <f t="shared" si="137"/>
        <v>NEUTRAL</v>
      </c>
    </row>
    <row r="2246" spans="1:8" ht="13.5" x14ac:dyDescent="0.25">
      <c r="A2246" s="3">
        <f>TITRES_STAT!B2249</f>
        <v>45273</v>
      </c>
      <c r="B2246" s="6">
        <f>TITRES_STAT!C2249</f>
        <v>48.76</v>
      </c>
      <c r="C2246" s="6">
        <f>TITRES_STAT!D2249</f>
        <v>46.177999999999997</v>
      </c>
      <c r="D2246" s="6">
        <f>TITRES_STAT!E2249</f>
        <v>0</v>
      </c>
      <c r="E2246" s="2">
        <f t="shared" si="140"/>
        <v>45950</v>
      </c>
      <c r="F2246" s="6" t="str">
        <f t="shared" si="139"/>
        <v>NEUTRAL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f>TITRES_STAT!B2250</f>
        <v>45274</v>
      </c>
      <c r="B2247" s="6">
        <f>TITRES_STAT!C2250</f>
        <v>48.76</v>
      </c>
      <c r="C2247" s="6">
        <f>TITRES_STAT!D2250</f>
        <v>46.177999999999997</v>
      </c>
      <c r="D2247" s="6">
        <f>TITRES_STAT!E2250</f>
        <v>0</v>
      </c>
      <c r="E2247" s="2">
        <f t="shared" si="140"/>
        <v>45950</v>
      </c>
      <c r="F2247" s="6" t="str">
        <f t="shared" si="139"/>
        <v>NEUTRAL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NEUTRAL</v>
      </c>
    </row>
    <row r="2248" spans="1:8" ht="13.5" x14ac:dyDescent="0.25">
      <c r="A2248" s="3">
        <f>TITRES_STAT!B2251</f>
        <v>45275</v>
      </c>
      <c r="B2248" s="6">
        <f>TITRES_STAT!C2251</f>
        <v>48.75</v>
      </c>
      <c r="C2248" s="6">
        <f>TITRES_STAT!D2251</f>
        <v>46.177999999999997</v>
      </c>
      <c r="D2248" s="6">
        <f>TITRES_STAT!E2251</f>
        <v>30</v>
      </c>
      <c r="E2248" s="2">
        <f t="shared" si="140"/>
        <v>45920</v>
      </c>
      <c r="F2248" s="6" t="str">
        <f t="shared" ref="F2248:F2311" si="143">IF(E2248&gt;E2243,"BULLISH",IF(E2248&lt;E2243,"BEARISH","NEUTRAL"))</f>
        <v>BEARISH</v>
      </c>
      <c r="G2248" s="6" t="str">
        <f t="shared" si="142"/>
        <v>NEUTRAL</v>
      </c>
      <c r="H2248" s="6" t="str">
        <f t="shared" si="141"/>
        <v>CONFIRMED BEARISH</v>
      </c>
    </row>
    <row r="2249" spans="1:8" ht="13.5" x14ac:dyDescent="0.25">
      <c r="A2249" s="3">
        <f>TITRES_STAT!B2252</f>
        <v>45278</v>
      </c>
      <c r="B2249" s="6">
        <f>TITRES_STAT!C2252</f>
        <v>48.75</v>
      </c>
      <c r="C2249" s="6">
        <f>TITRES_STAT!D2252</f>
        <v>46.177999999999997</v>
      </c>
      <c r="D2249" s="6">
        <f>TITRES_STAT!E2252</f>
        <v>0</v>
      </c>
      <c r="E2249" s="2">
        <f t="shared" si="140"/>
        <v>45920</v>
      </c>
      <c r="F2249" s="6" t="str">
        <f t="shared" si="143"/>
        <v>BEARISH</v>
      </c>
      <c r="G2249" s="6" t="str">
        <f t="shared" si="142"/>
        <v>NEUTRAL</v>
      </c>
      <c r="H2249" s="6" t="str">
        <f t="shared" si="141"/>
        <v>CONFIRMED BEARISH</v>
      </c>
    </row>
    <row r="2250" spans="1:8" ht="13.5" x14ac:dyDescent="0.25">
      <c r="A2250" s="3">
        <f>TITRES_STAT!B2253</f>
        <v>45279</v>
      </c>
      <c r="B2250" s="6">
        <f>TITRES_STAT!C2253</f>
        <v>48.75</v>
      </c>
      <c r="C2250" s="6">
        <f>TITRES_STAT!D2253</f>
        <v>46.167999999999999</v>
      </c>
      <c r="D2250" s="6">
        <f>TITRES_STAT!E2253</f>
        <v>0</v>
      </c>
      <c r="E2250" s="2">
        <f t="shared" si="140"/>
        <v>45920</v>
      </c>
      <c r="F2250" s="6" t="str">
        <f t="shared" si="143"/>
        <v>BEARISH</v>
      </c>
      <c r="G2250" s="6" t="str">
        <f t="shared" si="142"/>
        <v>NEUTRAL</v>
      </c>
      <c r="H2250" s="6" t="str">
        <f t="shared" si="141"/>
        <v>CONFIRMED BEARISH</v>
      </c>
    </row>
    <row r="2251" spans="1:8" ht="13.5" x14ac:dyDescent="0.25">
      <c r="A2251" s="3">
        <f>TITRES_STAT!B2254</f>
        <v>45280</v>
      </c>
      <c r="B2251" s="6">
        <f>TITRES_STAT!C2254</f>
        <v>48.75</v>
      </c>
      <c r="C2251" s="6">
        <f>TITRES_STAT!D2254</f>
        <v>46.167999999999999</v>
      </c>
      <c r="D2251" s="6">
        <f>TITRES_STAT!E2254</f>
        <v>0</v>
      </c>
      <c r="E2251" s="2">
        <f t="shared" si="140"/>
        <v>45920</v>
      </c>
      <c r="F2251" s="6" t="str">
        <f t="shared" si="143"/>
        <v>BEARISH</v>
      </c>
      <c r="G2251" s="6" t="str">
        <f t="shared" si="142"/>
        <v>NEUTRAL</v>
      </c>
      <c r="H2251" s="6" t="str">
        <f t="shared" si="141"/>
        <v>CONFIRMED BEARISH</v>
      </c>
    </row>
    <row r="2252" spans="1:8" ht="13.5" x14ac:dyDescent="0.25">
      <c r="A2252" s="3">
        <f>TITRES_STAT!B2255</f>
        <v>45281</v>
      </c>
      <c r="B2252" s="6">
        <f>TITRES_STAT!C2255</f>
        <v>48.75</v>
      </c>
      <c r="C2252" s="6">
        <f>TITRES_STAT!D2255</f>
        <v>46.167999999999999</v>
      </c>
      <c r="D2252" s="6">
        <f>TITRES_STAT!E2255</f>
        <v>0</v>
      </c>
      <c r="E2252" s="2">
        <f t="shared" si="140"/>
        <v>45920</v>
      </c>
      <c r="F2252" s="6" t="str">
        <f t="shared" si="143"/>
        <v>BEARISH</v>
      </c>
      <c r="G2252" s="6" t="str">
        <f t="shared" si="142"/>
        <v>NEUTRAL</v>
      </c>
      <c r="H2252" s="6" t="str">
        <f t="shared" si="141"/>
        <v>CONFIRMED BEARISH</v>
      </c>
    </row>
    <row r="2253" spans="1:8" ht="13.5" x14ac:dyDescent="0.25">
      <c r="A2253" s="3">
        <f>TITRES_STAT!B2256</f>
        <v>45282</v>
      </c>
      <c r="B2253" s="6">
        <f>TITRES_STAT!C2256</f>
        <v>48.75</v>
      </c>
      <c r="C2253" s="6">
        <f>TITRES_STAT!D2256</f>
        <v>46.167999999999999</v>
      </c>
      <c r="D2253" s="6">
        <f>TITRES_STAT!E2256</f>
        <v>0</v>
      </c>
      <c r="E2253" s="2">
        <f t="shared" si="140"/>
        <v>45920</v>
      </c>
      <c r="F2253" s="6" t="str">
        <f t="shared" si="143"/>
        <v>NEUTRAL</v>
      </c>
      <c r="G2253" s="6" t="str">
        <f t="shared" si="142"/>
        <v>NEUTRAL</v>
      </c>
      <c r="H2253" s="6" t="str">
        <f t="shared" si="141"/>
        <v>NEUTRAL</v>
      </c>
    </row>
    <row r="2254" spans="1:8" ht="13.5" x14ac:dyDescent="0.25">
      <c r="A2254" s="3">
        <f>TITRES_STAT!B2257</f>
        <v>45285</v>
      </c>
      <c r="B2254" s="6">
        <f>TITRES_STAT!C2257</f>
        <v>48.75</v>
      </c>
      <c r="C2254" s="6">
        <f>TITRES_STAT!D2257</f>
        <v>46.167999999999999</v>
      </c>
      <c r="D2254" s="6">
        <f>TITRES_STAT!E2257</f>
        <v>0</v>
      </c>
      <c r="E2254" s="2">
        <f t="shared" si="140"/>
        <v>45920</v>
      </c>
      <c r="F2254" s="6" t="str">
        <f t="shared" si="143"/>
        <v>NEUTRAL</v>
      </c>
      <c r="G2254" s="6" t="str">
        <f t="shared" si="142"/>
        <v>NEUTRAL</v>
      </c>
      <c r="H2254" s="6" t="str">
        <f t="shared" si="141"/>
        <v>NEUTRAL</v>
      </c>
    </row>
    <row r="2255" spans="1:8" ht="13.5" x14ac:dyDescent="0.25">
      <c r="A2255" s="3">
        <f>TITRES_STAT!B2258</f>
        <v>45286</v>
      </c>
      <c r="B2255" s="6">
        <f>TITRES_STAT!C2258</f>
        <v>48.75</v>
      </c>
      <c r="C2255" s="6">
        <f>TITRES_STAT!D2258</f>
        <v>46.167999999999999</v>
      </c>
      <c r="D2255" s="6">
        <f>TITRES_STAT!E2258</f>
        <v>0</v>
      </c>
      <c r="E2255" s="2">
        <f t="shared" si="140"/>
        <v>45920</v>
      </c>
      <c r="F2255" s="6" t="str">
        <f t="shared" si="143"/>
        <v>NEUTRAL</v>
      </c>
      <c r="G2255" s="6" t="str">
        <f t="shared" si="142"/>
        <v>NEUTRAL</v>
      </c>
      <c r="H2255" s="6" t="str">
        <f t="shared" si="141"/>
        <v>NEUTRAL</v>
      </c>
    </row>
    <row r="2256" spans="1:8" ht="13.5" x14ac:dyDescent="0.25">
      <c r="A2256" s="3">
        <f>TITRES_STAT!B2259</f>
        <v>45287</v>
      </c>
      <c r="B2256" s="6">
        <f>TITRES_STAT!C2259</f>
        <v>48.75</v>
      </c>
      <c r="C2256" s="6">
        <f>TITRES_STAT!D2259</f>
        <v>46.167999999999999</v>
      </c>
      <c r="D2256" s="6">
        <f>TITRES_STAT!E2259</f>
        <v>43</v>
      </c>
      <c r="E2256" s="2">
        <f t="shared" si="140"/>
        <v>45920</v>
      </c>
      <c r="F2256" s="6" t="str">
        <f t="shared" si="143"/>
        <v>NEUTRAL</v>
      </c>
      <c r="G2256" s="6" t="str">
        <f t="shared" si="142"/>
        <v>NEUTRAL</v>
      </c>
      <c r="H2256" s="6" t="str">
        <f t="shared" si="141"/>
        <v>NEUTRAL</v>
      </c>
    </row>
    <row r="2257" spans="1:8" ht="13.5" x14ac:dyDescent="0.25">
      <c r="A2257" s="3">
        <f>TITRES_STAT!B2260</f>
        <v>45288</v>
      </c>
      <c r="B2257" s="6">
        <f>TITRES_STAT!C2260</f>
        <v>48.75</v>
      </c>
      <c r="C2257" s="6">
        <f>TITRES_STAT!D2260</f>
        <v>46.167999999999999</v>
      </c>
      <c r="D2257" s="6">
        <f>TITRES_STAT!E2260</f>
        <v>0</v>
      </c>
      <c r="E2257" s="2">
        <f t="shared" si="140"/>
        <v>45920</v>
      </c>
      <c r="F2257" s="6" t="str">
        <f t="shared" si="143"/>
        <v>NEUTRAL</v>
      </c>
      <c r="G2257" s="6" t="str">
        <f t="shared" si="142"/>
        <v>NEUTRAL</v>
      </c>
      <c r="H2257" s="6" t="str">
        <f t="shared" si="141"/>
        <v>NEUTRAL</v>
      </c>
    </row>
    <row r="2258" spans="1:8" ht="13.5" x14ac:dyDescent="0.25">
      <c r="A2258" s="3">
        <f>TITRES_STAT!B2261</f>
        <v>45289</v>
      </c>
      <c r="B2258" s="6">
        <f>TITRES_STAT!C2261</f>
        <v>48.75</v>
      </c>
      <c r="C2258" s="6">
        <f>TITRES_STAT!D2261</f>
        <v>46.167999999999999</v>
      </c>
      <c r="D2258" s="6">
        <f>TITRES_STAT!E2261</f>
        <v>0</v>
      </c>
      <c r="E2258" s="2">
        <f t="shared" si="140"/>
        <v>45920</v>
      </c>
      <c r="F2258" s="6" t="str">
        <f t="shared" si="143"/>
        <v>NEUTRAL</v>
      </c>
      <c r="G2258" s="6" t="str">
        <f t="shared" si="142"/>
        <v>NEUTRAL</v>
      </c>
      <c r="H2258" s="6" t="str">
        <f t="shared" si="141"/>
        <v>NEUTRAL</v>
      </c>
    </row>
    <row r="2259" spans="1:8" ht="13.5" x14ac:dyDescent="0.25">
      <c r="A2259" s="3">
        <f>TITRES_STAT!B2262</f>
        <v>45293</v>
      </c>
      <c r="B2259" s="6">
        <f>TITRES_STAT!C2262</f>
        <v>48.75</v>
      </c>
      <c r="C2259" s="6">
        <f>TITRES_STAT!D2262</f>
        <v>46.167999999999999</v>
      </c>
      <c r="D2259" s="6">
        <f>TITRES_STAT!E2262</f>
        <v>0</v>
      </c>
      <c r="E2259" s="2">
        <f t="shared" si="140"/>
        <v>45920</v>
      </c>
      <c r="F2259" s="6" t="str">
        <f t="shared" si="143"/>
        <v>NEUTRAL</v>
      </c>
      <c r="G2259" s="6" t="str">
        <f t="shared" si="142"/>
        <v>NEUTRAL</v>
      </c>
      <c r="H2259" s="6" t="str">
        <f t="shared" si="141"/>
        <v>NEUTRAL</v>
      </c>
    </row>
    <row r="2260" spans="1:8" ht="13.5" x14ac:dyDescent="0.25">
      <c r="A2260" s="3">
        <f>TITRES_STAT!B2263</f>
        <v>45294</v>
      </c>
      <c r="B2260" s="6">
        <f>TITRES_STAT!C2263</f>
        <v>48.75</v>
      </c>
      <c r="C2260" s="6">
        <f>TITRES_STAT!D2263</f>
        <v>46.167999999999999</v>
      </c>
      <c r="D2260" s="6">
        <f>TITRES_STAT!E2263</f>
        <v>0</v>
      </c>
      <c r="E2260" s="2">
        <f t="shared" si="140"/>
        <v>45920</v>
      </c>
      <c r="F2260" s="6" t="str">
        <f t="shared" si="143"/>
        <v>NEUTRAL</v>
      </c>
      <c r="G2260" s="6" t="str">
        <f t="shared" si="142"/>
        <v>NEUTRAL</v>
      </c>
      <c r="H2260" s="6" t="str">
        <f t="shared" si="141"/>
        <v>NEUTRAL</v>
      </c>
    </row>
    <row r="2261" spans="1:8" ht="13.5" x14ac:dyDescent="0.25">
      <c r="A2261" s="3">
        <f>TITRES_STAT!B2264</f>
        <v>45295</v>
      </c>
      <c r="B2261" s="6">
        <f>TITRES_STAT!C2264</f>
        <v>48.75</v>
      </c>
      <c r="C2261" s="6">
        <f>TITRES_STAT!D2264</f>
        <v>46.167999999999999</v>
      </c>
      <c r="D2261" s="6">
        <f>TITRES_STAT!E2264</f>
        <v>0</v>
      </c>
      <c r="E2261" s="2">
        <f t="shared" si="140"/>
        <v>45920</v>
      </c>
      <c r="F2261" s="6" t="str">
        <f t="shared" si="143"/>
        <v>NEUTRAL</v>
      </c>
      <c r="G2261" s="6" t="str">
        <f t="shared" si="142"/>
        <v>NEUTRAL</v>
      </c>
      <c r="H2261" s="6" t="str">
        <f t="shared" si="141"/>
        <v>NEUTRAL</v>
      </c>
    </row>
    <row r="2262" spans="1:8" ht="13.5" x14ac:dyDescent="0.25">
      <c r="A2262" s="3">
        <f>TITRES_STAT!B2265</f>
        <v>45296</v>
      </c>
      <c r="B2262" s="6">
        <f>TITRES_STAT!C2265</f>
        <v>48.75</v>
      </c>
      <c r="C2262" s="6">
        <f>TITRES_STAT!D2265</f>
        <v>46.167999999999999</v>
      </c>
      <c r="D2262" s="6">
        <f>TITRES_STAT!E2265</f>
        <v>0</v>
      </c>
      <c r="E2262" s="2">
        <f t="shared" si="140"/>
        <v>45920</v>
      </c>
      <c r="F2262" s="6" t="str">
        <f t="shared" si="143"/>
        <v>NEUTRAL</v>
      </c>
      <c r="G2262" s="6" t="str">
        <f t="shared" si="142"/>
        <v>NEUTRAL</v>
      </c>
      <c r="H2262" s="6" t="str">
        <f t="shared" si="141"/>
        <v>NEUTRAL</v>
      </c>
    </row>
    <row r="2263" spans="1:8" ht="13.5" x14ac:dyDescent="0.25">
      <c r="A2263" s="3">
        <f>TITRES_STAT!B2266</f>
        <v>45299</v>
      </c>
      <c r="B2263" s="6">
        <f>TITRES_STAT!C2266</f>
        <v>48.75</v>
      </c>
      <c r="C2263" s="6">
        <f>TITRES_STAT!D2266</f>
        <v>46.167999999999999</v>
      </c>
      <c r="D2263" s="6">
        <f>TITRES_STAT!E2266</f>
        <v>0</v>
      </c>
      <c r="E2263" s="2">
        <f t="shared" si="140"/>
        <v>45920</v>
      </c>
      <c r="F2263" s="6" t="str">
        <f t="shared" si="143"/>
        <v>NEUTRAL</v>
      </c>
      <c r="G2263" s="6" t="str">
        <f t="shared" si="142"/>
        <v>NEUTRAL</v>
      </c>
      <c r="H2263" s="6" t="str">
        <f t="shared" si="141"/>
        <v>NEUTRAL</v>
      </c>
    </row>
    <row r="2264" spans="1:8" ht="13.5" x14ac:dyDescent="0.25">
      <c r="A2264" s="3">
        <f>TITRES_STAT!B2267</f>
        <v>45300</v>
      </c>
      <c r="B2264" s="6">
        <f>TITRES_STAT!C2267</f>
        <v>48.75</v>
      </c>
      <c r="C2264" s="6">
        <f>TITRES_STAT!D2267</f>
        <v>46.167999999999999</v>
      </c>
      <c r="D2264" s="6">
        <f>TITRES_STAT!E2267</f>
        <v>0</v>
      </c>
      <c r="E2264" s="2">
        <f t="shared" si="140"/>
        <v>45920</v>
      </c>
      <c r="F2264" s="6" t="str">
        <f t="shared" si="143"/>
        <v>NEUTRAL</v>
      </c>
      <c r="G2264" s="6" t="str">
        <f t="shared" si="142"/>
        <v>NEUTRAL</v>
      </c>
      <c r="H2264" s="6" t="str">
        <f t="shared" si="141"/>
        <v>NEUTRAL</v>
      </c>
    </row>
    <row r="2265" spans="1:8" ht="13.5" x14ac:dyDescent="0.25">
      <c r="A2265" s="3">
        <f>TITRES_STAT!B2268</f>
        <v>45301</v>
      </c>
      <c r="B2265" s="6">
        <f>TITRES_STAT!C2268</f>
        <v>48.75</v>
      </c>
      <c r="C2265" s="6">
        <f>TITRES_STAT!D2268</f>
        <v>46.167999999999999</v>
      </c>
      <c r="D2265" s="6">
        <f>TITRES_STAT!E2268</f>
        <v>0</v>
      </c>
      <c r="E2265" s="2">
        <f t="shared" si="140"/>
        <v>45920</v>
      </c>
      <c r="F2265" s="6" t="str">
        <f t="shared" si="143"/>
        <v>NEUTRAL</v>
      </c>
      <c r="G2265" s="6" t="str">
        <f t="shared" si="142"/>
        <v>NEUTRAL</v>
      </c>
      <c r="H2265" s="6" t="str">
        <f t="shared" si="141"/>
        <v>NEUTRAL</v>
      </c>
    </row>
    <row r="2266" spans="1:8" ht="13.5" x14ac:dyDescent="0.25">
      <c r="A2266" s="3">
        <f>TITRES_STAT!B2269</f>
        <v>45302</v>
      </c>
      <c r="B2266" s="6">
        <f>TITRES_STAT!C2269</f>
        <v>48.75</v>
      </c>
      <c r="C2266" s="6">
        <f>TITRES_STAT!D2269</f>
        <v>46.167999999999999</v>
      </c>
      <c r="D2266" s="6">
        <f>TITRES_STAT!E2269</f>
        <v>0</v>
      </c>
      <c r="E2266" s="2">
        <f t="shared" si="140"/>
        <v>45920</v>
      </c>
      <c r="F2266" s="6" t="str">
        <f t="shared" si="143"/>
        <v>NEUTRAL</v>
      </c>
      <c r="G2266" s="6" t="str">
        <f t="shared" si="142"/>
        <v>NEUTRAL</v>
      </c>
      <c r="H2266" s="6" t="str">
        <f t="shared" si="141"/>
        <v>NEUTRAL</v>
      </c>
    </row>
    <row r="2267" spans="1:8" ht="13.5" x14ac:dyDescent="0.25">
      <c r="A2267" s="3">
        <f>TITRES_STAT!B2270</f>
        <v>45303</v>
      </c>
      <c r="B2267" s="6">
        <f>TITRES_STAT!C2270</f>
        <v>48.75</v>
      </c>
      <c r="C2267" s="6">
        <f>TITRES_STAT!D2270</f>
        <v>46.167999999999999</v>
      </c>
      <c r="D2267" s="6">
        <f>TITRES_STAT!E2270</f>
        <v>0</v>
      </c>
      <c r="E2267" s="2">
        <f t="shared" si="140"/>
        <v>45920</v>
      </c>
      <c r="F2267" s="6" t="str">
        <f t="shared" si="143"/>
        <v>NEUTRAL</v>
      </c>
      <c r="G2267" s="6" t="str">
        <f t="shared" si="142"/>
        <v>NEUTRAL</v>
      </c>
      <c r="H2267" s="6" t="str">
        <f t="shared" si="141"/>
        <v>NEUTRAL</v>
      </c>
    </row>
    <row r="2268" spans="1:8" ht="13.5" x14ac:dyDescent="0.25">
      <c r="A2268" s="3">
        <f>TITRES_STAT!B2271</f>
        <v>45306</v>
      </c>
      <c r="B2268" s="6">
        <f>TITRES_STAT!C2271</f>
        <v>48.75</v>
      </c>
      <c r="C2268" s="6">
        <f>TITRES_STAT!D2271</f>
        <v>46.167999999999999</v>
      </c>
      <c r="D2268" s="6">
        <f>TITRES_STAT!E2271</f>
        <v>0</v>
      </c>
      <c r="E2268" s="2">
        <f t="shared" si="140"/>
        <v>45920</v>
      </c>
      <c r="F2268" s="6" t="str">
        <f t="shared" si="143"/>
        <v>NEUTRAL</v>
      </c>
      <c r="G2268" s="6" t="str">
        <f t="shared" si="142"/>
        <v>NEUTRAL</v>
      </c>
      <c r="H2268" s="6" t="str">
        <f t="shared" si="141"/>
        <v>NEUTRAL</v>
      </c>
    </row>
    <row r="2269" spans="1:8" ht="13.5" x14ac:dyDescent="0.25">
      <c r="A2269" s="3">
        <f>TITRES_STAT!B2272</f>
        <v>45307</v>
      </c>
      <c r="B2269" s="6">
        <f>TITRES_STAT!C2272</f>
        <v>48.75</v>
      </c>
      <c r="C2269" s="6">
        <f>TITRES_STAT!D2272</f>
        <v>46.167999999999999</v>
      </c>
      <c r="D2269" s="6">
        <f>TITRES_STAT!E2272</f>
        <v>0</v>
      </c>
      <c r="E2269" s="2">
        <f t="shared" si="140"/>
        <v>45920</v>
      </c>
      <c r="F2269" s="6" t="str">
        <f t="shared" si="143"/>
        <v>NEUTRAL</v>
      </c>
      <c r="G2269" s="6" t="str">
        <f t="shared" si="142"/>
        <v>NEUTRAL</v>
      </c>
      <c r="H2269" s="6" t="str">
        <f t="shared" si="141"/>
        <v>NEUTRAL</v>
      </c>
    </row>
    <row r="2270" spans="1:8" ht="13.5" x14ac:dyDescent="0.25">
      <c r="A2270" s="3">
        <f>TITRES_STAT!B2273</f>
        <v>45308</v>
      </c>
      <c r="B2270" s="6">
        <f>TITRES_STAT!C2273</f>
        <v>48.75</v>
      </c>
      <c r="C2270" s="6">
        <f>TITRES_STAT!D2273</f>
        <v>46.167999999999999</v>
      </c>
      <c r="D2270" s="6">
        <f>TITRES_STAT!E2273</f>
        <v>0</v>
      </c>
      <c r="E2270" s="2">
        <f t="shared" si="140"/>
        <v>45920</v>
      </c>
      <c r="F2270" s="6" t="str">
        <f t="shared" si="143"/>
        <v>NEUTRAL</v>
      </c>
      <c r="G2270" s="6" t="str">
        <f t="shared" si="142"/>
        <v>NEUTRAL</v>
      </c>
      <c r="H2270" s="6" t="str">
        <f t="shared" si="141"/>
        <v>NEUTRAL</v>
      </c>
    </row>
    <row r="2271" spans="1:8" ht="13.5" x14ac:dyDescent="0.25">
      <c r="A2271" s="3">
        <f>TITRES_STAT!B2274</f>
        <v>45309</v>
      </c>
      <c r="B2271" s="6">
        <f>TITRES_STAT!C2274</f>
        <v>48.75</v>
      </c>
      <c r="C2271" s="6">
        <f>TITRES_STAT!D2274</f>
        <v>46.167999999999999</v>
      </c>
      <c r="D2271" s="6">
        <f>TITRES_STAT!E2274</f>
        <v>0</v>
      </c>
      <c r="E2271" s="2">
        <f t="shared" si="140"/>
        <v>45920</v>
      </c>
      <c r="F2271" s="6" t="str">
        <f t="shared" si="143"/>
        <v>NEUTRAL</v>
      </c>
      <c r="G2271" s="6" t="str">
        <f t="shared" si="142"/>
        <v>NEUTRAL</v>
      </c>
      <c r="H2271" s="6" t="str">
        <f t="shared" si="141"/>
        <v>NEUTRAL</v>
      </c>
    </row>
    <row r="2272" spans="1:8" ht="13.5" x14ac:dyDescent="0.25">
      <c r="A2272" s="3">
        <f>TITRES_STAT!B2275</f>
        <v>45310</v>
      </c>
      <c r="B2272" s="6">
        <f>TITRES_STAT!C2275</f>
        <v>48.75</v>
      </c>
      <c r="C2272" s="6">
        <f>TITRES_STAT!D2275</f>
        <v>46.167999999999999</v>
      </c>
      <c r="D2272" s="6">
        <f>TITRES_STAT!E2275</f>
        <v>0</v>
      </c>
      <c r="E2272" s="2">
        <f t="shared" si="140"/>
        <v>45920</v>
      </c>
      <c r="F2272" s="6" t="str">
        <f t="shared" si="143"/>
        <v>NEUTRAL</v>
      </c>
      <c r="G2272" s="6" t="str">
        <f t="shared" si="142"/>
        <v>NEUTRAL</v>
      </c>
      <c r="H2272" s="6" t="str">
        <f t="shared" si="141"/>
        <v>NEUTRAL</v>
      </c>
    </row>
    <row r="2273" spans="1:8" ht="13.5" x14ac:dyDescent="0.25">
      <c r="A2273" s="3">
        <f>TITRES_STAT!B2276</f>
        <v>45313</v>
      </c>
      <c r="B2273" s="6">
        <f>TITRES_STAT!C2276</f>
        <v>48.75</v>
      </c>
      <c r="C2273" s="6">
        <f>TITRES_STAT!D2276</f>
        <v>46.167999999999999</v>
      </c>
      <c r="D2273" s="6">
        <f>TITRES_STAT!E2276</f>
        <v>0</v>
      </c>
      <c r="E2273" s="2">
        <f t="shared" si="140"/>
        <v>45920</v>
      </c>
      <c r="F2273" s="6" t="str">
        <f t="shared" si="143"/>
        <v>NEUTRAL</v>
      </c>
      <c r="G2273" s="6" t="str">
        <f t="shared" si="142"/>
        <v>NEUTRAL</v>
      </c>
      <c r="H2273" s="6" t="str">
        <f t="shared" si="141"/>
        <v>NEUTRAL</v>
      </c>
    </row>
    <row r="2274" spans="1:8" ht="13.5" x14ac:dyDescent="0.25">
      <c r="A2274" s="3">
        <f>TITRES_STAT!B2277</f>
        <v>45314</v>
      </c>
      <c r="B2274" s="6">
        <f>TITRES_STAT!C2277</f>
        <v>48.75</v>
      </c>
      <c r="C2274" s="6">
        <f>TITRES_STAT!D2277</f>
        <v>46.167999999999999</v>
      </c>
      <c r="D2274" s="6">
        <f>TITRES_STAT!E2277</f>
        <v>0</v>
      </c>
      <c r="E2274" s="2">
        <f t="shared" si="140"/>
        <v>45920</v>
      </c>
      <c r="F2274" s="6" t="str">
        <f t="shared" si="143"/>
        <v>NEUTRAL</v>
      </c>
      <c r="G2274" s="6" t="str">
        <f t="shared" si="142"/>
        <v>NEUTRAL</v>
      </c>
      <c r="H2274" s="6" t="str">
        <f t="shared" si="141"/>
        <v>NEUTRAL</v>
      </c>
    </row>
    <row r="2275" spans="1:8" ht="13.5" x14ac:dyDescent="0.25">
      <c r="A2275" s="3">
        <f>TITRES_STAT!B2278</f>
        <v>45315</v>
      </c>
      <c r="B2275" s="6">
        <f>TITRES_STAT!C2278</f>
        <v>48.75</v>
      </c>
      <c r="C2275" s="6">
        <f>TITRES_STAT!D2278</f>
        <v>46.167999999999999</v>
      </c>
      <c r="D2275" s="6">
        <f>TITRES_STAT!E2278</f>
        <v>0</v>
      </c>
      <c r="E2275" s="2">
        <f t="shared" si="140"/>
        <v>45920</v>
      </c>
      <c r="F2275" s="6" t="str">
        <f t="shared" si="143"/>
        <v>NEUTRAL</v>
      </c>
      <c r="G2275" s="6" t="str">
        <f t="shared" si="142"/>
        <v>NEUTRAL</v>
      </c>
      <c r="H2275" s="6" t="str">
        <f t="shared" si="141"/>
        <v>NEUTRAL</v>
      </c>
    </row>
    <row r="2276" spans="1:8" ht="13.5" x14ac:dyDescent="0.25">
      <c r="A2276" s="3">
        <f>TITRES_STAT!B2279</f>
        <v>45316</v>
      </c>
      <c r="B2276" s="6">
        <f>TITRES_STAT!C2279</f>
        <v>48.75</v>
      </c>
      <c r="C2276" s="6">
        <f>TITRES_STAT!D2279</f>
        <v>46.167999999999999</v>
      </c>
      <c r="D2276" s="6">
        <f>TITRES_STAT!E2279</f>
        <v>0</v>
      </c>
      <c r="E2276" s="2">
        <f t="shared" si="140"/>
        <v>45920</v>
      </c>
      <c r="F2276" s="6" t="str">
        <f t="shared" si="143"/>
        <v>NEUTRAL</v>
      </c>
      <c r="G2276" s="6" t="str">
        <f t="shared" si="142"/>
        <v>NEUTRAL</v>
      </c>
      <c r="H2276" s="6" t="str">
        <f t="shared" si="141"/>
        <v>NEUTRAL</v>
      </c>
    </row>
    <row r="2277" spans="1:8" ht="13.5" x14ac:dyDescent="0.25">
      <c r="A2277" s="3">
        <f>TITRES_STAT!B2280</f>
        <v>45317</v>
      </c>
      <c r="B2277" s="6">
        <f>TITRES_STAT!C2280</f>
        <v>48.75</v>
      </c>
      <c r="C2277" s="6">
        <f>TITRES_STAT!D2280</f>
        <v>46.167999999999999</v>
      </c>
      <c r="D2277" s="6">
        <f>TITRES_STAT!E2280</f>
        <v>0</v>
      </c>
      <c r="E2277" s="2">
        <f t="shared" si="140"/>
        <v>45920</v>
      </c>
      <c r="F2277" s="6" t="str">
        <f t="shared" si="143"/>
        <v>NEUTRAL</v>
      </c>
      <c r="G2277" s="6" t="str">
        <f t="shared" si="142"/>
        <v>NEUTRAL</v>
      </c>
      <c r="H2277" s="6" t="str">
        <f t="shared" si="141"/>
        <v>NEUTRAL</v>
      </c>
    </row>
    <row r="2278" spans="1:8" ht="13.5" x14ac:dyDescent="0.25">
      <c r="A2278" s="3">
        <f>TITRES_STAT!B2281</f>
        <v>45320</v>
      </c>
      <c r="B2278" s="6">
        <f>TITRES_STAT!C2281</f>
        <v>48.75</v>
      </c>
      <c r="C2278" s="6">
        <f>TITRES_STAT!D2281</f>
        <v>46.167999999999999</v>
      </c>
      <c r="D2278" s="6">
        <f>TITRES_STAT!E2281</f>
        <v>0</v>
      </c>
      <c r="E2278" s="2">
        <f t="shared" si="140"/>
        <v>45920</v>
      </c>
      <c r="F2278" s="6" t="str">
        <f t="shared" si="143"/>
        <v>NEUTRAL</v>
      </c>
      <c r="G2278" s="6" t="str">
        <f t="shared" si="142"/>
        <v>NEUTRAL</v>
      </c>
      <c r="H2278" s="6" t="str">
        <f t="shared" si="141"/>
        <v>NEUTRAL</v>
      </c>
    </row>
    <row r="2279" spans="1:8" ht="13.5" x14ac:dyDescent="0.25">
      <c r="A2279" s="3">
        <f>TITRES_STAT!B2282</f>
        <v>45321</v>
      </c>
      <c r="B2279" s="6">
        <f>TITRES_STAT!C2282</f>
        <v>48.75</v>
      </c>
      <c r="C2279" s="6">
        <f>TITRES_STAT!D2282</f>
        <v>46.167999999999999</v>
      </c>
      <c r="D2279" s="6">
        <f>TITRES_STAT!E2282</f>
        <v>0</v>
      </c>
      <c r="E2279" s="2">
        <f t="shared" si="140"/>
        <v>45920</v>
      </c>
      <c r="F2279" s="6" t="str">
        <f t="shared" si="143"/>
        <v>NEUTRAL</v>
      </c>
      <c r="G2279" s="6" t="str">
        <f t="shared" si="142"/>
        <v>NEUTRAL</v>
      </c>
      <c r="H2279" s="6" t="str">
        <f t="shared" si="141"/>
        <v>NEUTRAL</v>
      </c>
    </row>
    <row r="2280" spans="1:8" ht="13.5" x14ac:dyDescent="0.25">
      <c r="A2280" s="3">
        <f>TITRES_STAT!B2283</f>
        <v>45322</v>
      </c>
      <c r="B2280" s="6">
        <f>TITRES_STAT!C2283</f>
        <v>48.75</v>
      </c>
      <c r="C2280" s="6">
        <f>TITRES_STAT!D2283</f>
        <v>46.167999999999999</v>
      </c>
      <c r="D2280" s="6">
        <f>TITRES_STAT!E2283</f>
        <v>0</v>
      </c>
      <c r="E2280" s="2">
        <f t="shared" si="140"/>
        <v>45920</v>
      </c>
      <c r="F2280" s="6" t="str">
        <f t="shared" si="143"/>
        <v>NEUTRAL</v>
      </c>
      <c r="G2280" s="6" t="str">
        <f t="shared" si="142"/>
        <v>NEUTRAL</v>
      </c>
      <c r="H2280" s="6" t="str">
        <f t="shared" si="141"/>
        <v>NEUTRAL</v>
      </c>
    </row>
    <row r="2281" spans="1:8" ht="13.5" x14ac:dyDescent="0.25">
      <c r="A2281" s="3">
        <f>TITRES_STAT!B2284</f>
        <v>45323</v>
      </c>
      <c r="B2281" s="6">
        <f>TITRES_STAT!C2284</f>
        <v>48.75</v>
      </c>
      <c r="C2281" s="6">
        <f>TITRES_STAT!D2284</f>
        <v>46.167999999999999</v>
      </c>
      <c r="D2281" s="6">
        <f>TITRES_STAT!E2284</f>
        <v>0</v>
      </c>
      <c r="E2281" s="2">
        <f t="shared" si="140"/>
        <v>45920</v>
      </c>
      <c r="F2281" s="6" t="str">
        <f t="shared" si="143"/>
        <v>NEUTRAL</v>
      </c>
      <c r="G2281" s="6" t="str">
        <f t="shared" si="142"/>
        <v>NEUTRAL</v>
      </c>
      <c r="H2281" s="6" t="str">
        <f t="shared" si="141"/>
        <v>NEUTRAL</v>
      </c>
    </row>
    <row r="2282" spans="1:8" ht="13.5" x14ac:dyDescent="0.25">
      <c r="A2282" s="3">
        <f>TITRES_STAT!B2285</f>
        <v>45324</v>
      </c>
      <c r="B2282" s="6">
        <f>TITRES_STAT!C2285</f>
        <v>48.75</v>
      </c>
      <c r="C2282" s="6">
        <f>TITRES_STAT!D2285</f>
        <v>46.167999999999999</v>
      </c>
      <c r="D2282" s="6">
        <f>TITRES_STAT!E2285</f>
        <v>0</v>
      </c>
      <c r="E2282" s="2">
        <f t="shared" si="140"/>
        <v>45920</v>
      </c>
      <c r="F2282" s="6" t="str">
        <f t="shared" si="143"/>
        <v>NEUTRAL</v>
      </c>
      <c r="G2282" s="6" t="str">
        <f t="shared" si="142"/>
        <v>NEUTRAL</v>
      </c>
      <c r="H2282" s="6" t="str">
        <f t="shared" si="141"/>
        <v>NEUTRAL</v>
      </c>
    </row>
    <row r="2283" spans="1:8" ht="13.5" x14ac:dyDescent="0.25">
      <c r="A2283" s="3">
        <f>TITRES_STAT!B2286</f>
        <v>45327</v>
      </c>
      <c r="B2283" s="6">
        <f>TITRES_STAT!C2286</f>
        <v>48.75</v>
      </c>
      <c r="C2283" s="6">
        <f>TITRES_STAT!D2286</f>
        <v>46.167999999999999</v>
      </c>
      <c r="D2283" s="6">
        <f>TITRES_STAT!E2286</f>
        <v>0</v>
      </c>
      <c r="E2283" s="2">
        <f t="shared" si="140"/>
        <v>45920</v>
      </c>
      <c r="F2283" s="6" t="str">
        <f t="shared" si="143"/>
        <v>NEUTRAL</v>
      </c>
      <c r="G2283" s="6" t="str">
        <f t="shared" si="142"/>
        <v>NEUTRAL</v>
      </c>
      <c r="H2283" s="6" t="str">
        <f t="shared" si="141"/>
        <v>NEUTRAL</v>
      </c>
    </row>
    <row r="2284" spans="1:8" ht="13.5" x14ac:dyDescent="0.25">
      <c r="A2284" s="3">
        <f>TITRES_STAT!B2287</f>
        <v>45328</v>
      </c>
      <c r="B2284" s="6">
        <f>TITRES_STAT!C2287</f>
        <v>48.75</v>
      </c>
      <c r="C2284" s="6">
        <f>TITRES_STAT!D2287</f>
        <v>46.167999999999999</v>
      </c>
      <c r="D2284" s="6">
        <f>TITRES_STAT!E2287</f>
        <v>0</v>
      </c>
      <c r="E2284" s="2">
        <f t="shared" si="140"/>
        <v>45920</v>
      </c>
      <c r="F2284" s="6" t="str">
        <f t="shared" si="143"/>
        <v>NEUTRAL</v>
      </c>
      <c r="G2284" s="6" t="str">
        <f t="shared" si="142"/>
        <v>NEUTRAL</v>
      </c>
      <c r="H2284" s="6" t="str">
        <f t="shared" si="141"/>
        <v>NEUTRAL</v>
      </c>
    </row>
    <row r="2285" spans="1:8" ht="13.5" x14ac:dyDescent="0.25">
      <c r="A2285" s="3">
        <f>TITRES_STAT!B2288</f>
        <v>45329</v>
      </c>
      <c r="B2285" s="6">
        <f>TITRES_STAT!C2288</f>
        <v>48.75</v>
      </c>
      <c r="C2285" s="6">
        <f>TITRES_STAT!D2288</f>
        <v>46.167999999999999</v>
      </c>
      <c r="D2285" s="6">
        <f>TITRES_STAT!E2288</f>
        <v>0</v>
      </c>
      <c r="E2285" s="2">
        <f t="shared" si="140"/>
        <v>45920</v>
      </c>
      <c r="F2285" s="6" t="str">
        <f t="shared" si="143"/>
        <v>NEUTRAL</v>
      </c>
      <c r="G2285" s="6" t="str">
        <f t="shared" si="142"/>
        <v>NEUTRAL</v>
      </c>
      <c r="H2285" s="6" t="str">
        <f t="shared" si="141"/>
        <v>NEUTRAL</v>
      </c>
    </row>
    <row r="2286" spans="1:8" ht="13.5" x14ac:dyDescent="0.25">
      <c r="A2286" s="3">
        <f>TITRES_STAT!B2289</f>
        <v>45330</v>
      </c>
      <c r="B2286" s="6">
        <f>TITRES_STAT!C2289</f>
        <v>48.75</v>
      </c>
      <c r="C2286" s="6">
        <f>TITRES_STAT!D2289</f>
        <v>46.167999999999999</v>
      </c>
      <c r="D2286" s="6">
        <f>TITRES_STAT!E2289</f>
        <v>0</v>
      </c>
      <c r="E2286" s="2">
        <f t="shared" si="140"/>
        <v>45920</v>
      </c>
      <c r="F2286" s="6" t="str">
        <f t="shared" si="143"/>
        <v>NEUTRAL</v>
      </c>
      <c r="G2286" s="6" t="str">
        <f t="shared" si="142"/>
        <v>NEUTRAL</v>
      </c>
      <c r="H2286" s="6" t="str">
        <f t="shared" si="141"/>
        <v>NEUTRAL</v>
      </c>
    </row>
    <row r="2287" spans="1:8" ht="13.5" x14ac:dyDescent="0.25">
      <c r="A2287" s="3">
        <f>TITRES_STAT!B2290</f>
        <v>45331</v>
      </c>
      <c r="B2287" s="6">
        <f>TITRES_STAT!C2290</f>
        <v>48.75</v>
      </c>
      <c r="C2287" s="6">
        <f>TITRES_STAT!D2290</f>
        <v>46.167999999999999</v>
      </c>
      <c r="D2287" s="6">
        <f>TITRES_STAT!E2290</f>
        <v>0</v>
      </c>
      <c r="E2287" s="2">
        <f t="shared" si="140"/>
        <v>45920</v>
      </c>
      <c r="F2287" s="6" t="str">
        <f t="shared" si="143"/>
        <v>NEUTRAL</v>
      </c>
      <c r="G2287" s="6" t="str">
        <f t="shared" si="142"/>
        <v>NEUTRAL</v>
      </c>
      <c r="H2287" s="6" t="str">
        <f t="shared" si="141"/>
        <v>NEUTRAL</v>
      </c>
    </row>
    <row r="2288" spans="1:8" ht="13.5" x14ac:dyDescent="0.25">
      <c r="A2288" s="3">
        <f>TITRES_STAT!B2291</f>
        <v>45334</v>
      </c>
      <c r="B2288" s="6">
        <f>TITRES_STAT!C2291</f>
        <v>48.75</v>
      </c>
      <c r="C2288" s="6">
        <f>TITRES_STAT!D2291</f>
        <v>46.167999999999999</v>
      </c>
      <c r="D2288" s="6">
        <f>TITRES_STAT!E2291</f>
        <v>0</v>
      </c>
      <c r="E2288" s="2">
        <f t="shared" si="140"/>
        <v>45920</v>
      </c>
      <c r="F2288" s="6" t="str">
        <f t="shared" si="143"/>
        <v>NEUTRAL</v>
      </c>
      <c r="G2288" s="6" t="str">
        <f t="shared" si="142"/>
        <v>NEUTRAL</v>
      </c>
      <c r="H2288" s="6" t="str">
        <f t="shared" si="141"/>
        <v>NEUTRAL</v>
      </c>
    </row>
    <row r="2289" spans="1:8" ht="13.5" x14ac:dyDescent="0.25">
      <c r="A2289" s="3">
        <f>TITRES_STAT!B2292</f>
        <v>45335</v>
      </c>
      <c r="B2289" s="6">
        <f>TITRES_STAT!C2292</f>
        <v>48.75</v>
      </c>
      <c r="C2289" s="6">
        <f>TITRES_STAT!D2292</f>
        <v>46.167999999999999</v>
      </c>
      <c r="D2289" s="6">
        <f>TITRES_STAT!E2292</f>
        <v>0</v>
      </c>
      <c r="E2289" s="2">
        <f t="shared" si="140"/>
        <v>45920</v>
      </c>
      <c r="F2289" s="6" t="str">
        <f t="shared" si="143"/>
        <v>NEUTRAL</v>
      </c>
      <c r="G2289" s="6" t="str">
        <f t="shared" si="142"/>
        <v>NEUTRAL</v>
      </c>
      <c r="H2289" s="6" t="str">
        <f t="shared" si="141"/>
        <v>NEUTRAL</v>
      </c>
    </row>
    <row r="2290" spans="1:8" ht="13.5" x14ac:dyDescent="0.25">
      <c r="A2290" s="3">
        <f>TITRES_STAT!B2293</f>
        <v>45336</v>
      </c>
      <c r="B2290" s="6">
        <f>TITRES_STAT!C2293</f>
        <v>48.75</v>
      </c>
      <c r="C2290" s="6">
        <f>TITRES_STAT!D2293</f>
        <v>46.167999999999999</v>
      </c>
      <c r="D2290" s="6">
        <f>TITRES_STAT!E2293</f>
        <v>0</v>
      </c>
      <c r="E2290" s="2">
        <f t="shared" si="140"/>
        <v>45920</v>
      </c>
      <c r="F2290" s="6" t="str">
        <f t="shared" si="143"/>
        <v>NEUTRAL</v>
      </c>
      <c r="G2290" s="6" t="str">
        <f t="shared" si="142"/>
        <v>NEUTRAL</v>
      </c>
      <c r="H2290" s="6" t="str">
        <f t="shared" si="141"/>
        <v>NEUTRAL</v>
      </c>
    </row>
    <row r="2291" spans="1:8" ht="13.5" x14ac:dyDescent="0.25">
      <c r="A2291" s="3">
        <f>TITRES_STAT!B2294</f>
        <v>45337</v>
      </c>
      <c r="B2291" s="6">
        <f>TITRES_STAT!C2294</f>
        <v>48.75</v>
      </c>
      <c r="C2291" s="6">
        <f>TITRES_STAT!D2294</f>
        <v>46.167999999999999</v>
      </c>
      <c r="D2291" s="6">
        <f>TITRES_STAT!E2294</f>
        <v>0</v>
      </c>
      <c r="E2291" s="2">
        <f t="shared" si="140"/>
        <v>45920</v>
      </c>
      <c r="F2291" s="6" t="str">
        <f t="shared" si="143"/>
        <v>NEUTRAL</v>
      </c>
      <c r="G2291" s="6" t="str">
        <f t="shared" si="142"/>
        <v>NEUTRAL</v>
      </c>
      <c r="H2291" s="6" t="str">
        <f t="shared" si="141"/>
        <v>NEUTRAL</v>
      </c>
    </row>
    <row r="2292" spans="1:8" ht="13.5" x14ac:dyDescent="0.25">
      <c r="A2292" s="3">
        <f>TITRES_STAT!B2295</f>
        <v>45338</v>
      </c>
      <c r="B2292" s="6">
        <f>TITRES_STAT!C2295</f>
        <v>48.75</v>
      </c>
      <c r="C2292" s="6">
        <f>TITRES_STAT!D2295</f>
        <v>46.167999999999999</v>
      </c>
      <c r="D2292" s="6">
        <f>TITRES_STAT!E2295</f>
        <v>0</v>
      </c>
      <c r="E2292" s="2">
        <f t="shared" si="140"/>
        <v>45920</v>
      </c>
      <c r="F2292" s="6" t="str">
        <f t="shared" si="143"/>
        <v>NEUTRAL</v>
      </c>
      <c r="G2292" s="6" t="str">
        <f t="shared" si="142"/>
        <v>NEUTRAL</v>
      </c>
      <c r="H2292" s="6" t="str">
        <f t="shared" si="141"/>
        <v>NEUTRAL</v>
      </c>
    </row>
    <row r="2293" spans="1:8" ht="13.5" x14ac:dyDescent="0.25">
      <c r="A2293" s="3">
        <f>TITRES_STAT!B2296</f>
        <v>45341</v>
      </c>
      <c r="B2293" s="6">
        <f>TITRES_STAT!C2296</f>
        <v>48.75</v>
      </c>
      <c r="C2293" s="6">
        <f>TITRES_STAT!D2296</f>
        <v>46.167999999999999</v>
      </c>
      <c r="D2293" s="6">
        <f>TITRES_STAT!E2296</f>
        <v>0</v>
      </c>
      <c r="E2293" s="2">
        <f t="shared" si="140"/>
        <v>45920</v>
      </c>
      <c r="F2293" s="6" t="str">
        <f t="shared" si="143"/>
        <v>NEUTRAL</v>
      </c>
      <c r="G2293" s="6" t="str">
        <f t="shared" si="142"/>
        <v>NEUTRAL</v>
      </c>
      <c r="H2293" s="6" t="str">
        <f t="shared" si="141"/>
        <v>NEUTRAL</v>
      </c>
    </row>
    <row r="2294" spans="1:8" ht="13.5" x14ac:dyDescent="0.25">
      <c r="A2294" s="3">
        <f>TITRES_STAT!B2297</f>
        <v>45342</v>
      </c>
      <c r="B2294" s="6">
        <f>TITRES_STAT!C2297</f>
        <v>48.75</v>
      </c>
      <c r="C2294" s="6">
        <f>TITRES_STAT!D2297</f>
        <v>46.167999999999999</v>
      </c>
      <c r="D2294" s="6">
        <f>TITRES_STAT!E2297</f>
        <v>0</v>
      </c>
      <c r="E2294" s="2">
        <f t="shared" si="140"/>
        <v>45920</v>
      </c>
      <c r="F2294" s="6" t="str">
        <f t="shared" si="143"/>
        <v>NEUTRAL</v>
      </c>
      <c r="G2294" s="6" t="str">
        <f t="shared" si="142"/>
        <v>NEUTRAL</v>
      </c>
      <c r="H2294" s="6" t="str">
        <f t="shared" si="141"/>
        <v>NEUTRAL</v>
      </c>
    </row>
    <row r="2295" spans="1:8" ht="13.5" x14ac:dyDescent="0.25">
      <c r="A2295" s="3">
        <f>TITRES_STAT!B2298</f>
        <v>45343</v>
      </c>
      <c r="B2295" s="6">
        <f>TITRES_STAT!C2298</f>
        <v>48.75</v>
      </c>
      <c r="C2295" s="6">
        <f>TITRES_STAT!D2298</f>
        <v>46.167999999999999</v>
      </c>
      <c r="D2295" s="6">
        <f>TITRES_STAT!E2298</f>
        <v>0</v>
      </c>
      <c r="E2295" s="2">
        <f t="shared" si="140"/>
        <v>45920</v>
      </c>
      <c r="F2295" s="6" t="str">
        <f t="shared" si="143"/>
        <v>NEUTRAL</v>
      </c>
      <c r="G2295" s="6" t="str">
        <f t="shared" si="142"/>
        <v>NEUTRAL</v>
      </c>
      <c r="H2295" s="6" t="str">
        <f t="shared" si="141"/>
        <v>NEUTRAL</v>
      </c>
    </row>
    <row r="2296" spans="1:8" ht="13.5" x14ac:dyDescent="0.25">
      <c r="A2296" s="3">
        <f>TITRES_STAT!B2299</f>
        <v>45344</v>
      </c>
      <c r="B2296" s="6">
        <f>TITRES_STAT!C2299</f>
        <v>48.75</v>
      </c>
      <c r="C2296" s="6">
        <f>TITRES_STAT!D2299</f>
        <v>46.167999999999999</v>
      </c>
      <c r="D2296" s="6">
        <f>TITRES_STAT!E2299</f>
        <v>0</v>
      </c>
      <c r="E2296" s="2">
        <f t="shared" si="140"/>
        <v>45920</v>
      </c>
      <c r="F2296" s="6" t="str">
        <f t="shared" si="143"/>
        <v>NEUTRAL</v>
      </c>
      <c r="G2296" s="6" t="str">
        <f t="shared" si="142"/>
        <v>NEUTRAL</v>
      </c>
      <c r="H2296" s="6" t="str">
        <f t="shared" si="141"/>
        <v>NEUTRAL</v>
      </c>
    </row>
    <row r="2297" spans="1:8" ht="13.5" x14ac:dyDescent="0.25">
      <c r="A2297" s="3">
        <f>TITRES_STAT!B2300</f>
        <v>45345</v>
      </c>
      <c r="B2297" s="6">
        <f>TITRES_STAT!C2300</f>
        <v>48.75</v>
      </c>
      <c r="C2297" s="6">
        <f>TITRES_STAT!D2300</f>
        <v>46.167999999999999</v>
      </c>
      <c r="D2297" s="6">
        <f>TITRES_STAT!E2300</f>
        <v>26</v>
      </c>
      <c r="E2297" s="2">
        <f t="shared" si="140"/>
        <v>45920</v>
      </c>
      <c r="F2297" s="6" t="str">
        <f t="shared" si="143"/>
        <v>NEUTRAL</v>
      </c>
      <c r="G2297" s="6" t="str">
        <f t="shared" si="142"/>
        <v>NEUTRAL</v>
      </c>
      <c r="H2297" s="6" t="str">
        <f t="shared" si="141"/>
        <v>NEUTRAL</v>
      </c>
    </row>
    <row r="2298" spans="1:8" ht="13.5" x14ac:dyDescent="0.25">
      <c r="A2298" s="3">
        <f>TITRES_STAT!B2301</f>
        <v>45348</v>
      </c>
      <c r="B2298" s="6">
        <f>TITRES_STAT!C2301</f>
        <v>48.75</v>
      </c>
      <c r="C2298" s="6">
        <f>TITRES_STAT!D2301</f>
        <v>46.167999999999999</v>
      </c>
      <c r="D2298" s="6">
        <f>TITRES_STAT!E2301</f>
        <v>0</v>
      </c>
      <c r="E2298" s="2">
        <f t="shared" si="140"/>
        <v>45920</v>
      </c>
      <c r="F2298" s="6" t="str">
        <f t="shared" si="143"/>
        <v>NEUTRAL</v>
      </c>
      <c r="G2298" s="6" t="str">
        <f t="shared" si="142"/>
        <v>NEUTRAL</v>
      </c>
      <c r="H2298" s="6" t="str">
        <f t="shared" si="141"/>
        <v>NEUTRAL</v>
      </c>
    </row>
    <row r="2299" spans="1:8" ht="13.5" x14ac:dyDescent="0.25">
      <c r="A2299" s="3">
        <f>TITRES_STAT!B2302</f>
        <v>45349</v>
      </c>
      <c r="B2299" s="6">
        <f>TITRES_STAT!C2302</f>
        <v>48.75</v>
      </c>
      <c r="C2299" s="6">
        <f>TITRES_STAT!D2302</f>
        <v>46.167999999999999</v>
      </c>
      <c r="D2299" s="6">
        <f>TITRES_STAT!E2302</f>
        <v>0</v>
      </c>
      <c r="E2299" s="2">
        <f t="shared" si="140"/>
        <v>45920</v>
      </c>
      <c r="F2299" s="6" t="str">
        <f t="shared" si="143"/>
        <v>NEUTRAL</v>
      </c>
      <c r="G2299" s="6" t="str">
        <f t="shared" si="142"/>
        <v>NEUTRAL</v>
      </c>
      <c r="H2299" s="6" t="str">
        <f t="shared" si="141"/>
        <v>NEUTRAL</v>
      </c>
    </row>
    <row r="2300" spans="1:8" ht="13.5" x14ac:dyDescent="0.25">
      <c r="A2300" s="3">
        <f>TITRES_STAT!B2303</f>
        <v>45350</v>
      </c>
      <c r="B2300" s="6">
        <f>TITRES_STAT!C2303</f>
        <v>48.75</v>
      </c>
      <c r="C2300" s="6">
        <f>TITRES_STAT!D2303</f>
        <v>46.167999999999999</v>
      </c>
      <c r="D2300" s="6">
        <f>TITRES_STAT!E2303</f>
        <v>0</v>
      </c>
      <c r="E2300" s="2">
        <f t="shared" si="140"/>
        <v>45920</v>
      </c>
      <c r="F2300" s="6" t="str">
        <f t="shared" si="143"/>
        <v>NEUTRAL</v>
      </c>
      <c r="G2300" s="6" t="str">
        <f t="shared" si="142"/>
        <v>NEUTRAL</v>
      </c>
      <c r="H2300" s="6" t="str">
        <f t="shared" si="141"/>
        <v>NEUTRAL</v>
      </c>
    </row>
    <row r="2301" spans="1:8" ht="13.5" x14ac:dyDescent="0.25">
      <c r="A2301" s="3">
        <f>TITRES_STAT!B2304</f>
        <v>45351</v>
      </c>
      <c r="B2301" s="6">
        <f>TITRES_STAT!C2304</f>
        <v>48.75</v>
      </c>
      <c r="C2301" s="6">
        <f>TITRES_STAT!D2304</f>
        <v>46.167999999999999</v>
      </c>
      <c r="D2301" s="6">
        <f>TITRES_STAT!E2304</f>
        <v>0</v>
      </c>
      <c r="E2301" s="2">
        <f t="shared" si="140"/>
        <v>45920</v>
      </c>
      <c r="F2301" s="6" t="str">
        <f t="shared" si="143"/>
        <v>NEUTRAL</v>
      </c>
      <c r="G2301" s="6" t="str">
        <f t="shared" si="142"/>
        <v>NEUTRAL</v>
      </c>
      <c r="H2301" s="6" t="str">
        <f t="shared" si="141"/>
        <v>NEUTRAL</v>
      </c>
    </row>
    <row r="2302" spans="1:8" ht="13.5" x14ac:dyDescent="0.25">
      <c r="A2302" s="3">
        <f>TITRES_STAT!B2305</f>
        <v>45352</v>
      </c>
      <c r="B2302" s="6">
        <f>TITRES_STAT!C2305</f>
        <v>48.75</v>
      </c>
      <c r="C2302" s="6">
        <f>TITRES_STAT!D2305</f>
        <v>46.167999999999999</v>
      </c>
      <c r="D2302" s="6">
        <f>TITRES_STAT!E2305</f>
        <v>0</v>
      </c>
      <c r="E2302" s="2">
        <f t="shared" si="140"/>
        <v>45920</v>
      </c>
      <c r="F2302" s="6" t="str">
        <f t="shared" si="143"/>
        <v>NEUTRAL</v>
      </c>
      <c r="G2302" s="6" t="str">
        <f t="shared" si="142"/>
        <v>NEUTRAL</v>
      </c>
      <c r="H2302" s="6" t="str">
        <f t="shared" si="141"/>
        <v>NEUTRAL</v>
      </c>
    </row>
    <row r="2303" spans="1:8" ht="13.5" x14ac:dyDescent="0.25">
      <c r="A2303" s="3">
        <f>TITRES_STAT!B2306</f>
        <v>45355</v>
      </c>
      <c r="B2303" s="6">
        <f>TITRES_STAT!C2306</f>
        <v>48.75</v>
      </c>
      <c r="C2303" s="6">
        <f>TITRES_STAT!D2306</f>
        <v>46.167999999999999</v>
      </c>
      <c r="D2303" s="6">
        <f>TITRES_STAT!E2306</f>
        <v>0</v>
      </c>
      <c r="E2303" s="2">
        <f t="shared" si="140"/>
        <v>45920</v>
      </c>
      <c r="F2303" s="6" t="str">
        <f t="shared" si="143"/>
        <v>NEUTRAL</v>
      </c>
      <c r="G2303" s="6" t="str">
        <f t="shared" si="142"/>
        <v>NEUTRAL</v>
      </c>
      <c r="H2303" s="6" t="str">
        <f t="shared" si="141"/>
        <v>NEUTRAL</v>
      </c>
    </row>
    <row r="2304" spans="1:8" ht="13.5" x14ac:dyDescent="0.25">
      <c r="A2304" s="3">
        <f>TITRES_STAT!B2307</f>
        <v>45356</v>
      </c>
      <c r="B2304" s="6">
        <f>TITRES_STAT!C2307</f>
        <v>48.75</v>
      </c>
      <c r="C2304" s="6">
        <f>TITRES_STAT!D2307</f>
        <v>46.167999999999999</v>
      </c>
      <c r="D2304" s="6">
        <f>TITRES_STAT!E2307</f>
        <v>0</v>
      </c>
      <c r="E2304" s="2">
        <f t="shared" si="140"/>
        <v>45920</v>
      </c>
      <c r="F2304" s="6" t="str">
        <f t="shared" si="143"/>
        <v>NEUTRAL</v>
      </c>
      <c r="G2304" s="6" t="str">
        <f t="shared" si="142"/>
        <v>NEUTRAL</v>
      </c>
      <c r="H2304" s="6" t="str">
        <f t="shared" si="141"/>
        <v>NEUTRAL</v>
      </c>
    </row>
    <row r="2305" spans="1:8" ht="13.5" x14ac:dyDescent="0.25">
      <c r="A2305" s="3">
        <f>TITRES_STAT!B2308</f>
        <v>45357</v>
      </c>
      <c r="B2305" s="6">
        <f>TITRES_STAT!C2308</f>
        <v>48.75</v>
      </c>
      <c r="C2305" s="6">
        <f>TITRES_STAT!D2308</f>
        <v>46.167999999999999</v>
      </c>
      <c r="D2305" s="6">
        <f>TITRES_STAT!E2308</f>
        <v>0</v>
      </c>
      <c r="E2305" s="2">
        <f t="shared" si="140"/>
        <v>45920</v>
      </c>
      <c r="F2305" s="6" t="str">
        <f t="shared" si="143"/>
        <v>NEUTRAL</v>
      </c>
      <c r="G2305" s="6" t="str">
        <f t="shared" si="142"/>
        <v>NEUTRAL</v>
      </c>
      <c r="H2305" s="6" t="str">
        <f t="shared" si="141"/>
        <v>NEUTRAL</v>
      </c>
    </row>
    <row r="2306" spans="1:8" ht="13.5" x14ac:dyDescent="0.25">
      <c r="A2306" s="3">
        <f>TITRES_STAT!B2309</f>
        <v>45358</v>
      </c>
      <c r="B2306" s="6">
        <f>TITRES_STAT!C2309</f>
        <v>48.75</v>
      </c>
      <c r="C2306" s="6">
        <f>TITRES_STAT!D2309</f>
        <v>46.167999999999999</v>
      </c>
      <c r="D2306" s="6">
        <f>TITRES_STAT!E2309</f>
        <v>0</v>
      </c>
      <c r="E2306" s="2">
        <f t="shared" si="140"/>
        <v>45920</v>
      </c>
      <c r="F2306" s="6" t="str">
        <f t="shared" si="143"/>
        <v>NEUTRAL</v>
      </c>
      <c r="G2306" s="6" t="str">
        <f t="shared" si="142"/>
        <v>NEUTRAL</v>
      </c>
      <c r="H2306" s="6" t="str">
        <f t="shared" si="141"/>
        <v>NEUTRAL</v>
      </c>
    </row>
    <row r="2307" spans="1:8" ht="13.5" x14ac:dyDescent="0.25">
      <c r="A2307" s="3">
        <f>TITRES_STAT!B2310</f>
        <v>45359</v>
      </c>
      <c r="B2307" s="6">
        <f>TITRES_STAT!C2310</f>
        <v>48.75</v>
      </c>
      <c r="C2307" s="6">
        <f>TITRES_STAT!D2310</f>
        <v>46.167999999999999</v>
      </c>
      <c r="D2307" s="6">
        <f>TITRES_STAT!E2310</f>
        <v>0</v>
      </c>
      <c r="E2307" s="2">
        <f t="shared" si="140"/>
        <v>45920</v>
      </c>
      <c r="F2307" s="6" t="str">
        <f t="shared" si="143"/>
        <v>NEUTRAL</v>
      </c>
      <c r="G2307" s="6" t="str">
        <f t="shared" si="142"/>
        <v>NEUTRAL</v>
      </c>
      <c r="H2307" s="6" t="str">
        <f t="shared" si="141"/>
        <v>NEUTRAL</v>
      </c>
    </row>
    <row r="2308" spans="1:8" ht="13.5" x14ac:dyDescent="0.25">
      <c r="A2308" s="3">
        <f>TITRES_STAT!B2311</f>
        <v>45362</v>
      </c>
      <c r="B2308" s="6">
        <f>TITRES_STAT!C2311</f>
        <v>48.75</v>
      </c>
      <c r="C2308" s="6">
        <f>TITRES_STAT!D2311</f>
        <v>46.167999999999999</v>
      </c>
      <c r="D2308" s="6">
        <f>TITRES_STAT!E2311</f>
        <v>0</v>
      </c>
      <c r="E2308" s="2">
        <f t="shared" ref="E2308:E2371" si="144">IF(B2308&gt;B2307, E2307+D2308, IF(B2308&lt;B2307, E2307-D2308, E2307))</f>
        <v>45920</v>
      </c>
      <c r="F2308" s="6" t="str">
        <f t="shared" si="143"/>
        <v>NEUTRAL</v>
      </c>
      <c r="G2308" s="6" t="str">
        <f t="shared" si="142"/>
        <v>NEUTRAL</v>
      </c>
      <c r="H2308" s="6" t="str">
        <f t="shared" si="141"/>
        <v>NEUTRAL</v>
      </c>
    </row>
    <row r="2309" spans="1:8" ht="13.5" x14ac:dyDescent="0.25">
      <c r="A2309" s="3">
        <f>TITRES_STAT!B2312</f>
        <v>45363</v>
      </c>
      <c r="B2309" s="6">
        <f>TITRES_STAT!C2312</f>
        <v>48.75</v>
      </c>
      <c r="C2309" s="6">
        <f>TITRES_STAT!D2312</f>
        <v>46.167999999999999</v>
      </c>
      <c r="D2309" s="6">
        <f>TITRES_STAT!E2312</f>
        <v>0</v>
      </c>
      <c r="E2309" s="2">
        <f t="shared" si="144"/>
        <v>45920</v>
      </c>
      <c r="F2309" s="6" t="str">
        <f t="shared" si="143"/>
        <v>NEUTRAL</v>
      </c>
      <c r="G2309" s="6" t="str">
        <f t="shared" si="142"/>
        <v>NEUTRAL</v>
      </c>
      <c r="H2309" s="6" t="str">
        <f t="shared" si="141"/>
        <v>NEUTRAL</v>
      </c>
    </row>
    <row r="2310" spans="1:8" ht="13.5" x14ac:dyDescent="0.25">
      <c r="A2310" s="3">
        <f>TITRES_STAT!B2313</f>
        <v>45364</v>
      </c>
      <c r="B2310" s="6">
        <f>TITRES_STAT!C2313</f>
        <v>48.75</v>
      </c>
      <c r="C2310" s="6">
        <f>TITRES_STAT!D2313</f>
        <v>46.167999999999999</v>
      </c>
      <c r="D2310" s="6">
        <f>TITRES_STAT!E2313</f>
        <v>0</v>
      </c>
      <c r="E2310" s="2">
        <f t="shared" si="144"/>
        <v>45920</v>
      </c>
      <c r="F2310" s="6" t="str">
        <f t="shared" si="143"/>
        <v>NEUTRAL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45365</v>
      </c>
      <c r="B2311" s="6">
        <f>TITRES_STAT!C2314</f>
        <v>48.75</v>
      </c>
      <c r="C2311" s="6">
        <f>TITRES_STAT!D2314</f>
        <v>46.167999999999999</v>
      </c>
      <c r="D2311" s="6">
        <f>TITRES_STAT!E2314</f>
        <v>0</v>
      </c>
      <c r="E2311" s="2">
        <f t="shared" si="144"/>
        <v>45920</v>
      </c>
      <c r="F2311" s="6" t="str">
        <f t="shared" si="143"/>
        <v>NEUTRAL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NEUTRAL</v>
      </c>
    </row>
    <row r="2312" spans="1:8" ht="13.5" x14ac:dyDescent="0.25">
      <c r="A2312" s="3">
        <f>TITRES_STAT!B2315</f>
        <v>45366</v>
      </c>
      <c r="B2312" s="6">
        <f>TITRES_STAT!C2315</f>
        <v>48.75</v>
      </c>
      <c r="C2312" s="6">
        <f>TITRES_STAT!D2315</f>
        <v>46.167999999999999</v>
      </c>
      <c r="D2312" s="6">
        <f>TITRES_STAT!E2315</f>
        <v>0</v>
      </c>
      <c r="E2312" s="2">
        <f t="shared" si="144"/>
        <v>45920</v>
      </c>
      <c r="F2312" s="6" t="str">
        <f t="shared" ref="F2312:F2375" si="147">IF(E2312&gt;E2307,"BULLISH",IF(E2312&lt;E2307,"BEARISH","NEUTRAL"))</f>
        <v>NEUTRAL</v>
      </c>
      <c r="G2312" s="6" t="str">
        <f t="shared" si="146"/>
        <v>NEUTRAL</v>
      </c>
      <c r="H2312" s="6" t="str">
        <f t="shared" si="145"/>
        <v>NEUTRAL</v>
      </c>
    </row>
    <row r="2313" spans="1:8" ht="13.5" x14ac:dyDescent="0.25">
      <c r="A2313" s="3">
        <f>TITRES_STAT!B2316</f>
        <v>45369</v>
      </c>
      <c r="B2313" s="6">
        <f>TITRES_STAT!C2316</f>
        <v>48.75</v>
      </c>
      <c r="C2313" s="6">
        <f>TITRES_STAT!D2316</f>
        <v>46.167999999999999</v>
      </c>
      <c r="D2313" s="6">
        <f>TITRES_STAT!E2316</f>
        <v>0</v>
      </c>
      <c r="E2313" s="2">
        <f t="shared" si="144"/>
        <v>45920</v>
      </c>
      <c r="F2313" s="6" t="str">
        <f t="shared" si="147"/>
        <v>NEUTRAL</v>
      </c>
      <c r="G2313" s="6" t="str">
        <f t="shared" si="146"/>
        <v>NEUTRAL</v>
      </c>
      <c r="H2313" s="6" t="str">
        <f t="shared" si="145"/>
        <v>NEUTRAL</v>
      </c>
    </row>
    <row r="2314" spans="1:8" ht="13.5" x14ac:dyDescent="0.25">
      <c r="A2314" s="3">
        <f>TITRES_STAT!B2317</f>
        <v>45370</v>
      </c>
      <c r="B2314" s="6">
        <f>TITRES_STAT!C2317</f>
        <v>48.75</v>
      </c>
      <c r="C2314" s="6">
        <f>TITRES_STAT!D2317</f>
        <v>46.167999999999999</v>
      </c>
      <c r="D2314" s="6">
        <f>TITRES_STAT!E2317</f>
        <v>0</v>
      </c>
      <c r="E2314" s="2">
        <f t="shared" si="144"/>
        <v>45920</v>
      </c>
      <c r="F2314" s="6" t="str">
        <f t="shared" si="147"/>
        <v>NEUTRAL</v>
      </c>
      <c r="G2314" s="6" t="str">
        <f t="shared" si="146"/>
        <v>NEUTRAL</v>
      </c>
      <c r="H2314" s="6" t="str">
        <f t="shared" si="145"/>
        <v>NEUTRAL</v>
      </c>
    </row>
    <row r="2315" spans="1:8" ht="13.5" x14ac:dyDescent="0.25">
      <c r="A2315" s="3">
        <f>TITRES_STAT!B2318</f>
        <v>45372</v>
      </c>
      <c r="B2315" s="6">
        <f>TITRES_STAT!C2318</f>
        <v>48.75</v>
      </c>
      <c r="C2315" s="6">
        <f>TITRES_STAT!D2318</f>
        <v>46.167999999999999</v>
      </c>
      <c r="D2315" s="6">
        <f>TITRES_STAT!E2318</f>
        <v>0</v>
      </c>
      <c r="E2315" s="2">
        <f t="shared" si="144"/>
        <v>45920</v>
      </c>
      <c r="F2315" s="6" t="str">
        <f t="shared" si="147"/>
        <v>NEUTRAL</v>
      </c>
      <c r="G2315" s="6" t="str">
        <f t="shared" si="146"/>
        <v>NEUTRAL</v>
      </c>
      <c r="H2315" s="6" t="str">
        <f t="shared" si="145"/>
        <v>NEUTRAL</v>
      </c>
    </row>
    <row r="2316" spans="1:8" ht="13.5" x14ac:dyDescent="0.25">
      <c r="A2316" s="3">
        <f>TITRES_STAT!B2319</f>
        <v>45373</v>
      </c>
      <c r="B2316" s="6">
        <f>TITRES_STAT!C2319</f>
        <v>48.75</v>
      </c>
      <c r="C2316" s="6">
        <f>TITRES_STAT!D2319</f>
        <v>46.167999999999999</v>
      </c>
      <c r="D2316" s="6">
        <f>TITRES_STAT!E2319</f>
        <v>0</v>
      </c>
      <c r="E2316" s="2">
        <f t="shared" si="144"/>
        <v>45920</v>
      </c>
      <c r="F2316" s="6" t="str">
        <f t="shared" si="147"/>
        <v>NEUTRAL</v>
      </c>
      <c r="G2316" s="6" t="str">
        <f t="shared" si="146"/>
        <v>NEUTRAL</v>
      </c>
      <c r="H2316" s="6" t="str">
        <f t="shared" si="145"/>
        <v>NEUTRAL</v>
      </c>
    </row>
    <row r="2317" spans="1:8" ht="13.5" x14ac:dyDescent="0.25">
      <c r="A2317" s="3">
        <f>TITRES_STAT!B2320</f>
        <v>45376</v>
      </c>
      <c r="B2317" s="6">
        <f>TITRES_STAT!C2320</f>
        <v>48.75</v>
      </c>
      <c r="C2317" s="6">
        <f>TITRES_STAT!D2320</f>
        <v>46.167999999999999</v>
      </c>
      <c r="D2317" s="6">
        <f>TITRES_STAT!E2320</f>
        <v>0</v>
      </c>
      <c r="E2317" s="2">
        <f t="shared" si="144"/>
        <v>45920</v>
      </c>
      <c r="F2317" s="6" t="str">
        <f t="shared" si="147"/>
        <v>NEUTRAL</v>
      </c>
      <c r="G2317" s="6" t="str">
        <f t="shared" si="146"/>
        <v>NEUTRAL</v>
      </c>
      <c r="H2317" s="6" t="str">
        <f t="shared" si="145"/>
        <v>NEUTRAL</v>
      </c>
    </row>
    <row r="2318" spans="1:8" ht="13.5" x14ac:dyDescent="0.25">
      <c r="A2318" s="3">
        <f>TITRES_STAT!B2321</f>
        <v>45377</v>
      </c>
      <c r="B2318" s="6">
        <f>TITRES_STAT!C2321</f>
        <v>48.75</v>
      </c>
      <c r="C2318" s="6">
        <f>TITRES_STAT!D2321</f>
        <v>46.167999999999999</v>
      </c>
      <c r="D2318" s="6">
        <f>TITRES_STAT!E2321</f>
        <v>0</v>
      </c>
      <c r="E2318" s="2">
        <f t="shared" si="144"/>
        <v>45920</v>
      </c>
      <c r="F2318" s="6" t="str">
        <f t="shared" si="147"/>
        <v>NEUTRAL</v>
      </c>
      <c r="G2318" s="6" t="str">
        <f t="shared" si="146"/>
        <v>NEUTRAL</v>
      </c>
      <c r="H2318" s="6" t="str">
        <f t="shared" si="145"/>
        <v>NEUTRAL</v>
      </c>
    </row>
    <row r="2319" spans="1:8" ht="13.5" x14ac:dyDescent="0.25">
      <c r="A2319" s="3">
        <f>TITRES_STAT!B2322</f>
        <v>45378</v>
      </c>
      <c r="B2319" s="6">
        <f>TITRES_STAT!C2322</f>
        <v>48.75</v>
      </c>
      <c r="C2319" s="6">
        <f>TITRES_STAT!D2322</f>
        <v>46.167999999999999</v>
      </c>
      <c r="D2319" s="6">
        <f>TITRES_STAT!E2322</f>
        <v>0</v>
      </c>
      <c r="E2319" s="2">
        <f t="shared" si="144"/>
        <v>45920</v>
      </c>
      <c r="F2319" s="6" t="str">
        <f t="shared" si="147"/>
        <v>NEUTRAL</v>
      </c>
      <c r="G2319" s="6" t="str">
        <f t="shared" si="146"/>
        <v>NEUTRAL</v>
      </c>
      <c r="H2319" s="6" t="str">
        <f t="shared" si="145"/>
        <v>NEUTRAL</v>
      </c>
    </row>
    <row r="2320" spans="1:8" ht="13.5" x14ac:dyDescent="0.25">
      <c r="A2320" s="3">
        <f>TITRES_STAT!B2323</f>
        <v>45379</v>
      </c>
      <c r="B2320" s="6">
        <f>TITRES_STAT!C2323</f>
        <v>48.75</v>
      </c>
      <c r="C2320" s="6">
        <f>TITRES_STAT!D2323</f>
        <v>46.167999999999999</v>
      </c>
      <c r="D2320" s="6">
        <f>TITRES_STAT!E2323</f>
        <v>0</v>
      </c>
      <c r="E2320" s="2">
        <f t="shared" si="144"/>
        <v>45920</v>
      </c>
      <c r="F2320" s="6" t="str">
        <f t="shared" si="147"/>
        <v>NEUTRAL</v>
      </c>
      <c r="G2320" s="6" t="str">
        <f t="shared" si="146"/>
        <v>NEUTRAL</v>
      </c>
      <c r="H2320" s="6" t="str">
        <f t="shared" si="145"/>
        <v>NEUTRAL</v>
      </c>
    </row>
    <row r="2321" spans="1:8" ht="13.5" x14ac:dyDescent="0.25">
      <c r="A2321" s="3">
        <f>TITRES_STAT!B2324</f>
        <v>45380</v>
      </c>
      <c r="B2321" s="6">
        <f>TITRES_STAT!C2324</f>
        <v>48.75</v>
      </c>
      <c r="C2321" s="6">
        <f>TITRES_STAT!D2324</f>
        <v>46.167999999999999</v>
      </c>
      <c r="D2321" s="6">
        <f>TITRES_STAT!E2324</f>
        <v>0</v>
      </c>
      <c r="E2321" s="2">
        <f t="shared" si="144"/>
        <v>45920</v>
      </c>
      <c r="F2321" s="6" t="str">
        <f t="shared" si="147"/>
        <v>NEUTRAL</v>
      </c>
      <c r="G2321" s="6" t="str">
        <f t="shared" si="146"/>
        <v>NEUTRAL</v>
      </c>
      <c r="H2321" s="6" t="str">
        <f t="shared" si="145"/>
        <v>NEUTRAL</v>
      </c>
    </row>
    <row r="2322" spans="1:8" ht="13.5" x14ac:dyDescent="0.25">
      <c r="A2322" s="3">
        <f>TITRES_STAT!B2325</f>
        <v>45383</v>
      </c>
      <c r="B2322" s="6">
        <f>TITRES_STAT!C2325</f>
        <v>48.75</v>
      </c>
      <c r="C2322" s="6">
        <f>TITRES_STAT!D2325</f>
        <v>46.167999999999999</v>
      </c>
      <c r="D2322" s="6">
        <f>TITRES_STAT!E2325</f>
        <v>0</v>
      </c>
      <c r="E2322" s="2">
        <f t="shared" si="144"/>
        <v>45920</v>
      </c>
      <c r="F2322" s="6" t="str">
        <f t="shared" si="147"/>
        <v>NEUTRAL</v>
      </c>
      <c r="G2322" s="6" t="str">
        <f t="shared" si="146"/>
        <v>NEUTRAL</v>
      </c>
      <c r="H2322" s="6" t="str">
        <f t="shared" si="145"/>
        <v>NEUTRAL</v>
      </c>
    </row>
    <row r="2323" spans="1:8" ht="13.5" x14ac:dyDescent="0.25">
      <c r="A2323" s="3">
        <f>TITRES_STAT!B2326</f>
        <v>45384</v>
      </c>
      <c r="B2323" s="6">
        <f>TITRES_STAT!C2326</f>
        <v>48.75</v>
      </c>
      <c r="C2323" s="6">
        <f>TITRES_STAT!D2326</f>
        <v>46.167999999999999</v>
      </c>
      <c r="D2323" s="6">
        <f>TITRES_STAT!E2326</f>
        <v>0</v>
      </c>
      <c r="E2323" s="2">
        <f t="shared" si="144"/>
        <v>45920</v>
      </c>
      <c r="F2323" s="6" t="str">
        <f t="shared" si="147"/>
        <v>NEUTRAL</v>
      </c>
      <c r="G2323" s="6" t="str">
        <f t="shared" si="146"/>
        <v>NEUTRAL</v>
      </c>
      <c r="H2323" s="6" t="str">
        <f t="shared" si="145"/>
        <v>NEUTRAL</v>
      </c>
    </row>
    <row r="2324" spans="1:8" ht="13.5" x14ac:dyDescent="0.25">
      <c r="A2324" s="3">
        <f>TITRES_STAT!B2327</f>
        <v>45385</v>
      </c>
      <c r="B2324" s="6">
        <f>TITRES_STAT!C2327</f>
        <v>48.75</v>
      </c>
      <c r="C2324" s="6">
        <f>TITRES_STAT!D2327</f>
        <v>46.167999999999999</v>
      </c>
      <c r="D2324" s="6">
        <f>TITRES_STAT!E2327</f>
        <v>0</v>
      </c>
      <c r="E2324" s="2">
        <f t="shared" si="144"/>
        <v>45920</v>
      </c>
      <c r="F2324" s="6" t="str">
        <f t="shared" si="147"/>
        <v>NEUTRAL</v>
      </c>
      <c r="G2324" s="6" t="str">
        <f t="shared" si="146"/>
        <v>NEUTRAL</v>
      </c>
      <c r="H2324" s="6" t="str">
        <f t="shared" si="145"/>
        <v>NEUTRAL</v>
      </c>
    </row>
    <row r="2325" spans="1:8" ht="13.5" x14ac:dyDescent="0.25">
      <c r="A2325" s="3">
        <f>TITRES_STAT!B2328</f>
        <v>45386</v>
      </c>
      <c r="B2325" s="6">
        <f>TITRES_STAT!C2328</f>
        <v>48.75</v>
      </c>
      <c r="C2325" s="6">
        <f>TITRES_STAT!D2328</f>
        <v>46.167999999999999</v>
      </c>
      <c r="D2325" s="6">
        <f>TITRES_STAT!E2328</f>
        <v>0</v>
      </c>
      <c r="E2325" s="2">
        <f t="shared" si="144"/>
        <v>45920</v>
      </c>
      <c r="F2325" s="6" t="str">
        <f t="shared" si="147"/>
        <v>NEUTRAL</v>
      </c>
      <c r="G2325" s="6" t="str">
        <f t="shared" si="146"/>
        <v>NEUTRAL</v>
      </c>
      <c r="H2325" s="6" t="str">
        <f t="shared" si="145"/>
        <v>NEUTRAL</v>
      </c>
    </row>
    <row r="2326" spans="1:8" ht="13.5" x14ac:dyDescent="0.25">
      <c r="A2326" s="3">
        <f>TITRES_STAT!B2329</f>
        <v>45387</v>
      </c>
      <c r="B2326" s="6">
        <f>TITRES_STAT!C2329</f>
        <v>48.75</v>
      </c>
      <c r="C2326" s="6">
        <f>TITRES_STAT!D2329</f>
        <v>46.167999999999999</v>
      </c>
      <c r="D2326" s="6">
        <f>TITRES_STAT!E2329</f>
        <v>0</v>
      </c>
      <c r="E2326" s="2">
        <f t="shared" si="144"/>
        <v>45920</v>
      </c>
      <c r="F2326" s="6" t="str">
        <f t="shared" si="147"/>
        <v>NEUTRAL</v>
      </c>
      <c r="G2326" s="6" t="str">
        <f t="shared" si="146"/>
        <v>NEUTRAL</v>
      </c>
      <c r="H2326" s="6" t="str">
        <f t="shared" si="145"/>
        <v>NEUTRAL</v>
      </c>
    </row>
    <row r="2327" spans="1:8" ht="13.5" x14ac:dyDescent="0.25">
      <c r="A2327" s="3">
        <f>TITRES_STAT!B2330</f>
        <v>45390</v>
      </c>
      <c r="B2327" s="6">
        <f>TITRES_STAT!C2330</f>
        <v>48.75</v>
      </c>
      <c r="C2327" s="6">
        <f>TITRES_STAT!D2330</f>
        <v>46.167999999999999</v>
      </c>
      <c r="D2327" s="6">
        <f>TITRES_STAT!E2330</f>
        <v>0</v>
      </c>
      <c r="E2327" s="2">
        <f t="shared" si="144"/>
        <v>45920</v>
      </c>
      <c r="F2327" s="6" t="str">
        <f t="shared" si="147"/>
        <v>NEUTRAL</v>
      </c>
      <c r="G2327" s="6" t="str">
        <f t="shared" si="146"/>
        <v>NEUTRAL</v>
      </c>
      <c r="H2327" s="6" t="str">
        <f t="shared" si="145"/>
        <v>NEUTRAL</v>
      </c>
    </row>
    <row r="2328" spans="1:8" ht="13.5" x14ac:dyDescent="0.25">
      <c r="A2328" s="3">
        <f>TITRES_STAT!B2331</f>
        <v>45394</v>
      </c>
      <c r="B2328" s="6">
        <f>TITRES_STAT!C2331</f>
        <v>48.75</v>
      </c>
      <c r="C2328" s="6">
        <f>TITRES_STAT!D2331</f>
        <v>46.167999999999999</v>
      </c>
      <c r="D2328" s="6">
        <f>TITRES_STAT!E2331</f>
        <v>0</v>
      </c>
      <c r="E2328" s="2">
        <f t="shared" si="144"/>
        <v>45920</v>
      </c>
      <c r="F2328" s="6" t="str">
        <f t="shared" si="147"/>
        <v>NEUTRAL</v>
      </c>
      <c r="G2328" s="6" t="str">
        <f t="shared" si="146"/>
        <v>NEUTRAL</v>
      </c>
      <c r="H2328" s="6" t="str">
        <f t="shared" si="145"/>
        <v>NEUTRAL</v>
      </c>
    </row>
    <row r="2329" spans="1:8" ht="13.5" x14ac:dyDescent="0.25">
      <c r="A2329" s="3">
        <f>TITRES_STAT!B2332</f>
        <v>45397</v>
      </c>
      <c r="B2329" s="6">
        <f>TITRES_STAT!C2332</f>
        <v>48.75</v>
      </c>
      <c r="C2329" s="6">
        <f>TITRES_STAT!D2332</f>
        <v>46.167999999999999</v>
      </c>
      <c r="D2329" s="6">
        <f>TITRES_STAT!E2332</f>
        <v>0</v>
      </c>
      <c r="E2329" s="2">
        <f t="shared" si="144"/>
        <v>45920</v>
      </c>
      <c r="F2329" s="6" t="str">
        <f t="shared" si="147"/>
        <v>NEUTRAL</v>
      </c>
      <c r="G2329" s="6" t="str">
        <f t="shared" si="146"/>
        <v>NEUTRAL</v>
      </c>
      <c r="H2329" s="6" t="str">
        <f t="shared" si="145"/>
        <v>NEUTRAL</v>
      </c>
    </row>
    <row r="2330" spans="1:8" ht="13.5" x14ac:dyDescent="0.25">
      <c r="A2330" s="3">
        <f>TITRES_STAT!B2333</f>
        <v>45398</v>
      </c>
      <c r="B2330" s="6">
        <f>TITRES_STAT!C2333</f>
        <v>48.75</v>
      </c>
      <c r="C2330" s="6">
        <f>TITRES_STAT!D2333</f>
        <v>46.167999999999999</v>
      </c>
      <c r="D2330" s="6">
        <f>TITRES_STAT!E2333</f>
        <v>30</v>
      </c>
      <c r="E2330" s="2">
        <f t="shared" si="144"/>
        <v>45920</v>
      </c>
      <c r="F2330" s="6" t="str">
        <f t="shared" si="147"/>
        <v>NEUTRAL</v>
      </c>
      <c r="G2330" s="6" t="str">
        <f t="shared" si="146"/>
        <v>NEUTRAL</v>
      </c>
      <c r="H2330" s="6" t="str">
        <f t="shared" si="145"/>
        <v>NEUTRAL</v>
      </c>
    </row>
    <row r="2331" spans="1:8" ht="13.5" x14ac:dyDescent="0.25">
      <c r="A2331" s="3">
        <f>TITRES_STAT!B2334</f>
        <v>45399</v>
      </c>
      <c r="B2331" s="6">
        <f>TITRES_STAT!C2334</f>
        <v>48.75</v>
      </c>
      <c r="C2331" s="6">
        <f>TITRES_STAT!D2334</f>
        <v>46.167999999999999</v>
      </c>
      <c r="D2331" s="6">
        <f>TITRES_STAT!E2334</f>
        <v>0</v>
      </c>
      <c r="E2331" s="2">
        <f t="shared" si="144"/>
        <v>45920</v>
      </c>
      <c r="F2331" s="6" t="str">
        <f t="shared" si="147"/>
        <v>NEUTRAL</v>
      </c>
      <c r="G2331" s="6" t="str">
        <f t="shared" si="146"/>
        <v>NEUTRAL</v>
      </c>
      <c r="H2331" s="6" t="str">
        <f t="shared" si="145"/>
        <v>NEUTRAL</v>
      </c>
    </row>
    <row r="2332" spans="1:8" ht="13.5" x14ac:dyDescent="0.25">
      <c r="A2332" s="3">
        <f>TITRES_STAT!B2335</f>
        <v>45400</v>
      </c>
      <c r="B2332" s="6">
        <f>TITRES_STAT!C2335</f>
        <v>48.75</v>
      </c>
      <c r="C2332" s="6">
        <f>TITRES_STAT!D2335</f>
        <v>46.167999999999999</v>
      </c>
      <c r="D2332" s="6">
        <f>TITRES_STAT!E2335</f>
        <v>19</v>
      </c>
      <c r="E2332" s="2">
        <f t="shared" si="144"/>
        <v>45920</v>
      </c>
      <c r="F2332" s="6" t="str">
        <f t="shared" si="147"/>
        <v>NEUTRAL</v>
      </c>
      <c r="G2332" s="6" t="str">
        <f t="shared" si="146"/>
        <v>NEUTRAL</v>
      </c>
      <c r="H2332" s="6" t="str">
        <f t="shared" si="145"/>
        <v>NEUTRAL</v>
      </c>
    </row>
    <row r="2333" spans="1:8" ht="13.5" x14ac:dyDescent="0.25">
      <c r="A2333" s="3">
        <f>TITRES_STAT!B2336</f>
        <v>45401</v>
      </c>
      <c r="B2333" s="6">
        <f>TITRES_STAT!C2336</f>
        <v>48.75</v>
      </c>
      <c r="C2333" s="6">
        <f>TITRES_STAT!D2336</f>
        <v>46.167999999999999</v>
      </c>
      <c r="D2333" s="6">
        <f>TITRES_STAT!E2336</f>
        <v>0</v>
      </c>
      <c r="E2333" s="2">
        <f t="shared" si="144"/>
        <v>45920</v>
      </c>
      <c r="F2333" s="6" t="str">
        <f t="shared" si="147"/>
        <v>NEUTRAL</v>
      </c>
      <c r="G2333" s="6" t="str">
        <f t="shared" si="146"/>
        <v>NEUTRAL</v>
      </c>
      <c r="H2333" s="6" t="str">
        <f t="shared" si="145"/>
        <v>NEUTRAL</v>
      </c>
    </row>
    <row r="2334" spans="1:8" ht="13.5" x14ac:dyDescent="0.25">
      <c r="A2334" s="3">
        <f>TITRES_STAT!B2337</f>
        <v>45404</v>
      </c>
      <c r="B2334" s="6">
        <f>TITRES_STAT!C2337</f>
        <v>48.75</v>
      </c>
      <c r="C2334" s="6">
        <f>TITRES_STAT!D2337</f>
        <v>46.167999999999999</v>
      </c>
      <c r="D2334" s="6">
        <f>TITRES_STAT!E2337</f>
        <v>0</v>
      </c>
      <c r="E2334" s="2">
        <f t="shared" si="144"/>
        <v>45920</v>
      </c>
      <c r="F2334" s="6" t="str">
        <f t="shared" si="147"/>
        <v>NEUTRAL</v>
      </c>
      <c r="G2334" s="6" t="str">
        <f t="shared" si="146"/>
        <v>NEUTRAL</v>
      </c>
      <c r="H2334" s="6" t="str">
        <f t="shared" si="145"/>
        <v>NEUTRAL</v>
      </c>
    </row>
    <row r="2335" spans="1:8" ht="13.5" x14ac:dyDescent="0.25">
      <c r="A2335" s="3">
        <f>TITRES_STAT!B2338</f>
        <v>45405</v>
      </c>
      <c r="B2335" s="6">
        <f>TITRES_STAT!C2338</f>
        <v>48.75</v>
      </c>
      <c r="C2335" s="6">
        <f>TITRES_STAT!D2338</f>
        <v>46.167999999999999</v>
      </c>
      <c r="D2335" s="6">
        <f>TITRES_STAT!E2338</f>
        <v>0</v>
      </c>
      <c r="E2335" s="2">
        <f t="shared" si="144"/>
        <v>45920</v>
      </c>
      <c r="F2335" s="6" t="str">
        <f t="shared" si="147"/>
        <v>NEUTRAL</v>
      </c>
      <c r="G2335" s="6" t="str">
        <f t="shared" si="146"/>
        <v>NEUTRAL</v>
      </c>
      <c r="H2335" s="6" t="str">
        <f t="shared" si="145"/>
        <v>NEUTRAL</v>
      </c>
    </row>
    <row r="2336" spans="1:8" ht="13.5" x14ac:dyDescent="0.25">
      <c r="A2336" s="3">
        <f>TITRES_STAT!B2339</f>
        <v>45406</v>
      </c>
      <c r="B2336" s="6">
        <f>TITRES_STAT!C2339</f>
        <v>48.75</v>
      </c>
      <c r="C2336" s="6">
        <f>TITRES_STAT!D2339</f>
        <v>46.167999999999999</v>
      </c>
      <c r="D2336" s="6">
        <f>TITRES_STAT!E2339</f>
        <v>0</v>
      </c>
      <c r="E2336" s="2">
        <f t="shared" si="144"/>
        <v>45920</v>
      </c>
      <c r="F2336" s="6" t="str">
        <f t="shared" si="147"/>
        <v>NEUTRAL</v>
      </c>
      <c r="G2336" s="6" t="str">
        <f t="shared" si="146"/>
        <v>NEUTRAL</v>
      </c>
      <c r="H2336" s="6" t="str">
        <f t="shared" si="145"/>
        <v>NEUTRAL</v>
      </c>
    </row>
    <row r="2337" spans="1:8" ht="13.5" x14ac:dyDescent="0.25">
      <c r="A2337" s="3">
        <f>TITRES_STAT!B2340</f>
        <v>45407</v>
      </c>
      <c r="B2337" s="6">
        <f>TITRES_STAT!C2340</f>
        <v>48.75</v>
      </c>
      <c r="C2337" s="6">
        <f>TITRES_STAT!D2340</f>
        <v>46.167999999999999</v>
      </c>
      <c r="D2337" s="6">
        <f>TITRES_STAT!E2340</f>
        <v>0</v>
      </c>
      <c r="E2337" s="2">
        <f t="shared" si="144"/>
        <v>45920</v>
      </c>
      <c r="F2337" s="6" t="str">
        <f t="shared" si="147"/>
        <v>NEUTRAL</v>
      </c>
      <c r="G2337" s="6" t="str">
        <f t="shared" si="146"/>
        <v>NEUTRAL</v>
      </c>
      <c r="H2337" s="6" t="str">
        <f t="shared" si="145"/>
        <v>NEUTRAL</v>
      </c>
    </row>
    <row r="2338" spans="1:8" ht="13.5" x14ac:dyDescent="0.25">
      <c r="A2338" s="3">
        <f>TITRES_STAT!B2341</f>
        <v>45408</v>
      </c>
      <c r="B2338" s="6">
        <f>TITRES_STAT!C2341</f>
        <v>48.75</v>
      </c>
      <c r="C2338" s="6">
        <f>TITRES_STAT!D2341</f>
        <v>46.167999999999999</v>
      </c>
      <c r="D2338" s="6">
        <f>TITRES_STAT!E2341</f>
        <v>0</v>
      </c>
      <c r="E2338" s="2">
        <f t="shared" si="144"/>
        <v>45920</v>
      </c>
      <c r="F2338" s="6" t="str">
        <f t="shared" si="147"/>
        <v>NEUTRAL</v>
      </c>
      <c r="G2338" s="6" t="str">
        <f t="shared" si="146"/>
        <v>NEUTRAL</v>
      </c>
      <c r="H2338" s="6" t="str">
        <f t="shared" si="145"/>
        <v>NEUTRAL</v>
      </c>
    </row>
    <row r="2339" spans="1:8" ht="13.5" x14ac:dyDescent="0.25">
      <c r="A2339" s="3">
        <f>TITRES_STAT!B2342</f>
        <v>45411</v>
      </c>
      <c r="B2339" s="6">
        <f>TITRES_STAT!C2342</f>
        <v>47.25</v>
      </c>
      <c r="C2339" s="6">
        <f>TITRES_STAT!D2342</f>
        <v>46.167999999999999</v>
      </c>
      <c r="D2339" s="6">
        <f>TITRES_STAT!E2342</f>
        <v>0</v>
      </c>
      <c r="E2339" s="2">
        <f t="shared" si="144"/>
        <v>45920</v>
      </c>
      <c r="F2339" s="6" t="str">
        <f t="shared" si="147"/>
        <v>NEUTRAL</v>
      </c>
      <c r="G2339" s="6" t="str">
        <f t="shared" si="146"/>
        <v>NEUTRAL</v>
      </c>
      <c r="H2339" s="6" t="str">
        <f t="shared" si="145"/>
        <v>NEUTRAL</v>
      </c>
    </row>
    <row r="2340" spans="1:8" ht="13.5" x14ac:dyDescent="0.25">
      <c r="A2340" s="3">
        <f>TITRES_STAT!B2343</f>
        <v>45412</v>
      </c>
      <c r="B2340" s="6">
        <f>TITRES_STAT!C2343</f>
        <v>47.25</v>
      </c>
      <c r="C2340" s="6">
        <f>TITRES_STAT!D2343</f>
        <v>46.167999999999999</v>
      </c>
      <c r="D2340" s="6">
        <f>TITRES_STAT!E2343</f>
        <v>0</v>
      </c>
      <c r="E2340" s="2">
        <f t="shared" si="144"/>
        <v>45920</v>
      </c>
      <c r="F2340" s="6" t="str">
        <f t="shared" si="147"/>
        <v>NEUTRAL</v>
      </c>
      <c r="G2340" s="6" t="str">
        <f t="shared" si="146"/>
        <v>NEUTRAL</v>
      </c>
      <c r="H2340" s="6" t="str">
        <f t="shared" si="145"/>
        <v>NEUTRAL</v>
      </c>
    </row>
    <row r="2341" spans="1:8" ht="13.5" x14ac:dyDescent="0.25">
      <c r="A2341" s="3">
        <f>TITRES_STAT!B2344</f>
        <v>45414</v>
      </c>
      <c r="B2341" s="6">
        <f>TITRES_STAT!C2344</f>
        <v>47.25</v>
      </c>
      <c r="C2341" s="6">
        <f>TITRES_STAT!D2344</f>
        <v>46.167999999999999</v>
      </c>
      <c r="D2341" s="6">
        <f>TITRES_STAT!E2344</f>
        <v>0</v>
      </c>
      <c r="E2341" s="2">
        <f t="shared" si="144"/>
        <v>45920</v>
      </c>
      <c r="F2341" s="6" t="str">
        <f t="shared" si="147"/>
        <v>NEUTRAL</v>
      </c>
      <c r="G2341" s="6" t="str">
        <f t="shared" si="146"/>
        <v>NEUTRAL</v>
      </c>
      <c r="H2341" s="6" t="str">
        <f t="shared" si="145"/>
        <v>NEUTRAL</v>
      </c>
    </row>
    <row r="2342" spans="1:8" ht="13.5" x14ac:dyDescent="0.25">
      <c r="A2342" s="3">
        <f>TITRES_STAT!B2345</f>
        <v>45415</v>
      </c>
      <c r="B2342" s="6">
        <f>TITRES_STAT!C2345</f>
        <v>47.25</v>
      </c>
      <c r="C2342" s="6">
        <f>TITRES_STAT!D2345</f>
        <v>46.167999999999999</v>
      </c>
      <c r="D2342" s="6">
        <f>TITRES_STAT!E2345</f>
        <v>0</v>
      </c>
      <c r="E2342" s="2">
        <f t="shared" si="144"/>
        <v>45920</v>
      </c>
      <c r="F2342" s="6" t="str">
        <f t="shared" si="147"/>
        <v>NEUTRAL</v>
      </c>
      <c r="G2342" s="6" t="str">
        <f t="shared" si="146"/>
        <v>NEUTRAL</v>
      </c>
      <c r="H2342" s="6" t="str">
        <f t="shared" si="145"/>
        <v>NEUTRAL</v>
      </c>
    </row>
    <row r="2343" spans="1:8" ht="13.5" x14ac:dyDescent="0.25">
      <c r="A2343" s="3">
        <f>TITRES_STAT!B2346</f>
        <v>45418</v>
      </c>
      <c r="B2343" s="6">
        <f>TITRES_STAT!C2346</f>
        <v>47.25</v>
      </c>
      <c r="C2343" s="6">
        <f>TITRES_STAT!D2346</f>
        <v>46.167999999999999</v>
      </c>
      <c r="D2343" s="6">
        <f>TITRES_STAT!E2346</f>
        <v>0</v>
      </c>
      <c r="E2343" s="2">
        <f t="shared" si="144"/>
        <v>45920</v>
      </c>
      <c r="F2343" s="6" t="str">
        <f t="shared" si="147"/>
        <v>NEUTRAL</v>
      </c>
      <c r="G2343" s="6" t="str">
        <f t="shared" si="146"/>
        <v>NEUTRAL</v>
      </c>
      <c r="H2343" s="6" t="str">
        <f t="shared" si="145"/>
        <v>NEUTRAL</v>
      </c>
    </row>
    <row r="2344" spans="1:8" ht="13.5" x14ac:dyDescent="0.25">
      <c r="A2344" s="3">
        <f>TITRES_STAT!B2347</f>
        <v>45419</v>
      </c>
      <c r="B2344" s="6">
        <f>TITRES_STAT!C2347</f>
        <v>47.25</v>
      </c>
      <c r="C2344" s="6">
        <f>TITRES_STAT!D2347</f>
        <v>46.167999999999999</v>
      </c>
      <c r="D2344" s="6">
        <f>TITRES_STAT!E2347</f>
        <v>0</v>
      </c>
      <c r="E2344" s="2">
        <f t="shared" si="144"/>
        <v>45920</v>
      </c>
      <c r="F2344" s="6" t="str">
        <f t="shared" si="147"/>
        <v>NEUTRAL</v>
      </c>
      <c r="G2344" s="6" t="str">
        <f t="shared" si="146"/>
        <v>NEUTRAL</v>
      </c>
      <c r="H2344" s="6" t="str">
        <f t="shared" si="145"/>
        <v>NEUTRAL</v>
      </c>
    </row>
    <row r="2345" spans="1:8" ht="13.5" x14ac:dyDescent="0.25">
      <c r="A2345" s="3">
        <f>TITRES_STAT!B2348</f>
        <v>45420</v>
      </c>
      <c r="B2345" s="6">
        <f>TITRES_STAT!C2348</f>
        <v>47.25</v>
      </c>
      <c r="C2345" s="6">
        <f>TITRES_STAT!D2348</f>
        <v>46.167999999999999</v>
      </c>
      <c r="D2345" s="6">
        <f>TITRES_STAT!E2348</f>
        <v>0</v>
      </c>
      <c r="E2345" s="2">
        <f t="shared" si="144"/>
        <v>45920</v>
      </c>
      <c r="F2345" s="6" t="str">
        <f t="shared" si="147"/>
        <v>NEUTRAL</v>
      </c>
      <c r="G2345" s="6" t="str">
        <f t="shared" si="146"/>
        <v>NEUTRAL</v>
      </c>
      <c r="H2345" s="6" t="str">
        <f t="shared" si="145"/>
        <v>NEUTRAL</v>
      </c>
    </row>
    <row r="2346" spans="1:8" ht="13.5" x14ac:dyDescent="0.25">
      <c r="A2346" s="3">
        <f>TITRES_STAT!B2349</f>
        <v>45421</v>
      </c>
      <c r="B2346" s="6">
        <f>TITRES_STAT!C2349</f>
        <v>47.25</v>
      </c>
      <c r="C2346" s="6">
        <f>TITRES_STAT!D2349</f>
        <v>46.167999999999999</v>
      </c>
      <c r="D2346" s="6">
        <f>TITRES_STAT!E2349</f>
        <v>0</v>
      </c>
      <c r="E2346" s="2">
        <f t="shared" si="144"/>
        <v>45920</v>
      </c>
      <c r="F2346" s="6" t="str">
        <f t="shared" si="147"/>
        <v>NEUTRAL</v>
      </c>
      <c r="G2346" s="6" t="str">
        <f t="shared" si="146"/>
        <v>NEUTRAL</v>
      </c>
      <c r="H2346" s="6" t="str">
        <f t="shared" si="145"/>
        <v>NEUTRAL</v>
      </c>
    </row>
    <row r="2347" spans="1:8" ht="13.5" x14ac:dyDescent="0.25">
      <c r="A2347" s="3">
        <f>TITRES_STAT!B2350</f>
        <v>45422</v>
      </c>
      <c r="B2347" s="6">
        <f>TITRES_STAT!C2350</f>
        <v>47.25</v>
      </c>
      <c r="C2347" s="6">
        <f>TITRES_STAT!D2350</f>
        <v>46.167999999999999</v>
      </c>
      <c r="D2347" s="6">
        <f>TITRES_STAT!E2350</f>
        <v>0</v>
      </c>
      <c r="E2347" s="2">
        <f t="shared" si="144"/>
        <v>45920</v>
      </c>
      <c r="F2347" s="6" t="str">
        <f t="shared" si="147"/>
        <v>NEUTRAL</v>
      </c>
      <c r="G2347" s="6" t="str">
        <f t="shared" si="146"/>
        <v>NEUTRAL</v>
      </c>
      <c r="H2347" s="6" t="str">
        <f t="shared" si="145"/>
        <v>NEUTRAL</v>
      </c>
    </row>
    <row r="2348" spans="1:8" ht="13.5" x14ac:dyDescent="0.25">
      <c r="A2348" s="3">
        <f>TITRES_STAT!B2351</f>
        <v>45425</v>
      </c>
      <c r="B2348" s="6">
        <f>TITRES_STAT!C2351</f>
        <v>47.25</v>
      </c>
      <c r="C2348" s="6">
        <f>TITRES_STAT!D2351</f>
        <v>46.167999999999999</v>
      </c>
      <c r="D2348" s="6">
        <f>TITRES_STAT!E2351</f>
        <v>0</v>
      </c>
      <c r="E2348" s="2">
        <f t="shared" si="144"/>
        <v>45920</v>
      </c>
      <c r="F2348" s="6" t="str">
        <f t="shared" si="147"/>
        <v>NEUTRAL</v>
      </c>
      <c r="G2348" s="6" t="str">
        <f t="shared" si="146"/>
        <v>NEUTRAL</v>
      </c>
      <c r="H2348" s="6" t="str">
        <f t="shared" si="145"/>
        <v>NEUTRAL</v>
      </c>
    </row>
    <row r="2349" spans="1:8" ht="13.5" x14ac:dyDescent="0.25">
      <c r="A2349" s="3">
        <f>TITRES_STAT!B2352</f>
        <v>45426</v>
      </c>
      <c r="B2349" s="6">
        <f>TITRES_STAT!C2352</f>
        <v>47.25</v>
      </c>
      <c r="C2349" s="6">
        <f>TITRES_STAT!D2352</f>
        <v>46.167999999999999</v>
      </c>
      <c r="D2349" s="6">
        <f>TITRES_STAT!E2352</f>
        <v>0</v>
      </c>
      <c r="E2349" s="2">
        <f t="shared" si="144"/>
        <v>45920</v>
      </c>
      <c r="F2349" s="6" t="str">
        <f t="shared" si="147"/>
        <v>NEUTRAL</v>
      </c>
      <c r="G2349" s="6" t="str">
        <f t="shared" si="146"/>
        <v>NEUTRAL</v>
      </c>
      <c r="H2349" s="6" t="str">
        <f t="shared" si="145"/>
        <v>NEUTRAL</v>
      </c>
    </row>
    <row r="2350" spans="1:8" ht="13.5" x14ac:dyDescent="0.25">
      <c r="A2350" s="3">
        <f>TITRES_STAT!B2353</f>
        <v>45427</v>
      </c>
      <c r="B2350" s="6">
        <f>TITRES_STAT!C2353</f>
        <v>47.25</v>
      </c>
      <c r="C2350" s="6">
        <f>TITRES_STAT!D2353</f>
        <v>46.167999999999999</v>
      </c>
      <c r="D2350" s="6">
        <f>TITRES_STAT!E2353</f>
        <v>0</v>
      </c>
      <c r="E2350" s="2">
        <f t="shared" si="144"/>
        <v>45920</v>
      </c>
      <c r="F2350" s="6" t="str">
        <f t="shared" si="147"/>
        <v>NEUTRAL</v>
      </c>
      <c r="G2350" s="6" t="str">
        <f t="shared" si="146"/>
        <v>NEUTRAL</v>
      </c>
      <c r="H2350" s="6" t="str">
        <f t="shared" si="145"/>
        <v>NEUTRAL</v>
      </c>
    </row>
    <row r="2351" spans="1:8" ht="13.5" x14ac:dyDescent="0.25">
      <c r="A2351" s="3">
        <f>TITRES_STAT!B2354</f>
        <v>45428</v>
      </c>
      <c r="B2351" s="6">
        <f>TITRES_STAT!C2354</f>
        <v>47.25</v>
      </c>
      <c r="C2351" s="6">
        <f>TITRES_STAT!D2354</f>
        <v>46.167999999999999</v>
      </c>
      <c r="D2351" s="6">
        <f>TITRES_STAT!E2354</f>
        <v>0</v>
      </c>
      <c r="E2351" s="2">
        <f t="shared" si="144"/>
        <v>45920</v>
      </c>
      <c r="F2351" s="6" t="str">
        <f t="shared" si="147"/>
        <v>NEUTRAL</v>
      </c>
      <c r="G2351" s="6" t="str">
        <f t="shared" si="146"/>
        <v>NEUTRAL</v>
      </c>
      <c r="H2351" s="6" t="str">
        <f t="shared" si="145"/>
        <v>NEUTRAL</v>
      </c>
    </row>
    <row r="2352" spans="1:8" ht="13.5" x14ac:dyDescent="0.25">
      <c r="A2352" s="3">
        <f>TITRES_STAT!B2355</f>
        <v>45429</v>
      </c>
      <c r="B2352" s="6">
        <f>TITRES_STAT!C2355</f>
        <v>47.25</v>
      </c>
      <c r="C2352" s="6">
        <f>TITRES_STAT!D2355</f>
        <v>46.167999999999999</v>
      </c>
      <c r="D2352" s="6">
        <f>TITRES_STAT!E2355</f>
        <v>0</v>
      </c>
      <c r="E2352" s="2">
        <f t="shared" si="144"/>
        <v>45920</v>
      </c>
      <c r="F2352" s="6" t="str">
        <f t="shared" si="147"/>
        <v>NEUTRAL</v>
      </c>
      <c r="G2352" s="6" t="str">
        <f t="shared" si="146"/>
        <v>NEUTRAL</v>
      </c>
      <c r="H2352" s="6" t="str">
        <f t="shared" si="145"/>
        <v>NEUTRAL</v>
      </c>
    </row>
    <row r="2353" spans="1:8" ht="13.5" x14ac:dyDescent="0.25">
      <c r="A2353" s="3">
        <f>TITRES_STAT!B2356</f>
        <v>45432</v>
      </c>
      <c r="B2353" s="6">
        <f>TITRES_STAT!C2356</f>
        <v>47.25</v>
      </c>
      <c r="C2353" s="6">
        <f>TITRES_STAT!D2356</f>
        <v>46.167999999999999</v>
      </c>
      <c r="D2353" s="6">
        <f>TITRES_STAT!E2356</f>
        <v>0</v>
      </c>
      <c r="E2353" s="2">
        <f t="shared" si="144"/>
        <v>45920</v>
      </c>
      <c r="F2353" s="6" t="str">
        <f t="shared" si="147"/>
        <v>NEUTRAL</v>
      </c>
      <c r="G2353" s="6" t="str">
        <f t="shared" si="146"/>
        <v>NEUTRAL</v>
      </c>
      <c r="H2353" s="6" t="str">
        <f t="shared" si="145"/>
        <v>NEUTRAL</v>
      </c>
    </row>
    <row r="2354" spans="1:8" ht="13.5" x14ac:dyDescent="0.25">
      <c r="A2354" s="3">
        <f>TITRES_STAT!B2357</f>
        <v>45433</v>
      </c>
      <c r="B2354" s="6">
        <f>TITRES_STAT!C2357</f>
        <v>47</v>
      </c>
      <c r="C2354" s="6">
        <f>TITRES_STAT!D2357</f>
        <v>46.167999999999999</v>
      </c>
      <c r="D2354" s="6">
        <f>TITRES_STAT!E2357</f>
        <v>5</v>
      </c>
      <c r="E2354" s="2">
        <f t="shared" si="144"/>
        <v>45915</v>
      </c>
      <c r="F2354" s="6" t="str">
        <f t="shared" si="147"/>
        <v>BEARISH</v>
      </c>
      <c r="G2354" s="6" t="str">
        <f t="shared" si="146"/>
        <v>NEUTRAL</v>
      </c>
      <c r="H2354" s="6" t="str">
        <f t="shared" si="145"/>
        <v>CONFIRMED BEARISH</v>
      </c>
    </row>
    <row r="2355" spans="1:8" ht="13.5" x14ac:dyDescent="0.25">
      <c r="A2355" s="3">
        <f>TITRES_STAT!B2358</f>
        <v>45434</v>
      </c>
      <c r="B2355" s="6">
        <f>TITRES_STAT!C2358</f>
        <v>47</v>
      </c>
      <c r="C2355" s="6">
        <f>TITRES_STAT!D2358</f>
        <v>46.167999999999999</v>
      </c>
      <c r="D2355" s="6">
        <f>TITRES_STAT!E2358</f>
        <v>0</v>
      </c>
      <c r="E2355" s="2">
        <f t="shared" si="144"/>
        <v>45915</v>
      </c>
      <c r="F2355" s="6" t="str">
        <f t="shared" si="147"/>
        <v>BEARISH</v>
      </c>
      <c r="G2355" s="6" t="str">
        <f t="shared" si="146"/>
        <v>NEUTRAL</v>
      </c>
      <c r="H2355" s="6" t="str">
        <f t="shared" si="145"/>
        <v>CONFIRMED BEARISH</v>
      </c>
    </row>
    <row r="2356" spans="1:8" ht="13.5" x14ac:dyDescent="0.25">
      <c r="A2356" s="3">
        <f>TITRES_STAT!B2359</f>
        <v>45435</v>
      </c>
      <c r="B2356" s="6">
        <f>TITRES_STAT!C2359</f>
        <v>47</v>
      </c>
      <c r="C2356" s="6">
        <f>TITRES_STAT!D2359</f>
        <v>45.923999999999999</v>
      </c>
      <c r="D2356" s="6">
        <f>TITRES_STAT!E2359</f>
        <v>0</v>
      </c>
      <c r="E2356" s="2">
        <f t="shared" si="144"/>
        <v>45915</v>
      </c>
      <c r="F2356" s="6" t="str">
        <f t="shared" si="147"/>
        <v>BEARISH</v>
      </c>
      <c r="G2356" s="6" t="str">
        <f t="shared" si="146"/>
        <v>NEUTRAL</v>
      </c>
      <c r="H2356" s="6" t="str">
        <f t="shared" si="145"/>
        <v>CONFIRMED BEARISH</v>
      </c>
    </row>
    <row r="2357" spans="1:8" ht="13.5" x14ac:dyDescent="0.25">
      <c r="A2357" s="3">
        <f>TITRES_STAT!B2360</f>
        <v>45436</v>
      </c>
      <c r="B2357" s="6">
        <f>TITRES_STAT!C2360</f>
        <v>47</v>
      </c>
      <c r="C2357" s="6">
        <f>TITRES_STAT!D2360</f>
        <v>45.923999999999999</v>
      </c>
      <c r="D2357" s="6">
        <f>TITRES_STAT!E2360</f>
        <v>0</v>
      </c>
      <c r="E2357" s="2">
        <f t="shared" si="144"/>
        <v>45915</v>
      </c>
      <c r="F2357" s="6" t="str">
        <f t="shared" si="147"/>
        <v>BEARISH</v>
      </c>
      <c r="G2357" s="6" t="str">
        <f t="shared" si="146"/>
        <v>NEUTRAL</v>
      </c>
      <c r="H2357" s="6" t="str">
        <f t="shared" si="145"/>
        <v>CONFIRMED BEARISH</v>
      </c>
    </row>
    <row r="2358" spans="1:8" ht="13.5" x14ac:dyDescent="0.25">
      <c r="A2358" s="3">
        <f>TITRES_STAT!B2361</f>
        <v>45439</v>
      </c>
      <c r="B2358" s="6">
        <f>TITRES_STAT!C2361</f>
        <v>47</v>
      </c>
      <c r="C2358" s="6">
        <f>TITRES_STAT!D2361</f>
        <v>45.923999999999999</v>
      </c>
      <c r="D2358" s="6">
        <f>TITRES_STAT!E2361</f>
        <v>0</v>
      </c>
      <c r="E2358" s="2">
        <f t="shared" si="144"/>
        <v>45915</v>
      </c>
      <c r="F2358" s="6" t="str">
        <f t="shared" si="147"/>
        <v>BEARISH</v>
      </c>
      <c r="G2358" s="6" t="str">
        <f t="shared" si="146"/>
        <v>NEUTRAL</v>
      </c>
      <c r="H2358" s="6" t="str">
        <f t="shared" si="145"/>
        <v>CONFIRMED BEARISH</v>
      </c>
    </row>
    <row r="2359" spans="1:8" ht="13.5" x14ac:dyDescent="0.25">
      <c r="A2359" s="3">
        <f>TITRES_STAT!B2362</f>
        <v>45440</v>
      </c>
      <c r="B2359" s="6">
        <f>TITRES_STAT!C2362</f>
        <v>47</v>
      </c>
      <c r="C2359" s="6">
        <f>TITRES_STAT!D2362</f>
        <v>45.923999999999999</v>
      </c>
      <c r="D2359" s="6">
        <f>TITRES_STAT!E2362</f>
        <v>0</v>
      </c>
      <c r="E2359" s="2">
        <f t="shared" si="144"/>
        <v>45915</v>
      </c>
      <c r="F2359" s="6" t="str">
        <f t="shared" si="147"/>
        <v>NEUTRAL</v>
      </c>
      <c r="G2359" s="6" t="str">
        <f t="shared" si="146"/>
        <v>NEUTRAL</v>
      </c>
      <c r="H2359" s="6" t="str">
        <f t="shared" si="145"/>
        <v>NEUTRAL</v>
      </c>
    </row>
    <row r="2360" spans="1:8" ht="13.5" x14ac:dyDescent="0.25">
      <c r="A2360" s="3">
        <f>TITRES_STAT!B2363</f>
        <v>45441</v>
      </c>
      <c r="B2360" s="6">
        <f>TITRES_STAT!C2363</f>
        <v>47</v>
      </c>
      <c r="C2360" s="6">
        <f>TITRES_STAT!D2363</f>
        <v>45.923999999999999</v>
      </c>
      <c r="D2360" s="6">
        <f>TITRES_STAT!E2363</f>
        <v>35</v>
      </c>
      <c r="E2360" s="2">
        <f t="shared" si="144"/>
        <v>45915</v>
      </c>
      <c r="F2360" s="6" t="str">
        <f t="shared" si="147"/>
        <v>NEUTRAL</v>
      </c>
      <c r="G2360" s="6" t="str">
        <f t="shared" si="146"/>
        <v>NEUTRAL</v>
      </c>
      <c r="H2360" s="6" t="str">
        <f t="shared" si="145"/>
        <v>NEUTRAL</v>
      </c>
    </row>
    <row r="2361" spans="1:8" ht="13.5" x14ac:dyDescent="0.25">
      <c r="A2361" s="3">
        <f>TITRES_STAT!B2364</f>
        <v>45442</v>
      </c>
      <c r="B2361" s="6">
        <f>TITRES_STAT!C2364</f>
        <v>47</v>
      </c>
      <c r="C2361" s="6">
        <f>TITRES_STAT!D2364</f>
        <v>45.923999999999999</v>
      </c>
      <c r="D2361" s="6">
        <f>TITRES_STAT!E2364</f>
        <v>0</v>
      </c>
      <c r="E2361" s="2">
        <f t="shared" si="144"/>
        <v>45915</v>
      </c>
      <c r="F2361" s="6" t="str">
        <f t="shared" si="147"/>
        <v>NEUTRAL</v>
      </c>
      <c r="G2361" s="6" t="str">
        <f t="shared" si="146"/>
        <v>NEUTRAL</v>
      </c>
      <c r="H2361" s="6" t="str">
        <f t="shared" si="145"/>
        <v>NEUTRAL</v>
      </c>
    </row>
    <row r="2362" spans="1:8" ht="13.5" x14ac:dyDescent="0.25">
      <c r="A2362" s="3">
        <f>TITRES_STAT!B2365</f>
        <v>45443</v>
      </c>
      <c r="B2362" s="6">
        <f>TITRES_STAT!C2365</f>
        <v>47</v>
      </c>
      <c r="C2362" s="6">
        <f>TITRES_STAT!D2365</f>
        <v>45.923999999999999</v>
      </c>
      <c r="D2362" s="6">
        <f>TITRES_STAT!E2365</f>
        <v>0</v>
      </c>
      <c r="E2362" s="2">
        <f t="shared" si="144"/>
        <v>45915</v>
      </c>
      <c r="F2362" s="6" t="str">
        <f t="shared" si="147"/>
        <v>NEUTRAL</v>
      </c>
      <c r="G2362" s="6" t="str">
        <f t="shared" si="146"/>
        <v>NEUTRAL</v>
      </c>
      <c r="H2362" s="6" t="str">
        <f t="shared" si="145"/>
        <v>NEUTRAL</v>
      </c>
    </row>
    <row r="2363" spans="1:8" ht="13.5" x14ac:dyDescent="0.25">
      <c r="A2363" s="3">
        <f>TITRES_STAT!B2366</f>
        <v>45446</v>
      </c>
      <c r="B2363" s="6">
        <f>TITRES_STAT!C2366</f>
        <v>47</v>
      </c>
      <c r="C2363" s="6">
        <f>TITRES_STAT!D2366</f>
        <v>45.923999999999999</v>
      </c>
      <c r="D2363" s="6">
        <f>TITRES_STAT!E2366</f>
        <v>839</v>
      </c>
      <c r="E2363" s="2">
        <f t="shared" si="144"/>
        <v>45915</v>
      </c>
      <c r="F2363" s="6" t="str">
        <f t="shared" si="147"/>
        <v>NEUTRAL</v>
      </c>
      <c r="G2363" s="6" t="str">
        <f t="shared" si="146"/>
        <v>NEUTRAL</v>
      </c>
      <c r="H2363" s="6" t="str">
        <f t="shared" si="145"/>
        <v>NEUTRAL</v>
      </c>
    </row>
    <row r="2364" spans="1:8" ht="13.5" x14ac:dyDescent="0.25">
      <c r="A2364" s="3">
        <f>TITRES_STAT!B2367</f>
        <v>45447</v>
      </c>
      <c r="B2364" s="6">
        <f>TITRES_STAT!C2367</f>
        <v>47</v>
      </c>
      <c r="C2364" s="6">
        <f>TITRES_STAT!D2367</f>
        <v>45.923999999999999</v>
      </c>
      <c r="D2364" s="6">
        <f>TITRES_STAT!E2367</f>
        <v>0</v>
      </c>
      <c r="E2364" s="2">
        <f t="shared" si="144"/>
        <v>45915</v>
      </c>
      <c r="F2364" s="6" t="str">
        <f t="shared" si="147"/>
        <v>NEUTRAL</v>
      </c>
      <c r="G2364" s="6" t="str">
        <f t="shared" si="146"/>
        <v>NEUTRAL</v>
      </c>
      <c r="H2364" s="6" t="str">
        <f t="shared" si="145"/>
        <v>NEUTRAL</v>
      </c>
    </row>
    <row r="2365" spans="1:8" ht="13.5" x14ac:dyDescent="0.25">
      <c r="A2365" s="3">
        <f>TITRES_STAT!B2368</f>
        <v>45448</v>
      </c>
      <c r="B2365" s="6">
        <f>TITRES_STAT!C2368</f>
        <v>47</v>
      </c>
      <c r="C2365" s="6">
        <f>TITRES_STAT!D2368</f>
        <v>45.923999999999999</v>
      </c>
      <c r="D2365" s="6">
        <f>TITRES_STAT!E2368</f>
        <v>0</v>
      </c>
      <c r="E2365" s="2">
        <f t="shared" si="144"/>
        <v>45915</v>
      </c>
      <c r="F2365" s="6" t="str">
        <f t="shared" si="147"/>
        <v>NEUTRAL</v>
      </c>
      <c r="G2365" s="6" t="str">
        <f t="shared" si="146"/>
        <v>NEUTRAL</v>
      </c>
      <c r="H2365" s="6" t="str">
        <f t="shared" si="145"/>
        <v>NEUTRAL</v>
      </c>
    </row>
    <row r="2366" spans="1:8" ht="13.5" x14ac:dyDescent="0.25">
      <c r="A2366" s="3">
        <f>TITRES_STAT!B2369</f>
        <v>45449</v>
      </c>
      <c r="B2366" s="6">
        <f>TITRES_STAT!C2369</f>
        <v>47</v>
      </c>
      <c r="C2366" s="6">
        <f>TITRES_STAT!D2369</f>
        <v>45.923999999999999</v>
      </c>
      <c r="D2366" s="6">
        <f>TITRES_STAT!E2369</f>
        <v>0</v>
      </c>
      <c r="E2366" s="2">
        <f t="shared" si="144"/>
        <v>45915</v>
      </c>
      <c r="F2366" s="6" t="str">
        <f t="shared" si="147"/>
        <v>NEUTRAL</v>
      </c>
      <c r="G2366" s="6" t="str">
        <f t="shared" si="146"/>
        <v>NEUTRAL</v>
      </c>
      <c r="H2366" s="6" t="str">
        <f t="shared" si="145"/>
        <v>NEUTRAL</v>
      </c>
    </row>
    <row r="2367" spans="1:8" ht="13.5" x14ac:dyDescent="0.25">
      <c r="A2367" s="3">
        <f>TITRES_STAT!B2370</f>
        <v>45450</v>
      </c>
      <c r="B2367" s="6">
        <f>TITRES_STAT!C2370</f>
        <v>47</v>
      </c>
      <c r="C2367" s="6">
        <f>TITRES_STAT!D2370</f>
        <v>45.923999999999999</v>
      </c>
      <c r="D2367" s="6">
        <f>TITRES_STAT!E2370</f>
        <v>0</v>
      </c>
      <c r="E2367" s="2">
        <f t="shared" si="144"/>
        <v>45915</v>
      </c>
      <c r="F2367" s="6" t="str">
        <f t="shared" si="147"/>
        <v>NEUTRAL</v>
      </c>
      <c r="G2367" s="6" t="str">
        <f t="shared" si="146"/>
        <v>NEUTRAL</v>
      </c>
      <c r="H2367" s="6" t="str">
        <f t="shared" si="145"/>
        <v>NEUTRAL</v>
      </c>
    </row>
    <row r="2368" spans="1:8" ht="13.5" x14ac:dyDescent="0.25">
      <c r="A2368" s="3">
        <f>TITRES_STAT!B2371</f>
        <v>45453</v>
      </c>
      <c r="B2368" s="6">
        <f>TITRES_STAT!C2371</f>
        <v>47</v>
      </c>
      <c r="C2368" s="6">
        <f>TITRES_STAT!D2371</f>
        <v>45.923999999999999</v>
      </c>
      <c r="D2368" s="6">
        <f>TITRES_STAT!E2371</f>
        <v>0</v>
      </c>
      <c r="E2368" s="2">
        <f t="shared" si="144"/>
        <v>45915</v>
      </c>
      <c r="F2368" s="6" t="str">
        <f t="shared" si="147"/>
        <v>NEUTRAL</v>
      </c>
      <c r="G2368" s="6" t="str">
        <f t="shared" si="146"/>
        <v>NEUTRAL</v>
      </c>
      <c r="H2368" s="6" t="str">
        <f t="shared" si="145"/>
        <v>NEUTRAL</v>
      </c>
    </row>
    <row r="2369" spans="1:8" ht="13.5" x14ac:dyDescent="0.25">
      <c r="A2369" s="3">
        <f>TITRES_STAT!B2372</f>
        <v>45454</v>
      </c>
      <c r="B2369" s="6">
        <f>TITRES_STAT!C2372</f>
        <v>47</v>
      </c>
      <c r="C2369" s="6">
        <f>TITRES_STAT!D2372</f>
        <v>45.923999999999999</v>
      </c>
      <c r="D2369" s="6">
        <f>TITRES_STAT!E2372</f>
        <v>0</v>
      </c>
      <c r="E2369" s="2">
        <f t="shared" si="144"/>
        <v>45915</v>
      </c>
      <c r="F2369" s="6" t="str">
        <f t="shared" si="147"/>
        <v>NEUTRAL</v>
      </c>
      <c r="G2369" s="6" t="str">
        <f t="shared" si="146"/>
        <v>NEUTRAL</v>
      </c>
      <c r="H2369" s="6" t="str">
        <f t="shared" si="145"/>
        <v>NEUTRAL</v>
      </c>
    </row>
    <row r="2370" spans="1:8" ht="13.5" x14ac:dyDescent="0.25">
      <c r="A2370" s="3">
        <f>TITRES_STAT!B2373</f>
        <v>45455</v>
      </c>
      <c r="B2370" s="6">
        <f>TITRES_STAT!C2373</f>
        <v>47.25</v>
      </c>
      <c r="C2370" s="6">
        <f>TITRES_STAT!D2373</f>
        <v>45.923999999999999</v>
      </c>
      <c r="D2370" s="6">
        <f>TITRES_STAT!E2373</f>
        <v>265</v>
      </c>
      <c r="E2370" s="2">
        <f t="shared" si="144"/>
        <v>46180</v>
      </c>
      <c r="F2370" s="6" t="str">
        <f t="shared" si="147"/>
        <v>BULLISH</v>
      </c>
      <c r="G2370" s="6" t="str">
        <f t="shared" si="146"/>
        <v>NEUTRAL</v>
      </c>
      <c r="H2370" s="6" t="str">
        <f t="shared" si="145"/>
        <v>CONFIRMED BULLISH</v>
      </c>
    </row>
    <row r="2371" spans="1:8" ht="13.5" x14ac:dyDescent="0.25">
      <c r="A2371" s="3">
        <f>TITRES_STAT!B2374</f>
        <v>45456</v>
      </c>
      <c r="B2371" s="6">
        <f>TITRES_STAT!C2374</f>
        <v>47.25</v>
      </c>
      <c r="C2371" s="6">
        <f>TITRES_STAT!D2374</f>
        <v>45.923999999999999</v>
      </c>
      <c r="D2371" s="6">
        <f>TITRES_STAT!E2374</f>
        <v>0</v>
      </c>
      <c r="E2371" s="2">
        <f t="shared" si="144"/>
        <v>46180</v>
      </c>
      <c r="F2371" s="6" t="str">
        <f t="shared" si="147"/>
        <v>BULLISH</v>
      </c>
      <c r="G2371" s="6" t="str">
        <f t="shared" si="146"/>
        <v>NEUTRAL</v>
      </c>
      <c r="H2371" s="6" t="str">
        <f t="shared" si="145"/>
        <v>CONFIRMED BULLISH</v>
      </c>
    </row>
    <row r="2372" spans="1:8" ht="13.5" x14ac:dyDescent="0.25">
      <c r="A2372" s="3">
        <f>TITRES_STAT!B2375</f>
        <v>45457</v>
      </c>
      <c r="B2372" s="6">
        <f>TITRES_STAT!C2375</f>
        <v>47.25</v>
      </c>
      <c r="C2372" s="6">
        <f>TITRES_STAT!D2375</f>
        <v>46.167999999999999</v>
      </c>
      <c r="D2372" s="6">
        <f>TITRES_STAT!E2375</f>
        <v>0</v>
      </c>
      <c r="E2372" s="2">
        <f t="shared" ref="E2372:E2435" si="148">IF(B2372&gt;B2371, E2371+D2372, IF(B2372&lt;B2371, E2371-D2372, E2371))</f>
        <v>46180</v>
      </c>
      <c r="F2372" s="6" t="str">
        <f t="shared" si="147"/>
        <v>BULLISH</v>
      </c>
      <c r="G2372" s="6" t="str">
        <f t="shared" si="146"/>
        <v>NEUTRAL</v>
      </c>
      <c r="H2372" s="6" t="str">
        <f t="shared" si="145"/>
        <v>CONFIRMED BULLISH</v>
      </c>
    </row>
    <row r="2373" spans="1:8" ht="13.5" x14ac:dyDescent="0.25">
      <c r="A2373" s="3">
        <f>TITRES_STAT!B2376</f>
        <v>45461</v>
      </c>
      <c r="B2373" s="6">
        <f>TITRES_STAT!C2376</f>
        <v>47.25</v>
      </c>
      <c r="C2373" s="6">
        <f>TITRES_STAT!D2376</f>
        <v>46.167999999999999</v>
      </c>
      <c r="D2373" s="6">
        <f>TITRES_STAT!E2376</f>
        <v>0</v>
      </c>
      <c r="E2373" s="2">
        <f t="shared" si="148"/>
        <v>46180</v>
      </c>
      <c r="F2373" s="6" t="str">
        <f t="shared" si="147"/>
        <v>BULLISH</v>
      </c>
      <c r="G2373" s="6" t="str">
        <f t="shared" si="146"/>
        <v>NEUTRAL</v>
      </c>
      <c r="H2373" s="6" t="str">
        <f t="shared" si="145"/>
        <v>CONFIRMED BULLISH</v>
      </c>
    </row>
    <row r="2374" spans="1:8" ht="13.5" x14ac:dyDescent="0.25">
      <c r="A2374" s="3">
        <f>TITRES_STAT!B2377</f>
        <v>45462</v>
      </c>
      <c r="B2374" s="6">
        <f>TITRES_STAT!C2377</f>
        <v>47.25</v>
      </c>
      <c r="C2374" s="6">
        <f>TITRES_STAT!D2377</f>
        <v>46.167999999999999</v>
      </c>
      <c r="D2374" s="6">
        <f>TITRES_STAT!E2377</f>
        <v>19</v>
      </c>
      <c r="E2374" s="2">
        <f t="shared" si="148"/>
        <v>46180</v>
      </c>
      <c r="F2374" s="6" t="str">
        <f t="shared" si="147"/>
        <v>BULLISH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45463</v>
      </c>
      <c r="B2375" s="6">
        <f>TITRES_STAT!C2378</f>
        <v>47.25</v>
      </c>
      <c r="C2375" s="6">
        <f>TITRES_STAT!D2378</f>
        <v>46.167999999999999</v>
      </c>
      <c r="D2375" s="6">
        <f>TITRES_STAT!E2378</f>
        <v>0</v>
      </c>
      <c r="E2375" s="2">
        <f t="shared" si="148"/>
        <v>46180</v>
      </c>
      <c r="F2375" s="6" t="str">
        <f t="shared" si="147"/>
        <v>NEUTRAL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NEUTRAL</v>
      </c>
    </row>
    <row r="2376" spans="1:8" ht="13.5" x14ac:dyDescent="0.25">
      <c r="A2376" s="3">
        <f>TITRES_STAT!B2379</f>
        <v>45464</v>
      </c>
      <c r="B2376" s="6">
        <f>TITRES_STAT!C2379</f>
        <v>47.25</v>
      </c>
      <c r="C2376" s="6">
        <f>TITRES_STAT!D2379</f>
        <v>46.167999999999999</v>
      </c>
      <c r="D2376" s="6">
        <f>TITRES_STAT!E2379</f>
        <v>0</v>
      </c>
      <c r="E2376" s="2">
        <f t="shared" si="148"/>
        <v>46180</v>
      </c>
      <c r="F2376" s="6" t="str">
        <f t="shared" ref="F2376:F2439" si="151">IF(E2376&gt;E2371,"BULLISH",IF(E2376&lt;E2371,"BEARISH","NEUTRAL"))</f>
        <v>NEUTRAL</v>
      </c>
      <c r="G2376" s="6" t="str">
        <f t="shared" si="150"/>
        <v>NEUTRAL</v>
      </c>
      <c r="H2376" s="6" t="str">
        <f t="shared" si="149"/>
        <v>NEUTRAL</v>
      </c>
    </row>
    <row r="2377" spans="1:8" ht="13.5" x14ac:dyDescent="0.25">
      <c r="A2377" s="3">
        <f>TITRES_STAT!B2380</f>
        <v>45467</v>
      </c>
      <c r="B2377" s="6">
        <f>TITRES_STAT!C2380</f>
        <v>47.25</v>
      </c>
      <c r="C2377" s="6">
        <f>TITRES_STAT!D2380</f>
        <v>46.167999999999999</v>
      </c>
      <c r="D2377" s="6">
        <f>TITRES_STAT!E2380</f>
        <v>0</v>
      </c>
      <c r="E2377" s="2">
        <f t="shared" si="148"/>
        <v>46180</v>
      </c>
      <c r="F2377" s="6" t="str">
        <f t="shared" si="151"/>
        <v>NEUTRAL</v>
      </c>
      <c r="G2377" s="6" t="str">
        <f t="shared" si="150"/>
        <v>NEUTRAL</v>
      </c>
      <c r="H2377" s="6" t="str">
        <f t="shared" si="149"/>
        <v>NEUTRAL</v>
      </c>
    </row>
    <row r="2378" spans="1:8" ht="13.5" x14ac:dyDescent="0.25">
      <c r="A2378" s="3">
        <f>TITRES_STAT!B2381</f>
        <v>45468</v>
      </c>
      <c r="B2378" s="6">
        <f>TITRES_STAT!C2381</f>
        <v>47.25</v>
      </c>
      <c r="C2378" s="6">
        <f>TITRES_STAT!D2381</f>
        <v>46.167999999999999</v>
      </c>
      <c r="D2378" s="6">
        <f>TITRES_STAT!E2381</f>
        <v>0</v>
      </c>
      <c r="E2378" s="2">
        <f t="shared" si="148"/>
        <v>46180</v>
      </c>
      <c r="F2378" s="6" t="str">
        <f t="shared" si="151"/>
        <v>NEUTRAL</v>
      </c>
      <c r="G2378" s="6" t="str">
        <f t="shared" si="150"/>
        <v>NEUTRAL</v>
      </c>
      <c r="H2378" s="6" t="str">
        <f t="shared" si="149"/>
        <v>NEUTRAL</v>
      </c>
    </row>
    <row r="2379" spans="1:8" ht="13.5" x14ac:dyDescent="0.25">
      <c r="A2379" s="3">
        <f>TITRES_STAT!B2382</f>
        <v>45469</v>
      </c>
      <c r="B2379" s="6">
        <f>TITRES_STAT!C2382</f>
        <v>47.25</v>
      </c>
      <c r="C2379" s="6">
        <f>TITRES_STAT!D2382</f>
        <v>46.167999999999999</v>
      </c>
      <c r="D2379" s="6">
        <f>TITRES_STAT!E2382</f>
        <v>5</v>
      </c>
      <c r="E2379" s="2">
        <f t="shared" si="148"/>
        <v>46180</v>
      </c>
      <c r="F2379" s="6" t="str">
        <f t="shared" si="151"/>
        <v>NEUTRAL</v>
      </c>
      <c r="G2379" s="6" t="str">
        <f t="shared" si="150"/>
        <v>NEUTRAL</v>
      </c>
      <c r="H2379" s="6" t="str">
        <f t="shared" si="149"/>
        <v>NEUTRAL</v>
      </c>
    </row>
    <row r="2380" spans="1:8" ht="13.5" x14ac:dyDescent="0.25">
      <c r="A2380" s="3">
        <f>TITRES_STAT!B2383</f>
        <v>45470</v>
      </c>
      <c r="B2380" s="6">
        <f>TITRES_STAT!C2383</f>
        <v>47.25</v>
      </c>
      <c r="C2380" s="6">
        <f>TITRES_STAT!D2383</f>
        <v>46.167999999999999</v>
      </c>
      <c r="D2380" s="6">
        <f>TITRES_STAT!E2383</f>
        <v>0</v>
      </c>
      <c r="E2380" s="2">
        <f t="shared" si="148"/>
        <v>46180</v>
      </c>
      <c r="F2380" s="6" t="str">
        <f t="shared" si="151"/>
        <v>NEUTRAL</v>
      </c>
      <c r="G2380" s="6" t="str">
        <f t="shared" si="150"/>
        <v>NEUTRAL</v>
      </c>
      <c r="H2380" s="6" t="str">
        <f t="shared" si="149"/>
        <v>NEUTRAL</v>
      </c>
    </row>
    <row r="2381" spans="1:8" ht="13.5" x14ac:dyDescent="0.25">
      <c r="A2381" s="3">
        <f>TITRES_STAT!B2384</f>
        <v>45471</v>
      </c>
      <c r="B2381" s="6">
        <f>TITRES_STAT!C2384</f>
        <v>47.25</v>
      </c>
      <c r="C2381" s="6">
        <f>TITRES_STAT!D2384</f>
        <v>46.167999999999999</v>
      </c>
      <c r="D2381" s="6">
        <f>TITRES_STAT!E2384</f>
        <v>0</v>
      </c>
      <c r="E2381" s="2">
        <f t="shared" si="148"/>
        <v>46180</v>
      </c>
      <c r="F2381" s="6" t="str">
        <f t="shared" si="151"/>
        <v>NEUTRAL</v>
      </c>
      <c r="G2381" s="6" t="str">
        <f t="shared" si="150"/>
        <v>NEUTRAL</v>
      </c>
      <c r="H2381" s="6" t="str">
        <f t="shared" si="149"/>
        <v>NEUTRAL</v>
      </c>
    </row>
    <row r="2382" spans="1:8" ht="13.5" x14ac:dyDescent="0.25">
      <c r="A2382" s="3">
        <f>TITRES_STAT!B2385</f>
        <v>45474</v>
      </c>
      <c r="B2382" s="6">
        <f>TITRES_STAT!C2385</f>
        <v>47.25</v>
      </c>
      <c r="C2382" s="6">
        <f>TITRES_STAT!D2385</f>
        <v>46.167999999999999</v>
      </c>
      <c r="D2382" s="6">
        <f>TITRES_STAT!E2385</f>
        <v>0</v>
      </c>
      <c r="E2382" s="2">
        <f t="shared" si="148"/>
        <v>46180</v>
      </c>
      <c r="F2382" s="6" t="str">
        <f t="shared" si="151"/>
        <v>NEUTRAL</v>
      </c>
      <c r="G2382" s="6" t="str">
        <f t="shared" si="150"/>
        <v>NEUTRAL</v>
      </c>
      <c r="H2382" s="6" t="str">
        <f t="shared" si="149"/>
        <v>NEUTRAL</v>
      </c>
    </row>
    <row r="2383" spans="1:8" ht="13.5" x14ac:dyDescent="0.25">
      <c r="A2383" s="3">
        <f>TITRES_STAT!B2386</f>
        <v>45475</v>
      </c>
      <c r="B2383" s="6">
        <f>TITRES_STAT!C2386</f>
        <v>47.25</v>
      </c>
      <c r="C2383" s="6">
        <f>TITRES_STAT!D2386</f>
        <v>46.167999999999999</v>
      </c>
      <c r="D2383" s="6">
        <f>TITRES_STAT!E2386</f>
        <v>0</v>
      </c>
      <c r="E2383" s="2">
        <f t="shared" si="148"/>
        <v>46180</v>
      </c>
      <c r="F2383" s="6" t="str">
        <f t="shared" si="151"/>
        <v>NEUTRAL</v>
      </c>
      <c r="G2383" s="6" t="str">
        <f t="shared" si="150"/>
        <v>NEUTRAL</v>
      </c>
      <c r="H2383" s="6" t="str">
        <f t="shared" si="149"/>
        <v>NEUTRAL</v>
      </c>
    </row>
    <row r="2384" spans="1:8" ht="13.5" x14ac:dyDescent="0.25">
      <c r="A2384" s="3">
        <f>TITRES_STAT!B2387</f>
        <v>45476</v>
      </c>
      <c r="B2384" s="6">
        <f>TITRES_STAT!C2387</f>
        <v>47.25</v>
      </c>
      <c r="C2384" s="6">
        <f>TITRES_STAT!D2387</f>
        <v>46.167999999999999</v>
      </c>
      <c r="D2384" s="6">
        <f>TITRES_STAT!E2387</f>
        <v>0</v>
      </c>
      <c r="E2384" s="2">
        <f t="shared" si="148"/>
        <v>46180</v>
      </c>
      <c r="F2384" s="6" t="str">
        <f t="shared" si="151"/>
        <v>NEUTRAL</v>
      </c>
      <c r="G2384" s="6" t="str">
        <f t="shared" si="150"/>
        <v>NEUTRAL</v>
      </c>
      <c r="H2384" s="6" t="str">
        <f t="shared" si="149"/>
        <v>NEUTRAL</v>
      </c>
    </row>
    <row r="2385" spans="1:8" ht="13.5" x14ac:dyDescent="0.25">
      <c r="A2385" s="3">
        <f>TITRES_STAT!B2388</f>
        <v>45477</v>
      </c>
      <c r="B2385" s="6">
        <f>TITRES_STAT!C2388</f>
        <v>47.25</v>
      </c>
      <c r="C2385" s="6">
        <f>TITRES_STAT!D2388</f>
        <v>46.167999999999999</v>
      </c>
      <c r="D2385" s="6">
        <f>TITRES_STAT!E2388</f>
        <v>0</v>
      </c>
      <c r="E2385" s="2">
        <f t="shared" si="148"/>
        <v>46180</v>
      </c>
      <c r="F2385" s="6" t="str">
        <f t="shared" si="151"/>
        <v>NEUTRAL</v>
      </c>
      <c r="G2385" s="6" t="str">
        <f t="shared" si="150"/>
        <v>NEUTRAL</v>
      </c>
      <c r="H2385" s="6" t="str">
        <f t="shared" si="149"/>
        <v>NEUTRAL</v>
      </c>
    </row>
    <row r="2386" spans="1:8" ht="13.5" x14ac:dyDescent="0.25">
      <c r="A2386" s="3">
        <f>TITRES_STAT!B2389</f>
        <v>45478</v>
      </c>
      <c r="B2386" s="6">
        <f>TITRES_STAT!C2389</f>
        <v>47.25</v>
      </c>
      <c r="C2386" s="6">
        <f>TITRES_STAT!D2389</f>
        <v>46.167999999999999</v>
      </c>
      <c r="D2386" s="6">
        <f>TITRES_STAT!E2389</f>
        <v>0</v>
      </c>
      <c r="E2386" s="2">
        <f t="shared" si="148"/>
        <v>46180</v>
      </c>
      <c r="F2386" s="6" t="str">
        <f t="shared" si="151"/>
        <v>NEUTRAL</v>
      </c>
      <c r="G2386" s="6" t="str">
        <f t="shared" si="150"/>
        <v>NEUTRAL</v>
      </c>
      <c r="H2386" s="6" t="str">
        <f t="shared" si="149"/>
        <v>NEUTRAL</v>
      </c>
    </row>
    <row r="2387" spans="1:8" ht="13.5" x14ac:dyDescent="0.25">
      <c r="A2387" s="3">
        <f>TITRES_STAT!B2390</f>
        <v>45481</v>
      </c>
      <c r="B2387" s="6">
        <f>TITRES_STAT!C2390</f>
        <v>47.25</v>
      </c>
      <c r="C2387" s="6">
        <f>TITRES_STAT!D2390</f>
        <v>46.167999999999999</v>
      </c>
      <c r="D2387" s="6">
        <f>TITRES_STAT!E2390</f>
        <v>0</v>
      </c>
      <c r="E2387" s="2">
        <f t="shared" si="148"/>
        <v>46180</v>
      </c>
      <c r="F2387" s="6" t="str">
        <f t="shared" si="151"/>
        <v>NEUTRAL</v>
      </c>
      <c r="G2387" s="6" t="str">
        <f t="shared" si="150"/>
        <v>NEUTRAL</v>
      </c>
      <c r="H2387" s="6" t="str">
        <f t="shared" si="149"/>
        <v>NEUTRAL</v>
      </c>
    </row>
    <row r="2388" spans="1:8" ht="13.5" x14ac:dyDescent="0.25">
      <c r="A2388" s="3">
        <f>TITRES_STAT!B2391</f>
        <v>45482</v>
      </c>
      <c r="B2388" s="6">
        <f>TITRES_STAT!C2391</f>
        <v>47.25</v>
      </c>
      <c r="C2388" s="6">
        <f>TITRES_STAT!D2391</f>
        <v>46.167999999999999</v>
      </c>
      <c r="D2388" s="6">
        <f>TITRES_STAT!E2391</f>
        <v>0</v>
      </c>
      <c r="E2388" s="2">
        <f t="shared" si="148"/>
        <v>46180</v>
      </c>
      <c r="F2388" s="6" t="str">
        <f t="shared" si="151"/>
        <v>NEUTRAL</v>
      </c>
      <c r="G2388" s="6" t="str">
        <f t="shared" si="150"/>
        <v>NEUTRAL</v>
      </c>
      <c r="H2388" s="6" t="str">
        <f t="shared" si="149"/>
        <v>NEUTRAL</v>
      </c>
    </row>
    <row r="2389" spans="1:8" ht="13.5" x14ac:dyDescent="0.25">
      <c r="A2389" s="3">
        <f>TITRES_STAT!B2392</f>
        <v>45483</v>
      </c>
      <c r="B2389" s="6">
        <f>TITRES_STAT!C2392</f>
        <v>47.25</v>
      </c>
      <c r="C2389" s="6">
        <f>TITRES_STAT!D2392</f>
        <v>46.167999999999999</v>
      </c>
      <c r="D2389" s="6">
        <f>TITRES_STAT!E2392</f>
        <v>4</v>
      </c>
      <c r="E2389" s="2">
        <f t="shared" si="148"/>
        <v>46180</v>
      </c>
      <c r="F2389" s="6" t="str">
        <f t="shared" si="151"/>
        <v>NEUTRAL</v>
      </c>
      <c r="G2389" s="6" t="str">
        <f t="shared" si="150"/>
        <v>NEUTRAL</v>
      </c>
      <c r="H2389" s="6" t="str">
        <f t="shared" si="149"/>
        <v>NEUTRAL</v>
      </c>
    </row>
    <row r="2390" spans="1:8" ht="13.5" x14ac:dyDescent="0.25">
      <c r="A2390" s="3">
        <f>TITRES_STAT!B2393</f>
        <v>45484</v>
      </c>
      <c r="B2390" s="6">
        <f>TITRES_STAT!C2393</f>
        <v>47.25</v>
      </c>
      <c r="C2390" s="6">
        <f>TITRES_STAT!D2393</f>
        <v>46.167999999999999</v>
      </c>
      <c r="D2390" s="6">
        <f>TITRES_STAT!E2393</f>
        <v>0</v>
      </c>
      <c r="E2390" s="2">
        <f t="shared" si="148"/>
        <v>46180</v>
      </c>
      <c r="F2390" s="6" t="str">
        <f t="shared" si="151"/>
        <v>NEUTRAL</v>
      </c>
      <c r="G2390" s="6" t="str">
        <f t="shared" si="150"/>
        <v>NEUTRAL</v>
      </c>
      <c r="H2390" s="6" t="str">
        <f t="shared" si="149"/>
        <v>NEUTRAL</v>
      </c>
    </row>
    <row r="2391" spans="1:8" ht="13.5" x14ac:dyDescent="0.25">
      <c r="A2391" s="3">
        <f>TITRES_STAT!B2394</f>
        <v>45485</v>
      </c>
      <c r="B2391" s="6">
        <f>TITRES_STAT!C2394</f>
        <v>47.25</v>
      </c>
      <c r="C2391" s="6">
        <f>TITRES_STAT!D2394</f>
        <v>46.167999999999999</v>
      </c>
      <c r="D2391" s="6">
        <f>TITRES_STAT!E2394</f>
        <v>0</v>
      </c>
      <c r="E2391" s="2">
        <f t="shared" si="148"/>
        <v>46180</v>
      </c>
      <c r="F2391" s="6" t="str">
        <f t="shared" si="151"/>
        <v>NEUTRAL</v>
      </c>
      <c r="G2391" s="6" t="str">
        <f t="shared" si="150"/>
        <v>NEUTRAL</v>
      </c>
      <c r="H2391" s="6" t="str">
        <f t="shared" si="149"/>
        <v>NEUTRAL</v>
      </c>
    </row>
    <row r="2392" spans="1:8" ht="13.5" x14ac:dyDescent="0.25">
      <c r="A2392" s="3">
        <f>TITRES_STAT!B2395</f>
        <v>45488</v>
      </c>
      <c r="B2392" s="6">
        <f>TITRES_STAT!C2395</f>
        <v>47.25</v>
      </c>
      <c r="C2392" s="6">
        <f>TITRES_STAT!D2395</f>
        <v>46.167999999999999</v>
      </c>
      <c r="D2392" s="6">
        <f>TITRES_STAT!E2395</f>
        <v>0</v>
      </c>
      <c r="E2392" s="2">
        <f t="shared" si="148"/>
        <v>46180</v>
      </c>
      <c r="F2392" s="6" t="str">
        <f t="shared" si="151"/>
        <v>NEUTRAL</v>
      </c>
      <c r="G2392" s="6" t="str">
        <f t="shared" si="150"/>
        <v>NEUTRAL</v>
      </c>
      <c r="H2392" s="6" t="str">
        <f t="shared" si="149"/>
        <v>NEUTRAL</v>
      </c>
    </row>
    <row r="2393" spans="1:8" ht="13.5" x14ac:dyDescent="0.25">
      <c r="A2393" s="3">
        <f>TITRES_STAT!B2396</f>
        <v>45489</v>
      </c>
      <c r="B2393" s="6">
        <f>TITRES_STAT!C2396</f>
        <v>47.25</v>
      </c>
      <c r="C2393" s="6">
        <f>TITRES_STAT!D2396</f>
        <v>46.167999999999999</v>
      </c>
      <c r="D2393" s="6">
        <f>TITRES_STAT!E2396</f>
        <v>0</v>
      </c>
      <c r="E2393" s="2">
        <f t="shared" si="148"/>
        <v>46180</v>
      </c>
      <c r="F2393" s="6" t="str">
        <f t="shared" si="151"/>
        <v>NEUTRAL</v>
      </c>
      <c r="G2393" s="6" t="str">
        <f t="shared" si="150"/>
        <v>NEUTRAL</v>
      </c>
      <c r="H2393" s="6" t="str">
        <f t="shared" si="149"/>
        <v>NEUTRAL</v>
      </c>
    </row>
    <row r="2394" spans="1:8" ht="13.5" x14ac:dyDescent="0.25">
      <c r="A2394" s="3">
        <f>TITRES_STAT!B2397</f>
        <v>45490</v>
      </c>
      <c r="B2394" s="6">
        <f>TITRES_STAT!C2397</f>
        <v>47.25</v>
      </c>
      <c r="C2394" s="6">
        <f>TITRES_STAT!D2397</f>
        <v>46.167999999999999</v>
      </c>
      <c r="D2394" s="6">
        <f>TITRES_STAT!E2397</f>
        <v>0</v>
      </c>
      <c r="E2394" s="2">
        <f t="shared" si="148"/>
        <v>46180</v>
      </c>
      <c r="F2394" s="6" t="str">
        <f t="shared" si="151"/>
        <v>NEUTRAL</v>
      </c>
      <c r="G2394" s="6" t="str">
        <f t="shared" si="150"/>
        <v>NEUTRAL</v>
      </c>
      <c r="H2394" s="6" t="str">
        <f t="shared" si="149"/>
        <v>NEUTRAL</v>
      </c>
    </row>
    <row r="2395" spans="1:8" ht="13.5" x14ac:dyDescent="0.25">
      <c r="A2395" s="3">
        <f>TITRES_STAT!B2398</f>
        <v>45491</v>
      </c>
      <c r="B2395" s="6">
        <f>TITRES_STAT!C2398</f>
        <v>47.25</v>
      </c>
      <c r="C2395" s="6">
        <f>TITRES_STAT!D2398</f>
        <v>46.167999999999999</v>
      </c>
      <c r="D2395" s="6">
        <f>TITRES_STAT!E2398</f>
        <v>0</v>
      </c>
      <c r="E2395" s="2">
        <f t="shared" si="148"/>
        <v>46180</v>
      </c>
      <c r="F2395" s="6" t="str">
        <f t="shared" si="151"/>
        <v>NEUTRAL</v>
      </c>
      <c r="G2395" s="6" t="str">
        <f t="shared" si="150"/>
        <v>NEUTRAL</v>
      </c>
      <c r="H2395" s="6" t="str">
        <f t="shared" si="149"/>
        <v>NEUTRAL</v>
      </c>
    </row>
    <row r="2396" spans="1:8" ht="13.5" x14ac:dyDescent="0.25">
      <c r="A2396" s="3">
        <f>TITRES_STAT!B2399</f>
        <v>45492</v>
      </c>
      <c r="B2396" s="6">
        <f>TITRES_STAT!C2399</f>
        <v>47.25</v>
      </c>
      <c r="C2396" s="6">
        <f>TITRES_STAT!D2399</f>
        <v>46.167999999999999</v>
      </c>
      <c r="D2396" s="6">
        <f>TITRES_STAT!E2399</f>
        <v>0</v>
      </c>
      <c r="E2396" s="2">
        <f t="shared" si="148"/>
        <v>46180</v>
      </c>
      <c r="F2396" s="6" t="str">
        <f t="shared" si="151"/>
        <v>NEUTRAL</v>
      </c>
      <c r="G2396" s="6" t="str">
        <f t="shared" si="150"/>
        <v>NEUTRAL</v>
      </c>
      <c r="H2396" s="6" t="str">
        <f t="shared" si="149"/>
        <v>NEUTRAL</v>
      </c>
    </row>
    <row r="2397" spans="1:8" ht="13.5" x14ac:dyDescent="0.25">
      <c r="A2397" s="3">
        <f>TITRES_STAT!B2400</f>
        <v>45495</v>
      </c>
      <c r="B2397" s="6">
        <f>TITRES_STAT!C2400</f>
        <v>47.25</v>
      </c>
      <c r="C2397" s="6">
        <f>TITRES_STAT!D2400</f>
        <v>46.167999999999999</v>
      </c>
      <c r="D2397" s="6">
        <f>TITRES_STAT!E2400</f>
        <v>0</v>
      </c>
      <c r="E2397" s="2">
        <f t="shared" si="148"/>
        <v>46180</v>
      </c>
      <c r="F2397" s="6" t="str">
        <f t="shared" si="151"/>
        <v>NEUTRAL</v>
      </c>
      <c r="G2397" s="6" t="str">
        <f t="shared" si="150"/>
        <v>NEUTRAL</v>
      </c>
      <c r="H2397" s="6" t="str">
        <f t="shared" si="149"/>
        <v>NEUTRAL</v>
      </c>
    </row>
    <row r="2398" spans="1:8" ht="13.5" x14ac:dyDescent="0.25">
      <c r="A2398" s="3">
        <f>TITRES_STAT!B2401</f>
        <v>45496</v>
      </c>
      <c r="B2398" s="6">
        <f>TITRES_STAT!C2401</f>
        <v>47.25</v>
      </c>
      <c r="C2398" s="6">
        <f>TITRES_STAT!D2401</f>
        <v>46.167999999999999</v>
      </c>
      <c r="D2398" s="6">
        <f>TITRES_STAT!E2401</f>
        <v>50</v>
      </c>
      <c r="E2398" s="2">
        <f t="shared" si="148"/>
        <v>46180</v>
      </c>
      <c r="F2398" s="6" t="str">
        <f t="shared" si="151"/>
        <v>NEUTRAL</v>
      </c>
      <c r="G2398" s="6" t="str">
        <f t="shared" si="150"/>
        <v>NEUTRAL</v>
      </c>
      <c r="H2398" s="6" t="str">
        <f t="shared" si="149"/>
        <v>NEUTRAL</v>
      </c>
    </row>
    <row r="2399" spans="1:8" ht="13.5" x14ac:dyDescent="0.25">
      <c r="A2399" s="3">
        <f>TITRES_STAT!B2402</f>
        <v>45497</v>
      </c>
      <c r="B2399" s="6">
        <f>TITRES_STAT!C2402</f>
        <v>47.25</v>
      </c>
      <c r="C2399" s="6">
        <f>TITRES_STAT!D2402</f>
        <v>46.167999999999999</v>
      </c>
      <c r="D2399" s="6">
        <f>TITRES_STAT!E2402</f>
        <v>142</v>
      </c>
      <c r="E2399" s="2">
        <f t="shared" si="148"/>
        <v>46180</v>
      </c>
      <c r="F2399" s="6" t="str">
        <f t="shared" si="151"/>
        <v>NEUTRAL</v>
      </c>
      <c r="G2399" s="6" t="str">
        <f t="shared" si="150"/>
        <v>NEUTRAL</v>
      </c>
      <c r="H2399" s="6" t="str">
        <f t="shared" si="149"/>
        <v>NEUTRAL</v>
      </c>
    </row>
    <row r="2400" spans="1:8" ht="13.5" x14ac:dyDescent="0.25">
      <c r="A2400" s="3">
        <f>TITRES_STAT!B2403</f>
        <v>45499</v>
      </c>
      <c r="B2400" s="6">
        <f>TITRES_STAT!C2403</f>
        <v>47.25</v>
      </c>
      <c r="C2400" s="6">
        <f>TITRES_STAT!D2403</f>
        <v>46.167999999999999</v>
      </c>
      <c r="D2400" s="6">
        <f>TITRES_STAT!E2403</f>
        <v>0</v>
      </c>
      <c r="E2400" s="2">
        <f t="shared" si="148"/>
        <v>46180</v>
      </c>
      <c r="F2400" s="6" t="str">
        <f t="shared" si="151"/>
        <v>NEUTRAL</v>
      </c>
      <c r="G2400" s="6" t="str">
        <f t="shared" si="150"/>
        <v>NEUTRAL</v>
      </c>
      <c r="H2400" s="6" t="str">
        <f t="shared" si="149"/>
        <v>NEUTRAL</v>
      </c>
    </row>
    <row r="2401" spans="1:8" ht="13.5" x14ac:dyDescent="0.25">
      <c r="A2401" s="3">
        <f>TITRES_STAT!B2404</f>
        <v>45502</v>
      </c>
      <c r="B2401" s="6">
        <f>TITRES_STAT!C2404</f>
        <v>47.25</v>
      </c>
      <c r="C2401" s="6">
        <f>TITRES_STAT!D2404</f>
        <v>46.167999999999999</v>
      </c>
      <c r="D2401" s="6">
        <f>TITRES_STAT!E2404</f>
        <v>0</v>
      </c>
      <c r="E2401" s="2">
        <f t="shared" si="148"/>
        <v>46180</v>
      </c>
      <c r="F2401" s="6" t="str">
        <f t="shared" si="151"/>
        <v>NEUTRAL</v>
      </c>
      <c r="G2401" s="6" t="str">
        <f t="shared" si="150"/>
        <v>NEUTRAL</v>
      </c>
      <c r="H2401" s="6" t="str">
        <f t="shared" si="149"/>
        <v>NEUTRAL</v>
      </c>
    </row>
    <row r="2402" spans="1:8" ht="13.5" x14ac:dyDescent="0.25">
      <c r="A2402" s="3">
        <f>TITRES_STAT!B2405</f>
        <v>45503</v>
      </c>
      <c r="B2402" s="6">
        <f>TITRES_STAT!C2405</f>
        <v>47.25</v>
      </c>
      <c r="C2402" s="6">
        <f>TITRES_STAT!D2405</f>
        <v>46.167999999999999</v>
      </c>
      <c r="D2402" s="6">
        <f>TITRES_STAT!E2405</f>
        <v>0</v>
      </c>
      <c r="E2402" s="2">
        <f t="shared" si="148"/>
        <v>46180</v>
      </c>
      <c r="F2402" s="6" t="str">
        <f t="shared" si="151"/>
        <v>NEUTRAL</v>
      </c>
      <c r="G2402" s="6" t="str">
        <f t="shared" si="150"/>
        <v>NEUTRAL</v>
      </c>
      <c r="H2402" s="6" t="str">
        <f t="shared" si="149"/>
        <v>NEUTRAL</v>
      </c>
    </row>
    <row r="2403" spans="1:8" ht="13.5" x14ac:dyDescent="0.25">
      <c r="A2403" s="3">
        <f>TITRES_STAT!B2406</f>
        <v>45504</v>
      </c>
      <c r="B2403" s="6">
        <f>TITRES_STAT!C2406</f>
        <v>47.25</v>
      </c>
      <c r="C2403" s="6">
        <f>TITRES_STAT!D2406</f>
        <v>46.167999999999999</v>
      </c>
      <c r="D2403" s="6">
        <f>TITRES_STAT!E2406</f>
        <v>0</v>
      </c>
      <c r="E2403" s="2">
        <f t="shared" si="148"/>
        <v>46180</v>
      </c>
      <c r="F2403" s="6" t="str">
        <f t="shared" si="151"/>
        <v>NEUTRAL</v>
      </c>
      <c r="G2403" s="6" t="str">
        <f t="shared" si="150"/>
        <v>NEUTRAL</v>
      </c>
      <c r="H2403" s="6" t="str">
        <f t="shared" si="149"/>
        <v>NEUTRAL</v>
      </c>
    </row>
    <row r="2404" spans="1:8" ht="13.5" x14ac:dyDescent="0.25">
      <c r="A2404" s="3">
        <f>TITRES_STAT!B2407</f>
        <v>45505</v>
      </c>
      <c r="B2404" s="6">
        <f>TITRES_STAT!C2407</f>
        <v>47.25</v>
      </c>
      <c r="C2404" s="6">
        <f>TITRES_STAT!D2407</f>
        <v>46.167999999999999</v>
      </c>
      <c r="D2404" s="6">
        <f>TITRES_STAT!E2407</f>
        <v>0</v>
      </c>
      <c r="E2404" s="2">
        <f t="shared" si="148"/>
        <v>46180</v>
      </c>
      <c r="F2404" s="6" t="str">
        <f t="shared" si="151"/>
        <v>NEUTRAL</v>
      </c>
      <c r="G2404" s="6" t="str">
        <f t="shared" si="150"/>
        <v>NEUTRAL</v>
      </c>
      <c r="H2404" s="6" t="str">
        <f t="shared" si="149"/>
        <v>NEUTRAL</v>
      </c>
    </row>
    <row r="2405" spans="1:8" ht="13.5" x14ac:dyDescent="0.25">
      <c r="A2405" s="3">
        <f>TITRES_STAT!B2408</f>
        <v>45506</v>
      </c>
      <c r="B2405" s="6">
        <f>TITRES_STAT!C2408</f>
        <v>47.25</v>
      </c>
      <c r="C2405" s="6">
        <f>TITRES_STAT!D2408</f>
        <v>46.167999999999999</v>
      </c>
      <c r="D2405" s="6">
        <f>TITRES_STAT!E2408</f>
        <v>0</v>
      </c>
      <c r="E2405" s="2">
        <f t="shared" si="148"/>
        <v>46180</v>
      </c>
      <c r="F2405" s="6" t="str">
        <f t="shared" si="151"/>
        <v>NEUTRAL</v>
      </c>
      <c r="G2405" s="6" t="str">
        <f t="shared" si="150"/>
        <v>NEUTRAL</v>
      </c>
      <c r="H2405" s="6" t="str">
        <f t="shared" si="149"/>
        <v>NEUTRAL</v>
      </c>
    </row>
    <row r="2406" spans="1:8" ht="13.5" x14ac:dyDescent="0.25">
      <c r="A2406" s="3">
        <f>TITRES_STAT!B2409</f>
        <v>45509</v>
      </c>
      <c r="B2406" s="6">
        <f>TITRES_STAT!C2409</f>
        <v>47.25</v>
      </c>
      <c r="C2406" s="6">
        <f>TITRES_STAT!D2409</f>
        <v>46.167999999999999</v>
      </c>
      <c r="D2406" s="6">
        <f>TITRES_STAT!E2409</f>
        <v>0</v>
      </c>
      <c r="E2406" s="2">
        <f t="shared" si="148"/>
        <v>46180</v>
      </c>
      <c r="F2406" s="6" t="str">
        <f t="shared" si="151"/>
        <v>NEUTRAL</v>
      </c>
      <c r="G2406" s="6" t="str">
        <f t="shared" si="150"/>
        <v>NEUTRAL</v>
      </c>
      <c r="H2406" s="6" t="str">
        <f t="shared" si="149"/>
        <v>NEUTRAL</v>
      </c>
    </row>
    <row r="2407" spans="1:8" ht="13.5" x14ac:dyDescent="0.25">
      <c r="A2407" s="3">
        <f>TITRES_STAT!B2410</f>
        <v>45510</v>
      </c>
      <c r="B2407" s="6">
        <f>TITRES_STAT!C2410</f>
        <v>47.25</v>
      </c>
      <c r="C2407" s="6">
        <f>TITRES_STAT!D2410</f>
        <v>46.167999999999999</v>
      </c>
      <c r="D2407" s="6">
        <f>TITRES_STAT!E2410</f>
        <v>0</v>
      </c>
      <c r="E2407" s="2">
        <f t="shared" si="148"/>
        <v>46180</v>
      </c>
      <c r="F2407" s="6" t="str">
        <f t="shared" si="151"/>
        <v>NEUTRAL</v>
      </c>
      <c r="G2407" s="6" t="str">
        <f t="shared" si="150"/>
        <v>NEUTRAL</v>
      </c>
      <c r="H2407" s="6" t="str">
        <f t="shared" si="149"/>
        <v>NEUTRAL</v>
      </c>
    </row>
    <row r="2408" spans="1:8" ht="13.5" x14ac:dyDescent="0.25">
      <c r="A2408" s="3">
        <f>TITRES_STAT!B2411</f>
        <v>45511</v>
      </c>
      <c r="B2408" s="6">
        <f>TITRES_STAT!C2411</f>
        <v>47.25</v>
      </c>
      <c r="C2408" s="6">
        <f>TITRES_STAT!D2411</f>
        <v>46.167999999999999</v>
      </c>
      <c r="D2408" s="6">
        <f>TITRES_STAT!E2411</f>
        <v>0</v>
      </c>
      <c r="E2408" s="2">
        <f t="shared" si="148"/>
        <v>46180</v>
      </c>
      <c r="F2408" s="6" t="str">
        <f t="shared" si="151"/>
        <v>NEUTRAL</v>
      </c>
      <c r="G2408" s="6" t="str">
        <f t="shared" si="150"/>
        <v>NEUTRAL</v>
      </c>
      <c r="H2408" s="6" t="str">
        <f t="shared" si="149"/>
        <v>NEUTRAL</v>
      </c>
    </row>
    <row r="2409" spans="1:8" ht="13.5" x14ac:dyDescent="0.25">
      <c r="A2409" s="3">
        <f>TITRES_STAT!B2412</f>
        <v>45512</v>
      </c>
      <c r="B2409" s="6">
        <f>TITRES_STAT!C2412</f>
        <v>47.25</v>
      </c>
      <c r="C2409" s="6">
        <f>TITRES_STAT!D2412</f>
        <v>46.167999999999999</v>
      </c>
      <c r="D2409" s="6">
        <f>TITRES_STAT!E2412</f>
        <v>0</v>
      </c>
      <c r="E2409" s="2">
        <f t="shared" si="148"/>
        <v>46180</v>
      </c>
      <c r="F2409" s="6" t="str">
        <f t="shared" si="151"/>
        <v>NEUTRAL</v>
      </c>
      <c r="G2409" s="6" t="str">
        <f t="shared" si="150"/>
        <v>NEUTRAL</v>
      </c>
      <c r="H2409" s="6" t="str">
        <f t="shared" si="149"/>
        <v>NEUTRAL</v>
      </c>
    </row>
    <row r="2410" spans="1:8" ht="13.5" x14ac:dyDescent="0.25">
      <c r="A2410" s="3">
        <f>TITRES_STAT!B2413</f>
        <v>45513</v>
      </c>
      <c r="B2410" s="6">
        <f>TITRES_STAT!C2413</f>
        <v>47.25</v>
      </c>
      <c r="C2410" s="6">
        <f>TITRES_STAT!D2413</f>
        <v>46.167999999999999</v>
      </c>
      <c r="D2410" s="6">
        <f>TITRES_STAT!E2413</f>
        <v>0</v>
      </c>
      <c r="E2410" s="2">
        <f t="shared" si="148"/>
        <v>46180</v>
      </c>
      <c r="F2410" s="6" t="str">
        <f t="shared" si="151"/>
        <v>NEUTRAL</v>
      </c>
      <c r="G2410" s="6" t="str">
        <f t="shared" si="150"/>
        <v>NEUTRAL</v>
      </c>
      <c r="H2410" s="6" t="str">
        <f t="shared" si="149"/>
        <v>NEUTRAL</v>
      </c>
    </row>
    <row r="2411" spans="1:8" ht="13.5" x14ac:dyDescent="0.25">
      <c r="A2411" s="3">
        <f>TITRES_STAT!B2414</f>
        <v>45516</v>
      </c>
      <c r="B2411" s="6">
        <f>TITRES_STAT!C2414</f>
        <v>47.25</v>
      </c>
      <c r="C2411" s="6">
        <f>TITRES_STAT!D2414</f>
        <v>46.167999999999999</v>
      </c>
      <c r="D2411" s="6">
        <f>TITRES_STAT!E2414</f>
        <v>0</v>
      </c>
      <c r="E2411" s="2">
        <f t="shared" si="148"/>
        <v>46180</v>
      </c>
      <c r="F2411" s="6" t="str">
        <f t="shared" si="151"/>
        <v>NEUTRAL</v>
      </c>
      <c r="G2411" s="6" t="str">
        <f t="shared" si="150"/>
        <v>NEUTRAL</v>
      </c>
      <c r="H2411" s="6" t="str">
        <f t="shared" si="149"/>
        <v>NEUTRAL</v>
      </c>
    </row>
    <row r="2412" spans="1:8" ht="13.5" x14ac:dyDescent="0.25">
      <c r="A2412" s="3">
        <f>TITRES_STAT!B2415</f>
        <v>45518</v>
      </c>
      <c r="B2412" s="6">
        <f>TITRES_STAT!C2415</f>
        <v>47.25</v>
      </c>
      <c r="C2412" s="6">
        <f>TITRES_STAT!D2415</f>
        <v>46.167999999999999</v>
      </c>
      <c r="D2412" s="6">
        <f>TITRES_STAT!E2415</f>
        <v>0</v>
      </c>
      <c r="E2412" s="2">
        <f t="shared" si="148"/>
        <v>46180</v>
      </c>
      <c r="F2412" s="6" t="str">
        <f t="shared" si="151"/>
        <v>NEUTRAL</v>
      </c>
      <c r="G2412" s="6" t="str">
        <f t="shared" si="150"/>
        <v>NEUTRAL</v>
      </c>
      <c r="H2412" s="6" t="str">
        <f t="shared" si="149"/>
        <v>NEUTRAL</v>
      </c>
    </row>
    <row r="2413" spans="1:8" ht="13.5" x14ac:dyDescent="0.25">
      <c r="A2413" s="3">
        <f>TITRES_STAT!B2416</f>
        <v>45519</v>
      </c>
      <c r="B2413" s="6">
        <f>TITRES_STAT!C2416</f>
        <v>47.25</v>
      </c>
      <c r="C2413" s="6">
        <f>TITRES_STAT!D2416</f>
        <v>46.167999999999999</v>
      </c>
      <c r="D2413" s="6">
        <f>TITRES_STAT!E2416</f>
        <v>0</v>
      </c>
      <c r="E2413" s="2">
        <f t="shared" si="148"/>
        <v>46180</v>
      </c>
      <c r="F2413" s="6" t="str">
        <f t="shared" si="151"/>
        <v>NEUTRAL</v>
      </c>
      <c r="G2413" s="6" t="str">
        <f t="shared" si="150"/>
        <v>NEUTRAL</v>
      </c>
      <c r="H2413" s="6" t="str">
        <f t="shared" si="149"/>
        <v>NEUTRAL</v>
      </c>
    </row>
    <row r="2414" spans="1:8" ht="13.5" x14ac:dyDescent="0.25">
      <c r="A2414" s="3">
        <f>TITRES_STAT!B2417</f>
        <v>45520</v>
      </c>
      <c r="B2414" s="6">
        <f>TITRES_STAT!C2417</f>
        <v>47.25</v>
      </c>
      <c r="C2414" s="6">
        <f>TITRES_STAT!D2417</f>
        <v>46.167999999999999</v>
      </c>
      <c r="D2414" s="6">
        <f>TITRES_STAT!E2417</f>
        <v>0</v>
      </c>
      <c r="E2414" s="2">
        <f t="shared" si="148"/>
        <v>46180</v>
      </c>
      <c r="F2414" s="6" t="str">
        <f t="shared" si="151"/>
        <v>NEUTRAL</v>
      </c>
      <c r="G2414" s="6" t="str">
        <f t="shared" si="150"/>
        <v>NEUTRAL</v>
      </c>
      <c r="H2414" s="6" t="str">
        <f t="shared" si="149"/>
        <v>NEUTRAL</v>
      </c>
    </row>
    <row r="2415" spans="1:8" ht="13.5" x14ac:dyDescent="0.25">
      <c r="A2415" s="3">
        <f>TITRES_STAT!B2418</f>
        <v>45523</v>
      </c>
      <c r="B2415" s="6">
        <f>TITRES_STAT!C2418</f>
        <v>47.25</v>
      </c>
      <c r="C2415" s="6">
        <f>TITRES_STAT!D2418</f>
        <v>46.167999999999999</v>
      </c>
      <c r="D2415" s="6">
        <f>TITRES_STAT!E2418</f>
        <v>0</v>
      </c>
      <c r="E2415" s="2">
        <f t="shared" si="148"/>
        <v>46180</v>
      </c>
      <c r="F2415" s="6" t="str">
        <f t="shared" si="151"/>
        <v>NEUTRAL</v>
      </c>
      <c r="G2415" s="6" t="str">
        <f t="shared" si="150"/>
        <v>NEUTRAL</v>
      </c>
      <c r="H2415" s="6" t="str">
        <f t="shared" si="149"/>
        <v>NEUTRAL</v>
      </c>
    </row>
    <row r="2416" spans="1:8" ht="13.5" x14ac:dyDescent="0.25">
      <c r="A2416" s="3">
        <f>TITRES_STAT!B2419</f>
        <v>45524</v>
      </c>
      <c r="B2416" s="6">
        <f>TITRES_STAT!C2419</f>
        <v>47.25</v>
      </c>
      <c r="C2416" s="6">
        <f>TITRES_STAT!D2419</f>
        <v>46.167999999999999</v>
      </c>
      <c r="D2416" s="6">
        <f>TITRES_STAT!E2419</f>
        <v>0</v>
      </c>
      <c r="E2416" s="2">
        <f t="shared" si="148"/>
        <v>46180</v>
      </c>
      <c r="F2416" s="6" t="str">
        <f t="shared" si="151"/>
        <v>NEUTRAL</v>
      </c>
      <c r="G2416" s="6" t="str">
        <f t="shared" si="150"/>
        <v>NEUTRAL</v>
      </c>
      <c r="H2416" s="6" t="str">
        <f t="shared" si="149"/>
        <v>NEUTRAL</v>
      </c>
    </row>
    <row r="2417" spans="1:8" ht="13.5" x14ac:dyDescent="0.25">
      <c r="A2417" s="3">
        <f>TITRES_STAT!B2420</f>
        <v>45525</v>
      </c>
      <c r="B2417" s="6">
        <f>TITRES_STAT!C2420</f>
        <v>47.25</v>
      </c>
      <c r="C2417" s="6">
        <f>TITRES_STAT!D2420</f>
        <v>46.167999999999999</v>
      </c>
      <c r="D2417" s="6">
        <f>TITRES_STAT!E2420</f>
        <v>0</v>
      </c>
      <c r="E2417" s="2">
        <f t="shared" si="148"/>
        <v>46180</v>
      </c>
      <c r="F2417" s="6" t="str">
        <f t="shared" si="151"/>
        <v>NEUTRAL</v>
      </c>
      <c r="G2417" s="6" t="str">
        <f t="shared" si="150"/>
        <v>NEUTRAL</v>
      </c>
      <c r="H2417" s="6" t="str">
        <f t="shared" si="149"/>
        <v>NEUTRAL</v>
      </c>
    </row>
    <row r="2418" spans="1:8" ht="13.5" x14ac:dyDescent="0.25">
      <c r="A2418" s="3">
        <f>TITRES_STAT!B2421</f>
        <v>45526</v>
      </c>
      <c r="B2418" s="6">
        <f>TITRES_STAT!C2421</f>
        <v>47.25</v>
      </c>
      <c r="C2418" s="6">
        <f>TITRES_STAT!D2421</f>
        <v>46.167999999999999</v>
      </c>
      <c r="D2418" s="6">
        <f>TITRES_STAT!E2421</f>
        <v>0</v>
      </c>
      <c r="E2418" s="2">
        <f t="shared" si="148"/>
        <v>46180</v>
      </c>
      <c r="F2418" s="6" t="str">
        <f t="shared" si="151"/>
        <v>NEUTRAL</v>
      </c>
      <c r="G2418" s="6" t="str">
        <f t="shared" si="150"/>
        <v>NEUTRAL</v>
      </c>
      <c r="H2418" s="6" t="str">
        <f t="shared" si="149"/>
        <v>NEUTRAL</v>
      </c>
    </row>
    <row r="2419" spans="1:8" ht="13.5" x14ac:dyDescent="0.25">
      <c r="A2419" s="3">
        <f>TITRES_STAT!B2422</f>
        <v>45527</v>
      </c>
      <c r="B2419" s="6">
        <f>TITRES_STAT!C2422</f>
        <v>47.25</v>
      </c>
      <c r="C2419" s="6">
        <f>TITRES_STAT!D2422</f>
        <v>46.167999999999999</v>
      </c>
      <c r="D2419" s="6">
        <f>TITRES_STAT!E2422</f>
        <v>0</v>
      </c>
      <c r="E2419" s="2">
        <f t="shared" si="148"/>
        <v>46180</v>
      </c>
      <c r="F2419" s="6" t="str">
        <f t="shared" si="151"/>
        <v>NEUTRAL</v>
      </c>
      <c r="G2419" s="6" t="str">
        <f t="shared" si="150"/>
        <v>NEUTRAL</v>
      </c>
      <c r="H2419" s="6" t="str">
        <f t="shared" si="149"/>
        <v>NEUTRAL</v>
      </c>
    </row>
    <row r="2420" spans="1:8" ht="13.5" x14ac:dyDescent="0.25">
      <c r="A2420" s="3">
        <f>TITRES_STAT!B2423</f>
        <v>45530</v>
      </c>
      <c r="B2420" s="6">
        <f>TITRES_STAT!C2423</f>
        <v>47.25</v>
      </c>
      <c r="C2420" s="6">
        <f>TITRES_STAT!D2423</f>
        <v>46.167999999999999</v>
      </c>
      <c r="D2420" s="6">
        <f>TITRES_STAT!E2423</f>
        <v>0</v>
      </c>
      <c r="E2420" s="2">
        <f t="shared" si="148"/>
        <v>46180</v>
      </c>
      <c r="F2420" s="6" t="str">
        <f t="shared" si="151"/>
        <v>NEUTRAL</v>
      </c>
      <c r="G2420" s="6" t="str">
        <f t="shared" si="150"/>
        <v>NEUTRAL</v>
      </c>
      <c r="H2420" s="6" t="str">
        <f t="shared" si="149"/>
        <v>NEUTRAL</v>
      </c>
    </row>
    <row r="2421" spans="1:8" ht="13.5" x14ac:dyDescent="0.25">
      <c r="A2421" s="3">
        <f>TITRES_STAT!B2424</f>
        <v>45531</v>
      </c>
      <c r="B2421" s="6">
        <f>TITRES_STAT!C2424</f>
        <v>47.25</v>
      </c>
      <c r="C2421" s="6">
        <f>TITRES_STAT!D2424</f>
        <v>46.167999999999999</v>
      </c>
      <c r="D2421" s="6">
        <f>TITRES_STAT!E2424</f>
        <v>0</v>
      </c>
      <c r="E2421" s="2">
        <f t="shared" si="148"/>
        <v>46180</v>
      </c>
      <c r="F2421" s="6" t="str">
        <f t="shared" si="151"/>
        <v>NEUTRAL</v>
      </c>
      <c r="G2421" s="6" t="str">
        <f t="shared" si="150"/>
        <v>NEUTRAL</v>
      </c>
      <c r="H2421" s="6" t="str">
        <f t="shared" si="149"/>
        <v>NEUTRAL</v>
      </c>
    </row>
    <row r="2422" spans="1:8" ht="13.5" x14ac:dyDescent="0.25">
      <c r="A2422" s="3">
        <f>TITRES_STAT!B2425</f>
        <v>45532</v>
      </c>
      <c r="B2422" s="6">
        <f>TITRES_STAT!C2425</f>
        <v>47.25</v>
      </c>
      <c r="C2422" s="6">
        <f>TITRES_STAT!D2425</f>
        <v>46.167999999999999</v>
      </c>
      <c r="D2422" s="6">
        <f>TITRES_STAT!E2425</f>
        <v>13</v>
      </c>
      <c r="E2422" s="2">
        <f t="shared" si="148"/>
        <v>46180</v>
      </c>
      <c r="F2422" s="6" t="str">
        <f t="shared" si="151"/>
        <v>NEUTRAL</v>
      </c>
      <c r="G2422" s="6" t="str">
        <f t="shared" si="150"/>
        <v>NEUTRAL</v>
      </c>
      <c r="H2422" s="6" t="str">
        <f t="shared" si="149"/>
        <v>NEUTRAL</v>
      </c>
    </row>
    <row r="2423" spans="1:8" ht="13.5" x14ac:dyDescent="0.25">
      <c r="A2423" s="3">
        <f>TITRES_STAT!B2426</f>
        <v>45533</v>
      </c>
      <c r="B2423" s="6">
        <f>TITRES_STAT!C2426</f>
        <v>47.25</v>
      </c>
      <c r="C2423" s="6">
        <f>TITRES_STAT!D2426</f>
        <v>46.167999999999999</v>
      </c>
      <c r="D2423" s="6">
        <f>TITRES_STAT!E2426</f>
        <v>0</v>
      </c>
      <c r="E2423" s="2">
        <f t="shared" si="148"/>
        <v>46180</v>
      </c>
      <c r="F2423" s="6" t="str">
        <f t="shared" si="151"/>
        <v>NEUTRAL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45534</v>
      </c>
      <c r="B2424" s="6">
        <f>TITRES_STAT!C2427</f>
        <v>47.25</v>
      </c>
      <c r="C2424" s="6">
        <f>TITRES_STAT!D2427</f>
        <v>46.167999999999999</v>
      </c>
      <c r="D2424" s="6">
        <f>TITRES_STAT!E2427</f>
        <v>0</v>
      </c>
      <c r="E2424" s="2">
        <f t="shared" si="148"/>
        <v>46180</v>
      </c>
      <c r="F2424" s="6" t="str">
        <f t="shared" si="151"/>
        <v>NEUTRAL</v>
      </c>
      <c r="G2424" s="6" t="str">
        <f t="shared" si="150"/>
        <v>NEUTRAL</v>
      </c>
      <c r="H2424" s="6" t="str">
        <f t="shared" si="149"/>
        <v>NEUTRAL</v>
      </c>
    </row>
    <row r="2425" spans="1:8" ht="13.5" x14ac:dyDescent="0.25">
      <c r="A2425" s="3">
        <f>TITRES_STAT!B2428</f>
        <v>45537</v>
      </c>
      <c r="B2425" s="6">
        <f>TITRES_STAT!C2428</f>
        <v>47.25</v>
      </c>
      <c r="C2425" s="6">
        <f>TITRES_STAT!D2428</f>
        <v>46.167999999999999</v>
      </c>
      <c r="D2425" s="6">
        <f>TITRES_STAT!E2428</f>
        <v>0</v>
      </c>
      <c r="E2425" s="2">
        <f t="shared" si="148"/>
        <v>46180</v>
      </c>
      <c r="F2425" s="6" t="str">
        <f t="shared" si="151"/>
        <v>NEUTRAL</v>
      </c>
      <c r="G2425" s="6" t="str">
        <f t="shared" si="150"/>
        <v>NEUTRAL</v>
      </c>
      <c r="H2425" s="6" t="str">
        <f t="shared" si="149"/>
        <v>NEUTRAL</v>
      </c>
    </row>
    <row r="2426" spans="1:8" ht="13.5" x14ac:dyDescent="0.25">
      <c r="A2426" s="3">
        <f>TITRES_STAT!B2429</f>
        <v>45538</v>
      </c>
      <c r="B2426" s="6">
        <f>TITRES_STAT!C2429</f>
        <v>47.25</v>
      </c>
      <c r="C2426" s="6">
        <f>TITRES_STAT!D2429</f>
        <v>46.167999999999999</v>
      </c>
      <c r="D2426" s="6">
        <f>TITRES_STAT!E2429</f>
        <v>0</v>
      </c>
      <c r="E2426" s="2">
        <f t="shared" si="148"/>
        <v>46180</v>
      </c>
      <c r="F2426" s="6" t="str">
        <f t="shared" si="151"/>
        <v>NEUTRAL</v>
      </c>
      <c r="G2426" s="6" t="str">
        <f t="shared" si="150"/>
        <v>NEUTRAL</v>
      </c>
      <c r="H2426" s="6" t="str">
        <f t="shared" si="149"/>
        <v>NEUTRAL</v>
      </c>
    </row>
    <row r="2427" spans="1:8" ht="13.5" x14ac:dyDescent="0.25">
      <c r="A2427" s="3">
        <f>TITRES_STAT!B2430</f>
        <v>45539</v>
      </c>
      <c r="B2427" s="6">
        <f>TITRES_STAT!C2430</f>
        <v>47.25</v>
      </c>
      <c r="C2427" s="6">
        <f>TITRES_STAT!D2430</f>
        <v>46.167999999999999</v>
      </c>
      <c r="D2427" s="6">
        <f>TITRES_STAT!E2430</f>
        <v>0</v>
      </c>
      <c r="E2427" s="2">
        <f t="shared" si="148"/>
        <v>46180</v>
      </c>
      <c r="F2427" s="6" t="str">
        <f t="shared" si="151"/>
        <v>NEUTRAL</v>
      </c>
      <c r="G2427" s="6" t="str">
        <f t="shared" si="150"/>
        <v>NEUTRAL</v>
      </c>
      <c r="H2427" s="6" t="str">
        <f t="shared" si="149"/>
        <v>NEUTRAL</v>
      </c>
    </row>
    <row r="2428" spans="1:8" ht="13.5" x14ac:dyDescent="0.25">
      <c r="A2428" s="3">
        <f>TITRES_STAT!B2431</f>
        <v>45540</v>
      </c>
      <c r="B2428" s="6">
        <f>TITRES_STAT!C2431</f>
        <v>47.25</v>
      </c>
      <c r="C2428" s="6">
        <f>TITRES_STAT!D2431</f>
        <v>46.167999999999999</v>
      </c>
      <c r="D2428" s="6">
        <f>TITRES_STAT!E2431</f>
        <v>0</v>
      </c>
      <c r="E2428" s="2">
        <f t="shared" si="148"/>
        <v>46180</v>
      </c>
      <c r="F2428" s="6" t="str">
        <f t="shared" si="151"/>
        <v>NEUTRAL</v>
      </c>
      <c r="G2428" s="6" t="str">
        <f t="shared" si="150"/>
        <v>NEUTRAL</v>
      </c>
      <c r="H2428" s="6" t="str">
        <f t="shared" si="149"/>
        <v>NEUTRAL</v>
      </c>
    </row>
    <row r="2429" spans="1:8" ht="13.5" x14ac:dyDescent="0.25">
      <c r="A2429" s="3">
        <f>TITRES_STAT!B2432</f>
        <v>45541</v>
      </c>
      <c r="B2429" s="6">
        <f>TITRES_STAT!C2432</f>
        <v>47.26</v>
      </c>
      <c r="C2429" s="6">
        <f>TITRES_STAT!D2432</f>
        <v>46.167999999999999</v>
      </c>
      <c r="D2429" s="6">
        <f>TITRES_STAT!E2432</f>
        <v>514</v>
      </c>
      <c r="E2429" s="2">
        <f t="shared" si="148"/>
        <v>46694</v>
      </c>
      <c r="F2429" s="6" t="str">
        <f t="shared" si="151"/>
        <v>BULLISH</v>
      </c>
      <c r="G2429" s="6" t="str">
        <f t="shared" si="150"/>
        <v>NEUTRAL</v>
      </c>
      <c r="H2429" s="6" t="str">
        <f t="shared" si="149"/>
        <v>CONFIRMED BULLISH</v>
      </c>
    </row>
    <row r="2430" spans="1:8" ht="13.5" x14ac:dyDescent="0.25">
      <c r="A2430" s="3">
        <f>TITRES_STAT!B2433</f>
        <v>45544</v>
      </c>
      <c r="B2430" s="6">
        <f>TITRES_STAT!C2433</f>
        <v>47.26</v>
      </c>
      <c r="C2430" s="6">
        <f>TITRES_STAT!D2433</f>
        <v>46.167999999999999</v>
      </c>
      <c r="D2430" s="6">
        <f>TITRES_STAT!E2433</f>
        <v>0</v>
      </c>
      <c r="E2430" s="2">
        <f t="shared" si="148"/>
        <v>46694</v>
      </c>
      <c r="F2430" s="6" t="str">
        <f t="shared" si="151"/>
        <v>BULLISH</v>
      </c>
      <c r="G2430" s="6" t="str">
        <f t="shared" si="150"/>
        <v>NEUTRAL</v>
      </c>
      <c r="H2430" s="6" t="str">
        <f t="shared" si="149"/>
        <v>CONFIRMED BULLISH</v>
      </c>
    </row>
    <row r="2431" spans="1:8" ht="13.5" x14ac:dyDescent="0.25">
      <c r="A2431" s="3">
        <f>TITRES_STAT!B2434</f>
        <v>45545</v>
      </c>
      <c r="B2431" s="6">
        <f>TITRES_STAT!C2434</f>
        <v>47.26</v>
      </c>
      <c r="C2431" s="6">
        <f>TITRES_STAT!D2434</f>
        <v>46.177999999999997</v>
      </c>
      <c r="D2431" s="6">
        <f>TITRES_STAT!E2434</f>
        <v>0</v>
      </c>
      <c r="E2431" s="2">
        <f t="shared" si="148"/>
        <v>46694</v>
      </c>
      <c r="F2431" s="6" t="str">
        <f t="shared" si="151"/>
        <v>BULLISH</v>
      </c>
      <c r="G2431" s="6" t="str">
        <f t="shared" si="150"/>
        <v>NEUTRAL</v>
      </c>
      <c r="H2431" s="6" t="str">
        <f t="shared" si="149"/>
        <v>CONFIRMED BULLISH</v>
      </c>
    </row>
    <row r="2432" spans="1:8" ht="13.5" x14ac:dyDescent="0.25">
      <c r="A2432" s="3">
        <f>TITRES_STAT!B2435</f>
        <v>45546</v>
      </c>
      <c r="B2432" s="6">
        <f>TITRES_STAT!C2435</f>
        <v>47.26</v>
      </c>
      <c r="C2432" s="6">
        <f>TITRES_STAT!D2435</f>
        <v>46.177999999999997</v>
      </c>
      <c r="D2432" s="6">
        <f>TITRES_STAT!E2435</f>
        <v>0</v>
      </c>
      <c r="E2432" s="2">
        <f t="shared" si="148"/>
        <v>46694</v>
      </c>
      <c r="F2432" s="6" t="str">
        <f t="shared" si="151"/>
        <v>BULLISH</v>
      </c>
      <c r="G2432" s="6" t="str">
        <f t="shared" si="150"/>
        <v>NEUTRAL</v>
      </c>
      <c r="H2432" s="6" t="str">
        <f t="shared" si="149"/>
        <v>CONFIRMED BULLISH</v>
      </c>
    </row>
    <row r="2433" spans="1:8" ht="13.5" x14ac:dyDescent="0.25">
      <c r="A2433" s="3">
        <f>TITRES_STAT!B2436</f>
        <v>45547</v>
      </c>
      <c r="B2433" s="6">
        <f>TITRES_STAT!C2436</f>
        <v>47.26</v>
      </c>
      <c r="C2433" s="6">
        <f>TITRES_STAT!D2436</f>
        <v>46.177999999999997</v>
      </c>
      <c r="D2433" s="6">
        <f>TITRES_STAT!E2436</f>
        <v>0</v>
      </c>
      <c r="E2433" s="2">
        <f t="shared" si="148"/>
        <v>46694</v>
      </c>
      <c r="F2433" s="6" t="str">
        <f t="shared" si="151"/>
        <v>BULLISH</v>
      </c>
      <c r="G2433" s="6" t="str">
        <f t="shared" si="150"/>
        <v>NEUTRAL</v>
      </c>
      <c r="H2433" s="6" t="str">
        <f t="shared" si="149"/>
        <v>CONFIRMED BULLISH</v>
      </c>
    </row>
    <row r="2434" spans="1:8" ht="13.5" x14ac:dyDescent="0.25">
      <c r="A2434" s="3">
        <f>TITRES_STAT!B2437</f>
        <v>45548</v>
      </c>
      <c r="B2434" s="6">
        <f>TITRES_STAT!C2437</f>
        <v>47.26</v>
      </c>
      <c r="C2434" s="6">
        <f>TITRES_STAT!D2437</f>
        <v>46.177999999999997</v>
      </c>
      <c r="D2434" s="6">
        <f>TITRES_STAT!E2437</f>
        <v>0</v>
      </c>
      <c r="E2434" s="2">
        <f t="shared" si="148"/>
        <v>46694</v>
      </c>
      <c r="F2434" s="6" t="str">
        <f t="shared" si="151"/>
        <v>NEUTRAL</v>
      </c>
      <c r="G2434" s="6" t="str">
        <f t="shared" si="150"/>
        <v>NEUTRAL</v>
      </c>
      <c r="H2434" s="6" t="str">
        <f t="shared" si="149"/>
        <v>NEUTRAL</v>
      </c>
    </row>
    <row r="2435" spans="1:8" ht="13.5" x14ac:dyDescent="0.25">
      <c r="A2435" s="3">
        <f>TITRES_STAT!B2438</f>
        <v>45551</v>
      </c>
      <c r="B2435" s="6">
        <f>TITRES_STAT!C2438</f>
        <v>47.26</v>
      </c>
      <c r="C2435" s="6">
        <f>TITRES_STAT!D2438</f>
        <v>46.177999999999997</v>
      </c>
      <c r="D2435" s="6">
        <f>TITRES_STAT!E2438</f>
        <v>0</v>
      </c>
      <c r="E2435" s="2">
        <f t="shared" si="148"/>
        <v>46694</v>
      </c>
      <c r="F2435" s="6" t="str">
        <f t="shared" si="151"/>
        <v>NEUTRAL</v>
      </c>
      <c r="G2435" s="6" t="str">
        <f t="shared" si="150"/>
        <v>NEUTRAL</v>
      </c>
      <c r="H2435" s="6" t="str">
        <f t="shared" si="149"/>
        <v>NEUTRAL</v>
      </c>
    </row>
    <row r="2436" spans="1:8" ht="13.5" x14ac:dyDescent="0.25">
      <c r="A2436" s="3">
        <f>TITRES_STAT!B2439</f>
        <v>45552</v>
      </c>
      <c r="B2436" s="6">
        <f>TITRES_STAT!C2439</f>
        <v>47.26</v>
      </c>
      <c r="C2436" s="6">
        <f>TITRES_STAT!D2439</f>
        <v>46.177999999999997</v>
      </c>
      <c r="D2436" s="6">
        <f>TITRES_STAT!E2439</f>
        <v>0</v>
      </c>
      <c r="E2436" s="2">
        <f t="shared" ref="E2436:E2499" si="152">IF(B2436&gt;B2435, E2435+D2436, IF(B2436&lt;B2435, E2435-D2436, E2435))</f>
        <v>46694</v>
      </c>
      <c r="F2436" s="6" t="str">
        <f t="shared" si="151"/>
        <v>NEUTRAL</v>
      </c>
      <c r="G2436" s="6" t="str">
        <f t="shared" si="150"/>
        <v>NEUTRAL</v>
      </c>
      <c r="H2436" s="6" t="str">
        <f t="shared" si="149"/>
        <v>NEUTRAL</v>
      </c>
    </row>
    <row r="2437" spans="1:8" ht="13.5" x14ac:dyDescent="0.25">
      <c r="A2437" s="3">
        <f>TITRES_STAT!B2440</f>
        <v>45553</v>
      </c>
      <c r="B2437" s="6">
        <f>TITRES_STAT!C2440</f>
        <v>47.26</v>
      </c>
      <c r="C2437" s="6">
        <f>TITRES_STAT!D2440</f>
        <v>46.177999999999997</v>
      </c>
      <c r="D2437" s="6">
        <f>TITRES_STAT!E2440</f>
        <v>0</v>
      </c>
      <c r="E2437" s="2">
        <f t="shared" si="152"/>
        <v>46694</v>
      </c>
      <c r="F2437" s="6" t="str">
        <f t="shared" si="151"/>
        <v>NEUTRAL</v>
      </c>
      <c r="G2437" s="6" t="str">
        <f t="shared" si="150"/>
        <v>NEUTRAL</v>
      </c>
      <c r="H2437" s="6" t="str">
        <f t="shared" si="149"/>
        <v>NEUTRAL</v>
      </c>
    </row>
    <row r="2438" spans="1:8" ht="13.5" x14ac:dyDescent="0.25">
      <c r="A2438" s="3">
        <f>TITRES_STAT!B2441</f>
        <v>45554</v>
      </c>
      <c r="B2438" s="6">
        <f>TITRES_STAT!C2441</f>
        <v>47.26</v>
      </c>
      <c r="C2438" s="6">
        <f>TITRES_STAT!D2441</f>
        <v>46.177999999999997</v>
      </c>
      <c r="D2438" s="6">
        <f>TITRES_STAT!E2441</f>
        <v>0</v>
      </c>
      <c r="E2438" s="2">
        <f t="shared" si="152"/>
        <v>46694</v>
      </c>
      <c r="F2438" s="6" t="str">
        <f t="shared" si="151"/>
        <v>NEUTRAL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45555</v>
      </c>
      <c r="B2439" s="6">
        <f>TITRES_STAT!C2442</f>
        <v>47.26</v>
      </c>
      <c r="C2439" s="6">
        <f>TITRES_STAT!D2442</f>
        <v>46.177999999999997</v>
      </c>
      <c r="D2439" s="6">
        <f>TITRES_STAT!E2442</f>
        <v>0</v>
      </c>
      <c r="E2439" s="2">
        <f t="shared" si="152"/>
        <v>46694</v>
      </c>
      <c r="F2439" s="6" t="str">
        <f t="shared" si="151"/>
        <v>NEUTRAL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NEUTRAL</v>
      </c>
    </row>
    <row r="2440" spans="1:8" ht="13.5" x14ac:dyDescent="0.25">
      <c r="A2440" s="3">
        <f>TITRES_STAT!B2443</f>
        <v>45558</v>
      </c>
      <c r="B2440" s="6">
        <f>TITRES_STAT!C2443</f>
        <v>47.26</v>
      </c>
      <c r="C2440" s="6">
        <f>TITRES_STAT!D2443</f>
        <v>46.177999999999997</v>
      </c>
      <c r="D2440" s="6">
        <f>TITRES_STAT!E2443</f>
        <v>0</v>
      </c>
      <c r="E2440" s="2">
        <f t="shared" si="152"/>
        <v>46694</v>
      </c>
      <c r="F2440" s="6" t="str">
        <f t="shared" ref="F2440:F2503" si="155">IF(E2440&gt;E2435,"BULLISH",IF(E2440&lt;E2435,"BEARISH","NEUTRAL"))</f>
        <v>NEUTRAL</v>
      </c>
      <c r="G2440" s="6" t="str">
        <f t="shared" si="154"/>
        <v>NEUTRAL</v>
      </c>
      <c r="H2440" s="6" t="str">
        <f t="shared" si="153"/>
        <v>NEUTRAL</v>
      </c>
    </row>
    <row r="2441" spans="1:8" ht="13.5" x14ac:dyDescent="0.25">
      <c r="A2441" s="3">
        <f>TITRES_STAT!B2444</f>
        <v>45559</v>
      </c>
      <c r="B2441" s="6">
        <f>TITRES_STAT!C2444</f>
        <v>47.26</v>
      </c>
      <c r="C2441" s="6">
        <f>TITRES_STAT!D2444</f>
        <v>46.177999999999997</v>
      </c>
      <c r="D2441" s="6">
        <f>TITRES_STAT!E2444</f>
        <v>0</v>
      </c>
      <c r="E2441" s="2">
        <f t="shared" si="152"/>
        <v>46694</v>
      </c>
      <c r="F2441" s="6" t="str">
        <f t="shared" si="155"/>
        <v>NEUTRAL</v>
      </c>
      <c r="G2441" s="6" t="str">
        <f t="shared" si="154"/>
        <v>NEUTRAL</v>
      </c>
      <c r="H2441" s="6" t="str">
        <f t="shared" si="153"/>
        <v>NEUTRAL</v>
      </c>
    </row>
    <row r="2442" spans="1:8" ht="13.5" x14ac:dyDescent="0.25">
      <c r="A2442" s="3">
        <f>TITRES_STAT!B2445</f>
        <v>45560</v>
      </c>
      <c r="B2442" s="6">
        <f>TITRES_STAT!C2445</f>
        <v>47.26</v>
      </c>
      <c r="C2442" s="6">
        <f>TITRES_STAT!D2445</f>
        <v>46.177999999999997</v>
      </c>
      <c r="D2442" s="6">
        <f>TITRES_STAT!E2445</f>
        <v>0</v>
      </c>
      <c r="E2442" s="2">
        <f t="shared" si="152"/>
        <v>46694</v>
      </c>
      <c r="F2442" s="6" t="str">
        <f t="shared" si="155"/>
        <v>NEUTRAL</v>
      </c>
      <c r="G2442" s="6" t="str">
        <f t="shared" si="154"/>
        <v>NEUTRAL</v>
      </c>
      <c r="H2442" s="6" t="str">
        <f t="shared" si="153"/>
        <v>NEUTRAL</v>
      </c>
    </row>
    <row r="2443" spans="1:8" ht="13.5" x14ac:dyDescent="0.25">
      <c r="A2443" s="3">
        <f>TITRES_STAT!B2446</f>
        <v>45561</v>
      </c>
      <c r="B2443" s="6">
        <f>TITRES_STAT!C2446</f>
        <v>49.38</v>
      </c>
      <c r="C2443" s="6">
        <f>TITRES_STAT!D2446</f>
        <v>46.177999999999997</v>
      </c>
      <c r="D2443" s="6">
        <f>TITRES_STAT!E2446</f>
        <v>6</v>
      </c>
      <c r="E2443" s="2">
        <f t="shared" si="152"/>
        <v>46700</v>
      </c>
      <c r="F2443" s="6" t="str">
        <f t="shared" si="155"/>
        <v>BULLISH</v>
      </c>
      <c r="G2443" s="6" t="str">
        <f t="shared" si="154"/>
        <v>NEUTRAL</v>
      </c>
      <c r="H2443" s="6" t="str">
        <f t="shared" si="153"/>
        <v>CONFIRMED BULLISH</v>
      </c>
    </row>
    <row r="2444" spans="1:8" ht="13.5" x14ac:dyDescent="0.25">
      <c r="A2444" s="3">
        <f>TITRES_STAT!B2447</f>
        <v>45562</v>
      </c>
      <c r="B2444" s="6">
        <f>TITRES_STAT!C2447</f>
        <v>49.38</v>
      </c>
      <c r="C2444" s="6">
        <f>TITRES_STAT!D2447</f>
        <v>46.177999999999997</v>
      </c>
      <c r="D2444" s="6">
        <f>TITRES_STAT!E2447</f>
        <v>0</v>
      </c>
      <c r="E2444" s="2">
        <f t="shared" si="152"/>
        <v>46700</v>
      </c>
      <c r="F2444" s="6" t="str">
        <f t="shared" si="155"/>
        <v>BULLISH</v>
      </c>
      <c r="G2444" s="6" t="str">
        <f t="shared" si="154"/>
        <v>NEUTRAL</v>
      </c>
      <c r="H2444" s="6" t="str">
        <f t="shared" si="153"/>
        <v>CONFIRMED BULLISH</v>
      </c>
    </row>
    <row r="2445" spans="1:8" ht="13.5" x14ac:dyDescent="0.25">
      <c r="A2445" s="3">
        <f>TITRES_STAT!B2448</f>
        <v>45565</v>
      </c>
      <c r="B2445" s="6">
        <f>TITRES_STAT!C2448</f>
        <v>49.38</v>
      </c>
      <c r="C2445" s="6">
        <f>TITRES_STAT!D2448</f>
        <v>48.25</v>
      </c>
      <c r="D2445" s="6">
        <f>TITRES_STAT!E2448</f>
        <v>583</v>
      </c>
      <c r="E2445" s="2">
        <f t="shared" si="152"/>
        <v>46700</v>
      </c>
      <c r="F2445" s="6" t="str">
        <f t="shared" si="155"/>
        <v>BULLISH</v>
      </c>
      <c r="G2445" s="6" t="str">
        <f t="shared" si="154"/>
        <v>NEUTRAL</v>
      </c>
      <c r="H2445" s="6" t="str">
        <f t="shared" si="153"/>
        <v>CONFIRMED BULLISH</v>
      </c>
    </row>
    <row r="2446" spans="1:8" ht="13.5" x14ac:dyDescent="0.25">
      <c r="A2446" s="3">
        <f>TITRES_STAT!B2449</f>
        <v>45566</v>
      </c>
      <c r="B2446" s="6">
        <f>TITRES_STAT!C2449</f>
        <v>49.38</v>
      </c>
      <c r="C2446" s="6">
        <f>TITRES_STAT!D2449</f>
        <v>48.25</v>
      </c>
      <c r="D2446" s="6">
        <f>TITRES_STAT!E2449</f>
        <v>0</v>
      </c>
      <c r="E2446" s="2">
        <f t="shared" si="152"/>
        <v>46700</v>
      </c>
      <c r="F2446" s="6" t="str">
        <f t="shared" si="155"/>
        <v>BULLISH</v>
      </c>
      <c r="G2446" s="6" t="str">
        <f t="shared" si="154"/>
        <v>NEUTRAL</v>
      </c>
      <c r="H2446" s="6" t="str">
        <f t="shared" si="153"/>
        <v>CONFIRMED BULLISH</v>
      </c>
    </row>
    <row r="2447" spans="1:8" ht="13.5" x14ac:dyDescent="0.25">
      <c r="A2447" s="3">
        <f>TITRES_STAT!B2450</f>
        <v>45567</v>
      </c>
      <c r="B2447" s="6">
        <f>TITRES_STAT!C2450</f>
        <v>49.38</v>
      </c>
      <c r="C2447" s="6">
        <f>TITRES_STAT!D2450</f>
        <v>48.25</v>
      </c>
      <c r="D2447" s="6">
        <f>TITRES_STAT!E2450</f>
        <v>0</v>
      </c>
      <c r="E2447" s="2">
        <f t="shared" si="152"/>
        <v>46700</v>
      </c>
      <c r="F2447" s="6" t="str">
        <f t="shared" si="155"/>
        <v>BULLISH</v>
      </c>
      <c r="G2447" s="6" t="str">
        <f t="shared" si="154"/>
        <v>NEUTRAL</v>
      </c>
      <c r="H2447" s="6" t="str">
        <f t="shared" si="153"/>
        <v>CONFIRMED BULLISH</v>
      </c>
    </row>
    <row r="2448" spans="1:8" ht="13.5" x14ac:dyDescent="0.25">
      <c r="A2448" s="3">
        <f>TITRES_STAT!B2451</f>
        <v>45568</v>
      </c>
      <c r="B2448" s="6">
        <f>TITRES_STAT!C2451</f>
        <v>49.38</v>
      </c>
      <c r="C2448" s="6">
        <f>TITRES_STAT!D2451</f>
        <v>48.25</v>
      </c>
      <c r="D2448" s="6">
        <f>TITRES_STAT!E2451</f>
        <v>0</v>
      </c>
      <c r="E2448" s="2">
        <f t="shared" si="152"/>
        <v>46700</v>
      </c>
      <c r="F2448" s="6" t="str">
        <f t="shared" si="155"/>
        <v>NEUTRAL</v>
      </c>
      <c r="G2448" s="6" t="str">
        <f t="shared" si="154"/>
        <v>NEUTRAL</v>
      </c>
      <c r="H2448" s="6" t="str">
        <f t="shared" si="153"/>
        <v>NEUTRAL</v>
      </c>
    </row>
    <row r="2449" spans="1:8" ht="13.5" x14ac:dyDescent="0.25">
      <c r="A2449" s="3">
        <f>TITRES_STAT!B2452</f>
        <v>45569</v>
      </c>
      <c r="B2449" s="6">
        <f>TITRES_STAT!C2452</f>
        <v>49.38</v>
      </c>
      <c r="C2449" s="6">
        <f>TITRES_STAT!D2452</f>
        <v>48.25</v>
      </c>
      <c r="D2449" s="6">
        <f>TITRES_STAT!E2452</f>
        <v>0</v>
      </c>
      <c r="E2449" s="2">
        <f t="shared" si="152"/>
        <v>46700</v>
      </c>
      <c r="F2449" s="6" t="str">
        <f t="shared" si="155"/>
        <v>NEUTRAL</v>
      </c>
      <c r="G2449" s="6" t="str">
        <f t="shared" si="154"/>
        <v>NEUTRAL</v>
      </c>
      <c r="H2449" s="6" t="str">
        <f t="shared" si="153"/>
        <v>NEUTRAL</v>
      </c>
    </row>
    <row r="2450" spans="1:8" ht="13.5" x14ac:dyDescent="0.25">
      <c r="A2450" s="3">
        <f>TITRES_STAT!B2453</f>
        <v>45572</v>
      </c>
      <c r="B2450" s="6">
        <f>TITRES_STAT!C2453</f>
        <v>49.38</v>
      </c>
      <c r="C2450" s="6">
        <f>TITRES_STAT!D2453</f>
        <v>48.25</v>
      </c>
      <c r="D2450" s="6">
        <f>TITRES_STAT!E2453</f>
        <v>0</v>
      </c>
      <c r="E2450" s="2">
        <f t="shared" si="152"/>
        <v>46700</v>
      </c>
      <c r="F2450" s="6" t="str">
        <f t="shared" si="155"/>
        <v>NEUTRAL</v>
      </c>
      <c r="G2450" s="6" t="str">
        <f t="shared" si="154"/>
        <v>NEUTRAL</v>
      </c>
      <c r="H2450" s="6" t="str">
        <f t="shared" si="153"/>
        <v>NEUTRAL</v>
      </c>
    </row>
    <row r="2451" spans="1:8" ht="13.5" x14ac:dyDescent="0.25">
      <c r="A2451" s="3">
        <f>TITRES_STAT!B2454</f>
        <v>45573</v>
      </c>
      <c r="B2451" s="6">
        <f>TITRES_STAT!C2454</f>
        <v>49.38</v>
      </c>
      <c r="C2451" s="6">
        <f>TITRES_STAT!D2454</f>
        <v>48.25</v>
      </c>
      <c r="D2451" s="6">
        <f>TITRES_STAT!E2454</f>
        <v>0</v>
      </c>
      <c r="E2451" s="2">
        <f t="shared" si="152"/>
        <v>46700</v>
      </c>
      <c r="F2451" s="6" t="str">
        <f t="shared" si="155"/>
        <v>NEUTRAL</v>
      </c>
      <c r="G2451" s="6" t="str">
        <f t="shared" si="154"/>
        <v>NEUTRAL</v>
      </c>
      <c r="H2451" s="6" t="str">
        <f t="shared" si="153"/>
        <v>NEUTRAL</v>
      </c>
    </row>
    <row r="2452" spans="1:8" ht="13.5" x14ac:dyDescent="0.25">
      <c r="A2452" s="3">
        <f>TITRES_STAT!B2455</f>
        <v>45574</v>
      </c>
      <c r="B2452" s="6">
        <f>TITRES_STAT!C2455</f>
        <v>49.38</v>
      </c>
      <c r="C2452" s="6">
        <f>TITRES_STAT!D2455</f>
        <v>48.25</v>
      </c>
      <c r="D2452" s="6">
        <f>TITRES_STAT!E2455</f>
        <v>0</v>
      </c>
      <c r="E2452" s="2">
        <f t="shared" si="152"/>
        <v>46700</v>
      </c>
      <c r="F2452" s="6" t="str">
        <f t="shared" si="155"/>
        <v>NEUTRAL</v>
      </c>
      <c r="G2452" s="6" t="str">
        <f t="shared" si="154"/>
        <v>NEUTRAL</v>
      </c>
      <c r="H2452" s="6" t="str">
        <f t="shared" si="153"/>
        <v>NEUTRAL</v>
      </c>
    </row>
    <row r="2453" spans="1:8" ht="13.5" x14ac:dyDescent="0.25">
      <c r="A2453" s="3">
        <f>TITRES_STAT!B2456</f>
        <v>45575</v>
      </c>
      <c r="B2453" s="6">
        <f>TITRES_STAT!C2456</f>
        <v>49.38</v>
      </c>
      <c r="C2453" s="6">
        <f>TITRES_STAT!D2456</f>
        <v>48.25</v>
      </c>
      <c r="D2453" s="6">
        <f>TITRES_STAT!E2456</f>
        <v>0</v>
      </c>
      <c r="E2453" s="2">
        <f t="shared" si="152"/>
        <v>46700</v>
      </c>
      <c r="F2453" s="6" t="str">
        <f t="shared" si="155"/>
        <v>NEUTRAL</v>
      </c>
      <c r="G2453" s="6" t="str">
        <f t="shared" si="154"/>
        <v>NEUTRAL</v>
      </c>
      <c r="H2453" s="6" t="str">
        <f t="shared" si="153"/>
        <v>NEUTRAL</v>
      </c>
    </row>
    <row r="2454" spans="1:8" ht="13.5" x14ac:dyDescent="0.25">
      <c r="A2454" s="3">
        <f>TITRES_STAT!B2457</f>
        <v>45576</v>
      </c>
      <c r="B2454" s="6">
        <f>TITRES_STAT!C2457</f>
        <v>49.38</v>
      </c>
      <c r="C2454" s="6">
        <f>TITRES_STAT!D2457</f>
        <v>48.25</v>
      </c>
      <c r="D2454" s="6">
        <f>TITRES_STAT!E2457</f>
        <v>0</v>
      </c>
      <c r="E2454" s="2">
        <f t="shared" si="152"/>
        <v>46700</v>
      </c>
      <c r="F2454" s="6" t="str">
        <f t="shared" si="155"/>
        <v>NEUTRAL</v>
      </c>
      <c r="G2454" s="6" t="str">
        <f t="shared" si="154"/>
        <v>NEUTRAL</v>
      </c>
      <c r="H2454" s="6" t="str">
        <f t="shared" si="153"/>
        <v>NEUTRAL</v>
      </c>
    </row>
    <row r="2455" spans="1:8" ht="13.5" x14ac:dyDescent="0.25">
      <c r="A2455" s="3">
        <f>TITRES_STAT!B2458</f>
        <v>45579</v>
      </c>
      <c r="B2455" s="6">
        <f>TITRES_STAT!C2458</f>
        <v>49.38</v>
      </c>
      <c r="C2455" s="6">
        <f>TITRES_STAT!D2458</f>
        <v>48.25</v>
      </c>
      <c r="D2455" s="6">
        <f>TITRES_STAT!E2458</f>
        <v>0</v>
      </c>
      <c r="E2455" s="2">
        <f t="shared" si="152"/>
        <v>46700</v>
      </c>
      <c r="F2455" s="6" t="str">
        <f t="shared" si="155"/>
        <v>NEUTRAL</v>
      </c>
      <c r="G2455" s="6" t="str">
        <f t="shared" si="154"/>
        <v>NEUTRAL</v>
      </c>
      <c r="H2455" s="6" t="str">
        <f t="shared" si="153"/>
        <v>NEUTRAL</v>
      </c>
    </row>
    <row r="2456" spans="1:8" ht="13.5" x14ac:dyDescent="0.25">
      <c r="A2456" s="3">
        <f>TITRES_STAT!B2459</f>
        <v>45581</v>
      </c>
      <c r="B2456" s="6">
        <f>TITRES_STAT!C2459</f>
        <v>49.38</v>
      </c>
      <c r="C2456" s="6">
        <f>TITRES_STAT!D2459</f>
        <v>48.25</v>
      </c>
      <c r="D2456" s="6">
        <f>TITRES_STAT!E2459</f>
        <v>0</v>
      </c>
      <c r="E2456" s="2">
        <f t="shared" si="152"/>
        <v>46700</v>
      </c>
      <c r="F2456" s="6" t="str">
        <f t="shared" si="155"/>
        <v>NEUTRAL</v>
      </c>
      <c r="G2456" s="6" t="str">
        <f t="shared" si="154"/>
        <v>NEUTRAL</v>
      </c>
      <c r="H2456" s="6" t="str">
        <f t="shared" si="153"/>
        <v>NEUTRAL</v>
      </c>
    </row>
    <row r="2457" spans="1:8" ht="13.5" x14ac:dyDescent="0.25">
      <c r="A2457" s="3">
        <f>TITRES_STAT!B2460</f>
        <v>45582</v>
      </c>
      <c r="B2457" s="6">
        <f>TITRES_STAT!C2460</f>
        <v>47.25</v>
      </c>
      <c r="C2457" s="6">
        <f>TITRES_STAT!D2460</f>
        <v>48.25</v>
      </c>
      <c r="D2457" s="6">
        <f>TITRES_STAT!E2460</f>
        <v>0</v>
      </c>
      <c r="E2457" s="2">
        <f t="shared" si="152"/>
        <v>46700</v>
      </c>
      <c r="F2457" s="6" t="str">
        <f t="shared" si="155"/>
        <v>NEUTRAL</v>
      </c>
      <c r="G2457" s="6" t="str">
        <f t="shared" si="154"/>
        <v>NEUTRAL</v>
      </c>
      <c r="H2457" s="6" t="str">
        <f t="shared" si="153"/>
        <v>NEUTRAL</v>
      </c>
    </row>
    <row r="2458" spans="1:8" ht="13.5" x14ac:dyDescent="0.25">
      <c r="A2458" s="3">
        <f>TITRES_STAT!B2461</f>
        <v>45583</v>
      </c>
      <c r="B2458" s="6">
        <f>TITRES_STAT!C2461</f>
        <v>47.25</v>
      </c>
      <c r="C2458" s="6">
        <f>TITRES_STAT!D2461</f>
        <v>48.25</v>
      </c>
      <c r="D2458" s="6">
        <f>TITRES_STAT!E2461</f>
        <v>0</v>
      </c>
      <c r="E2458" s="2">
        <f t="shared" si="152"/>
        <v>46700</v>
      </c>
      <c r="F2458" s="6" t="str">
        <f t="shared" si="155"/>
        <v>NEUTRAL</v>
      </c>
      <c r="G2458" s="6" t="str">
        <f t="shared" si="154"/>
        <v>NEUTRAL</v>
      </c>
      <c r="H2458" s="6" t="str">
        <f t="shared" si="153"/>
        <v>NEUTRAL</v>
      </c>
    </row>
    <row r="2459" spans="1:8" ht="13.5" x14ac:dyDescent="0.25">
      <c r="A2459" s="3">
        <f>TITRES_STAT!B2462</f>
        <v>45586</v>
      </c>
      <c r="B2459" s="6">
        <f>TITRES_STAT!C2462</f>
        <v>47.25</v>
      </c>
      <c r="C2459" s="6">
        <f>TITRES_STAT!D2462</f>
        <v>46.167999999999999</v>
      </c>
      <c r="D2459" s="6">
        <f>TITRES_STAT!E2462</f>
        <v>0</v>
      </c>
      <c r="E2459" s="2">
        <f t="shared" si="152"/>
        <v>46700</v>
      </c>
      <c r="F2459" s="6" t="str">
        <f t="shared" si="155"/>
        <v>NEUTRAL</v>
      </c>
      <c r="G2459" s="6" t="str">
        <f t="shared" si="154"/>
        <v>NEUTRAL</v>
      </c>
      <c r="H2459" s="6" t="str">
        <f t="shared" si="153"/>
        <v>NEUTRAL</v>
      </c>
    </row>
    <row r="2460" spans="1:8" ht="13.5" x14ac:dyDescent="0.25">
      <c r="A2460" s="3">
        <f>TITRES_STAT!B2463</f>
        <v>45587</v>
      </c>
      <c r="B2460" s="6">
        <f>TITRES_STAT!C2463</f>
        <v>47.25</v>
      </c>
      <c r="C2460" s="6">
        <f>TITRES_STAT!D2463</f>
        <v>46.167999999999999</v>
      </c>
      <c r="D2460" s="6">
        <f>TITRES_STAT!E2463</f>
        <v>0</v>
      </c>
      <c r="E2460" s="2">
        <f t="shared" si="152"/>
        <v>46700</v>
      </c>
      <c r="F2460" s="6" t="str">
        <f t="shared" si="155"/>
        <v>NEUTRAL</v>
      </c>
      <c r="G2460" s="6" t="str">
        <f t="shared" si="154"/>
        <v>NEUTRAL</v>
      </c>
      <c r="H2460" s="6" t="str">
        <f t="shared" si="153"/>
        <v>NEUTRAL</v>
      </c>
    </row>
    <row r="2461" spans="1:8" ht="13.5" x14ac:dyDescent="0.25">
      <c r="A2461" s="3">
        <f>TITRES_STAT!B2464</f>
        <v>45588</v>
      </c>
      <c r="B2461" s="6">
        <f>TITRES_STAT!C2464</f>
        <v>47.25</v>
      </c>
      <c r="C2461" s="6">
        <f>TITRES_STAT!D2464</f>
        <v>46.167999999999999</v>
      </c>
      <c r="D2461" s="6">
        <f>TITRES_STAT!E2464</f>
        <v>0</v>
      </c>
      <c r="E2461" s="2">
        <f t="shared" si="152"/>
        <v>46700</v>
      </c>
      <c r="F2461" s="6" t="str">
        <f t="shared" si="155"/>
        <v>NEUTRAL</v>
      </c>
      <c r="G2461" s="6" t="str">
        <f t="shared" si="154"/>
        <v>NEUTRAL</v>
      </c>
      <c r="H2461" s="6" t="str">
        <f t="shared" si="153"/>
        <v>NEUTRAL</v>
      </c>
    </row>
    <row r="2462" spans="1:8" ht="13.5" x14ac:dyDescent="0.25">
      <c r="A2462" s="3">
        <f>TITRES_STAT!B2465</f>
        <v>45589</v>
      </c>
      <c r="B2462" s="6">
        <f>TITRES_STAT!C2465</f>
        <v>47.25</v>
      </c>
      <c r="C2462" s="6">
        <f>TITRES_STAT!D2465</f>
        <v>46.167999999999999</v>
      </c>
      <c r="D2462" s="6">
        <f>TITRES_STAT!E2465</f>
        <v>0</v>
      </c>
      <c r="E2462" s="2">
        <f t="shared" si="152"/>
        <v>46700</v>
      </c>
      <c r="F2462" s="6" t="str">
        <f t="shared" si="155"/>
        <v>NEUTRAL</v>
      </c>
      <c r="G2462" s="6" t="str">
        <f t="shared" si="154"/>
        <v>NEUTRAL</v>
      </c>
      <c r="H2462" s="6" t="str">
        <f t="shared" si="153"/>
        <v>NEUTRAL</v>
      </c>
    </row>
    <row r="2463" spans="1:8" ht="13.5" x14ac:dyDescent="0.25">
      <c r="A2463" s="3">
        <f>TITRES_STAT!B2466</f>
        <v>45590</v>
      </c>
      <c r="B2463" s="6">
        <f>TITRES_STAT!C2466</f>
        <v>47.25</v>
      </c>
      <c r="C2463" s="6">
        <f>TITRES_STAT!D2466</f>
        <v>46.167999999999999</v>
      </c>
      <c r="D2463" s="6">
        <f>TITRES_STAT!E2466</f>
        <v>0</v>
      </c>
      <c r="E2463" s="2">
        <f t="shared" si="152"/>
        <v>46700</v>
      </c>
      <c r="F2463" s="6" t="str">
        <f t="shared" si="155"/>
        <v>NEUTRAL</v>
      </c>
      <c r="G2463" s="6" t="str">
        <f t="shared" si="154"/>
        <v>NEUTRAL</v>
      </c>
      <c r="H2463" s="6" t="str">
        <f t="shared" si="153"/>
        <v>NEUTRAL</v>
      </c>
    </row>
    <row r="2464" spans="1:8" ht="13.5" x14ac:dyDescent="0.25">
      <c r="A2464" s="3">
        <f>TITRES_STAT!B2467</f>
        <v>45593</v>
      </c>
      <c r="B2464" s="6">
        <f>TITRES_STAT!C2467</f>
        <v>47.25</v>
      </c>
      <c r="C2464" s="6">
        <f>TITRES_STAT!D2467</f>
        <v>46.167999999999999</v>
      </c>
      <c r="D2464" s="6">
        <f>TITRES_STAT!E2467</f>
        <v>0</v>
      </c>
      <c r="E2464" s="2">
        <f t="shared" si="152"/>
        <v>46700</v>
      </c>
      <c r="F2464" s="6" t="str">
        <f t="shared" si="155"/>
        <v>NEUTRAL</v>
      </c>
      <c r="G2464" s="6" t="str">
        <f t="shared" si="154"/>
        <v>NEUTRAL</v>
      </c>
      <c r="H2464" s="6" t="str">
        <f t="shared" si="153"/>
        <v>NEUTRAL</v>
      </c>
    </row>
    <row r="2465" spans="1:8" ht="13.5" x14ac:dyDescent="0.25">
      <c r="A2465" s="3">
        <f>TITRES_STAT!B2468</f>
        <v>45594</v>
      </c>
      <c r="B2465" s="6">
        <f>TITRES_STAT!C2468</f>
        <v>47.25</v>
      </c>
      <c r="C2465" s="6">
        <f>TITRES_STAT!D2468</f>
        <v>46.167999999999999</v>
      </c>
      <c r="D2465" s="6">
        <f>TITRES_STAT!E2468</f>
        <v>0</v>
      </c>
      <c r="E2465" s="2">
        <f t="shared" si="152"/>
        <v>46700</v>
      </c>
      <c r="F2465" s="6" t="str">
        <f t="shared" si="155"/>
        <v>NEUTRAL</v>
      </c>
      <c r="G2465" s="6" t="str">
        <f t="shared" si="154"/>
        <v>NEUTRAL</v>
      </c>
      <c r="H2465" s="6" t="str">
        <f t="shared" si="153"/>
        <v>NEUTRAL</v>
      </c>
    </row>
    <row r="2466" spans="1:8" ht="13.5" x14ac:dyDescent="0.25">
      <c r="A2466" s="3">
        <f>TITRES_STAT!B2469</f>
        <v>45595</v>
      </c>
      <c r="B2466" s="6">
        <f>TITRES_STAT!C2469</f>
        <v>47.25</v>
      </c>
      <c r="C2466" s="6">
        <f>TITRES_STAT!D2469</f>
        <v>46.167999999999999</v>
      </c>
      <c r="D2466" s="6">
        <f>TITRES_STAT!E2469</f>
        <v>0</v>
      </c>
      <c r="E2466" s="2">
        <f t="shared" si="152"/>
        <v>46700</v>
      </c>
      <c r="F2466" s="6" t="str">
        <f t="shared" si="155"/>
        <v>NEUTRAL</v>
      </c>
      <c r="G2466" s="6" t="str">
        <f t="shared" si="154"/>
        <v>NEUTRAL</v>
      </c>
      <c r="H2466" s="6" t="str">
        <f t="shared" si="153"/>
        <v>NEUTRAL</v>
      </c>
    </row>
    <row r="2467" spans="1:8" ht="13.5" x14ac:dyDescent="0.25">
      <c r="A2467" s="3">
        <f>TITRES_STAT!B2470</f>
        <v>45596</v>
      </c>
      <c r="B2467" s="6">
        <f>TITRES_STAT!C2470</f>
        <v>47.25</v>
      </c>
      <c r="C2467" s="6">
        <f>TITRES_STAT!D2470</f>
        <v>46.167999999999999</v>
      </c>
      <c r="D2467" s="6">
        <f>TITRES_STAT!E2470</f>
        <v>0</v>
      </c>
      <c r="E2467" s="2">
        <f t="shared" si="152"/>
        <v>46700</v>
      </c>
      <c r="F2467" s="6" t="str">
        <f t="shared" si="155"/>
        <v>NEUTRAL</v>
      </c>
      <c r="G2467" s="6" t="str">
        <f t="shared" si="154"/>
        <v>NEUTRAL</v>
      </c>
      <c r="H2467" s="6" t="str">
        <f t="shared" si="153"/>
        <v>NEUTRAL</v>
      </c>
    </row>
    <row r="2468" spans="1:8" ht="13.5" x14ac:dyDescent="0.25">
      <c r="A2468" s="3">
        <f>TITRES_STAT!B2471</f>
        <v>45597</v>
      </c>
      <c r="B2468" s="6">
        <f>TITRES_STAT!C2471</f>
        <v>47.25</v>
      </c>
      <c r="C2468" s="6">
        <f>TITRES_STAT!D2471</f>
        <v>46.167999999999999</v>
      </c>
      <c r="D2468" s="6">
        <f>TITRES_STAT!E2471</f>
        <v>0</v>
      </c>
      <c r="E2468" s="2">
        <f t="shared" si="152"/>
        <v>46700</v>
      </c>
      <c r="F2468" s="6" t="str">
        <f t="shared" si="155"/>
        <v>NEUTRAL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45600</v>
      </c>
      <c r="B2469" s="6">
        <f>TITRES_STAT!C2472</f>
        <v>47.25</v>
      </c>
      <c r="C2469" s="6">
        <f>TITRES_STAT!D2472</f>
        <v>46.167999999999999</v>
      </c>
      <c r="D2469" s="6">
        <f>TITRES_STAT!E2472</f>
        <v>0</v>
      </c>
      <c r="E2469" s="2">
        <f t="shared" si="152"/>
        <v>46700</v>
      </c>
      <c r="F2469" s="6" t="str">
        <f t="shared" si="155"/>
        <v>NEUTRAL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45601</v>
      </c>
      <c r="B2470" s="6">
        <f>TITRES_STAT!C2473</f>
        <v>47.25</v>
      </c>
      <c r="C2470" s="6">
        <f>TITRES_STAT!D2473</f>
        <v>46.167999999999999</v>
      </c>
      <c r="D2470" s="6">
        <f>TITRES_STAT!E2473</f>
        <v>0</v>
      </c>
      <c r="E2470" s="2">
        <f t="shared" si="152"/>
        <v>46700</v>
      </c>
      <c r="F2470" s="6" t="str">
        <f t="shared" si="155"/>
        <v>NEUTRAL</v>
      </c>
      <c r="G2470" s="6" t="str">
        <f t="shared" si="154"/>
        <v>NEUTRAL</v>
      </c>
      <c r="H2470" s="6" t="str">
        <f t="shared" si="153"/>
        <v>NEUTRAL</v>
      </c>
    </row>
    <row r="2471" spans="1:8" ht="13.5" x14ac:dyDescent="0.25">
      <c r="A2471" s="3">
        <f>TITRES_STAT!B2474</f>
        <v>45602</v>
      </c>
      <c r="B2471" s="6">
        <f>TITRES_STAT!C2474</f>
        <v>47.25</v>
      </c>
      <c r="C2471" s="6">
        <f>TITRES_STAT!D2474</f>
        <v>46.167999999999999</v>
      </c>
      <c r="D2471" s="6">
        <f>TITRES_STAT!E2474</f>
        <v>0</v>
      </c>
      <c r="E2471" s="2">
        <f t="shared" si="152"/>
        <v>46700</v>
      </c>
      <c r="F2471" s="6" t="str">
        <f t="shared" si="155"/>
        <v>NEUTRAL</v>
      </c>
      <c r="G2471" s="6" t="str">
        <f t="shared" si="154"/>
        <v>NEUTRAL</v>
      </c>
      <c r="H2471" s="6" t="str">
        <f t="shared" si="153"/>
        <v>NEUTRAL</v>
      </c>
    </row>
    <row r="2472" spans="1:8" ht="13.5" x14ac:dyDescent="0.25">
      <c r="A2472" s="3">
        <f>TITRES_STAT!B2475</f>
        <v>45603</v>
      </c>
      <c r="B2472" s="6">
        <f>TITRES_STAT!C2475</f>
        <v>47.25</v>
      </c>
      <c r="C2472" s="6">
        <f>TITRES_STAT!D2475</f>
        <v>46.167999999999999</v>
      </c>
      <c r="D2472" s="6">
        <f>TITRES_STAT!E2475</f>
        <v>0</v>
      </c>
      <c r="E2472" s="2">
        <f t="shared" si="152"/>
        <v>46700</v>
      </c>
      <c r="F2472" s="6" t="str">
        <f t="shared" si="155"/>
        <v>NEUTRAL</v>
      </c>
      <c r="G2472" s="6" t="str">
        <f t="shared" si="154"/>
        <v>NEUTRAL</v>
      </c>
      <c r="H2472" s="6" t="str">
        <f t="shared" si="153"/>
        <v>NEUTRAL</v>
      </c>
    </row>
    <row r="2473" spans="1:8" ht="13.5" x14ac:dyDescent="0.25">
      <c r="A2473" s="3">
        <f>TITRES_STAT!B2476</f>
        <v>45604</v>
      </c>
      <c r="B2473" s="6">
        <f>TITRES_STAT!C2476</f>
        <v>47.25</v>
      </c>
      <c r="C2473" s="6">
        <f>TITRES_STAT!D2476</f>
        <v>46.167999999999999</v>
      </c>
      <c r="D2473" s="6">
        <f>TITRES_STAT!E2476</f>
        <v>0</v>
      </c>
      <c r="E2473" s="2">
        <f t="shared" si="152"/>
        <v>46700</v>
      </c>
      <c r="F2473" s="6" t="str">
        <f t="shared" si="155"/>
        <v>NEUTRAL</v>
      </c>
      <c r="G2473" s="6" t="str">
        <f t="shared" si="154"/>
        <v>NEUTRAL</v>
      </c>
      <c r="H2473" s="6" t="str">
        <f t="shared" si="153"/>
        <v>NEUTRAL</v>
      </c>
    </row>
    <row r="2474" spans="1:8" ht="13.5" x14ac:dyDescent="0.25">
      <c r="A2474" s="3">
        <f>TITRES_STAT!B2477</f>
        <v>45607</v>
      </c>
      <c r="B2474" s="6">
        <f>TITRES_STAT!C2477</f>
        <v>47.25</v>
      </c>
      <c r="C2474" s="6">
        <f>TITRES_STAT!D2477</f>
        <v>46.167999999999999</v>
      </c>
      <c r="D2474" s="6">
        <f>TITRES_STAT!E2477</f>
        <v>0</v>
      </c>
      <c r="E2474" s="2">
        <f t="shared" si="152"/>
        <v>46700</v>
      </c>
      <c r="F2474" s="6" t="str">
        <f t="shared" si="155"/>
        <v>NEUTRAL</v>
      </c>
      <c r="G2474" s="6" t="str">
        <f t="shared" si="154"/>
        <v>NEUTRAL</v>
      </c>
      <c r="H2474" s="6" t="str">
        <f t="shared" si="153"/>
        <v>NEUTRAL</v>
      </c>
    </row>
    <row r="2475" spans="1:8" ht="13.5" x14ac:dyDescent="0.25">
      <c r="A2475" s="3">
        <f>TITRES_STAT!B2478</f>
        <v>45608</v>
      </c>
      <c r="B2475" s="6">
        <f>TITRES_STAT!C2478</f>
        <v>47.25</v>
      </c>
      <c r="C2475" s="6">
        <f>TITRES_STAT!D2478</f>
        <v>46.167999999999999</v>
      </c>
      <c r="D2475" s="6">
        <f>TITRES_STAT!E2478</f>
        <v>0</v>
      </c>
      <c r="E2475" s="2">
        <f t="shared" si="152"/>
        <v>46700</v>
      </c>
      <c r="F2475" s="6" t="str">
        <f t="shared" si="155"/>
        <v>NEUTRAL</v>
      </c>
      <c r="G2475" s="6" t="str">
        <f t="shared" si="154"/>
        <v>NEUTRAL</v>
      </c>
      <c r="H2475" s="6" t="str">
        <f t="shared" si="153"/>
        <v>NEUTRAL</v>
      </c>
    </row>
    <row r="2476" spans="1:8" ht="13.5" x14ac:dyDescent="0.25">
      <c r="A2476" s="3">
        <f>TITRES_STAT!B2479</f>
        <v>45609</v>
      </c>
      <c r="B2476" s="6">
        <f>TITRES_STAT!C2479</f>
        <v>47.25</v>
      </c>
      <c r="C2476" s="6">
        <f>TITRES_STAT!D2479</f>
        <v>46.167999999999999</v>
      </c>
      <c r="D2476" s="6">
        <f>TITRES_STAT!E2479</f>
        <v>0</v>
      </c>
      <c r="E2476" s="2">
        <f t="shared" si="152"/>
        <v>46700</v>
      </c>
      <c r="F2476" s="6" t="str">
        <f t="shared" si="155"/>
        <v>NEUTRAL</v>
      </c>
      <c r="G2476" s="6" t="str">
        <f t="shared" si="154"/>
        <v>NEUTRAL</v>
      </c>
      <c r="H2476" s="6" t="str">
        <f t="shared" si="153"/>
        <v>NEUTRAL</v>
      </c>
    </row>
    <row r="2477" spans="1:8" ht="13.5" x14ac:dyDescent="0.25">
      <c r="A2477" s="3">
        <f>TITRES_STAT!B2480</f>
        <v>45610</v>
      </c>
      <c r="B2477" s="6">
        <f>TITRES_STAT!C2480</f>
        <v>47.25</v>
      </c>
      <c r="C2477" s="6">
        <f>TITRES_STAT!D2480</f>
        <v>46.167999999999999</v>
      </c>
      <c r="D2477" s="6">
        <f>TITRES_STAT!E2480</f>
        <v>0</v>
      </c>
      <c r="E2477" s="2">
        <f t="shared" si="152"/>
        <v>46700</v>
      </c>
      <c r="F2477" s="6" t="str">
        <f t="shared" si="155"/>
        <v>NEUTRAL</v>
      </c>
      <c r="G2477" s="6" t="str">
        <f t="shared" si="154"/>
        <v>NEUTRAL</v>
      </c>
      <c r="H2477" s="6" t="str">
        <f t="shared" si="153"/>
        <v>NEUTRAL</v>
      </c>
    </row>
    <row r="2478" spans="1:8" ht="13.5" x14ac:dyDescent="0.25">
      <c r="A2478" s="3">
        <f>TITRES_STAT!B2481</f>
        <v>45611</v>
      </c>
      <c r="B2478" s="6">
        <f>TITRES_STAT!C2481</f>
        <v>50</v>
      </c>
      <c r="C2478" s="6">
        <f>TITRES_STAT!D2481</f>
        <v>46.167999999999999</v>
      </c>
      <c r="D2478" s="6">
        <f>TITRES_STAT!E2481</f>
        <v>0</v>
      </c>
      <c r="E2478" s="2">
        <f t="shared" si="152"/>
        <v>46700</v>
      </c>
      <c r="F2478" s="6" t="str">
        <f t="shared" si="155"/>
        <v>NEUTRAL</v>
      </c>
      <c r="G2478" s="6" t="str">
        <f t="shared" si="154"/>
        <v>NEUTRAL</v>
      </c>
      <c r="H2478" s="6" t="str">
        <f t="shared" si="153"/>
        <v>NEUTRAL</v>
      </c>
    </row>
    <row r="2479" spans="1:8" ht="13.5" x14ac:dyDescent="0.25">
      <c r="A2479" s="3">
        <f>TITRES_STAT!B2482</f>
        <v>45614</v>
      </c>
      <c r="B2479" s="6">
        <f>TITRES_STAT!C2482</f>
        <v>50</v>
      </c>
      <c r="C2479" s="6">
        <f>TITRES_STAT!D2482</f>
        <v>48.24</v>
      </c>
      <c r="D2479" s="6">
        <f>TITRES_STAT!E2482</f>
        <v>0</v>
      </c>
      <c r="E2479" s="2">
        <f t="shared" si="152"/>
        <v>46700</v>
      </c>
      <c r="F2479" s="6" t="str">
        <f t="shared" si="155"/>
        <v>NEUTRAL</v>
      </c>
      <c r="G2479" s="6" t="str">
        <f t="shared" si="154"/>
        <v>NEUTRAL</v>
      </c>
      <c r="H2479" s="6" t="str">
        <f t="shared" si="153"/>
        <v>NEUTRAL</v>
      </c>
    </row>
    <row r="2480" spans="1:8" ht="13.5" x14ac:dyDescent="0.25">
      <c r="A2480" s="3">
        <f>TITRES_STAT!B2483</f>
        <v>45615</v>
      </c>
      <c r="B2480" s="6">
        <f>TITRES_STAT!C2483</f>
        <v>50</v>
      </c>
      <c r="C2480" s="6">
        <f>TITRES_STAT!D2483</f>
        <v>48.854999999999997</v>
      </c>
      <c r="D2480" s="6">
        <f>TITRES_STAT!E2483</f>
        <v>0</v>
      </c>
      <c r="E2480" s="2">
        <f t="shared" si="152"/>
        <v>46700</v>
      </c>
      <c r="F2480" s="6" t="str">
        <f t="shared" si="155"/>
        <v>NEUTRAL</v>
      </c>
      <c r="G2480" s="6" t="str">
        <f t="shared" si="154"/>
        <v>NEUTRAL</v>
      </c>
      <c r="H2480" s="6" t="str">
        <f t="shared" si="153"/>
        <v>NEUTRAL</v>
      </c>
    </row>
    <row r="2481" spans="1:8" ht="13.5" x14ac:dyDescent="0.25">
      <c r="A2481" s="3">
        <f>TITRES_STAT!B2484</f>
        <v>45616</v>
      </c>
      <c r="B2481" s="6">
        <f>TITRES_STAT!C2484</f>
        <v>50</v>
      </c>
      <c r="C2481" s="6">
        <f>TITRES_STAT!D2484</f>
        <v>48.854999999999997</v>
      </c>
      <c r="D2481" s="6">
        <f>TITRES_STAT!E2484</f>
        <v>0</v>
      </c>
      <c r="E2481" s="2">
        <f t="shared" si="152"/>
        <v>46700</v>
      </c>
      <c r="F2481" s="6" t="str">
        <f t="shared" si="155"/>
        <v>NEUTRAL</v>
      </c>
      <c r="G2481" s="6" t="str">
        <f t="shared" si="154"/>
        <v>NEUTRAL</v>
      </c>
      <c r="H2481" s="6" t="str">
        <f t="shared" si="153"/>
        <v>NEUTRAL</v>
      </c>
    </row>
    <row r="2482" spans="1:8" ht="13.5" x14ac:dyDescent="0.25">
      <c r="A2482" s="3">
        <f>TITRES_STAT!B2485</f>
        <v>45617</v>
      </c>
      <c r="B2482" s="6">
        <f>TITRES_STAT!C2485</f>
        <v>50</v>
      </c>
      <c r="C2482" s="6">
        <f>TITRES_STAT!D2485</f>
        <v>48.854999999999997</v>
      </c>
      <c r="D2482" s="6">
        <f>TITRES_STAT!E2485</f>
        <v>0</v>
      </c>
      <c r="E2482" s="2">
        <f t="shared" si="152"/>
        <v>46700</v>
      </c>
      <c r="F2482" s="6" t="str">
        <f t="shared" si="155"/>
        <v>NEUTRAL</v>
      </c>
      <c r="G2482" s="6" t="str">
        <f t="shared" si="154"/>
        <v>NEUTRAL</v>
      </c>
      <c r="H2482" s="6" t="str">
        <f t="shared" si="153"/>
        <v>NEUTRAL</v>
      </c>
    </row>
    <row r="2483" spans="1:8" ht="13.5" x14ac:dyDescent="0.25">
      <c r="A2483" s="3">
        <f>TITRES_STAT!B2486</f>
        <v>45618</v>
      </c>
      <c r="B2483" s="6">
        <f>TITRES_STAT!C2486</f>
        <v>50</v>
      </c>
      <c r="C2483" s="6">
        <f>TITRES_STAT!D2486</f>
        <v>48.854999999999997</v>
      </c>
      <c r="D2483" s="6">
        <f>TITRES_STAT!E2486</f>
        <v>0</v>
      </c>
      <c r="E2483" s="2">
        <f t="shared" si="152"/>
        <v>46700</v>
      </c>
      <c r="F2483" s="6" t="str">
        <f t="shared" si="155"/>
        <v>NEUTRAL</v>
      </c>
      <c r="G2483" s="6" t="str">
        <f t="shared" si="154"/>
        <v>NEUTRAL</v>
      </c>
      <c r="H2483" s="6" t="str">
        <f t="shared" si="153"/>
        <v>NEUTRAL</v>
      </c>
    </row>
    <row r="2484" spans="1:8" ht="13.5" x14ac:dyDescent="0.25">
      <c r="A2484" s="3">
        <f>TITRES_STAT!B2487</f>
        <v>45621</v>
      </c>
      <c r="B2484" s="6">
        <f>TITRES_STAT!C2487</f>
        <v>50</v>
      </c>
      <c r="C2484" s="6">
        <f>TITRES_STAT!D2487</f>
        <v>48.854999999999997</v>
      </c>
      <c r="D2484" s="6">
        <f>TITRES_STAT!E2487</f>
        <v>0</v>
      </c>
      <c r="E2484" s="2">
        <f t="shared" si="152"/>
        <v>46700</v>
      </c>
      <c r="F2484" s="6" t="str">
        <f t="shared" si="155"/>
        <v>NEUTRAL</v>
      </c>
      <c r="G2484" s="6" t="str">
        <f t="shared" si="154"/>
        <v>NEUTRAL</v>
      </c>
      <c r="H2484" s="6" t="str">
        <f t="shared" si="153"/>
        <v>NEUTRAL</v>
      </c>
    </row>
    <row r="2485" spans="1:8" ht="13.5" x14ac:dyDescent="0.25">
      <c r="A2485" s="3">
        <f>TITRES_STAT!B2488</f>
        <v>45622</v>
      </c>
      <c r="B2485" s="6">
        <f>TITRES_STAT!C2488</f>
        <v>50</v>
      </c>
      <c r="C2485" s="6">
        <f>TITRES_STAT!D2488</f>
        <v>48.854999999999997</v>
      </c>
      <c r="D2485" s="6">
        <f>TITRES_STAT!E2488</f>
        <v>0</v>
      </c>
      <c r="E2485" s="2">
        <f t="shared" si="152"/>
        <v>46700</v>
      </c>
      <c r="F2485" s="6" t="str">
        <f t="shared" si="155"/>
        <v>NEUTRAL</v>
      </c>
      <c r="G2485" s="6" t="str">
        <f t="shared" si="154"/>
        <v>NEUTRAL</v>
      </c>
      <c r="H2485" s="6" t="str">
        <f t="shared" si="153"/>
        <v>NEUTRAL</v>
      </c>
    </row>
    <row r="2486" spans="1:8" ht="13.5" x14ac:dyDescent="0.25">
      <c r="A2486" s="3">
        <f>TITRES_STAT!B2489</f>
        <v>45623</v>
      </c>
      <c r="B2486" s="6">
        <f>TITRES_STAT!C2489</f>
        <v>50</v>
      </c>
      <c r="C2486" s="6">
        <f>TITRES_STAT!D2489</f>
        <v>48.854999999999997</v>
      </c>
      <c r="D2486" s="6">
        <f>TITRES_STAT!E2489</f>
        <v>0</v>
      </c>
      <c r="E2486" s="2">
        <f t="shared" si="152"/>
        <v>46700</v>
      </c>
      <c r="F2486" s="6" t="str">
        <f t="shared" si="155"/>
        <v>NEUTRAL</v>
      </c>
      <c r="G2486" s="6" t="str">
        <f t="shared" si="154"/>
        <v>NEUTRAL</v>
      </c>
      <c r="H2486" s="6" t="str">
        <f t="shared" si="153"/>
        <v>NEUTRAL</v>
      </c>
    </row>
    <row r="2487" spans="1:8" ht="13.5" x14ac:dyDescent="0.25">
      <c r="A2487" s="3">
        <f>TITRES_STAT!B2490</f>
        <v>45624</v>
      </c>
      <c r="B2487" s="6">
        <f>TITRES_STAT!C2490</f>
        <v>50</v>
      </c>
      <c r="C2487" s="6">
        <f>TITRES_STAT!D2490</f>
        <v>48.854999999999997</v>
      </c>
      <c r="D2487" s="6">
        <f>TITRES_STAT!E2490</f>
        <v>0</v>
      </c>
      <c r="E2487" s="2">
        <f t="shared" si="152"/>
        <v>46700</v>
      </c>
      <c r="F2487" s="6" t="str">
        <f t="shared" si="155"/>
        <v>NEUTRAL</v>
      </c>
      <c r="G2487" s="6" t="str">
        <f t="shared" si="154"/>
        <v>NEUTRAL</v>
      </c>
      <c r="H2487" s="6" t="str">
        <f t="shared" si="153"/>
        <v>NEUTRAL</v>
      </c>
    </row>
    <row r="2488" spans="1:8" ht="13.5" x14ac:dyDescent="0.25">
      <c r="A2488" s="3">
        <f>TITRES_STAT!B2491</f>
        <v>45625</v>
      </c>
      <c r="B2488" s="6">
        <f>TITRES_STAT!C2491</f>
        <v>50</v>
      </c>
      <c r="C2488" s="6">
        <f>TITRES_STAT!D2491</f>
        <v>48.854999999999997</v>
      </c>
      <c r="D2488" s="6">
        <f>TITRES_STAT!E2491</f>
        <v>0</v>
      </c>
      <c r="E2488" s="2">
        <f t="shared" si="152"/>
        <v>46700</v>
      </c>
      <c r="F2488" s="6" t="str">
        <f t="shared" si="155"/>
        <v>NEUTRAL</v>
      </c>
      <c r="G2488" s="6" t="str">
        <f t="shared" si="154"/>
        <v>NEUTRAL</v>
      </c>
      <c r="H2488" s="6" t="str">
        <f t="shared" si="153"/>
        <v>NEUTRAL</v>
      </c>
    </row>
    <row r="2489" spans="1:8" ht="13.5" x14ac:dyDescent="0.25">
      <c r="A2489" s="3">
        <f>TITRES_STAT!B2492</f>
        <v>45628</v>
      </c>
      <c r="B2489" s="6">
        <f>TITRES_STAT!C2492</f>
        <v>50</v>
      </c>
      <c r="C2489" s="6">
        <f>TITRES_STAT!D2492</f>
        <v>48.854999999999997</v>
      </c>
      <c r="D2489" s="6">
        <f>TITRES_STAT!E2492</f>
        <v>0</v>
      </c>
      <c r="E2489" s="2">
        <f t="shared" si="152"/>
        <v>46700</v>
      </c>
      <c r="F2489" s="6" t="str">
        <f t="shared" si="155"/>
        <v>NEUTRAL</v>
      </c>
      <c r="G2489" s="6" t="str">
        <f t="shared" si="154"/>
        <v>NEUTRAL</v>
      </c>
      <c r="H2489" s="6" t="str">
        <f t="shared" si="153"/>
        <v>NEUTRAL</v>
      </c>
    </row>
    <row r="2490" spans="1:8" ht="13.5" x14ac:dyDescent="0.25">
      <c r="A2490" s="3">
        <f>TITRES_STAT!B2493</f>
        <v>45629</v>
      </c>
      <c r="B2490" s="6">
        <f>TITRES_STAT!C2493</f>
        <v>50</v>
      </c>
      <c r="C2490" s="6">
        <f>TITRES_STAT!D2493</f>
        <v>48.854999999999997</v>
      </c>
      <c r="D2490" s="6">
        <f>TITRES_STAT!E2493</f>
        <v>0</v>
      </c>
      <c r="E2490" s="2">
        <f t="shared" si="152"/>
        <v>46700</v>
      </c>
      <c r="F2490" s="6" t="str">
        <f t="shared" si="155"/>
        <v>NEUTRAL</v>
      </c>
      <c r="G2490" s="6" t="str">
        <f t="shared" si="154"/>
        <v>NEUTRAL</v>
      </c>
      <c r="H2490" s="6" t="str">
        <f t="shared" si="153"/>
        <v>NEUTRAL</v>
      </c>
    </row>
    <row r="2491" spans="1:8" ht="13.5" x14ac:dyDescent="0.25">
      <c r="A2491" s="3">
        <f>TITRES_STAT!B2494</f>
        <v>45630</v>
      </c>
      <c r="B2491" s="6">
        <f>TITRES_STAT!C2494</f>
        <v>50</v>
      </c>
      <c r="C2491" s="6">
        <f>TITRES_STAT!D2494</f>
        <v>48.854999999999997</v>
      </c>
      <c r="D2491" s="6">
        <f>TITRES_STAT!E2494</f>
        <v>0</v>
      </c>
      <c r="E2491" s="2">
        <f t="shared" si="152"/>
        <v>46700</v>
      </c>
      <c r="F2491" s="6" t="str">
        <f t="shared" si="155"/>
        <v>NEUTRAL</v>
      </c>
      <c r="G2491" s="6" t="str">
        <f t="shared" si="154"/>
        <v>NEUTRAL</v>
      </c>
      <c r="H2491" s="6" t="str">
        <f t="shared" si="153"/>
        <v>NEUTRAL</v>
      </c>
    </row>
    <row r="2492" spans="1:8" ht="13.5" x14ac:dyDescent="0.25">
      <c r="A2492" s="3">
        <f>TITRES_STAT!B2495</f>
        <v>45631</v>
      </c>
      <c r="B2492" s="6">
        <f>TITRES_STAT!C2495</f>
        <v>50</v>
      </c>
      <c r="C2492" s="6">
        <f>TITRES_STAT!D2495</f>
        <v>48.854999999999997</v>
      </c>
      <c r="D2492" s="6">
        <f>TITRES_STAT!E2495</f>
        <v>0</v>
      </c>
      <c r="E2492" s="2">
        <f t="shared" si="152"/>
        <v>46700</v>
      </c>
      <c r="F2492" s="6" t="str">
        <f t="shared" si="155"/>
        <v>NEUTRAL</v>
      </c>
      <c r="G2492" s="6" t="str">
        <f t="shared" si="154"/>
        <v>NEUTRAL</v>
      </c>
      <c r="H2492" s="6" t="str">
        <f t="shared" si="153"/>
        <v>NEUTRAL</v>
      </c>
    </row>
    <row r="2493" spans="1:8" ht="13.5" x14ac:dyDescent="0.25">
      <c r="A2493" s="3">
        <f>TITRES_STAT!B2496</f>
        <v>45632</v>
      </c>
      <c r="B2493" s="6">
        <f>TITRES_STAT!C2496</f>
        <v>50</v>
      </c>
      <c r="C2493" s="6">
        <f>TITRES_STAT!D2496</f>
        <v>48.854999999999997</v>
      </c>
      <c r="D2493" s="6">
        <f>TITRES_STAT!E2496</f>
        <v>0</v>
      </c>
      <c r="E2493" s="2">
        <f t="shared" si="152"/>
        <v>46700</v>
      </c>
      <c r="F2493" s="6" t="str">
        <f t="shared" si="155"/>
        <v>NEUTRAL</v>
      </c>
      <c r="G2493" s="6" t="str">
        <f t="shared" si="154"/>
        <v>NEUTRAL</v>
      </c>
      <c r="H2493" s="6" t="str">
        <f t="shared" si="153"/>
        <v>NEUTRAL</v>
      </c>
    </row>
    <row r="2494" spans="1:8" ht="13.5" x14ac:dyDescent="0.25">
      <c r="A2494" s="3">
        <f>TITRES_STAT!B2497</f>
        <v>45635</v>
      </c>
      <c r="B2494" s="6">
        <f>TITRES_STAT!C2497</f>
        <v>50</v>
      </c>
      <c r="C2494" s="6">
        <f>TITRES_STAT!D2497</f>
        <v>48.854999999999997</v>
      </c>
      <c r="D2494" s="6">
        <f>TITRES_STAT!E2497</f>
        <v>0</v>
      </c>
      <c r="E2494" s="2">
        <f t="shared" si="152"/>
        <v>46700</v>
      </c>
      <c r="F2494" s="6" t="str">
        <f t="shared" si="155"/>
        <v>NEUTRAL</v>
      </c>
      <c r="G2494" s="6" t="str">
        <f t="shared" si="154"/>
        <v>NEUTRAL</v>
      </c>
      <c r="H2494" s="6" t="str">
        <f t="shared" si="153"/>
        <v>NEUTRAL</v>
      </c>
    </row>
    <row r="2495" spans="1:8" ht="13.5" x14ac:dyDescent="0.25">
      <c r="A2495" s="3">
        <f>TITRES_STAT!B2498</f>
        <v>45636</v>
      </c>
      <c r="B2495" s="6">
        <f>TITRES_STAT!C2498</f>
        <v>49</v>
      </c>
      <c r="C2495" s="6">
        <f>TITRES_STAT!D2498</f>
        <v>48.854999999999997</v>
      </c>
      <c r="D2495" s="6">
        <f>TITRES_STAT!E2498</f>
        <v>0</v>
      </c>
      <c r="E2495" s="2">
        <f t="shared" si="152"/>
        <v>46700</v>
      </c>
      <c r="F2495" s="6" t="str">
        <f t="shared" si="155"/>
        <v>NEUTRAL</v>
      </c>
      <c r="G2495" s="6" t="str">
        <f t="shared" si="154"/>
        <v>NEUTRAL</v>
      </c>
      <c r="H2495" s="6" t="str">
        <f t="shared" si="153"/>
        <v>NEUTRAL</v>
      </c>
    </row>
    <row r="2496" spans="1:8" ht="13.5" x14ac:dyDescent="0.25">
      <c r="A2496" s="3">
        <f>TITRES_STAT!B2499</f>
        <v>45637</v>
      </c>
      <c r="B2496" s="6">
        <f>TITRES_STAT!C2499</f>
        <v>49</v>
      </c>
      <c r="C2496" s="6">
        <f>TITRES_STAT!D2499</f>
        <v>48.854999999999997</v>
      </c>
      <c r="D2496" s="6">
        <f>TITRES_STAT!E2499</f>
        <v>0</v>
      </c>
      <c r="E2496" s="2">
        <f t="shared" si="152"/>
        <v>46700</v>
      </c>
      <c r="F2496" s="6" t="str">
        <f t="shared" si="155"/>
        <v>NEUTRAL</v>
      </c>
      <c r="G2496" s="6" t="str">
        <f t="shared" si="154"/>
        <v>NEUTRAL</v>
      </c>
      <c r="H2496" s="6" t="str">
        <f t="shared" si="153"/>
        <v>NEUTRAL</v>
      </c>
    </row>
    <row r="2497" spans="1:8" ht="13.5" x14ac:dyDescent="0.25">
      <c r="A2497" s="3">
        <f>TITRES_STAT!B2500</f>
        <v>45638</v>
      </c>
      <c r="B2497" s="6">
        <f>TITRES_STAT!C2500</f>
        <v>49</v>
      </c>
      <c r="C2497" s="6">
        <f>TITRES_STAT!D2500</f>
        <v>47.878</v>
      </c>
      <c r="D2497" s="6">
        <f>TITRES_STAT!E2500</f>
        <v>0</v>
      </c>
      <c r="E2497" s="2">
        <f t="shared" si="152"/>
        <v>46700</v>
      </c>
      <c r="F2497" s="6" t="str">
        <f t="shared" si="155"/>
        <v>NEUTRAL</v>
      </c>
      <c r="G2497" s="6" t="str">
        <f t="shared" si="154"/>
        <v>NEUTRAL</v>
      </c>
      <c r="H2497" s="6" t="str">
        <f t="shared" si="153"/>
        <v>NEUTRAL</v>
      </c>
    </row>
    <row r="2498" spans="1:8" ht="13.5" x14ac:dyDescent="0.25">
      <c r="A2498" s="3">
        <f>TITRES_STAT!B2501</f>
        <v>45639</v>
      </c>
      <c r="B2498" s="6">
        <f>TITRES_STAT!C2501</f>
        <v>49</v>
      </c>
      <c r="C2498" s="6">
        <f>TITRES_STAT!D2501</f>
        <v>47.878</v>
      </c>
      <c r="D2498" s="6">
        <f>TITRES_STAT!E2501</f>
        <v>0</v>
      </c>
      <c r="E2498" s="2">
        <f t="shared" si="152"/>
        <v>46700</v>
      </c>
      <c r="F2498" s="6" t="str">
        <f t="shared" si="155"/>
        <v>NEUTRAL</v>
      </c>
      <c r="G2498" s="6" t="str">
        <f t="shared" si="154"/>
        <v>NEUTRAL</v>
      </c>
      <c r="H2498" s="6" t="str">
        <f t="shared" si="153"/>
        <v>NEUTRAL</v>
      </c>
    </row>
    <row r="2499" spans="1:8" ht="13.5" x14ac:dyDescent="0.25">
      <c r="A2499" s="3">
        <f>TITRES_STAT!B2502</f>
        <v>45642</v>
      </c>
      <c r="B2499" s="6">
        <f>TITRES_STAT!C2502</f>
        <v>49</v>
      </c>
      <c r="C2499" s="6">
        <f>TITRES_STAT!D2502</f>
        <v>47.878</v>
      </c>
      <c r="D2499" s="6">
        <f>TITRES_STAT!E2502</f>
        <v>0</v>
      </c>
      <c r="E2499" s="2">
        <f t="shared" si="152"/>
        <v>46700</v>
      </c>
      <c r="F2499" s="6" t="str">
        <f t="shared" si="155"/>
        <v>NEUTRAL</v>
      </c>
      <c r="G2499" s="6" t="str">
        <f t="shared" si="154"/>
        <v>NEUTRAL</v>
      </c>
      <c r="H2499" s="6" t="str">
        <f t="shared" si="153"/>
        <v>NEUTRAL</v>
      </c>
    </row>
    <row r="2500" spans="1:8" ht="13.5" x14ac:dyDescent="0.25">
      <c r="A2500" s="3">
        <f>TITRES_STAT!B2503</f>
        <v>45644</v>
      </c>
      <c r="B2500" s="6">
        <f>TITRES_STAT!C2503</f>
        <v>49</v>
      </c>
      <c r="C2500" s="6">
        <f>TITRES_STAT!D2503</f>
        <v>47.878</v>
      </c>
      <c r="D2500" s="6">
        <f>TITRES_STAT!E2503</f>
        <v>0</v>
      </c>
      <c r="E2500" s="2">
        <f t="shared" ref="E2500:E2563" si="156">IF(B2500&gt;B2499, E2499+D2500, IF(B2500&lt;B2499, E2499-D2500, E2499))</f>
        <v>46700</v>
      </c>
      <c r="F2500" s="6" t="str">
        <f t="shared" si="155"/>
        <v>NEUTRAL</v>
      </c>
      <c r="G2500" s="6" t="str">
        <f t="shared" si="154"/>
        <v>NEUTRAL</v>
      </c>
      <c r="H2500" s="6" t="str">
        <f t="shared" si="153"/>
        <v>NEUTRAL</v>
      </c>
    </row>
    <row r="2501" spans="1:8" ht="13.5" x14ac:dyDescent="0.25">
      <c r="A2501" s="3">
        <f>TITRES_STAT!B2504</f>
        <v>45645</v>
      </c>
      <c r="B2501" s="6">
        <f>TITRES_STAT!C2504</f>
        <v>49</v>
      </c>
      <c r="C2501" s="6">
        <f>TITRES_STAT!D2504</f>
        <v>47.878</v>
      </c>
      <c r="D2501" s="6">
        <f>TITRES_STAT!E2504</f>
        <v>0</v>
      </c>
      <c r="E2501" s="2">
        <f t="shared" si="156"/>
        <v>46700</v>
      </c>
      <c r="F2501" s="6" t="str">
        <f t="shared" si="155"/>
        <v>NEUTRAL</v>
      </c>
      <c r="G2501" s="6" t="str">
        <f t="shared" si="154"/>
        <v>NEUTRAL</v>
      </c>
      <c r="H2501" s="6" t="str">
        <f t="shared" si="153"/>
        <v>NEUTRAL</v>
      </c>
    </row>
    <row r="2502" spans="1:8" ht="13.5" x14ac:dyDescent="0.25">
      <c r="A2502" s="3">
        <f>TITRES_STAT!B2505</f>
        <v>45646</v>
      </c>
      <c r="B2502" s="6">
        <f>TITRES_STAT!C2505</f>
        <v>49</v>
      </c>
      <c r="C2502" s="6">
        <f>TITRES_STAT!D2505</f>
        <v>47.878</v>
      </c>
      <c r="D2502" s="6">
        <f>TITRES_STAT!E2505</f>
        <v>0</v>
      </c>
      <c r="E2502" s="2">
        <f t="shared" si="156"/>
        <v>46700</v>
      </c>
      <c r="F2502" s="6" t="str">
        <f t="shared" si="155"/>
        <v>NEUTRAL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45649</v>
      </c>
      <c r="B2503" s="6">
        <f>TITRES_STAT!C2506</f>
        <v>49</v>
      </c>
      <c r="C2503" s="6">
        <f>TITRES_STAT!D2506</f>
        <v>47.878</v>
      </c>
      <c r="D2503" s="6">
        <f>TITRES_STAT!E2506</f>
        <v>0</v>
      </c>
      <c r="E2503" s="2">
        <f t="shared" si="156"/>
        <v>46700</v>
      </c>
      <c r="F2503" s="6" t="str">
        <f t="shared" si="155"/>
        <v>NEUTRAL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NEUTRAL</v>
      </c>
    </row>
    <row r="2504" spans="1:8" ht="13.5" x14ac:dyDescent="0.25">
      <c r="A2504" s="3">
        <f>TITRES_STAT!B2507</f>
        <v>45650</v>
      </c>
      <c r="B2504" s="6">
        <f>TITRES_STAT!C2507</f>
        <v>49</v>
      </c>
      <c r="C2504" s="6">
        <f>TITRES_STAT!D2507</f>
        <v>47.878</v>
      </c>
      <c r="D2504" s="6">
        <f>TITRES_STAT!E2507</f>
        <v>0</v>
      </c>
      <c r="E2504" s="2">
        <f t="shared" si="156"/>
        <v>46700</v>
      </c>
      <c r="F2504" s="6" t="str">
        <f t="shared" ref="F2504:F2567" si="159">IF(E2504&gt;E2499,"BULLISH",IF(E2504&lt;E2499,"BEARISH","NEUTRAL"))</f>
        <v>NEUTRAL</v>
      </c>
      <c r="G2504" s="6" t="str">
        <f t="shared" si="158"/>
        <v>NEUTRAL</v>
      </c>
      <c r="H2504" s="6" t="str">
        <f t="shared" si="157"/>
        <v>NEUTRAL</v>
      </c>
    </row>
    <row r="2505" spans="1:8" ht="13.5" x14ac:dyDescent="0.25">
      <c r="A2505" s="3">
        <f>TITRES_STAT!B2508</f>
        <v>45651</v>
      </c>
      <c r="B2505" s="6">
        <f>TITRES_STAT!C2508</f>
        <v>49</v>
      </c>
      <c r="C2505" s="6">
        <f>TITRES_STAT!D2508</f>
        <v>47.878</v>
      </c>
      <c r="D2505" s="6">
        <f>TITRES_STAT!E2508</f>
        <v>0</v>
      </c>
      <c r="E2505" s="2">
        <f t="shared" si="156"/>
        <v>46700</v>
      </c>
      <c r="F2505" s="6" t="str">
        <f t="shared" si="159"/>
        <v>NEUTRAL</v>
      </c>
      <c r="G2505" s="6" t="str">
        <f t="shared" si="158"/>
        <v>NEUTRAL</v>
      </c>
      <c r="H2505" s="6" t="str">
        <f t="shared" si="157"/>
        <v>NEUTRAL</v>
      </c>
    </row>
    <row r="2506" spans="1:8" ht="13.5" x14ac:dyDescent="0.25">
      <c r="A2506" s="3">
        <f>TITRES_STAT!B2509</f>
        <v>45652</v>
      </c>
      <c r="B2506" s="6">
        <f>TITRES_STAT!C2509</f>
        <v>49</v>
      </c>
      <c r="C2506" s="6">
        <f>TITRES_STAT!D2509</f>
        <v>47.878</v>
      </c>
      <c r="D2506" s="6">
        <f>TITRES_STAT!E2509</f>
        <v>0</v>
      </c>
      <c r="E2506" s="2">
        <f t="shared" si="156"/>
        <v>46700</v>
      </c>
      <c r="F2506" s="6" t="str">
        <f t="shared" si="159"/>
        <v>NEUTRAL</v>
      </c>
      <c r="G2506" s="6" t="str">
        <f t="shared" si="158"/>
        <v>NEUTRAL</v>
      </c>
      <c r="H2506" s="6" t="str">
        <f t="shared" si="157"/>
        <v>NEUTRAL</v>
      </c>
    </row>
    <row r="2507" spans="1:8" ht="13.5" x14ac:dyDescent="0.25">
      <c r="A2507" s="3">
        <f>TITRES_STAT!B2510</f>
        <v>45653</v>
      </c>
      <c r="B2507" s="6">
        <f>TITRES_STAT!C2510</f>
        <v>49</v>
      </c>
      <c r="C2507" s="6">
        <f>TITRES_STAT!D2510</f>
        <v>47.878</v>
      </c>
      <c r="D2507" s="6">
        <f>TITRES_STAT!E2510</f>
        <v>0</v>
      </c>
      <c r="E2507" s="2">
        <f t="shared" si="156"/>
        <v>46700</v>
      </c>
      <c r="F2507" s="6" t="str">
        <f t="shared" si="159"/>
        <v>NEUTRAL</v>
      </c>
      <c r="G2507" s="6" t="str">
        <f t="shared" si="158"/>
        <v>NEUTRAL</v>
      </c>
      <c r="H2507" s="6" t="str">
        <f t="shared" si="157"/>
        <v>NEUTRAL</v>
      </c>
    </row>
    <row r="2508" spans="1:8" ht="13.5" x14ac:dyDescent="0.25">
      <c r="A2508" s="3">
        <f>TITRES_STAT!B2511</f>
        <v>45656</v>
      </c>
      <c r="B2508" s="6">
        <f>TITRES_STAT!C2511</f>
        <v>49</v>
      </c>
      <c r="C2508" s="6">
        <f>TITRES_STAT!D2511</f>
        <v>47.878</v>
      </c>
      <c r="D2508" s="6">
        <f>TITRES_STAT!E2511</f>
        <v>25</v>
      </c>
      <c r="E2508" s="2">
        <f t="shared" si="156"/>
        <v>46700</v>
      </c>
      <c r="F2508" s="6" t="str">
        <f t="shared" si="159"/>
        <v>NEUTRAL</v>
      </c>
      <c r="G2508" s="6" t="str">
        <f t="shared" si="158"/>
        <v>NEUTRAL</v>
      </c>
      <c r="H2508" s="6" t="str">
        <f t="shared" si="157"/>
        <v>NEUTRAL</v>
      </c>
    </row>
    <row r="2509" spans="1:8" ht="13.5" x14ac:dyDescent="0.25">
      <c r="A2509" s="3">
        <f>TITRES_STAT!B2512</f>
        <v>45657</v>
      </c>
      <c r="B2509" s="6">
        <f>TITRES_STAT!C2512</f>
        <v>49</v>
      </c>
      <c r="C2509" s="6">
        <f>TITRES_STAT!D2512</f>
        <v>47.878</v>
      </c>
      <c r="D2509" s="6">
        <f>TITRES_STAT!E2512</f>
        <v>0</v>
      </c>
      <c r="E2509" s="2">
        <f t="shared" si="156"/>
        <v>46700</v>
      </c>
      <c r="F2509" s="6" t="str">
        <f t="shared" si="159"/>
        <v>NEUTRAL</v>
      </c>
      <c r="G2509" s="6" t="str">
        <f t="shared" si="158"/>
        <v>NEUTRAL</v>
      </c>
      <c r="H2509" s="6" t="str">
        <f t="shared" si="157"/>
        <v>NEUTRAL</v>
      </c>
    </row>
    <row r="2510" spans="1:8" ht="13.5" x14ac:dyDescent="0.25">
      <c r="A2510" s="3">
        <f>TITRES_STAT!B2513</f>
        <v>45659</v>
      </c>
      <c r="B2510" s="6">
        <f>TITRES_STAT!C2513</f>
        <v>49</v>
      </c>
      <c r="C2510" s="6">
        <f>TITRES_STAT!D2513</f>
        <v>47.878</v>
      </c>
      <c r="D2510" s="6">
        <f>TITRES_STAT!E2513</f>
        <v>0</v>
      </c>
      <c r="E2510" s="2">
        <f t="shared" si="156"/>
        <v>46700</v>
      </c>
      <c r="F2510" s="6" t="str">
        <f t="shared" si="159"/>
        <v>NEUTRAL</v>
      </c>
      <c r="G2510" s="6" t="str">
        <f t="shared" si="158"/>
        <v>NEUTRAL</v>
      </c>
      <c r="H2510" s="6" t="str">
        <f t="shared" si="157"/>
        <v>NEUTRAL</v>
      </c>
    </row>
    <row r="2511" spans="1:8" ht="13.5" x14ac:dyDescent="0.25">
      <c r="A2511" s="3">
        <f>TITRES_STAT!B2514</f>
        <v>45660</v>
      </c>
      <c r="B2511" s="6">
        <f>TITRES_STAT!C2514</f>
        <v>49</v>
      </c>
      <c r="C2511" s="6">
        <f>TITRES_STAT!D2514</f>
        <v>47.878</v>
      </c>
      <c r="D2511" s="6">
        <f>TITRES_STAT!E2514</f>
        <v>0</v>
      </c>
      <c r="E2511" s="2">
        <f t="shared" si="156"/>
        <v>46700</v>
      </c>
      <c r="F2511" s="6" t="str">
        <f t="shared" si="159"/>
        <v>NEUTRAL</v>
      </c>
      <c r="G2511" s="6" t="str">
        <f t="shared" si="158"/>
        <v>NEUTRAL</v>
      </c>
      <c r="H2511" s="6" t="str">
        <f t="shared" si="157"/>
        <v>NEUTRAL</v>
      </c>
    </row>
    <row r="2512" spans="1:8" ht="13.5" x14ac:dyDescent="0.25">
      <c r="A2512" s="3">
        <f>TITRES_STAT!B2515</f>
        <v>45663</v>
      </c>
      <c r="B2512" s="6">
        <f>TITRES_STAT!C2515</f>
        <v>49</v>
      </c>
      <c r="C2512" s="6">
        <f>TITRES_STAT!D2515</f>
        <v>47.878</v>
      </c>
      <c r="D2512" s="6">
        <f>TITRES_STAT!E2515</f>
        <v>0</v>
      </c>
      <c r="E2512" s="2">
        <f t="shared" si="156"/>
        <v>46700</v>
      </c>
      <c r="F2512" s="6" t="str">
        <f t="shared" si="159"/>
        <v>NEUTRAL</v>
      </c>
      <c r="G2512" s="6" t="str">
        <f t="shared" si="158"/>
        <v>NEUTRAL</v>
      </c>
      <c r="H2512" s="6" t="str">
        <f t="shared" si="157"/>
        <v>NEUTRAL</v>
      </c>
    </row>
    <row r="2513" spans="1:8" ht="13.5" x14ac:dyDescent="0.25">
      <c r="A2513" s="3">
        <f>TITRES_STAT!B2516</f>
        <v>45664</v>
      </c>
      <c r="B2513" s="6">
        <f>TITRES_STAT!C2516</f>
        <v>49</v>
      </c>
      <c r="C2513" s="6">
        <f>TITRES_STAT!D2516</f>
        <v>47.878</v>
      </c>
      <c r="D2513" s="6">
        <f>TITRES_STAT!E2516</f>
        <v>0</v>
      </c>
      <c r="E2513" s="2">
        <f t="shared" si="156"/>
        <v>46700</v>
      </c>
      <c r="F2513" s="6" t="str">
        <f t="shared" si="159"/>
        <v>NEUTRAL</v>
      </c>
      <c r="G2513" s="6" t="str">
        <f t="shared" si="158"/>
        <v>NEUTRAL</v>
      </c>
      <c r="H2513" s="6" t="str">
        <f t="shared" si="157"/>
        <v>NEUTRAL</v>
      </c>
    </row>
    <row r="2514" spans="1:8" ht="13.5" x14ac:dyDescent="0.25">
      <c r="A2514" s="3">
        <f>TITRES_STAT!B2517</f>
        <v>45665</v>
      </c>
      <c r="B2514" s="6">
        <f>TITRES_STAT!C2517</f>
        <v>49</v>
      </c>
      <c r="C2514" s="6">
        <f>TITRES_STAT!D2517</f>
        <v>47.878</v>
      </c>
      <c r="D2514" s="6">
        <f>TITRES_STAT!E2517</f>
        <v>0</v>
      </c>
      <c r="E2514" s="2">
        <f t="shared" si="156"/>
        <v>46700</v>
      </c>
      <c r="F2514" s="6" t="str">
        <f t="shared" si="159"/>
        <v>NEUTRAL</v>
      </c>
      <c r="G2514" s="6" t="str">
        <f t="shared" si="158"/>
        <v>NEUTRAL</v>
      </c>
      <c r="H2514" s="6" t="str">
        <f t="shared" si="157"/>
        <v>NEUTRAL</v>
      </c>
    </row>
    <row r="2515" spans="1:8" ht="13.5" x14ac:dyDescent="0.25">
      <c r="A2515" s="3">
        <f>TITRES_STAT!B2518</f>
        <v>45666</v>
      </c>
      <c r="B2515" s="6">
        <f>TITRES_STAT!C2518</f>
        <v>49</v>
      </c>
      <c r="C2515" s="6">
        <f>TITRES_STAT!D2518</f>
        <v>47.878</v>
      </c>
      <c r="D2515" s="6">
        <f>TITRES_STAT!E2518</f>
        <v>0</v>
      </c>
      <c r="E2515" s="2">
        <f t="shared" si="156"/>
        <v>46700</v>
      </c>
      <c r="F2515" s="6" t="str">
        <f t="shared" si="159"/>
        <v>NEUTRAL</v>
      </c>
      <c r="G2515" s="6" t="str">
        <f t="shared" si="158"/>
        <v>NEUTRAL</v>
      </c>
      <c r="H2515" s="6" t="str">
        <f t="shared" si="157"/>
        <v>NEUTRAL</v>
      </c>
    </row>
    <row r="2516" spans="1:8" ht="13.5" x14ac:dyDescent="0.25">
      <c r="A2516" s="3">
        <f>TITRES_STAT!B2519</f>
        <v>45667</v>
      </c>
      <c r="B2516" s="6">
        <f>TITRES_STAT!C2519</f>
        <v>49</v>
      </c>
      <c r="C2516" s="6">
        <f>TITRES_STAT!D2519</f>
        <v>47.878</v>
      </c>
      <c r="D2516" s="6">
        <f>TITRES_STAT!E2519</f>
        <v>0</v>
      </c>
      <c r="E2516" s="2">
        <f t="shared" si="156"/>
        <v>46700</v>
      </c>
      <c r="F2516" s="6" t="str">
        <f t="shared" si="159"/>
        <v>NEUTRAL</v>
      </c>
      <c r="G2516" s="6" t="str">
        <f t="shared" si="158"/>
        <v>NEUTRAL</v>
      </c>
      <c r="H2516" s="6" t="str">
        <f t="shared" si="157"/>
        <v>NEUTRAL</v>
      </c>
    </row>
    <row r="2517" spans="1:8" ht="13.5" x14ac:dyDescent="0.25">
      <c r="A2517" s="3">
        <f>TITRES_STAT!B2520</f>
        <v>45670</v>
      </c>
      <c r="B2517" s="6">
        <f>TITRES_STAT!C2520</f>
        <v>49</v>
      </c>
      <c r="C2517" s="6">
        <f>TITRES_STAT!D2520</f>
        <v>47.878</v>
      </c>
      <c r="D2517" s="6">
        <f>TITRES_STAT!E2520</f>
        <v>0</v>
      </c>
      <c r="E2517" s="2">
        <f t="shared" si="156"/>
        <v>46700</v>
      </c>
      <c r="F2517" s="6" t="str">
        <f t="shared" si="159"/>
        <v>NEUTRAL</v>
      </c>
      <c r="G2517" s="6" t="str">
        <f t="shared" si="158"/>
        <v>NEUTRAL</v>
      </c>
      <c r="H2517" s="6" t="str">
        <f t="shared" si="157"/>
        <v>NEUTRAL</v>
      </c>
    </row>
    <row r="2518" spans="1:8" ht="13.5" x14ac:dyDescent="0.25">
      <c r="A2518" s="3">
        <f>TITRES_STAT!B2521</f>
        <v>45671</v>
      </c>
      <c r="B2518" s="6">
        <f>TITRES_STAT!C2521</f>
        <v>49</v>
      </c>
      <c r="C2518" s="6">
        <f>TITRES_STAT!D2521</f>
        <v>47.878</v>
      </c>
      <c r="D2518" s="6">
        <f>TITRES_STAT!E2521</f>
        <v>0</v>
      </c>
      <c r="E2518" s="2">
        <f t="shared" si="156"/>
        <v>46700</v>
      </c>
      <c r="F2518" s="6" t="str">
        <f t="shared" si="159"/>
        <v>NEUTRAL</v>
      </c>
      <c r="G2518" s="6" t="str">
        <f t="shared" si="158"/>
        <v>NEUTRAL</v>
      </c>
      <c r="H2518" s="6" t="str">
        <f t="shared" si="157"/>
        <v>NEUTRAL</v>
      </c>
    </row>
    <row r="2519" spans="1:8" ht="13.5" x14ac:dyDescent="0.25">
      <c r="A2519" s="3">
        <f>TITRES_STAT!B2522</f>
        <v>45672</v>
      </c>
      <c r="B2519" s="6">
        <f>TITRES_STAT!C2522</f>
        <v>49</v>
      </c>
      <c r="C2519" s="6">
        <f>TITRES_STAT!D2522</f>
        <v>47.878</v>
      </c>
      <c r="D2519" s="6">
        <f>TITRES_STAT!E2522</f>
        <v>0</v>
      </c>
      <c r="E2519" s="2">
        <f t="shared" si="156"/>
        <v>46700</v>
      </c>
      <c r="F2519" s="6" t="str">
        <f t="shared" si="159"/>
        <v>NEUTRAL</v>
      </c>
      <c r="G2519" s="6" t="str">
        <f t="shared" si="158"/>
        <v>NEUTRAL</v>
      </c>
      <c r="H2519" s="6" t="str">
        <f t="shared" si="157"/>
        <v>NEUTRAL</v>
      </c>
    </row>
    <row r="2520" spans="1:8" ht="13.5" x14ac:dyDescent="0.25">
      <c r="A2520" s="3">
        <f>TITRES_STAT!B2523</f>
        <v>45673</v>
      </c>
      <c r="B2520" s="6">
        <f>TITRES_STAT!C2523</f>
        <v>49</v>
      </c>
      <c r="C2520" s="6">
        <f>TITRES_STAT!D2523</f>
        <v>47.878</v>
      </c>
      <c r="D2520" s="6">
        <f>TITRES_STAT!E2523</f>
        <v>0</v>
      </c>
      <c r="E2520" s="2">
        <f t="shared" si="156"/>
        <v>46700</v>
      </c>
      <c r="F2520" s="6" t="str">
        <f t="shared" si="159"/>
        <v>NEUTRAL</v>
      </c>
      <c r="G2520" s="6" t="str">
        <f t="shared" si="158"/>
        <v>NEUTRAL</v>
      </c>
      <c r="H2520" s="6" t="str">
        <f t="shared" si="157"/>
        <v>NEUTRAL</v>
      </c>
    </row>
    <row r="2521" spans="1:8" ht="13.5" x14ac:dyDescent="0.25">
      <c r="A2521" s="3">
        <f>TITRES_STAT!B2524</f>
        <v>45674</v>
      </c>
      <c r="B2521" s="6">
        <f>TITRES_STAT!C2524</f>
        <v>49</v>
      </c>
      <c r="C2521" s="6">
        <f>TITRES_STAT!D2524</f>
        <v>47.878</v>
      </c>
      <c r="D2521" s="6">
        <f>TITRES_STAT!E2524</f>
        <v>0</v>
      </c>
      <c r="E2521" s="2">
        <f t="shared" si="156"/>
        <v>46700</v>
      </c>
      <c r="F2521" s="6" t="str">
        <f t="shared" si="159"/>
        <v>NEUTRAL</v>
      </c>
      <c r="G2521" s="6" t="str">
        <f t="shared" si="158"/>
        <v>NEUTRAL</v>
      </c>
      <c r="H2521" s="6" t="str">
        <f t="shared" si="157"/>
        <v>NEUTRAL</v>
      </c>
    </row>
    <row r="2522" spans="1:8" ht="13.5" x14ac:dyDescent="0.25">
      <c r="A2522" s="3">
        <f>TITRES_STAT!B2525</f>
        <v>45677</v>
      </c>
      <c r="B2522" s="6">
        <f>TITRES_STAT!C2525</f>
        <v>49</v>
      </c>
      <c r="C2522" s="6">
        <f>TITRES_STAT!D2525</f>
        <v>47.878</v>
      </c>
      <c r="D2522" s="6">
        <f>TITRES_STAT!E2525</f>
        <v>0</v>
      </c>
      <c r="E2522" s="2">
        <f t="shared" si="156"/>
        <v>46700</v>
      </c>
      <c r="F2522" s="6" t="str">
        <f t="shared" si="159"/>
        <v>NEUTRAL</v>
      </c>
      <c r="G2522" s="6" t="str">
        <f t="shared" si="158"/>
        <v>NEUTRAL</v>
      </c>
      <c r="H2522" s="6" t="str">
        <f t="shared" si="157"/>
        <v>NEUTRAL</v>
      </c>
    </row>
    <row r="2523" spans="1:8" ht="13.5" x14ac:dyDescent="0.25">
      <c r="A2523" s="3">
        <f>TITRES_STAT!B2526</f>
        <v>45678</v>
      </c>
      <c r="B2523" s="6">
        <f>TITRES_STAT!C2526</f>
        <v>49</v>
      </c>
      <c r="C2523" s="6">
        <f>TITRES_STAT!D2526</f>
        <v>47.878</v>
      </c>
      <c r="D2523" s="6">
        <f>TITRES_STAT!E2526</f>
        <v>0</v>
      </c>
      <c r="E2523" s="2">
        <f t="shared" si="156"/>
        <v>46700</v>
      </c>
      <c r="F2523" s="6" t="str">
        <f t="shared" si="159"/>
        <v>NEUTRAL</v>
      </c>
      <c r="G2523" s="6" t="str">
        <f t="shared" si="158"/>
        <v>NEUTRAL</v>
      </c>
      <c r="H2523" s="6" t="str">
        <f t="shared" si="157"/>
        <v>NEUTRAL</v>
      </c>
    </row>
    <row r="2524" spans="1:8" ht="13.5" x14ac:dyDescent="0.25">
      <c r="A2524" s="3">
        <f>TITRES_STAT!B2527</f>
        <v>45679</v>
      </c>
      <c r="B2524" s="6">
        <f>TITRES_STAT!C2527</f>
        <v>49</v>
      </c>
      <c r="C2524" s="6">
        <f>TITRES_STAT!D2527</f>
        <v>47.878</v>
      </c>
      <c r="D2524" s="6">
        <f>TITRES_STAT!E2527</f>
        <v>0</v>
      </c>
      <c r="E2524" s="2">
        <f t="shared" si="156"/>
        <v>46700</v>
      </c>
      <c r="F2524" s="6" t="str">
        <f t="shared" si="159"/>
        <v>NEUTRAL</v>
      </c>
      <c r="G2524" s="6" t="str">
        <f t="shared" si="158"/>
        <v>NEUTRAL</v>
      </c>
      <c r="H2524" s="6" t="str">
        <f t="shared" si="157"/>
        <v>NEUTRAL</v>
      </c>
    </row>
    <row r="2525" spans="1:8" ht="13.5" x14ac:dyDescent="0.25">
      <c r="A2525" s="3">
        <f>TITRES_STAT!B2528</f>
        <v>45680</v>
      </c>
      <c r="B2525" s="6">
        <f>TITRES_STAT!C2528</f>
        <v>49</v>
      </c>
      <c r="C2525" s="6">
        <f>TITRES_STAT!D2528</f>
        <v>47.878</v>
      </c>
      <c r="D2525" s="6">
        <f>TITRES_STAT!E2528</f>
        <v>0</v>
      </c>
      <c r="E2525" s="2">
        <f t="shared" si="156"/>
        <v>46700</v>
      </c>
      <c r="F2525" s="6" t="str">
        <f t="shared" si="159"/>
        <v>NEUTRAL</v>
      </c>
      <c r="G2525" s="6" t="str">
        <f t="shared" si="158"/>
        <v>NEUTRAL</v>
      </c>
      <c r="H2525" s="6" t="str">
        <f t="shared" si="157"/>
        <v>NEUTRAL</v>
      </c>
    </row>
    <row r="2526" spans="1:8" ht="13.5" x14ac:dyDescent="0.25">
      <c r="A2526" s="3">
        <f>TITRES_STAT!B2529</f>
        <v>45681</v>
      </c>
      <c r="B2526" s="6">
        <f>TITRES_STAT!C2529</f>
        <v>49</v>
      </c>
      <c r="C2526" s="6">
        <f>TITRES_STAT!D2529</f>
        <v>47.878</v>
      </c>
      <c r="D2526" s="6">
        <f>TITRES_STAT!E2529</f>
        <v>0</v>
      </c>
      <c r="E2526" s="2">
        <f t="shared" si="156"/>
        <v>46700</v>
      </c>
      <c r="F2526" s="6" t="str">
        <f t="shared" si="159"/>
        <v>NEUTRAL</v>
      </c>
      <c r="G2526" s="6" t="str">
        <f t="shared" si="158"/>
        <v>NEUTRAL</v>
      </c>
      <c r="H2526" s="6" t="str">
        <f t="shared" si="157"/>
        <v>NEUTRAL</v>
      </c>
    </row>
    <row r="2527" spans="1:8" ht="13.5" x14ac:dyDescent="0.25">
      <c r="A2527" s="3">
        <f>TITRES_STAT!B2530</f>
        <v>45684</v>
      </c>
      <c r="B2527" s="6">
        <f>TITRES_STAT!C2530</f>
        <v>49</v>
      </c>
      <c r="C2527" s="6">
        <f>TITRES_STAT!D2530</f>
        <v>47.878</v>
      </c>
      <c r="D2527" s="6">
        <f>TITRES_STAT!E2530</f>
        <v>0</v>
      </c>
      <c r="E2527" s="2">
        <f t="shared" si="156"/>
        <v>46700</v>
      </c>
      <c r="F2527" s="6" t="str">
        <f t="shared" si="159"/>
        <v>NEUTRAL</v>
      </c>
      <c r="G2527" s="6" t="str">
        <f t="shared" si="158"/>
        <v>NEUTRAL</v>
      </c>
      <c r="H2527" s="6" t="str">
        <f t="shared" si="157"/>
        <v>NEUTRAL</v>
      </c>
    </row>
    <row r="2528" spans="1:8" ht="13.5" x14ac:dyDescent="0.25">
      <c r="A2528" s="3">
        <f>TITRES_STAT!B2531</f>
        <v>45685</v>
      </c>
      <c r="B2528" s="6">
        <f>TITRES_STAT!C2531</f>
        <v>49</v>
      </c>
      <c r="C2528" s="6">
        <f>TITRES_STAT!D2531</f>
        <v>47.878</v>
      </c>
      <c r="D2528" s="6">
        <f>TITRES_STAT!E2531</f>
        <v>0</v>
      </c>
      <c r="E2528" s="2">
        <f t="shared" si="156"/>
        <v>46700</v>
      </c>
      <c r="F2528" s="6" t="str">
        <f t="shared" si="159"/>
        <v>NEUTRAL</v>
      </c>
      <c r="G2528" s="6" t="str">
        <f t="shared" si="158"/>
        <v>NEUTRAL</v>
      </c>
      <c r="H2528" s="6" t="str">
        <f t="shared" si="157"/>
        <v>NEUTRAL</v>
      </c>
    </row>
    <row r="2529" spans="1:8" ht="13.5" x14ac:dyDescent="0.25">
      <c r="A2529" s="3">
        <f>TITRES_STAT!B2532</f>
        <v>45686</v>
      </c>
      <c r="B2529" s="6">
        <f>TITRES_STAT!C2532</f>
        <v>49</v>
      </c>
      <c r="C2529" s="6">
        <f>TITRES_STAT!D2532</f>
        <v>47.878</v>
      </c>
      <c r="D2529" s="6">
        <f>TITRES_STAT!E2532</f>
        <v>0</v>
      </c>
      <c r="E2529" s="2">
        <f t="shared" si="156"/>
        <v>46700</v>
      </c>
      <c r="F2529" s="6" t="str">
        <f t="shared" si="159"/>
        <v>NEUTRAL</v>
      </c>
      <c r="G2529" s="6" t="str">
        <f t="shared" si="158"/>
        <v>NEUTRAL</v>
      </c>
      <c r="H2529" s="6" t="str">
        <f t="shared" si="157"/>
        <v>NEUTRAL</v>
      </c>
    </row>
    <row r="2530" spans="1:8" ht="13.5" x14ac:dyDescent="0.25">
      <c r="A2530" s="3">
        <f>TITRES_STAT!B2533</f>
        <v>45687</v>
      </c>
      <c r="B2530" s="6">
        <f>TITRES_STAT!C2533</f>
        <v>49</v>
      </c>
      <c r="C2530" s="6">
        <f>TITRES_STAT!D2533</f>
        <v>47.878</v>
      </c>
      <c r="D2530" s="6">
        <f>TITRES_STAT!E2533</f>
        <v>0</v>
      </c>
      <c r="E2530" s="2">
        <f t="shared" si="156"/>
        <v>46700</v>
      </c>
      <c r="F2530" s="6" t="str">
        <f t="shared" si="159"/>
        <v>NEUTRAL</v>
      </c>
      <c r="G2530" s="6" t="str">
        <f t="shared" si="158"/>
        <v>NEUTRAL</v>
      </c>
      <c r="H2530" s="6" t="str">
        <f t="shared" si="157"/>
        <v>NEUTRAL</v>
      </c>
    </row>
    <row r="2531" spans="1:8" ht="13.5" x14ac:dyDescent="0.25">
      <c r="A2531" s="3">
        <f>TITRES_STAT!B2534</f>
        <v>45688</v>
      </c>
      <c r="B2531" s="6">
        <f>TITRES_STAT!C2534</f>
        <v>49</v>
      </c>
      <c r="C2531" s="6">
        <f>TITRES_STAT!D2534</f>
        <v>47.878</v>
      </c>
      <c r="D2531" s="6">
        <f>TITRES_STAT!E2534</f>
        <v>0</v>
      </c>
      <c r="E2531" s="2">
        <f t="shared" si="156"/>
        <v>46700</v>
      </c>
      <c r="F2531" s="6" t="str">
        <f t="shared" si="159"/>
        <v>NEUTRAL</v>
      </c>
      <c r="G2531" s="6" t="str">
        <f t="shared" si="158"/>
        <v>NEUTRAL</v>
      </c>
      <c r="H2531" s="6" t="str">
        <f t="shared" si="157"/>
        <v>NEUTRAL</v>
      </c>
    </row>
    <row r="2532" spans="1:8" ht="13.5" x14ac:dyDescent="0.25">
      <c r="A2532" s="3">
        <f>TITRES_STAT!B2535</f>
        <v>45691</v>
      </c>
      <c r="B2532" s="6">
        <f>TITRES_STAT!C2535</f>
        <v>49</v>
      </c>
      <c r="C2532" s="6">
        <f>TITRES_STAT!D2535</f>
        <v>47.878</v>
      </c>
      <c r="D2532" s="6">
        <f>TITRES_STAT!E2535</f>
        <v>0</v>
      </c>
      <c r="E2532" s="2">
        <f t="shared" si="156"/>
        <v>46700</v>
      </c>
      <c r="F2532" s="6" t="str">
        <f t="shared" si="159"/>
        <v>NEUTRAL</v>
      </c>
      <c r="G2532" s="6" t="str">
        <f t="shared" si="158"/>
        <v>NEUTRAL</v>
      </c>
      <c r="H2532" s="6" t="str">
        <f t="shared" si="157"/>
        <v>NEUTRAL</v>
      </c>
    </row>
    <row r="2533" spans="1:8" ht="13.5" x14ac:dyDescent="0.25">
      <c r="A2533" s="3">
        <f>TITRES_STAT!B2536</f>
        <v>45692</v>
      </c>
      <c r="B2533" s="6">
        <f>TITRES_STAT!C2536</f>
        <v>49</v>
      </c>
      <c r="C2533" s="6">
        <f>TITRES_STAT!D2536</f>
        <v>47.878</v>
      </c>
      <c r="D2533" s="6">
        <f>TITRES_STAT!E2536</f>
        <v>0</v>
      </c>
      <c r="E2533" s="2">
        <f t="shared" si="156"/>
        <v>46700</v>
      </c>
      <c r="F2533" s="6" t="str">
        <f t="shared" si="159"/>
        <v>NEUTRAL</v>
      </c>
      <c r="G2533" s="6" t="str">
        <f t="shared" si="158"/>
        <v>NEUTRAL</v>
      </c>
      <c r="H2533" s="6" t="str">
        <f t="shared" si="157"/>
        <v>NEUTRAL</v>
      </c>
    </row>
    <row r="2534" spans="1:8" ht="13.5" x14ac:dyDescent="0.25">
      <c r="A2534" s="3">
        <f>TITRES_STAT!B2537</f>
        <v>45693</v>
      </c>
      <c r="B2534" s="6">
        <f>TITRES_STAT!C2537</f>
        <v>49</v>
      </c>
      <c r="C2534" s="6">
        <f>TITRES_STAT!D2537</f>
        <v>47.878</v>
      </c>
      <c r="D2534" s="6">
        <f>TITRES_STAT!E2537</f>
        <v>0</v>
      </c>
      <c r="E2534" s="2">
        <f t="shared" si="156"/>
        <v>46700</v>
      </c>
      <c r="F2534" s="6" t="str">
        <f t="shared" si="159"/>
        <v>NEUTRAL</v>
      </c>
      <c r="G2534" s="6" t="str">
        <f t="shared" si="158"/>
        <v>NEUTRAL</v>
      </c>
      <c r="H2534" s="6" t="str">
        <f t="shared" si="157"/>
        <v>NEUTRAL</v>
      </c>
    </row>
    <row r="2535" spans="1:8" ht="13.5" x14ac:dyDescent="0.25">
      <c r="A2535" s="3">
        <f>TITRES_STAT!B2538</f>
        <v>45694</v>
      </c>
      <c r="B2535" s="6">
        <f>TITRES_STAT!C2538</f>
        <v>49</v>
      </c>
      <c r="C2535" s="6">
        <f>TITRES_STAT!D2538</f>
        <v>47.878</v>
      </c>
      <c r="D2535" s="6">
        <f>TITRES_STAT!E2538</f>
        <v>0</v>
      </c>
      <c r="E2535" s="2">
        <f t="shared" si="156"/>
        <v>46700</v>
      </c>
      <c r="F2535" s="6" t="str">
        <f t="shared" si="159"/>
        <v>NEUTRAL</v>
      </c>
      <c r="G2535" s="6" t="str">
        <f t="shared" si="158"/>
        <v>NEUTRAL</v>
      </c>
      <c r="H2535" s="6" t="str">
        <f t="shared" si="157"/>
        <v>NEUTRAL</v>
      </c>
    </row>
    <row r="2536" spans="1:8" ht="13.5" x14ac:dyDescent="0.25">
      <c r="A2536" s="3">
        <f>TITRES_STAT!B2539</f>
        <v>45695</v>
      </c>
      <c r="B2536" s="6">
        <f>TITRES_STAT!C2539</f>
        <v>49</v>
      </c>
      <c r="C2536" s="6">
        <f>TITRES_STAT!D2539</f>
        <v>47.878</v>
      </c>
      <c r="D2536" s="6">
        <f>TITRES_STAT!E2539</f>
        <v>0</v>
      </c>
      <c r="E2536" s="2">
        <f t="shared" si="156"/>
        <v>46700</v>
      </c>
      <c r="F2536" s="6" t="str">
        <f t="shared" si="159"/>
        <v>NEUTRAL</v>
      </c>
      <c r="G2536" s="6" t="str">
        <f t="shared" si="158"/>
        <v>NEUTRAL</v>
      </c>
      <c r="H2536" s="6" t="str">
        <f t="shared" si="157"/>
        <v>NEUTRAL</v>
      </c>
    </row>
    <row r="2537" spans="1:8" ht="13.5" x14ac:dyDescent="0.25">
      <c r="A2537" s="3">
        <f>TITRES_STAT!B2540</f>
        <v>45698</v>
      </c>
      <c r="B2537" s="6">
        <f>TITRES_STAT!C2540</f>
        <v>49</v>
      </c>
      <c r="C2537" s="6">
        <f>TITRES_STAT!D2540</f>
        <v>47.878</v>
      </c>
      <c r="D2537" s="6">
        <f>TITRES_STAT!E2540</f>
        <v>0</v>
      </c>
      <c r="E2537" s="2">
        <f t="shared" si="156"/>
        <v>46700</v>
      </c>
      <c r="F2537" s="6" t="str">
        <f t="shared" si="159"/>
        <v>NEUTRAL</v>
      </c>
      <c r="G2537" s="6" t="str">
        <f t="shared" si="158"/>
        <v>NEUTRAL</v>
      </c>
      <c r="H2537" s="6" t="str">
        <f t="shared" si="157"/>
        <v>NEUTRAL</v>
      </c>
    </row>
    <row r="2538" spans="1:8" ht="13.5" x14ac:dyDescent="0.25">
      <c r="A2538" s="3">
        <f>TITRES_STAT!B2541</f>
        <v>45699</v>
      </c>
      <c r="B2538" s="6">
        <f>TITRES_STAT!C2541</f>
        <v>49</v>
      </c>
      <c r="C2538" s="6">
        <f>TITRES_STAT!D2541</f>
        <v>47.878</v>
      </c>
      <c r="D2538" s="6">
        <f>TITRES_STAT!E2541</f>
        <v>0</v>
      </c>
      <c r="E2538" s="2">
        <f t="shared" si="156"/>
        <v>46700</v>
      </c>
      <c r="F2538" s="6" t="str">
        <f t="shared" si="159"/>
        <v>NEUTRAL</v>
      </c>
      <c r="G2538" s="6" t="str">
        <f t="shared" si="158"/>
        <v>NEUTRAL</v>
      </c>
      <c r="H2538" s="6" t="str">
        <f t="shared" si="157"/>
        <v>NEUTRAL</v>
      </c>
    </row>
    <row r="2539" spans="1:8" ht="13.5" x14ac:dyDescent="0.25">
      <c r="A2539" s="3">
        <f>TITRES_STAT!B2542</f>
        <v>45700</v>
      </c>
      <c r="B2539" s="6">
        <f>TITRES_STAT!C2542</f>
        <v>49</v>
      </c>
      <c r="C2539" s="6">
        <f>TITRES_STAT!D2542</f>
        <v>47.878</v>
      </c>
      <c r="D2539" s="6">
        <f>TITRES_STAT!E2542</f>
        <v>0</v>
      </c>
      <c r="E2539" s="2">
        <f t="shared" si="156"/>
        <v>46700</v>
      </c>
      <c r="F2539" s="6" t="str">
        <f t="shared" si="159"/>
        <v>NEUTRAL</v>
      </c>
      <c r="G2539" s="6" t="str">
        <f t="shared" si="158"/>
        <v>NEUTRAL</v>
      </c>
      <c r="H2539" s="6" t="str">
        <f t="shared" si="157"/>
        <v>NEUTRAL</v>
      </c>
    </row>
    <row r="2540" spans="1:8" ht="13.5" x14ac:dyDescent="0.25">
      <c r="A2540" s="3">
        <f>TITRES_STAT!B2543</f>
        <v>45701</v>
      </c>
      <c r="B2540" s="6">
        <f>TITRES_STAT!C2543</f>
        <v>49</v>
      </c>
      <c r="C2540" s="6">
        <f>TITRES_STAT!D2543</f>
        <v>47.878</v>
      </c>
      <c r="D2540" s="6">
        <f>TITRES_STAT!E2543</f>
        <v>0</v>
      </c>
      <c r="E2540" s="2">
        <f t="shared" si="156"/>
        <v>46700</v>
      </c>
      <c r="F2540" s="6" t="str">
        <f t="shared" si="159"/>
        <v>NEUTRAL</v>
      </c>
      <c r="G2540" s="6" t="str">
        <f t="shared" si="158"/>
        <v>NEUTRAL</v>
      </c>
      <c r="H2540" s="6" t="str">
        <f t="shared" si="157"/>
        <v>NEUTRAL</v>
      </c>
    </row>
    <row r="2541" spans="1:8" ht="13.5" x14ac:dyDescent="0.25">
      <c r="A2541" s="3">
        <f>TITRES_STAT!B2544</f>
        <v>45702</v>
      </c>
      <c r="B2541" s="6">
        <f>TITRES_STAT!C2544</f>
        <v>49</v>
      </c>
      <c r="C2541" s="6">
        <f>TITRES_STAT!D2544</f>
        <v>47.878</v>
      </c>
      <c r="D2541" s="6">
        <f>TITRES_STAT!E2544</f>
        <v>0</v>
      </c>
      <c r="E2541" s="2">
        <f t="shared" si="156"/>
        <v>46700</v>
      </c>
      <c r="F2541" s="6" t="str">
        <f t="shared" si="159"/>
        <v>NEUTRAL</v>
      </c>
      <c r="G2541" s="6" t="str">
        <f t="shared" si="158"/>
        <v>NEUTRAL</v>
      </c>
      <c r="H2541" s="6" t="str">
        <f t="shared" si="157"/>
        <v>NEUTRAL</v>
      </c>
    </row>
    <row r="2542" spans="1:8" ht="13.5" x14ac:dyDescent="0.25">
      <c r="A2542" s="3">
        <f>TITRES_STAT!B2545</f>
        <v>45705</v>
      </c>
      <c r="B2542" s="6">
        <f>TITRES_STAT!C2545</f>
        <v>49</v>
      </c>
      <c r="C2542" s="6">
        <f>TITRES_STAT!D2545</f>
        <v>47.878</v>
      </c>
      <c r="D2542" s="6">
        <f>TITRES_STAT!E2545</f>
        <v>0</v>
      </c>
      <c r="E2542" s="2">
        <f t="shared" si="156"/>
        <v>46700</v>
      </c>
      <c r="F2542" s="6" t="str">
        <f t="shared" si="159"/>
        <v>NEUTRAL</v>
      </c>
      <c r="G2542" s="6" t="str">
        <f t="shared" si="158"/>
        <v>NEUTRAL</v>
      </c>
      <c r="H2542" s="6" t="str">
        <f t="shared" si="157"/>
        <v>NEUTRAL</v>
      </c>
    </row>
    <row r="2543" spans="1:8" ht="13.5" x14ac:dyDescent="0.25">
      <c r="A2543" s="3">
        <f>TITRES_STAT!B2546</f>
        <v>45706</v>
      </c>
      <c r="B2543" s="6">
        <f>TITRES_STAT!C2546</f>
        <v>49</v>
      </c>
      <c r="C2543" s="6">
        <f>TITRES_STAT!D2546</f>
        <v>47.878</v>
      </c>
      <c r="D2543" s="6">
        <f>TITRES_STAT!E2546</f>
        <v>0</v>
      </c>
      <c r="E2543" s="2">
        <f t="shared" si="156"/>
        <v>46700</v>
      </c>
      <c r="F2543" s="6" t="str">
        <f t="shared" si="159"/>
        <v>NEUTRAL</v>
      </c>
      <c r="G2543" s="6" t="str">
        <f t="shared" si="158"/>
        <v>NEUTRAL</v>
      </c>
      <c r="H2543" s="6" t="str">
        <f t="shared" si="157"/>
        <v>NEUTRAL</v>
      </c>
    </row>
    <row r="2544" spans="1:8" ht="13.5" x14ac:dyDescent="0.25">
      <c r="A2544" s="3">
        <f>TITRES_STAT!B2547</f>
        <v>45707</v>
      </c>
      <c r="B2544" s="6">
        <f>TITRES_STAT!C2547</f>
        <v>49</v>
      </c>
      <c r="C2544" s="6">
        <f>TITRES_STAT!D2547</f>
        <v>47.878</v>
      </c>
      <c r="D2544" s="6">
        <f>TITRES_STAT!E2547</f>
        <v>0</v>
      </c>
      <c r="E2544" s="2">
        <f t="shared" si="156"/>
        <v>46700</v>
      </c>
      <c r="F2544" s="6" t="str">
        <f t="shared" si="159"/>
        <v>NEUTRAL</v>
      </c>
      <c r="G2544" s="6" t="str">
        <f t="shared" si="158"/>
        <v>NEUTRAL</v>
      </c>
      <c r="H2544" s="6" t="str">
        <f t="shared" si="157"/>
        <v>NEUTRAL</v>
      </c>
    </row>
    <row r="2545" spans="1:8" ht="13.5" x14ac:dyDescent="0.25">
      <c r="A2545" s="3">
        <f>TITRES_STAT!B2548</f>
        <v>45708</v>
      </c>
      <c r="B2545" s="6">
        <f>TITRES_STAT!C2548</f>
        <v>49</v>
      </c>
      <c r="C2545" s="6">
        <f>TITRES_STAT!D2548</f>
        <v>47.878</v>
      </c>
      <c r="D2545" s="6">
        <f>TITRES_STAT!E2548</f>
        <v>0</v>
      </c>
      <c r="E2545" s="2">
        <f t="shared" si="156"/>
        <v>46700</v>
      </c>
      <c r="F2545" s="6" t="str">
        <f t="shared" si="159"/>
        <v>NEUTRAL</v>
      </c>
      <c r="G2545" s="6" t="str">
        <f t="shared" si="158"/>
        <v>NEUTRAL</v>
      </c>
      <c r="H2545" s="6" t="str">
        <f t="shared" si="157"/>
        <v>NEUTRAL</v>
      </c>
    </row>
    <row r="2546" spans="1:8" ht="13.5" x14ac:dyDescent="0.25">
      <c r="A2546" s="3">
        <f>TITRES_STAT!B2549</f>
        <v>45709</v>
      </c>
      <c r="B2546" s="6">
        <f>TITRES_STAT!C2549</f>
        <v>49</v>
      </c>
      <c r="C2546" s="6">
        <f>TITRES_STAT!D2549</f>
        <v>47.878</v>
      </c>
      <c r="D2546" s="6">
        <f>TITRES_STAT!E2549</f>
        <v>0</v>
      </c>
      <c r="E2546" s="2">
        <f t="shared" si="156"/>
        <v>46700</v>
      </c>
      <c r="F2546" s="6" t="str">
        <f t="shared" si="159"/>
        <v>NEUTRAL</v>
      </c>
      <c r="G2546" s="6" t="str">
        <f t="shared" si="158"/>
        <v>NEUTRAL</v>
      </c>
      <c r="H2546" s="6" t="str">
        <f t="shared" si="157"/>
        <v>NEUTRAL</v>
      </c>
    </row>
    <row r="2547" spans="1:8" ht="13.5" x14ac:dyDescent="0.25">
      <c r="A2547" s="3">
        <f>TITRES_STAT!B2550</f>
        <v>45712</v>
      </c>
      <c r="B2547" s="6">
        <f>TITRES_STAT!C2550</f>
        <v>49</v>
      </c>
      <c r="C2547" s="6">
        <f>TITRES_STAT!D2550</f>
        <v>47.878</v>
      </c>
      <c r="D2547" s="6">
        <f>TITRES_STAT!E2550</f>
        <v>0</v>
      </c>
      <c r="E2547" s="2">
        <f t="shared" si="156"/>
        <v>46700</v>
      </c>
      <c r="F2547" s="6" t="str">
        <f t="shared" si="159"/>
        <v>NEUTRAL</v>
      </c>
      <c r="G2547" s="6" t="str">
        <f t="shared" si="158"/>
        <v>NEUTRAL</v>
      </c>
      <c r="H2547" s="6" t="str">
        <f t="shared" si="157"/>
        <v>NEUTRAL</v>
      </c>
    </row>
    <row r="2548" spans="1:8" ht="13.5" x14ac:dyDescent="0.25">
      <c r="A2548" s="3">
        <f>TITRES_STAT!B2551</f>
        <v>45713</v>
      </c>
      <c r="B2548" s="6">
        <f>TITRES_STAT!C2551</f>
        <v>49</v>
      </c>
      <c r="C2548" s="6">
        <f>TITRES_STAT!D2551</f>
        <v>47.878</v>
      </c>
      <c r="D2548" s="6">
        <f>TITRES_STAT!E2551</f>
        <v>0</v>
      </c>
      <c r="E2548" s="2">
        <f t="shared" si="156"/>
        <v>46700</v>
      </c>
      <c r="F2548" s="6" t="str">
        <f t="shared" si="159"/>
        <v>NEUTRAL</v>
      </c>
      <c r="G2548" s="6" t="str">
        <f t="shared" si="158"/>
        <v>NEUTRAL</v>
      </c>
      <c r="H2548" s="6" t="str">
        <f t="shared" si="157"/>
        <v>NEUTRAL</v>
      </c>
    </row>
    <row r="2549" spans="1:8" ht="13.5" x14ac:dyDescent="0.25">
      <c r="A2549" s="3">
        <f>TITRES_STAT!B2552</f>
        <v>45714</v>
      </c>
      <c r="B2549" s="6">
        <f>TITRES_STAT!C2552</f>
        <v>49</v>
      </c>
      <c r="C2549" s="6">
        <f>TITRES_STAT!D2552</f>
        <v>47.878</v>
      </c>
      <c r="D2549" s="6">
        <f>TITRES_STAT!E2552</f>
        <v>0</v>
      </c>
      <c r="E2549" s="2">
        <f t="shared" si="156"/>
        <v>46700</v>
      </c>
      <c r="F2549" s="6" t="str">
        <f t="shared" si="159"/>
        <v>NEUTRAL</v>
      </c>
      <c r="G2549" s="6" t="str">
        <f t="shared" si="158"/>
        <v>NEUTRAL</v>
      </c>
      <c r="H2549" s="6" t="str">
        <f t="shared" si="157"/>
        <v>NEUTRAL</v>
      </c>
    </row>
    <row r="2550" spans="1:8" ht="13.5" x14ac:dyDescent="0.25">
      <c r="A2550" s="3">
        <f>TITRES_STAT!B2553</f>
        <v>45715</v>
      </c>
      <c r="B2550" s="6">
        <f>TITRES_STAT!C2553</f>
        <v>51.2</v>
      </c>
      <c r="C2550" s="6">
        <f>TITRES_STAT!D2553</f>
        <v>47.878</v>
      </c>
      <c r="D2550" s="6">
        <f>TITRES_STAT!E2553</f>
        <v>5</v>
      </c>
      <c r="E2550" s="2">
        <f t="shared" si="156"/>
        <v>46705</v>
      </c>
      <c r="F2550" s="6" t="str">
        <f t="shared" si="159"/>
        <v>BULLISH</v>
      </c>
      <c r="G2550" s="6" t="str">
        <f t="shared" si="158"/>
        <v>NEUTRAL</v>
      </c>
      <c r="H2550" s="6" t="str">
        <f t="shared" si="157"/>
        <v>CONFIRMED BULLISH</v>
      </c>
    </row>
    <row r="2551" spans="1:8" ht="13.5" x14ac:dyDescent="0.25">
      <c r="A2551" s="3">
        <f>TITRES_STAT!B2554</f>
        <v>45716</v>
      </c>
      <c r="B2551" s="6">
        <f>TITRES_STAT!C2554</f>
        <v>51.2</v>
      </c>
      <c r="C2551" s="6">
        <f>TITRES_STAT!D2554</f>
        <v>47.878</v>
      </c>
      <c r="D2551" s="6">
        <f>TITRES_STAT!E2554</f>
        <v>0</v>
      </c>
      <c r="E2551" s="2">
        <f t="shared" si="156"/>
        <v>46705</v>
      </c>
      <c r="F2551" s="6" t="str">
        <f t="shared" si="159"/>
        <v>BULLISH</v>
      </c>
      <c r="G2551" s="6" t="str">
        <f t="shared" si="158"/>
        <v>NEUTRAL</v>
      </c>
      <c r="H2551" s="6" t="str">
        <f t="shared" si="157"/>
        <v>CONFIRMED BULLISH</v>
      </c>
    </row>
    <row r="2552" spans="1:8" ht="13.5" x14ac:dyDescent="0.25">
      <c r="A2552" s="3">
        <f>TITRES_STAT!B2555</f>
        <v>45719</v>
      </c>
      <c r="B2552" s="6">
        <f>TITRES_STAT!C2555</f>
        <v>51.2</v>
      </c>
      <c r="C2552" s="6">
        <f>TITRES_STAT!D2555</f>
        <v>50.027999999999999</v>
      </c>
      <c r="D2552" s="6">
        <f>TITRES_STAT!E2555</f>
        <v>30</v>
      </c>
      <c r="E2552" s="2">
        <f t="shared" si="156"/>
        <v>46705</v>
      </c>
      <c r="F2552" s="6" t="str">
        <f t="shared" si="159"/>
        <v>BULLISH</v>
      </c>
      <c r="G2552" s="6" t="str">
        <f t="shared" si="158"/>
        <v>NEUTRAL</v>
      </c>
      <c r="H2552" s="6" t="str">
        <f t="shared" si="157"/>
        <v>CONFIRMED BULLISH</v>
      </c>
    </row>
    <row r="2553" spans="1:8" ht="13.5" x14ac:dyDescent="0.25">
      <c r="A2553" s="3">
        <f>TITRES_STAT!B2556</f>
        <v>45720</v>
      </c>
      <c r="B2553" s="6">
        <f>TITRES_STAT!C2556</f>
        <v>51.2</v>
      </c>
      <c r="C2553" s="6">
        <f>TITRES_STAT!D2556</f>
        <v>50.027999999999999</v>
      </c>
      <c r="D2553" s="6">
        <f>TITRES_STAT!E2556</f>
        <v>0</v>
      </c>
      <c r="E2553" s="2">
        <f t="shared" si="156"/>
        <v>46705</v>
      </c>
      <c r="F2553" s="6" t="str">
        <f t="shared" si="159"/>
        <v>BULLISH</v>
      </c>
      <c r="G2553" s="6" t="str">
        <f t="shared" si="158"/>
        <v>NEUTRAL</v>
      </c>
      <c r="H2553" s="6" t="str">
        <f t="shared" si="157"/>
        <v>CONFIRMED BULLISH</v>
      </c>
    </row>
    <row r="2554" spans="1:8" ht="13.5" x14ac:dyDescent="0.25">
      <c r="A2554" s="3">
        <f>TITRES_STAT!B2557</f>
        <v>45721</v>
      </c>
      <c r="B2554" s="6">
        <f>TITRES_STAT!C2557</f>
        <v>51.2</v>
      </c>
      <c r="C2554" s="6">
        <f>TITRES_STAT!D2557</f>
        <v>50.027999999999999</v>
      </c>
      <c r="D2554" s="6">
        <f>TITRES_STAT!E2557</f>
        <v>0</v>
      </c>
      <c r="E2554" s="2">
        <f t="shared" si="156"/>
        <v>46705</v>
      </c>
      <c r="F2554" s="6" t="str">
        <f t="shared" si="159"/>
        <v>BULLISH</v>
      </c>
      <c r="G2554" s="6" t="str">
        <f t="shared" si="158"/>
        <v>NEUTRAL</v>
      </c>
      <c r="H2554" s="6" t="str">
        <f t="shared" si="157"/>
        <v>CONFIRMED BULLISH</v>
      </c>
    </row>
    <row r="2555" spans="1:8" ht="13.5" x14ac:dyDescent="0.25">
      <c r="A2555" s="3">
        <f>TITRES_STAT!B2558</f>
        <v>45722</v>
      </c>
      <c r="B2555" s="6">
        <f>TITRES_STAT!C2558</f>
        <v>51.2</v>
      </c>
      <c r="C2555" s="6">
        <f>TITRES_STAT!D2558</f>
        <v>50.027999999999999</v>
      </c>
      <c r="D2555" s="6">
        <f>TITRES_STAT!E2558</f>
        <v>0</v>
      </c>
      <c r="E2555" s="2">
        <f t="shared" si="156"/>
        <v>46705</v>
      </c>
      <c r="F2555" s="6" t="str">
        <f t="shared" si="159"/>
        <v>NEUTRAL</v>
      </c>
      <c r="G2555" s="6" t="str">
        <f t="shared" si="158"/>
        <v>NEUTRAL</v>
      </c>
      <c r="H2555" s="6" t="str">
        <f t="shared" si="157"/>
        <v>NEUTRAL</v>
      </c>
    </row>
    <row r="2556" spans="1:8" ht="13.5" x14ac:dyDescent="0.25">
      <c r="A2556" s="3">
        <f>TITRES_STAT!B2559</f>
        <v>45723</v>
      </c>
      <c r="B2556" s="6">
        <f>TITRES_STAT!C2559</f>
        <v>51.2</v>
      </c>
      <c r="C2556" s="6">
        <f>TITRES_STAT!D2559</f>
        <v>50.027999999999999</v>
      </c>
      <c r="D2556" s="6">
        <f>TITRES_STAT!E2559</f>
        <v>0</v>
      </c>
      <c r="E2556" s="2">
        <f t="shared" si="156"/>
        <v>46705</v>
      </c>
      <c r="F2556" s="6" t="str">
        <f t="shared" si="159"/>
        <v>NEUTRAL</v>
      </c>
      <c r="G2556" s="6" t="str">
        <f t="shared" si="158"/>
        <v>NEUTRAL</v>
      </c>
      <c r="H2556" s="6" t="str">
        <f t="shared" si="157"/>
        <v>NEUTRAL</v>
      </c>
    </row>
    <row r="2557" spans="1:8" ht="13.5" x14ac:dyDescent="0.25">
      <c r="A2557" s="3">
        <f>TITRES_STAT!B2560</f>
        <v>45726</v>
      </c>
      <c r="B2557" s="6">
        <f>TITRES_STAT!C2560</f>
        <v>51.2</v>
      </c>
      <c r="C2557" s="6">
        <f>TITRES_STAT!D2560</f>
        <v>50.027999999999999</v>
      </c>
      <c r="D2557" s="6">
        <f>TITRES_STAT!E2560</f>
        <v>0</v>
      </c>
      <c r="E2557" s="2">
        <f t="shared" si="156"/>
        <v>46705</v>
      </c>
      <c r="F2557" s="6" t="str">
        <f t="shared" si="159"/>
        <v>NEUTRAL</v>
      </c>
      <c r="G2557" s="6" t="str">
        <f t="shared" si="158"/>
        <v>NEUTRAL</v>
      </c>
      <c r="H2557" s="6" t="str">
        <f t="shared" si="157"/>
        <v>NEUTRAL</v>
      </c>
    </row>
    <row r="2558" spans="1:8" ht="13.5" x14ac:dyDescent="0.25">
      <c r="A2558" s="3">
        <f>TITRES_STAT!B2561</f>
        <v>45727</v>
      </c>
      <c r="B2558" s="6">
        <f>TITRES_STAT!C2561</f>
        <v>51.2</v>
      </c>
      <c r="C2558" s="6">
        <f>TITRES_STAT!D2561</f>
        <v>50.027999999999999</v>
      </c>
      <c r="D2558" s="6">
        <f>TITRES_STAT!E2561</f>
        <v>0</v>
      </c>
      <c r="E2558" s="2">
        <f t="shared" si="156"/>
        <v>46705</v>
      </c>
      <c r="F2558" s="6" t="str">
        <f t="shared" si="159"/>
        <v>NEUTRAL</v>
      </c>
      <c r="G2558" s="6" t="str">
        <f t="shared" si="158"/>
        <v>NEUTRAL</v>
      </c>
      <c r="H2558" s="6" t="str">
        <f t="shared" si="157"/>
        <v>NEUTRAL</v>
      </c>
    </row>
    <row r="2559" spans="1:8" ht="13.5" x14ac:dyDescent="0.25">
      <c r="A2559" s="3">
        <f>TITRES_STAT!B2562</f>
        <v>45728</v>
      </c>
      <c r="B2559" s="6">
        <f>TITRES_STAT!C2562</f>
        <v>51.2</v>
      </c>
      <c r="C2559" s="6">
        <f>TITRES_STAT!D2562</f>
        <v>50.027999999999999</v>
      </c>
      <c r="D2559" s="6">
        <f>TITRES_STAT!E2562</f>
        <v>0</v>
      </c>
      <c r="E2559" s="2">
        <f t="shared" si="156"/>
        <v>46705</v>
      </c>
      <c r="F2559" s="6" t="str">
        <f t="shared" si="159"/>
        <v>NEUTRAL</v>
      </c>
      <c r="G2559" s="6" t="str">
        <f t="shared" si="158"/>
        <v>NEUTRAL</v>
      </c>
      <c r="H2559" s="6" t="str">
        <f t="shared" si="157"/>
        <v>NEUTRAL</v>
      </c>
    </row>
    <row r="2560" spans="1:8" ht="13.5" x14ac:dyDescent="0.25">
      <c r="A2560" s="3">
        <f>TITRES_STAT!B2563</f>
        <v>45729</v>
      </c>
      <c r="B2560" s="6">
        <f>TITRES_STAT!C2563</f>
        <v>50</v>
      </c>
      <c r="C2560" s="6">
        <f>TITRES_STAT!D2563</f>
        <v>50.027999999999999</v>
      </c>
      <c r="D2560" s="6">
        <f>TITRES_STAT!E2563</f>
        <v>30</v>
      </c>
      <c r="E2560" s="2">
        <f t="shared" si="156"/>
        <v>46675</v>
      </c>
      <c r="F2560" s="6" t="str">
        <f t="shared" si="159"/>
        <v>BEARISH</v>
      </c>
      <c r="G2560" s="6" t="str">
        <f t="shared" si="158"/>
        <v>NEUTRAL</v>
      </c>
      <c r="H2560" s="6" t="str">
        <f t="shared" si="157"/>
        <v>CONFIRMED BEARISH</v>
      </c>
    </row>
    <row r="2561" spans="1:8" ht="13.5" x14ac:dyDescent="0.25">
      <c r="A2561" s="3">
        <f>TITRES_STAT!B2564</f>
        <v>45730</v>
      </c>
      <c r="B2561" s="6">
        <f>TITRES_STAT!C2564</f>
        <v>50</v>
      </c>
      <c r="C2561" s="6">
        <f>TITRES_STAT!D2564</f>
        <v>50.027999999999999</v>
      </c>
      <c r="D2561" s="6">
        <f>TITRES_STAT!E2564</f>
        <v>0</v>
      </c>
      <c r="E2561" s="2">
        <f t="shared" si="156"/>
        <v>46675</v>
      </c>
      <c r="F2561" s="6" t="str">
        <f t="shared" si="159"/>
        <v>BEARISH</v>
      </c>
      <c r="G2561" s="6" t="str">
        <f t="shared" si="158"/>
        <v>NEUTRAL</v>
      </c>
      <c r="H2561" s="6" t="str">
        <f t="shared" si="157"/>
        <v>CONFIRMED BEARISH</v>
      </c>
    </row>
    <row r="2562" spans="1:8" ht="13.5" x14ac:dyDescent="0.25">
      <c r="A2562" s="3">
        <f>TITRES_STAT!B2565</f>
        <v>45733</v>
      </c>
      <c r="B2562" s="6">
        <f>TITRES_STAT!C2565</f>
        <v>50</v>
      </c>
      <c r="C2562" s="6">
        <f>TITRES_STAT!D2565</f>
        <v>48.854999999999997</v>
      </c>
      <c r="D2562" s="6">
        <f>TITRES_STAT!E2565</f>
        <v>0</v>
      </c>
      <c r="E2562" s="2">
        <f t="shared" si="156"/>
        <v>46675</v>
      </c>
      <c r="F2562" s="6" t="str">
        <f t="shared" si="159"/>
        <v>BEARISH</v>
      </c>
      <c r="G2562" s="6" t="str">
        <f t="shared" si="158"/>
        <v>NEUTRAL</v>
      </c>
      <c r="H2562" s="6" t="str">
        <f t="shared" si="157"/>
        <v>CONFIRMED BEARISH</v>
      </c>
    </row>
    <row r="2563" spans="1:8" ht="13.5" x14ac:dyDescent="0.25">
      <c r="A2563" s="3">
        <f>TITRES_STAT!B2566</f>
        <v>45734</v>
      </c>
      <c r="B2563" s="6">
        <f>TITRES_STAT!C2566</f>
        <v>50</v>
      </c>
      <c r="C2563" s="6">
        <f>TITRES_STAT!D2566</f>
        <v>48.854999999999997</v>
      </c>
      <c r="D2563" s="6">
        <f>TITRES_STAT!E2566</f>
        <v>0</v>
      </c>
      <c r="E2563" s="2">
        <f t="shared" si="156"/>
        <v>46675</v>
      </c>
      <c r="F2563" s="6" t="str">
        <f t="shared" si="159"/>
        <v>BEARISH</v>
      </c>
      <c r="G2563" s="6" t="str">
        <f t="shared" si="158"/>
        <v>NEUTRAL</v>
      </c>
      <c r="H2563" s="6" t="str">
        <f t="shared" si="157"/>
        <v>CONFIRMED BEARISH</v>
      </c>
    </row>
    <row r="2564" spans="1:8" ht="13.5" x14ac:dyDescent="0.25">
      <c r="A2564" s="3">
        <f>TITRES_STAT!B2567</f>
        <v>45735</v>
      </c>
      <c r="B2564" s="6">
        <f>TITRES_STAT!C2567</f>
        <v>50</v>
      </c>
      <c r="C2564" s="6">
        <f>TITRES_STAT!D2567</f>
        <v>48.854999999999997</v>
      </c>
      <c r="D2564" s="6">
        <f>TITRES_STAT!E2567</f>
        <v>0</v>
      </c>
      <c r="E2564" s="2">
        <f t="shared" ref="E2564:E2627" si="160">IF(B2564&gt;B2563, E2563+D2564, IF(B2564&lt;B2563, E2563-D2564, E2563))</f>
        <v>46675</v>
      </c>
      <c r="F2564" s="6" t="str">
        <f t="shared" si="159"/>
        <v>BEARISH</v>
      </c>
      <c r="G2564" s="6" t="str">
        <f t="shared" si="158"/>
        <v>NEUTRAL</v>
      </c>
      <c r="H2564" s="6" t="str">
        <f t="shared" si="157"/>
        <v>CONFIRMED BEARISH</v>
      </c>
    </row>
    <row r="2565" spans="1:8" ht="13.5" x14ac:dyDescent="0.25">
      <c r="A2565" s="3">
        <f>TITRES_STAT!B2568</f>
        <v>45737</v>
      </c>
      <c r="B2565" s="6">
        <f>TITRES_STAT!C2568</f>
        <v>50</v>
      </c>
      <c r="C2565" s="6">
        <f>TITRES_STAT!D2568</f>
        <v>48.854999999999997</v>
      </c>
      <c r="D2565" s="6">
        <f>TITRES_STAT!E2568</f>
        <v>0</v>
      </c>
      <c r="E2565" s="2">
        <f t="shared" si="160"/>
        <v>46675</v>
      </c>
      <c r="F2565" s="6" t="str">
        <f t="shared" si="159"/>
        <v>NEUTRAL</v>
      </c>
      <c r="G2565" s="6" t="str">
        <f t="shared" si="158"/>
        <v>NEUTRAL</v>
      </c>
      <c r="H2565" s="6" t="str">
        <f t="shared" si="157"/>
        <v>NEUTRAL</v>
      </c>
    </row>
    <row r="2566" spans="1:8" ht="13.5" x14ac:dyDescent="0.25">
      <c r="A2566" s="3">
        <f>TITRES_STAT!B2569</f>
        <v>45740</v>
      </c>
      <c r="B2566" s="6">
        <f>TITRES_STAT!C2569</f>
        <v>50</v>
      </c>
      <c r="C2566" s="6">
        <f>TITRES_STAT!D2569</f>
        <v>48.854999999999997</v>
      </c>
      <c r="D2566" s="6">
        <f>TITRES_STAT!E2569</f>
        <v>0</v>
      </c>
      <c r="E2566" s="2">
        <f t="shared" si="160"/>
        <v>46675</v>
      </c>
      <c r="F2566" s="6" t="str">
        <f t="shared" si="159"/>
        <v>NEUTRAL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NEUTRAL</v>
      </c>
    </row>
    <row r="2567" spans="1:8" ht="13.5" x14ac:dyDescent="0.25">
      <c r="A2567" s="3">
        <f>TITRES_STAT!B2570</f>
        <v>45741</v>
      </c>
      <c r="B2567" s="6">
        <f>TITRES_STAT!C2570</f>
        <v>50</v>
      </c>
      <c r="C2567" s="6">
        <f>TITRES_STAT!D2570</f>
        <v>48.854999999999997</v>
      </c>
      <c r="D2567" s="6">
        <f>TITRES_STAT!E2570</f>
        <v>0</v>
      </c>
      <c r="E2567" s="2">
        <f t="shared" si="160"/>
        <v>46675</v>
      </c>
      <c r="F2567" s="6" t="str">
        <f t="shared" si="159"/>
        <v>NEUTRAL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NEUTRAL</v>
      </c>
    </row>
    <row r="2568" spans="1:8" ht="13.5" x14ac:dyDescent="0.25">
      <c r="A2568" s="3">
        <f>TITRES_STAT!B2571</f>
        <v>45742</v>
      </c>
      <c r="B2568" s="6">
        <f>TITRES_STAT!C2571</f>
        <v>52.25</v>
      </c>
      <c r="C2568" s="6">
        <f>TITRES_STAT!D2571</f>
        <v>48.854999999999997</v>
      </c>
      <c r="D2568" s="6">
        <f>TITRES_STAT!E2571</f>
        <v>0</v>
      </c>
      <c r="E2568" s="2">
        <f t="shared" si="160"/>
        <v>46675</v>
      </c>
      <c r="F2568" s="6" t="str">
        <f t="shared" ref="F2568:F2631" si="163">IF(E2568&gt;E2563,"BULLISH",IF(E2568&lt;E2563,"BEARISH","NEUTRAL"))</f>
        <v>NEUTRAL</v>
      </c>
      <c r="G2568" s="6" t="str">
        <f t="shared" si="162"/>
        <v>NEUTRAL</v>
      </c>
      <c r="H2568" s="6" t="str">
        <f t="shared" si="161"/>
        <v>NEUTRAL</v>
      </c>
    </row>
    <row r="2569" spans="1:8" ht="13.5" x14ac:dyDescent="0.25">
      <c r="A2569" s="3">
        <f>TITRES_STAT!B2572</f>
        <v>45743</v>
      </c>
      <c r="B2569" s="6">
        <f>TITRES_STAT!C2572</f>
        <v>54.6</v>
      </c>
      <c r="C2569" s="6">
        <f>TITRES_STAT!D2572</f>
        <v>48.854999999999997</v>
      </c>
      <c r="D2569" s="6">
        <f>TITRES_STAT!E2572</f>
        <v>0</v>
      </c>
      <c r="E2569" s="2">
        <f t="shared" si="160"/>
        <v>46675</v>
      </c>
      <c r="F2569" s="6" t="str">
        <f t="shared" si="163"/>
        <v>NEUTRAL</v>
      </c>
      <c r="G2569" s="6" t="str">
        <f t="shared" si="162"/>
        <v>NEUTRAL</v>
      </c>
      <c r="H2569" s="6" t="str">
        <f t="shared" si="161"/>
        <v>NEUTRAL</v>
      </c>
    </row>
    <row r="2570" spans="1:8" ht="13.5" x14ac:dyDescent="0.25">
      <c r="A2570" s="3">
        <f>TITRES_STAT!B2573</f>
        <v>45744</v>
      </c>
      <c r="B2570" s="6">
        <f>TITRES_STAT!C2573</f>
        <v>54.6</v>
      </c>
      <c r="C2570" s="6">
        <f>TITRES_STAT!D2573</f>
        <v>51.054000000000002</v>
      </c>
      <c r="D2570" s="6">
        <f>TITRES_STAT!E2573</f>
        <v>0</v>
      </c>
      <c r="E2570" s="2">
        <f t="shared" si="160"/>
        <v>46675</v>
      </c>
      <c r="F2570" s="6" t="str">
        <f t="shared" si="163"/>
        <v>NEUTRAL</v>
      </c>
      <c r="G2570" s="6" t="str">
        <f t="shared" si="162"/>
        <v>NEUTRAL</v>
      </c>
      <c r="H2570" s="6" t="str">
        <f t="shared" si="161"/>
        <v>NEUTRAL</v>
      </c>
    </row>
    <row r="2571" spans="1:8" ht="13.5" x14ac:dyDescent="0.25">
      <c r="A2571" s="3">
        <f>TITRES_STAT!B2574</f>
        <v>45749</v>
      </c>
      <c r="B2571" s="6">
        <f>TITRES_STAT!C2574</f>
        <v>57</v>
      </c>
      <c r="C2571" s="6">
        <f>TITRES_STAT!D2574</f>
        <v>53.35</v>
      </c>
      <c r="D2571" s="6">
        <f>TITRES_STAT!E2574</f>
        <v>3</v>
      </c>
      <c r="E2571" s="2">
        <f t="shared" si="160"/>
        <v>46678</v>
      </c>
      <c r="F2571" s="6" t="str">
        <f t="shared" si="163"/>
        <v>BULLISH</v>
      </c>
      <c r="G2571" s="6" t="str">
        <f t="shared" si="162"/>
        <v>NEUTRAL</v>
      </c>
      <c r="H2571" s="6" t="str">
        <f t="shared" si="161"/>
        <v>CONFIRMED BULLISH</v>
      </c>
    </row>
    <row r="2572" spans="1:8" ht="13.5" x14ac:dyDescent="0.25">
      <c r="A2572" s="3">
        <f>TITRES_STAT!B2575</f>
        <v>45750</v>
      </c>
      <c r="B2572" s="6">
        <f>TITRES_STAT!C2575</f>
        <v>57</v>
      </c>
      <c r="C2572" s="6">
        <f>TITRES_STAT!D2575</f>
        <v>53.35</v>
      </c>
      <c r="D2572" s="6">
        <f>TITRES_STAT!E2575</f>
        <v>0</v>
      </c>
      <c r="E2572" s="2">
        <f t="shared" si="160"/>
        <v>46678</v>
      </c>
      <c r="F2572" s="6" t="str">
        <f t="shared" si="163"/>
        <v>BULLISH</v>
      </c>
      <c r="G2572" s="6" t="str">
        <f t="shared" si="162"/>
        <v>NEUTRAL</v>
      </c>
      <c r="H2572" s="6" t="str">
        <f t="shared" si="161"/>
        <v>CONFIRMED BULLISH</v>
      </c>
    </row>
    <row r="2573" spans="1:8" ht="13.5" x14ac:dyDescent="0.25">
      <c r="A2573" s="3">
        <f>TITRES_STAT!B2576</f>
        <v>45751</v>
      </c>
      <c r="B2573" s="6">
        <f>TITRES_STAT!C2576</f>
        <v>57</v>
      </c>
      <c r="C2573" s="6">
        <f>TITRES_STAT!D2576</f>
        <v>55.695</v>
      </c>
      <c r="D2573" s="6">
        <f>TITRES_STAT!E2576</f>
        <v>0</v>
      </c>
      <c r="E2573" s="2">
        <f t="shared" si="160"/>
        <v>46678</v>
      </c>
      <c r="F2573" s="6" t="str">
        <f t="shared" si="163"/>
        <v>BULLISH</v>
      </c>
      <c r="G2573" s="6" t="str">
        <f t="shared" si="162"/>
        <v>NEUTRAL</v>
      </c>
      <c r="H2573" s="6" t="str">
        <f t="shared" si="161"/>
        <v>CONFIRMED BULLISH</v>
      </c>
    </row>
    <row r="2574" spans="1:8" ht="13.5" x14ac:dyDescent="0.25">
      <c r="A2574" s="3">
        <f>TITRES_STAT!B2577</f>
        <v>45754</v>
      </c>
      <c r="B2574" s="6">
        <f>TITRES_STAT!C2577</f>
        <v>57</v>
      </c>
      <c r="C2574" s="6">
        <f>TITRES_STAT!D2577</f>
        <v>55.695</v>
      </c>
      <c r="D2574" s="6">
        <f>TITRES_STAT!E2577</f>
        <v>0</v>
      </c>
      <c r="E2574" s="2">
        <f t="shared" si="160"/>
        <v>46678</v>
      </c>
      <c r="F2574" s="6" t="str">
        <f t="shared" si="163"/>
        <v>BULLISH</v>
      </c>
      <c r="G2574" s="6" t="str">
        <f t="shared" si="162"/>
        <v>NEUTRAL</v>
      </c>
      <c r="H2574" s="6" t="str">
        <f t="shared" si="161"/>
        <v>CONFIRMED BULLISH</v>
      </c>
    </row>
    <row r="2575" spans="1:8" ht="13.5" x14ac:dyDescent="0.25">
      <c r="A2575" s="3">
        <f>TITRES_STAT!B2578</f>
        <v>45755</v>
      </c>
      <c r="B2575" s="6">
        <f>TITRES_STAT!C2578</f>
        <v>57</v>
      </c>
      <c r="C2575" s="6">
        <f>TITRES_STAT!D2578</f>
        <v>55.695</v>
      </c>
      <c r="D2575" s="6">
        <f>TITRES_STAT!E2578</f>
        <v>0</v>
      </c>
      <c r="E2575" s="2">
        <f t="shared" si="160"/>
        <v>46678</v>
      </c>
      <c r="F2575" s="6" t="str">
        <f t="shared" si="163"/>
        <v>BULLISH</v>
      </c>
      <c r="G2575" s="6" t="str">
        <f t="shared" si="162"/>
        <v>NEUTRAL</v>
      </c>
      <c r="H2575" s="6" t="str">
        <f t="shared" si="161"/>
        <v>CONFIRMED BULLISH</v>
      </c>
    </row>
    <row r="2576" spans="1:8" ht="13.5" x14ac:dyDescent="0.25">
      <c r="A2576" s="3">
        <f>TITRES_STAT!B2579</f>
        <v>45757</v>
      </c>
      <c r="B2576" s="6">
        <f>TITRES_STAT!C2579</f>
        <v>57</v>
      </c>
      <c r="C2576" s="6">
        <f>TITRES_STAT!D2579</f>
        <v>55.695</v>
      </c>
      <c r="D2576" s="6">
        <f>TITRES_STAT!E2579</f>
        <v>0</v>
      </c>
      <c r="E2576" s="2">
        <f t="shared" si="160"/>
        <v>46678</v>
      </c>
      <c r="F2576" s="6" t="str">
        <f t="shared" si="163"/>
        <v>NEUTRAL</v>
      </c>
      <c r="G2576" s="6" t="str">
        <f t="shared" si="162"/>
        <v>NEUTRAL</v>
      </c>
      <c r="H2576" s="6" t="str">
        <f t="shared" si="161"/>
        <v>NEUTRAL</v>
      </c>
    </row>
    <row r="2577" spans="1:8" ht="13.5" x14ac:dyDescent="0.25">
      <c r="A2577" s="3">
        <f>TITRES_STAT!B2580</f>
        <v>45758</v>
      </c>
      <c r="B2577" s="6">
        <f>TITRES_STAT!C2580</f>
        <v>59.56</v>
      </c>
      <c r="C2577" s="6">
        <f>TITRES_STAT!D2580</f>
        <v>55.695</v>
      </c>
      <c r="D2577" s="6">
        <f>TITRES_STAT!E2580</f>
        <v>0</v>
      </c>
      <c r="E2577" s="2">
        <f t="shared" si="160"/>
        <v>46678</v>
      </c>
      <c r="F2577" s="6" t="str">
        <f t="shared" si="163"/>
        <v>NEUTRAL</v>
      </c>
      <c r="G2577" s="6" t="str">
        <f t="shared" si="162"/>
        <v>NEUTRAL</v>
      </c>
      <c r="H2577" s="6" t="str">
        <f t="shared" si="161"/>
        <v>NEUTRAL</v>
      </c>
    </row>
    <row r="2578" spans="1:8" ht="13.5" x14ac:dyDescent="0.25">
      <c r="A2578" s="3">
        <f>TITRES_STAT!B2581</f>
        <v>45761</v>
      </c>
      <c r="B2578" s="6">
        <f>TITRES_STAT!C2581</f>
        <v>62.24</v>
      </c>
      <c r="C2578" s="6">
        <f>TITRES_STAT!D2581</f>
        <v>55.695</v>
      </c>
      <c r="D2578" s="6">
        <f>TITRES_STAT!E2581</f>
        <v>0</v>
      </c>
      <c r="E2578" s="2">
        <f t="shared" si="160"/>
        <v>46678</v>
      </c>
      <c r="F2578" s="6" t="str">
        <f t="shared" si="163"/>
        <v>NEUTRAL</v>
      </c>
      <c r="G2578" s="6" t="str">
        <f t="shared" si="162"/>
        <v>NEUTRAL</v>
      </c>
      <c r="H2578" s="6" t="str">
        <f t="shared" si="161"/>
        <v>NEUTRAL</v>
      </c>
    </row>
    <row r="2579" spans="1:8" ht="13.5" x14ac:dyDescent="0.25">
      <c r="A2579" s="3">
        <f>TITRES_STAT!B2582</f>
        <v>45762</v>
      </c>
      <c r="B2579" s="6">
        <f>TITRES_STAT!C2582</f>
        <v>63.5</v>
      </c>
      <c r="C2579" s="6">
        <f>TITRES_STAT!D2582</f>
        <v>58.195999999999998</v>
      </c>
      <c r="D2579" s="6">
        <f>TITRES_STAT!E2582</f>
        <v>230</v>
      </c>
      <c r="E2579" s="2">
        <f t="shared" si="160"/>
        <v>46908</v>
      </c>
      <c r="F2579" s="6" t="str">
        <f t="shared" si="163"/>
        <v>BULLISH</v>
      </c>
      <c r="G2579" s="6" t="str">
        <f t="shared" si="162"/>
        <v>NEUTRAL</v>
      </c>
      <c r="H2579" s="6" t="str">
        <f t="shared" si="161"/>
        <v>CONFIRMED BULLISH</v>
      </c>
    </row>
    <row r="2580" spans="1:8" ht="13.5" x14ac:dyDescent="0.25">
      <c r="A2580" s="3">
        <f>TITRES_STAT!B2583</f>
        <v>45763</v>
      </c>
      <c r="B2580" s="6">
        <f>TITRES_STAT!C2583</f>
        <v>63.5</v>
      </c>
      <c r="C2580" s="6">
        <f>TITRES_STAT!D2583</f>
        <v>60.814999999999998</v>
      </c>
      <c r="D2580" s="6">
        <f>TITRES_STAT!E2583</f>
        <v>40</v>
      </c>
      <c r="E2580" s="2">
        <f t="shared" si="160"/>
        <v>46908</v>
      </c>
      <c r="F2580" s="6" t="str">
        <f t="shared" si="163"/>
        <v>BULLISH</v>
      </c>
      <c r="G2580" s="6" t="str">
        <f t="shared" si="162"/>
        <v>NEUTRAL</v>
      </c>
      <c r="H2580" s="6" t="str">
        <f t="shared" si="161"/>
        <v>CONFIRMED BULLISH</v>
      </c>
    </row>
    <row r="2581" spans="1:8" ht="13.5" x14ac:dyDescent="0.25">
      <c r="A2581" s="3">
        <f>TITRES_STAT!B2584</f>
        <v>45764</v>
      </c>
      <c r="B2581" s="6">
        <f>TITRES_STAT!C2584</f>
        <v>60.65</v>
      </c>
      <c r="C2581" s="6">
        <f>TITRES_STAT!D2584</f>
        <v>62.045999999999999</v>
      </c>
      <c r="D2581" s="6">
        <f>TITRES_STAT!E2584</f>
        <v>1623</v>
      </c>
      <c r="E2581" s="2">
        <f t="shared" si="160"/>
        <v>45285</v>
      </c>
      <c r="F2581" s="6" t="str">
        <f t="shared" si="163"/>
        <v>BEARISH</v>
      </c>
      <c r="G2581" s="6" t="str">
        <f t="shared" si="162"/>
        <v>WEAK</v>
      </c>
      <c r="H2581" s="6" t="str">
        <f t="shared" si="161"/>
        <v>BEARISH DIVERGENCE</v>
      </c>
    </row>
    <row r="2582" spans="1:8" ht="13.5" x14ac:dyDescent="0.25">
      <c r="A2582" s="3">
        <f>TITRES_STAT!B2585</f>
        <v>45765</v>
      </c>
      <c r="B2582" s="6">
        <f>TITRES_STAT!C2585</f>
        <v>60</v>
      </c>
      <c r="C2582" s="6">
        <f>TITRES_STAT!D2585</f>
        <v>62.045999999999999</v>
      </c>
      <c r="D2582" s="6">
        <f>TITRES_STAT!E2585</f>
        <v>30</v>
      </c>
      <c r="E2582" s="2">
        <f t="shared" si="160"/>
        <v>45255</v>
      </c>
      <c r="F2582" s="6" t="str">
        <f t="shared" si="163"/>
        <v>BEARISH</v>
      </c>
      <c r="G2582" s="6" t="str">
        <f t="shared" si="162"/>
        <v>WEAK</v>
      </c>
      <c r="H2582" s="6" t="str">
        <f t="shared" si="161"/>
        <v>BEARISH DIVERGENCE</v>
      </c>
    </row>
    <row r="2583" spans="1:8" ht="13.5" x14ac:dyDescent="0.25">
      <c r="A2583" s="3">
        <f>TITRES_STAT!B2586</f>
        <v>45768</v>
      </c>
      <c r="B2583" s="6">
        <f>TITRES_STAT!C2586</f>
        <v>60</v>
      </c>
      <c r="C2583" s="6">
        <f>TITRES_STAT!D2586</f>
        <v>59.261000000000003</v>
      </c>
      <c r="D2583" s="6">
        <f>TITRES_STAT!E2586</f>
        <v>0</v>
      </c>
      <c r="E2583" s="2">
        <f t="shared" si="160"/>
        <v>45255</v>
      </c>
      <c r="F2583" s="6" t="str">
        <f t="shared" si="163"/>
        <v>BEARISH</v>
      </c>
      <c r="G2583" s="6" t="str">
        <f t="shared" si="162"/>
        <v>WEAK</v>
      </c>
      <c r="H2583" s="6" t="str">
        <f t="shared" si="161"/>
        <v>CONFIRMED BEARISH</v>
      </c>
    </row>
    <row r="2584" spans="1:8" ht="13.5" x14ac:dyDescent="0.25">
      <c r="A2584" s="3">
        <f>TITRES_STAT!B2587</f>
        <v>45769</v>
      </c>
      <c r="B2584" s="6">
        <f>TITRES_STAT!C2587</f>
        <v>60</v>
      </c>
      <c r="C2584" s="6">
        <f>TITRES_STAT!D2587</f>
        <v>58.625999999999998</v>
      </c>
      <c r="D2584" s="6">
        <f>TITRES_STAT!E2587</f>
        <v>0</v>
      </c>
      <c r="E2584" s="2">
        <f t="shared" si="160"/>
        <v>45255</v>
      </c>
      <c r="F2584" s="6" t="str">
        <f t="shared" si="163"/>
        <v>BEARISH</v>
      </c>
      <c r="G2584" s="6" t="str">
        <f t="shared" si="162"/>
        <v>WEAK</v>
      </c>
      <c r="H2584" s="6" t="str">
        <f t="shared" si="161"/>
        <v>CONFIRMED BEARISH</v>
      </c>
    </row>
    <row r="2585" spans="1:8" ht="13.5" x14ac:dyDescent="0.25">
      <c r="A2585" s="3">
        <f>TITRES_STAT!B2588</f>
        <v>45770</v>
      </c>
      <c r="B2585" s="6">
        <f>TITRES_STAT!C2588</f>
        <v>60</v>
      </c>
      <c r="C2585" s="6">
        <f>TITRES_STAT!D2588</f>
        <v>58.625999999999998</v>
      </c>
      <c r="D2585" s="6">
        <f>TITRES_STAT!E2588</f>
        <v>0</v>
      </c>
      <c r="E2585" s="2">
        <f t="shared" si="160"/>
        <v>45255</v>
      </c>
      <c r="F2585" s="6" t="str">
        <f t="shared" si="163"/>
        <v>BEARISH</v>
      </c>
      <c r="G2585" s="6" t="str">
        <f t="shared" si="162"/>
        <v>WEAK</v>
      </c>
      <c r="H2585" s="6" t="str">
        <f t="shared" si="161"/>
        <v>CONFIRMED BEARISH</v>
      </c>
    </row>
    <row r="2586" spans="1:8" ht="13.5" x14ac:dyDescent="0.25">
      <c r="A2586" s="3">
        <f>TITRES_STAT!B2589</f>
        <v>45771</v>
      </c>
      <c r="B2586" s="6">
        <f>TITRES_STAT!C2589</f>
        <v>60</v>
      </c>
      <c r="C2586" s="6">
        <f>TITRES_STAT!D2589</f>
        <v>58.625999999999998</v>
      </c>
      <c r="D2586" s="6">
        <f>TITRES_STAT!E2589</f>
        <v>0</v>
      </c>
      <c r="E2586" s="2">
        <f t="shared" si="160"/>
        <v>45255</v>
      </c>
      <c r="F2586" s="6" t="str">
        <f t="shared" si="163"/>
        <v>BEARISH</v>
      </c>
      <c r="G2586" s="6" t="str">
        <f t="shared" si="162"/>
        <v>NEUTRAL</v>
      </c>
      <c r="H2586" s="6" t="str">
        <f t="shared" si="161"/>
        <v>CONFIRMED BEARISH</v>
      </c>
    </row>
    <row r="2587" spans="1:8" ht="13.5" x14ac:dyDescent="0.25">
      <c r="A2587" s="3">
        <f>TITRES_STAT!B2590</f>
        <v>45772</v>
      </c>
      <c r="B2587" s="6">
        <f>TITRES_STAT!C2590</f>
        <v>60</v>
      </c>
      <c r="C2587" s="6">
        <f>TITRES_STAT!D2590</f>
        <v>58.625999999999998</v>
      </c>
      <c r="D2587" s="6">
        <f>TITRES_STAT!E2590</f>
        <v>0</v>
      </c>
      <c r="E2587" s="2">
        <f t="shared" si="160"/>
        <v>45255</v>
      </c>
      <c r="F2587" s="6" t="str">
        <f t="shared" si="163"/>
        <v>NEUTRAL</v>
      </c>
      <c r="G2587" s="6" t="str">
        <f t="shared" si="162"/>
        <v>NEUTRAL</v>
      </c>
      <c r="H2587" s="6" t="str">
        <f t="shared" si="161"/>
        <v>NEUTRAL</v>
      </c>
    </row>
    <row r="2588" spans="1:8" ht="13.5" x14ac:dyDescent="0.25">
      <c r="A2588" s="3">
        <f>TITRES_STAT!B2591</f>
        <v>45775</v>
      </c>
      <c r="B2588" s="6">
        <f>TITRES_STAT!C2591</f>
        <v>62.7</v>
      </c>
      <c r="C2588" s="6">
        <f>TITRES_STAT!D2591</f>
        <v>58.625999999999998</v>
      </c>
      <c r="D2588" s="6">
        <f>TITRES_STAT!E2591</f>
        <v>0</v>
      </c>
      <c r="E2588" s="2">
        <f t="shared" si="160"/>
        <v>45255</v>
      </c>
      <c r="F2588" s="6" t="str">
        <f t="shared" si="163"/>
        <v>NEUTRAL</v>
      </c>
      <c r="G2588" s="6" t="str">
        <f t="shared" si="162"/>
        <v>NEUTRAL</v>
      </c>
      <c r="H2588" s="6" t="str">
        <f t="shared" si="161"/>
        <v>NEUTRAL</v>
      </c>
    </row>
    <row r="2589" spans="1:8" ht="13.5" x14ac:dyDescent="0.25">
      <c r="A2589" s="3">
        <f>TITRES_STAT!B2592</f>
        <v>45776</v>
      </c>
      <c r="B2589" s="6">
        <f>TITRES_STAT!C2592</f>
        <v>65.52</v>
      </c>
      <c r="C2589" s="6">
        <f>TITRES_STAT!D2592</f>
        <v>58.625999999999998</v>
      </c>
      <c r="D2589" s="6">
        <f>TITRES_STAT!E2592</f>
        <v>0</v>
      </c>
      <c r="E2589" s="2">
        <f t="shared" si="160"/>
        <v>45255</v>
      </c>
      <c r="F2589" s="6" t="str">
        <f t="shared" si="163"/>
        <v>NEUTRAL</v>
      </c>
      <c r="G2589" s="6" t="str">
        <f t="shared" si="162"/>
        <v>NEUTRAL</v>
      </c>
      <c r="H2589" s="6" t="str">
        <f t="shared" si="161"/>
        <v>NEUTRAL</v>
      </c>
    </row>
    <row r="2590" spans="1:8" ht="13.5" x14ac:dyDescent="0.25">
      <c r="A2590" s="3">
        <f>TITRES_STAT!B2593</f>
        <v>45777</v>
      </c>
      <c r="B2590" s="6">
        <f>TITRES_STAT!C2593</f>
        <v>65.52</v>
      </c>
      <c r="C2590" s="6">
        <f>TITRES_STAT!D2593</f>
        <v>61.265000000000001</v>
      </c>
      <c r="D2590" s="6">
        <f>TITRES_STAT!E2593</f>
        <v>0</v>
      </c>
      <c r="E2590" s="2">
        <f t="shared" si="160"/>
        <v>45255</v>
      </c>
      <c r="F2590" s="6" t="str">
        <f t="shared" si="163"/>
        <v>NEUTRAL</v>
      </c>
      <c r="G2590" s="6" t="str">
        <f t="shared" si="162"/>
        <v>NEUTRAL</v>
      </c>
      <c r="H2590" s="6" t="str">
        <f t="shared" si="161"/>
        <v>NEUTRAL</v>
      </c>
    </row>
    <row r="2591" spans="1:8" ht="13.5" x14ac:dyDescent="0.25">
      <c r="A2591" s="3">
        <f>TITRES_STAT!B2594</f>
        <v>45779</v>
      </c>
      <c r="B2591" s="6">
        <f>TITRES_STAT!C2594</f>
        <v>64.02</v>
      </c>
      <c r="C2591" s="6">
        <f>TITRES_STAT!D2594</f>
        <v>64.02</v>
      </c>
      <c r="D2591" s="6">
        <f>TITRES_STAT!E2594</f>
        <v>0</v>
      </c>
      <c r="E2591" s="2">
        <f t="shared" si="160"/>
        <v>45255</v>
      </c>
      <c r="F2591" s="6" t="str">
        <f t="shared" si="163"/>
        <v>NEUTRAL</v>
      </c>
      <c r="G2591" s="6" t="str">
        <f t="shared" si="162"/>
        <v>NEUTRAL</v>
      </c>
      <c r="H2591" s="6" t="str">
        <f t="shared" si="161"/>
        <v>NEUTRAL</v>
      </c>
    </row>
    <row r="2592" spans="1:8" ht="13.5" x14ac:dyDescent="0.25">
      <c r="A2592" s="3">
        <f>TITRES_STAT!B2595</f>
        <v>45782</v>
      </c>
      <c r="B2592" s="6">
        <f>TITRES_STAT!C2595</f>
        <v>64.02</v>
      </c>
      <c r="C2592" s="6">
        <f>TITRES_STAT!D2595</f>
        <v>64.02</v>
      </c>
      <c r="D2592" s="6">
        <f>TITRES_STAT!E2595</f>
        <v>0</v>
      </c>
      <c r="E2592" s="2">
        <f t="shared" si="160"/>
        <v>45255</v>
      </c>
      <c r="F2592" s="6" t="str">
        <f t="shared" si="163"/>
        <v>NEUTRAL</v>
      </c>
      <c r="G2592" s="6" t="str">
        <f t="shared" si="162"/>
        <v>NEUTRAL</v>
      </c>
      <c r="H2592" s="6" t="str">
        <f t="shared" si="161"/>
        <v>NEUTRAL</v>
      </c>
    </row>
    <row r="2593" spans="1:8" ht="13.5" x14ac:dyDescent="0.25">
      <c r="A2593" s="3">
        <f>TITRES_STAT!B2596</f>
        <v>45783</v>
      </c>
      <c r="B2593" s="6">
        <f>TITRES_STAT!C2596</f>
        <v>64.02</v>
      </c>
      <c r="C2593" s="6">
        <f>TITRES_STAT!D2596</f>
        <v>64.02</v>
      </c>
      <c r="D2593" s="6">
        <f>TITRES_STAT!E2596</f>
        <v>0</v>
      </c>
      <c r="E2593" s="2">
        <f t="shared" si="160"/>
        <v>45255</v>
      </c>
      <c r="F2593" s="6" t="str">
        <f t="shared" si="163"/>
        <v>NEUTRAL</v>
      </c>
      <c r="G2593" s="6" t="str">
        <f t="shared" si="162"/>
        <v>NEUTRAL</v>
      </c>
      <c r="H2593" s="6" t="str">
        <f t="shared" si="161"/>
        <v>NEUTRAL</v>
      </c>
    </row>
    <row r="2594" spans="1:8" ht="13.5" x14ac:dyDescent="0.25">
      <c r="A2594" s="3">
        <f>TITRES_STAT!B2597</f>
        <v>45784</v>
      </c>
      <c r="B2594" s="6">
        <f>TITRES_STAT!C2597</f>
        <v>64.02</v>
      </c>
      <c r="C2594" s="6">
        <f>TITRES_STAT!D2597</f>
        <v>64.02</v>
      </c>
      <c r="D2594" s="6">
        <f>TITRES_STAT!E2597</f>
        <v>0</v>
      </c>
      <c r="E2594" s="2">
        <f t="shared" si="160"/>
        <v>45255</v>
      </c>
      <c r="F2594" s="6" t="str">
        <f t="shared" si="163"/>
        <v>NEUTRAL</v>
      </c>
      <c r="G2594" s="6" t="str">
        <f t="shared" si="162"/>
        <v>NEUTRAL</v>
      </c>
      <c r="H2594" s="6" t="str">
        <f t="shared" si="161"/>
        <v>NEUTRAL</v>
      </c>
    </row>
    <row r="2595" spans="1:8" ht="13.5" x14ac:dyDescent="0.25">
      <c r="A2595" s="3">
        <f>TITRES_STAT!B2598</f>
        <v>45785</v>
      </c>
      <c r="B2595" s="6">
        <f>TITRES_STAT!C2598</f>
        <v>65</v>
      </c>
      <c r="C2595" s="6">
        <f>TITRES_STAT!D2598</f>
        <v>64.02</v>
      </c>
      <c r="D2595" s="6">
        <f>TITRES_STAT!E2598</f>
        <v>9</v>
      </c>
      <c r="E2595" s="2">
        <f t="shared" si="160"/>
        <v>45264</v>
      </c>
      <c r="F2595" s="6" t="str">
        <f t="shared" si="163"/>
        <v>BULLISH</v>
      </c>
      <c r="G2595" s="6" t="str">
        <f t="shared" si="162"/>
        <v>NEUTRAL</v>
      </c>
      <c r="H2595" s="6" t="str">
        <f t="shared" si="161"/>
        <v>BULLISH DIVERGENCE</v>
      </c>
    </row>
    <row r="2596" spans="1:8" ht="13.5" x14ac:dyDescent="0.25">
      <c r="A2596" s="3">
        <f>TITRES_STAT!B2599</f>
        <v>45786</v>
      </c>
      <c r="B2596" s="6">
        <f>TITRES_STAT!C2599</f>
        <v>62.09</v>
      </c>
      <c r="C2596" s="6">
        <f>TITRES_STAT!D2599</f>
        <v>64.02</v>
      </c>
      <c r="D2596" s="6">
        <f>TITRES_STAT!E2599</f>
        <v>69</v>
      </c>
      <c r="E2596" s="2">
        <f t="shared" si="160"/>
        <v>45195</v>
      </c>
      <c r="F2596" s="6" t="str">
        <f t="shared" si="163"/>
        <v>BEARISH</v>
      </c>
      <c r="G2596" s="6" t="str">
        <f t="shared" si="162"/>
        <v>NEUTRAL</v>
      </c>
      <c r="H2596" s="6" t="str">
        <f t="shared" si="161"/>
        <v>CONFIRMED BEARISH</v>
      </c>
    </row>
    <row r="2597" spans="1:8" ht="13.5" x14ac:dyDescent="0.25">
      <c r="A2597" s="3">
        <f>TITRES_STAT!B2600</f>
        <v>45789</v>
      </c>
      <c r="B2597" s="6">
        <f>TITRES_STAT!C2600</f>
        <v>62.09</v>
      </c>
      <c r="C2597" s="6">
        <f>TITRES_STAT!D2600</f>
        <v>65</v>
      </c>
      <c r="D2597" s="6">
        <f>TITRES_STAT!E2600</f>
        <v>0</v>
      </c>
      <c r="E2597" s="2">
        <f t="shared" si="160"/>
        <v>45195</v>
      </c>
      <c r="F2597" s="6" t="str">
        <f t="shared" si="163"/>
        <v>BEARISH</v>
      </c>
      <c r="G2597" s="6" t="str">
        <f t="shared" si="162"/>
        <v>NEUTRAL</v>
      </c>
      <c r="H2597" s="6" t="str">
        <f t="shared" si="161"/>
        <v>CONFIRMED BEARISH</v>
      </c>
    </row>
    <row r="2598" spans="1:8" ht="13.5" x14ac:dyDescent="0.25">
      <c r="A2598" s="3">
        <f>TITRES_STAT!B2601</f>
        <v>45790</v>
      </c>
      <c r="B2598" s="6">
        <f>TITRES_STAT!C2601</f>
        <v>62.09</v>
      </c>
      <c r="C2598" s="6">
        <f>TITRES_STAT!D2601</f>
        <v>62.09</v>
      </c>
      <c r="D2598" s="6">
        <f>TITRES_STAT!E2601</f>
        <v>0</v>
      </c>
      <c r="E2598" s="2">
        <f t="shared" si="160"/>
        <v>45195</v>
      </c>
      <c r="F2598" s="6" t="str">
        <f t="shared" si="163"/>
        <v>BEARISH</v>
      </c>
      <c r="G2598" s="6" t="str">
        <f t="shared" si="162"/>
        <v>NEUTRAL</v>
      </c>
      <c r="H2598" s="6" t="str">
        <f t="shared" si="161"/>
        <v>CONFIRMED BEARISH</v>
      </c>
    </row>
    <row r="2599" spans="1:8" ht="13.5" x14ac:dyDescent="0.25">
      <c r="A2599" s="3">
        <f>TITRES_STAT!B2602</f>
        <v>45791</v>
      </c>
      <c r="B2599" s="6">
        <f>TITRES_STAT!C2602</f>
        <v>62.09</v>
      </c>
      <c r="C2599" s="6">
        <f>TITRES_STAT!D2602</f>
        <v>62.09</v>
      </c>
      <c r="D2599" s="6">
        <f>TITRES_STAT!E2602</f>
        <v>0</v>
      </c>
      <c r="E2599" s="2">
        <f t="shared" si="160"/>
        <v>45195</v>
      </c>
      <c r="F2599" s="6" t="str">
        <f t="shared" si="163"/>
        <v>BEARISH</v>
      </c>
      <c r="G2599" s="6" t="str">
        <f t="shared" si="162"/>
        <v>NEUTRAL</v>
      </c>
      <c r="H2599" s="6" t="str">
        <f t="shared" si="161"/>
        <v>CONFIRMED BEARISH</v>
      </c>
    </row>
    <row r="2600" spans="1:8" ht="13.5" x14ac:dyDescent="0.25">
      <c r="A2600" s="3">
        <f>TITRES_STAT!B2603</f>
        <v>45792</v>
      </c>
      <c r="B2600" s="6">
        <f>TITRES_STAT!C2603</f>
        <v>62.09</v>
      </c>
      <c r="C2600" s="6">
        <f>TITRES_STAT!D2603</f>
        <v>62.09</v>
      </c>
      <c r="D2600" s="6">
        <f>TITRES_STAT!E2603</f>
        <v>0</v>
      </c>
      <c r="E2600" s="2">
        <f t="shared" si="160"/>
        <v>45195</v>
      </c>
      <c r="F2600" s="6" t="str">
        <f t="shared" si="163"/>
        <v>BEARISH</v>
      </c>
      <c r="G2600" s="6" t="str">
        <f t="shared" si="162"/>
        <v>NEUTRAL</v>
      </c>
      <c r="H2600" s="6" t="str">
        <f t="shared" si="161"/>
        <v>CONFIRMED BEARISH</v>
      </c>
    </row>
    <row r="2601" spans="1:8" ht="13.5" x14ac:dyDescent="0.25">
      <c r="A2601" s="3">
        <f>TITRES_STAT!B2604</f>
        <v>45793</v>
      </c>
      <c r="B2601" s="6">
        <f>TITRES_STAT!C2604</f>
        <v>62.09</v>
      </c>
      <c r="C2601" s="6">
        <f>TITRES_STAT!D2604</f>
        <v>62.09</v>
      </c>
      <c r="D2601" s="6">
        <f>TITRES_STAT!E2604</f>
        <v>0</v>
      </c>
      <c r="E2601" s="2">
        <f t="shared" si="160"/>
        <v>45195</v>
      </c>
      <c r="F2601" s="6" t="str">
        <f t="shared" si="163"/>
        <v>NEUTRAL</v>
      </c>
      <c r="G2601" s="6" t="str">
        <f t="shared" si="162"/>
        <v>NEUTRAL</v>
      </c>
      <c r="H2601" s="6" t="str">
        <f t="shared" si="161"/>
        <v>NEUTRAL</v>
      </c>
    </row>
    <row r="2602" spans="1:8" ht="13.5" x14ac:dyDescent="0.25">
      <c r="A2602" s="3">
        <f>TITRES_STAT!B2605</f>
        <v>45796</v>
      </c>
      <c r="B2602" s="6">
        <f>TITRES_STAT!C2605</f>
        <v>62.09</v>
      </c>
      <c r="C2602" s="6">
        <f>TITRES_STAT!D2605</f>
        <v>62.09</v>
      </c>
      <c r="D2602" s="6">
        <f>TITRES_STAT!E2605</f>
        <v>0</v>
      </c>
      <c r="E2602" s="2">
        <f t="shared" si="160"/>
        <v>45195</v>
      </c>
      <c r="F2602" s="6" t="str">
        <f t="shared" si="163"/>
        <v>NEUTRAL</v>
      </c>
      <c r="G2602" s="6" t="str">
        <f t="shared" si="162"/>
        <v>NEUTRAL</v>
      </c>
      <c r="H2602" s="6" t="str">
        <f t="shared" si="161"/>
        <v>NEUTRAL</v>
      </c>
    </row>
    <row r="2603" spans="1:8" ht="13.5" x14ac:dyDescent="0.25">
      <c r="A2603" s="3">
        <f>TITRES_STAT!B2606</f>
        <v>45797</v>
      </c>
      <c r="B2603" s="6">
        <f>TITRES_STAT!C2606</f>
        <v>62.09</v>
      </c>
      <c r="C2603" s="6">
        <f>TITRES_STAT!D2606</f>
        <v>62.09</v>
      </c>
      <c r="D2603" s="6">
        <f>TITRES_STAT!E2606</f>
        <v>0</v>
      </c>
      <c r="E2603" s="2">
        <f t="shared" si="160"/>
        <v>45195</v>
      </c>
      <c r="F2603" s="6" t="str">
        <f t="shared" si="163"/>
        <v>NEUTRAL</v>
      </c>
      <c r="G2603" s="6" t="str">
        <f t="shared" si="162"/>
        <v>NEUTRAL</v>
      </c>
      <c r="H2603" s="6" t="str">
        <f t="shared" si="161"/>
        <v>NEUTRAL</v>
      </c>
    </row>
    <row r="2604" spans="1:8" ht="13.5" x14ac:dyDescent="0.25">
      <c r="A2604" s="3">
        <f>TITRES_STAT!B2607</f>
        <v>45798</v>
      </c>
      <c r="B2604" s="6">
        <f>TITRES_STAT!C2607</f>
        <v>62.09</v>
      </c>
      <c r="C2604" s="6">
        <f>TITRES_STAT!D2607</f>
        <v>62.09</v>
      </c>
      <c r="D2604" s="6">
        <f>TITRES_STAT!E2607</f>
        <v>0</v>
      </c>
      <c r="E2604" s="2">
        <f t="shared" si="160"/>
        <v>45195</v>
      </c>
      <c r="F2604" s="6" t="str">
        <f t="shared" si="163"/>
        <v>NEUTRAL</v>
      </c>
      <c r="G2604" s="6" t="str">
        <f t="shared" si="162"/>
        <v>NEUTRAL</v>
      </c>
      <c r="H2604" s="6" t="str">
        <f t="shared" si="161"/>
        <v>NEUTRAL</v>
      </c>
    </row>
    <row r="2605" spans="1:8" ht="13.5" x14ac:dyDescent="0.25">
      <c r="A2605" s="3">
        <f>TITRES_STAT!B2608</f>
        <v>45799</v>
      </c>
      <c r="B2605" s="6">
        <f>TITRES_STAT!C2608</f>
        <v>62.09</v>
      </c>
      <c r="C2605" s="6">
        <f>TITRES_STAT!D2608</f>
        <v>62.09</v>
      </c>
      <c r="D2605" s="6">
        <f>TITRES_STAT!E2608</f>
        <v>0</v>
      </c>
      <c r="E2605" s="2">
        <f t="shared" si="160"/>
        <v>45195</v>
      </c>
      <c r="F2605" s="6" t="str">
        <f t="shared" si="163"/>
        <v>NEUTRAL</v>
      </c>
      <c r="G2605" s="6" t="str">
        <f t="shared" si="162"/>
        <v>NEUTRAL</v>
      </c>
      <c r="H2605" s="6" t="str">
        <f t="shared" si="161"/>
        <v>NEUTRAL</v>
      </c>
    </row>
    <row r="2606" spans="1:8" ht="13.5" x14ac:dyDescent="0.25">
      <c r="A2606" s="3">
        <f>TITRES_STAT!B2609</f>
        <v>45800</v>
      </c>
      <c r="B2606" s="6">
        <f>TITRES_STAT!C2609</f>
        <v>62.09</v>
      </c>
      <c r="C2606" s="6">
        <f>TITRES_STAT!D2609</f>
        <v>62.09</v>
      </c>
      <c r="D2606" s="6">
        <f>TITRES_STAT!E2609</f>
        <v>0</v>
      </c>
      <c r="E2606" s="2">
        <f t="shared" si="160"/>
        <v>45195</v>
      </c>
      <c r="F2606" s="6" t="str">
        <f t="shared" si="163"/>
        <v>NEUTRAL</v>
      </c>
      <c r="G2606" s="6" t="str">
        <f t="shared" si="162"/>
        <v>NEUTRAL</v>
      </c>
      <c r="H2606" s="6" t="str">
        <f t="shared" si="161"/>
        <v>NEUTRAL</v>
      </c>
    </row>
    <row r="2607" spans="1:8" ht="13.5" x14ac:dyDescent="0.25">
      <c r="A2607" s="3">
        <f>TITRES_STAT!B2610</f>
        <v>45803</v>
      </c>
      <c r="B2607" s="6">
        <f>TITRES_STAT!C2610</f>
        <v>62.09</v>
      </c>
      <c r="C2607" s="6">
        <f>TITRES_STAT!D2610</f>
        <v>62.09</v>
      </c>
      <c r="D2607" s="6">
        <f>TITRES_STAT!E2610</f>
        <v>0</v>
      </c>
      <c r="E2607" s="2">
        <f t="shared" si="160"/>
        <v>45195</v>
      </c>
      <c r="F2607" s="6" t="str">
        <f t="shared" si="163"/>
        <v>NEUTRAL</v>
      </c>
      <c r="G2607" s="6" t="str">
        <f t="shared" si="162"/>
        <v>NEUTRAL</v>
      </c>
      <c r="H2607" s="6" t="str">
        <f t="shared" si="161"/>
        <v>NEUTRAL</v>
      </c>
    </row>
    <row r="2608" spans="1:8" ht="13.5" x14ac:dyDescent="0.25">
      <c r="A2608" s="3">
        <f>TITRES_STAT!B2611</f>
        <v>45804</v>
      </c>
      <c r="B2608" s="6">
        <f>TITRES_STAT!C2611</f>
        <v>62.09</v>
      </c>
      <c r="C2608" s="6">
        <f>TITRES_STAT!D2611</f>
        <v>62.09</v>
      </c>
      <c r="D2608" s="6">
        <f>TITRES_STAT!E2611</f>
        <v>0</v>
      </c>
      <c r="E2608" s="2">
        <f t="shared" si="160"/>
        <v>45195</v>
      </c>
      <c r="F2608" s="6" t="str">
        <f t="shared" si="163"/>
        <v>NEUTRAL</v>
      </c>
      <c r="G2608" s="6" t="str">
        <f t="shared" si="162"/>
        <v>NEUTRAL</v>
      </c>
      <c r="H2608" s="6" t="str">
        <f t="shared" si="161"/>
        <v>NEUTRAL</v>
      </c>
    </row>
    <row r="2609" spans="1:8" ht="13.5" x14ac:dyDescent="0.25">
      <c r="A2609" s="3">
        <f>TITRES_STAT!B2612</f>
        <v>45805</v>
      </c>
      <c r="B2609" s="6">
        <f>TITRES_STAT!C2612</f>
        <v>62.09</v>
      </c>
      <c r="C2609" s="6">
        <f>TITRES_STAT!D2612</f>
        <v>62.09</v>
      </c>
      <c r="D2609" s="6">
        <f>TITRES_STAT!E2612</f>
        <v>0</v>
      </c>
      <c r="E2609" s="2">
        <f t="shared" si="160"/>
        <v>45195</v>
      </c>
      <c r="F2609" s="6" t="str">
        <f t="shared" si="163"/>
        <v>NEUTRAL</v>
      </c>
      <c r="G2609" s="6" t="str">
        <f t="shared" si="162"/>
        <v>NEUTRAL</v>
      </c>
      <c r="H2609" s="6" t="str">
        <f t="shared" si="161"/>
        <v>NEUTRAL</v>
      </c>
    </row>
    <row r="2610" spans="1:8" ht="13.5" x14ac:dyDescent="0.25">
      <c r="A2610" s="3">
        <f>TITRES_STAT!B2613</f>
        <v>45806</v>
      </c>
      <c r="B2610" s="6">
        <f>TITRES_STAT!C2613</f>
        <v>62.09</v>
      </c>
      <c r="C2610" s="6">
        <f>TITRES_STAT!D2613</f>
        <v>62.09</v>
      </c>
      <c r="D2610" s="6">
        <f>TITRES_STAT!E2613</f>
        <v>0</v>
      </c>
      <c r="E2610" s="2">
        <f t="shared" si="160"/>
        <v>45195</v>
      </c>
      <c r="F2610" s="6" t="str">
        <f t="shared" si="163"/>
        <v>NEUTRAL</v>
      </c>
      <c r="G2610" s="6" t="str">
        <f t="shared" si="162"/>
        <v>NEUTRAL</v>
      </c>
      <c r="H2610" s="6" t="str">
        <f t="shared" si="161"/>
        <v>NEUTRAL</v>
      </c>
    </row>
    <row r="2611" spans="1:8" ht="13.5" x14ac:dyDescent="0.25">
      <c r="A2611" s="3">
        <f>TITRES_STAT!B2614</f>
        <v>45807</v>
      </c>
      <c r="B2611" s="6">
        <f>TITRES_STAT!C2614</f>
        <v>62.09</v>
      </c>
      <c r="C2611" s="6">
        <f>TITRES_STAT!D2614</f>
        <v>62.09</v>
      </c>
      <c r="D2611" s="6">
        <f>TITRES_STAT!E2614</f>
        <v>0</v>
      </c>
      <c r="E2611" s="2">
        <f t="shared" si="160"/>
        <v>45195</v>
      </c>
      <c r="F2611" s="6" t="str">
        <f t="shared" si="163"/>
        <v>NEUTRAL</v>
      </c>
      <c r="G2611" s="6" t="str">
        <f t="shared" si="162"/>
        <v>NEUTRAL</v>
      </c>
      <c r="H2611" s="6" t="str">
        <f t="shared" si="161"/>
        <v>NEUTRAL</v>
      </c>
    </row>
    <row r="2612" spans="1:8" ht="13.5" x14ac:dyDescent="0.25">
      <c r="A2612" s="3">
        <f>TITRES_STAT!B2615</f>
        <v>45810</v>
      </c>
      <c r="B2612" s="6">
        <f>TITRES_STAT!C2615</f>
        <v>62.09</v>
      </c>
      <c r="C2612" s="6">
        <f>TITRES_STAT!D2615</f>
        <v>62.09</v>
      </c>
      <c r="D2612" s="6">
        <f>TITRES_STAT!E2615</f>
        <v>0</v>
      </c>
      <c r="E2612" s="2">
        <f t="shared" si="160"/>
        <v>45195</v>
      </c>
      <c r="F2612" s="6" t="str">
        <f t="shared" si="163"/>
        <v>NEUTRAL</v>
      </c>
      <c r="G2612" s="6" t="str">
        <f t="shared" si="162"/>
        <v>NEUTRAL</v>
      </c>
      <c r="H2612" s="6" t="str">
        <f t="shared" si="161"/>
        <v>NEUTRAL</v>
      </c>
    </row>
    <row r="2613" spans="1:8" ht="13.5" x14ac:dyDescent="0.25">
      <c r="A2613" s="3">
        <f>TITRES_STAT!B2616</f>
        <v>45811</v>
      </c>
      <c r="B2613" s="6">
        <f>TITRES_STAT!C2616</f>
        <v>62.09</v>
      </c>
      <c r="C2613" s="6">
        <f>TITRES_STAT!D2616</f>
        <v>62.09</v>
      </c>
      <c r="D2613" s="6">
        <f>TITRES_STAT!E2616</f>
        <v>0</v>
      </c>
      <c r="E2613" s="2">
        <f t="shared" si="160"/>
        <v>45195</v>
      </c>
      <c r="F2613" s="6" t="str">
        <f t="shared" si="163"/>
        <v>NEUTRAL</v>
      </c>
      <c r="G2613" s="6" t="str">
        <f t="shared" si="162"/>
        <v>NEUTRAL</v>
      </c>
      <c r="H2613" s="6" t="str">
        <f t="shared" si="161"/>
        <v>NEUTRAL</v>
      </c>
    </row>
    <row r="2614" spans="1:8" ht="13.5" x14ac:dyDescent="0.25">
      <c r="A2614" s="3">
        <f>TITRES_STAT!B2617</f>
        <v>45812</v>
      </c>
      <c r="B2614" s="6">
        <f>TITRES_STAT!C2617</f>
        <v>62.09</v>
      </c>
      <c r="C2614" s="6">
        <f>TITRES_STAT!D2617</f>
        <v>62.09</v>
      </c>
      <c r="D2614" s="6">
        <f>TITRES_STAT!E2617</f>
        <v>0</v>
      </c>
      <c r="E2614" s="2">
        <f t="shared" si="160"/>
        <v>45195</v>
      </c>
      <c r="F2614" s="6" t="str">
        <f t="shared" si="163"/>
        <v>NEUTRAL</v>
      </c>
      <c r="G2614" s="6" t="str">
        <f t="shared" si="162"/>
        <v>NEUTRAL</v>
      </c>
      <c r="H2614" s="6" t="str">
        <f t="shared" si="161"/>
        <v>NEUTRAL</v>
      </c>
    </row>
    <row r="2615" spans="1:8" ht="13.5" x14ac:dyDescent="0.25">
      <c r="A2615" s="3">
        <f>TITRES_STAT!B2618</f>
        <v>45813</v>
      </c>
      <c r="B2615" s="6">
        <f>TITRES_STAT!C2618</f>
        <v>62.09</v>
      </c>
      <c r="C2615" s="6">
        <f>TITRES_STAT!D2618</f>
        <v>62.09</v>
      </c>
      <c r="D2615" s="6">
        <f>TITRES_STAT!E2618</f>
        <v>0</v>
      </c>
      <c r="E2615" s="2">
        <f t="shared" si="160"/>
        <v>45195</v>
      </c>
      <c r="F2615" s="6" t="str">
        <f t="shared" si="163"/>
        <v>NEUTRAL</v>
      </c>
      <c r="G2615" s="6" t="str">
        <f t="shared" si="162"/>
        <v>NEUTRAL</v>
      </c>
      <c r="H2615" s="6" t="str">
        <f t="shared" si="161"/>
        <v>NEUTRAL</v>
      </c>
    </row>
    <row r="2616" spans="1:8" ht="13.5" x14ac:dyDescent="0.25">
      <c r="A2616" s="3">
        <f>TITRES_STAT!B2619</f>
        <v>45817</v>
      </c>
      <c r="B2616" s="6">
        <f>TITRES_STAT!C2619</f>
        <v>62.09</v>
      </c>
      <c r="C2616" s="6">
        <f>TITRES_STAT!D2619</f>
        <v>62.09</v>
      </c>
      <c r="D2616" s="6">
        <f>TITRES_STAT!E2619</f>
        <v>0</v>
      </c>
      <c r="E2616" s="2">
        <f t="shared" si="160"/>
        <v>45195</v>
      </c>
      <c r="F2616" s="6" t="str">
        <f t="shared" si="163"/>
        <v>NEUTRAL</v>
      </c>
      <c r="G2616" s="6" t="str">
        <f t="shared" si="162"/>
        <v>NEUTRAL</v>
      </c>
      <c r="H2616" s="6" t="str">
        <f t="shared" si="161"/>
        <v>NEUTRAL</v>
      </c>
    </row>
    <row r="2617" spans="1:8" ht="13.5" x14ac:dyDescent="0.25">
      <c r="A2617" s="3">
        <f>TITRES_STAT!B2620</f>
        <v>45818</v>
      </c>
      <c r="B2617" s="6">
        <f>TITRES_STAT!C2620</f>
        <v>62.09</v>
      </c>
      <c r="C2617" s="6">
        <f>TITRES_STAT!D2620</f>
        <v>62.09</v>
      </c>
      <c r="D2617" s="6">
        <f>TITRES_STAT!E2620</f>
        <v>0</v>
      </c>
      <c r="E2617" s="2">
        <f t="shared" si="160"/>
        <v>45195</v>
      </c>
      <c r="F2617" s="6" t="str">
        <f t="shared" si="163"/>
        <v>NEUTRAL</v>
      </c>
      <c r="G2617" s="6" t="str">
        <f t="shared" si="162"/>
        <v>NEUTRAL</v>
      </c>
      <c r="H2617" s="6" t="str">
        <f t="shared" si="161"/>
        <v>NEUTRAL</v>
      </c>
    </row>
    <row r="2618" spans="1:8" ht="13.5" x14ac:dyDescent="0.25">
      <c r="A2618" s="3">
        <f>TITRES_STAT!B2621</f>
        <v>45819</v>
      </c>
      <c r="B2618" s="6">
        <f>TITRES_STAT!C2621</f>
        <v>62.09</v>
      </c>
      <c r="C2618" s="6">
        <f>TITRES_STAT!D2621</f>
        <v>62.09</v>
      </c>
      <c r="D2618" s="6">
        <f>TITRES_STAT!E2621</f>
        <v>0</v>
      </c>
      <c r="E2618" s="2">
        <f t="shared" si="160"/>
        <v>45195</v>
      </c>
      <c r="F2618" s="6" t="str">
        <f t="shared" si="163"/>
        <v>NEUTRAL</v>
      </c>
      <c r="G2618" s="6" t="str">
        <f t="shared" si="162"/>
        <v>NEUTRAL</v>
      </c>
      <c r="H2618" s="6" t="str">
        <f t="shared" si="161"/>
        <v>NEUTRAL</v>
      </c>
    </row>
    <row r="2619" spans="1:8" ht="13.5" x14ac:dyDescent="0.25">
      <c r="A2619" s="3">
        <f>TITRES_STAT!B2622</f>
        <v>45820</v>
      </c>
      <c r="B2619" s="6">
        <f>TITRES_STAT!C2622</f>
        <v>62.09</v>
      </c>
      <c r="C2619" s="6">
        <f>TITRES_STAT!D2622</f>
        <v>62.09</v>
      </c>
      <c r="D2619" s="6">
        <f>TITRES_STAT!E2622</f>
        <v>0</v>
      </c>
      <c r="E2619" s="2">
        <f t="shared" si="160"/>
        <v>45195</v>
      </c>
      <c r="F2619" s="6" t="str">
        <f t="shared" si="163"/>
        <v>NEUTRAL</v>
      </c>
      <c r="G2619" s="6" t="str">
        <f t="shared" si="162"/>
        <v>NEUTRAL</v>
      </c>
      <c r="H2619" s="6" t="str">
        <f t="shared" si="161"/>
        <v>NEUTRAL</v>
      </c>
    </row>
    <row r="2620" spans="1:8" ht="13.5" x14ac:dyDescent="0.25">
      <c r="A2620" s="3">
        <f>TITRES_STAT!B2623</f>
        <v>45821</v>
      </c>
      <c r="B2620" s="6">
        <f>TITRES_STAT!C2623</f>
        <v>62.09</v>
      </c>
      <c r="C2620" s="6">
        <f>TITRES_STAT!D2623</f>
        <v>62.09</v>
      </c>
      <c r="D2620" s="6">
        <f>TITRES_STAT!E2623</f>
        <v>0</v>
      </c>
      <c r="E2620" s="2">
        <f t="shared" si="160"/>
        <v>45195</v>
      </c>
      <c r="F2620" s="6" t="str">
        <f t="shared" si="163"/>
        <v>NEUTRAL</v>
      </c>
      <c r="G2620" s="6" t="str">
        <f t="shared" si="162"/>
        <v>NEUTRAL</v>
      </c>
      <c r="H2620" s="6" t="str">
        <f t="shared" si="161"/>
        <v>NEUTRAL</v>
      </c>
    </row>
    <row r="2621" spans="1:8" ht="13.5" x14ac:dyDescent="0.25">
      <c r="A2621" s="3">
        <f>TITRES_STAT!B2624</f>
        <v>45824</v>
      </c>
      <c r="B2621" s="6">
        <f>TITRES_STAT!C2624</f>
        <v>62.09</v>
      </c>
      <c r="C2621" s="6">
        <f>TITRES_STAT!D2624</f>
        <v>62.09</v>
      </c>
      <c r="D2621" s="6">
        <f>TITRES_STAT!E2624</f>
        <v>0</v>
      </c>
      <c r="E2621" s="2">
        <f t="shared" si="160"/>
        <v>45195</v>
      </c>
      <c r="F2621" s="6" t="str">
        <f t="shared" si="163"/>
        <v>NEUTRAL</v>
      </c>
      <c r="G2621" s="6" t="str">
        <f t="shared" si="162"/>
        <v>NEUTRAL</v>
      </c>
      <c r="H2621" s="6" t="str">
        <f t="shared" si="161"/>
        <v>NEUTRAL</v>
      </c>
    </row>
    <row r="2622" spans="1:8" ht="13.5" x14ac:dyDescent="0.25">
      <c r="A2622" s="3">
        <f>TITRES_STAT!B2625</f>
        <v>45825</v>
      </c>
      <c r="B2622" s="6">
        <f>TITRES_STAT!C2625</f>
        <v>62.09</v>
      </c>
      <c r="C2622" s="6">
        <f>TITRES_STAT!D2625</f>
        <v>62.09</v>
      </c>
      <c r="D2622" s="6">
        <f>TITRES_STAT!E2625</f>
        <v>0</v>
      </c>
      <c r="E2622" s="2">
        <f t="shared" si="160"/>
        <v>45195</v>
      </c>
      <c r="F2622" s="6" t="str">
        <f t="shared" si="163"/>
        <v>NEUTRAL</v>
      </c>
      <c r="G2622" s="6" t="str">
        <f t="shared" si="162"/>
        <v>NEUTRAL</v>
      </c>
      <c r="H2622" s="6" t="str">
        <f t="shared" si="161"/>
        <v>NEUTRAL</v>
      </c>
    </row>
    <row r="2623" spans="1:8" ht="13.5" x14ac:dyDescent="0.25">
      <c r="A2623" s="3">
        <f>TITRES_STAT!B2626</f>
        <v>45826</v>
      </c>
      <c r="B2623" s="6">
        <f>TITRES_STAT!C2626</f>
        <v>62.09</v>
      </c>
      <c r="C2623" s="6">
        <f>TITRES_STAT!D2626</f>
        <v>62.09</v>
      </c>
      <c r="D2623" s="6">
        <f>TITRES_STAT!E2626</f>
        <v>0</v>
      </c>
      <c r="E2623" s="2">
        <f t="shared" si="160"/>
        <v>45195</v>
      </c>
      <c r="F2623" s="6" t="str">
        <f t="shared" si="163"/>
        <v>NEUTRAL</v>
      </c>
      <c r="G2623" s="6" t="str">
        <f t="shared" si="162"/>
        <v>NEUTRAL</v>
      </c>
      <c r="H2623" s="6" t="str">
        <f t="shared" si="161"/>
        <v>NEUTRAL</v>
      </c>
    </row>
    <row r="2624" spans="1:8" ht="13.5" x14ac:dyDescent="0.25">
      <c r="A2624" s="3">
        <f>TITRES_STAT!B2627</f>
        <v>45827</v>
      </c>
      <c r="B2624" s="6">
        <f>TITRES_STAT!C2627</f>
        <v>62.09</v>
      </c>
      <c r="C2624" s="6">
        <f>TITRES_STAT!D2627</f>
        <v>62.09</v>
      </c>
      <c r="D2624" s="6">
        <f>TITRES_STAT!E2627</f>
        <v>0</v>
      </c>
      <c r="E2624" s="2">
        <f t="shared" si="160"/>
        <v>45195</v>
      </c>
      <c r="F2624" s="6" t="str">
        <f t="shared" si="163"/>
        <v>NEUTRAL</v>
      </c>
      <c r="G2624" s="6" t="str">
        <f t="shared" si="162"/>
        <v>NEUTRAL</v>
      </c>
      <c r="H2624" s="6" t="str">
        <f t="shared" si="161"/>
        <v>NEUTRAL</v>
      </c>
    </row>
    <row r="2625" spans="1:8" ht="13.5" x14ac:dyDescent="0.25">
      <c r="A2625" s="3">
        <f>TITRES_STAT!B2628</f>
        <v>45828</v>
      </c>
      <c r="B2625" s="6">
        <f>TITRES_STAT!C2628</f>
        <v>62.09</v>
      </c>
      <c r="C2625" s="6">
        <f>TITRES_STAT!D2628</f>
        <v>62.09</v>
      </c>
      <c r="D2625" s="6">
        <f>TITRES_STAT!E2628</f>
        <v>0</v>
      </c>
      <c r="E2625" s="2">
        <f t="shared" si="160"/>
        <v>45195</v>
      </c>
      <c r="F2625" s="6" t="str">
        <f t="shared" si="163"/>
        <v>NEUTRAL</v>
      </c>
      <c r="G2625" s="6" t="str">
        <f t="shared" si="162"/>
        <v>NEUTRAL</v>
      </c>
      <c r="H2625" s="6" t="str">
        <f t="shared" si="161"/>
        <v>NEUTRAL</v>
      </c>
    </row>
    <row r="2626" spans="1:8" ht="13.5" x14ac:dyDescent="0.25">
      <c r="A2626" s="3">
        <f>TITRES_STAT!B2629</f>
        <v>45831</v>
      </c>
      <c r="B2626" s="6">
        <f>TITRES_STAT!C2629</f>
        <v>62.09</v>
      </c>
      <c r="C2626" s="6">
        <f>TITRES_STAT!D2629</f>
        <v>62.09</v>
      </c>
      <c r="D2626" s="6">
        <f>TITRES_STAT!E2629</f>
        <v>0</v>
      </c>
      <c r="E2626" s="2">
        <f t="shared" si="160"/>
        <v>45195</v>
      </c>
      <c r="F2626" s="6" t="str">
        <f t="shared" si="163"/>
        <v>NEUTRAL</v>
      </c>
      <c r="G2626" s="6" t="str">
        <f t="shared" si="162"/>
        <v>NEUTRAL</v>
      </c>
      <c r="H2626" s="6" t="str">
        <f t="shared" si="161"/>
        <v>NEUTRAL</v>
      </c>
    </row>
    <row r="2627" spans="1:8" ht="13.5" x14ac:dyDescent="0.25">
      <c r="A2627" s="3">
        <f>TITRES_STAT!B2630</f>
        <v>45832</v>
      </c>
      <c r="B2627" s="6">
        <f>TITRES_STAT!C2630</f>
        <v>62.09</v>
      </c>
      <c r="C2627" s="6">
        <f>TITRES_STAT!D2630</f>
        <v>62.09</v>
      </c>
      <c r="D2627" s="6">
        <f>TITRES_STAT!E2630</f>
        <v>0</v>
      </c>
      <c r="E2627" s="2">
        <f t="shared" si="160"/>
        <v>45195</v>
      </c>
      <c r="F2627" s="6" t="str">
        <f t="shared" si="163"/>
        <v>NEUTRAL</v>
      </c>
      <c r="G2627" s="6" t="str">
        <f t="shared" si="162"/>
        <v>NEUTRAL</v>
      </c>
      <c r="H2627" s="6" t="str">
        <f t="shared" si="161"/>
        <v>NEUTRAL</v>
      </c>
    </row>
    <row r="2628" spans="1:8" ht="13.5" x14ac:dyDescent="0.25">
      <c r="A2628" s="3">
        <f>TITRES_STAT!B2631</f>
        <v>45833</v>
      </c>
      <c r="B2628" s="6">
        <f>TITRES_STAT!C2631</f>
        <v>62.09</v>
      </c>
      <c r="C2628" s="6">
        <f>TITRES_STAT!D2631</f>
        <v>62.09</v>
      </c>
      <c r="D2628" s="6">
        <f>TITRES_STAT!E2631</f>
        <v>0</v>
      </c>
      <c r="E2628" s="2">
        <f t="shared" ref="E2628:E2691" si="164">IF(B2628&gt;B2627, E2627+D2628, IF(B2628&lt;B2627, E2627-D2628, E2627))</f>
        <v>45195</v>
      </c>
      <c r="F2628" s="6" t="str">
        <f t="shared" si="163"/>
        <v>NEUTRAL</v>
      </c>
      <c r="G2628" s="6" t="str">
        <f t="shared" si="162"/>
        <v>NEUTRAL</v>
      </c>
      <c r="H2628" s="6" t="str">
        <f t="shared" si="161"/>
        <v>NEUTRAL</v>
      </c>
    </row>
    <row r="2629" spans="1:8" ht="13.5" x14ac:dyDescent="0.25">
      <c r="A2629" s="3">
        <f>TITRES_STAT!B2632</f>
        <v>45835</v>
      </c>
      <c r="B2629" s="6">
        <f>TITRES_STAT!C2632</f>
        <v>62.09</v>
      </c>
      <c r="C2629" s="6">
        <f>TITRES_STAT!D2632</f>
        <v>62.09</v>
      </c>
      <c r="D2629" s="6">
        <f>TITRES_STAT!E2632</f>
        <v>0</v>
      </c>
      <c r="E2629" s="2">
        <f t="shared" si="164"/>
        <v>45195</v>
      </c>
      <c r="F2629" s="6" t="str">
        <f t="shared" si="163"/>
        <v>NEUTRAL</v>
      </c>
      <c r="G2629" s="6" t="str">
        <f t="shared" si="162"/>
        <v>NEUTRAL</v>
      </c>
      <c r="H2629" s="6" t="str">
        <f t="shared" si="161"/>
        <v>NEUTRAL</v>
      </c>
    </row>
    <row r="2630" spans="1:8" ht="13.5" x14ac:dyDescent="0.25">
      <c r="A2630" s="3">
        <f>TITRES_STAT!B2633</f>
        <v>45838</v>
      </c>
      <c r="B2630" s="6">
        <f>TITRES_STAT!C2633</f>
        <v>62.09</v>
      </c>
      <c r="C2630" s="6">
        <f>TITRES_STAT!D2633</f>
        <v>62.09</v>
      </c>
      <c r="D2630" s="6">
        <f>TITRES_STAT!E2633</f>
        <v>0</v>
      </c>
      <c r="E2630" s="2">
        <f t="shared" si="164"/>
        <v>45195</v>
      </c>
      <c r="F2630" s="6" t="str">
        <f t="shared" si="163"/>
        <v>NEUTRAL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NEUTRAL</v>
      </c>
    </row>
    <row r="2631" spans="1:8" ht="13.5" x14ac:dyDescent="0.25">
      <c r="A2631" s="3">
        <f>TITRES_STAT!B2634</f>
        <v>45839</v>
      </c>
      <c r="B2631" s="6">
        <f>TITRES_STAT!C2634</f>
        <v>62.09</v>
      </c>
      <c r="C2631" s="6">
        <f>TITRES_STAT!D2634</f>
        <v>62.09</v>
      </c>
      <c r="D2631" s="6">
        <f>TITRES_STAT!E2634</f>
        <v>0</v>
      </c>
      <c r="E2631" s="2">
        <f t="shared" si="164"/>
        <v>45195</v>
      </c>
      <c r="F2631" s="6" t="str">
        <f t="shared" si="163"/>
        <v>NEUTRAL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NEUTRAL</v>
      </c>
    </row>
    <row r="2632" spans="1:8" ht="13.5" x14ac:dyDescent="0.25">
      <c r="A2632" s="3">
        <f>TITRES_STAT!B2635</f>
        <v>45840</v>
      </c>
      <c r="B2632" s="6">
        <f>TITRES_STAT!C2635</f>
        <v>62.09</v>
      </c>
      <c r="C2632" s="6">
        <f>TITRES_STAT!D2635</f>
        <v>62.09</v>
      </c>
      <c r="D2632" s="6">
        <f>TITRES_STAT!E2635</f>
        <v>0</v>
      </c>
      <c r="E2632" s="2">
        <f t="shared" si="164"/>
        <v>45195</v>
      </c>
      <c r="F2632" s="6" t="str">
        <f t="shared" ref="F2632:F2693" si="167">IF(E2632&gt;E2627,"BULLISH",IF(E2632&lt;E2627,"BEARISH","NEUTRAL"))</f>
        <v>NEUTRAL</v>
      </c>
      <c r="G2632" s="6" t="str">
        <f t="shared" si="166"/>
        <v>NEUTRAL</v>
      </c>
      <c r="H2632" s="6" t="str">
        <f t="shared" si="165"/>
        <v>NEUTRAL</v>
      </c>
    </row>
    <row r="2633" spans="1:8" ht="13.5" x14ac:dyDescent="0.25">
      <c r="A2633" s="3">
        <f>TITRES_STAT!B2636</f>
        <v>45841</v>
      </c>
      <c r="B2633" s="6">
        <f>TITRES_STAT!C2636</f>
        <v>64.849999999999994</v>
      </c>
      <c r="C2633" s="6">
        <f>TITRES_STAT!D2636</f>
        <v>62.09</v>
      </c>
      <c r="D2633" s="6">
        <f>TITRES_STAT!E2636</f>
        <v>1</v>
      </c>
      <c r="E2633" s="2">
        <f t="shared" si="164"/>
        <v>45196</v>
      </c>
      <c r="F2633" s="6" t="str">
        <f t="shared" si="167"/>
        <v>BULLISH</v>
      </c>
      <c r="G2633" s="6" t="str">
        <f t="shared" si="166"/>
        <v>NEUTRAL</v>
      </c>
      <c r="H2633" s="6" t="str">
        <f t="shared" si="165"/>
        <v>CONFIRMED BULLISH</v>
      </c>
    </row>
    <row r="2634" spans="1:8" ht="13.5" x14ac:dyDescent="0.25">
      <c r="A2634" s="3">
        <f>TITRES_STAT!B2637</f>
        <v>45842</v>
      </c>
      <c r="B2634" s="6">
        <f>TITRES_STAT!C2637</f>
        <v>64.849999999999994</v>
      </c>
      <c r="C2634" s="6">
        <f>TITRES_STAT!D2637</f>
        <v>62.09</v>
      </c>
      <c r="D2634" s="6">
        <f>TITRES_STAT!E2637</f>
        <v>84</v>
      </c>
      <c r="E2634" s="2">
        <f t="shared" si="164"/>
        <v>45196</v>
      </c>
      <c r="F2634" s="6" t="str">
        <f t="shared" si="167"/>
        <v>BULLISH</v>
      </c>
      <c r="G2634" s="6" t="str">
        <f t="shared" si="166"/>
        <v>NEUTRAL</v>
      </c>
      <c r="H2634" s="6" t="str">
        <f t="shared" si="165"/>
        <v>CONFIRMED BULLISH</v>
      </c>
    </row>
    <row r="2635" spans="1:8" ht="13.5" x14ac:dyDescent="0.25">
      <c r="A2635" s="3">
        <f>TITRES_STAT!B2638</f>
        <v>45845</v>
      </c>
      <c r="B2635" s="6">
        <f>TITRES_STAT!C2638</f>
        <v>64.849999999999994</v>
      </c>
      <c r="C2635" s="6">
        <f>TITRES_STAT!D2638</f>
        <v>64.849999999999994</v>
      </c>
      <c r="D2635" s="6">
        <f>TITRES_STAT!E2638</f>
        <v>0</v>
      </c>
      <c r="E2635" s="2">
        <f t="shared" si="164"/>
        <v>45196</v>
      </c>
      <c r="F2635" s="6" t="str">
        <f t="shared" si="167"/>
        <v>BULLISH</v>
      </c>
      <c r="G2635" s="6" t="str">
        <f t="shared" si="166"/>
        <v>NEUTRAL</v>
      </c>
      <c r="H2635" s="6" t="str">
        <f t="shared" si="165"/>
        <v>CONFIRMED BULLISH</v>
      </c>
    </row>
    <row r="2636" spans="1:8" ht="13.5" x14ac:dyDescent="0.25">
      <c r="A2636" s="3">
        <f>TITRES_STAT!B2639</f>
        <v>45846</v>
      </c>
      <c r="B2636" s="6">
        <f>TITRES_STAT!C2639</f>
        <v>64.849999999999994</v>
      </c>
      <c r="C2636" s="6">
        <f>TITRES_STAT!D2639</f>
        <v>64.849999999999994</v>
      </c>
      <c r="D2636" s="6">
        <f>TITRES_STAT!E2639</f>
        <v>0</v>
      </c>
      <c r="E2636" s="2">
        <f t="shared" si="164"/>
        <v>45196</v>
      </c>
      <c r="F2636" s="6" t="str">
        <f t="shared" si="167"/>
        <v>BULLISH</v>
      </c>
      <c r="G2636" s="6" t="str">
        <f t="shared" si="166"/>
        <v>NEUTRAL</v>
      </c>
      <c r="H2636" s="6" t="str">
        <f t="shared" si="165"/>
        <v>CONFIRMED BULLISH</v>
      </c>
    </row>
    <row r="2637" spans="1:8" ht="13.5" x14ac:dyDescent="0.25">
      <c r="A2637" s="3">
        <f>TITRES_STAT!B2640</f>
        <v>45847</v>
      </c>
      <c r="B2637" s="6">
        <f>TITRES_STAT!C2640</f>
        <v>64.849999999999994</v>
      </c>
      <c r="C2637" s="6">
        <f>TITRES_STAT!D2640</f>
        <v>64.849999999999994</v>
      </c>
      <c r="D2637" s="6">
        <f>TITRES_STAT!E2640</f>
        <v>0</v>
      </c>
      <c r="E2637" s="2">
        <f t="shared" si="164"/>
        <v>45196</v>
      </c>
      <c r="F2637" s="6" t="str">
        <f t="shared" si="167"/>
        <v>BULLISH</v>
      </c>
      <c r="G2637" s="6" t="str">
        <f t="shared" si="166"/>
        <v>NEUTRAL</v>
      </c>
      <c r="H2637" s="6" t="str">
        <f t="shared" si="165"/>
        <v>CONFIRMED BULLISH</v>
      </c>
    </row>
    <row r="2638" spans="1:8" ht="13.5" x14ac:dyDescent="0.25">
      <c r="A2638" s="3">
        <f>TITRES_STAT!B2641</f>
        <v>45848</v>
      </c>
      <c r="B2638" s="6">
        <f>TITRES_STAT!C2641</f>
        <v>64.849999999999994</v>
      </c>
      <c r="C2638" s="6">
        <f>TITRES_STAT!D2641</f>
        <v>64.849999999999994</v>
      </c>
      <c r="D2638" s="6">
        <f>TITRES_STAT!E2641</f>
        <v>0</v>
      </c>
      <c r="E2638" s="2">
        <f t="shared" si="164"/>
        <v>45196</v>
      </c>
      <c r="F2638" s="6" t="str">
        <f t="shared" si="167"/>
        <v>NEUTRAL</v>
      </c>
      <c r="G2638" s="6" t="str">
        <f t="shared" si="166"/>
        <v>NEUTRAL</v>
      </c>
      <c r="H2638" s="6" t="str">
        <f t="shared" si="165"/>
        <v>NEUTRAL</v>
      </c>
    </row>
    <row r="2639" spans="1:8" ht="13.5" x14ac:dyDescent="0.25">
      <c r="A2639" s="3">
        <f>TITRES_STAT!B2642</f>
        <v>45849</v>
      </c>
      <c r="B2639" s="6">
        <f>TITRES_STAT!C2642</f>
        <v>64.849999999999994</v>
      </c>
      <c r="C2639" s="6">
        <f>TITRES_STAT!D2642</f>
        <v>64.849999999999994</v>
      </c>
      <c r="D2639" s="6">
        <f>TITRES_STAT!E2642</f>
        <v>0</v>
      </c>
      <c r="E2639" s="2">
        <f t="shared" si="164"/>
        <v>45196</v>
      </c>
      <c r="F2639" s="6" t="str">
        <f t="shared" si="167"/>
        <v>NEUTRAL</v>
      </c>
      <c r="G2639" s="6" t="str">
        <f t="shared" si="166"/>
        <v>NEUTRAL</v>
      </c>
      <c r="H2639" s="6" t="str">
        <f t="shared" si="165"/>
        <v>NEUTRAL</v>
      </c>
    </row>
    <row r="2640" spans="1:8" ht="13.5" x14ac:dyDescent="0.25">
      <c r="A2640" s="3">
        <f>TITRES_STAT!B2643</f>
        <v>45852</v>
      </c>
      <c r="B2640" s="6">
        <f>TITRES_STAT!C2643</f>
        <v>64.849999999999994</v>
      </c>
      <c r="C2640" s="6">
        <f>TITRES_STAT!D2643</f>
        <v>64.849999999999994</v>
      </c>
      <c r="D2640" s="6">
        <f>TITRES_STAT!E2643</f>
        <v>4</v>
      </c>
      <c r="E2640" s="2">
        <f t="shared" si="164"/>
        <v>45196</v>
      </c>
      <c r="F2640" s="6" t="str">
        <f t="shared" si="167"/>
        <v>NEUTRAL</v>
      </c>
      <c r="G2640" s="6" t="str">
        <f t="shared" si="166"/>
        <v>NEUTRAL</v>
      </c>
      <c r="H2640" s="6" t="str">
        <f t="shared" si="165"/>
        <v>NEUTRAL</v>
      </c>
    </row>
    <row r="2641" spans="1:8" ht="13.5" x14ac:dyDescent="0.25">
      <c r="A2641" s="3">
        <f>TITRES_STAT!B2644</f>
        <v>45853</v>
      </c>
      <c r="B2641" s="6">
        <f>TITRES_STAT!C2644</f>
        <v>64.849999999999994</v>
      </c>
      <c r="C2641" s="6">
        <f>TITRES_STAT!D2644</f>
        <v>64.849999999999994</v>
      </c>
      <c r="D2641" s="6">
        <f>TITRES_STAT!E2644</f>
        <v>0</v>
      </c>
      <c r="E2641" s="2">
        <f t="shared" si="164"/>
        <v>45196</v>
      </c>
      <c r="F2641" s="6" t="str">
        <f t="shared" si="167"/>
        <v>NEUTRAL</v>
      </c>
      <c r="G2641" s="6" t="str">
        <f t="shared" si="166"/>
        <v>NEUTRAL</v>
      </c>
      <c r="H2641" s="6" t="str">
        <f t="shared" si="165"/>
        <v>NEUTRAL</v>
      </c>
    </row>
    <row r="2642" spans="1:8" ht="13.5" x14ac:dyDescent="0.25">
      <c r="A2642" s="3">
        <f>TITRES_STAT!B2645</f>
        <v>45854</v>
      </c>
      <c r="B2642" s="6">
        <f>TITRES_STAT!C2645</f>
        <v>64.849999999999994</v>
      </c>
      <c r="C2642" s="6">
        <f>TITRES_STAT!D2645</f>
        <v>64.849999999999994</v>
      </c>
      <c r="D2642" s="6">
        <f>TITRES_STAT!E2645</f>
        <v>0</v>
      </c>
      <c r="E2642" s="2">
        <f t="shared" si="164"/>
        <v>45196</v>
      </c>
      <c r="F2642" s="6" t="str">
        <f t="shared" si="167"/>
        <v>NEUTRAL</v>
      </c>
      <c r="G2642" s="6" t="str">
        <f t="shared" si="166"/>
        <v>NEUTRAL</v>
      </c>
      <c r="H2642" s="6" t="str">
        <f t="shared" si="165"/>
        <v>NEUTRAL</v>
      </c>
    </row>
    <row r="2643" spans="1:8" ht="13.5" x14ac:dyDescent="0.25">
      <c r="A2643" s="3">
        <f>TITRES_STAT!B2646</f>
        <v>45855</v>
      </c>
      <c r="B2643" s="6">
        <f>TITRES_STAT!C2646</f>
        <v>64.849999999999994</v>
      </c>
      <c r="C2643" s="6">
        <f>TITRES_STAT!D2646</f>
        <v>64.849999999999994</v>
      </c>
      <c r="D2643" s="6">
        <f>TITRES_STAT!E2646</f>
        <v>133</v>
      </c>
      <c r="E2643" s="2">
        <f t="shared" si="164"/>
        <v>45196</v>
      </c>
      <c r="F2643" s="6" t="str">
        <f t="shared" si="167"/>
        <v>NEUTRAL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45856</v>
      </c>
      <c r="B2644" s="6">
        <f>TITRES_STAT!C2647</f>
        <v>64.849999999999994</v>
      </c>
      <c r="C2644" s="6">
        <f>TITRES_STAT!D2647</f>
        <v>64.849999999999994</v>
      </c>
      <c r="D2644" s="6">
        <f>TITRES_STAT!E2647</f>
        <v>0</v>
      </c>
      <c r="E2644" s="2">
        <f t="shared" si="164"/>
        <v>45196</v>
      </c>
      <c r="F2644" s="6" t="str">
        <f t="shared" si="167"/>
        <v>NEUTRAL</v>
      </c>
      <c r="G2644" s="6" t="str">
        <f t="shared" si="166"/>
        <v>NEUTRAL</v>
      </c>
      <c r="H2644" s="6" t="str">
        <f t="shared" si="165"/>
        <v>NEUTRAL</v>
      </c>
    </row>
    <row r="2645" spans="1:8" ht="13.5" x14ac:dyDescent="0.25">
      <c r="A2645" s="3">
        <f>TITRES_STAT!B2648</f>
        <v>45859</v>
      </c>
      <c r="B2645" s="6">
        <f>TITRES_STAT!C2648</f>
        <v>64.849999999999994</v>
      </c>
      <c r="C2645" s="6">
        <f>TITRES_STAT!D2648</f>
        <v>64.849999999999994</v>
      </c>
      <c r="D2645" s="6">
        <f>TITRES_STAT!E2648</f>
        <v>0</v>
      </c>
      <c r="E2645" s="2">
        <f t="shared" si="164"/>
        <v>45196</v>
      </c>
      <c r="F2645" s="6" t="str">
        <f t="shared" si="167"/>
        <v>NEUTRAL</v>
      </c>
      <c r="G2645" s="6" t="str">
        <f t="shared" si="166"/>
        <v>NEUTRAL</v>
      </c>
      <c r="H2645" s="6" t="str">
        <f t="shared" si="165"/>
        <v>NEUTRAL</v>
      </c>
    </row>
    <row r="2646" spans="1:8" ht="13.5" x14ac:dyDescent="0.25">
      <c r="A2646" s="3">
        <f>TITRES_STAT!B2649</f>
        <v>45860</v>
      </c>
      <c r="B2646" s="6">
        <f>TITRES_STAT!C2649</f>
        <v>64.849999999999994</v>
      </c>
      <c r="C2646" s="6">
        <f>TITRES_STAT!D2649</f>
        <v>64.849999999999994</v>
      </c>
      <c r="D2646" s="6">
        <f>TITRES_STAT!E2649</f>
        <v>0</v>
      </c>
      <c r="E2646" s="2">
        <f t="shared" si="164"/>
        <v>45196</v>
      </c>
      <c r="F2646" s="6" t="str">
        <f t="shared" si="167"/>
        <v>NEUTRAL</v>
      </c>
      <c r="G2646" s="6" t="str">
        <f t="shared" si="166"/>
        <v>NEUTRAL</v>
      </c>
      <c r="H2646" s="6" t="str">
        <f t="shared" si="165"/>
        <v>NEUTRAL</v>
      </c>
    </row>
    <row r="2647" spans="1:8" ht="13.5" x14ac:dyDescent="0.25">
      <c r="A2647" s="3">
        <f>TITRES_STAT!B2650</f>
        <v>45861</v>
      </c>
      <c r="B2647" s="6">
        <f>TITRES_STAT!C2650</f>
        <v>64.849999999999994</v>
      </c>
      <c r="C2647" s="6">
        <f>TITRES_STAT!D2650</f>
        <v>64.849999999999994</v>
      </c>
      <c r="D2647" s="6">
        <f>TITRES_STAT!E2650</f>
        <v>0</v>
      </c>
      <c r="E2647" s="2">
        <f t="shared" si="164"/>
        <v>45196</v>
      </c>
      <c r="F2647" s="6" t="str">
        <f t="shared" si="167"/>
        <v>NEUTRAL</v>
      </c>
      <c r="G2647" s="6" t="str">
        <f t="shared" si="166"/>
        <v>NEUTRAL</v>
      </c>
      <c r="H2647" s="6" t="str">
        <f t="shared" si="165"/>
        <v>NEUTRAL</v>
      </c>
    </row>
    <row r="2648" spans="1:8" ht="13.5" x14ac:dyDescent="0.25">
      <c r="A2648" s="3">
        <f>TITRES_STAT!B2651</f>
        <v>45862</v>
      </c>
      <c r="B2648" s="6">
        <f>TITRES_STAT!C2651</f>
        <v>64.849999999999994</v>
      </c>
      <c r="C2648" s="6">
        <f>TITRES_STAT!D2651</f>
        <v>64.849999999999994</v>
      </c>
      <c r="D2648" s="6">
        <f>TITRES_STAT!E2651</f>
        <v>0</v>
      </c>
      <c r="E2648" s="2">
        <f t="shared" si="164"/>
        <v>45196</v>
      </c>
      <c r="F2648" s="6" t="str">
        <f t="shared" si="167"/>
        <v>NEUTRAL</v>
      </c>
      <c r="G2648" s="6" t="str">
        <f t="shared" si="166"/>
        <v>NEUTRAL</v>
      </c>
      <c r="H2648" s="6" t="str">
        <f t="shared" si="165"/>
        <v>NEUTRAL</v>
      </c>
    </row>
    <row r="2649" spans="1:8" ht="13.5" x14ac:dyDescent="0.25">
      <c r="A2649" s="3">
        <f>TITRES_STAT!B2652</f>
        <v>45866</v>
      </c>
      <c r="B2649" s="6">
        <f>TITRES_STAT!C2652</f>
        <v>64.849999999999994</v>
      </c>
      <c r="C2649" s="6">
        <f>TITRES_STAT!D2652</f>
        <v>64.849999999999994</v>
      </c>
      <c r="D2649" s="6">
        <f>TITRES_STAT!E2652</f>
        <v>0</v>
      </c>
      <c r="E2649" s="2">
        <f t="shared" si="164"/>
        <v>45196</v>
      </c>
      <c r="F2649" s="6" t="str">
        <f t="shared" si="167"/>
        <v>NEUTRAL</v>
      </c>
      <c r="G2649" s="6" t="str">
        <f t="shared" si="166"/>
        <v>NEUTRAL</v>
      </c>
      <c r="H2649" s="6" t="str">
        <f t="shared" si="165"/>
        <v>NEUTRAL</v>
      </c>
    </row>
    <row r="2650" spans="1:8" ht="13.5" x14ac:dyDescent="0.25">
      <c r="A2650" s="3">
        <f>TITRES_STAT!B2653</f>
        <v>45867</v>
      </c>
      <c r="B2650" s="6">
        <f>TITRES_STAT!C2653</f>
        <v>64.849999999999994</v>
      </c>
      <c r="C2650" s="6">
        <f>TITRES_STAT!D2653</f>
        <v>64.849999999999994</v>
      </c>
      <c r="D2650" s="6">
        <f>TITRES_STAT!E2653</f>
        <v>0</v>
      </c>
      <c r="E2650" s="2">
        <f t="shared" si="164"/>
        <v>45196</v>
      </c>
      <c r="F2650" s="6" t="str">
        <f t="shared" si="167"/>
        <v>NEUTRAL</v>
      </c>
      <c r="G2650" s="6" t="str">
        <f t="shared" si="166"/>
        <v>NEUTRAL</v>
      </c>
      <c r="H2650" s="6" t="str">
        <f t="shared" si="165"/>
        <v>NEUTRAL</v>
      </c>
    </row>
    <row r="2651" spans="1:8" ht="13.5" x14ac:dyDescent="0.25">
      <c r="A2651" s="3">
        <f>TITRES_STAT!B2654</f>
        <v>45868</v>
      </c>
      <c r="B2651" s="6">
        <f>TITRES_STAT!C2654</f>
        <v>64.849999999999994</v>
      </c>
      <c r="C2651" s="6">
        <f>TITRES_STAT!D2654</f>
        <v>64.849999999999994</v>
      </c>
      <c r="D2651" s="6">
        <f>TITRES_STAT!E2654</f>
        <v>0</v>
      </c>
      <c r="E2651" s="2">
        <f t="shared" si="164"/>
        <v>45196</v>
      </c>
      <c r="F2651" s="6" t="str">
        <f t="shared" si="167"/>
        <v>NEUTRAL</v>
      </c>
      <c r="G2651" s="6" t="str">
        <f t="shared" si="166"/>
        <v>NEUTRAL</v>
      </c>
      <c r="H2651" s="6" t="str">
        <f t="shared" si="165"/>
        <v>NEUTRAL</v>
      </c>
    </row>
    <row r="2652" spans="1:8" ht="13.5" x14ac:dyDescent="0.25">
      <c r="A2652" s="3">
        <f>TITRES_STAT!B2655</f>
        <v>45869</v>
      </c>
      <c r="B2652" s="6">
        <f>TITRES_STAT!C2655</f>
        <v>64.849999999999994</v>
      </c>
      <c r="C2652" s="6">
        <f>TITRES_STAT!D2655</f>
        <v>64.849999999999994</v>
      </c>
      <c r="D2652" s="6">
        <f>TITRES_STAT!E2655</f>
        <v>0</v>
      </c>
      <c r="E2652" s="2">
        <f t="shared" si="164"/>
        <v>45196</v>
      </c>
      <c r="F2652" s="6" t="str">
        <f t="shared" si="167"/>
        <v>NEUTRAL</v>
      </c>
      <c r="G2652" s="6" t="str">
        <f t="shared" si="166"/>
        <v>NEUTRAL</v>
      </c>
      <c r="H2652" s="6" t="str">
        <f t="shared" si="165"/>
        <v>NEUTRAL</v>
      </c>
    </row>
    <row r="2653" spans="1:8" ht="13.5" x14ac:dyDescent="0.25">
      <c r="A2653" s="3">
        <f>TITRES_STAT!B2656</f>
        <v>45870</v>
      </c>
      <c r="B2653" s="6">
        <f>TITRES_STAT!C2656</f>
        <v>64.849999999999994</v>
      </c>
      <c r="C2653" s="6">
        <f>TITRES_STAT!D2656</f>
        <v>64.849999999999994</v>
      </c>
      <c r="D2653" s="6">
        <f>TITRES_STAT!E2656</f>
        <v>0</v>
      </c>
      <c r="E2653" s="2">
        <f t="shared" si="164"/>
        <v>45196</v>
      </c>
      <c r="F2653" s="6" t="str">
        <f t="shared" si="167"/>
        <v>NEUTRAL</v>
      </c>
      <c r="G2653" s="6" t="str">
        <f t="shared" si="166"/>
        <v>NEUTRAL</v>
      </c>
      <c r="H2653" s="6" t="str">
        <f t="shared" si="165"/>
        <v>NEUTRAL</v>
      </c>
    </row>
    <row r="2654" spans="1:8" ht="13.5" x14ac:dyDescent="0.25">
      <c r="A2654" s="3">
        <f>TITRES_STAT!B2657</f>
        <v>45873</v>
      </c>
      <c r="B2654" s="6">
        <f>TITRES_STAT!C2657</f>
        <v>64</v>
      </c>
      <c r="C2654" s="6">
        <f>TITRES_STAT!D2657</f>
        <v>64.849999999999994</v>
      </c>
      <c r="D2654" s="6">
        <f>TITRES_STAT!E2657</f>
        <v>3</v>
      </c>
      <c r="E2654" s="2">
        <f t="shared" si="164"/>
        <v>45193</v>
      </c>
      <c r="F2654" s="6" t="str">
        <f t="shared" si="167"/>
        <v>BEARISH</v>
      </c>
      <c r="G2654" s="6" t="str">
        <f t="shared" si="166"/>
        <v>NEUTRAL</v>
      </c>
      <c r="H2654" s="6" t="str">
        <f t="shared" si="165"/>
        <v>CONFIRMED BEARISH</v>
      </c>
    </row>
    <row r="2655" spans="1:8" ht="13.5" x14ac:dyDescent="0.25">
      <c r="A2655" s="3">
        <f>TITRES_STAT!B2658</f>
        <v>45874</v>
      </c>
      <c r="B2655" s="6">
        <f>TITRES_STAT!C2658</f>
        <v>64</v>
      </c>
      <c r="C2655" s="6">
        <f>TITRES_STAT!D2658</f>
        <v>64.849999999999994</v>
      </c>
      <c r="D2655" s="6">
        <f>TITRES_STAT!E2658</f>
        <v>1</v>
      </c>
      <c r="E2655" s="2">
        <f t="shared" si="164"/>
        <v>45193</v>
      </c>
      <c r="F2655" s="6" t="str">
        <f t="shared" si="167"/>
        <v>BEARISH</v>
      </c>
      <c r="G2655" s="6" t="str">
        <f t="shared" si="166"/>
        <v>NEUTRAL</v>
      </c>
      <c r="H2655" s="6" t="str">
        <f t="shared" si="165"/>
        <v>CONFIRMED BEARISH</v>
      </c>
    </row>
    <row r="2656" spans="1:8" ht="13.5" x14ac:dyDescent="0.25">
      <c r="A2656" s="3">
        <f>TITRES_STAT!B2659</f>
        <v>45875</v>
      </c>
      <c r="B2656" s="6">
        <f>TITRES_STAT!C2659</f>
        <v>64</v>
      </c>
      <c r="C2656" s="6">
        <f>TITRES_STAT!D2659</f>
        <v>64</v>
      </c>
      <c r="D2656" s="6">
        <f>TITRES_STAT!E2659</f>
        <v>0</v>
      </c>
      <c r="E2656" s="2">
        <f t="shared" si="164"/>
        <v>45193</v>
      </c>
      <c r="F2656" s="6" t="str">
        <f t="shared" si="167"/>
        <v>BEARISH</v>
      </c>
      <c r="G2656" s="6" t="str">
        <f t="shared" si="166"/>
        <v>NEUTRAL</v>
      </c>
      <c r="H2656" s="6" t="str">
        <f t="shared" si="165"/>
        <v>CONFIRMED BEARISH</v>
      </c>
    </row>
    <row r="2657" spans="1:8" ht="13.5" x14ac:dyDescent="0.25">
      <c r="A2657" s="3">
        <f>TITRES_STAT!B2660</f>
        <v>45876</v>
      </c>
      <c r="B2657" s="6">
        <f>TITRES_STAT!C2660</f>
        <v>64</v>
      </c>
      <c r="C2657" s="6">
        <f>TITRES_STAT!D2660</f>
        <v>64</v>
      </c>
      <c r="D2657" s="6">
        <f>TITRES_STAT!E2660</f>
        <v>0</v>
      </c>
      <c r="E2657" s="2">
        <f t="shared" si="164"/>
        <v>45193</v>
      </c>
      <c r="F2657" s="6" t="str">
        <f t="shared" si="167"/>
        <v>BEARISH</v>
      </c>
      <c r="G2657" s="6" t="str">
        <f t="shared" si="166"/>
        <v>NEUTRAL</v>
      </c>
      <c r="H2657" s="6" t="str">
        <f t="shared" si="165"/>
        <v>CONFIRMED BEARISH</v>
      </c>
    </row>
    <row r="2658" spans="1:8" ht="13.5" x14ac:dyDescent="0.25">
      <c r="A2658" s="3">
        <f>TITRES_STAT!B2661</f>
        <v>45877</v>
      </c>
      <c r="B2658" s="6">
        <f>TITRES_STAT!C2661</f>
        <v>64</v>
      </c>
      <c r="C2658" s="6">
        <f>TITRES_STAT!D2661</f>
        <v>64</v>
      </c>
      <c r="D2658" s="6">
        <f>TITRES_STAT!E2661</f>
        <v>0</v>
      </c>
      <c r="E2658" s="2">
        <f t="shared" si="164"/>
        <v>45193</v>
      </c>
      <c r="F2658" s="6" t="str">
        <f t="shared" si="167"/>
        <v>BEARISH</v>
      </c>
      <c r="G2658" s="6" t="str">
        <f t="shared" si="166"/>
        <v>NEUTRAL</v>
      </c>
      <c r="H2658" s="6" t="str">
        <f t="shared" si="165"/>
        <v>CONFIRMED BEARISH</v>
      </c>
    </row>
    <row r="2659" spans="1:8" ht="13.5" x14ac:dyDescent="0.25">
      <c r="A2659" s="3">
        <f>TITRES_STAT!B2662</f>
        <v>45880</v>
      </c>
      <c r="B2659" s="6">
        <f>TITRES_STAT!C2662</f>
        <v>64</v>
      </c>
      <c r="C2659" s="6">
        <f>TITRES_STAT!D2662</f>
        <v>64</v>
      </c>
      <c r="D2659" s="6">
        <f>TITRES_STAT!E2662</f>
        <v>57</v>
      </c>
      <c r="E2659" s="2">
        <f t="shared" si="164"/>
        <v>45193</v>
      </c>
      <c r="F2659" s="6" t="str">
        <f t="shared" si="167"/>
        <v>NEUTRAL</v>
      </c>
      <c r="G2659" s="6" t="str">
        <f t="shared" si="166"/>
        <v>NEUTRAL</v>
      </c>
      <c r="H2659" s="6" t="str">
        <f t="shared" si="165"/>
        <v>NEUTRAL</v>
      </c>
    </row>
    <row r="2660" spans="1:8" ht="13.5" x14ac:dyDescent="0.25">
      <c r="A2660" s="3">
        <f>TITRES_STAT!B2663</f>
        <v>45881</v>
      </c>
      <c r="B2660" s="6">
        <f>TITRES_STAT!C2663</f>
        <v>64</v>
      </c>
      <c r="C2660" s="6">
        <f>TITRES_STAT!D2663</f>
        <v>64</v>
      </c>
      <c r="D2660" s="6">
        <f>TITRES_STAT!E2663</f>
        <v>0</v>
      </c>
      <c r="E2660" s="2">
        <f t="shared" si="164"/>
        <v>45193</v>
      </c>
      <c r="F2660" s="6" t="str">
        <f t="shared" si="167"/>
        <v>NEUTRAL</v>
      </c>
      <c r="G2660" s="6" t="str">
        <f t="shared" si="166"/>
        <v>NEUTRAL</v>
      </c>
      <c r="H2660" s="6" t="str">
        <f t="shared" si="165"/>
        <v>NEUTRAL</v>
      </c>
    </row>
    <row r="2661" spans="1:8" ht="13.5" x14ac:dyDescent="0.25">
      <c r="A2661" s="3">
        <f>TITRES_STAT!B2664</f>
        <v>45883</v>
      </c>
      <c r="B2661" s="6">
        <f>TITRES_STAT!C2664</f>
        <v>64</v>
      </c>
      <c r="C2661" s="6">
        <f>TITRES_STAT!D2664</f>
        <v>64</v>
      </c>
      <c r="D2661" s="6">
        <f>TITRES_STAT!E2664</f>
        <v>0</v>
      </c>
      <c r="E2661" s="2">
        <f t="shared" si="164"/>
        <v>45193</v>
      </c>
      <c r="F2661" s="6" t="str">
        <f t="shared" si="167"/>
        <v>NEUTRAL</v>
      </c>
      <c r="G2661" s="6" t="str">
        <f t="shared" si="166"/>
        <v>NEUTRAL</v>
      </c>
      <c r="H2661" s="6" t="str">
        <f t="shared" si="165"/>
        <v>NEUTRAL</v>
      </c>
    </row>
    <row r="2662" spans="1:8" ht="13.5" x14ac:dyDescent="0.25">
      <c r="A2662" s="3">
        <f>TITRES_STAT!B2665</f>
        <v>45884</v>
      </c>
      <c r="B2662" s="6">
        <f>TITRES_STAT!C2665</f>
        <v>64</v>
      </c>
      <c r="C2662" s="6">
        <f>TITRES_STAT!D2665</f>
        <v>64</v>
      </c>
      <c r="D2662" s="6">
        <f>TITRES_STAT!E2665</f>
        <v>0</v>
      </c>
      <c r="E2662" s="2">
        <f t="shared" si="164"/>
        <v>45193</v>
      </c>
      <c r="F2662" s="6" t="str">
        <f t="shared" si="167"/>
        <v>NEUTRAL</v>
      </c>
      <c r="G2662" s="6" t="str">
        <f t="shared" si="166"/>
        <v>NEUTRAL</v>
      </c>
      <c r="H2662" s="6" t="str">
        <f t="shared" si="165"/>
        <v>NEUTRAL</v>
      </c>
    </row>
    <row r="2663" spans="1:8" ht="13.5" x14ac:dyDescent="0.25">
      <c r="A2663" s="3">
        <f>TITRES_STAT!B2666</f>
        <v>45887</v>
      </c>
      <c r="B2663" s="6">
        <f>TITRES_STAT!C2666</f>
        <v>64</v>
      </c>
      <c r="C2663" s="6">
        <f>TITRES_STAT!D2666</f>
        <v>64</v>
      </c>
      <c r="D2663" s="6">
        <f>TITRES_STAT!E2666</f>
        <v>0</v>
      </c>
      <c r="E2663" s="2">
        <f t="shared" si="164"/>
        <v>45193</v>
      </c>
      <c r="F2663" s="6" t="str">
        <f t="shared" si="167"/>
        <v>NEUTRAL</v>
      </c>
      <c r="G2663" s="6" t="str">
        <f t="shared" si="166"/>
        <v>NEUTRAL</v>
      </c>
      <c r="H2663" s="6" t="str">
        <f t="shared" si="165"/>
        <v>NEUTRAL</v>
      </c>
    </row>
    <row r="2664" spans="1:8" ht="13.5" x14ac:dyDescent="0.25">
      <c r="A2664" s="3">
        <f>TITRES_STAT!B2667</f>
        <v>45888</v>
      </c>
      <c r="B2664" s="6">
        <f>TITRES_STAT!C2667</f>
        <v>64</v>
      </c>
      <c r="C2664" s="6">
        <f>TITRES_STAT!D2667</f>
        <v>64</v>
      </c>
      <c r="D2664" s="6">
        <f>TITRES_STAT!E2667</f>
        <v>0</v>
      </c>
      <c r="E2664" s="2">
        <f t="shared" si="164"/>
        <v>45193</v>
      </c>
      <c r="F2664" s="6" t="str">
        <f t="shared" si="167"/>
        <v>NEUTRAL</v>
      </c>
      <c r="G2664" s="6" t="str">
        <f t="shared" si="166"/>
        <v>NEUTRAL</v>
      </c>
      <c r="H2664" s="6" t="str">
        <f t="shared" si="165"/>
        <v>NEUTRAL</v>
      </c>
    </row>
    <row r="2665" spans="1:8" ht="13.5" x14ac:dyDescent="0.25">
      <c r="A2665" s="3">
        <f>TITRES_STAT!B2668</f>
        <v>45889</v>
      </c>
      <c r="B2665" s="6">
        <f>TITRES_STAT!C2668</f>
        <v>64</v>
      </c>
      <c r="C2665" s="6">
        <f>TITRES_STAT!D2668</f>
        <v>64</v>
      </c>
      <c r="D2665" s="6">
        <f>TITRES_STAT!E2668</f>
        <v>0</v>
      </c>
      <c r="E2665" s="2">
        <f t="shared" si="164"/>
        <v>45193</v>
      </c>
      <c r="F2665" s="6" t="str">
        <f t="shared" si="167"/>
        <v>NEUTRAL</v>
      </c>
      <c r="G2665" s="6" t="str">
        <f t="shared" si="166"/>
        <v>NEUTRAL</v>
      </c>
      <c r="H2665" s="6" t="str">
        <f t="shared" si="165"/>
        <v>NEUTRAL</v>
      </c>
    </row>
    <row r="2666" spans="1:8" ht="13.5" x14ac:dyDescent="0.25">
      <c r="A2666" s="3">
        <f>TITRES_STAT!B2669</f>
        <v>45890</v>
      </c>
      <c r="B2666" s="6">
        <f>TITRES_STAT!C2669</f>
        <v>64</v>
      </c>
      <c r="C2666" s="6">
        <f>TITRES_STAT!D2669</f>
        <v>64</v>
      </c>
      <c r="D2666" s="6">
        <f>TITRES_STAT!E2669</f>
        <v>0</v>
      </c>
      <c r="E2666" s="2">
        <f t="shared" si="164"/>
        <v>45193</v>
      </c>
      <c r="F2666" s="6" t="str">
        <f t="shared" si="167"/>
        <v>NEUTRAL</v>
      </c>
      <c r="G2666" s="6" t="str">
        <f t="shared" si="166"/>
        <v>NEUTRAL</v>
      </c>
      <c r="H2666" s="6" t="str">
        <f t="shared" si="165"/>
        <v>NEUTRAL</v>
      </c>
    </row>
    <row r="2667" spans="1:8" ht="13.5" x14ac:dyDescent="0.25">
      <c r="A2667" s="3">
        <f>TITRES_STAT!B2670</f>
        <v>45891</v>
      </c>
      <c r="B2667" s="6">
        <f>TITRES_STAT!C2670</f>
        <v>66</v>
      </c>
      <c r="C2667" s="6">
        <f>TITRES_STAT!D2670</f>
        <v>64</v>
      </c>
      <c r="D2667" s="6">
        <f>TITRES_STAT!E2670</f>
        <v>5</v>
      </c>
      <c r="E2667" s="2">
        <f t="shared" si="164"/>
        <v>45198</v>
      </c>
      <c r="F2667" s="6" t="str">
        <f t="shared" si="167"/>
        <v>BULLISH</v>
      </c>
      <c r="G2667" s="6" t="str">
        <f t="shared" si="166"/>
        <v>NEUTRAL</v>
      </c>
      <c r="H2667" s="6" t="str">
        <f t="shared" si="165"/>
        <v>CONFIRMED BULLISH</v>
      </c>
    </row>
    <row r="2668" spans="1:8" ht="13.5" x14ac:dyDescent="0.25">
      <c r="A2668" s="3">
        <f>TITRES_STAT!B2671</f>
        <v>45894</v>
      </c>
      <c r="B2668" s="6">
        <f>TITRES_STAT!C2671</f>
        <v>63.03</v>
      </c>
      <c r="C2668" s="6">
        <f>TITRES_STAT!D2671</f>
        <v>64</v>
      </c>
      <c r="D2668" s="6">
        <f>TITRES_STAT!E2671</f>
        <v>0</v>
      </c>
      <c r="E2668" s="2">
        <f t="shared" si="164"/>
        <v>45198</v>
      </c>
      <c r="F2668" s="6" t="str">
        <f t="shared" si="167"/>
        <v>BULLISH</v>
      </c>
      <c r="G2668" s="6" t="str">
        <f t="shared" si="166"/>
        <v>NEUTRAL</v>
      </c>
      <c r="H2668" s="6" t="str">
        <f t="shared" si="165"/>
        <v>BULLISH DIVERGENCE</v>
      </c>
    </row>
    <row r="2669" spans="1:8" ht="13.5" x14ac:dyDescent="0.25">
      <c r="A2669" s="3">
        <f>TITRES_STAT!B2672</f>
        <v>45895</v>
      </c>
      <c r="B2669" s="6">
        <f>TITRES_STAT!C2672</f>
        <v>63.03</v>
      </c>
      <c r="C2669" s="6">
        <f>TITRES_STAT!D2672</f>
        <v>66</v>
      </c>
      <c r="D2669" s="6">
        <f>TITRES_STAT!E2672</f>
        <v>5</v>
      </c>
      <c r="E2669" s="2">
        <f t="shared" si="164"/>
        <v>45198</v>
      </c>
      <c r="F2669" s="6" t="str">
        <f t="shared" si="167"/>
        <v>BULLISH</v>
      </c>
      <c r="G2669" s="6" t="str">
        <f t="shared" si="166"/>
        <v>NEUTRAL</v>
      </c>
      <c r="H2669" s="6" t="str">
        <f t="shared" si="165"/>
        <v>BULLISH DIVERGENCE</v>
      </c>
    </row>
    <row r="2670" spans="1:8" ht="13.5" x14ac:dyDescent="0.25">
      <c r="A2670" s="3">
        <f>TITRES_STAT!B2673</f>
        <v>45896</v>
      </c>
      <c r="B2670" s="6">
        <f>TITRES_STAT!C2673</f>
        <v>63.03</v>
      </c>
      <c r="C2670" s="6">
        <f>TITRES_STAT!D2673</f>
        <v>63.03</v>
      </c>
      <c r="D2670" s="6">
        <f>TITRES_STAT!E2673</f>
        <v>0</v>
      </c>
      <c r="E2670" s="2">
        <f t="shared" si="164"/>
        <v>45198</v>
      </c>
      <c r="F2670" s="6" t="str">
        <f t="shared" si="167"/>
        <v>BULLISH</v>
      </c>
      <c r="G2670" s="6" t="str">
        <f t="shared" si="166"/>
        <v>NEUTRAL</v>
      </c>
      <c r="H2670" s="6" t="str">
        <f t="shared" si="165"/>
        <v>BULLISH DIVERGENCE</v>
      </c>
    </row>
    <row r="2671" spans="1:8" ht="13.5" x14ac:dyDescent="0.25">
      <c r="A2671" s="3">
        <f>TITRES_STAT!B2674</f>
        <v>45897</v>
      </c>
      <c r="B2671" s="6">
        <f>TITRES_STAT!C2674</f>
        <v>63.03</v>
      </c>
      <c r="C2671" s="6">
        <f>TITRES_STAT!D2674</f>
        <v>63.03</v>
      </c>
      <c r="D2671" s="6">
        <f>TITRES_STAT!E2674</f>
        <v>0</v>
      </c>
      <c r="E2671" s="2">
        <f t="shared" si="164"/>
        <v>45198</v>
      </c>
      <c r="F2671" s="6" t="str">
        <f t="shared" si="167"/>
        <v>BULLISH</v>
      </c>
      <c r="G2671" s="6" t="str">
        <f t="shared" si="166"/>
        <v>NEUTRAL</v>
      </c>
      <c r="H2671" s="6" t="str">
        <f t="shared" si="165"/>
        <v>BULLISH DIVERGENCE</v>
      </c>
    </row>
    <row r="2672" spans="1:8" ht="13.5" x14ac:dyDescent="0.25">
      <c r="A2672" s="3">
        <f>TITRES_STAT!B2675</f>
        <v>45898</v>
      </c>
      <c r="B2672" s="6">
        <f>TITRES_STAT!C2675</f>
        <v>63.03</v>
      </c>
      <c r="C2672" s="6">
        <f>TITRES_STAT!D2675</f>
        <v>63.03</v>
      </c>
      <c r="D2672" s="6">
        <f>TITRES_STAT!E2675</f>
        <v>0</v>
      </c>
      <c r="E2672" s="2">
        <f t="shared" si="164"/>
        <v>45198</v>
      </c>
      <c r="F2672" s="6" t="str">
        <f t="shared" si="167"/>
        <v>NEUTRAL</v>
      </c>
      <c r="G2672" s="6" t="str">
        <f t="shared" si="166"/>
        <v>NEUTRAL</v>
      </c>
      <c r="H2672" s="6" t="str">
        <f t="shared" si="165"/>
        <v>NEUTRAL</v>
      </c>
    </row>
    <row r="2673" spans="1:8" ht="13.5" x14ac:dyDescent="0.25">
      <c r="A2673" s="3">
        <f>TITRES_STAT!B2676</f>
        <v>45901</v>
      </c>
      <c r="B2673" s="6">
        <f>TITRES_STAT!C2676</f>
        <v>63.03</v>
      </c>
      <c r="C2673" s="6">
        <f>TITRES_STAT!D2676</f>
        <v>63.03</v>
      </c>
      <c r="D2673" s="6">
        <f>TITRES_STAT!E2676</f>
        <v>0</v>
      </c>
      <c r="E2673" s="2">
        <f t="shared" si="164"/>
        <v>45198</v>
      </c>
      <c r="F2673" s="6" t="str">
        <f t="shared" si="167"/>
        <v>NEUTRAL</v>
      </c>
      <c r="G2673" s="6" t="str">
        <f t="shared" si="166"/>
        <v>NEUTRAL</v>
      </c>
      <c r="H2673" s="6" t="str">
        <f t="shared" si="165"/>
        <v>NEUTRAL</v>
      </c>
    </row>
    <row r="2674" spans="1:8" ht="13.5" x14ac:dyDescent="0.25">
      <c r="A2674" s="3">
        <f>TITRES_STAT!B2677</f>
        <v>45902</v>
      </c>
      <c r="B2674" s="6">
        <f>TITRES_STAT!C2677</f>
        <v>63.03</v>
      </c>
      <c r="C2674" s="6">
        <f>TITRES_STAT!D2677</f>
        <v>63.03</v>
      </c>
      <c r="D2674" s="6">
        <f>TITRES_STAT!E2677</f>
        <v>0</v>
      </c>
      <c r="E2674" s="2">
        <f t="shared" si="164"/>
        <v>45198</v>
      </c>
      <c r="F2674" s="6" t="str">
        <f t="shared" si="167"/>
        <v>NEUTRAL</v>
      </c>
      <c r="G2674" s="6" t="str">
        <f t="shared" si="166"/>
        <v>NEUTRAL</v>
      </c>
      <c r="H2674" s="6" t="str">
        <f t="shared" si="165"/>
        <v>NEUTRAL</v>
      </c>
    </row>
    <row r="2675" spans="1:8" ht="13.5" x14ac:dyDescent="0.25">
      <c r="A2675" s="3">
        <f>TITRES_STAT!B2678</f>
        <v>45903</v>
      </c>
      <c r="B2675" s="6">
        <f>TITRES_STAT!C2678</f>
        <v>63.03</v>
      </c>
      <c r="C2675" s="6">
        <f>TITRES_STAT!D2678</f>
        <v>63.03</v>
      </c>
      <c r="D2675" s="6">
        <f>TITRES_STAT!E2678</f>
        <v>0</v>
      </c>
      <c r="E2675" s="2">
        <f t="shared" si="164"/>
        <v>45198</v>
      </c>
      <c r="F2675" s="6" t="str">
        <f t="shared" si="167"/>
        <v>NEUTRAL</v>
      </c>
      <c r="G2675" s="6" t="str">
        <f t="shared" si="166"/>
        <v>NEUTRAL</v>
      </c>
      <c r="H2675" s="6" t="str">
        <f t="shared" si="165"/>
        <v>NEUTRAL</v>
      </c>
    </row>
    <row r="2676" spans="1:8" ht="13.5" x14ac:dyDescent="0.25">
      <c r="A2676" s="3">
        <f>TITRES_STAT!B2679</f>
        <v>45905</v>
      </c>
      <c r="B2676" s="6">
        <f>TITRES_STAT!C2679</f>
        <v>63.03</v>
      </c>
      <c r="C2676" s="6">
        <f>TITRES_STAT!D2679</f>
        <v>63.03</v>
      </c>
      <c r="D2676" s="6">
        <f>TITRES_STAT!E2679</f>
        <v>0</v>
      </c>
      <c r="E2676" s="2">
        <f t="shared" si="164"/>
        <v>45198</v>
      </c>
      <c r="F2676" s="6" t="str">
        <f t="shared" si="167"/>
        <v>NEUTRAL</v>
      </c>
      <c r="G2676" s="6" t="str">
        <f t="shared" si="166"/>
        <v>NEUTRAL</v>
      </c>
      <c r="H2676" s="6" t="str">
        <f t="shared" si="165"/>
        <v>NEUTRAL</v>
      </c>
    </row>
    <row r="2677" spans="1:8" ht="13.5" x14ac:dyDescent="0.25">
      <c r="A2677" s="3">
        <f>TITRES_STAT!B2680</f>
        <v>45908</v>
      </c>
      <c r="B2677" s="6">
        <f>TITRES_STAT!C2680</f>
        <v>63.03</v>
      </c>
      <c r="C2677" s="6">
        <f>TITRES_STAT!D2680</f>
        <v>63.03</v>
      </c>
      <c r="D2677" s="6">
        <f>TITRES_STAT!E2680</f>
        <v>10</v>
      </c>
      <c r="E2677" s="2">
        <f t="shared" si="164"/>
        <v>45198</v>
      </c>
      <c r="F2677" s="6" t="str">
        <f t="shared" si="167"/>
        <v>NEUTRAL</v>
      </c>
      <c r="G2677" s="6" t="str">
        <f t="shared" si="166"/>
        <v>NEUTRAL</v>
      </c>
      <c r="H2677" s="6" t="str">
        <f t="shared" si="165"/>
        <v>NEUTRAL</v>
      </c>
    </row>
    <row r="2678" spans="1:8" ht="13.5" x14ac:dyDescent="0.25">
      <c r="A2678" s="3">
        <f>TITRES_STAT!B2681</f>
        <v>45909</v>
      </c>
      <c r="B2678" s="6">
        <f>TITRES_STAT!C2681</f>
        <v>63.03</v>
      </c>
      <c r="C2678" s="6">
        <f>TITRES_STAT!D2681</f>
        <v>63.03</v>
      </c>
      <c r="D2678" s="6">
        <f>TITRES_STAT!E2681</f>
        <v>0</v>
      </c>
      <c r="E2678" s="2">
        <f t="shared" si="164"/>
        <v>45198</v>
      </c>
      <c r="F2678" s="6" t="str">
        <f t="shared" si="167"/>
        <v>NEUTRAL</v>
      </c>
      <c r="G2678" s="6" t="str">
        <f t="shared" si="166"/>
        <v>NEUTRAL</v>
      </c>
      <c r="H2678" s="6" t="str">
        <f t="shared" si="165"/>
        <v>NEUTRAL</v>
      </c>
    </row>
    <row r="2679" spans="1:8" ht="13.5" x14ac:dyDescent="0.25">
      <c r="A2679" s="3">
        <f>TITRES_STAT!B2682</f>
        <v>45910</v>
      </c>
      <c r="B2679" s="6">
        <f>TITRES_STAT!C2682</f>
        <v>63.03</v>
      </c>
      <c r="C2679" s="6">
        <f>TITRES_STAT!D2682</f>
        <v>63.03</v>
      </c>
      <c r="D2679" s="6">
        <f>TITRES_STAT!E2682</f>
        <v>0</v>
      </c>
      <c r="E2679" s="2">
        <f t="shared" si="164"/>
        <v>45198</v>
      </c>
      <c r="F2679" s="6" t="str">
        <f t="shared" si="167"/>
        <v>NEUTRAL</v>
      </c>
      <c r="G2679" s="6" t="str">
        <f t="shared" si="166"/>
        <v>NEUTRAL</v>
      </c>
      <c r="H2679" s="6" t="str">
        <f t="shared" si="165"/>
        <v>NEUTRAL</v>
      </c>
    </row>
    <row r="2680" spans="1:8" ht="13.5" x14ac:dyDescent="0.25">
      <c r="A2680" s="3">
        <f>TITRES_STAT!B2683</f>
        <v>45911</v>
      </c>
      <c r="B2680" s="6">
        <f>TITRES_STAT!C2683</f>
        <v>65.8</v>
      </c>
      <c r="C2680" s="6">
        <f>TITRES_STAT!D2683</f>
        <v>63.03</v>
      </c>
      <c r="D2680" s="6">
        <f>TITRES_STAT!E2683</f>
        <v>40</v>
      </c>
      <c r="E2680" s="2">
        <f t="shared" si="164"/>
        <v>45238</v>
      </c>
      <c r="F2680" s="6" t="str">
        <f t="shared" si="167"/>
        <v>BULLISH</v>
      </c>
      <c r="G2680" s="6" t="str">
        <f t="shared" si="166"/>
        <v>NEUTRAL</v>
      </c>
      <c r="H2680" s="6" t="str">
        <f t="shared" si="165"/>
        <v>CONFIRMED BULLISH</v>
      </c>
    </row>
    <row r="2681" spans="1:8" ht="13.5" x14ac:dyDescent="0.25">
      <c r="A2681" s="3">
        <f>TITRES_STAT!B2684</f>
        <v>45912</v>
      </c>
      <c r="B2681" s="6">
        <f>TITRES_STAT!C2684</f>
        <v>63.05</v>
      </c>
      <c r="C2681" s="6">
        <f>TITRES_STAT!D2684</f>
        <v>63.03</v>
      </c>
      <c r="D2681" s="6">
        <f>TITRES_STAT!E2684</f>
        <v>100</v>
      </c>
      <c r="E2681" s="2">
        <f t="shared" si="164"/>
        <v>45138</v>
      </c>
      <c r="F2681" s="6" t="str">
        <f t="shared" si="167"/>
        <v>BEARISH</v>
      </c>
      <c r="G2681" s="6" t="str">
        <f t="shared" si="166"/>
        <v>NEUTRAL</v>
      </c>
      <c r="H2681" s="6" t="str">
        <f t="shared" si="165"/>
        <v>BEARISH DIVERGENCE</v>
      </c>
    </row>
    <row r="2682" spans="1:8" ht="13.5" x14ac:dyDescent="0.25">
      <c r="A2682" s="3">
        <f>TITRES_STAT!B2685</f>
        <v>45915</v>
      </c>
      <c r="B2682" s="6">
        <f>TITRES_STAT!C2685</f>
        <v>63.05</v>
      </c>
      <c r="C2682" s="6">
        <f>TITRES_STAT!D2685</f>
        <v>65.8</v>
      </c>
      <c r="D2682" s="6">
        <f>TITRES_STAT!E2685</f>
        <v>0</v>
      </c>
      <c r="E2682" s="2">
        <f t="shared" si="164"/>
        <v>45138</v>
      </c>
      <c r="F2682" s="6" t="str">
        <f t="shared" si="167"/>
        <v>BEARISH</v>
      </c>
      <c r="G2682" s="6" t="str">
        <f t="shared" si="166"/>
        <v>NEUTRAL</v>
      </c>
      <c r="H2682" s="6" t="str">
        <f t="shared" si="165"/>
        <v>BEARISH DIVERGENCE</v>
      </c>
    </row>
    <row r="2683" spans="1:8" ht="13.5" x14ac:dyDescent="0.25">
      <c r="A2683" s="3">
        <f>TITRES_STAT!B2686</f>
        <v>45916</v>
      </c>
      <c r="B2683" s="6">
        <f>TITRES_STAT!C2686</f>
        <v>63.05</v>
      </c>
      <c r="C2683" s="6">
        <f>TITRES_STAT!D2686</f>
        <v>63.05</v>
      </c>
      <c r="D2683" s="6">
        <f>TITRES_STAT!E2686</f>
        <v>0</v>
      </c>
      <c r="E2683" s="2">
        <f t="shared" si="164"/>
        <v>45138</v>
      </c>
      <c r="F2683" s="6" t="str">
        <f t="shared" si="167"/>
        <v>BEARISH</v>
      </c>
      <c r="G2683" s="6" t="str">
        <f t="shared" si="166"/>
        <v>NEUTRAL</v>
      </c>
      <c r="H2683" s="6" t="str">
        <f t="shared" si="165"/>
        <v>BEARISH DIVERGENCE</v>
      </c>
    </row>
    <row r="2684" spans="1:8" ht="13.5" x14ac:dyDescent="0.25">
      <c r="A2684" s="3" t="e">
        <f>TITRES_STAT!#REF!</f>
        <v>#REF!</v>
      </c>
      <c r="B2684" s="6" t="e">
        <f>TITRES_STAT!#REF!</f>
        <v>#REF!</v>
      </c>
      <c r="C2684" s="6" t="e">
        <f>TITRES_STAT!#REF!</f>
        <v>#REF!</v>
      </c>
      <c r="D2684" s="6" t="e">
        <f>TITRES_STAT!#REF!</f>
        <v>#REF!</v>
      </c>
      <c r="E2684" s="2" t="e">
        <f t="shared" si="164"/>
        <v>#REF!</v>
      </c>
      <c r="F2684" s="6" t="e">
        <f t="shared" si="167"/>
        <v>#REF!</v>
      </c>
      <c r="G2684" s="6" t="e">
        <f t="shared" si="166"/>
        <v>#REF!</v>
      </c>
      <c r="H2684" s="6" t="e">
        <f t="shared" si="165"/>
        <v>#REF!</v>
      </c>
    </row>
    <row r="2685" spans="1:8" ht="13.5" x14ac:dyDescent="0.25">
      <c r="A2685" s="3" t="e">
        <f>TITRES_STAT!#REF!</f>
        <v>#REF!</v>
      </c>
      <c r="B2685" s="6" t="e">
        <f>TITRES_STAT!#REF!</f>
        <v>#REF!</v>
      </c>
      <c r="C2685" s="6" t="e">
        <f>TITRES_STAT!#REF!</f>
        <v>#REF!</v>
      </c>
      <c r="D2685" s="6" t="e">
        <f>TITRES_STAT!#REF!</f>
        <v>#REF!</v>
      </c>
      <c r="E2685" s="2" t="e">
        <f t="shared" si="164"/>
        <v>#REF!</v>
      </c>
      <c r="F2685" s="6" t="e">
        <f t="shared" si="167"/>
        <v>#REF!</v>
      </c>
      <c r="G2685" s="6" t="e">
        <f t="shared" si="166"/>
        <v>#REF!</v>
      </c>
      <c r="H2685" s="6" t="e">
        <f t="shared" si="165"/>
        <v>#REF!</v>
      </c>
    </row>
    <row r="2686" spans="1:8" ht="13.5" x14ac:dyDescent="0.25">
      <c r="A2686" s="3" t="e">
        <f>TITRES_STAT!#REF!</f>
        <v>#REF!</v>
      </c>
      <c r="B2686" s="6" t="e">
        <f>TITRES_STAT!#REF!</f>
        <v>#REF!</v>
      </c>
      <c r="C2686" s="6" t="e">
        <f>TITRES_STAT!#REF!</f>
        <v>#REF!</v>
      </c>
      <c r="D2686" s="6" t="e">
        <f>TITRES_STAT!#REF!</f>
        <v>#REF!</v>
      </c>
      <c r="E2686" s="2" t="e">
        <f t="shared" si="164"/>
        <v>#REF!</v>
      </c>
      <c r="F2686" s="6" t="e">
        <f t="shared" si="167"/>
        <v>#REF!</v>
      </c>
      <c r="G2686" s="6" t="e">
        <f t="shared" si="166"/>
        <v>#REF!</v>
      </c>
      <c r="H2686" s="6" t="e">
        <f t="shared" si="165"/>
        <v>#REF!</v>
      </c>
    </row>
    <row r="2687" spans="1:8" ht="13.5" x14ac:dyDescent="0.25">
      <c r="A2687" s="3" t="e">
        <f>TITRES_STAT!#REF!</f>
        <v>#REF!</v>
      </c>
      <c r="B2687" s="6" t="e">
        <f>TITRES_STAT!#REF!</f>
        <v>#REF!</v>
      </c>
      <c r="C2687" s="6" t="e">
        <f>TITRES_STAT!#REF!</f>
        <v>#REF!</v>
      </c>
      <c r="D2687" s="6" t="e">
        <f>TITRES_STAT!#REF!</f>
        <v>#REF!</v>
      </c>
      <c r="E2687" s="2" t="e">
        <f t="shared" si="164"/>
        <v>#REF!</v>
      </c>
      <c r="F2687" s="6" t="e">
        <f t="shared" si="167"/>
        <v>#REF!</v>
      </c>
      <c r="G2687" s="6" t="e">
        <f t="shared" si="166"/>
        <v>#REF!</v>
      </c>
      <c r="H2687" s="6" t="e">
        <f t="shared" si="165"/>
        <v>#REF!</v>
      </c>
    </row>
    <row r="2688" spans="1:8" ht="13.5" x14ac:dyDescent="0.25">
      <c r="A2688" s="3" t="e">
        <f>TITRES_STAT!#REF!</f>
        <v>#REF!</v>
      </c>
      <c r="B2688" s="6" t="e">
        <f>TITRES_STAT!#REF!</f>
        <v>#REF!</v>
      </c>
      <c r="C2688" s="6" t="e">
        <f>TITRES_STAT!#REF!</f>
        <v>#REF!</v>
      </c>
      <c r="D2688" s="6" t="e">
        <f>TITRES_STAT!#REF!</f>
        <v>#REF!</v>
      </c>
      <c r="E2688" s="2" t="e">
        <f t="shared" si="164"/>
        <v>#REF!</v>
      </c>
      <c r="F2688" s="6" t="e">
        <f t="shared" si="167"/>
        <v>#REF!</v>
      </c>
      <c r="G2688" s="6" t="e">
        <f t="shared" si="166"/>
        <v>#REF!</v>
      </c>
      <c r="H2688" s="6" t="e">
        <f t="shared" si="165"/>
        <v>#REF!</v>
      </c>
    </row>
    <row r="2689" spans="1:8" ht="13.5" x14ac:dyDescent="0.25">
      <c r="A2689" s="3" t="e">
        <f>TITRES_STAT!#REF!</f>
        <v>#REF!</v>
      </c>
      <c r="B2689" s="6" t="e">
        <f>TITRES_STAT!#REF!</f>
        <v>#REF!</v>
      </c>
      <c r="C2689" s="6" t="e">
        <f>TITRES_STAT!#REF!</f>
        <v>#REF!</v>
      </c>
      <c r="D2689" s="6" t="e">
        <f>TITRES_STAT!#REF!</f>
        <v>#REF!</v>
      </c>
      <c r="E2689" s="2" t="e">
        <f t="shared" si="164"/>
        <v>#REF!</v>
      </c>
      <c r="F2689" s="6" t="e">
        <f t="shared" si="167"/>
        <v>#REF!</v>
      </c>
      <c r="G2689" s="6" t="e">
        <f t="shared" si="166"/>
        <v>#REF!</v>
      </c>
      <c r="H2689" s="6" t="e">
        <f t="shared" si="165"/>
        <v>#REF!</v>
      </c>
    </row>
    <row r="2690" spans="1:8" ht="13.5" x14ac:dyDescent="0.25">
      <c r="A2690" s="3" t="e">
        <f>TITRES_STAT!#REF!</f>
        <v>#REF!</v>
      </c>
      <c r="B2690" s="6" t="e">
        <f>TITRES_STAT!#REF!</f>
        <v>#REF!</v>
      </c>
      <c r="C2690" s="6" t="e">
        <f>TITRES_STAT!#REF!</f>
        <v>#REF!</v>
      </c>
      <c r="D2690" s="6" t="e">
        <f>TITRES_STAT!#REF!</f>
        <v>#REF!</v>
      </c>
      <c r="E2690" s="2" t="e">
        <f t="shared" si="164"/>
        <v>#REF!</v>
      </c>
      <c r="F2690" s="6" t="e">
        <f t="shared" si="167"/>
        <v>#REF!</v>
      </c>
      <c r="G2690" s="6" t="e">
        <f t="shared" si="166"/>
        <v>#REF!</v>
      </c>
      <c r="H2690" s="6" t="e">
        <f t="shared" si="165"/>
        <v>#REF!</v>
      </c>
    </row>
    <row r="2691" spans="1:8" ht="13.5" x14ac:dyDescent="0.25">
      <c r="A2691" s="3" t="e">
        <f>TITRES_STAT!#REF!</f>
        <v>#REF!</v>
      </c>
      <c r="B2691" s="6" t="e">
        <f>TITRES_STAT!#REF!</f>
        <v>#REF!</v>
      </c>
      <c r="C2691" s="6" t="e">
        <f>TITRES_STAT!#REF!</f>
        <v>#REF!</v>
      </c>
      <c r="D2691" s="6" t="e">
        <f>TITRES_STAT!#REF!</f>
        <v>#REF!</v>
      </c>
      <c r="E2691" s="2" t="e">
        <f t="shared" si="164"/>
        <v>#REF!</v>
      </c>
      <c r="F2691" s="6" t="e">
        <f t="shared" si="167"/>
        <v>#REF!</v>
      </c>
      <c r="G2691" s="6" t="e">
        <f t="shared" si="166"/>
        <v>#REF!</v>
      </c>
      <c r="H2691" s="6" t="e">
        <f t="shared" si="165"/>
        <v>#REF!</v>
      </c>
    </row>
    <row r="2692" spans="1:8" ht="13.5" x14ac:dyDescent="0.25">
      <c r="A2692" s="3" t="e">
        <f>TITRES_STAT!#REF!</f>
        <v>#REF!</v>
      </c>
      <c r="B2692" s="6" t="e">
        <f>TITRES_STAT!#REF!</f>
        <v>#REF!</v>
      </c>
      <c r="C2692" s="6" t="e">
        <f>TITRES_STAT!#REF!</f>
        <v>#REF!</v>
      </c>
      <c r="D2692" s="6" t="e">
        <f>TITRES_STAT!#REF!</f>
        <v>#REF!</v>
      </c>
      <c r="E2692" s="2" t="e">
        <f>IF(B2692&gt;B2691, E2691+D2692, IF(B2692&lt;B2691, E2691-D2692, E2691))</f>
        <v>#REF!</v>
      </c>
      <c r="F2692" s="6" t="e">
        <f t="shared" si="167"/>
        <v>#REF!</v>
      </c>
      <c r="G2692" s="6" t="e">
        <f t="shared" si="166"/>
        <v>#REF!</v>
      </c>
      <c r="H2692" s="6" t="e">
        <f t="shared" si="165"/>
        <v>#REF!</v>
      </c>
    </row>
    <row r="2693" spans="1:8" ht="13.5" x14ac:dyDescent="0.25">
      <c r="A2693" s="3" t="e">
        <f>TITRES_STAT!#REF!</f>
        <v>#REF!</v>
      </c>
      <c r="B2693" s="6" t="e">
        <f>TITRES_STAT!#REF!</f>
        <v>#REF!</v>
      </c>
      <c r="C2693" s="6" t="e">
        <f>TITRES_STAT!#REF!</f>
        <v>#REF!</v>
      </c>
      <c r="D2693" s="6" t="e">
        <f>TITRES_STAT!#REF!</f>
        <v>#REF!</v>
      </c>
      <c r="E2693" s="6" t="e">
        <f>TITRES_STAT!#REF!</f>
        <v>#REF!</v>
      </c>
      <c r="F2693" s="6" t="e">
        <f t="shared" si="167"/>
        <v>#REF!</v>
      </c>
      <c r="G2693" s="6" t="e">
        <f>IF((E2693-E2688)/E2688 &gt; 0.02, "STRONG",
 IF((E2693-E2688)/E2688 &lt; -0.02, "WEAK", "NEUTRAL"))</f>
        <v>#REF!</v>
      </c>
      <c r="H2693" s="6" t="e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#REF!</v>
      </c>
    </row>
    <row r="2694" spans="1:8" ht="13.5" x14ac:dyDescent="0.25">
      <c r="A2694" s="3" t="e">
        <f>TITRES_STAT!#REF!</f>
        <v>#REF!</v>
      </c>
      <c r="B2694" s="6" t="e">
        <f>TITRES_STAT!#REF!</f>
        <v>#REF!</v>
      </c>
      <c r="C2694" s="6" t="e">
        <f>TITRES_STAT!#REF!</f>
        <v>#REF!</v>
      </c>
      <c r="D2694" s="6" t="e">
        <f>TITRES_STAT!#REF!</f>
        <v>#REF!</v>
      </c>
      <c r="E2694" s="6" t="e">
        <f>TITRES_STAT!#REF!</f>
        <v>#REF!</v>
      </c>
      <c r="F2694" s="6" t="e">
        <f t="shared" ref="F2694:F2706" si="168">IF(E2694&gt;E2689,"BULLISH",IF(E2694&lt;E2689,"BEARISH","NEUTRAL"))</f>
        <v>#REF!</v>
      </c>
      <c r="G2694" s="6" t="e">
        <f t="shared" ref="G2694:G2706" si="169">IF((E2694-E2689)/E2689 &gt; 0.02, "STRONG",
 IF((E2694-E2689)/E2689 &lt; -0.02, "WEAK", "NEUTRAL"))</f>
        <v>#REF!</v>
      </c>
      <c r="H2694" s="6" t="e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#REF!</v>
      </c>
    </row>
    <row r="2695" spans="1:8" ht="13.5" x14ac:dyDescent="0.25">
      <c r="A2695" s="3" t="e">
        <f>TITRES_STAT!#REF!</f>
        <v>#REF!</v>
      </c>
      <c r="B2695" s="6" t="e">
        <f>TITRES_STAT!#REF!</f>
        <v>#REF!</v>
      </c>
      <c r="C2695" s="6" t="e">
        <f>TITRES_STAT!#REF!</f>
        <v>#REF!</v>
      </c>
      <c r="D2695" s="6" t="e">
        <f>TITRES_STAT!#REF!</f>
        <v>#REF!</v>
      </c>
      <c r="E2695" s="6" t="e">
        <f>TITRES_STAT!#REF!</f>
        <v>#REF!</v>
      </c>
      <c r="F2695" s="6" t="e">
        <f t="shared" si="168"/>
        <v>#REF!</v>
      </c>
      <c r="G2695" s="6" t="e">
        <f t="shared" si="169"/>
        <v>#REF!</v>
      </c>
      <c r="H2695" s="6" t="e">
        <f t="shared" si="170"/>
        <v>#REF!</v>
      </c>
    </row>
    <row r="2696" spans="1:8" ht="13.5" x14ac:dyDescent="0.25">
      <c r="A2696" s="3" t="e">
        <f>TITRES_STAT!#REF!</f>
        <v>#REF!</v>
      </c>
      <c r="B2696" s="6" t="e">
        <f>TITRES_STAT!#REF!</f>
        <v>#REF!</v>
      </c>
      <c r="C2696" s="6" t="e">
        <f>TITRES_STAT!#REF!</f>
        <v>#REF!</v>
      </c>
      <c r="D2696" s="6" t="e">
        <f>TITRES_STAT!#REF!</f>
        <v>#REF!</v>
      </c>
      <c r="E2696" s="6" t="e">
        <f>TITRES_STAT!#REF!</f>
        <v>#REF!</v>
      </c>
      <c r="F2696" s="6" t="e">
        <f t="shared" si="168"/>
        <v>#REF!</v>
      </c>
      <c r="G2696" s="6" t="e">
        <f t="shared" si="169"/>
        <v>#REF!</v>
      </c>
      <c r="H2696" s="6" t="e">
        <f t="shared" si="170"/>
        <v>#REF!</v>
      </c>
    </row>
    <row r="2697" spans="1:8" ht="13.5" x14ac:dyDescent="0.25">
      <c r="A2697" s="3" t="e">
        <f>TITRES_STAT!#REF!</f>
        <v>#REF!</v>
      </c>
      <c r="B2697" s="6" t="e">
        <f>TITRES_STAT!#REF!</f>
        <v>#REF!</v>
      </c>
      <c r="C2697" s="6" t="e">
        <f>TITRES_STAT!#REF!</f>
        <v>#REF!</v>
      </c>
      <c r="D2697" s="6" t="e">
        <f>TITRES_STAT!#REF!</f>
        <v>#REF!</v>
      </c>
      <c r="E2697" s="6" t="e">
        <f>TITRES_STAT!#REF!</f>
        <v>#REF!</v>
      </c>
      <c r="F2697" s="6" t="e">
        <f t="shared" si="168"/>
        <v>#REF!</v>
      </c>
      <c r="G2697" s="6" t="e">
        <f t="shared" si="169"/>
        <v>#REF!</v>
      </c>
      <c r="H2697" s="6" t="e">
        <f t="shared" si="170"/>
        <v>#REF!</v>
      </c>
    </row>
    <row r="2698" spans="1:8" ht="13.5" x14ac:dyDescent="0.25">
      <c r="A2698" s="3" t="e">
        <f>TITRES_STAT!#REF!</f>
        <v>#REF!</v>
      </c>
      <c r="B2698" s="6" t="e">
        <f>TITRES_STAT!#REF!</f>
        <v>#REF!</v>
      </c>
      <c r="C2698" s="6" t="e">
        <f>TITRES_STAT!#REF!</f>
        <v>#REF!</v>
      </c>
      <c r="D2698" s="6" t="e">
        <f>TITRES_STAT!#REF!</f>
        <v>#REF!</v>
      </c>
      <c r="E2698" s="6" t="e">
        <f>TITRES_STAT!#REF!</f>
        <v>#REF!</v>
      </c>
      <c r="F2698" s="6" t="e">
        <f t="shared" si="168"/>
        <v>#REF!</v>
      </c>
      <c r="G2698" s="6" t="e">
        <f t="shared" si="169"/>
        <v>#REF!</v>
      </c>
      <c r="H2698" s="6" t="e">
        <f t="shared" si="170"/>
        <v>#REF!</v>
      </c>
    </row>
    <row r="2699" spans="1:8" ht="13.5" x14ac:dyDescent="0.25">
      <c r="A2699" s="3" t="e">
        <f>TITRES_STAT!#REF!</f>
        <v>#REF!</v>
      </c>
      <c r="B2699" s="6" t="e">
        <f>TITRES_STAT!#REF!</f>
        <v>#REF!</v>
      </c>
      <c r="C2699" s="6" t="e">
        <f>TITRES_STAT!#REF!</f>
        <v>#REF!</v>
      </c>
      <c r="D2699" s="6" t="e">
        <f>TITRES_STAT!#REF!</f>
        <v>#REF!</v>
      </c>
      <c r="E2699" s="6" t="e">
        <f>TITRES_STAT!#REF!</f>
        <v>#REF!</v>
      </c>
      <c r="F2699" s="6" t="e">
        <f t="shared" si="168"/>
        <v>#REF!</v>
      </c>
      <c r="G2699" s="6" t="e">
        <f t="shared" si="169"/>
        <v>#REF!</v>
      </c>
      <c r="H2699" s="6" t="e">
        <f t="shared" si="170"/>
        <v>#REF!</v>
      </c>
    </row>
    <row r="2700" spans="1:8" ht="13.5" x14ac:dyDescent="0.25">
      <c r="A2700" s="3" t="e">
        <f>TITRES_STAT!#REF!</f>
        <v>#REF!</v>
      </c>
      <c r="B2700" s="6" t="e">
        <f>TITRES_STAT!#REF!</f>
        <v>#REF!</v>
      </c>
      <c r="C2700" s="6" t="e">
        <f>TITRES_STAT!#REF!</f>
        <v>#REF!</v>
      </c>
      <c r="D2700" s="6" t="e">
        <f>TITRES_STAT!#REF!</f>
        <v>#REF!</v>
      </c>
      <c r="E2700" s="6" t="e">
        <f>TITRES_STAT!#REF!</f>
        <v>#REF!</v>
      </c>
      <c r="F2700" s="6" t="e">
        <f t="shared" si="168"/>
        <v>#REF!</v>
      </c>
      <c r="G2700" s="6" t="e">
        <f t="shared" si="169"/>
        <v>#REF!</v>
      </c>
      <c r="H2700" s="6" t="e">
        <f t="shared" si="170"/>
        <v>#REF!</v>
      </c>
    </row>
    <row r="2701" spans="1:8" ht="13.5" x14ac:dyDescent="0.25">
      <c r="A2701" s="3" t="e">
        <f>TITRES_STAT!#REF!</f>
        <v>#REF!</v>
      </c>
      <c r="B2701" s="6" t="e">
        <f>TITRES_STAT!#REF!</f>
        <v>#REF!</v>
      </c>
      <c r="C2701" s="6" t="e">
        <f>TITRES_STAT!#REF!</f>
        <v>#REF!</v>
      </c>
      <c r="D2701" s="6" t="e">
        <f>TITRES_STAT!#REF!</f>
        <v>#REF!</v>
      </c>
      <c r="E2701" s="6" t="e">
        <f>TITRES_STAT!#REF!</f>
        <v>#REF!</v>
      </c>
      <c r="F2701" s="6" t="e">
        <f t="shared" si="168"/>
        <v>#REF!</v>
      </c>
      <c r="G2701" s="6" t="e">
        <f t="shared" si="169"/>
        <v>#REF!</v>
      </c>
      <c r="H2701" s="6" t="e">
        <f t="shared" si="170"/>
        <v>#REF!</v>
      </c>
    </row>
    <row r="2702" spans="1:8" ht="13.5" x14ac:dyDescent="0.25">
      <c r="A2702" s="3" t="e">
        <f>TITRES_STAT!#REF!</f>
        <v>#REF!</v>
      </c>
      <c r="B2702" s="6" t="e">
        <f>TITRES_STAT!#REF!</f>
        <v>#REF!</v>
      </c>
      <c r="C2702" s="6" t="e">
        <f>TITRES_STAT!#REF!</f>
        <v>#REF!</v>
      </c>
      <c r="D2702" s="6" t="e">
        <f>TITRES_STAT!#REF!</f>
        <v>#REF!</v>
      </c>
      <c r="E2702" s="6" t="e">
        <f>TITRES_STAT!#REF!</f>
        <v>#REF!</v>
      </c>
      <c r="F2702" s="6" t="e">
        <f t="shared" si="168"/>
        <v>#REF!</v>
      </c>
      <c r="G2702" s="6" t="e">
        <f t="shared" si="169"/>
        <v>#REF!</v>
      </c>
      <c r="H2702" s="6" t="e">
        <f t="shared" si="170"/>
        <v>#REF!</v>
      </c>
    </row>
    <row r="2703" spans="1:8" ht="13.5" x14ac:dyDescent="0.25">
      <c r="A2703" s="3" t="e">
        <f>TITRES_STAT!#REF!</f>
        <v>#REF!</v>
      </c>
      <c r="B2703" s="6" t="e">
        <f>TITRES_STAT!#REF!</f>
        <v>#REF!</v>
      </c>
      <c r="C2703" s="6" t="e">
        <f>TITRES_STAT!#REF!</f>
        <v>#REF!</v>
      </c>
      <c r="D2703" s="6" t="e">
        <f>TITRES_STAT!#REF!</f>
        <v>#REF!</v>
      </c>
      <c r="E2703" s="6" t="e">
        <f>TITRES_STAT!#REF!</f>
        <v>#REF!</v>
      </c>
      <c r="F2703" s="6" t="e">
        <f t="shared" si="168"/>
        <v>#REF!</v>
      </c>
      <c r="G2703" s="6" t="e">
        <f t="shared" si="169"/>
        <v>#REF!</v>
      </c>
      <c r="H2703" s="6" t="e">
        <f t="shared" si="170"/>
        <v>#REF!</v>
      </c>
    </row>
    <row r="2704" spans="1:8" ht="13.5" x14ac:dyDescent="0.25">
      <c r="A2704" s="3" t="e">
        <f>TITRES_STAT!#REF!</f>
        <v>#REF!</v>
      </c>
      <c r="B2704" s="6" t="e">
        <f>TITRES_STAT!#REF!</f>
        <v>#REF!</v>
      </c>
      <c r="C2704" s="6" t="e">
        <f>TITRES_STAT!#REF!</f>
        <v>#REF!</v>
      </c>
      <c r="D2704" s="6" t="e">
        <f>TITRES_STAT!#REF!</f>
        <v>#REF!</v>
      </c>
      <c r="E2704" s="6" t="e">
        <f>TITRES_STAT!#REF!</f>
        <v>#REF!</v>
      </c>
      <c r="F2704" s="6" t="e">
        <f t="shared" si="168"/>
        <v>#REF!</v>
      </c>
      <c r="G2704" s="6" t="e">
        <f t="shared" si="169"/>
        <v>#REF!</v>
      </c>
      <c r="H2704" s="6" t="e">
        <f t="shared" si="170"/>
        <v>#REF!</v>
      </c>
    </row>
    <row r="2705" spans="1:8" ht="13.5" x14ac:dyDescent="0.25">
      <c r="A2705" s="3" t="e">
        <f>TITRES_STAT!#REF!</f>
        <v>#REF!</v>
      </c>
      <c r="B2705" s="6" t="e">
        <f>TITRES_STAT!#REF!</f>
        <v>#REF!</v>
      </c>
      <c r="C2705" s="6" t="e">
        <f>TITRES_STAT!#REF!</f>
        <v>#REF!</v>
      </c>
      <c r="D2705" s="6" t="e">
        <f>TITRES_STAT!#REF!</f>
        <v>#REF!</v>
      </c>
      <c r="E2705" s="6" t="e">
        <f>TITRES_STAT!#REF!</f>
        <v>#REF!</v>
      </c>
      <c r="F2705" s="6" t="e">
        <f t="shared" si="168"/>
        <v>#REF!</v>
      </c>
      <c r="G2705" s="6" t="e">
        <f t="shared" si="169"/>
        <v>#REF!</v>
      </c>
      <c r="H2705" s="6" t="e">
        <f t="shared" si="170"/>
        <v>#REF!</v>
      </c>
    </row>
    <row r="2706" spans="1:8" ht="13.5" x14ac:dyDescent="0.25">
      <c r="A2706" s="3" t="e">
        <f>TITRES_STAT!#REF!</f>
        <v>#REF!</v>
      </c>
      <c r="B2706" s="6" t="e">
        <f>TITRES_STAT!#REF!</f>
        <v>#REF!</v>
      </c>
      <c r="C2706" s="6" t="e">
        <f>TITRES_STAT!#REF!</f>
        <v>#REF!</v>
      </c>
      <c r="D2706" s="6" t="e">
        <f>TITRES_STAT!#REF!</f>
        <v>#REF!</v>
      </c>
      <c r="E2706" s="6" t="e">
        <f>TITRES_STAT!#REF!</f>
        <v>#REF!</v>
      </c>
      <c r="F2706" s="6" t="e">
        <f t="shared" si="168"/>
        <v>#REF!</v>
      </c>
      <c r="G2706" s="6" t="e">
        <f t="shared" si="169"/>
        <v>#REF!</v>
      </c>
      <c r="H2706" s="6" t="e">
        <f t="shared" si="170"/>
        <v>#REF!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19.931999999999999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19.931999999999999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19.341000000000001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19.341000000000001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19.636499999999998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19.341000000000001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19.577400000000001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19.341000000000001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19.459199999999999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e">
        <f>OBV!G7</f>
        <v>#DIV/0!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19.341000000000001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19.341000000000001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e">
        <f>OBV!G8</f>
        <v>#DIV/0!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19.341000000000001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19.341000000000001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NEUTRAL</v>
      </c>
      <c r="K9" s="6" t="str">
        <f>OBV!G9</f>
        <v>NEUTRAL</v>
      </c>
      <c r="L9" s="6" t="str">
        <f>OBV!H9</f>
        <v>NEUTRAL</v>
      </c>
    </row>
    <row r="10" spans="1:12" ht="13.5" x14ac:dyDescent="0.25">
      <c r="A10" s="3">
        <f>RSI!A10</f>
        <v>42019</v>
      </c>
      <c r="B10" s="2">
        <f>RSI!B10</f>
        <v>19.341000000000001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19.341000000000001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NEUTRAL</v>
      </c>
      <c r="K10" s="6" t="str">
        <f>OBV!G10</f>
        <v>NEUTRAL</v>
      </c>
      <c r="L10" s="6" t="str">
        <f>OBV!H10</f>
        <v>NEUTRAL</v>
      </c>
    </row>
    <row r="11" spans="1:12" ht="13.5" x14ac:dyDescent="0.25">
      <c r="A11" s="3">
        <f>RSI!A11</f>
        <v>42020</v>
      </c>
      <c r="B11" s="2">
        <f>RSI!B11</f>
        <v>19.341000000000001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19.341000000000001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NEUTRAL</v>
      </c>
      <c r="K11" s="6" t="str">
        <f>OBV!G11</f>
        <v>NEUTRAL</v>
      </c>
      <c r="L11" s="6" t="str">
        <f>OBV!H11</f>
        <v>NEUTRAL</v>
      </c>
    </row>
    <row r="12" spans="1:12" ht="13.5" x14ac:dyDescent="0.25">
      <c r="A12" s="3">
        <f>RSI!A12</f>
        <v>42023</v>
      </c>
      <c r="B12" s="2">
        <f>RSI!B12</f>
        <v>18.795999999999999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19.231999999999999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18.234999999999999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19.0108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17.689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18.680399999999999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17.689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18.350000000000001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17.689</v>
      </c>
      <c r="C16" s="2">
        <f>RSI!I16</f>
        <v>0</v>
      </c>
      <c r="D16" s="2">
        <f>MACD!E16</f>
        <v>0</v>
      </c>
      <c r="E16" s="2">
        <f>MACD!F16</f>
        <v>0</v>
      </c>
      <c r="F16" s="2">
        <f>'Moving Avg'!D16</f>
        <v>18.019599999999997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17.158999999999999</v>
      </c>
      <c r="C17" s="2">
        <f>RSI!I17</f>
        <v>0</v>
      </c>
      <c r="D17" s="2">
        <f>MACD!E17</f>
        <v>0</v>
      </c>
      <c r="E17" s="2">
        <f>MACD!F17</f>
        <v>0</v>
      </c>
      <c r="F17" s="2">
        <f>'Moving Avg'!D17</f>
        <v>17.692199999999996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17.158999999999999</v>
      </c>
      <c r="C18" s="2">
        <f>RSI!I18</f>
        <v>0</v>
      </c>
      <c r="D18" s="2">
        <f>MACD!E18</f>
        <v>0</v>
      </c>
      <c r="E18" s="2">
        <f>MACD!F18</f>
        <v>0</v>
      </c>
      <c r="F18" s="2">
        <f>'Moving Avg'!D18</f>
        <v>17.476999999999997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17.158999999999999</v>
      </c>
      <c r="C19" s="2">
        <f>RSI!I19</f>
        <v>0</v>
      </c>
      <c r="D19" s="2">
        <f>MACD!E19</f>
        <v>0</v>
      </c>
      <c r="E19" s="2">
        <f>MACD!F19</f>
        <v>0</v>
      </c>
      <c r="F19" s="2">
        <f>'Moving Avg'!D19</f>
        <v>17.370999999999999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</row>
    <row r="20" spans="1:12" ht="13.5" x14ac:dyDescent="0.25">
      <c r="A20" s="3">
        <f>RSI!A20</f>
        <v>42033</v>
      </c>
      <c r="B20" s="2">
        <f>RSI!B20</f>
        <v>17.158999999999999</v>
      </c>
      <c r="C20" s="2">
        <f>RSI!I20</f>
        <v>0</v>
      </c>
      <c r="D20" s="2">
        <f>MACD!E20</f>
        <v>0</v>
      </c>
      <c r="E20" s="2">
        <f>MACD!F20</f>
        <v>0</v>
      </c>
      <c r="F20" s="2">
        <f>'Moving Avg'!D20</f>
        <v>17.264999999999997</v>
      </c>
      <c r="G20" s="2">
        <f>'Moving Avg'!F20</f>
        <v>18.596105263157895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</row>
    <row r="21" spans="1:12" ht="13.5" x14ac:dyDescent="0.25">
      <c r="A21" s="3">
        <f>RSI!A21</f>
        <v>42034</v>
      </c>
      <c r="B21" s="2">
        <f>RSI!B21</f>
        <v>17.158999999999999</v>
      </c>
      <c r="C21" s="2">
        <f>RSI!I21</f>
        <v>0</v>
      </c>
      <c r="D21" s="2">
        <f>MACD!E21</f>
        <v>0</v>
      </c>
      <c r="E21" s="2">
        <f>MACD!F21</f>
        <v>0</v>
      </c>
      <c r="F21" s="2">
        <f>'Moving Avg'!D21</f>
        <v>17.158999999999999</v>
      </c>
      <c r="G21" s="2">
        <f>'Moving Avg'!F21</f>
        <v>18.524250000000002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</row>
    <row r="22" spans="1:12" ht="13.5" x14ac:dyDescent="0.25">
      <c r="A22" s="3">
        <f>RSI!A22</f>
        <v>42037</v>
      </c>
      <c r="B22" s="2">
        <f>RSI!B22</f>
        <v>17.158999999999999</v>
      </c>
      <c r="C22" s="2">
        <f>RSI!I22</f>
        <v>0</v>
      </c>
      <c r="D22" s="2">
        <f>MACD!E22</f>
        <v>0</v>
      </c>
      <c r="E22" s="2">
        <f>MACD!F22</f>
        <v>0</v>
      </c>
      <c r="F22" s="2">
        <f>'Moving Avg'!D22</f>
        <v>17.158999999999999</v>
      </c>
      <c r="G22" s="2">
        <f>'Moving Avg'!F22</f>
        <v>18.3856</v>
      </c>
      <c r="H22" s="2">
        <f>'Moving Avg'!G22</f>
        <v>0</v>
      </c>
      <c r="I22" s="2">
        <f>'Moving Avg'!H22</f>
        <v>0</v>
      </c>
      <c r="J22" s="6" t="str">
        <f>OBV!F22</f>
        <v>NEUTRAL</v>
      </c>
      <c r="K22" s="6" t="str">
        <f>OBV!G22</f>
        <v>NEUTRAL</v>
      </c>
      <c r="L22" s="6" t="str">
        <f>OBV!H22</f>
        <v>NEUTRAL</v>
      </c>
    </row>
    <row r="23" spans="1:12" ht="13.5" x14ac:dyDescent="0.25">
      <c r="A23" s="3">
        <f>RSI!A23</f>
        <v>42038</v>
      </c>
      <c r="B23" s="2">
        <f>RSI!B23</f>
        <v>17.158999999999999</v>
      </c>
      <c r="C23" s="2">
        <f>RSI!I23</f>
        <v>0</v>
      </c>
      <c r="D23" s="2">
        <f>MACD!E23</f>
        <v>0</v>
      </c>
      <c r="E23" s="2">
        <f>MACD!F23</f>
        <v>0</v>
      </c>
      <c r="F23" s="2">
        <f>'Moving Avg'!D23</f>
        <v>17.158999999999999</v>
      </c>
      <c r="G23" s="2">
        <f>'Moving Avg'!F23</f>
        <v>18.246949999999998</v>
      </c>
      <c r="H23" s="2">
        <f>'Moving Avg'!G23</f>
        <v>0</v>
      </c>
      <c r="I23" s="2">
        <f>'Moving Avg'!H23</f>
        <v>0</v>
      </c>
      <c r="J23" s="6" t="str">
        <f>OBV!F23</f>
        <v>NEUTRAL</v>
      </c>
      <c r="K23" s="6" t="str">
        <f>OBV!G23</f>
        <v>NEUTRAL</v>
      </c>
      <c r="L23" s="6" t="str">
        <f>OBV!H23</f>
        <v>NEUTRAL</v>
      </c>
    </row>
    <row r="24" spans="1:12" ht="13.5" x14ac:dyDescent="0.25">
      <c r="A24" s="3">
        <f>RSI!A24</f>
        <v>42039</v>
      </c>
      <c r="B24" s="2">
        <f>RSI!B24</f>
        <v>16.651</v>
      </c>
      <c r="C24" s="2">
        <f>RSI!I24</f>
        <v>0</v>
      </c>
      <c r="D24" s="2">
        <f>MACD!E24</f>
        <v>0</v>
      </c>
      <c r="E24" s="2">
        <f>MACD!F24</f>
        <v>0</v>
      </c>
      <c r="F24" s="2">
        <f>'Moving Avg'!D24</f>
        <v>17.057399999999998</v>
      </c>
      <c r="G24" s="2">
        <f>'Moving Avg'!F24</f>
        <v>18.112449999999999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NEUTRAL</v>
      </c>
      <c r="L24" s="6" t="str">
        <f>OBV!H24</f>
        <v>CONFIRMED BEARISH</v>
      </c>
    </row>
    <row r="25" spans="1:12" ht="13.5" x14ac:dyDescent="0.25">
      <c r="A25" s="3">
        <f>RSI!A25</f>
        <v>42040</v>
      </c>
      <c r="B25" s="2">
        <f>RSI!B25</f>
        <v>17.158999999999999</v>
      </c>
      <c r="C25" s="2">
        <f>RSI!I25</f>
        <v>20.957865970354945</v>
      </c>
      <c r="D25" s="2">
        <f>MACD!E25</f>
        <v>0</v>
      </c>
      <c r="E25" s="2">
        <f>MACD!F25</f>
        <v>0</v>
      </c>
      <c r="F25" s="2">
        <f>'Moving Avg'!D25</f>
        <v>17.057400000000001</v>
      </c>
      <c r="G25" s="2">
        <f>'Moving Avg'!F25</f>
        <v>18.003349999999998</v>
      </c>
      <c r="H25" s="2">
        <f>'Moving Avg'!G25</f>
        <v>0</v>
      </c>
      <c r="I25" s="2">
        <f>'Moving Avg'!H25</f>
        <v>0</v>
      </c>
      <c r="J25" s="6" t="str">
        <f>OBV!F25</f>
        <v>NEUTRAL</v>
      </c>
      <c r="K25" s="6" t="str">
        <f>OBV!G25</f>
        <v>NEUTRAL</v>
      </c>
      <c r="L25" s="6" t="str">
        <f>OBV!H25</f>
        <v>NEUTRAL</v>
      </c>
    </row>
    <row r="26" spans="1:12" ht="13.5" x14ac:dyDescent="0.25">
      <c r="A26" s="3">
        <f>RSI!A26</f>
        <v>42041</v>
      </c>
      <c r="B26" s="2">
        <f>RSI!B26</f>
        <v>17.158999999999999</v>
      </c>
      <c r="C26" s="2">
        <f>RSI!I26</f>
        <v>20.957865970354945</v>
      </c>
      <c r="D26" s="2">
        <f>MACD!E26</f>
        <v>0</v>
      </c>
      <c r="E26" s="2">
        <f>MACD!F26</f>
        <v>0</v>
      </c>
      <c r="F26" s="2">
        <f>'Moving Avg'!D26</f>
        <v>17.057399999999994</v>
      </c>
      <c r="G26" s="2">
        <f>'Moving Avg'!F26</f>
        <v>17.894249999999996</v>
      </c>
      <c r="H26" s="2">
        <f>'Moving Avg'!G26</f>
        <v>0</v>
      </c>
      <c r="I26" s="2">
        <f>'Moving Avg'!H26</f>
        <v>0</v>
      </c>
      <c r="J26" s="6" t="str">
        <f>OBV!F26</f>
        <v>NEUTRAL</v>
      </c>
      <c r="K26" s="6" t="str">
        <f>OBV!G26</f>
        <v>NEUTRAL</v>
      </c>
      <c r="L26" s="6" t="str">
        <f>OBV!H26</f>
        <v>NEUTRAL</v>
      </c>
    </row>
    <row r="27" spans="1:12" ht="13.5" x14ac:dyDescent="0.25">
      <c r="A27" s="3">
        <f>RSI!A27</f>
        <v>42044</v>
      </c>
      <c r="B27" s="2">
        <f>RSI!B27</f>
        <v>16.651</v>
      </c>
      <c r="C27" s="2">
        <f>RSI!I27</f>
        <v>16.859876680129133</v>
      </c>
      <c r="D27" s="2">
        <f>MACD!E27</f>
        <v>0.15683489432501574</v>
      </c>
      <c r="E27" s="2">
        <f>MACD!F27</f>
        <v>0</v>
      </c>
      <c r="F27" s="2">
        <f>'Moving Avg'!D27</f>
        <v>16.9558</v>
      </c>
      <c r="G27" s="2">
        <f>'Moving Avg'!F27</f>
        <v>17.759749999999997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</row>
    <row r="28" spans="1:12" ht="13.5" x14ac:dyDescent="0.25">
      <c r="A28" s="3">
        <f>RSI!A28</f>
        <v>42045</v>
      </c>
      <c r="B28" s="2">
        <f>RSI!B28</f>
        <v>16.651</v>
      </c>
      <c r="C28" s="2">
        <f>RSI!I28</f>
        <v>16.859876680129133</v>
      </c>
      <c r="D28" s="2">
        <f>MACD!E28</f>
        <v>8.9677301553557243E-2</v>
      </c>
      <c r="E28" s="2">
        <f>MACD!F28</f>
        <v>0</v>
      </c>
      <c r="F28" s="2">
        <f>'Moving Avg'!D28</f>
        <v>16.854199999999999</v>
      </c>
      <c r="G28" s="2">
        <f>'Moving Avg'!F28</f>
        <v>17.625249999999998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</row>
    <row r="29" spans="1:12" ht="13.5" x14ac:dyDescent="0.25">
      <c r="A29" s="3">
        <f>RSI!A29</f>
        <v>42046</v>
      </c>
      <c r="B29" s="2">
        <f>RSI!B29</f>
        <v>17.052</v>
      </c>
      <c r="C29" s="2">
        <f>RSI!I29</f>
        <v>29.483019484630603</v>
      </c>
      <c r="D29" s="2">
        <f>MACD!E29</f>
        <v>1.2124460475593679E-2</v>
      </c>
      <c r="E29" s="2">
        <f>MACD!F29</f>
        <v>0</v>
      </c>
      <c r="F29" s="2">
        <f>'Moving Avg'!D29</f>
        <v>16.9344</v>
      </c>
      <c r="G29" s="2">
        <f>'Moving Avg'!F29</f>
        <v>17.510799999999996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BEARISH DIVERGENCE</v>
      </c>
    </row>
    <row r="30" spans="1:12" ht="13.5" x14ac:dyDescent="0.25">
      <c r="A30" s="3">
        <f>RSI!A30</f>
        <v>42047</v>
      </c>
      <c r="B30" s="2">
        <f>RSI!B30</f>
        <v>17.545000000000002</v>
      </c>
      <c r="C30" s="2">
        <f>RSI!I30</f>
        <v>41.285865120777451</v>
      </c>
      <c r="D30" s="2">
        <f>MACD!E30</f>
        <v>-8.4073628237632647E-2</v>
      </c>
      <c r="E30" s="2">
        <f>MACD!F30</f>
        <v>0</v>
      </c>
      <c r="F30" s="2">
        <f>'Moving Avg'!D30</f>
        <v>17.011600000000001</v>
      </c>
      <c r="G30" s="2">
        <f>'Moving Avg'!F30</f>
        <v>17.420999999999999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BEARISH DIVERGENCE</v>
      </c>
    </row>
    <row r="31" spans="1:12" ht="13.5" x14ac:dyDescent="0.25">
      <c r="A31" s="3">
        <f>RSI!A31</f>
        <v>42048</v>
      </c>
      <c r="B31" s="2">
        <f>RSI!B31</f>
        <v>17.431000000000001</v>
      </c>
      <c r="C31" s="2">
        <f>RSI!I31</f>
        <v>39.633894264820476</v>
      </c>
      <c r="D31" s="2">
        <f>MACD!E31</f>
        <v>-0.15443881309001739</v>
      </c>
      <c r="E31" s="2">
        <f>MACD!F31</f>
        <v>0</v>
      </c>
      <c r="F31" s="2">
        <f>'Moving Avg'!D31</f>
        <v>17.065999999999999</v>
      </c>
      <c r="G31" s="2">
        <f>'Moving Avg'!F31</f>
        <v>17.325499999999998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BEARISH DIVERGENCE</v>
      </c>
    </row>
    <row r="32" spans="1:12" ht="13.5" x14ac:dyDescent="0.25">
      <c r="A32" s="3">
        <f>RSI!A32</f>
        <v>42051</v>
      </c>
      <c r="B32" s="2">
        <f>RSI!B32</f>
        <v>16.984000000000002</v>
      </c>
      <c r="C32" s="2">
        <f>RSI!I32</f>
        <v>33.905211142452359</v>
      </c>
      <c r="D32" s="2">
        <f>MACD!E32</f>
        <v>-0.17779684893629977</v>
      </c>
      <c r="E32" s="2">
        <f>MACD!F32</f>
        <v>0</v>
      </c>
      <c r="F32" s="2">
        <f>'Moving Avg'!D32</f>
        <v>17.132600000000004</v>
      </c>
      <c r="G32" s="2">
        <f>'Moving Avg'!F32</f>
        <v>17.234899999999996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STRONG</v>
      </c>
      <c r="L32" s="6" t="str">
        <f>OBV!H32</f>
        <v>BEARISH DIVERGENCE</v>
      </c>
    </row>
    <row r="33" spans="1:12" ht="13.5" x14ac:dyDescent="0.25">
      <c r="A33" s="3">
        <f>RSI!A33</f>
        <v>42052</v>
      </c>
      <c r="B33" s="2">
        <f>RSI!B33</f>
        <v>16.984000000000002</v>
      </c>
      <c r="C33" s="2">
        <f>RSI!I33</f>
        <v>33.905211142452359</v>
      </c>
      <c r="D33" s="2">
        <f>MACD!E33</f>
        <v>-0.19207682746046828</v>
      </c>
      <c r="E33" s="2">
        <f>MACD!F33</f>
        <v>0</v>
      </c>
      <c r="F33" s="2">
        <f>'Moving Avg'!D33</f>
        <v>17.199200000000001</v>
      </c>
      <c r="G33" s="2">
        <f>'Moving Avg'!F33</f>
        <v>17.172349999999998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BEARISH DIVERGENCE</v>
      </c>
    </row>
    <row r="34" spans="1:12" ht="13.5" x14ac:dyDescent="0.25">
      <c r="A34" s="3">
        <f>RSI!A34</f>
        <v>42053</v>
      </c>
      <c r="B34" s="2">
        <f>RSI!B34</f>
        <v>16.984000000000002</v>
      </c>
      <c r="C34" s="2">
        <f>RSI!I34</f>
        <v>33.905211142452359</v>
      </c>
      <c r="D34" s="2">
        <f>MACD!E34</f>
        <v>-0.27723547926759906</v>
      </c>
      <c r="E34" s="2">
        <f>MACD!F34</f>
        <v>0</v>
      </c>
      <c r="F34" s="2">
        <f>'Moving Avg'!D34</f>
        <v>17.185600000000001</v>
      </c>
      <c r="G34" s="2">
        <f>'Moving Avg'!F34</f>
        <v>17.137099999999997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CONFIRMED BEARISH</v>
      </c>
    </row>
    <row r="35" spans="1:12" ht="13.5" x14ac:dyDescent="0.25">
      <c r="A35" s="3">
        <f>RSI!A35</f>
        <v>42054</v>
      </c>
      <c r="B35" s="2">
        <f>RSI!B35</f>
        <v>16.984000000000002</v>
      </c>
      <c r="C35" s="2">
        <f>RSI!I35</f>
        <v>33.905211142452359</v>
      </c>
      <c r="D35" s="2">
        <f>MACD!E35</f>
        <v>-0.2664368676718496</v>
      </c>
      <c r="E35" s="2">
        <f>MACD!F35</f>
        <v>-9.9269089812188904E-2</v>
      </c>
      <c r="F35" s="2">
        <f>'Moving Avg'!D35</f>
        <v>17.073400000000003</v>
      </c>
      <c r="G35" s="2">
        <f>'Moving Avg'!F35</f>
        <v>17.101849999999992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CONFIRMED BEARISH</v>
      </c>
    </row>
    <row r="36" spans="1:12" ht="13.5" x14ac:dyDescent="0.25">
      <c r="A36" s="3">
        <f>RSI!A36</f>
        <v>42055</v>
      </c>
      <c r="B36" s="2">
        <f>RSI!B36</f>
        <v>16.977</v>
      </c>
      <c r="C36" s="2">
        <f>RSI!I36</f>
        <v>33.802299726771039</v>
      </c>
      <c r="D36" s="2">
        <f>MACD!E36</f>
        <v>-0.25242727889829553</v>
      </c>
      <c r="E36" s="2">
        <f>MACD!F36</f>
        <v>-0.12990072762941024</v>
      </c>
      <c r="F36" s="2">
        <f>'Moving Avg'!D36</f>
        <v>16.982600000000001</v>
      </c>
      <c r="G36" s="2">
        <f>'Moving Avg'!F36</f>
        <v>17.066249999999993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STRONG</v>
      </c>
      <c r="L36" s="6" t="str">
        <f>OBV!H36</f>
        <v>CONFIRMED BEARISH</v>
      </c>
    </row>
    <row r="37" spans="1:12" ht="13.5" x14ac:dyDescent="0.25">
      <c r="A37" s="3">
        <f>RSI!A37</f>
        <v>42058</v>
      </c>
      <c r="B37" s="2">
        <f>RSI!B37</f>
        <v>16.977</v>
      </c>
      <c r="C37" s="2">
        <f>RSI!I37</f>
        <v>33.802299726771039</v>
      </c>
      <c r="D37" s="2">
        <f>MACD!E37</f>
        <v>-0.31465421329054166</v>
      </c>
      <c r="E37" s="2">
        <f>MACD!F37</f>
        <v>-0.16685142476163653</v>
      </c>
      <c r="F37" s="2">
        <f>'Moving Avg'!D37</f>
        <v>16.981200000000001</v>
      </c>
      <c r="G37" s="2">
        <f>'Moving Avg'!F37</f>
        <v>17.057149999999996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NEUTRAL</v>
      </c>
      <c r="L37" s="6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16.469000000000001</v>
      </c>
      <c r="C38" s="2">
        <f>RSI!I38</f>
        <v>26.924118283564908</v>
      </c>
      <c r="D38" s="2">
        <f>MACD!E38</f>
        <v>-0.32590717655180867</v>
      </c>
      <c r="E38" s="2">
        <f>MACD!F38</f>
        <v>-0.19866257511967095</v>
      </c>
      <c r="F38" s="2">
        <f>'Moving Avg'!D38</f>
        <v>16.878200000000003</v>
      </c>
      <c r="G38" s="2">
        <f>'Moving Avg'!F38</f>
        <v>17.022649999999995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NEUTRAL</v>
      </c>
      <c r="L38" s="6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16.469000000000001</v>
      </c>
      <c r="C39" s="2">
        <f>RSI!I39</f>
        <v>26.924118283564908</v>
      </c>
      <c r="D39" s="2">
        <f>MACD!E39</f>
        <v>-0.26724317709494727</v>
      </c>
      <c r="E39" s="2">
        <f>MACD!F39</f>
        <v>-0.21237869551472621</v>
      </c>
      <c r="F39" s="2">
        <f>'Moving Avg'!D39</f>
        <v>16.775200000000002</v>
      </c>
      <c r="G39" s="2">
        <f>'Moving Avg'!F39</f>
        <v>16.988149999999997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NEUTRAL</v>
      </c>
      <c r="L39" s="6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16.469000000000001</v>
      </c>
      <c r="C40" s="2">
        <f>RSI!I40</f>
        <v>26.924118283564908</v>
      </c>
      <c r="D40" s="2">
        <f>MACD!E40</f>
        <v>-0.13574581937694674</v>
      </c>
      <c r="E40" s="2">
        <f>MACD!F40</f>
        <v>-0.19705212028717034</v>
      </c>
      <c r="F40" s="2">
        <f>'Moving Avg'!D40</f>
        <v>16.672199999999997</v>
      </c>
      <c r="G40" s="2">
        <f>'Moving Avg'!F40</f>
        <v>16.95365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NEUTRAL</v>
      </c>
      <c r="L40" s="6" t="str">
        <f>OBV!H40</f>
        <v>CONFIRMED BEARISH</v>
      </c>
    </row>
    <row r="41" spans="1:12" ht="13.5" x14ac:dyDescent="0.25">
      <c r="A41" s="3">
        <f>RSI!A41</f>
        <v>42062</v>
      </c>
      <c r="B41" s="2">
        <f>RSI!B41</f>
        <v>16.824999999999999</v>
      </c>
      <c r="C41" s="2">
        <f>RSI!I41</f>
        <v>37.971492103340651</v>
      </c>
      <c r="D41" s="2">
        <f>MACD!E41</f>
        <v>-6.2820586755989893E-2</v>
      </c>
      <c r="E41" s="2">
        <f>MACD!F41</f>
        <v>-0.17020581358093426</v>
      </c>
      <c r="F41" s="2">
        <f>'Moving Avg'!D41</f>
        <v>16.6418</v>
      </c>
      <c r="G41" s="2">
        <f>'Moving Avg'!F41</f>
        <v>16.93695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NEUTRAL</v>
      </c>
      <c r="L41" s="6" t="str">
        <f>OBV!H41</f>
        <v>CONFIRMED BEARISH</v>
      </c>
    </row>
    <row r="42" spans="1:12" ht="13.5" x14ac:dyDescent="0.25">
      <c r="A42" s="3">
        <f>RSI!A42</f>
        <v>42065</v>
      </c>
      <c r="B42" s="2">
        <f>RSI!B42</f>
        <v>16.324999999999999</v>
      </c>
      <c r="C42" s="2">
        <f>RSI!I42</f>
        <v>30.904807371463392</v>
      </c>
      <c r="D42" s="2">
        <f>MACD!E42</f>
        <v>-2.9795739696766077E-2</v>
      </c>
      <c r="E42" s="2">
        <f>MACD!F42</f>
        <v>-0.14212379880410062</v>
      </c>
      <c r="F42" s="2">
        <f>'Moving Avg'!D42</f>
        <v>16.511400000000002</v>
      </c>
      <c r="G42" s="2">
        <f>'Moving Avg'!F42</f>
        <v>16.895250000000001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NEUTRAL</v>
      </c>
      <c r="L42" s="6" t="str">
        <f>OBV!H42</f>
        <v>CONFIRMED BEARISH</v>
      </c>
    </row>
    <row r="43" spans="1:12" ht="13.5" x14ac:dyDescent="0.25">
      <c r="A43" s="3">
        <f>RSI!A43</f>
        <v>42066</v>
      </c>
      <c r="B43" s="2">
        <f>RSI!B43</f>
        <v>15.976000000000001</v>
      </c>
      <c r="C43" s="2">
        <f>RSI!I43</f>
        <v>27.112008208107639</v>
      </c>
      <c r="D43" s="2">
        <f>MACD!E43</f>
        <v>2.9779804178087232E-2</v>
      </c>
      <c r="E43" s="2">
        <f>MACD!F43</f>
        <v>-0.10774307820766305</v>
      </c>
      <c r="F43" s="2">
        <f>'Moving Avg'!D43</f>
        <v>16.412800000000001</v>
      </c>
      <c r="G43" s="2">
        <f>'Moving Avg'!F43</f>
        <v>16.836100000000002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NEUTRAL</v>
      </c>
      <c r="L43" s="6" t="str">
        <f>OBV!H43</f>
        <v>CONFIRMED BEARISH</v>
      </c>
    </row>
    <row r="44" spans="1:12" ht="13.5" x14ac:dyDescent="0.25">
      <c r="A44" s="3">
        <f>RSI!A44</f>
        <v>42067</v>
      </c>
      <c r="B44" s="2">
        <f>RSI!B44</f>
        <v>15.916</v>
      </c>
      <c r="C44" s="2">
        <f>RSI!I44</f>
        <v>26.509658850924396</v>
      </c>
      <c r="D44" s="2">
        <f>MACD!E44</f>
        <v>9.204805303527408E-2</v>
      </c>
      <c r="E44" s="2">
        <f>MACD!F44</f>
        <v>-6.7784851959075632E-2</v>
      </c>
      <c r="F44" s="2">
        <f>'Moving Avg'!D44</f>
        <v>16.302199999999999</v>
      </c>
      <c r="G44" s="2">
        <f>'Moving Avg'!F44</f>
        <v>16.79935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NEUTRAL</v>
      </c>
      <c r="L44" s="6" t="str">
        <f>OBV!H44</f>
        <v>CONFIRMED BEARISH</v>
      </c>
    </row>
    <row r="45" spans="1:12" ht="13.5" x14ac:dyDescent="0.25">
      <c r="A45" s="3">
        <f>RSI!A45</f>
        <v>42068</v>
      </c>
      <c r="B45" s="2">
        <f>RSI!B45</f>
        <v>16.628</v>
      </c>
      <c r="C45" s="2">
        <f>RSI!I45</f>
        <v>42.761088052100547</v>
      </c>
      <c r="D45" s="2">
        <f>MACD!E45</f>
        <v>9.9214936863152303E-2</v>
      </c>
      <c r="E45" s="2">
        <f>MACD!F45</f>
        <v>-3.4384894194630047E-2</v>
      </c>
      <c r="F45" s="2">
        <f>'Moving Avg'!D45</f>
        <v>16.334</v>
      </c>
      <c r="G45" s="2">
        <f>'Moving Avg'!F45</f>
        <v>16.7728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NEUTRAL</v>
      </c>
      <c r="L45" s="6" t="str">
        <f>OBV!H45</f>
        <v>BEARISH DIVERGENCE</v>
      </c>
    </row>
    <row r="46" spans="1:12" ht="13.5" x14ac:dyDescent="0.25">
      <c r="A46" s="3">
        <f>RSI!A46</f>
        <v>42069</v>
      </c>
      <c r="B46" s="2">
        <f>RSI!B46</f>
        <v>16.295000000000002</v>
      </c>
      <c r="C46" s="2">
        <f>RSI!I46</f>
        <v>38.475641441782898</v>
      </c>
      <c r="D46" s="2">
        <f>MACD!E46</f>
        <v>0.13134608588085683</v>
      </c>
      <c r="E46" s="2">
        <f>MACD!F46</f>
        <v>-1.2386981795326733E-3</v>
      </c>
      <c r="F46" s="2">
        <f>'Moving Avg'!D46</f>
        <v>16.228000000000002</v>
      </c>
      <c r="G46" s="2">
        <f>'Moving Avg'!F46</f>
        <v>16.729599999999998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NEUTRAL</v>
      </c>
      <c r="L46" s="6" t="str">
        <f>OBV!H46</f>
        <v>CONFIRMED BEARISH</v>
      </c>
    </row>
    <row r="47" spans="1:12" ht="13.5" x14ac:dyDescent="0.25">
      <c r="A47" s="3">
        <f>RSI!A47</f>
        <v>42072</v>
      </c>
      <c r="B47" s="2">
        <f>RSI!B47</f>
        <v>15.81</v>
      </c>
      <c r="C47" s="2">
        <f>RSI!I47</f>
        <v>33.24915172926768</v>
      </c>
      <c r="D47" s="2">
        <f>MACD!E47</f>
        <v>0.19872124723796603</v>
      </c>
      <c r="E47" s="2">
        <f>MACD!F47</f>
        <v>3.8753290903967071E-2</v>
      </c>
      <c r="F47" s="2">
        <f>'Moving Avg'!D47</f>
        <v>16.125</v>
      </c>
      <c r="G47" s="2">
        <f>'Moving Avg'!F47</f>
        <v>16.687550000000002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NEUTRAL</v>
      </c>
      <c r="L47" s="6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15.112</v>
      </c>
      <c r="C48" s="2">
        <f>RSI!I48</f>
        <v>27.466512283900983</v>
      </c>
      <c r="D48" s="2">
        <f>MACD!E48</f>
        <v>0.23609242781988371</v>
      </c>
      <c r="E48" s="2">
        <f>MACD!F48</f>
        <v>7.8221118287150407E-2</v>
      </c>
      <c r="F48" s="2">
        <f>'Moving Avg'!D48</f>
        <v>15.952199999999999</v>
      </c>
      <c r="G48" s="2">
        <f>'Moving Avg'!F48</f>
        <v>16.610600000000002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NEUTRAL</v>
      </c>
      <c r="L48" s="6" t="str">
        <f>OBV!H48</f>
        <v>CONFIRMED BEARISH</v>
      </c>
    </row>
    <row r="49" spans="1:12" ht="13.5" x14ac:dyDescent="0.25">
      <c r="A49" s="3">
        <f>RSI!A49</f>
        <v>42074</v>
      </c>
      <c r="B49" s="2">
        <f>RSI!B49</f>
        <v>15.34</v>
      </c>
      <c r="C49" s="2">
        <f>RSI!I49</f>
        <v>31.648272690398315</v>
      </c>
      <c r="D49" s="2">
        <f>MACD!E49</f>
        <v>0.26125682938326733</v>
      </c>
      <c r="E49" s="2">
        <f>MACD!F49</f>
        <v>0.11482826050637379</v>
      </c>
      <c r="F49" s="2">
        <f>'Moving Avg'!D49</f>
        <v>15.837</v>
      </c>
      <c r="G49" s="2">
        <f>'Moving Avg'!F49</f>
        <v>16.524999999999999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NEUTRAL</v>
      </c>
      <c r="L49" s="6" t="str">
        <f>OBV!H49</f>
        <v>CONFIRMED BEARISH</v>
      </c>
    </row>
    <row r="50" spans="1:12" ht="13.5" x14ac:dyDescent="0.25">
      <c r="A50" s="3">
        <f>RSI!A50</f>
        <v>42075</v>
      </c>
      <c r="B50" s="2">
        <f>RSI!B50</f>
        <v>14.855</v>
      </c>
      <c r="C50" s="2">
        <f>RSI!I50</f>
        <v>27.956049382109526</v>
      </c>
      <c r="D50" s="2">
        <f>MACD!E50</f>
        <v>0.32678726560092741</v>
      </c>
      <c r="E50" s="2">
        <f>MACD!F50</f>
        <v>0.1572200615252845</v>
      </c>
      <c r="F50" s="2">
        <f>'Moving Avg'!D50</f>
        <v>15.482400000000002</v>
      </c>
      <c r="G50" s="2">
        <f>'Moving Avg'!F50</f>
        <v>16.390499999999999</v>
      </c>
      <c r="H50" s="2">
        <f>'Moving Avg'!G50</f>
        <v>17.37716326530613</v>
      </c>
      <c r="I50" s="2">
        <f>'Moving Avg'!H50</f>
        <v>0</v>
      </c>
      <c r="J50" s="6" t="str">
        <f>OBV!F50</f>
        <v>BEARISH</v>
      </c>
      <c r="K50" s="6" t="str">
        <f>OBV!G50</f>
        <v>NEUTRAL</v>
      </c>
      <c r="L50" s="6" t="str">
        <f>OBV!H50</f>
        <v>CONFIRMED BEARISH</v>
      </c>
    </row>
    <row r="51" spans="1:12" ht="13.5" x14ac:dyDescent="0.25">
      <c r="A51" s="3">
        <f>RSI!A51</f>
        <v>42076</v>
      </c>
      <c r="B51" s="2">
        <f>RSI!B51</f>
        <v>14.491</v>
      </c>
      <c r="C51" s="2">
        <f>RSI!I51</f>
        <v>25.5471192132254</v>
      </c>
      <c r="D51" s="2">
        <f>MACD!E51</f>
        <v>0.47453006018056243</v>
      </c>
      <c r="E51" s="2">
        <f>MACD!F51</f>
        <v>0.2206820612563401</v>
      </c>
      <c r="F51" s="2">
        <f>'Moving Avg'!D51</f>
        <v>15.121600000000001</v>
      </c>
      <c r="G51" s="2">
        <f>'Moving Avg'!F51</f>
        <v>16.243500000000001</v>
      </c>
      <c r="H51" s="2">
        <f>'Moving Avg'!G51</f>
        <v>17.319440000000007</v>
      </c>
      <c r="I51" s="2">
        <f>'Moving Avg'!H51</f>
        <v>0</v>
      </c>
      <c r="J51" s="6" t="str">
        <f>OBV!F51</f>
        <v>BEARISH</v>
      </c>
      <c r="K51" s="6" t="str">
        <f>OBV!G51</f>
        <v>STRONG</v>
      </c>
      <c r="L51" s="6" t="str">
        <f>OBV!H51</f>
        <v>CONFIRMED BEARISH</v>
      </c>
    </row>
    <row r="52" spans="1:12" ht="13.5" x14ac:dyDescent="0.25">
      <c r="A52" s="3">
        <f>RSI!A52</f>
        <v>42079</v>
      </c>
      <c r="B52" s="2">
        <f>RSI!B52</f>
        <v>15.143000000000001</v>
      </c>
      <c r="C52" s="2">
        <f>RSI!I52</f>
        <v>36.158719786724582</v>
      </c>
      <c r="D52" s="2">
        <f>MACD!E52</f>
        <v>0.48625412932209144</v>
      </c>
      <c r="E52" s="2">
        <f>MACD!F52</f>
        <v>0.27379647486949038</v>
      </c>
      <c r="F52" s="2">
        <f>'Moving Avg'!D52</f>
        <v>14.988200000000001</v>
      </c>
      <c r="G52" s="2">
        <f>'Moving Avg'!F52</f>
        <v>16.151450000000001</v>
      </c>
      <c r="H52" s="2">
        <f>'Moving Avg'!G52</f>
        <v>17.22366000000001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</row>
    <row r="53" spans="1:12" ht="13.5" x14ac:dyDescent="0.25">
      <c r="A53" s="3">
        <f>RSI!A53</f>
        <v>42080</v>
      </c>
      <c r="B53" s="2">
        <f>RSI!B53</f>
        <v>15.308999999999999</v>
      </c>
      <c r="C53" s="2">
        <f>RSI!I53</f>
        <v>38.559749536574508</v>
      </c>
      <c r="D53" s="2">
        <f>MACD!E53</f>
        <v>0.43737977746064516</v>
      </c>
      <c r="E53" s="2">
        <f>MACD!F53</f>
        <v>0.30651313538772135</v>
      </c>
      <c r="F53" s="2">
        <f>'Moving Avg'!D53</f>
        <v>15.027600000000001</v>
      </c>
      <c r="G53" s="2">
        <f>'Moving Avg'!F53</f>
        <v>16.067699999999999</v>
      </c>
      <c r="H53" s="2">
        <f>'Moving Avg'!G53</f>
        <v>17.131200000000007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BEARISH DIVERGENCE</v>
      </c>
    </row>
    <row r="54" spans="1:12" ht="13.5" x14ac:dyDescent="0.25">
      <c r="A54" s="3">
        <f>RSI!A54</f>
        <v>42081</v>
      </c>
      <c r="B54" s="2">
        <f>RSI!B54</f>
        <v>15.308999999999999</v>
      </c>
      <c r="C54" s="2">
        <f>RSI!I54</f>
        <v>38.559749536574508</v>
      </c>
      <c r="D54" s="2">
        <f>MACD!E54</f>
        <v>0.39247389178617098</v>
      </c>
      <c r="E54" s="2">
        <f>MACD!F54</f>
        <v>0.32370528666741127</v>
      </c>
      <c r="F54" s="2">
        <f>'Moving Avg'!D54</f>
        <v>15.0214</v>
      </c>
      <c r="G54" s="2">
        <f>'Moving Avg'!F54</f>
        <v>15.983950000000004</v>
      </c>
      <c r="H54" s="2">
        <f>'Moving Avg'!G54</f>
        <v>17.050560000000004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14.855</v>
      </c>
      <c r="C55" s="2">
        <f>RSI!I55</f>
        <v>34.450110274717346</v>
      </c>
      <c r="D55" s="2">
        <f>MACD!E55</f>
        <v>0.50290405096672686</v>
      </c>
      <c r="E55" s="2">
        <f>MACD!F55</f>
        <v>0.3595450395272744</v>
      </c>
      <c r="F55" s="2">
        <f>'Moving Avg'!D55</f>
        <v>15.0214</v>
      </c>
      <c r="G55" s="2">
        <f>'Moving Avg'!F55</f>
        <v>15.877500000000003</v>
      </c>
      <c r="H55" s="2">
        <f>'Moving Avg'!G55</f>
        <v>16.960840000000005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NEUTRAL</v>
      </c>
    </row>
    <row r="56" spans="1:12" ht="13.5" x14ac:dyDescent="0.25">
      <c r="A56" s="3">
        <f>RSI!A56</f>
        <v>42086</v>
      </c>
      <c r="B56" s="2">
        <f>RSI!B56</f>
        <v>15.082000000000001</v>
      </c>
      <c r="C56" s="2">
        <f>RSI!I56</f>
        <v>38.00774704550799</v>
      </c>
      <c r="D56" s="2">
        <f>MACD!E56</f>
        <v>0.5358518503136942</v>
      </c>
      <c r="E56" s="2">
        <f>MACD!F56</f>
        <v>0.39480640168455838</v>
      </c>
      <c r="F56" s="2">
        <f>'Moving Avg'!D56</f>
        <v>15.139600000000002</v>
      </c>
      <c r="G56" s="2">
        <f>'Moving Avg'!F56</f>
        <v>15.782750000000004</v>
      </c>
      <c r="H56" s="2">
        <f>'Moving Avg'!G56</f>
        <v>16.875660000000003</v>
      </c>
      <c r="I56" s="2">
        <f>'Moving Avg'!H56</f>
        <v>0</v>
      </c>
      <c r="J56" s="6" t="str">
        <f>OBV!F56</f>
        <v>BULLISH</v>
      </c>
      <c r="K56" s="6" t="str">
        <f>OBV!G56</f>
        <v>NEUTRAL</v>
      </c>
      <c r="L56" s="6" t="str">
        <f>OBV!H56</f>
        <v>CONFIRMED BULLISH</v>
      </c>
    </row>
    <row r="57" spans="1:12" ht="13.5" x14ac:dyDescent="0.25">
      <c r="A57" s="3">
        <f>RSI!A57</f>
        <v>42087</v>
      </c>
      <c r="B57" s="2">
        <f>RSI!B57</f>
        <v>15.082000000000001</v>
      </c>
      <c r="C57" s="2">
        <f>RSI!I57</f>
        <v>38.00774704550799</v>
      </c>
      <c r="D57" s="2">
        <f>MACD!E57</f>
        <v>0.49476705663609266</v>
      </c>
      <c r="E57" s="2">
        <f>MACD!F57</f>
        <v>0.41479853267486527</v>
      </c>
      <c r="F57" s="2">
        <f>'Moving Avg'!D57</f>
        <v>15.1274</v>
      </c>
      <c r="G57" s="2">
        <f>'Moving Avg'!F57</f>
        <v>15.688000000000002</v>
      </c>
      <c r="H57" s="2">
        <f>'Moving Avg'!G57</f>
        <v>16.790480000000002</v>
      </c>
      <c r="I57" s="2">
        <f>'Moving Avg'!H57</f>
        <v>0</v>
      </c>
      <c r="J57" s="6" t="str">
        <f>OBV!F57</f>
        <v>BULLISH</v>
      </c>
      <c r="K57" s="6" t="str">
        <f>OBV!G57</f>
        <v>NEUTRAL</v>
      </c>
      <c r="L57" s="6" t="str">
        <f>OBV!H57</f>
        <v>BULLISH DIVERGENCE</v>
      </c>
    </row>
    <row r="58" spans="1:12" ht="13.5" x14ac:dyDescent="0.25">
      <c r="A58" s="3">
        <f>RSI!A58</f>
        <v>42088</v>
      </c>
      <c r="B58" s="2">
        <f>RSI!B58</f>
        <v>15.082000000000001</v>
      </c>
      <c r="C58" s="2">
        <f>RSI!I58</f>
        <v>38.00774704550799</v>
      </c>
      <c r="D58" s="2">
        <f>MACD!E58</f>
        <v>0.35785142561647731</v>
      </c>
      <c r="E58" s="2">
        <f>MACD!F58</f>
        <v>0.40340911126318768</v>
      </c>
      <c r="F58" s="2">
        <f>'Moving Avg'!D58</f>
        <v>15.081999999999999</v>
      </c>
      <c r="G58" s="2">
        <f>'Moving Avg'!F58</f>
        <v>15.618649999999999</v>
      </c>
      <c r="H58" s="2">
        <f>'Moving Avg'!G58</f>
        <v>16.705300000000001</v>
      </c>
      <c r="I58" s="2">
        <f>'Moving Avg'!H58</f>
        <v>0</v>
      </c>
      <c r="J58" s="6" t="str">
        <f>OBV!F58</f>
        <v>BULLISH</v>
      </c>
      <c r="K58" s="6" t="str">
        <f>OBV!G58</f>
        <v>NEUTRAL</v>
      </c>
      <c r="L58" s="6" t="str">
        <f>OBV!H58</f>
        <v>BULLISH DIVERGENCE</v>
      </c>
    </row>
    <row r="59" spans="1:12" ht="13.5" x14ac:dyDescent="0.25">
      <c r="A59" s="3">
        <f>RSI!A59</f>
        <v>42089</v>
      </c>
      <c r="B59" s="2">
        <f>RSI!B59</f>
        <v>15.082000000000001</v>
      </c>
      <c r="C59" s="2">
        <f>RSI!I59</f>
        <v>38.007747045507983</v>
      </c>
      <c r="D59" s="2">
        <f>MACD!E59</f>
        <v>0.28192206882770066</v>
      </c>
      <c r="E59" s="2">
        <f>MACD!F59</f>
        <v>0.3791117027760903</v>
      </c>
      <c r="F59" s="2">
        <f>'Moving Avg'!D59</f>
        <v>15.036600000000002</v>
      </c>
      <c r="G59" s="2">
        <f>'Moving Avg'!F59</f>
        <v>15.549299999999997</v>
      </c>
      <c r="H59" s="2">
        <f>'Moving Avg'!G59</f>
        <v>16.62012</v>
      </c>
      <c r="I59" s="2">
        <f>'Moving Avg'!H59</f>
        <v>0</v>
      </c>
      <c r="J59" s="6" t="str">
        <f>OBV!F59</f>
        <v>BULLISH</v>
      </c>
      <c r="K59" s="6" t="str">
        <f>OBV!G59</f>
        <v>NEUTRAL</v>
      </c>
      <c r="L59" s="6" t="str">
        <f>OBV!H59</f>
        <v>BULLISH DIVERGENCE</v>
      </c>
    </row>
    <row r="60" spans="1:12" ht="13.5" x14ac:dyDescent="0.25">
      <c r="A60" s="3">
        <f>RSI!A60</f>
        <v>42090</v>
      </c>
      <c r="B60" s="2">
        <f>RSI!B60</f>
        <v>15.082000000000001</v>
      </c>
      <c r="C60" s="2">
        <f>RSI!I60</f>
        <v>38.00774704550799</v>
      </c>
      <c r="D60" s="2">
        <f>MACD!E60</f>
        <v>0.14754525574443988</v>
      </c>
      <c r="E60" s="2">
        <f>MACD!F60</f>
        <v>0.33279841336976024</v>
      </c>
      <c r="F60" s="2">
        <f>'Moving Avg'!D60</f>
        <v>15.081999999999999</v>
      </c>
      <c r="G60" s="2">
        <f>'Moving Avg'!F60</f>
        <v>15.479949999999997</v>
      </c>
      <c r="H60" s="2">
        <f>'Moving Avg'!G60</f>
        <v>16.534939999999999</v>
      </c>
      <c r="I60" s="2">
        <f>'Moving Avg'!H60</f>
        <v>0</v>
      </c>
      <c r="J60" s="6" t="str">
        <f>OBV!F60</f>
        <v>BULLISH</v>
      </c>
      <c r="K60" s="6" t="str">
        <f>OBV!G60</f>
        <v>NEUTRAL</v>
      </c>
      <c r="L60" s="6" t="str">
        <f>OBV!H60</f>
        <v>CONFIRMED BULLISH</v>
      </c>
    </row>
    <row r="61" spans="1:12" ht="13.5" x14ac:dyDescent="0.25">
      <c r="A61" s="3">
        <f>RSI!A61</f>
        <v>42093</v>
      </c>
      <c r="B61" s="2">
        <f>RSI!B61</f>
        <v>15.082000000000001</v>
      </c>
      <c r="C61" s="2">
        <f>RSI!I61</f>
        <v>38.00774704550799</v>
      </c>
      <c r="D61" s="2">
        <f>MACD!E61</f>
        <v>-1.8004045169730531E-2</v>
      </c>
      <c r="E61" s="2">
        <f>MACD!F61</f>
        <v>0.26263792166186212</v>
      </c>
      <c r="F61" s="2">
        <f>'Moving Avg'!D61</f>
        <v>15.081999999999999</v>
      </c>
      <c r="G61" s="2">
        <f>'Moving Avg'!F61</f>
        <v>15.392799999999998</v>
      </c>
      <c r="H61" s="2">
        <f>'Moving Avg'!G61</f>
        <v>16.449759999999998</v>
      </c>
      <c r="I61" s="2">
        <f>'Moving Avg'!H61</f>
        <v>0</v>
      </c>
      <c r="J61" s="6" t="str">
        <f>OBV!F61</f>
        <v>NEUTRAL</v>
      </c>
      <c r="K61" s="6" t="str">
        <f>OBV!G61</f>
        <v>NEUTRAL</v>
      </c>
      <c r="L61" s="6" t="str">
        <f>OBV!H61</f>
        <v>NEUTRAL</v>
      </c>
    </row>
    <row r="62" spans="1:12" ht="13.5" x14ac:dyDescent="0.25">
      <c r="A62" s="3">
        <f>RSI!A62</f>
        <v>42094</v>
      </c>
      <c r="B62" s="2">
        <f>RSI!B62</f>
        <v>15.976000000000001</v>
      </c>
      <c r="C62" s="2">
        <f>RSI!I62</f>
        <v>53.50930746088013</v>
      </c>
      <c r="D62" s="2">
        <f>MACD!E62</f>
        <v>-0.12015231175297458</v>
      </c>
      <c r="E62" s="2">
        <f>MACD!F62</f>
        <v>0.18607987497889478</v>
      </c>
      <c r="F62" s="2">
        <f>'Moving Avg'!D62</f>
        <v>15.2608</v>
      </c>
      <c r="G62" s="2">
        <f>'Moving Avg'!F62</f>
        <v>15.375349999999997</v>
      </c>
      <c r="H62" s="2">
        <f>'Moving Avg'!G62</f>
        <v>16.393359999999994</v>
      </c>
      <c r="I62" s="2">
        <f>'Moving Avg'!H62</f>
        <v>0</v>
      </c>
      <c r="J62" s="6" t="str">
        <f>OBV!F62</f>
        <v>BULLISH</v>
      </c>
      <c r="K62" s="6" t="str">
        <f>OBV!G62</f>
        <v>NEUTRAL</v>
      </c>
      <c r="L62" s="6" t="str">
        <f>OBV!H62</f>
        <v>CONFIRMED BULLISH</v>
      </c>
    </row>
    <row r="63" spans="1:12" ht="13.5" x14ac:dyDescent="0.25">
      <c r="A63" s="3">
        <f>RSI!A63</f>
        <v>42095</v>
      </c>
      <c r="B63" s="2">
        <f>RSI!B63</f>
        <v>15.976000000000001</v>
      </c>
      <c r="C63" s="2">
        <f>RSI!I63</f>
        <v>53.50930746088013</v>
      </c>
      <c r="D63" s="2">
        <f>MACD!E63</f>
        <v>-0.18276816378539351</v>
      </c>
      <c r="E63" s="2">
        <f>MACD!F63</f>
        <v>0.11231026722603712</v>
      </c>
      <c r="F63" s="2">
        <f>'Moving Avg'!D63</f>
        <v>15.439600000000002</v>
      </c>
      <c r="G63" s="2">
        <f>'Moving Avg'!F63</f>
        <v>15.375349999999997</v>
      </c>
      <c r="H63" s="2">
        <f>'Moving Avg'!G63</f>
        <v>16.348179999999996</v>
      </c>
      <c r="I63" s="2">
        <f>'Moving Avg'!H63</f>
        <v>0</v>
      </c>
      <c r="J63" s="6" t="str">
        <f>OBV!F63</f>
        <v>BULLISH</v>
      </c>
      <c r="K63" s="6" t="str">
        <f>OBV!G63</f>
        <v>NEUTRAL</v>
      </c>
      <c r="L63" s="6" t="str">
        <f>OBV!H63</f>
        <v>CONFIRMED BULLISH</v>
      </c>
    </row>
    <row r="64" spans="1:12" ht="13.5" x14ac:dyDescent="0.25">
      <c r="A64" s="3">
        <f>RSI!A64</f>
        <v>42096</v>
      </c>
      <c r="B64" s="2">
        <f>RSI!B64</f>
        <v>16.295000000000002</v>
      </c>
      <c r="C64" s="2">
        <f>RSI!I64</f>
        <v>57.869058525566913</v>
      </c>
      <c r="D64" s="2">
        <f>MACD!E64</f>
        <v>-0.26097410866794135</v>
      </c>
      <c r="E64" s="2">
        <f>MACD!F64</f>
        <v>3.7653392047241427E-2</v>
      </c>
      <c r="F64" s="2">
        <f>'Moving Avg'!D64</f>
        <v>15.6822</v>
      </c>
      <c r="G64" s="2">
        <f>'Moving Avg'!F64</f>
        <v>15.394299999999998</v>
      </c>
      <c r="H64" s="2">
        <f>'Moving Avg'!G64</f>
        <v>16.320299999999992</v>
      </c>
      <c r="I64" s="2">
        <f>'Moving Avg'!H64</f>
        <v>0</v>
      </c>
      <c r="J64" s="6" t="str">
        <f>OBV!F64</f>
        <v>BULLISH</v>
      </c>
      <c r="K64" s="6" t="str">
        <f>OBV!G64</f>
        <v>NEUTRAL</v>
      </c>
      <c r="L64" s="6" t="str">
        <f>OBV!H64</f>
        <v>CONFIRMED BULLISH</v>
      </c>
    </row>
    <row r="65" spans="1:12" ht="13.5" x14ac:dyDescent="0.25">
      <c r="A65" s="3">
        <f>RSI!A65</f>
        <v>42097</v>
      </c>
      <c r="B65" s="2">
        <f>RSI!B65</f>
        <v>16.067</v>
      </c>
      <c r="C65" s="2">
        <f>RSI!I65</f>
        <v>53.973204064594505</v>
      </c>
      <c r="D65" s="2">
        <f>MACD!E65</f>
        <v>-0.38346624088454817</v>
      </c>
      <c r="E65" s="2">
        <f>MACD!F65</f>
        <v>-4.6570534539116498E-2</v>
      </c>
      <c r="F65" s="2">
        <f>'Moving Avg'!D65</f>
        <v>15.879200000000001</v>
      </c>
      <c r="G65" s="2">
        <f>'Moving Avg'!F65</f>
        <v>15.366249999999999</v>
      </c>
      <c r="H65" s="2">
        <f>'Moving Avg'!G65</f>
        <v>16.287859999999991</v>
      </c>
      <c r="I65" s="2">
        <f>'Moving Avg'!H65</f>
        <v>0</v>
      </c>
      <c r="J65" s="6" t="str">
        <f>OBV!F65</f>
        <v>BEARISH</v>
      </c>
      <c r="K65" s="6" t="str">
        <f>OBV!G65</f>
        <v>NEUTRAL</v>
      </c>
      <c r="L65" s="6" t="str">
        <f>OBV!H65</f>
        <v>BEARISH DIVERGENCE</v>
      </c>
    </row>
    <row r="66" spans="1:12" ht="13.5" x14ac:dyDescent="0.25">
      <c r="A66" s="3">
        <f>RSI!A66</f>
        <v>42100</v>
      </c>
      <c r="B66" s="2">
        <f>RSI!B66</f>
        <v>15.916</v>
      </c>
      <c r="C66" s="2">
        <f>RSI!I66</f>
        <v>51.500378336086648</v>
      </c>
      <c r="D66" s="2">
        <f>MACD!E66</f>
        <v>-0.44276957819517015</v>
      </c>
      <c r="E66" s="2">
        <f>MACD!F66</f>
        <v>-0.12581034327032722</v>
      </c>
      <c r="F66" s="2">
        <f>'Moving Avg'!D66</f>
        <v>16.045999999999999</v>
      </c>
      <c r="G66" s="2">
        <f>'Moving Avg'!F66</f>
        <v>15.347299999999999</v>
      </c>
      <c r="H66" s="2">
        <f>'Moving Avg'!G66</f>
        <v>16.252399999999994</v>
      </c>
      <c r="I66" s="2">
        <f>'Moving Avg'!H66</f>
        <v>0</v>
      </c>
      <c r="J66" s="6" t="str">
        <f>OBV!F66</f>
        <v>BEARISH</v>
      </c>
      <c r="K66" s="6" t="str">
        <f>OBV!G66</f>
        <v>NEUTRAL</v>
      </c>
      <c r="L66" s="6" t="str">
        <f>OBV!H66</f>
        <v>BEARISH DIVERGENCE</v>
      </c>
    </row>
    <row r="67" spans="1:12" ht="13.5" x14ac:dyDescent="0.25">
      <c r="A67" s="3">
        <f>RSI!A67</f>
        <v>42101</v>
      </c>
      <c r="B67" s="2">
        <f>RSI!B67</f>
        <v>15.438000000000001</v>
      </c>
      <c r="C67" s="2">
        <f>RSI!I67</f>
        <v>44.543210795362498</v>
      </c>
      <c r="D67" s="2">
        <f>MACD!E67</f>
        <v>-0.45828336579528539</v>
      </c>
      <c r="E67" s="2">
        <f>MACD!F67</f>
        <v>-0.19230494777531887</v>
      </c>
      <c r="F67" s="2">
        <f>'Moving Avg'!D67</f>
        <v>15.938400000000001</v>
      </c>
      <c r="G67" s="2">
        <f>'Moving Avg'!F67</f>
        <v>15.328699999999998</v>
      </c>
      <c r="H67" s="2">
        <f>'Moving Avg'!G67</f>
        <v>16.217979999999997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15.438000000000001</v>
      </c>
      <c r="C68" s="2">
        <f>RSI!I68</f>
        <v>44.543210795362498</v>
      </c>
      <c r="D68" s="2">
        <f>MACD!E68</f>
        <v>-0.46927242028773719</v>
      </c>
      <c r="E68" s="2">
        <f>MACD!F68</f>
        <v>-0.24769844227780252</v>
      </c>
      <c r="F68" s="2">
        <f>'Moving Avg'!D68</f>
        <v>15.830800000000002</v>
      </c>
      <c r="G68" s="2">
        <f>'Moving Avg'!F68</f>
        <v>15.344999999999999</v>
      </c>
      <c r="H68" s="2">
        <f>'Moving Avg'!G68</f>
        <v>16.183559999999996</v>
      </c>
      <c r="I68" s="2">
        <f>'Moving Avg'!H68</f>
        <v>0</v>
      </c>
      <c r="J68" s="6" t="str">
        <f>OBV!F68</f>
        <v>BEARISH</v>
      </c>
      <c r="K68" s="6" t="str">
        <f>OBV!G68</f>
        <v>STRONG</v>
      </c>
      <c r="L68" s="6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16.347999999999999</v>
      </c>
      <c r="C69" s="2">
        <f>RSI!I69</f>
        <v>57.2839808478397</v>
      </c>
      <c r="D69" s="2">
        <f>MACD!E69</f>
        <v>-0.54399863198082343</v>
      </c>
      <c r="E69" s="2">
        <f>MACD!F69</f>
        <v>-0.30695848021840672</v>
      </c>
      <c r="F69" s="2">
        <f>'Moving Avg'!D69</f>
        <v>15.841399999999998</v>
      </c>
      <c r="G69" s="2">
        <f>'Moving Avg'!F69</f>
        <v>15.395399999999999</v>
      </c>
      <c r="H69" s="2">
        <f>'Moving Avg'!G69</f>
        <v>16.167339999999996</v>
      </c>
      <c r="I69" s="2">
        <f>'Moving Avg'!H69</f>
        <v>0</v>
      </c>
      <c r="J69" s="6" t="str">
        <f>OBV!F69</f>
        <v>BEARISH</v>
      </c>
      <c r="K69" s="6" t="str">
        <f>OBV!G69</f>
        <v>STRONG</v>
      </c>
      <c r="L69" s="6" t="str">
        <f>OBV!H69</f>
        <v>BEARISH DIVERGENCE</v>
      </c>
    </row>
    <row r="70" spans="1:12" ht="13.5" x14ac:dyDescent="0.25">
      <c r="A70" s="3">
        <f>RSI!A70</f>
        <v>42107</v>
      </c>
      <c r="B70" s="2">
        <f>RSI!B70</f>
        <v>17.324999999999999</v>
      </c>
      <c r="C70" s="2">
        <f>RSI!I70</f>
        <v>66.249232164860757</v>
      </c>
      <c r="D70" s="2">
        <f>MACD!E70</f>
        <v>-0.68314311542149575</v>
      </c>
      <c r="E70" s="2">
        <f>MACD!F70</f>
        <v>-0.38219540725902457</v>
      </c>
      <c r="F70" s="2">
        <f>'Moving Avg'!D70</f>
        <v>16.093</v>
      </c>
      <c r="G70" s="2">
        <f>'Moving Avg'!F70</f>
        <v>15.518899999999997</v>
      </c>
      <c r="H70" s="2">
        <f>'Moving Avg'!G70</f>
        <v>16.170659999999998</v>
      </c>
      <c r="I70" s="2">
        <f>'Moving Avg'!H70</f>
        <v>0</v>
      </c>
      <c r="J70" s="6" t="str">
        <f>OBV!F70</f>
        <v>BEARISH</v>
      </c>
      <c r="K70" s="6" t="str">
        <f>OBV!G70</f>
        <v>NEUTRAL</v>
      </c>
      <c r="L70" s="6" t="str">
        <f>OBV!H70</f>
        <v>BEARISH DIVERGENCE</v>
      </c>
    </row>
    <row r="71" spans="1:12" ht="13.5" x14ac:dyDescent="0.25">
      <c r="A71" s="3">
        <f>RSI!A71</f>
        <v>42108</v>
      </c>
      <c r="B71" s="2">
        <f>RSI!B71</f>
        <v>17.734999999999999</v>
      </c>
      <c r="C71" s="2">
        <f>RSI!I71</f>
        <v>69.173209384442259</v>
      </c>
      <c r="D71" s="2">
        <f>MACD!E71</f>
        <v>-0.84030596580468142</v>
      </c>
      <c r="E71" s="2">
        <f>MACD!F71</f>
        <v>-0.47381751896815594</v>
      </c>
      <c r="F71" s="2">
        <f>'Moving Avg'!D71</f>
        <v>16.456800000000001</v>
      </c>
      <c r="G71" s="2">
        <f>'Moving Avg'!F71</f>
        <v>15.681099999999997</v>
      </c>
      <c r="H71" s="2">
        <f>'Moving Avg'!G71</f>
        <v>16.182179999999999</v>
      </c>
      <c r="I71" s="2">
        <f>'Moving Avg'!H71</f>
        <v>0</v>
      </c>
      <c r="J71" s="6" t="str">
        <f>OBV!F71</f>
        <v>BEARISH</v>
      </c>
      <c r="K71" s="6" t="str">
        <f>OBV!G71</f>
        <v>NEUTRAL</v>
      </c>
      <c r="L71" s="6" t="str">
        <f>OBV!H71</f>
        <v>BEARISH DIVERGENCE</v>
      </c>
    </row>
    <row r="72" spans="1:12" ht="13.5" x14ac:dyDescent="0.25">
      <c r="A72" s="3">
        <f>RSI!A72</f>
        <v>42109</v>
      </c>
      <c r="B72" s="2">
        <f>RSI!B72</f>
        <v>17.734999999999999</v>
      </c>
      <c r="C72" s="2">
        <f>RSI!I72</f>
        <v>69.173209384442274</v>
      </c>
      <c r="D72" s="2">
        <f>MACD!E72</f>
        <v>-0.84655827347464729</v>
      </c>
      <c r="E72" s="2">
        <f>MACD!F72</f>
        <v>-0.54836566986945423</v>
      </c>
      <c r="F72" s="2">
        <f>'Moving Avg'!D72</f>
        <v>16.9162</v>
      </c>
      <c r="G72" s="2">
        <f>'Moving Avg'!F72</f>
        <v>15.810700000000001</v>
      </c>
      <c r="H72" s="2">
        <f>'Moving Avg'!G72</f>
        <v>16.1937</v>
      </c>
      <c r="I72" s="2">
        <f>'Moving Avg'!H72</f>
        <v>0</v>
      </c>
      <c r="J72" s="6" t="str">
        <f>OBV!F72</f>
        <v>BULLISH</v>
      </c>
      <c r="K72" s="6" t="str">
        <f>OBV!G72</f>
        <v>NEUTRAL</v>
      </c>
      <c r="L72" s="6" t="str">
        <f>OBV!H72</f>
        <v>CONFIRMED BULLISH</v>
      </c>
    </row>
    <row r="73" spans="1:12" ht="13.5" x14ac:dyDescent="0.25">
      <c r="A73" s="3">
        <f>RSI!A73</f>
        <v>42110</v>
      </c>
      <c r="B73" s="2">
        <f>RSI!B73</f>
        <v>17.734999999999999</v>
      </c>
      <c r="C73" s="2">
        <f>RSI!I73</f>
        <v>69.173209384442274</v>
      </c>
      <c r="D73" s="2">
        <f>MACD!E73</f>
        <v>-0.86185500143858462</v>
      </c>
      <c r="E73" s="2">
        <f>MACD!F73</f>
        <v>-0.61106353618328035</v>
      </c>
      <c r="F73" s="2">
        <f>'Moving Avg'!D73</f>
        <v>17.375599999999999</v>
      </c>
      <c r="G73" s="2">
        <f>'Moving Avg'!F73</f>
        <v>15.931999999999999</v>
      </c>
      <c r="H73" s="2">
        <f>'Moving Avg'!G73</f>
        <v>16.205220000000001</v>
      </c>
      <c r="I73" s="2">
        <f>'Moving Avg'!H73</f>
        <v>0</v>
      </c>
      <c r="J73" s="6" t="str">
        <f>OBV!F73</f>
        <v>BULLISH</v>
      </c>
      <c r="K73" s="6" t="str">
        <f>OBV!G73</f>
        <v>NEUTRAL</v>
      </c>
      <c r="L73" s="6" t="str">
        <f>OBV!H73</f>
        <v>CONFIRMED BULLISH</v>
      </c>
    </row>
    <row r="74" spans="1:12" ht="13.5" x14ac:dyDescent="0.25">
      <c r="A74" s="3">
        <f>RSI!A74</f>
        <v>42111</v>
      </c>
      <c r="B74" s="2">
        <f>RSI!B74</f>
        <v>18.248000000000001</v>
      </c>
      <c r="C74" s="2">
        <f>RSI!I74</f>
        <v>72.849096544054973</v>
      </c>
      <c r="D74" s="2">
        <f>MACD!E74</f>
        <v>-0.87298656891530158</v>
      </c>
      <c r="E74" s="2">
        <f>MACD!F74</f>
        <v>-0.66344814272968455</v>
      </c>
      <c r="F74" s="2">
        <f>'Moving Avg'!D74</f>
        <v>17.755600000000001</v>
      </c>
      <c r="G74" s="2">
        <f>'Moving Avg'!F74</f>
        <v>16.078949999999999</v>
      </c>
      <c r="H74" s="2">
        <f>'Moving Avg'!G74</f>
        <v>16.237160000000003</v>
      </c>
      <c r="I74" s="2">
        <f>'Moving Avg'!H74</f>
        <v>0</v>
      </c>
      <c r="J74" s="6" t="str">
        <f>OBV!F74</f>
        <v>BULLISH</v>
      </c>
      <c r="K74" s="6" t="str">
        <f>OBV!G74</f>
        <v>NEUTRAL</v>
      </c>
      <c r="L74" s="6" t="str">
        <f>OBV!H74</f>
        <v>CONFIRMED BULLISH</v>
      </c>
    </row>
    <row r="75" spans="1:12" ht="13.5" x14ac:dyDescent="0.25">
      <c r="A75" s="3">
        <f>RSI!A75</f>
        <v>42114</v>
      </c>
      <c r="B75" s="2">
        <f>RSI!B75</f>
        <v>18.248000000000001</v>
      </c>
      <c r="C75" s="2">
        <f>RSI!I75</f>
        <v>72.849096544054973</v>
      </c>
      <c r="D75" s="2">
        <f>MACD!E75</f>
        <v>-0.92909265091084592</v>
      </c>
      <c r="E75" s="2">
        <f>MACD!F75</f>
        <v>-0.71657704436591685</v>
      </c>
      <c r="F75" s="2">
        <f>'Moving Avg'!D75</f>
        <v>17.940200000000001</v>
      </c>
      <c r="G75" s="2">
        <f>'Moving Avg'!F75</f>
        <v>16.2486</v>
      </c>
      <c r="H75" s="2">
        <f>'Moving Avg'!G75</f>
        <v>16.258940000000006</v>
      </c>
      <c r="I75" s="2">
        <f>'Moving Avg'!H75</f>
        <v>0</v>
      </c>
      <c r="J75" s="6" t="str">
        <f>OBV!F75</f>
        <v>BULLISH</v>
      </c>
      <c r="K75" s="6" t="str">
        <f>OBV!G75</f>
        <v>NEUTRAL</v>
      </c>
      <c r="L75" s="6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18.248000000000001</v>
      </c>
      <c r="C76" s="2">
        <f>RSI!I76</f>
        <v>72.849096544054987</v>
      </c>
      <c r="D76" s="2">
        <f>MACD!E76</f>
        <v>-1.0105479271078011</v>
      </c>
      <c r="E76" s="2">
        <f>MACD!F76</f>
        <v>-0.77537122091429367</v>
      </c>
      <c r="F76" s="2">
        <f>'Moving Avg'!D76</f>
        <v>18.042800000000003</v>
      </c>
      <c r="G76" s="2">
        <f>'Moving Avg'!F76</f>
        <v>16.4069</v>
      </c>
      <c r="H76" s="2">
        <f>'Moving Avg'!G76</f>
        <v>16.280720000000002</v>
      </c>
      <c r="I76" s="2">
        <f>'Moving Avg'!H76</f>
        <v>0</v>
      </c>
      <c r="J76" s="6" t="str">
        <f>OBV!F76</f>
        <v>BEARISH</v>
      </c>
      <c r="K76" s="6" t="str">
        <f>OBV!G76</f>
        <v>NEUTRAL</v>
      </c>
      <c r="L76" s="6" t="str">
        <f>OBV!H76</f>
        <v>CONFIRMED BEARISH</v>
      </c>
    </row>
    <row r="77" spans="1:12" ht="13.5" x14ac:dyDescent="0.25">
      <c r="A77" s="3">
        <f>RSI!A77</f>
        <v>42116</v>
      </c>
      <c r="B77" s="2">
        <f>RSI!B77</f>
        <v>17.434000000000001</v>
      </c>
      <c r="C77" s="2">
        <f>RSI!I77</f>
        <v>58.924286460625289</v>
      </c>
      <c r="D77" s="2">
        <f>MACD!E77</f>
        <v>-1.1026676115685756</v>
      </c>
      <c r="E77" s="2">
        <f>MACD!F77</f>
        <v>-0.84083049904515017</v>
      </c>
      <c r="F77" s="2">
        <f>'Moving Avg'!D77</f>
        <v>17.982600000000001</v>
      </c>
      <c r="G77" s="2">
        <f>'Moving Avg'!F77</f>
        <v>16.5245</v>
      </c>
      <c r="H77" s="2">
        <f>'Moving Avg'!G77</f>
        <v>16.296380000000003</v>
      </c>
      <c r="I77" s="2">
        <f>'Moving Avg'!H77</f>
        <v>0</v>
      </c>
      <c r="J77" s="6" t="str">
        <f>OBV!F77</f>
        <v>BEARISH</v>
      </c>
      <c r="K77" s="6" t="str">
        <f>OBV!G77</f>
        <v>NEUTRAL</v>
      </c>
      <c r="L77" s="6" t="str">
        <f>OBV!H77</f>
        <v>CONFIRMED BEARISH</v>
      </c>
    </row>
    <row r="78" spans="1:12" ht="13.5" x14ac:dyDescent="0.25">
      <c r="A78" s="3">
        <f>RSI!A78</f>
        <v>42117</v>
      </c>
      <c r="B78" s="2">
        <f>RSI!B78</f>
        <v>16.667999999999999</v>
      </c>
      <c r="C78" s="2">
        <f>RSI!I78</f>
        <v>49.362273783790322</v>
      </c>
      <c r="D78" s="2">
        <f>MACD!E78</f>
        <v>-1.1282808388632724</v>
      </c>
      <c r="E78" s="2">
        <f>MACD!F78</f>
        <v>-0.89832056700877472</v>
      </c>
      <c r="F78" s="2">
        <f>'Moving Avg'!D78</f>
        <v>17.769200000000001</v>
      </c>
      <c r="G78" s="2">
        <f>'Moving Avg'!F78</f>
        <v>16.6038</v>
      </c>
      <c r="H78" s="2">
        <f>'Moving Avg'!G78</f>
        <v>16.296720000000004</v>
      </c>
      <c r="I78" s="2">
        <f>'Moving Avg'!H78</f>
        <v>0</v>
      </c>
      <c r="J78" s="6" t="str">
        <f>OBV!F78</f>
        <v>BEARISH</v>
      </c>
      <c r="K78" s="6" t="str">
        <f>OBV!G78</f>
        <v>NEUTRAL</v>
      </c>
      <c r="L78" s="6" t="str">
        <f>OBV!H78</f>
        <v>CONFIRMED BEARISH</v>
      </c>
    </row>
    <row r="79" spans="1:12" ht="13.5" x14ac:dyDescent="0.25">
      <c r="A79" s="3">
        <f>RSI!A79</f>
        <v>42118</v>
      </c>
      <c r="B79" s="2">
        <f>RSI!B79</f>
        <v>16.55</v>
      </c>
      <c r="C79" s="2">
        <f>RSI!I79</f>
        <v>48.06822401217331</v>
      </c>
      <c r="D79" s="2">
        <f>MACD!E79</f>
        <v>-1.0007666341640942</v>
      </c>
      <c r="E79" s="2">
        <f>MACD!F79</f>
        <v>-0.91880978043983863</v>
      </c>
      <c r="F79" s="2">
        <f>'Moving Avg'!D79</f>
        <v>17.429600000000001</v>
      </c>
      <c r="G79" s="2">
        <f>'Moving Avg'!F79</f>
        <v>16.677200000000003</v>
      </c>
      <c r="H79" s="2">
        <f>'Moving Avg'!G79</f>
        <v>16.286680000000004</v>
      </c>
      <c r="I79" s="2">
        <f>'Moving Avg'!H79</f>
        <v>0</v>
      </c>
      <c r="J79" s="6" t="str">
        <f>OBV!F79</f>
        <v>BEARISH</v>
      </c>
      <c r="K79" s="6" t="str">
        <f>OBV!G79</f>
        <v>NEUTRAL</v>
      </c>
      <c r="L79" s="6" t="str">
        <f>OBV!H79</f>
        <v>CONFIRMED BEARISH</v>
      </c>
    </row>
    <row r="80" spans="1:12" ht="13.5" x14ac:dyDescent="0.25">
      <c r="A80" s="3">
        <f>RSI!A80</f>
        <v>42121</v>
      </c>
      <c r="B80" s="2">
        <f>RSI!B80</f>
        <v>16.501999999999999</v>
      </c>
      <c r="C80" s="2">
        <f>RSI!I80</f>
        <v>47.522467756947485</v>
      </c>
      <c r="D80" s="2">
        <f>MACD!E80</f>
        <v>-0.7378963412041788</v>
      </c>
      <c r="E80" s="2">
        <f>MACD!F80</f>
        <v>-0.88262709259270677</v>
      </c>
      <c r="F80" s="2">
        <f>'Moving Avg'!D80</f>
        <v>17.080400000000001</v>
      </c>
      <c r="G80" s="2">
        <f>'Moving Avg'!F80</f>
        <v>16.748200000000004</v>
      </c>
      <c r="H80" s="2">
        <f>'Moving Avg'!G80</f>
        <v>16.265820000000001</v>
      </c>
      <c r="I80" s="2">
        <f>'Moving Avg'!H80</f>
        <v>0</v>
      </c>
      <c r="J80" s="6" t="str">
        <f>OBV!F80</f>
        <v>BEARISH</v>
      </c>
      <c r="K80" s="6" t="str">
        <f>OBV!G80</f>
        <v>NEUTRAL</v>
      </c>
      <c r="L80" s="6" t="str">
        <f>OBV!H80</f>
        <v>CONFIRMED BEARISH</v>
      </c>
    </row>
    <row r="81" spans="1:12" ht="13.5" x14ac:dyDescent="0.25">
      <c r="A81" s="3">
        <f>RSI!A81</f>
        <v>42122</v>
      </c>
      <c r="B81" s="2">
        <f>RSI!B81</f>
        <v>15.798999999999999</v>
      </c>
      <c r="C81" s="2">
        <f>RSI!I81</f>
        <v>40.304809861778701</v>
      </c>
      <c r="D81" s="2">
        <f>MACD!E81</f>
        <v>-0.39900484283154469</v>
      </c>
      <c r="E81" s="2">
        <f>MACD!F81</f>
        <v>-0.78590264264047438</v>
      </c>
      <c r="F81" s="2">
        <f>'Moving Avg'!D81</f>
        <v>16.590600000000002</v>
      </c>
      <c r="G81" s="2">
        <f>'Moving Avg'!F81</f>
        <v>16.784050000000001</v>
      </c>
      <c r="H81" s="2">
        <f>'Moving Avg'!G81</f>
        <v>16.233180000000001</v>
      </c>
      <c r="I81" s="2">
        <f>'Moving Avg'!H81</f>
        <v>0</v>
      </c>
      <c r="J81" s="6" t="str">
        <f>OBV!F81</f>
        <v>BEARISH</v>
      </c>
      <c r="K81" s="6" t="str">
        <f>OBV!G81</f>
        <v>NEUTRAL</v>
      </c>
      <c r="L81" s="6" t="str">
        <f>OBV!H81</f>
        <v>CONFIRMED BEARISH</v>
      </c>
    </row>
    <row r="82" spans="1:12" ht="13.5" x14ac:dyDescent="0.25">
      <c r="A82" s="3">
        <f>RSI!A82</f>
        <v>42123</v>
      </c>
      <c r="B82" s="2">
        <f>RSI!B82</f>
        <v>15.324999999999999</v>
      </c>
      <c r="C82" s="2">
        <f>RSI!I82</f>
        <v>36.30141387837628</v>
      </c>
      <c r="D82" s="2">
        <f>MACD!E82</f>
        <v>-7.1770707721004356E-2</v>
      </c>
      <c r="E82" s="2">
        <f>MACD!F82</f>
        <v>-0.64307625565658044</v>
      </c>
      <c r="F82" s="2">
        <f>'Moving Avg'!D82</f>
        <v>16.168800000000001</v>
      </c>
      <c r="G82" s="2">
        <f>'Moving Avg'!F82</f>
        <v>16.7515</v>
      </c>
      <c r="H82" s="2">
        <f>'Moving Avg'!G82</f>
        <v>16.200000000000003</v>
      </c>
      <c r="I82" s="2">
        <f>'Moving Avg'!H82</f>
        <v>0</v>
      </c>
      <c r="J82" s="6" t="str">
        <f>OBV!F82</f>
        <v>BEARISH</v>
      </c>
      <c r="K82" s="6" t="str">
        <f>OBV!G82</f>
        <v>STRONG</v>
      </c>
      <c r="L82" s="6" t="str">
        <f>OBV!H82</f>
        <v>CONFIRMED BEARISH</v>
      </c>
    </row>
    <row r="83" spans="1:12" ht="13.5" x14ac:dyDescent="0.25">
      <c r="A83" s="3">
        <f>RSI!A83</f>
        <v>42124</v>
      </c>
      <c r="B83" s="2">
        <f>RSI!B83</f>
        <v>15.324999999999999</v>
      </c>
      <c r="C83" s="2">
        <f>RSI!I83</f>
        <v>36.30141387837628</v>
      </c>
      <c r="D83" s="2">
        <f>MACD!E83</f>
        <v>0.21289159993222384</v>
      </c>
      <c r="E83" s="2">
        <f>MACD!F83</f>
        <v>-0.47188268453881954</v>
      </c>
      <c r="F83" s="2">
        <f>'Moving Avg'!D83</f>
        <v>15.900200000000002</v>
      </c>
      <c r="G83" s="2">
        <f>'Moving Avg'!F83</f>
        <v>16.71895</v>
      </c>
      <c r="H83" s="2">
        <f>'Moving Avg'!G83</f>
        <v>16.166820000000001</v>
      </c>
      <c r="I83" s="2">
        <f>'Moving Avg'!H83</f>
        <v>0</v>
      </c>
      <c r="J83" s="6" t="str">
        <f>OBV!F83</f>
        <v>BEARISH</v>
      </c>
      <c r="K83" s="6" t="str">
        <f>OBV!G83</f>
        <v>STRONG</v>
      </c>
      <c r="L83" s="6" t="str">
        <f>OBV!H83</f>
        <v>CONFIRMED BEARISH</v>
      </c>
    </row>
    <row r="84" spans="1:12" ht="13.5" x14ac:dyDescent="0.25">
      <c r="A84" s="3">
        <f>RSI!A84</f>
        <v>42128</v>
      </c>
      <c r="B84" s="2">
        <f>RSI!B84</f>
        <v>15.324999999999999</v>
      </c>
      <c r="C84" s="2">
        <f>RSI!I84</f>
        <v>36.30141387837628</v>
      </c>
      <c r="D84" s="2">
        <f>MACD!E84</f>
        <v>0.53987897373538019</v>
      </c>
      <c r="E84" s="2">
        <f>MACD!F84</f>
        <v>-0.26953035288397964</v>
      </c>
      <c r="F84" s="2">
        <f>'Moving Avg'!D84</f>
        <v>15.655200000000002</v>
      </c>
      <c r="G84" s="2">
        <f>'Moving Avg'!F84</f>
        <v>16.670449999999995</v>
      </c>
      <c r="H84" s="2">
        <f>'Moving Avg'!G84</f>
        <v>16.133640000000003</v>
      </c>
      <c r="I84" s="2">
        <f>'Moving Avg'!H84</f>
        <v>0</v>
      </c>
      <c r="J84" s="6" t="str">
        <f>OBV!F84</f>
        <v>BEARISH</v>
      </c>
      <c r="K84" s="6" t="str">
        <f>OBV!G84</f>
        <v>STRONG</v>
      </c>
      <c r="L84" s="6" t="str">
        <f>OBV!H84</f>
        <v>CONFIRMED BEARISH</v>
      </c>
    </row>
    <row r="85" spans="1:12" ht="13.5" x14ac:dyDescent="0.25">
      <c r="A85" s="3">
        <f>RSI!A85</f>
        <v>42129</v>
      </c>
      <c r="B85" s="2">
        <f>RSI!B85</f>
        <v>15.324999999999999</v>
      </c>
      <c r="C85" s="2">
        <f>RSI!I85</f>
        <v>36.30141387837628</v>
      </c>
      <c r="D85" s="2">
        <f>MACD!E85</f>
        <v>0.82322373698588436</v>
      </c>
      <c r="E85" s="2">
        <f>MACD!F85</f>
        <v>-5.0979534910006841E-2</v>
      </c>
      <c r="F85" s="2">
        <f>'Moving Avg'!D85</f>
        <v>15.4198</v>
      </c>
      <c r="G85" s="2">
        <f>'Moving Avg'!F85</f>
        <v>16.63335</v>
      </c>
      <c r="H85" s="2">
        <f>'Moving Avg'!G85</f>
        <v>16.100460000000005</v>
      </c>
      <c r="I85" s="2">
        <f>'Moving Avg'!H85</f>
        <v>0</v>
      </c>
      <c r="J85" s="6" t="str">
        <f>OBV!F85</f>
        <v>BEARISH</v>
      </c>
      <c r="K85" s="6" t="str">
        <f>OBV!G85</f>
        <v>STRONG</v>
      </c>
      <c r="L85" s="6" t="str">
        <f>OBV!H85</f>
        <v>CONFIRMED BEARISH</v>
      </c>
    </row>
    <row r="86" spans="1:12" ht="13.5" x14ac:dyDescent="0.25">
      <c r="A86" s="3">
        <f>RSI!A86</f>
        <v>42130</v>
      </c>
      <c r="B86" s="2">
        <f>RSI!B86</f>
        <v>15.324999999999999</v>
      </c>
      <c r="C86" s="2">
        <f>RSI!I86</f>
        <v>36.30141387837628</v>
      </c>
      <c r="D86" s="2">
        <f>MACD!E86</f>
        <v>1.0691465715897195</v>
      </c>
      <c r="E86" s="2">
        <f>MACD!F86</f>
        <v>0.17304568638993845</v>
      </c>
      <c r="F86" s="2">
        <f>'Moving Avg'!D86</f>
        <v>15.324999999999999</v>
      </c>
      <c r="G86" s="2">
        <f>'Moving Avg'!F86</f>
        <v>16.6038</v>
      </c>
      <c r="H86" s="2">
        <f>'Moving Avg'!G86</f>
        <v>16.067420000000006</v>
      </c>
      <c r="I86" s="2">
        <f>'Moving Avg'!H86</f>
        <v>0</v>
      </c>
      <c r="J86" s="6" t="str">
        <f>OBV!F86</f>
        <v>BEARISH</v>
      </c>
      <c r="K86" s="6" t="str">
        <f>OBV!G86</f>
        <v>NEUTRAL</v>
      </c>
      <c r="L86" s="6" t="str">
        <f>OBV!H86</f>
        <v>CONFIRMED BEARISH</v>
      </c>
    </row>
    <row r="87" spans="1:12" ht="13.5" x14ac:dyDescent="0.25">
      <c r="A87" s="3">
        <f>RSI!A87</f>
        <v>42131</v>
      </c>
      <c r="B87" s="2">
        <f>RSI!B87</f>
        <v>15.009</v>
      </c>
      <c r="C87" s="2">
        <f>RSI!I87</f>
        <v>33.124181458867128</v>
      </c>
      <c r="D87" s="2">
        <f>MACD!E87</f>
        <v>1.1811243300788803</v>
      </c>
      <c r="E87" s="2">
        <f>MACD!F87</f>
        <v>0.37466141512772688</v>
      </c>
      <c r="F87" s="2">
        <f>'Moving Avg'!D87</f>
        <v>15.261799999999999</v>
      </c>
      <c r="G87" s="2">
        <f>'Moving Avg'!F87</f>
        <v>16.582349999999998</v>
      </c>
      <c r="H87" s="2">
        <f>'Moving Avg'!G87</f>
        <v>16.028060000000007</v>
      </c>
      <c r="I87" s="2">
        <f>'Moving Avg'!H87</f>
        <v>0</v>
      </c>
      <c r="J87" s="6" t="str">
        <f>OBV!F87</f>
        <v>BEARISH</v>
      </c>
      <c r="K87" s="6" t="str">
        <f>OBV!G87</f>
        <v>NEUTRAL</v>
      </c>
      <c r="L87" s="6" t="str">
        <f>OBV!H87</f>
        <v>CONFIRMED BEARISH</v>
      </c>
    </row>
    <row r="88" spans="1:12" ht="13.5" x14ac:dyDescent="0.25">
      <c r="A88" s="3">
        <f>RSI!A88</f>
        <v>42132</v>
      </c>
      <c r="B88" s="2">
        <f>RSI!B88</f>
        <v>15.009</v>
      </c>
      <c r="C88" s="2">
        <f>RSI!I88</f>
        <v>33.124181458867128</v>
      </c>
      <c r="D88" s="2">
        <f>MACD!E88</f>
        <v>1.165185259606524</v>
      </c>
      <c r="E88" s="2">
        <f>MACD!F88</f>
        <v>0.5327661840234863</v>
      </c>
      <c r="F88" s="2">
        <f>'Moving Avg'!D88</f>
        <v>15.198599999999999</v>
      </c>
      <c r="G88" s="2">
        <f>'Moving Avg'!F88</f>
        <v>16.5609</v>
      </c>
      <c r="H88" s="2">
        <f>'Moving Avg'!G88</f>
        <v>15.998860000000004</v>
      </c>
      <c r="I88" s="2">
        <f>'Moving Avg'!H88</f>
        <v>0</v>
      </c>
      <c r="J88" s="6" t="str">
        <f>OBV!F88</f>
        <v>BEARISH</v>
      </c>
      <c r="K88" s="6" t="str">
        <f>OBV!G88</f>
        <v>NEUTRAL</v>
      </c>
      <c r="L88" s="6" t="str">
        <f>OBV!H88</f>
        <v>CONFIRMED BEARISH</v>
      </c>
    </row>
    <row r="89" spans="1:12" ht="13.5" x14ac:dyDescent="0.25">
      <c r="A89" s="3">
        <f>RSI!A89</f>
        <v>42135</v>
      </c>
      <c r="B89" s="2">
        <f>RSI!B89</f>
        <v>15.467000000000001</v>
      </c>
      <c r="C89" s="2">
        <f>RSI!I89</f>
        <v>41.701139288883091</v>
      </c>
      <c r="D89" s="2">
        <f>MACD!E89</f>
        <v>1.1062451302095901</v>
      </c>
      <c r="E89" s="2">
        <f>MACD!F89</f>
        <v>0.64746197326070709</v>
      </c>
      <c r="F89" s="2">
        <f>'Moving Avg'!D89</f>
        <v>15.227</v>
      </c>
      <c r="G89" s="2">
        <f>'Moving Avg'!F89</f>
        <v>16.516850000000002</v>
      </c>
      <c r="H89" s="2">
        <f>'Moving Avg'!G89</f>
        <v>15.978820000000002</v>
      </c>
      <c r="I89" s="2">
        <f>'Moving Avg'!H89</f>
        <v>0</v>
      </c>
      <c r="J89" s="6" t="str">
        <f>OBV!F89</f>
        <v>NEUTRAL</v>
      </c>
      <c r="K89" s="6" t="str">
        <f>OBV!G89</f>
        <v>NEUTRAL</v>
      </c>
      <c r="L89" s="6" t="str">
        <f>OBV!H89</f>
        <v>NEUTRAL</v>
      </c>
    </row>
    <row r="90" spans="1:12" ht="13.5" x14ac:dyDescent="0.25">
      <c r="A90" s="3">
        <f>RSI!A90</f>
        <v>42136</v>
      </c>
      <c r="B90" s="2">
        <f>RSI!B90</f>
        <v>15.807</v>
      </c>
      <c r="C90" s="2">
        <f>RSI!I90</f>
        <v>47.122781890418651</v>
      </c>
      <c r="D90" s="2">
        <f>MACD!E90</f>
        <v>1.0272322638135929</v>
      </c>
      <c r="E90" s="2">
        <f>MACD!F90</f>
        <v>0.7234160313712843</v>
      </c>
      <c r="F90" s="2">
        <f>'Moving Avg'!D90</f>
        <v>15.323400000000001</v>
      </c>
      <c r="G90" s="2">
        <f>'Moving Avg'!F90</f>
        <v>16.440950000000001</v>
      </c>
      <c r="H90" s="2">
        <f>'Moving Avg'!G90</f>
        <v>15.965580000000005</v>
      </c>
      <c r="I90" s="2">
        <f>'Moving Avg'!H90</f>
        <v>0</v>
      </c>
      <c r="J90" s="6" t="str">
        <f>OBV!F90</f>
        <v>BULLISH</v>
      </c>
      <c r="K90" s="6" t="str">
        <f>OBV!G90</f>
        <v>NEUTRAL</v>
      </c>
      <c r="L90" s="6" t="str">
        <f>OBV!H90</f>
        <v>CONFIRMED BULLISH</v>
      </c>
    </row>
    <row r="91" spans="1:12" ht="13.5" x14ac:dyDescent="0.25">
      <c r="A91" s="3">
        <f>RSI!A91</f>
        <v>42137</v>
      </c>
      <c r="B91" s="2">
        <f>RSI!B91</f>
        <v>16.501999999999999</v>
      </c>
      <c r="C91" s="2">
        <f>RSI!I91</f>
        <v>56.108311449418544</v>
      </c>
      <c r="D91" s="2">
        <f>MACD!E91</f>
        <v>0.80190614610945232</v>
      </c>
      <c r="E91" s="2">
        <f>MACD!F91</f>
        <v>0.73911405431891797</v>
      </c>
      <c r="F91" s="2">
        <f>'Moving Avg'!D91</f>
        <v>15.5588</v>
      </c>
      <c r="G91" s="2">
        <f>'Moving Avg'!F91</f>
        <v>16.379300000000001</v>
      </c>
      <c r="H91" s="2">
        <f>'Moving Avg'!G91</f>
        <v>15.959120000000002</v>
      </c>
      <c r="I91" s="2">
        <f>'Moving Avg'!H91</f>
        <v>0</v>
      </c>
      <c r="J91" s="6" t="str">
        <f>OBV!F91</f>
        <v>BULLISH</v>
      </c>
      <c r="K91" s="6" t="str">
        <f>OBV!G91</f>
        <v>WEAK</v>
      </c>
      <c r="L91" s="6" t="str">
        <f>OBV!H91</f>
        <v>CONFIRMED BULLISH</v>
      </c>
    </row>
    <row r="92" spans="1:12" ht="13.5" x14ac:dyDescent="0.25">
      <c r="A92" s="3">
        <f>RSI!A92</f>
        <v>42138</v>
      </c>
      <c r="B92" s="2">
        <f>RSI!B92</f>
        <v>16.510000000000002</v>
      </c>
      <c r="C92" s="2">
        <f>RSI!I92</f>
        <v>56.200575676240518</v>
      </c>
      <c r="D92" s="2">
        <f>MACD!E92</f>
        <v>0.53470299239698349</v>
      </c>
      <c r="E92" s="2">
        <f>MACD!F92</f>
        <v>0.69823184193453114</v>
      </c>
      <c r="F92" s="2">
        <f>'Moving Avg'!D92</f>
        <v>15.859</v>
      </c>
      <c r="G92" s="2">
        <f>'Moving Avg'!F92</f>
        <v>16.318049999999999</v>
      </c>
      <c r="H92" s="2">
        <f>'Moving Avg'!G92</f>
        <v>15.962820000000001</v>
      </c>
      <c r="I92" s="2">
        <f>'Moving Avg'!H92</f>
        <v>0</v>
      </c>
      <c r="J92" s="6" t="str">
        <f>OBV!F92</f>
        <v>BULLISH</v>
      </c>
      <c r="K92" s="6" t="str">
        <f>OBV!G92</f>
        <v>WEAK</v>
      </c>
      <c r="L92" s="6" t="str">
        <f>OBV!H92</f>
        <v>CONFIRMED BULLISH</v>
      </c>
    </row>
    <row r="93" spans="1:12" ht="13.5" x14ac:dyDescent="0.25">
      <c r="A93" s="3">
        <f>RSI!A93</f>
        <v>42139</v>
      </c>
      <c r="B93" s="2">
        <f>RSI!B93</f>
        <v>16.581</v>
      </c>
      <c r="C93" s="2">
        <f>RSI!I93</f>
        <v>57.06322351626072</v>
      </c>
      <c r="D93" s="2">
        <f>MACD!E93</f>
        <v>0.30049877803653757</v>
      </c>
      <c r="E93" s="2">
        <f>MACD!F93</f>
        <v>0.6186852291549324</v>
      </c>
      <c r="F93" s="2">
        <f>'Moving Avg'!D93</f>
        <v>16.173400000000001</v>
      </c>
      <c r="G93" s="2">
        <f>'Moving Avg'!F93</f>
        <v>16.260349999999999</v>
      </c>
      <c r="H93" s="2">
        <f>'Moving Avg'!G93</f>
        <v>15.974920000000003</v>
      </c>
      <c r="I93" s="2">
        <f>'Moving Avg'!H93</f>
        <v>0</v>
      </c>
      <c r="J93" s="6" t="str">
        <f>OBV!F93</f>
        <v>BULLISH</v>
      </c>
      <c r="K93" s="6" t="str">
        <f>OBV!G93</f>
        <v>WEAK</v>
      </c>
      <c r="L93" s="6" t="str">
        <f>OBV!H93</f>
        <v>CONFIRMED BULLISH</v>
      </c>
    </row>
    <row r="94" spans="1:12" ht="13.5" x14ac:dyDescent="0.25">
      <c r="A94" s="3">
        <f>RSI!A94</f>
        <v>42142</v>
      </c>
      <c r="B94" s="2">
        <f>RSI!B94</f>
        <v>16.588999999999999</v>
      </c>
      <c r="C94" s="2">
        <f>RSI!I94</f>
        <v>57.165593871071508</v>
      </c>
      <c r="D94" s="2">
        <f>MACD!E94</f>
        <v>9.8674977292180444E-2</v>
      </c>
      <c r="E94" s="2">
        <f>MACD!F94</f>
        <v>0.51468317878238201</v>
      </c>
      <c r="F94" s="2">
        <f>'Moving Avg'!D94</f>
        <v>16.3978</v>
      </c>
      <c r="G94" s="2">
        <f>'Moving Avg'!F94</f>
        <v>16.177399999999999</v>
      </c>
      <c r="H94" s="2">
        <f>'Moving Avg'!G94</f>
        <v>15.988380000000001</v>
      </c>
      <c r="I94" s="2">
        <f>'Moving Avg'!H94</f>
        <v>0</v>
      </c>
      <c r="J94" s="6" t="str">
        <f>OBV!F94</f>
        <v>BULLISH</v>
      </c>
      <c r="K94" s="6" t="str">
        <f>OBV!G94</f>
        <v>WEAK</v>
      </c>
      <c r="L94" s="6" t="str">
        <f>OBV!H94</f>
        <v>CONFIRMED BULLISH</v>
      </c>
    </row>
    <row r="95" spans="1:12" ht="13.5" x14ac:dyDescent="0.25">
      <c r="A95" s="3">
        <f>RSI!A95</f>
        <v>42143</v>
      </c>
      <c r="B95" s="2">
        <f>RSI!B95</f>
        <v>16.091000000000001</v>
      </c>
      <c r="C95" s="2">
        <f>RSI!I95</f>
        <v>49.287743197713397</v>
      </c>
      <c r="D95" s="2">
        <f>MACD!E95</f>
        <v>-3.8089253801459222E-2</v>
      </c>
      <c r="E95" s="2">
        <f>MACD!F95</f>
        <v>0.40412869226561376</v>
      </c>
      <c r="F95" s="2">
        <f>'Moving Avg'!D95</f>
        <v>16.454599999999999</v>
      </c>
      <c r="G95" s="2">
        <f>'Moving Avg'!F95</f>
        <v>16.06955</v>
      </c>
      <c r="H95" s="2">
        <f>'Moving Avg'!G95</f>
        <v>15.977640000000003</v>
      </c>
      <c r="I95" s="2">
        <f>'Moving Avg'!H95</f>
        <v>0</v>
      </c>
      <c r="J95" s="6" t="str">
        <f>OBV!F95</f>
        <v>BULLISH</v>
      </c>
      <c r="K95" s="6" t="str">
        <f>OBV!G95</f>
        <v>WEAK</v>
      </c>
      <c r="L95" s="6" t="str">
        <f>OBV!H95</f>
        <v>CONFIRMED BULLISH</v>
      </c>
    </row>
    <row r="96" spans="1:12" ht="13.5" x14ac:dyDescent="0.25">
      <c r="A96" s="3">
        <f>RSI!A96</f>
        <v>42144</v>
      </c>
      <c r="B96" s="2">
        <f>RSI!B96</f>
        <v>16.076000000000001</v>
      </c>
      <c r="C96" s="2">
        <f>RSI!I96</f>
        <v>49.068401332013508</v>
      </c>
      <c r="D96" s="2">
        <f>MACD!E96</f>
        <v>-0.15242488495685613</v>
      </c>
      <c r="E96" s="2">
        <f>MACD!F96</f>
        <v>0.29281797682111982</v>
      </c>
      <c r="F96" s="2">
        <f>'Moving Avg'!D96</f>
        <v>16.369400000000002</v>
      </c>
      <c r="G96" s="2">
        <f>'Moving Avg'!F96</f>
        <v>15.960950000000002</v>
      </c>
      <c r="H96" s="2">
        <f>'Moving Avg'!G96</f>
        <v>15.973260000000003</v>
      </c>
      <c r="I96" s="2">
        <f>'Moving Avg'!H96</f>
        <v>0</v>
      </c>
      <c r="J96" s="6" t="str">
        <f>OBV!F96</f>
        <v>BULLISH</v>
      </c>
      <c r="K96" s="6" t="str">
        <f>OBV!G96</f>
        <v>WEAK</v>
      </c>
      <c r="L96" s="6" t="str">
        <f>OBV!H96</f>
        <v>BULLISH DIVERGENCE</v>
      </c>
    </row>
    <row r="97" spans="1:12" ht="13.5" x14ac:dyDescent="0.25">
      <c r="A97" s="3">
        <f>RSI!A97</f>
        <v>42145</v>
      </c>
      <c r="B97" s="2">
        <f>RSI!B97</f>
        <v>16.55</v>
      </c>
      <c r="C97" s="2">
        <f>RSI!I97</f>
        <v>55.767225085327546</v>
      </c>
      <c r="D97" s="2">
        <f>MACD!E97</f>
        <v>-0.33255194771442476</v>
      </c>
      <c r="E97" s="2">
        <f>MACD!F97</f>
        <v>0.1677439919140109</v>
      </c>
      <c r="F97" s="2">
        <f>'Moving Avg'!D97</f>
        <v>16.377400000000002</v>
      </c>
      <c r="G97" s="2">
        <f>'Moving Avg'!F97</f>
        <v>15.916750000000004</v>
      </c>
      <c r="H97" s="2">
        <f>'Moving Avg'!G97</f>
        <v>15.988060000000003</v>
      </c>
      <c r="I97" s="2">
        <f>'Moving Avg'!H97</f>
        <v>0</v>
      </c>
      <c r="J97" s="6" t="str">
        <f>OBV!F97</f>
        <v>BEARISH</v>
      </c>
      <c r="K97" s="6" t="str">
        <f>OBV!G97</f>
        <v>NEUTRAL</v>
      </c>
      <c r="L97" s="6" t="str">
        <f>OBV!H97</f>
        <v>BEARISH DIVERGENCE</v>
      </c>
    </row>
    <row r="98" spans="1:12" ht="13.5" x14ac:dyDescent="0.25">
      <c r="A98" s="3">
        <f>RSI!A98</f>
        <v>42146</v>
      </c>
      <c r="B98" s="2">
        <f>RSI!B98</f>
        <v>16.55</v>
      </c>
      <c r="C98" s="2">
        <f>RSI!I98</f>
        <v>55.767225085327546</v>
      </c>
      <c r="D98" s="2">
        <f>MACD!E98</f>
        <v>-0.48744862710893599</v>
      </c>
      <c r="E98" s="2">
        <f>MACD!F98</f>
        <v>3.6705468109421532E-2</v>
      </c>
      <c r="F98" s="2">
        <f>'Moving Avg'!D98</f>
        <v>16.371199999999998</v>
      </c>
      <c r="G98" s="2">
        <f>'Moving Avg'!F98</f>
        <v>15.910850000000002</v>
      </c>
      <c r="H98" s="2">
        <f>'Moving Avg'!G98</f>
        <v>16.016820000000006</v>
      </c>
      <c r="I98" s="2">
        <f>'Moving Avg'!H98</f>
        <v>0</v>
      </c>
      <c r="J98" s="6" t="str">
        <f>OBV!F98</f>
        <v>BEARISH</v>
      </c>
      <c r="K98" s="6" t="str">
        <f>OBV!G98</f>
        <v>NEUTRAL</v>
      </c>
      <c r="L98" s="6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16.55</v>
      </c>
      <c r="C99" s="2">
        <f>RSI!I99</f>
        <v>55.767225085327546</v>
      </c>
      <c r="D99" s="2">
        <f>MACD!E99</f>
        <v>-0.55035116934556072</v>
      </c>
      <c r="E99" s="2">
        <f>MACD!F99</f>
        <v>-8.0705859381574915E-2</v>
      </c>
      <c r="F99" s="2">
        <f>'Moving Avg'!D99</f>
        <v>16.363399999999999</v>
      </c>
      <c r="G99" s="2">
        <f>'Moving Avg'!F99</f>
        <v>15.910850000000002</v>
      </c>
      <c r="H99" s="2">
        <f>'Moving Avg'!G99</f>
        <v>16.04102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16.55</v>
      </c>
      <c r="C100" s="2">
        <f>RSI!I100</f>
        <v>55.767225085327546</v>
      </c>
      <c r="D100" s="2">
        <f>MACD!E100</f>
        <v>-0.55339616774353573</v>
      </c>
      <c r="E100" s="2">
        <f>MACD!F100</f>
        <v>-0.17524392105396708</v>
      </c>
      <c r="F100" s="2">
        <f>'Moving Avg'!D100</f>
        <v>16.455199999999998</v>
      </c>
      <c r="G100" s="2">
        <f>'Moving Avg'!F100</f>
        <v>15.913250000000001</v>
      </c>
      <c r="H100" s="2">
        <f>'Moving Avg'!G100</f>
        <v>16.074919999999999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BEARISH DIVERGENCE</v>
      </c>
    </row>
    <row r="101" spans="1:12" ht="13.5" x14ac:dyDescent="0.25">
      <c r="A101" s="3">
        <f>RSI!A101</f>
        <v>42151</v>
      </c>
      <c r="B101" s="2">
        <f>RSI!B101</f>
        <v>16.588999999999999</v>
      </c>
      <c r="C101" s="2">
        <f>RSI!I101</f>
        <v>56.401831543266475</v>
      </c>
      <c r="D101" s="2">
        <f>MACD!E101</f>
        <v>-0.45390838964800651</v>
      </c>
      <c r="E101" s="2">
        <f>MACD!F101</f>
        <v>-0.23097681477277499</v>
      </c>
      <c r="F101" s="2">
        <f>'Moving Avg'!D101</f>
        <v>16.5578</v>
      </c>
      <c r="G101" s="2">
        <f>'Moving Avg'!F101</f>
        <v>15.95275</v>
      </c>
      <c r="H101" s="2">
        <f>'Moving Avg'!G101</f>
        <v>16.116880000000002</v>
      </c>
      <c r="I101" s="2">
        <f>'Moving Avg'!H101</f>
        <v>0</v>
      </c>
      <c r="J101" s="6" t="str">
        <f>OBV!F101</f>
        <v>BULLISH</v>
      </c>
      <c r="K101" s="6" t="str">
        <f>OBV!G101</f>
        <v>NEUTRAL</v>
      </c>
      <c r="L101" s="6" t="str">
        <f>OBV!H101</f>
        <v>CONFIRMED BULLISH</v>
      </c>
    </row>
    <row r="102" spans="1:12" ht="13.5" x14ac:dyDescent="0.25">
      <c r="A102" s="3">
        <f>RSI!A102</f>
        <v>42152</v>
      </c>
      <c r="B102" s="2">
        <f>RSI!B102</f>
        <v>16.588999999999999</v>
      </c>
      <c r="C102" s="2">
        <f>RSI!I102</f>
        <v>56.401831543266475</v>
      </c>
      <c r="D102" s="2">
        <f>MACD!E102</f>
        <v>-0.37055006333785911</v>
      </c>
      <c r="E102" s="2">
        <f>MACD!F102</f>
        <v>-0.25889146448579181</v>
      </c>
      <c r="F102" s="2">
        <f>'Moving Avg'!D102</f>
        <v>16.5656</v>
      </c>
      <c r="G102" s="2">
        <f>'Moving Avg'!F102</f>
        <v>16.01595</v>
      </c>
      <c r="H102" s="2">
        <f>'Moving Avg'!G102</f>
        <v>16.145799999999998</v>
      </c>
      <c r="I102" s="2">
        <f>'Moving Avg'!H102</f>
        <v>0</v>
      </c>
      <c r="J102" s="6" t="str">
        <f>OBV!F102</f>
        <v>BULLISH</v>
      </c>
      <c r="K102" s="6" t="str">
        <f>OBV!G102</f>
        <v>NEUTRAL</v>
      </c>
      <c r="L102" s="6" t="str">
        <f>OBV!H102</f>
        <v>CONFIRMED BULLISH</v>
      </c>
    </row>
    <row r="103" spans="1:12" ht="13.5" x14ac:dyDescent="0.25">
      <c r="A103" s="3">
        <f>RSI!A103</f>
        <v>42153</v>
      </c>
      <c r="B103" s="2">
        <f>RSI!B103</f>
        <v>16.588999999999999</v>
      </c>
      <c r="C103" s="2">
        <f>RSI!I103</f>
        <v>56.401831543266475</v>
      </c>
      <c r="D103" s="2">
        <f>MACD!E103</f>
        <v>-0.29099524855539727</v>
      </c>
      <c r="E103" s="2">
        <f>MACD!F103</f>
        <v>-0.26531222129971294</v>
      </c>
      <c r="F103" s="2">
        <f>'Moving Avg'!D103</f>
        <v>16.573399999999999</v>
      </c>
      <c r="G103" s="2">
        <f>'Moving Avg'!F103</f>
        <v>16.079150000000002</v>
      </c>
      <c r="H103" s="2">
        <f>'Moving Avg'!G103</f>
        <v>16.171399999999995</v>
      </c>
      <c r="I103" s="2">
        <f>'Moving Avg'!H103</f>
        <v>0</v>
      </c>
      <c r="J103" s="6" t="str">
        <f>OBV!F103</f>
        <v>BULLISH</v>
      </c>
      <c r="K103" s="6" t="str">
        <f>OBV!G103</f>
        <v>NEUTRAL</v>
      </c>
      <c r="L103" s="6" t="str">
        <f>OBV!H103</f>
        <v>CONFIRMED BULLISH</v>
      </c>
    </row>
    <row r="104" spans="1:12" ht="13.5" x14ac:dyDescent="0.25">
      <c r="A104" s="3">
        <f>RSI!A104</f>
        <v>42156</v>
      </c>
      <c r="B104" s="2">
        <f>RSI!B104</f>
        <v>16.202000000000002</v>
      </c>
      <c r="C104" s="2">
        <f>RSI!I104</f>
        <v>47.886962044960981</v>
      </c>
      <c r="D104" s="2">
        <f>MACD!E104</f>
        <v>-0.19554352473944903</v>
      </c>
      <c r="E104" s="2">
        <f>MACD!F104</f>
        <v>-0.25135848198766014</v>
      </c>
      <c r="F104" s="2">
        <f>'Moving Avg'!D104</f>
        <v>16.503799999999998</v>
      </c>
      <c r="G104" s="2">
        <f>'Moving Avg'!F104</f>
        <v>16.123000000000001</v>
      </c>
      <c r="H104" s="2">
        <f>'Moving Avg'!G104</f>
        <v>16.189259999999994</v>
      </c>
      <c r="I104" s="2">
        <f>'Moving Avg'!H104</f>
        <v>0</v>
      </c>
      <c r="J104" s="6" t="str">
        <f>OBV!F104</f>
        <v>BULLISH</v>
      </c>
      <c r="K104" s="6" t="str">
        <f>OBV!G104</f>
        <v>NEUTRAL</v>
      </c>
      <c r="L104" s="6" t="str">
        <f>OBV!H104</f>
        <v>BULLISH DIVERGENCE</v>
      </c>
    </row>
    <row r="105" spans="1:12" ht="13.5" x14ac:dyDescent="0.25">
      <c r="A105" s="3">
        <f>RSI!A105</f>
        <v>42157</v>
      </c>
      <c r="B105" s="2">
        <f>RSI!B105</f>
        <v>16.202000000000002</v>
      </c>
      <c r="C105" s="2">
        <f>RSI!I105</f>
        <v>47.886962044960981</v>
      </c>
      <c r="D105" s="2">
        <f>MACD!E105</f>
        <v>-0.19073612260741513</v>
      </c>
      <c r="E105" s="2">
        <f>MACD!F105</f>
        <v>-0.23923401011161116</v>
      </c>
      <c r="F105" s="2">
        <f>'Moving Avg'!D105</f>
        <v>16.434199999999997</v>
      </c>
      <c r="G105" s="2">
        <f>'Moving Avg'!F105</f>
        <v>16.166850000000004</v>
      </c>
      <c r="H105" s="2">
        <f>'Moving Avg'!G105</f>
        <v>16.216199999999994</v>
      </c>
      <c r="I105" s="2">
        <f>'Moving Avg'!H105</f>
        <v>0</v>
      </c>
      <c r="J105" s="6" t="str">
        <f>OBV!F105</f>
        <v>BULLISH</v>
      </c>
      <c r="K105" s="6" t="str">
        <f>OBV!G105</f>
        <v>NEUTRAL</v>
      </c>
      <c r="L105" s="6" t="str">
        <f>OBV!H105</f>
        <v>BULLISH DIVERGENCE</v>
      </c>
    </row>
    <row r="106" spans="1:12" ht="13.5" x14ac:dyDescent="0.25">
      <c r="A106" s="3">
        <f>RSI!A106</f>
        <v>42158</v>
      </c>
      <c r="B106" s="2">
        <f>RSI!B106</f>
        <v>16.202000000000002</v>
      </c>
      <c r="C106" s="2">
        <f>RSI!I106</f>
        <v>47.886962044960974</v>
      </c>
      <c r="D106" s="2">
        <f>MACD!E106</f>
        <v>-0.18836865800131974</v>
      </c>
      <c r="E106" s="2">
        <f>MACD!F106</f>
        <v>-0.22906093968955288</v>
      </c>
      <c r="F106" s="2">
        <f>'Moving Avg'!D106</f>
        <v>16.3568</v>
      </c>
      <c r="G106" s="2">
        <f>'Moving Avg'!F106</f>
        <v>16.210699999999999</v>
      </c>
      <c r="H106" s="2">
        <f>'Moving Avg'!G106</f>
        <v>16.238599999999991</v>
      </c>
      <c r="I106" s="2">
        <f>'Moving Avg'!H106</f>
        <v>0</v>
      </c>
      <c r="J106" s="6" t="str">
        <f>OBV!F106</f>
        <v>BEARISH</v>
      </c>
      <c r="K106" s="6" t="str">
        <f>OBV!G106</f>
        <v>NEUTRAL</v>
      </c>
      <c r="L106" s="6" t="str">
        <f>OBV!H106</f>
        <v>CONFIRMED BEARISH</v>
      </c>
    </row>
    <row r="107" spans="1:12" ht="13.5" x14ac:dyDescent="0.25">
      <c r="A107" s="3">
        <f>RSI!A107</f>
        <v>42159</v>
      </c>
      <c r="B107" s="2">
        <f>RSI!B107</f>
        <v>15.72</v>
      </c>
      <c r="C107" s="2">
        <f>RSI!I107</f>
        <v>38.779843927382565</v>
      </c>
      <c r="D107" s="2">
        <f>MACD!E107</f>
        <v>-7.7176272250092381E-2</v>
      </c>
      <c r="E107" s="2">
        <f>MACD!F107</f>
        <v>-0.1986840062016608</v>
      </c>
      <c r="F107" s="2">
        <f>'Moving Avg'!D107</f>
        <v>16.183</v>
      </c>
      <c r="G107" s="2">
        <f>'Moving Avg'!F107</f>
        <v>16.246250000000003</v>
      </c>
      <c r="H107" s="2">
        <f>'Moving Avg'!G107</f>
        <v>16.251359999999995</v>
      </c>
      <c r="I107" s="2">
        <f>'Moving Avg'!H107</f>
        <v>0</v>
      </c>
      <c r="J107" s="6" t="str">
        <f>OBV!F107</f>
        <v>BEARISH</v>
      </c>
      <c r="K107" s="6" t="str">
        <f>OBV!G107</f>
        <v>NEUTRAL</v>
      </c>
      <c r="L107" s="6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16.193999999999999</v>
      </c>
      <c r="C108" s="2">
        <f>RSI!I108</f>
        <v>49.043050914118631</v>
      </c>
      <c r="D108" s="2">
        <f>MACD!E108</f>
        <v>-1.483265068146622E-2</v>
      </c>
      <c r="E108" s="2">
        <f>MACD!F108</f>
        <v>-0.16191373509762189</v>
      </c>
      <c r="F108" s="2">
        <f>'Moving Avg'!D108</f>
        <v>16.104000000000003</v>
      </c>
      <c r="G108" s="2">
        <f>'Moving Avg'!F108</f>
        <v>16.305500000000002</v>
      </c>
      <c r="H108" s="2">
        <f>'Moving Avg'!G108</f>
        <v>16.273599999999991</v>
      </c>
      <c r="I108" s="2">
        <f>'Moving Avg'!H108</f>
        <v>0</v>
      </c>
      <c r="J108" s="6" t="str">
        <f>OBV!F108</f>
        <v>BULLISH</v>
      </c>
      <c r="K108" s="6" t="str">
        <f>OBV!G108</f>
        <v>NEUTRAL</v>
      </c>
      <c r="L108" s="6" t="str">
        <f>OBV!H108</f>
        <v>BULLISH DIVERGENCE</v>
      </c>
    </row>
    <row r="109" spans="1:12" ht="13.5" x14ac:dyDescent="0.25">
      <c r="A109" s="3">
        <f>RSI!A109</f>
        <v>42163</v>
      </c>
      <c r="B109" s="2">
        <f>RSI!B109</f>
        <v>16.193999999999999</v>
      </c>
      <c r="C109" s="2">
        <f>RSI!I109</f>
        <v>49.043050914118631</v>
      </c>
      <c r="D109" s="2">
        <f>MACD!E109</f>
        <v>3.8238080184910928E-2</v>
      </c>
      <c r="E109" s="2">
        <f>MACD!F109</f>
        <v>-0.12188337204111532</v>
      </c>
      <c r="F109" s="2">
        <f>'Moving Avg'!D109</f>
        <v>16.102399999999999</v>
      </c>
      <c r="G109" s="2">
        <f>'Moving Avg'!F109</f>
        <v>16.341850000000004</v>
      </c>
      <c r="H109" s="2">
        <f>'Moving Avg'!G109</f>
        <v>16.295839999999995</v>
      </c>
      <c r="I109" s="2">
        <f>'Moving Avg'!H109</f>
        <v>0</v>
      </c>
      <c r="J109" s="6" t="str">
        <f>OBV!F109</f>
        <v>BULLISH</v>
      </c>
      <c r="K109" s="6" t="str">
        <f>OBV!G109</f>
        <v>NEUTRAL</v>
      </c>
      <c r="L109" s="6" t="str">
        <f>OBV!H109</f>
        <v>BULLISH DIVERGENCE</v>
      </c>
    </row>
    <row r="110" spans="1:12" ht="13.5" x14ac:dyDescent="0.25">
      <c r="A110" s="3">
        <f>RSI!A110</f>
        <v>42164</v>
      </c>
      <c r="B110" s="2">
        <f>RSI!B110</f>
        <v>15.831</v>
      </c>
      <c r="C110" s="2">
        <f>RSI!I110</f>
        <v>42.687069142965434</v>
      </c>
      <c r="D110" s="2">
        <f>MACD!E110</f>
        <v>0.11032781997839791</v>
      </c>
      <c r="E110" s="2">
        <f>MACD!F110</f>
        <v>-7.5441133637212693E-2</v>
      </c>
      <c r="F110" s="2">
        <f>'Moving Avg'!D110</f>
        <v>16.028200000000002</v>
      </c>
      <c r="G110" s="2">
        <f>'Moving Avg'!F110</f>
        <v>16.343050000000005</v>
      </c>
      <c r="H110" s="2">
        <f>'Moving Avg'!G110</f>
        <v>16.310819999999996</v>
      </c>
      <c r="I110" s="2">
        <f>'Moving Avg'!H110</f>
        <v>0</v>
      </c>
      <c r="J110" s="6" t="str">
        <f>OBV!F110</f>
        <v>BULLISH</v>
      </c>
      <c r="K110" s="6" t="str">
        <f>OBV!G110</f>
        <v>NEUTRAL</v>
      </c>
      <c r="L110" s="6" t="str">
        <f>OBV!H110</f>
        <v>BULLISH DIVERGENCE</v>
      </c>
    </row>
    <row r="111" spans="1:12" ht="13.5" x14ac:dyDescent="0.25">
      <c r="A111" s="3">
        <f>RSI!A111</f>
        <v>42165</v>
      </c>
      <c r="B111" s="2">
        <f>RSI!B111</f>
        <v>16.193999999999999</v>
      </c>
      <c r="C111" s="2">
        <f>RSI!I111</f>
        <v>49.706497254230179</v>
      </c>
      <c r="D111" s="2">
        <f>MACD!E111</f>
        <v>0.15285593155473975</v>
      </c>
      <c r="E111" s="2">
        <f>MACD!F111</f>
        <v>-2.9781720598822208E-2</v>
      </c>
      <c r="F111" s="2">
        <f>'Moving Avg'!D111</f>
        <v>16.026600000000002</v>
      </c>
      <c r="G111" s="2">
        <f>'Moving Avg'!F111</f>
        <v>16.327650000000006</v>
      </c>
      <c r="H111" s="2">
        <f>'Moving Avg'!G111</f>
        <v>16.333059999999993</v>
      </c>
      <c r="I111" s="2">
        <f>'Moving Avg'!H111</f>
        <v>0</v>
      </c>
      <c r="J111" s="6" t="str">
        <f>OBV!F111</f>
        <v>BULLISH</v>
      </c>
      <c r="K111" s="6" t="str">
        <f>OBV!G111</f>
        <v>NEUTRAL</v>
      </c>
      <c r="L111" s="6" t="str">
        <f>OBV!H111</f>
        <v>BULLISH DIVERGENCE</v>
      </c>
    </row>
    <row r="112" spans="1:12" ht="13.5" x14ac:dyDescent="0.25">
      <c r="A112" s="3">
        <f>RSI!A112</f>
        <v>42166</v>
      </c>
      <c r="B112" s="2">
        <f>RSI!B112</f>
        <v>16.21</v>
      </c>
      <c r="C112" s="2">
        <f>RSI!I112</f>
        <v>49.997194905011384</v>
      </c>
      <c r="D112" s="2">
        <f>MACD!E112</f>
        <v>0.18774996847005099</v>
      </c>
      <c r="E112" s="2">
        <f>MACD!F112</f>
        <v>1.3724617214952432E-2</v>
      </c>
      <c r="F112" s="2">
        <f>'Moving Avg'!D112</f>
        <v>16.124599999999997</v>
      </c>
      <c r="G112" s="2">
        <f>'Moving Avg'!F112</f>
        <v>16.312650000000001</v>
      </c>
      <c r="H112" s="2">
        <f>'Moving Avg'!G112</f>
        <v>16.337739999999993</v>
      </c>
      <c r="I112" s="2">
        <f>'Moving Avg'!H112</f>
        <v>0</v>
      </c>
      <c r="J112" s="6" t="str">
        <f>OBV!F112</f>
        <v>BULLISH</v>
      </c>
      <c r="K112" s="6" t="str">
        <f>OBV!G112</f>
        <v>NEUTRAL</v>
      </c>
      <c r="L112" s="6" t="str">
        <f>OBV!H112</f>
        <v>CONFIRMED BULLISH</v>
      </c>
    </row>
    <row r="113" spans="1:12" ht="13.5" x14ac:dyDescent="0.25">
      <c r="A113" s="3">
        <f>RSI!A113</f>
        <v>42167</v>
      </c>
      <c r="B113" s="2">
        <f>RSI!B113</f>
        <v>16.588999999999999</v>
      </c>
      <c r="C113" s="2">
        <f>RSI!I113</f>
        <v>56.422527160931388</v>
      </c>
      <c r="D113" s="2">
        <f>MACD!E113</f>
        <v>0.18919401484563636</v>
      </c>
      <c r="E113" s="2">
        <f>MACD!F113</f>
        <v>4.8818496741089221E-2</v>
      </c>
      <c r="F113" s="2">
        <f>'Moving Avg'!D113</f>
        <v>16.203600000000002</v>
      </c>
      <c r="G113" s="2">
        <f>'Moving Avg'!F113</f>
        <v>16.313049999999997</v>
      </c>
      <c r="H113" s="2">
        <f>'Moving Avg'!G113</f>
        <v>16.349999999999994</v>
      </c>
      <c r="I113" s="2">
        <f>'Moving Avg'!H113</f>
        <v>0</v>
      </c>
      <c r="J113" s="6" t="str">
        <f>OBV!F113</f>
        <v>BULLISH</v>
      </c>
      <c r="K113" s="6" t="str">
        <f>OBV!G113</f>
        <v>NEUTRAL</v>
      </c>
      <c r="L113" s="6" t="str">
        <f>OBV!H113</f>
        <v>CONFIRMED BULLISH</v>
      </c>
    </row>
    <row r="114" spans="1:12" ht="13.5" x14ac:dyDescent="0.25">
      <c r="A114" s="3">
        <f>RSI!A114</f>
        <v>42170</v>
      </c>
      <c r="B114" s="2">
        <f>RSI!B114</f>
        <v>16.588999999999999</v>
      </c>
      <c r="C114" s="2">
        <f>RSI!I114</f>
        <v>56.422527160931388</v>
      </c>
      <c r="D114" s="2">
        <f>MACD!E114</f>
        <v>0.128630871523427</v>
      </c>
      <c r="E114" s="2">
        <f>MACD!F114</f>
        <v>6.4780971697556783E-2</v>
      </c>
      <c r="F114" s="2">
        <f>'Moving Avg'!D114</f>
        <v>16.282599999999999</v>
      </c>
      <c r="G114" s="2">
        <f>'Moving Avg'!F114</f>
        <v>16.313049999999997</v>
      </c>
      <c r="H114" s="2">
        <f>'Moving Avg'!G114</f>
        <v>16.355879999999992</v>
      </c>
      <c r="I114" s="2">
        <f>'Moving Avg'!H114</f>
        <v>0</v>
      </c>
      <c r="J114" s="6" t="str">
        <f>OBV!F114</f>
        <v>BULLISH</v>
      </c>
      <c r="K114" s="6" t="str">
        <f>OBV!G114</f>
        <v>NEUTRAL</v>
      </c>
      <c r="L114" s="6" t="str">
        <f>OBV!H114</f>
        <v>CONFIRMED BULLISH</v>
      </c>
    </row>
    <row r="115" spans="1:12" ht="13.5" x14ac:dyDescent="0.25">
      <c r="A115" s="3">
        <f>RSI!A115</f>
        <v>42171</v>
      </c>
      <c r="B115" s="2">
        <f>RSI!B115</f>
        <v>16.588999999999999</v>
      </c>
      <c r="C115" s="2">
        <f>RSI!I115</f>
        <v>56.422527160931381</v>
      </c>
      <c r="D115" s="2">
        <f>MACD!E115</f>
        <v>7.5304980071283723E-2</v>
      </c>
      <c r="E115" s="2">
        <f>MACD!F115</f>
        <v>6.6885773372302171E-2</v>
      </c>
      <c r="F115" s="2">
        <f>'Moving Avg'!D115</f>
        <v>16.434199999999997</v>
      </c>
      <c r="G115" s="2">
        <f>'Moving Avg'!F115</f>
        <v>16.337949999999999</v>
      </c>
      <c r="H115" s="2">
        <f>'Moving Avg'!G115</f>
        <v>16.366319999999991</v>
      </c>
      <c r="I115" s="2">
        <f>'Moving Avg'!H115</f>
        <v>0</v>
      </c>
      <c r="J115" s="6" t="str">
        <f>OBV!F115</f>
        <v>BULLISH</v>
      </c>
      <c r="K115" s="6" t="str">
        <f>OBV!G115</f>
        <v>NEUTRAL</v>
      </c>
      <c r="L115" s="6" t="str">
        <f>OBV!H115</f>
        <v>CONFIRMED BULLISH</v>
      </c>
    </row>
    <row r="116" spans="1:12" ht="13.5" x14ac:dyDescent="0.25">
      <c r="A116" s="3">
        <f>RSI!A116</f>
        <v>42172</v>
      </c>
      <c r="B116" s="2">
        <f>RSI!B116</f>
        <v>16.975999999999999</v>
      </c>
      <c r="C116" s="2">
        <f>RSI!I116</f>
        <v>62.558461611703102</v>
      </c>
      <c r="D116" s="2">
        <f>MACD!E116</f>
        <v>-4.0966400172237627E-4</v>
      </c>
      <c r="E116" s="2">
        <f>MACD!F116</f>
        <v>5.3426685897497259E-2</v>
      </c>
      <c r="F116" s="2">
        <f>'Moving Avg'!D116</f>
        <v>16.590600000000002</v>
      </c>
      <c r="G116" s="2">
        <f>'Moving Avg'!F116</f>
        <v>16.382949999999997</v>
      </c>
      <c r="H116" s="2">
        <f>'Moving Avg'!G116</f>
        <v>16.387519999999991</v>
      </c>
      <c r="I116" s="2">
        <f>'Moving Avg'!H116</f>
        <v>0</v>
      </c>
      <c r="J116" s="6" t="str">
        <f>OBV!F116</f>
        <v>BULLISH</v>
      </c>
      <c r="K116" s="6" t="str">
        <f>OBV!G116</f>
        <v>NEUTRAL</v>
      </c>
      <c r="L116" s="6" t="str">
        <f>OBV!H116</f>
        <v>CONFIRMED BULLISH</v>
      </c>
    </row>
    <row r="117" spans="1:12" ht="13.5" x14ac:dyDescent="0.25">
      <c r="A117" s="3">
        <f>RSI!A117</f>
        <v>42173</v>
      </c>
      <c r="B117" s="2">
        <f>RSI!B117</f>
        <v>16.975999999999999</v>
      </c>
      <c r="C117" s="2">
        <f>RSI!I117</f>
        <v>62.558461611703102</v>
      </c>
      <c r="D117" s="2">
        <f>MACD!E117</f>
        <v>-0.14269994452613588</v>
      </c>
      <c r="E117" s="2">
        <f>MACD!F117</f>
        <v>1.4201359812770636E-2</v>
      </c>
      <c r="F117" s="2">
        <f>'Moving Avg'!D117</f>
        <v>16.7438</v>
      </c>
      <c r="G117" s="2">
        <f>'Moving Avg'!F117</f>
        <v>16.404249999999998</v>
      </c>
      <c r="H117" s="2">
        <f>'Moving Avg'!G117</f>
        <v>16.418279999999996</v>
      </c>
      <c r="I117" s="2">
        <f>'Moving Avg'!H117</f>
        <v>0</v>
      </c>
      <c r="J117" s="6" t="str">
        <f>OBV!F117</f>
        <v>BULLISH</v>
      </c>
      <c r="K117" s="6" t="str">
        <f>OBV!G117</f>
        <v>NEUTRAL</v>
      </c>
      <c r="L117" s="6" t="str">
        <f>OBV!H117</f>
        <v>CONFIRMED BULLISH</v>
      </c>
    </row>
    <row r="118" spans="1:12" ht="13.5" x14ac:dyDescent="0.25">
      <c r="A118" s="3">
        <f>RSI!A118</f>
        <v>42174</v>
      </c>
      <c r="B118" s="2">
        <f>RSI!B118</f>
        <v>16.975999999999999</v>
      </c>
      <c r="C118" s="2">
        <f>RSI!I118</f>
        <v>62.558461611703102</v>
      </c>
      <c r="D118" s="2">
        <f>MACD!E118</f>
        <v>-0.1939450367372757</v>
      </c>
      <c r="E118" s="2">
        <f>MACD!F118</f>
        <v>-2.7427919497238634E-2</v>
      </c>
      <c r="F118" s="2">
        <f>'Moving Avg'!D118</f>
        <v>16.821199999999997</v>
      </c>
      <c r="G118" s="2">
        <f>'Moving Avg'!F118</f>
        <v>16.425549999999994</v>
      </c>
      <c r="H118" s="2">
        <f>'Moving Avg'!G118</f>
        <v>16.449039999999997</v>
      </c>
      <c r="I118" s="2">
        <f>'Moving Avg'!H118</f>
        <v>0</v>
      </c>
      <c r="J118" s="6" t="str">
        <f>OBV!F118</f>
        <v>BULLISH</v>
      </c>
      <c r="K118" s="6" t="str">
        <f>OBV!G118</f>
        <v>NEUTRAL</v>
      </c>
      <c r="L118" s="6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16.975999999999999</v>
      </c>
      <c r="C119" s="2">
        <f>RSI!I119</f>
        <v>62.558461611703102</v>
      </c>
      <c r="D119" s="2">
        <f>MACD!E119</f>
        <v>-0.24079580656950839</v>
      </c>
      <c r="E119" s="2">
        <f>MACD!F119</f>
        <v>-7.0101496911692596E-2</v>
      </c>
      <c r="F119" s="2">
        <f>'Moving Avg'!D119</f>
        <v>16.898599999999998</v>
      </c>
      <c r="G119" s="2">
        <f>'Moving Avg'!F119</f>
        <v>16.446849999999998</v>
      </c>
      <c r="H119" s="2">
        <f>'Moving Avg'!G119</f>
        <v>16.461599999999997</v>
      </c>
      <c r="I119" s="2">
        <f>'Moving Avg'!H119</f>
        <v>0</v>
      </c>
      <c r="J119" s="6" t="str">
        <f>OBV!F119</f>
        <v>BULLISH</v>
      </c>
      <c r="K119" s="6" t="str">
        <f>OBV!G119</f>
        <v>NEUTRAL</v>
      </c>
      <c r="L119" s="6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16.588999999999999</v>
      </c>
      <c r="C120" s="2">
        <f>RSI!I120</f>
        <v>52.597090402417344</v>
      </c>
      <c r="D120" s="2">
        <f>MACD!E120</f>
        <v>-0.31084930650565212</v>
      </c>
      <c r="E120" s="2">
        <f>MACD!F120</f>
        <v>-0.11825105883048451</v>
      </c>
      <c r="F120" s="2">
        <f>'Moving Avg'!D120</f>
        <v>16.898599999999998</v>
      </c>
      <c r="G120" s="2">
        <f>'Moving Avg'!F120</f>
        <v>16.448799999999999</v>
      </c>
      <c r="H120" s="2">
        <f>'Moving Avg'!G120</f>
        <v>16.446879999999997</v>
      </c>
      <c r="I120" s="2">
        <f>'Moving Avg'!H120</f>
        <v>0</v>
      </c>
      <c r="J120" s="6" t="str">
        <f>OBV!F120</f>
        <v>BULLISH</v>
      </c>
      <c r="K120" s="6" t="str">
        <f>OBV!G120</f>
        <v>NEUTRAL</v>
      </c>
      <c r="L120" s="6" t="str">
        <f>OBV!H120</f>
        <v>NEUTRAL</v>
      </c>
    </row>
    <row r="121" spans="1:12" ht="13.5" x14ac:dyDescent="0.25">
      <c r="A121" s="3">
        <f>RSI!A121</f>
        <v>42179</v>
      </c>
      <c r="B121" s="2">
        <f>RSI!B121</f>
        <v>16.588999999999999</v>
      </c>
      <c r="C121" s="2">
        <f>RSI!I121</f>
        <v>52.597090402417344</v>
      </c>
      <c r="D121" s="2">
        <f>MACD!E121</f>
        <v>-0.31498410780598363</v>
      </c>
      <c r="E121" s="2">
        <f>MACD!F121</f>
        <v>-0.15759766862558433</v>
      </c>
      <c r="F121" s="2">
        <f>'Moving Avg'!D121</f>
        <v>16.821199999999997</v>
      </c>
      <c r="G121" s="2">
        <f>'Moving Avg'!F121</f>
        <v>16.448799999999999</v>
      </c>
      <c r="H121" s="2">
        <f>'Moving Avg'!G121</f>
        <v>16.423959999999997</v>
      </c>
      <c r="I121" s="2">
        <f>'Moving Avg'!H121</f>
        <v>0</v>
      </c>
      <c r="J121" s="6" t="str">
        <f>OBV!F121</f>
        <v>BEARISH</v>
      </c>
      <c r="K121" s="6" t="str">
        <f>OBV!G121</f>
        <v>NEUTRAL</v>
      </c>
      <c r="L121" s="6" t="str">
        <f>OBV!H121</f>
        <v>CONFIRMED BEARISH</v>
      </c>
    </row>
    <row r="122" spans="1:12" ht="13.5" x14ac:dyDescent="0.25">
      <c r="A122" s="3">
        <f>RSI!A122</f>
        <v>42180</v>
      </c>
      <c r="B122" s="2">
        <f>RSI!B122</f>
        <v>17.062999999999999</v>
      </c>
      <c r="C122" s="2">
        <f>RSI!I122</f>
        <v>61.341242430469521</v>
      </c>
      <c r="D122" s="2">
        <f>MACD!E122</f>
        <v>-0.35178505916315572</v>
      </c>
      <c r="E122" s="2">
        <f>MACD!F122</f>
        <v>-0.19643514673309859</v>
      </c>
      <c r="F122" s="2">
        <f>'Moving Avg'!D122</f>
        <v>16.8386</v>
      </c>
      <c r="G122" s="2">
        <f>'Moving Avg'!F122</f>
        <v>16.472499999999997</v>
      </c>
      <c r="H122" s="2">
        <f>'Moving Avg'!G122</f>
        <v>16.410519999999995</v>
      </c>
      <c r="I122" s="2">
        <f>'Moving Avg'!H122</f>
        <v>0</v>
      </c>
      <c r="J122" s="6" t="str">
        <f>OBV!F122</f>
        <v>BULLISH</v>
      </c>
      <c r="K122" s="6" t="str">
        <f>OBV!G122</f>
        <v>NEUTRAL</v>
      </c>
      <c r="L122" s="6" t="str">
        <f>OBV!H122</f>
        <v>CONFIRMED BULLISH</v>
      </c>
    </row>
    <row r="123" spans="1:12" ht="13.5" x14ac:dyDescent="0.25">
      <c r="A123" s="3">
        <f>RSI!A123</f>
        <v>42181</v>
      </c>
      <c r="B123" s="2">
        <f>RSI!B123</f>
        <v>17.062999999999999</v>
      </c>
      <c r="C123" s="2">
        <f>RSI!I123</f>
        <v>61.341242430469521</v>
      </c>
      <c r="D123" s="2">
        <f>MACD!E123</f>
        <v>-0.32802187223030543</v>
      </c>
      <c r="E123" s="2">
        <f>MACD!F123</f>
        <v>-0.22275249183253998</v>
      </c>
      <c r="F123" s="2">
        <f>'Moving Avg'!D123</f>
        <v>16.856000000000002</v>
      </c>
      <c r="G123" s="2">
        <f>'Moving Avg'!F123</f>
        <v>16.496199999999998</v>
      </c>
      <c r="H123" s="2">
        <f>'Moving Avg'!G123</f>
        <v>16.397079999999995</v>
      </c>
      <c r="I123" s="2">
        <f>'Moving Avg'!H123</f>
        <v>0</v>
      </c>
      <c r="J123" s="6" t="str">
        <f>OBV!F123</f>
        <v>BULLISH</v>
      </c>
      <c r="K123" s="6" t="str">
        <f>OBV!G123</f>
        <v>NEUTRAL</v>
      </c>
      <c r="L123" s="6" t="str">
        <f>OBV!H123</f>
        <v>CONFIRMED BULLISH</v>
      </c>
    </row>
    <row r="124" spans="1:12" ht="13.5" x14ac:dyDescent="0.25">
      <c r="A124" s="3">
        <f>RSI!A124</f>
        <v>42184</v>
      </c>
      <c r="B124" s="2">
        <f>RSI!B124</f>
        <v>17.062999999999999</v>
      </c>
      <c r="C124" s="2">
        <f>RSI!I124</f>
        <v>61.341242430469521</v>
      </c>
      <c r="D124" s="2">
        <f>MACD!E124</f>
        <v>-0.31106755913783957</v>
      </c>
      <c r="E124" s="2">
        <f>MACD!F124</f>
        <v>-0.2404155052935999</v>
      </c>
      <c r="F124" s="2">
        <f>'Moving Avg'!D124</f>
        <v>16.8734</v>
      </c>
      <c r="G124" s="2">
        <f>'Moving Avg'!F124</f>
        <v>16.539249999999999</v>
      </c>
      <c r="H124" s="2">
        <f>'Moving Avg'!G124</f>
        <v>16.373379999999994</v>
      </c>
      <c r="I124" s="2">
        <f>'Moving Avg'!H124</f>
        <v>0</v>
      </c>
      <c r="J124" s="6" t="str">
        <f>OBV!F124</f>
        <v>BULLISH</v>
      </c>
      <c r="K124" s="6" t="str">
        <f>OBV!G124</f>
        <v>NEUTRAL</v>
      </c>
      <c r="L124" s="6" t="str">
        <f>OBV!H124</f>
        <v>CONFIRMED BULLISH</v>
      </c>
    </row>
    <row r="125" spans="1:12" ht="13.5" x14ac:dyDescent="0.25">
      <c r="A125" s="3">
        <f>RSI!A125</f>
        <v>42185</v>
      </c>
      <c r="B125" s="2">
        <f>RSI!B125</f>
        <v>17.062999999999999</v>
      </c>
      <c r="C125" s="2">
        <f>RSI!I125</f>
        <v>61.341242430469521</v>
      </c>
      <c r="D125" s="2">
        <f>MACD!E125</f>
        <v>-0.29964104535727287</v>
      </c>
      <c r="E125" s="2">
        <f>MACD!F125</f>
        <v>-0.25226061330633454</v>
      </c>
      <c r="F125" s="2">
        <f>'Moving Avg'!D125</f>
        <v>16.968200000000003</v>
      </c>
      <c r="G125" s="2">
        <f>'Moving Avg'!F125</f>
        <v>16.582299999999996</v>
      </c>
      <c r="H125" s="2">
        <f>'Moving Avg'!G125</f>
        <v>16.349679999999992</v>
      </c>
      <c r="I125" s="2">
        <f>'Moving Avg'!H125</f>
        <v>0</v>
      </c>
      <c r="J125" s="6" t="str">
        <f>OBV!F125</f>
        <v>BULLISH</v>
      </c>
      <c r="K125" s="6" t="str">
        <f>OBV!G125</f>
        <v>NEUTRAL</v>
      </c>
      <c r="L125" s="6" t="str">
        <f>OBV!H125</f>
        <v>CONFIRMED BULLISH</v>
      </c>
    </row>
    <row r="126" spans="1:12" ht="13.5" x14ac:dyDescent="0.25">
      <c r="A126" s="3">
        <f>RSI!A126</f>
        <v>42186</v>
      </c>
      <c r="B126" s="2">
        <f>RSI!B126</f>
        <v>17.062999999999999</v>
      </c>
      <c r="C126" s="2">
        <f>RSI!I126</f>
        <v>61.341242430469521</v>
      </c>
      <c r="D126" s="2">
        <f>MACD!E126</f>
        <v>-0.23313718361628943</v>
      </c>
      <c r="E126" s="2">
        <f>MACD!F126</f>
        <v>-0.24843592736832554</v>
      </c>
      <c r="F126" s="2">
        <f>'Moving Avg'!D126</f>
        <v>17.062999999999999</v>
      </c>
      <c r="G126" s="2">
        <f>'Moving Avg'!F126</f>
        <v>16.625349999999997</v>
      </c>
      <c r="H126" s="2">
        <f>'Moving Avg'!G126</f>
        <v>16.325979999999998</v>
      </c>
      <c r="I126" s="2">
        <f>'Moving Avg'!H126</f>
        <v>0</v>
      </c>
      <c r="J126" s="6" t="str">
        <f>OBV!F126</f>
        <v>BULLISH</v>
      </c>
      <c r="K126" s="6" t="str">
        <f>OBV!G126</f>
        <v>NEUTRAL</v>
      </c>
      <c r="L126" s="6" t="str">
        <f>OBV!H126</f>
        <v>CONFIRMED BULLISH</v>
      </c>
    </row>
    <row r="127" spans="1:12" ht="13.5" x14ac:dyDescent="0.25">
      <c r="A127" s="3">
        <f>RSI!A127</f>
        <v>42187</v>
      </c>
      <c r="B127" s="2">
        <f>RSI!B127</f>
        <v>17.062999999999999</v>
      </c>
      <c r="C127" s="2">
        <f>RSI!I127</f>
        <v>61.341242430469521</v>
      </c>
      <c r="D127" s="2">
        <f>MACD!E127</f>
        <v>-0.17936763742473616</v>
      </c>
      <c r="E127" s="2">
        <f>MACD!F127</f>
        <v>-0.23462226937960767</v>
      </c>
      <c r="F127" s="2">
        <f>'Moving Avg'!D127</f>
        <v>17.062999999999999</v>
      </c>
      <c r="G127" s="2">
        <f>'Moving Avg'!F127</f>
        <v>16.692499999999995</v>
      </c>
      <c r="H127" s="2">
        <f>'Moving Avg'!G127</f>
        <v>16.318559999999998</v>
      </c>
      <c r="I127" s="2">
        <f>'Moving Avg'!H127</f>
        <v>0</v>
      </c>
      <c r="J127" s="6" t="str">
        <f>OBV!F127</f>
        <v>NEUTRAL</v>
      </c>
      <c r="K127" s="6" t="str">
        <f>OBV!G127</f>
        <v>NEUTRAL</v>
      </c>
      <c r="L127" s="6" t="str">
        <f>OBV!H127</f>
        <v>NEUTRAL</v>
      </c>
    </row>
    <row r="128" spans="1:12" ht="13.5" x14ac:dyDescent="0.25">
      <c r="A128" s="3">
        <f>RSI!A128</f>
        <v>42188</v>
      </c>
      <c r="B128" s="2">
        <f>RSI!B128</f>
        <v>16.667999999999999</v>
      </c>
      <c r="C128" s="2">
        <f>RSI!I128</f>
        <v>49.476936084456895</v>
      </c>
      <c r="D128" s="2">
        <f>MACD!E128</f>
        <v>-0.10692861818719734</v>
      </c>
      <c r="E128" s="2">
        <f>MACD!F128</f>
        <v>-0.2090835391411256</v>
      </c>
      <c r="F128" s="2">
        <f>'Moving Avg'!D128</f>
        <v>16.983999999999998</v>
      </c>
      <c r="G128" s="2">
        <f>'Moving Avg'!F128</f>
        <v>16.716199999999997</v>
      </c>
      <c r="H128" s="2">
        <f>'Moving Avg'!G128</f>
        <v>16.318559999999994</v>
      </c>
      <c r="I128" s="2">
        <f>'Moving Avg'!H128</f>
        <v>0</v>
      </c>
      <c r="J128" s="6" t="str">
        <f>OBV!F128</f>
        <v>BEARISH</v>
      </c>
      <c r="K128" s="6" t="str">
        <f>OBV!G128</f>
        <v>NEUTRAL</v>
      </c>
      <c r="L128" s="6" t="str">
        <f>OBV!H128</f>
        <v>CONFIRMED BEARISH</v>
      </c>
    </row>
    <row r="129" spans="1:12" ht="13.5" x14ac:dyDescent="0.25">
      <c r="A129" s="3">
        <f>RSI!A129</f>
        <v>42191</v>
      </c>
      <c r="B129" s="2">
        <f>RSI!B129</f>
        <v>16.667999999999999</v>
      </c>
      <c r="C129" s="2">
        <f>RSI!I129</f>
        <v>49.476936084456895</v>
      </c>
      <c r="D129" s="2">
        <f>MACD!E129</f>
        <v>-4.5445869574457731E-2</v>
      </c>
      <c r="E129" s="2">
        <f>MACD!F129</f>
        <v>-0.17635600522779205</v>
      </c>
      <c r="F129" s="2">
        <f>'Moving Avg'!D129</f>
        <v>16.905000000000001</v>
      </c>
      <c r="G129" s="2">
        <f>'Moving Avg'!F129</f>
        <v>16.739899999999999</v>
      </c>
      <c r="H129" s="2">
        <f>'Moving Avg'!G129</f>
        <v>16.320919999999997</v>
      </c>
      <c r="I129" s="2">
        <f>'Moving Avg'!H129</f>
        <v>0</v>
      </c>
      <c r="J129" s="6" t="str">
        <f>OBV!F129</f>
        <v>BEARISH</v>
      </c>
      <c r="K129" s="6" t="str">
        <f>OBV!G129</f>
        <v>NEUTRAL</v>
      </c>
      <c r="L129" s="6" t="str">
        <f>OBV!H129</f>
        <v>CONFIRMED BEARISH</v>
      </c>
    </row>
    <row r="130" spans="1:12" ht="13.5" x14ac:dyDescent="0.25">
      <c r="A130" s="3">
        <f>RSI!A130</f>
        <v>42192</v>
      </c>
      <c r="B130" s="2">
        <f>RSI!B130</f>
        <v>16.667999999999999</v>
      </c>
      <c r="C130" s="2">
        <f>RSI!I130</f>
        <v>49.476936084456895</v>
      </c>
      <c r="D130" s="2">
        <f>MACD!E130</f>
        <v>-5.2786213315766162E-2</v>
      </c>
      <c r="E130" s="2">
        <f>MACD!F130</f>
        <v>-0.15164204684538687</v>
      </c>
      <c r="F130" s="2">
        <f>'Moving Avg'!D130</f>
        <v>16.826000000000001</v>
      </c>
      <c r="G130" s="2">
        <f>'Moving Avg'!F130</f>
        <v>16.781749999999995</v>
      </c>
      <c r="H130" s="2">
        <f>'Moving Avg'!G130</f>
        <v>16.324239999999996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16.667999999999999</v>
      </c>
      <c r="C131" s="2">
        <f>RSI!I131</f>
        <v>49.476936084456895</v>
      </c>
      <c r="D131" s="2">
        <f>MACD!E131</f>
        <v>-5.8835927491251994E-2</v>
      </c>
      <c r="E131" s="2">
        <f>MACD!F131</f>
        <v>-0.13308082297455992</v>
      </c>
      <c r="F131" s="2">
        <f>'Moving Avg'!D131</f>
        <v>16.746999999999996</v>
      </c>
      <c r="G131" s="2">
        <f>'Moving Avg'!F131</f>
        <v>16.80545</v>
      </c>
      <c r="H131" s="2">
        <f>'Moving Avg'!G131</f>
        <v>16.341619999999999</v>
      </c>
      <c r="I131" s="2">
        <f>'Moving Avg'!H131</f>
        <v>0</v>
      </c>
      <c r="J131" s="6" t="str">
        <f>OBV!F131</f>
        <v>BEARISH</v>
      </c>
      <c r="K131" s="6" t="str">
        <f>OBV!G131</f>
        <v>NEUTRAL</v>
      </c>
      <c r="L131" s="6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16.66</v>
      </c>
      <c r="C132" s="2">
        <f>RSI!I132</f>
        <v>49.217612538332347</v>
      </c>
      <c r="D132" s="2">
        <f>MACD!E132</f>
        <v>9.710147470872954E-3</v>
      </c>
      <c r="E132" s="2">
        <f>MACD!F132</f>
        <v>-0.10452262888547335</v>
      </c>
      <c r="F132" s="2">
        <f>'Moving Avg'!D132</f>
        <v>16.666399999999999</v>
      </c>
      <c r="G132" s="2">
        <f>'Moving Avg'!F132</f>
        <v>16.827949999999998</v>
      </c>
      <c r="H132" s="2">
        <f>'Moving Avg'!G132</f>
        <v>16.368319999999997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17.158000000000001</v>
      </c>
      <c r="C133" s="2">
        <f>RSI!I133</f>
        <v>62.421518442944361</v>
      </c>
      <c r="D133" s="2">
        <f>MACD!E133</f>
        <v>3.1007384008482575E-2</v>
      </c>
      <c r="E133" s="2">
        <f>MACD!F133</f>
        <v>-7.7416626306682182E-2</v>
      </c>
      <c r="F133" s="2">
        <f>'Moving Avg'!D133</f>
        <v>16.764400000000002</v>
      </c>
      <c r="G133" s="2">
        <f>'Moving Avg'!F133</f>
        <v>16.856400000000001</v>
      </c>
      <c r="H133" s="2">
        <f>'Moving Avg'!G133</f>
        <v>16.404980000000002</v>
      </c>
      <c r="I133" s="2">
        <f>'Moving Avg'!H133</f>
        <v>0</v>
      </c>
      <c r="J133" s="6" t="str">
        <f>OBV!F133</f>
        <v>BEARISH</v>
      </c>
      <c r="K133" s="6" t="str">
        <f>OBV!G133</f>
        <v>NEUTRAL</v>
      </c>
      <c r="L133" s="6" t="str">
        <f>OBV!H133</f>
        <v>BEARISH DIVERGENCE</v>
      </c>
    </row>
    <row r="134" spans="1:12" ht="13.5" x14ac:dyDescent="0.25">
      <c r="A134" s="3">
        <f>RSI!A134</f>
        <v>42198</v>
      </c>
      <c r="B134" s="2">
        <f>RSI!B134</f>
        <v>17.158000000000001</v>
      </c>
      <c r="C134" s="2">
        <f>RSI!I134</f>
        <v>62.421518442944361</v>
      </c>
      <c r="D134" s="2">
        <f>MACD!E134</f>
        <v>4.6257271506512154E-2</v>
      </c>
      <c r="E134" s="2">
        <f>MACD!F134</f>
        <v>-5.2681846744043317E-2</v>
      </c>
      <c r="F134" s="2">
        <f>'Moving Avg'!D134</f>
        <v>16.862400000000001</v>
      </c>
      <c r="G134" s="2">
        <f>'Moving Avg'!F134</f>
        <v>16.88485</v>
      </c>
      <c r="H134" s="2">
        <f>'Moving Avg'!G134</f>
        <v>16.44164</v>
      </c>
      <c r="I134" s="2">
        <f>'Moving Avg'!H134</f>
        <v>0</v>
      </c>
      <c r="J134" s="6" t="str">
        <f>OBV!F134</f>
        <v>BEARISH</v>
      </c>
      <c r="K134" s="6" t="str">
        <f>OBV!G134</f>
        <v>NEUTRAL</v>
      </c>
      <c r="L134" s="6" t="str">
        <f>OBV!H134</f>
        <v>BEARISH DIVERGENCE</v>
      </c>
    </row>
    <row r="135" spans="1:12" ht="13.5" x14ac:dyDescent="0.25">
      <c r="A135" s="3">
        <f>RSI!A135</f>
        <v>42199</v>
      </c>
      <c r="B135" s="2">
        <f>RSI!B135</f>
        <v>17.158000000000001</v>
      </c>
      <c r="C135" s="2">
        <f>RSI!I135</f>
        <v>62.421518442944361</v>
      </c>
      <c r="D135" s="2">
        <f>MACD!E135</f>
        <v>5.6595419586091822E-2</v>
      </c>
      <c r="E135" s="2">
        <f>MACD!F135</f>
        <v>-3.0826393478016294E-2</v>
      </c>
      <c r="F135" s="2">
        <f>'Moving Avg'!D135</f>
        <v>16.9604</v>
      </c>
      <c r="G135" s="2">
        <f>'Moving Avg'!F135</f>
        <v>16.9133</v>
      </c>
      <c r="H135" s="2">
        <f>'Moving Avg'!G135</f>
        <v>16.478300000000001</v>
      </c>
      <c r="I135" s="2">
        <f>'Moving Avg'!H135</f>
        <v>0</v>
      </c>
      <c r="J135" s="6" t="str">
        <f>OBV!F135</f>
        <v>BEARISH</v>
      </c>
      <c r="K135" s="6" t="str">
        <f>OBV!G135</f>
        <v>NEUTRAL</v>
      </c>
      <c r="L135" s="6" t="str">
        <f>OBV!H135</f>
        <v>BEARISH DIVERGENCE</v>
      </c>
    </row>
    <row r="136" spans="1:12" ht="13.5" x14ac:dyDescent="0.25">
      <c r="A136" s="3">
        <f>RSI!A136</f>
        <v>42200</v>
      </c>
      <c r="B136" s="2">
        <f>RSI!B136</f>
        <v>17.158000000000001</v>
      </c>
      <c r="C136" s="2">
        <f>RSI!I136</f>
        <v>62.421518442944361</v>
      </c>
      <c r="D136" s="2">
        <f>MACD!E136</f>
        <v>6.296752512324133E-2</v>
      </c>
      <c r="E136" s="2">
        <f>MACD!F136</f>
        <v>-1.2067609757764768E-2</v>
      </c>
      <c r="F136" s="2">
        <f>'Moving Avg'!D136</f>
        <v>17.058399999999999</v>
      </c>
      <c r="G136" s="2">
        <f>'Moving Avg'!F136</f>
        <v>16.922400000000003</v>
      </c>
      <c r="H136" s="2">
        <f>'Moving Avg'!G136</f>
        <v>16.514959999999999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BEARISH DIVERGENCE</v>
      </c>
    </row>
    <row r="137" spans="1:12" ht="13.5" x14ac:dyDescent="0.25">
      <c r="A137" s="3">
        <f>RSI!A137</f>
        <v>42201</v>
      </c>
      <c r="B137" s="2">
        <f>RSI!B137</f>
        <v>17.158000000000001</v>
      </c>
      <c r="C137" s="2">
        <f>RSI!I137</f>
        <v>62.421518442944361</v>
      </c>
      <c r="D137" s="2">
        <f>MACD!E137</f>
        <v>6.6159715784849027E-2</v>
      </c>
      <c r="E137" s="2">
        <f>MACD!F137</f>
        <v>3.5778553507579917E-3</v>
      </c>
      <c r="F137" s="2">
        <f>'Moving Avg'!D137</f>
        <v>17.158000000000001</v>
      </c>
      <c r="G137" s="2">
        <f>'Moving Avg'!F137</f>
        <v>16.931500000000003</v>
      </c>
      <c r="H137" s="2">
        <f>'Moving Avg'!G137</f>
        <v>16.557939999999999</v>
      </c>
      <c r="I137" s="2">
        <f>'Moving Avg'!H137</f>
        <v>0</v>
      </c>
      <c r="J137" s="6" t="str">
        <f>OBV!F137</f>
        <v>BULLISH</v>
      </c>
      <c r="K137" s="6" t="str">
        <f>OBV!G137</f>
        <v>NEUTRAL</v>
      </c>
      <c r="L137" s="6" t="str">
        <f>OBV!H137</f>
        <v>CONFIRMED BULLISH</v>
      </c>
    </row>
    <row r="138" spans="1:12" ht="13.5" x14ac:dyDescent="0.25">
      <c r="A138" s="3">
        <f>RSI!A138</f>
        <v>42205</v>
      </c>
      <c r="B138" s="2">
        <f>RSI!B138</f>
        <v>17.670999999999999</v>
      </c>
      <c r="C138" s="2">
        <f>RSI!I138</f>
        <v>72.925626156853113</v>
      </c>
      <c r="D138" s="2">
        <f>MACD!E138</f>
        <v>-3.1945088862439519E-2</v>
      </c>
      <c r="E138" s="2">
        <f>MACD!F138</f>
        <v>-3.5267334918815101E-3</v>
      </c>
      <c r="F138" s="2">
        <f>'Moving Avg'!D138</f>
        <v>17.2606</v>
      </c>
      <c r="G138" s="2">
        <f>'Moving Avg'!F138</f>
        <v>16.966250000000002</v>
      </c>
      <c r="H138" s="2">
        <f>'Moving Avg'!G138</f>
        <v>16.611180000000004</v>
      </c>
      <c r="I138" s="2">
        <f>'Moving Avg'!H138</f>
        <v>0</v>
      </c>
      <c r="J138" s="6" t="str">
        <f>OBV!F138</f>
        <v>BULLISH</v>
      </c>
      <c r="K138" s="6" t="str">
        <f>OBV!G138</f>
        <v>NEUTRAL</v>
      </c>
      <c r="L138" s="6" t="str">
        <f>OBV!H138</f>
        <v>CONFIRMED BULLISH</v>
      </c>
    </row>
    <row r="139" spans="1:12" ht="13.5" x14ac:dyDescent="0.25">
      <c r="A139" s="3">
        <f>RSI!A139</f>
        <v>42206</v>
      </c>
      <c r="B139" s="2">
        <f>RSI!B139</f>
        <v>17.670999999999999</v>
      </c>
      <c r="C139" s="2">
        <f>RSI!I139</f>
        <v>72.925626156853113</v>
      </c>
      <c r="D139" s="2">
        <f>MACD!E139</f>
        <v>-0.11987398037968688</v>
      </c>
      <c r="E139" s="2">
        <f>MACD!F139</f>
        <v>-2.6796182869442586E-2</v>
      </c>
      <c r="F139" s="2">
        <f>'Moving Avg'!D139</f>
        <v>17.363199999999999</v>
      </c>
      <c r="G139" s="2">
        <f>'Moving Avg'!F139</f>
        <v>17.001000000000005</v>
      </c>
      <c r="H139" s="2">
        <f>'Moving Avg'!G139</f>
        <v>16.655260000000002</v>
      </c>
      <c r="I139" s="2">
        <f>'Moving Avg'!H139</f>
        <v>0</v>
      </c>
      <c r="J139" s="6" t="str">
        <f>OBV!F139</f>
        <v>BULLISH</v>
      </c>
      <c r="K139" s="6" t="str">
        <f>OBV!G139</f>
        <v>NEUTRAL</v>
      </c>
      <c r="L139" s="6" t="str">
        <f>OBV!H139</f>
        <v>CONFIRMED BULLISH</v>
      </c>
    </row>
    <row r="140" spans="1:12" ht="13.5" x14ac:dyDescent="0.25">
      <c r="A140" s="3">
        <f>RSI!A140</f>
        <v>42207</v>
      </c>
      <c r="B140" s="2">
        <f>RSI!B140</f>
        <v>16.881</v>
      </c>
      <c r="C140" s="2">
        <f>RSI!I140</f>
        <v>48.642114980813346</v>
      </c>
      <c r="D140" s="2">
        <f>MACD!E140</f>
        <v>-0.14030973321650819</v>
      </c>
      <c r="E140" s="2">
        <f>MACD!F140</f>
        <v>-4.9498892938855704E-2</v>
      </c>
      <c r="F140" s="2">
        <f>'Moving Avg'!D140</f>
        <v>17.3078</v>
      </c>
      <c r="G140" s="2">
        <f>'Moving Avg'!F140</f>
        <v>17.015600000000006</v>
      </c>
      <c r="H140" s="2">
        <f>'Moving Avg'!G140</f>
        <v>16.676740000000006</v>
      </c>
      <c r="I140" s="2">
        <f>'Moving Avg'!H140</f>
        <v>0</v>
      </c>
      <c r="J140" s="6" t="str">
        <f>OBV!F140</f>
        <v>BULLISH</v>
      </c>
      <c r="K140" s="6" t="str">
        <f>OBV!G140</f>
        <v>NEUTRAL</v>
      </c>
      <c r="L140" s="6" t="str">
        <f>OBV!H140</f>
        <v>BULLISH DIVERGENCE</v>
      </c>
    </row>
    <row r="141" spans="1:12" ht="13.5" x14ac:dyDescent="0.25">
      <c r="A141" s="3">
        <f>RSI!A141</f>
        <v>42208</v>
      </c>
      <c r="B141" s="2">
        <f>RSI!B141</f>
        <v>16.881</v>
      </c>
      <c r="C141" s="2">
        <f>RSI!I141</f>
        <v>48.642114980813346</v>
      </c>
      <c r="D141" s="2">
        <f>MACD!E141</f>
        <v>-0.15714902978989898</v>
      </c>
      <c r="E141" s="2">
        <f>MACD!F141</f>
        <v>-7.1028920309064367E-2</v>
      </c>
      <c r="F141" s="2">
        <f>'Moving Avg'!D141</f>
        <v>17.252400000000002</v>
      </c>
      <c r="G141" s="2">
        <f>'Moving Avg'!F141</f>
        <v>17.030200000000001</v>
      </c>
      <c r="H141" s="2">
        <f>'Moving Avg'!G141</f>
        <v>16.684320000000003</v>
      </c>
      <c r="I141" s="2">
        <f>'Moving Avg'!H141</f>
        <v>0</v>
      </c>
      <c r="J141" s="6" t="str">
        <f>OBV!F141</f>
        <v>BULLISH</v>
      </c>
      <c r="K141" s="6" t="str">
        <f>OBV!G141</f>
        <v>NEUTRAL</v>
      </c>
      <c r="L141" s="6" t="str">
        <f>OBV!H141</f>
        <v>BULLISH DIVERGENCE</v>
      </c>
    </row>
    <row r="142" spans="1:12" ht="13.5" x14ac:dyDescent="0.25">
      <c r="A142" s="3">
        <f>RSI!A142</f>
        <v>42209</v>
      </c>
      <c r="B142" s="2">
        <f>RSI!B142</f>
        <v>16.984000000000002</v>
      </c>
      <c r="C142" s="2">
        <f>RSI!I142</f>
        <v>51.104088416399136</v>
      </c>
      <c r="D142" s="2">
        <f>MACD!E142</f>
        <v>-0.17983908801931037</v>
      </c>
      <c r="E142" s="2">
        <f>MACD!F142</f>
        <v>-9.2790953851113578E-2</v>
      </c>
      <c r="F142" s="2">
        <f>'Moving Avg'!D142</f>
        <v>17.217599999999997</v>
      </c>
      <c r="G142" s="2">
        <f>'Moving Avg'!F142</f>
        <v>17.026250000000001</v>
      </c>
      <c r="H142" s="2">
        <f>'Moving Avg'!G142</f>
        <v>16.693800000000003</v>
      </c>
      <c r="I142" s="2">
        <f>'Moving Avg'!H142</f>
        <v>0</v>
      </c>
      <c r="J142" s="6" t="str">
        <f>OBV!F142</f>
        <v>BULLISH</v>
      </c>
      <c r="K142" s="6" t="str">
        <f>OBV!G142</f>
        <v>WEAK</v>
      </c>
      <c r="L142" s="6" t="str">
        <f>OBV!H142</f>
        <v>BULLISH DIVERGENCE</v>
      </c>
    </row>
    <row r="143" spans="1:12" ht="13.5" x14ac:dyDescent="0.25">
      <c r="A143" s="3">
        <f>RSI!A143</f>
        <v>42212</v>
      </c>
      <c r="B143" s="2">
        <f>RSI!B143</f>
        <v>16.984000000000002</v>
      </c>
      <c r="C143" s="2">
        <f>RSI!I143</f>
        <v>51.104088416399136</v>
      </c>
      <c r="D143" s="2">
        <f>MACD!E143</f>
        <v>-0.12264367394811515</v>
      </c>
      <c r="E143" s="2">
        <f>MACD!F143</f>
        <v>-9.8761497870513901E-2</v>
      </c>
      <c r="F143" s="2">
        <f>'Moving Avg'!D143</f>
        <v>17.080200000000001</v>
      </c>
      <c r="G143" s="2">
        <f>'Moving Avg'!F143</f>
        <v>17.022300000000001</v>
      </c>
      <c r="H143" s="2">
        <f>'Moving Avg'!G143</f>
        <v>16.70186</v>
      </c>
      <c r="I143" s="2">
        <f>'Moving Avg'!H143</f>
        <v>0</v>
      </c>
      <c r="J143" s="6" t="str">
        <f>OBV!F143</f>
        <v>BULLISH</v>
      </c>
      <c r="K143" s="6" t="str">
        <f>OBV!G143</f>
        <v>NEUTRAL</v>
      </c>
      <c r="L143" s="6" t="str">
        <f>OBV!H143</f>
        <v>BULLISH DIVERGENCE</v>
      </c>
    </row>
    <row r="144" spans="1:12" ht="13.5" x14ac:dyDescent="0.25">
      <c r="A144" s="3">
        <f>RSI!A144</f>
        <v>42213</v>
      </c>
      <c r="B144" s="2">
        <f>RSI!B144</f>
        <v>16.225999999999999</v>
      </c>
      <c r="C144" s="2">
        <f>RSI!I144</f>
        <v>36.26601740209972</v>
      </c>
      <c r="D144" s="2">
        <f>MACD!E144</f>
        <v>-1.8303749260446978E-2</v>
      </c>
      <c r="E144" s="2">
        <f>MACD!F144</f>
        <v>-8.2669948148500511E-2</v>
      </c>
      <c r="F144" s="2">
        <f>'Moving Avg'!D144</f>
        <v>16.7912</v>
      </c>
      <c r="G144" s="2">
        <f>'Moving Avg'!F144</f>
        <v>16.980450000000001</v>
      </c>
      <c r="H144" s="2">
        <f>'Moving Avg'!G144</f>
        <v>16.694600000000001</v>
      </c>
      <c r="I144" s="2">
        <f>'Moving Avg'!H144</f>
        <v>0</v>
      </c>
      <c r="J144" s="6" t="str">
        <f>OBV!F144</f>
        <v>BULLISH</v>
      </c>
      <c r="K144" s="6" t="str">
        <f>OBV!G144</f>
        <v>NEUTRAL</v>
      </c>
      <c r="L144" s="6" t="str">
        <f>OBV!H144</f>
        <v>BULLISH DIVERGENCE</v>
      </c>
    </row>
    <row r="145" spans="1:12" ht="13.5" x14ac:dyDescent="0.25">
      <c r="A145" s="3">
        <f>RSI!A145</f>
        <v>42214</v>
      </c>
      <c r="B145" s="2">
        <f>RSI!B145</f>
        <v>16.225999999999999</v>
      </c>
      <c r="C145" s="2">
        <f>RSI!I145</f>
        <v>36.26601740209972</v>
      </c>
      <c r="D145" s="2">
        <f>MACD!E145</f>
        <v>7.4273727338272977E-2</v>
      </c>
      <c r="E145" s="2">
        <f>MACD!F145</f>
        <v>-5.1281213051145816E-2</v>
      </c>
      <c r="F145" s="2">
        <f>'Moving Avg'!D145</f>
        <v>16.6602</v>
      </c>
      <c r="G145" s="2">
        <f>'Moving Avg'!F145</f>
        <v>16.938600000000001</v>
      </c>
      <c r="H145" s="2">
        <f>'Moving Avg'!G145</f>
        <v>16.697300000000002</v>
      </c>
      <c r="I145" s="2">
        <f>'Moving Avg'!H145</f>
        <v>0</v>
      </c>
      <c r="J145" s="6" t="str">
        <f>OBV!F145</f>
        <v>BULLISH</v>
      </c>
      <c r="K145" s="6" t="str">
        <f>OBV!G145</f>
        <v>NEUTRAL</v>
      </c>
      <c r="L145" s="6" t="str">
        <f>OBV!H145</f>
        <v>BULLISH DIVERGENCE</v>
      </c>
    </row>
    <row r="146" spans="1:12" ht="13.5" x14ac:dyDescent="0.25">
      <c r="A146" s="3">
        <f>RSI!A146</f>
        <v>42215</v>
      </c>
      <c r="B146" s="2">
        <f>RSI!B146</f>
        <v>16.225999999999999</v>
      </c>
      <c r="C146" s="2">
        <f>RSI!I146</f>
        <v>36.26601740209972</v>
      </c>
      <c r="D146" s="2">
        <f>MACD!E146</f>
        <v>0.15658059672657743</v>
      </c>
      <c r="E146" s="2">
        <f>MACD!F146</f>
        <v>-9.7088510956011703E-3</v>
      </c>
      <c r="F146" s="2">
        <f>'Moving Avg'!D146</f>
        <v>16.529199999999999</v>
      </c>
      <c r="G146" s="2">
        <f>'Moving Avg'!F146</f>
        <v>16.896749999999997</v>
      </c>
      <c r="H146" s="2">
        <f>'Moving Avg'!G146</f>
        <v>16.700300000000002</v>
      </c>
      <c r="I146" s="2">
        <f>'Moving Avg'!H146</f>
        <v>0</v>
      </c>
      <c r="J146" s="6" t="str">
        <f>OBV!F146</f>
        <v>BULLISH</v>
      </c>
      <c r="K146" s="6" t="str">
        <f>OBV!G146</f>
        <v>NEUTRAL</v>
      </c>
      <c r="L146" s="6" t="str">
        <f>OBV!H146</f>
        <v>BULLISH DIVERGENCE</v>
      </c>
    </row>
    <row r="147" spans="1:12" ht="13.5" x14ac:dyDescent="0.25">
      <c r="A147" s="3">
        <f>RSI!A147</f>
        <v>42216</v>
      </c>
      <c r="B147" s="2">
        <f>RSI!B147</f>
        <v>16.225999999999999</v>
      </c>
      <c r="C147" s="2">
        <f>RSI!I147</f>
        <v>36.26601740209972</v>
      </c>
      <c r="D147" s="2">
        <f>MACD!E147</f>
        <v>0.22990272406241274</v>
      </c>
      <c r="E147" s="2">
        <f>MACD!F147</f>
        <v>3.8213463936001613E-2</v>
      </c>
      <c r="F147" s="2">
        <f>'Moving Avg'!D147</f>
        <v>16.377600000000001</v>
      </c>
      <c r="G147" s="2">
        <f>'Moving Avg'!F147</f>
        <v>16.854900000000001</v>
      </c>
      <c r="H147" s="2">
        <f>'Moving Avg'!G147</f>
        <v>16.693820000000002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16.225999999999999</v>
      </c>
      <c r="C148" s="2">
        <f>RSI!I148</f>
        <v>36.26601740209972</v>
      </c>
      <c r="D148" s="2">
        <f>MACD!E148</f>
        <v>0.37427302070373258</v>
      </c>
      <c r="E148" s="2">
        <f>MACD!F148</f>
        <v>0.1054253752895478</v>
      </c>
      <c r="F148" s="2">
        <f>'Moving Avg'!D148</f>
        <v>16.225999999999999</v>
      </c>
      <c r="G148" s="2">
        <f>'Moving Avg'!F148</f>
        <v>16.832799999999999</v>
      </c>
      <c r="H148" s="2">
        <f>'Moving Avg'!G148</f>
        <v>16.687339999999999</v>
      </c>
      <c r="I148" s="2">
        <f>'Moving Avg'!H148</f>
        <v>0</v>
      </c>
      <c r="J148" s="6" t="str">
        <f>OBV!F148</f>
        <v>BEARISH</v>
      </c>
      <c r="K148" s="6" t="str">
        <f>OBV!G148</f>
        <v>NEUTRAL</v>
      </c>
      <c r="L148" s="6" t="str">
        <f>OBV!H148</f>
        <v>CONFIRMED BEARISH</v>
      </c>
    </row>
    <row r="149" spans="1:12" ht="13.5" x14ac:dyDescent="0.25">
      <c r="A149" s="3">
        <f>RSI!A149</f>
        <v>42220</v>
      </c>
      <c r="B149" s="2">
        <f>RSI!B149</f>
        <v>16.225999999999999</v>
      </c>
      <c r="C149" s="2">
        <f>RSI!I149</f>
        <v>36.26601740209972</v>
      </c>
      <c r="D149" s="2">
        <f>MACD!E149</f>
        <v>0.49958566883350031</v>
      </c>
      <c r="E149" s="2">
        <f>MACD!F149</f>
        <v>0.18425743399833833</v>
      </c>
      <c r="F149" s="2">
        <f>'Moving Avg'!D149</f>
        <v>16.225999999999999</v>
      </c>
      <c r="G149" s="2">
        <f>'Moving Avg'!F149</f>
        <v>16.810700000000001</v>
      </c>
      <c r="H149" s="2">
        <f>'Moving Avg'!G149</f>
        <v>16.680859999999999</v>
      </c>
      <c r="I149" s="2">
        <f>'Moving Avg'!H149</f>
        <v>0</v>
      </c>
      <c r="J149" s="6" t="str">
        <f>OBV!F149</f>
        <v>NEUTRAL</v>
      </c>
      <c r="K149" s="6" t="str">
        <f>OBV!G149</f>
        <v>NEUTRAL</v>
      </c>
      <c r="L149" s="6" t="str">
        <f>OBV!H149</f>
        <v>NEUTRAL</v>
      </c>
    </row>
    <row r="150" spans="1:12" ht="13.5" x14ac:dyDescent="0.25">
      <c r="A150" s="3">
        <f>RSI!A150</f>
        <v>42221</v>
      </c>
      <c r="B150" s="2">
        <f>RSI!B150</f>
        <v>16.225999999999999</v>
      </c>
      <c r="C150" s="2">
        <f>RSI!I150</f>
        <v>36.26601740209972</v>
      </c>
      <c r="D150" s="2">
        <f>MACD!E150</f>
        <v>0.48700058495986198</v>
      </c>
      <c r="E150" s="2">
        <f>MACD!F150</f>
        <v>0.24480606419064307</v>
      </c>
      <c r="F150" s="2">
        <f>'Moving Avg'!D150</f>
        <v>16.225999999999999</v>
      </c>
      <c r="G150" s="2">
        <f>'Moving Avg'!F150</f>
        <v>16.788600000000002</v>
      </c>
      <c r="H150" s="2">
        <f>'Moving Avg'!G150</f>
        <v>16.674379999999999</v>
      </c>
      <c r="I150" s="2">
        <f>'Moving Avg'!H150</f>
        <v>0</v>
      </c>
      <c r="J150" s="6" t="str">
        <f>OBV!F150</f>
        <v>NEUTRAL</v>
      </c>
      <c r="K150" s="6" t="str">
        <f>OBV!G150</f>
        <v>NEUTRAL</v>
      </c>
      <c r="L150" s="6" t="str">
        <f>OBV!H150</f>
        <v>NEUTRAL</v>
      </c>
    </row>
    <row r="151" spans="1:12" ht="13.5" x14ac:dyDescent="0.25">
      <c r="A151" s="3">
        <f>RSI!A151</f>
        <v>42222</v>
      </c>
      <c r="B151" s="2">
        <f>RSI!B151</f>
        <v>16.707999999999998</v>
      </c>
      <c r="C151" s="2">
        <f>RSI!I151</f>
        <v>51.354222122916227</v>
      </c>
      <c r="D151" s="2">
        <f>MACD!E151</f>
        <v>0.44335129605646983</v>
      </c>
      <c r="E151" s="2">
        <f>MACD!F151</f>
        <v>0.28451511056380846</v>
      </c>
      <c r="F151" s="2">
        <f>'Moving Avg'!D151</f>
        <v>16.322399999999998</v>
      </c>
      <c r="G151" s="2">
        <f>'Moving Avg'!F151</f>
        <v>16.790600000000001</v>
      </c>
      <c r="H151" s="2">
        <f>'Moving Avg'!G151</f>
        <v>16.676760000000002</v>
      </c>
      <c r="I151" s="2">
        <f>'Moving Avg'!H151</f>
        <v>0</v>
      </c>
      <c r="J151" s="6" t="str">
        <f>OBV!F151</f>
        <v>BULLISH</v>
      </c>
      <c r="K151" s="6" t="str">
        <f>OBV!G151</f>
        <v>NEUTRAL</v>
      </c>
      <c r="L151" s="6" t="str">
        <f>OBV!H151</f>
        <v>CONFIRMED BULLISH</v>
      </c>
    </row>
    <row r="152" spans="1:12" ht="13.5" x14ac:dyDescent="0.25">
      <c r="A152" s="3">
        <f>RSI!A152</f>
        <v>42223</v>
      </c>
      <c r="B152" s="2">
        <f>RSI!B152</f>
        <v>16.707999999999998</v>
      </c>
      <c r="C152" s="2">
        <f>RSI!I152</f>
        <v>51.354222122916227</v>
      </c>
      <c r="D152" s="2">
        <f>MACD!E152</f>
        <v>0.42191836263009108</v>
      </c>
      <c r="E152" s="2">
        <f>MACD!F152</f>
        <v>0.311995760977065</v>
      </c>
      <c r="F152" s="2">
        <f>'Moving Avg'!D152</f>
        <v>16.418799999999997</v>
      </c>
      <c r="G152" s="2">
        <f>'Moving Avg'!F152</f>
        <v>16.792999999999999</v>
      </c>
      <c r="H152" s="2">
        <f>'Moving Avg'!G152</f>
        <v>16.67914</v>
      </c>
      <c r="I152" s="2">
        <f>'Moving Avg'!H152</f>
        <v>0</v>
      </c>
      <c r="J152" s="6" t="str">
        <f>OBV!F152</f>
        <v>BULLISH</v>
      </c>
      <c r="K152" s="6" t="str">
        <f>OBV!G152</f>
        <v>NEUTRAL</v>
      </c>
      <c r="L152" s="6" t="str">
        <f>OBV!H152</f>
        <v>CONFIRMED BULLISH</v>
      </c>
    </row>
    <row r="153" spans="1:12" ht="13.5" x14ac:dyDescent="0.25">
      <c r="A153" s="3">
        <f>RSI!A153</f>
        <v>42226</v>
      </c>
      <c r="B153" s="2">
        <f>RSI!B153</f>
        <v>16.707999999999998</v>
      </c>
      <c r="C153" s="2">
        <f>RSI!I153</f>
        <v>51.354222122916227</v>
      </c>
      <c r="D153" s="2">
        <f>MACD!E153</f>
        <v>0.4034632909982534</v>
      </c>
      <c r="E153" s="2">
        <f>MACD!F153</f>
        <v>0.33028926698130268</v>
      </c>
      <c r="F153" s="2">
        <f>'Moving Avg'!D153</f>
        <v>16.5152</v>
      </c>
      <c r="G153" s="2">
        <f>'Moving Avg'!F153</f>
        <v>16.770499999999998</v>
      </c>
      <c r="H153" s="2">
        <f>'Moving Avg'!G153</f>
        <v>16.681519999999999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</row>
    <row r="154" spans="1:12" ht="13.5" x14ac:dyDescent="0.25">
      <c r="A154" s="3">
        <f>RSI!A154</f>
        <v>42227</v>
      </c>
      <c r="B154" s="2">
        <f>RSI!B154</f>
        <v>16.707999999999998</v>
      </c>
      <c r="C154" s="2">
        <f>RSI!I154</f>
        <v>51.354222122916227</v>
      </c>
      <c r="D154" s="2">
        <f>MACD!E154</f>
        <v>0.27093623156022417</v>
      </c>
      <c r="E154" s="2">
        <f>MACD!F154</f>
        <v>0.31841865989708701</v>
      </c>
      <c r="F154" s="2">
        <f>'Moving Avg'!D154</f>
        <v>16.611599999999999</v>
      </c>
      <c r="G154" s="2">
        <f>'Moving Avg'!F154</f>
        <v>16.747999999999998</v>
      </c>
      <c r="H154" s="2">
        <f>'Moving Avg'!G154</f>
        <v>16.69164</v>
      </c>
      <c r="I154" s="2">
        <f>'Moving Avg'!H154</f>
        <v>0</v>
      </c>
      <c r="J154" s="6" t="str">
        <f>OBV!F154</f>
        <v>BULLISH</v>
      </c>
      <c r="K154" s="6" t="str">
        <f>OBV!G154</f>
        <v>NEUTRAL</v>
      </c>
      <c r="L154" s="6" t="str">
        <f>OBV!H154</f>
        <v>CONFIRMED BULLISH</v>
      </c>
    </row>
    <row r="155" spans="1:12" ht="13.5" x14ac:dyDescent="0.25">
      <c r="A155" s="3">
        <f>RSI!A155</f>
        <v>42228</v>
      </c>
      <c r="B155" s="2">
        <f>RSI!B155</f>
        <v>16.707999999999998</v>
      </c>
      <c r="C155" s="2">
        <f>RSI!I155</f>
        <v>51.354222122916227</v>
      </c>
      <c r="D155" s="2">
        <f>MACD!E155</f>
        <v>0.1585240199599447</v>
      </c>
      <c r="E155" s="2">
        <f>MACD!F155</f>
        <v>0.28643973190965855</v>
      </c>
      <c r="F155" s="2">
        <f>'Moving Avg'!D155</f>
        <v>16.707999999999998</v>
      </c>
      <c r="G155" s="2">
        <f>'Moving Avg'!F155</f>
        <v>16.725499999999993</v>
      </c>
      <c r="H155" s="2">
        <f>'Moving Avg'!G155</f>
        <v>16.70176</v>
      </c>
      <c r="I155" s="2">
        <f>'Moving Avg'!H155</f>
        <v>0</v>
      </c>
      <c r="J155" s="6" t="str">
        <f>OBV!F155</f>
        <v>BULLISH</v>
      </c>
      <c r="K155" s="6" t="str">
        <f>OBV!G155</f>
        <v>NEUTRAL</v>
      </c>
      <c r="L155" s="6" t="str">
        <f>OBV!H155</f>
        <v>CONFIRMED BULLISH</v>
      </c>
    </row>
    <row r="156" spans="1:12" ht="13.5" x14ac:dyDescent="0.25">
      <c r="A156" s="3">
        <f>RSI!A156</f>
        <v>42230</v>
      </c>
      <c r="B156" s="2">
        <f>RSI!B156</f>
        <v>16.707999999999998</v>
      </c>
      <c r="C156" s="2">
        <f>RSI!I156</f>
        <v>51.354222122916227</v>
      </c>
      <c r="D156" s="2">
        <f>MACD!E156</f>
        <v>6.3152355373286895E-2</v>
      </c>
      <c r="E156" s="2">
        <f>MACD!F156</f>
        <v>0.24178225660238423</v>
      </c>
      <c r="F156" s="2">
        <f>'Moving Avg'!D156</f>
        <v>16.707999999999998</v>
      </c>
      <c r="G156" s="2">
        <f>'Moving Avg'!F156</f>
        <v>16.702999999999996</v>
      </c>
      <c r="H156" s="2">
        <f>'Moving Avg'!G156</f>
        <v>16.711879999999997</v>
      </c>
      <c r="I156" s="2">
        <f>'Moving Avg'!H156</f>
        <v>0</v>
      </c>
      <c r="J156" s="6" t="str">
        <f>OBV!F156</f>
        <v>NEUTRAL</v>
      </c>
      <c r="K156" s="6" t="str">
        <f>OBV!G156</f>
        <v>NEUTRAL</v>
      </c>
      <c r="L156" s="6" t="str">
        <f>OBV!H156</f>
        <v>NEUTRAL</v>
      </c>
    </row>
    <row r="157" spans="1:12" ht="13.5" x14ac:dyDescent="0.25">
      <c r="A157" s="3">
        <f>RSI!A157</f>
        <v>42233</v>
      </c>
      <c r="B157" s="2">
        <f>RSI!B157</f>
        <v>16.707999999999998</v>
      </c>
      <c r="C157" s="2">
        <f>RSI!I157</f>
        <v>51.354222122916227</v>
      </c>
      <c r="D157" s="2">
        <f>MACD!E157</f>
        <v>-1.7781596714531389E-2</v>
      </c>
      <c r="E157" s="2">
        <f>MACD!F157</f>
        <v>0.1898694859390011</v>
      </c>
      <c r="F157" s="2">
        <f>'Moving Avg'!D157</f>
        <v>16.707999999999998</v>
      </c>
      <c r="G157" s="2">
        <f>'Moving Avg'!F157</f>
        <v>16.680499999999995</v>
      </c>
      <c r="H157" s="2">
        <f>'Moving Avg'!G157</f>
        <v>16.731639999999999</v>
      </c>
      <c r="I157" s="2">
        <f>'Moving Avg'!H157</f>
        <v>0</v>
      </c>
      <c r="J157" s="6" t="str">
        <f>OBV!F157</f>
        <v>NEUTRAL</v>
      </c>
      <c r="K157" s="6" t="str">
        <f>OBV!G157</f>
        <v>NEUTRAL</v>
      </c>
      <c r="L157" s="6" t="str">
        <f>OBV!H157</f>
        <v>NEUTRAL</v>
      </c>
    </row>
    <row r="158" spans="1:12" ht="13.5" x14ac:dyDescent="0.25">
      <c r="A158" s="3">
        <f>RSI!A158</f>
        <v>42234</v>
      </c>
      <c r="B158" s="2">
        <f>RSI!B158</f>
        <v>16.21</v>
      </c>
      <c r="C158" s="2">
        <f>RSI!I158</f>
        <v>36.398068027995421</v>
      </c>
      <c r="D158" s="2">
        <f>MACD!E158</f>
        <v>-4.959273756151461E-2</v>
      </c>
      <c r="E158" s="2">
        <f>MACD!F158</f>
        <v>0.14197704123889798</v>
      </c>
      <c r="F158" s="2">
        <f>'Moving Avg'!D158</f>
        <v>16.6084</v>
      </c>
      <c r="G158" s="2">
        <f>'Moving Avg'!F158</f>
        <v>16.607449999999996</v>
      </c>
      <c r="H158" s="2">
        <f>'Moving Avg'!G158</f>
        <v>16.731960000000001</v>
      </c>
      <c r="I158" s="2">
        <f>'Moving Avg'!H158</f>
        <v>0</v>
      </c>
      <c r="J158" s="6" t="str">
        <f>OBV!F158</f>
        <v>BEARISH</v>
      </c>
      <c r="K158" s="6" t="str">
        <f>OBV!G158</f>
        <v>NEUTRAL</v>
      </c>
      <c r="L158" s="6" t="str">
        <f>OBV!H158</f>
        <v>CONFIRMED BEARISH</v>
      </c>
    </row>
    <row r="159" spans="1:12" ht="13.5" x14ac:dyDescent="0.25">
      <c r="A159" s="3">
        <f>RSI!A159</f>
        <v>42235</v>
      </c>
      <c r="B159" s="2">
        <f>RSI!B159</f>
        <v>16.21</v>
      </c>
      <c r="C159" s="2">
        <f>RSI!I159</f>
        <v>36.398068027995421</v>
      </c>
      <c r="D159" s="2">
        <f>MACD!E159</f>
        <v>-7.3768500475114962E-2</v>
      </c>
      <c r="E159" s="2">
        <f>MACD!F159</f>
        <v>9.88279328960954E-2</v>
      </c>
      <c r="F159" s="2">
        <f>'Moving Avg'!D159</f>
        <v>16.508800000000001</v>
      </c>
      <c r="G159" s="2">
        <f>'Moving Avg'!F159</f>
        <v>16.534399999999994</v>
      </c>
      <c r="H159" s="2">
        <f>'Moving Avg'!G159</f>
        <v>16.732279999999999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</row>
    <row r="160" spans="1:12" ht="13.5" x14ac:dyDescent="0.25">
      <c r="A160" s="3">
        <f>RSI!A160</f>
        <v>42236</v>
      </c>
      <c r="B160" s="2">
        <f>RSI!B160</f>
        <v>16.21</v>
      </c>
      <c r="C160" s="2">
        <f>RSI!I160</f>
        <v>36.398068027995421</v>
      </c>
      <c r="D160" s="2">
        <f>MACD!E160</f>
        <v>-9.1686622410559693E-2</v>
      </c>
      <c r="E160" s="2">
        <f>MACD!F160</f>
        <v>6.0725021834764387E-2</v>
      </c>
      <c r="F160" s="2">
        <f>'Moving Avg'!D160</f>
        <v>16.409199999999998</v>
      </c>
      <c r="G160" s="2">
        <f>'Moving Avg'!F160</f>
        <v>16.500849999999993</v>
      </c>
      <c r="H160" s="2">
        <f>'Moving Avg'!G160</f>
        <v>16.73986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16.21</v>
      </c>
      <c r="C161" s="2">
        <f>RSI!I161</f>
        <v>36.398068027995421</v>
      </c>
      <c r="D161" s="2">
        <f>MACD!E161</f>
        <v>-3.0343992902313488E-2</v>
      </c>
      <c r="E161" s="2">
        <f>MACD!F161</f>
        <v>4.2511218887348816E-2</v>
      </c>
      <c r="F161" s="2">
        <f>'Moving Avg'!D161</f>
        <v>16.3096</v>
      </c>
      <c r="G161" s="2">
        <f>'Moving Avg'!F161</f>
        <v>16.467299999999994</v>
      </c>
      <c r="H161" s="2">
        <f>'Moving Avg'!G161</f>
        <v>16.740179999999999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CONFIRMED BEARISH</v>
      </c>
    </row>
    <row r="162" spans="1:12" ht="13.5" x14ac:dyDescent="0.25">
      <c r="A162" s="3">
        <f>RSI!A162</f>
        <v>42240</v>
      </c>
      <c r="B162" s="2">
        <f>RSI!B162</f>
        <v>16.21</v>
      </c>
      <c r="C162" s="2">
        <f>RSI!I162</f>
        <v>36.398068027995421</v>
      </c>
      <c r="D162" s="2">
        <f>MACD!E162</f>
        <v>2.3737485976255357E-2</v>
      </c>
      <c r="E162" s="2">
        <f>MACD!F162</f>
        <v>3.875647230513013E-2</v>
      </c>
      <c r="F162" s="2">
        <f>'Moving Avg'!D162</f>
        <v>16.21</v>
      </c>
      <c r="G162" s="2">
        <f>'Moving Avg'!F162</f>
        <v>16.428599999999996</v>
      </c>
      <c r="H162" s="2">
        <f>'Moving Avg'!G162</f>
        <v>16.740179999999999</v>
      </c>
      <c r="I162" s="2">
        <f>'Moving Avg'!H162</f>
        <v>0</v>
      </c>
      <c r="J162" s="6" t="str">
        <f>OBV!F162</f>
        <v>BEARISH</v>
      </c>
      <c r="K162" s="6" t="str">
        <f>OBV!G162</f>
        <v>NEUTRAL</v>
      </c>
      <c r="L162" s="6" t="str">
        <f>OBV!H162</f>
        <v>CONFIRMED BEARISH</v>
      </c>
    </row>
    <row r="163" spans="1:12" ht="13.5" x14ac:dyDescent="0.25">
      <c r="A163" s="3">
        <f>RSI!A163</f>
        <v>42241</v>
      </c>
      <c r="B163" s="2">
        <f>RSI!B163</f>
        <v>16.193999999999999</v>
      </c>
      <c r="C163" s="2">
        <f>RSI!I163</f>
        <v>35.91133658570412</v>
      </c>
      <c r="D163" s="2">
        <f>MACD!E163</f>
        <v>7.2698901211872169E-2</v>
      </c>
      <c r="E163" s="2">
        <f>MACD!F163</f>
        <v>4.5544958086478543E-2</v>
      </c>
      <c r="F163" s="2">
        <f>'Moving Avg'!D163</f>
        <v>16.206800000000001</v>
      </c>
      <c r="G163" s="2">
        <f>'Moving Avg'!F163</f>
        <v>16.389099999999996</v>
      </c>
      <c r="H163" s="2">
        <f>'Moving Avg'!G163</f>
        <v>16.732279999999999</v>
      </c>
      <c r="I163" s="2">
        <f>'Moving Avg'!H163</f>
        <v>0</v>
      </c>
      <c r="J163" s="6" t="str">
        <f>OBV!F163</f>
        <v>BEARISH</v>
      </c>
      <c r="K163" s="6" t="str">
        <f>OBV!G163</f>
        <v>NEUTRAL</v>
      </c>
      <c r="L163" s="6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16.193999999999999</v>
      </c>
      <c r="C164" s="2">
        <f>RSI!I164</f>
        <v>35.91133658570412</v>
      </c>
      <c r="D164" s="2">
        <f>MACD!E164</f>
        <v>0.11608805672453926</v>
      </c>
      <c r="E164" s="2">
        <f>MACD!F164</f>
        <v>5.965357781409069E-2</v>
      </c>
      <c r="F164" s="2">
        <f>'Moving Avg'!D164</f>
        <v>16.203600000000002</v>
      </c>
      <c r="G164" s="2">
        <f>'Moving Avg'!F164</f>
        <v>16.387499999999999</v>
      </c>
      <c r="H164" s="2">
        <f>'Moving Avg'!G164</f>
        <v>16.724379999999996</v>
      </c>
      <c r="I164" s="2">
        <f>'Moving Avg'!H164</f>
        <v>0</v>
      </c>
      <c r="J164" s="6" t="str">
        <f>OBV!F164</f>
        <v>BEARISH</v>
      </c>
      <c r="K164" s="6" t="str">
        <f>OBV!G164</f>
        <v>NEUTRAL</v>
      </c>
      <c r="L164" s="6" t="str">
        <f>OBV!H164</f>
        <v>CONFIRMED BEARISH</v>
      </c>
    </row>
    <row r="165" spans="1:12" ht="13.5" x14ac:dyDescent="0.25">
      <c r="A165" s="3">
        <f>RSI!A165</f>
        <v>42243</v>
      </c>
      <c r="B165" s="2">
        <f>RSI!B165</f>
        <v>16.193999999999999</v>
      </c>
      <c r="C165" s="2">
        <f>RSI!I165</f>
        <v>35.911336585704134</v>
      </c>
      <c r="D165" s="2">
        <f>MACD!E165</f>
        <v>0.15461701837435626</v>
      </c>
      <c r="E165" s="2">
        <f>MACD!F165</f>
        <v>7.8646265926143807E-2</v>
      </c>
      <c r="F165" s="2">
        <f>'Moving Avg'!D165</f>
        <v>16.200400000000002</v>
      </c>
      <c r="G165" s="2">
        <f>'Moving Avg'!F165</f>
        <v>16.385899999999999</v>
      </c>
      <c r="H165" s="2">
        <f>'Moving Avg'!G165</f>
        <v>16.716479999999997</v>
      </c>
      <c r="I165" s="2">
        <f>'Moving Avg'!H165</f>
        <v>0</v>
      </c>
      <c r="J165" s="6" t="str">
        <f>OBV!F165</f>
        <v>BEARISH</v>
      </c>
      <c r="K165" s="6" t="str">
        <f>OBV!G165</f>
        <v>NEUTRAL</v>
      </c>
      <c r="L165" s="6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15.798999999999999</v>
      </c>
      <c r="C166" s="2">
        <f>RSI!I166</f>
        <v>25.427061519612181</v>
      </c>
      <c r="D166" s="2">
        <f>MACD!E166</f>
        <v>0.21815831860285684</v>
      </c>
      <c r="E166" s="2">
        <f>MACD!F166</f>
        <v>0.10654867646148641</v>
      </c>
      <c r="F166" s="2">
        <f>'Moving Avg'!D166</f>
        <v>16.118200000000002</v>
      </c>
      <c r="G166" s="2">
        <f>'Moving Avg'!F166</f>
        <v>16.364550000000001</v>
      </c>
      <c r="H166" s="2">
        <f>'Moving Avg'!G166</f>
        <v>16.692939999999997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CONFIRMED BEARISH</v>
      </c>
    </row>
    <row r="167" spans="1:12" ht="13.5" x14ac:dyDescent="0.25">
      <c r="A167" s="3">
        <f>RSI!A167</f>
        <v>42247</v>
      </c>
      <c r="B167" s="2">
        <f>RSI!B167</f>
        <v>15.72</v>
      </c>
      <c r="C167" s="2">
        <f>RSI!I167</f>
        <v>23.922766826352714</v>
      </c>
      <c r="D167" s="2">
        <f>MACD!E167</f>
        <v>0.28166608010834082</v>
      </c>
      <c r="E167" s="2">
        <f>MACD!F167</f>
        <v>0.14157215719085731</v>
      </c>
      <c r="F167" s="2">
        <f>'Moving Avg'!D167</f>
        <v>16.020199999999999</v>
      </c>
      <c r="G167" s="2">
        <f>'Moving Avg'!F167</f>
        <v>16.339250000000003</v>
      </c>
      <c r="H167" s="2">
        <f>'Moving Avg'!G167</f>
        <v>16.667819999999995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15.798999999999999</v>
      </c>
      <c r="C168" s="2">
        <f>RSI!I168</f>
        <v>28.479483985120723</v>
      </c>
      <c r="D168" s="2">
        <f>MACD!E168</f>
        <v>0.25700502624388477</v>
      </c>
      <c r="E168" s="2">
        <f>MACD!F168</f>
        <v>0.1646587310014628</v>
      </c>
      <c r="F168" s="2">
        <f>'Moving Avg'!D168</f>
        <v>15.941199999999998</v>
      </c>
      <c r="G168" s="2">
        <f>'Moving Avg'!F168</f>
        <v>16.317900000000002</v>
      </c>
      <c r="H168" s="2">
        <f>'Moving Avg'!G168</f>
        <v>16.644279999999995</v>
      </c>
      <c r="I168" s="2">
        <f>'Moving Avg'!H168</f>
        <v>0</v>
      </c>
      <c r="J168" s="6" t="str">
        <f>OBV!F168</f>
        <v>BULLISH</v>
      </c>
      <c r="K168" s="6" t="str">
        <f>OBV!G168</f>
        <v>NEUTRAL</v>
      </c>
      <c r="L168" s="6" t="str">
        <f>OBV!H168</f>
        <v>BULLISH DIVERGENCE</v>
      </c>
    </row>
    <row r="169" spans="1:12" ht="13.5" x14ac:dyDescent="0.25">
      <c r="A169" s="3">
        <f>RSI!A169</f>
        <v>42249</v>
      </c>
      <c r="B169" s="2">
        <f>RSI!B169</f>
        <v>15.798999999999999</v>
      </c>
      <c r="C169" s="2">
        <f>RSI!I169</f>
        <v>28.479483985120723</v>
      </c>
      <c r="D169" s="2">
        <f>MACD!E169</f>
        <v>0.23943861622194262</v>
      </c>
      <c r="E169" s="2">
        <f>MACD!F169</f>
        <v>0.17961470804555879</v>
      </c>
      <c r="F169" s="2">
        <f>'Moving Avg'!D169</f>
        <v>15.862200000000001</v>
      </c>
      <c r="G169" s="2">
        <f>'Moving Avg'!F169</f>
        <v>16.29655</v>
      </c>
      <c r="H169" s="2">
        <f>'Moving Avg'!G169</f>
        <v>16.620739999999998</v>
      </c>
      <c r="I169" s="2">
        <f>'Moving Avg'!H169</f>
        <v>0</v>
      </c>
      <c r="J169" s="6" t="str">
        <f>OBV!F169</f>
        <v>BULLISH</v>
      </c>
      <c r="K169" s="6" t="str">
        <f>OBV!G169</f>
        <v>NEUTRAL</v>
      </c>
      <c r="L169" s="6" t="str">
        <f>OBV!H169</f>
        <v>BULLISH DIVERGENCE</v>
      </c>
    </row>
    <row r="170" spans="1:12" ht="13.5" x14ac:dyDescent="0.25">
      <c r="A170" s="3">
        <f>RSI!A170</f>
        <v>42250</v>
      </c>
      <c r="B170" s="2">
        <f>RSI!B170</f>
        <v>15.798999999999999</v>
      </c>
      <c r="C170" s="2">
        <f>RSI!I170</f>
        <v>28.479483985120723</v>
      </c>
      <c r="D170" s="2">
        <f>MACD!E170</f>
        <v>0.22763087485179412</v>
      </c>
      <c r="E170" s="2">
        <f>MACD!F170</f>
        <v>0.18921794140680587</v>
      </c>
      <c r="F170" s="2">
        <f>'Moving Avg'!D170</f>
        <v>15.783199999999999</v>
      </c>
      <c r="G170" s="2">
        <f>'Moving Avg'!F170</f>
        <v>16.275199999999998</v>
      </c>
      <c r="H170" s="2">
        <f>'Moving Avg'!G170</f>
        <v>16.604939999999996</v>
      </c>
      <c r="I170" s="2">
        <f>'Moving Avg'!H170</f>
        <v>0</v>
      </c>
      <c r="J170" s="6" t="str">
        <f>OBV!F170</f>
        <v>BULLISH</v>
      </c>
      <c r="K170" s="6" t="str">
        <f>OBV!G170</f>
        <v>NEUTRAL</v>
      </c>
      <c r="L170" s="6" t="str">
        <f>OBV!H170</f>
        <v>BULLISH DIVERGENCE</v>
      </c>
    </row>
    <row r="171" spans="1:12" ht="13.5" x14ac:dyDescent="0.25">
      <c r="A171" s="3">
        <f>RSI!A171</f>
        <v>42251</v>
      </c>
      <c r="B171" s="2">
        <f>RSI!B171</f>
        <v>15.798999999999999</v>
      </c>
      <c r="C171" s="2">
        <f>RSI!I171</f>
        <v>28.479483985120723</v>
      </c>
      <c r="D171" s="2">
        <f>MACD!E171</f>
        <v>0.22046947207060441</v>
      </c>
      <c r="E171" s="2">
        <f>MACD!F171</f>
        <v>0.1954682475395656</v>
      </c>
      <c r="F171" s="2">
        <f>'Moving Avg'!D171</f>
        <v>15.783199999999999</v>
      </c>
      <c r="G171" s="2">
        <f>'Moving Avg'!F171</f>
        <v>16.229749999999996</v>
      </c>
      <c r="H171" s="2">
        <f>'Moving Avg'!G171</f>
        <v>16.589139999999997</v>
      </c>
      <c r="I171" s="2">
        <f>'Moving Avg'!H171</f>
        <v>0</v>
      </c>
      <c r="J171" s="6" t="str">
        <f>OBV!F171</f>
        <v>BULLISH</v>
      </c>
      <c r="K171" s="6" t="str">
        <f>OBV!G171</f>
        <v>NEUTRAL</v>
      </c>
      <c r="L171" s="6" t="str">
        <f>OBV!H171</f>
        <v>NEUTRAL</v>
      </c>
    </row>
    <row r="172" spans="1:12" ht="13.5" x14ac:dyDescent="0.25">
      <c r="A172" s="3">
        <f>RSI!A172</f>
        <v>42254</v>
      </c>
      <c r="B172" s="2">
        <f>RSI!B172</f>
        <v>15.798999999999999</v>
      </c>
      <c r="C172" s="2">
        <f>RSI!I172</f>
        <v>28.479483985120723</v>
      </c>
      <c r="D172" s="2">
        <f>MACD!E172</f>
        <v>0.21702997448339545</v>
      </c>
      <c r="E172" s="2">
        <f>MACD!F172</f>
        <v>0.19978059292833159</v>
      </c>
      <c r="F172" s="2">
        <f>'Moving Avg'!D172</f>
        <v>15.799000000000001</v>
      </c>
      <c r="G172" s="2">
        <f>'Moving Avg'!F172</f>
        <v>16.184299999999997</v>
      </c>
      <c r="H172" s="2">
        <f>'Moving Avg'!G172</f>
        <v>16.563859999999995</v>
      </c>
      <c r="I172" s="2">
        <f>'Moving Avg'!H172</f>
        <v>0</v>
      </c>
      <c r="J172" s="6" t="str">
        <f>OBV!F172</f>
        <v>BULLISH</v>
      </c>
      <c r="K172" s="6" t="str">
        <f>OBV!G172</f>
        <v>NEUTRAL</v>
      </c>
      <c r="L172" s="6" t="str">
        <f>OBV!H172</f>
        <v>CONFIRMED BULLISH</v>
      </c>
    </row>
    <row r="173" spans="1:12" ht="13.5" x14ac:dyDescent="0.25">
      <c r="A173" s="3">
        <f>RSI!A173</f>
        <v>42255</v>
      </c>
      <c r="B173" s="2">
        <f>RSI!B173</f>
        <v>15.404</v>
      </c>
      <c r="C173" s="2">
        <f>RSI!I173</f>
        <v>19.862923321442395</v>
      </c>
      <c r="D173" s="2">
        <f>MACD!E173</f>
        <v>0.24334341683548999</v>
      </c>
      <c r="E173" s="2">
        <f>MACD!F173</f>
        <v>0.20849315770976329</v>
      </c>
      <c r="F173" s="2">
        <f>'Moving Avg'!D173</f>
        <v>15.719999999999999</v>
      </c>
      <c r="G173" s="2">
        <f>'Moving Avg'!F173</f>
        <v>16.119099999999996</v>
      </c>
      <c r="H173" s="2">
        <f>'Moving Avg'!G173</f>
        <v>16.530679999999997</v>
      </c>
      <c r="I173" s="2">
        <f>'Moving Avg'!H173</f>
        <v>0</v>
      </c>
      <c r="J173" s="6" t="str">
        <f>OBV!F173</f>
        <v>BEARISH</v>
      </c>
      <c r="K173" s="6" t="str">
        <f>OBV!G173</f>
        <v>NEUTRAL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15.404</v>
      </c>
      <c r="C174" s="2">
        <f>RSI!I174</f>
        <v>19.862923321442395</v>
      </c>
      <c r="D174" s="2">
        <f>MACD!E174</f>
        <v>0.27018906634968687</v>
      </c>
      <c r="E174" s="2">
        <f>MACD!F174</f>
        <v>0.22083233943774802</v>
      </c>
      <c r="F174" s="2">
        <f>'Moving Avg'!D174</f>
        <v>15.641</v>
      </c>
      <c r="G174" s="2">
        <f>'Moving Avg'!F174</f>
        <v>16.053899999999999</v>
      </c>
      <c r="H174" s="2">
        <f>'Moving Avg'!G174</f>
        <v>16.497499999999995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16.091000000000001</v>
      </c>
      <c r="C175" s="2">
        <f>RSI!I175</f>
        <v>50.234147177132343</v>
      </c>
      <c r="D175" s="2">
        <f>MACD!E175</f>
        <v>0.24625686507049949</v>
      </c>
      <c r="E175" s="2">
        <f>MACD!F175</f>
        <v>0.22591724456429832</v>
      </c>
      <c r="F175" s="2">
        <f>'Moving Avg'!D175</f>
        <v>15.699399999999997</v>
      </c>
      <c r="G175" s="2">
        <f>'Moving Avg'!F175</f>
        <v>16.023049999999998</v>
      </c>
      <c r="H175" s="2">
        <f>'Moving Avg'!G175</f>
        <v>16.478059999999996</v>
      </c>
      <c r="I175" s="2">
        <f>'Moving Avg'!H175</f>
        <v>0</v>
      </c>
      <c r="J175" s="6" t="str">
        <f>OBV!F175</f>
        <v>BEARISH</v>
      </c>
      <c r="K175" s="6" t="str">
        <f>OBV!G175</f>
        <v>NEUTRAL</v>
      </c>
      <c r="L175" s="6" t="str">
        <f>OBV!H175</f>
        <v>BEARISH DIVERGENCE</v>
      </c>
    </row>
    <row r="176" spans="1:12" ht="13.5" x14ac:dyDescent="0.25">
      <c r="A176" s="3">
        <f>RSI!A176</f>
        <v>42258</v>
      </c>
      <c r="B176" s="2">
        <f>RSI!B176</f>
        <v>16.091000000000001</v>
      </c>
      <c r="C176" s="2">
        <f>RSI!I176</f>
        <v>50.234147177132343</v>
      </c>
      <c r="D176" s="2">
        <f>MACD!E176</f>
        <v>0.16510477728685657</v>
      </c>
      <c r="E176" s="2">
        <f>MACD!F176</f>
        <v>0.21375475110880998</v>
      </c>
      <c r="F176" s="2">
        <f>'Moving Avg'!D176</f>
        <v>15.7578</v>
      </c>
      <c r="G176" s="2">
        <f>'Moving Avg'!F176</f>
        <v>15.992200000000002</v>
      </c>
      <c r="H176" s="2">
        <f>'Moving Avg'!G176</f>
        <v>16.458619999999993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BEARISH DIVERGENCE</v>
      </c>
    </row>
    <row r="177" spans="1:12" ht="13.5" x14ac:dyDescent="0.25">
      <c r="A177" s="3">
        <f>RSI!A177</f>
        <v>42261</v>
      </c>
      <c r="B177" s="2">
        <f>RSI!B177</f>
        <v>16.091000000000001</v>
      </c>
      <c r="C177" s="2">
        <f>RSI!I177</f>
        <v>50.234147177132343</v>
      </c>
      <c r="D177" s="2">
        <f>MACD!E177</f>
        <v>8.416106432489201E-2</v>
      </c>
      <c r="E177" s="2">
        <f>MACD!F177</f>
        <v>0.18783601375202641</v>
      </c>
      <c r="F177" s="2">
        <f>'Moving Avg'!D177</f>
        <v>15.8162</v>
      </c>
      <c r="G177" s="2">
        <f>'Moving Avg'!F177</f>
        <v>15.961350000000005</v>
      </c>
      <c r="H177" s="2">
        <f>'Moving Avg'!G177</f>
        <v>16.439179999999997</v>
      </c>
      <c r="I177" s="2">
        <f>'Moving Avg'!H177</f>
        <v>0</v>
      </c>
      <c r="J177" s="6" t="str">
        <f>OBV!F177</f>
        <v>BEARISH</v>
      </c>
      <c r="K177" s="6" t="str">
        <f>OBV!G177</f>
        <v>NEUTRAL</v>
      </c>
      <c r="L177" s="6" t="str">
        <f>OBV!H177</f>
        <v>BEARISH DIVERGENCE</v>
      </c>
    </row>
    <row r="178" spans="1:12" ht="13.5" x14ac:dyDescent="0.25">
      <c r="A178" s="3">
        <f>RSI!A178</f>
        <v>42262</v>
      </c>
      <c r="B178" s="2">
        <f>RSI!B178</f>
        <v>16.091000000000001</v>
      </c>
      <c r="C178" s="2">
        <f>RSI!I178</f>
        <v>50.234147177132343</v>
      </c>
      <c r="D178" s="2">
        <f>MACD!E178</f>
        <v>2.7710450872358905E-2</v>
      </c>
      <c r="E178" s="2">
        <f>MACD!F178</f>
        <v>0.15581090117609292</v>
      </c>
      <c r="F178" s="2">
        <f>'Moving Avg'!D178</f>
        <v>15.9536</v>
      </c>
      <c r="G178" s="2">
        <f>'Moving Avg'!F178</f>
        <v>15.955400000000003</v>
      </c>
      <c r="H178" s="2">
        <f>'Moving Avg'!G178</f>
        <v>16.427639999999993</v>
      </c>
      <c r="I178" s="2">
        <f>'Moving Avg'!H178</f>
        <v>0</v>
      </c>
      <c r="J178" s="6" t="str">
        <f>OBV!F178</f>
        <v>BULLISH</v>
      </c>
      <c r="K178" s="6" t="str">
        <f>OBV!G178</f>
        <v>NEUTRAL</v>
      </c>
      <c r="L178" s="6" t="str">
        <f>OBV!H178</f>
        <v>CONFIRMED BULLISH</v>
      </c>
    </row>
    <row r="179" spans="1:12" ht="13.5" x14ac:dyDescent="0.25">
      <c r="A179" s="3">
        <f>RSI!A179</f>
        <v>42263</v>
      </c>
      <c r="B179" s="2">
        <f>RSI!B179</f>
        <v>16.091000000000001</v>
      </c>
      <c r="C179" s="2">
        <f>RSI!I179</f>
        <v>50.234147177132343</v>
      </c>
      <c r="D179" s="2">
        <f>MACD!E179</f>
        <v>-2.0160661671621227E-2</v>
      </c>
      <c r="E179" s="2">
        <f>MACD!F179</f>
        <v>0.1206165886065501</v>
      </c>
      <c r="F179" s="2">
        <f>'Moving Avg'!D179</f>
        <v>16.091000000000001</v>
      </c>
      <c r="G179" s="2">
        <f>'Moving Avg'!F179</f>
        <v>15.949450000000002</v>
      </c>
      <c r="H179" s="2">
        <f>'Moving Avg'!G179</f>
        <v>16.416099999999993</v>
      </c>
      <c r="I179" s="2">
        <f>'Moving Avg'!H179</f>
        <v>0</v>
      </c>
      <c r="J179" s="6" t="str">
        <f>OBV!F179</f>
        <v>BULLISH</v>
      </c>
      <c r="K179" s="6" t="str">
        <f>OBV!G179</f>
        <v>NEUTRAL</v>
      </c>
      <c r="L179" s="6" t="str">
        <f>OBV!H179</f>
        <v>CONFIRMED BULLISH</v>
      </c>
    </row>
    <row r="180" spans="1:12" ht="13.5" x14ac:dyDescent="0.25">
      <c r="A180" s="3">
        <f>RSI!A180</f>
        <v>42264</v>
      </c>
      <c r="B180" s="2">
        <f>RSI!B180</f>
        <v>16.091000000000001</v>
      </c>
      <c r="C180" s="2">
        <f>RSI!I180</f>
        <v>50.234147177132343</v>
      </c>
      <c r="D180" s="2">
        <f>MACD!E180</f>
        <v>-6.0764403275342715E-2</v>
      </c>
      <c r="E180" s="2">
        <f>MACD!F180</f>
        <v>8.4340390230171536E-2</v>
      </c>
      <c r="F180" s="2">
        <f>'Moving Avg'!D180</f>
        <v>16.091000000000001</v>
      </c>
      <c r="G180" s="2">
        <f>'Moving Avg'!F180</f>
        <v>15.943500000000004</v>
      </c>
      <c r="H180" s="2">
        <f>'Moving Avg'!G180</f>
        <v>16.404559999999993</v>
      </c>
      <c r="I180" s="2">
        <f>'Moving Avg'!H180</f>
        <v>0</v>
      </c>
      <c r="J180" s="6" t="str">
        <f>OBV!F180</f>
        <v>NEUTRAL</v>
      </c>
      <c r="K180" s="6" t="str">
        <f>OBV!G180</f>
        <v>NEUTRAL</v>
      </c>
      <c r="L180" s="6" t="str">
        <f>OBV!H180</f>
        <v>NEUTRAL</v>
      </c>
    </row>
    <row r="181" spans="1:12" ht="13.5" x14ac:dyDescent="0.25">
      <c r="A181" s="3">
        <f>RSI!A181</f>
        <v>42265</v>
      </c>
      <c r="B181" s="2">
        <f>RSI!B181</f>
        <v>16.091000000000001</v>
      </c>
      <c r="C181" s="2">
        <f>RSI!I181</f>
        <v>50.234147177132343</v>
      </c>
      <c r="D181" s="2">
        <f>MACD!E181</f>
        <v>-9.5211615035807995E-2</v>
      </c>
      <c r="E181" s="2">
        <f>MACD!F181</f>
        <v>4.8429989176975621E-2</v>
      </c>
      <c r="F181" s="2">
        <f>'Moving Avg'!D181</f>
        <v>16.091000000000001</v>
      </c>
      <c r="G181" s="2">
        <f>'Moving Avg'!F181</f>
        <v>15.937550000000005</v>
      </c>
      <c r="H181" s="2">
        <f>'Moving Avg'!G181</f>
        <v>16.393019999999993</v>
      </c>
      <c r="I181" s="2">
        <f>'Moving Avg'!H181</f>
        <v>0</v>
      </c>
      <c r="J181" s="6" t="str">
        <f>OBV!F181</f>
        <v>NEUTRAL</v>
      </c>
      <c r="K181" s="6" t="str">
        <f>OBV!G181</f>
        <v>NEUTRAL</v>
      </c>
      <c r="L181" s="6" t="str">
        <f>OBV!H181</f>
        <v>NEUTRAL</v>
      </c>
    </row>
    <row r="182" spans="1:12" ht="13.5" x14ac:dyDescent="0.25">
      <c r="A182" s="3">
        <f>RSI!A182</f>
        <v>42268</v>
      </c>
      <c r="B182" s="2">
        <f>RSI!B182</f>
        <v>16.091000000000001</v>
      </c>
      <c r="C182" s="2">
        <f>RSI!I182</f>
        <v>50.234147177132343</v>
      </c>
      <c r="D182" s="2">
        <f>MACD!E182</f>
        <v>-0.12444277393604786</v>
      </c>
      <c r="E182" s="2">
        <f>MACD!F182</f>
        <v>1.3855436554370926E-2</v>
      </c>
      <c r="F182" s="2">
        <f>'Moving Avg'!D182</f>
        <v>16.091000000000001</v>
      </c>
      <c r="G182" s="2">
        <f>'Moving Avg'!F182</f>
        <v>15.931600000000003</v>
      </c>
      <c r="H182" s="2">
        <f>'Moving Avg'!G182</f>
        <v>16.381639999999994</v>
      </c>
      <c r="I182" s="2">
        <f>'Moving Avg'!H182</f>
        <v>0</v>
      </c>
      <c r="J182" s="6" t="str">
        <f>OBV!F182</f>
        <v>NEUTRAL</v>
      </c>
      <c r="K182" s="6" t="str">
        <f>OBV!G182</f>
        <v>NEUTRAL</v>
      </c>
      <c r="L182" s="6" t="str">
        <f>OBV!H182</f>
        <v>NEUTRAL</v>
      </c>
    </row>
    <row r="183" spans="1:12" ht="13.5" x14ac:dyDescent="0.25">
      <c r="A183" s="3">
        <f>RSI!A183</f>
        <v>42269</v>
      </c>
      <c r="B183" s="2">
        <f>RSI!B183</f>
        <v>16.084</v>
      </c>
      <c r="C183" s="2">
        <f>RSI!I183</f>
        <v>49.88563092401548</v>
      </c>
      <c r="D183" s="2">
        <f>MACD!E183</f>
        <v>-0.20950487536573803</v>
      </c>
      <c r="E183" s="2">
        <f>MACD!F183</f>
        <v>-3.0816625829650862E-2</v>
      </c>
      <c r="F183" s="2">
        <f>'Moving Avg'!D183</f>
        <v>16.089600000000001</v>
      </c>
      <c r="G183" s="2">
        <f>'Moving Avg'!F183</f>
        <v>15.926100000000002</v>
      </c>
      <c r="H183" s="2">
        <f>'Moving Avg'!G183</f>
        <v>16.360159999999993</v>
      </c>
      <c r="I183" s="2">
        <f>'Moving Avg'!H183</f>
        <v>0</v>
      </c>
      <c r="J183" s="6" t="str">
        <f>OBV!F183</f>
        <v>BEARISH</v>
      </c>
      <c r="K183" s="6" t="str">
        <f>OBV!G183</f>
        <v>NEUTRAL</v>
      </c>
      <c r="L183" s="6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15.641</v>
      </c>
      <c r="C184" s="2">
        <f>RSI!I184</f>
        <v>33.870362627516101</v>
      </c>
      <c r="D184" s="2">
        <f>MACD!E184</f>
        <v>-0.24869592491474712</v>
      </c>
      <c r="E184" s="2">
        <f>MACD!F184</f>
        <v>-7.4392485646670115E-2</v>
      </c>
      <c r="F184" s="2">
        <f>'Moving Avg'!D184</f>
        <v>15.999600000000001</v>
      </c>
      <c r="G184" s="2">
        <f>'Moving Avg'!F184</f>
        <v>15.898450000000006</v>
      </c>
      <c r="H184" s="2">
        <f>'Moving Avg'!G184</f>
        <v>16.329819999999994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16.106999999999999</v>
      </c>
      <c r="C185" s="2">
        <f>RSI!I185</f>
        <v>51.506669156754668</v>
      </c>
      <c r="D185" s="2">
        <f>MACD!E185</f>
        <v>-0.20809408709799015</v>
      </c>
      <c r="E185" s="2">
        <f>MACD!F185</f>
        <v>-0.10113280593693413</v>
      </c>
      <c r="F185" s="2">
        <f>'Moving Avg'!D185</f>
        <v>16.002800000000001</v>
      </c>
      <c r="G185" s="2">
        <f>'Moving Avg'!F185</f>
        <v>15.894100000000003</v>
      </c>
      <c r="H185" s="2">
        <f>'Moving Avg'!G185</f>
        <v>16.308799999999991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BEARISH DIVERGENCE</v>
      </c>
    </row>
    <row r="186" spans="1:12" ht="13.5" x14ac:dyDescent="0.25">
      <c r="A186" s="3">
        <f>RSI!A186</f>
        <v>42276</v>
      </c>
      <c r="B186" s="2">
        <f>RSI!B186</f>
        <v>16.106999999999999</v>
      </c>
      <c r="C186" s="2">
        <f>RSI!I186</f>
        <v>51.506669156754668</v>
      </c>
      <c r="D186" s="2">
        <f>MACD!E186</f>
        <v>-0.17409442399827668</v>
      </c>
      <c r="E186" s="2">
        <f>MACD!F186</f>
        <v>-0.11572512954920265</v>
      </c>
      <c r="F186" s="2">
        <f>'Moving Avg'!D186</f>
        <v>16.006</v>
      </c>
      <c r="G186" s="2">
        <f>'Moving Avg'!F186</f>
        <v>15.909500000000003</v>
      </c>
      <c r="H186" s="2">
        <f>'Moving Avg'!G186</f>
        <v>16.287779999999994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BEARISH DIVERGENCE</v>
      </c>
    </row>
    <row r="187" spans="1:12" ht="13.5" x14ac:dyDescent="0.25">
      <c r="A187" s="3">
        <f>RSI!A187</f>
        <v>42277</v>
      </c>
      <c r="B187" s="2">
        <f>RSI!B187</f>
        <v>15.657</v>
      </c>
      <c r="C187" s="2">
        <f>RSI!I187</f>
        <v>39.660757995923134</v>
      </c>
      <c r="D187" s="2">
        <f>MACD!E187</f>
        <v>-0.11232153212245066</v>
      </c>
      <c r="E187" s="2">
        <f>MACD!F187</f>
        <v>-0.11504441006385227</v>
      </c>
      <c r="F187" s="2">
        <f>'Moving Avg'!D187</f>
        <v>15.9192</v>
      </c>
      <c r="G187" s="2">
        <f>'Moving Avg'!F187</f>
        <v>15.90635</v>
      </c>
      <c r="H187" s="2">
        <f>'Moving Avg'!G187</f>
        <v>16.257759999999994</v>
      </c>
      <c r="I187" s="2">
        <f>'Moving Avg'!H187</f>
        <v>0</v>
      </c>
      <c r="J187" s="6" t="str">
        <f>OBV!F187</f>
        <v>BEARISH</v>
      </c>
      <c r="K187" s="6" t="str">
        <f>OBV!G187</f>
        <v>STRONG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16.123000000000001</v>
      </c>
      <c r="C188" s="2">
        <f>RSI!I188</f>
        <v>51.977771142064576</v>
      </c>
      <c r="D188" s="2">
        <f>MACD!E188</f>
        <v>-9.2216599375035457E-2</v>
      </c>
      <c r="E188" s="2">
        <f>MACD!F188</f>
        <v>-0.11047884792608892</v>
      </c>
      <c r="F188" s="2">
        <f>'Moving Avg'!D188</f>
        <v>15.927000000000001</v>
      </c>
      <c r="G188" s="2">
        <f>'Moving Avg'!F188</f>
        <v>15.922550000000001</v>
      </c>
      <c r="H188" s="2">
        <f>'Moving Avg'!G188</f>
        <v>16.226799999999997</v>
      </c>
      <c r="I188" s="2">
        <f>'Moving Avg'!H188</f>
        <v>0</v>
      </c>
      <c r="J188" s="6" t="str">
        <f>OBV!F188</f>
        <v>BEARISH</v>
      </c>
      <c r="K188" s="6" t="str">
        <f>OBV!G188</f>
        <v>STRONG</v>
      </c>
      <c r="L188" s="6" t="str">
        <f>OBV!H188</f>
        <v>BEARISH DIVERGENCE</v>
      </c>
    </row>
    <row r="189" spans="1:12" ht="13.5" x14ac:dyDescent="0.25">
      <c r="A189" s="3">
        <f>RSI!A189</f>
        <v>42279</v>
      </c>
      <c r="B189" s="2">
        <f>RSI!B189</f>
        <v>16.193999999999999</v>
      </c>
      <c r="C189" s="2">
        <f>RSI!I189</f>
        <v>53.534084928063599</v>
      </c>
      <c r="D189" s="2">
        <f>MACD!E189</f>
        <v>-8.1037901645583332E-2</v>
      </c>
      <c r="E189" s="2">
        <f>MACD!F189</f>
        <v>-0.1045906586699878</v>
      </c>
      <c r="F189" s="2">
        <f>'Moving Avg'!D189</f>
        <v>16.037600000000001</v>
      </c>
      <c r="G189" s="2">
        <f>'Moving Avg'!F189</f>
        <v>15.942300000000003</v>
      </c>
      <c r="H189" s="2">
        <f>'Moving Avg'!G189</f>
        <v>16.197259999999993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BEARISH DIVERGENCE</v>
      </c>
    </row>
    <row r="190" spans="1:12" ht="13.5" x14ac:dyDescent="0.25">
      <c r="A190" s="3">
        <f>RSI!A190</f>
        <v>42282</v>
      </c>
      <c r="B190" s="2">
        <f>RSI!B190</f>
        <v>16.193999999999999</v>
      </c>
      <c r="C190" s="2">
        <f>RSI!I190</f>
        <v>53.534084928063599</v>
      </c>
      <c r="D190" s="2">
        <f>MACD!E190</f>
        <v>-7.2529943006887976E-2</v>
      </c>
      <c r="E190" s="2">
        <f>MACD!F190</f>
        <v>-9.8178515537367853E-2</v>
      </c>
      <c r="F190" s="2">
        <f>'Moving Avg'!D190</f>
        <v>16.055</v>
      </c>
      <c r="G190" s="2">
        <f>'Moving Avg'!F190</f>
        <v>15.962050000000001</v>
      </c>
      <c r="H190" s="2">
        <f>'Moving Avg'!G190</f>
        <v>16.183519999999994</v>
      </c>
      <c r="I190" s="2">
        <f>'Moving Avg'!H190</f>
        <v>0</v>
      </c>
      <c r="J190" s="6" t="str">
        <f>OBV!F190</f>
        <v>BEARISH</v>
      </c>
      <c r="K190" s="6" t="str">
        <f>OBV!G190</f>
        <v>STRONG</v>
      </c>
      <c r="L190" s="6" t="str">
        <f>OBV!H190</f>
        <v>BEARISH DIVERGENCE</v>
      </c>
    </row>
    <row r="191" spans="1:12" ht="13.5" x14ac:dyDescent="0.25">
      <c r="A191" s="3">
        <f>RSI!A191</f>
        <v>42283</v>
      </c>
      <c r="B191" s="2">
        <f>RSI!B191</f>
        <v>16.193999999999999</v>
      </c>
      <c r="C191" s="2">
        <f>RSI!I191</f>
        <v>53.534084928063599</v>
      </c>
      <c r="D191" s="2">
        <f>MACD!E191</f>
        <v>-6.6211400563386036E-2</v>
      </c>
      <c r="E191" s="2">
        <f>MACD!F191</f>
        <v>-9.17850925425715E-2</v>
      </c>
      <c r="F191" s="2">
        <f>'Moving Avg'!D191</f>
        <v>16.072400000000002</v>
      </c>
      <c r="G191" s="2">
        <f>'Moving Avg'!F191</f>
        <v>15.981800000000003</v>
      </c>
      <c r="H191" s="2">
        <f>'Moving Avg'!G191</f>
        <v>16.169779999999992</v>
      </c>
      <c r="I191" s="2">
        <f>'Moving Avg'!H191</f>
        <v>0</v>
      </c>
      <c r="J191" s="6" t="str">
        <f>OBV!F191</f>
        <v>BEARISH</v>
      </c>
      <c r="K191" s="6" t="str">
        <f>OBV!G191</f>
        <v>STRONG</v>
      </c>
      <c r="L191" s="6" t="str">
        <f>OBV!H191</f>
        <v>BEARISH DIVERGENCE</v>
      </c>
    </row>
    <row r="192" spans="1:12" ht="13.5" x14ac:dyDescent="0.25">
      <c r="A192" s="3">
        <f>RSI!A192</f>
        <v>42284</v>
      </c>
      <c r="B192" s="2">
        <f>RSI!B192</f>
        <v>16.193999999999999</v>
      </c>
      <c r="C192" s="2">
        <f>RSI!I192</f>
        <v>53.534084928063599</v>
      </c>
      <c r="D192" s="2">
        <f>MACD!E192</f>
        <v>-6.1680218870463932E-2</v>
      </c>
      <c r="E192" s="2">
        <f>MACD!F192</f>
        <v>-8.5764117808149992E-2</v>
      </c>
      <c r="F192" s="2">
        <f>'Moving Avg'!D192</f>
        <v>16.1798</v>
      </c>
      <c r="G192" s="2">
        <f>'Moving Avg'!F192</f>
        <v>16.001550000000002</v>
      </c>
      <c r="H192" s="2">
        <f>'Moving Avg'!G192</f>
        <v>16.153979999999994</v>
      </c>
      <c r="I192" s="2">
        <f>'Moving Avg'!H192</f>
        <v>0</v>
      </c>
      <c r="J192" s="6" t="str">
        <f>OBV!F192</f>
        <v>BULLISH</v>
      </c>
      <c r="K192" s="6" t="str">
        <f>OBV!G192</f>
        <v>NEUTRAL</v>
      </c>
      <c r="L192" s="6" t="str">
        <f>OBV!H192</f>
        <v>CONFIRMED BULLISH</v>
      </c>
    </row>
    <row r="193" spans="1:12" ht="13.5" x14ac:dyDescent="0.25">
      <c r="A193" s="3">
        <f>RSI!A193</f>
        <v>42285</v>
      </c>
      <c r="B193" s="2">
        <f>RSI!B193</f>
        <v>16.675999999999998</v>
      </c>
      <c r="C193" s="2">
        <f>RSI!I193</f>
        <v>64.144607156467799</v>
      </c>
      <c r="D193" s="2">
        <f>MACD!E193</f>
        <v>-9.5381655220791117E-2</v>
      </c>
      <c r="E193" s="2">
        <f>MACD!F193</f>
        <v>-8.7687625290678223E-2</v>
      </c>
      <c r="F193" s="2">
        <f>'Moving Avg'!D193</f>
        <v>16.290399999999998</v>
      </c>
      <c r="G193" s="2">
        <f>'Moving Avg'!F193</f>
        <v>16.065150000000003</v>
      </c>
      <c r="H193" s="2">
        <f>'Moving Avg'!G193</f>
        <v>16.147819999999996</v>
      </c>
      <c r="I193" s="2">
        <f>'Moving Avg'!H193</f>
        <v>0</v>
      </c>
      <c r="J193" s="6" t="str">
        <f>OBV!F193</f>
        <v>BULLISH</v>
      </c>
      <c r="K193" s="6" t="str">
        <f>OBV!G193</f>
        <v>WEAK</v>
      </c>
      <c r="L193" s="6" t="str">
        <f>OBV!H193</f>
        <v>CONFIRMED BULLISH</v>
      </c>
    </row>
    <row r="194" spans="1:12" ht="13.5" x14ac:dyDescent="0.25">
      <c r="A194" s="3">
        <f>RSI!A194</f>
        <v>42286</v>
      </c>
      <c r="B194" s="2">
        <f>RSI!B194</f>
        <v>16.763000000000002</v>
      </c>
      <c r="C194" s="2">
        <f>RSI!I194</f>
        <v>65.668491641991437</v>
      </c>
      <c r="D194" s="2">
        <f>MACD!E194</f>
        <v>-0.20204367338448215</v>
      </c>
      <c r="E194" s="2">
        <f>MACD!F194</f>
        <v>-0.110558834909439</v>
      </c>
      <c r="F194" s="2">
        <f>'Moving Avg'!D194</f>
        <v>16.404199999999999</v>
      </c>
      <c r="G194" s="2">
        <f>'Moving Avg'!F194</f>
        <v>16.133100000000002</v>
      </c>
      <c r="H194" s="2">
        <f>'Moving Avg'!G194</f>
        <v>16.158559999999994</v>
      </c>
      <c r="I194" s="2">
        <f>'Moving Avg'!H194</f>
        <v>0</v>
      </c>
      <c r="J194" s="6" t="str">
        <f>OBV!F194</f>
        <v>BULLISH</v>
      </c>
      <c r="K194" s="6" t="str">
        <f>OBV!G194</f>
        <v>NEUTRAL</v>
      </c>
      <c r="L194" s="6" t="str">
        <f>OBV!H194</f>
        <v>CONFIRMED BULLISH</v>
      </c>
    </row>
    <row r="195" spans="1:12" ht="13.5" x14ac:dyDescent="0.25">
      <c r="A195" s="3">
        <f>RSI!A195</f>
        <v>42289</v>
      </c>
      <c r="B195" s="2">
        <f>RSI!B195</f>
        <v>17.260999999999999</v>
      </c>
      <c r="C195" s="2">
        <f>RSI!I195</f>
        <v>72.795835714069852</v>
      </c>
      <c r="D195" s="2">
        <f>MACD!E195</f>
        <v>-0.2612911956109123</v>
      </c>
      <c r="E195" s="2">
        <f>MACD!F195</f>
        <v>-0.14070530704973366</v>
      </c>
      <c r="F195" s="2">
        <f>'Moving Avg'!D195</f>
        <v>16.617599999999999</v>
      </c>
      <c r="G195" s="2">
        <f>'Moving Avg'!F195</f>
        <v>16.191600000000001</v>
      </c>
      <c r="H195" s="2">
        <f>'Moving Avg'!G195</f>
        <v>16.179259999999996</v>
      </c>
      <c r="I195" s="2">
        <f>'Moving Avg'!H195</f>
        <v>0</v>
      </c>
      <c r="J195" s="6" t="str">
        <f>OBV!F195</f>
        <v>BULLISH</v>
      </c>
      <c r="K195" s="6" t="str">
        <f>OBV!G195</f>
        <v>WEAK</v>
      </c>
      <c r="L195" s="6" t="str">
        <f>OBV!H195</f>
        <v>CONFIRMED BULLISH</v>
      </c>
    </row>
    <row r="196" spans="1:12" ht="13.5" x14ac:dyDescent="0.25">
      <c r="A196" s="3">
        <f>RSI!A196</f>
        <v>42290</v>
      </c>
      <c r="B196" s="2">
        <f>RSI!B196</f>
        <v>17.260999999999999</v>
      </c>
      <c r="C196" s="2">
        <f>RSI!I196</f>
        <v>72.795835714069852</v>
      </c>
      <c r="D196" s="2">
        <f>MACD!E196</f>
        <v>-0.31788351421440453</v>
      </c>
      <c r="E196" s="2">
        <f>MACD!F196</f>
        <v>-0.17614094848266784</v>
      </c>
      <c r="F196" s="2">
        <f>'Moving Avg'!D196</f>
        <v>16.830999999999996</v>
      </c>
      <c r="G196" s="2">
        <f>'Moving Avg'!F196</f>
        <v>16.2501</v>
      </c>
      <c r="H196" s="2">
        <f>'Moving Avg'!G196</f>
        <v>16.199959999999997</v>
      </c>
      <c r="I196" s="2">
        <f>'Moving Avg'!H196</f>
        <v>0</v>
      </c>
      <c r="J196" s="6" t="str">
        <f>OBV!F196</f>
        <v>BULLISH</v>
      </c>
      <c r="K196" s="6" t="str">
        <f>OBV!G196</f>
        <v>WEAK</v>
      </c>
      <c r="L196" s="6" t="str">
        <f>OBV!H196</f>
        <v>CONFIRMED BULLISH</v>
      </c>
    </row>
    <row r="197" spans="1:12" ht="13.5" x14ac:dyDescent="0.25">
      <c r="A197" s="3">
        <f>RSI!A197</f>
        <v>42293</v>
      </c>
      <c r="B197" s="2">
        <f>RSI!B197</f>
        <v>17.387</v>
      </c>
      <c r="C197" s="2">
        <f>RSI!I197</f>
        <v>74.357900324755491</v>
      </c>
      <c r="D197" s="2">
        <f>MACD!E197</f>
        <v>-0.45031472093549496</v>
      </c>
      <c r="E197" s="2">
        <f>MACD!F197</f>
        <v>-0.23097570297323328</v>
      </c>
      <c r="F197" s="2">
        <f>'Moving Avg'!D197</f>
        <v>17.069600000000001</v>
      </c>
      <c r="G197" s="2">
        <f>'Moving Avg'!F197</f>
        <v>16.314900000000002</v>
      </c>
      <c r="H197" s="2">
        <f>'Moving Avg'!G197</f>
        <v>16.223179999999999</v>
      </c>
      <c r="I197" s="2">
        <f>'Moving Avg'!H197</f>
        <v>0</v>
      </c>
      <c r="J197" s="6" t="str">
        <f>OBV!F197</f>
        <v>BULLISH</v>
      </c>
      <c r="K197" s="6" t="str">
        <f>OBV!G197</f>
        <v>WEAK</v>
      </c>
      <c r="L197" s="6" t="str">
        <f>OBV!H197</f>
        <v>CONFIRMED BULLISH</v>
      </c>
    </row>
    <row r="198" spans="1:12" ht="13.5" x14ac:dyDescent="0.25">
      <c r="A198" s="3">
        <f>RSI!A198</f>
        <v>42296</v>
      </c>
      <c r="B198" s="2">
        <f>RSI!B198</f>
        <v>17.908000000000001</v>
      </c>
      <c r="C198" s="2">
        <f>RSI!I198</f>
        <v>79.579291893853551</v>
      </c>
      <c r="D198" s="2">
        <f>MACD!E198</f>
        <v>-0.53555495730175551</v>
      </c>
      <c r="E198" s="2">
        <f>MACD!F198</f>
        <v>-0.29189155383893772</v>
      </c>
      <c r="F198" s="2">
        <f>'Moving Avg'!D198</f>
        <v>17.315999999999999</v>
      </c>
      <c r="G198" s="2">
        <f>'Moving Avg'!F198</f>
        <v>16.405750000000001</v>
      </c>
      <c r="H198" s="2">
        <f>'Moving Avg'!G198</f>
        <v>16.256819999999994</v>
      </c>
      <c r="I198" s="2">
        <f>'Moving Avg'!H198</f>
        <v>0</v>
      </c>
      <c r="J198" s="6" t="str">
        <f>OBV!F198</f>
        <v>BULLISH</v>
      </c>
      <c r="K198" s="6" t="str">
        <f>OBV!G198</f>
        <v>WEAK</v>
      </c>
      <c r="L198" s="6" t="str">
        <f>OBV!H198</f>
        <v>CONFIRMED BULLISH</v>
      </c>
    </row>
    <row r="199" spans="1:12" ht="13.5" x14ac:dyDescent="0.25">
      <c r="A199" s="3">
        <f>RSI!A199</f>
        <v>42297</v>
      </c>
      <c r="B199" s="2">
        <f>RSI!B199</f>
        <v>17.370999999999999</v>
      </c>
      <c r="C199" s="2">
        <f>RSI!I199</f>
        <v>64.908446502171003</v>
      </c>
      <c r="D199" s="2">
        <f>MACD!E199</f>
        <v>-0.56587645351689631</v>
      </c>
      <c r="E199" s="2">
        <f>MACD!F199</f>
        <v>-0.34668853377452946</v>
      </c>
      <c r="F199" s="2">
        <f>'Moving Avg'!D199</f>
        <v>17.4376</v>
      </c>
      <c r="G199" s="2">
        <f>'Moving Avg'!F199</f>
        <v>16.469749999999998</v>
      </c>
      <c r="H199" s="2">
        <f>'Moving Avg'!G199</f>
        <v>16.279719999999994</v>
      </c>
      <c r="I199" s="2">
        <f>'Moving Avg'!H199</f>
        <v>0</v>
      </c>
      <c r="J199" s="6" t="str">
        <f>OBV!F199</f>
        <v>BULLISH</v>
      </c>
      <c r="K199" s="6" t="str">
        <f>OBV!G199</f>
        <v>WEAK</v>
      </c>
      <c r="L199" s="6" t="str">
        <f>OBV!H199</f>
        <v>CONFIRMED BULLISH</v>
      </c>
    </row>
    <row r="200" spans="1:12" ht="13.5" x14ac:dyDescent="0.25">
      <c r="A200" s="3">
        <f>RSI!A200</f>
        <v>42298</v>
      </c>
      <c r="B200" s="2">
        <f>RSI!B200</f>
        <v>17.885000000000002</v>
      </c>
      <c r="C200" s="2">
        <f>RSI!I200</f>
        <v>70.512112564534903</v>
      </c>
      <c r="D200" s="2">
        <f>MACD!E200</f>
        <v>-0.63467105649437983</v>
      </c>
      <c r="E200" s="2">
        <f>MACD!F200</f>
        <v>-0.4042850383184996</v>
      </c>
      <c r="F200" s="2">
        <f>'Moving Avg'!D200</f>
        <v>17.5624</v>
      </c>
      <c r="G200" s="2">
        <f>'Moving Avg'!F200</f>
        <v>16.559449999999998</v>
      </c>
      <c r="H200" s="2">
        <f>'Moving Avg'!G200</f>
        <v>16.312899999999996</v>
      </c>
      <c r="I200" s="2">
        <f>'Moving Avg'!H200</f>
        <v>0</v>
      </c>
      <c r="J200" s="6" t="str">
        <f>OBV!F200</f>
        <v>BULLISH</v>
      </c>
      <c r="K200" s="6" t="str">
        <f>OBV!G200</f>
        <v>NEUTRAL</v>
      </c>
      <c r="L200" s="6" t="str">
        <f>OBV!H200</f>
        <v>CONFIRMED BULLISH</v>
      </c>
    </row>
    <row r="201" spans="1:12" ht="13.5" x14ac:dyDescent="0.25">
      <c r="A201" s="3">
        <f>RSI!A201</f>
        <v>42299</v>
      </c>
      <c r="B201" s="2">
        <f>RSI!B201</f>
        <v>17.885000000000002</v>
      </c>
      <c r="C201" s="2">
        <f>RSI!I201</f>
        <v>70.512112564534903</v>
      </c>
      <c r="D201" s="2">
        <f>MACD!E201</f>
        <v>-0.70060789863919481</v>
      </c>
      <c r="E201" s="2">
        <f>MACD!F201</f>
        <v>-0.46354961038263864</v>
      </c>
      <c r="F201" s="2">
        <f>'Moving Avg'!D201</f>
        <v>17.687200000000001</v>
      </c>
      <c r="G201" s="2">
        <f>'Moving Avg'!F201</f>
        <v>16.649149999999999</v>
      </c>
      <c r="H201" s="2">
        <f>'Moving Avg'!G201</f>
        <v>16.336439999999993</v>
      </c>
      <c r="I201" s="2">
        <f>'Moving Avg'!H201</f>
        <v>16.612380000000002</v>
      </c>
      <c r="J201" s="6" t="str">
        <f>OBV!F201</f>
        <v>BULLISH</v>
      </c>
      <c r="K201" s="6" t="str">
        <f>OBV!G201</f>
        <v>NEUTRAL</v>
      </c>
      <c r="L201" s="6" t="str">
        <f>OBV!H201</f>
        <v>CONFIRMED BULLISH</v>
      </c>
    </row>
    <row r="202" spans="1:12" ht="13.5" x14ac:dyDescent="0.25">
      <c r="A202" s="3">
        <f>RSI!A202</f>
        <v>42300</v>
      </c>
      <c r="B202" s="2">
        <f>RSI!B202</f>
        <v>18.414000000000001</v>
      </c>
      <c r="C202" s="2">
        <f>RSI!I202</f>
        <v>75.232829550391671</v>
      </c>
      <c r="D202" s="2">
        <f>MACD!E202</f>
        <v>-0.80273952255733505</v>
      </c>
      <c r="E202" s="2">
        <f>MACD!F202</f>
        <v>-0.53138759281757797</v>
      </c>
      <c r="F202" s="2">
        <f>'Moving Avg'!D202</f>
        <v>17.892600000000002</v>
      </c>
      <c r="G202" s="2">
        <f>'Moving Avg'!F202</f>
        <v>16.765299999999996</v>
      </c>
      <c r="H202" s="2">
        <f>'Moving Avg'!G202</f>
        <v>16.370559999999998</v>
      </c>
      <c r="I202" s="2">
        <f>'Moving Avg'!H202</f>
        <v>16.604790000000001</v>
      </c>
      <c r="J202" s="6" t="str">
        <f>OBV!F202</f>
        <v>BULLISH</v>
      </c>
      <c r="K202" s="6" t="str">
        <f>OBV!G202</f>
        <v>NEUTRAL</v>
      </c>
      <c r="L202" s="6" t="str">
        <f>OBV!H202</f>
        <v>CONFIRMED BULLISH</v>
      </c>
    </row>
    <row r="203" spans="1:12" ht="13.5" x14ac:dyDescent="0.25">
      <c r="A203" s="3">
        <f>RSI!A203</f>
        <v>42303</v>
      </c>
      <c r="B203" s="2">
        <f>RSI!B203</f>
        <v>18.422000000000001</v>
      </c>
      <c r="C203" s="2">
        <f>RSI!I203</f>
        <v>75.297235924975041</v>
      </c>
      <c r="D203" s="2">
        <f>MACD!E203</f>
        <v>-0.82534703961505329</v>
      </c>
      <c r="E203" s="2">
        <f>MACD!F203</f>
        <v>-0.59017948217707306</v>
      </c>
      <c r="F203" s="2">
        <f>'Moving Avg'!D203</f>
        <v>17.9954</v>
      </c>
      <c r="G203" s="2">
        <f>'Moving Avg'!F203</f>
        <v>16.882199999999997</v>
      </c>
      <c r="H203" s="2">
        <f>'Moving Avg'!G203</f>
        <v>16.40484</v>
      </c>
      <c r="I203" s="2">
        <f>'Moving Avg'!H203</f>
        <v>16.597239999999999</v>
      </c>
      <c r="J203" s="6" t="str">
        <f>OBV!F203</f>
        <v>BULLISH</v>
      </c>
      <c r="K203" s="6" t="str">
        <f>OBV!G203</f>
        <v>NEUTRAL</v>
      </c>
      <c r="L203" s="6" t="str">
        <f>OBV!H203</f>
        <v>CONFIRMED BULLISH</v>
      </c>
    </row>
    <row r="204" spans="1:12" ht="13.5" x14ac:dyDescent="0.25">
      <c r="A204" s="3">
        <f>RSI!A204</f>
        <v>42304</v>
      </c>
      <c r="B204" s="2">
        <f>RSI!B204</f>
        <v>18.959</v>
      </c>
      <c r="C204" s="2">
        <f>RSI!I204</f>
        <v>79.206151707932676</v>
      </c>
      <c r="D204" s="2">
        <f>MACD!E204</f>
        <v>-0.8799444157757712</v>
      </c>
      <c r="E204" s="2">
        <f>MACD!F204</f>
        <v>-0.64813246889681275</v>
      </c>
      <c r="F204" s="2">
        <f>'Moving Avg'!D204</f>
        <v>18.313000000000002</v>
      </c>
      <c r="G204" s="2">
        <f>'Moving Avg'!F204</f>
        <v>17.048100000000002</v>
      </c>
      <c r="H204" s="2">
        <f>'Moving Avg'!G204</f>
        <v>16.449859999999997</v>
      </c>
      <c r="I204" s="2">
        <f>'Moving Avg'!H204</f>
        <v>16.595330000000001</v>
      </c>
      <c r="J204" s="6" t="str">
        <f>OBV!F204</f>
        <v>BULLISH</v>
      </c>
      <c r="K204" s="6" t="str">
        <f>OBV!G204</f>
        <v>WEAK</v>
      </c>
      <c r="L204" s="6" t="str">
        <f>OBV!H204</f>
        <v>CONFIRMED BULLISH</v>
      </c>
    </row>
    <row r="205" spans="1:12" ht="13.5" x14ac:dyDescent="0.25">
      <c r="A205" s="3">
        <f>RSI!A205</f>
        <v>42305</v>
      </c>
      <c r="B205" s="2">
        <f>RSI!B205</f>
        <v>20.111999999999998</v>
      </c>
      <c r="C205" s="2">
        <f>RSI!I205</f>
        <v>84.776336881876517</v>
      </c>
      <c r="D205" s="2">
        <f>MACD!E205</f>
        <v>-0.94650994506663721</v>
      </c>
      <c r="E205" s="2">
        <f>MACD!F205</f>
        <v>-0.70780796413077773</v>
      </c>
      <c r="F205" s="2">
        <f>'Moving Avg'!D205</f>
        <v>18.758400000000002</v>
      </c>
      <c r="G205" s="2">
        <f>'Moving Avg'!F205</f>
        <v>17.248350000000002</v>
      </c>
      <c r="H205" s="2">
        <f>'Moving Avg'!G205</f>
        <v>16.517939999999999</v>
      </c>
      <c r="I205" s="2">
        <f>'Moving Avg'!H205</f>
        <v>16.599184999999999</v>
      </c>
      <c r="J205" s="6" t="str">
        <f>OBV!F205</f>
        <v>BULLISH</v>
      </c>
      <c r="K205" s="6" t="str">
        <f>OBV!G205</f>
        <v>WEAK</v>
      </c>
      <c r="L205" s="6" t="str">
        <f>OBV!H205</f>
        <v>CONFIRMED BULLISH</v>
      </c>
    </row>
    <row r="206" spans="1:12" ht="13.5" x14ac:dyDescent="0.25">
      <c r="A206" s="3">
        <f>RSI!A206</f>
        <v>42306</v>
      </c>
      <c r="B206" s="2">
        <f>RSI!B206</f>
        <v>20.713000000000001</v>
      </c>
      <c r="C206" s="2">
        <f>RSI!I206</f>
        <v>86.766303456919374</v>
      </c>
      <c r="D206" s="2">
        <f>MACD!E206</f>
        <v>-1.0648845341684137</v>
      </c>
      <c r="E206" s="2">
        <f>MACD!F206</f>
        <v>-0.77922327813830494</v>
      </c>
      <c r="F206" s="2">
        <f>'Moving Avg'!D206</f>
        <v>19.324000000000002</v>
      </c>
      <c r="G206" s="2">
        <f>'Moving Avg'!F206</f>
        <v>17.478650000000005</v>
      </c>
      <c r="H206" s="2">
        <f>'Moving Avg'!G206</f>
        <v>16.598039999999997</v>
      </c>
      <c r="I206" s="2">
        <f>'Moving Avg'!H206</f>
        <v>16.606044999999998</v>
      </c>
      <c r="J206" s="6" t="str">
        <f>OBV!F206</f>
        <v>BULLISH</v>
      </c>
      <c r="K206" s="6" t="str">
        <f>OBV!G206</f>
        <v>WEAK</v>
      </c>
      <c r="L206" s="6" t="str">
        <f>OBV!H206</f>
        <v>CONFIRMED BULLISH</v>
      </c>
    </row>
    <row r="207" spans="1:12" ht="13.5" x14ac:dyDescent="0.25">
      <c r="A207" s="3">
        <f>RSI!A207</f>
        <v>42307</v>
      </c>
      <c r="B207" s="2">
        <f>RSI!B207</f>
        <v>20.111999999999998</v>
      </c>
      <c r="C207" s="2">
        <f>RSI!I207</f>
        <v>76.059393331244024</v>
      </c>
      <c r="D207" s="2">
        <f>MACD!E207</f>
        <v>-1.1209286192576258</v>
      </c>
      <c r="E207" s="2">
        <f>MACD!F207</f>
        <v>-0.84756434636216915</v>
      </c>
      <c r="F207" s="2">
        <f>'Moving Avg'!D207</f>
        <v>19.663599999999995</v>
      </c>
      <c r="G207" s="2">
        <f>'Moving Avg'!F207</f>
        <v>17.701400000000007</v>
      </c>
      <c r="H207" s="2">
        <f>'Moving Avg'!G207</f>
        <v>16.666119999999999</v>
      </c>
      <c r="I207" s="2">
        <f>'Moving Avg'!H207</f>
        <v>16.609899999999996</v>
      </c>
      <c r="J207" s="6" t="str">
        <f>OBV!F207</f>
        <v>BULLISH</v>
      </c>
      <c r="K207" s="6" t="str">
        <f>OBV!G207</f>
        <v>WEAK</v>
      </c>
      <c r="L207" s="6" t="str">
        <f>OBV!H207</f>
        <v>CONFIRMED BULLISH</v>
      </c>
    </row>
    <row r="208" spans="1:12" ht="13.5" x14ac:dyDescent="0.25">
      <c r="A208" s="3">
        <f>RSI!A208</f>
        <v>42310</v>
      </c>
      <c r="B208" s="2">
        <f>RSI!B208</f>
        <v>20.073</v>
      </c>
      <c r="C208" s="2">
        <f>RSI!I208</f>
        <v>75.409096529985987</v>
      </c>
      <c r="D208" s="2">
        <f>MACD!E208</f>
        <v>-1.1000750834243007</v>
      </c>
      <c r="E208" s="2">
        <f>MACD!F208</f>
        <v>-0.89806649377459546</v>
      </c>
      <c r="F208" s="2">
        <f>'Moving Avg'!D208</f>
        <v>19.9938</v>
      </c>
      <c r="G208" s="2">
        <f>'Moving Avg'!F208</f>
        <v>17.898900000000005</v>
      </c>
      <c r="H208" s="2">
        <f>'Moving Avg'!G208</f>
        <v>16.743379999999998</v>
      </c>
      <c r="I208" s="2">
        <f>'Moving Avg'!H208</f>
        <v>16.613559999999993</v>
      </c>
      <c r="J208" s="6" t="str">
        <f>OBV!F208</f>
        <v>BULLISH</v>
      </c>
      <c r="K208" s="6" t="str">
        <f>OBV!G208</f>
        <v>WEAK</v>
      </c>
      <c r="L208" s="6" t="str">
        <f>OBV!H208</f>
        <v>CONFIRMED BULLISH</v>
      </c>
    </row>
    <row r="209" spans="1:12" ht="13.5" x14ac:dyDescent="0.25">
      <c r="A209" s="3">
        <f>RSI!A209</f>
        <v>42311</v>
      </c>
      <c r="B209" s="2">
        <f>RSI!B209</f>
        <v>20.073</v>
      </c>
      <c r="C209" s="2">
        <f>RSI!I209</f>
        <v>75.409096529985987</v>
      </c>
      <c r="D209" s="2">
        <f>MACD!E209</f>
        <v>-1.1784881241996246</v>
      </c>
      <c r="E209" s="2">
        <f>MACD!F209</f>
        <v>-0.95415081985960137</v>
      </c>
      <c r="F209" s="2">
        <f>'Moving Avg'!D209</f>
        <v>20.2166</v>
      </c>
      <c r="G209" s="2">
        <f>'Moving Avg'!F209</f>
        <v>18.092850000000002</v>
      </c>
      <c r="H209" s="2">
        <f>'Moving Avg'!G209</f>
        <v>16.820639999999997</v>
      </c>
      <c r="I209" s="2">
        <f>'Moving Avg'!H209</f>
        <v>16.617219999999996</v>
      </c>
      <c r="J209" s="6" t="str">
        <f>OBV!F209</f>
        <v>BULLISH</v>
      </c>
      <c r="K209" s="6" t="str">
        <f>OBV!G209</f>
        <v>NEUTRAL</v>
      </c>
      <c r="L209" s="6" t="str">
        <f>OBV!H209</f>
        <v>CONFIRMED BULLISH</v>
      </c>
    </row>
    <row r="210" spans="1:12" ht="13.5" x14ac:dyDescent="0.25">
      <c r="A210" s="3">
        <f>RSI!A210</f>
        <v>42312</v>
      </c>
      <c r="B210" s="2">
        <f>RSI!B210</f>
        <v>20.073</v>
      </c>
      <c r="C210" s="2">
        <f>RSI!I210</f>
        <v>75.409096529985987</v>
      </c>
      <c r="D210" s="2">
        <f>MACD!E210</f>
        <v>-1.1782078783774459</v>
      </c>
      <c r="E210" s="2">
        <f>MACD!F210</f>
        <v>-0.99896223156317032</v>
      </c>
      <c r="F210" s="2">
        <f>'Moving Avg'!D210</f>
        <v>20.208800000000004</v>
      </c>
      <c r="G210" s="2">
        <f>'Moving Avg'!F210</f>
        <v>18.286799999999999</v>
      </c>
      <c r="H210" s="2">
        <f>'Moving Avg'!G210</f>
        <v>16.8979</v>
      </c>
      <c r="I210" s="2">
        <f>'Moving Avg'!H210</f>
        <v>16.620879999999996</v>
      </c>
      <c r="J210" s="6" t="str">
        <f>OBV!F210</f>
        <v>BEARISH</v>
      </c>
      <c r="K210" s="6" t="str">
        <f>OBV!G210</f>
        <v>STRONG</v>
      </c>
      <c r="L210" s="6" t="str">
        <f>OBV!H210</f>
        <v>CONFIRMED BEARISH</v>
      </c>
    </row>
    <row r="211" spans="1:12" ht="13.5" x14ac:dyDescent="0.25">
      <c r="A211" s="3">
        <f>RSI!A211</f>
        <v>42313</v>
      </c>
      <c r="B211" s="2">
        <f>RSI!B211</f>
        <v>20.073</v>
      </c>
      <c r="C211" s="2">
        <f>RSI!I211</f>
        <v>75.409096529985987</v>
      </c>
      <c r="D211" s="2">
        <f>MACD!E211</f>
        <v>-1.1894959150879636</v>
      </c>
      <c r="E211" s="2">
        <f>MACD!F211</f>
        <v>-1.0370689682681289</v>
      </c>
      <c r="F211" s="2">
        <f>'Moving Avg'!D211</f>
        <v>20.0808</v>
      </c>
      <c r="G211" s="2">
        <f>'Moving Avg'!F211</f>
        <v>18.480749999999997</v>
      </c>
      <c r="H211" s="2">
        <f>'Moving Avg'!G211</f>
        <v>16.975159999999999</v>
      </c>
      <c r="I211" s="2">
        <f>'Moving Avg'!H211</f>
        <v>16.624539999999996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19.748999999999999</v>
      </c>
      <c r="C212" s="2">
        <f>RSI!I212</f>
        <v>68.83291132070471</v>
      </c>
      <c r="D212" s="2">
        <f>MACD!E212</f>
        <v>-1.1043341670396423</v>
      </c>
      <c r="E212" s="2">
        <f>MACD!F212</f>
        <v>-1.0505220080224316</v>
      </c>
      <c r="F212" s="2">
        <f>'Moving Avg'!D212</f>
        <v>20.008199999999999</v>
      </c>
      <c r="G212" s="2">
        <f>'Moving Avg'!F212</f>
        <v>18.658499999999997</v>
      </c>
      <c r="H212" s="2">
        <f>'Moving Avg'!G212</f>
        <v>17.045939999999995</v>
      </c>
      <c r="I212" s="2">
        <f>'Moving Avg'!H212</f>
        <v>16.629304999999992</v>
      </c>
      <c r="J212" s="6" t="str">
        <f>OBV!F212</f>
        <v>BEARISH</v>
      </c>
      <c r="K212" s="6" t="str">
        <f>OBV!G212</f>
        <v>STRONG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20.341000000000001</v>
      </c>
      <c r="C213" s="2">
        <f>RSI!I213</f>
        <v>73.397791399883872</v>
      </c>
      <c r="D213" s="2">
        <f>MACD!E213</f>
        <v>-1.0828617528474922</v>
      </c>
      <c r="E213" s="2">
        <f>MACD!F213</f>
        <v>-1.0569899569874437</v>
      </c>
      <c r="F213" s="2">
        <f>'Moving Avg'!D213</f>
        <v>20.061799999999998</v>
      </c>
      <c r="G213" s="2">
        <f>'Moving Avg'!F213</f>
        <v>18.841749999999998</v>
      </c>
      <c r="H213" s="2">
        <f>'Moving Avg'!G213</f>
        <v>17.128879999999995</v>
      </c>
      <c r="I213" s="2">
        <f>'Moving Avg'!H213</f>
        <v>16.639834999999994</v>
      </c>
      <c r="J213" s="6" t="str">
        <f>OBV!F213</f>
        <v>BEARISH</v>
      </c>
      <c r="K213" s="6" t="str">
        <f>OBV!G213</f>
        <v>STRONG</v>
      </c>
      <c r="L213" s="6" t="str">
        <f>OBV!H213</f>
        <v>BEARISH DIVERGENCE</v>
      </c>
    </row>
    <row r="214" spans="1:12" ht="13.5" x14ac:dyDescent="0.25">
      <c r="A214" s="3">
        <f>RSI!A214</f>
        <v>42318</v>
      </c>
      <c r="B214" s="2">
        <f>RSI!B214</f>
        <v>19.748999999999999</v>
      </c>
      <c r="C214" s="2">
        <f>RSI!I214</f>
        <v>63.397951538620291</v>
      </c>
      <c r="D214" s="2">
        <f>MACD!E214</f>
        <v>-0.94910004084113098</v>
      </c>
      <c r="E214" s="2">
        <f>MACD!F214</f>
        <v>-1.0354119737581811</v>
      </c>
      <c r="F214" s="2">
        <f>'Moving Avg'!D214</f>
        <v>19.996999999999996</v>
      </c>
      <c r="G214" s="2">
        <f>'Moving Avg'!F214</f>
        <v>18.991049999999998</v>
      </c>
      <c r="H214" s="2">
        <f>'Moving Avg'!G214</f>
        <v>17.19998</v>
      </c>
      <c r="I214" s="2">
        <f>'Moving Avg'!H214</f>
        <v>16.650134999999992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19.757000000000001</v>
      </c>
      <c r="C215" s="2">
        <f>RSI!I215</f>
        <v>63.47037981891858</v>
      </c>
      <c r="D215" s="2">
        <f>MACD!E215</f>
        <v>-0.66569585005733245</v>
      </c>
      <c r="E215" s="2">
        <f>MACD!F215</f>
        <v>-0.96146874901801138</v>
      </c>
      <c r="F215" s="2">
        <f>'Moving Avg'!D215</f>
        <v>19.933800000000002</v>
      </c>
      <c r="G215" s="2">
        <f>'Moving Avg'!F215</f>
        <v>19.115850000000002</v>
      </c>
      <c r="H215" s="2">
        <f>'Moving Avg'!G215</f>
        <v>17.271239999999995</v>
      </c>
      <c r="I215" s="2">
        <f>'Moving Avg'!H215</f>
        <v>16.660474999999995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20.073</v>
      </c>
      <c r="C216" s="2">
        <f>RSI!I216</f>
        <v>66.306536487165943</v>
      </c>
      <c r="D216" s="2">
        <f>MACD!E216</f>
        <v>-0.3629695370494268</v>
      </c>
      <c r="E216" s="2">
        <f>MACD!F216</f>
        <v>-0.84176890662429449</v>
      </c>
      <c r="F216" s="2">
        <f>'Moving Avg'!D216</f>
        <v>19.933800000000002</v>
      </c>
      <c r="G216" s="2">
        <f>'Moving Avg'!F216</f>
        <v>19.256450000000001</v>
      </c>
      <c r="H216" s="2">
        <f>'Moving Avg'!G216</f>
        <v>17.356719999999996</v>
      </c>
      <c r="I216" s="2">
        <f>'Moving Avg'!H216</f>
        <v>16.672394999999995</v>
      </c>
      <c r="J216" s="6" t="str">
        <f>OBV!F216</f>
        <v>BEARISH</v>
      </c>
      <c r="K216" s="6" t="str">
        <f>OBV!G216</f>
        <v>STRONG</v>
      </c>
      <c r="L216" s="6" t="str">
        <f>OBV!H216</f>
        <v>NEUTRAL</v>
      </c>
    </row>
    <row r="217" spans="1:12" ht="13.5" x14ac:dyDescent="0.25">
      <c r="A217" s="3">
        <f>RSI!A217</f>
        <v>42321</v>
      </c>
      <c r="B217" s="2">
        <f>RSI!B217</f>
        <v>19.748999999999999</v>
      </c>
      <c r="C217" s="2">
        <f>RSI!I217</f>
        <v>61.070983205752846</v>
      </c>
      <c r="D217" s="2">
        <f>MACD!E217</f>
        <v>-0.1828224879742919</v>
      </c>
      <c r="E217" s="2">
        <f>MACD!F217</f>
        <v>-0.70997962289429395</v>
      </c>
      <c r="F217" s="2">
        <f>'Moving Avg'!D217</f>
        <v>19.933800000000002</v>
      </c>
      <c r="G217" s="2">
        <f>'Moving Avg'!F217</f>
        <v>19.374550000000006</v>
      </c>
      <c r="H217" s="2">
        <f>'Moving Avg'!G217</f>
        <v>17.437299999999997</v>
      </c>
      <c r="I217" s="2">
        <f>'Moving Avg'!H217</f>
        <v>16.685344999999998</v>
      </c>
      <c r="J217" s="6" t="str">
        <f>OBV!F217</f>
        <v>BEARISH</v>
      </c>
      <c r="K217" s="6" t="str">
        <f>OBV!G217</f>
        <v>STRONG</v>
      </c>
      <c r="L217" s="6" t="str">
        <f>OBV!H217</f>
        <v>NEUTRAL</v>
      </c>
    </row>
    <row r="218" spans="1:12" ht="13.5" x14ac:dyDescent="0.25">
      <c r="A218" s="3">
        <f>RSI!A218</f>
        <v>42324</v>
      </c>
      <c r="B218" s="2">
        <f>RSI!B218</f>
        <v>19.733000000000001</v>
      </c>
      <c r="C218" s="2">
        <f>RSI!I218</f>
        <v>60.815606700214083</v>
      </c>
      <c r="D218" s="2">
        <f>MACD!E218</f>
        <v>-4.0276253080964608E-2</v>
      </c>
      <c r="E218" s="2">
        <f>MACD!F218</f>
        <v>-0.5760389489316281</v>
      </c>
      <c r="F218" s="2">
        <f>'Moving Avg'!D218</f>
        <v>19.812200000000001</v>
      </c>
      <c r="G218" s="2">
        <f>'Moving Avg'!F218</f>
        <v>19.465800000000005</v>
      </c>
      <c r="H218" s="2">
        <f>'Moving Avg'!G218</f>
        <v>17.515979999999999</v>
      </c>
      <c r="I218" s="2">
        <f>'Moving Avg'!H218</f>
        <v>16.698214999999998</v>
      </c>
      <c r="J218" s="6" t="str">
        <f>OBV!F218</f>
        <v>BEARISH</v>
      </c>
      <c r="K218" s="6" t="str">
        <f>OBV!G218</f>
        <v>STRONG</v>
      </c>
      <c r="L218" s="6" t="str">
        <f>OBV!H218</f>
        <v>CONFIRMED BEARISH</v>
      </c>
    </row>
    <row r="219" spans="1:12" ht="13.5" x14ac:dyDescent="0.25">
      <c r="A219" s="3">
        <f>RSI!A219</f>
        <v>42325</v>
      </c>
      <c r="B219" s="2">
        <f>RSI!B219</f>
        <v>20.065000000000001</v>
      </c>
      <c r="C219" s="2">
        <f>RSI!I219</f>
        <v>64.164224769692552</v>
      </c>
      <c r="D219" s="2">
        <f>MACD!E219</f>
        <v>5.1146309904762433E-2</v>
      </c>
      <c r="E219" s="2">
        <f>MACD!F219</f>
        <v>-0.45060189716435001</v>
      </c>
      <c r="F219" s="2">
        <f>'Moving Avg'!D219</f>
        <v>19.875399999999999</v>
      </c>
      <c r="G219" s="2">
        <f>'Moving Avg'!F219</f>
        <v>19.600500000000004</v>
      </c>
      <c r="H219" s="2">
        <f>'Moving Avg'!G219</f>
        <v>17.601299999999998</v>
      </c>
      <c r="I219" s="2">
        <f>'Moving Avg'!H219</f>
        <v>16.712744999999995</v>
      </c>
      <c r="J219" s="6" t="str">
        <f>OBV!F219</f>
        <v>BEARISH</v>
      </c>
      <c r="K219" s="6" t="str">
        <f>OBV!G219</f>
        <v>STRONG</v>
      </c>
      <c r="L219" s="6" t="str">
        <f>OBV!H219</f>
        <v>BEARISH DIVERGENCE</v>
      </c>
    </row>
    <row r="220" spans="1:12" ht="13.5" x14ac:dyDescent="0.25">
      <c r="A220" s="3">
        <f>RSI!A220</f>
        <v>42326</v>
      </c>
      <c r="B220" s="2">
        <f>RSI!B220</f>
        <v>20.222999999999999</v>
      </c>
      <c r="C220" s="2">
        <f>RSI!I220</f>
        <v>65.667908290098921</v>
      </c>
      <c r="D220" s="2">
        <f>MACD!E220</f>
        <v>0.11057827452429336</v>
      </c>
      <c r="E220" s="2">
        <f>MACD!F220</f>
        <v>-0.33836586282662134</v>
      </c>
      <c r="F220" s="2">
        <f>'Moving Avg'!D220</f>
        <v>19.968600000000002</v>
      </c>
      <c r="G220" s="2">
        <f>'Moving Avg'!F220</f>
        <v>19.717400000000005</v>
      </c>
      <c r="H220" s="2">
        <f>'Moving Avg'!G220</f>
        <v>17.689779999999995</v>
      </c>
      <c r="I220" s="2">
        <f>'Moving Avg'!H220</f>
        <v>16.728064999999994</v>
      </c>
      <c r="J220" s="6" t="str">
        <f>OBV!F220</f>
        <v>BEARISH</v>
      </c>
      <c r="K220" s="6" t="str">
        <f>OBV!G220</f>
        <v>STRONG</v>
      </c>
      <c r="L220" s="6" t="str">
        <f>OBV!H220</f>
        <v>BEARISH DIVERGENCE</v>
      </c>
    </row>
    <row r="221" spans="1:12" ht="13.5" x14ac:dyDescent="0.25">
      <c r="A221" s="3">
        <f>RSI!A221</f>
        <v>42327</v>
      </c>
      <c r="B221" s="2">
        <f>RSI!B221</f>
        <v>20.222999999999999</v>
      </c>
      <c r="C221" s="2">
        <f>RSI!I221</f>
        <v>65.667908290098921</v>
      </c>
      <c r="D221" s="2">
        <f>MACD!E221</f>
        <v>0.15417222658205532</v>
      </c>
      <c r="E221" s="2">
        <f>MACD!F221</f>
        <v>-0.23985824494488606</v>
      </c>
      <c r="F221" s="2">
        <f>'Moving Avg'!D221</f>
        <v>19.9986</v>
      </c>
      <c r="G221" s="2">
        <f>'Moving Avg'!F221</f>
        <v>19.834300000000006</v>
      </c>
      <c r="H221" s="2">
        <f>'Moving Avg'!G221</f>
        <v>17.778259999999996</v>
      </c>
      <c r="I221" s="2">
        <f>'Moving Avg'!H221</f>
        <v>16.743384999999993</v>
      </c>
      <c r="J221" s="6" t="str">
        <f>OBV!F221</f>
        <v>BEARISH</v>
      </c>
      <c r="K221" s="6" t="str">
        <f>OBV!G221</f>
        <v>STRONG</v>
      </c>
      <c r="L221" s="6" t="str">
        <f>OBV!H221</f>
        <v>BEARISH DIVERGENCE</v>
      </c>
    </row>
    <row r="222" spans="1:12" ht="13.5" x14ac:dyDescent="0.25">
      <c r="A222" s="3">
        <f>RSI!A222</f>
        <v>42328</v>
      </c>
      <c r="B222" s="2">
        <f>RSI!B222</f>
        <v>19.986000000000001</v>
      </c>
      <c r="C222" s="2">
        <f>RSI!I222</f>
        <v>61.200503964408099</v>
      </c>
      <c r="D222" s="2">
        <f>MACD!E222</f>
        <v>0.15257008387423809</v>
      </c>
      <c r="E222" s="2">
        <f>MACD!F222</f>
        <v>-0.16137257918106124</v>
      </c>
      <c r="F222" s="2">
        <f>'Moving Avg'!D222</f>
        <v>20.045999999999999</v>
      </c>
      <c r="G222" s="2">
        <f>'Moving Avg'!F222</f>
        <v>19.9129</v>
      </c>
      <c r="H222" s="2">
        <f>'Moving Avg'!G222</f>
        <v>17.861999999999995</v>
      </c>
      <c r="I222" s="2">
        <f>'Moving Avg'!H222</f>
        <v>16.757519999999996</v>
      </c>
      <c r="J222" s="6" t="str">
        <f>OBV!F222</f>
        <v>BULLISH</v>
      </c>
      <c r="K222" s="6" t="str">
        <f>OBV!G222</f>
        <v>NEUTRAL</v>
      </c>
      <c r="L222" s="6" t="str">
        <f>OBV!H222</f>
        <v>CONFIRMED BULLISH</v>
      </c>
    </row>
    <row r="223" spans="1:12" ht="13.5" x14ac:dyDescent="0.25">
      <c r="A223" s="3">
        <f>RSI!A223</f>
        <v>42331</v>
      </c>
      <c r="B223" s="2">
        <f>RSI!B223</f>
        <v>20.222999999999999</v>
      </c>
      <c r="C223" s="2">
        <f>RSI!I223</f>
        <v>63.849044029351774</v>
      </c>
      <c r="D223" s="2">
        <f>MACD!E223</f>
        <v>0.22039666626698207</v>
      </c>
      <c r="E223" s="2">
        <f>MACD!F223</f>
        <v>-8.5018730091452582E-2</v>
      </c>
      <c r="F223" s="2">
        <f>'Moving Avg'!D223</f>
        <v>20.143999999999998</v>
      </c>
      <c r="G223" s="2">
        <f>'Moving Avg'!F223</f>
        <v>20.002950000000006</v>
      </c>
      <c r="H223" s="2">
        <f>'Moving Avg'!G223</f>
        <v>17.958379999999995</v>
      </c>
      <c r="I223" s="2">
        <f>'Moving Avg'!H223</f>
        <v>16.772839999999995</v>
      </c>
      <c r="J223" s="6" t="str">
        <f>OBV!F223</f>
        <v>BULLISH</v>
      </c>
      <c r="K223" s="6" t="str">
        <f>OBV!G223</f>
        <v>WEAK</v>
      </c>
      <c r="L223" s="6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20.356999999999999</v>
      </c>
      <c r="C224" s="2">
        <f>RSI!I224</f>
        <v>65.291675006550605</v>
      </c>
      <c r="D224" s="2">
        <f>MACD!E224</f>
        <v>0.17136738846908273</v>
      </c>
      <c r="E224" s="2">
        <f>MACD!F224</f>
        <v>-3.3741506379345525E-2</v>
      </c>
      <c r="F224" s="2">
        <f>'Moving Avg'!D224</f>
        <v>20.202400000000001</v>
      </c>
      <c r="G224" s="2">
        <f>'Moving Avg'!F224</f>
        <v>20.072850000000006</v>
      </c>
      <c r="H224" s="2">
        <f>'Moving Avg'!G224</f>
        <v>18.057439999999996</v>
      </c>
      <c r="I224" s="2">
        <f>'Moving Avg'!H224</f>
        <v>16.791369999999993</v>
      </c>
      <c r="J224" s="6" t="str">
        <f>OBV!F224</f>
        <v>BULLISH</v>
      </c>
      <c r="K224" s="6" t="str">
        <f>OBV!G224</f>
        <v>WEAK</v>
      </c>
      <c r="L224" s="6" t="str">
        <f>OBV!H224</f>
        <v>CONFIRMED BULLISH</v>
      </c>
    </row>
    <row r="225" spans="1:12" ht="13.5" x14ac:dyDescent="0.25">
      <c r="A225" s="3">
        <f>RSI!A225</f>
        <v>42333</v>
      </c>
      <c r="B225" s="2">
        <f>RSI!B225</f>
        <v>20.222999999999999</v>
      </c>
      <c r="C225" s="2">
        <f>RSI!I225</f>
        <v>62.601355339118868</v>
      </c>
      <c r="D225" s="2">
        <f>MACD!E225</f>
        <v>0.13522915214914022</v>
      </c>
      <c r="E225" s="2">
        <f>MACD!F225</f>
        <v>5.2625326351623397E-5</v>
      </c>
      <c r="F225" s="2">
        <f>'Moving Avg'!D225</f>
        <v>20.202400000000001</v>
      </c>
      <c r="G225" s="2">
        <f>'Moving Avg'!F225</f>
        <v>20.078400000000002</v>
      </c>
      <c r="H225" s="2">
        <f>'Moving Avg'!G225</f>
        <v>18.140079999999994</v>
      </c>
      <c r="I225" s="2">
        <f>'Moving Avg'!H225</f>
        <v>16.806689999999993</v>
      </c>
      <c r="J225" s="6" t="str">
        <f>OBV!F225</f>
        <v>BULLISH</v>
      </c>
      <c r="K225" s="6" t="str">
        <f>OBV!G225</f>
        <v>NEUTRAL</v>
      </c>
      <c r="L225" s="6" t="str">
        <f>OBV!H225</f>
        <v>NEUTRAL</v>
      </c>
    </row>
    <row r="226" spans="1:12" ht="13.5" x14ac:dyDescent="0.25">
      <c r="A226" s="3">
        <f>RSI!A226</f>
        <v>42334</v>
      </c>
      <c r="B226" s="2">
        <f>RSI!B226</f>
        <v>20.539000000000001</v>
      </c>
      <c r="C226" s="2">
        <f>RSI!I226</f>
        <v>66.144155791719427</v>
      </c>
      <c r="D226" s="2">
        <f>MACD!E226</f>
        <v>0.12527208207341189</v>
      </c>
      <c r="E226" s="2">
        <f>MACD!F226</f>
        <v>2.509651667576368E-2</v>
      </c>
      <c r="F226" s="2">
        <f>'Moving Avg'!D226</f>
        <v>20.265599999999999</v>
      </c>
      <c r="G226" s="2">
        <f>'Moving Avg'!F226</f>
        <v>20.069700000000005</v>
      </c>
      <c r="H226" s="2">
        <f>'Moving Avg'!G226</f>
        <v>18.229039999999994</v>
      </c>
      <c r="I226" s="2">
        <f>'Moving Avg'!H226</f>
        <v>16.823589999999996</v>
      </c>
      <c r="J226" s="6" t="str">
        <f>OBV!F226</f>
        <v>BULLISH</v>
      </c>
      <c r="K226" s="6" t="str">
        <f>OBV!G226</f>
        <v>WEAK</v>
      </c>
      <c r="L226" s="6" t="str">
        <f>OBV!H226</f>
        <v>CONFIRMED BULLISH</v>
      </c>
    </row>
    <row r="227" spans="1:12" ht="13.5" x14ac:dyDescent="0.25">
      <c r="A227" s="3">
        <f>RSI!A227</f>
        <v>42335</v>
      </c>
      <c r="B227" s="2">
        <f>RSI!B227</f>
        <v>20.617999999999999</v>
      </c>
      <c r="C227" s="2">
        <f>RSI!I227</f>
        <v>66.98615489568482</v>
      </c>
      <c r="D227" s="2">
        <f>MACD!E227</f>
        <v>5.50348097112483E-2</v>
      </c>
      <c r="E227" s="2">
        <f>MACD!F227</f>
        <v>3.1084175282860609E-2</v>
      </c>
      <c r="F227" s="2">
        <f>'Moving Avg'!D227</f>
        <v>20.391999999999999</v>
      </c>
      <c r="G227" s="2">
        <f>'Moving Avg'!F227</f>
        <v>20.094999999999999</v>
      </c>
      <c r="H227" s="2">
        <f>'Moving Avg'!G227</f>
        <v>18.319579999999995</v>
      </c>
      <c r="I227" s="2">
        <f>'Moving Avg'!H227</f>
        <v>16.843424999999996</v>
      </c>
      <c r="J227" s="6" t="str">
        <f>OBV!F227</f>
        <v>BULLISH</v>
      </c>
      <c r="K227" s="6" t="str">
        <f>OBV!G227</f>
        <v>WEAK</v>
      </c>
      <c r="L227" s="6" t="str">
        <f>OBV!H227</f>
        <v>CONFIRMED BULLISH</v>
      </c>
    </row>
    <row r="228" spans="1:12" ht="13.5" x14ac:dyDescent="0.25">
      <c r="A228" s="3">
        <f>RSI!A228</f>
        <v>42338</v>
      </c>
      <c r="B228" s="2">
        <f>RSI!B228</f>
        <v>20.547000000000001</v>
      </c>
      <c r="C228" s="2">
        <f>RSI!I228</f>
        <v>65.41163225807199</v>
      </c>
      <c r="D228" s="2">
        <f>MACD!E228</f>
        <v>-7.726982705957397E-3</v>
      </c>
      <c r="E228" s="2">
        <f>MACD!F228</f>
        <v>2.3321943685097012E-2</v>
      </c>
      <c r="F228" s="2">
        <f>'Moving Avg'!D228</f>
        <v>20.456799999999998</v>
      </c>
      <c r="G228" s="2">
        <f>'Moving Avg'!F228</f>
        <v>20.1187</v>
      </c>
      <c r="H228" s="2">
        <f>'Moving Avg'!G228</f>
        <v>18.408699999999996</v>
      </c>
      <c r="I228" s="2">
        <f>'Moving Avg'!H228</f>
        <v>16.862904999999998</v>
      </c>
      <c r="J228" s="6" t="str">
        <f>OBV!F228</f>
        <v>BEARISH</v>
      </c>
      <c r="K228" s="6" t="str">
        <f>OBV!G228</f>
        <v>STRONG</v>
      </c>
      <c r="L228" s="6" t="str">
        <f>OBV!H228</f>
        <v>BEARISH DIVERGENCE</v>
      </c>
    </row>
    <row r="229" spans="1:12" ht="13.5" x14ac:dyDescent="0.25">
      <c r="A229" s="3">
        <f>RSI!A229</f>
        <v>42339</v>
      </c>
      <c r="B229" s="2">
        <f>RSI!B229</f>
        <v>20.539000000000001</v>
      </c>
      <c r="C229" s="2">
        <f>RSI!I229</f>
        <v>65.225595725785439</v>
      </c>
      <c r="D229" s="2">
        <f>MACD!E229</f>
        <v>-1.4418108016236886E-2</v>
      </c>
      <c r="E229" s="2">
        <f>MACD!F229</f>
        <v>1.5773933344830231E-2</v>
      </c>
      <c r="F229" s="2">
        <f>'Moving Avg'!D229</f>
        <v>20.493199999999998</v>
      </c>
      <c r="G229" s="2">
        <f>'Moving Avg'!F229</f>
        <v>20.142000000000003</v>
      </c>
      <c r="H229" s="2">
        <f>'Moving Avg'!G229</f>
        <v>18.497659999999996</v>
      </c>
      <c r="I229" s="2">
        <f>'Moving Avg'!H229</f>
        <v>16.880339999999997</v>
      </c>
      <c r="J229" s="6" t="str">
        <f>OBV!F229</f>
        <v>BEARISH</v>
      </c>
      <c r="K229" s="6" t="str">
        <f>OBV!G229</f>
        <v>STRONG</v>
      </c>
      <c r="L229" s="6" t="str">
        <f>OBV!H229</f>
        <v>BEARISH DIVERGENCE</v>
      </c>
    </row>
    <row r="230" spans="1:12" ht="13.5" x14ac:dyDescent="0.25">
      <c r="A230" s="3">
        <f>RSI!A230</f>
        <v>42340</v>
      </c>
      <c r="B230" s="2">
        <f>RSI!B230</f>
        <v>20.539000000000001</v>
      </c>
      <c r="C230" s="2">
        <f>RSI!I230</f>
        <v>65.225595725785439</v>
      </c>
      <c r="D230" s="2">
        <f>MACD!E230</f>
        <v>-5.9015083180113947E-4</v>
      </c>
      <c r="E230" s="2">
        <f>MACD!F230</f>
        <v>1.2501116509503958E-2</v>
      </c>
      <c r="F230" s="2">
        <f>'Moving Avg'!D230</f>
        <v>20.5564</v>
      </c>
      <c r="G230" s="2">
        <f>'Moving Avg'!F230</f>
        <v>20.165300000000002</v>
      </c>
      <c r="H230" s="2">
        <f>'Moving Avg'!G230</f>
        <v>18.586619999999996</v>
      </c>
      <c r="I230" s="2">
        <f>'Moving Avg'!H230</f>
        <v>16.895309999999998</v>
      </c>
      <c r="J230" s="6" t="str">
        <f>OBV!F230</f>
        <v>BEARISH</v>
      </c>
      <c r="K230" s="6" t="str">
        <f>OBV!G230</f>
        <v>STRONG</v>
      </c>
      <c r="L230" s="6" t="str">
        <f>OBV!H230</f>
        <v>BEARISH DIVERGENCE</v>
      </c>
    </row>
    <row r="231" spans="1:12" ht="13.5" x14ac:dyDescent="0.25">
      <c r="A231" s="3">
        <f>RSI!A231</f>
        <v>42341</v>
      </c>
      <c r="B231" s="2">
        <f>RSI!B231</f>
        <v>20.46</v>
      </c>
      <c r="C231" s="2">
        <f>RSI!I231</f>
        <v>63.168060575241597</v>
      </c>
      <c r="D231" s="2">
        <f>MACD!E231</f>
        <v>1.2501156373463829E-2</v>
      </c>
      <c r="E231" s="2">
        <f>MACD!F231</f>
        <v>1.2501124482295933E-2</v>
      </c>
      <c r="F231" s="2">
        <f>'Moving Avg'!D231</f>
        <v>20.540600000000001</v>
      </c>
      <c r="G231" s="2">
        <f>'Moving Avg'!F231</f>
        <v>20.184650000000001</v>
      </c>
      <c r="H231" s="2">
        <f>'Moving Avg'!G231</f>
        <v>18.673999999999996</v>
      </c>
      <c r="I231" s="2">
        <f>'Moving Avg'!H231</f>
        <v>16.910454999999999</v>
      </c>
      <c r="J231" s="6" t="str">
        <f>OBV!F231</f>
        <v>BEARISH</v>
      </c>
      <c r="K231" s="6" t="str">
        <f>OBV!G231</f>
        <v>STRONG</v>
      </c>
      <c r="L231" s="6" t="str">
        <f>OBV!H231</f>
        <v>CONFIRMED BEARISH</v>
      </c>
    </row>
    <row r="232" spans="1:12" ht="13.5" x14ac:dyDescent="0.25">
      <c r="A232" s="3">
        <f>RSI!A232</f>
        <v>42342</v>
      </c>
      <c r="B232" s="2">
        <f>RSI!B232</f>
        <v>20.539000000000001</v>
      </c>
      <c r="C232" s="2">
        <f>RSI!I232</f>
        <v>64.378184756196219</v>
      </c>
      <c r="D232" s="2">
        <f>MACD!E232</f>
        <v>-2.2398829791910657E-2</v>
      </c>
      <c r="E232" s="2">
        <f>MACD!F232</f>
        <v>5.5211336274546162E-3</v>
      </c>
      <c r="F232" s="2">
        <f>'Moving Avg'!D232</f>
        <v>20.524800000000003</v>
      </c>
      <c r="G232" s="2">
        <f>'Moving Avg'!F232</f>
        <v>20.224149999999998</v>
      </c>
      <c r="H232" s="2">
        <f>'Moving Avg'!G232</f>
        <v>18.762959999999996</v>
      </c>
      <c r="I232" s="2">
        <f>'Moving Avg'!H232</f>
        <v>16.928229999999999</v>
      </c>
      <c r="J232" s="6" t="str">
        <f>OBV!F232</f>
        <v>BEARISH</v>
      </c>
      <c r="K232" s="6" t="str">
        <f>OBV!G232</f>
        <v>STRONG</v>
      </c>
      <c r="L232" s="6" t="str">
        <f>OBV!H232</f>
        <v>CONFIRMED BEARISH</v>
      </c>
    </row>
    <row r="233" spans="1:12" ht="13.5" x14ac:dyDescent="0.25">
      <c r="A233" s="3">
        <f>RSI!A233</f>
        <v>42345</v>
      </c>
      <c r="B233" s="2">
        <f>RSI!B233</f>
        <v>20.539000000000001</v>
      </c>
      <c r="C233" s="2">
        <f>RSI!I233</f>
        <v>64.378184756196219</v>
      </c>
      <c r="D233" s="2">
        <f>MACD!E233</f>
        <v>-1.9327322317014506E-2</v>
      </c>
      <c r="E233" s="2">
        <f>MACD!F233</f>
        <v>5.5144243856079149E-4</v>
      </c>
      <c r="F233" s="2">
        <f>'Moving Avg'!D233</f>
        <v>20.523199999999999</v>
      </c>
      <c r="G233" s="2">
        <f>'Moving Avg'!F233</f>
        <v>20.234049999999996</v>
      </c>
      <c r="H233" s="2">
        <f>'Moving Avg'!G233</f>
        <v>18.852059999999994</v>
      </c>
      <c r="I233" s="2">
        <f>'Moving Avg'!H233</f>
        <v>16.946005</v>
      </c>
      <c r="J233" s="6" t="str">
        <f>OBV!F233</f>
        <v>BEARISH</v>
      </c>
      <c r="K233" s="6" t="str">
        <f>OBV!G233</f>
        <v>STRONG</v>
      </c>
      <c r="L233" s="6" t="str">
        <f>OBV!H233</f>
        <v>CONFIRMED BEARISH</v>
      </c>
    </row>
    <row r="234" spans="1:12" ht="13.5" x14ac:dyDescent="0.25">
      <c r="A234" s="3">
        <f>RSI!A234</f>
        <v>42346</v>
      </c>
      <c r="B234" s="2">
        <f>RSI!B234</f>
        <v>20.934000000000001</v>
      </c>
      <c r="C234" s="2">
        <f>RSI!I234</f>
        <v>70.078822049364021</v>
      </c>
      <c r="D234" s="2">
        <f>MACD!E234</f>
        <v>-2.8945630451300275E-2</v>
      </c>
      <c r="E234" s="2">
        <f>MACD!F234</f>
        <v>-5.347972139411422E-3</v>
      </c>
      <c r="F234" s="2">
        <f>'Moving Avg'!D234</f>
        <v>20.6022</v>
      </c>
      <c r="G234" s="2">
        <f>'Moving Avg'!F234</f>
        <v>20.293299999999995</v>
      </c>
      <c r="H234" s="2">
        <f>'Moving Avg'!G234</f>
        <v>18.957919999999998</v>
      </c>
      <c r="I234" s="2">
        <f>'Moving Avg'!H234</f>
        <v>16.965755000000001</v>
      </c>
      <c r="J234" s="6" t="str">
        <f>OBV!F234</f>
        <v>BULLISH</v>
      </c>
      <c r="K234" s="6" t="str">
        <f>OBV!G234</f>
        <v>WEAK</v>
      </c>
      <c r="L234" s="6" t="str">
        <f>OBV!H234</f>
        <v>CONFIRMED BULLISH</v>
      </c>
    </row>
    <row r="235" spans="1:12" ht="13.5" x14ac:dyDescent="0.25">
      <c r="A235" s="3">
        <f>RSI!A235</f>
        <v>42347</v>
      </c>
      <c r="B235" s="2">
        <f>RSI!B235</f>
        <v>20.934000000000001</v>
      </c>
      <c r="C235" s="2">
        <f>RSI!I235</f>
        <v>70.078822049364021</v>
      </c>
      <c r="D235" s="2">
        <f>MACD!E235</f>
        <v>-6.3342360408917386E-2</v>
      </c>
      <c r="E235" s="2">
        <f>MACD!F235</f>
        <v>-1.6946849793312617E-2</v>
      </c>
      <c r="F235" s="2">
        <f>'Moving Avg'!D235</f>
        <v>20.6812</v>
      </c>
      <c r="G235" s="2">
        <f>'Moving Avg'!F235</f>
        <v>20.352149999999998</v>
      </c>
      <c r="H235" s="2">
        <f>'Moving Avg'!G235</f>
        <v>19.054459999999995</v>
      </c>
      <c r="I235" s="2">
        <f>'Moving Avg'!H235</f>
        <v>16.985505000000003</v>
      </c>
      <c r="J235" s="6" t="str">
        <f>OBV!F235</f>
        <v>BULLISH</v>
      </c>
      <c r="K235" s="6" t="str">
        <f>OBV!G235</f>
        <v>WEAK</v>
      </c>
      <c r="L235" s="6" t="str">
        <f>OBV!H235</f>
        <v>CONFIRMED BULLISH</v>
      </c>
    </row>
    <row r="236" spans="1:12" ht="13.5" x14ac:dyDescent="0.25">
      <c r="A236" s="3">
        <f>RSI!A236</f>
        <v>42348</v>
      </c>
      <c r="B236" s="2">
        <f>RSI!B236</f>
        <v>22.198</v>
      </c>
      <c r="C236" s="2">
        <f>RSI!I236</f>
        <v>81.227909905425435</v>
      </c>
      <c r="D236" s="2">
        <f>MACD!E236</f>
        <v>-0.1426863242172054</v>
      </c>
      <c r="E236" s="2">
        <f>MACD!F236</f>
        <v>-4.2094744678091177E-2</v>
      </c>
      <c r="F236" s="2">
        <f>'Moving Avg'!D236</f>
        <v>21.0288</v>
      </c>
      <c r="G236" s="2">
        <f>'Moving Avg'!F236</f>
        <v>20.458399999999997</v>
      </c>
      <c r="H236" s="2">
        <f>'Moving Avg'!G236</f>
        <v>19.176279999999998</v>
      </c>
      <c r="I236" s="2">
        <f>'Moving Avg'!H236</f>
        <v>17.011610000000005</v>
      </c>
      <c r="J236" s="6" t="str">
        <f>OBV!F236</f>
        <v>BULLISH</v>
      </c>
      <c r="K236" s="6" t="str">
        <f>OBV!G236</f>
        <v>WEAK</v>
      </c>
      <c r="L236" s="6" t="str">
        <f>OBV!H236</f>
        <v>CONFIRMED BULLISH</v>
      </c>
    </row>
    <row r="237" spans="1:12" ht="13.5" x14ac:dyDescent="0.25">
      <c r="A237" s="3">
        <f>RSI!A237</f>
        <v>42349</v>
      </c>
      <c r="B237" s="2">
        <f>RSI!B237</f>
        <v>22.111000000000001</v>
      </c>
      <c r="C237" s="2">
        <f>RSI!I237</f>
        <v>79.044725559208928</v>
      </c>
      <c r="D237" s="2">
        <f>MACD!E237</f>
        <v>-0.2035320357568331</v>
      </c>
      <c r="E237" s="2">
        <f>MACD!F237</f>
        <v>-7.4382202893839566E-2</v>
      </c>
      <c r="F237" s="2">
        <f>'Moving Avg'!D237</f>
        <v>21.3432</v>
      </c>
      <c r="G237" s="2">
        <f>'Moving Avg'!F237</f>
        <v>20.576499999999999</v>
      </c>
      <c r="H237" s="2">
        <f>'Moving Avg'!G237</f>
        <v>19.305359999999997</v>
      </c>
      <c r="I237" s="2">
        <f>'Moving Avg'!H237</f>
        <v>17.037280000000003</v>
      </c>
      <c r="J237" s="6" t="str">
        <f>OBV!F237</f>
        <v>BULLISH</v>
      </c>
      <c r="K237" s="6" t="str">
        <f>OBV!G237</f>
        <v>WEAK</v>
      </c>
      <c r="L237" s="6" t="str">
        <f>OBV!H237</f>
        <v>CONFIRMED BULLISH</v>
      </c>
    </row>
    <row r="238" spans="1:12" ht="13.5" x14ac:dyDescent="0.25">
      <c r="A238" s="3">
        <f>RSI!A238</f>
        <v>42352</v>
      </c>
      <c r="B238" s="2">
        <f>RSI!B238</f>
        <v>22.111000000000001</v>
      </c>
      <c r="C238" s="2">
        <f>RSI!I238</f>
        <v>79.044725559208928</v>
      </c>
      <c r="D238" s="2">
        <f>MACD!E238</f>
        <v>-0.2768210458148701</v>
      </c>
      <c r="E238" s="2">
        <f>MACD!F238</f>
        <v>-0.11486997147804567</v>
      </c>
      <c r="F238" s="2">
        <f>'Moving Avg'!D238</f>
        <v>21.657600000000002</v>
      </c>
      <c r="G238" s="2">
        <f>'Moving Avg'!F238</f>
        <v>20.695399999999999</v>
      </c>
      <c r="H238" s="2">
        <f>'Moving Avg'!G238</f>
        <v>19.425119999999996</v>
      </c>
      <c r="I238" s="2">
        <f>'Moving Avg'!H238</f>
        <v>17.06549</v>
      </c>
      <c r="J238" s="6" t="str">
        <f>OBV!F238</f>
        <v>BULLISH</v>
      </c>
      <c r="K238" s="6" t="str">
        <f>OBV!G238</f>
        <v>WEAK</v>
      </c>
      <c r="L238" s="6" t="str">
        <f>OBV!H238</f>
        <v>CONFIRMED BULLISH</v>
      </c>
    </row>
    <row r="239" spans="1:12" ht="13.5" x14ac:dyDescent="0.25">
      <c r="A239" s="3">
        <f>RSI!A239</f>
        <v>42353</v>
      </c>
      <c r="B239" s="2">
        <f>RSI!B239</f>
        <v>22.513999999999999</v>
      </c>
      <c r="C239" s="2">
        <f>RSI!I239</f>
        <v>81.688711788190929</v>
      </c>
      <c r="D239" s="2">
        <f>MACD!E239</f>
        <v>-0.37999253750347606</v>
      </c>
      <c r="E239" s="2">
        <f>MACD!F239</f>
        <v>-0.16789448468313176</v>
      </c>
      <c r="F239" s="2">
        <f>'Moving Avg'!D239</f>
        <v>21.973600000000001</v>
      </c>
      <c r="G239" s="2">
        <f>'Moving Avg'!F239</f>
        <v>20.81785</v>
      </c>
      <c r="H239" s="2">
        <f>'Moving Avg'!G239</f>
        <v>19.551519999999996</v>
      </c>
      <c r="I239" s="2">
        <f>'Moving Avg'!H239</f>
        <v>17.095714999999998</v>
      </c>
      <c r="J239" s="6" t="str">
        <f>OBV!F239</f>
        <v>BULLISH</v>
      </c>
      <c r="K239" s="6" t="str">
        <f>OBV!G239</f>
        <v>WEAK</v>
      </c>
      <c r="L239" s="6" t="str">
        <f>OBV!H239</f>
        <v>CONFIRMED BULLISH</v>
      </c>
    </row>
    <row r="240" spans="1:12" ht="13.5" x14ac:dyDescent="0.25">
      <c r="A240" s="3">
        <f>RSI!A240</f>
        <v>42354</v>
      </c>
      <c r="B240" s="2">
        <f>RSI!B240</f>
        <v>21.503</v>
      </c>
      <c r="C240" s="2">
        <f>RSI!I240</f>
        <v>60.921891396326807</v>
      </c>
      <c r="D240" s="2">
        <f>MACD!E240</f>
        <v>-0.40411273711701767</v>
      </c>
      <c r="E240" s="2">
        <f>MACD!F240</f>
        <v>-0.21513813516990893</v>
      </c>
      <c r="F240" s="2">
        <f>'Moving Avg'!D240</f>
        <v>22.087399999999999</v>
      </c>
      <c r="G240" s="2">
        <f>'Moving Avg'!F240</f>
        <v>20.88185</v>
      </c>
      <c r="H240" s="2">
        <f>'Moving Avg'!G240</f>
        <v>19.657699999999998</v>
      </c>
      <c r="I240" s="2">
        <f>'Moving Avg'!H240</f>
        <v>17.120885000000001</v>
      </c>
      <c r="J240" s="6" t="str">
        <f>OBV!F240</f>
        <v>BULLISH</v>
      </c>
      <c r="K240" s="6" t="str">
        <f>OBV!G240</f>
        <v>NEUTRAL</v>
      </c>
      <c r="L240" s="6" t="str">
        <f>OBV!H240</f>
        <v>CONFIRMED BULLISH</v>
      </c>
    </row>
    <row r="241" spans="1:12" ht="13.5" x14ac:dyDescent="0.25">
      <c r="A241" s="3">
        <f>RSI!A241</f>
        <v>42355</v>
      </c>
      <c r="B241" s="2">
        <f>RSI!B241</f>
        <v>21.478999999999999</v>
      </c>
      <c r="C241" s="2">
        <f>RSI!I241</f>
        <v>60.528510994816493</v>
      </c>
      <c r="D241" s="2">
        <f>MACD!E241</f>
        <v>-0.43976687941119508</v>
      </c>
      <c r="E241" s="2">
        <f>MACD!F241</f>
        <v>-0.26006388401816616</v>
      </c>
      <c r="F241" s="2">
        <f>'Moving Avg'!D241</f>
        <v>21.9436</v>
      </c>
      <c r="G241" s="2">
        <f>'Moving Avg'!F241</f>
        <v>20.944649999999999</v>
      </c>
      <c r="H241" s="2">
        <f>'Moving Avg'!G241</f>
        <v>19.763399999999997</v>
      </c>
      <c r="I241" s="2">
        <f>'Moving Avg'!H241</f>
        <v>17.144155000000001</v>
      </c>
      <c r="J241" s="6" t="str">
        <f>OBV!F241</f>
        <v>BEARISH</v>
      </c>
      <c r="K241" s="6" t="str">
        <f>OBV!G241</f>
        <v>STRONG</v>
      </c>
      <c r="L241" s="6" t="str">
        <f>OBV!H241</f>
        <v>CONFIRMED BEARISH</v>
      </c>
    </row>
    <row r="242" spans="1:12" ht="13.5" x14ac:dyDescent="0.25">
      <c r="A242" s="3">
        <f>RSI!A242</f>
        <v>42356</v>
      </c>
      <c r="B242" s="2">
        <f>RSI!B242</f>
        <v>22.34</v>
      </c>
      <c r="C242" s="2">
        <f>RSI!I242</f>
        <v>68.409379636890634</v>
      </c>
      <c r="D242" s="2">
        <f>MACD!E242</f>
        <v>-0.525925915346388</v>
      </c>
      <c r="E242" s="2">
        <f>MACD!F242</f>
        <v>-0.3132362902838105</v>
      </c>
      <c r="F242" s="2">
        <f>'Moving Avg'!D242</f>
        <v>21.9894</v>
      </c>
      <c r="G242" s="2">
        <f>'Moving Avg'!F242</f>
        <v>21.062349999999995</v>
      </c>
      <c r="H242" s="2">
        <f>'Moving Avg'!G242</f>
        <v>19.886319999999998</v>
      </c>
      <c r="I242" s="2">
        <f>'Moving Avg'!H242</f>
        <v>17.174230000000005</v>
      </c>
      <c r="J242" s="6" t="str">
        <f>OBV!F242</f>
        <v>BULLISH</v>
      </c>
      <c r="K242" s="6" t="str">
        <f>OBV!G242</f>
        <v>WEAK</v>
      </c>
      <c r="L242" s="6" t="str">
        <f>OBV!H242</f>
        <v>CONFIRMED BULLISH</v>
      </c>
    </row>
    <row r="243" spans="1:12" ht="13.5" x14ac:dyDescent="0.25">
      <c r="A243" s="3">
        <f>RSI!A243</f>
        <v>42359</v>
      </c>
      <c r="B243" s="2">
        <f>RSI!B243</f>
        <v>22.119</v>
      </c>
      <c r="C243" s="2">
        <f>RSI!I243</f>
        <v>64.831306930817135</v>
      </c>
      <c r="D243" s="2">
        <f>MACD!E243</f>
        <v>-0.59158982195833687</v>
      </c>
      <c r="E243" s="2">
        <f>MACD!F243</f>
        <v>-0.36890699661871579</v>
      </c>
      <c r="F243" s="2">
        <f>'Moving Avg'!D243</f>
        <v>21.991</v>
      </c>
      <c r="G243" s="2">
        <f>'Moving Avg'!F243</f>
        <v>21.157149999999994</v>
      </c>
      <c r="H243" s="2">
        <f>'Moving Avg'!G243</f>
        <v>19.995179999999998</v>
      </c>
      <c r="I243" s="2">
        <f>'Moving Avg'!H243</f>
        <v>17.204945000000006</v>
      </c>
      <c r="J243" s="6" t="str">
        <f>OBV!F243</f>
        <v>BULLISH</v>
      </c>
      <c r="K243" s="6" t="str">
        <f>OBV!G243</f>
        <v>WEAK</v>
      </c>
      <c r="L243" s="6" t="str">
        <f>OBV!H243</f>
        <v>CONFIRMED BULLISH</v>
      </c>
    </row>
    <row r="244" spans="1:12" ht="13.5" x14ac:dyDescent="0.25">
      <c r="A244" s="3">
        <f>RSI!A244</f>
        <v>42360</v>
      </c>
      <c r="B244" s="2">
        <f>RSI!B244</f>
        <v>21.724</v>
      </c>
      <c r="C244" s="2">
        <f>RSI!I244</f>
        <v>58.901390639018423</v>
      </c>
      <c r="D244" s="2">
        <f>MACD!E244</f>
        <v>-0.56427134626161646</v>
      </c>
      <c r="E244" s="2">
        <f>MACD!F244</f>
        <v>-0.4079798665472959</v>
      </c>
      <c r="F244" s="2">
        <f>'Moving Avg'!D244</f>
        <v>21.833000000000002</v>
      </c>
      <c r="G244" s="2">
        <f>'Moving Avg'!F244</f>
        <v>21.225499999999997</v>
      </c>
      <c r="H244" s="2">
        <f>'Moving Avg'!G244</f>
        <v>20.0944</v>
      </c>
      <c r="I244" s="2">
        <f>'Moving Avg'!H244</f>
        <v>17.233985000000004</v>
      </c>
      <c r="J244" s="6" t="str">
        <f>OBV!F244</f>
        <v>BEARISH</v>
      </c>
      <c r="K244" s="6" t="str">
        <f>OBV!G244</f>
        <v>STRONG</v>
      </c>
      <c r="L244" s="6" t="str">
        <f>OBV!H244</f>
        <v>CONFIRMED BEARISH</v>
      </c>
    </row>
    <row r="245" spans="1:12" ht="13.5" x14ac:dyDescent="0.25">
      <c r="A245" s="3">
        <f>RSI!A245</f>
        <v>42361</v>
      </c>
      <c r="B245" s="2">
        <f>RSI!B245</f>
        <v>22.119</v>
      </c>
      <c r="C245" s="2">
        <f>RSI!I245</f>
        <v>62.586704137582615</v>
      </c>
      <c r="D245" s="2">
        <f>MACD!E245</f>
        <v>-0.57469964768143456</v>
      </c>
      <c r="E245" s="2">
        <f>MACD!F245</f>
        <v>-0.44132382277412363</v>
      </c>
      <c r="F245" s="2">
        <f>'Moving Avg'!D245</f>
        <v>21.956200000000003</v>
      </c>
      <c r="G245" s="2">
        <f>'Moving Avg'!F245</f>
        <v>21.320299999999996</v>
      </c>
      <c r="H245" s="2">
        <f>'Moving Avg'!G245</f>
        <v>20.191560000000003</v>
      </c>
      <c r="I245" s="2">
        <f>'Moving Avg'!H245</f>
        <v>17.261440000000007</v>
      </c>
      <c r="J245" s="6" t="str">
        <f>OBV!F245</f>
        <v>BEARISH</v>
      </c>
      <c r="K245" s="6" t="str">
        <f>OBV!G245</f>
        <v>STRONG</v>
      </c>
      <c r="L245" s="6" t="str">
        <f>OBV!H245</f>
        <v>BEARISH DIVERGENCE</v>
      </c>
    </row>
    <row r="246" spans="1:12" ht="13.5" x14ac:dyDescent="0.25">
      <c r="A246" s="3">
        <f>RSI!A246</f>
        <v>42363</v>
      </c>
      <c r="B246" s="2">
        <f>RSI!B246</f>
        <v>21.724</v>
      </c>
      <c r="C246" s="2">
        <f>RSI!I246</f>
        <v>57.075092387080467</v>
      </c>
      <c r="D246" s="2">
        <f>MACD!E246</f>
        <v>-0.36610416135586377</v>
      </c>
      <c r="E246" s="2">
        <f>MACD!F246</f>
        <v>-0.42627989049047171</v>
      </c>
      <c r="F246" s="2">
        <f>'Moving Avg'!D246</f>
        <v>22.005200000000002</v>
      </c>
      <c r="G246" s="2">
        <f>'Moving Avg'!F246</f>
        <v>21.379549999999991</v>
      </c>
      <c r="H246" s="2">
        <f>'Moving Avg'!G246</f>
        <v>20.280820000000002</v>
      </c>
      <c r="I246" s="2">
        <f>'Moving Avg'!H246</f>
        <v>17.288585000000008</v>
      </c>
      <c r="J246" s="6" t="str">
        <f>OBV!F246</f>
        <v>BEARISH</v>
      </c>
      <c r="K246" s="6" t="str">
        <f>OBV!G246</f>
        <v>STRONG</v>
      </c>
      <c r="L246" s="6" t="str">
        <f>OBV!H246</f>
        <v>BEARISH DIVERGENCE</v>
      </c>
    </row>
    <row r="247" spans="1:12" ht="13.5" x14ac:dyDescent="0.25">
      <c r="A247" s="3">
        <f>RSI!A247</f>
        <v>42366</v>
      </c>
      <c r="B247" s="2">
        <f>RSI!B247</f>
        <v>21.960999999999999</v>
      </c>
      <c r="C247" s="2">
        <f>RSI!I247</f>
        <v>59.386129142895889</v>
      </c>
      <c r="D247" s="2">
        <f>MACD!E247</f>
        <v>-0.22404098362094516</v>
      </c>
      <c r="E247" s="2">
        <f>MACD!F247</f>
        <v>-0.3858321091165664</v>
      </c>
      <c r="F247" s="2">
        <f>'Moving Avg'!D247</f>
        <v>21.929400000000001</v>
      </c>
      <c r="G247" s="2">
        <f>'Moving Avg'!F247</f>
        <v>21.446699999999996</v>
      </c>
      <c r="H247" s="2">
        <f>'Moving Avg'!G247</f>
        <v>20.372300000000006</v>
      </c>
      <c r="I247" s="2">
        <f>'Moving Avg'!H247</f>
        <v>17.319340000000008</v>
      </c>
      <c r="J247" s="6" t="str">
        <f>OBV!F247</f>
        <v>BEARISH</v>
      </c>
      <c r="K247" s="6" t="str">
        <f>OBV!G247</f>
        <v>STRONG</v>
      </c>
      <c r="L247" s="6" t="str">
        <f>OBV!H247</f>
        <v>CONFIRMED BEARISH</v>
      </c>
    </row>
    <row r="248" spans="1:12" ht="13.5" x14ac:dyDescent="0.25">
      <c r="A248" s="3">
        <f>RSI!A248</f>
        <v>42367</v>
      </c>
      <c r="B248" s="2">
        <f>RSI!B248</f>
        <v>21.724</v>
      </c>
      <c r="C248" s="2">
        <f>RSI!I248</f>
        <v>56.131589914081566</v>
      </c>
      <c r="D248" s="2">
        <f>MACD!E248</f>
        <v>-9.09197932745478E-2</v>
      </c>
      <c r="E248" s="2">
        <f>MACD!F248</f>
        <v>-0.32684964594816274</v>
      </c>
      <c r="F248" s="2">
        <f>'Moving Avg'!D248</f>
        <v>21.8504</v>
      </c>
      <c r="G248" s="2">
        <f>'Moving Avg'!F248</f>
        <v>21.505549999999992</v>
      </c>
      <c r="H248" s="2">
        <f>'Moving Avg'!G248</f>
        <v>20.448620000000009</v>
      </c>
      <c r="I248" s="2">
        <f>'Moving Avg'!H248</f>
        <v>17.352400000000006</v>
      </c>
      <c r="J248" s="6" t="str">
        <f>OBV!F248</f>
        <v>BEARISH</v>
      </c>
      <c r="K248" s="6" t="str">
        <f>OBV!G248</f>
        <v>STRONG</v>
      </c>
      <c r="L248" s="6" t="str">
        <f>OBV!H248</f>
        <v>CONFIRMED BEARISH</v>
      </c>
    </row>
    <row r="249" spans="1:12" ht="13.5" x14ac:dyDescent="0.25">
      <c r="A249" s="3">
        <f>RSI!A249</f>
        <v>42368</v>
      </c>
      <c r="B249" s="2">
        <f>RSI!B249</f>
        <v>21.724</v>
      </c>
      <c r="C249" s="2">
        <f>RSI!I249</f>
        <v>56.131589914081566</v>
      </c>
      <c r="D249" s="2">
        <f>MACD!E249</f>
        <v>8.0823815039860136E-2</v>
      </c>
      <c r="E249" s="2">
        <f>MACD!F249</f>
        <v>-0.24531495375055817</v>
      </c>
      <c r="F249" s="2">
        <f>'Moving Avg'!D249</f>
        <v>21.8504</v>
      </c>
      <c r="G249" s="2">
        <f>'Moving Avg'!F249</f>
        <v>21.564799999999995</v>
      </c>
      <c r="H249" s="2">
        <f>'Moving Avg'!G249</f>
        <v>20.535680000000006</v>
      </c>
      <c r="I249" s="2">
        <f>'Moving Avg'!H249</f>
        <v>17.38432000000001</v>
      </c>
      <c r="J249" s="6" t="str">
        <f>OBV!F249</f>
        <v>BEARISH</v>
      </c>
      <c r="K249" s="6" t="str">
        <f>OBV!G249</f>
        <v>NEUTRAL</v>
      </c>
      <c r="L249" s="6" t="str">
        <f>OBV!H249</f>
        <v>NEUTRAL</v>
      </c>
    </row>
    <row r="250" spans="1:12" ht="13.5" x14ac:dyDescent="0.25">
      <c r="A250" s="3">
        <f>RSI!A250</f>
        <v>42369</v>
      </c>
      <c r="B250" s="2">
        <f>RSI!B250</f>
        <v>21.724</v>
      </c>
      <c r="C250" s="2">
        <f>RSI!I250</f>
        <v>56.131589914081566</v>
      </c>
      <c r="D250" s="2">
        <f>MACD!E250</f>
        <v>6.7924091468075432E-2</v>
      </c>
      <c r="E250" s="2">
        <f>MACD!F250</f>
        <v>-0.18266714470683149</v>
      </c>
      <c r="F250" s="2">
        <f>'Moving Avg'!D250</f>
        <v>21.771400000000003</v>
      </c>
      <c r="G250" s="2">
        <f>'Moving Avg'!F250</f>
        <v>21.624049999999993</v>
      </c>
      <c r="H250" s="2">
        <f>'Moving Avg'!G250</f>
        <v>20.612460000000009</v>
      </c>
      <c r="I250" s="2">
        <f>'Moving Avg'!H250</f>
        <v>17.418665000000011</v>
      </c>
      <c r="J250" s="6" t="str">
        <f>OBV!F250</f>
        <v>BEARISH</v>
      </c>
      <c r="K250" s="6" t="str">
        <f>OBV!G250</f>
        <v>NEUTRAL</v>
      </c>
      <c r="L250" s="6" t="str">
        <f>OBV!H250</f>
        <v>CONFIRMED BEARISH</v>
      </c>
    </row>
    <row r="251" spans="1:12" ht="13.5" x14ac:dyDescent="0.25">
      <c r="A251" s="3">
        <f>RSI!A251</f>
        <v>42373</v>
      </c>
      <c r="B251" s="2">
        <f>RSI!B251</f>
        <v>21.724</v>
      </c>
      <c r="C251" s="2">
        <f>RSI!I251</f>
        <v>56.131589914081566</v>
      </c>
      <c r="D251" s="2">
        <f>MACD!E251</f>
        <v>5.0832580504788893E-2</v>
      </c>
      <c r="E251" s="2">
        <f>MACD!F251</f>
        <v>-0.1359671996645074</v>
      </c>
      <c r="F251" s="2">
        <f>'Moving Avg'!D251</f>
        <v>21.771400000000003</v>
      </c>
      <c r="G251" s="2">
        <f>'Moving Avg'!F251</f>
        <v>21.687249999999999</v>
      </c>
      <c r="H251" s="2">
        <f>'Moving Avg'!G251</f>
        <v>20.689240000000009</v>
      </c>
      <c r="I251" s="2">
        <f>'Moving Avg'!H251</f>
        <v>17.454830000000012</v>
      </c>
      <c r="J251" s="6" t="str">
        <f>OBV!F251</f>
        <v>BEARISH</v>
      </c>
      <c r="K251" s="6" t="str">
        <f>OBV!G251</f>
        <v>NEUTRAL</v>
      </c>
      <c r="L251" s="6" t="str">
        <f>OBV!H251</f>
        <v>NEUTRAL</v>
      </c>
    </row>
    <row r="252" spans="1:12" ht="13.5" x14ac:dyDescent="0.25">
      <c r="A252" s="3">
        <f>RSI!A252</f>
        <v>42374</v>
      </c>
      <c r="B252" s="2">
        <f>RSI!B252</f>
        <v>21.724</v>
      </c>
      <c r="C252" s="2">
        <f>RSI!I252</f>
        <v>56.131589914081566</v>
      </c>
      <c r="D252" s="2">
        <f>MACD!E252</f>
        <v>0.16653202256483723</v>
      </c>
      <c r="E252" s="2">
        <f>MACD!F252</f>
        <v>-7.5467355218638482E-2</v>
      </c>
      <c r="F252" s="2">
        <f>'Moving Avg'!D252</f>
        <v>21.724</v>
      </c>
      <c r="G252" s="2">
        <f>'Moving Avg'!F252</f>
        <v>21.746499999999997</v>
      </c>
      <c r="H252" s="2">
        <f>'Moving Avg'!G252</f>
        <v>20.755440000000007</v>
      </c>
      <c r="I252" s="2">
        <f>'Moving Avg'!H252</f>
        <v>17.487735000000011</v>
      </c>
      <c r="J252" s="6" t="str">
        <f>OBV!F252</f>
        <v>BEARISH</v>
      </c>
      <c r="K252" s="6" t="str">
        <f>OBV!G252</f>
        <v>NEUTRAL</v>
      </c>
      <c r="L252" s="6" t="str">
        <f>OBV!H252</f>
        <v>CONFIRMED BEARISH</v>
      </c>
    </row>
    <row r="253" spans="1:12" ht="13.5" x14ac:dyDescent="0.25">
      <c r="A253" s="3">
        <f>RSI!A253</f>
        <v>42375</v>
      </c>
      <c r="B253" s="2">
        <f>RSI!B253</f>
        <v>21.724</v>
      </c>
      <c r="C253" s="2">
        <f>RSI!I253</f>
        <v>56.131589914081566</v>
      </c>
      <c r="D253" s="2">
        <f>MACD!E253</f>
        <v>0.22830187577353556</v>
      </c>
      <c r="E253" s="2">
        <f>MACD!F253</f>
        <v>-1.4713509020203679E-2</v>
      </c>
      <c r="F253" s="2">
        <f>'Moving Avg'!D253</f>
        <v>21.724</v>
      </c>
      <c r="G253" s="2">
        <f>'Moving Avg'!F253</f>
        <v>21.805749999999996</v>
      </c>
      <c r="H253" s="2">
        <f>'Moving Avg'!G253</f>
        <v>20.821480000000012</v>
      </c>
      <c r="I253" s="2">
        <f>'Moving Avg'!H253</f>
        <v>17.51981000000001</v>
      </c>
      <c r="J253" s="6" t="str">
        <f>OBV!F253</f>
        <v>NEUTRAL</v>
      </c>
      <c r="K253" s="6" t="str">
        <f>OBV!G253</f>
        <v>NEUTRAL</v>
      </c>
      <c r="L253" s="6" t="str">
        <f>OBV!H253</f>
        <v>NEUTRAL</v>
      </c>
    </row>
    <row r="254" spans="1:12" ht="13.5" x14ac:dyDescent="0.25">
      <c r="A254" s="3">
        <f>RSI!A254</f>
        <v>42376</v>
      </c>
      <c r="B254" s="2">
        <f>RSI!B254</f>
        <v>21.724</v>
      </c>
      <c r="C254" s="2">
        <f>RSI!I254</f>
        <v>56.131589914081566</v>
      </c>
      <c r="D254" s="2">
        <f>MACD!E254</f>
        <v>0.21782752286555151</v>
      </c>
      <c r="E254" s="2">
        <f>MACD!F254</f>
        <v>3.1794697356947364E-2</v>
      </c>
      <c r="F254" s="2">
        <f>'Moving Avg'!D254</f>
        <v>21.724</v>
      </c>
      <c r="G254" s="2">
        <f>'Moving Avg'!F254</f>
        <v>21.84525</v>
      </c>
      <c r="H254" s="2">
        <f>'Moving Avg'!G254</f>
        <v>20.876780000000011</v>
      </c>
      <c r="I254" s="2">
        <f>'Moving Avg'!H254</f>
        <v>17.551885000000013</v>
      </c>
      <c r="J254" s="6" t="str">
        <f>OBV!F254</f>
        <v>NEUTRAL</v>
      </c>
      <c r="K254" s="6" t="str">
        <f>OBV!G254</f>
        <v>NEUTRAL</v>
      </c>
      <c r="L254" s="6" t="str">
        <f>OBV!H254</f>
        <v>NEUTRAL</v>
      </c>
    </row>
    <row r="255" spans="1:12" ht="13.5" x14ac:dyDescent="0.25">
      <c r="A255" s="3">
        <f>RSI!A255</f>
        <v>42377</v>
      </c>
      <c r="B255" s="2">
        <f>RSI!B255</f>
        <v>21.724</v>
      </c>
      <c r="C255" s="2">
        <f>RSI!I255</f>
        <v>56.131589914081566</v>
      </c>
      <c r="D255" s="2">
        <f>MACD!E255</f>
        <v>0.26790798685086159</v>
      </c>
      <c r="E255" s="2">
        <f>MACD!F255</f>
        <v>7.9017355255730212E-2</v>
      </c>
      <c r="F255" s="2">
        <f>'Moving Avg'!D255</f>
        <v>21.724</v>
      </c>
      <c r="G255" s="2">
        <f>'Moving Avg'!F255</f>
        <v>21.884749999999993</v>
      </c>
      <c r="H255" s="2">
        <f>'Moving Avg'!G255</f>
        <v>20.909020000000009</v>
      </c>
      <c r="I255" s="2">
        <f>'Moving Avg'!H255</f>
        <v>17.586230000000011</v>
      </c>
      <c r="J255" s="6" t="str">
        <f>OBV!F255</f>
        <v>NEUTRAL</v>
      </c>
      <c r="K255" s="6" t="str">
        <f>OBV!G255</f>
        <v>NEUTRAL</v>
      </c>
      <c r="L255" s="6" t="str">
        <f>OBV!H255</f>
        <v>NEUTRAL</v>
      </c>
    </row>
    <row r="256" spans="1:12" ht="13.5" x14ac:dyDescent="0.25">
      <c r="A256" s="3">
        <f>RSI!A256</f>
        <v>42380</v>
      </c>
      <c r="B256" s="2">
        <f>RSI!B256</f>
        <v>21.724</v>
      </c>
      <c r="C256" s="2">
        <f>RSI!I256</f>
        <v>56.131589914081566</v>
      </c>
      <c r="D256" s="2">
        <f>MACD!E256</f>
        <v>0.24782392886953986</v>
      </c>
      <c r="E256" s="2">
        <f>MACD!F256</f>
        <v>0.11277866997849215</v>
      </c>
      <c r="F256" s="2">
        <f>'Moving Avg'!D256</f>
        <v>21.724</v>
      </c>
      <c r="G256" s="2">
        <f>'Moving Avg'!F256</f>
        <v>21.861049999999995</v>
      </c>
      <c r="H256" s="2">
        <f>'Moving Avg'!G256</f>
        <v>20.929240000000007</v>
      </c>
      <c r="I256" s="2">
        <f>'Moving Avg'!H256</f>
        <v>17.619440000000012</v>
      </c>
      <c r="J256" s="6" t="str">
        <f>OBV!F256</f>
        <v>NEUTRAL</v>
      </c>
      <c r="K256" s="6" t="str">
        <f>OBV!G256</f>
        <v>NEUTRAL</v>
      </c>
      <c r="L256" s="6" t="str">
        <f>OBV!H256</f>
        <v>NEUTRAL</v>
      </c>
    </row>
    <row r="257" spans="1:12" ht="13.5" x14ac:dyDescent="0.25">
      <c r="A257" s="3">
        <f>RSI!A257</f>
        <v>42381</v>
      </c>
      <c r="B257" s="2">
        <f>RSI!B257</f>
        <v>21.724</v>
      </c>
      <c r="C257" s="2">
        <f>RSI!I257</f>
        <v>56.131589914081566</v>
      </c>
      <c r="D257" s="2">
        <f>MACD!E257</f>
        <v>0.26572588995118451</v>
      </c>
      <c r="E257" s="2">
        <f>MACD!F257</f>
        <v>0.14336811397303062</v>
      </c>
      <c r="F257" s="2">
        <f>'Moving Avg'!D257</f>
        <v>21.724</v>
      </c>
      <c r="G257" s="2">
        <f>'Moving Avg'!F257</f>
        <v>21.841699999999996</v>
      </c>
      <c r="H257" s="2">
        <f>'Moving Avg'!G257</f>
        <v>20.961480000000009</v>
      </c>
      <c r="I257" s="2">
        <f>'Moving Avg'!H257</f>
        <v>17.652650000000012</v>
      </c>
      <c r="J257" s="6" t="str">
        <f>OBV!F257</f>
        <v>NEUTRAL</v>
      </c>
      <c r="K257" s="6" t="str">
        <f>OBV!G257</f>
        <v>NEUTRAL</v>
      </c>
      <c r="L257" s="6" t="str">
        <f>OBV!H257</f>
        <v>NEUTRAL</v>
      </c>
    </row>
    <row r="258" spans="1:12" ht="13.5" x14ac:dyDescent="0.25">
      <c r="A258" s="3">
        <f>RSI!A258</f>
        <v>42382</v>
      </c>
      <c r="B258" s="2">
        <f>RSI!B258</f>
        <v>21.724</v>
      </c>
      <c r="C258" s="2">
        <f>RSI!I258</f>
        <v>56.131589914081566</v>
      </c>
      <c r="D258" s="2">
        <f>MACD!E258</f>
        <v>0.24296274390459871</v>
      </c>
      <c r="E258" s="2">
        <f>MACD!F258</f>
        <v>0.16328703995934424</v>
      </c>
      <c r="F258" s="2">
        <f>'Moving Avg'!D258</f>
        <v>21.724</v>
      </c>
      <c r="G258" s="2">
        <f>'Moving Avg'!F258</f>
        <v>21.822349999999993</v>
      </c>
      <c r="H258" s="2">
        <f>'Moving Avg'!G258</f>
        <v>20.994500000000013</v>
      </c>
      <c r="I258" s="2">
        <f>'Moving Avg'!H258</f>
        <v>17.685860000000012</v>
      </c>
      <c r="J258" s="6" t="str">
        <f>OBV!F258</f>
        <v>NEUTRAL</v>
      </c>
      <c r="K258" s="6" t="str">
        <f>OBV!G258</f>
        <v>NEUTRAL</v>
      </c>
      <c r="L258" s="6" t="str">
        <f>OBV!H258</f>
        <v>NEUTRAL</v>
      </c>
    </row>
    <row r="259" spans="1:12" ht="13.5" x14ac:dyDescent="0.25">
      <c r="A259" s="3">
        <f>RSI!A259</f>
        <v>42384</v>
      </c>
      <c r="B259" s="2">
        <f>RSI!B259</f>
        <v>20.751999999999999</v>
      </c>
      <c r="C259" s="2">
        <f>RSI!I259</f>
        <v>37.225709334896543</v>
      </c>
      <c r="D259" s="2">
        <f>MACD!E259</f>
        <v>0.29435956402303631</v>
      </c>
      <c r="E259" s="2">
        <f>MACD!F259</f>
        <v>0.18950154477208267</v>
      </c>
      <c r="F259" s="2">
        <f>'Moving Avg'!D259</f>
        <v>21.529599999999999</v>
      </c>
      <c r="G259" s="2">
        <f>'Moving Avg'!F259</f>
        <v>21.734249999999996</v>
      </c>
      <c r="H259" s="2">
        <f>'Moving Avg'!G259</f>
        <v>21.008080000000014</v>
      </c>
      <c r="I259" s="2">
        <f>'Moving Avg'!H259</f>
        <v>17.714210000000016</v>
      </c>
      <c r="J259" s="6" t="str">
        <f>OBV!F259</f>
        <v>NEUTRAL</v>
      </c>
      <c r="K259" s="6" t="str">
        <f>OBV!G259</f>
        <v>NEUTRAL</v>
      </c>
      <c r="L259" s="6" t="str">
        <f>OBV!H259</f>
        <v>NEUTRAL</v>
      </c>
    </row>
    <row r="260" spans="1:12" ht="13.5" x14ac:dyDescent="0.25">
      <c r="A260" s="3">
        <f>RSI!A260</f>
        <v>42387</v>
      </c>
      <c r="B260" s="2">
        <f>RSI!B260</f>
        <v>19.82</v>
      </c>
      <c r="C260" s="2">
        <f>RSI!I260</f>
        <v>27.61970245964261</v>
      </c>
      <c r="D260" s="2">
        <f>MACD!E260</f>
        <v>0.41138716310131684</v>
      </c>
      <c r="E260" s="2">
        <f>MACD!F260</f>
        <v>0.23387866843792954</v>
      </c>
      <c r="F260" s="2">
        <f>'Moving Avg'!D260</f>
        <v>21.148800000000001</v>
      </c>
      <c r="G260" s="2">
        <f>'Moving Avg'!F260</f>
        <v>21.650099999999995</v>
      </c>
      <c r="H260" s="2">
        <f>'Moving Avg'!G260</f>
        <v>21.003020000000014</v>
      </c>
      <c r="I260" s="2">
        <f>'Moving Avg'!H260</f>
        <v>17.737900000000014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</row>
    <row r="261" spans="1:12" ht="13.5" x14ac:dyDescent="0.25">
      <c r="A261" s="3">
        <f>RSI!A261</f>
        <v>42388</v>
      </c>
      <c r="B261" s="2">
        <f>RSI!B261</f>
        <v>20.696999999999999</v>
      </c>
      <c r="C261" s="2">
        <f>RSI!I261</f>
        <v>42.62353102453271</v>
      </c>
      <c r="D261" s="2">
        <f>MACD!E261</f>
        <v>0.45512232291363119</v>
      </c>
      <c r="E261" s="2">
        <f>MACD!F261</f>
        <v>0.2781273993330699</v>
      </c>
      <c r="F261" s="2">
        <f>'Moving Avg'!D261</f>
        <v>20.943400000000004</v>
      </c>
      <c r="G261" s="2">
        <f>'Moving Avg'!F261</f>
        <v>21.610999999999997</v>
      </c>
      <c r="H261" s="2">
        <f>'Moving Avg'!G261</f>
        <v>21.015500000000017</v>
      </c>
      <c r="I261" s="2">
        <f>'Moving Avg'!H261</f>
        <v>17.765975000000015</v>
      </c>
      <c r="J261" s="6" t="str">
        <f>OBV!F261</f>
        <v>BULLISH</v>
      </c>
      <c r="K261" s="6" t="str">
        <f>OBV!G261</f>
        <v>NEUTRAL</v>
      </c>
      <c r="L261" s="6" t="str">
        <f>OBV!H261</f>
        <v>BULLISH DIVERGENCE</v>
      </c>
    </row>
    <row r="262" spans="1:12" ht="13.5" x14ac:dyDescent="0.25">
      <c r="A262" s="3">
        <f>RSI!A262</f>
        <v>42389</v>
      </c>
      <c r="B262" s="2">
        <f>RSI!B262</f>
        <v>20.696999999999999</v>
      </c>
      <c r="C262" s="2">
        <f>RSI!I262</f>
        <v>42.623531024532703</v>
      </c>
      <c r="D262" s="2">
        <f>MACD!E262</f>
        <v>0.4959048860382218</v>
      </c>
      <c r="E262" s="2">
        <f>MACD!F262</f>
        <v>0.32168289667410027</v>
      </c>
      <c r="F262" s="2">
        <f>'Moving Avg'!D262</f>
        <v>20.738</v>
      </c>
      <c r="G262" s="2">
        <f>'Moving Avg'!F262</f>
        <v>21.528849999999998</v>
      </c>
      <c r="H262" s="2">
        <f>'Moving Avg'!G262</f>
        <v>21.034460000000013</v>
      </c>
      <c r="I262" s="2">
        <f>'Moving Avg'!H262</f>
        <v>17.789580000000011</v>
      </c>
      <c r="J262" s="6" t="str">
        <f>OBV!F262</f>
        <v>BULLISH</v>
      </c>
      <c r="K262" s="6" t="str">
        <f>OBV!G262</f>
        <v>NEUTRAL</v>
      </c>
      <c r="L262" s="6" t="str">
        <f>OBV!H262</f>
        <v>BULLISH DIVERGENCE</v>
      </c>
    </row>
    <row r="263" spans="1:12" ht="13.5" x14ac:dyDescent="0.25">
      <c r="A263" s="3">
        <f>RSI!A263</f>
        <v>42390</v>
      </c>
      <c r="B263" s="2">
        <f>RSI!B263</f>
        <v>20.143999999999998</v>
      </c>
      <c r="C263" s="2">
        <f>RSI!I263</f>
        <v>37.01269763000127</v>
      </c>
      <c r="D263" s="2">
        <f>MACD!E263</f>
        <v>0.57487236556844934</v>
      </c>
      <c r="E263" s="2">
        <f>MACD!F263</f>
        <v>0.37232079045297006</v>
      </c>
      <c r="F263" s="2">
        <f>'Moving Avg'!D263</f>
        <v>20.422000000000004</v>
      </c>
      <c r="G263" s="2">
        <f>'Moving Avg'!F263</f>
        <v>21.430099999999996</v>
      </c>
      <c r="H263" s="2">
        <f>'Moving Avg'!G263</f>
        <v>21.030520000000013</v>
      </c>
      <c r="I263" s="2">
        <f>'Moving Avg'!H263</f>
        <v>17.810420000000011</v>
      </c>
      <c r="J263" s="6" t="str">
        <f>OBV!F263</f>
        <v>BULLISH</v>
      </c>
      <c r="K263" s="6" t="str">
        <f>OBV!G263</f>
        <v>NEUTRAL</v>
      </c>
      <c r="L263" s="6" t="str">
        <f>OBV!H263</f>
        <v>BULLISH DIVERGENCE</v>
      </c>
    </row>
    <row r="264" spans="1:12" ht="13.5" x14ac:dyDescent="0.25">
      <c r="A264" s="3">
        <f>RSI!A264</f>
        <v>42391</v>
      </c>
      <c r="B264" s="2">
        <f>RSI!B264</f>
        <v>20.143999999999998</v>
      </c>
      <c r="C264" s="2">
        <f>RSI!I264</f>
        <v>37.01269763000127</v>
      </c>
      <c r="D264" s="2">
        <f>MACD!E264</f>
        <v>0.64819591943893329</v>
      </c>
      <c r="E264" s="2">
        <f>MACD!F264</f>
        <v>0.42749581625016275</v>
      </c>
      <c r="F264" s="2">
        <f>'Moving Avg'!D264</f>
        <v>20.300400000000003</v>
      </c>
      <c r="G264" s="2">
        <f>'Moving Avg'!F264</f>
        <v>21.351099999999995</v>
      </c>
      <c r="H264" s="2">
        <f>'Moving Avg'!G264</f>
        <v>21.038420000000016</v>
      </c>
      <c r="I264" s="2">
        <f>'Moving Avg'!H264</f>
        <v>17.829665000000009</v>
      </c>
      <c r="J264" s="6" t="str">
        <f>OBV!F264</f>
        <v>BULLISH</v>
      </c>
      <c r="K264" s="6" t="str">
        <f>OBV!G264</f>
        <v>NEUTRAL</v>
      </c>
      <c r="L264" s="6" t="str">
        <f>OBV!H264</f>
        <v>BULLISH DIVERGENCE</v>
      </c>
    </row>
    <row r="265" spans="1:12" ht="13.5" x14ac:dyDescent="0.25">
      <c r="A265" s="3">
        <f>RSI!A265</f>
        <v>42394</v>
      </c>
      <c r="B265" s="2">
        <f>RSI!B265</f>
        <v>20.143999999999998</v>
      </c>
      <c r="C265" s="2">
        <f>RSI!I265</f>
        <v>37.01269763000127</v>
      </c>
      <c r="D265" s="2">
        <f>MACD!E265</f>
        <v>0.71626199817576364</v>
      </c>
      <c r="E265" s="2">
        <f>MACD!F265</f>
        <v>0.48524905263528295</v>
      </c>
      <c r="F265" s="2">
        <f>'Moving Avg'!D265</f>
        <v>20.365199999999998</v>
      </c>
      <c r="G265" s="2">
        <f>'Moving Avg'!F265</f>
        <v>21.25235</v>
      </c>
      <c r="H265" s="2">
        <f>'Moving Avg'!G265</f>
        <v>21.046160000000015</v>
      </c>
      <c r="I265" s="2">
        <f>'Moving Avg'!H265</f>
        <v>17.850050000000007</v>
      </c>
      <c r="J265" s="6" t="str">
        <f>OBV!F265</f>
        <v>BULLISH</v>
      </c>
      <c r="K265" s="6" t="str">
        <f>OBV!G265</f>
        <v>NEUTRAL</v>
      </c>
      <c r="L265" s="6" t="str">
        <f>OBV!H265</f>
        <v>CONFIRMED BULLISH</v>
      </c>
    </row>
    <row r="266" spans="1:12" ht="13.5" x14ac:dyDescent="0.25">
      <c r="A266" s="3">
        <f>RSI!A266</f>
        <v>42395</v>
      </c>
      <c r="B266" s="2">
        <f>RSI!B266</f>
        <v>20.143999999999998</v>
      </c>
      <c r="C266" s="2">
        <f>RSI!I266</f>
        <v>37.01269763000127</v>
      </c>
      <c r="D266" s="2">
        <f>MACD!E266</f>
        <v>0.77943329065418254</v>
      </c>
      <c r="E266" s="2">
        <f>MACD!F266</f>
        <v>0.54408590023906289</v>
      </c>
      <c r="F266" s="2">
        <f>'Moving Avg'!D266</f>
        <v>20.2546</v>
      </c>
      <c r="G266" s="2">
        <f>'Moving Avg'!F266</f>
        <v>21.173349999999999</v>
      </c>
      <c r="H266" s="2">
        <f>'Moving Avg'!G266</f>
        <v>21.047580000000011</v>
      </c>
      <c r="I266" s="2">
        <f>'Moving Avg'!H266</f>
        <v>17.871190000000009</v>
      </c>
      <c r="J266" s="6" t="str">
        <f>OBV!F266</f>
        <v>BEARISH</v>
      </c>
      <c r="K266" s="6" t="str">
        <f>OBV!G266</f>
        <v>NEUTRAL</v>
      </c>
      <c r="L266" s="6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19.242999999999999</v>
      </c>
      <c r="C267" s="2">
        <f>RSI!I267</f>
        <v>28.725851830965865</v>
      </c>
      <c r="D267" s="2">
        <f>MACD!E267</f>
        <v>0.90479047660559786</v>
      </c>
      <c r="E267" s="2">
        <f>MACD!F267</f>
        <v>0.61622681551236991</v>
      </c>
      <c r="F267" s="2">
        <f>'Moving Avg'!D267</f>
        <v>19.963799999999999</v>
      </c>
      <c r="G267" s="2">
        <f>'Moving Avg'!F267</f>
        <v>21.03745</v>
      </c>
      <c r="H267" s="2">
        <f>'Moving Avg'!G267</f>
        <v>21.03746000000001</v>
      </c>
      <c r="I267" s="2">
        <f>'Moving Avg'!H267</f>
        <v>17.890215000000008</v>
      </c>
      <c r="J267" s="6" t="str">
        <f>OBV!F267</f>
        <v>BEARISH</v>
      </c>
      <c r="K267" s="6" t="str">
        <f>OBV!G267</f>
        <v>NEUTRAL</v>
      </c>
      <c r="L267" s="6" t="str">
        <f>OBV!H267</f>
        <v>CONFIRMED BEARISH</v>
      </c>
    </row>
    <row r="268" spans="1:12" ht="13.5" x14ac:dyDescent="0.25">
      <c r="A268" s="3">
        <f>RSI!A268</f>
        <v>42397</v>
      </c>
      <c r="B268" s="2">
        <f>RSI!B268</f>
        <v>19.527999999999999</v>
      </c>
      <c r="C268" s="2">
        <f>RSI!I268</f>
        <v>33.776589517069695</v>
      </c>
      <c r="D268" s="2">
        <f>MACD!E268</f>
        <v>0.99985618666319453</v>
      </c>
      <c r="E268" s="2">
        <f>MACD!F268</f>
        <v>0.69295268974253488</v>
      </c>
      <c r="F268" s="2">
        <f>'Moving Avg'!D268</f>
        <v>19.840600000000002</v>
      </c>
      <c r="G268" s="2">
        <f>'Moving Avg'!F268</f>
        <v>20.92765</v>
      </c>
      <c r="H268" s="2">
        <f>'Moving Avg'!G268</f>
        <v>21.033360000000012</v>
      </c>
      <c r="I268" s="2">
        <f>'Moving Avg'!H268</f>
        <v>17.910665000000009</v>
      </c>
      <c r="J268" s="6" t="str">
        <f>OBV!F268</f>
        <v>BULLISH</v>
      </c>
      <c r="K268" s="6" t="str">
        <f>OBV!G268</f>
        <v>NEUTRAL</v>
      </c>
      <c r="L268" s="6" t="str">
        <f>OBV!H268</f>
        <v>BULLISH DIVERGENCE</v>
      </c>
    </row>
    <row r="269" spans="1:12" ht="13.5" x14ac:dyDescent="0.25">
      <c r="A269" s="3">
        <f>RSI!A269</f>
        <v>42398</v>
      </c>
      <c r="B269" s="2">
        <f>RSI!B269</f>
        <v>19.82</v>
      </c>
      <c r="C269" s="2">
        <f>RSI!I269</f>
        <v>38.579031358392356</v>
      </c>
      <c r="D269" s="2">
        <f>MACD!E269</f>
        <v>0.91680104569221754</v>
      </c>
      <c r="E269" s="2">
        <f>MACD!F269</f>
        <v>0.73772236093247145</v>
      </c>
      <c r="F269" s="2">
        <f>'Moving Avg'!D269</f>
        <v>19.775799999999997</v>
      </c>
      <c r="G269" s="2">
        <f>'Moving Avg'!F269</f>
        <v>20.832450000000001</v>
      </c>
      <c r="H269" s="2">
        <f>'Moving Avg'!G269</f>
        <v>21.028460000000013</v>
      </c>
      <c r="I269" s="2">
        <f>'Moving Avg'!H269</f>
        <v>17.928025000000012</v>
      </c>
      <c r="J269" s="6" t="str">
        <f>OBV!F269</f>
        <v>BULLISH</v>
      </c>
      <c r="K269" s="6" t="str">
        <f>OBV!G269</f>
        <v>NEUTRAL</v>
      </c>
      <c r="L269" s="6" t="str">
        <f>OBV!H269</f>
        <v>BULLISH DIVERGENCE</v>
      </c>
    </row>
    <row r="270" spans="1:12" ht="13.5" x14ac:dyDescent="0.25">
      <c r="A270" s="3">
        <f>RSI!A270</f>
        <v>42401</v>
      </c>
      <c r="B270" s="2">
        <f>RSI!B270</f>
        <v>19.82</v>
      </c>
      <c r="C270" s="2">
        <f>RSI!I270</f>
        <v>38.579031358392371</v>
      </c>
      <c r="D270" s="2">
        <f>MACD!E270</f>
        <v>0.70851794612017827</v>
      </c>
      <c r="E270" s="2">
        <f>MACD!F270</f>
        <v>0.73188147797001291</v>
      </c>
      <c r="F270" s="2">
        <f>'Moving Avg'!D270</f>
        <v>19.711000000000002</v>
      </c>
      <c r="G270" s="2">
        <f>'Moving Avg'!F270</f>
        <v>20.73725</v>
      </c>
      <c r="H270" s="2">
        <f>'Moving Avg'!G270</f>
        <v>21.020400000000009</v>
      </c>
      <c r="I270" s="2">
        <f>'Moving Avg'!H270</f>
        <v>17.940500000000011</v>
      </c>
      <c r="J270" s="6" t="str">
        <f>OBV!F270</f>
        <v>BULLISH</v>
      </c>
      <c r="K270" s="6" t="str">
        <f>OBV!G270</f>
        <v>NEUTRAL</v>
      </c>
      <c r="L270" s="6" t="str">
        <f>OBV!H270</f>
        <v>BULLISH DIVERGENCE</v>
      </c>
    </row>
    <row r="271" spans="1:12" ht="13.5" x14ac:dyDescent="0.25">
      <c r="A271" s="3">
        <f>RSI!A271</f>
        <v>42402</v>
      </c>
      <c r="B271" s="2">
        <f>RSI!B271</f>
        <v>19.22</v>
      </c>
      <c r="C271" s="2">
        <f>RSI!I271</f>
        <v>32.89431071922499</v>
      </c>
      <c r="D271" s="2">
        <f>MACD!E271</f>
        <v>0.71662642427746448</v>
      </c>
      <c r="E271" s="2">
        <f>MACD!F271</f>
        <v>0.72883046723150324</v>
      </c>
      <c r="F271" s="2">
        <f>'Moving Avg'!D271</f>
        <v>19.526199999999999</v>
      </c>
      <c r="G271" s="2">
        <f>'Moving Avg'!F271</f>
        <v>20.61205</v>
      </c>
      <c r="H271" s="2">
        <f>'Moving Avg'!G271</f>
        <v>21.000340000000016</v>
      </c>
      <c r="I271" s="2">
        <f>'Moving Avg'!H271</f>
        <v>17.947925000000012</v>
      </c>
      <c r="J271" s="6" t="str">
        <f>OBV!F271</f>
        <v>BULLISH</v>
      </c>
      <c r="K271" s="6" t="str">
        <f>OBV!G271</f>
        <v>NEUTRAL</v>
      </c>
      <c r="L271" s="6" t="str">
        <f>OBV!H271</f>
        <v>BULLISH DIVERGENCE</v>
      </c>
    </row>
    <row r="272" spans="1:12" ht="13.5" x14ac:dyDescent="0.25">
      <c r="A272" s="3">
        <f>RSI!A272</f>
        <v>42403</v>
      </c>
      <c r="B272" s="2">
        <f>RSI!B272</f>
        <v>19.22</v>
      </c>
      <c r="C272" s="2">
        <f>RSI!I272</f>
        <v>32.89431071922499</v>
      </c>
      <c r="D272" s="2">
        <f>MACD!E272</f>
        <v>0.73164444648870131</v>
      </c>
      <c r="E272" s="2">
        <f>MACD!F272</f>
        <v>0.72939326308294283</v>
      </c>
      <c r="F272" s="2">
        <f>'Moving Avg'!D272</f>
        <v>19.521599999999999</v>
      </c>
      <c r="G272" s="2">
        <f>'Moving Avg'!F272</f>
        <v>20.486850000000004</v>
      </c>
      <c r="H272" s="2">
        <f>'Moving Avg'!G272</f>
        <v>20.985020000000009</v>
      </c>
      <c r="I272" s="2">
        <f>'Moving Avg'!H272</f>
        <v>17.955350000000006</v>
      </c>
      <c r="J272" s="6" t="str">
        <f>OBV!F272</f>
        <v>BULLISH</v>
      </c>
      <c r="K272" s="6" t="str">
        <f>OBV!G272</f>
        <v>NEUTRAL</v>
      </c>
      <c r="L272" s="6" t="str">
        <f>OBV!H272</f>
        <v>BULLISH DIVERGENCE</v>
      </c>
    </row>
    <row r="273" spans="1:12" ht="13.5" x14ac:dyDescent="0.25">
      <c r="A273" s="3">
        <f>RSI!A273</f>
        <v>42404</v>
      </c>
      <c r="B273" s="2">
        <f>RSI!B273</f>
        <v>19.22</v>
      </c>
      <c r="C273" s="2">
        <f>RSI!I273</f>
        <v>32.89431071922499</v>
      </c>
      <c r="D273" s="2">
        <f>MACD!E273</f>
        <v>0.66682786051187293</v>
      </c>
      <c r="E273" s="2">
        <f>MACD!F273</f>
        <v>0.71688018256872899</v>
      </c>
      <c r="F273" s="2">
        <f>'Moving Avg'!D273</f>
        <v>19.46</v>
      </c>
      <c r="G273" s="2">
        <f>'Moving Avg'!F273</f>
        <v>20.361650000000004</v>
      </c>
      <c r="H273" s="2">
        <f>'Moving Avg'!G273</f>
        <v>20.964960000000008</v>
      </c>
      <c r="I273" s="2">
        <f>'Moving Avg'!H273</f>
        <v>17.962775000000008</v>
      </c>
      <c r="J273" s="6" t="str">
        <f>OBV!F273</f>
        <v>BEARISH</v>
      </c>
      <c r="K273" s="6" t="str">
        <f>OBV!G273</f>
        <v>NEUTRAL</v>
      </c>
      <c r="L273" s="6" t="str">
        <f>OBV!H273</f>
        <v>CONFIRMED BEARISH</v>
      </c>
    </row>
    <row r="274" spans="1:12" ht="13.5" x14ac:dyDescent="0.25">
      <c r="A274" s="3">
        <f>RSI!A274</f>
        <v>42405</v>
      </c>
      <c r="B274" s="2">
        <f>RSI!B274</f>
        <v>19.22</v>
      </c>
      <c r="C274" s="2">
        <f>RSI!I274</f>
        <v>32.89431071922499</v>
      </c>
      <c r="D274" s="2">
        <f>MACD!E274</f>
        <v>0.61897637166379837</v>
      </c>
      <c r="E274" s="2">
        <f>MACD!F274</f>
        <v>0.69729942038774295</v>
      </c>
      <c r="F274" s="2">
        <f>'Moving Avg'!D274</f>
        <v>19.339999999999996</v>
      </c>
      <c r="G274" s="2">
        <f>'Moving Avg'!F274</f>
        <v>20.236450000000008</v>
      </c>
      <c r="H274" s="2">
        <f>'Moving Avg'!G274</f>
        <v>20.94222000000001</v>
      </c>
      <c r="I274" s="2">
        <f>'Moving Avg'!H274</f>
        <v>17.967635000000008</v>
      </c>
      <c r="J274" s="6" t="str">
        <f>OBV!F274</f>
        <v>BEARISH</v>
      </c>
      <c r="K274" s="6" t="str">
        <f>OBV!G274</f>
        <v>NEUTRAL</v>
      </c>
      <c r="L274" s="6" t="str">
        <f>OBV!H274</f>
        <v>CONFIRMED BEARISH</v>
      </c>
    </row>
    <row r="275" spans="1:12" ht="13.5" x14ac:dyDescent="0.25">
      <c r="A275" s="3">
        <f>RSI!A275</f>
        <v>42408</v>
      </c>
      <c r="B275" s="2">
        <f>RSI!B275</f>
        <v>19.187999999999999</v>
      </c>
      <c r="C275" s="2">
        <f>RSI!I275</f>
        <v>32.550238628615006</v>
      </c>
      <c r="D275" s="2">
        <f>MACD!E275</f>
        <v>0.58733231206301184</v>
      </c>
      <c r="E275" s="2">
        <f>MACD!F275</f>
        <v>0.67530599872279673</v>
      </c>
      <c r="F275" s="2">
        <f>'Moving Avg'!D275</f>
        <v>19.2136</v>
      </c>
      <c r="G275" s="2">
        <f>'Moving Avg'!F275</f>
        <v>20.109650000000006</v>
      </c>
      <c r="H275" s="2">
        <f>'Moving Avg'!G275</f>
        <v>20.921520000000015</v>
      </c>
      <c r="I275" s="2">
        <f>'Moving Avg'!H275</f>
        <v>17.972335000000008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19.187999999999999</v>
      </c>
      <c r="C276" s="2">
        <f>RSI!I276</f>
        <v>32.550238628614991</v>
      </c>
      <c r="D276" s="2">
        <f>MACD!E276</f>
        <v>0.56674129884800095</v>
      </c>
      <c r="E276" s="2">
        <f>MACD!F276</f>
        <v>0.65359305874783757</v>
      </c>
      <c r="F276" s="2">
        <f>'Moving Avg'!D276</f>
        <v>19.2072</v>
      </c>
      <c r="G276" s="2">
        <f>'Moving Avg'!F276</f>
        <v>19.982850000000003</v>
      </c>
      <c r="H276" s="2">
        <f>'Moving Avg'!G276</f>
        <v>20.894500000000011</v>
      </c>
      <c r="I276" s="2">
        <f>'Moving Avg'!H276</f>
        <v>17.977035000000008</v>
      </c>
      <c r="J276" s="6" t="str">
        <f>OBV!F276</f>
        <v>BEARISH</v>
      </c>
      <c r="K276" s="6" t="str">
        <f>OBV!G276</f>
        <v>NEUTRAL</v>
      </c>
      <c r="L276" s="6" t="str">
        <f>OBV!H276</f>
        <v>CONFIRMED BEARISH</v>
      </c>
    </row>
    <row r="277" spans="1:12" ht="13.5" x14ac:dyDescent="0.25">
      <c r="A277" s="3">
        <f>RSI!A277</f>
        <v>42410</v>
      </c>
      <c r="B277" s="2">
        <f>RSI!B277</f>
        <v>19.187999999999999</v>
      </c>
      <c r="C277" s="2">
        <f>RSI!I277</f>
        <v>32.550238628615006</v>
      </c>
      <c r="D277" s="2">
        <f>MACD!E277</f>
        <v>0.41642935061575059</v>
      </c>
      <c r="E277" s="2">
        <f>MACD!F277</f>
        <v>0.60616031712142027</v>
      </c>
      <c r="F277" s="2">
        <f>'Moving Avg'!D277</f>
        <v>19.200800000000001</v>
      </c>
      <c r="G277" s="2">
        <f>'Moving Avg'!F277</f>
        <v>19.856050000000003</v>
      </c>
      <c r="H277" s="2">
        <f>'Moving Avg'!G277</f>
        <v>20.865900000000014</v>
      </c>
      <c r="I277" s="2">
        <f>'Moving Avg'!H277</f>
        <v>17.985805000000006</v>
      </c>
      <c r="J277" s="6" t="str">
        <f>OBV!F277</f>
        <v>BEARISH</v>
      </c>
      <c r="K277" s="6" t="str">
        <f>OBV!G277</f>
        <v>NEUTRAL</v>
      </c>
      <c r="L277" s="6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19.187999999999999</v>
      </c>
      <c r="C278" s="2">
        <f>RSI!I278</f>
        <v>32.550238628615006</v>
      </c>
      <c r="D278" s="2">
        <f>MACD!E278</f>
        <v>0.3383908800564015</v>
      </c>
      <c r="E278" s="2">
        <f>MACD!F278</f>
        <v>0.55260642970841656</v>
      </c>
      <c r="F278" s="2">
        <f>'Moving Avg'!D278</f>
        <v>19.194400000000002</v>
      </c>
      <c r="G278" s="2">
        <f>'Moving Avg'!F278</f>
        <v>19.72925</v>
      </c>
      <c r="H278" s="2">
        <f>'Moving Avg'!G278</f>
        <v>20.838720000000009</v>
      </c>
      <c r="I278" s="2">
        <f>'Moving Avg'!H278</f>
        <v>17.998405000000005</v>
      </c>
      <c r="J278" s="6" t="str">
        <f>OBV!F278</f>
        <v>BEARISH</v>
      </c>
      <c r="K278" s="6" t="str">
        <f>OBV!G278</f>
        <v>NEUTRAL</v>
      </c>
      <c r="L278" s="6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18.619</v>
      </c>
      <c r="C279" s="2">
        <f>RSI!I279</f>
        <v>26.036716514708814</v>
      </c>
      <c r="D279" s="2">
        <f>MACD!E279</f>
        <v>0.36433919081410693</v>
      </c>
      <c r="E279" s="2">
        <f>MACD!F279</f>
        <v>0.51495298192955463</v>
      </c>
      <c r="F279" s="2">
        <f>'Moving Avg'!D279</f>
        <v>19.074199999999998</v>
      </c>
      <c r="G279" s="2">
        <f>'Moving Avg'!F279</f>
        <v>19.622599999999998</v>
      </c>
      <c r="H279" s="2">
        <f>'Moving Avg'!G279</f>
        <v>20.800320000000006</v>
      </c>
      <c r="I279" s="2">
        <f>'Moving Avg'!H279</f>
        <v>18.008750000000006</v>
      </c>
      <c r="J279" s="6" t="str">
        <f>OBV!F279</f>
        <v>BEARISH</v>
      </c>
      <c r="K279" s="6" t="str">
        <f>OBV!G279</f>
        <v>NEUTRAL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18.619</v>
      </c>
      <c r="C280" s="2">
        <f>RSI!I280</f>
        <v>26.036716514708829</v>
      </c>
      <c r="D280" s="2">
        <f>MACD!E280</f>
        <v>0.39420366003095353</v>
      </c>
      <c r="E280" s="2">
        <f>MACD!F280</f>
        <v>0.49080311754983441</v>
      </c>
      <c r="F280" s="2">
        <f>'Moving Avg'!D280</f>
        <v>18.9604</v>
      </c>
      <c r="G280" s="2">
        <f>'Moving Avg'!F280</f>
        <v>19.562549999999998</v>
      </c>
      <c r="H280" s="2">
        <f>'Moving Avg'!G280</f>
        <v>20.761920000000003</v>
      </c>
      <c r="I280" s="2">
        <f>'Moving Avg'!H280</f>
        <v>18.019335000000009</v>
      </c>
      <c r="J280" s="6" t="str">
        <f>OBV!F280</f>
        <v>BEARISH</v>
      </c>
      <c r="K280" s="6" t="str">
        <f>OBV!G280</f>
        <v>NEUTRAL</v>
      </c>
      <c r="L280" s="6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18.959</v>
      </c>
      <c r="C281" s="2">
        <f>RSI!I281</f>
        <v>35.044422111296214</v>
      </c>
      <c r="D281" s="2">
        <f>MACD!E281</f>
        <v>0.30930313124037667</v>
      </c>
      <c r="E281" s="2">
        <f>MACD!F281</f>
        <v>0.45450312028794293</v>
      </c>
      <c r="F281" s="2">
        <f>'Moving Avg'!D281</f>
        <v>18.9146</v>
      </c>
      <c r="G281" s="2">
        <f>'Moving Avg'!F281</f>
        <v>19.475649999999998</v>
      </c>
      <c r="H281" s="2">
        <f>'Moving Avg'!G281</f>
        <v>20.73190000000001</v>
      </c>
      <c r="I281" s="2">
        <f>'Moving Avg'!H281</f>
        <v>18.035135000000011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18.959</v>
      </c>
      <c r="C282" s="2">
        <f>RSI!I282</f>
        <v>35.044422111296214</v>
      </c>
      <c r="D282" s="2">
        <f>MACD!E282</f>
        <v>0.24223515989459443</v>
      </c>
      <c r="E282" s="2">
        <f>MACD!F282</f>
        <v>0.41204952820927321</v>
      </c>
      <c r="F282" s="2">
        <f>'Moving Avg'!D282</f>
        <v>18.8688</v>
      </c>
      <c r="G282" s="2">
        <f>'Moving Avg'!F282</f>
        <v>19.388749999999998</v>
      </c>
      <c r="H282" s="2">
        <f>'Moving Avg'!G282</f>
        <v>20.700300000000006</v>
      </c>
      <c r="I282" s="2">
        <f>'Moving Avg'!H282</f>
        <v>18.053305000000009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18.951000000000001</v>
      </c>
      <c r="C283" s="2">
        <f>RSI!I283</f>
        <v>34.928342374992482</v>
      </c>
      <c r="D283" s="2">
        <f>MACD!E283</f>
        <v>0.19049546542260387</v>
      </c>
      <c r="E283" s="2">
        <f>MACD!F283</f>
        <v>0.36773871565193939</v>
      </c>
      <c r="F283" s="2">
        <f>'Moving Avg'!D283</f>
        <v>18.821400000000001</v>
      </c>
      <c r="G283" s="2">
        <f>'Moving Avg'!F283</f>
        <v>19.3291</v>
      </c>
      <c r="H283" s="2">
        <f>'Moving Avg'!G283</f>
        <v>20.668540000000004</v>
      </c>
      <c r="I283" s="2">
        <f>'Moving Avg'!H283</f>
        <v>18.071435000000005</v>
      </c>
      <c r="J283" s="6" t="str">
        <f>OBV!F283</f>
        <v>BEARISH</v>
      </c>
      <c r="K283" s="6" t="str">
        <f>OBV!G283</f>
        <v>STRONG</v>
      </c>
      <c r="L283" s="6" t="str">
        <f>OBV!H283</f>
        <v>CONFIRMED BEARISH</v>
      </c>
    </row>
    <row r="284" spans="1:12" ht="13.5" x14ac:dyDescent="0.25">
      <c r="A284" s="3">
        <f>RSI!A284</f>
        <v>42419</v>
      </c>
      <c r="B284" s="2">
        <f>RSI!B284</f>
        <v>18.951000000000001</v>
      </c>
      <c r="C284" s="2">
        <f>RSI!I284</f>
        <v>34.928342374992496</v>
      </c>
      <c r="D284" s="2">
        <f>MACD!E284</f>
        <v>0.15085330633004546</v>
      </c>
      <c r="E284" s="2">
        <f>MACD!F284</f>
        <v>0.32436163378756061</v>
      </c>
      <c r="F284" s="2">
        <f>'Moving Avg'!D284</f>
        <v>18.887799999999999</v>
      </c>
      <c r="G284" s="2">
        <f>'Moving Avg'!F284</f>
        <v>19.269449999999999</v>
      </c>
      <c r="H284" s="2">
        <f>'Moving Avg'!G284</f>
        <v>20.628880000000002</v>
      </c>
      <c r="I284" s="2">
        <f>'Moving Avg'!H284</f>
        <v>18.089565000000007</v>
      </c>
      <c r="J284" s="6" t="str">
        <f>OBV!F284</f>
        <v>BEARISH</v>
      </c>
      <c r="K284" s="6" t="str">
        <f>OBV!G284</f>
        <v>STRONG</v>
      </c>
      <c r="L284" s="6" t="str">
        <f>OBV!H284</f>
        <v>BEARISH DIVERGENCE</v>
      </c>
    </row>
    <row r="285" spans="1:12" ht="13.5" x14ac:dyDescent="0.25">
      <c r="A285" s="3">
        <f>RSI!A285</f>
        <v>42422</v>
      </c>
      <c r="B285" s="2">
        <f>RSI!B285</f>
        <v>18.951000000000001</v>
      </c>
      <c r="C285" s="2">
        <f>RSI!I285</f>
        <v>34.928342374992482</v>
      </c>
      <c r="D285" s="2">
        <f>MACD!E285</f>
        <v>0.1162179588207195</v>
      </c>
      <c r="E285" s="2">
        <f>MACD!F285</f>
        <v>0.28273289879419244</v>
      </c>
      <c r="F285" s="2">
        <f>'Moving Avg'!D285</f>
        <v>18.954199999999997</v>
      </c>
      <c r="G285" s="2">
        <f>'Moving Avg'!F285</f>
        <v>19.209800000000001</v>
      </c>
      <c r="H285" s="2">
        <f>'Moving Avg'!G285</f>
        <v>20.589220000000001</v>
      </c>
      <c r="I285" s="2">
        <f>'Moving Avg'!H285</f>
        <v>18.107695000000007</v>
      </c>
      <c r="J285" s="6" t="str">
        <f>OBV!F285</f>
        <v>BEARISH</v>
      </c>
      <c r="K285" s="6" t="str">
        <f>OBV!G285</f>
        <v>STRONG</v>
      </c>
      <c r="L285" s="6" t="str">
        <f>OBV!H285</f>
        <v>BEARISH DIVERGENCE</v>
      </c>
    </row>
    <row r="286" spans="1:12" ht="13.5" x14ac:dyDescent="0.25">
      <c r="A286" s="3">
        <f>RSI!A286</f>
        <v>42423</v>
      </c>
      <c r="B286" s="2">
        <f>RSI!B286</f>
        <v>18.951000000000001</v>
      </c>
      <c r="C286" s="2">
        <f>RSI!I286</f>
        <v>34.928342374992482</v>
      </c>
      <c r="D286" s="2">
        <f>MACD!E286</f>
        <v>9.0458436312605528E-2</v>
      </c>
      <c r="E286" s="2">
        <f>MACD!F286</f>
        <v>0.24427800629787508</v>
      </c>
      <c r="F286" s="2">
        <f>'Moving Avg'!D286</f>
        <v>18.9526</v>
      </c>
      <c r="G286" s="2">
        <f>'Moving Avg'!F286</f>
        <v>19.150150000000004</v>
      </c>
      <c r="H286" s="2">
        <f>'Moving Avg'!G286</f>
        <v>20.524280000000005</v>
      </c>
      <c r="I286" s="2">
        <f>'Moving Avg'!H286</f>
        <v>18.125825000000006</v>
      </c>
      <c r="J286" s="6" t="str">
        <f>OBV!F286</f>
        <v>BEARISH</v>
      </c>
      <c r="K286" s="6" t="str">
        <f>OBV!G286</f>
        <v>STRONG</v>
      </c>
      <c r="L286" s="6" t="str">
        <f>OBV!H286</f>
        <v>CONFIRMED BEARISH</v>
      </c>
    </row>
    <row r="287" spans="1:12" ht="13.5" x14ac:dyDescent="0.25">
      <c r="A287" s="3">
        <f>RSI!A287</f>
        <v>42424</v>
      </c>
      <c r="B287" s="2">
        <f>RSI!B287</f>
        <v>18.951000000000001</v>
      </c>
      <c r="C287" s="2">
        <f>RSI!I287</f>
        <v>34.928342374992482</v>
      </c>
      <c r="D287" s="2">
        <f>MACD!E287</f>
        <v>7.194646356337131E-2</v>
      </c>
      <c r="E287" s="2">
        <f>MACD!F287</f>
        <v>0.20981169775097433</v>
      </c>
      <c r="F287" s="2">
        <f>'Moving Avg'!D287</f>
        <v>18.951000000000001</v>
      </c>
      <c r="G287" s="2">
        <f>'Moving Avg'!F287</f>
        <v>19.135550000000002</v>
      </c>
      <c r="H287" s="2">
        <f>'Moving Avg'!G287</f>
        <v>20.461080000000003</v>
      </c>
      <c r="I287" s="2">
        <f>'Moving Avg'!H287</f>
        <v>18.145535000000006</v>
      </c>
      <c r="J287" s="6" t="str">
        <f>OBV!F287</f>
        <v>BEARISH</v>
      </c>
      <c r="K287" s="6" t="str">
        <f>OBV!G287</f>
        <v>STRONG</v>
      </c>
      <c r="L287" s="6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18.934999999999999</v>
      </c>
      <c r="C288" s="2">
        <f>RSI!I288</f>
        <v>34.596355227898755</v>
      </c>
      <c r="D288" s="2">
        <f>MACD!E288</f>
        <v>6.0508918377347953E-2</v>
      </c>
      <c r="E288" s="2">
        <f>MACD!F288</f>
        <v>0.17995114187624908</v>
      </c>
      <c r="F288" s="2">
        <f>'Moving Avg'!D288</f>
        <v>18.947800000000001</v>
      </c>
      <c r="G288" s="2">
        <f>'Moving Avg'!F288</f>
        <v>19.105900000000002</v>
      </c>
      <c r="H288" s="2">
        <f>'Moving Avg'!G288</f>
        <v>20.397560000000002</v>
      </c>
      <c r="I288" s="2">
        <f>'Moving Avg'!H288</f>
        <v>18.165165000000009</v>
      </c>
      <c r="J288" s="6" t="str">
        <f>OBV!F288</f>
        <v>BEARISH</v>
      </c>
      <c r="K288" s="6" t="str">
        <f>OBV!G288</f>
        <v>STRONG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18.934999999999999</v>
      </c>
      <c r="C289" s="2">
        <f>RSI!I289</f>
        <v>34.596355227898755</v>
      </c>
      <c r="D289" s="2">
        <f>MACD!E289</f>
        <v>-3.3796952276972547E-2</v>
      </c>
      <c r="E289" s="2">
        <f>MACD!F289</f>
        <v>0.13720152304560476</v>
      </c>
      <c r="F289" s="2">
        <f>'Moving Avg'!D289</f>
        <v>18.944600000000001</v>
      </c>
      <c r="G289" s="2">
        <f>'Moving Avg'!F289</f>
        <v>19.061650000000004</v>
      </c>
      <c r="H289" s="2">
        <f>'Moving Avg'!G289</f>
        <v>20.325980000000001</v>
      </c>
      <c r="I289" s="2">
        <f>'Moving Avg'!H289</f>
        <v>18.182505000000006</v>
      </c>
      <c r="J289" s="6" t="str">
        <f>OBV!F289</f>
        <v>BEARISH</v>
      </c>
      <c r="K289" s="6" t="str">
        <f>OBV!G289</f>
        <v>STRONG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18.934999999999999</v>
      </c>
      <c r="C290" s="2">
        <f>RSI!I290</f>
        <v>34.596355227898741</v>
      </c>
      <c r="D290" s="2">
        <f>MACD!E290</f>
        <v>-0.11089930732207165</v>
      </c>
      <c r="E290" s="2">
        <f>MACD!F290</f>
        <v>8.758135697206948E-2</v>
      </c>
      <c r="F290" s="2">
        <f>'Moving Avg'!D290</f>
        <v>18.941400000000002</v>
      </c>
      <c r="G290" s="2">
        <f>'Moving Avg'!F290</f>
        <v>19.017400000000002</v>
      </c>
      <c r="H290" s="2">
        <f>'Moving Avg'!G290</f>
        <v>20.274619999999999</v>
      </c>
      <c r="I290" s="2">
        <f>'Moving Avg'!H290</f>
        <v>18.198145000000007</v>
      </c>
      <c r="J290" s="6" t="str">
        <f>OBV!F290</f>
        <v>BEARISH</v>
      </c>
      <c r="K290" s="6" t="str">
        <f>OBV!G290</f>
        <v>STRONG</v>
      </c>
      <c r="L290" s="6" t="str">
        <f>OBV!H290</f>
        <v>CONFIRMED BEARISH</v>
      </c>
    </row>
    <row r="291" spans="1:12" ht="13.5" x14ac:dyDescent="0.25">
      <c r="A291" s="3">
        <f>RSI!A291</f>
        <v>42430</v>
      </c>
      <c r="B291" s="2">
        <f>RSI!B291</f>
        <v>19.495999999999999</v>
      </c>
      <c r="C291" s="2">
        <f>RSI!I291</f>
        <v>53.818700474576602</v>
      </c>
      <c r="D291" s="2">
        <f>MACD!E291</f>
        <v>-0.16289232842780876</v>
      </c>
      <c r="E291" s="2">
        <f>MACD!F291</f>
        <v>3.7486619892093835E-2</v>
      </c>
      <c r="F291" s="2">
        <f>'Moving Avg'!D291</f>
        <v>19.0504</v>
      </c>
      <c r="G291" s="2">
        <f>'Moving Avg'!F291</f>
        <v>19.031200000000002</v>
      </c>
      <c r="H291" s="2">
        <f>'Moving Avg'!G291</f>
        <v>20.234960000000001</v>
      </c>
      <c r="I291" s="2">
        <f>'Moving Avg'!H291</f>
        <v>18.213115000000009</v>
      </c>
      <c r="J291" s="6" t="str">
        <f>OBV!F291</f>
        <v>BEARISH</v>
      </c>
      <c r="K291" s="6" t="str">
        <f>OBV!G291</f>
        <v>STRONG</v>
      </c>
      <c r="L291" s="6" t="str">
        <f>OBV!H291</f>
        <v>BEARISH DIVERGENCE</v>
      </c>
    </row>
    <row r="292" spans="1:12" ht="13.5" x14ac:dyDescent="0.25">
      <c r="A292" s="3">
        <f>RSI!A292</f>
        <v>42431</v>
      </c>
      <c r="B292" s="2">
        <f>RSI!B292</f>
        <v>18.88</v>
      </c>
      <c r="C292" s="2">
        <f>RSI!I292</f>
        <v>39.938429621220685</v>
      </c>
      <c r="D292" s="2">
        <f>MACD!E292</f>
        <v>-0.16226130703284269</v>
      </c>
      <c r="E292" s="2">
        <f>MACD!F292</f>
        <v>-2.4629654928934701E-3</v>
      </c>
      <c r="F292" s="2">
        <f>'Moving Avg'!D292</f>
        <v>19.036199999999997</v>
      </c>
      <c r="G292" s="2">
        <f>'Moving Avg'!F292</f>
        <v>19.014199999999999</v>
      </c>
      <c r="H292" s="2">
        <f>'Moving Avg'!G292</f>
        <v>20.165759999999999</v>
      </c>
      <c r="I292" s="2">
        <f>'Moving Avg'!H292</f>
        <v>18.224965000000008</v>
      </c>
      <c r="J292" s="6" t="str">
        <f>OBV!F292</f>
        <v>BEARISH</v>
      </c>
      <c r="K292" s="6" t="str">
        <f>OBV!G292</f>
        <v>STRONG</v>
      </c>
      <c r="L292" s="6" t="str">
        <f>OBV!H292</f>
        <v>CONFIRMED BEARISH</v>
      </c>
    </row>
    <row r="293" spans="1:12" ht="13.5" x14ac:dyDescent="0.25">
      <c r="A293" s="3">
        <f>RSI!A293</f>
        <v>42432</v>
      </c>
      <c r="B293" s="2">
        <f>RSI!B293</f>
        <v>18.88</v>
      </c>
      <c r="C293" s="2">
        <f>RSI!I293</f>
        <v>39.938429621220685</v>
      </c>
      <c r="D293" s="2">
        <f>MACD!E293</f>
        <v>-0.16024826967743522</v>
      </c>
      <c r="E293" s="2">
        <f>MACD!F293</f>
        <v>-3.402002632980182E-2</v>
      </c>
      <c r="F293" s="2">
        <f>'Moving Avg'!D293</f>
        <v>19.025199999999998</v>
      </c>
      <c r="G293" s="2">
        <f>'Moving Avg'!F293</f>
        <v>18.997199999999999</v>
      </c>
      <c r="H293" s="2">
        <f>'Moving Avg'!G293</f>
        <v>20.10098</v>
      </c>
      <c r="I293" s="2">
        <f>'Moving Avg'!H293</f>
        <v>18.236460000000008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</row>
    <row r="294" spans="1:12" ht="13.5" x14ac:dyDescent="0.25">
      <c r="A294" s="3">
        <f>RSI!A294</f>
        <v>42433</v>
      </c>
      <c r="B294" s="2">
        <f>RSI!B294</f>
        <v>18.88</v>
      </c>
      <c r="C294" s="2">
        <f>RSI!I294</f>
        <v>39.938429621220692</v>
      </c>
      <c r="D294" s="2">
        <f>MACD!E294</f>
        <v>-0.15603579574169046</v>
      </c>
      <c r="E294" s="2">
        <f>MACD!F294</f>
        <v>-5.842318021217955E-2</v>
      </c>
      <c r="F294" s="2">
        <f>'Moving Avg'!D294</f>
        <v>19.014199999999995</v>
      </c>
      <c r="G294" s="2">
        <f>'Moving Avg'!F294</f>
        <v>18.980199999999996</v>
      </c>
      <c r="H294" s="2">
        <f>'Moving Avg'!G294</f>
        <v>20.0441</v>
      </c>
      <c r="I294" s="2">
        <f>'Moving Avg'!H294</f>
        <v>18.24791500000001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</row>
    <row r="295" spans="1:12" ht="13.5" x14ac:dyDescent="0.25">
      <c r="A295" s="3">
        <f>RSI!A295</f>
        <v>42436</v>
      </c>
      <c r="B295" s="2">
        <f>RSI!B295</f>
        <v>18.88</v>
      </c>
      <c r="C295" s="2">
        <f>RSI!I295</f>
        <v>39.938429621220692</v>
      </c>
      <c r="D295" s="2">
        <f>MACD!E295</f>
        <v>-0.15014812190893778</v>
      </c>
      <c r="E295" s="2">
        <f>MACD!F295</f>
        <v>-7.6768168551531207E-2</v>
      </c>
      <c r="F295" s="2">
        <f>'Moving Avg'!D295</f>
        <v>19.0032</v>
      </c>
      <c r="G295" s="2">
        <f>'Moving Avg'!F295</f>
        <v>18.964799999999997</v>
      </c>
      <c r="H295" s="2">
        <f>'Moving Avg'!G295</f>
        <v>19.979319999999998</v>
      </c>
      <c r="I295" s="2">
        <f>'Moving Avg'!H295</f>
        <v>18.261860000000009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</row>
    <row r="296" spans="1:12" ht="13.5" x14ac:dyDescent="0.25">
      <c r="A296" s="3">
        <f>RSI!A296</f>
        <v>42437</v>
      </c>
      <c r="B296" s="2">
        <f>RSI!B296</f>
        <v>19.117000000000001</v>
      </c>
      <c r="C296" s="2">
        <f>RSI!I296</f>
        <v>47.010706147661253</v>
      </c>
      <c r="D296" s="2">
        <f>MACD!E296</f>
        <v>-0.16057062107804754</v>
      </c>
      <c r="E296" s="2">
        <f>MACD!F296</f>
        <v>-9.3528659056834482E-2</v>
      </c>
      <c r="F296" s="2">
        <f>'Moving Avg'!D296</f>
        <v>18.927399999999999</v>
      </c>
      <c r="G296" s="2">
        <f>'Moving Avg'!F296</f>
        <v>18.96125</v>
      </c>
      <c r="H296" s="2">
        <f>'Moving Avg'!G296</f>
        <v>19.927179999999996</v>
      </c>
      <c r="I296" s="2">
        <f>'Moving Avg'!H296</f>
        <v>18.277065000000011</v>
      </c>
      <c r="J296" s="6" t="str">
        <f>OBV!F296</f>
        <v>BULLISH</v>
      </c>
      <c r="K296" s="6" t="str">
        <f>OBV!G296</f>
        <v>NEUTRAL</v>
      </c>
      <c r="L296" s="6" t="str">
        <f>OBV!H296</f>
        <v>BULLISH DIVERGENCE</v>
      </c>
    </row>
    <row r="297" spans="1:12" ht="13.5" x14ac:dyDescent="0.25">
      <c r="A297" s="3">
        <f>RSI!A297</f>
        <v>42438</v>
      </c>
      <c r="B297" s="2">
        <f>RSI!B297</f>
        <v>18.547999999999998</v>
      </c>
      <c r="C297" s="2">
        <f>RSI!I297</f>
        <v>36.03881178509338</v>
      </c>
      <c r="D297" s="2">
        <f>MACD!E297</f>
        <v>-0.12665012189625813</v>
      </c>
      <c r="E297" s="2">
        <f>MACD!F297</f>
        <v>-0.10015295162471921</v>
      </c>
      <c r="F297" s="2">
        <f>'Moving Avg'!D297</f>
        <v>18.861000000000001</v>
      </c>
      <c r="G297" s="2">
        <f>'Moving Avg'!F297</f>
        <v>18.92925</v>
      </c>
      <c r="H297" s="2">
        <f>'Moving Avg'!G297</f>
        <v>19.858919999999998</v>
      </c>
      <c r="I297" s="2">
        <f>'Moving Avg'!H297</f>
        <v>18.287055000000009</v>
      </c>
      <c r="J297" s="6" t="str">
        <f>OBV!F297</f>
        <v>BULLISH</v>
      </c>
      <c r="K297" s="6" t="str">
        <f>OBV!G297</f>
        <v>NEUTRAL</v>
      </c>
      <c r="L297" s="6" t="str">
        <f>OBV!H297</f>
        <v>BULLISH DIVERGENCE</v>
      </c>
    </row>
    <row r="298" spans="1:12" ht="13.5" x14ac:dyDescent="0.25">
      <c r="A298" s="3">
        <f>RSI!A298</f>
        <v>42439</v>
      </c>
      <c r="B298" s="2">
        <f>RSI!B298</f>
        <v>17.995000000000001</v>
      </c>
      <c r="C298" s="2">
        <f>RSI!I298</f>
        <v>28.963659077433803</v>
      </c>
      <c r="D298" s="2">
        <f>MACD!E298</f>
        <v>-5.5536908897465764E-2</v>
      </c>
      <c r="E298" s="2">
        <f>MACD!F298</f>
        <v>-9.1229743079268524E-2</v>
      </c>
      <c r="F298" s="2">
        <f>'Moving Avg'!D298</f>
        <v>18.684000000000001</v>
      </c>
      <c r="G298" s="2">
        <f>'Moving Avg'!F298</f>
        <v>18.869599999999998</v>
      </c>
      <c r="H298" s="2">
        <f>'Moving Avg'!G298</f>
        <v>19.784339999999997</v>
      </c>
      <c r="I298" s="2">
        <f>'Moving Avg'!H298</f>
        <v>18.294280000000008</v>
      </c>
      <c r="J298" s="6" t="str">
        <f>OBV!F298</f>
        <v>BULLISH</v>
      </c>
      <c r="K298" s="6" t="str">
        <f>OBV!G298</f>
        <v>NEUTRAL</v>
      </c>
      <c r="L298" s="6" t="str">
        <f>OBV!H298</f>
        <v>BULLISH DIVERGENCE</v>
      </c>
    </row>
    <row r="299" spans="1:12" ht="13.5" x14ac:dyDescent="0.25">
      <c r="A299" s="3">
        <f>RSI!A299</f>
        <v>42440</v>
      </c>
      <c r="B299" s="2">
        <f>RSI!B299</f>
        <v>17.995000000000001</v>
      </c>
      <c r="C299" s="2">
        <f>RSI!I299</f>
        <v>28.963659077433803</v>
      </c>
      <c r="D299" s="2">
        <f>MACD!E299</f>
        <v>1.1523721331190728E-2</v>
      </c>
      <c r="E299" s="2">
        <f>MACD!F299</f>
        <v>-7.0679050197176685E-2</v>
      </c>
      <c r="F299" s="2">
        <f>'Moving Avg'!D299</f>
        <v>18.507000000000001</v>
      </c>
      <c r="G299" s="2">
        <f>'Moving Avg'!F299</f>
        <v>18.8384</v>
      </c>
      <c r="H299" s="2">
        <f>'Moving Avg'!G299</f>
        <v>19.709759999999996</v>
      </c>
      <c r="I299" s="2">
        <f>'Moving Avg'!H299</f>
        <v>18.301505000000009</v>
      </c>
      <c r="J299" s="6" t="str">
        <f>OBV!F299</f>
        <v>BULLISH</v>
      </c>
      <c r="K299" s="6" t="str">
        <f>OBV!G299</f>
        <v>NEUTRAL</v>
      </c>
      <c r="L299" s="6" t="str">
        <f>OBV!H299</f>
        <v>BULLISH DIVERGENCE</v>
      </c>
    </row>
    <row r="300" spans="1:12" ht="13.5" x14ac:dyDescent="0.25">
      <c r="A300" s="3">
        <f>RSI!A300</f>
        <v>42443</v>
      </c>
      <c r="B300" s="2">
        <f>RSI!B300</f>
        <v>17.995000000000001</v>
      </c>
      <c r="C300" s="2">
        <f>RSI!I300</f>
        <v>28.963659077433803</v>
      </c>
      <c r="D300" s="2">
        <f>MACD!E300</f>
        <v>7.4645027392602259E-2</v>
      </c>
      <c r="E300" s="2">
        <f>MACD!F300</f>
        <v>-4.1614234679220895E-2</v>
      </c>
      <c r="F300" s="2">
        <f>'Moving Avg'!D300</f>
        <v>18.330000000000002</v>
      </c>
      <c r="G300" s="2">
        <f>'Moving Avg'!F300</f>
        <v>18.807200000000002</v>
      </c>
      <c r="H300" s="2">
        <f>'Moving Avg'!G300</f>
        <v>19.635179999999998</v>
      </c>
      <c r="I300" s="2">
        <f>'Moving Avg'!H300</f>
        <v>18.308730000000008</v>
      </c>
      <c r="J300" s="6" t="str">
        <f>OBV!F300</f>
        <v>BULLISH</v>
      </c>
      <c r="K300" s="6" t="str">
        <f>OBV!G300</f>
        <v>NEUTRAL</v>
      </c>
      <c r="L300" s="6" t="str">
        <f>OBV!H300</f>
        <v>BULLISH DIVERGENCE</v>
      </c>
    </row>
    <row r="301" spans="1:12" ht="13.5" x14ac:dyDescent="0.25">
      <c r="A301" s="3">
        <f>RSI!A301</f>
        <v>42444</v>
      </c>
      <c r="B301" s="2">
        <f>RSI!B301</f>
        <v>17.995000000000001</v>
      </c>
      <c r="C301" s="2">
        <f>RSI!I301</f>
        <v>28.963659077433803</v>
      </c>
      <c r="D301" s="2">
        <f>MACD!E301</f>
        <v>0.22026832955020481</v>
      </c>
      <c r="E301" s="2">
        <f>MACD!F301</f>
        <v>1.0762278166664245E-2</v>
      </c>
      <c r="F301" s="2">
        <f>'Moving Avg'!D301</f>
        <v>18.105600000000003</v>
      </c>
      <c r="G301" s="2">
        <f>'Moving Avg'!F301</f>
        <v>18.759000000000004</v>
      </c>
      <c r="H301" s="2">
        <f>'Moving Avg'!G301</f>
        <v>19.560599999999997</v>
      </c>
      <c r="I301" s="2">
        <f>'Moving Avg'!H301</f>
        <v>18.315760000000008</v>
      </c>
      <c r="J301" s="6" t="str">
        <f>OBV!F301</f>
        <v>BEARISH</v>
      </c>
      <c r="K301" s="6" t="str">
        <f>OBV!G301</f>
        <v>NEUTRAL</v>
      </c>
      <c r="L301" s="6" t="str">
        <f>OBV!H301</f>
        <v>CONFIRMED BEARISH</v>
      </c>
    </row>
    <row r="302" spans="1:12" ht="13.5" x14ac:dyDescent="0.25">
      <c r="A302" s="3">
        <f>RSI!A302</f>
        <v>42445</v>
      </c>
      <c r="B302" s="2">
        <f>RSI!B302</f>
        <v>17.995000000000001</v>
      </c>
      <c r="C302" s="2">
        <f>RSI!I302</f>
        <v>28.963659077433803</v>
      </c>
      <c r="D302" s="2">
        <f>MACD!E302</f>
        <v>0.25418666224290831</v>
      </c>
      <c r="E302" s="2">
        <f>MACD!F302</f>
        <v>5.944715498191306E-2</v>
      </c>
      <c r="F302" s="2">
        <f>'Moving Avg'!D302</f>
        <v>17.995000000000001</v>
      </c>
      <c r="G302" s="2">
        <f>'Moving Avg'!F302</f>
        <v>18.710799999999999</v>
      </c>
      <c r="H302" s="2">
        <f>'Moving Avg'!G302</f>
        <v>19.48602</v>
      </c>
      <c r="I302" s="2">
        <f>'Moving Avg'!H302</f>
        <v>18.322790000000008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17.995000000000001</v>
      </c>
      <c r="C303" s="2">
        <f>RSI!I303</f>
        <v>28.963659077433803</v>
      </c>
      <c r="D303" s="2">
        <f>MACD!E303</f>
        <v>0.28794961050935441</v>
      </c>
      <c r="E303" s="2">
        <f>MACD!F303</f>
        <v>0.10514764608740135</v>
      </c>
      <c r="F303" s="2">
        <f>'Moving Avg'!D303</f>
        <v>17.995000000000001</v>
      </c>
      <c r="G303" s="2">
        <f>'Moving Avg'!F303</f>
        <v>18.663</v>
      </c>
      <c r="H303" s="2">
        <f>'Moving Avg'!G303</f>
        <v>19.411439999999999</v>
      </c>
      <c r="I303" s="2">
        <f>'Moving Avg'!H303</f>
        <v>18.329820000000009</v>
      </c>
      <c r="J303" s="6" t="str">
        <f>OBV!F303</f>
        <v>NEUTRAL</v>
      </c>
      <c r="K303" s="6" t="str">
        <f>OBV!G303</f>
        <v>NEUTRAL</v>
      </c>
      <c r="L303" s="6" t="str">
        <f>OBV!H303</f>
        <v>NEUTRAL</v>
      </c>
    </row>
    <row r="304" spans="1:12" ht="13.5" x14ac:dyDescent="0.25">
      <c r="A304" s="3">
        <f>RSI!A304</f>
        <v>42447</v>
      </c>
      <c r="B304" s="2">
        <f>RSI!B304</f>
        <v>17.782</v>
      </c>
      <c r="C304" s="2">
        <f>RSI!I304</f>
        <v>25.907641766790789</v>
      </c>
      <c r="D304" s="2">
        <f>MACD!E304</f>
        <v>0.33698383367526574</v>
      </c>
      <c r="E304" s="2">
        <f>MACD!F304</f>
        <v>0.15151488360497423</v>
      </c>
      <c r="F304" s="2">
        <f>'Moving Avg'!D304</f>
        <v>17.952400000000001</v>
      </c>
      <c r="G304" s="2">
        <f>'Moving Avg'!F304</f>
        <v>18.604549999999996</v>
      </c>
      <c r="H304" s="2">
        <f>'Moving Avg'!G304</f>
        <v>19.332599999999999</v>
      </c>
      <c r="I304" s="2">
        <f>'Moving Avg'!H304</f>
        <v>18.337720000000008</v>
      </c>
      <c r="J304" s="6" t="str">
        <f>OBV!F304</f>
        <v>BEARISH</v>
      </c>
      <c r="K304" s="6" t="str">
        <f>OBV!G304</f>
        <v>NEUTRAL</v>
      </c>
      <c r="L304" s="6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17.782</v>
      </c>
      <c r="C305" s="2">
        <f>RSI!I305</f>
        <v>25.907641766790789</v>
      </c>
      <c r="D305" s="2">
        <f>MACD!E305</f>
        <v>0.384073508991289</v>
      </c>
      <c r="E305" s="2">
        <f>MACD!F305</f>
        <v>0.1980266086822372</v>
      </c>
      <c r="F305" s="2">
        <f>'Moving Avg'!D305</f>
        <v>17.909799999999997</v>
      </c>
      <c r="G305" s="2">
        <f>'Moving Avg'!F305</f>
        <v>18.546099999999999</v>
      </c>
      <c r="H305" s="2">
        <f>'Moving Avg'!G305</f>
        <v>19.25376</v>
      </c>
      <c r="I305" s="2">
        <f>'Moving Avg'!H305</f>
        <v>18.345620000000011</v>
      </c>
      <c r="J305" s="6" t="str">
        <f>OBV!F305</f>
        <v>BEARISH</v>
      </c>
      <c r="K305" s="6" t="str">
        <f>OBV!G305</f>
        <v>NEUTRAL</v>
      </c>
      <c r="L305" s="6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17.782</v>
      </c>
      <c r="C306" s="2">
        <f>RSI!I306</f>
        <v>25.907641766790789</v>
      </c>
      <c r="D306" s="2">
        <f>MACD!E306</f>
        <v>0.46556458214212171</v>
      </c>
      <c r="E306" s="2">
        <f>MACD!F306</f>
        <v>0.25153420337421412</v>
      </c>
      <c r="F306" s="2">
        <f>'Moving Avg'!D306</f>
        <v>17.8672</v>
      </c>
      <c r="G306" s="2">
        <f>'Moving Avg'!F306</f>
        <v>18.487649999999995</v>
      </c>
      <c r="H306" s="2">
        <f>'Moving Avg'!G306</f>
        <v>19.17492</v>
      </c>
      <c r="I306" s="2">
        <f>'Moving Avg'!H306</f>
        <v>18.35352000000001</v>
      </c>
      <c r="J306" s="6" t="str">
        <f>OBV!F306</f>
        <v>BEARISH</v>
      </c>
      <c r="K306" s="6" t="str">
        <f>OBV!G306</f>
        <v>NEUTRAL</v>
      </c>
      <c r="L306" s="6" t="str">
        <f>OBV!H306</f>
        <v>CONFIRMED BEARISH</v>
      </c>
    </row>
    <row r="307" spans="1:12" ht="13.5" x14ac:dyDescent="0.25">
      <c r="A307" s="3">
        <f>RSI!A307</f>
        <v>42452</v>
      </c>
      <c r="B307" s="2">
        <f>RSI!B307</f>
        <v>17.782</v>
      </c>
      <c r="C307" s="2">
        <f>RSI!I307</f>
        <v>25.907641766790789</v>
      </c>
      <c r="D307" s="2">
        <f>MACD!E307</f>
        <v>0.45178049891679706</v>
      </c>
      <c r="E307" s="2">
        <f>MACD!F307</f>
        <v>0.2915834624827307</v>
      </c>
      <c r="F307" s="2">
        <f>'Moving Avg'!D307</f>
        <v>17.824599999999997</v>
      </c>
      <c r="G307" s="2">
        <f>'Moving Avg'!F307</f>
        <v>18.429199999999994</v>
      </c>
      <c r="H307" s="2">
        <f>'Moving Avg'!G307</f>
        <v>19.096080000000004</v>
      </c>
      <c r="I307" s="2">
        <f>'Moving Avg'!H307</f>
        <v>18.363830000000011</v>
      </c>
      <c r="J307" s="6" t="str">
        <f>OBV!F307</f>
        <v>BEARISH</v>
      </c>
      <c r="K307" s="6" t="str">
        <f>OBV!G307</f>
        <v>NEUTRAL</v>
      </c>
      <c r="L307" s="6" t="str">
        <f>OBV!H307</f>
        <v>CONFIRMED BEARISH</v>
      </c>
    </row>
    <row r="308" spans="1:12" ht="13.5" x14ac:dyDescent="0.25">
      <c r="A308" s="3">
        <f>RSI!A308</f>
        <v>42453</v>
      </c>
      <c r="B308" s="2">
        <f>RSI!B308</f>
        <v>17.782</v>
      </c>
      <c r="C308" s="2">
        <f>RSI!I308</f>
        <v>25.907641766790789</v>
      </c>
      <c r="D308" s="2">
        <f>MACD!E308</f>
        <v>0.35948492945060551</v>
      </c>
      <c r="E308" s="2">
        <f>MACD!F308</f>
        <v>0.30516375587630568</v>
      </c>
      <c r="F308" s="2">
        <f>'Moving Avg'!D308</f>
        <v>17.782</v>
      </c>
      <c r="G308" s="2">
        <f>'Moving Avg'!F308</f>
        <v>18.371549999999996</v>
      </c>
      <c r="H308" s="2">
        <f>'Moving Avg'!G308</f>
        <v>19.017240000000005</v>
      </c>
      <c r="I308" s="2">
        <f>'Moving Avg'!H308</f>
        <v>18.371770000000012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17.782</v>
      </c>
      <c r="C309" s="2">
        <f>RSI!I309</f>
        <v>25.907641766790789</v>
      </c>
      <c r="D309" s="2">
        <f>MACD!E309</f>
        <v>0.28550424192637891</v>
      </c>
      <c r="E309" s="2">
        <f>MACD!F309</f>
        <v>0.30123185308632033</v>
      </c>
      <c r="F309" s="2">
        <f>'Moving Avg'!D309</f>
        <v>17.782</v>
      </c>
      <c r="G309" s="2">
        <f>'Moving Avg'!F309</f>
        <v>18.313899999999997</v>
      </c>
      <c r="H309" s="2">
        <f>'Moving Avg'!G309</f>
        <v>18.957840000000004</v>
      </c>
      <c r="I309" s="2">
        <f>'Moving Avg'!H309</f>
        <v>18.37971000000001</v>
      </c>
      <c r="J309" s="6" t="str">
        <f>OBV!F309</f>
        <v>NEUTRAL</v>
      </c>
      <c r="K309" s="6" t="str">
        <f>OBV!G309</f>
        <v>NEUTRAL</v>
      </c>
      <c r="L309" s="6" t="str">
        <f>OBV!H309</f>
        <v>NEUTRAL</v>
      </c>
    </row>
    <row r="310" spans="1:12" ht="13.5" x14ac:dyDescent="0.25">
      <c r="A310" s="3">
        <f>RSI!A310</f>
        <v>42457</v>
      </c>
      <c r="B310" s="2">
        <f>RSI!B310</f>
        <v>17.782</v>
      </c>
      <c r="C310" s="2">
        <f>RSI!I310</f>
        <v>25.907641766790789</v>
      </c>
      <c r="D310" s="2">
        <f>MACD!E310</f>
        <v>0.22671590563900423</v>
      </c>
      <c r="E310" s="2">
        <f>MACD!F310</f>
        <v>0.2863286635968571</v>
      </c>
      <c r="F310" s="2">
        <f>'Moving Avg'!D310</f>
        <v>17.782</v>
      </c>
      <c r="G310" s="2">
        <f>'Moving Avg'!F310</f>
        <v>18.256249999999994</v>
      </c>
      <c r="H310" s="2">
        <f>'Moving Avg'!G310</f>
        <v>18.917080000000002</v>
      </c>
      <c r="I310" s="2">
        <f>'Moving Avg'!H310</f>
        <v>18.389465000000012</v>
      </c>
      <c r="J310" s="6" t="str">
        <f>OBV!F310</f>
        <v>NEUTRAL</v>
      </c>
      <c r="K310" s="6" t="str">
        <f>OBV!G310</f>
        <v>NEUTRAL</v>
      </c>
      <c r="L310" s="6" t="str">
        <f>OBV!H310</f>
        <v>NEUTRAL</v>
      </c>
    </row>
    <row r="311" spans="1:12" ht="13.5" x14ac:dyDescent="0.25">
      <c r="A311" s="3">
        <f>RSI!A311</f>
        <v>42458</v>
      </c>
      <c r="B311" s="2">
        <f>RSI!B311</f>
        <v>17.782</v>
      </c>
      <c r="C311" s="2">
        <f>RSI!I311</f>
        <v>25.907641766790789</v>
      </c>
      <c r="D311" s="2">
        <f>MACD!E311</f>
        <v>0.18050036119004886</v>
      </c>
      <c r="E311" s="2">
        <f>MACD!F311</f>
        <v>0.26516300311549545</v>
      </c>
      <c r="F311" s="2">
        <f>'Moving Avg'!D311</f>
        <v>17.782</v>
      </c>
      <c r="G311" s="2">
        <f>'Moving Avg'!F311</f>
        <v>18.170549999999999</v>
      </c>
      <c r="H311" s="2">
        <f>'Moving Avg'!G311</f>
        <v>18.858780000000003</v>
      </c>
      <c r="I311" s="2">
        <f>'Moving Avg'!H311</f>
        <v>18.397405000000013</v>
      </c>
      <c r="J311" s="6" t="str">
        <f>OBV!F311</f>
        <v>NEUTRAL</v>
      </c>
      <c r="K311" s="6" t="str">
        <f>OBV!G311</f>
        <v>NEUTRAL</v>
      </c>
      <c r="L311" s="6" t="str">
        <f>OBV!H311</f>
        <v>NEUTRAL</v>
      </c>
    </row>
    <row r="312" spans="1:12" ht="13.5" x14ac:dyDescent="0.25">
      <c r="A312" s="3">
        <f>RSI!A312</f>
        <v>42459</v>
      </c>
      <c r="B312" s="2">
        <f>RSI!B312</f>
        <v>17.782</v>
      </c>
      <c r="C312" s="2">
        <f>RSI!I312</f>
        <v>25.907641766790789</v>
      </c>
      <c r="D312" s="2">
        <f>MACD!E312</f>
        <v>0.14466196754838734</v>
      </c>
      <c r="E312" s="2">
        <f>MACD!F312</f>
        <v>0.24106279600207384</v>
      </c>
      <c r="F312" s="2">
        <f>'Moving Avg'!D312</f>
        <v>17.782</v>
      </c>
      <c r="G312" s="2">
        <f>'Moving Avg'!F312</f>
        <v>18.115649999999999</v>
      </c>
      <c r="H312" s="2">
        <f>'Moving Avg'!G312</f>
        <v>18.800480000000007</v>
      </c>
      <c r="I312" s="2">
        <f>'Moving Avg'!H312</f>
        <v>18.405265000000011</v>
      </c>
      <c r="J312" s="6" t="str">
        <f>OBV!F312</f>
        <v>NEUTRAL</v>
      </c>
      <c r="K312" s="6" t="str">
        <f>OBV!G312</f>
        <v>NEUTRAL</v>
      </c>
      <c r="L312" s="6" t="str">
        <f>OBV!H312</f>
        <v>NEUTRAL</v>
      </c>
    </row>
    <row r="313" spans="1:12" ht="13.5" x14ac:dyDescent="0.25">
      <c r="A313" s="3">
        <f>RSI!A313</f>
        <v>42460</v>
      </c>
      <c r="B313" s="2">
        <f>RSI!B313</f>
        <v>17.782</v>
      </c>
      <c r="C313" s="2">
        <f>RSI!I313</f>
        <v>25.907641766790789</v>
      </c>
      <c r="D313" s="2">
        <f>MACD!E313</f>
        <v>0.11736223500807341</v>
      </c>
      <c r="E313" s="2">
        <f>MACD!F313</f>
        <v>0.21632268380327377</v>
      </c>
      <c r="F313" s="2">
        <f>'Moving Avg'!D313</f>
        <v>17.782</v>
      </c>
      <c r="G313" s="2">
        <f>'Moving Avg'!F313</f>
        <v>18.060749999999999</v>
      </c>
      <c r="H313" s="2">
        <f>'Moving Avg'!G313</f>
        <v>18.753240000000009</v>
      </c>
      <c r="I313" s="2">
        <f>'Moving Avg'!H313</f>
        <v>18.41123000000001</v>
      </c>
      <c r="J313" s="6" t="str">
        <f>OBV!F313</f>
        <v>NEUTRAL</v>
      </c>
      <c r="K313" s="6" t="str">
        <f>OBV!G313</f>
        <v>NEUTRAL</v>
      </c>
      <c r="L313" s="6" t="str">
        <f>OBV!H313</f>
        <v>NEUTRAL</v>
      </c>
    </row>
    <row r="314" spans="1:12" ht="13.5" x14ac:dyDescent="0.25">
      <c r="A314" s="3">
        <f>RSI!A314</f>
        <v>42461</v>
      </c>
      <c r="B314" s="2">
        <f>RSI!B314</f>
        <v>17.742000000000001</v>
      </c>
      <c r="C314" s="2">
        <f>RSI!I314</f>
        <v>24.873531031838112</v>
      </c>
      <c r="D314" s="2">
        <f>MACD!E314</f>
        <v>6.725717692083677E-2</v>
      </c>
      <c r="E314" s="2">
        <f>MACD!F314</f>
        <v>0.18650958242678636</v>
      </c>
      <c r="F314" s="2">
        <f>'Moving Avg'!D314</f>
        <v>17.774000000000001</v>
      </c>
      <c r="G314" s="2">
        <f>'Moving Avg'!F314</f>
        <v>18.00385</v>
      </c>
      <c r="H314" s="2">
        <f>'Moving Avg'!G314</f>
        <v>18.705200000000008</v>
      </c>
      <c r="I314" s="2">
        <f>'Moving Avg'!H314</f>
        <v>18.416995000000014</v>
      </c>
      <c r="J314" s="6" t="str">
        <f>OBV!F314</f>
        <v>BEARISH</v>
      </c>
      <c r="K314" s="6" t="str">
        <f>OBV!G314</f>
        <v>NEUTRAL</v>
      </c>
      <c r="L314" s="6" t="str">
        <f>OBV!H314</f>
        <v>CONFIRMED BEARISH</v>
      </c>
    </row>
    <row r="315" spans="1:12" ht="13.5" x14ac:dyDescent="0.25">
      <c r="A315" s="3">
        <f>RSI!A315</f>
        <v>42464</v>
      </c>
      <c r="B315" s="2">
        <f>RSI!B315</f>
        <v>17.742000000000001</v>
      </c>
      <c r="C315" s="2">
        <f>RSI!I315</f>
        <v>24.873531031838112</v>
      </c>
      <c r="D315" s="2">
        <f>MACD!E315</f>
        <v>2.769045418102678E-2</v>
      </c>
      <c r="E315" s="2">
        <f>MACD!F315</f>
        <v>0.15474575677763444</v>
      </c>
      <c r="F315" s="2">
        <f>'Moving Avg'!D315</f>
        <v>17.766000000000002</v>
      </c>
      <c r="G315" s="2">
        <f>'Moving Avg'!F315</f>
        <v>17.946950000000005</v>
      </c>
      <c r="H315" s="2">
        <f>'Moving Avg'!G315</f>
        <v>18.657160000000008</v>
      </c>
      <c r="I315" s="2">
        <f>'Moving Avg'!H315</f>
        <v>18.422760000000011</v>
      </c>
      <c r="J315" s="6" t="str">
        <f>OBV!F315</f>
        <v>BEARISH</v>
      </c>
      <c r="K315" s="6" t="str">
        <f>OBV!G315</f>
        <v>NEUTRAL</v>
      </c>
      <c r="L315" s="6" t="str">
        <f>OBV!H315</f>
        <v>CONFIRMED BEARISH</v>
      </c>
    </row>
    <row r="316" spans="1:12" ht="13.5" x14ac:dyDescent="0.25">
      <c r="A316" s="3">
        <f>RSI!A316</f>
        <v>42465</v>
      </c>
      <c r="B316" s="2">
        <f>RSI!B316</f>
        <v>17.742000000000001</v>
      </c>
      <c r="C316" s="2">
        <f>RSI!I316</f>
        <v>24.873531031838112</v>
      </c>
      <c r="D316" s="2">
        <f>MACD!E316</f>
        <v>-3.1688351926817404E-3</v>
      </c>
      <c r="E316" s="2">
        <f>MACD!F316</f>
        <v>0.12316283838357121</v>
      </c>
      <c r="F316" s="2">
        <f>'Moving Avg'!D316</f>
        <v>17.758000000000003</v>
      </c>
      <c r="G316" s="2">
        <f>'Moving Avg'!F316</f>
        <v>17.878200000000003</v>
      </c>
      <c r="H316" s="2">
        <f>'Moving Avg'!G316</f>
        <v>18.609120000000008</v>
      </c>
      <c r="I316" s="2">
        <f>'Moving Avg'!H316</f>
        <v>18.426590000000012</v>
      </c>
      <c r="J316" s="6" t="str">
        <f>OBV!F316</f>
        <v>BEARISH</v>
      </c>
      <c r="K316" s="6" t="str">
        <f>OBV!G316</f>
        <v>NEUTRAL</v>
      </c>
      <c r="L316" s="6" t="str">
        <f>OBV!H316</f>
        <v>CONFIRMED BEARISH</v>
      </c>
    </row>
    <row r="317" spans="1:12" ht="13.5" x14ac:dyDescent="0.25">
      <c r="A317" s="3">
        <f>RSI!A317</f>
        <v>42466</v>
      </c>
      <c r="B317" s="2">
        <f>RSI!B317</f>
        <v>17.742000000000001</v>
      </c>
      <c r="C317" s="2">
        <f>RSI!I317</f>
        <v>24.873531031838112</v>
      </c>
      <c r="D317" s="2">
        <f>MACD!E317</f>
        <v>-2.6854388574449217E-2</v>
      </c>
      <c r="E317" s="2">
        <f>MACD!F317</f>
        <v>9.3159392991967141E-2</v>
      </c>
      <c r="F317" s="2">
        <f>'Moving Avg'!D317</f>
        <v>17.750000000000004</v>
      </c>
      <c r="G317" s="2">
        <f>'Moving Avg'!F317</f>
        <v>17.837900000000008</v>
      </c>
      <c r="H317" s="2">
        <f>'Moving Avg'!G317</f>
        <v>18.579100000000004</v>
      </c>
      <c r="I317" s="2">
        <f>'Moving Avg'!H317</f>
        <v>18.430420000000016</v>
      </c>
      <c r="J317" s="6" t="str">
        <f>OBV!F317</f>
        <v>BEARISH</v>
      </c>
      <c r="K317" s="6" t="str">
        <f>OBV!G317</f>
        <v>NEUTRAL</v>
      </c>
      <c r="L317" s="6" t="str">
        <f>OBV!H317</f>
        <v>CONFIRMED BEARISH</v>
      </c>
    </row>
    <row r="318" spans="1:12" ht="13.5" x14ac:dyDescent="0.25">
      <c r="A318" s="3">
        <f>RSI!A318</f>
        <v>42467</v>
      </c>
      <c r="B318" s="2">
        <f>RSI!B318</f>
        <v>18.271999999999998</v>
      </c>
      <c r="C318" s="2">
        <f>RSI!I318</f>
        <v>56.101488092843738</v>
      </c>
      <c r="D318" s="2">
        <f>MACD!E318</f>
        <v>-8.3908831952470564E-2</v>
      </c>
      <c r="E318" s="2">
        <f>MACD!F318</f>
        <v>5.7745748003079606E-2</v>
      </c>
      <c r="F318" s="2">
        <f>'Moving Avg'!D318</f>
        <v>17.848000000000003</v>
      </c>
      <c r="G318" s="2">
        <f>'Moving Avg'!F318</f>
        <v>17.851750000000006</v>
      </c>
      <c r="H318" s="2">
        <f>'Moving Avg'!G318</f>
        <v>18.553980000000006</v>
      </c>
      <c r="I318" s="2">
        <f>'Moving Avg'!H318</f>
        <v>18.436900000000016</v>
      </c>
      <c r="J318" s="6" t="str">
        <f>OBV!F318</f>
        <v>BEARISH</v>
      </c>
      <c r="K318" s="6" t="str">
        <f>OBV!G318</f>
        <v>NEUTRAL</v>
      </c>
      <c r="L318" s="6" t="str">
        <f>OBV!H318</f>
        <v>BEARISH DIVERGENCE</v>
      </c>
    </row>
    <row r="319" spans="1:12" ht="13.5" x14ac:dyDescent="0.25">
      <c r="A319" s="3">
        <f>RSI!A319</f>
        <v>42468</v>
      </c>
      <c r="B319" s="2">
        <f>RSI!B319</f>
        <v>19.093</v>
      </c>
      <c r="C319" s="2">
        <f>RSI!I319</f>
        <v>74.077160343572672</v>
      </c>
      <c r="D319" s="2">
        <f>MACD!E319</f>
        <v>-0.19405224107254782</v>
      </c>
      <c r="E319" s="2">
        <f>MACD!F319</f>
        <v>7.3861501879541186E-3</v>
      </c>
      <c r="F319" s="2">
        <f>'Moving Avg'!D319</f>
        <v>18.118199999999998</v>
      </c>
      <c r="G319" s="2">
        <f>'Moving Avg'!F319</f>
        <v>17.906650000000006</v>
      </c>
      <c r="H319" s="2">
        <f>'Moving Avg'!G319</f>
        <v>18.539440000000006</v>
      </c>
      <c r="I319" s="2">
        <f>'Moving Avg'!H319</f>
        <v>18.447485000000015</v>
      </c>
      <c r="J319" s="6" t="str">
        <f>OBV!F319</f>
        <v>NEUTRAL</v>
      </c>
      <c r="K319" s="6" t="str">
        <f>OBV!G319</f>
        <v>NEUTRAL</v>
      </c>
      <c r="L319" s="6" t="str">
        <f>OBV!H319</f>
        <v>NEUTRAL</v>
      </c>
    </row>
    <row r="320" spans="1:12" ht="13.5" x14ac:dyDescent="0.25">
      <c r="A320" s="3">
        <f>RSI!A320</f>
        <v>42471</v>
      </c>
      <c r="B320" s="2">
        <f>RSI!B320</f>
        <v>19.748999999999999</v>
      </c>
      <c r="C320" s="2">
        <f>RSI!I320</f>
        <v>80.831338320378507</v>
      </c>
      <c r="D320" s="2">
        <f>MACD!E320</f>
        <v>-0.3416682768096706</v>
      </c>
      <c r="E320" s="2">
        <f>MACD!F320</f>
        <v>-6.2424735211570832E-2</v>
      </c>
      <c r="F320" s="2">
        <f>'Moving Avg'!D320</f>
        <v>18.519600000000001</v>
      </c>
      <c r="G320" s="2">
        <f>'Moving Avg'!F320</f>
        <v>17.994350000000004</v>
      </c>
      <c r="H320" s="2">
        <f>'Moving Avg'!G320</f>
        <v>18.538020000000007</v>
      </c>
      <c r="I320" s="2">
        <f>'Moving Avg'!H320</f>
        <v>18.463285000000013</v>
      </c>
      <c r="J320" s="6" t="str">
        <f>OBV!F320</f>
        <v>BULLISH</v>
      </c>
      <c r="K320" s="6" t="str">
        <f>OBV!G320</f>
        <v>NEUTRAL</v>
      </c>
      <c r="L320" s="6" t="str">
        <f>OBV!H320</f>
        <v>CONFIRMED BULLISH</v>
      </c>
    </row>
    <row r="321" spans="1:12" ht="13.5" x14ac:dyDescent="0.25">
      <c r="A321" s="3">
        <f>RSI!A321</f>
        <v>42472</v>
      </c>
      <c r="B321" s="2">
        <f>RSI!B321</f>
        <v>20.381</v>
      </c>
      <c r="C321" s="2">
        <f>RSI!I321</f>
        <v>84.910439218179448</v>
      </c>
      <c r="D321" s="2">
        <f>MACD!E321</f>
        <v>-0.5226589797169936</v>
      </c>
      <c r="E321" s="2">
        <f>MACD!F321</f>
        <v>-0.15447158411265541</v>
      </c>
      <c r="F321" s="2">
        <f>'Moving Avg'!D321</f>
        <v>19.0474</v>
      </c>
      <c r="G321" s="2">
        <f>'Moving Avg'!F321</f>
        <v>18.11365</v>
      </c>
      <c r="H321" s="2">
        <f>'Moving Avg'!G321</f>
        <v>18.561240000000005</v>
      </c>
      <c r="I321" s="2">
        <f>'Moving Avg'!H321</f>
        <v>18.482245000000013</v>
      </c>
      <c r="J321" s="6" t="str">
        <f>OBV!F321</f>
        <v>BULLISH</v>
      </c>
      <c r="K321" s="6" t="str">
        <f>OBV!G321</f>
        <v>WEAK</v>
      </c>
      <c r="L321" s="6" t="str">
        <f>OBV!H321</f>
        <v>CONFIRMED BULLISH</v>
      </c>
    </row>
    <row r="322" spans="1:12" ht="13.5" x14ac:dyDescent="0.25">
      <c r="A322" s="3">
        <f>RSI!A322</f>
        <v>42473</v>
      </c>
      <c r="B322" s="2">
        <f>RSI!B322</f>
        <v>20.396999999999998</v>
      </c>
      <c r="C322" s="2">
        <f>RSI!I322</f>
        <v>84.997480333644944</v>
      </c>
      <c r="D322" s="2">
        <f>MACD!E322</f>
        <v>-0.68930800359348154</v>
      </c>
      <c r="E322" s="2">
        <f>MACD!F322</f>
        <v>-0.26143886800882066</v>
      </c>
      <c r="F322" s="2">
        <f>'Moving Avg'!D322</f>
        <v>19.578399999999998</v>
      </c>
      <c r="G322" s="2">
        <f>'Moving Avg'!F322</f>
        <v>18.233750000000001</v>
      </c>
      <c r="H322" s="2">
        <f>'Moving Avg'!G322</f>
        <v>18.584780000000006</v>
      </c>
      <c r="I322" s="2">
        <f>'Moving Avg'!H322</f>
        <v>18.498915000000014</v>
      </c>
      <c r="J322" s="6" t="str">
        <f>OBV!F322</f>
        <v>BULLISH</v>
      </c>
      <c r="K322" s="6" t="str">
        <f>OBV!G322</f>
        <v>WEAK</v>
      </c>
      <c r="L322" s="6" t="str">
        <f>OBV!H322</f>
        <v>CONFIRMED BULLISH</v>
      </c>
    </row>
    <row r="323" spans="1:12" ht="13.5" x14ac:dyDescent="0.25">
      <c r="A323" s="3">
        <f>RSI!A323</f>
        <v>42474</v>
      </c>
      <c r="B323" s="2">
        <f>RSI!B323</f>
        <v>20.539000000000001</v>
      </c>
      <c r="C323" s="2">
        <f>RSI!I323</f>
        <v>85.781376343247828</v>
      </c>
      <c r="D323" s="2">
        <f>MACD!E323</f>
        <v>-0.85233720459536144</v>
      </c>
      <c r="E323" s="2">
        <f>MACD!F323</f>
        <v>-0.37961853532612883</v>
      </c>
      <c r="F323" s="2">
        <f>'Moving Avg'!D323</f>
        <v>20.0318</v>
      </c>
      <c r="G323" s="2">
        <f>'Moving Avg'!F323</f>
        <v>18.360949999999999</v>
      </c>
      <c r="H323" s="2">
        <f>'Moving Avg'!G323</f>
        <v>18.611160000000005</v>
      </c>
      <c r="I323" s="2">
        <f>'Moving Avg'!H323</f>
        <v>18.516295000000017</v>
      </c>
      <c r="J323" s="6" t="str">
        <f>OBV!F323</f>
        <v>BULLISH</v>
      </c>
      <c r="K323" s="6" t="str">
        <f>OBV!G323</f>
        <v>WEAK</v>
      </c>
      <c r="L323" s="6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20.626000000000001</v>
      </c>
      <c r="C324" s="2">
        <f>RSI!I324</f>
        <v>86.255233249647759</v>
      </c>
      <c r="D324" s="2">
        <f>MACD!E324</f>
        <v>-1.0143704851000201</v>
      </c>
      <c r="E324" s="2">
        <f>MACD!F324</f>
        <v>-0.50656892528090713</v>
      </c>
      <c r="F324" s="2">
        <f>'Moving Avg'!D324</f>
        <v>20.3384</v>
      </c>
      <c r="G324" s="2">
        <f>'Moving Avg'!F324</f>
        <v>18.503149999999998</v>
      </c>
      <c r="H324" s="2">
        <f>'Moving Avg'!G324</f>
        <v>18.639280000000003</v>
      </c>
      <c r="I324" s="2">
        <f>'Moving Avg'!H324</f>
        <v>18.534110000000013</v>
      </c>
      <c r="J324" s="6" t="str">
        <f>OBV!F324</f>
        <v>BULLISH</v>
      </c>
      <c r="K324" s="6" t="str">
        <f>OBV!G324</f>
        <v>WEAK</v>
      </c>
      <c r="L324" s="6" t="str">
        <f>OBV!H324</f>
        <v>CONFIRMED BULLISH</v>
      </c>
    </row>
    <row r="325" spans="1:12" ht="13.5" x14ac:dyDescent="0.25">
      <c r="A325" s="3">
        <f>RSI!A325</f>
        <v>42478</v>
      </c>
      <c r="B325" s="2">
        <f>RSI!B325</f>
        <v>21.234000000000002</v>
      </c>
      <c r="C325" s="2">
        <f>RSI!I325</f>
        <v>89.011377376647928</v>
      </c>
      <c r="D325" s="2">
        <f>MACD!E325</f>
        <v>-1.2076629927877178</v>
      </c>
      <c r="E325" s="2">
        <f>MACD!F325</f>
        <v>-0.64678773878226936</v>
      </c>
      <c r="F325" s="2">
        <f>'Moving Avg'!D325</f>
        <v>20.635399999999997</v>
      </c>
      <c r="G325" s="2">
        <f>'Moving Avg'!F325</f>
        <v>18.675749999999994</v>
      </c>
      <c r="H325" s="2">
        <f>'Moving Avg'!G325</f>
        <v>18.680200000000003</v>
      </c>
      <c r="I325" s="2">
        <f>'Moving Avg'!H325</f>
        <v>18.554965000000017</v>
      </c>
      <c r="J325" s="6" t="str">
        <f>OBV!F325</f>
        <v>BULLISH</v>
      </c>
      <c r="K325" s="6" t="str">
        <f>OBV!G325</f>
        <v>WEAK</v>
      </c>
      <c r="L325" s="6" t="str">
        <f>OBV!H325</f>
        <v>CONFIRMED BULLISH</v>
      </c>
    </row>
    <row r="326" spans="1:12" ht="13.5" x14ac:dyDescent="0.25">
      <c r="A326" s="3">
        <f>RSI!A326</f>
        <v>42479</v>
      </c>
      <c r="B326" s="2">
        <f>RSI!B326</f>
        <v>21.977</v>
      </c>
      <c r="C326" s="2">
        <f>RSI!I326</f>
        <v>91.305761035200533</v>
      </c>
      <c r="D326" s="2">
        <f>MACD!E326</f>
        <v>-1.4401723592918927</v>
      </c>
      <c r="E326" s="2">
        <f>MACD!F326</f>
        <v>-0.80546466288419416</v>
      </c>
      <c r="F326" s="2">
        <f>'Moving Avg'!D326</f>
        <v>20.954599999999999</v>
      </c>
      <c r="G326" s="2">
        <f>'Moving Avg'!F326</f>
        <v>18.88549999999999</v>
      </c>
      <c r="H326" s="2">
        <f>'Moving Avg'!G326</f>
        <v>18.735980000000005</v>
      </c>
      <c r="I326" s="2">
        <f>'Moving Avg'!H326</f>
        <v>18.579535000000014</v>
      </c>
      <c r="J326" s="6" t="str">
        <f>OBV!F326</f>
        <v>BULLISH</v>
      </c>
      <c r="K326" s="6" t="str">
        <f>OBV!G326</f>
        <v>WEAK</v>
      </c>
      <c r="L326" s="6" t="str">
        <f>OBV!H326</f>
        <v>CONFIRMED BULLISH</v>
      </c>
    </row>
    <row r="327" spans="1:12" ht="13.5" x14ac:dyDescent="0.25">
      <c r="A327" s="3">
        <f>RSI!A327</f>
        <v>42480</v>
      </c>
      <c r="B327" s="2">
        <f>RSI!B327</f>
        <v>22.513999999999999</v>
      </c>
      <c r="C327" s="2">
        <f>RSI!I327</f>
        <v>92.521180022625657</v>
      </c>
      <c r="D327" s="2">
        <f>MACD!E327</f>
        <v>-1.6939654828003832</v>
      </c>
      <c r="E327" s="2">
        <f>MACD!F327</f>
        <v>-0.98316482686743201</v>
      </c>
      <c r="F327" s="2">
        <f>'Moving Avg'!D327</f>
        <v>21.378</v>
      </c>
      <c r="G327" s="2">
        <f>'Moving Avg'!F327</f>
        <v>19.122099999999996</v>
      </c>
      <c r="H327" s="2">
        <f>'Moving Avg'!G327</f>
        <v>18.802500000000006</v>
      </c>
      <c r="I327" s="2">
        <f>'Moving Avg'!H327</f>
        <v>18.606790000000014</v>
      </c>
      <c r="J327" s="6" t="str">
        <f>OBV!F327</f>
        <v>BULLISH</v>
      </c>
      <c r="K327" s="6" t="str">
        <f>OBV!G327</f>
        <v>STRONG</v>
      </c>
      <c r="L327" s="6" t="str">
        <f>OBV!H327</f>
        <v>CONFIRMED BULLISH</v>
      </c>
    </row>
    <row r="328" spans="1:12" ht="13.5" x14ac:dyDescent="0.25">
      <c r="A328" s="3">
        <f>RSI!A328</f>
        <v>42481</v>
      </c>
      <c r="B328" s="2">
        <f>RSI!B328</f>
        <v>23.177</v>
      </c>
      <c r="C328" s="2">
        <f>RSI!I328</f>
        <v>93.693410328705994</v>
      </c>
      <c r="D328" s="2">
        <f>MACD!E328</f>
        <v>-1.8954562150899399</v>
      </c>
      <c r="E328" s="2">
        <f>MACD!F328</f>
        <v>-1.1656231045119336</v>
      </c>
      <c r="F328" s="2">
        <f>'Moving Avg'!D328</f>
        <v>21.9056</v>
      </c>
      <c r="G328" s="2">
        <f>'Moving Avg'!F328</f>
        <v>19.391849999999998</v>
      </c>
      <c r="H328" s="2">
        <f>'Moving Avg'!G328</f>
        <v>18.882280000000002</v>
      </c>
      <c r="I328" s="2">
        <f>'Moving Avg'!H328</f>
        <v>18.639335000000013</v>
      </c>
      <c r="J328" s="6" t="str">
        <f>OBV!F328</f>
        <v>BULLISH</v>
      </c>
      <c r="K328" s="6" t="str">
        <f>OBV!G328</f>
        <v>STRONG</v>
      </c>
      <c r="L328" s="6" t="str">
        <f>OBV!H328</f>
        <v>CONFIRMED BULLISH</v>
      </c>
    </row>
    <row r="329" spans="1:12" ht="13.5" x14ac:dyDescent="0.25">
      <c r="A329" s="3">
        <f>RSI!A329</f>
        <v>42482</v>
      </c>
      <c r="B329" s="2">
        <f>RSI!B329</f>
        <v>23.699000000000002</v>
      </c>
      <c r="C329" s="2">
        <f>RSI!I329</f>
        <v>94.433228386663714</v>
      </c>
      <c r="D329" s="2">
        <f>MACD!E329</f>
        <v>-1.9999750940622114</v>
      </c>
      <c r="E329" s="2">
        <f>MACD!F329</f>
        <v>-1.3324935024219893</v>
      </c>
      <c r="F329" s="2">
        <f>'Moving Avg'!D329</f>
        <v>22.520199999999996</v>
      </c>
      <c r="G329" s="2">
        <f>'Moving Avg'!F329</f>
        <v>19.6877</v>
      </c>
      <c r="H329" s="2">
        <f>'Moving Avg'!G329</f>
        <v>18.983880000000003</v>
      </c>
      <c r="I329" s="2">
        <f>'Moving Avg'!H329</f>
        <v>18.674490000000013</v>
      </c>
      <c r="J329" s="6" t="str">
        <f>OBV!F329</f>
        <v>BULLISH</v>
      </c>
      <c r="K329" s="6" t="str">
        <f>OBV!G329</f>
        <v>STRONG</v>
      </c>
      <c r="L329" s="6" t="str">
        <f>OBV!H329</f>
        <v>CONFIRMED BULLISH</v>
      </c>
    </row>
    <row r="330" spans="1:12" ht="13.5" x14ac:dyDescent="0.25">
      <c r="A330" s="3">
        <f>RSI!A330</f>
        <v>42485</v>
      </c>
      <c r="B330" s="2">
        <f>RSI!B330</f>
        <v>24.038</v>
      </c>
      <c r="C330" s="2">
        <f>RSI!I330</f>
        <v>94.855316294591617</v>
      </c>
      <c r="D330" s="2">
        <f>MACD!E330</f>
        <v>-2.0357494283674171</v>
      </c>
      <c r="E330" s="2">
        <f>MACD!F330</f>
        <v>-1.473144687611075</v>
      </c>
      <c r="F330" s="2">
        <f>'Moving Avg'!D330</f>
        <v>23.081</v>
      </c>
      <c r="G330" s="2">
        <f>'Moving Avg'!F330</f>
        <v>20.000499999999999</v>
      </c>
      <c r="H330" s="2">
        <f>'Moving Avg'!G330</f>
        <v>19.09226</v>
      </c>
      <c r="I330" s="2">
        <f>'Moving Avg'!H330</f>
        <v>18.711340000000014</v>
      </c>
      <c r="J330" s="6" t="str">
        <f>OBV!F330</f>
        <v>BULLISH</v>
      </c>
      <c r="K330" s="6" t="str">
        <f>OBV!G330</f>
        <v>STRONG</v>
      </c>
      <c r="L330" s="6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23.699000000000002</v>
      </c>
      <c r="C331" s="2">
        <f>RSI!I331</f>
        <v>87.69459125021119</v>
      </c>
      <c r="D331" s="2">
        <f>MACD!E331</f>
        <v>-1.9671139418160237</v>
      </c>
      <c r="E331" s="2">
        <f>MACD!F331</f>
        <v>-1.571938538452065</v>
      </c>
      <c r="F331" s="2">
        <f>'Moving Avg'!D331</f>
        <v>23.4254</v>
      </c>
      <c r="G331" s="2">
        <f>'Moving Avg'!F331</f>
        <v>20.29635</v>
      </c>
      <c r="H331" s="2">
        <f>'Moving Avg'!G331</f>
        <v>19.187059999999999</v>
      </c>
      <c r="I331" s="2">
        <f>'Moving Avg'!H331</f>
        <v>18.746495000000014</v>
      </c>
      <c r="J331" s="6" t="str">
        <f>OBV!F331</f>
        <v>BULLISH</v>
      </c>
      <c r="K331" s="6" t="str">
        <f>OBV!G331</f>
        <v>STRONG</v>
      </c>
      <c r="L331" s="6" t="str">
        <f>OBV!H331</f>
        <v>CONFIRMED BULLISH</v>
      </c>
    </row>
    <row r="332" spans="1:12" ht="13.5" x14ac:dyDescent="0.25">
      <c r="A332" s="3">
        <f>RSI!A332</f>
        <v>42487</v>
      </c>
      <c r="B332" s="2">
        <f>RSI!B332</f>
        <v>24.094000000000001</v>
      </c>
      <c r="C332" s="2">
        <f>RSI!I332</f>
        <v>88.759389439632628</v>
      </c>
      <c r="D332" s="2">
        <f>MACD!E332</f>
        <v>-1.9555321339274272</v>
      </c>
      <c r="E332" s="2">
        <f>MACD!F332</f>
        <v>-1.6486572575471374</v>
      </c>
      <c r="F332" s="2">
        <f>'Moving Avg'!D332</f>
        <v>23.741399999999999</v>
      </c>
      <c r="G332" s="2">
        <f>'Moving Avg'!F332</f>
        <v>20.611950000000004</v>
      </c>
      <c r="H332" s="2">
        <f>'Moving Avg'!G332</f>
        <v>19.289759999999998</v>
      </c>
      <c r="I332" s="2">
        <f>'Moving Avg'!H332</f>
        <v>18.783665000000013</v>
      </c>
      <c r="J332" s="6" t="str">
        <f>OBV!F332</f>
        <v>BULLISH</v>
      </c>
      <c r="K332" s="6" t="str">
        <f>OBV!G332</f>
        <v>STRONG</v>
      </c>
      <c r="L332" s="6" t="str">
        <f>OBV!H332</f>
        <v>CONFIRMED BULLISH</v>
      </c>
    </row>
    <row r="333" spans="1:12" ht="13.5" x14ac:dyDescent="0.25">
      <c r="A333" s="3">
        <f>RSI!A333</f>
        <v>42488</v>
      </c>
      <c r="B333" s="2">
        <f>RSI!B333</f>
        <v>24.489000000000001</v>
      </c>
      <c r="C333" s="2">
        <f>RSI!I333</f>
        <v>89.717578777501672</v>
      </c>
      <c r="D333" s="2">
        <f>MACD!E333</f>
        <v>-1.9737169609784999</v>
      </c>
      <c r="E333" s="2">
        <f>MACD!F333</f>
        <v>-1.71366919823341</v>
      </c>
      <c r="F333" s="2">
        <f>'Moving Avg'!D333</f>
        <v>24.003800000000002</v>
      </c>
      <c r="G333" s="2">
        <f>'Moving Avg'!F333</f>
        <v>20.947300000000002</v>
      </c>
      <c r="H333" s="2">
        <f>'Moving Avg'!G333</f>
        <v>19.400519999999997</v>
      </c>
      <c r="I333" s="2">
        <f>'Moving Avg'!H333</f>
        <v>18.820320000000013</v>
      </c>
      <c r="J333" s="6" t="str">
        <f>OBV!F333</f>
        <v>BULLISH</v>
      </c>
      <c r="K333" s="6" t="str">
        <f>OBV!G333</f>
        <v>STRONG</v>
      </c>
      <c r="L333" s="6" t="str">
        <f>OBV!H333</f>
        <v>CONFIRMED BULLISH</v>
      </c>
    </row>
    <row r="334" spans="1:12" ht="13.5" x14ac:dyDescent="0.25">
      <c r="A334" s="3">
        <f>RSI!A334</f>
        <v>42489</v>
      </c>
      <c r="B334" s="2">
        <f>RSI!B334</f>
        <v>24.489000000000001</v>
      </c>
      <c r="C334" s="2">
        <f>RSI!I334</f>
        <v>89.717578777501672</v>
      </c>
      <c r="D334" s="2">
        <f>MACD!E334</f>
        <v>-1.9971014612495281</v>
      </c>
      <c r="E334" s="2">
        <f>MACD!F334</f>
        <v>-1.7703556508366338</v>
      </c>
      <c r="F334" s="2">
        <f>'Moving Avg'!D334</f>
        <v>24.161800000000003</v>
      </c>
      <c r="G334" s="2">
        <f>'Moving Avg'!F334</f>
        <v>21.284649999999999</v>
      </c>
      <c r="H334" s="2">
        <f>'Moving Avg'!G334</f>
        <v>19.511279999999996</v>
      </c>
      <c r="I334" s="2">
        <f>'Moving Avg'!H334</f>
        <v>18.856975000000013</v>
      </c>
      <c r="J334" s="6" t="str">
        <f>OBV!F334</f>
        <v>BEARISH</v>
      </c>
      <c r="K334" s="6" t="str">
        <f>OBV!G334</f>
        <v>NEUTRAL</v>
      </c>
      <c r="L334" s="6" t="str">
        <f>OBV!H334</f>
        <v>BEARISH DIVERGENCE</v>
      </c>
    </row>
    <row r="335" spans="1:12" ht="13.5" x14ac:dyDescent="0.25">
      <c r="A335" s="3">
        <f>RSI!A335</f>
        <v>42492</v>
      </c>
      <c r="B335" s="2">
        <f>RSI!B335</f>
        <v>25.120999999999999</v>
      </c>
      <c r="C335" s="2">
        <f>RSI!I335</f>
        <v>91.121912159448854</v>
      </c>
      <c r="D335" s="2">
        <f>MACD!E335</f>
        <v>-1.9899628052083145</v>
      </c>
      <c r="E335" s="2">
        <f>MACD!F335</f>
        <v>-1.8142770817109701</v>
      </c>
      <c r="F335" s="2">
        <f>'Moving Avg'!D335</f>
        <v>24.378400000000003</v>
      </c>
      <c r="G335" s="2">
        <f>'Moving Avg'!F335</f>
        <v>21.653600000000001</v>
      </c>
      <c r="H335" s="2">
        <f>'Moving Avg'!G335</f>
        <v>19.634679999999996</v>
      </c>
      <c r="I335" s="2">
        <f>'Moving Avg'!H335</f>
        <v>18.896790000000014</v>
      </c>
      <c r="J335" s="6" t="str">
        <f>OBV!F335</f>
        <v>BEARISH</v>
      </c>
      <c r="K335" s="6" t="str">
        <f>OBV!G335</f>
        <v>NEUTRAL</v>
      </c>
      <c r="L335" s="6" t="str">
        <f>OBV!H335</f>
        <v>BEARISH DIVERGENCE</v>
      </c>
    </row>
    <row r="336" spans="1:12" ht="13.5" x14ac:dyDescent="0.25">
      <c r="A336" s="3">
        <f>RSI!A336</f>
        <v>42493</v>
      </c>
      <c r="B336" s="2">
        <f>RSI!B336</f>
        <v>25.279</v>
      </c>
      <c r="C336" s="2">
        <f>RSI!I336</f>
        <v>91.436785815876533</v>
      </c>
      <c r="D336" s="2">
        <f>MACD!E336</f>
        <v>-1.9033845099599773</v>
      </c>
      <c r="E336" s="2">
        <f>MACD!F336</f>
        <v>-1.8320985673607717</v>
      </c>
      <c r="F336" s="2">
        <f>'Moving Avg'!D336</f>
        <v>24.694399999999998</v>
      </c>
      <c r="G336" s="2">
        <f>'Moving Avg'!F336</f>
        <v>22.030449999999998</v>
      </c>
      <c r="H336" s="2">
        <f>'Moving Avg'!G336</f>
        <v>19.761239999999997</v>
      </c>
      <c r="I336" s="2">
        <f>'Moving Avg'!H336</f>
        <v>18.937395000000013</v>
      </c>
      <c r="J336" s="6" t="str">
        <f>OBV!F336</f>
        <v>BULLISH</v>
      </c>
      <c r="K336" s="6" t="str">
        <f>OBV!G336</f>
        <v>STRONG</v>
      </c>
      <c r="L336" s="6" t="str">
        <f>OBV!H336</f>
        <v>CONFIRMED BULLISH</v>
      </c>
    </row>
    <row r="337" spans="1:12" ht="13.5" x14ac:dyDescent="0.25">
      <c r="A337" s="3">
        <f>RSI!A337</f>
        <v>42494</v>
      </c>
      <c r="B337" s="2">
        <f>RSI!B337</f>
        <v>25.294</v>
      </c>
      <c r="C337" s="2">
        <f>RSI!I337</f>
        <v>91.467724413171226</v>
      </c>
      <c r="D337" s="2">
        <f>MACD!E337</f>
        <v>-1.7699868768171498</v>
      </c>
      <c r="E337" s="2">
        <f>MACD!F337</f>
        <v>-1.8196762292520474</v>
      </c>
      <c r="F337" s="2">
        <f>'Moving Avg'!D337</f>
        <v>24.9344</v>
      </c>
      <c r="G337" s="2">
        <f>'Moving Avg'!F337</f>
        <v>22.408049999999996</v>
      </c>
      <c r="H337" s="2">
        <f>'Moving Avg'!G337</f>
        <v>19.888099999999998</v>
      </c>
      <c r="I337" s="2">
        <f>'Moving Avg'!H337</f>
        <v>18.978075000000011</v>
      </c>
      <c r="J337" s="6" t="str">
        <f>OBV!F337</f>
        <v>BULLISH</v>
      </c>
      <c r="K337" s="6" t="str">
        <f>OBV!G337</f>
        <v>STRONG</v>
      </c>
      <c r="L337" s="6" t="str">
        <f>OBV!H337</f>
        <v>CONFIRMED BULLISH</v>
      </c>
    </row>
    <row r="338" spans="1:12" ht="13.5" x14ac:dyDescent="0.25">
      <c r="A338" s="3">
        <f>RSI!A338</f>
        <v>42495</v>
      </c>
      <c r="B338" s="2">
        <f>RSI!B338</f>
        <v>26.431999999999999</v>
      </c>
      <c r="C338" s="2">
        <f>RSI!I338</f>
        <v>93.412329328409044</v>
      </c>
      <c r="D338" s="2">
        <f>MACD!E338</f>
        <v>-1.6592794790349643</v>
      </c>
      <c r="E338" s="2">
        <f>MACD!F338</f>
        <v>-1.7875968792086308</v>
      </c>
      <c r="F338" s="2">
        <f>'Moving Avg'!D338</f>
        <v>25.323</v>
      </c>
      <c r="G338" s="2">
        <f>'Moving Avg'!F338</f>
        <v>22.816049999999997</v>
      </c>
      <c r="H338" s="2">
        <f>'Moving Avg'!G338</f>
        <v>20.038039999999999</v>
      </c>
      <c r="I338" s="2">
        <f>'Moving Avg'!H338</f>
        <v>19.02188000000001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</row>
    <row r="339" spans="1:12" ht="13.5" x14ac:dyDescent="0.25">
      <c r="A339" s="3">
        <f>RSI!A339</f>
        <v>42496</v>
      </c>
      <c r="B339" s="2">
        <f>RSI!B339</f>
        <v>27.617000000000001</v>
      </c>
      <c r="C339" s="2">
        <f>RSI!I339</f>
        <v>94.753285809064053</v>
      </c>
      <c r="D339" s="2">
        <f>MACD!E339</f>
        <v>-1.5981978485328554</v>
      </c>
      <c r="E339" s="2">
        <f>MACD!F339</f>
        <v>-1.7497170730734757</v>
      </c>
      <c r="F339" s="2">
        <f>'Moving Avg'!D339</f>
        <v>25.948599999999999</v>
      </c>
      <c r="G339" s="2">
        <f>'Moving Avg'!F339</f>
        <v>23.242249999999999</v>
      </c>
      <c r="H339" s="2">
        <f>'Moving Avg'!G339</f>
        <v>20.211679999999998</v>
      </c>
      <c r="I339" s="2">
        <f>'Moving Avg'!H339</f>
        <v>19.07161000000001</v>
      </c>
      <c r="J339" s="6" t="str">
        <f>OBV!F339</f>
        <v>BULLISH</v>
      </c>
      <c r="K339" s="6" t="str">
        <f>OBV!G339</f>
        <v>STRONG</v>
      </c>
      <c r="L339" s="6" t="str">
        <f>OBV!H339</f>
        <v>CONFIRMED BULLISH</v>
      </c>
    </row>
    <row r="340" spans="1:12" ht="13.5" x14ac:dyDescent="0.25">
      <c r="A340" s="3">
        <f>RSI!A340</f>
        <v>42499</v>
      </c>
      <c r="B340" s="2">
        <f>RSI!B340</f>
        <v>28.856999999999999</v>
      </c>
      <c r="C340" s="2">
        <f>RSI!I340</f>
        <v>95.732255475951618</v>
      </c>
      <c r="D340" s="2">
        <f>MACD!E340</f>
        <v>-1.6164763676718508</v>
      </c>
      <c r="E340" s="2">
        <f>MACD!F340</f>
        <v>-1.7230689319931507</v>
      </c>
      <c r="F340" s="2">
        <f>'Moving Avg'!D340</f>
        <v>26.695799999999998</v>
      </c>
      <c r="G340" s="2">
        <f>'Moving Avg'!F340</f>
        <v>23.697649999999999</v>
      </c>
      <c r="H340" s="2">
        <f>'Moving Avg'!G340</f>
        <v>20.410119999999996</v>
      </c>
      <c r="I340" s="2">
        <f>'Moving Avg'!H340</f>
        <v>19.131490000000007</v>
      </c>
      <c r="J340" s="6" t="str">
        <f>OBV!F340</f>
        <v>BULLISH</v>
      </c>
      <c r="K340" s="6" t="str">
        <f>OBV!G340</f>
        <v>STRONG</v>
      </c>
      <c r="L340" s="6" t="str">
        <f>OBV!H340</f>
        <v>CONFIRMED BULLISH</v>
      </c>
    </row>
    <row r="341" spans="1:12" ht="13.5" x14ac:dyDescent="0.25">
      <c r="A341" s="3">
        <f>RSI!A341</f>
        <v>42500</v>
      </c>
      <c r="B341" s="2">
        <f>RSI!B341</f>
        <v>29.702000000000002</v>
      </c>
      <c r="C341" s="2">
        <f>RSI!I341</f>
        <v>96.246258732390473</v>
      </c>
      <c r="D341" s="2">
        <f>MACD!E341</f>
        <v>-1.7820395793315029</v>
      </c>
      <c r="E341" s="2">
        <f>MACD!F341</f>
        <v>-1.7348630614608211</v>
      </c>
      <c r="F341" s="2">
        <f>'Moving Avg'!D341</f>
        <v>27.580400000000004</v>
      </c>
      <c r="G341" s="2">
        <f>'Moving Avg'!F341</f>
        <v>24.163699999999999</v>
      </c>
      <c r="H341" s="2">
        <f>'Moving Avg'!G341</f>
        <v>20.614239999999999</v>
      </c>
      <c r="I341" s="2">
        <f>'Moving Avg'!H341</f>
        <v>19.195595000000012</v>
      </c>
      <c r="J341" s="6" t="str">
        <f>OBV!F341</f>
        <v>BULLISH</v>
      </c>
      <c r="K341" s="6" t="str">
        <f>OBV!G341</f>
        <v>STRONG</v>
      </c>
      <c r="L341" s="6" t="str">
        <f>OBV!H341</f>
        <v>CONFIRMED BULLISH</v>
      </c>
    </row>
    <row r="342" spans="1:12" ht="13.5" x14ac:dyDescent="0.25">
      <c r="A342" s="3">
        <f>RSI!A342</f>
        <v>42501</v>
      </c>
      <c r="B342" s="2">
        <f>RSI!B342</f>
        <v>31.036999999999999</v>
      </c>
      <c r="C342" s="2">
        <f>RSI!I342</f>
        <v>96.884645857531083</v>
      </c>
      <c r="D342" s="2">
        <f>MACD!E342</f>
        <v>-1.9979761174770232</v>
      </c>
      <c r="E342" s="2">
        <f>MACD!F342</f>
        <v>-1.7874856726640616</v>
      </c>
      <c r="F342" s="2">
        <f>'Moving Avg'!D342</f>
        <v>28.729000000000003</v>
      </c>
      <c r="G342" s="2">
        <f>'Moving Avg'!F342</f>
        <v>24.695700000000002</v>
      </c>
      <c r="H342" s="2">
        <f>'Moving Avg'!G342</f>
        <v>20.857380000000003</v>
      </c>
      <c r="I342" s="2">
        <f>'Moving Avg'!H342</f>
        <v>19.265860000000007</v>
      </c>
      <c r="J342" s="6" t="str">
        <f>OBV!F342</f>
        <v>BULLISH</v>
      </c>
      <c r="K342" s="6" t="str">
        <f>OBV!G342</f>
        <v>STRONG</v>
      </c>
      <c r="L342" s="6" t="str">
        <f>OBV!H342</f>
        <v>CONFIRMED BULLISH</v>
      </c>
    </row>
    <row r="343" spans="1:12" ht="13.5" x14ac:dyDescent="0.25">
      <c r="A343" s="3">
        <f>RSI!A343</f>
        <v>42502</v>
      </c>
      <c r="B343" s="2">
        <f>RSI!B343</f>
        <v>31.597999999999999</v>
      </c>
      <c r="C343" s="2">
        <f>RSI!I343</f>
        <v>97.107280330739741</v>
      </c>
      <c r="D343" s="2">
        <f>MACD!E343</f>
        <v>-2.2042970391867414</v>
      </c>
      <c r="E343" s="2">
        <f>MACD!F343</f>
        <v>-1.8708479459685976</v>
      </c>
      <c r="F343" s="2">
        <f>'Moving Avg'!D343</f>
        <v>29.762199999999996</v>
      </c>
      <c r="G343" s="2">
        <f>'Moving Avg'!F343</f>
        <v>25.248650000000005</v>
      </c>
      <c r="H343" s="2">
        <f>'Moving Avg'!G343</f>
        <v>21.111740000000005</v>
      </c>
      <c r="I343" s="2">
        <f>'Moving Avg'!H343</f>
        <v>19.338930000000005</v>
      </c>
      <c r="J343" s="6" t="str">
        <f>OBV!F343</f>
        <v>BULLISH</v>
      </c>
      <c r="K343" s="6" t="str">
        <f>OBV!G343</f>
        <v>STRONG</v>
      </c>
      <c r="L343" s="6" t="str">
        <f>OBV!H343</f>
        <v>CONFIRMED BULLISH</v>
      </c>
    </row>
    <row r="344" spans="1:12" ht="13.5" x14ac:dyDescent="0.25">
      <c r="A344" s="3">
        <f>RSI!A344</f>
        <v>42503</v>
      </c>
      <c r="B344" s="2">
        <f>RSI!B344</f>
        <v>30.65</v>
      </c>
      <c r="C344" s="2">
        <f>RSI!I344</f>
        <v>85.93173488882455</v>
      </c>
      <c r="D344" s="2">
        <f>MACD!E344</f>
        <v>-2.3516163135839641</v>
      </c>
      <c r="E344" s="2">
        <f>MACD!F344</f>
        <v>-1.9670016194916711</v>
      </c>
      <c r="F344" s="2">
        <f>'Moving Avg'!D344</f>
        <v>30.3688</v>
      </c>
      <c r="G344" s="2">
        <f>'Moving Avg'!F344</f>
        <v>25.749849999999999</v>
      </c>
      <c r="H344" s="2">
        <f>'Moving Avg'!G344</f>
        <v>21.347140000000003</v>
      </c>
      <c r="I344" s="2">
        <f>'Moving Avg'!H344</f>
        <v>19.411050000000003</v>
      </c>
      <c r="J344" s="6" t="str">
        <f>OBV!F344</f>
        <v>BULLISH</v>
      </c>
      <c r="K344" s="6" t="str">
        <f>OBV!G344</f>
        <v>STRONG</v>
      </c>
      <c r="L344" s="6" t="str">
        <f>OBV!H344</f>
        <v>CONFIRMED BULLISH</v>
      </c>
    </row>
    <row r="345" spans="1:12" ht="13.5" x14ac:dyDescent="0.25">
      <c r="A345" s="3">
        <f>RSI!A345</f>
        <v>42506</v>
      </c>
      <c r="B345" s="2">
        <f>RSI!B345</f>
        <v>30.808</v>
      </c>
      <c r="C345" s="2">
        <f>RSI!I345</f>
        <v>86.216450603075117</v>
      </c>
      <c r="D345" s="2">
        <f>MACD!E345</f>
        <v>-2.4249221118885238</v>
      </c>
      <c r="E345" s="2">
        <f>MACD!F345</f>
        <v>-2.0585857179710416</v>
      </c>
      <c r="F345" s="2">
        <f>'Moving Avg'!D345</f>
        <v>30.758999999999997</v>
      </c>
      <c r="G345" s="2">
        <f>'Moving Avg'!F345</f>
        <v>26.228550000000002</v>
      </c>
      <c r="H345" s="2">
        <f>'Moving Avg'!G345</f>
        <v>21.585700000000003</v>
      </c>
      <c r="I345" s="2">
        <f>'Moving Avg'!H345</f>
        <v>19.483960000000003</v>
      </c>
      <c r="J345" s="6" t="str">
        <f>OBV!F345</f>
        <v>BULLISH</v>
      </c>
      <c r="K345" s="6" t="str">
        <f>OBV!G345</f>
        <v>STRONG</v>
      </c>
      <c r="L345" s="6" t="str">
        <f>OBV!H345</f>
        <v>CONFIRMED BULLISH</v>
      </c>
    </row>
    <row r="346" spans="1:12" ht="13.5" x14ac:dyDescent="0.25">
      <c r="A346" s="3">
        <f>RSI!A346</f>
        <v>42507</v>
      </c>
      <c r="B346" s="2">
        <f>RSI!B346</f>
        <v>31.597999999999999</v>
      </c>
      <c r="C346" s="2">
        <f>RSI!I346</f>
        <v>87.570906973442334</v>
      </c>
      <c r="D346" s="2">
        <f>MACD!E346</f>
        <v>-2.5537409326469245</v>
      </c>
      <c r="E346" s="2">
        <f>MACD!F346</f>
        <v>-2.1576167609062185</v>
      </c>
      <c r="F346" s="2">
        <f>'Moving Avg'!D346</f>
        <v>31.138199999999994</v>
      </c>
      <c r="G346" s="2">
        <f>'Moving Avg'!F346</f>
        <v>26.709600000000002</v>
      </c>
      <c r="H346" s="2">
        <f>'Moving Avg'!G346</f>
        <v>21.835320000000003</v>
      </c>
      <c r="I346" s="2">
        <f>'Moving Avg'!H346</f>
        <v>19.56082</v>
      </c>
      <c r="J346" s="6" t="str">
        <f>OBV!F346</f>
        <v>BULLISH</v>
      </c>
      <c r="K346" s="6" t="str">
        <f>OBV!G346</f>
        <v>STRONG</v>
      </c>
      <c r="L346" s="6" t="str">
        <f>OBV!H346</f>
        <v>CONFIRMED BULLISH</v>
      </c>
    </row>
    <row r="347" spans="1:12" ht="13.5" x14ac:dyDescent="0.25">
      <c r="A347" s="3">
        <f>RSI!A347</f>
        <v>42508</v>
      </c>
      <c r="B347" s="2">
        <f>RSI!B347</f>
        <v>31.597999999999999</v>
      </c>
      <c r="C347" s="2">
        <f>RSI!I347</f>
        <v>87.570906973442334</v>
      </c>
      <c r="D347" s="2">
        <f>MACD!E347</f>
        <v>-2.6952686020998371</v>
      </c>
      <c r="E347" s="2">
        <f>MACD!F347</f>
        <v>-2.2651471291449425</v>
      </c>
      <c r="F347" s="2">
        <f>'Moving Avg'!D347</f>
        <v>31.250400000000003</v>
      </c>
      <c r="G347" s="2">
        <f>'Moving Avg'!F347</f>
        <v>27.163800000000002</v>
      </c>
      <c r="H347" s="2">
        <f>'Moving Avg'!G347</f>
        <v>22.096320000000002</v>
      </c>
      <c r="I347" s="2">
        <f>'Moving Avg'!H347</f>
        <v>19.63768</v>
      </c>
      <c r="J347" s="6" t="str">
        <f>OBV!F347</f>
        <v>BULLISH</v>
      </c>
      <c r="K347" s="6" t="str">
        <f>OBV!G347</f>
        <v>STRONG</v>
      </c>
      <c r="L347" s="6" t="str">
        <f>OBV!H347</f>
        <v>CONFIRMED BULLISH</v>
      </c>
    </row>
    <row r="348" spans="1:12" ht="13.5" x14ac:dyDescent="0.25">
      <c r="A348" s="3">
        <f>RSI!A348</f>
        <v>42509</v>
      </c>
      <c r="B348" s="2">
        <f>RSI!B348</f>
        <v>31.597999999999999</v>
      </c>
      <c r="C348" s="2">
        <f>RSI!I348</f>
        <v>87.570906973442334</v>
      </c>
      <c r="D348" s="2">
        <f>MACD!E348</f>
        <v>-2.6722003248666546</v>
      </c>
      <c r="E348" s="2">
        <f>MACD!F348</f>
        <v>-2.3465577682892853</v>
      </c>
      <c r="F348" s="2">
        <f>'Moving Avg'!D348</f>
        <v>31.250400000000003</v>
      </c>
      <c r="G348" s="2">
        <f>'Moving Avg'!F348</f>
        <v>27.584849999999999</v>
      </c>
      <c r="H348" s="2">
        <f>'Moving Avg'!G348</f>
        <v>22.368379999999998</v>
      </c>
      <c r="I348" s="2">
        <f>'Moving Avg'!H348</f>
        <v>19.71454</v>
      </c>
      <c r="J348" s="6" t="str">
        <f>OBV!F348</f>
        <v>BULLISH</v>
      </c>
      <c r="K348" s="6" t="str">
        <f>OBV!G348</f>
        <v>NEUTRAL</v>
      </c>
      <c r="L348" s="6" t="str">
        <f>OBV!H348</f>
        <v>NEUTRAL</v>
      </c>
    </row>
    <row r="349" spans="1:12" ht="13.5" x14ac:dyDescent="0.25">
      <c r="A349" s="3">
        <f>RSI!A349</f>
        <v>42510</v>
      </c>
      <c r="B349" s="2">
        <f>RSI!B349</f>
        <v>31.597999999999999</v>
      </c>
      <c r="C349" s="2">
        <f>RSI!I349</f>
        <v>87.570906973442334</v>
      </c>
      <c r="D349" s="2">
        <f>MACD!E349</f>
        <v>-2.5002385654974475</v>
      </c>
      <c r="E349" s="2">
        <f>MACD!F349</f>
        <v>-2.3772939277309177</v>
      </c>
      <c r="F349" s="2">
        <f>'Moving Avg'!D349</f>
        <v>31.439999999999998</v>
      </c>
      <c r="G349" s="2">
        <f>'Moving Avg'!F349</f>
        <v>27.979799999999994</v>
      </c>
      <c r="H349" s="2">
        <f>'Moving Avg'!G349</f>
        <v>22.640439999999998</v>
      </c>
      <c r="I349" s="2">
        <f>'Moving Avg'!H349</f>
        <v>19.791399999999999</v>
      </c>
      <c r="J349" s="6" t="str">
        <f>OBV!F349</f>
        <v>BULLISH</v>
      </c>
      <c r="K349" s="6" t="str">
        <f>OBV!G349</f>
        <v>NEUTRAL</v>
      </c>
      <c r="L349" s="6" t="str">
        <f>OBV!H349</f>
        <v>CONFIRMED BULLISH</v>
      </c>
    </row>
    <row r="350" spans="1:12" ht="13.5" x14ac:dyDescent="0.25">
      <c r="A350" s="3">
        <f>RSI!A350</f>
        <v>42513</v>
      </c>
      <c r="B350" s="2">
        <f>RSI!B350</f>
        <v>32.408999999999999</v>
      </c>
      <c r="C350" s="2">
        <f>RSI!I350</f>
        <v>89.055876178806386</v>
      </c>
      <c r="D350" s="2">
        <f>MACD!E350</f>
        <v>-2.2516903088349913</v>
      </c>
      <c r="E350" s="2">
        <f>MACD!F350</f>
        <v>-2.3521732039517325</v>
      </c>
      <c r="F350" s="2">
        <f>'Moving Avg'!D350</f>
        <v>31.760199999999998</v>
      </c>
      <c r="G350" s="2">
        <f>'Moving Avg'!F350</f>
        <v>28.398350000000001</v>
      </c>
      <c r="H350" s="2">
        <f>'Moving Avg'!G350</f>
        <v>22.928719999999998</v>
      </c>
      <c r="I350" s="2">
        <f>'Moving Avg'!H350</f>
        <v>19.872315</v>
      </c>
      <c r="J350" s="6" t="str">
        <f>OBV!F350</f>
        <v>BULLISH</v>
      </c>
      <c r="K350" s="6" t="str">
        <f>OBV!G350</f>
        <v>NEUTRAL</v>
      </c>
      <c r="L350" s="6" t="str">
        <f>OBV!H350</f>
        <v>CONFIRMED BULLISH</v>
      </c>
    </row>
    <row r="351" spans="1:12" ht="13.5" x14ac:dyDescent="0.25">
      <c r="A351" s="3">
        <f>RSI!A351</f>
        <v>42514</v>
      </c>
      <c r="B351" s="2">
        <f>RSI!B351</f>
        <v>32.408999999999999</v>
      </c>
      <c r="C351" s="2">
        <f>RSI!I351</f>
        <v>89.055876178806386</v>
      </c>
      <c r="D351" s="2">
        <f>MACD!E351</f>
        <v>-1.9417771127736891</v>
      </c>
      <c r="E351" s="2">
        <f>MACD!F351</f>
        <v>-2.270093985716124</v>
      </c>
      <c r="F351" s="2">
        <f>'Moving Avg'!D351</f>
        <v>31.9224</v>
      </c>
      <c r="G351" s="2">
        <f>'Moving Avg'!F351</f>
        <v>28.833850000000002</v>
      </c>
      <c r="H351" s="2">
        <f>'Moving Avg'!G351</f>
        <v>23.216999999999999</v>
      </c>
      <c r="I351" s="2">
        <f>'Moving Avg'!H351</f>
        <v>19.950819999999997</v>
      </c>
      <c r="J351" s="6" t="str">
        <f>OBV!F351</f>
        <v>NEUTRAL</v>
      </c>
      <c r="K351" s="6" t="str">
        <f>OBV!G351</f>
        <v>NEUTRAL</v>
      </c>
      <c r="L351" s="6" t="str">
        <f>OBV!H351</f>
        <v>NEUTRAL</v>
      </c>
    </row>
    <row r="352" spans="1:12" ht="13.5" x14ac:dyDescent="0.25">
      <c r="A352" s="3">
        <f>RSI!A352</f>
        <v>42515</v>
      </c>
      <c r="B352" s="2">
        <f>RSI!B352</f>
        <v>32.634999999999998</v>
      </c>
      <c r="C352" s="2">
        <f>RSI!I352</f>
        <v>89.462752252357305</v>
      </c>
      <c r="D352" s="2">
        <f>MACD!E352</f>
        <v>-1.5190442427795219</v>
      </c>
      <c r="E352" s="2">
        <f>MACD!F352</f>
        <v>-2.1198840371288035</v>
      </c>
      <c r="F352" s="2">
        <f>'Moving Avg'!D352</f>
        <v>32.129799999999996</v>
      </c>
      <c r="G352" s="2">
        <f>'Moving Avg'!F352</f>
        <v>29.260899999999999</v>
      </c>
      <c r="H352" s="2">
        <f>'Moving Avg'!G352</f>
        <v>23.509799999999998</v>
      </c>
      <c r="I352" s="2">
        <f>'Moving Avg'!H352</f>
        <v>20.030454999999996</v>
      </c>
      <c r="J352" s="6" t="str">
        <f>OBV!F352</f>
        <v>BULLISH</v>
      </c>
      <c r="K352" s="6" t="str">
        <f>OBV!G352</f>
        <v>STRONG</v>
      </c>
      <c r="L352" s="6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33.219000000000001</v>
      </c>
      <c r="C353" s="2">
        <f>RSI!I353</f>
        <v>90.450716094694059</v>
      </c>
      <c r="D353" s="2">
        <f>MACD!E353</f>
        <v>-1.1456946239205124</v>
      </c>
      <c r="E353" s="2">
        <f>MACD!F353</f>
        <v>-1.9250461544871453</v>
      </c>
      <c r="F353" s="2">
        <f>'Moving Avg'!D353</f>
        <v>32.453999999999994</v>
      </c>
      <c r="G353" s="2">
        <f>'Moving Avg'!F353</f>
        <v>29.697400000000005</v>
      </c>
      <c r="H353" s="2">
        <f>'Moving Avg'!G353</f>
        <v>23.81428</v>
      </c>
      <c r="I353" s="2">
        <f>'Moving Avg'!H353</f>
        <v>20.113009999999999</v>
      </c>
      <c r="J353" s="6" t="str">
        <f>OBV!F353</f>
        <v>BULLISH</v>
      </c>
      <c r="K353" s="6" t="str">
        <f>OBV!G353</f>
        <v>STRONG</v>
      </c>
      <c r="L353" s="6" t="str">
        <f>OBV!H353</f>
        <v>CONFIRMED BULLISH</v>
      </c>
    </row>
    <row r="354" spans="1:12" ht="13.5" x14ac:dyDescent="0.25">
      <c r="A354" s="3">
        <f>RSI!A354</f>
        <v>42517</v>
      </c>
      <c r="B354" s="2">
        <f>RSI!B354</f>
        <v>33.219000000000001</v>
      </c>
      <c r="C354" s="2">
        <f>RSI!I354</f>
        <v>90.450716094694059</v>
      </c>
      <c r="D354" s="2">
        <f>MACD!E354</f>
        <v>-1.004446978103104</v>
      </c>
      <c r="E354" s="2">
        <f>MACD!F354</f>
        <v>-1.7409263192103372</v>
      </c>
      <c r="F354" s="2">
        <f>'Moving Avg'!D354</f>
        <v>32.778199999999998</v>
      </c>
      <c r="G354" s="2">
        <f>'Moving Avg'!F354</f>
        <v>30.133900000000004</v>
      </c>
      <c r="H354" s="2">
        <f>'Moving Avg'!G354</f>
        <v>24.12302</v>
      </c>
      <c r="I354" s="2">
        <f>'Moving Avg'!H354</f>
        <v>20.195564999999998</v>
      </c>
      <c r="J354" s="6" t="str">
        <f>OBV!F354</f>
        <v>BULLISH</v>
      </c>
      <c r="K354" s="6" t="str">
        <f>OBV!G354</f>
        <v>STRONG</v>
      </c>
      <c r="L354" s="6" t="str">
        <f>OBV!H354</f>
        <v>CONFIRMED BULLISH</v>
      </c>
    </row>
    <row r="355" spans="1:12" ht="13.5" x14ac:dyDescent="0.25">
      <c r="A355" s="3">
        <f>RSI!A355</f>
        <v>42520</v>
      </c>
      <c r="B355" s="2">
        <f>RSI!B355</f>
        <v>33.219000000000001</v>
      </c>
      <c r="C355" s="2">
        <f>RSI!I355</f>
        <v>90.450716094694059</v>
      </c>
      <c r="D355" s="2">
        <f>MACD!E355</f>
        <v>-0.88730483989170494</v>
      </c>
      <c r="E355" s="2">
        <f>MACD!F355</f>
        <v>-1.570202023346611</v>
      </c>
      <c r="F355" s="2">
        <f>'Moving Avg'!D355</f>
        <v>32.940199999999997</v>
      </c>
      <c r="G355" s="2">
        <f>'Moving Avg'!F355</f>
        <v>30.538800000000002</v>
      </c>
      <c r="H355" s="2">
        <f>'Moving Avg'!G355</f>
        <v>24.431760000000004</v>
      </c>
      <c r="I355" s="2">
        <f>'Moving Avg'!H355</f>
        <v>20.278120000000001</v>
      </c>
      <c r="J355" s="6" t="str">
        <f>OBV!F355</f>
        <v>BULLISH</v>
      </c>
      <c r="K355" s="6" t="str">
        <f>OBV!G355</f>
        <v>STRONG</v>
      </c>
      <c r="L355" s="6" t="str">
        <f>OBV!H355</f>
        <v>CONFIRMED BULLISH</v>
      </c>
    </row>
    <row r="356" spans="1:12" ht="13.5" x14ac:dyDescent="0.25">
      <c r="A356" s="3">
        <f>RSI!A356</f>
        <v>42521</v>
      </c>
      <c r="B356" s="2">
        <f>RSI!B356</f>
        <v>33.219000000000001</v>
      </c>
      <c r="C356" s="2">
        <f>RSI!I356</f>
        <v>90.450716094694059</v>
      </c>
      <c r="D356" s="2">
        <f>MACD!E356</f>
        <v>-0.69135239724868924</v>
      </c>
      <c r="E356" s="2">
        <f>MACD!F356</f>
        <v>-1.3944320981270266</v>
      </c>
      <c r="F356" s="2">
        <f>'Moving Avg'!D356</f>
        <v>33.102199999999996</v>
      </c>
      <c r="G356" s="2">
        <f>'Moving Avg'!F356</f>
        <v>30.935800000000011</v>
      </c>
      <c r="H356" s="2">
        <f>'Moving Avg'!G356</f>
        <v>24.740500000000001</v>
      </c>
      <c r="I356" s="2">
        <f>'Moving Avg'!H356</f>
        <v>20.360675000000001</v>
      </c>
      <c r="J356" s="6" t="str">
        <f>OBV!F356</f>
        <v>BULLISH</v>
      </c>
      <c r="K356" s="6" t="str">
        <f>OBV!G356</f>
        <v>STRONG</v>
      </c>
      <c r="L356" s="6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33.219000000000001</v>
      </c>
      <c r="C357" s="2">
        <f>RSI!I357</f>
        <v>90.450716094694059</v>
      </c>
      <c r="D357" s="2">
        <f>MACD!E357</f>
        <v>-0.54842267840018266</v>
      </c>
      <c r="E357" s="2">
        <f>MACD!F357</f>
        <v>-1.2252302141816578</v>
      </c>
      <c r="F357" s="2">
        <f>'Moving Avg'!D357</f>
        <v>33.219000000000001</v>
      </c>
      <c r="G357" s="2">
        <f>'Moving Avg'!F357</f>
        <v>31.33205000000001</v>
      </c>
      <c r="H357" s="2">
        <f>'Moving Avg'!G357</f>
        <v>25.049240000000001</v>
      </c>
      <c r="I357" s="2">
        <f>'Moving Avg'!H357</f>
        <v>20.443230000000003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</row>
    <row r="358" spans="1:12" ht="13.5" x14ac:dyDescent="0.25">
      <c r="A358" s="3">
        <f>RSI!A358</f>
        <v>42523</v>
      </c>
      <c r="B358" s="2">
        <f>RSI!B358</f>
        <v>33.219000000000001</v>
      </c>
      <c r="C358" s="2">
        <f>RSI!I358</f>
        <v>90.450716094694059</v>
      </c>
      <c r="D358" s="2">
        <f>MACD!E358</f>
        <v>-0.44866380832342756</v>
      </c>
      <c r="E358" s="2">
        <f>MACD!F358</f>
        <v>-1.0699169330100118</v>
      </c>
      <c r="F358" s="2">
        <f>'Moving Avg'!D358</f>
        <v>33.219000000000001</v>
      </c>
      <c r="G358" s="2">
        <f>'Moving Avg'!F358</f>
        <v>31.671400000000006</v>
      </c>
      <c r="H358" s="2">
        <f>'Moving Avg'!G358</f>
        <v>25.357979999999998</v>
      </c>
      <c r="I358" s="2">
        <f>'Moving Avg'!H358</f>
        <v>20.528275000000004</v>
      </c>
      <c r="J358" s="6" t="str">
        <f>OBV!F358</f>
        <v>NEUTRAL</v>
      </c>
      <c r="K358" s="6" t="str">
        <f>OBV!G358</f>
        <v>NEUTRAL</v>
      </c>
      <c r="L358" s="6" t="str">
        <f>OBV!H358</f>
        <v>NEUTRAL</v>
      </c>
    </row>
    <row r="359" spans="1:12" ht="13.5" x14ac:dyDescent="0.25">
      <c r="A359" s="3">
        <f>RSI!A359</f>
        <v>42524</v>
      </c>
      <c r="B359" s="2">
        <f>RSI!B359</f>
        <v>33.219000000000001</v>
      </c>
      <c r="C359" s="2">
        <f>RSI!I359</f>
        <v>90.450716094694059</v>
      </c>
      <c r="D359" s="2">
        <f>MACD!E359</f>
        <v>-0.38386510603168844</v>
      </c>
      <c r="E359" s="2">
        <f>MACD!F359</f>
        <v>-0.93270656761434712</v>
      </c>
      <c r="F359" s="2">
        <f>'Moving Avg'!D359</f>
        <v>33.219000000000001</v>
      </c>
      <c r="G359" s="2">
        <f>'Moving Avg'!F359</f>
        <v>31.95150000000001</v>
      </c>
      <c r="H359" s="2">
        <f>'Moving Avg'!G359</f>
        <v>25.666720000000002</v>
      </c>
      <c r="I359" s="2">
        <f>'Moving Avg'!H359</f>
        <v>20.613320000000002</v>
      </c>
      <c r="J359" s="6" t="str">
        <f>OBV!F359</f>
        <v>NEUTRAL</v>
      </c>
      <c r="K359" s="6" t="str">
        <f>OBV!G359</f>
        <v>NEUTRAL</v>
      </c>
      <c r="L359" s="6" t="str">
        <f>OBV!H359</f>
        <v>NEUTRAL</v>
      </c>
    </row>
    <row r="360" spans="1:12" ht="13.5" x14ac:dyDescent="0.25">
      <c r="A360" s="3">
        <f>RSI!A360</f>
        <v>42527</v>
      </c>
      <c r="B360" s="2">
        <f>RSI!B360</f>
        <v>33.219000000000001</v>
      </c>
      <c r="C360" s="2">
        <f>RSI!I360</f>
        <v>90.450716094694059</v>
      </c>
      <c r="D360" s="2">
        <f>MACD!E360</f>
        <v>-0.22242606456628877</v>
      </c>
      <c r="E360" s="2">
        <f>MACD!F360</f>
        <v>-0.79065046700473551</v>
      </c>
      <c r="F360" s="2">
        <f>'Moving Avg'!D360</f>
        <v>33.219000000000001</v>
      </c>
      <c r="G360" s="2">
        <f>'Moving Avg'!F360</f>
        <v>32.16960000000001</v>
      </c>
      <c r="H360" s="2">
        <f>'Moving Avg'!G360</f>
        <v>25.975460000000002</v>
      </c>
      <c r="I360" s="2">
        <f>'Moving Avg'!H360</f>
        <v>20.698365000000003</v>
      </c>
      <c r="J360" s="6" t="str">
        <f>OBV!F360</f>
        <v>NEUTRAL</v>
      </c>
      <c r="K360" s="6" t="str">
        <f>OBV!G360</f>
        <v>NEUTRAL</v>
      </c>
      <c r="L360" s="6" t="str">
        <f>OBV!H360</f>
        <v>NEUTRAL</v>
      </c>
    </row>
    <row r="361" spans="1:12" ht="13.5" x14ac:dyDescent="0.25">
      <c r="A361" s="3">
        <f>RSI!A361</f>
        <v>42528</v>
      </c>
      <c r="B361" s="2">
        <f>RSI!B361</f>
        <v>33.219000000000001</v>
      </c>
      <c r="C361" s="2">
        <f>RSI!I361</f>
        <v>90.450716094694059</v>
      </c>
      <c r="D361" s="2">
        <f>MACD!E361</f>
        <v>-0.10263848433481115</v>
      </c>
      <c r="E361" s="2">
        <f>MACD!F361</f>
        <v>-0.65304807047075064</v>
      </c>
      <c r="F361" s="2">
        <f>'Moving Avg'!D361</f>
        <v>33.219000000000001</v>
      </c>
      <c r="G361" s="2">
        <f>'Moving Avg'!F361</f>
        <v>32.345450000000014</v>
      </c>
      <c r="H361" s="2">
        <f>'Moving Avg'!G361</f>
        <v>26.284200000000002</v>
      </c>
      <c r="I361" s="2">
        <f>'Moving Avg'!H361</f>
        <v>20.783410000000003</v>
      </c>
      <c r="J361" s="6" t="str">
        <f>OBV!F361</f>
        <v>NEUTRAL</v>
      </c>
      <c r="K361" s="6" t="str">
        <f>OBV!G361</f>
        <v>NEUTRAL</v>
      </c>
      <c r="L361" s="6" t="str">
        <f>OBV!H361</f>
        <v>NEUTRAL</v>
      </c>
    </row>
    <row r="362" spans="1:12" ht="13.5" x14ac:dyDescent="0.25">
      <c r="A362" s="3">
        <f>RSI!A362</f>
        <v>42529</v>
      </c>
      <c r="B362" s="2">
        <f>RSI!B362</f>
        <v>33.219000000000001</v>
      </c>
      <c r="C362" s="2">
        <f>RSI!I362</f>
        <v>90.450716094694059</v>
      </c>
      <c r="D362" s="2">
        <f>MACD!E362</f>
        <v>1.7920314813324012E-2</v>
      </c>
      <c r="E362" s="2">
        <f>MACD!F362</f>
        <v>-0.5188543934139358</v>
      </c>
      <c r="F362" s="2">
        <f>'Moving Avg'!D362</f>
        <v>33.219000000000001</v>
      </c>
      <c r="G362" s="2">
        <f>'Moving Avg'!F362</f>
        <v>32.454550000000012</v>
      </c>
      <c r="H362" s="2">
        <f>'Moving Avg'!G362</f>
        <v>26.592940000000002</v>
      </c>
      <c r="I362" s="2">
        <f>'Moving Avg'!H362</f>
        <v>20.868455000000004</v>
      </c>
      <c r="J362" s="6" t="str">
        <f>OBV!F362</f>
        <v>NEUTRAL</v>
      </c>
      <c r="K362" s="6" t="str">
        <f>OBV!G362</f>
        <v>NEUTRAL</v>
      </c>
      <c r="L362" s="6" t="str">
        <f>OBV!H362</f>
        <v>NEUTRAL</v>
      </c>
    </row>
    <row r="363" spans="1:12" ht="13.5" x14ac:dyDescent="0.25">
      <c r="A363" s="3">
        <f>RSI!A363</f>
        <v>42530</v>
      </c>
      <c r="B363" s="2">
        <f>RSI!B363</f>
        <v>32.222000000000001</v>
      </c>
      <c r="C363" s="2">
        <f>RSI!I363</f>
        <v>67.710326053776825</v>
      </c>
      <c r="D363" s="2">
        <f>MACD!E363</f>
        <v>0.26921372936171295</v>
      </c>
      <c r="E363" s="2">
        <f>MACD!F363</f>
        <v>-0.36124076885880607</v>
      </c>
      <c r="F363" s="2">
        <f>'Moving Avg'!D363</f>
        <v>33.019600000000004</v>
      </c>
      <c r="G363" s="2">
        <f>'Moving Avg'!F363</f>
        <v>32.48575000000001</v>
      </c>
      <c r="H363" s="2">
        <f>'Moving Avg'!G363</f>
        <v>26.881740000000004</v>
      </c>
      <c r="I363" s="2">
        <f>'Moving Avg'!H363</f>
        <v>20.948595000000001</v>
      </c>
      <c r="J363" s="6" t="str">
        <f>OBV!F363</f>
        <v>BEARISH</v>
      </c>
      <c r="K363" s="6" t="str">
        <f>OBV!G363</f>
        <v>NEUTRAL</v>
      </c>
      <c r="L363" s="6" t="str">
        <f>OBV!H363</f>
        <v>CONFIRMED BEARISH</v>
      </c>
    </row>
    <row r="364" spans="1:12" ht="13.5" x14ac:dyDescent="0.25">
      <c r="A364" s="3">
        <f>RSI!A364</f>
        <v>42531</v>
      </c>
      <c r="B364" s="2">
        <f>RSI!B364</f>
        <v>32.222000000000001</v>
      </c>
      <c r="C364" s="2">
        <f>RSI!I364</f>
        <v>67.710326053776839</v>
      </c>
      <c r="D364" s="2">
        <f>MACD!E364</f>
        <v>0.47438989484137295</v>
      </c>
      <c r="E364" s="2">
        <f>MACD!F364</f>
        <v>-0.19411463611877028</v>
      </c>
      <c r="F364" s="2">
        <f>'Moving Avg'!D364</f>
        <v>32.820200000000007</v>
      </c>
      <c r="G364" s="2">
        <f>'Moving Avg'!F364</f>
        <v>32.564350000000005</v>
      </c>
      <c r="H364" s="2">
        <f>'Moving Avg'!G364</f>
        <v>27.171340000000001</v>
      </c>
      <c r="I364" s="2">
        <f>'Moving Avg'!H364</f>
        <v>21.028735000000001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32.164999999999999</v>
      </c>
      <c r="C365" s="2">
        <f>RSI!I365</f>
        <v>66.600103946425691</v>
      </c>
      <c r="D365" s="2">
        <f>MACD!E365</f>
        <v>0.6453183447773867</v>
      </c>
      <c r="E365" s="2">
        <f>MACD!F365</f>
        <v>-2.6228039939538872E-2</v>
      </c>
      <c r="F365" s="2">
        <f>'Moving Avg'!D365</f>
        <v>32.609400000000001</v>
      </c>
      <c r="G365" s="2">
        <f>'Moving Avg'!F365</f>
        <v>32.632199999999997</v>
      </c>
      <c r="H365" s="2">
        <f>'Moving Avg'!G365</f>
        <v>27.459800000000001</v>
      </c>
      <c r="I365" s="2">
        <f>'Moving Avg'!H365</f>
        <v>21.10859</v>
      </c>
      <c r="J365" s="6" t="str">
        <f>OBV!F365</f>
        <v>BEARISH</v>
      </c>
      <c r="K365" s="6" t="str">
        <f>OBV!G365</f>
        <v>WEAK</v>
      </c>
      <c r="L365" s="6" t="str">
        <f>OBV!H365</f>
        <v>CONFIRMED BEARISH</v>
      </c>
    </row>
    <row r="366" spans="1:12" ht="13.5" x14ac:dyDescent="0.25">
      <c r="A366" s="3">
        <f>RSI!A366</f>
        <v>42535</v>
      </c>
      <c r="B366" s="2">
        <f>RSI!B366</f>
        <v>32.408999999999999</v>
      </c>
      <c r="C366" s="2">
        <f>RSI!I366</f>
        <v>68.94732322083712</v>
      </c>
      <c r="D366" s="2">
        <f>MACD!E366</f>
        <v>0.76581991273549122</v>
      </c>
      <c r="E366" s="2">
        <f>MACD!F366</f>
        <v>0.13218155059546716</v>
      </c>
      <c r="F366" s="2">
        <f>'Moving Avg'!D366</f>
        <v>32.447400000000002</v>
      </c>
      <c r="G366" s="2">
        <f>'Moving Avg'!F366</f>
        <v>32.672749999999994</v>
      </c>
      <c r="H366" s="2">
        <f>'Moving Avg'!G366</f>
        <v>27.753140000000002</v>
      </c>
      <c r="I366" s="2">
        <f>'Moving Avg'!H366</f>
        <v>21.191640000000003</v>
      </c>
      <c r="J366" s="6" t="str">
        <f>OBV!F366</f>
        <v>BEARISH</v>
      </c>
      <c r="K366" s="6" t="str">
        <f>OBV!G366</f>
        <v>WEAK</v>
      </c>
      <c r="L366" s="6" t="str">
        <f>OBV!H366</f>
        <v>CONFIRMED BEARISH</v>
      </c>
    </row>
    <row r="367" spans="1:12" ht="13.5" x14ac:dyDescent="0.25">
      <c r="A367" s="3">
        <f>RSI!A367</f>
        <v>42536</v>
      </c>
      <c r="B367" s="2">
        <f>RSI!B367</f>
        <v>33.219000000000001</v>
      </c>
      <c r="C367" s="2">
        <f>RSI!I367</f>
        <v>75.182473413662734</v>
      </c>
      <c r="D367" s="2">
        <f>MACD!E367</f>
        <v>0.80073344987946626</v>
      </c>
      <c r="E367" s="2">
        <f>MACD!F367</f>
        <v>0.265891930452267</v>
      </c>
      <c r="F367" s="2">
        <f>'Moving Avg'!D367</f>
        <v>32.447400000000002</v>
      </c>
      <c r="G367" s="2">
        <f>'Moving Avg'!F367</f>
        <v>32.753799999999998</v>
      </c>
      <c r="H367" s="2">
        <f>'Moving Avg'!G367</f>
        <v>28.062680000000004</v>
      </c>
      <c r="I367" s="2">
        <f>'Moving Avg'!H367</f>
        <v>21.279135000000007</v>
      </c>
      <c r="J367" s="6" t="str">
        <f>OBV!F367</f>
        <v>BEARISH</v>
      </c>
      <c r="K367" s="6" t="str">
        <f>OBV!G367</f>
        <v>WEAK</v>
      </c>
      <c r="L367" s="6" t="str">
        <f>OBV!H367</f>
        <v>NEUTRAL</v>
      </c>
    </row>
    <row r="368" spans="1:12" ht="13.5" x14ac:dyDescent="0.25">
      <c r="A368" s="3">
        <f>RSI!A368</f>
        <v>42537</v>
      </c>
      <c r="B368" s="2">
        <f>RSI!B368</f>
        <v>33.219000000000001</v>
      </c>
      <c r="C368" s="2">
        <f>RSI!I368</f>
        <v>75.182473413662734</v>
      </c>
      <c r="D368" s="2">
        <f>MACD!E368</f>
        <v>0.81896219322726438</v>
      </c>
      <c r="E368" s="2">
        <f>MACD!F368</f>
        <v>0.37650598300726651</v>
      </c>
      <c r="F368" s="2">
        <f>'Moving Avg'!D368</f>
        <v>32.646799999999999</v>
      </c>
      <c r="G368" s="2">
        <f>'Moving Avg'!F368</f>
        <v>32.834850000000003</v>
      </c>
      <c r="H368" s="2">
        <f>'Moving Avg'!G368</f>
        <v>28.361620000000006</v>
      </c>
      <c r="I368" s="2">
        <f>'Moving Avg'!H368</f>
        <v>21.366235000000007</v>
      </c>
      <c r="J368" s="6" t="str">
        <f>OBV!F368</f>
        <v>BEARISH</v>
      </c>
      <c r="K368" s="6" t="str">
        <f>OBV!G368</f>
        <v>WEAK</v>
      </c>
      <c r="L368" s="6" t="str">
        <f>OBV!H368</f>
        <v>BEARISH DIVERGENCE</v>
      </c>
    </row>
    <row r="369" spans="1:12" ht="13.5" x14ac:dyDescent="0.25">
      <c r="A369" s="3">
        <f>RSI!A369</f>
        <v>42538</v>
      </c>
      <c r="B369" s="2">
        <f>RSI!B369</f>
        <v>33.219000000000001</v>
      </c>
      <c r="C369" s="2">
        <f>RSI!I369</f>
        <v>75.182473413662734</v>
      </c>
      <c r="D369" s="2">
        <f>MACD!E369</f>
        <v>0.82391106971653727</v>
      </c>
      <c r="E369" s="2">
        <f>MACD!F369</f>
        <v>0.46598700034912066</v>
      </c>
      <c r="F369" s="2">
        <f>'Moving Avg'!D369</f>
        <v>32.846199999999996</v>
      </c>
      <c r="G369" s="2">
        <f>'Moving Avg'!F369</f>
        <v>32.915900000000008</v>
      </c>
      <c r="H369" s="2">
        <f>'Moving Avg'!G369</f>
        <v>28.644140000000007</v>
      </c>
      <c r="I369" s="2">
        <f>'Moving Avg'!H369</f>
        <v>21.453335000000006</v>
      </c>
      <c r="J369" s="6" t="str">
        <f>OBV!F369</f>
        <v>BEARISH</v>
      </c>
      <c r="K369" s="6" t="str">
        <f>OBV!G369</f>
        <v>WEAK</v>
      </c>
      <c r="L369" s="6" t="str">
        <f>OBV!H369</f>
        <v>BEARISH DIVERGENCE</v>
      </c>
    </row>
    <row r="370" spans="1:12" ht="13.5" x14ac:dyDescent="0.25">
      <c r="A370" s="3">
        <f>RSI!A370</f>
        <v>42541</v>
      </c>
      <c r="B370" s="2">
        <f>RSI!B370</f>
        <v>33.219000000000001</v>
      </c>
      <c r="C370" s="2">
        <f>RSI!I370</f>
        <v>75.182473413662734</v>
      </c>
      <c r="D370" s="2">
        <f>MACD!E370</f>
        <v>0.81839909466150118</v>
      </c>
      <c r="E370" s="2">
        <f>MACD!F370</f>
        <v>0.53646941921159674</v>
      </c>
      <c r="F370" s="2">
        <f>'Moving Avg'!D370</f>
        <v>33.057000000000002</v>
      </c>
      <c r="G370" s="2">
        <f>'Moving Avg'!F370</f>
        <v>32.956400000000009</v>
      </c>
      <c r="H370" s="2">
        <f>'Moving Avg'!G370</f>
        <v>28.913540000000008</v>
      </c>
      <c r="I370" s="2">
        <f>'Moving Avg'!H370</f>
        <v>21.540435000000006</v>
      </c>
      <c r="J370" s="6" t="str">
        <f>OBV!F370</f>
        <v>BULLISH</v>
      </c>
      <c r="K370" s="6" t="str">
        <f>OBV!G370</f>
        <v>STRONG</v>
      </c>
      <c r="L370" s="6" t="str">
        <f>OBV!H370</f>
        <v>CONFIRMED BULLISH</v>
      </c>
    </row>
    <row r="371" spans="1:12" ht="13.5" x14ac:dyDescent="0.25">
      <c r="A371" s="3">
        <f>RSI!A371</f>
        <v>42542</v>
      </c>
      <c r="B371" s="2">
        <f>RSI!B371</f>
        <v>33.219000000000001</v>
      </c>
      <c r="C371" s="2">
        <f>RSI!I371</f>
        <v>75.182473413662734</v>
      </c>
      <c r="D371" s="2">
        <f>MACD!E371</f>
        <v>0.8047541102775142</v>
      </c>
      <c r="E371" s="2">
        <f>MACD!F371</f>
        <v>0.59012635742478026</v>
      </c>
      <c r="F371" s="2">
        <f>'Moving Avg'!D371</f>
        <v>33.219000000000001</v>
      </c>
      <c r="G371" s="2">
        <f>'Moving Avg'!F371</f>
        <v>32.996900000000011</v>
      </c>
      <c r="H371" s="2">
        <f>'Moving Avg'!G371</f>
        <v>29.170300000000012</v>
      </c>
      <c r="I371" s="2">
        <f>'Moving Avg'!H371</f>
        <v>21.627535000000012</v>
      </c>
      <c r="J371" s="6" t="str">
        <f>OBV!F371</f>
        <v>BULLISH</v>
      </c>
      <c r="K371" s="6" t="str">
        <f>OBV!G371</f>
        <v>STRONG</v>
      </c>
      <c r="L371" s="6" t="str">
        <f>OBV!H371</f>
        <v>CONFIRMED BULLISH</v>
      </c>
    </row>
    <row r="372" spans="1:12" ht="13.5" x14ac:dyDescent="0.25">
      <c r="A372" s="3">
        <f>RSI!A372</f>
        <v>42543</v>
      </c>
      <c r="B372" s="2">
        <f>RSI!B372</f>
        <v>33.219000000000001</v>
      </c>
      <c r="C372" s="2">
        <f>RSI!I372</f>
        <v>75.182473413662734</v>
      </c>
      <c r="D372" s="2">
        <f>MACD!E372</f>
        <v>0.78489260843504383</v>
      </c>
      <c r="E372" s="2">
        <f>MACD!F372</f>
        <v>0.62907960762683302</v>
      </c>
      <c r="F372" s="2">
        <f>'Moving Avg'!D372</f>
        <v>33.219000000000001</v>
      </c>
      <c r="G372" s="2">
        <f>'Moving Avg'!F372</f>
        <v>33.026100000000007</v>
      </c>
      <c r="H372" s="2">
        <f>'Moving Avg'!G372</f>
        <v>29.426740000000013</v>
      </c>
      <c r="I372" s="2">
        <f>'Moving Avg'!H372</f>
        <v>21.714635000000012</v>
      </c>
      <c r="J372" s="6" t="str">
        <f>OBV!F372</f>
        <v>NEUTRAL</v>
      </c>
      <c r="K372" s="6" t="str">
        <f>OBV!G372</f>
        <v>NEUTRAL</v>
      </c>
      <c r="L372" s="6" t="str">
        <f>OBV!H372</f>
        <v>NEUTRAL</v>
      </c>
    </row>
    <row r="373" spans="1:12" ht="13.5" x14ac:dyDescent="0.25">
      <c r="A373" s="3">
        <f>RSI!A373</f>
        <v>42544</v>
      </c>
      <c r="B373" s="2">
        <f>RSI!B373</f>
        <v>33.219000000000001</v>
      </c>
      <c r="C373" s="2">
        <f>RSI!I373</f>
        <v>75.182473413662734</v>
      </c>
      <c r="D373" s="2">
        <f>MACD!E373</f>
        <v>0.6070023422230264</v>
      </c>
      <c r="E373" s="2">
        <f>MACD!F373</f>
        <v>0.62466415454607171</v>
      </c>
      <c r="F373" s="2">
        <f>'Moving Avg'!D373</f>
        <v>33.219000000000001</v>
      </c>
      <c r="G373" s="2">
        <f>'Moving Avg'!F373</f>
        <v>33.026100000000007</v>
      </c>
      <c r="H373" s="2">
        <f>'Moving Avg'!G373</f>
        <v>29.680340000000015</v>
      </c>
      <c r="I373" s="2">
        <f>'Moving Avg'!H373</f>
        <v>21.803710000000009</v>
      </c>
      <c r="J373" s="6" t="str">
        <f>OBV!F373</f>
        <v>NEUTRAL</v>
      </c>
      <c r="K373" s="6" t="str">
        <f>OBV!G373</f>
        <v>NEUTRAL</v>
      </c>
      <c r="L373" s="6" t="str">
        <f>OBV!H373</f>
        <v>NEUTRAL</v>
      </c>
    </row>
    <row r="374" spans="1:12" ht="13.5" x14ac:dyDescent="0.25">
      <c r="A374" s="3">
        <f>RSI!A374</f>
        <v>42545</v>
      </c>
      <c r="B374" s="2">
        <f>RSI!B374</f>
        <v>33.219000000000001</v>
      </c>
      <c r="C374" s="2">
        <f>RSI!I374</f>
        <v>75.182473413662734</v>
      </c>
      <c r="D374" s="2">
        <f>MACD!E374</f>
        <v>0.44935039755864636</v>
      </c>
      <c r="E374" s="2">
        <f>MACD!F374</f>
        <v>0.58960140314858667</v>
      </c>
      <c r="F374" s="2">
        <f>'Moving Avg'!D374</f>
        <v>33.219000000000001</v>
      </c>
      <c r="G374" s="2">
        <f>'Moving Avg'!F374</f>
        <v>33.026100000000007</v>
      </c>
      <c r="H374" s="2">
        <f>'Moving Avg'!G374</f>
        <v>29.932200000000012</v>
      </c>
      <c r="I374" s="2">
        <f>'Moving Avg'!H374</f>
        <v>21.892785000000007</v>
      </c>
      <c r="J374" s="6" t="str">
        <f>OBV!F374</f>
        <v>NEUTRAL</v>
      </c>
      <c r="K374" s="6" t="str">
        <f>OBV!G374</f>
        <v>NEUTRAL</v>
      </c>
      <c r="L374" s="6" t="str">
        <f>OBV!H374</f>
        <v>NEUTRAL</v>
      </c>
    </row>
    <row r="375" spans="1:12" ht="13.5" x14ac:dyDescent="0.25">
      <c r="A375" s="3">
        <f>RSI!A375</f>
        <v>42548</v>
      </c>
      <c r="B375" s="2">
        <f>RSI!B375</f>
        <v>33.219000000000001</v>
      </c>
      <c r="C375" s="2">
        <f>RSI!I375</f>
        <v>75.182473413662734</v>
      </c>
      <c r="D375" s="2">
        <f>MACD!E375</f>
        <v>0.30058206031380763</v>
      </c>
      <c r="E375" s="2">
        <f>MACD!F375</f>
        <v>0.53179753458163082</v>
      </c>
      <c r="F375" s="2">
        <f>'Moving Avg'!D375</f>
        <v>33.219000000000001</v>
      </c>
      <c r="G375" s="2">
        <f>'Moving Avg'!F375</f>
        <v>33.026100000000007</v>
      </c>
      <c r="H375" s="2">
        <f>'Moving Avg'!G375</f>
        <v>30.171900000000015</v>
      </c>
      <c r="I375" s="2">
        <f>'Moving Avg'!H375</f>
        <v>21.978425000000012</v>
      </c>
      <c r="J375" s="6" t="str">
        <f>OBV!F375</f>
        <v>NEUTRAL</v>
      </c>
      <c r="K375" s="6" t="str">
        <f>OBV!G375</f>
        <v>NEUTRAL</v>
      </c>
      <c r="L375" s="6" t="str">
        <f>OBV!H375</f>
        <v>NEUTRAL</v>
      </c>
    </row>
    <row r="376" spans="1:12" ht="13.5" x14ac:dyDescent="0.25">
      <c r="A376" s="3">
        <f>RSI!A376</f>
        <v>42549</v>
      </c>
      <c r="B376" s="2">
        <f>RSI!B376</f>
        <v>33.219000000000001</v>
      </c>
      <c r="C376" s="2">
        <f>RSI!I376</f>
        <v>75.182473413662734</v>
      </c>
      <c r="D376" s="2">
        <f>MACD!E376</f>
        <v>0.20612729967680821</v>
      </c>
      <c r="E376" s="2">
        <f>MACD!F376</f>
        <v>0.46666348760066634</v>
      </c>
      <c r="F376" s="2">
        <f>'Moving Avg'!D376</f>
        <v>33.219000000000001</v>
      </c>
      <c r="G376" s="2">
        <f>'Moving Avg'!F376</f>
        <v>33.026100000000007</v>
      </c>
      <c r="H376" s="2">
        <f>'Moving Avg'!G376</f>
        <v>30.396740000000019</v>
      </c>
      <c r="I376" s="2">
        <f>'Moving Avg'!H376</f>
        <v>22.06406500000001</v>
      </c>
      <c r="J376" s="6" t="str">
        <f>OBV!F376</f>
        <v>NEUTRAL</v>
      </c>
      <c r="K376" s="6" t="str">
        <f>OBV!G376</f>
        <v>NEUTRAL</v>
      </c>
      <c r="L376" s="6" t="str">
        <f>OBV!H376</f>
        <v>NEUTRAL</v>
      </c>
    </row>
    <row r="377" spans="1:12" ht="13.5" x14ac:dyDescent="0.25">
      <c r="A377" s="3">
        <f>RSI!A377</f>
        <v>42550</v>
      </c>
      <c r="B377" s="2">
        <f>RSI!B377</f>
        <v>33.219000000000001</v>
      </c>
      <c r="C377" s="2">
        <f>RSI!I377</f>
        <v>75.182473413662734</v>
      </c>
      <c r="D377" s="2">
        <f>MACD!E377</f>
        <v>0.24515986841218762</v>
      </c>
      <c r="E377" s="2">
        <f>MACD!F377</f>
        <v>0.42236276376297066</v>
      </c>
      <c r="F377" s="2">
        <f>'Moving Avg'!D377</f>
        <v>33.219000000000001</v>
      </c>
      <c r="G377" s="2">
        <f>'Moving Avg'!F377</f>
        <v>33.026100000000007</v>
      </c>
      <c r="H377" s="2">
        <f>'Moving Avg'!G377</f>
        <v>30.610840000000021</v>
      </c>
      <c r="I377" s="2">
        <f>'Moving Avg'!H377</f>
        <v>22.149705000000012</v>
      </c>
      <c r="J377" s="6" t="str">
        <f>OBV!F377</f>
        <v>NEUTRAL</v>
      </c>
      <c r="K377" s="6" t="str">
        <f>OBV!G377</f>
        <v>NEUTRAL</v>
      </c>
      <c r="L377" s="6" t="str">
        <f>OBV!H377</f>
        <v>NEUTRAL</v>
      </c>
    </row>
    <row r="378" spans="1:12" ht="13.5" x14ac:dyDescent="0.25">
      <c r="A378" s="3">
        <f>RSI!A378</f>
        <v>42551</v>
      </c>
      <c r="B378" s="2">
        <f>RSI!B378</f>
        <v>33.219000000000001</v>
      </c>
      <c r="C378" s="2">
        <f>RSI!I378</f>
        <v>75.182473413662734</v>
      </c>
      <c r="D378" s="2">
        <f>MACD!E378</f>
        <v>0.27294709612893797</v>
      </c>
      <c r="E378" s="2">
        <f>MACD!F378</f>
        <v>0.39247963023616411</v>
      </c>
      <c r="F378" s="2">
        <f>'Moving Avg'!D378</f>
        <v>33.219000000000001</v>
      </c>
      <c r="G378" s="2">
        <f>'Moving Avg'!F378</f>
        <v>33.026100000000007</v>
      </c>
      <c r="H378" s="2">
        <f>'Moving Avg'!G378</f>
        <v>30.811680000000024</v>
      </c>
      <c r="I378" s="2">
        <f>'Moving Avg'!H378</f>
        <v>22.235345000000009</v>
      </c>
      <c r="J378" s="6" t="str">
        <f>OBV!F378</f>
        <v>NEUTRAL</v>
      </c>
      <c r="K378" s="6" t="str">
        <f>OBV!G378</f>
        <v>NEUTRAL</v>
      </c>
      <c r="L378" s="6" t="str">
        <f>OBV!H378</f>
        <v>NEUTRAL</v>
      </c>
    </row>
    <row r="379" spans="1:12" ht="13.5" x14ac:dyDescent="0.25">
      <c r="A379" s="3">
        <f>RSI!A379</f>
        <v>42552</v>
      </c>
      <c r="B379" s="2">
        <f>RSI!B379</f>
        <v>33.219000000000001</v>
      </c>
      <c r="C379" s="2">
        <f>RSI!I379</f>
        <v>75.182473413662734</v>
      </c>
      <c r="D379" s="2">
        <f>MACD!E379</f>
        <v>0.29160720791694672</v>
      </c>
      <c r="E379" s="2">
        <f>MACD!F379</f>
        <v>0.37230514577232066</v>
      </c>
      <c r="F379" s="2">
        <f>'Moving Avg'!D379</f>
        <v>33.219000000000001</v>
      </c>
      <c r="G379" s="2">
        <f>'Moving Avg'!F379</f>
        <v>33.026100000000007</v>
      </c>
      <c r="H379" s="2">
        <f>'Moving Avg'!G379</f>
        <v>31.002080000000024</v>
      </c>
      <c r="I379" s="2">
        <f>'Moving Avg'!H379</f>
        <v>22.320985000000015</v>
      </c>
      <c r="J379" s="6" t="str">
        <f>OBV!F379</f>
        <v>NEUTRAL</v>
      </c>
      <c r="K379" s="6" t="str">
        <f>OBV!G379</f>
        <v>NEUTRAL</v>
      </c>
      <c r="L379" s="6" t="str">
        <f>OBV!H379</f>
        <v>NEUTRAL</v>
      </c>
    </row>
    <row r="380" spans="1:12" ht="13.5" x14ac:dyDescent="0.25">
      <c r="A380" s="3">
        <f>RSI!A380</f>
        <v>42555</v>
      </c>
      <c r="B380" s="2">
        <f>RSI!B380</f>
        <v>33.219000000000001</v>
      </c>
      <c r="C380" s="2">
        <f>RSI!I380</f>
        <v>75.182473413662734</v>
      </c>
      <c r="D380" s="2">
        <f>MACD!E380</f>
        <v>0.30290379455522753</v>
      </c>
      <c r="E380" s="2">
        <f>MACD!F380</f>
        <v>0.35842487552890206</v>
      </c>
      <c r="F380" s="2">
        <f>'Moving Avg'!D380</f>
        <v>33.219000000000001</v>
      </c>
      <c r="G380" s="2">
        <f>'Moving Avg'!F380</f>
        <v>33.026100000000007</v>
      </c>
      <c r="H380" s="2">
        <f>'Moving Avg'!G380</f>
        <v>31.185700000000026</v>
      </c>
      <c r="I380" s="2">
        <f>'Moving Avg'!H380</f>
        <v>22.406625000000012</v>
      </c>
      <c r="J380" s="6" t="str">
        <f>OBV!F380</f>
        <v>NEUTRAL</v>
      </c>
      <c r="K380" s="6" t="str">
        <f>OBV!G380</f>
        <v>NEUTRAL</v>
      </c>
      <c r="L380" s="6" t="str">
        <f>OBV!H380</f>
        <v>NEUTRAL</v>
      </c>
    </row>
    <row r="381" spans="1:12" ht="13.5" x14ac:dyDescent="0.25">
      <c r="A381" s="3">
        <f>RSI!A381</f>
        <v>42559</v>
      </c>
      <c r="B381" s="2">
        <f>RSI!B381</f>
        <v>33.219000000000001</v>
      </c>
      <c r="C381" s="2">
        <f>RSI!I381</f>
        <v>75.182473413662734</v>
      </c>
      <c r="D381" s="2">
        <f>MACD!E381</f>
        <v>0.30830250152760641</v>
      </c>
      <c r="E381" s="2">
        <f>MACD!F381</f>
        <v>0.34840040072864292</v>
      </c>
      <c r="F381" s="2">
        <f>'Moving Avg'!D381</f>
        <v>33.219000000000001</v>
      </c>
      <c r="G381" s="2">
        <f>'Moving Avg'!F381</f>
        <v>33.026100000000007</v>
      </c>
      <c r="H381" s="2">
        <f>'Moving Avg'!G381</f>
        <v>31.376100000000029</v>
      </c>
      <c r="I381" s="2">
        <f>'Moving Avg'!H381</f>
        <v>22.49226500000001</v>
      </c>
      <c r="J381" s="6" t="str">
        <f>OBV!F381</f>
        <v>NEUTRAL</v>
      </c>
      <c r="K381" s="6" t="str">
        <f>OBV!G381</f>
        <v>NEUTRAL</v>
      </c>
      <c r="L381" s="6" t="str">
        <f>OBV!H381</f>
        <v>NEUTRAL</v>
      </c>
    </row>
    <row r="382" spans="1:12" ht="13.5" x14ac:dyDescent="0.25">
      <c r="A382" s="3">
        <f>RSI!A382</f>
        <v>42562</v>
      </c>
      <c r="B382" s="2">
        <f>RSI!B382</f>
        <v>33.219000000000001</v>
      </c>
      <c r="C382" s="2">
        <f>RSI!I382</f>
        <v>75.182473413662734</v>
      </c>
      <c r="D382" s="2">
        <f>MACD!E382</f>
        <v>0.30901883888171966</v>
      </c>
      <c r="E382" s="2">
        <f>MACD!F382</f>
        <v>0.34052408835925829</v>
      </c>
      <c r="F382" s="2">
        <f>'Moving Avg'!D382</f>
        <v>33.219000000000001</v>
      </c>
      <c r="G382" s="2">
        <f>'Moving Avg'!F382</f>
        <v>33.026100000000007</v>
      </c>
      <c r="H382" s="2">
        <f>'Moving Avg'!G382</f>
        <v>31.558600000000023</v>
      </c>
      <c r="I382" s="2">
        <f>'Moving Avg'!H382</f>
        <v>22.577905000000015</v>
      </c>
      <c r="J382" s="6" t="str">
        <f>OBV!F382</f>
        <v>NEUTRAL</v>
      </c>
      <c r="K382" s="6" t="str">
        <f>OBV!G382</f>
        <v>NEUTRAL</v>
      </c>
      <c r="L382" s="6" t="str">
        <f>OBV!H382</f>
        <v>NEUTRAL</v>
      </c>
    </row>
    <row r="383" spans="1:12" ht="13.5" x14ac:dyDescent="0.25">
      <c r="A383" s="3">
        <f>RSI!A383</f>
        <v>42563</v>
      </c>
      <c r="B383" s="2">
        <f>RSI!B383</f>
        <v>33.219000000000001</v>
      </c>
      <c r="C383" s="2">
        <f>RSI!I383</f>
        <v>75.182473413662734</v>
      </c>
      <c r="D383" s="2">
        <f>MACD!E383</f>
        <v>0.30605848964198401</v>
      </c>
      <c r="E383" s="2">
        <f>MACD!F383</f>
        <v>0.33363096861580344</v>
      </c>
      <c r="F383" s="2">
        <f>'Moving Avg'!D383</f>
        <v>33.219000000000001</v>
      </c>
      <c r="G383" s="2">
        <f>'Moving Avg'!F383</f>
        <v>33.075950000000006</v>
      </c>
      <c r="H383" s="2">
        <f>'Moving Avg'!G383</f>
        <v>31.733200000000025</v>
      </c>
      <c r="I383" s="2">
        <f>'Moving Avg'!H383</f>
        <v>22.66358000000001</v>
      </c>
      <c r="J383" s="6" t="str">
        <f>OBV!F383</f>
        <v>NEUTRAL</v>
      </c>
      <c r="K383" s="6" t="str">
        <f>OBV!G383</f>
        <v>NEUTRAL</v>
      </c>
      <c r="L383" s="6" t="str">
        <f>OBV!H383</f>
        <v>NEUTRAL</v>
      </c>
    </row>
    <row r="384" spans="1:12" ht="13.5" x14ac:dyDescent="0.25">
      <c r="A384" s="3">
        <f>RSI!A384</f>
        <v>42564</v>
      </c>
      <c r="B384" s="2">
        <f>RSI!B384</f>
        <v>33.219000000000001</v>
      </c>
      <c r="C384" s="2">
        <f>RSI!I384</f>
        <v>75.182473413662734</v>
      </c>
      <c r="D384" s="2">
        <f>MACD!E384</f>
        <v>0.30025128166621329</v>
      </c>
      <c r="E384" s="2">
        <f>MACD!F384</f>
        <v>0.32695503122588543</v>
      </c>
      <c r="F384" s="2">
        <f>'Moving Avg'!D384</f>
        <v>33.219000000000001</v>
      </c>
      <c r="G384" s="2">
        <f>'Moving Avg'!F384</f>
        <v>33.125800000000012</v>
      </c>
      <c r="H384" s="2">
        <f>'Moving Avg'!G384</f>
        <v>31.907800000000023</v>
      </c>
      <c r="I384" s="2">
        <f>'Moving Avg'!H384</f>
        <v>22.751470000000012</v>
      </c>
      <c r="J384" s="6" t="str">
        <f>OBV!F384</f>
        <v>NEUTRAL</v>
      </c>
      <c r="K384" s="6" t="str">
        <f>OBV!G384</f>
        <v>NEUTRAL</v>
      </c>
      <c r="L384" s="6" t="str">
        <f>OBV!H384</f>
        <v>NEUTRAL</v>
      </c>
    </row>
    <row r="385" spans="1:12" ht="13.5" x14ac:dyDescent="0.25">
      <c r="A385" s="3">
        <f>RSI!A385</f>
        <v>42565</v>
      </c>
      <c r="B385" s="2">
        <f>RSI!B385</f>
        <v>33.219000000000001</v>
      </c>
      <c r="C385" s="2">
        <f>RSI!I385</f>
        <v>75.182473413662734</v>
      </c>
      <c r="D385" s="2">
        <f>MACD!E385</f>
        <v>0.29227980782005858</v>
      </c>
      <c r="E385" s="2">
        <f>MACD!F385</f>
        <v>0.32001998654472008</v>
      </c>
      <c r="F385" s="2">
        <f>'Moving Avg'!D385</f>
        <v>33.219000000000001</v>
      </c>
      <c r="G385" s="2">
        <f>'Moving Avg'!F385</f>
        <v>33.178500000000007</v>
      </c>
      <c r="H385" s="2">
        <f>'Moving Avg'!G385</f>
        <v>32.069760000000024</v>
      </c>
      <c r="I385" s="2">
        <f>'Moving Avg'!H385</f>
        <v>22.837030000000013</v>
      </c>
      <c r="J385" s="6" t="str">
        <f>OBV!F385</f>
        <v>NEUTRAL</v>
      </c>
      <c r="K385" s="6" t="str">
        <f>OBV!G385</f>
        <v>NEUTRAL</v>
      </c>
      <c r="L385" s="6" t="str">
        <f>OBV!H385</f>
        <v>NEUTRAL</v>
      </c>
    </row>
    <row r="386" spans="1:12" ht="13.5" x14ac:dyDescent="0.25">
      <c r="A386" s="3">
        <f>RSI!A386</f>
        <v>42566</v>
      </c>
      <c r="B386" s="2">
        <f>RSI!B386</f>
        <v>33.219000000000001</v>
      </c>
      <c r="C386" s="2">
        <f>RSI!I386</f>
        <v>75.182473413662734</v>
      </c>
      <c r="D386" s="2">
        <f>MACD!E386</f>
        <v>0.28270352708224067</v>
      </c>
      <c r="E386" s="2">
        <f>MACD!F386</f>
        <v>0.31255669465222419</v>
      </c>
      <c r="F386" s="2">
        <f>'Moving Avg'!D386</f>
        <v>33.219000000000001</v>
      </c>
      <c r="G386" s="2">
        <f>'Moving Avg'!F386</f>
        <v>33.219000000000008</v>
      </c>
      <c r="H386" s="2">
        <f>'Moving Avg'!G386</f>
        <v>32.22856000000003</v>
      </c>
      <c r="I386" s="2">
        <f>'Moving Avg'!H386</f>
        <v>22.922590000000014</v>
      </c>
      <c r="J386" s="6" t="str">
        <f>OBV!F386</f>
        <v>NEUTRAL</v>
      </c>
      <c r="K386" s="6" t="str">
        <f>OBV!G386</f>
        <v>NEUTRAL</v>
      </c>
      <c r="L386" s="6" t="str">
        <f>OBV!H386</f>
        <v>NEUTRAL</v>
      </c>
    </row>
    <row r="387" spans="1:12" ht="13.5" x14ac:dyDescent="0.25">
      <c r="A387" s="3">
        <f>RSI!A387</f>
        <v>42569</v>
      </c>
      <c r="B387" s="2">
        <f>RSI!B387</f>
        <v>33.316000000000003</v>
      </c>
      <c r="C387" s="2">
        <f>RSI!I387</f>
        <v>77.558148006488864</v>
      </c>
      <c r="D387" s="2">
        <f>MACD!E387</f>
        <v>0.26479386522689197</v>
      </c>
      <c r="E387" s="2">
        <f>MACD!F387</f>
        <v>0.30300412876715777</v>
      </c>
      <c r="F387" s="2">
        <f>'Moving Avg'!D387</f>
        <v>33.238399999999999</v>
      </c>
      <c r="G387" s="2">
        <f>'Moving Avg'!F387</f>
        <v>33.223850000000013</v>
      </c>
      <c r="H387" s="2">
        <f>'Moving Avg'!G387</f>
        <v>32.389000000000031</v>
      </c>
      <c r="I387" s="2">
        <f>'Moving Avg'!H387</f>
        <v>23.010885000000012</v>
      </c>
      <c r="J387" s="6" t="str">
        <f>OBV!F387</f>
        <v>BULLISH</v>
      </c>
      <c r="K387" s="6" t="str">
        <f>OBV!G387</f>
        <v>NEUTRAL</v>
      </c>
      <c r="L387" s="6" t="str">
        <f>OBV!H387</f>
        <v>CONFIRMED BULLISH</v>
      </c>
    </row>
    <row r="388" spans="1:12" ht="13.5" x14ac:dyDescent="0.25">
      <c r="A388" s="3">
        <f>RSI!A388</f>
        <v>42570</v>
      </c>
      <c r="B388" s="2">
        <f>RSI!B388</f>
        <v>33.316000000000003</v>
      </c>
      <c r="C388" s="2">
        <f>RSI!I388</f>
        <v>77.558148006488864</v>
      </c>
      <c r="D388" s="2">
        <f>MACD!E388</f>
        <v>0.24663907186184986</v>
      </c>
      <c r="E388" s="2">
        <f>MACD!F388</f>
        <v>0.29173111738609619</v>
      </c>
      <c r="F388" s="2">
        <f>'Moving Avg'!D388</f>
        <v>33.257800000000003</v>
      </c>
      <c r="G388" s="2">
        <f>'Moving Avg'!F388</f>
        <v>33.228700000000011</v>
      </c>
      <c r="H388" s="2">
        <f>'Moving Avg'!G388</f>
        <v>32.526680000000027</v>
      </c>
      <c r="I388" s="2">
        <f>'Moving Avg'!H388</f>
        <v>23.096850000000014</v>
      </c>
      <c r="J388" s="6" t="str">
        <f>OBV!F388</f>
        <v>BULLISH</v>
      </c>
      <c r="K388" s="6" t="str">
        <f>OBV!G388</f>
        <v>NEUTRAL</v>
      </c>
      <c r="L388" s="6" t="str">
        <f>OBV!H388</f>
        <v>CONFIRMED BULLISH</v>
      </c>
    </row>
    <row r="389" spans="1:12" ht="13.5" x14ac:dyDescent="0.25">
      <c r="A389" s="3">
        <f>RSI!A389</f>
        <v>42571</v>
      </c>
      <c r="B389" s="2">
        <f>RSI!B389</f>
        <v>33.316000000000003</v>
      </c>
      <c r="C389" s="2">
        <f>RSI!I389</f>
        <v>77.558148006488864</v>
      </c>
      <c r="D389" s="2">
        <f>MACD!E389</f>
        <v>0.22849911612728135</v>
      </c>
      <c r="E389" s="2">
        <f>MACD!F389</f>
        <v>0.27908471713433325</v>
      </c>
      <c r="F389" s="2">
        <f>'Moving Avg'!D389</f>
        <v>33.277200000000001</v>
      </c>
      <c r="G389" s="2">
        <f>'Moving Avg'!F389</f>
        <v>33.233550000000008</v>
      </c>
      <c r="H389" s="2">
        <f>'Moving Avg'!G389</f>
        <v>32.640660000000025</v>
      </c>
      <c r="I389" s="2">
        <f>'Moving Avg'!H389</f>
        <v>23.18246000000001</v>
      </c>
      <c r="J389" s="6" t="str">
        <f>OBV!F389</f>
        <v>BULLISH</v>
      </c>
      <c r="K389" s="6" t="str">
        <f>OBV!G389</f>
        <v>NEUTRAL</v>
      </c>
      <c r="L389" s="6" t="str">
        <f>OBV!H389</f>
        <v>CONFIRMED BULLISH</v>
      </c>
    </row>
    <row r="390" spans="1:12" ht="13.5" x14ac:dyDescent="0.25">
      <c r="A390" s="3">
        <f>RSI!A390</f>
        <v>42572</v>
      </c>
      <c r="B390" s="2">
        <f>RSI!B390</f>
        <v>33.316000000000003</v>
      </c>
      <c r="C390" s="2">
        <f>RSI!I390</f>
        <v>77.558148006488864</v>
      </c>
      <c r="D390" s="2">
        <f>MACD!E390</f>
        <v>0.21057750845914569</v>
      </c>
      <c r="E390" s="2">
        <f>MACD!F390</f>
        <v>0.26538327539929574</v>
      </c>
      <c r="F390" s="2">
        <f>'Moving Avg'!D390</f>
        <v>33.296599999999998</v>
      </c>
      <c r="G390" s="2">
        <f>'Moving Avg'!F390</f>
        <v>33.238400000000006</v>
      </c>
      <c r="H390" s="2">
        <f>'Moving Avg'!G390</f>
        <v>32.729840000000024</v>
      </c>
      <c r="I390" s="2">
        <f>'Moving Avg'!H390</f>
        <v>23.268070000000012</v>
      </c>
      <c r="J390" s="6" t="str">
        <f>OBV!F390</f>
        <v>BULLISH</v>
      </c>
      <c r="K390" s="6" t="str">
        <f>OBV!G390</f>
        <v>NEUTRAL</v>
      </c>
      <c r="L390" s="6" t="str">
        <f>OBV!H390</f>
        <v>CONFIRMED BULLISH</v>
      </c>
    </row>
    <row r="391" spans="1:12" ht="13.5" x14ac:dyDescent="0.25">
      <c r="A391" s="3">
        <f>RSI!A391</f>
        <v>42573</v>
      </c>
      <c r="B391" s="2">
        <f>RSI!B391</f>
        <v>33.316000000000003</v>
      </c>
      <c r="C391" s="2">
        <f>RSI!I391</f>
        <v>77.558148006488864</v>
      </c>
      <c r="D391" s="2">
        <f>MACD!E391</f>
        <v>0.19303120605864876</v>
      </c>
      <c r="E391" s="2">
        <f>MACD!F391</f>
        <v>0.25091286153116632</v>
      </c>
      <c r="F391" s="2">
        <f>'Moving Avg'!D391</f>
        <v>33.316000000000003</v>
      </c>
      <c r="G391" s="2">
        <f>'Moving Avg'!F391</f>
        <v>33.243250000000003</v>
      </c>
      <c r="H391" s="2">
        <f>'Moving Avg'!G391</f>
        <v>32.802120000000031</v>
      </c>
      <c r="I391" s="2">
        <f>'Moving Avg'!H391</f>
        <v>23.353680000000008</v>
      </c>
      <c r="J391" s="6" t="str">
        <f>OBV!F391</f>
        <v>BULLISH</v>
      </c>
      <c r="K391" s="6" t="str">
        <f>OBV!G391</f>
        <v>NEUTRAL</v>
      </c>
      <c r="L391" s="6" t="str">
        <f>OBV!H391</f>
        <v>CONFIRMED BULLISH</v>
      </c>
    </row>
    <row r="392" spans="1:12" ht="13.5" x14ac:dyDescent="0.25">
      <c r="A392" s="3">
        <f>RSI!A392</f>
        <v>42577</v>
      </c>
      <c r="B392" s="2">
        <f>RSI!B392</f>
        <v>33.316000000000003</v>
      </c>
      <c r="C392" s="2">
        <f>RSI!I392</f>
        <v>77.558148006488864</v>
      </c>
      <c r="D392" s="2">
        <f>MACD!E392</f>
        <v>0.17597890410887373</v>
      </c>
      <c r="E392" s="2">
        <f>MACD!F392</f>
        <v>0.23592607004670782</v>
      </c>
      <c r="F392" s="2">
        <f>'Moving Avg'!D392</f>
        <v>33.316000000000003</v>
      </c>
      <c r="G392" s="2">
        <f>'Moving Avg'!F392</f>
        <v>33.248100000000008</v>
      </c>
      <c r="H392" s="2">
        <f>'Moving Avg'!G392</f>
        <v>32.847700000000025</v>
      </c>
      <c r="I392" s="2">
        <f>'Moving Avg'!H392</f>
        <v>23.43929000000001</v>
      </c>
      <c r="J392" s="6" t="str">
        <f>OBV!F392</f>
        <v>NEUTRAL</v>
      </c>
      <c r="K392" s="6" t="str">
        <f>OBV!G392</f>
        <v>NEUTRAL</v>
      </c>
      <c r="L392" s="6" t="str">
        <f>OBV!H392</f>
        <v>NEUTRAL</v>
      </c>
    </row>
    <row r="393" spans="1:12" ht="13.5" x14ac:dyDescent="0.25">
      <c r="A393" s="3">
        <f>RSI!A393</f>
        <v>42578</v>
      </c>
      <c r="B393" s="2">
        <f>RSI!B393</f>
        <v>33.316000000000003</v>
      </c>
      <c r="C393" s="2">
        <f>RSI!I393</f>
        <v>77.558148006488864</v>
      </c>
      <c r="D393" s="2">
        <f>MACD!E393</f>
        <v>0.15950796777661225</v>
      </c>
      <c r="E393" s="2">
        <f>MACD!F393</f>
        <v>0.22064244959268872</v>
      </c>
      <c r="F393" s="2">
        <f>'Moving Avg'!D393</f>
        <v>33.316000000000003</v>
      </c>
      <c r="G393" s="2">
        <f>'Moving Avg'!F393</f>
        <v>33.252950000000013</v>
      </c>
      <c r="H393" s="2">
        <f>'Moving Avg'!G393</f>
        <v>32.882060000000024</v>
      </c>
      <c r="I393" s="2">
        <f>'Moving Avg'!H393</f>
        <v>23.522490000000008</v>
      </c>
      <c r="J393" s="6" t="str">
        <f>OBV!F393</f>
        <v>NEUTRAL</v>
      </c>
      <c r="K393" s="6" t="str">
        <f>OBV!G393</f>
        <v>NEUTRAL</v>
      </c>
      <c r="L393" s="6" t="str">
        <f>OBV!H393</f>
        <v>NEUTRAL</v>
      </c>
    </row>
    <row r="394" spans="1:12" ht="13.5" x14ac:dyDescent="0.25">
      <c r="A394" s="3">
        <f>RSI!A394</f>
        <v>42579</v>
      </c>
      <c r="B394" s="2">
        <f>RSI!B394</f>
        <v>33.316000000000003</v>
      </c>
      <c r="C394" s="2">
        <f>RSI!I394</f>
        <v>77.558148006488864</v>
      </c>
      <c r="D394" s="2">
        <f>MACD!E394</f>
        <v>0.14368022030516414</v>
      </c>
      <c r="E394" s="2">
        <f>MACD!F394</f>
        <v>0.20525000373518382</v>
      </c>
      <c r="F394" s="2">
        <f>'Moving Avg'!D394</f>
        <v>33.316000000000003</v>
      </c>
      <c r="G394" s="2">
        <f>'Moving Avg'!F394</f>
        <v>33.25780000000001</v>
      </c>
      <c r="H394" s="2">
        <f>'Moving Avg'!G394</f>
        <v>32.935380000000023</v>
      </c>
      <c r="I394" s="2">
        <f>'Moving Avg'!H394</f>
        <v>23.605255000000007</v>
      </c>
      <c r="J394" s="6" t="str">
        <f>OBV!F394</f>
        <v>NEUTRAL</v>
      </c>
      <c r="K394" s="6" t="str">
        <f>OBV!G394</f>
        <v>NEUTRAL</v>
      </c>
      <c r="L394" s="6" t="str">
        <f>OBV!H394</f>
        <v>NEUTRAL</v>
      </c>
    </row>
    <row r="395" spans="1:12" ht="13.5" x14ac:dyDescent="0.25">
      <c r="A395" s="3">
        <f>RSI!A395</f>
        <v>42580</v>
      </c>
      <c r="B395" s="2">
        <f>RSI!B395</f>
        <v>33.316000000000003</v>
      </c>
      <c r="C395" s="2">
        <f>RSI!I395</f>
        <v>77.558148006488864</v>
      </c>
      <c r="D395" s="2">
        <f>MACD!E395</f>
        <v>0.1285367689209167</v>
      </c>
      <c r="E395" s="2">
        <f>MACD!F395</f>
        <v>0.18990735677233042</v>
      </c>
      <c r="F395" s="2">
        <f>'Moving Avg'!D395</f>
        <v>33.316000000000003</v>
      </c>
      <c r="G395" s="2">
        <f>'Moving Avg'!F395</f>
        <v>33.262650000000015</v>
      </c>
      <c r="H395" s="2">
        <f>'Moving Avg'!G395</f>
        <v>32.985540000000022</v>
      </c>
      <c r="I395" s="2">
        <f>'Moving Avg'!H395</f>
        <v>23.685530000000007</v>
      </c>
      <c r="J395" s="6" t="str">
        <f>OBV!F395</f>
        <v>NEUTRAL</v>
      </c>
      <c r="K395" s="6" t="str">
        <f>OBV!G395</f>
        <v>NEUTRAL</v>
      </c>
      <c r="L395" s="6" t="str">
        <f>OBV!H395</f>
        <v>NEUTRAL</v>
      </c>
    </row>
    <row r="396" spans="1:12" ht="13.5" x14ac:dyDescent="0.25">
      <c r="A396" s="3">
        <f>RSI!A396</f>
        <v>42583</v>
      </c>
      <c r="B396" s="2">
        <f>RSI!B396</f>
        <v>33.316000000000003</v>
      </c>
      <c r="C396" s="2">
        <f>RSI!I396</f>
        <v>77.558148006488864</v>
      </c>
      <c r="D396" s="2">
        <f>MACD!E396</f>
        <v>0.11410202189427565</v>
      </c>
      <c r="E396" s="2">
        <f>MACD!F396</f>
        <v>0.17474628979671947</v>
      </c>
      <c r="F396" s="2">
        <f>'Moving Avg'!D396</f>
        <v>33.316000000000003</v>
      </c>
      <c r="G396" s="2">
        <f>'Moving Avg'!F396</f>
        <v>33.267500000000013</v>
      </c>
      <c r="H396" s="2">
        <f>'Moving Avg'!G396</f>
        <v>33.019900000000028</v>
      </c>
      <c r="I396" s="2">
        <f>'Moving Avg'!H396</f>
        <v>23.765805000000011</v>
      </c>
      <c r="J396" s="6" t="str">
        <f>OBV!F396</f>
        <v>NEUTRAL</v>
      </c>
      <c r="K396" s="6" t="str">
        <f>OBV!G396</f>
        <v>NEUTRAL</v>
      </c>
      <c r="L396" s="6" t="str">
        <f>OBV!H396</f>
        <v>NEUTRAL</v>
      </c>
    </row>
    <row r="397" spans="1:12" ht="13.5" x14ac:dyDescent="0.25">
      <c r="A397" s="3">
        <f>RSI!A397</f>
        <v>42584</v>
      </c>
      <c r="B397" s="2">
        <f>RSI!B397</f>
        <v>33.316000000000003</v>
      </c>
      <c r="C397" s="2">
        <f>RSI!I397</f>
        <v>77.558148006488864</v>
      </c>
      <c r="D397" s="2">
        <f>MACD!E397</f>
        <v>0.11531010303415457</v>
      </c>
      <c r="E397" s="2">
        <f>MACD!F397</f>
        <v>0.16285905244420648</v>
      </c>
      <c r="F397" s="2">
        <f>'Moving Avg'!D397</f>
        <v>33.316000000000003</v>
      </c>
      <c r="G397" s="2">
        <f>'Moving Avg'!F397</f>
        <v>33.272350000000017</v>
      </c>
      <c r="H397" s="2">
        <f>'Moving Avg'!G397</f>
        <v>33.054260000000021</v>
      </c>
      <c r="I397" s="2">
        <f>'Moving Avg'!H397</f>
        <v>23.84545000000001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</row>
    <row r="398" spans="1:12" ht="13.5" x14ac:dyDescent="0.25">
      <c r="A398" s="3">
        <f>RSI!A398</f>
        <v>42585</v>
      </c>
      <c r="B398" s="2">
        <f>RSI!B398</f>
        <v>34.029000000000003</v>
      </c>
      <c r="C398" s="2">
        <f>RSI!I398</f>
        <v>91.334955222930802</v>
      </c>
      <c r="D398" s="2">
        <f>MACD!E398</f>
        <v>6.2127715288660568E-2</v>
      </c>
      <c r="E398" s="2">
        <f>MACD!F398</f>
        <v>0.14271278501309731</v>
      </c>
      <c r="F398" s="2">
        <f>'Moving Avg'!D398</f>
        <v>33.458600000000004</v>
      </c>
      <c r="G398" s="2">
        <f>'Moving Avg'!F398</f>
        <v>33.312850000000012</v>
      </c>
      <c r="H398" s="2">
        <f>'Moving Avg'!G398</f>
        <v>33.10288000000002</v>
      </c>
      <c r="I398" s="2">
        <f>'Moving Avg'!H398</f>
        <v>23.926055000000009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</row>
    <row r="399" spans="1:12" ht="13.5" x14ac:dyDescent="0.25">
      <c r="A399" s="3">
        <f>RSI!A399</f>
        <v>42586</v>
      </c>
      <c r="B399" s="2">
        <f>RSI!B399</f>
        <v>34.029000000000003</v>
      </c>
      <c r="C399" s="2">
        <f>RSI!I399</f>
        <v>91.334955222930802</v>
      </c>
      <c r="D399" s="2">
        <f>MACD!E399</f>
        <v>1.16272381058522E-2</v>
      </c>
      <c r="E399" s="2">
        <f>MACD!F399</f>
        <v>0.1164956756316483</v>
      </c>
      <c r="F399" s="2">
        <f>'Moving Avg'!D399</f>
        <v>33.601199999999999</v>
      </c>
      <c r="G399" s="2">
        <f>'Moving Avg'!F399</f>
        <v>33.353350000000013</v>
      </c>
      <c r="H399" s="2">
        <f>'Moving Avg'!G399</f>
        <v>33.151500000000027</v>
      </c>
      <c r="I399" s="2">
        <f>'Moving Avg'!H399</f>
        <v>24.00934500000001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34.029000000000003</v>
      </c>
      <c r="C400" s="2">
        <f>RSI!I400</f>
        <v>91.334955222930802</v>
      </c>
      <c r="D400" s="2">
        <f>MACD!E400</f>
        <v>-3.6196523084164767E-2</v>
      </c>
      <c r="E400" s="2">
        <f>MACD!F400</f>
        <v>8.5957235888485695E-2</v>
      </c>
      <c r="F400" s="2">
        <f>'Moving Avg'!D400</f>
        <v>33.7438</v>
      </c>
      <c r="G400" s="2">
        <f>'Moving Avg'!F400</f>
        <v>33.393850000000015</v>
      </c>
      <c r="H400" s="2">
        <f>'Moving Avg'!G400</f>
        <v>33.183900000000023</v>
      </c>
      <c r="I400" s="2">
        <f>'Moving Avg'!H400</f>
        <v>24.090065000000017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34.029000000000003</v>
      </c>
      <c r="C401" s="2">
        <f>RSI!I401</f>
        <v>91.334955222930802</v>
      </c>
      <c r="D401" s="2">
        <f>MACD!E401</f>
        <v>-8.1378141987059394E-2</v>
      </c>
      <c r="E401" s="2">
        <f>MACD!F401</f>
        <v>5.249016031337668E-2</v>
      </c>
      <c r="F401" s="2">
        <f>'Moving Avg'!D401</f>
        <v>33.886399999999995</v>
      </c>
      <c r="G401" s="2">
        <f>'Moving Avg'!F401</f>
        <v>33.434350000000009</v>
      </c>
      <c r="H401" s="2">
        <f>'Moving Avg'!G401</f>
        <v>33.216300000000025</v>
      </c>
      <c r="I401" s="2">
        <f>'Moving Avg'!H401</f>
        <v>24.17078500000002</v>
      </c>
      <c r="J401" s="6" t="str">
        <f>OBV!F401</f>
        <v>BULLISH</v>
      </c>
      <c r="K401" s="6" t="str">
        <f>OBV!G401</f>
        <v>NEUTRAL</v>
      </c>
      <c r="L401" s="6" t="str">
        <f>OBV!H401</f>
        <v>CONFIRMED BULLISH</v>
      </c>
    </row>
    <row r="402" spans="1:12" ht="13.5" x14ac:dyDescent="0.25">
      <c r="A402" s="3">
        <f>RSI!A402</f>
        <v>42591</v>
      </c>
      <c r="B402" s="2">
        <f>RSI!B402</f>
        <v>34.029000000000003</v>
      </c>
      <c r="C402" s="2">
        <f>RSI!I402</f>
        <v>91.334955222930802</v>
      </c>
      <c r="D402" s="2">
        <f>MACD!E402</f>
        <v>-0.12397481614759442</v>
      </c>
      <c r="E402" s="2">
        <f>MACD!F402</f>
        <v>1.7197165021182459E-2</v>
      </c>
      <c r="F402" s="2">
        <f>'Moving Avg'!D402</f>
        <v>34.029000000000003</v>
      </c>
      <c r="G402" s="2">
        <f>'Moving Avg'!F402</f>
        <v>33.474850000000011</v>
      </c>
      <c r="H402" s="2">
        <f>'Moving Avg'!G402</f>
        <v>33.244180000000021</v>
      </c>
      <c r="I402" s="2">
        <f>'Moving Avg'!H402</f>
        <v>24.248860000000018</v>
      </c>
      <c r="J402" s="6" t="str">
        <f>OBV!F402</f>
        <v>NEUTRAL</v>
      </c>
      <c r="K402" s="6" t="str">
        <f>OBV!G402</f>
        <v>NEUTRAL</v>
      </c>
      <c r="L402" s="6" t="str">
        <f>OBV!H402</f>
        <v>NEUTRAL</v>
      </c>
    </row>
    <row r="403" spans="1:12" ht="13.5" x14ac:dyDescent="0.25">
      <c r="A403" s="3">
        <f>RSI!A403</f>
        <v>42592</v>
      </c>
      <c r="B403" s="2">
        <f>RSI!B403</f>
        <v>34.029000000000003</v>
      </c>
      <c r="C403" s="2">
        <f>RSI!I403</f>
        <v>91.334955222930802</v>
      </c>
      <c r="D403" s="2">
        <f>MACD!E403</f>
        <v>-0.16406081651670945</v>
      </c>
      <c r="E403" s="2">
        <f>MACD!F403</f>
        <v>-1.9054431286395924E-2</v>
      </c>
      <c r="F403" s="2">
        <f>'Moving Avg'!D403</f>
        <v>34.029000000000003</v>
      </c>
      <c r="G403" s="2">
        <f>'Moving Avg'!F403</f>
        <v>33.515350000000005</v>
      </c>
      <c r="H403" s="2">
        <f>'Moving Avg'!G403</f>
        <v>33.260380000000026</v>
      </c>
      <c r="I403" s="2">
        <f>'Moving Avg'!H403</f>
        <v>24.326895000000022</v>
      </c>
      <c r="J403" s="6" t="str">
        <f>OBV!F403</f>
        <v>NEUTRAL</v>
      </c>
      <c r="K403" s="6" t="str">
        <f>OBV!G403</f>
        <v>NEUTRAL</v>
      </c>
      <c r="L403" s="6" t="str">
        <f>OBV!H403</f>
        <v>NEUTRAL</v>
      </c>
    </row>
    <row r="404" spans="1:12" ht="13.5" x14ac:dyDescent="0.25">
      <c r="A404" s="3">
        <f>RSI!A404</f>
        <v>42593</v>
      </c>
      <c r="B404" s="2">
        <f>RSI!B404</f>
        <v>34.029000000000003</v>
      </c>
      <c r="C404" s="2">
        <f>RSI!I404</f>
        <v>91.334955222930802</v>
      </c>
      <c r="D404" s="2">
        <f>MACD!E404</f>
        <v>-0.20172294425299953</v>
      </c>
      <c r="E404" s="2">
        <f>MACD!F404</f>
        <v>-5.5588133879716652E-2</v>
      </c>
      <c r="F404" s="2">
        <f>'Moving Avg'!D404</f>
        <v>34.029000000000003</v>
      </c>
      <c r="G404" s="2">
        <f>'Moving Avg'!F404</f>
        <v>33.555850000000007</v>
      </c>
      <c r="H404" s="2">
        <f>'Moving Avg'!G404</f>
        <v>33.276580000000024</v>
      </c>
      <c r="I404" s="2">
        <f>'Moving Avg'!H404</f>
        <v>24.402245000000025</v>
      </c>
      <c r="J404" s="6" t="str">
        <f>OBV!F404</f>
        <v>NEUTRAL</v>
      </c>
      <c r="K404" s="6" t="str">
        <f>OBV!G404</f>
        <v>NEUTRAL</v>
      </c>
      <c r="L404" s="6" t="str">
        <f>OBV!H404</f>
        <v>NEUTRAL</v>
      </c>
    </row>
    <row r="405" spans="1:12" ht="13.5" x14ac:dyDescent="0.25">
      <c r="A405" s="3">
        <f>RSI!A405</f>
        <v>42594</v>
      </c>
      <c r="B405" s="2">
        <f>RSI!B405</f>
        <v>34.029000000000003</v>
      </c>
      <c r="C405" s="2">
        <f>RSI!I405</f>
        <v>91.334955222930802</v>
      </c>
      <c r="D405" s="2">
        <f>MACD!E405</f>
        <v>-0.23705682844236264</v>
      </c>
      <c r="E405" s="2">
        <f>MACD!F405</f>
        <v>-9.1881872792245856E-2</v>
      </c>
      <c r="F405" s="2">
        <f>'Moving Avg'!D405</f>
        <v>34.029000000000003</v>
      </c>
      <c r="G405" s="2">
        <f>'Moving Avg'!F405</f>
        <v>33.596350000000008</v>
      </c>
      <c r="H405" s="2">
        <f>'Moving Avg'!G405</f>
        <v>33.292780000000022</v>
      </c>
      <c r="I405" s="2">
        <f>'Moving Avg'!H405</f>
        <v>24.471830000000022</v>
      </c>
      <c r="J405" s="6" t="str">
        <f>OBV!F405</f>
        <v>NEUTRAL</v>
      </c>
      <c r="K405" s="6" t="str">
        <f>OBV!G405</f>
        <v>NEUTRAL</v>
      </c>
      <c r="L405" s="6" t="str">
        <f>OBV!H405</f>
        <v>NEUTRAL</v>
      </c>
    </row>
    <row r="406" spans="1:12" ht="13.5" x14ac:dyDescent="0.25">
      <c r="A406" s="3">
        <f>RSI!A406</f>
        <v>42597</v>
      </c>
      <c r="B406" s="2">
        <f>RSI!B406</f>
        <v>34.029000000000003</v>
      </c>
      <c r="C406" s="2">
        <f>RSI!I406</f>
        <v>91.334955222930802</v>
      </c>
      <c r="D406" s="2">
        <f>MACD!E406</f>
        <v>-0.27016392484779317</v>
      </c>
      <c r="E406" s="2">
        <f>MACD!F406</f>
        <v>-0.12753828320335533</v>
      </c>
      <c r="F406" s="2">
        <f>'Moving Avg'!D406</f>
        <v>34.029000000000003</v>
      </c>
      <c r="G406" s="2">
        <f>'Moving Avg'!F406</f>
        <v>33.636850000000003</v>
      </c>
      <c r="H406" s="2">
        <f>'Moving Avg'!G406</f>
        <v>33.30898000000002</v>
      </c>
      <c r="I406" s="2">
        <f>'Moving Avg'!H406</f>
        <v>24.538410000000027</v>
      </c>
      <c r="J406" s="6" t="str">
        <f>OBV!F406</f>
        <v>NEUTRAL</v>
      </c>
      <c r="K406" s="6" t="str">
        <f>OBV!G406</f>
        <v>NEUTRAL</v>
      </c>
      <c r="L406" s="6" t="str">
        <f>OBV!H406</f>
        <v>NEUTRAL</v>
      </c>
    </row>
    <row r="407" spans="1:12" ht="13.5" x14ac:dyDescent="0.25">
      <c r="A407" s="3">
        <f>RSI!A407</f>
        <v>42598</v>
      </c>
      <c r="B407" s="2">
        <f>RSI!B407</f>
        <v>34.029000000000003</v>
      </c>
      <c r="C407" s="2">
        <f>RSI!I407</f>
        <v>91.334955222930802</v>
      </c>
      <c r="D407" s="2">
        <f>MACD!E407</f>
        <v>-0.30114909810164647</v>
      </c>
      <c r="E407" s="2">
        <f>MACD!F407</f>
        <v>-0.16226044618301358</v>
      </c>
      <c r="F407" s="2">
        <f>'Moving Avg'!D407</f>
        <v>34.029000000000003</v>
      </c>
      <c r="G407" s="2">
        <f>'Moving Avg'!F407</f>
        <v>33.672499999999999</v>
      </c>
      <c r="H407" s="2">
        <f>'Moving Avg'!G407</f>
        <v>33.325180000000017</v>
      </c>
      <c r="I407" s="2">
        <f>'Moving Avg'!H407</f>
        <v>24.607995000000027</v>
      </c>
      <c r="J407" s="6" t="str">
        <f>OBV!F407</f>
        <v>NEUTRAL</v>
      </c>
      <c r="K407" s="6" t="str">
        <f>OBV!G407</f>
        <v>NEUTRAL</v>
      </c>
      <c r="L407" s="6" t="str">
        <f>OBV!H407</f>
        <v>NEUTRAL</v>
      </c>
    </row>
    <row r="408" spans="1:12" ht="13.5" x14ac:dyDescent="0.25">
      <c r="A408" s="3">
        <f>RSI!A408</f>
        <v>42599</v>
      </c>
      <c r="B408" s="2">
        <f>RSI!B408</f>
        <v>34.029000000000003</v>
      </c>
      <c r="C408" s="2">
        <f>RSI!I408</f>
        <v>91.334955222930816</v>
      </c>
      <c r="D408" s="2">
        <f>MACD!E408</f>
        <v>-0.22042638087202704</v>
      </c>
      <c r="E408" s="2">
        <f>MACD!F408</f>
        <v>-0.17389363312081629</v>
      </c>
      <c r="F408" s="2">
        <f>'Moving Avg'!D408</f>
        <v>34.029000000000003</v>
      </c>
      <c r="G408" s="2">
        <f>'Moving Avg'!F408</f>
        <v>33.708150000000003</v>
      </c>
      <c r="H408" s="2">
        <f>'Moving Avg'!G408</f>
        <v>33.341380000000015</v>
      </c>
      <c r="I408" s="2">
        <f>'Moving Avg'!H408</f>
        <v>24.677775000000029</v>
      </c>
      <c r="J408" s="6" t="str">
        <f>OBV!F408</f>
        <v>NEUTRAL</v>
      </c>
      <c r="K408" s="6" t="str">
        <f>OBV!G408</f>
        <v>NEUTRAL</v>
      </c>
      <c r="L408" s="6" t="str">
        <f>OBV!H408</f>
        <v>NEUTRAL</v>
      </c>
    </row>
    <row r="409" spans="1:12" ht="13.5" x14ac:dyDescent="0.25">
      <c r="A409" s="3">
        <f>RSI!A409</f>
        <v>42600</v>
      </c>
      <c r="B409" s="2">
        <f>RSI!B409</f>
        <v>34.029000000000003</v>
      </c>
      <c r="C409" s="2">
        <f>RSI!I409</f>
        <v>91.334955222930816</v>
      </c>
      <c r="D409" s="2">
        <f>MACD!E409</f>
        <v>-0.15467010519785873</v>
      </c>
      <c r="E409" s="2">
        <f>MACD!F409</f>
        <v>-0.17004892753622478</v>
      </c>
      <c r="F409" s="2">
        <f>'Moving Avg'!D409</f>
        <v>34.029000000000003</v>
      </c>
      <c r="G409" s="2">
        <f>'Moving Avg'!F409</f>
        <v>33.7438</v>
      </c>
      <c r="H409" s="2">
        <f>'Moving Avg'!G409</f>
        <v>33.357580000000013</v>
      </c>
      <c r="I409" s="2">
        <f>'Moving Avg'!H409</f>
        <v>24.74755500000003</v>
      </c>
      <c r="J409" s="6" t="str">
        <f>OBV!F409</f>
        <v>NEUTRAL</v>
      </c>
      <c r="K409" s="6" t="str">
        <f>OBV!G409</f>
        <v>NEUTRAL</v>
      </c>
      <c r="L409" s="6" t="str">
        <f>OBV!H409</f>
        <v>NEUTRAL</v>
      </c>
    </row>
    <row r="410" spans="1:12" ht="13.5" x14ac:dyDescent="0.25">
      <c r="A410" s="3">
        <f>RSI!A410</f>
        <v>42601</v>
      </c>
      <c r="B410" s="2">
        <f>RSI!B410</f>
        <v>34.029000000000003</v>
      </c>
      <c r="C410" s="2">
        <f>RSI!I410</f>
        <v>91.334955222930816</v>
      </c>
      <c r="D410" s="2">
        <f>MACD!E410</f>
        <v>-0.10138903331412763</v>
      </c>
      <c r="E410" s="2">
        <f>MACD!F410</f>
        <v>-0.15631694869180535</v>
      </c>
      <c r="F410" s="2">
        <f>'Moving Avg'!D410</f>
        <v>34.029000000000003</v>
      </c>
      <c r="G410" s="2">
        <f>'Moving Avg'!F410</f>
        <v>33.779450000000004</v>
      </c>
      <c r="H410" s="2">
        <f>'Moving Avg'!G410</f>
        <v>33.373780000000018</v>
      </c>
      <c r="I410" s="2">
        <f>'Moving Avg'!H410</f>
        <v>24.817335000000035</v>
      </c>
      <c r="J410" s="6" t="str">
        <f>OBV!F410</f>
        <v>NEUTRAL</v>
      </c>
      <c r="K410" s="6" t="str">
        <f>OBV!G410</f>
        <v>NEUTRAL</v>
      </c>
      <c r="L410" s="6" t="str">
        <f>OBV!H410</f>
        <v>NEUTRAL</v>
      </c>
    </row>
    <row r="411" spans="1:12" ht="13.5" x14ac:dyDescent="0.25">
      <c r="A411" s="3">
        <f>RSI!A411</f>
        <v>42604</v>
      </c>
      <c r="B411" s="2">
        <f>RSI!B411</f>
        <v>34.029000000000003</v>
      </c>
      <c r="C411" s="2">
        <f>RSI!I411</f>
        <v>91.334955222930802</v>
      </c>
      <c r="D411" s="2">
        <f>MACD!E411</f>
        <v>-5.8489173196520028E-2</v>
      </c>
      <c r="E411" s="2">
        <f>MACD!F411</f>
        <v>-0.13675139359274829</v>
      </c>
      <c r="F411" s="2">
        <f>'Moving Avg'!D411</f>
        <v>34.029000000000003</v>
      </c>
      <c r="G411" s="2">
        <f>'Moving Avg'!F411</f>
        <v>33.815100000000001</v>
      </c>
      <c r="H411" s="2">
        <f>'Moving Avg'!G411</f>
        <v>33.389980000000016</v>
      </c>
      <c r="I411" s="2">
        <f>'Moving Avg'!H411</f>
        <v>24.887115000000037</v>
      </c>
      <c r="J411" s="6" t="str">
        <f>OBV!F411</f>
        <v>NEUTRAL</v>
      </c>
      <c r="K411" s="6" t="str">
        <f>OBV!G411</f>
        <v>NEUTRAL</v>
      </c>
      <c r="L411" s="6" t="str">
        <f>OBV!H411</f>
        <v>NEUTRAL</v>
      </c>
    </row>
    <row r="412" spans="1:12" ht="13.5" x14ac:dyDescent="0.25">
      <c r="A412" s="3">
        <f>RSI!A412</f>
        <v>42605</v>
      </c>
      <c r="B412" s="2">
        <f>RSI!B412</f>
        <v>34.029000000000003</v>
      </c>
      <c r="C412" s="2">
        <f>RSI!I412</f>
        <v>91.334955222930802</v>
      </c>
      <c r="D412" s="2">
        <f>MACD!E412</f>
        <v>-2.4211628395583773E-2</v>
      </c>
      <c r="E412" s="2">
        <f>MACD!F412</f>
        <v>-0.1142434405533154</v>
      </c>
      <c r="F412" s="2">
        <f>'Moving Avg'!D412</f>
        <v>34.029000000000003</v>
      </c>
      <c r="G412" s="2">
        <f>'Moving Avg'!F412</f>
        <v>33.850749999999998</v>
      </c>
      <c r="H412" s="2">
        <f>'Moving Avg'!G412</f>
        <v>33.406180000000013</v>
      </c>
      <c r="I412" s="2">
        <f>'Moving Avg'!H412</f>
        <v>24.958515000000034</v>
      </c>
      <c r="J412" s="6" t="str">
        <f>OBV!F412</f>
        <v>NEUTRAL</v>
      </c>
      <c r="K412" s="6" t="str">
        <f>OBV!G412</f>
        <v>NEUTRAL</v>
      </c>
      <c r="L412" s="6" t="str">
        <f>OBV!H412</f>
        <v>NEUTRAL</v>
      </c>
    </row>
    <row r="413" spans="1:12" ht="13.5" x14ac:dyDescent="0.25">
      <c r="A413" s="3">
        <f>RSI!A413</f>
        <v>42606</v>
      </c>
      <c r="B413" s="2">
        <f>RSI!B413</f>
        <v>34.029000000000003</v>
      </c>
      <c r="C413" s="2">
        <f>RSI!I413</f>
        <v>91.334955222930802</v>
      </c>
      <c r="D413" s="2">
        <f>MACD!E413</f>
        <v>2.9199138660658264E-3</v>
      </c>
      <c r="E413" s="2">
        <f>MACD!F413</f>
        <v>-9.0810769669439156E-2</v>
      </c>
      <c r="F413" s="2">
        <f>'Moving Avg'!D413</f>
        <v>34.029000000000003</v>
      </c>
      <c r="G413" s="2">
        <f>'Moving Avg'!F413</f>
        <v>33.886399999999995</v>
      </c>
      <c r="H413" s="2">
        <f>'Moving Avg'!G413</f>
        <v>33.442320000000009</v>
      </c>
      <c r="I413" s="2">
        <f>'Moving Avg'!H413</f>
        <v>25.02695500000004</v>
      </c>
      <c r="J413" s="6" t="str">
        <f>OBV!F413</f>
        <v>NEUTRAL</v>
      </c>
      <c r="K413" s="6" t="str">
        <f>OBV!G413</f>
        <v>NEUTRAL</v>
      </c>
      <c r="L413" s="6" t="str">
        <f>OBV!H413</f>
        <v>NEUTRAL</v>
      </c>
    </row>
    <row r="414" spans="1:12" ht="13.5" x14ac:dyDescent="0.25">
      <c r="A414" s="3">
        <f>RSI!A414</f>
        <v>42607</v>
      </c>
      <c r="B414" s="2">
        <f>RSI!B414</f>
        <v>34.029000000000003</v>
      </c>
      <c r="C414" s="2">
        <f>RSI!I414</f>
        <v>91.334955222930802</v>
      </c>
      <c r="D414" s="2">
        <f>MACD!E414</f>
        <v>2.4143544824731578E-2</v>
      </c>
      <c r="E414" s="2">
        <f>MACD!F414</f>
        <v>-6.781990677060501E-2</v>
      </c>
      <c r="F414" s="2">
        <f>'Moving Avg'!D414</f>
        <v>34.029000000000003</v>
      </c>
      <c r="G414" s="2">
        <f>'Moving Avg'!F414</f>
        <v>33.922049999999999</v>
      </c>
      <c r="H414" s="2">
        <f>'Moving Avg'!G414</f>
        <v>33.478460000000013</v>
      </c>
      <c r="I414" s="2">
        <f>'Moving Avg'!H414</f>
        <v>25.098355000000041</v>
      </c>
      <c r="J414" s="6" t="str">
        <f>OBV!F414</f>
        <v>NEUTRAL</v>
      </c>
      <c r="K414" s="6" t="str">
        <f>OBV!G414</f>
        <v>NEUTRAL</v>
      </c>
      <c r="L414" s="6" t="str">
        <f>OBV!H414</f>
        <v>NEUTRAL</v>
      </c>
    </row>
    <row r="415" spans="1:12" ht="13.5" x14ac:dyDescent="0.25">
      <c r="A415" s="3">
        <f>RSI!A415</f>
        <v>42608</v>
      </c>
      <c r="B415" s="2">
        <f>RSI!B415</f>
        <v>34.029000000000003</v>
      </c>
      <c r="C415" s="2">
        <f>RSI!I415</f>
        <v>91.334955222930802</v>
      </c>
      <c r="D415" s="2">
        <f>MACD!E415</f>
        <v>4.0496605606307412E-2</v>
      </c>
      <c r="E415" s="2">
        <f>MACD!F415</f>
        <v>-4.6156604295222531E-2</v>
      </c>
      <c r="F415" s="2">
        <f>'Moving Avg'!D415</f>
        <v>34.029000000000003</v>
      </c>
      <c r="G415" s="2">
        <f>'Moving Avg'!F415</f>
        <v>33.957700000000003</v>
      </c>
      <c r="H415" s="2">
        <f>'Moving Avg'!G415</f>
        <v>33.515740000000008</v>
      </c>
      <c r="I415" s="2">
        <f>'Moving Avg'!H415</f>
        <v>25.169715000000043</v>
      </c>
      <c r="J415" s="6" t="str">
        <f>OBV!F415</f>
        <v>NEUTRAL</v>
      </c>
      <c r="K415" s="6" t="str">
        <f>OBV!G415</f>
        <v>NEUTRAL</v>
      </c>
      <c r="L415" s="6" t="str">
        <f>OBV!H415</f>
        <v>NEUTRAL</v>
      </c>
    </row>
    <row r="416" spans="1:12" ht="13.5" x14ac:dyDescent="0.25">
      <c r="A416" s="3">
        <f>RSI!A416</f>
        <v>42611</v>
      </c>
      <c r="B416" s="2">
        <f>RSI!B416</f>
        <v>34.029000000000003</v>
      </c>
      <c r="C416" s="2">
        <f>RSI!I416</f>
        <v>91.334955222930802</v>
      </c>
      <c r="D416" s="2">
        <f>MACD!E416</f>
        <v>5.2847332935392899E-2</v>
      </c>
      <c r="E416" s="2">
        <f>MACD!F416</f>
        <v>-2.6355816849099448E-2</v>
      </c>
      <c r="F416" s="2">
        <f>'Moving Avg'!D416</f>
        <v>34.029000000000003</v>
      </c>
      <c r="G416" s="2">
        <f>'Moving Avg'!F416</f>
        <v>33.99335</v>
      </c>
      <c r="H416" s="2">
        <f>'Moving Avg'!G416</f>
        <v>33.548140000000011</v>
      </c>
      <c r="I416" s="2">
        <f>'Moving Avg'!H416</f>
        <v>25.239495000000048</v>
      </c>
      <c r="J416" s="6" t="str">
        <f>OBV!F416</f>
        <v>BULLISH</v>
      </c>
      <c r="K416" s="6" t="str">
        <f>OBV!G416</f>
        <v>STRONG</v>
      </c>
      <c r="L416" s="6" t="str">
        <f>OBV!H416</f>
        <v>CONFIRMED BULLISH</v>
      </c>
    </row>
    <row r="417" spans="1:12" ht="13.5" x14ac:dyDescent="0.25">
      <c r="A417" s="3">
        <f>RSI!A417</f>
        <v>42612</v>
      </c>
      <c r="B417" s="2">
        <f>RSI!B417</f>
        <v>34.433999999999997</v>
      </c>
      <c r="C417" s="2">
        <f>RSI!I417</f>
        <v>96.427508440954895</v>
      </c>
      <c r="D417" s="2">
        <f>MACD!E417</f>
        <v>3.1921579897662866E-2</v>
      </c>
      <c r="E417" s="2">
        <f>MACD!F417</f>
        <v>-1.4700337499746984E-2</v>
      </c>
      <c r="F417" s="2">
        <f>'Moving Avg'!D417</f>
        <v>34.11</v>
      </c>
      <c r="G417" s="2">
        <f>'Moving Avg'!F417</f>
        <v>34.049250000000001</v>
      </c>
      <c r="H417" s="2">
        <f>'Moving Avg'!G417</f>
        <v>33.572440000000007</v>
      </c>
      <c r="I417" s="2">
        <f>'Moving Avg'!H417</f>
        <v>25.312920000000048</v>
      </c>
      <c r="J417" s="6" t="str">
        <f>OBV!F417</f>
        <v>BULLISH</v>
      </c>
      <c r="K417" s="6" t="str">
        <f>OBV!G417</f>
        <v>STRONG</v>
      </c>
      <c r="L417" s="6" t="str">
        <f>OBV!H417</f>
        <v>CONFIRMED BULLISH</v>
      </c>
    </row>
    <row r="418" spans="1:12" ht="13.5" x14ac:dyDescent="0.25">
      <c r="A418" s="3">
        <f>RSI!A418</f>
        <v>42613</v>
      </c>
      <c r="B418" s="2">
        <f>RSI!B418</f>
        <v>34.433999999999997</v>
      </c>
      <c r="C418" s="2">
        <f>RSI!I418</f>
        <v>96.427508440954895</v>
      </c>
      <c r="D418" s="2">
        <f>MACD!E418</f>
        <v>1.0547595837927304E-2</v>
      </c>
      <c r="E418" s="2">
        <f>MACD!F418</f>
        <v>-9.6507508322121287E-3</v>
      </c>
      <c r="F418" s="2">
        <f>'Moving Avg'!D418</f>
        <v>34.191000000000003</v>
      </c>
      <c r="G418" s="2">
        <f>'Moving Avg'!F418</f>
        <v>34.069499999999998</v>
      </c>
      <c r="H418" s="2">
        <f>'Moving Avg'!G418</f>
        <v>33.596740000000011</v>
      </c>
      <c r="I418" s="2">
        <f>'Moving Avg'!H418</f>
        <v>25.386425000000049</v>
      </c>
      <c r="J418" s="6" t="str">
        <f>OBV!F418</f>
        <v>BULLISH</v>
      </c>
      <c r="K418" s="6" t="str">
        <f>OBV!G418</f>
        <v>STRONG</v>
      </c>
      <c r="L418" s="6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34.433999999999997</v>
      </c>
      <c r="C419" s="2">
        <f>RSI!I419</f>
        <v>96.427508440954895</v>
      </c>
      <c r="D419" s="2">
        <f>MACD!E419</f>
        <v>-1.0933988207021628E-2</v>
      </c>
      <c r="E419" s="2">
        <f>MACD!F419</f>
        <v>-9.9073983071740288E-3</v>
      </c>
      <c r="F419" s="2">
        <f>'Moving Avg'!D419</f>
        <v>34.271999999999998</v>
      </c>
      <c r="G419" s="2">
        <f>'Moving Avg'!F419</f>
        <v>34.089749999999995</v>
      </c>
      <c r="H419" s="2">
        <f>'Moving Avg'!G419</f>
        <v>33.621040000000008</v>
      </c>
      <c r="I419" s="2">
        <f>'Moving Avg'!H419</f>
        <v>25.458270000000052</v>
      </c>
      <c r="J419" s="6" t="str">
        <f>OBV!F419</f>
        <v>BULLISH</v>
      </c>
      <c r="K419" s="6" t="str">
        <f>OBV!G419</f>
        <v>STRONG</v>
      </c>
      <c r="L419" s="6" t="str">
        <f>OBV!H419</f>
        <v>CONFIRMED BULLISH</v>
      </c>
    </row>
    <row r="420" spans="1:12" ht="13.5" x14ac:dyDescent="0.25">
      <c r="A420" s="3">
        <f>RSI!A420</f>
        <v>42615</v>
      </c>
      <c r="B420" s="2">
        <f>RSI!B420</f>
        <v>34.433999999999997</v>
      </c>
      <c r="C420" s="2">
        <f>RSI!I420</f>
        <v>96.427508440954895</v>
      </c>
      <c r="D420" s="2">
        <f>MACD!E420</f>
        <v>-3.2255069858116769E-2</v>
      </c>
      <c r="E420" s="2">
        <f>MACD!F420</f>
        <v>-1.4376932617362576E-2</v>
      </c>
      <c r="F420" s="2">
        <f>'Moving Avg'!D420</f>
        <v>34.352999999999994</v>
      </c>
      <c r="G420" s="2">
        <f>'Moving Avg'!F420</f>
        <v>34.11</v>
      </c>
      <c r="H420" s="2">
        <f>'Moving Avg'!G420</f>
        <v>33.645340000000004</v>
      </c>
      <c r="I420" s="2">
        <f>'Moving Avg'!H420</f>
        <v>25.52932500000005</v>
      </c>
      <c r="J420" s="6" t="str">
        <f>OBV!F420</f>
        <v>BULLISH</v>
      </c>
      <c r="K420" s="6" t="str">
        <f>OBV!G420</f>
        <v>STRONG</v>
      </c>
      <c r="L420" s="6" t="str">
        <f>OBV!H420</f>
        <v>CONFIRMED BULLISH</v>
      </c>
    </row>
    <row r="421" spans="1:12" ht="13.5" x14ac:dyDescent="0.25">
      <c r="A421" s="3">
        <f>RSI!A421</f>
        <v>42618</v>
      </c>
      <c r="B421" s="2">
        <f>RSI!B421</f>
        <v>34.433999999999997</v>
      </c>
      <c r="C421" s="2">
        <f>RSI!I421</f>
        <v>96.427508440954895</v>
      </c>
      <c r="D421" s="2">
        <f>MACD!E421</f>
        <v>-5.3207426480959441E-2</v>
      </c>
      <c r="E421" s="2">
        <f>MACD!F421</f>
        <v>-2.2143031390081953E-2</v>
      </c>
      <c r="F421" s="2">
        <f>'Moving Avg'!D421</f>
        <v>34.433999999999997</v>
      </c>
      <c r="G421" s="2">
        <f>'Moving Avg'!F421</f>
        <v>34.130249999999997</v>
      </c>
      <c r="H421" s="2">
        <f>'Moving Avg'!G421</f>
        <v>33.669640000000001</v>
      </c>
      <c r="I421" s="2">
        <f>'Moving Avg'!H421</f>
        <v>25.600380000000051</v>
      </c>
      <c r="J421" s="6" t="str">
        <f>OBV!F421</f>
        <v>NEUTRAL</v>
      </c>
      <c r="K421" s="6" t="str">
        <f>OBV!G421</f>
        <v>NEUTRAL</v>
      </c>
      <c r="L421" s="6" t="str">
        <f>OBV!H421</f>
        <v>NEUTRAL</v>
      </c>
    </row>
    <row r="422" spans="1:12" ht="13.5" x14ac:dyDescent="0.25">
      <c r="A422" s="3">
        <f>RSI!A422</f>
        <v>42619</v>
      </c>
      <c r="B422" s="2">
        <f>RSI!B422</f>
        <v>34.433999999999997</v>
      </c>
      <c r="C422" s="2">
        <f>RSI!I422</f>
        <v>96.427508440954895</v>
      </c>
      <c r="D422" s="2">
        <f>MACD!E422</f>
        <v>-7.3632122678560563E-2</v>
      </c>
      <c r="E422" s="2">
        <f>MACD!F422</f>
        <v>-3.2440849647777679E-2</v>
      </c>
      <c r="F422" s="2">
        <f>'Moving Avg'!D422</f>
        <v>34.433999999999997</v>
      </c>
      <c r="G422" s="2">
        <f>'Moving Avg'!F422</f>
        <v>34.150499999999994</v>
      </c>
      <c r="H422" s="2">
        <f>'Moving Avg'!G422</f>
        <v>33.693940000000005</v>
      </c>
      <c r="I422" s="2">
        <f>'Moving Avg'!H422</f>
        <v>25.672620000000052</v>
      </c>
      <c r="J422" s="6" t="str">
        <f>OBV!F422</f>
        <v>NEUTRAL</v>
      </c>
      <c r="K422" s="6" t="str">
        <f>OBV!G422</f>
        <v>NEUTRAL</v>
      </c>
      <c r="L422" s="6" t="str">
        <f>OBV!H422</f>
        <v>NEUTRAL</v>
      </c>
    </row>
    <row r="423" spans="1:12" ht="13.5" x14ac:dyDescent="0.25">
      <c r="A423" s="3">
        <f>RSI!A423</f>
        <v>42620</v>
      </c>
      <c r="B423" s="2">
        <f>RSI!B423</f>
        <v>34.433999999999997</v>
      </c>
      <c r="C423" s="2">
        <f>RSI!I423</f>
        <v>96.427508440954895</v>
      </c>
      <c r="D423" s="2">
        <f>MACD!E423</f>
        <v>-9.3410649640460974E-2</v>
      </c>
      <c r="E423" s="2">
        <f>MACD!F423</f>
        <v>-4.463480964631434E-2</v>
      </c>
      <c r="F423" s="2">
        <f>'Moving Avg'!D423</f>
        <v>34.433999999999997</v>
      </c>
      <c r="G423" s="2">
        <f>'Moving Avg'!F423</f>
        <v>34.170749999999991</v>
      </c>
      <c r="H423" s="2">
        <f>'Moving Avg'!G423</f>
        <v>33.718240000000002</v>
      </c>
      <c r="I423" s="2">
        <f>'Moving Avg'!H423</f>
        <v>25.743675000000053</v>
      </c>
      <c r="J423" s="6" t="str">
        <f>OBV!F423</f>
        <v>NEUTRAL</v>
      </c>
      <c r="K423" s="6" t="str">
        <f>OBV!G423</f>
        <v>NEUTRAL</v>
      </c>
      <c r="L423" s="6" t="str">
        <f>OBV!H423</f>
        <v>NEUTRAL</v>
      </c>
    </row>
    <row r="424" spans="1:12" ht="13.5" x14ac:dyDescent="0.25">
      <c r="A424" s="3">
        <f>RSI!A424</f>
        <v>42621</v>
      </c>
      <c r="B424" s="2">
        <f>RSI!B424</f>
        <v>34.433999999999997</v>
      </c>
      <c r="C424" s="2">
        <f>RSI!I424</f>
        <v>96.427508440954895</v>
      </c>
      <c r="D424" s="2">
        <f>MACD!E424</f>
        <v>-0.11245752233550377</v>
      </c>
      <c r="E424" s="2">
        <f>MACD!F424</f>
        <v>-5.8199352184152231E-2</v>
      </c>
      <c r="F424" s="2">
        <f>'Moving Avg'!D424</f>
        <v>34.433999999999997</v>
      </c>
      <c r="G424" s="2">
        <f>'Moving Avg'!F424</f>
        <v>34.190999999999988</v>
      </c>
      <c r="H424" s="2">
        <f>'Moving Avg'!G424</f>
        <v>33.742539999999998</v>
      </c>
      <c r="I424" s="2">
        <f>'Moving Avg'!H424</f>
        <v>25.814060000000055</v>
      </c>
      <c r="J424" s="6" t="str">
        <f>OBV!F424</f>
        <v>NEUTRAL</v>
      </c>
      <c r="K424" s="6" t="str">
        <f>OBV!G424</f>
        <v>NEUTRAL</v>
      </c>
      <c r="L424" s="6" t="str">
        <f>OBV!H424</f>
        <v>NEUTRAL</v>
      </c>
    </row>
    <row r="425" spans="1:12" ht="13.5" x14ac:dyDescent="0.25">
      <c r="A425" s="3">
        <f>RSI!A425</f>
        <v>42622</v>
      </c>
      <c r="B425" s="2">
        <f>RSI!B425</f>
        <v>34.433999999999997</v>
      </c>
      <c r="C425" s="2">
        <f>RSI!I425</f>
        <v>96.427508440954895</v>
      </c>
      <c r="D425" s="2">
        <f>MACD!E425</f>
        <v>-0.13071410325230204</v>
      </c>
      <c r="E425" s="2">
        <f>MACD!F425</f>
        <v>-7.2702302397782193E-2</v>
      </c>
      <c r="F425" s="2">
        <f>'Moving Avg'!D425</f>
        <v>34.433999999999997</v>
      </c>
      <c r="G425" s="2">
        <f>'Moving Avg'!F425</f>
        <v>34.211249999999993</v>
      </c>
      <c r="H425" s="2">
        <f>'Moving Avg'!G425</f>
        <v>33.766840000000002</v>
      </c>
      <c r="I425" s="2">
        <f>'Moving Avg'!H425</f>
        <v>25.885115000000052</v>
      </c>
      <c r="J425" s="6" t="str">
        <f>OBV!F425</f>
        <v>NEUTRAL</v>
      </c>
      <c r="K425" s="6" t="str">
        <f>OBV!G425</f>
        <v>NEUTRAL</v>
      </c>
      <c r="L425" s="6" t="str">
        <f>OBV!H425</f>
        <v>NEUTRAL</v>
      </c>
    </row>
    <row r="426" spans="1:12" ht="13.5" x14ac:dyDescent="0.25">
      <c r="A426" s="3">
        <f>RSI!A426</f>
        <v>42627</v>
      </c>
      <c r="B426" s="2">
        <f>RSI!B426</f>
        <v>34.433999999999997</v>
      </c>
      <c r="C426" s="2">
        <f>RSI!I426</f>
        <v>96.427508440954895</v>
      </c>
      <c r="D426" s="2">
        <f>MACD!E426</f>
        <v>-0.14814345749478264</v>
      </c>
      <c r="E426" s="2">
        <f>MACD!F426</f>
        <v>-8.7790533417182293E-2</v>
      </c>
      <c r="F426" s="2">
        <f>'Moving Avg'!D426</f>
        <v>34.433999999999997</v>
      </c>
      <c r="G426" s="2">
        <f>'Moving Avg'!F426</f>
        <v>34.23149999999999</v>
      </c>
      <c r="H426" s="2">
        <f>'Moving Avg'!G426</f>
        <v>33.791139999999999</v>
      </c>
      <c r="I426" s="2">
        <f>'Moving Avg'!H426</f>
        <v>25.954590000000053</v>
      </c>
      <c r="J426" s="6" t="str">
        <f>OBV!F426</f>
        <v>NEUTRAL</v>
      </c>
      <c r="K426" s="6" t="str">
        <f>OBV!G426</f>
        <v>NEUTRAL</v>
      </c>
      <c r="L426" s="6" t="str">
        <f>OBV!H426</f>
        <v>NEUTRAL</v>
      </c>
    </row>
    <row r="427" spans="1:12" ht="13.5" x14ac:dyDescent="0.25">
      <c r="A427" s="3">
        <f>RSI!A427</f>
        <v>42628</v>
      </c>
      <c r="B427" s="2">
        <f>RSI!B427</f>
        <v>34.433999999999997</v>
      </c>
      <c r="C427" s="2">
        <f>RSI!I427</f>
        <v>96.427508440954895</v>
      </c>
      <c r="D427" s="2">
        <f>MACD!E427</f>
        <v>-0.10241838224322208</v>
      </c>
      <c r="E427" s="2">
        <f>MACD!F427</f>
        <v>-9.0716103182390262E-2</v>
      </c>
      <c r="F427" s="2">
        <f>'Moving Avg'!D427</f>
        <v>34.433999999999997</v>
      </c>
      <c r="G427" s="2">
        <f>'Moving Avg'!F427</f>
        <v>34.251749999999987</v>
      </c>
      <c r="H427" s="2">
        <f>'Moving Avg'!G427</f>
        <v>33.815439999999995</v>
      </c>
      <c r="I427" s="2">
        <f>'Moving Avg'!H427</f>
        <v>26.023670000000052</v>
      </c>
      <c r="J427" s="6" t="str">
        <f>OBV!F427</f>
        <v>NEUTRAL</v>
      </c>
      <c r="K427" s="6" t="str">
        <f>OBV!G427</f>
        <v>NEUTRAL</v>
      </c>
      <c r="L427" s="6" t="str">
        <f>OBV!H427</f>
        <v>NEUTRAL</v>
      </c>
    </row>
    <row r="428" spans="1:12" ht="13.5" x14ac:dyDescent="0.25">
      <c r="A428" s="3">
        <f>RSI!A428</f>
        <v>42629</v>
      </c>
      <c r="B428" s="2">
        <f>RSI!B428</f>
        <v>34.433999999999997</v>
      </c>
      <c r="C428" s="2">
        <f>RSI!I428</f>
        <v>96.427508440954895</v>
      </c>
      <c r="D428" s="2">
        <f>MACD!E428</f>
        <v>-6.5426732034815416E-2</v>
      </c>
      <c r="E428" s="2">
        <f>MACD!F428</f>
        <v>-8.5658228952875295E-2</v>
      </c>
      <c r="F428" s="2">
        <f>'Moving Avg'!D428</f>
        <v>34.433999999999997</v>
      </c>
      <c r="G428" s="2">
        <f>'Moving Avg'!F428</f>
        <v>34.271999999999984</v>
      </c>
      <c r="H428" s="2">
        <f>'Moving Avg'!G428</f>
        <v>33.839739999999999</v>
      </c>
      <c r="I428" s="2">
        <f>'Moving Avg'!H428</f>
        <v>26.093105000000051</v>
      </c>
      <c r="J428" s="6" t="str">
        <f>OBV!F428</f>
        <v>NEUTRAL</v>
      </c>
      <c r="K428" s="6" t="str">
        <f>OBV!G428</f>
        <v>NEUTRAL</v>
      </c>
      <c r="L428" s="6" t="str">
        <f>OBV!H428</f>
        <v>NEUTRAL</v>
      </c>
    </row>
    <row r="429" spans="1:12" ht="13.5" x14ac:dyDescent="0.25">
      <c r="A429" s="3">
        <f>RSI!A429</f>
        <v>42632</v>
      </c>
      <c r="B429" s="2">
        <f>RSI!B429</f>
        <v>34.433999999999997</v>
      </c>
      <c r="C429" s="2">
        <f>RSI!I429</f>
        <v>96.427508440954895</v>
      </c>
      <c r="D429" s="2">
        <f>MACD!E429</f>
        <v>-3.5699066121843259E-2</v>
      </c>
      <c r="E429" s="2">
        <f>MACD!F429</f>
        <v>-7.5666396386668902E-2</v>
      </c>
      <c r="F429" s="2">
        <f>'Moving Avg'!D429</f>
        <v>34.433999999999997</v>
      </c>
      <c r="G429" s="2">
        <f>'Moving Avg'!F429</f>
        <v>34.292249999999981</v>
      </c>
      <c r="H429" s="2">
        <f>'Moving Avg'!G429</f>
        <v>33.864039999999996</v>
      </c>
      <c r="I429" s="2">
        <f>'Moving Avg'!H429</f>
        <v>26.162580000000052</v>
      </c>
      <c r="J429" s="6" t="str">
        <f>OBV!F429</f>
        <v>NEUTRAL</v>
      </c>
      <c r="K429" s="6" t="str">
        <f>OBV!G429</f>
        <v>NEUTRAL</v>
      </c>
      <c r="L429" s="6" t="str">
        <f>OBV!H429</f>
        <v>NEUTRAL</v>
      </c>
    </row>
    <row r="430" spans="1:12" ht="13.5" x14ac:dyDescent="0.25">
      <c r="A430" s="3">
        <f>RSI!A430</f>
        <v>42633</v>
      </c>
      <c r="B430" s="2">
        <f>RSI!B430</f>
        <v>34.433999999999997</v>
      </c>
      <c r="C430" s="2">
        <f>RSI!I430</f>
        <v>96.427508440954895</v>
      </c>
      <c r="D430" s="2">
        <f>MACD!E430</f>
        <v>-1.2001332815422927E-2</v>
      </c>
      <c r="E430" s="2">
        <f>MACD!F430</f>
        <v>-6.2933383672419713E-2</v>
      </c>
      <c r="F430" s="2">
        <f>'Moving Avg'!D430</f>
        <v>34.433999999999997</v>
      </c>
      <c r="G430" s="2">
        <f>'Moving Avg'!F430</f>
        <v>34.312499999999986</v>
      </c>
      <c r="H430" s="2">
        <f>'Moving Avg'!G430</f>
        <v>33.888339999999999</v>
      </c>
      <c r="I430" s="2">
        <f>'Moving Avg'!H430</f>
        <v>26.232055000000056</v>
      </c>
      <c r="J430" s="6" t="str">
        <f>OBV!F430</f>
        <v>NEUTRAL</v>
      </c>
      <c r="K430" s="6" t="str">
        <f>OBV!G430</f>
        <v>NEUTRAL</v>
      </c>
      <c r="L430" s="6" t="str">
        <f>OBV!H430</f>
        <v>NEUTRAL</v>
      </c>
    </row>
    <row r="431" spans="1:12" ht="13.5" x14ac:dyDescent="0.25">
      <c r="A431" s="3">
        <f>RSI!A431</f>
        <v>42634</v>
      </c>
      <c r="B431" s="2">
        <f>RSI!B431</f>
        <v>34.433999999999997</v>
      </c>
      <c r="C431" s="2">
        <f>RSI!I431</f>
        <v>96.427508440954895</v>
      </c>
      <c r="D431" s="2">
        <f>MACD!E431</f>
        <v>6.7020346789519181E-3</v>
      </c>
      <c r="E431" s="2">
        <f>MACD!F431</f>
        <v>-4.9006300002145391E-2</v>
      </c>
      <c r="F431" s="2">
        <f>'Moving Avg'!D431</f>
        <v>34.433999999999997</v>
      </c>
      <c r="G431" s="2">
        <f>'Moving Avg'!F431</f>
        <v>34.332749999999983</v>
      </c>
      <c r="H431" s="2">
        <f>'Moving Avg'!G431</f>
        <v>33.912639999999996</v>
      </c>
      <c r="I431" s="2">
        <f>'Moving Avg'!H431</f>
        <v>26.301925000000054</v>
      </c>
      <c r="J431" s="6" t="str">
        <f>OBV!F431</f>
        <v>NEUTRAL</v>
      </c>
      <c r="K431" s="6" t="str">
        <f>OBV!G431</f>
        <v>NEUTRAL</v>
      </c>
      <c r="L431" s="6" t="str">
        <f>OBV!H431</f>
        <v>NEUTRAL</v>
      </c>
    </row>
    <row r="432" spans="1:12" ht="13.5" x14ac:dyDescent="0.25">
      <c r="A432" s="3">
        <f>RSI!A432</f>
        <v>42635</v>
      </c>
      <c r="B432" s="2">
        <f>RSI!B432</f>
        <v>34.433999999999997</v>
      </c>
      <c r="C432" s="2">
        <f>RSI!I432</f>
        <v>96.427508440954895</v>
      </c>
      <c r="D432" s="2">
        <f>MACD!E432</f>
        <v>2.1279293716666814E-2</v>
      </c>
      <c r="E432" s="2">
        <f>MACD!F432</f>
        <v>-3.4949181258382957E-2</v>
      </c>
      <c r="F432" s="2">
        <f>'Moving Avg'!D432</f>
        <v>34.433999999999997</v>
      </c>
      <c r="G432" s="2">
        <f>'Moving Avg'!F432</f>
        <v>34.35299999999998</v>
      </c>
      <c r="H432" s="2">
        <f>'Moving Avg'!G432</f>
        <v>33.936939999999993</v>
      </c>
      <c r="I432" s="2">
        <f>'Moving Avg'!H432</f>
        <v>26.371400000000055</v>
      </c>
      <c r="J432" s="6" t="str">
        <f>OBV!F432</f>
        <v>NEUTRAL</v>
      </c>
      <c r="K432" s="6" t="str">
        <f>OBV!G432</f>
        <v>NEUTRAL</v>
      </c>
      <c r="L432" s="6" t="str">
        <f>OBV!H432</f>
        <v>NEUTRAL</v>
      </c>
    </row>
    <row r="433" spans="1:12" ht="13.5" x14ac:dyDescent="0.25">
      <c r="A433" s="3">
        <f>RSI!A433</f>
        <v>42636</v>
      </c>
      <c r="B433" s="2">
        <f>RSI!B433</f>
        <v>34.433999999999997</v>
      </c>
      <c r="C433" s="2">
        <f>RSI!I433</f>
        <v>96.427508440954895</v>
      </c>
      <c r="D433" s="2">
        <f>MACD!E433</f>
        <v>3.2457724088480688E-2</v>
      </c>
      <c r="E433" s="2">
        <f>MACD!F433</f>
        <v>-2.146780018901023E-2</v>
      </c>
      <c r="F433" s="2">
        <f>'Moving Avg'!D433</f>
        <v>34.433999999999997</v>
      </c>
      <c r="G433" s="2">
        <f>'Moving Avg'!F433</f>
        <v>34.373249999999985</v>
      </c>
      <c r="H433" s="2">
        <f>'Moving Avg'!G433</f>
        <v>33.961239999999997</v>
      </c>
      <c r="I433" s="2">
        <f>'Moving Avg'!H433</f>
        <v>26.440875000000052</v>
      </c>
      <c r="J433" s="6" t="str">
        <f>OBV!F433</f>
        <v>NEUTRAL</v>
      </c>
      <c r="K433" s="6" t="str">
        <f>OBV!G433</f>
        <v>NEUTRAL</v>
      </c>
      <c r="L433" s="6" t="str">
        <f>OBV!H433</f>
        <v>NEUTRAL</v>
      </c>
    </row>
    <row r="434" spans="1:12" ht="13.5" x14ac:dyDescent="0.25">
      <c r="A434" s="3">
        <f>RSI!A434</f>
        <v>42639</v>
      </c>
      <c r="B434" s="2">
        <f>RSI!B434</f>
        <v>34.433999999999997</v>
      </c>
      <c r="C434" s="2">
        <f>RSI!I434</f>
        <v>96.427508440954895</v>
      </c>
      <c r="D434" s="2">
        <f>MACD!E434</f>
        <v>4.084586498846221E-2</v>
      </c>
      <c r="E434" s="2">
        <f>MACD!F434</f>
        <v>-9.0050671535157421E-3</v>
      </c>
      <c r="F434" s="2">
        <f>'Moving Avg'!D434</f>
        <v>34.433999999999997</v>
      </c>
      <c r="G434" s="2">
        <f>'Moving Avg'!F434</f>
        <v>34.393499999999982</v>
      </c>
      <c r="H434" s="2">
        <f>'Moving Avg'!G434</f>
        <v>33.985539999999993</v>
      </c>
      <c r="I434" s="2">
        <f>'Moving Avg'!H434</f>
        <v>26.508375000000054</v>
      </c>
      <c r="J434" s="6" t="str">
        <f>OBV!F434</f>
        <v>NEUTRAL</v>
      </c>
      <c r="K434" s="6" t="str">
        <f>OBV!G434</f>
        <v>NEUTRAL</v>
      </c>
      <c r="L434" s="6" t="str">
        <f>OBV!H434</f>
        <v>NEUTRAL</v>
      </c>
    </row>
    <row r="435" spans="1:12" ht="13.5" x14ac:dyDescent="0.25">
      <c r="A435" s="3">
        <f>RSI!A435</f>
        <v>42640</v>
      </c>
      <c r="B435" s="2">
        <f>RSI!B435</f>
        <v>34.433999999999997</v>
      </c>
      <c r="C435" s="2">
        <f>RSI!I435</f>
        <v>96.427508440954895</v>
      </c>
      <c r="D435" s="2">
        <f>MACD!E435</f>
        <v>4.6952290309093314E-2</v>
      </c>
      <c r="E435" s="2">
        <f>MACD!F435</f>
        <v>2.18640433900607E-3</v>
      </c>
      <c r="F435" s="2">
        <f>'Moving Avg'!D435</f>
        <v>34.433999999999997</v>
      </c>
      <c r="G435" s="2">
        <f>'Moving Avg'!F435</f>
        <v>34.413749999999979</v>
      </c>
      <c r="H435" s="2">
        <f>'Moving Avg'!G435</f>
        <v>34.00983999999999</v>
      </c>
      <c r="I435" s="2">
        <f>'Moving Avg'!H435</f>
        <v>26.57587500000005</v>
      </c>
      <c r="J435" s="6" t="str">
        <f>OBV!F435</f>
        <v>NEUTRAL</v>
      </c>
      <c r="K435" s="6" t="str">
        <f>OBV!G435</f>
        <v>NEUTRAL</v>
      </c>
      <c r="L435" s="6" t="str">
        <f>OBV!H435</f>
        <v>NEUTRAL</v>
      </c>
    </row>
    <row r="436" spans="1:12" ht="13.5" x14ac:dyDescent="0.25">
      <c r="A436" s="3">
        <f>RSI!A436</f>
        <v>42641</v>
      </c>
      <c r="B436" s="2">
        <f>RSI!B436</f>
        <v>34.433999999999997</v>
      </c>
      <c r="C436" s="2">
        <f>RSI!I436</f>
        <v>96.427508440954895</v>
      </c>
      <c r="D436" s="2">
        <f>MACD!E436</f>
        <v>5.1201457835979625E-2</v>
      </c>
      <c r="E436" s="2">
        <f>MACD!F436</f>
        <v>1.1989415038400782E-2</v>
      </c>
      <c r="F436" s="2">
        <f>'Moving Avg'!D436</f>
        <v>34.433999999999997</v>
      </c>
      <c r="G436" s="2">
        <f>'Moving Avg'!F436</f>
        <v>34.433999999999983</v>
      </c>
      <c r="H436" s="2">
        <f>'Moving Avg'!G436</f>
        <v>34.034139999999987</v>
      </c>
      <c r="I436" s="2">
        <f>'Moving Avg'!H436</f>
        <v>26.63705500000005</v>
      </c>
      <c r="J436" s="6" t="str">
        <f>OBV!F436</f>
        <v>NEUTRAL</v>
      </c>
      <c r="K436" s="6" t="str">
        <f>OBV!G436</f>
        <v>NEUTRAL</v>
      </c>
      <c r="L436" s="6" t="str">
        <f>OBV!H436</f>
        <v>NEUTRAL</v>
      </c>
    </row>
    <row r="437" spans="1:12" ht="13.5" x14ac:dyDescent="0.25">
      <c r="A437" s="3">
        <f>RSI!A437</f>
        <v>42642</v>
      </c>
      <c r="B437" s="2">
        <f>RSI!B437</f>
        <v>34.433999999999997</v>
      </c>
      <c r="C437" s="2">
        <f>RSI!I437</f>
        <v>96.427508440954895</v>
      </c>
      <c r="D437" s="2">
        <f>MACD!E437</f>
        <v>5.3947085296236708E-2</v>
      </c>
      <c r="E437" s="2">
        <f>MACD!F437</f>
        <v>2.0380949089967969E-2</v>
      </c>
      <c r="F437" s="2">
        <f>'Moving Avg'!D437</f>
        <v>34.433999999999997</v>
      </c>
      <c r="G437" s="2">
        <f>'Moving Avg'!F437</f>
        <v>34.433999999999983</v>
      </c>
      <c r="H437" s="2">
        <f>'Moving Avg'!G437</f>
        <v>34.056499999999986</v>
      </c>
      <c r="I437" s="2">
        <f>'Moving Avg'!H437</f>
        <v>26.698670000000053</v>
      </c>
      <c r="J437" s="6" t="str">
        <f>OBV!F437</f>
        <v>NEUTRAL</v>
      </c>
      <c r="K437" s="6" t="str">
        <f>OBV!G437</f>
        <v>NEUTRAL</v>
      </c>
      <c r="L437" s="6" t="str">
        <f>OBV!H437</f>
        <v>NEUTRAL</v>
      </c>
    </row>
    <row r="438" spans="1:12" ht="13.5" x14ac:dyDescent="0.25">
      <c r="A438" s="3">
        <f>RSI!A438</f>
        <v>42643</v>
      </c>
      <c r="B438" s="2">
        <f>RSI!B438</f>
        <v>34.433999999999997</v>
      </c>
      <c r="C438" s="2">
        <f>RSI!I438</f>
        <v>96.427508440954895</v>
      </c>
      <c r="D438" s="2">
        <f>MACD!E438</f>
        <v>5.548343632298014E-2</v>
      </c>
      <c r="E438" s="2">
        <f>MACD!F438</f>
        <v>2.7401446536570402E-2</v>
      </c>
      <c r="F438" s="2">
        <f>'Moving Avg'!D438</f>
        <v>34.433999999999997</v>
      </c>
      <c r="G438" s="2">
        <f>'Moving Avg'!F438</f>
        <v>34.433999999999983</v>
      </c>
      <c r="H438" s="2">
        <f>'Moving Avg'!G438</f>
        <v>34.078859999999985</v>
      </c>
      <c r="I438" s="2">
        <f>'Moving Avg'!H438</f>
        <v>26.760285000000053</v>
      </c>
      <c r="J438" s="6" t="str">
        <f>OBV!F438</f>
        <v>NEUTRAL</v>
      </c>
      <c r="K438" s="6" t="str">
        <f>OBV!G438</f>
        <v>NEUTRAL</v>
      </c>
      <c r="L438" s="6" t="str">
        <f>OBV!H438</f>
        <v>NEUTRAL</v>
      </c>
    </row>
    <row r="439" spans="1:12" ht="13.5" x14ac:dyDescent="0.25">
      <c r="A439" s="3">
        <f>RSI!A439</f>
        <v>42647</v>
      </c>
      <c r="B439" s="2">
        <f>RSI!B439</f>
        <v>34.433999999999997</v>
      </c>
      <c r="C439" s="2">
        <f>RSI!I439</f>
        <v>96.427508440954895</v>
      </c>
      <c r="D439" s="2">
        <f>MACD!E439</f>
        <v>5.6054840274718742E-2</v>
      </c>
      <c r="E439" s="2">
        <f>MACD!F439</f>
        <v>3.3132125284200072E-2</v>
      </c>
      <c r="F439" s="2">
        <f>'Moving Avg'!D439</f>
        <v>34.433999999999997</v>
      </c>
      <c r="G439" s="2">
        <f>'Moving Avg'!F439</f>
        <v>34.433999999999983</v>
      </c>
      <c r="H439" s="2">
        <f>'Moving Avg'!G439</f>
        <v>34.101219999999984</v>
      </c>
      <c r="I439" s="2">
        <f>'Moving Avg'!H439</f>
        <v>26.819885000000049</v>
      </c>
      <c r="J439" s="6" t="str">
        <f>OBV!F439</f>
        <v>NEUTRAL</v>
      </c>
      <c r="K439" s="6" t="str">
        <f>OBV!G439</f>
        <v>NEUTRAL</v>
      </c>
      <c r="L439" s="6" t="str">
        <f>OBV!H439</f>
        <v>NEUTRAL</v>
      </c>
    </row>
    <row r="440" spans="1:12" ht="13.5" x14ac:dyDescent="0.25">
      <c r="A440" s="3">
        <f>RSI!A440</f>
        <v>42648</v>
      </c>
      <c r="B440" s="2">
        <f>RSI!B440</f>
        <v>34.433999999999997</v>
      </c>
      <c r="C440" s="2">
        <f>RSI!I440</f>
        <v>96.427508440954895</v>
      </c>
      <c r="D440" s="2">
        <f>MACD!E440</f>
        <v>5.5863719834917447E-2</v>
      </c>
      <c r="E440" s="2">
        <f>MACD!F440</f>
        <v>3.7678444194343547E-2</v>
      </c>
      <c r="F440" s="2">
        <f>'Moving Avg'!D440</f>
        <v>34.433999999999997</v>
      </c>
      <c r="G440" s="2">
        <f>'Moving Avg'!F440</f>
        <v>34.433999999999983</v>
      </c>
      <c r="H440" s="2">
        <f>'Moving Avg'!G440</f>
        <v>34.12357999999999</v>
      </c>
      <c r="I440" s="2">
        <f>'Moving Avg'!H440</f>
        <v>26.884540000000051</v>
      </c>
      <c r="J440" s="6" t="str">
        <f>OBV!F440</f>
        <v>NEUTRAL</v>
      </c>
      <c r="K440" s="6" t="str">
        <f>OBV!G440</f>
        <v>NEUTRAL</v>
      </c>
      <c r="L440" s="6" t="str">
        <f>OBV!H440</f>
        <v>NEUTRAL</v>
      </c>
    </row>
    <row r="441" spans="1:12" ht="13.5" x14ac:dyDescent="0.25">
      <c r="A441" s="3">
        <f>RSI!A441</f>
        <v>42649</v>
      </c>
      <c r="B441" s="2">
        <f>RSI!B441</f>
        <v>34.433999999999997</v>
      </c>
      <c r="C441" s="2">
        <f>RSI!I441</f>
        <v>96.427508440954895</v>
      </c>
      <c r="D441" s="2">
        <f>MACD!E441</f>
        <v>5.5077358010741762E-2</v>
      </c>
      <c r="E441" s="2">
        <f>MACD!F441</f>
        <v>4.1158226957623188E-2</v>
      </c>
      <c r="F441" s="2">
        <f>'Moving Avg'!D441</f>
        <v>34.433999999999997</v>
      </c>
      <c r="G441" s="2">
        <f>'Moving Avg'!F441</f>
        <v>34.433999999999983</v>
      </c>
      <c r="H441" s="2">
        <f>'Moving Avg'!G441</f>
        <v>34.145939999999989</v>
      </c>
      <c r="I441" s="2">
        <f>'Moving Avg'!H441</f>
        <v>26.949315000000048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34.637</v>
      </c>
      <c r="C442" s="2">
        <f>RSI!I442</f>
        <v>98.758926891843871</v>
      </c>
      <c r="D442" s="2">
        <f>MACD!E442</f>
        <v>3.8796563327863964E-2</v>
      </c>
      <c r="E442" s="2">
        <f>MACD!F442</f>
        <v>4.0685894231671349E-2</v>
      </c>
      <c r="F442" s="2">
        <f>'Moving Avg'!D442</f>
        <v>34.474599999999995</v>
      </c>
      <c r="G442" s="2">
        <f>'Moving Avg'!F442</f>
        <v>34.444149999999979</v>
      </c>
      <c r="H442" s="2">
        <f>'Moving Avg'!G442</f>
        <v>34.172359999999983</v>
      </c>
      <c r="I442" s="2">
        <f>'Moving Avg'!H442</f>
        <v>27.010800000000046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34.637</v>
      </c>
      <c r="C443" s="2">
        <f>RSI!I443</f>
        <v>98.758926891843871</v>
      </c>
      <c r="D443" s="2">
        <f>MACD!E443</f>
        <v>2.3285438566887251E-2</v>
      </c>
      <c r="E443" s="2">
        <f>MACD!F443</f>
        <v>3.7205803098714532E-2</v>
      </c>
      <c r="F443" s="2">
        <f>'Moving Avg'!D443</f>
        <v>34.5152</v>
      </c>
      <c r="G443" s="2">
        <f>'Moving Avg'!F443</f>
        <v>34.454299999999975</v>
      </c>
      <c r="H443" s="2">
        <f>'Moving Avg'!G443</f>
        <v>34.198779999999985</v>
      </c>
      <c r="I443" s="2">
        <f>'Moving Avg'!H443</f>
        <v>27.073390000000039</v>
      </c>
      <c r="J443" s="6" t="str">
        <f>OBV!F443</f>
        <v>BULLISH</v>
      </c>
      <c r="K443" s="6" t="str">
        <f>OBV!G443</f>
        <v>NEUTRAL</v>
      </c>
      <c r="L443" s="6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34.637</v>
      </c>
      <c r="C444" s="2">
        <f>RSI!I444</f>
        <v>98.758926891843871</v>
      </c>
      <c r="D444" s="2">
        <f>MACD!E444</f>
        <v>8.5540965055272977E-3</v>
      </c>
      <c r="E444" s="2">
        <f>MACD!F444</f>
        <v>3.1475461780077089E-2</v>
      </c>
      <c r="F444" s="2">
        <f>'Moving Avg'!D444</f>
        <v>34.555799999999998</v>
      </c>
      <c r="G444" s="2">
        <f>'Moving Avg'!F444</f>
        <v>34.464449999999978</v>
      </c>
      <c r="H444" s="2">
        <f>'Moving Avg'!G444</f>
        <v>34.22519999999998</v>
      </c>
      <c r="I444" s="2">
        <f>'Moving Avg'!H444</f>
        <v>27.137955000000037</v>
      </c>
      <c r="J444" s="6" t="str">
        <f>OBV!F444</f>
        <v>BULLISH</v>
      </c>
      <c r="K444" s="6" t="str">
        <f>OBV!G444</f>
        <v>NEUTRAL</v>
      </c>
      <c r="L444" s="6" t="str">
        <f>OBV!H444</f>
        <v>CONFIRMED BULLISH</v>
      </c>
    </row>
    <row r="445" spans="1:12" ht="13.5" x14ac:dyDescent="0.25">
      <c r="A445" s="3">
        <f>RSI!A445</f>
        <v>42655</v>
      </c>
      <c r="B445" s="2">
        <f>RSI!B445</f>
        <v>34.637</v>
      </c>
      <c r="C445" s="2">
        <f>RSI!I445</f>
        <v>98.758926891843871</v>
      </c>
      <c r="D445" s="2">
        <f>MACD!E445</f>
        <v>-5.3984261522970201E-3</v>
      </c>
      <c r="E445" s="2">
        <f>MACD!F445</f>
        <v>2.4100684193602267E-2</v>
      </c>
      <c r="F445" s="2">
        <f>'Moving Avg'!D445</f>
        <v>34.596400000000003</v>
      </c>
      <c r="G445" s="2">
        <f>'Moving Avg'!F445</f>
        <v>34.474599999999974</v>
      </c>
      <c r="H445" s="2">
        <f>'Moving Avg'!G445</f>
        <v>34.251619999999981</v>
      </c>
      <c r="I445" s="2">
        <f>'Moving Avg'!H445</f>
        <v>27.200545000000037</v>
      </c>
      <c r="J445" s="6" t="str">
        <f>OBV!F445</f>
        <v>BULLISH</v>
      </c>
      <c r="K445" s="6" t="str">
        <f>OBV!G445</f>
        <v>NEUTRAL</v>
      </c>
      <c r="L445" s="6" t="str">
        <f>OBV!H445</f>
        <v>CONFIRMED BULLISH</v>
      </c>
    </row>
    <row r="446" spans="1:12" ht="13.5" x14ac:dyDescent="0.25">
      <c r="A446" s="3">
        <f>RSI!A446</f>
        <v>42656</v>
      </c>
      <c r="B446" s="2">
        <f>RSI!B446</f>
        <v>34.637</v>
      </c>
      <c r="C446" s="2">
        <f>RSI!I446</f>
        <v>98.758926891843871</v>
      </c>
      <c r="D446" s="2">
        <f>MACD!E446</f>
        <v>-1.8581759560532873E-2</v>
      </c>
      <c r="E446" s="2">
        <f>MACD!F446</f>
        <v>1.556419544277524E-2</v>
      </c>
      <c r="F446" s="2">
        <f>'Moving Avg'!D446</f>
        <v>34.637</v>
      </c>
      <c r="G446" s="2">
        <f>'Moving Avg'!F446</f>
        <v>34.484749999999977</v>
      </c>
      <c r="H446" s="2">
        <f>'Moving Avg'!G446</f>
        <v>34.278039999999976</v>
      </c>
      <c r="I446" s="2">
        <f>'Moving Avg'!H446</f>
        <v>27.265110000000032</v>
      </c>
      <c r="J446" s="6" t="str">
        <f>OBV!F446</f>
        <v>NEUTRAL</v>
      </c>
      <c r="K446" s="6" t="str">
        <f>OBV!G446</f>
        <v>NEUTRAL</v>
      </c>
      <c r="L446" s="6" t="str">
        <f>OBV!H446</f>
        <v>NEUTRAL</v>
      </c>
    </row>
    <row r="447" spans="1:12" ht="13.5" x14ac:dyDescent="0.25">
      <c r="A447" s="3">
        <f>RSI!A447</f>
        <v>42657</v>
      </c>
      <c r="B447" s="2">
        <f>RSI!B447</f>
        <v>34.637</v>
      </c>
      <c r="C447" s="2">
        <f>RSI!I447</f>
        <v>98.758926891843871</v>
      </c>
      <c r="D447" s="2">
        <f>MACD!E447</f>
        <v>-3.1012214401052063E-2</v>
      </c>
      <c r="E447" s="2">
        <f>MACD!F447</f>
        <v>6.2489134740097785E-3</v>
      </c>
      <c r="F447" s="2">
        <f>'Moving Avg'!D447</f>
        <v>34.637</v>
      </c>
      <c r="G447" s="2">
        <f>'Moving Avg'!F447</f>
        <v>34.494899999999973</v>
      </c>
      <c r="H447" s="2">
        <f>'Moving Avg'!G447</f>
        <v>34.304459999999978</v>
      </c>
      <c r="I447" s="2">
        <f>'Moving Avg'!H447</f>
        <v>27.328490000000031</v>
      </c>
      <c r="J447" s="6" t="str">
        <f>OBV!F447</f>
        <v>NEUTRAL</v>
      </c>
      <c r="K447" s="6" t="str">
        <f>OBV!G447</f>
        <v>NEUTRAL</v>
      </c>
      <c r="L447" s="6" t="str">
        <f>OBV!H447</f>
        <v>NEUTRAL</v>
      </c>
    </row>
    <row r="448" spans="1:12" ht="13.5" x14ac:dyDescent="0.25">
      <c r="A448" s="3">
        <f>RSI!A448</f>
        <v>42660</v>
      </c>
      <c r="B448" s="2">
        <f>RSI!B448</f>
        <v>34.637</v>
      </c>
      <c r="C448" s="2">
        <f>RSI!I448</f>
        <v>98.758926891843871</v>
      </c>
      <c r="D448" s="2">
        <f>MACD!E448</f>
        <v>-4.2711149510850532E-2</v>
      </c>
      <c r="E448" s="2">
        <f>MACD!F448</f>
        <v>-3.5430991229622828E-3</v>
      </c>
      <c r="F448" s="2">
        <f>'Moving Avg'!D448</f>
        <v>34.637</v>
      </c>
      <c r="G448" s="2">
        <f>'Moving Avg'!F448</f>
        <v>34.505049999999983</v>
      </c>
      <c r="H448" s="2">
        <f>'Moving Avg'!G448</f>
        <v>34.316619999999979</v>
      </c>
      <c r="I448" s="2">
        <f>'Moving Avg'!H448</f>
        <v>27.393055000000032</v>
      </c>
      <c r="J448" s="6" t="str">
        <f>OBV!F448</f>
        <v>NEUTRAL</v>
      </c>
      <c r="K448" s="6" t="str">
        <f>OBV!G448</f>
        <v>NEUTRAL</v>
      </c>
      <c r="L448" s="6" t="str">
        <f>OBV!H448</f>
        <v>NEUTRAL</v>
      </c>
    </row>
    <row r="449" spans="1:12" ht="13.5" x14ac:dyDescent="0.25">
      <c r="A449" s="3">
        <f>RSI!A449</f>
        <v>42661</v>
      </c>
      <c r="B449" s="2">
        <f>RSI!B449</f>
        <v>34.637</v>
      </c>
      <c r="C449" s="2">
        <f>RSI!I449</f>
        <v>98.758926891843871</v>
      </c>
      <c r="D449" s="2">
        <f>MACD!E449</f>
        <v>-5.37036354286613E-2</v>
      </c>
      <c r="E449" s="2">
        <f>MACD!F449</f>
        <v>-1.3575206384102086E-2</v>
      </c>
      <c r="F449" s="2">
        <f>'Moving Avg'!D449</f>
        <v>34.637</v>
      </c>
      <c r="G449" s="2">
        <f>'Moving Avg'!F449</f>
        <v>34.515199999999979</v>
      </c>
      <c r="H449" s="2">
        <f>'Moving Avg'!G449</f>
        <v>34.328779999999981</v>
      </c>
      <c r="I449" s="2">
        <f>'Moving Avg'!H449</f>
        <v>27.457620000000023</v>
      </c>
      <c r="J449" s="6" t="str">
        <f>OBV!F449</f>
        <v>BULLISH</v>
      </c>
      <c r="K449" s="6" t="str">
        <f>OBV!G449</f>
        <v>NEUTRAL</v>
      </c>
      <c r="L449" s="6" t="str">
        <f>OBV!H449</f>
        <v>CONFIRMED BULLISH</v>
      </c>
    </row>
    <row r="450" spans="1:12" ht="13.5" x14ac:dyDescent="0.25">
      <c r="A450" s="3">
        <f>RSI!A450</f>
        <v>42662</v>
      </c>
      <c r="B450" s="2">
        <f>RSI!B450</f>
        <v>34.831000000000003</v>
      </c>
      <c r="C450" s="2">
        <f>RSI!I450</f>
        <v>99.416876562740669</v>
      </c>
      <c r="D450" s="2">
        <f>MACD!E450</f>
        <v>-7.838773538787791E-2</v>
      </c>
      <c r="E450" s="2">
        <f>MACD!F450</f>
        <v>-2.6537712184857253E-2</v>
      </c>
      <c r="F450" s="2">
        <f>'Moving Avg'!D450</f>
        <v>34.675800000000002</v>
      </c>
      <c r="G450" s="2">
        <f>'Moving Avg'!F450</f>
        <v>34.535049999999984</v>
      </c>
      <c r="H450" s="2">
        <f>'Moving Avg'!G450</f>
        <v>34.344819999999977</v>
      </c>
      <c r="I450" s="2">
        <f>'Moving Avg'!H450</f>
        <v>27.523155000000024</v>
      </c>
      <c r="J450" s="6" t="str">
        <f>OBV!F450</f>
        <v>BULLISH</v>
      </c>
      <c r="K450" s="6" t="str">
        <f>OBV!G450</f>
        <v>STRONG</v>
      </c>
      <c r="L450" s="6" t="str">
        <f>OBV!H450</f>
        <v>CONFIRMED BULLISH</v>
      </c>
    </row>
    <row r="451" spans="1:12" ht="13.5" x14ac:dyDescent="0.25">
      <c r="A451" s="3">
        <f>RSI!A451</f>
        <v>42663</v>
      </c>
      <c r="B451" s="2">
        <f>RSI!B451</f>
        <v>34.838999999999999</v>
      </c>
      <c r="C451" s="2">
        <f>RSI!I451</f>
        <v>99.430289457145761</v>
      </c>
      <c r="D451" s="2">
        <f>MACD!E451</f>
        <v>-0.10195063153383899</v>
      </c>
      <c r="E451" s="2">
        <f>MACD!F451</f>
        <v>-4.1620296054653602E-2</v>
      </c>
      <c r="F451" s="2">
        <f>'Moving Avg'!D451</f>
        <v>34.716200000000001</v>
      </c>
      <c r="G451" s="2">
        <f>'Moving Avg'!F451</f>
        <v>34.555299999999988</v>
      </c>
      <c r="H451" s="2">
        <f>'Moving Avg'!G451</f>
        <v>34.361019999999975</v>
      </c>
      <c r="I451" s="2">
        <f>'Moving Avg'!H451</f>
        <v>27.588730000000027</v>
      </c>
      <c r="J451" s="6" t="str">
        <f>OBV!F451</f>
        <v>BULLISH</v>
      </c>
      <c r="K451" s="6" t="str">
        <f>OBV!G451</f>
        <v>NEUTRAL</v>
      </c>
      <c r="L451" s="6" t="str">
        <f>OBV!H451</f>
        <v>BULLISH DIVERGENCE</v>
      </c>
    </row>
    <row r="452" spans="1:12" ht="13.5" x14ac:dyDescent="0.25">
      <c r="A452" s="3">
        <f>RSI!A452</f>
        <v>42664</v>
      </c>
      <c r="B452" s="2">
        <f>RSI!B452</f>
        <v>34.433999999999997</v>
      </c>
      <c r="C452" s="2">
        <f>RSI!I452</f>
        <v>44.112015017801156</v>
      </c>
      <c r="D452" s="2">
        <f>MACD!E452</f>
        <v>-6.2634374878577148E-2</v>
      </c>
      <c r="E452" s="2">
        <f>MACD!F452</f>
        <v>-4.5823111819438316E-2</v>
      </c>
      <c r="F452" s="2">
        <f>'Moving Avg'!D452</f>
        <v>34.675600000000003</v>
      </c>
      <c r="G452" s="2">
        <f>'Moving Avg'!F452</f>
        <v>34.555300000000003</v>
      </c>
      <c r="H452" s="2">
        <f>'Moving Avg'!G452</f>
        <v>34.369119999999974</v>
      </c>
      <c r="I452" s="2">
        <f>'Moving Avg'!H452</f>
        <v>27.652280000000022</v>
      </c>
      <c r="J452" s="6" t="str">
        <f>OBV!F452</f>
        <v>BULLISH</v>
      </c>
      <c r="K452" s="6" t="str">
        <f>OBV!G452</f>
        <v>NEUTRAL</v>
      </c>
      <c r="L452" s="6" t="str">
        <f>OBV!H452</f>
        <v>BULLISH DIVERGENCE</v>
      </c>
    </row>
    <row r="453" spans="1:12" ht="13.5" x14ac:dyDescent="0.25">
      <c r="A453" s="3">
        <f>RSI!A453</f>
        <v>42667</v>
      </c>
      <c r="B453" s="2">
        <f>RSI!B453</f>
        <v>34.433999999999997</v>
      </c>
      <c r="C453" s="2">
        <f>RSI!I453</f>
        <v>44.112015017801156</v>
      </c>
      <c r="D453" s="2">
        <f>MACD!E453</f>
        <v>-2.8803867528971239E-2</v>
      </c>
      <c r="E453" s="2">
        <f>MACD!F453</f>
        <v>-4.2419262961344906E-2</v>
      </c>
      <c r="F453" s="2">
        <f>'Moving Avg'!D453</f>
        <v>34.634999999999998</v>
      </c>
      <c r="G453" s="2">
        <f>'Moving Avg'!F453</f>
        <v>34.555300000000003</v>
      </c>
      <c r="H453" s="2">
        <f>'Moving Avg'!G453</f>
        <v>34.377219999999973</v>
      </c>
      <c r="I453" s="2">
        <f>'Moving Avg'!H453</f>
        <v>27.715830000000029</v>
      </c>
      <c r="J453" s="6" t="str">
        <f>OBV!F453</f>
        <v>BULLISH</v>
      </c>
      <c r="K453" s="6" t="str">
        <f>OBV!G453</f>
        <v>NEUTRAL</v>
      </c>
      <c r="L453" s="6" t="str">
        <f>OBV!H453</f>
        <v>BULLISH DIVERGENCE</v>
      </c>
    </row>
    <row r="454" spans="1:12" ht="13.5" x14ac:dyDescent="0.25">
      <c r="A454" s="3">
        <f>RSI!A454</f>
        <v>42668</v>
      </c>
      <c r="B454" s="2">
        <f>RSI!B454</f>
        <v>34.433999999999997</v>
      </c>
      <c r="C454" s="2">
        <f>RSI!I454</f>
        <v>44.112015017801156</v>
      </c>
      <c r="D454" s="2">
        <f>MACD!E454</f>
        <v>3.4315523814143489E-4</v>
      </c>
      <c r="E454" s="2">
        <f>MACD!F454</f>
        <v>-3.3866779321447639E-2</v>
      </c>
      <c r="F454" s="2">
        <f>'Moving Avg'!D454</f>
        <v>34.5944</v>
      </c>
      <c r="G454" s="2">
        <f>'Moving Avg'!F454</f>
        <v>34.555300000000003</v>
      </c>
      <c r="H454" s="2">
        <f>'Moving Avg'!G454</f>
        <v>34.385319999999972</v>
      </c>
      <c r="I454" s="2">
        <f>'Moving Avg'!H454</f>
        <v>27.779380000000025</v>
      </c>
      <c r="J454" s="6" t="str">
        <f>OBV!F454</f>
        <v>BULLISH</v>
      </c>
      <c r="K454" s="6" t="str">
        <f>OBV!G454</f>
        <v>NEUTRAL</v>
      </c>
      <c r="L454" s="6" t="str">
        <f>OBV!H454</f>
        <v>BULLISH DIVERGENCE</v>
      </c>
    </row>
    <row r="455" spans="1:12" ht="13.5" x14ac:dyDescent="0.25">
      <c r="A455" s="3">
        <f>RSI!A455</f>
        <v>42669</v>
      </c>
      <c r="B455" s="2">
        <f>RSI!B455</f>
        <v>34.433999999999997</v>
      </c>
      <c r="C455" s="2">
        <f>RSI!I455</f>
        <v>44.112015017801156</v>
      </c>
      <c r="D455" s="2">
        <f>MACD!E455</f>
        <v>2.5488621448978677E-2</v>
      </c>
      <c r="E455" s="2">
        <f>MACD!F455</f>
        <v>-2.1995699167362374E-2</v>
      </c>
      <c r="F455" s="2">
        <f>'Moving Avg'!D455</f>
        <v>34.515000000000001</v>
      </c>
      <c r="G455" s="2">
        <f>'Moving Avg'!F455</f>
        <v>34.555299999999988</v>
      </c>
      <c r="H455" s="2">
        <f>'Moving Avg'!G455</f>
        <v>34.393419999999971</v>
      </c>
      <c r="I455" s="2">
        <f>'Moving Avg'!H455</f>
        <v>27.842930000000024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</row>
    <row r="456" spans="1:12" ht="13.5" x14ac:dyDescent="0.25">
      <c r="A456" s="3">
        <f>RSI!A456</f>
        <v>42670</v>
      </c>
      <c r="B456" s="2">
        <f>RSI!B456</f>
        <v>34.433999999999997</v>
      </c>
      <c r="C456" s="2">
        <f>RSI!I456</f>
        <v>44.112015017801149</v>
      </c>
      <c r="D456" s="2">
        <f>MACD!E456</f>
        <v>4.7212406982268362E-2</v>
      </c>
      <c r="E456" s="2">
        <f>MACD!F456</f>
        <v>-8.1540779374362268E-3</v>
      </c>
      <c r="F456" s="2">
        <f>'Moving Avg'!D456</f>
        <v>34.433999999999997</v>
      </c>
      <c r="G456" s="2">
        <f>'Moving Avg'!F456</f>
        <v>34.555299999999995</v>
      </c>
      <c r="H456" s="2">
        <f>'Moving Avg'!G456</f>
        <v>34.401519999999977</v>
      </c>
      <c r="I456" s="2">
        <f>'Moving Avg'!H456</f>
        <v>27.90648000000003</v>
      </c>
      <c r="J456" s="6" t="str">
        <f>OBV!F456</f>
        <v>NEUTRAL</v>
      </c>
      <c r="K456" s="6" t="str">
        <f>OBV!G456</f>
        <v>NEUTRAL</v>
      </c>
      <c r="L456" s="6" t="str">
        <f>OBV!H456</f>
        <v>NEUTRAL</v>
      </c>
    </row>
    <row r="457" spans="1:12" ht="13.5" x14ac:dyDescent="0.25">
      <c r="A457" s="3">
        <f>RSI!A457</f>
        <v>42671</v>
      </c>
      <c r="B457" s="2">
        <f>RSI!B457</f>
        <v>34.433999999999997</v>
      </c>
      <c r="C457" s="2">
        <f>RSI!I457</f>
        <v>44.112015017801156</v>
      </c>
      <c r="D457" s="2">
        <f>MACD!E457</f>
        <v>6.6007824058409881E-2</v>
      </c>
      <c r="E457" s="2">
        <f>MACD!F457</f>
        <v>6.6783024617329961E-3</v>
      </c>
      <c r="F457" s="2">
        <f>'Moving Avg'!D457</f>
        <v>34.433999999999997</v>
      </c>
      <c r="G457" s="2">
        <f>'Moving Avg'!F457</f>
        <v>34.555299999999995</v>
      </c>
      <c r="H457" s="2">
        <f>'Moving Avg'!G457</f>
        <v>34.409619999999975</v>
      </c>
      <c r="I457" s="2">
        <f>'Moving Avg'!H457</f>
        <v>27.970030000000023</v>
      </c>
      <c r="J457" s="6" t="str">
        <f>OBV!F457</f>
        <v>NEUTRAL</v>
      </c>
      <c r="K457" s="6" t="str">
        <f>OBV!G457</f>
        <v>NEUTRAL</v>
      </c>
      <c r="L457" s="6" t="str">
        <f>OBV!H457</f>
        <v>NEUTRAL</v>
      </c>
    </row>
    <row r="458" spans="1:12" ht="13.5" x14ac:dyDescent="0.25">
      <c r="A458" s="3">
        <f>RSI!A458</f>
        <v>42674</v>
      </c>
      <c r="B458" s="2">
        <f>RSI!B458</f>
        <v>34.433999999999997</v>
      </c>
      <c r="C458" s="2">
        <f>RSI!I458</f>
        <v>44.112015017801156</v>
      </c>
      <c r="D458" s="2">
        <f>MACD!E458</f>
        <v>8.2294742576081603E-2</v>
      </c>
      <c r="E458" s="2">
        <f>MACD!F458</f>
        <v>2.1801590484602718E-2</v>
      </c>
      <c r="F458" s="2">
        <f>'Moving Avg'!D458</f>
        <v>34.433999999999997</v>
      </c>
      <c r="G458" s="2">
        <f>'Moving Avg'!F458</f>
        <v>34.555299999999988</v>
      </c>
      <c r="H458" s="2">
        <f>'Moving Avg'!G458</f>
        <v>34.417719999999974</v>
      </c>
      <c r="I458" s="2">
        <f>'Moving Avg'!H458</f>
        <v>28.033580000000025</v>
      </c>
      <c r="J458" s="6" t="str">
        <f>OBV!F458</f>
        <v>NEUTRAL</v>
      </c>
      <c r="K458" s="6" t="str">
        <f>OBV!G458</f>
        <v>NEUTRAL</v>
      </c>
      <c r="L458" s="6" t="str">
        <f>OBV!H458</f>
        <v>NEUTRAL</v>
      </c>
    </row>
    <row r="459" spans="1:12" ht="13.5" x14ac:dyDescent="0.25">
      <c r="A459" s="3">
        <f>RSI!A459</f>
        <v>42675</v>
      </c>
      <c r="B459" s="2">
        <f>RSI!B459</f>
        <v>34.433999999999997</v>
      </c>
      <c r="C459" s="2">
        <f>RSI!I459</f>
        <v>44.112015017801156</v>
      </c>
      <c r="D459" s="2">
        <f>MACD!E459</f>
        <v>9.6430707311284891E-2</v>
      </c>
      <c r="E459" s="2">
        <f>MACD!F459</f>
        <v>3.6727413849939154E-2</v>
      </c>
      <c r="F459" s="2">
        <f>'Moving Avg'!D459</f>
        <v>34.433999999999997</v>
      </c>
      <c r="G459" s="2">
        <f>'Moving Avg'!F459</f>
        <v>34.555299999999988</v>
      </c>
      <c r="H459" s="2">
        <f>'Moving Avg'!G459</f>
        <v>34.425819999999973</v>
      </c>
      <c r="I459" s="2">
        <f>'Moving Avg'!H459</f>
        <v>28.101990000000029</v>
      </c>
      <c r="J459" s="6" t="str">
        <f>OBV!F459</f>
        <v>NEUTRAL</v>
      </c>
      <c r="K459" s="6" t="str">
        <f>OBV!G459</f>
        <v>NEUTRAL</v>
      </c>
      <c r="L459" s="6" t="str">
        <f>OBV!H459</f>
        <v>NEUTRAL</v>
      </c>
    </row>
    <row r="460" spans="1:12" ht="13.5" x14ac:dyDescent="0.25">
      <c r="A460" s="3">
        <f>RSI!A460</f>
        <v>42676</v>
      </c>
      <c r="B460" s="2">
        <f>RSI!B460</f>
        <v>34.433999999999997</v>
      </c>
      <c r="C460" s="2">
        <f>RSI!I460</f>
        <v>44.112015017801156</v>
      </c>
      <c r="D460" s="2">
        <f>MACD!E460</f>
        <v>0.13856651207748882</v>
      </c>
      <c r="E460" s="2">
        <f>MACD!F460</f>
        <v>5.7095233495449094E-2</v>
      </c>
      <c r="F460" s="2">
        <f>'Moving Avg'!D460</f>
        <v>34.433999999999997</v>
      </c>
      <c r="G460" s="2">
        <f>'Moving Avg'!F460</f>
        <v>34.555299999999988</v>
      </c>
      <c r="H460" s="2">
        <f>'Moving Avg'!G460</f>
        <v>34.433919999999972</v>
      </c>
      <c r="I460" s="2">
        <f>'Moving Avg'!H460</f>
        <v>28.175060000000027</v>
      </c>
      <c r="J460" s="6" t="str">
        <f>OBV!F460</f>
        <v>NEUTRAL</v>
      </c>
      <c r="K460" s="6" t="str">
        <f>OBV!G460</f>
        <v>NEUTRAL</v>
      </c>
      <c r="L460" s="6" t="str">
        <f>OBV!H460</f>
        <v>NEUTRAL</v>
      </c>
    </row>
    <row r="461" spans="1:12" ht="13.5" x14ac:dyDescent="0.25">
      <c r="A461" s="3">
        <f>RSI!A461</f>
        <v>42677</v>
      </c>
      <c r="B461" s="2">
        <f>RSI!B461</f>
        <v>34.433999999999997</v>
      </c>
      <c r="C461" s="2">
        <f>RSI!I461</f>
        <v>44.112015017801156</v>
      </c>
      <c r="D461" s="2">
        <f>MACD!E461</f>
        <v>0.17575477493331704</v>
      </c>
      <c r="E461" s="2">
        <f>MACD!F461</f>
        <v>8.0827141783022693E-2</v>
      </c>
      <c r="F461" s="2">
        <f>'Moving Avg'!D461</f>
        <v>34.433999999999997</v>
      </c>
      <c r="G461" s="2">
        <f>'Moving Avg'!F461</f>
        <v>34.555299999999988</v>
      </c>
      <c r="H461" s="2">
        <f>'Moving Avg'!G461</f>
        <v>34.442019999999971</v>
      </c>
      <c r="I461" s="2">
        <f>'Moving Avg'!H461</f>
        <v>28.243745000000025</v>
      </c>
      <c r="J461" s="6" t="str">
        <f>OBV!F461</f>
        <v>NEUTRAL</v>
      </c>
      <c r="K461" s="6" t="str">
        <f>OBV!G461</f>
        <v>NEUTRAL</v>
      </c>
      <c r="L461" s="6" t="str">
        <f>OBV!H461</f>
        <v>NEUTRAL</v>
      </c>
    </row>
    <row r="462" spans="1:12" ht="13.5" x14ac:dyDescent="0.25">
      <c r="A462" s="3">
        <f>RSI!A462</f>
        <v>42678</v>
      </c>
      <c r="B462" s="2">
        <f>RSI!B462</f>
        <v>34.433999999999997</v>
      </c>
      <c r="C462" s="2">
        <f>RSI!I462</f>
        <v>44.112015017801156</v>
      </c>
      <c r="D462" s="2">
        <f>MACD!E462</f>
        <v>0.14519566720004207</v>
      </c>
      <c r="E462" s="2">
        <f>MACD!F462</f>
        <v>9.3700846866426574E-2</v>
      </c>
      <c r="F462" s="2">
        <f>'Moving Avg'!D462</f>
        <v>34.433999999999997</v>
      </c>
      <c r="G462" s="2">
        <f>'Moving Avg'!F462</f>
        <v>34.545149999999985</v>
      </c>
      <c r="H462" s="2">
        <f>'Moving Avg'!G462</f>
        <v>34.45011999999997</v>
      </c>
      <c r="I462" s="2">
        <f>'Moving Avg'!H462</f>
        <v>28.312430000000028</v>
      </c>
      <c r="J462" s="6" t="str">
        <f>OBV!F462</f>
        <v>NEUTRAL</v>
      </c>
      <c r="K462" s="6" t="str">
        <f>OBV!G462</f>
        <v>NEUTRAL</v>
      </c>
      <c r="L462" s="6" t="str">
        <f>OBV!H462</f>
        <v>NEUTRAL</v>
      </c>
    </row>
    <row r="463" spans="1:12" ht="13.5" x14ac:dyDescent="0.25">
      <c r="A463" s="3">
        <f>RSI!A463</f>
        <v>42681</v>
      </c>
      <c r="B463" s="2">
        <f>RSI!B463</f>
        <v>34.433999999999997</v>
      </c>
      <c r="C463" s="2">
        <f>RSI!I463</f>
        <v>44.112015017801156</v>
      </c>
      <c r="D463" s="2">
        <f>MACD!E463</f>
        <v>0.11959869484832808</v>
      </c>
      <c r="E463" s="2">
        <f>MACD!F463</f>
        <v>9.8880416462806889E-2</v>
      </c>
      <c r="F463" s="2">
        <f>'Moving Avg'!D463</f>
        <v>34.433999999999997</v>
      </c>
      <c r="G463" s="2">
        <f>'Moving Avg'!F463</f>
        <v>34.534999999999982</v>
      </c>
      <c r="H463" s="2">
        <f>'Moving Avg'!G463</f>
        <v>34.458219999999969</v>
      </c>
      <c r="I463" s="2">
        <f>'Moving Avg'!H463</f>
        <v>28.383880000000026</v>
      </c>
      <c r="J463" s="6" t="str">
        <f>OBV!F463</f>
        <v>NEUTRAL</v>
      </c>
      <c r="K463" s="6" t="str">
        <f>OBV!G463</f>
        <v>NEUTRAL</v>
      </c>
      <c r="L463" s="6" t="str">
        <f>OBV!H463</f>
        <v>NEUTRAL</v>
      </c>
    </row>
    <row r="464" spans="1:12" ht="13.5" x14ac:dyDescent="0.25">
      <c r="A464" s="3">
        <f>RSI!A464</f>
        <v>42682</v>
      </c>
      <c r="B464" s="2">
        <f>RSI!B464</f>
        <v>34.433999999999997</v>
      </c>
      <c r="C464" s="2">
        <f>RSI!I464</f>
        <v>44.112015017801156</v>
      </c>
      <c r="D464" s="2">
        <f>MACD!E464</f>
        <v>9.8181138791019862E-2</v>
      </c>
      <c r="E464" s="2">
        <f>MACD!F464</f>
        <v>9.8740560928449489E-2</v>
      </c>
      <c r="F464" s="2">
        <f>'Moving Avg'!D464</f>
        <v>34.433999999999997</v>
      </c>
      <c r="G464" s="2">
        <f>'Moving Avg'!F464</f>
        <v>34.524849999999979</v>
      </c>
      <c r="H464" s="2">
        <f>'Moving Avg'!G464</f>
        <v>34.466319999999968</v>
      </c>
      <c r="I464" s="2">
        <f>'Moving Avg'!H464</f>
        <v>28.455330000000025</v>
      </c>
      <c r="J464" s="6" t="str">
        <f>OBV!F464</f>
        <v>NEUTRAL</v>
      </c>
      <c r="K464" s="6" t="str">
        <f>OBV!G464</f>
        <v>NEUTRAL</v>
      </c>
      <c r="L464" s="6" t="str">
        <f>OBV!H464</f>
        <v>NEUTRAL</v>
      </c>
    </row>
    <row r="465" spans="1:12" ht="13.5" x14ac:dyDescent="0.25">
      <c r="A465" s="3">
        <f>RSI!A465</f>
        <v>42683</v>
      </c>
      <c r="B465" s="2">
        <f>RSI!B465</f>
        <v>34.433999999999997</v>
      </c>
      <c r="C465" s="2">
        <f>RSI!I465</f>
        <v>44.112015017801156</v>
      </c>
      <c r="D465" s="2">
        <f>MACD!E465</f>
        <v>8.0282128902346983E-2</v>
      </c>
      <c r="E465" s="2">
        <f>MACD!F465</f>
        <v>9.5048874523228993E-2</v>
      </c>
      <c r="F465" s="2">
        <f>'Moving Avg'!D465</f>
        <v>34.433999999999997</v>
      </c>
      <c r="G465" s="2">
        <f>'Moving Avg'!F465</f>
        <v>34.514699999999984</v>
      </c>
      <c r="H465" s="2">
        <f>'Moving Avg'!G465</f>
        <v>34.474419999999967</v>
      </c>
      <c r="I465" s="2">
        <f>'Moving Avg'!H465</f>
        <v>28.526780000000027</v>
      </c>
      <c r="J465" s="6" t="str">
        <f>OBV!F465</f>
        <v>NEUTRAL</v>
      </c>
      <c r="K465" s="6" t="str">
        <f>OBV!G465</f>
        <v>NEUTRAL</v>
      </c>
      <c r="L465" s="6" t="str">
        <f>OBV!H465</f>
        <v>NEUTRAL</v>
      </c>
    </row>
    <row r="466" spans="1:12" ht="13.5" x14ac:dyDescent="0.25">
      <c r="A466" s="3">
        <f>RSI!A466</f>
        <v>42684</v>
      </c>
      <c r="B466" s="2">
        <f>RSI!B466</f>
        <v>34.433999999999997</v>
      </c>
      <c r="C466" s="2">
        <f>RSI!I466</f>
        <v>44.112015017801156</v>
      </c>
      <c r="D466" s="2">
        <f>MACD!E466</f>
        <v>6.5343792050512661E-2</v>
      </c>
      <c r="E466" s="2">
        <f>MACD!F466</f>
        <v>8.9107858028685732E-2</v>
      </c>
      <c r="F466" s="2">
        <f>'Moving Avg'!D466</f>
        <v>34.433999999999997</v>
      </c>
      <c r="G466" s="2">
        <f>'Moving Avg'!F466</f>
        <v>34.504549999999981</v>
      </c>
      <c r="H466" s="2">
        <f>'Moving Avg'!G466</f>
        <v>34.482519999999965</v>
      </c>
      <c r="I466" s="2">
        <f>'Moving Avg'!H466</f>
        <v>28.598230000000029</v>
      </c>
      <c r="J466" s="6" t="str">
        <f>OBV!F466</f>
        <v>NEUTRAL</v>
      </c>
      <c r="K466" s="6" t="str">
        <f>OBV!G466</f>
        <v>NEUTRAL</v>
      </c>
      <c r="L466" s="6" t="str">
        <f>OBV!H466</f>
        <v>NEUTRAL</v>
      </c>
    </row>
    <row r="467" spans="1:12" ht="13.5" x14ac:dyDescent="0.25">
      <c r="A467" s="3">
        <f>RSI!A467</f>
        <v>42685</v>
      </c>
      <c r="B467" s="2">
        <f>RSI!B467</f>
        <v>34.433999999999997</v>
      </c>
      <c r="C467" s="2">
        <f>RSI!I467</f>
        <v>44.112015017801163</v>
      </c>
      <c r="D467" s="2">
        <f>MACD!E467</f>
        <v>5.2895308282835174E-2</v>
      </c>
      <c r="E467" s="2">
        <f>MACD!F467</f>
        <v>8.1865348079515621E-2</v>
      </c>
      <c r="F467" s="2">
        <f>'Moving Avg'!D467</f>
        <v>34.433999999999997</v>
      </c>
      <c r="G467" s="2">
        <f>'Moving Avg'!F467</f>
        <v>34.494399999999985</v>
      </c>
      <c r="H467" s="2">
        <f>'Moving Avg'!G467</f>
        <v>34.482519999999965</v>
      </c>
      <c r="I467" s="2">
        <f>'Moving Avg'!H467</f>
        <v>28.67418500000003</v>
      </c>
      <c r="J467" s="6" t="str">
        <f>OBV!F467</f>
        <v>NEUTRAL</v>
      </c>
      <c r="K467" s="6" t="str">
        <f>OBV!G467</f>
        <v>NEUTRAL</v>
      </c>
      <c r="L467" s="6" t="str">
        <f>OBV!H467</f>
        <v>NEUTRAL</v>
      </c>
    </row>
    <row r="468" spans="1:12" ht="13.5" x14ac:dyDescent="0.25">
      <c r="A468" s="3">
        <f>RSI!A468</f>
        <v>42688</v>
      </c>
      <c r="B468" s="2">
        <f>RSI!B468</f>
        <v>34.433999999999997</v>
      </c>
      <c r="C468" s="2">
        <f>RSI!I468</f>
        <v>44.11201501780117</v>
      </c>
      <c r="D468" s="2">
        <f>MACD!E468</f>
        <v>4.2539427173878153E-2</v>
      </c>
      <c r="E468" s="2">
        <f>MACD!F468</f>
        <v>7.4000163898388122E-2</v>
      </c>
      <c r="F468" s="2">
        <f>'Moving Avg'!D468</f>
        <v>34.433999999999997</v>
      </c>
      <c r="G468" s="2">
        <f>'Moving Avg'!F468</f>
        <v>34.484249999999982</v>
      </c>
      <c r="H468" s="2">
        <f>'Moving Avg'!G468</f>
        <v>34.482519999999965</v>
      </c>
      <c r="I468" s="2">
        <f>'Moving Avg'!H468</f>
        <v>28.748715000000029</v>
      </c>
      <c r="J468" s="6" t="str">
        <f>OBV!F468</f>
        <v>NEUTRAL</v>
      </c>
      <c r="K468" s="6" t="str">
        <f>OBV!G468</f>
        <v>NEUTRAL</v>
      </c>
      <c r="L468" s="6" t="str">
        <f>OBV!H468</f>
        <v>NEUTRAL</v>
      </c>
    </row>
    <row r="469" spans="1:12" ht="13.5" x14ac:dyDescent="0.25">
      <c r="A469" s="3">
        <f>RSI!A469</f>
        <v>42689</v>
      </c>
      <c r="B469" s="2">
        <f>RSI!B469</f>
        <v>34.433999999999997</v>
      </c>
      <c r="C469" s="2">
        <f>RSI!I469</f>
        <v>44.11201501780117</v>
      </c>
      <c r="D469" s="2">
        <f>MACD!E469</f>
        <v>3.3941065311594798E-2</v>
      </c>
      <c r="E469" s="2">
        <f>MACD!F469</f>
        <v>6.598834418102946E-2</v>
      </c>
      <c r="F469" s="2">
        <f>'Moving Avg'!D469</f>
        <v>34.433999999999997</v>
      </c>
      <c r="G469" s="2">
        <f>'Moving Avg'!F469</f>
        <v>34.474099999999979</v>
      </c>
      <c r="H469" s="2">
        <f>'Moving Avg'!G469</f>
        <v>34.482519999999965</v>
      </c>
      <c r="I469" s="2">
        <f>'Moving Avg'!H469</f>
        <v>28.82178500000003</v>
      </c>
      <c r="J469" s="6" t="str">
        <f>OBV!F469</f>
        <v>NEUTRAL</v>
      </c>
      <c r="K469" s="6" t="str">
        <f>OBV!G469</f>
        <v>NEUTRAL</v>
      </c>
      <c r="L469" s="6" t="str">
        <f>OBV!H469</f>
        <v>NEUTRAL</v>
      </c>
    </row>
    <row r="470" spans="1:12" ht="13.5" x14ac:dyDescent="0.25">
      <c r="A470" s="3">
        <f>RSI!A470</f>
        <v>42690</v>
      </c>
      <c r="B470" s="2">
        <f>RSI!B470</f>
        <v>34.433999999999997</v>
      </c>
      <c r="C470" s="2">
        <f>RSI!I470</f>
        <v>44.11201501780117</v>
      </c>
      <c r="D470" s="2">
        <f>MACD!E470</f>
        <v>2.681766424785792E-2</v>
      </c>
      <c r="E470" s="2">
        <f>MACD!F470</f>
        <v>5.8154208194395152E-2</v>
      </c>
      <c r="F470" s="2">
        <f>'Moving Avg'!D470</f>
        <v>34.433999999999997</v>
      </c>
      <c r="G470" s="2">
        <f>'Moving Avg'!F470</f>
        <v>34.454249999999981</v>
      </c>
      <c r="H470" s="2">
        <f>'Moving Avg'!G470</f>
        <v>34.482519999999965</v>
      </c>
      <c r="I470" s="2">
        <f>'Moving Avg'!H470</f>
        <v>28.894855000000035</v>
      </c>
      <c r="J470" s="6" t="str">
        <f>OBV!F470</f>
        <v>NEUTRAL</v>
      </c>
      <c r="K470" s="6" t="str">
        <f>OBV!G470</f>
        <v>NEUTRAL</v>
      </c>
      <c r="L470" s="6" t="str">
        <f>OBV!H470</f>
        <v>NEUTRAL</v>
      </c>
    </row>
    <row r="471" spans="1:12" ht="13.5" x14ac:dyDescent="0.25">
      <c r="A471" s="3">
        <f>RSI!A471</f>
        <v>42691</v>
      </c>
      <c r="B471" s="2">
        <f>RSI!B471</f>
        <v>34.433999999999997</v>
      </c>
      <c r="C471" s="2">
        <f>RSI!I471</f>
        <v>44.11201501780117</v>
      </c>
      <c r="D471" s="2">
        <f>MACD!E471</f>
        <v>2.0931037611049419E-2</v>
      </c>
      <c r="E471" s="2">
        <f>MACD!F471</f>
        <v>5.0709574077726007E-2</v>
      </c>
      <c r="F471" s="2">
        <f>'Moving Avg'!D471</f>
        <v>34.433999999999997</v>
      </c>
      <c r="G471" s="2">
        <f>'Moving Avg'!F471</f>
        <v>34.433999999999983</v>
      </c>
      <c r="H471" s="2">
        <f>'Moving Avg'!G471</f>
        <v>34.482519999999973</v>
      </c>
      <c r="I471" s="2">
        <f>'Moving Avg'!H471</f>
        <v>28.970925000000033</v>
      </c>
      <c r="J471" s="6" t="str">
        <f>OBV!F471</f>
        <v>NEUTRAL</v>
      </c>
      <c r="K471" s="6" t="str">
        <f>OBV!G471</f>
        <v>NEUTRAL</v>
      </c>
      <c r="L471" s="6" t="str">
        <f>OBV!H471</f>
        <v>NEUTRAL</v>
      </c>
    </row>
    <row r="472" spans="1:12" ht="13.5" x14ac:dyDescent="0.25">
      <c r="A472" s="3">
        <f>RSI!A472</f>
        <v>42692</v>
      </c>
      <c r="B472" s="2">
        <f>RSI!B472</f>
        <v>34.433999999999997</v>
      </c>
      <c r="C472" s="2">
        <f>RSI!I472</f>
        <v>44.11201501780117</v>
      </c>
      <c r="D472" s="2">
        <f>MACD!E472</f>
        <v>1.6080477851602382E-2</v>
      </c>
      <c r="E472" s="2">
        <f>MACD!F472</f>
        <v>4.3783754832501284E-2</v>
      </c>
      <c r="F472" s="2">
        <f>'Moving Avg'!D472</f>
        <v>34.433999999999997</v>
      </c>
      <c r="G472" s="2">
        <f>'Moving Avg'!F472</f>
        <v>34.433999999999983</v>
      </c>
      <c r="H472" s="2">
        <f>'Moving Avg'!G472</f>
        <v>34.482519999999973</v>
      </c>
      <c r="I472" s="2">
        <f>'Moving Avg'!H472</f>
        <v>29.046995000000035</v>
      </c>
      <c r="J472" s="6" t="str">
        <f>OBV!F472</f>
        <v>NEUTRAL</v>
      </c>
      <c r="K472" s="6" t="str">
        <f>OBV!G472</f>
        <v>NEUTRAL</v>
      </c>
      <c r="L472" s="6" t="str">
        <f>OBV!H472</f>
        <v>NEUTRAL</v>
      </c>
    </row>
    <row r="473" spans="1:12" ht="13.5" x14ac:dyDescent="0.25">
      <c r="A473" s="3">
        <f>RSI!A473</f>
        <v>42695</v>
      </c>
      <c r="B473" s="2">
        <f>RSI!B473</f>
        <v>34.433999999999997</v>
      </c>
      <c r="C473" s="2">
        <f>RSI!I473</f>
        <v>44.11201501780117</v>
      </c>
      <c r="D473" s="2">
        <f>MACD!E473</f>
        <v>1.2096928434921494E-2</v>
      </c>
      <c r="E473" s="2">
        <f>MACD!F473</f>
        <v>3.7446389552985328E-2</v>
      </c>
      <c r="F473" s="2">
        <f>'Moving Avg'!D473</f>
        <v>34.433999999999997</v>
      </c>
      <c r="G473" s="2">
        <f>'Moving Avg'!F473</f>
        <v>34.433999999999983</v>
      </c>
      <c r="H473" s="2">
        <f>'Moving Avg'!G473</f>
        <v>34.482519999999973</v>
      </c>
      <c r="I473" s="2">
        <f>'Moving Avg'!H473</f>
        <v>29.12306500000004</v>
      </c>
      <c r="J473" s="6" t="str">
        <f>OBV!F473</f>
        <v>NEUTRAL</v>
      </c>
      <c r="K473" s="6" t="str">
        <f>OBV!G473</f>
        <v>NEUTRAL</v>
      </c>
      <c r="L473" s="6" t="str">
        <f>OBV!H473</f>
        <v>NEUTRAL</v>
      </c>
    </row>
    <row r="474" spans="1:12" ht="13.5" x14ac:dyDescent="0.25">
      <c r="A474" s="3">
        <f>RSI!A474</f>
        <v>42696</v>
      </c>
      <c r="B474" s="2">
        <f>RSI!B474</f>
        <v>34.433999999999997</v>
      </c>
      <c r="C474" s="2">
        <f>RSI!I474</f>
        <v>44.112015017801184</v>
      </c>
      <c r="D474" s="2">
        <f>MACD!E474</f>
        <v>8.8380572003714519E-3</v>
      </c>
      <c r="E474" s="2">
        <f>MACD!F474</f>
        <v>3.1724723082462554E-2</v>
      </c>
      <c r="F474" s="2">
        <f>'Moving Avg'!D474</f>
        <v>34.433999999999997</v>
      </c>
      <c r="G474" s="2">
        <f>'Moving Avg'!F474</f>
        <v>34.433999999999983</v>
      </c>
      <c r="H474" s="2">
        <f>'Moving Avg'!G474</f>
        <v>34.482519999999973</v>
      </c>
      <c r="I474" s="2">
        <f>'Moving Avg'!H474</f>
        <v>29.199135000000037</v>
      </c>
      <c r="J474" s="6" t="str">
        <f>OBV!F474</f>
        <v>NEUTRAL</v>
      </c>
      <c r="K474" s="6" t="str">
        <f>OBV!G474</f>
        <v>NEUTRAL</v>
      </c>
      <c r="L474" s="6" t="str">
        <f>OBV!H474</f>
        <v>NEUTRAL</v>
      </c>
    </row>
    <row r="475" spans="1:12" ht="13.5" x14ac:dyDescent="0.25">
      <c r="A475" s="3">
        <f>RSI!A475</f>
        <v>42697</v>
      </c>
      <c r="B475" s="2">
        <f>RSI!B475</f>
        <v>34.433999999999997</v>
      </c>
      <c r="C475" s="2">
        <f>RSI!I475</f>
        <v>44.112015017801177</v>
      </c>
      <c r="D475" s="2">
        <f>MACD!E475</f>
        <v>6.1840919060642818E-3</v>
      </c>
      <c r="E475" s="2">
        <f>MACD!F475</f>
        <v>2.6616596847182903E-2</v>
      </c>
      <c r="F475" s="2">
        <f>'Moving Avg'!D475</f>
        <v>34.433999999999997</v>
      </c>
      <c r="G475" s="2">
        <f>'Moving Avg'!F475</f>
        <v>34.433999999999983</v>
      </c>
      <c r="H475" s="2">
        <f>'Moving Avg'!G475</f>
        <v>34.482519999999973</v>
      </c>
      <c r="I475" s="2">
        <f>'Moving Avg'!H475</f>
        <v>29.275365000000036</v>
      </c>
      <c r="J475" s="6" t="str">
        <f>OBV!F475</f>
        <v>NEUTRAL</v>
      </c>
      <c r="K475" s="6" t="str">
        <f>OBV!G475</f>
        <v>NEUTRAL</v>
      </c>
      <c r="L475" s="6" t="str">
        <f>OBV!H475</f>
        <v>NEUTRAL</v>
      </c>
    </row>
    <row r="476" spans="1:12" ht="13.5" x14ac:dyDescent="0.25">
      <c r="A476" s="3">
        <f>RSI!A476</f>
        <v>42698</v>
      </c>
      <c r="B476" s="2">
        <f>RSI!B476</f>
        <v>34.433999999999997</v>
      </c>
      <c r="C476" s="2">
        <f>RSI!I476</f>
        <v>44.112015017801177</v>
      </c>
      <c r="D476" s="2">
        <f>MACD!E476</f>
        <v>4.0343003859533155E-3</v>
      </c>
      <c r="E476" s="2">
        <f>MACD!F476</f>
        <v>2.2100137554936988E-2</v>
      </c>
      <c r="F476" s="2">
        <f>'Moving Avg'!D476</f>
        <v>34.433999999999997</v>
      </c>
      <c r="G476" s="2">
        <f>'Moving Avg'!F476</f>
        <v>34.433999999999983</v>
      </c>
      <c r="H476" s="2">
        <f>'Moving Avg'!G476</f>
        <v>34.482519999999973</v>
      </c>
      <c r="I476" s="2">
        <f>'Moving Avg'!H476</f>
        <v>29.351595000000039</v>
      </c>
      <c r="J476" s="6" t="str">
        <f>OBV!F476</f>
        <v>NEUTRAL</v>
      </c>
      <c r="K476" s="6" t="str">
        <f>OBV!G476</f>
        <v>NEUTRAL</v>
      </c>
      <c r="L476" s="6" t="str">
        <f>OBV!H476</f>
        <v>NEUTRAL</v>
      </c>
    </row>
    <row r="477" spans="1:12" ht="13.5" x14ac:dyDescent="0.25">
      <c r="A477" s="3">
        <f>RSI!A477</f>
        <v>42699</v>
      </c>
      <c r="B477" s="2">
        <f>RSI!B477</f>
        <v>34.433999999999997</v>
      </c>
      <c r="C477" s="2">
        <f>RSI!I477</f>
        <v>44.112015017801184</v>
      </c>
      <c r="D477" s="2">
        <f>MACD!E477</f>
        <v>2.3040158572555924E-3</v>
      </c>
      <c r="E477" s="2">
        <f>MACD!F477</f>
        <v>1.8140913215400709E-2</v>
      </c>
      <c r="F477" s="2">
        <f>'Moving Avg'!D477</f>
        <v>34.433999999999997</v>
      </c>
      <c r="G477" s="2">
        <f>'Moving Avg'!F477</f>
        <v>34.433999999999983</v>
      </c>
      <c r="H477" s="2">
        <f>'Moving Avg'!G477</f>
        <v>34.482519999999973</v>
      </c>
      <c r="I477" s="2">
        <f>'Moving Avg'!H477</f>
        <v>29.427825000000038</v>
      </c>
      <c r="J477" s="6" t="str">
        <f>OBV!F477</f>
        <v>NEUTRAL</v>
      </c>
      <c r="K477" s="6" t="str">
        <f>OBV!G477</f>
        <v>NEUTRAL</v>
      </c>
      <c r="L477" s="6" t="str">
        <f>OBV!H477</f>
        <v>NEUTRAL</v>
      </c>
    </row>
    <row r="478" spans="1:12" ht="13.5" x14ac:dyDescent="0.25">
      <c r="A478" s="3">
        <f>RSI!A478</f>
        <v>42702</v>
      </c>
      <c r="B478" s="2">
        <f>RSI!B478</f>
        <v>34.433999999999997</v>
      </c>
      <c r="C478" s="2">
        <f>RSI!I478</f>
        <v>44.112015017801184</v>
      </c>
      <c r="D478" s="2">
        <f>MACD!E478</f>
        <v>9.2212323953333453E-4</v>
      </c>
      <c r="E478" s="2">
        <f>MACD!F478</f>
        <v>1.4697155220227234E-2</v>
      </c>
      <c r="F478" s="2">
        <f>'Moving Avg'!D478</f>
        <v>34.433999999999997</v>
      </c>
      <c r="G478" s="2">
        <f>'Moving Avg'!F478</f>
        <v>34.433999999999983</v>
      </c>
      <c r="H478" s="2">
        <f>'Moving Avg'!G478</f>
        <v>34.48251999999998</v>
      </c>
      <c r="I478" s="2">
        <f>'Moving Avg'!H478</f>
        <v>29.50405500000004</v>
      </c>
      <c r="J478" s="6" t="str">
        <f>OBV!F478</f>
        <v>NEUTRAL</v>
      </c>
      <c r="K478" s="6" t="str">
        <f>OBV!G478</f>
        <v>NEUTRAL</v>
      </c>
      <c r="L478" s="6" t="str">
        <f>OBV!H478</f>
        <v>NEUTRAL</v>
      </c>
    </row>
    <row r="479" spans="1:12" ht="13.5" x14ac:dyDescent="0.25">
      <c r="A479" s="3">
        <f>RSI!A479</f>
        <v>42703</v>
      </c>
      <c r="B479" s="2">
        <f>RSI!B479</f>
        <v>34.433999999999997</v>
      </c>
      <c r="C479" s="2">
        <f>RSI!I479</f>
        <v>44.112015017801184</v>
      </c>
      <c r="D479" s="2">
        <f>MACD!E479</f>
        <v>-1.7106468876448844E-4</v>
      </c>
      <c r="E479" s="2">
        <f>MACD!F479</f>
        <v>1.172351123842889E-2</v>
      </c>
      <c r="F479" s="2">
        <f>'Moving Avg'!D479</f>
        <v>34.433999999999997</v>
      </c>
      <c r="G479" s="2">
        <f>'Moving Avg'!F479</f>
        <v>34.433999999999983</v>
      </c>
      <c r="H479" s="2">
        <f>'Moving Avg'!G479</f>
        <v>34.48251999999998</v>
      </c>
      <c r="I479" s="2">
        <f>'Moving Avg'!H479</f>
        <v>29.583130000000036</v>
      </c>
      <c r="J479" s="6" t="str">
        <f>OBV!F479</f>
        <v>NEUTRAL</v>
      </c>
      <c r="K479" s="6" t="str">
        <f>OBV!G479</f>
        <v>NEUTRAL</v>
      </c>
      <c r="L479" s="6" t="str">
        <f>OBV!H479</f>
        <v>NEUTRAL</v>
      </c>
    </row>
    <row r="480" spans="1:12" ht="13.5" x14ac:dyDescent="0.25">
      <c r="A480" s="3">
        <f>RSI!A480</f>
        <v>42704</v>
      </c>
      <c r="B480" s="2">
        <f>RSI!B480</f>
        <v>34.433999999999997</v>
      </c>
      <c r="C480" s="2">
        <f>RSI!I480</f>
        <v>44.112015017801177</v>
      </c>
      <c r="D480" s="2">
        <f>MACD!E480</f>
        <v>-1.0256015022349629E-3</v>
      </c>
      <c r="E480" s="2">
        <f>MACD!F480</f>
        <v>9.1736886902961199E-3</v>
      </c>
      <c r="F480" s="2">
        <f>'Moving Avg'!D480</f>
        <v>34.433999999999997</v>
      </c>
      <c r="G480" s="2">
        <f>'Moving Avg'!F480</f>
        <v>34.433999999999983</v>
      </c>
      <c r="H480" s="2">
        <f>'Moving Avg'!G480</f>
        <v>34.48251999999998</v>
      </c>
      <c r="I480" s="2">
        <f>'Moving Avg'!H480</f>
        <v>29.662205000000039</v>
      </c>
      <c r="J480" s="6" t="str">
        <f>OBV!F480</f>
        <v>NEUTRAL</v>
      </c>
      <c r="K480" s="6" t="str">
        <f>OBV!G480</f>
        <v>NEUTRAL</v>
      </c>
      <c r="L480" s="6" t="str">
        <f>OBV!H480</f>
        <v>NEUTRAL</v>
      </c>
    </row>
    <row r="481" spans="1:12" ht="13.5" x14ac:dyDescent="0.25">
      <c r="A481" s="3">
        <f>RSI!A481</f>
        <v>42705</v>
      </c>
      <c r="B481" s="2">
        <f>RSI!B481</f>
        <v>34.433999999999997</v>
      </c>
      <c r="C481" s="2">
        <f>RSI!I481</f>
        <v>44.112015017801177</v>
      </c>
      <c r="D481" s="2">
        <f>MACD!E481</f>
        <v>-1.6834226352671067E-3</v>
      </c>
      <c r="E481" s="2">
        <f>MACD!F481</f>
        <v>7.0022664251834753E-3</v>
      </c>
      <c r="F481" s="2">
        <f>'Moving Avg'!D481</f>
        <v>34.433999999999997</v>
      </c>
      <c r="G481" s="2">
        <f>'Moving Avg'!F481</f>
        <v>34.433999999999983</v>
      </c>
      <c r="H481" s="2">
        <f>'Moving Avg'!G481</f>
        <v>34.48251999999998</v>
      </c>
      <c r="I481" s="2">
        <f>'Moving Avg'!H481</f>
        <v>29.739580000000036</v>
      </c>
      <c r="J481" s="6" t="str">
        <f>OBV!F481</f>
        <v>NEUTRAL</v>
      </c>
      <c r="K481" s="6" t="str">
        <f>OBV!G481</f>
        <v>NEUTRAL</v>
      </c>
      <c r="L481" s="6" t="str">
        <f>OBV!H481</f>
        <v>NEUTRAL</v>
      </c>
    </row>
    <row r="482" spans="1:12" ht="13.5" x14ac:dyDescent="0.25">
      <c r="A482" s="3">
        <f>RSI!A482</f>
        <v>42706</v>
      </c>
      <c r="B482" s="2">
        <f>RSI!B482</f>
        <v>34.433999999999997</v>
      </c>
      <c r="C482" s="2">
        <f>RSI!I482</f>
        <v>44.11201501780117</v>
      </c>
      <c r="D482" s="2">
        <f>MACD!E482</f>
        <v>-2.1796252593162535E-3</v>
      </c>
      <c r="E482" s="2">
        <f>MACD!F482</f>
        <v>5.1658880882835293E-3</v>
      </c>
      <c r="F482" s="2">
        <f>'Moving Avg'!D482</f>
        <v>34.433999999999997</v>
      </c>
      <c r="G482" s="2">
        <f>'Moving Avg'!F482</f>
        <v>34.433999999999983</v>
      </c>
      <c r="H482" s="2">
        <f>'Moving Avg'!G482</f>
        <v>34.48251999999998</v>
      </c>
      <c r="I482" s="2">
        <f>'Moving Avg'!H482</f>
        <v>29.816955000000039</v>
      </c>
      <c r="J482" s="6" t="str">
        <f>OBV!F482</f>
        <v>NEUTRAL</v>
      </c>
      <c r="K482" s="6" t="str">
        <f>OBV!G482</f>
        <v>NEUTRAL</v>
      </c>
      <c r="L482" s="6" t="str">
        <f>OBV!H482</f>
        <v>NEUTRAL</v>
      </c>
    </row>
    <row r="483" spans="1:12" ht="13.5" x14ac:dyDescent="0.25">
      <c r="A483" s="3">
        <f>RSI!A483</f>
        <v>42709</v>
      </c>
      <c r="B483" s="2">
        <f>RSI!B483</f>
        <v>34.433999999999997</v>
      </c>
      <c r="C483" s="2">
        <f>RSI!I483</f>
        <v>44.11201501780117</v>
      </c>
      <c r="D483" s="2">
        <f>MACD!E483</f>
        <v>-2.5435489646667975E-3</v>
      </c>
      <c r="E483" s="2">
        <f>MACD!F483</f>
        <v>3.6240006776934639E-3</v>
      </c>
      <c r="F483" s="2">
        <f>'Moving Avg'!D483</f>
        <v>34.433999999999997</v>
      </c>
      <c r="G483" s="2">
        <f>'Moving Avg'!F483</f>
        <v>34.433999999999983</v>
      </c>
      <c r="H483" s="2">
        <f>'Moving Avg'!G483</f>
        <v>34.48251999999998</v>
      </c>
      <c r="I483" s="2">
        <f>'Moving Avg'!H483</f>
        <v>29.894370000000041</v>
      </c>
      <c r="J483" s="6" t="str">
        <f>OBV!F483</f>
        <v>NEUTRAL</v>
      </c>
      <c r="K483" s="6" t="str">
        <f>OBV!G483</f>
        <v>NEUTRAL</v>
      </c>
      <c r="L483" s="6" t="str">
        <f>OBV!H483</f>
        <v>NEUTRAL</v>
      </c>
    </row>
    <row r="484" spans="1:12" ht="13.5" x14ac:dyDescent="0.25">
      <c r="A484" s="3">
        <f>RSI!A484</f>
        <v>42710</v>
      </c>
      <c r="B484" s="2">
        <f>RSI!B484</f>
        <v>34.433999999999997</v>
      </c>
      <c r="C484" s="2">
        <f>RSI!I484</f>
        <v>44.11201501780117</v>
      </c>
      <c r="D484" s="2">
        <f>MACD!E484</f>
        <v>-2.7996880618559317E-3</v>
      </c>
      <c r="E484" s="2">
        <f>MACD!F484</f>
        <v>2.3392629297835851E-3</v>
      </c>
      <c r="F484" s="2">
        <f>'Moving Avg'!D484</f>
        <v>34.433999999999997</v>
      </c>
      <c r="G484" s="2">
        <f>'Moving Avg'!F484</f>
        <v>34.433999999999983</v>
      </c>
      <c r="H484" s="2">
        <f>'Moving Avg'!G484</f>
        <v>34.48251999999998</v>
      </c>
      <c r="I484" s="2">
        <f>'Moving Avg'!H484</f>
        <v>29.97178500000004</v>
      </c>
      <c r="J484" s="6" t="str">
        <f>OBV!F484</f>
        <v>NEUTRAL</v>
      </c>
      <c r="K484" s="6" t="str">
        <f>OBV!G484</f>
        <v>NEUTRAL</v>
      </c>
      <c r="L484" s="6" t="str">
        <f>OBV!H484</f>
        <v>NEUTRAL</v>
      </c>
    </row>
    <row r="485" spans="1:12" ht="13.5" x14ac:dyDescent="0.25">
      <c r="A485" s="3">
        <f>RSI!A485</f>
        <v>42711</v>
      </c>
      <c r="B485" s="2">
        <f>RSI!B485</f>
        <v>34.433999999999997</v>
      </c>
      <c r="C485" s="2">
        <f>RSI!I485</f>
        <v>44.11201501780117</v>
      </c>
      <c r="D485" s="2">
        <f>MACD!E485</f>
        <v>-2.9684615646417001E-3</v>
      </c>
      <c r="E485" s="2">
        <f>MACD!F485</f>
        <v>1.2777180308985283E-3</v>
      </c>
      <c r="F485" s="2">
        <f>'Moving Avg'!D485</f>
        <v>34.433999999999997</v>
      </c>
      <c r="G485" s="2">
        <f>'Moving Avg'!F485</f>
        <v>34.433999999999983</v>
      </c>
      <c r="H485" s="2">
        <f>'Moving Avg'!G485</f>
        <v>34.48251999999998</v>
      </c>
      <c r="I485" s="2">
        <f>'Moving Avg'!H485</f>
        <v>30.049200000000042</v>
      </c>
      <c r="J485" s="6" t="str">
        <f>OBV!F485</f>
        <v>NEUTRAL</v>
      </c>
      <c r="K485" s="6" t="str">
        <f>OBV!G485</f>
        <v>NEUTRAL</v>
      </c>
      <c r="L485" s="6" t="str">
        <f>OBV!H485</f>
        <v>NEUTRAL</v>
      </c>
    </row>
    <row r="486" spans="1:12" ht="13.5" x14ac:dyDescent="0.25">
      <c r="A486" s="3">
        <f>RSI!A486</f>
        <v>42712</v>
      </c>
      <c r="B486" s="2">
        <f>RSI!B486</f>
        <v>34.433999999999997</v>
      </c>
      <c r="C486" s="2">
        <f>RSI!I486</f>
        <v>44.11201501780117</v>
      </c>
      <c r="D486" s="2">
        <f>MACD!E486</f>
        <v>-3.0668628951460164E-3</v>
      </c>
      <c r="E486" s="2">
        <f>MACD!F486</f>
        <v>4.0880184568961933E-4</v>
      </c>
      <c r="F486" s="2">
        <f>'Moving Avg'!D486</f>
        <v>34.433999999999997</v>
      </c>
      <c r="G486" s="2">
        <f>'Moving Avg'!F486</f>
        <v>34.433999999999983</v>
      </c>
      <c r="H486" s="2">
        <f>'Moving Avg'!G486</f>
        <v>34.48251999999998</v>
      </c>
      <c r="I486" s="2">
        <f>'Moving Avg'!H486</f>
        <v>30.126615000000044</v>
      </c>
      <c r="J486" s="6" t="str">
        <f>OBV!F486</f>
        <v>NEUTRAL</v>
      </c>
      <c r="K486" s="6" t="str">
        <f>OBV!G486</f>
        <v>NEUTRAL</v>
      </c>
      <c r="L486" s="6" t="str">
        <f>OBV!H486</f>
        <v>NEUTRAL</v>
      </c>
    </row>
    <row r="487" spans="1:12" ht="13.5" x14ac:dyDescent="0.25">
      <c r="A487" s="3">
        <f>RSI!A487</f>
        <v>42713</v>
      </c>
      <c r="B487" s="2">
        <f>RSI!B487</f>
        <v>34.433999999999997</v>
      </c>
      <c r="C487" s="2">
        <f>RSI!I487</f>
        <v>44.11201501780117</v>
      </c>
      <c r="D487" s="2">
        <f>MACD!E487</f>
        <v>-3.1090079501581158E-3</v>
      </c>
      <c r="E487" s="2">
        <f>MACD!F487</f>
        <v>-2.9476011347992774E-4</v>
      </c>
      <c r="F487" s="2">
        <f>'Moving Avg'!D487</f>
        <v>34.433999999999997</v>
      </c>
      <c r="G487" s="2">
        <f>'Moving Avg'!F487</f>
        <v>34.433999999999983</v>
      </c>
      <c r="H487" s="2">
        <f>'Moving Avg'!G487</f>
        <v>34.48251999999998</v>
      </c>
      <c r="I487" s="2">
        <f>'Moving Avg'!H487</f>
        <v>30.204030000000042</v>
      </c>
      <c r="J487" s="6" t="str">
        <f>OBV!F487</f>
        <v>NEUTRAL</v>
      </c>
      <c r="K487" s="6" t="str">
        <f>OBV!G487</f>
        <v>NEUTRAL</v>
      </c>
      <c r="L487" s="6" t="str">
        <f>OBV!H487</f>
        <v>NEUTRAL</v>
      </c>
    </row>
    <row r="488" spans="1:12" ht="13.5" x14ac:dyDescent="0.25">
      <c r="A488" s="3">
        <f>RSI!A488</f>
        <v>42717</v>
      </c>
      <c r="B488" s="2">
        <f>RSI!B488</f>
        <v>34.433999999999997</v>
      </c>
      <c r="C488" s="2">
        <f>RSI!I488</f>
        <v>44.11201501780117</v>
      </c>
      <c r="D488" s="2">
        <f>MACD!E488</f>
        <v>-3.1065972901203054E-3</v>
      </c>
      <c r="E488" s="2">
        <f>MACD!F488</f>
        <v>-8.5712754880800334E-4</v>
      </c>
      <c r="F488" s="2">
        <f>'Moving Avg'!D488</f>
        <v>34.433999999999997</v>
      </c>
      <c r="G488" s="2">
        <f>'Moving Avg'!F488</f>
        <v>34.433999999999983</v>
      </c>
      <c r="H488" s="2">
        <f>'Moving Avg'!G488</f>
        <v>34.48251999999998</v>
      </c>
      <c r="I488" s="2">
        <f>'Moving Avg'!H488</f>
        <v>30.281525000000048</v>
      </c>
      <c r="J488" s="6" t="str">
        <f>OBV!F488</f>
        <v>NEUTRAL</v>
      </c>
      <c r="K488" s="6" t="str">
        <f>OBV!G488</f>
        <v>NEUTRAL</v>
      </c>
      <c r="L488" s="6" t="str">
        <f>OBV!H488</f>
        <v>NEUTRAL</v>
      </c>
    </row>
    <row r="489" spans="1:12" ht="13.5" x14ac:dyDescent="0.25">
      <c r="A489" s="3">
        <f>RSI!A489</f>
        <v>42718</v>
      </c>
      <c r="B489" s="2">
        <f>RSI!B489</f>
        <v>34.433999999999997</v>
      </c>
      <c r="C489" s="2">
        <f>RSI!I489</f>
        <v>44.11201501780117</v>
      </c>
      <c r="D489" s="2">
        <f>MACD!E489</f>
        <v>-3.0693057782400501E-3</v>
      </c>
      <c r="E489" s="2">
        <f>MACD!F489</f>
        <v>-1.2995631946944126E-3</v>
      </c>
      <c r="F489" s="2">
        <f>'Moving Avg'!D489</f>
        <v>34.433999999999997</v>
      </c>
      <c r="G489" s="2">
        <f>'Moving Avg'!F489</f>
        <v>34.433999999999983</v>
      </c>
      <c r="H489" s="2">
        <f>'Moving Avg'!G489</f>
        <v>34.48251999999998</v>
      </c>
      <c r="I489" s="2">
        <f>'Moving Avg'!H489</f>
        <v>30.359020000000047</v>
      </c>
      <c r="J489" s="6" t="str">
        <f>OBV!F489</f>
        <v>NEUTRAL</v>
      </c>
      <c r="K489" s="6" t="str">
        <f>OBV!G489</f>
        <v>NEUTRAL</v>
      </c>
      <c r="L489" s="6" t="str">
        <f>OBV!H489</f>
        <v>NEUTRAL</v>
      </c>
    </row>
    <row r="490" spans="1:12" ht="13.5" x14ac:dyDescent="0.25">
      <c r="A490" s="3">
        <f>RSI!A490</f>
        <v>42719</v>
      </c>
      <c r="B490" s="2">
        <f>RSI!B490</f>
        <v>34.433999999999997</v>
      </c>
      <c r="C490" s="2">
        <f>RSI!I490</f>
        <v>44.11201501780117</v>
      </c>
      <c r="D490" s="2">
        <f>MACD!E490</f>
        <v>-3.0051109381332708E-3</v>
      </c>
      <c r="E490" s="2">
        <f>MACD!F490</f>
        <v>-1.6406727433821845E-3</v>
      </c>
      <c r="F490" s="2">
        <f>'Moving Avg'!D490</f>
        <v>34.433999999999997</v>
      </c>
      <c r="G490" s="2">
        <f>'Moving Avg'!F490</f>
        <v>34.433999999999983</v>
      </c>
      <c r="H490" s="2">
        <f>'Moving Avg'!G490</f>
        <v>34.48251999999998</v>
      </c>
      <c r="I490" s="2">
        <f>'Moving Avg'!H490</f>
        <v>30.436515000000046</v>
      </c>
      <c r="J490" s="6" t="str">
        <f>OBV!F490</f>
        <v>NEUTRAL</v>
      </c>
      <c r="K490" s="6" t="str">
        <f>OBV!G490</f>
        <v>NEUTRAL</v>
      </c>
      <c r="L490" s="6" t="str">
        <f>OBV!H490</f>
        <v>NEUTRAL</v>
      </c>
    </row>
    <row r="491" spans="1:12" ht="13.5" x14ac:dyDescent="0.25">
      <c r="A491" s="3">
        <f>RSI!A491</f>
        <v>42720</v>
      </c>
      <c r="B491" s="2">
        <f>RSI!B491</f>
        <v>34.433999999999997</v>
      </c>
      <c r="C491" s="2">
        <f>RSI!I491</f>
        <v>44.11201501780117</v>
      </c>
      <c r="D491" s="2">
        <f>MACD!E491</f>
        <v>-2.920569556984276E-3</v>
      </c>
      <c r="E491" s="2">
        <f>MACD!F491</f>
        <v>-1.8966521061026028E-3</v>
      </c>
      <c r="F491" s="2">
        <f>'Moving Avg'!D491</f>
        <v>34.433999999999997</v>
      </c>
      <c r="G491" s="2">
        <f>'Moving Avg'!F491</f>
        <v>34.433999999999983</v>
      </c>
      <c r="H491" s="2">
        <f>'Moving Avg'!G491</f>
        <v>34.48251999999998</v>
      </c>
      <c r="I491" s="2">
        <f>'Moving Avg'!H491</f>
        <v>30.51120500000005</v>
      </c>
      <c r="J491" s="6" t="str">
        <f>OBV!F491</f>
        <v>NEUTRAL</v>
      </c>
      <c r="K491" s="6" t="str">
        <f>OBV!G491</f>
        <v>NEUTRAL</v>
      </c>
      <c r="L491" s="6" t="str">
        <f>OBV!H491</f>
        <v>NEUTRAL</v>
      </c>
    </row>
    <row r="492" spans="1:12" ht="13.5" x14ac:dyDescent="0.25">
      <c r="A492" s="3">
        <f>RSI!A492</f>
        <v>42723</v>
      </c>
      <c r="B492" s="2">
        <f>RSI!B492</f>
        <v>34.433999999999997</v>
      </c>
      <c r="C492" s="2">
        <f>RSI!I492</f>
        <v>44.11201501780117</v>
      </c>
      <c r="D492" s="2">
        <f>MACD!E492</f>
        <v>-2.821050588195817E-3</v>
      </c>
      <c r="E492" s="2">
        <f>MACD!F492</f>
        <v>-2.0815318025212458E-3</v>
      </c>
      <c r="F492" s="2">
        <f>'Moving Avg'!D492</f>
        <v>34.433999999999997</v>
      </c>
      <c r="G492" s="2">
        <f>'Moving Avg'!F492</f>
        <v>34.433999999999983</v>
      </c>
      <c r="H492" s="2">
        <f>'Moving Avg'!G492</f>
        <v>34.478459999999977</v>
      </c>
      <c r="I492" s="2">
        <f>'Moving Avg'!H492</f>
        <v>30.588975000000051</v>
      </c>
      <c r="J492" s="6" t="str">
        <f>OBV!F492</f>
        <v>NEUTRAL</v>
      </c>
      <c r="K492" s="6" t="str">
        <f>OBV!G492</f>
        <v>NEUTRAL</v>
      </c>
      <c r="L492" s="6" t="str">
        <f>OBV!H492</f>
        <v>NEUTRAL</v>
      </c>
    </row>
    <row r="493" spans="1:12" ht="13.5" x14ac:dyDescent="0.25">
      <c r="A493" s="3">
        <f>RSI!A493</f>
        <v>42724</v>
      </c>
      <c r="B493" s="2">
        <f>RSI!B493</f>
        <v>34.433999999999997</v>
      </c>
      <c r="C493" s="2">
        <f>RSI!I493</f>
        <v>44.112015017801163</v>
      </c>
      <c r="D493" s="2">
        <f>MACD!E493</f>
        <v>-2.710931161502117E-3</v>
      </c>
      <c r="E493" s="2">
        <f>MACD!F493</f>
        <v>-2.2074116743174203E-3</v>
      </c>
      <c r="F493" s="2">
        <f>'Moving Avg'!D493</f>
        <v>34.433999999999997</v>
      </c>
      <c r="G493" s="2">
        <f>'Moving Avg'!F493</f>
        <v>34.433999999999983</v>
      </c>
      <c r="H493" s="2">
        <f>'Moving Avg'!G493</f>
        <v>34.474399999999974</v>
      </c>
      <c r="I493" s="2">
        <f>'Moving Avg'!H493</f>
        <v>30.666745000000052</v>
      </c>
      <c r="J493" s="6" t="str">
        <f>OBV!F493</f>
        <v>NEUTRAL</v>
      </c>
      <c r="K493" s="6" t="str">
        <f>OBV!G493</f>
        <v>NEUTRAL</v>
      </c>
      <c r="L493" s="6" t="str">
        <f>OBV!H493</f>
        <v>NEUTRAL</v>
      </c>
    </row>
    <row r="494" spans="1:12" ht="13.5" x14ac:dyDescent="0.25">
      <c r="A494" s="3">
        <f>RSI!A494</f>
        <v>42725</v>
      </c>
      <c r="B494" s="2">
        <f>RSI!B494</f>
        <v>34.433999999999997</v>
      </c>
      <c r="C494" s="2">
        <f>RSI!I494</f>
        <v>44.112015017801156</v>
      </c>
      <c r="D494" s="2">
        <f>MACD!E494</f>
        <v>-2.5937614549889076E-3</v>
      </c>
      <c r="E494" s="2">
        <f>MACD!F494</f>
        <v>-2.284681630451718E-3</v>
      </c>
      <c r="F494" s="2">
        <f>'Moving Avg'!D494</f>
        <v>34.433999999999997</v>
      </c>
      <c r="G494" s="2">
        <f>'Moving Avg'!F494</f>
        <v>34.433999999999983</v>
      </c>
      <c r="H494" s="2">
        <f>'Moving Avg'!G494</f>
        <v>34.470339999999972</v>
      </c>
      <c r="I494" s="2">
        <f>'Moving Avg'!H494</f>
        <v>30.74451500000005</v>
      </c>
      <c r="J494" s="6" t="str">
        <f>OBV!F494</f>
        <v>NEUTRAL</v>
      </c>
      <c r="K494" s="6" t="str">
        <f>OBV!G494</f>
        <v>NEUTRAL</v>
      </c>
      <c r="L494" s="6" t="str">
        <f>OBV!H494</f>
        <v>NEUTRAL</v>
      </c>
    </row>
    <row r="495" spans="1:12" ht="13.5" x14ac:dyDescent="0.25">
      <c r="A495" s="3">
        <f>RSI!A495</f>
        <v>42726</v>
      </c>
      <c r="B495" s="2">
        <f>RSI!B495</f>
        <v>34.433999999999997</v>
      </c>
      <c r="C495" s="2">
        <f>RSI!I495</f>
        <v>44.112015017801156</v>
      </c>
      <c r="D495" s="2">
        <f>MACD!E495</f>
        <v>-2.4724032922733841E-3</v>
      </c>
      <c r="E495" s="2">
        <f>MACD!F495</f>
        <v>-2.3222259628160511E-3</v>
      </c>
      <c r="F495" s="2">
        <f>'Moving Avg'!D495</f>
        <v>34.433999999999997</v>
      </c>
      <c r="G495" s="2">
        <f>'Moving Avg'!F495</f>
        <v>34.433999999999983</v>
      </c>
      <c r="H495" s="2">
        <f>'Moving Avg'!G495</f>
        <v>34.466279999999976</v>
      </c>
      <c r="I495" s="2">
        <f>'Moving Avg'!H495</f>
        <v>30.822285000000051</v>
      </c>
      <c r="J495" s="6" t="str">
        <f>OBV!F495</f>
        <v>NEUTRAL</v>
      </c>
      <c r="K495" s="6" t="str">
        <f>OBV!G495</f>
        <v>NEUTRAL</v>
      </c>
      <c r="L495" s="6" t="str">
        <f>OBV!H495</f>
        <v>NEUTRAL</v>
      </c>
    </row>
    <row r="496" spans="1:12" ht="13.5" x14ac:dyDescent="0.25">
      <c r="A496" s="3">
        <f>RSI!A496</f>
        <v>42727</v>
      </c>
      <c r="B496" s="2">
        <f>RSI!B496</f>
        <v>34.433999999999997</v>
      </c>
      <c r="C496" s="2">
        <f>RSI!I496</f>
        <v>44.112015017801156</v>
      </c>
      <c r="D496" s="2">
        <f>MACD!E496</f>
        <v>-2.3491465745664186E-3</v>
      </c>
      <c r="E496" s="2">
        <f>MACD!F496</f>
        <v>-2.3276100851661249E-3</v>
      </c>
      <c r="F496" s="2">
        <f>'Moving Avg'!D496</f>
        <v>34.433999999999997</v>
      </c>
      <c r="G496" s="2">
        <f>'Moving Avg'!F496</f>
        <v>34.433999999999983</v>
      </c>
      <c r="H496" s="2">
        <f>'Moving Avg'!G496</f>
        <v>34.462219999999974</v>
      </c>
      <c r="I496" s="2">
        <f>'Moving Avg'!H496</f>
        <v>30.898870000000052</v>
      </c>
      <c r="J496" s="6" t="str">
        <f>OBV!F496</f>
        <v>NEUTRAL</v>
      </c>
      <c r="K496" s="6" t="str">
        <f>OBV!G496</f>
        <v>NEUTRAL</v>
      </c>
      <c r="L496" s="6" t="str">
        <f>OBV!H496</f>
        <v>NEUTRAL</v>
      </c>
    </row>
    <row r="497" spans="1:12" ht="13.5" x14ac:dyDescent="0.25">
      <c r="A497" s="3">
        <f>RSI!A497</f>
        <v>42730</v>
      </c>
      <c r="B497" s="2">
        <f>RSI!B497</f>
        <v>34.433999999999997</v>
      </c>
      <c r="C497" s="2">
        <f>RSI!I497</f>
        <v>44.112015017801156</v>
      </c>
      <c r="D497" s="2">
        <f>MACD!E497</f>
        <v>-2.2258070199612234E-3</v>
      </c>
      <c r="E497" s="2">
        <f>MACD!F497</f>
        <v>-2.3072494721251445E-3</v>
      </c>
      <c r="F497" s="2">
        <f>'Moving Avg'!D497</f>
        <v>34.433999999999997</v>
      </c>
      <c r="G497" s="2">
        <f>'Moving Avg'!F497</f>
        <v>34.433999999999983</v>
      </c>
      <c r="H497" s="2">
        <f>'Moving Avg'!G497</f>
        <v>34.458159999999978</v>
      </c>
      <c r="I497" s="2">
        <f>'Moving Avg'!H497</f>
        <v>30.978300000000054</v>
      </c>
      <c r="J497" s="6" t="str">
        <f>OBV!F497</f>
        <v>NEUTRAL</v>
      </c>
      <c r="K497" s="6" t="str">
        <f>OBV!G497</f>
        <v>NEUTRAL</v>
      </c>
      <c r="L497" s="6" t="str">
        <f>OBV!H497</f>
        <v>NEUTRAL</v>
      </c>
    </row>
    <row r="498" spans="1:12" ht="13.5" x14ac:dyDescent="0.25">
      <c r="A498" s="3">
        <f>RSI!A498</f>
        <v>42731</v>
      </c>
      <c r="B498" s="2">
        <f>RSI!B498</f>
        <v>34.433999999999997</v>
      </c>
      <c r="C498" s="2">
        <f>RSI!I498</f>
        <v>44.112015017801149</v>
      </c>
      <c r="D498" s="2">
        <f>MACD!E498</f>
        <v>-2.1038081436230982E-3</v>
      </c>
      <c r="E498" s="2">
        <f>MACD!F498</f>
        <v>-2.2665612064247352E-3</v>
      </c>
      <c r="F498" s="2">
        <f>'Moving Avg'!D498</f>
        <v>34.433999999999997</v>
      </c>
      <c r="G498" s="2">
        <f>'Moving Avg'!F498</f>
        <v>34.433999999999983</v>
      </c>
      <c r="H498" s="2">
        <f>'Moving Avg'!G498</f>
        <v>34.454099999999976</v>
      </c>
      <c r="I498" s="2">
        <f>'Moving Avg'!H498</f>
        <v>31.060495000000056</v>
      </c>
      <c r="J498" s="6" t="str">
        <f>OBV!F498</f>
        <v>NEUTRAL</v>
      </c>
      <c r="K498" s="6" t="str">
        <f>OBV!G498</f>
        <v>NEUTRAL</v>
      </c>
      <c r="L498" s="6" t="str">
        <f>OBV!H498</f>
        <v>NEUTRAL</v>
      </c>
    </row>
    <row r="499" spans="1:12" ht="13.5" x14ac:dyDescent="0.25">
      <c r="A499" s="3">
        <f>RSI!A499</f>
        <v>42732</v>
      </c>
      <c r="B499" s="2">
        <f>RSI!B499</f>
        <v>34.433999999999997</v>
      </c>
      <c r="C499" s="2">
        <f>RSI!I499</f>
        <v>44.112015017801149</v>
      </c>
      <c r="D499" s="2">
        <f>MACD!E499</f>
        <v>-1.9842499568198946E-3</v>
      </c>
      <c r="E499" s="2">
        <f>MACD!F499</f>
        <v>-2.2100989565037674E-3</v>
      </c>
      <c r="F499" s="2">
        <f>'Moving Avg'!D499</f>
        <v>34.433999999999997</v>
      </c>
      <c r="G499" s="2">
        <f>'Moving Avg'!F499</f>
        <v>34.433999999999983</v>
      </c>
      <c r="H499" s="2">
        <f>'Moving Avg'!G499</f>
        <v>34.450039999999973</v>
      </c>
      <c r="I499" s="2">
        <f>'Moving Avg'!H499</f>
        <v>31.142690000000059</v>
      </c>
      <c r="J499" s="6" t="str">
        <f>OBV!F499</f>
        <v>BEARISH</v>
      </c>
      <c r="K499" s="6" t="str">
        <f>OBV!G499</f>
        <v>NEUTRAL</v>
      </c>
      <c r="L499" s="6" t="str">
        <f>OBV!H499</f>
        <v>CONFIRMED BEARISH</v>
      </c>
    </row>
    <row r="500" spans="1:12" ht="13.5" x14ac:dyDescent="0.25">
      <c r="A500" s="3">
        <f>RSI!A500</f>
        <v>42733</v>
      </c>
      <c r="B500" s="2">
        <f>RSI!B500</f>
        <v>33.405000000000001</v>
      </c>
      <c r="C500" s="2">
        <f>RSI!I500</f>
        <v>0.87238245093023181</v>
      </c>
      <c r="D500" s="2">
        <f>MACD!E500</f>
        <v>7.4354255744601971E-2</v>
      </c>
      <c r="E500" s="2">
        <f>MACD!F500</f>
        <v>1.3102771983717381E-2</v>
      </c>
      <c r="F500" s="2">
        <f>'Moving Avg'!D500</f>
        <v>34.228200000000001</v>
      </c>
      <c r="G500" s="2">
        <f>'Moving Avg'!F500</f>
        <v>34.382549999999981</v>
      </c>
      <c r="H500" s="2">
        <f>'Moving Avg'!G500</f>
        <v>34.421519999999973</v>
      </c>
      <c r="I500" s="2">
        <f>'Moving Avg'!H500</f>
        <v>31.219740000000055</v>
      </c>
      <c r="J500" s="6" t="str">
        <f>OBV!F500</f>
        <v>BEARISH</v>
      </c>
      <c r="K500" s="6" t="str">
        <f>OBV!G500</f>
        <v>NEUTRAL</v>
      </c>
      <c r="L500" s="6" t="str">
        <f>OBV!H500</f>
        <v>CONFIRMED BEARISH</v>
      </c>
    </row>
    <row r="501" spans="1:12" ht="13.5" x14ac:dyDescent="0.25">
      <c r="A501" s="3">
        <f>RSI!A501</f>
        <v>42734</v>
      </c>
      <c r="B501" s="2">
        <f>RSI!B501</f>
        <v>32.408999999999999</v>
      </c>
      <c r="C501" s="2">
        <f>RSI!I501</f>
        <v>0.43149410857452608</v>
      </c>
      <c r="D501" s="2">
        <f>MACD!E501</f>
        <v>0.21882055786685584</v>
      </c>
      <c r="E501" s="2">
        <f>MACD!F501</f>
        <v>5.424632916034508E-2</v>
      </c>
      <c r="F501" s="2">
        <f>'Moving Avg'!D501</f>
        <v>33.8232</v>
      </c>
      <c r="G501" s="2">
        <f>'Moving Avg'!F501</f>
        <v>34.28129999999998</v>
      </c>
      <c r="H501" s="2">
        <f>'Moving Avg'!G501</f>
        <v>34.372919999999979</v>
      </c>
      <c r="I501" s="2">
        <f>'Moving Avg'!H501</f>
        <v>31.291810000000051</v>
      </c>
      <c r="J501" s="6" t="str">
        <f>OBV!F501</f>
        <v>BEARISH</v>
      </c>
      <c r="K501" s="6" t="str">
        <f>OBV!G501</f>
        <v>NEUTRAL</v>
      </c>
      <c r="L501" s="6" t="str">
        <f>OBV!H501</f>
        <v>CONFIRMED BEARISH</v>
      </c>
    </row>
    <row r="502" spans="1:12" ht="13.5" x14ac:dyDescent="0.25">
      <c r="A502" s="3">
        <f>RSI!A502</f>
        <v>42737</v>
      </c>
      <c r="B502" s="2">
        <f>RSI!B502</f>
        <v>32.408999999999999</v>
      </c>
      <c r="C502" s="2">
        <f>RSI!I502</f>
        <v>0.43149410857452608</v>
      </c>
      <c r="D502" s="2">
        <f>MACD!E502</f>
        <v>0.35258964861372988</v>
      </c>
      <c r="E502" s="2">
        <f>MACD!F502</f>
        <v>0.11391499305102204</v>
      </c>
      <c r="F502" s="2">
        <f>'Moving Avg'!D502</f>
        <v>33.418199999999999</v>
      </c>
      <c r="G502" s="2">
        <f>'Moving Avg'!F502</f>
        <v>34.18004999999998</v>
      </c>
      <c r="H502" s="2">
        <f>'Moving Avg'!G502</f>
        <v>34.332419999999978</v>
      </c>
      <c r="I502" s="2">
        <f>'Moving Avg'!H502</f>
        <v>31.363880000000048</v>
      </c>
      <c r="J502" s="6" t="str">
        <f>OBV!F502</f>
        <v>BEARISH</v>
      </c>
      <c r="K502" s="6" t="str">
        <f>OBV!G502</f>
        <v>NEUTRAL</v>
      </c>
      <c r="L502" s="6" t="str">
        <f>OBV!H502</f>
        <v>CONFIRMED BEARISH</v>
      </c>
    </row>
    <row r="503" spans="1:12" ht="13.5" x14ac:dyDescent="0.25">
      <c r="A503" s="3">
        <f>RSI!A503</f>
        <v>42738</v>
      </c>
      <c r="B503" s="2">
        <f>RSI!B503</f>
        <v>32.408999999999999</v>
      </c>
      <c r="C503" s="2">
        <f>RSI!I503</f>
        <v>0.43149410857452608</v>
      </c>
      <c r="D503" s="2">
        <f>MACD!E503</f>
        <v>0.4764532992146826</v>
      </c>
      <c r="E503" s="2">
        <f>MACD!F503</f>
        <v>0.18642265428375415</v>
      </c>
      <c r="F503" s="2">
        <f>'Moving Avg'!D503</f>
        <v>33.013199999999998</v>
      </c>
      <c r="G503" s="2">
        <f>'Moving Avg'!F503</f>
        <v>34.078799999999987</v>
      </c>
      <c r="H503" s="2">
        <f>'Moving Avg'!G503</f>
        <v>34.291919999999983</v>
      </c>
      <c r="I503" s="2">
        <f>'Moving Avg'!H503</f>
        <v>31.435950000000048</v>
      </c>
      <c r="J503" s="6" t="str">
        <f>OBV!F503</f>
        <v>BEARISH</v>
      </c>
      <c r="K503" s="6" t="str">
        <f>OBV!G503</f>
        <v>NEUTRAL</v>
      </c>
      <c r="L503" s="6" t="str">
        <f>OBV!H503</f>
        <v>CONFIRMED BEARISH</v>
      </c>
    </row>
    <row r="504" spans="1:12" ht="13.5" x14ac:dyDescent="0.25">
      <c r="A504" s="3">
        <f>RSI!A504</f>
        <v>42739</v>
      </c>
      <c r="B504" s="2">
        <f>RSI!B504</f>
        <v>33.381</v>
      </c>
      <c r="C504" s="2">
        <f>RSI!I504</f>
        <v>38.385931532951801</v>
      </c>
      <c r="D504" s="2">
        <f>MACD!E504</f>
        <v>0.51914472576284254</v>
      </c>
      <c r="E504" s="2">
        <f>MACD!F504</f>
        <v>0.25296706857957185</v>
      </c>
      <c r="F504" s="2">
        <f>'Moving Avg'!D504</f>
        <v>32.802599999999998</v>
      </c>
      <c r="G504" s="2">
        <f>'Moving Avg'!F504</f>
        <v>34.026149999999987</v>
      </c>
      <c r="H504" s="2">
        <f>'Moving Avg'!G504</f>
        <v>34.270859999999985</v>
      </c>
      <c r="I504" s="2">
        <f>'Moving Avg'!H504</f>
        <v>31.513945000000049</v>
      </c>
      <c r="J504" s="6" t="str">
        <f>OBV!F504</f>
        <v>BEARISH</v>
      </c>
      <c r="K504" s="6" t="str">
        <f>OBV!G504</f>
        <v>NEUTRAL</v>
      </c>
      <c r="L504" s="6" t="str">
        <f>OBV!H504</f>
        <v>CONFIRMED BEARISH</v>
      </c>
    </row>
    <row r="505" spans="1:12" ht="13.5" x14ac:dyDescent="0.25">
      <c r="A505" s="3">
        <f>RSI!A505</f>
        <v>42740</v>
      </c>
      <c r="B505" s="2">
        <f>RSI!B505</f>
        <v>33.381</v>
      </c>
      <c r="C505" s="2">
        <f>RSI!I505</f>
        <v>38.385931532951801</v>
      </c>
      <c r="D505" s="2">
        <f>MACD!E505</f>
        <v>0.55867624541438943</v>
      </c>
      <c r="E505" s="2">
        <f>MACD!F505</f>
        <v>0.3141089039465354</v>
      </c>
      <c r="F505" s="2">
        <f>'Moving Avg'!D505</f>
        <v>32.797800000000002</v>
      </c>
      <c r="G505" s="2">
        <f>'Moving Avg'!F505</f>
        <v>33.973499999999987</v>
      </c>
      <c r="H505" s="2">
        <f>'Moving Avg'!G505</f>
        <v>34.249799999999986</v>
      </c>
      <c r="I505" s="2">
        <f>'Moving Avg'!H505</f>
        <v>31.591940000000054</v>
      </c>
      <c r="J505" s="6" t="str">
        <f>OBV!F505</f>
        <v>NEUTRAL</v>
      </c>
      <c r="K505" s="6" t="str">
        <f>OBV!G505</f>
        <v>NEUTRAL</v>
      </c>
      <c r="L505" s="6" t="str">
        <f>OBV!H505</f>
        <v>NEUTRAL</v>
      </c>
    </row>
    <row r="506" spans="1:12" ht="13.5" x14ac:dyDescent="0.25">
      <c r="A506" s="3">
        <f>RSI!A506</f>
        <v>42741</v>
      </c>
      <c r="B506" s="2">
        <f>RSI!B506</f>
        <v>33.381</v>
      </c>
      <c r="C506" s="2">
        <f>RSI!I506</f>
        <v>38.385931532951801</v>
      </c>
      <c r="D506" s="2">
        <f>MACD!E506</f>
        <v>0.5952815528859503</v>
      </c>
      <c r="E506" s="2">
        <f>MACD!F506</f>
        <v>0.37034343373441841</v>
      </c>
      <c r="F506" s="2">
        <f>'Moving Avg'!D506</f>
        <v>32.992199999999997</v>
      </c>
      <c r="G506" s="2">
        <f>'Moving Avg'!F506</f>
        <v>33.920849999999987</v>
      </c>
      <c r="H506" s="2">
        <f>'Moving Avg'!G506</f>
        <v>34.228739999999988</v>
      </c>
      <c r="I506" s="2">
        <f>'Moving Avg'!H506</f>
        <v>31.669935000000056</v>
      </c>
      <c r="J506" s="6" t="str">
        <f>OBV!F506</f>
        <v>NEUTRAL</v>
      </c>
      <c r="K506" s="6" t="str">
        <f>OBV!G506</f>
        <v>NEUTRAL</v>
      </c>
      <c r="L506" s="6" t="str">
        <f>OBV!H506</f>
        <v>NEUTRAL</v>
      </c>
    </row>
    <row r="507" spans="1:12" ht="13.5" x14ac:dyDescent="0.25">
      <c r="A507" s="3">
        <f>RSI!A507</f>
        <v>42744</v>
      </c>
      <c r="B507" s="2">
        <f>RSI!B507</f>
        <v>33.381</v>
      </c>
      <c r="C507" s="2">
        <f>RSI!I507</f>
        <v>38.385931532951801</v>
      </c>
      <c r="D507" s="2">
        <f>MACD!E507</f>
        <v>0.62917708947607309</v>
      </c>
      <c r="E507" s="2">
        <f>MACD!F507</f>
        <v>0.42211016488274938</v>
      </c>
      <c r="F507" s="2">
        <f>'Moving Avg'!D507</f>
        <v>33.186599999999999</v>
      </c>
      <c r="G507" s="2">
        <f>'Moving Avg'!F507</f>
        <v>33.868199999999987</v>
      </c>
      <c r="H507" s="2">
        <f>'Moving Avg'!G507</f>
        <v>34.207679999999989</v>
      </c>
      <c r="I507" s="2">
        <f>'Moving Avg'!H507</f>
        <v>31.747930000000057</v>
      </c>
      <c r="J507" s="6" t="str">
        <f>OBV!F507</f>
        <v>BULLISH</v>
      </c>
      <c r="K507" s="6" t="str">
        <f>OBV!G507</f>
        <v>NEUTRAL</v>
      </c>
      <c r="L507" s="6" t="str">
        <f>OBV!H507</f>
        <v>CONFIRMED BULLISH</v>
      </c>
    </row>
    <row r="508" spans="1:12" ht="13.5" x14ac:dyDescent="0.25">
      <c r="A508" s="3">
        <f>RSI!A508</f>
        <v>42745</v>
      </c>
      <c r="B508" s="2">
        <f>RSI!B508</f>
        <v>34.021000000000001</v>
      </c>
      <c r="C508" s="2">
        <f>RSI!I508</f>
        <v>53.93659836666361</v>
      </c>
      <c r="D508" s="2">
        <f>MACD!E508</f>
        <v>0.6131559048731674</v>
      </c>
      <c r="E508" s="2">
        <f>MACD!F508</f>
        <v>0.460319312880833</v>
      </c>
      <c r="F508" s="2">
        <f>'Moving Avg'!D508</f>
        <v>33.509</v>
      </c>
      <c r="G508" s="2">
        <f>'Moving Avg'!F508</f>
        <v>33.847549999999984</v>
      </c>
      <c r="H508" s="2">
        <f>'Moving Avg'!G508</f>
        <v>34.199419999999989</v>
      </c>
      <c r="I508" s="2">
        <f>'Moving Avg'!H508</f>
        <v>31.829125000000055</v>
      </c>
      <c r="J508" s="6" t="str">
        <f>OBV!F508</f>
        <v>BULLISH</v>
      </c>
      <c r="K508" s="6" t="str">
        <f>OBV!G508</f>
        <v>NEUTRAL</v>
      </c>
      <c r="L508" s="6" t="str">
        <f>OBV!H508</f>
        <v>CONFIRMED BULLISH</v>
      </c>
    </row>
    <row r="509" spans="1:12" ht="13.5" x14ac:dyDescent="0.25">
      <c r="A509" s="3">
        <f>RSI!A509</f>
        <v>42746</v>
      </c>
      <c r="B509" s="2">
        <f>RSI!B509</f>
        <v>34.021000000000001</v>
      </c>
      <c r="C509" s="2">
        <f>RSI!I509</f>
        <v>53.93659836666361</v>
      </c>
      <c r="D509" s="2">
        <f>MACD!E509</f>
        <v>0.59832271574128981</v>
      </c>
      <c r="E509" s="2">
        <f>MACD!F509</f>
        <v>0.48791999345292442</v>
      </c>
      <c r="F509" s="2">
        <f>'Moving Avg'!D509</f>
        <v>33.637</v>
      </c>
      <c r="G509" s="2">
        <f>'Moving Avg'!F509</f>
        <v>33.826899999999981</v>
      </c>
      <c r="H509" s="2">
        <f>'Moving Avg'!G509</f>
        <v>34.191159999999989</v>
      </c>
      <c r="I509" s="2">
        <f>'Moving Avg'!H509</f>
        <v>31.910320000000056</v>
      </c>
      <c r="J509" s="6" t="str">
        <f>OBV!F509</f>
        <v>BULLISH</v>
      </c>
      <c r="K509" s="6" t="str">
        <f>OBV!G509</f>
        <v>NEUTRAL</v>
      </c>
      <c r="L509" s="6" t="str">
        <f>OBV!H509</f>
        <v>CONFIRMED BULLISH</v>
      </c>
    </row>
    <row r="510" spans="1:12" ht="13.5" x14ac:dyDescent="0.25">
      <c r="A510" s="3">
        <f>RSI!A510</f>
        <v>42747</v>
      </c>
      <c r="B510" s="2">
        <f>RSI!B510</f>
        <v>34.021000000000001</v>
      </c>
      <c r="C510" s="2">
        <f>RSI!I510</f>
        <v>53.93659836666361</v>
      </c>
      <c r="D510" s="2">
        <f>MACD!E510</f>
        <v>0.42628163917652984</v>
      </c>
      <c r="E510" s="2">
        <f>MACD!F510</f>
        <v>0.4755923225976455</v>
      </c>
      <c r="F510" s="2">
        <f>'Moving Avg'!D510</f>
        <v>33.765000000000001</v>
      </c>
      <c r="G510" s="2">
        <f>'Moving Avg'!F510</f>
        <v>33.806249999999984</v>
      </c>
      <c r="H510" s="2">
        <f>'Moving Avg'!G510</f>
        <v>34.182899999999989</v>
      </c>
      <c r="I510" s="2">
        <f>'Moving Avg'!H510</f>
        <v>31.991515000000053</v>
      </c>
      <c r="J510" s="6" t="str">
        <f>OBV!F510</f>
        <v>BULLISH</v>
      </c>
      <c r="K510" s="6" t="str">
        <f>OBV!G510</f>
        <v>NEUTRAL</v>
      </c>
      <c r="L510" s="6" t="str">
        <f>OBV!H510</f>
        <v>CONFIRMED BULLISH</v>
      </c>
    </row>
    <row r="511" spans="1:12" ht="13.5" x14ac:dyDescent="0.25">
      <c r="A511" s="3">
        <f>RSI!A511</f>
        <v>42748</v>
      </c>
      <c r="B511" s="2">
        <f>RSI!B511</f>
        <v>34.021000000000001</v>
      </c>
      <c r="C511" s="2">
        <f>RSI!I511</f>
        <v>53.93659836666361</v>
      </c>
      <c r="D511" s="2">
        <f>MACD!E511</f>
        <v>0.12638299925625773</v>
      </c>
      <c r="E511" s="2">
        <f>MACD!F511</f>
        <v>0.40575045792936792</v>
      </c>
      <c r="F511" s="2">
        <f>'Moving Avg'!D511</f>
        <v>33.893000000000008</v>
      </c>
      <c r="G511" s="2">
        <f>'Moving Avg'!F511</f>
        <v>33.785599999999981</v>
      </c>
      <c r="H511" s="2">
        <f>'Moving Avg'!G511</f>
        <v>34.174639999999989</v>
      </c>
      <c r="I511" s="2">
        <f>'Moving Avg'!H511</f>
        <v>32.072710000000058</v>
      </c>
      <c r="J511" s="6" t="str">
        <f>OBV!F511</f>
        <v>BULLISH</v>
      </c>
      <c r="K511" s="6" t="str">
        <f>OBV!G511</f>
        <v>NEUTRAL</v>
      </c>
      <c r="L511" s="6" t="str">
        <f>OBV!H511</f>
        <v>CONFIRMED BULLISH</v>
      </c>
    </row>
    <row r="512" spans="1:12" ht="13.5" x14ac:dyDescent="0.25">
      <c r="A512" s="3">
        <f>RSI!A512</f>
        <v>42751</v>
      </c>
      <c r="B512" s="2">
        <f>RSI!B512</f>
        <v>34.021000000000001</v>
      </c>
      <c r="C512" s="2">
        <f>RSI!I512</f>
        <v>53.93659836666361</v>
      </c>
      <c r="D512" s="2">
        <f>MACD!E512</f>
        <v>-0.12839095508875431</v>
      </c>
      <c r="E512" s="2">
        <f>MACD!F512</f>
        <v>0.2989221753257435</v>
      </c>
      <c r="F512" s="2">
        <f>'Moving Avg'!D512</f>
        <v>34.021000000000001</v>
      </c>
      <c r="G512" s="2">
        <f>'Moving Avg'!F512</f>
        <v>33.764949999999985</v>
      </c>
      <c r="H512" s="2">
        <f>'Moving Avg'!G512</f>
        <v>34.16637999999999</v>
      </c>
      <c r="I512" s="2">
        <f>'Moving Avg'!H512</f>
        <v>32.153905000000051</v>
      </c>
      <c r="J512" s="6" t="str">
        <f>OBV!F512</f>
        <v>NEUTRAL</v>
      </c>
      <c r="K512" s="6" t="str">
        <f>OBV!G512</f>
        <v>NEUTRAL</v>
      </c>
      <c r="L512" s="6" t="str">
        <f>OBV!H512</f>
        <v>NEUTRAL</v>
      </c>
    </row>
    <row r="513" spans="1:12" ht="13.5" x14ac:dyDescent="0.25">
      <c r="A513" s="3">
        <f>RSI!A513</f>
        <v>42752</v>
      </c>
      <c r="B513" s="2">
        <f>RSI!B513</f>
        <v>34.021000000000001</v>
      </c>
      <c r="C513" s="2">
        <f>RSI!I513</f>
        <v>53.93659836666361</v>
      </c>
      <c r="D513" s="2">
        <f>MACD!E513</f>
        <v>-0.34490740416147503</v>
      </c>
      <c r="E513" s="2">
        <f>MACD!F513</f>
        <v>0.17015625942829982</v>
      </c>
      <c r="F513" s="2">
        <f>'Moving Avg'!D513</f>
        <v>34.021000000000001</v>
      </c>
      <c r="G513" s="2">
        <f>'Moving Avg'!F513</f>
        <v>33.744299999999988</v>
      </c>
      <c r="H513" s="2">
        <f>'Moving Avg'!G513</f>
        <v>34.15811999999999</v>
      </c>
      <c r="I513" s="2">
        <f>'Moving Avg'!H513</f>
        <v>32.23510000000006</v>
      </c>
      <c r="J513" s="6" t="str">
        <f>OBV!F513</f>
        <v>NEUTRAL</v>
      </c>
      <c r="K513" s="6" t="str">
        <f>OBV!G513</f>
        <v>NEUTRAL</v>
      </c>
      <c r="L513" s="6" t="str">
        <f>OBV!H513</f>
        <v>NEUTRAL</v>
      </c>
    </row>
    <row r="514" spans="1:12" ht="13.5" x14ac:dyDescent="0.25">
      <c r="A514" s="3">
        <f>RSI!A514</f>
        <v>42753</v>
      </c>
      <c r="B514" s="2">
        <f>RSI!B514</f>
        <v>32.497999999999998</v>
      </c>
      <c r="C514" s="2">
        <f>RSI!I514</f>
        <v>27.846746262473857</v>
      </c>
      <c r="D514" s="2">
        <f>MACD!E514</f>
        <v>-0.26662932404281747</v>
      </c>
      <c r="E514" s="2">
        <f>MACD!F514</f>
        <v>8.2799142734076375E-2</v>
      </c>
      <c r="F514" s="2">
        <f>'Moving Avg'!D514</f>
        <v>33.7164</v>
      </c>
      <c r="G514" s="2">
        <f>'Moving Avg'!F514</f>
        <v>33.647499999999994</v>
      </c>
      <c r="H514" s="2">
        <f>'Moving Avg'!G514</f>
        <v>34.119399999999992</v>
      </c>
      <c r="I514" s="2">
        <f>'Moving Avg'!H514</f>
        <v>32.308880000000052</v>
      </c>
      <c r="J514" s="6" t="str">
        <f>OBV!F514</f>
        <v>NEUTRAL</v>
      </c>
      <c r="K514" s="6" t="str">
        <f>OBV!G514</f>
        <v>NEUTRAL</v>
      </c>
      <c r="L514" s="6" t="str">
        <f>OBV!H514</f>
        <v>NEUTRAL</v>
      </c>
    </row>
    <row r="515" spans="1:12" ht="13.5" x14ac:dyDescent="0.25">
      <c r="A515" s="3">
        <f>RSI!A515</f>
        <v>42754</v>
      </c>
      <c r="B515" s="2">
        <f>RSI!B515</f>
        <v>32.497999999999998</v>
      </c>
      <c r="C515" s="2">
        <f>RSI!I515</f>
        <v>27.846746262473857</v>
      </c>
      <c r="D515" s="2">
        <f>MACD!E515</f>
        <v>-0.19219915501489027</v>
      </c>
      <c r="E515" s="2">
        <f>MACD!F515</f>
        <v>2.7799483184283047E-2</v>
      </c>
      <c r="F515" s="2">
        <f>'Moving Avg'!D515</f>
        <v>33.411799999999999</v>
      </c>
      <c r="G515" s="2">
        <f>'Moving Avg'!F515</f>
        <v>33.550699999999999</v>
      </c>
      <c r="H515" s="2">
        <f>'Moving Avg'!G515</f>
        <v>34.080679999999994</v>
      </c>
      <c r="I515" s="2">
        <f>'Moving Avg'!H515</f>
        <v>32.382660000000051</v>
      </c>
      <c r="J515" s="6" t="str">
        <f>OBV!F515</f>
        <v>NEUTRAL</v>
      </c>
      <c r="K515" s="6" t="str">
        <f>OBV!G515</f>
        <v>NEUTRAL</v>
      </c>
      <c r="L515" s="6" t="str">
        <f>OBV!H515</f>
        <v>NEUTRAL</v>
      </c>
    </row>
    <row r="516" spans="1:12" ht="13.5" x14ac:dyDescent="0.25">
      <c r="A516" s="3">
        <f>RSI!A516</f>
        <v>42755</v>
      </c>
      <c r="B516" s="2">
        <f>RSI!B516</f>
        <v>32.497999999999998</v>
      </c>
      <c r="C516" s="2">
        <f>RSI!I516</f>
        <v>27.846746262473857</v>
      </c>
      <c r="D516" s="2">
        <f>MACD!E516</f>
        <v>-0.12163193819797158</v>
      </c>
      <c r="E516" s="2">
        <f>MACD!F516</f>
        <v>-2.0868010921678767E-3</v>
      </c>
      <c r="F516" s="2">
        <f>'Moving Avg'!D516</f>
        <v>33.107199999999992</v>
      </c>
      <c r="G516" s="2">
        <f>'Moving Avg'!F516</f>
        <v>33.453899999999997</v>
      </c>
      <c r="H516" s="2">
        <f>'Moving Avg'!G516</f>
        <v>34.041959999999996</v>
      </c>
      <c r="I516" s="2">
        <f>'Moving Avg'!H516</f>
        <v>32.45644000000005</v>
      </c>
      <c r="J516" s="6" t="str">
        <f>OBV!F516</f>
        <v>NEUTRAL</v>
      </c>
      <c r="K516" s="6" t="str">
        <f>OBV!G516</f>
        <v>NEUTRAL</v>
      </c>
      <c r="L516" s="6" t="str">
        <f>OBV!H516</f>
        <v>NEUTRAL</v>
      </c>
    </row>
    <row r="517" spans="1:12" ht="13.5" x14ac:dyDescent="0.25">
      <c r="A517" s="3">
        <f>RSI!A517</f>
        <v>42758</v>
      </c>
      <c r="B517" s="2">
        <f>RSI!B517</f>
        <v>32.497999999999998</v>
      </c>
      <c r="C517" s="2">
        <f>RSI!I517</f>
        <v>27.846746262473857</v>
      </c>
      <c r="D517" s="2">
        <f>MACD!E517</f>
        <v>-5.4895435698128381E-2</v>
      </c>
      <c r="E517" s="2">
        <f>MACD!F517</f>
        <v>-1.2648528013359979E-2</v>
      </c>
      <c r="F517" s="2">
        <f>'Moving Avg'!D517</f>
        <v>32.802599999999998</v>
      </c>
      <c r="G517" s="2">
        <f>'Moving Avg'!F517</f>
        <v>33.35710000000001</v>
      </c>
      <c r="H517" s="2">
        <f>'Moving Avg'!G517</f>
        <v>34.003239999999998</v>
      </c>
      <c r="I517" s="2">
        <f>'Moving Avg'!H517</f>
        <v>32.530220000000057</v>
      </c>
      <c r="J517" s="6" t="str">
        <f>OBV!F517</f>
        <v>NEUTRAL</v>
      </c>
      <c r="K517" s="6" t="str">
        <f>OBV!G517</f>
        <v>NEUTRAL</v>
      </c>
      <c r="L517" s="6" t="str">
        <f>OBV!H517</f>
        <v>NEUTRAL</v>
      </c>
    </row>
    <row r="518" spans="1:12" ht="13.5" x14ac:dyDescent="0.25">
      <c r="A518" s="3">
        <f>RSI!A518</f>
        <v>42759</v>
      </c>
      <c r="B518" s="2">
        <f>RSI!B518</f>
        <v>32.497999999999998</v>
      </c>
      <c r="C518" s="2">
        <f>RSI!I518</f>
        <v>27.846746262473857</v>
      </c>
      <c r="D518" s="2">
        <f>MACD!E518</f>
        <v>0.1065408034193922</v>
      </c>
      <c r="E518" s="2">
        <f>MACD!F518</f>
        <v>1.118933827319046E-2</v>
      </c>
      <c r="F518" s="2">
        <f>'Moving Avg'!D518</f>
        <v>32.497999999999998</v>
      </c>
      <c r="G518" s="2">
        <f>'Moving Avg'!F518</f>
        <v>33.260300000000015</v>
      </c>
      <c r="H518" s="2">
        <f>'Moving Avg'!G518</f>
        <v>33.96452</v>
      </c>
      <c r="I518" s="2">
        <f>'Moving Avg'!H518</f>
        <v>32.601350000000053</v>
      </c>
      <c r="J518" s="6" t="str">
        <f>OBV!F518</f>
        <v>NEUTRAL</v>
      </c>
      <c r="K518" s="6" t="str">
        <f>OBV!G518</f>
        <v>NEUTRAL</v>
      </c>
      <c r="L518" s="6" t="str">
        <f>OBV!H518</f>
        <v>NEUTRAL</v>
      </c>
    </row>
    <row r="519" spans="1:12" ht="13.5" x14ac:dyDescent="0.25">
      <c r="A519" s="3">
        <f>RSI!A519</f>
        <v>42760</v>
      </c>
      <c r="B519" s="2">
        <f>RSI!B519</f>
        <v>32.497999999999998</v>
      </c>
      <c r="C519" s="2">
        <f>RSI!I519</f>
        <v>27.846746262473857</v>
      </c>
      <c r="D519" s="2">
        <f>MACD!E519</f>
        <v>0.24916417248959277</v>
      </c>
      <c r="E519" s="2">
        <f>MACD!F519</f>
        <v>5.8784305116470925E-2</v>
      </c>
      <c r="F519" s="2">
        <f>'Moving Avg'!D519</f>
        <v>32.497999999999998</v>
      </c>
      <c r="G519" s="2">
        <f>'Moving Avg'!F519</f>
        <v>33.163500000000013</v>
      </c>
      <c r="H519" s="2">
        <f>'Moving Avg'!G519</f>
        <v>33.925800000000002</v>
      </c>
      <c r="I519" s="2">
        <f>'Moving Avg'!H519</f>
        <v>32.668375000000054</v>
      </c>
      <c r="J519" s="6" t="str">
        <f>OBV!F519</f>
        <v>NEUTRAL</v>
      </c>
      <c r="K519" s="6" t="str">
        <f>OBV!G519</f>
        <v>NEUTRAL</v>
      </c>
      <c r="L519" s="6" t="str">
        <f>OBV!H519</f>
        <v>NEUTRAL</v>
      </c>
    </row>
    <row r="520" spans="1:12" ht="13.5" x14ac:dyDescent="0.25">
      <c r="A520" s="3">
        <f>RSI!A520</f>
        <v>42761</v>
      </c>
      <c r="B520" s="2">
        <f>RSI!B520</f>
        <v>32.497999999999998</v>
      </c>
      <c r="C520" s="2">
        <f>RSI!I520</f>
        <v>27.846746262473857</v>
      </c>
      <c r="D520" s="2">
        <f>MACD!E520</f>
        <v>0.37542277592078221</v>
      </c>
      <c r="E520" s="2">
        <f>MACD!F520</f>
        <v>0.1221119992773332</v>
      </c>
      <c r="F520" s="2">
        <f>'Moving Avg'!D520</f>
        <v>32.497999999999998</v>
      </c>
      <c r="G520" s="2">
        <f>'Moving Avg'!F520</f>
        <v>33.118150000000014</v>
      </c>
      <c r="H520" s="2">
        <f>'Moving Avg'!G520</f>
        <v>33.887079999999997</v>
      </c>
      <c r="I520" s="2">
        <f>'Moving Avg'!H520</f>
        <v>32.732120000000052</v>
      </c>
      <c r="J520" s="6" t="str">
        <f>OBV!F520</f>
        <v>NEUTRAL</v>
      </c>
      <c r="K520" s="6" t="str">
        <f>OBV!G520</f>
        <v>NEUTRAL</v>
      </c>
      <c r="L520" s="6" t="str">
        <f>OBV!H520</f>
        <v>NEUTRAL</v>
      </c>
    </row>
    <row r="521" spans="1:12" ht="13.5" x14ac:dyDescent="0.25">
      <c r="A521" s="3">
        <f>RSI!A521</f>
        <v>42762</v>
      </c>
      <c r="B521" s="2">
        <f>RSI!B521</f>
        <v>32.497999999999998</v>
      </c>
      <c r="C521" s="2">
        <f>RSI!I521</f>
        <v>27.846746262473857</v>
      </c>
      <c r="D521" s="2">
        <f>MACD!E521</f>
        <v>0.48742113728799552</v>
      </c>
      <c r="E521" s="2">
        <f>MACD!F521</f>
        <v>0.19517382687946566</v>
      </c>
      <c r="F521" s="2">
        <f>'Moving Avg'!D521</f>
        <v>32.497999999999998</v>
      </c>
      <c r="G521" s="2">
        <f>'Moving Avg'!F521</f>
        <v>33.122600000000013</v>
      </c>
      <c r="H521" s="2">
        <f>'Moving Avg'!G521</f>
        <v>33.84836</v>
      </c>
      <c r="I521" s="2">
        <f>'Moving Avg'!H521</f>
        <v>32.792705000000048</v>
      </c>
      <c r="J521" s="6" t="str">
        <f>OBV!F521</f>
        <v>NEUTRAL</v>
      </c>
      <c r="K521" s="6" t="str">
        <f>OBV!G521</f>
        <v>NEUTRAL</v>
      </c>
      <c r="L521" s="6" t="str">
        <f>OBV!H521</f>
        <v>NEUTRAL</v>
      </c>
    </row>
    <row r="522" spans="1:12" ht="13.5" x14ac:dyDescent="0.25">
      <c r="A522" s="3">
        <f>RSI!A522</f>
        <v>42765</v>
      </c>
      <c r="B522" s="2">
        <f>RSI!B522</f>
        <v>32.497999999999998</v>
      </c>
      <c r="C522" s="2">
        <f>RSI!I522</f>
        <v>27.846746262473857</v>
      </c>
      <c r="D522" s="2">
        <f>MACD!E522</f>
        <v>0.5869706097291143</v>
      </c>
      <c r="E522" s="2">
        <f>MACD!F522</f>
        <v>0.27353318344939542</v>
      </c>
      <c r="F522" s="2">
        <f>'Moving Avg'!D522</f>
        <v>32.497999999999998</v>
      </c>
      <c r="G522" s="2">
        <f>'Moving Avg'!F522</f>
        <v>33.127050000000011</v>
      </c>
      <c r="H522" s="2">
        <f>'Moving Avg'!G522</f>
        <v>33.809640000000002</v>
      </c>
      <c r="I522" s="2">
        <f>'Moving Avg'!H522</f>
        <v>32.853210000000047</v>
      </c>
      <c r="J522" s="6" t="str">
        <f>OBV!F522</f>
        <v>NEUTRAL</v>
      </c>
      <c r="K522" s="6" t="str">
        <f>OBV!G522</f>
        <v>NEUTRAL</v>
      </c>
      <c r="L522" s="6" t="str">
        <f>OBV!H522</f>
        <v>NEUTRAL</v>
      </c>
    </row>
    <row r="523" spans="1:12" ht="13.5" x14ac:dyDescent="0.25">
      <c r="A523" s="3">
        <f>RSI!A523</f>
        <v>42766</v>
      </c>
      <c r="B523" s="2">
        <f>RSI!B523</f>
        <v>32.497999999999998</v>
      </c>
      <c r="C523" s="2">
        <f>RSI!I523</f>
        <v>27.846746262473857</v>
      </c>
      <c r="D523" s="2">
        <f>MACD!E523</f>
        <v>0.67563221224305181</v>
      </c>
      <c r="E523" s="2">
        <f>MACD!F523</f>
        <v>0.35395298920812668</v>
      </c>
      <c r="F523" s="2">
        <f>'Moving Avg'!D523</f>
        <v>32.497999999999998</v>
      </c>
      <c r="G523" s="2">
        <f>'Moving Avg'!F523</f>
        <v>33.13150000000001</v>
      </c>
      <c r="H523" s="2">
        <f>'Moving Avg'!G523</f>
        <v>33.770920000000004</v>
      </c>
      <c r="I523" s="2">
        <f>'Moving Avg'!H523</f>
        <v>32.913005000000048</v>
      </c>
      <c r="J523" s="6" t="str">
        <f>OBV!F523</f>
        <v>NEUTRAL</v>
      </c>
      <c r="K523" s="6" t="str">
        <f>OBV!G523</f>
        <v>NEUTRAL</v>
      </c>
      <c r="L523" s="6" t="str">
        <f>OBV!H523</f>
        <v>NEUTRAL</v>
      </c>
    </row>
    <row r="524" spans="1:12" ht="13.5" x14ac:dyDescent="0.25">
      <c r="A524" s="3">
        <f>RSI!A524</f>
        <v>42767</v>
      </c>
      <c r="B524" s="2">
        <f>RSI!B524</f>
        <v>31.524999999999999</v>
      </c>
      <c r="C524" s="2">
        <f>RSI!I524</f>
        <v>16.893123320313279</v>
      </c>
      <c r="D524" s="2">
        <f>MACD!E524</f>
        <v>0.59251942546915615</v>
      </c>
      <c r="E524" s="2">
        <f>MACD!F524</f>
        <v>0.40166627646033259</v>
      </c>
      <c r="F524" s="2">
        <f>'Moving Avg'!D524</f>
        <v>32.303399999999996</v>
      </c>
      <c r="G524" s="2">
        <f>'Moving Avg'!F524</f>
        <v>33.038700000000006</v>
      </c>
      <c r="H524" s="2">
        <f>'Moving Avg'!G524</f>
        <v>33.712739999999997</v>
      </c>
      <c r="I524" s="2">
        <f>'Moving Avg'!H524</f>
        <v>32.967500000000051</v>
      </c>
      <c r="J524" s="6" t="str">
        <f>OBV!F524</f>
        <v>NEUTRAL</v>
      </c>
      <c r="K524" s="6" t="str">
        <f>OBV!G524</f>
        <v>NEUTRAL</v>
      </c>
      <c r="L524" s="6" t="str">
        <f>OBV!H524</f>
        <v>NEUTRAL</v>
      </c>
    </row>
    <row r="525" spans="1:12" ht="13.5" x14ac:dyDescent="0.25">
      <c r="A525" s="3">
        <f>RSI!A525</f>
        <v>42768</v>
      </c>
      <c r="B525" s="2">
        <f>RSI!B525</f>
        <v>31.524999999999999</v>
      </c>
      <c r="C525" s="2">
        <f>RSI!I525</f>
        <v>16.893123320313279</v>
      </c>
      <c r="D525" s="2">
        <f>MACD!E525</f>
        <v>0.53173853069793608</v>
      </c>
      <c r="E525" s="2">
        <f>MACD!F525</f>
        <v>0.42768072730785334</v>
      </c>
      <c r="F525" s="2">
        <f>'Moving Avg'!D525</f>
        <v>32.108800000000002</v>
      </c>
      <c r="G525" s="2">
        <f>'Moving Avg'!F525</f>
        <v>32.945900000000002</v>
      </c>
      <c r="H525" s="2">
        <f>'Moving Avg'!G525</f>
        <v>33.654559999999996</v>
      </c>
      <c r="I525" s="2">
        <f>'Moving Avg'!H525</f>
        <v>33.018955000000048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30.108000000000001</v>
      </c>
      <c r="C526" s="2">
        <f>RSI!I526</f>
        <v>10.149863365705443</v>
      </c>
      <c r="D526" s="2">
        <f>MACD!E526</f>
        <v>0.59410975524243526</v>
      </c>
      <c r="E526" s="2">
        <f>MACD!F526</f>
        <v>0.46096653289476974</v>
      </c>
      <c r="F526" s="2">
        <f>'Moving Avg'!D526</f>
        <v>31.630800000000001</v>
      </c>
      <c r="G526" s="2">
        <f>'Moving Avg'!F526</f>
        <v>32.782249999999998</v>
      </c>
      <c r="H526" s="2">
        <f>'Moving Avg'!G526</f>
        <v>33.568039999999996</v>
      </c>
      <c r="I526" s="2">
        <f>'Moving Avg'!H526</f>
        <v>33.059610000000049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</row>
    <row r="527" spans="1:12" ht="13.5" x14ac:dyDescent="0.25">
      <c r="A527" s="3">
        <f>RSI!A527</f>
        <v>42772</v>
      </c>
      <c r="B527" s="2">
        <f>RSI!B527</f>
        <v>31.007000000000001</v>
      </c>
      <c r="C527" s="2">
        <f>RSI!I527</f>
        <v>29.403669764677332</v>
      </c>
      <c r="D527" s="2">
        <f>MACD!E527</f>
        <v>0.59684949236143581</v>
      </c>
      <c r="E527" s="2">
        <f>MACD!F527</f>
        <v>0.48814312478810301</v>
      </c>
      <c r="F527" s="2">
        <f>'Moving Avg'!D527</f>
        <v>31.332600000000003</v>
      </c>
      <c r="G527" s="2">
        <f>'Moving Avg'!F527</f>
        <v>32.663549999999994</v>
      </c>
      <c r="H527" s="2">
        <f>'Moving Avg'!G527</f>
        <v>33.499499999999998</v>
      </c>
      <c r="I527" s="2">
        <f>'Moving Avg'!H527</f>
        <v>33.102075000000049</v>
      </c>
      <c r="J527" s="6" t="str">
        <f>OBV!F527</f>
        <v>BEARISH</v>
      </c>
      <c r="K527" s="6" t="str">
        <f>OBV!G527</f>
        <v>NEUTRAL</v>
      </c>
      <c r="L527" s="6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31.007000000000001</v>
      </c>
      <c r="C528" s="2">
        <f>RSI!I528</f>
        <v>29.403669764677332</v>
      </c>
      <c r="D528" s="2">
        <f>MACD!E528</f>
        <v>0.60918575942206132</v>
      </c>
      <c r="E528" s="2">
        <f>MACD!F528</f>
        <v>0.51235165171489472</v>
      </c>
      <c r="F528" s="2">
        <f>'Moving Avg'!D528</f>
        <v>31.034399999999998</v>
      </c>
      <c r="G528" s="2">
        <f>'Moving Avg'!F528</f>
        <v>32.512849999999986</v>
      </c>
      <c r="H528" s="2">
        <f>'Moving Avg'!G528</f>
        <v>33.430959999999999</v>
      </c>
      <c r="I528" s="2">
        <f>'Moving Avg'!H528</f>
        <v>33.141225000000048</v>
      </c>
      <c r="J528" s="6" t="str">
        <f>OBV!F528</f>
        <v>BEARISH</v>
      </c>
      <c r="K528" s="6" t="str">
        <f>OBV!G528</f>
        <v>NEUTRAL</v>
      </c>
      <c r="L528" s="6" t="str">
        <f>OBV!H528</f>
        <v>CONFIRMED BEARISH</v>
      </c>
    </row>
    <row r="529" spans="1:12" ht="13.5" x14ac:dyDescent="0.25">
      <c r="A529" s="3">
        <f>RSI!A529</f>
        <v>42774</v>
      </c>
      <c r="B529" s="2">
        <f>RSI!B529</f>
        <v>31.007000000000001</v>
      </c>
      <c r="C529" s="2">
        <f>RSI!I529</f>
        <v>29.403669764677332</v>
      </c>
      <c r="D529" s="2">
        <f>MACD!E529</f>
        <v>0.62890009105733924</v>
      </c>
      <c r="E529" s="2">
        <f>MACD!F529</f>
        <v>0.53566133958338369</v>
      </c>
      <c r="F529" s="2">
        <f>'Moving Avg'!D529</f>
        <v>30.930799999999998</v>
      </c>
      <c r="G529" s="2">
        <f>'Moving Avg'!F529</f>
        <v>32.362149999999986</v>
      </c>
      <c r="H529" s="2">
        <f>'Moving Avg'!G529</f>
        <v>33.36242</v>
      </c>
      <c r="I529" s="2">
        <f>'Moving Avg'!H529</f>
        <v>33.177765000000043</v>
      </c>
      <c r="J529" s="6" t="str">
        <f>OBV!F529</f>
        <v>BEARISH</v>
      </c>
      <c r="K529" s="6" t="str">
        <f>OBV!G529</f>
        <v>NEUTRAL</v>
      </c>
      <c r="L529" s="6" t="str">
        <f>OBV!H529</f>
        <v>CONFIRMED BEARISH</v>
      </c>
    </row>
    <row r="530" spans="1:12" ht="13.5" x14ac:dyDescent="0.25">
      <c r="A530" s="3">
        <f>RSI!A530</f>
        <v>42775</v>
      </c>
      <c r="B530" s="2">
        <f>RSI!B530</f>
        <v>31.007000000000001</v>
      </c>
      <c r="C530" s="2">
        <f>RSI!I530</f>
        <v>29.403669764677332</v>
      </c>
      <c r="D530" s="2">
        <f>MACD!E530</f>
        <v>0.65417029286780348</v>
      </c>
      <c r="E530" s="2">
        <f>MACD!F530</f>
        <v>0.55936313024026763</v>
      </c>
      <c r="F530" s="2">
        <f>'Moving Avg'!D530</f>
        <v>30.827199999999998</v>
      </c>
      <c r="G530" s="2">
        <f>'Moving Avg'!F530</f>
        <v>32.211449999999985</v>
      </c>
      <c r="H530" s="2">
        <f>'Moving Avg'!G530</f>
        <v>33.293880000000001</v>
      </c>
      <c r="I530" s="2">
        <f>'Moving Avg'!H530</f>
        <v>33.212610000000048</v>
      </c>
      <c r="J530" s="6" t="str">
        <f>OBV!F530</f>
        <v>NEUTRAL</v>
      </c>
      <c r="K530" s="6" t="str">
        <f>OBV!G530</f>
        <v>NEUTRAL</v>
      </c>
      <c r="L530" s="6" t="str">
        <f>OBV!H530</f>
        <v>NEUTRAL</v>
      </c>
    </row>
    <row r="531" spans="1:12" ht="13.5" x14ac:dyDescent="0.25">
      <c r="A531" s="3">
        <f>RSI!A531</f>
        <v>42776</v>
      </c>
      <c r="B531" s="2">
        <f>RSI!B531</f>
        <v>31.007000000000001</v>
      </c>
      <c r="C531" s="2">
        <f>RSI!I531</f>
        <v>29.403669764677332</v>
      </c>
      <c r="D531" s="2">
        <f>MACD!E531</f>
        <v>0.68350540490884981</v>
      </c>
      <c r="E531" s="2">
        <f>MACD!F531</f>
        <v>0.58419158517398406</v>
      </c>
      <c r="F531" s="2">
        <f>'Moving Avg'!D531</f>
        <v>31.006999999999998</v>
      </c>
      <c r="G531" s="2">
        <f>'Moving Avg'!F531</f>
        <v>32.060749999999985</v>
      </c>
      <c r="H531" s="2">
        <f>'Moving Avg'!G531</f>
        <v>33.225340000000003</v>
      </c>
      <c r="I531" s="2">
        <f>'Moving Avg'!H531</f>
        <v>33.249150000000043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</row>
    <row r="532" spans="1:12" ht="13.5" x14ac:dyDescent="0.25">
      <c r="A532" s="3">
        <f>RSI!A532</f>
        <v>42779</v>
      </c>
      <c r="B532" s="2">
        <f>RSI!B532</f>
        <v>30.082999999999998</v>
      </c>
      <c r="C532" s="2">
        <f>RSI!I532</f>
        <v>22.291863341403513</v>
      </c>
      <c r="D532" s="2">
        <f>MACD!E532</f>
        <v>0.78413541685088006</v>
      </c>
      <c r="E532" s="2">
        <f>MACD!F532</f>
        <v>0.62418035150936335</v>
      </c>
      <c r="F532" s="2">
        <f>'Moving Avg'!D532</f>
        <v>30.822199999999999</v>
      </c>
      <c r="G532" s="2">
        <f>'Moving Avg'!F532</f>
        <v>31.863849999999985</v>
      </c>
      <c r="H532" s="2">
        <f>'Moving Avg'!G532</f>
        <v>33.138320000000007</v>
      </c>
      <c r="I532" s="2">
        <f>'Moving Avg'!H532</f>
        <v>33.279095000000041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</row>
    <row r="533" spans="1:12" ht="13.5" x14ac:dyDescent="0.25">
      <c r="A533" s="3">
        <f>RSI!A533</f>
        <v>42780</v>
      </c>
      <c r="B533" s="2">
        <f>RSI!B533</f>
        <v>30.082999999999998</v>
      </c>
      <c r="C533" s="2">
        <f>RSI!I533</f>
        <v>22.291863341403513</v>
      </c>
      <c r="D533" s="2">
        <f>MACD!E533</f>
        <v>0.88156194567325485</v>
      </c>
      <c r="E533" s="2">
        <f>MACD!F533</f>
        <v>0.67565667034214161</v>
      </c>
      <c r="F533" s="2">
        <f>'Moving Avg'!D533</f>
        <v>30.637400000000003</v>
      </c>
      <c r="G533" s="2">
        <f>'Moving Avg'!F533</f>
        <v>31.666949999999993</v>
      </c>
      <c r="H533" s="2">
        <f>'Moving Avg'!G533</f>
        <v>33.051300000000005</v>
      </c>
      <c r="I533" s="2">
        <f>'Moving Avg'!H533</f>
        <v>33.307065000000037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</row>
    <row r="534" spans="1:12" ht="13.5" x14ac:dyDescent="0.25">
      <c r="A534" s="3">
        <f>RSI!A534</f>
        <v>42781</v>
      </c>
      <c r="B534" s="2">
        <f>RSI!B534</f>
        <v>28.73</v>
      </c>
      <c r="C534" s="2">
        <f>RSI!I534</f>
        <v>15.801469404826562</v>
      </c>
      <c r="D534" s="2">
        <f>MACD!E534</f>
        <v>0.92589826374578976</v>
      </c>
      <c r="E534" s="2">
        <f>MACD!F534</f>
        <v>0.72570498902287128</v>
      </c>
      <c r="F534" s="2">
        <f>'Moving Avg'!D534</f>
        <v>30.181999999999999</v>
      </c>
      <c r="G534" s="2">
        <f>'Moving Avg'!F534</f>
        <v>31.478549999999995</v>
      </c>
      <c r="H534" s="2">
        <f>'Moving Avg'!G534</f>
        <v>32.937220000000003</v>
      </c>
      <c r="I534" s="2">
        <f>'Moving Avg'!H534</f>
        <v>33.328270000000039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27.442</v>
      </c>
      <c r="C535" s="2">
        <f>RSI!I535</f>
        <v>12.169126498899786</v>
      </c>
      <c r="D535" s="2">
        <f>MACD!E535</f>
        <v>1.0773424073781683</v>
      </c>
      <c r="E535" s="2">
        <f>MACD!F535</f>
        <v>0.79603247269393074</v>
      </c>
      <c r="F535" s="2">
        <f>'Moving Avg'!D535</f>
        <v>29.469000000000001</v>
      </c>
      <c r="G535" s="2">
        <f>'Moving Avg'!F535</f>
        <v>31.225749999999998</v>
      </c>
      <c r="H535" s="2">
        <f>'Moving Avg'!G535</f>
        <v>32.797380000000004</v>
      </c>
      <c r="I535" s="2">
        <f>'Moving Avg'!H535</f>
        <v>33.339875000000035</v>
      </c>
      <c r="J535" s="6" t="str">
        <f>OBV!F535</f>
        <v>BEARISH</v>
      </c>
      <c r="K535" s="6" t="str">
        <f>OBV!G535</f>
        <v>WEAK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26.623999999999999</v>
      </c>
      <c r="C536" s="2">
        <f>RSI!I536</f>
        <v>10.515815852089716</v>
      </c>
      <c r="D536" s="2">
        <f>MACD!E536</f>
        <v>1.0728403272339833</v>
      </c>
      <c r="E536" s="2">
        <f>MACD!F536</f>
        <v>0.85139404360194126</v>
      </c>
      <c r="F536" s="2">
        <f>'Moving Avg'!D536</f>
        <v>28.592399999999998</v>
      </c>
      <c r="G536" s="2">
        <f>'Moving Avg'!F536</f>
        <v>30.932049999999997</v>
      </c>
      <c r="H536" s="2">
        <f>'Moving Avg'!G536</f>
        <v>32.641180000000006</v>
      </c>
      <c r="I536" s="2">
        <f>'Moving Avg'!H536</f>
        <v>33.346600000000038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26.736999999999998</v>
      </c>
      <c r="C537" s="2">
        <f>RSI!I537</f>
        <v>12.288620259369821</v>
      </c>
      <c r="D537" s="2">
        <f>MACD!E537</f>
        <v>1.226727981511516</v>
      </c>
      <c r="E537" s="2">
        <f>MACD!F537</f>
        <v>0.92646083118385625</v>
      </c>
      <c r="F537" s="2">
        <f>'Moving Avg'!D537</f>
        <v>27.923199999999998</v>
      </c>
      <c r="G537" s="2">
        <f>'Moving Avg'!F537</f>
        <v>30.643999999999998</v>
      </c>
      <c r="H537" s="2">
        <f>'Moving Avg'!G537</f>
        <v>32.487240000000014</v>
      </c>
      <c r="I537" s="2">
        <f>'Moving Avg'!H537</f>
        <v>33.35381500000004</v>
      </c>
      <c r="J537" s="6" t="str">
        <f>OBV!F537</f>
        <v>BEARISH</v>
      </c>
      <c r="K537" s="6" t="str">
        <f>OBV!G537</f>
        <v>WEAK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27.385000000000002</v>
      </c>
      <c r="C538" s="2">
        <f>RSI!I538</f>
        <v>21.850082406121672</v>
      </c>
      <c r="D538" s="2">
        <f>MACD!E538</f>
        <v>1.3339763946177108</v>
      </c>
      <c r="E538" s="2">
        <f>MACD!F538</f>
        <v>1.0079639438706272</v>
      </c>
      <c r="F538" s="2">
        <f>'Moving Avg'!D538</f>
        <v>27.383599999999994</v>
      </c>
      <c r="G538" s="2">
        <f>'Moving Avg'!F538</f>
        <v>30.388349999999996</v>
      </c>
      <c r="H538" s="2">
        <f>'Moving Avg'!G538</f>
        <v>32.346260000000008</v>
      </c>
      <c r="I538" s="2">
        <f>'Moving Avg'!H538</f>
        <v>33.358580000000039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27.442</v>
      </c>
      <c r="C539" s="2">
        <f>RSI!I539</f>
        <v>22.648848613154286</v>
      </c>
      <c r="D539" s="2">
        <f>MACD!E539</f>
        <v>1.4398550499616789</v>
      </c>
      <c r="E539" s="2">
        <f>MACD!F539</f>
        <v>1.0943421650888376</v>
      </c>
      <c r="F539" s="2">
        <f>'Moving Avg'!D539</f>
        <v>27.125999999999998</v>
      </c>
      <c r="G539" s="2">
        <f>'Moving Avg'!F539</f>
        <v>30.135550000000002</v>
      </c>
      <c r="H539" s="2">
        <f>'Moving Avg'!G539</f>
        <v>32.206420000000008</v>
      </c>
      <c r="I539" s="2">
        <f>'Moving Avg'!H539</f>
        <v>33.357705000000038</v>
      </c>
      <c r="J539" s="6" t="str">
        <f>OBV!F539</f>
        <v>BEARISH</v>
      </c>
      <c r="K539" s="6" t="str">
        <f>OBV!G539</f>
        <v>WEAK</v>
      </c>
      <c r="L539" s="6" t="str">
        <f>OBV!H539</f>
        <v>NEUTRAL</v>
      </c>
    </row>
    <row r="540" spans="1:12" ht="13.5" x14ac:dyDescent="0.25">
      <c r="A540" s="3">
        <f>RSI!A540</f>
        <v>42789</v>
      </c>
      <c r="B540" s="2">
        <f>RSI!B540</f>
        <v>27.442</v>
      </c>
      <c r="C540" s="2">
        <f>RSI!I540</f>
        <v>22.648848613154286</v>
      </c>
      <c r="D540" s="2">
        <f>MACD!E540</f>
        <v>1.5470265884794685</v>
      </c>
      <c r="E540" s="2">
        <f>MACD!F540</f>
        <v>1.1848790497669639</v>
      </c>
      <c r="F540" s="2">
        <f>'Moving Avg'!D540</f>
        <v>27.125999999999998</v>
      </c>
      <c r="G540" s="2">
        <f>'Moving Avg'!F540</f>
        <v>29.882749999999998</v>
      </c>
      <c r="H540" s="2">
        <f>'Moving Avg'!G540</f>
        <v>32.066580000000016</v>
      </c>
      <c r="I540" s="2">
        <f>'Moving Avg'!H540</f>
        <v>33.350630000000038</v>
      </c>
      <c r="J540" s="6" t="str">
        <f>OBV!F540</f>
        <v>BULLISH</v>
      </c>
      <c r="K540" s="6" t="str">
        <f>OBV!G540</f>
        <v>NEUTRAL</v>
      </c>
      <c r="L540" s="6" t="str">
        <f>OBV!H540</f>
        <v>CONFIRMED BULLISH</v>
      </c>
    </row>
    <row r="541" spans="1:12" ht="13.5" x14ac:dyDescent="0.25">
      <c r="A541" s="3">
        <f>RSI!A541</f>
        <v>42790</v>
      </c>
      <c r="B541" s="2">
        <f>RSI!B541</f>
        <v>27.442</v>
      </c>
      <c r="C541" s="2">
        <f>RSI!I541</f>
        <v>22.648848613154286</v>
      </c>
      <c r="D541" s="2">
        <f>MACD!E541</f>
        <v>1.6539897415805349</v>
      </c>
      <c r="E541" s="2">
        <f>MACD!F541</f>
        <v>1.2787011881296781</v>
      </c>
      <c r="F541" s="2">
        <f>'Moving Avg'!D541</f>
        <v>27.2896</v>
      </c>
      <c r="G541" s="2">
        <f>'Moving Avg'!F541</f>
        <v>29.629950000000001</v>
      </c>
      <c r="H541" s="2">
        <f>'Moving Avg'!G541</f>
        <v>31.926740000000013</v>
      </c>
      <c r="I541" s="2">
        <f>'Moving Avg'!H541</f>
        <v>33.339330000000039</v>
      </c>
      <c r="J541" s="6" t="str">
        <f>OBV!F541</f>
        <v>BULLISH</v>
      </c>
      <c r="K541" s="6" t="str">
        <f>OBV!G541</f>
        <v>NEUTRAL</v>
      </c>
      <c r="L541" s="6" t="str">
        <f>OBV!H541</f>
        <v>CONFIRMED BULLISH</v>
      </c>
    </row>
    <row r="542" spans="1:12" ht="13.5" x14ac:dyDescent="0.25">
      <c r="A542" s="3">
        <f>RSI!A542</f>
        <v>42793</v>
      </c>
      <c r="B542" s="2">
        <f>RSI!B542</f>
        <v>27.442</v>
      </c>
      <c r="C542" s="2">
        <f>RSI!I542</f>
        <v>22.648848613154286</v>
      </c>
      <c r="D542" s="2">
        <f>MACD!E542</f>
        <v>1.6174168302884304</v>
      </c>
      <c r="E542" s="2">
        <f>MACD!F542</f>
        <v>1.3464443165614286</v>
      </c>
      <c r="F542" s="2">
        <f>'Moving Avg'!D542</f>
        <v>27.430600000000005</v>
      </c>
      <c r="G542" s="2">
        <f>'Moving Avg'!F542</f>
        <v>29.37715</v>
      </c>
      <c r="H542" s="2">
        <f>'Moving Avg'!G542</f>
        <v>31.786900000000013</v>
      </c>
      <c r="I542" s="2">
        <f>'Moving Avg'!H542</f>
        <v>33.32135500000004</v>
      </c>
      <c r="J542" s="6" t="str">
        <f>OBV!F542</f>
        <v>BULLISH</v>
      </c>
      <c r="K542" s="6" t="str">
        <f>OBV!G542</f>
        <v>NEUTRAL</v>
      </c>
      <c r="L542" s="6" t="str">
        <f>OBV!H542</f>
        <v>BULLISH DIVERGENCE</v>
      </c>
    </row>
    <row r="543" spans="1:12" ht="13.5" x14ac:dyDescent="0.25">
      <c r="A543" s="3">
        <f>RSI!A543</f>
        <v>42794</v>
      </c>
      <c r="B543" s="2">
        <f>RSI!B543</f>
        <v>26.623999999999999</v>
      </c>
      <c r="C543" s="2">
        <f>RSI!I543</f>
        <v>18.916737411074081</v>
      </c>
      <c r="D543" s="2">
        <f>MACD!E543</f>
        <v>1.6610201980192514</v>
      </c>
      <c r="E543" s="2">
        <f>MACD!F543</f>
        <v>1.4093594928529933</v>
      </c>
      <c r="F543" s="2">
        <f>'Moving Avg'!D543</f>
        <v>27.278399999999998</v>
      </c>
      <c r="G543" s="2">
        <f>'Moving Avg'!F543</f>
        <v>29.083450000000006</v>
      </c>
      <c r="H543" s="2">
        <f>'Moving Avg'!G543</f>
        <v>31.630700000000019</v>
      </c>
      <c r="I543" s="2">
        <f>'Moving Avg'!H543</f>
        <v>33.29648500000004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</row>
    <row r="544" spans="1:12" ht="13.5" x14ac:dyDescent="0.25">
      <c r="A544" s="3">
        <f>RSI!A544</f>
        <v>42795</v>
      </c>
      <c r="B544" s="2">
        <f>RSI!B544</f>
        <v>26.623999999999999</v>
      </c>
      <c r="C544" s="2">
        <f>RSI!I544</f>
        <v>18.916737411074081</v>
      </c>
      <c r="D544" s="2">
        <f>MACD!E544</f>
        <v>1.5075183328736621</v>
      </c>
      <c r="E544" s="2">
        <f>MACD!F544</f>
        <v>1.4289912608571271</v>
      </c>
      <c r="F544" s="2">
        <f>'Moving Avg'!D544</f>
        <v>27.114799999999995</v>
      </c>
      <c r="G544" s="2">
        <f>'Moving Avg'!F544</f>
        <v>28.838400000000007</v>
      </c>
      <c r="H544" s="2">
        <f>'Moving Avg'!G544</f>
        <v>31.474500000000017</v>
      </c>
      <c r="I544" s="2">
        <f>'Moving Avg'!H544</f>
        <v>33.276355000000038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</row>
    <row r="545" spans="1:12" ht="13.5" x14ac:dyDescent="0.25">
      <c r="A545" s="3">
        <f>RSI!A545</f>
        <v>42796</v>
      </c>
      <c r="B545" s="2">
        <f>RSI!B545</f>
        <v>26.623999999999999</v>
      </c>
      <c r="C545" s="2">
        <f>RSI!I545</f>
        <v>18.916737411074081</v>
      </c>
      <c r="D545" s="2">
        <f>MACD!E545</f>
        <v>1.1959197965587585</v>
      </c>
      <c r="E545" s="2">
        <f>MACD!F545</f>
        <v>1.3823769679974536</v>
      </c>
      <c r="F545" s="2">
        <f>'Moving Avg'!D545</f>
        <v>26.9512</v>
      </c>
      <c r="G545" s="2">
        <f>'Moving Avg'!F545</f>
        <v>28.593350000000004</v>
      </c>
      <c r="H545" s="2">
        <f>'Moving Avg'!G545</f>
        <v>31.318300000000022</v>
      </c>
      <c r="I545" s="2">
        <f>'Moving Avg'!H545</f>
        <v>33.255435000000034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26.623999999999999</v>
      </c>
      <c r="C546" s="2">
        <f>RSI!I546</f>
        <v>18.916737411074081</v>
      </c>
      <c r="D546" s="2">
        <f>MACD!E546</f>
        <v>0.8216369570350146</v>
      </c>
      <c r="E546" s="2">
        <f>MACD!F546</f>
        <v>1.2702289658049659</v>
      </c>
      <c r="F546" s="2">
        <f>'Moving Avg'!D546</f>
        <v>26.787599999999998</v>
      </c>
      <c r="G546" s="2">
        <f>'Moving Avg'!F546</f>
        <v>28.419150000000009</v>
      </c>
      <c r="H546" s="2">
        <f>'Moving Avg'!G546</f>
        <v>31.162100000000013</v>
      </c>
      <c r="I546" s="2">
        <f>'Moving Avg'!H546</f>
        <v>33.230565000000034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</row>
    <row r="547" spans="1:12" ht="13.5" x14ac:dyDescent="0.25">
      <c r="A547" s="3">
        <f>RSI!A547</f>
        <v>42800</v>
      </c>
      <c r="B547" s="2">
        <f>RSI!B547</f>
        <v>26.623999999999999</v>
      </c>
      <c r="C547" s="2">
        <f>RSI!I547</f>
        <v>18.916737411074081</v>
      </c>
      <c r="D547" s="2">
        <f>MACD!E547</f>
        <v>0.53641664735646799</v>
      </c>
      <c r="E547" s="2">
        <f>MACD!F547</f>
        <v>1.1234665021152663</v>
      </c>
      <c r="F547" s="2">
        <f>'Moving Avg'!D547</f>
        <v>26.624000000000002</v>
      </c>
      <c r="G547" s="2">
        <f>'Moving Avg'!F547</f>
        <v>28.200000000000006</v>
      </c>
      <c r="H547" s="2">
        <f>'Moving Avg'!G547</f>
        <v>31.005900000000015</v>
      </c>
      <c r="I547" s="2">
        <f>'Moving Avg'!H547</f>
        <v>33.205695000000034</v>
      </c>
      <c r="J547" s="6" t="str">
        <f>OBV!F547</f>
        <v>BEARISH</v>
      </c>
      <c r="K547" s="6" t="str">
        <f>OBV!G547</f>
        <v>NEUTRAL</v>
      </c>
      <c r="L547" s="6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25.83</v>
      </c>
      <c r="C548" s="2">
        <f>RSI!I548</f>
        <v>15.358413903851556</v>
      </c>
      <c r="D548" s="2">
        <f>MACD!E548</f>
        <v>0.46663530333644943</v>
      </c>
      <c r="E548" s="2">
        <f>MACD!F548</f>
        <v>0.99210026235950299</v>
      </c>
      <c r="F548" s="2">
        <f>'Moving Avg'!D548</f>
        <v>26.465199999999999</v>
      </c>
      <c r="G548" s="2">
        <f>'Moving Avg'!F548</f>
        <v>27.941150000000011</v>
      </c>
      <c r="H548" s="2">
        <f>'Moving Avg'!G548</f>
        <v>30.833820000000014</v>
      </c>
      <c r="I548" s="2">
        <f>'Moving Avg'!H548</f>
        <v>33.176855000000032</v>
      </c>
      <c r="J548" s="6" t="str">
        <f>OBV!F548</f>
        <v>BEARISH</v>
      </c>
      <c r="K548" s="6" t="str">
        <f>OBV!G548</f>
        <v>NEUTRAL</v>
      </c>
      <c r="L548" s="6" t="str">
        <f>OBV!H548</f>
        <v>BEARISH DIVERGENCE</v>
      </c>
    </row>
    <row r="549" spans="1:12" ht="13.5" x14ac:dyDescent="0.25">
      <c r="A549" s="3">
        <f>RSI!A549</f>
        <v>42802</v>
      </c>
      <c r="B549" s="2">
        <f>RSI!B549</f>
        <v>26.988</v>
      </c>
      <c r="C549" s="2">
        <f>RSI!I549</f>
        <v>34.661992257490425</v>
      </c>
      <c r="D549" s="2">
        <f>MACD!E549</f>
        <v>0.34735777963602033</v>
      </c>
      <c r="E549" s="2">
        <f>MACD!F549</f>
        <v>0.86315176581480657</v>
      </c>
      <c r="F549" s="2">
        <f>'Moving Avg'!D549</f>
        <v>26.538</v>
      </c>
      <c r="G549" s="2">
        <f>'Moving Avg'!F549</f>
        <v>27.740200000000005</v>
      </c>
      <c r="H549" s="2">
        <f>'Moving Avg'!G549</f>
        <v>30.684900000000013</v>
      </c>
      <c r="I549" s="2">
        <f>'Moving Avg'!H549</f>
        <v>33.153805000000034</v>
      </c>
      <c r="J549" s="6" t="str">
        <f>OBV!F549</f>
        <v>BEARISH</v>
      </c>
      <c r="K549" s="6" t="str">
        <f>OBV!G549</f>
        <v>NEUTRAL</v>
      </c>
      <c r="L549" s="6" t="str">
        <f>OBV!H549</f>
        <v>BEARISH DIVERGENCE</v>
      </c>
    </row>
    <row r="550" spans="1:12" ht="13.5" x14ac:dyDescent="0.25">
      <c r="A550" s="3">
        <f>RSI!A550</f>
        <v>42803</v>
      </c>
      <c r="B550" s="2">
        <f>RSI!B550</f>
        <v>28.195</v>
      </c>
      <c r="C550" s="2">
        <f>RSI!I550</f>
        <v>47.979231150458162</v>
      </c>
      <c r="D550" s="2">
        <f>MACD!E550</f>
        <v>0.1657146168549346</v>
      </c>
      <c r="E550" s="2">
        <f>MACD!F550</f>
        <v>0.7236643360228322</v>
      </c>
      <c r="F550" s="2">
        <f>'Moving Avg'!D550</f>
        <v>26.8522</v>
      </c>
      <c r="G550" s="2">
        <f>'Moving Avg'!F550</f>
        <v>27.599600000000002</v>
      </c>
      <c r="H550" s="2">
        <f>'Moving Avg'!G550</f>
        <v>30.580700000000007</v>
      </c>
      <c r="I550" s="2">
        <f>'Moving Avg'!H550</f>
        <v>33.132735000000032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</row>
    <row r="551" spans="1:12" ht="13.5" x14ac:dyDescent="0.25">
      <c r="A551" s="3">
        <f>RSI!A551</f>
        <v>42804</v>
      </c>
      <c r="B551" s="2">
        <f>RSI!B551</f>
        <v>28.600999999999999</v>
      </c>
      <c r="C551" s="2">
        <f>RSI!I551</f>
        <v>51.556006673920209</v>
      </c>
      <c r="D551" s="2">
        <f>MACD!E551</f>
        <v>-1.7142158735431678E-2</v>
      </c>
      <c r="E551" s="2">
        <f>MACD!F551</f>
        <v>0.57550303707117945</v>
      </c>
      <c r="F551" s="2">
        <f>'Moving Avg'!D551</f>
        <v>27.247599999999998</v>
      </c>
      <c r="G551" s="2">
        <f>'Moving Avg'!F551</f>
        <v>27.479300000000006</v>
      </c>
      <c r="H551" s="2">
        <f>'Moving Avg'!G551</f>
        <v>30.504540000000006</v>
      </c>
      <c r="I551" s="2">
        <f>'Moving Avg'!H551</f>
        <v>33.113695000000028</v>
      </c>
      <c r="J551" s="6" t="str">
        <f>OBV!F551</f>
        <v>BULLISH</v>
      </c>
      <c r="K551" s="6" t="str">
        <f>OBV!G551</f>
        <v>NEUTRAL</v>
      </c>
      <c r="L551" s="6" t="str">
        <f>OBV!H551</f>
        <v>CONFIRMED BULLISH</v>
      </c>
    </row>
    <row r="552" spans="1:12" ht="13.5" x14ac:dyDescent="0.25">
      <c r="A552" s="3">
        <f>RSI!A552</f>
        <v>42807</v>
      </c>
      <c r="B552" s="2">
        <f>RSI!B552</f>
        <v>28.600999999999999</v>
      </c>
      <c r="C552" s="2">
        <f>RSI!I552</f>
        <v>51.556006673920209</v>
      </c>
      <c r="D552" s="2">
        <f>MACD!E552</f>
        <v>-0.17341863922662526</v>
      </c>
      <c r="E552" s="2">
        <f>MACD!F552</f>
        <v>0.42571870181161853</v>
      </c>
      <c r="F552" s="2">
        <f>'Moving Avg'!D552</f>
        <v>27.643000000000001</v>
      </c>
      <c r="G552" s="2">
        <f>'Moving Avg'!F552</f>
        <v>27.405200000000008</v>
      </c>
      <c r="H552" s="2">
        <f>'Moving Avg'!G552</f>
        <v>30.428380000000008</v>
      </c>
      <c r="I552" s="2">
        <f>'Moving Avg'!H552</f>
        <v>33.093525000000028</v>
      </c>
      <c r="J552" s="6" t="str">
        <f>OBV!F552</f>
        <v>BULLISH</v>
      </c>
      <c r="K552" s="6" t="str">
        <f>OBV!G552</f>
        <v>NEUTRAL</v>
      </c>
      <c r="L552" s="6" t="str">
        <f>OBV!H552</f>
        <v>CONFIRMED BULLISH</v>
      </c>
    </row>
    <row r="553" spans="1:12" ht="13.5" x14ac:dyDescent="0.25">
      <c r="A553" s="3">
        <f>RSI!A553</f>
        <v>42808</v>
      </c>
      <c r="B553" s="2">
        <f>RSI!B553</f>
        <v>28.600999999999999</v>
      </c>
      <c r="C553" s="2">
        <f>RSI!I553</f>
        <v>51.556006673920209</v>
      </c>
      <c r="D553" s="2">
        <f>MACD!E553</f>
        <v>-0.43293532748352348</v>
      </c>
      <c r="E553" s="2">
        <f>MACD!F553</f>
        <v>0.25398789595259014</v>
      </c>
      <c r="F553" s="2">
        <f>'Moving Avg'!D553</f>
        <v>28.197199999999999</v>
      </c>
      <c r="G553" s="2">
        <f>'Moving Avg'!F553</f>
        <v>27.331100000000003</v>
      </c>
      <c r="H553" s="2">
        <f>'Moving Avg'!G553</f>
        <v>30.352220000000006</v>
      </c>
      <c r="I553" s="2">
        <f>'Moving Avg'!H553</f>
        <v>33.070435000000025</v>
      </c>
      <c r="J553" s="6" t="str">
        <f>OBV!F553</f>
        <v>BULLISH</v>
      </c>
      <c r="K553" s="6" t="str">
        <f>OBV!G553</f>
        <v>NEUTRAL</v>
      </c>
      <c r="L553" s="6" t="str">
        <f>OBV!H553</f>
        <v>CONFIRMED BULLISH</v>
      </c>
    </row>
    <row r="554" spans="1:12" ht="13.5" x14ac:dyDescent="0.25">
      <c r="A554" s="3">
        <f>RSI!A554</f>
        <v>42809</v>
      </c>
      <c r="B554" s="2">
        <f>RSI!B554</f>
        <v>28.600999999999999</v>
      </c>
      <c r="C554" s="2">
        <f>RSI!I554</f>
        <v>51.556006673920209</v>
      </c>
      <c r="D554" s="2">
        <f>MACD!E554</f>
        <v>-0.65385654674481586</v>
      </c>
      <c r="E554" s="2">
        <f>MACD!F554</f>
        <v>7.2419007413108943E-2</v>
      </c>
      <c r="F554" s="2">
        <f>'Moving Avg'!D554</f>
        <v>28.519799999999996</v>
      </c>
      <c r="G554" s="2">
        <f>'Moving Avg'!F554</f>
        <v>27.324650000000002</v>
      </c>
      <c r="H554" s="2">
        <f>'Moving Avg'!G554</f>
        <v>30.256620000000002</v>
      </c>
      <c r="I554" s="2">
        <f>'Moving Avg'!H554</f>
        <v>33.047345000000021</v>
      </c>
      <c r="J554" s="6" t="str">
        <f>OBV!F554</f>
        <v>BULLISH</v>
      </c>
      <c r="K554" s="6" t="str">
        <f>OBV!G554</f>
        <v>NEUTRAL</v>
      </c>
      <c r="L554" s="6" t="str">
        <f>OBV!H554</f>
        <v>CONFIRMED BULLISH</v>
      </c>
    </row>
    <row r="555" spans="1:12" ht="13.5" x14ac:dyDescent="0.25">
      <c r="A555" s="3">
        <f>RSI!A555</f>
        <v>42810</v>
      </c>
      <c r="B555" s="2">
        <f>RSI!B555</f>
        <v>28.600999999999999</v>
      </c>
      <c r="C555" s="2">
        <f>RSI!I555</f>
        <v>51.556006673920209</v>
      </c>
      <c r="D555" s="2">
        <f>MACD!E555</f>
        <v>-0.84202152996383361</v>
      </c>
      <c r="E555" s="2">
        <f>MACD!F555</f>
        <v>-0.11046910006227958</v>
      </c>
      <c r="F555" s="2">
        <f>'Moving Avg'!D555</f>
        <v>28.600999999999999</v>
      </c>
      <c r="G555" s="2">
        <f>'Moving Avg'!F555</f>
        <v>27.382600000000004</v>
      </c>
      <c r="H555" s="2">
        <f>'Moving Avg'!G555</f>
        <v>30.161020000000008</v>
      </c>
      <c r="I555" s="2">
        <f>'Moving Avg'!H555</f>
        <v>33.024255000000018</v>
      </c>
      <c r="J555" s="6" t="str">
        <f>OBV!F555</f>
        <v>NEUTRAL</v>
      </c>
      <c r="K555" s="6" t="str">
        <f>OBV!G555</f>
        <v>NEUTRAL</v>
      </c>
      <c r="L555" s="6" t="str">
        <f>OBV!H555</f>
        <v>NEUTRAL</v>
      </c>
    </row>
    <row r="556" spans="1:12" ht="13.5" x14ac:dyDescent="0.25">
      <c r="A556" s="3">
        <f>RSI!A556</f>
        <v>42811</v>
      </c>
      <c r="B556" s="2">
        <f>RSI!B556</f>
        <v>28.600999999999999</v>
      </c>
      <c r="C556" s="2">
        <f>RSI!I556</f>
        <v>51.556006673920209</v>
      </c>
      <c r="D556" s="2">
        <f>MACD!E556</f>
        <v>-1.0023784651928231</v>
      </c>
      <c r="E556" s="2">
        <f>MACD!F556</f>
        <v>-0.28885097308838831</v>
      </c>
      <c r="F556" s="2">
        <f>'Moving Avg'!D556</f>
        <v>28.600999999999999</v>
      </c>
      <c r="G556" s="2">
        <f>'Moving Avg'!F556</f>
        <v>27.481450000000002</v>
      </c>
      <c r="H556" s="2">
        <f>'Moving Avg'!G556</f>
        <v>30.065420000000003</v>
      </c>
      <c r="I556" s="2">
        <f>'Moving Avg'!H556</f>
        <v>33.001165000000022</v>
      </c>
      <c r="J556" s="6" t="str">
        <f>OBV!F556</f>
        <v>NEUTRAL</v>
      </c>
      <c r="K556" s="6" t="str">
        <f>OBV!G556</f>
        <v>NEUTRAL</v>
      </c>
      <c r="L556" s="6" t="str">
        <f>OBV!H556</f>
        <v>NEUTRAL</v>
      </c>
    </row>
    <row r="557" spans="1:12" ht="13.5" x14ac:dyDescent="0.25">
      <c r="A557" s="3">
        <f>RSI!A557</f>
        <v>42815</v>
      </c>
      <c r="B557" s="2">
        <f>RSI!B557</f>
        <v>28.600999999999999</v>
      </c>
      <c r="C557" s="2">
        <f>RSI!I557</f>
        <v>51.556006673920209</v>
      </c>
      <c r="D557" s="2">
        <f>MACD!E557</f>
        <v>-1.13912103877459</v>
      </c>
      <c r="E557" s="2">
        <f>MACD!F557</f>
        <v>-0.4589049862256287</v>
      </c>
      <c r="F557" s="2">
        <f>'Moving Avg'!D557</f>
        <v>28.600999999999999</v>
      </c>
      <c r="G557" s="2">
        <f>'Moving Avg'!F557</f>
        <v>27.574650000000002</v>
      </c>
      <c r="H557" s="2">
        <f>'Moving Avg'!G557</f>
        <v>29.969820000000009</v>
      </c>
      <c r="I557" s="2">
        <f>'Moving Avg'!H557</f>
        <v>32.978075000000018</v>
      </c>
      <c r="J557" s="6" t="str">
        <f>OBV!F557</f>
        <v>NEUTRAL</v>
      </c>
      <c r="K557" s="6" t="str">
        <f>OBV!G557</f>
        <v>NEUTRAL</v>
      </c>
      <c r="L557" s="6" t="str">
        <f>OBV!H557</f>
        <v>NEUTRAL</v>
      </c>
    </row>
    <row r="558" spans="1:12" ht="13.5" x14ac:dyDescent="0.25">
      <c r="A558" s="3">
        <f>RSI!A558</f>
        <v>42816</v>
      </c>
      <c r="B558" s="2">
        <f>RSI!B558</f>
        <v>28.600999999999999</v>
      </c>
      <c r="C558" s="2">
        <f>RSI!I558</f>
        <v>51.556006673920209</v>
      </c>
      <c r="D558" s="2">
        <f>MACD!E558</f>
        <v>-1.3779578580905074</v>
      </c>
      <c r="E558" s="2">
        <f>MACD!F558</f>
        <v>-0.64271556059860446</v>
      </c>
      <c r="F558" s="2">
        <f>'Moving Avg'!D558</f>
        <v>28.600999999999999</v>
      </c>
      <c r="G558" s="2">
        <f>'Moving Avg'!F558</f>
        <v>27.635449999999999</v>
      </c>
      <c r="H558" s="2">
        <f>'Moving Avg'!G558</f>
        <v>29.861420000000006</v>
      </c>
      <c r="I558" s="2">
        <f>'Moving Avg'!H558</f>
        <v>32.954985000000008</v>
      </c>
      <c r="J558" s="6" t="str">
        <f>OBV!F558</f>
        <v>NEUTRAL</v>
      </c>
      <c r="K558" s="6" t="str">
        <f>OBV!G558</f>
        <v>NEUTRAL</v>
      </c>
      <c r="L558" s="6" t="str">
        <f>OBV!H558</f>
        <v>NEUTRAL</v>
      </c>
    </row>
    <row r="559" spans="1:12" ht="13.5" x14ac:dyDescent="0.25">
      <c r="A559" s="3">
        <f>RSI!A559</f>
        <v>42817</v>
      </c>
      <c r="B559" s="2">
        <f>RSI!B559</f>
        <v>28.600999999999999</v>
      </c>
      <c r="C559" s="2">
        <f>RSI!I559</f>
        <v>51.556006673920209</v>
      </c>
      <c r="D559" s="2">
        <f>MACD!E559</f>
        <v>-1.40280200019739</v>
      </c>
      <c r="E559" s="2">
        <f>MACD!F559</f>
        <v>-0.79473284851836157</v>
      </c>
      <c r="F559" s="2">
        <f>'Moving Avg'!D559</f>
        <v>28.600999999999999</v>
      </c>
      <c r="G559" s="2">
        <f>'Moving Avg'!F559</f>
        <v>27.693399999999997</v>
      </c>
      <c r="H559" s="2">
        <f>'Moving Avg'!G559</f>
        <v>29.753020000000006</v>
      </c>
      <c r="I559" s="2">
        <f>'Moving Avg'!H559</f>
        <v>32.931895000000011</v>
      </c>
      <c r="J559" s="6" t="str">
        <f>OBV!F559</f>
        <v>NEUTRAL</v>
      </c>
      <c r="K559" s="6" t="str">
        <f>OBV!G559</f>
        <v>NEUTRAL</v>
      </c>
      <c r="L559" s="6" t="str">
        <f>OBV!H559</f>
        <v>NEUTRAL</v>
      </c>
    </row>
    <row r="560" spans="1:12" ht="13.5" x14ac:dyDescent="0.25">
      <c r="A560" s="3">
        <f>RSI!A560</f>
        <v>42818</v>
      </c>
      <c r="B560" s="2">
        <f>RSI!B560</f>
        <v>28.600999999999999</v>
      </c>
      <c r="C560" s="2">
        <f>RSI!I560</f>
        <v>51.556006673920209</v>
      </c>
      <c r="D560" s="2">
        <f>MACD!E560</f>
        <v>-1.2389698950082249</v>
      </c>
      <c r="E560" s="2">
        <f>MACD!F560</f>
        <v>-0.88358025781633431</v>
      </c>
      <c r="F560" s="2">
        <f>'Moving Avg'!D560</f>
        <v>28.600999999999999</v>
      </c>
      <c r="G560" s="2">
        <f>'Moving Avg'!F560</f>
        <v>27.751349999999995</v>
      </c>
      <c r="H560" s="2">
        <f>'Moving Avg'!G560</f>
        <v>29.644620000000014</v>
      </c>
      <c r="I560" s="2">
        <f>'Moving Avg'!H560</f>
        <v>32.908805000000008</v>
      </c>
      <c r="J560" s="6" t="str">
        <f>OBV!F560</f>
        <v>NEUTRAL</v>
      </c>
      <c r="K560" s="6" t="str">
        <f>OBV!G560</f>
        <v>NEUTRAL</v>
      </c>
      <c r="L560" s="6" t="str">
        <f>OBV!H560</f>
        <v>NEUTRAL</v>
      </c>
    </row>
    <row r="561" spans="1:12" ht="13.5" x14ac:dyDescent="0.25">
      <c r="A561" s="3">
        <f>RSI!A561</f>
        <v>42821</v>
      </c>
      <c r="B561" s="2">
        <f>RSI!B561</f>
        <v>28.600999999999999</v>
      </c>
      <c r="C561" s="2">
        <f>RSI!I561</f>
        <v>51.556006673920209</v>
      </c>
      <c r="D561" s="2">
        <f>MACD!E561</f>
        <v>-1.0386573351590691</v>
      </c>
      <c r="E561" s="2">
        <f>MACD!F561</f>
        <v>-0.91459567328488123</v>
      </c>
      <c r="F561" s="2">
        <f>'Moving Avg'!D561</f>
        <v>28.600999999999999</v>
      </c>
      <c r="G561" s="2">
        <f>'Moving Avg'!F561</f>
        <v>27.8093</v>
      </c>
      <c r="H561" s="2">
        <f>'Moving Avg'!G561</f>
        <v>29.536220000000011</v>
      </c>
      <c r="I561" s="2">
        <f>'Moving Avg'!H561</f>
        <v>32.885715000000005</v>
      </c>
      <c r="J561" s="6" t="str">
        <f>OBV!F561</f>
        <v>NEUTRAL</v>
      </c>
      <c r="K561" s="6" t="str">
        <f>OBV!G561</f>
        <v>NEUTRAL</v>
      </c>
      <c r="L561" s="6" t="str">
        <f>OBV!H561</f>
        <v>NEUTRAL</v>
      </c>
    </row>
    <row r="562" spans="1:12" ht="13.5" x14ac:dyDescent="0.25">
      <c r="A562" s="3">
        <f>RSI!A562</f>
        <v>42822</v>
      </c>
      <c r="B562" s="2">
        <f>RSI!B562</f>
        <v>28.600999999999999</v>
      </c>
      <c r="C562" s="2">
        <f>RSI!I562</f>
        <v>51.556006673920209</v>
      </c>
      <c r="D562" s="2">
        <f>MACD!E562</f>
        <v>-0.86988074456318998</v>
      </c>
      <c r="E562" s="2">
        <f>MACD!F562</f>
        <v>-0.90565268754054307</v>
      </c>
      <c r="F562" s="2">
        <f>'Moving Avg'!D562</f>
        <v>28.600999999999999</v>
      </c>
      <c r="G562" s="2">
        <f>'Moving Avg'!F562</f>
        <v>27.867249999999995</v>
      </c>
      <c r="H562" s="2">
        <f>'Moving Avg'!G562</f>
        <v>29.427820000000018</v>
      </c>
      <c r="I562" s="2">
        <f>'Moving Avg'!H562</f>
        <v>32.862625000000001</v>
      </c>
      <c r="J562" s="6" t="str">
        <f>OBV!F562</f>
        <v>NEUTRAL</v>
      </c>
      <c r="K562" s="6" t="str">
        <f>OBV!G562</f>
        <v>NEUTRAL</v>
      </c>
      <c r="L562" s="6" t="str">
        <f>OBV!H562</f>
        <v>NEUTRAL</v>
      </c>
    </row>
    <row r="563" spans="1:12" ht="13.5" x14ac:dyDescent="0.25">
      <c r="A563" s="3">
        <f>RSI!A563</f>
        <v>42823</v>
      </c>
      <c r="B563" s="2">
        <f>RSI!B563</f>
        <v>28.600999999999999</v>
      </c>
      <c r="C563" s="2">
        <f>RSI!I563</f>
        <v>51.556006673920209</v>
      </c>
      <c r="D563" s="2">
        <f>MACD!E563</f>
        <v>-0.72773520213549858</v>
      </c>
      <c r="E563" s="2">
        <f>MACD!F563</f>
        <v>-0.87006919045953424</v>
      </c>
      <c r="F563" s="2">
        <f>'Moving Avg'!D563</f>
        <v>28.600999999999999</v>
      </c>
      <c r="G563" s="2">
        <f>'Moving Avg'!F563</f>
        <v>27.966100000000001</v>
      </c>
      <c r="H563" s="2">
        <f>'Moving Avg'!G563</f>
        <v>29.319420000000026</v>
      </c>
      <c r="I563" s="2">
        <f>'Moving Avg'!H563</f>
        <v>32.844519999999996</v>
      </c>
      <c r="J563" s="6" t="str">
        <f>OBV!F563</f>
        <v>NEUTRAL</v>
      </c>
      <c r="K563" s="6" t="str">
        <f>OBV!G563</f>
        <v>NEUTRAL</v>
      </c>
      <c r="L563" s="6" t="str">
        <f>OBV!H563</f>
        <v>NEUTRAL</v>
      </c>
    </row>
    <row r="564" spans="1:12" ht="13.5" x14ac:dyDescent="0.25">
      <c r="A564" s="3">
        <f>RSI!A564</f>
        <v>42824</v>
      </c>
      <c r="B564" s="2">
        <f>RSI!B564</f>
        <v>28.600999999999999</v>
      </c>
      <c r="C564" s="2">
        <f>RSI!I564</f>
        <v>51.556006673920209</v>
      </c>
      <c r="D564" s="2">
        <f>MACD!E564</f>
        <v>-0.60807433325755866</v>
      </c>
      <c r="E564" s="2">
        <f>MACD!F564</f>
        <v>-0.81767021901913917</v>
      </c>
      <c r="F564" s="2">
        <f>'Moving Avg'!D564</f>
        <v>28.600999999999999</v>
      </c>
      <c r="G564" s="2">
        <f>'Moving Avg'!F564</f>
        <v>28.06495</v>
      </c>
      <c r="H564" s="2">
        <f>'Moving Avg'!G564</f>
        <v>29.241480000000028</v>
      </c>
      <c r="I564" s="2">
        <f>'Moving Avg'!H564</f>
        <v>32.82641499999999</v>
      </c>
      <c r="J564" s="6" t="str">
        <f>OBV!F564</f>
        <v>NEUTRAL</v>
      </c>
      <c r="K564" s="6" t="str">
        <f>OBV!G564</f>
        <v>NEUTRAL</v>
      </c>
      <c r="L564" s="6" t="str">
        <f>OBV!H564</f>
        <v>NEUTRAL</v>
      </c>
    </row>
    <row r="565" spans="1:12" ht="13.5" x14ac:dyDescent="0.25">
      <c r="A565" s="3">
        <f>RSI!A565</f>
        <v>42825</v>
      </c>
      <c r="B565" s="2">
        <f>RSI!B565</f>
        <v>28.600999999999999</v>
      </c>
      <c r="C565" s="2">
        <f>RSI!I565</f>
        <v>51.556006673920209</v>
      </c>
      <c r="D565" s="2">
        <f>MACD!E565</f>
        <v>-0.5073933182305943</v>
      </c>
      <c r="E565" s="2">
        <f>MACD!F565</f>
        <v>-0.75561483886143033</v>
      </c>
      <c r="F565" s="2">
        <f>'Moving Avg'!D565</f>
        <v>28.600999999999999</v>
      </c>
      <c r="G565" s="2">
        <f>'Moving Avg'!F565</f>
        <v>28.163799999999998</v>
      </c>
      <c r="H565" s="2">
        <f>'Moving Avg'!G565</f>
        <v>29.16354000000003</v>
      </c>
      <c r="I565" s="2">
        <f>'Moving Avg'!H565</f>
        <v>32.80859499999999</v>
      </c>
      <c r="J565" s="6" t="str">
        <f>OBV!F565</f>
        <v>BEARISH</v>
      </c>
      <c r="K565" s="6" t="str">
        <f>OBV!G565</f>
        <v>NEUTRAL</v>
      </c>
      <c r="L565" s="6" t="str">
        <f>OBV!H565</f>
        <v>CONFIRMED BEARISH</v>
      </c>
    </row>
    <row r="566" spans="1:12" ht="13.5" x14ac:dyDescent="0.25">
      <c r="A566" s="3">
        <f>RSI!A566</f>
        <v>42828</v>
      </c>
      <c r="B566" s="2">
        <f>RSI!B566</f>
        <v>27.32</v>
      </c>
      <c r="C566" s="2">
        <f>RSI!I566</f>
        <v>31.070221493237781</v>
      </c>
      <c r="D566" s="2">
        <f>MACD!E566</f>
        <v>-0.32784103217550609</v>
      </c>
      <c r="E566" s="2">
        <f>MACD!F566</f>
        <v>-0.67006007752424546</v>
      </c>
      <c r="F566" s="2">
        <f>'Moving Avg'!D566</f>
        <v>28.344799999999999</v>
      </c>
      <c r="G566" s="2">
        <f>'Moving Avg'!F566</f>
        <v>28.198600000000006</v>
      </c>
      <c r="H566" s="2">
        <f>'Moving Avg'!G566</f>
        <v>29.059980000000028</v>
      </c>
      <c r="I566" s="2">
        <f>'Moving Avg'!H566</f>
        <v>32.783149999999985</v>
      </c>
      <c r="J566" s="6" t="str">
        <f>OBV!F566</f>
        <v>BEARISH</v>
      </c>
      <c r="K566" s="6" t="str">
        <f>OBV!G566</f>
        <v>NEUTRAL</v>
      </c>
      <c r="L566" s="6" t="str">
        <f>OBV!H566</f>
        <v>CONFIRMED BEARISH</v>
      </c>
    </row>
    <row r="567" spans="1:12" ht="13.5" x14ac:dyDescent="0.25">
      <c r="A567" s="3">
        <f>RSI!A567</f>
        <v>42829</v>
      </c>
      <c r="B567" s="2">
        <f>RSI!B567</f>
        <v>27.32</v>
      </c>
      <c r="C567" s="2">
        <f>RSI!I567</f>
        <v>31.070221493237781</v>
      </c>
      <c r="D567" s="2">
        <f>MACD!E567</f>
        <v>-0.16883179344658217</v>
      </c>
      <c r="E567" s="2">
        <f>MACD!F567</f>
        <v>-0.5698144207087128</v>
      </c>
      <c r="F567" s="2">
        <f>'Moving Avg'!D567</f>
        <v>28.088599999999996</v>
      </c>
      <c r="G567" s="2">
        <f>'Moving Avg'!F567</f>
        <v>28.233400000000007</v>
      </c>
      <c r="H567" s="2">
        <f>'Moving Avg'!G567</f>
        <v>28.956420000000026</v>
      </c>
      <c r="I567" s="2">
        <f>'Moving Avg'!H567</f>
        <v>32.753654999999988</v>
      </c>
      <c r="J567" s="6" t="str">
        <f>OBV!F567</f>
        <v>BEARISH</v>
      </c>
      <c r="K567" s="6" t="str">
        <f>OBV!G567</f>
        <v>NEUTRAL</v>
      </c>
      <c r="L567" s="6" t="str">
        <f>OBV!H567</f>
        <v>CONFIRMED BEARISH</v>
      </c>
    </row>
    <row r="568" spans="1:12" ht="13.5" x14ac:dyDescent="0.25">
      <c r="A568" s="3">
        <f>RSI!A568</f>
        <v>42830</v>
      </c>
      <c r="B568" s="2">
        <f>RSI!B568</f>
        <v>27.32</v>
      </c>
      <c r="C568" s="2">
        <f>RSI!I568</f>
        <v>31.070221493237781</v>
      </c>
      <c r="D568" s="2">
        <f>MACD!E568</f>
        <v>-2.7729605913133781E-2</v>
      </c>
      <c r="E568" s="2">
        <f>MACD!F568</f>
        <v>-0.46139745774959701</v>
      </c>
      <c r="F568" s="2">
        <f>'Moving Avg'!D568</f>
        <v>27.832399999999996</v>
      </c>
      <c r="G568" s="2">
        <f>'Moving Avg'!F568</f>
        <v>28.3079</v>
      </c>
      <c r="H568" s="2">
        <f>'Moving Avg'!G568</f>
        <v>28.852860000000025</v>
      </c>
      <c r="I568" s="2">
        <f>'Moving Avg'!H568</f>
        <v>32.724159999999983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</row>
    <row r="569" spans="1:12" ht="13.5" x14ac:dyDescent="0.25">
      <c r="A569" s="3">
        <f>RSI!A569</f>
        <v>42831</v>
      </c>
      <c r="B569" s="2">
        <f>RSI!B569</f>
        <v>27.32</v>
      </c>
      <c r="C569" s="2">
        <f>RSI!I569</f>
        <v>31.070221493237781</v>
      </c>
      <c r="D569" s="2">
        <f>MACD!E569</f>
        <v>9.7734838518064748E-2</v>
      </c>
      <c r="E569" s="2">
        <f>MACD!F569</f>
        <v>-0.34957099849606466</v>
      </c>
      <c r="F569" s="2">
        <f>'Moving Avg'!D569</f>
        <v>27.5762</v>
      </c>
      <c r="G569" s="2">
        <f>'Moving Avg'!F569</f>
        <v>28.3245</v>
      </c>
      <c r="H569" s="2">
        <f>'Moving Avg'!G569</f>
        <v>28.749300000000019</v>
      </c>
      <c r="I569" s="2">
        <f>'Moving Avg'!H569</f>
        <v>32.694664999999979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</row>
    <row r="570" spans="1:12" ht="13.5" x14ac:dyDescent="0.25">
      <c r="A570" s="3">
        <f>RSI!A570</f>
        <v>42832</v>
      </c>
      <c r="B570" s="2">
        <f>RSI!B570</f>
        <v>26.501999999999999</v>
      </c>
      <c r="C570" s="2">
        <f>RSI!I570</f>
        <v>23.164531619069379</v>
      </c>
      <c r="D570" s="2">
        <f>MACD!E570</f>
        <v>0.27011028827449479</v>
      </c>
      <c r="E570" s="2">
        <f>MACD!F570</f>
        <v>-0.22563474114195278</v>
      </c>
      <c r="F570" s="2">
        <f>'Moving Avg'!D570</f>
        <v>27.156400000000001</v>
      </c>
      <c r="G570" s="2">
        <f>'Moving Avg'!F570</f>
        <v>28.239849999999997</v>
      </c>
      <c r="H570" s="2">
        <f>'Moving Avg'!G570</f>
        <v>28.629380000000019</v>
      </c>
      <c r="I570" s="2">
        <f>'Moving Avg'!H570</f>
        <v>32.661079999999984</v>
      </c>
      <c r="J570" s="6" t="str">
        <f>OBV!F570</f>
        <v>BEARISH</v>
      </c>
      <c r="K570" s="6" t="str">
        <f>OBV!G570</f>
        <v>NEUTRAL</v>
      </c>
      <c r="L570" s="6" t="str">
        <f>OBV!H570</f>
        <v>CONFIRMED BEARISH</v>
      </c>
    </row>
    <row r="571" spans="1:12" ht="13.5" x14ac:dyDescent="0.25">
      <c r="A571" s="3">
        <f>RSI!A571</f>
        <v>42835</v>
      </c>
      <c r="B571" s="2">
        <f>RSI!B571</f>
        <v>26.501999999999999</v>
      </c>
      <c r="C571" s="2">
        <f>RSI!I571</f>
        <v>23.164531619069379</v>
      </c>
      <c r="D571" s="2">
        <f>MACD!E571</f>
        <v>0.42600432682127831</v>
      </c>
      <c r="E571" s="2">
        <f>MACD!F571</f>
        <v>-9.5306927549306558E-2</v>
      </c>
      <c r="F571" s="2">
        <f>'Moving Avg'!D571</f>
        <v>26.992799999999999</v>
      </c>
      <c r="G571" s="2">
        <f>'Moving Avg'!F571</f>
        <v>28.134899999999995</v>
      </c>
      <c r="H571" s="2">
        <f>'Moving Avg'!G571</f>
        <v>28.509460000000018</v>
      </c>
      <c r="I571" s="2">
        <f>'Moving Avg'!H571</f>
        <v>32.627494999999982</v>
      </c>
      <c r="J571" s="6" t="str">
        <f>OBV!F571</f>
        <v>BEARISH</v>
      </c>
      <c r="K571" s="6" t="str">
        <f>OBV!G571</f>
        <v>NEUTRAL</v>
      </c>
      <c r="L571" s="6" t="str">
        <f>OBV!H571</f>
        <v>CONFIRMED BEARISH</v>
      </c>
    </row>
    <row r="572" spans="1:12" ht="13.5" x14ac:dyDescent="0.25">
      <c r="A572" s="3">
        <f>RSI!A572</f>
        <v>42836</v>
      </c>
      <c r="B572" s="2">
        <f>RSI!B572</f>
        <v>26.501999999999999</v>
      </c>
      <c r="C572" s="2">
        <f>RSI!I572</f>
        <v>23.164531619069379</v>
      </c>
      <c r="D572" s="2">
        <f>MACD!E572</f>
        <v>0.56720900856794287</v>
      </c>
      <c r="E572" s="2">
        <f>MACD!F572</f>
        <v>3.7196259674143334E-2</v>
      </c>
      <c r="F572" s="2">
        <f>'Moving Avg'!D572</f>
        <v>26.829199999999997</v>
      </c>
      <c r="G572" s="2">
        <f>'Moving Avg'!F572</f>
        <v>28.029949999999996</v>
      </c>
      <c r="H572" s="2">
        <f>'Moving Avg'!G572</f>
        <v>28.389540000000014</v>
      </c>
      <c r="I572" s="2">
        <f>'Moving Avg'!H572</f>
        <v>32.59390999999998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</row>
    <row r="573" spans="1:12" ht="13.5" x14ac:dyDescent="0.25">
      <c r="A573" s="3">
        <f>RSI!A573</f>
        <v>42837</v>
      </c>
      <c r="B573" s="2">
        <f>RSI!B573</f>
        <v>27.295999999999999</v>
      </c>
      <c r="C573" s="2">
        <f>RSI!I573</f>
        <v>41.278506657262945</v>
      </c>
      <c r="D573" s="2">
        <f>MACD!E573</f>
        <v>0.63648095000971239</v>
      </c>
      <c r="E573" s="2">
        <f>MACD!F573</f>
        <v>0.15705319774125714</v>
      </c>
      <c r="F573" s="2">
        <f>'Moving Avg'!D573</f>
        <v>26.824399999999997</v>
      </c>
      <c r="G573" s="2">
        <f>'Moving Avg'!F573</f>
        <v>27.964700000000001</v>
      </c>
      <c r="H573" s="2">
        <f>'Moving Avg'!G573</f>
        <v>28.285500000000006</v>
      </c>
      <c r="I573" s="2">
        <f>'Moving Avg'!H573</f>
        <v>32.564294999999987</v>
      </c>
      <c r="J573" s="6" t="str">
        <f>OBV!F573</f>
        <v>BEARISH</v>
      </c>
      <c r="K573" s="6" t="str">
        <f>OBV!G573</f>
        <v>NEUTRAL</v>
      </c>
      <c r="L573" s="6" t="str">
        <f>OBV!H573</f>
        <v>CONFIRMED BEARISH</v>
      </c>
    </row>
    <row r="574" spans="1:12" ht="13.5" x14ac:dyDescent="0.25">
      <c r="A574" s="3">
        <f>RSI!A574</f>
        <v>42838</v>
      </c>
      <c r="B574" s="2">
        <f>RSI!B574</f>
        <v>27.295999999999999</v>
      </c>
      <c r="C574" s="2">
        <f>RSI!I574</f>
        <v>41.278506657262945</v>
      </c>
      <c r="D574" s="2">
        <f>MACD!E574</f>
        <v>0.69837228931583084</v>
      </c>
      <c r="E574" s="2">
        <f>MACD!F574</f>
        <v>0.26531701605617186</v>
      </c>
      <c r="F574" s="2">
        <f>'Moving Avg'!D574</f>
        <v>26.819599999999998</v>
      </c>
      <c r="G574" s="2">
        <f>'Moving Avg'!F574</f>
        <v>27.899450000000002</v>
      </c>
      <c r="H574" s="2">
        <f>'Moving Avg'!G574</f>
        <v>28.200920000000007</v>
      </c>
      <c r="I574" s="2">
        <f>'Moving Avg'!H574</f>
        <v>32.534679999999987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</row>
    <row r="575" spans="1:12" ht="13.5" x14ac:dyDescent="0.25">
      <c r="A575" s="3">
        <f>RSI!A575</f>
        <v>42839</v>
      </c>
      <c r="B575" s="2">
        <f>RSI!B575</f>
        <v>26.073</v>
      </c>
      <c r="C575" s="2">
        <f>RSI!I575</f>
        <v>29.046035368111504</v>
      </c>
      <c r="D575" s="2">
        <f>MACD!E575</f>
        <v>0.8443683837657403</v>
      </c>
      <c r="E575" s="2">
        <f>MACD!F575</f>
        <v>0.38112728959808556</v>
      </c>
      <c r="F575" s="2">
        <f>'Moving Avg'!D575</f>
        <v>26.733800000000002</v>
      </c>
      <c r="G575" s="2">
        <f>'Moving Avg'!F575</f>
        <v>27.773050000000001</v>
      </c>
      <c r="H575" s="2">
        <f>'Moving Avg'!G575</f>
        <v>28.091880000000007</v>
      </c>
      <c r="I575" s="2">
        <f>'Moving Avg'!H575</f>
        <v>32.498949999999986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</row>
    <row r="576" spans="1:12" ht="13.5" x14ac:dyDescent="0.25">
      <c r="A576" s="3">
        <f>RSI!A576</f>
        <v>42842</v>
      </c>
      <c r="B576" s="2">
        <f>RSI!B576</f>
        <v>26.073</v>
      </c>
      <c r="C576" s="2">
        <f>RSI!I576</f>
        <v>29.046035368111504</v>
      </c>
      <c r="D576" s="2">
        <f>MACD!E576</f>
        <v>0.78086255025765894</v>
      </c>
      <c r="E576" s="2">
        <f>MACD!F576</f>
        <v>0.46107434173000028</v>
      </c>
      <c r="F576" s="2">
        <f>'Moving Avg'!D576</f>
        <v>26.648000000000003</v>
      </c>
      <c r="G576" s="2">
        <f>'Moving Avg'!F576</f>
        <v>27.646650000000001</v>
      </c>
      <c r="H576" s="2">
        <f>'Moving Avg'!G576</f>
        <v>28.011180000000003</v>
      </c>
      <c r="I576" s="2">
        <f>'Moving Avg'!H576</f>
        <v>32.463219999999986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26.073</v>
      </c>
      <c r="C577" s="2">
        <f>RSI!I577</f>
        <v>29.046035368111504</v>
      </c>
      <c r="D577" s="2">
        <f>MACD!E577</f>
        <v>0.73641937528400447</v>
      </c>
      <c r="E577" s="2">
        <f>MACD!F577</f>
        <v>0.51614334844080112</v>
      </c>
      <c r="F577" s="2">
        <f>'Moving Avg'!D577</f>
        <v>26.562200000000001</v>
      </c>
      <c r="G577" s="2">
        <f>'Moving Avg'!F577</f>
        <v>27.520249999999997</v>
      </c>
      <c r="H577" s="2">
        <f>'Moving Avg'!G577</f>
        <v>27.912500000000005</v>
      </c>
      <c r="I577" s="2">
        <f>'Moving Avg'!H577</f>
        <v>32.427489999999985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25.295000000000002</v>
      </c>
      <c r="C578" s="2">
        <f>RSI!I578</f>
        <v>23.510503576833557</v>
      </c>
      <c r="D578" s="2">
        <f>MACD!E578</f>
        <v>0.76504743619884508</v>
      </c>
      <c r="E578" s="2">
        <f>MACD!F578</f>
        <v>0.56592416599240991</v>
      </c>
      <c r="F578" s="2">
        <f>'Moving Avg'!D578</f>
        <v>26.161999999999999</v>
      </c>
      <c r="G578" s="2">
        <f>'Moving Avg'!F578</f>
        <v>27.354949999999995</v>
      </c>
      <c r="H578" s="2">
        <f>'Moving Avg'!G578</f>
        <v>27.798260000000006</v>
      </c>
      <c r="I578" s="2">
        <f>'Moving Avg'!H578</f>
        <v>32.387869999999985</v>
      </c>
      <c r="J578" s="6" t="str">
        <f>OBV!F578</f>
        <v>BEARISH</v>
      </c>
      <c r="K578" s="6" t="str">
        <f>OBV!G578</f>
        <v>NEUTRAL</v>
      </c>
      <c r="L578" s="6" t="str">
        <f>OBV!H578</f>
        <v>CONFIRMED BEARISH</v>
      </c>
    </row>
    <row r="579" spans="1:12" ht="13.5" x14ac:dyDescent="0.25">
      <c r="A579" s="3">
        <f>RSI!A579</f>
        <v>42845</v>
      </c>
      <c r="B579" s="2">
        <f>RSI!B579</f>
        <v>24.541</v>
      </c>
      <c r="C579" s="2">
        <f>RSI!I579</f>
        <v>19.609956304325038</v>
      </c>
      <c r="D579" s="2">
        <f>MACD!E579</f>
        <v>0.85768711428085709</v>
      </c>
      <c r="E579" s="2">
        <f>MACD!F579</f>
        <v>0.62427675565009944</v>
      </c>
      <c r="F579" s="2">
        <f>'Moving Avg'!D579</f>
        <v>25.611000000000001</v>
      </c>
      <c r="G579" s="2">
        <f>'Moving Avg'!F579</f>
        <v>27.151949999999999</v>
      </c>
      <c r="H579" s="2">
        <f>'Moving Avg'!G579</f>
        <v>27.668940000000003</v>
      </c>
      <c r="I579" s="2">
        <f>'Moving Avg'!H579</f>
        <v>32.344479999999983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</row>
    <row r="580" spans="1:12" ht="13.5" x14ac:dyDescent="0.25">
      <c r="A580" s="3">
        <f>RSI!A580</f>
        <v>42846</v>
      </c>
      <c r="B580" s="2">
        <f>RSI!B580</f>
        <v>25.643000000000001</v>
      </c>
      <c r="C580" s="2">
        <f>RSI!I580</f>
        <v>36.25559968551957</v>
      </c>
      <c r="D580" s="2">
        <f>MACD!E580</f>
        <v>0.74468757871228064</v>
      </c>
      <c r="E580" s="2">
        <f>MACD!F580</f>
        <v>0.64835892026253572</v>
      </c>
      <c r="F580" s="2">
        <f>'Moving Avg'!D580</f>
        <v>25.524999999999999</v>
      </c>
      <c r="G580" s="2">
        <f>'Moving Avg'!F580</f>
        <v>27.004049999999999</v>
      </c>
      <c r="H580" s="2">
        <f>'Moving Avg'!G580</f>
        <v>27.561660000000007</v>
      </c>
      <c r="I580" s="2">
        <f>'Moving Avg'!H580</f>
        <v>32.306599999999982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</row>
    <row r="581" spans="1:12" ht="13.5" x14ac:dyDescent="0.25">
      <c r="A581" s="3">
        <f>RSI!A581</f>
        <v>42849</v>
      </c>
      <c r="B581" s="2">
        <f>RSI!B581</f>
        <v>26.405000000000001</v>
      </c>
      <c r="C581" s="2">
        <f>RSI!I581</f>
        <v>44.771314149776501</v>
      </c>
      <c r="D581" s="2">
        <f>MACD!E581</f>
        <v>0.60101344026154635</v>
      </c>
      <c r="E581" s="2">
        <f>MACD!F581</f>
        <v>0.63888982426233787</v>
      </c>
      <c r="F581" s="2">
        <f>'Moving Avg'!D581</f>
        <v>25.5914</v>
      </c>
      <c r="G581" s="2">
        <f>'Moving Avg'!F581</f>
        <v>26.894249999999992</v>
      </c>
      <c r="H581" s="2">
        <f>'Moving Avg'!G581</f>
        <v>27.46962000000001</v>
      </c>
      <c r="I581" s="2">
        <f>'Moving Avg'!H581</f>
        <v>32.272529999999982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</row>
    <row r="582" spans="1:12" ht="13.5" x14ac:dyDescent="0.25">
      <c r="A582" s="3">
        <f>RSI!A582</f>
        <v>42850</v>
      </c>
      <c r="B582" s="2">
        <f>RSI!B582</f>
        <v>28.001000000000001</v>
      </c>
      <c r="C582" s="2">
        <f>RSI!I582</f>
        <v>57.559798749685342</v>
      </c>
      <c r="D582" s="2">
        <f>MACD!E582</f>
        <v>0.36448226694246699</v>
      </c>
      <c r="E582" s="2">
        <f>MACD!F582</f>
        <v>0.58400831279836374</v>
      </c>
      <c r="F582" s="2">
        <f>'Moving Avg'!D582</f>
        <v>25.976999999999997</v>
      </c>
      <c r="G582" s="2">
        <f>'Moving Avg'!F582</f>
        <v>26.864249999999991</v>
      </c>
      <c r="H582" s="2">
        <f>'Moving Avg'!G582</f>
        <v>27.427980000000012</v>
      </c>
      <c r="I582" s="2">
        <f>'Moving Avg'!H582</f>
        <v>32.246439999999986</v>
      </c>
      <c r="J582" s="6" t="str">
        <f>OBV!F582</f>
        <v>BULLISH</v>
      </c>
      <c r="K582" s="6" t="str">
        <f>OBV!G582</f>
        <v>NEUTRAL</v>
      </c>
      <c r="L582" s="6" t="str">
        <f>OBV!H582</f>
        <v>CONFIRMED BULLISH</v>
      </c>
    </row>
    <row r="583" spans="1:12" ht="13.5" x14ac:dyDescent="0.25">
      <c r="A583" s="3">
        <f>RSI!A583</f>
        <v>42851</v>
      </c>
      <c r="B583" s="2">
        <f>RSI!B583</f>
        <v>28.001000000000001</v>
      </c>
      <c r="C583" s="2">
        <f>RSI!I583</f>
        <v>57.559798749685342</v>
      </c>
      <c r="D583" s="2">
        <f>MACD!E583</f>
        <v>0.2800834016133571</v>
      </c>
      <c r="E583" s="2">
        <f>MACD!F583</f>
        <v>0.52322333056136239</v>
      </c>
      <c r="F583" s="2">
        <f>'Moving Avg'!D583</f>
        <v>26.5182</v>
      </c>
      <c r="G583" s="2">
        <f>'Moving Avg'!F583</f>
        <v>26.83424999999999</v>
      </c>
      <c r="H583" s="2">
        <f>'Moving Avg'!G583</f>
        <v>27.386340000000008</v>
      </c>
      <c r="I583" s="2">
        <f>'Moving Avg'!H583</f>
        <v>32.220349999999989</v>
      </c>
      <c r="J583" s="6" t="str">
        <f>OBV!F583</f>
        <v>BULLISH</v>
      </c>
      <c r="K583" s="6" t="str">
        <f>OBV!G583</f>
        <v>NEUTRAL</v>
      </c>
      <c r="L583" s="6" t="str">
        <f>OBV!H583</f>
        <v>CONFIRMED BULLISH</v>
      </c>
    </row>
    <row r="584" spans="1:12" ht="13.5" x14ac:dyDescent="0.25">
      <c r="A584" s="3">
        <f>RSI!A584</f>
        <v>42852</v>
      </c>
      <c r="B584" s="2">
        <f>RSI!B584</f>
        <v>28.001000000000001</v>
      </c>
      <c r="C584" s="2">
        <f>RSI!I584</f>
        <v>57.559798749685349</v>
      </c>
      <c r="D584" s="2">
        <f>MACD!E584</f>
        <v>0.20273291280435757</v>
      </c>
      <c r="E584" s="2">
        <f>MACD!F584</f>
        <v>0.45912524700996143</v>
      </c>
      <c r="F584" s="2">
        <f>'Moving Avg'!D584</f>
        <v>27.210200000000004</v>
      </c>
      <c r="G584" s="2">
        <f>'Moving Avg'!F584</f>
        <v>26.804249999999996</v>
      </c>
      <c r="H584" s="2">
        <f>'Moving Avg'!G584</f>
        <v>27.371760000000009</v>
      </c>
      <c r="I584" s="2">
        <f>'Moving Avg'!H584</f>
        <v>32.194259999999993</v>
      </c>
      <c r="J584" s="6" t="str">
        <f>OBV!F584</f>
        <v>BULLISH</v>
      </c>
      <c r="K584" s="6" t="str">
        <f>OBV!G584</f>
        <v>NEUTRAL</v>
      </c>
      <c r="L584" s="6" t="str">
        <f>OBV!H584</f>
        <v>CONFIRMED BULLISH</v>
      </c>
    </row>
    <row r="585" spans="1:12" ht="13.5" x14ac:dyDescent="0.25">
      <c r="A585" s="3">
        <f>RSI!A585</f>
        <v>42853</v>
      </c>
      <c r="B585" s="2">
        <f>RSI!B585</f>
        <v>28.001000000000001</v>
      </c>
      <c r="C585" s="2">
        <f>RSI!I585</f>
        <v>57.559798749685349</v>
      </c>
      <c r="D585" s="2">
        <f>MACD!E585</f>
        <v>-5.6367702790208085E-2</v>
      </c>
      <c r="E585" s="2">
        <f>MACD!F585</f>
        <v>0.35602665704992753</v>
      </c>
      <c r="F585" s="2">
        <f>'Moving Avg'!D585</f>
        <v>27.681800000000003</v>
      </c>
      <c r="G585" s="2">
        <f>'Moving Avg'!F585</f>
        <v>26.774249999999995</v>
      </c>
      <c r="H585" s="2">
        <f>'Moving Avg'!G585</f>
        <v>27.382940000000008</v>
      </c>
      <c r="I585" s="2">
        <f>'Moving Avg'!H585</f>
        <v>32.168169999999989</v>
      </c>
      <c r="J585" s="6" t="str">
        <f>OBV!F585</f>
        <v>BULLISH</v>
      </c>
      <c r="K585" s="6" t="str">
        <f>OBV!G585</f>
        <v>NEUTRAL</v>
      </c>
      <c r="L585" s="6" t="str">
        <f>OBV!H585</f>
        <v>CONFIRMED BULLISH</v>
      </c>
    </row>
    <row r="586" spans="1:12" ht="13.5" x14ac:dyDescent="0.25">
      <c r="A586" s="3">
        <f>RSI!A586</f>
        <v>42857</v>
      </c>
      <c r="B586" s="2">
        <f>RSI!B586</f>
        <v>28.001000000000001</v>
      </c>
      <c r="C586" s="2">
        <f>RSI!I586</f>
        <v>57.559798749685342</v>
      </c>
      <c r="D586" s="2">
        <f>MACD!E586</f>
        <v>-0.28069590358036223</v>
      </c>
      <c r="E586" s="2">
        <f>MACD!F586</f>
        <v>0.22868214492386962</v>
      </c>
      <c r="F586" s="2">
        <f>'Moving Avg'!D586</f>
        <v>28.000999999999998</v>
      </c>
      <c r="G586" s="2">
        <f>'Moving Avg'!F586</f>
        <v>26.808299999999992</v>
      </c>
      <c r="H586" s="2">
        <f>'Moving Avg'!G586</f>
        <v>27.410480000000007</v>
      </c>
      <c r="I586" s="2">
        <f>'Moving Avg'!H586</f>
        <v>32.142079999999986</v>
      </c>
      <c r="J586" s="6" t="str">
        <f>OBV!F586</f>
        <v>NEUTRAL</v>
      </c>
      <c r="K586" s="6" t="str">
        <f>OBV!G586</f>
        <v>NEUTRAL</v>
      </c>
      <c r="L586" s="6" t="str">
        <f>OBV!H586</f>
        <v>NEUTRAL</v>
      </c>
    </row>
    <row r="587" spans="1:12" ht="13.5" x14ac:dyDescent="0.25">
      <c r="A587" s="3">
        <f>RSI!A587</f>
        <v>42858</v>
      </c>
      <c r="B587" s="2">
        <f>RSI!B587</f>
        <v>29.257000000000001</v>
      </c>
      <c r="C587" s="2">
        <f>RSI!I587</f>
        <v>66.422771124502219</v>
      </c>
      <c r="D587" s="2">
        <f>MACD!E587</f>
        <v>-0.56826134974267717</v>
      </c>
      <c r="E587" s="2">
        <f>MACD!F587</f>
        <v>6.9293445990560254E-2</v>
      </c>
      <c r="F587" s="2">
        <f>'Moving Avg'!D587</f>
        <v>28.252199999999998</v>
      </c>
      <c r="G587" s="2">
        <f>'Moving Avg'!F587</f>
        <v>26.905149999999992</v>
      </c>
      <c r="H587" s="2">
        <f>'Moving Avg'!G587</f>
        <v>27.460880000000007</v>
      </c>
      <c r="I587" s="2">
        <f>'Moving Avg'!H587</f>
        <v>32.121784999999974</v>
      </c>
      <c r="J587" s="6" t="str">
        <f>OBV!F587</f>
        <v>NEUTRAL</v>
      </c>
      <c r="K587" s="6" t="str">
        <f>OBV!G587</f>
        <v>NEUTRAL</v>
      </c>
      <c r="L587" s="6" t="str">
        <f>OBV!H587</f>
        <v>NEUTRAL</v>
      </c>
    </row>
    <row r="588" spans="1:12" ht="13.5" x14ac:dyDescent="0.25">
      <c r="A588" s="3">
        <f>RSI!A588</f>
        <v>42859</v>
      </c>
      <c r="B588" s="2">
        <f>RSI!B588</f>
        <v>30.568999999999999</v>
      </c>
      <c r="C588" s="2">
        <f>RSI!I588</f>
        <v>72.81032833814514</v>
      </c>
      <c r="D588" s="2">
        <f>MACD!E588</f>
        <v>-1.0402483933200735</v>
      </c>
      <c r="E588" s="2">
        <f>MACD!F588</f>
        <v>-0.1526149218715665</v>
      </c>
      <c r="F588" s="2">
        <f>'Moving Avg'!D588</f>
        <v>28.765800000000002</v>
      </c>
      <c r="G588" s="2">
        <f>'Moving Avg'!F588</f>
        <v>27.067599999999992</v>
      </c>
      <c r="H588" s="2">
        <f>'Moving Avg'!G588</f>
        <v>27.524560000000001</v>
      </c>
      <c r="I588" s="2">
        <f>'Moving Avg'!H588</f>
        <v>32.108049999999977</v>
      </c>
      <c r="J588" s="6" t="str">
        <f>OBV!F588</f>
        <v>BULLISH</v>
      </c>
      <c r="K588" s="6" t="str">
        <f>OBV!G588</f>
        <v>NEUTRAL</v>
      </c>
      <c r="L588" s="6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31.93</v>
      </c>
      <c r="C589" s="2">
        <f>RSI!I589</f>
        <v>77.575890430421822</v>
      </c>
      <c r="D589" s="2">
        <f>MACD!E589</f>
        <v>-1.675101508449707</v>
      </c>
      <c r="E589" s="2">
        <f>MACD!F589</f>
        <v>-0.45711223918719462</v>
      </c>
      <c r="F589" s="2">
        <f>'Moving Avg'!D589</f>
        <v>29.551600000000001</v>
      </c>
      <c r="G589" s="2">
        <f>'Moving Avg'!F589</f>
        <v>27.298099999999994</v>
      </c>
      <c r="H589" s="2">
        <f>'Moving Avg'!G589</f>
        <v>27.614320000000003</v>
      </c>
      <c r="I589" s="2">
        <f>'Moving Avg'!H589</f>
        <v>32.10111999999998</v>
      </c>
      <c r="J589" s="6" t="str">
        <f>OBV!F589</f>
        <v>BULLISH</v>
      </c>
      <c r="K589" s="6" t="str">
        <f>OBV!G589</f>
        <v>NEUTRAL</v>
      </c>
      <c r="L589" s="6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31.93</v>
      </c>
      <c r="C590" s="2">
        <f>RSI!I590</f>
        <v>77.575890430421822</v>
      </c>
      <c r="D590" s="2">
        <f>MACD!E590</f>
        <v>-2.0680707410048385</v>
      </c>
      <c r="E590" s="2">
        <f>MACD!F590</f>
        <v>-0.77930393955072341</v>
      </c>
      <c r="F590" s="2">
        <f>'Moving Avg'!D590</f>
        <v>30.337400000000002</v>
      </c>
      <c r="G590" s="2">
        <f>'Moving Avg'!F590</f>
        <v>27.569499999999987</v>
      </c>
      <c r="H590" s="2">
        <f>'Moving Avg'!G590</f>
        <v>27.704079999999998</v>
      </c>
      <c r="I590" s="2">
        <f>'Moving Avg'!H590</f>
        <v>32.094189999999983</v>
      </c>
      <c r="J590" s="6" t="str">
        <f>OBV!F590</f>
        <v>BULLISH</v>
      </c>
      <c r="K590" s="6" t="str">
        <f>OBV!G590</f>
        <v>NEUTRAL</v>
      </c>
      <c r="L590" s="6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31.93</v>
      </c>
      <c r="C591" s="2">
        <f>RSI!I591</f>
        <v>77.575890430421822</v>
      </c>
      <c r="D591" s="2">
        <f>MACD!E591</f>
        <v>-2.3068008150465573</v>
      </c>
      <c r="E591" s="2">
        <f>MACD!F591</f>
        <v>-1.0848033146498901</v>
      </c>
      <c r="F591" s="2">
        <f>'Moving Avg'!D591</f>
        <v>31.123200000000004</v>
      </c>
      <c r="G591" s="2">
        <f>'Moving Avg'!F591</f>
        <v>27.840899999999994</v>
      </c>
      <c r="H591" s="2">
        <f>'Moving Avg'!G591</f>
        <v>27.793840000000003</v>
      </c>
      <c r="I591" s="2">
        <f>'Moving Avg'!H591</f>
        <v>32.087259999999986</v>
      </c>
      <c r="J591" s="6" t="str">
        <f>OBV!F591</f>
        <v>BULLISH</v>
      </c>
      <c r="K591" s="6" t="str">
        <f>OBV!G591</f>
        <v>NEUTRAL</v>
      </c>
      <c r="L591" s="6" t="str">
        <f>OBV!H591</f>
        <v>CONFIRMED BULLISH</v>
      </c>
    </row>
    <row r="592" spans="1:12" ht="13.5" x14ac:dyDescent="0.25">
      <c r="A592" s="3">
        <f>RSI!A592</f>
        <v>42865</v>
      </c>
      <c r="B592" s="2">
        <f>RSI!B592</f>
        <v>32.762</v>
      </c>
      <c r="C592" s="2">
        <f>RSI!I592</f>
        <v>80.222558775329361</v>
      </c>
      <c r="D592" s="2">
        <f>MACD!E592</f>
        <v>-2.3466058495231543</v>
      </c>
      <c r="E592" s="2">
        <f>MACD!F592</f>
        <v>-1.3371638216245429</v>
      </c>
      <c r="F592" s="2">
        <f>'Moving Avg'!D592</f>
        <v>31.824200000000001</v>
      </c>
      <c r="G592" s="2">
        <f>'Moving Avg'!F592</f>
        <v>28.1539</v>
      </c>
      <c r="H592" s="2">
        <f>'Moving Avg'!G592</f>
        <v>27.90024</v>
      </c>
      <c r="I592" s="2">
        <f>'Moving Avg'!H592</f>
        <v>32.084489999999988</v>
      </c>
      <c r="J592" s="6" t="str">
        <f>OBV!F592</f>
        <v>BULLISH</v>
      </c>
      <c r="K592" s="6" t="str">
        <f>OBV!G592</f>
        <v>NEUTRAL</v>
      </c>
      <c r="L592" s="6" t="str">
        <f>OBV!H592</f>
        <v>CONFIRMED BULLISH</v>
      </c>
    </row>
    <row r="593" spans="1:12" ht="13.5" x14ac:dyDescent="0.25">
      <c r="A593" s="3">
        <f>RSI!A593</f>
        <v>42866</v>
      </c>
      <c r="B593" s="2">
        <f>RSI!B593</f>
        <v>32.762</v>
      </c>
      <c r="C593" s="2">
        <f>RSI!I593</f>
        <v>80.222558775329361</v>
      </c>
      <c r="D593" s="2">
        <f>MACD!E593</f>
        <v>-2.4053065933492839</v>
      </c>
      <c r="E593" s="2">
        <f>MACD!F593</f>
        <v>-1.550792375969491</v>
      </c>
      <c r="F593" s="2">
        <f>'Moving Avg'!D593</f>
        <v>32.262799999999999</v>
      </c>
      <c r="G593" s="2">
        <f>'Moving Avg'!F593</f>
        <v>28.427199999999992</v>
      </c>
      <c r="H593" s="2">
        <f>'Moving Avg'!G593</f>
        <v>28.023000000000003</v>
      </c>
      <c r="I593" s="2">
        <f>'Moving Avg'!H593</f>
        <v>32.08171999999999</v>
      </c>
      <c r="J593" s="6" t="str">
        <f>OBV!F593</f>
        <v>NEUTRAL</v>
      </c>
      <c r="K593" s="6" t="str">
        <f>OBV!G593</f>
        <v>NEUTRAL</v>
      </c>
      <c r="L593" s="6" t="str">
        <f>OBV!H593</f>
        <v>NEUTRAL</v>
      </c>
    </row>
    <row r="594" spans="1:12" ht="13.5" x14ac:dyDescent="0.25">
      <c r="A594" s="3">
        <f>RSI!A594</f>
        <v>42867</v>
      </c>
      <c r="B594" s="2">
        <f>RSI!B594</f>
        <v>32.762</v>
      </c>
      <c r="C594" s="2">
        <f>RSI!I594</f>
        <v>80.222558775329361</v>
      </c>
      <c r="D594" s="2">
        <f>MACD!E594</f>
        <v>-2.4781427135167746</v>
      </c>
      <c r="E594" s="2">
        <f>MACD!F594</f>
        <v>-1.7362624434789478</v>
      </c>
      <c r="F594" s="2">
        <f>'Moving Avg'!D594</f>
        <v>32.429200000000002</v>
      </c>
      <c r="G594" s="2">
        <f>'Moving Avg'!F594</f>
        <v>28.700499999999998</v>
      </c>
      <c r="H594" s="2">
        <f>'Moving Avg'!G594</f>
        <v>28.145759999999999</v>
      </c>
      <c r="I594" s="2">
        <f>'Moving Avg'!H594</f>
        <v>32.078949999999985</v>
      </c>
      <c r="J594" s="6" t="str">
        <f>OBV!F594</f>
        <v>NEUTRAL</v>
      </c>
      <c r="K594" s="6" t="str">
        <f>OBV!G594</f>
        <v>NEUTRAL</v>
      </c>
      <c r="L594" s="6" t="str">
        <f>OBV!H594</f>
        <v>NEUTRAL</v>
      </c>
    </row>
    <row r="595" spans="1:12" ht="13.5" x14ac:dyDescent="0.25">
      <c r="A595" s="3">
        <f>RSI!A595</f>
        <v>42870</v>
      </c>
      <c r="B595" s="2">
        <f>RSI!B595</f>
        <v>32.762</v>
      </c>
      <c r="C595" s="2">
        <f>RSI!I595</f>
        <v>80.222558775329361</v>
      </c>
      <c r="D595" s="2">
        <f>MACD!E595</f>
        <v>-2.5612235174825635</v>
      </c>
      <c r="E595" s="2">
        <f>MACD!F595</f>
        <v>-1.901254658279671</v>
      </c>
      <c r="F595" s="2">
        <f>'Moving Avg'!D595</f>
        <v>32.595600000000005</v>
      </c>
      <c r="G595" s="2">
        <f>'Moving Avg'!F595</f>
        <v>29.034949999999991</v>
      </c>
      <c r="H595" s="2">
        <f>'Moving Avg'!G595</f>
        <v>28.268519999999999</v>
      </c>
      <c r="I595" s="2">
        <f>'Moving Avg'!H595</f>
        <v>32.076179999999987</v>
      </c>
      <c r="J595" s="6" t="str">
        <f>OBV!F595</f>
        <v>NEUTRAL</v>
      </c>
      <c r="K595" s="6" t="str">
        <f>OBV!G595</f>
        <v>NEUTRAL</v>
      </c>
      <c r="L595" s="6" t="str">
        <f>OBV!H595</f>
        <v>NEUTRAL</v>
      </c>
    </row>
    <row r="596" spans="1:12" ht="13.5" x14ac:dyDescent="0.25">
      <c r="A596" s="3">
        <f>RSI!A596</f>
        <v>42871</v>
      </c>
      <c r="B596" s="2">
        <f>RSI!B596</f>
        <v>32.762</v>
      </c>
      <c r="C596" s="2">
        <f>RSI!I596</f>
        <v>80.222558775329361</v>
      </c>
      <c r="D596" s="2">
        <f>MACD!E596</f>
        <v>-2.6513839933249059</v>
      </c>
      <c r="E596" s="2">
        <f>MACD!F596</f>
        <v>-2.0512805252887181</v>
      </c>
      <c r="F596" s="2">
        <f>'Moving Avg'!D596</f>
        <v>32.762</v>
      </c>
      <c r="G596" s="2">
        <f>'Moving Avg'!F596</f>
        <v>29.369399999999995</v>
      </c>
      <c r="H596" s="2">
        <f>'Moving Avg'!G596</f>
        <v>28.391280000000002</v>
      </c>
      <c r="I596" s="2">
        <f>'Moving Avg'!H596</f>
        <v>32.073409999999988</v>
      </c>
      <c r="J596" s="6" t="str">
        <f>OBV!F596</f>
        <v>NEUTRAL</v>
      </c>
      <c r="K596" s="6" t="str">
        <f>OBV!G596</f>
        <v>NEUTRAL</v>
      </c>
      <c r="L596" s="6" t="str">
        <f>OBV!H596</f>
        <v>NEUTRAL</v>
      </c>
    </row>
    <row r="597" spans="1:12" ht="13.5" x14ac:dyDescent="0.25">
      <c r="A597" s="3">
        <f>RSI!A597</f>
        <v>42872</v>
      </c>
      <c r="B597" s="2">
        <f>RSI!B597</f>
        <v>32.762</v>
      </c>
      <c r="C597" s="2">
        <f>RSI!I597</f>
        <v>80.222558775329361</v>
      </c>
      <c r="D597" s="2">
        <f>MACD!E597</f>
        <v>-2.5528329815965414</v>
      </c>
      <c r="E597" s="2">
        <f>MACD!F597</f>
        <v>-2.1515910165502827</v>
      </c>
      <c r="F597" s="2">
        <f>'Moving Avg'!D597</f>
        <v>32.762</v>
      </c>
      <c r="G597" s="2">
        <f>'Moving Avg'!F597</f>
        <v>29.703849999999999</v>
      </c>
      <c r="H597" s="2">
        <f>'Moving Avg'!G597</f>
        <v>28.514040000000001</v>
      </c>
      <c r="I597" s="2">
        <f>'Moving Avg'!H597</f>
        <v>32.07063999999999</v>
      </c>
      <c r="J597" s="6" t="str">
        <f>OBV!F597</f>
        <v>NEUTRAL</v>
      </c>
      <c r="K597" s="6" t="str">
        <f>OBV!G597</f>
        <v>NEUTRAL</v>
      </c>
      <c r="L597" s="6" t="str">
        <f>OBV!H597</f>
        <v>NEUTRAL</v>
      </c>
    </row>
    <row r="598" spans="1:12" ht="13.5" x14ac:dyDescent="0.25">
      <c r="A598" s="3">
        <f>RSI!A598</f>
        <v>42873</v>
      </c>
      <c r="B598" s="2">
        <f>RSI!B598</f>
        <v>32.762</v>
      </c>
      <c r="C598" s="2">
        <f>RSI!I598</f>
        <v>80.222558775329361</v>
      </c>
      <c r="D598" s="2">
        <f>MACD!E598</f>
        <v>-2.2846254028168076</v>
      </c>
      <c r="E598" s="2">
        <f>MACD!F598</f>
        <v>-2.1781978938035875</v>
      </c>
      <c r="F598" s="2">
        <f>'Moving Avg'!D598</f>
        <v>32.762</v>
      </c>
      <c r="G598" s="2">
        <f>'Moving Avg'!F598</f>
        <v>30.077199999999994</v>
      </c>
      <c r="H598" s="2">
        <f>'Moving Avg'!G598</f>
        <v>28.652679999999997</v>
      </c>
      <c r="I598" s="2">
        <f>'Moving Avg'!H598</f>
        <v>32.064304999999983</v>
      </c>
      <c r="J598" s="6" t="str">
        <f>OBV!F598</f>
        <v>NEUTRAL</v>
      </c>
      <c r="K598" s="6" t="str">
        <f>OBV!G598</f>
        <v>NEUTRAL</v>
      </c>
      <c r="L598" s="6" t="str">
        <f>OBV!H598</f>
        <v>NEUTRAL</v>
      </c>
    </row>
    <row r="599" spans="1:12" ht="13.5" x14ac:dyDescent="0.25">
      <c r="A599" s="3">
        <f>RSI!A599</f>
        <v>42874</v>
      </c>
      <c r="B599" s="2">
        <f>RSI!B599</f>
        <v>32.762</v>
      </c>
      <c r="C599" s="2">
        <f>RSI!I599</f>
        <v>80.222558775329361</v>
      </c>
      <c r="D599" s="2">
        <f>MACD!E599</f>
        <v>-1.8640624803789336</v>
      </c>
      <c r="E599" s="2">
        <f>MACD!F599</f>
        <v>-2.1153708111186567</v>
      </c>
      <c r="F599" s="2">
        <f>'Moving Avg'!D599</f>
        <v>32.762</v>
      </c>
      <c r="G599" s="2">
        <f>'Moving Avg'!F599</f>
        <v>30.488249999999994</v>
      </c>
      <c r="H599" s="2">
        <f>'Moving Avg'!G599</f>
        <v>28.768159999999988</v>
      </c>
      <c r="I599" s="2">
        <f>'Moving Avg'!H599</f>
        <v>32.057969999999983</v>
      </c>
      <c r="J599" s="6" t="str">
        <f>OBV!F599</f>
        <v>NEUTRAL</v>
      </c>
      <c r="K599" s="6" t="str">
        <f>OBV!G599</f>
        <v>NEUTRAL</v>
      </c>
      <c r="L599" s="6" t="str">
        <f>OBV!H599</f>
        <v>NEUTRAL</v>
      </c>
    </row>
    <row r="600" spans="1:12" ht="13.5" x14ac:dyDescent="0.25">
      <c r="A600" s="3">
        <f>RSI!A600</f>
        <v>42877</v>
      </c>
      <c r="B600" s="2">
        <f>RSI!B600</f>
        <v>32.762</v>
      </c>
      <c r="C600" s="2">
        <f>RSI!I600</f>
        <v>80.222558775329347</v>
      </c>
      <c r="D600" s="2">
        <f>MACD!E600</f>
        <v>-1.522800219433261</v>
      </c>
      <c r="E600" s="2">
        <f>MACD!F600</f>
        <v>-1.9968566927815776</v>
      </c>
      <c r="F600" s="2">
        <f>'Moving Avg'!D600</f>
        <v>32.762</v>
      </c>
      <c r="G600" s="2">
        <f>'Moving Avg'!F600</f>
        <v>30.84419999999999</v>
      </c>
      <c r="H600" s="2">
        <f>'Moving Avg'!G600</f>
        <v>28.85949999999999</v>
      </c>
      <c r="I600" s="2">
        <f>'Moving Avg'!H600</f>
        <v>32.05163499999999</v>
      </c>
      <c r="J600" s="6" t="str">
        <f>OBV!F600</f>
        <v>NEUTRAL</v>
      </c>
      <c r="K600" s="6" t="str">
        <f>OBV!G600</f>
        <v>NEUTRAL</v>
      </c>
      <c r="L600" s="6" t="str">
        <f>OBV!H600</f>
        <v>NEUTRAL</v>
      </c>
    </row>
    <row r="601" spans="1:12" ht="13.5" x14ac:dyDescent="0.25">
      <c r="A601" s="3">
        <f>RSI!A601</f>
        <v>42878</v>
      </c>
      <c r="B601" s="2">
        <f>RSI!B601</f>
        <v>32.762</v>
      </c>
      <c r="C601" s="2">
        <f>RSI!I601</f>
        <v>80.222558775329361</v>
      </c>
      <c r="D601" s="2">
        <f>MACD!E601</f>
        <v>-1.2475571349951053</v>
      </c>
      <c r="E601" s="2">
        <f>MACD!F601</f>
        <v>-1.8469967812242833</v>
      </c>
      <c r="F601" s="2">
        <f>'Moving Avg'!D601</f>
        <v>32.762</v>
      </c>
      <c r="G601" s="2">
        <f>'Moving Avg'!F601</f>
        <v>31.162049999999986</v>
      </c>
      <c r="H601" s="2">
        <f>'Moving Avg'!G601</f>
        <v>28.942719999999987</v>
      </c>
      <c r="I601" s="2">
        <f>'Moving Avg'!H601</f>
        <v>32.04529999999999</v>
      </c>
      <c r="J601" s="6" t="str">
        <f>OBV!F601</f>
        <v>NEUTRAL</v>
      </c>
      <c r="K601" s="6" t="str">
        <f>OBV!G601</f>
        <v>NEUTRAL</v>
      </c>
      <c r="L601" s="6" t="str">
        <f>OBV!H601</f>
        <v>NEUTRAL</v>
      </c>
    </row>
    <row r="602" spans="1:12" ht="13.5" x14ac:dyDescent="0.25">
      <c r="A602" s="3">
        <f>RSI!A602</f>
        <v>42879</v>
      </c>
      <c r="B602" s="2">
        <f>RSI!B602</f>
        <v>32.762</v>
      </c>
      <c r="C602" s="2">
        <f>RSI!I602</f>
        <v>80.222558775329361</v>
      </c>
      <c r="D602" s="2">
        <f>MACD!E602</f>
        <v>-0.89917514992253089</v>
      </c>
      <c r="E602" s="2">
        <f>MACD!F602</f>
        <v>-1.657432454963933</v>
      </c>
      <c r="F602" s="2">
        <f>'Moving Avg'!D602</f>
        <v>32.762</v>
      </c>
      <c r="G602" s="2">
        <f>'Moving Avg'!F602</f>
        <v>31.400099999999998</v>
      </c>
      <c r="H602" s="2">
        <f>'Moving Avg'!G602</f>
        <v>29.025939999999988</v>
      </c>
      <c r="I602" s="2">
        <f>'Moving Avg'!H602</f>
        <v>32.038964999999983</v>
      </c>
      <c r="J602" s="6" t="str">
        <f>OBV!F602</f>
        <v>NEUTRAL</v>
      </c>
      <c r="K602" s="6" t="str">
        <f>OBV!G602</f>
        <v>NEUTRAL</v>
      </c>
      <c r="L602" s="6" t="str">
        <f>OBV!H602</f>
        <v>NEUTRAL</v>
      </c>
    </row>
    <row r="603" spans="1:12" ht="13.5" x14ac:dyDescent="0.25">
      <c r="A603" s="3">
        <f>RSI!A603</f>
        <v>42880</v>
      </c>
      <c r="B603" s="2">
        <f>RSI!B603</f>
        <v>32.762</v>
      </c>
      <c r="C603" s="2">
        <f>RSI!I603</f>
        <v>80.222558775329361</v>
      </c>
      <c r="D603" s="2">
        <f>MACD!E603</f>
        <v>-0.61597929096341986</v>
      </c>
      <c r="E603" s="2">
        <f>MACD!F603</f>
        <v>-1.4491418221638304</v>
      </c>
      <c r="F603" s="2">
        <f>'Moving Avg'!D603</f>
        <v>32.762</v>
      </c>
      <c r="G603" s="2">
        <f>'Moving Avg'!F603</f>
        <v>31.638149999999996</v>
      </c>
      <c r="H603" s="2">
        <f>'Moving Avg'!G603</f>
        <v>29.109159999999985</v>
      </c>
      <c r="I603" s="2">
        <f>'Moving Avg'!H603</f>
        <v>32.032629999999983</v>
      </c>
      <c r="J603" s="6" t="str">
        <f>OBV!F603</f>
        <v>NEUTRAL</v>
      </c>
      <c r="K603" s="6" t="str">
        <f>OBV!G603</f>
        <v>NEUTRAL</v>
      </c>
      <c r="L603" s="6" t="str">
        <f>OBV!H603</f>
        <v>NEUTRAL</v>
      </c>
    </row>
    <row r="604" spans="1:12" ht="13.5" x14ac:dyDescent="0.25">
      <c r="A604" s="3">
        <f>RSI!A604</f>
        <v>42881</v>
      </c>
      <c r="B604" s="2">
        <f>RSI!B604</f>
        <v>32.762</v>
      </c>
      <c r="C604" s="2">
        <f>RSI!I604</f>
        <v>80.222558775329361</v>
      </c>
      <c r="D604" s="2">
        <f>MACD!E604</f>
        <v>-0.38708248646880605</v>
      </c>
      <c r="E604" s="2">
        <f>MACD!F604</f>
        <v>-1.2367299550248256</v>
      </c>
      <c r="F604" s="2">
        <f>'Moving Avg'!D604</f>
        <v>32.762</v>
      </c>
      <c r="G604" s="2">
        <f>'Moving Avg'!F604</f>
        <v>31.876199999999994</v>
      </c>
      <c r="H604" s="2">
        <f>'Moving Avg'!G604</f>
        <v>29.192379999999979</v>
      </c>
      <c r="I604" s="2">
        <f>'Moving Avg'!H604</f>
        <v>32.026294999999983</v>
      </c>
      <c r="J604" s="6" t="str">
        <f>OBV!F604</f>
        <v>NEUTRAL</v>
      </c>
      <c r="K604" s="6" t="str">
        <f>OBV!G604</f>
        <v>NEUTRAL</v>
      </c>
      <c r="L604" s="6" t="str">
        <f>OBV!H604</f>
        <v>NEUTRAL</v>
      </c>
    </row>
    <row r="605" spans="1:12" ht="13.5" x14ac:dyDescent="0.25">
      <c r="A605" s="3">
        <f>RSI!A605</f>
        <v>42884</v>
      </c>
      <c r="B605" s="2">
        <f>RSI!B605</f>
        <v>32.762</v>
      </c>
      <c r="C605" s="2">
        <f>RSI!I605</f>
        <v>80.222558775329361</v>
      </c>
      <c r="D605" s="2">
        <f>MACD!E605</f>
        <v>-0.20333618680529142</v>
      </c>
      <c r="E605" s="2">
        <f>MACD!F605</f>
        <v>-1.0300512013809189</v>
      </c>
      <c r="F605" s="2">
        <f>'Moving Avg'!D605</f>
        <v>32.762</v>
      </c>
      <c r="G605" s="2">
        <f>'Moving Avg'!F605</f>
        <v>32.114249999999991</v>
      </c>
      <c r="H605" s="2">
        <f>'Moving Avg'!G605</f>
        <v>29.275599999999976</v>
      </c>
      <c r="I605" s="2">
        <f>'Moving Avg'!H605</f>
        <v>32.01995999999999</v>
      </c>
      <c r="J605" s="6" t="str">
        <f>OBV!F605</f>
        <v>NEUTRAL</v>
      </c>
      <c r="K605" s="6" t="str">
        <f>OBV!G605</f>
        <v>NEUTRAL</v>
      </c>
      <c r="L605" s="6" t="str">
        <f>OBV!H605</f>
        <v>NEUTRAL</v>
      </c>
    </row>
    <row r="606" spans="1:12" ht="13.5" x14ac:dyDescent="0.25">
      <c r="A606" s="3">
        <f>RSI!A606</f>
        <v>42885</v>
      </c>
      <c r="B606" s="2">
        <f>RSI!B606</f>
        <v>32.762</v>
      </c>
      <c r="C606" s="2">
        <f>RSI!I606</f>
        <v>80.222558775329361</v>
      </c>
      <c r="D606" s="2">
        <f>MACD!E606</f>
        <v>-5.7058189213588406E-2</v>
      </c>
      <c r="E606" s="2">
        <f>MACD!F606</f>
        <v>-0.83545259894745283</v>
      </c>
      <c r="F606" s="2">
        <f>'Moving Avg'!D606</f>
        <v>32.762</v>
      </c>
      <c r="G606" s="2">
        <f>'Moving Avg'!F606</f>
        <v>32.352299999999993</v>
      </c>
      <c r="H606" s="2">
        <f>'Moving Avg'!G606</f>
        <v>29.358819999999977</v>
      </c>
      <c r="I606" s="2">
        <f>'Moving Avg'!H606</f>
        <v>32.013624999999983</v>
      </c>
      <c r="J606" s="6" t="str">
        <f>OBV!F606</f>
        <v>NEUTRAL</v>
      </c>
      <c r="K606" s="6" t="str">
        <f>OBV!G606</f>
        <v>NEUTRAL</v>
      </c>
      <c r="L606" s="6" t="str">
        <f>OBV!H606</f>
        <v>NEUTRAL</v>
      </c>
    </row>
    <row r="607" spans="1:12" ht="13.5" x14ac:dyDescent="0.25">
      <c r="A607" s="3">
        <f>RSI!A607</f>
        <v>42886</v>
      </c>
      <c r="B607" s="2">
        <f>RSI!B607</f>
        <v>32.762</v>
      </c>
      <c r="C607" s="2">
        <f>RSI!I607</f>
        <v>80.222558775329361</v>
      </c>
      <c r="D607" s="2">
        <f>MACD!E607</f>
        <v>5.8197315329351795E-2</v>
      </c>
      <c r="E607" s="2">
        <f>MACD!F607</f>
        <v>-0.65672261609209193</v>
      </c>
      <c r="F607" s="2">
        <f>'Moving Avg'!D607</f>
        <v>32.762</v>
      </c>
      <c r="G607" s="2">
        <f>'Moving Avg'!F607</f>
        <v>32.527549999999998</v>
      </c>
      <c r="H607" s="2">
        <f>'Moving Avg'!G607</f>
        <v>29.442039999999974</v>
      </c>
      <c r="I607" s="2">
        <f>'Moving Avg'!H607</f>
        <v>32.007289999999983</v>
      </c>
      <c r="J607" s="6" t="str">
        <f>OBV!F607</f>
        <v>NEUTRAL</v>
      </c>
      <c r="K607" s="6" t="str">
        <f>OBV!G607</f>
        <v>NEUTRAL</v>
      </c>
      <c r="L607" s="6" t="str">
        <f>OBV!H607</f>
        <v>NEUTRAL</v>
      </c>
    </row>
    <row r="608" spans="1:12" ht="13.5" x14ac:dyDescent="0.25">
      <c r="A608" s="3">
        <f>RSI!A608</f>
        <v>42887</v>
      </c>
      <c r="B608" s="2">
        <f>RSI!B608</f>
        <v>32.762</v>
      </c>
      <c r="C608" s="2">
        <f>RSI!I608</f>
        <v>80.222558775329361</v>
      </c>
      <c r="D608" s="2">
        <f>MACD!E608</f>
        <v>0.14783399478231729</v>
      </c>
      <c r="E608" s="2">
        <f>MACD!F608</f>
        <v>-0.49581129391721007</v>
      </c>
      <c r="F608" s="2">
        <f>'Moving Avg'!D608</f>
        <v>32.762</v>
      </c>
      <c r="G608" s="2">
        <f>'Moving Avg'!F608</f>
        <v>32.637199999999993</v>
      </c>
      <c r="H608" s="2">
        <f>'Moving Avg'!G608</f>
        <v>29.525259999999975</v>
      </c>
      <c r="I608" s="2">
        <f>'Moving Avg'!H608</f>
        <v>32.000954999999983</v>
      </c>
      <c r="J608" s="6" t="str">
        <f>OBV!F608</f>
        <v>NEUTRAL</v>
      </c>
      <c r="K608" s="6" t="str">
        <f>OBV!G608</f>
        <v>NEUTRAL</v>
      </c>
      <c r="L608" s="6" t="str">
        <f>OBV!H608</f>
        <v>NEUTRAL</v>
      </c>
    </row>
    <row r="609" spans="1:12" ht="13.5" x14ac:dyDescent="0.25">
      <c r="A609" s="3">
        <f>RSI!A609</f>
        <v>42888</v>
      </c>
      <c r="B609" s="2">
        <f>RSI!B609</f>
        <v>32.762</v>
      </c>
      <c r="C609" s="2">
        <f>RSI!I609</f>
        <v>80.222558775329361</v>
      </c>
      <c r="D609" s="2">
        <f>MACD!E609</f>
        <v>0.2163774445556399</v>
      </c>
      <c r="E609" s="2">
        <f>MACD!F609</f>
        <v>-0.35337354622264011</v>
      </c>
      <c r="F609" s="2">
        <f>'Moving Avg'!D609</f>
        <v>32.762</v>
      </c>
      <c r="G609" s="2">
        <f>'Moving Avg'!F609</f>
        <v>32.678799999999988</v>
      </c>
      <c r="H609" s="2">
        <f>'Moving Avg'!G609</f>
        <v>29.608479999999972</v>
      </c>
      <c r="I609" s="2">
        <f>'Moving Avg'!H609</f>
        <v>31.994619999999987</v>
      </c>
      <c r="J609" s="6" t="str">
        <f>OBV!F609</f>
        <v>NEUTRAL</v>
      </c>
      <c r="K609" s="6" t="str">
        <f>OBV!G609</f>
        <v>NEUTRAL</v>
      </c>
      <c r="L609" s="6" t="str">
        <f>OBV!H609</f>
        <v>NEUTRAL</v>
      </c>
    </row>
    <row r="610" spans="1:12" ht="13.5" x14ac:dyDescent="0.25">
      <c r="A610" s="3">
        <f>RSI!A610</f>
        <v>42891</v>
      </c>
      <c r="B610" s="2">
        <f>RSI!B610</f>
        <v>32.762</v>
      </c>
      <c r="C610" s="2">
        <f>RSI!I610</f>
        <v>80.222558775329361</v>
      </c>
      <c r="D610" s="2">
        <f>MACD!E610</f>
        <v>0.26761373774493791</v>
      </c>
      <c r="E610" s="2">
        <f>MACD!F610</f>
        <v>-0.22917608942912451</v>
      </c>
      <c r="F610" s="2">
        <f>'Moving Avg'!D610</f>
        <v>32.762</v>
      </c>
      <c r="G610" s="2">
        <f>'Moving Avg'!F610</f>
        <v>32.720399999999998</v>
      </c>
      <c r="H610" s="2">
        <f>'Moving Avg'!G610</f>
        <v>29.691699999999972</v>
      </c>
      <c r="I610" s="2">
        <f>'Moving Avg'!H610</f>
        <v>31.988284999999983</v>
      </c>
      <c r="J610" s="6" t="str">
        <f>OBV!F610</f>
        <v>NEUTRAL</v>
      </c>
      <c r="K610" s="6" t="str">
        <f>OBV!G610</f>
        <v>NEUTRAL</v>
      </c>
      <c r="L610" s="6" t="str">
        <f>OBV!H610</f>
        <v>NEUTRAL</v>
      </c>
    </row>
    <row r="611" spans="1:12" ht="13.5" x14ac:dyDescent="0.25">
      <c r="A611" s="3">
        <f>RSI!A611</f>
        <v>42892</v>
      </c>
      <c r="B611" s="2">
        <f>RSI!B611</f>
        <v>32.762</v>
      </c>
      <c r="C611" s="2">
        <f>RSI!I611</f>
        <v>80.222558775329361</v>
      </c>
      <c r="D611" s="2">
        <f>MACD!E611</f>
        <v>0.30470640348874412</v>
      </c>
      <c r="E611" s="2">
        <f>MACD!F611</f>
        <v>-0.1223995908455508</v>
      </c>
      <c r="F611" s="2">
        <f>'Moving Avg'!D611</f>
        <v>32.762</v>
      </c>
      <c r="G611" s="2">
        <f>'Moving Avg'!F611</f>
        <v>32.761999999999986</v>
      </c>
      <c r="H611" s="2">
        <f>'Moving Avg'!G611</f>
        <v>29.77491999999997</v>
      </c>
      <c r="I611" s="2">
        <f>'Moving Avg'!H611</f>
        <v>31.981949999999983</v>
      </c>
      <c r="J611" s="6" t="str">
        <f>OBV!F611</f>
        <v>NEUTRAL</v>
      </c>
      <c r="K611" s="6" t="str">
        <f>OBV!G611</f>
        <v>NEUTRAL</v>
      </c>
      <c r="L611" s="6" t="str">
        <f>OBV!H611</f>
        <v>NEUTRAL</v>
      </c>
    </row>
    <row r="612" spans="1:12" ht="13.5" x14ac:dyDescent="0.25">
      <c r="A612" s="3">
        <f>RSI!A612</f>
        <v>42893</v>
      </c>
      <c r="B612" s="2">
        <f>RSI!B612</f>
        <v>32.762</v>
      </c>
      <c r="C612" s="2">
        <f>RSI!I612</f>
        <v>80.222558775329347</v>
      </c>
      <c r="D612" s="2">
        <f>MACD!E612</f>
        <v>0.33029517119698326</v>
      </c>
      <c r="E612" s="2">
        <f>MACD!F612</f>
        <v>-3.1860638437043981E-2</v>
      </c>
      <c r="F612" s="2">
        <f>'Moving Avg'!D612</f>
        <v>32.762</v>
      </c>
      <c r="G612" s="2">
        <f>'Moving Avg'!F612</f>
        <v>32.761999999999986</v>
      </c>
      <c r="H612" s="2">
        <f>'Moving Avg'!G612</f>
        <v>29.858139999999967</v>
      </c>
      <c r="I612" s="2">
        <f>'Moving Avg'!H612</f>
        <v>31.975614999999983</v>
      </c>
      <c r="J612" s="6" t="str">
        <f>OBV!F612</f>
        <v>NEUTRAL</v>
      </c>
      <c r="K612" s="6" t="str">
        <f>OBV!G612</f>
        <v>NEUTRAL</v>
      </c>
      <c r="L612" s="6" t="str">
        <f>OBV!H612</f>
        <v>NEUTRAL</v>
      </c>
    </row>
    <row r="613" spans="1:12" ht="13.5" x14ac:dyDescent="0.25">
      <c r="A613" s="3">
        <f>RSI!A613</f>
        <v>42894</v>
      </c>
      <c r="B613" s="2">
        <f>RSI!B613</f>
        <v>32.762</v>
      </c>
      <c r="C613" s="2">
        <f>RSI!I613</f>
        <v>80.222558775329347</v>
      </c>
      <c r="D613" s="2">
        <f>MACD!E613</f>
        <v>0.34657930349036548</v>
      </c>
      <c r="E613" s="2">
        <f>MACD!F613</f>
        <v>4.3827349948437906E-2</v>
      </c>
      <c r="F613" s="2">
        <f>'Moving Avg'!D613</f>
        <v>32.762</v>
      </c>
      <c r="G613" s="2">
        <f>'Moving Avg'!F613</f>
        <v>32.761999999999986</v>
      </c>
      <c r="H613" s="2">
        <f>'Moving Avg'!G613</f>
        <v>29.941359999999968</v>
      </c>
      <c r="I613" s="2">
        <f>'Moving Avg'!H613</f>
        <v>31.969279999999983</v>
      </c>
      <c r="J613" s="6" t="str">
        <f>OBV!F613</f>
        <v>NEUTRAL</v>
      </c>
      <c r="K613" s="6" t="str">
        <f>OBV!G613</f>
        <v>NEUTRAL</v>
      </c>
      <c r="L613" s="6" t="str">
        <f>OBV!H613</f>
        <v>NEUTRAL</v>
      </c>
    </row>
    <row r="614" spans="1:12" ht="13.5" x14ac:dyDescent="0.25">
      <c r="A614" s="3">
        <f>RSI!A614</f>
        <v>42895</v>
      </c>
      <c r="B614" s="2">
        <f>RSI!B614</f>
        <v>31.780999999999999</v>
      </c>
      <c r="C614" s="2">
        <f>RSI!I614</f>
        <v>46.898765008555813</v>
      </c>
      <c r="D614" s="2">
        <f>MACD!E614</f>
        <v>0.42805457177161443</v>
      </c>
      <c r="E614" s="2">
        <f>MACD!F614</f>
        <v>0.12067279431307321</v>
      </c>
      <c r="F614" s="2">
        <f>'Moving Avg'!D614</f>
        <v>32.565800000000003</v>
      </c>
      <c r="G614" s="2">
        <f>'Moving Avg'!F614</f>
        <v>32.712949999999992</v>
      </c>
      <c r="H614" s="2">
        <f>'Moving Avg'!G614</f>
        <v>30.004959999999969</v>
      </c>
      <c r="I614" s="2">
        <f>'Moving Avg'!H614</f>
        <v>31.958039999999983</v>
      </c>
      <c r="J614" s="6" t="str">
        <f>OBV!F614</f>
        <v>NEUTRAL</v>
      </c>
      <c r="K614" s="6" t="str">
        <f>OBV!G614</f>
        <v>NEUTRAL</v>
      </c>
      <c r="L614" s="6" t="str">
        <f>OBV!H614</f>
        <v>NEUTRAL</v>
      </c>
    </row>
    <row r="615" spans="1:12" ht="13.5" x14ac:dyDescent="0.25">
      <c r="A615" s="3">
        <f>RSI!A615</f>
        <v>42898</v>
      </c>
      <c r="B615" s="2">
        <f>RSI!B615</f>
        <v>30.350999999999999</v>
      </c>
      <c r="C615" s="2">
        <f>RSI!I615</f>
        <v>28.387482188041147</v>
      </c>
      <c r="D615" s="2">
        <f>MACD!E615</f>
        <v>0.60411576974956205</v>
      </c>
      <c r="E615" s="2">
        <f>MACD!F615</f>
        <v>0.21736138940037097</v>
      </c>
      <c r="F615" s="2">
        <f>'Moving Avg'!D615</f>
        <v>32.083600000000004</v>
      </c>
      <c r="G615" s="2">
        <f>'Moving Avg'!F615</f>
        <v>32.592399999999991</v>
      </c>
      <c r="H615" s="2">
        <f>'Moving Avg'!G615</f>
        <v>30.039959999999965</v>
      </c>
      <c r="I615" s="2">
        <f>'Moving Avg'!H615</f>
        <v>31.939649999999979</v>
      </c>
      <c r="J615" s="6" t="str">
        <f>OBV!F615</f>
        <v>NEUTRAL</v>
      </c>
      <c r="K615" s="6" t="str">
        <f>OBV!G615</f>
        <v>NEUTRAL</v>
      </c>
      <c r="L615" s="6" t="str">
        <f>OBV!H615</f>
        <v>NEUTRAL</v>
      </c>
    </row>
    <row r="616" spans="1:12" ht="13.5" x14ac:dyDescent="0.25">
      <c r="A616" s="3">
        <f>RSI!A616</f>
        <v>42899</v>
      </c>
      <c r="B616" s="2">
        <f>RSI!B616</f>
        <v>30.350999999999999</v>
      </c>
      <c r="C616" s="2">
        <f>RSI!I616</f>
        <v>28.387482188041147</v>
      </c>
      <c r="D616" s="2">
        <f>MACD!E616</f>
        <v>0.76264672805422506</v>
      </c>
      <c r="E616" s="2">
        <f>MACD!F616</f>
        <v>0.32641845713114181</v>
      </c>
      <c r="F616" s="2">
        <f>'Moving Avg'!D616</f>
        <v>31.601400000000002</v>
      </c>
      <c r="G616" s="2">
        <f>'Moving Avg'!F616</f>
        <v>32.471849999999996</v>
      </c>
      <c r="H616" s="2">
        <f>'Moving Avg'!G616</f>
        <v>30.100579999999972</v>
      </c>
      <c r="I616" s="2">
        <f>'Moving Avg'!H616</f>
        <v>31.921259999999975</v>
      </c>
      <c r="J616" s="6" t="str">
        <f>OBV!F616</f>
        <v>NEUTRAL</v>
      </c>
      <c r="K616" s="6" t="str">
        <f>OBV!G616</f>
        <v>NEUTRAL</v>
      </c>
      <c r="L616" s="6" t="str">
        <f>OBV!H616</f>
        <v>NEUTRAL</v>
      </c>
    </row>
    <row r="617" spans="1:12" ht="13.5" x14ac:dyDescent="0.25">
      <c r="A617" s="3">
        <f>RSI!A617</f>
        <v>42900</v>
      </c>
      <c r="B617" s="2">
        <f>RSI!B617</f>
        <v>30.350999999999999</v>
      </c>
      <c r="C617" s="2">
        <f>RSI!I617</f>
        <v>28.387482188041147</v>
      </c>
      <c r="D617" s="2">
        <f>MACD!E617</f>
        <v>0.90563654748888212</v>
      </c>
      <c r="E617" s="2">
        <f>MACD!F617</f>
        <v>0.4422620752026899</v>
      </c>
      <c r="F617" s="2">
        <f>'Moving Avg'!D617</f>
        <v>31.119199999999999</v>
      </c>
      <c r="G617" s="2">
        <f>'Moving Avg'!F617</f>
        <v>32.351299999999995</v>
      </c>
      <c r="H617" s="2">
        <f>'Moving Avg'!G617</f>
        <v>30.161199999999972</v>
      </c>
      <c r="I617" s="2">
        <f>'Moving Avg'!H617</f>
        <v>31.900844999999972</v>
      </c>
      <c r="J617" s="6" t="str">
        <f>OBV!F617</f>
        <v>NEUTRAL</v>
      </c>
      <c r="K617" s="6" t="str">
        <f>OBV!G617</f>
        <v>NEUTRAL</v>
      </c>
      <c r="L617" s="6" t="str">
        <f>OBV!H617</f>
        <v>NEUTRAL</v>
      </c>
    </row>
    <row r="618" spans="1:12" ht="13.5" x14ac:dyDescent="0.25">
      <c r="A618" s="3">
        <f>RSI!A618</f>
        <v>42901</v>
      </c>
      <c r="B618" s="2">
        <f>RSI!B618</f>
        <v>30.350999999999999</v>
      </c>
      <c r="C618" s="2">
        <f>RSI!I618</f>
        <v>28.387482188041147</v>
      </c>
      <c r="D618" s="2">
        <f>MACD!E618</f>
        <v>1.0348207473594648</v>
      </c>
      <c r="E618" s="2">
        <f>MACD!F618</f>
        <v>0.56077380963404488</v>
      </c>
      <c r="F618" s="2">
        <f>'Moving Avg'!D618</f>
        <v>30.637</v>
      </c>
      <c r="G618" s="2">
        <f>'Moving Avg'!F618</f>
        <v>32.23075</v>
      </c>
      <c r="H618" s="2">
        <f>'Moving Avg'!G618</f>
        <v>30.22181999999998</v>
      </c>
      <c r="I618" s="2">
        <f>'Moving Avg'!H618</f>
        <v>31.880429999999969</v>
      </c>
      <c r="J618" s="6" t="str">
        <f>OBV!F618</f>
        <v>BULLISH</v>
      </c>
      <c r="K618" s="6" t="str">
        <f>OBV!G618</f>
        <v>NEUTRAL</v>
      </c>
      <c r="L618" s="6" t="str">
        <f>OBV!H618</f>
        <v>BULLISH DIVERGENCE</v>
      </c>
    </row>
    <row r="619" spans="1:12" ht="13.5" x14ac:dyDescent="0.25">
      <c r="A619" s="3">
        <f>RSI!A619</f>
        <v>42902</v>
      </c>
      <c r="B619" s="2">
        <f>RSI!B619</f>
        <v>31.173999999999999</v>
      </c>
      <c r="C619" s="2">
        <f>RSI!I619</f>
        <v>45.147487912927417</v>
      </c>
      <c r="D619" s="2">
        <f>MACD!E619</f>
        <v>1.0907534310488494</v>
      </c>
      <c r="E619" s="2">
        <f>MACD!F619</f>
        <v>0.66676973391700578</v>
      </c>
      <c r="F619" s="2">
        <f>'Moving Avg'!D619</f>
        <v>30.515599999999999</v>
      </c>
      <c r="G619" s="2">
        <f>'Moving Avg'!F619</f>
        <v>32.151349999999994</v>
      </c>
      <c r="H619" s="2">
        <f>'Moving Avg'!G619</f>
        <v>30.298899999999975</v>
      </c>
      <c r="I619" s="2">
        <f>'Moving Avg'!H619</f>
        <v>31.864129999999967</v>
      </c>
      <c r="J619" s="6" t="str">
        <f>OBV!F619</f>
        <v>BULLISH</v>
      </c>
      <c r="K619" s="6" t="str">
        <f>OBV!G619</f>
        <v>NEUTRAL</v>
      </c>
      <c r="L619" s="6" t="str">
        <f>OBV!H619</f>
        <v>CONFIRMED BULLISH</v>
      </c>
    </row>
    <row r="620" spans="1:12" ht="13.5" x14ac:dyDescent="0.25">
      <c r="A620" s="3">
        <f>RSI!A620</f>
        <v>42905</v>
      </c>
      <c r="B620" s="2">
        <f>RSI!B620</f>
        <v>31.173999999999999</v>
      </c>
      <c r="C620" s="2">
        <f>RSI!I620</f>
        <v>45.147487912927417</v>
      </c>
      <c r="D620" s="2">
        <f>MACD!E620</f>
        <v>1.1402419617906823</v>
      </c>
      <c r="E620" s="2">
        <f>MACD!F620</f>
        <v>0.76146417949174106</v>
      </c>
      <c r="F620" s="2">
        <f>'Moving Avg'!D620</f>
        <v>30.680200000000003</v>
      </c>
      <c r="G620" s="2">
        <f>'Moving Avg'!F620</f>
        <v>32.071950000000001</v>
      </c>
      <c r="H620" s="2">
        <f>'Moving Avg'!G620</f>
        <v>30.392339999999976</v>
      </c>
      <c r="I620" s="2">
        <f>'Moving Avg'!H620</f>
        <v>31.847829999999973</v>
      </c>
      <c r="J620" s="6" t="str">
        <f>OBV!F620</f>
        <v>BULLISH</v>
      </c>
      <c r="K620" s="6" t="str">
        <f>OBV!G620</f>
        <v>NEUTRAL</v>
      </c>
      <c r="L620" s="6" t="str">
        <f>OBV!H620</f>
        <v>CONFIRMED BULLISH</v>
      </c>
    </row>
    <row r="621" spans="1:12" ht="13.5" x14ac:dyDescent="0.25">
      <c r="A621" s="3">
        <f>RSI!A621</f>
        <v>42906</v>
      </c>
      <c r="B621" s="2">
        <f>RSI!B621</f>
        <v>31.173999999999999</v>
      </c>
      <c r="C621" s="2">
        <f>RSI!I621</f>
        <v>45.147487912927417</v>
      </c>
      <c r="D621" s="2">
        <f>MACD!E621</f>
        <v>1.18411768289279</v>
      </c>
      <c r="E621" s="2">
        <f>MACD!F621</f>
        <v>0.8459948801719509</v>
      </c>
      <c r="F621" s="2">
        <f>'Moving Avg'!D621</f>
        <v>30.844800000000003</v>
      </c>
      <c r="G621" s="2">
        <f>'Moving Avg'!F621</f>
        <v>31.992550000000001</v>
      </c>
      <c r="H621" s="2">
        <f>'Moving Avg'!G621</f>
        <v>30.485779999999977</v>
      </c>
      <c r="I621" s="2">
        <f>'Moving Avg'!H621</f>
        <v>31.831529999999972</v>
      </c>
      <c r="J621" s="6" t="str">
        <f>OBV!F621</f>
        <v>BULLISH</v>
      </c>
      <c r="K621" s="6" t="str">
        <f>OBV!G621</f>
        <v>NEUTRAL</v>
      </c>
      <c r="L621" s="6" t="str">
        <f>OBV!H621</f>
        <v>BULLISH DIVERGENCE</v>
      </c>
    </row>
    <row r="622" spans="1:12" ht="13.5" x14ac:dyDescent="0.25">
      <c r="A622" s="3">
        <f>RSI!A622</f>
        <v>42907</v>
      </c>
      <c r="B622" s="2">
        <f>RSI!B622</f>
        <v>30.242999999999999</v>
      </c>
      <c r="C622" s="2">
        <f>RSI!I622</f>
        <v>33.928498160325546</v>
      </c>
      <c r="D622" s="2">
        <f>MACD!E622</f>
        <v>1.2920588583101953</v>
      </c>
      <c r="E622" s="2">
        <f>MACD!F622</f>
        <v>0.93520767579959974</v>
      </c>
      <c r="F622" s="2">
        <f>'Moving Avg'!D622</f>
        <v>30.823199999999996</v>
      </c>
      <c r="G622" s="2">
        <f>'Moving Avg'!F622</f>
        <v>31.866599999999998</v>
      </c>
      <c r="H622" s="2">
        <f>'Moving Avg'!G622</f>
        <v>30.560599999999976</v>
      </c>
      <c r="I622" s="2">
        <f>'Moving Avg'!H622</f>
        <v>31.810574999999972</v>
      </c>
      <c r="J622" s="6" t="str">
        <f>OBV!F622</f>
        <v>BULLISH</v>
      </c>
      <c r="K622" s="6" t="str">
        <f>OBV!G622</f>
        <v>NEUTRAL</v>
      </c>
      <c r="L622" s="6" t="str">
        <f>OBV!H622</f>
        <v>CONFIRMED BULLISH</v>
      </c>
    </row>
    <row r="623" spans="1:12" ht="13.5" x14ac:dyDescent="0.25">
      <c r="A623" s="3">
        <f>RSI!A623</f>
        <v>42908</v>
      </c>
      <c r="B623" s="2">
        <f>RSI!B623</f>
        <v>31.149000000000001</v>
      </c>
      <c r="C623" s="2">
        <f>RSI!I623</f>
        <v>47.579998645026528</v>
      </c>
      <c r="D623" s="2">
        <f>MACD!E623</f>
        <v>1.3234992794114682</v>
      </c>
      <c r="E623" s="2">
        <f>MACD!F623</f>
        <v>1.0128659965219735</v>
      </c>
      <c r="F623" s="2">
        <f>'Moving Avg'!D623</f>
        <v>30.982799999999997</v>
      </c>
      <c r="G623" s="2">
        <f>'Moving Avg'!F623</f>
        <v>31.785950000000003</v>
      </c>
      <c r="H623" s="2">
        <f>'Moving Avg'!G623</f>
        <v>30.637659999999979</v>
      </c>
      <c r="I623" s="2">
        <f>'Moving Avg'!H623</f>
        <v>31.794149999999973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31.149000000000001</v>
      </c>
      <c r="C624" s="2">
        <f>RSI!I624</f>
        <v>47.579998645026528</v>
      </c>
      <c r="D624" s="2">
        <f>MACD!E624</f>
        <v>1.2005081645545026</v>
      </c>
      <c r="E624" s="2">
        <f>MACD!F624</f>
        <v>1.0503944301284793</v>
      </c>
      <c r="F624" s="2">
        <f>'Moving Avg'!D624</f>
        <v>30.977800000000002</v>
      </c>
      <c r="G624" s="2">
        <f>'Moving Avg'!F624</f>
        <v>31.705300000000001</v>
      </c>
      <c r="H624" s="2">
        <f>'Moving Avg'!G624</f>
        <v>30.714719999999978</v>
      </c>
      <c r="I624" s="2">
        <f>'Moving Avg'!H624</f>
        <v>31.777724999999972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31.149000000000001</v>
      </c>
      <c r="C625" s="2">
        <f>RSI!I625</f>
        <v>47.579998645026528</v>
      </c>
      <c r="D625" s="2">
        <f>MACD!E625</f>
        <v>0.87766887895939405</v>
      </c>
      <c r="E625" s="2">
        <f>MACD!F625</f>
        <v>1.0158493198946623</v>
      </c>
      <c r="F625" s="2">
        <f>'Moving Avg'!D625</f>
        <v>30.972799999999999</v>
      </c>
      <c r="G625" s="2">
        <f>'Moving Avg'!F625</f>
        <v>31.624649999999995</v>
      </c>
      <c r="H625" s="2">
        <f>'Moving Avg'!G625</f>
        <v>30.816239999999972</v>
      </c>
      <c r="I625" s="2">
        <f>'Moving Avg'!H625</f>
        <v>31.761299999999974</v>
      </c>
      <c r="J625" s="6" t="str">
        <f>OBV!F625</f>
        <v>BEARISH</v>
      </c>
      <c r="K625" s="6" t="str">
        <f>OBV!G625</f>
        <v>NEUTRAL</v>
      </c>
      <c r="L625" s="6" t="str">
        <f>OBV!H625</f>
        <v>CONFIRMED BEARISH</v>
      </c>
    </row>
    <row r="626" spans="1:12" ht="13.5" x14ac:dyDescent="0.25">
      <c r="A626" s="3">
        <f>RSI!A626</f>
        <v>42915</v>
      </c>
      <c r="B626" s="2">
        <f>RSI!B626</f>
        <v>30.218</v>
      </c>
      <c r="C626" s="2">
        <f>RSI!I626</f>
        <v>37.607278175958626</v>
      </c>
      <c r="D626" s="2">
        <f>MACD!E626</f>
        <v>0.6745991380634031</v>
      </c>
      <c r="E626" s="2">
        <f>MACD!F626</f>
        <v>0.9475992835284105</v>
      </c>
      <c r="F626" s="2">
        <f>'Moving Avg'!D626</f>
        <v>30.781599999999997</v>
      </c>
      <c r="G626" s="2">
        <f>'Moving Avg'!F626</f>
        <v>31.497449999999997</v>
      </c>
      <c r="H626" s="2">
        <f>'Moving Avg'!G626</f>
        <v>30.899139999999974</v>
      </c>
      <c r="I626" s="2">
        <f>'Moving Avg'!H626</f>
        <v>31.740219999999972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</row>
    <row r="627" spans="1:12" ht="13.5" x14ac:dyDescent="0.25">
      <c r="A627" s="3">
        <f>RSI!A627</f>
        <v>42916</v>
      </c>
      <c r="B627" s="2">
        <f>RSI!B627</f>
        <v>30.218</v>
      </c>
      <c r="C627" s="2">
        <f>RSI!I627</f>
        <v>37.607278175958626</v>
      </c>
      <c r="D627" s="2">
        <f>MACD!E627</f>
        <v>0.50932684376525117</v>
      </c>
      <c r="E627" s="2">
        <f>MACD!F627</f>
        <v>0.85994479557577863</v>
      </c>
      <c r="F627" s="2">
        <f>'Moving Avg'!D627</f>
        <v>30.776600000000002</v>
      </c>
      <c r="G627" s="2">
        <f>'Moving Avg'!F627</f>
        <v>31.370249999999992</v>
      </c>
      <c r="H627" s="2">
        <f>'Moving Avg'!G627</f>
        <v>30.98203999999998</v>
      </c>
      <c r="I627" s="2">
        <f>'Moving Avg'!H627</f>
        <v>31.719139999999975</v>
      </c>
      <c r="J627" s="6" t="str">
        <f>OBV!F627</f>
        <v>BEARISH</v>
      </c>
      <c r="K627" s="6" t="str">
        <f>OBV!G627</f>
        <v>NEUTRAL</v>
      </c>
      <c r="L627" s="6" t="str">
        <f>OBV!H627</f>
        <v>CONFIRMED BEARISH</v>
      </c>
    </row>
    <row r="628" spans="1:12" ht="13.5" x14ac:dyDescent="0.25">
      <c r="A628" s="3">
        <f>RSI!A628</f>
        <v>42919</v>
      </c>
      <c r="B628" s="2">
        <f>RSI!B628</f>
        <v>30.218</v>
      </c>
      <c r="C628" s="2">
        <f>RSI!I628</f>
        <v>37.607278175958626</v>
      </c>
      <c r="D628" s="2">
        <f>MACD!E628</f>
        <v>0.37555137850299047</v>
      </c>
      <c r="E628" s="2">
        <f>MACD!F628</f>
        <v>0.76306611216122111</v>
      </c>
      <c r="F628" s="2">
        <f>'Moving Avg'!D628</f>
        <v>30.590399999999999</v>
      </c>
      <c r="G628" s="2">
        <f>'Moving Avg'!F628</f>
        <v>31.24304999999999</v>
      </c>
      <c r="H628" s="2">
        <f>'Moving Avg'!G628</f>
        <v>31.080499999999979</v>
      </c>
      <c r="I628" s="2">
        <f>'Moving Avg'!H628</f>
        <v>31.698059999999977</v>
      </c>
      <c r="J628" s="6" t="str">
        <f>OBV!F628</f>
        <v>BEARISH</v>
      </c>
      <c r="K628" s="6" t="str">
        <f>OBV!G628</f>
        <v>NEUTRAL</v>
      </c>
      <c r="L628" s="6" t="str">
        <f>OBV!H628</f>
        <v>CONFIRMED BEARISH</v>
      </c>
    </row>
    <row r="629" spans="1:12" ht="13.5" x14ac:dyDescent="0.25">
      <c r="A629" s="3">
        <f>RSI!A629</f>
        <v>42920</v>
      </c>
      <c r="B629" s="2">
        <f>RSI!B629</f>
        <v>30.218</v>
      </c>
      <c r="C629" s="2">
        <f>RSI!I629</f>
        <v>37.607278175958626</v>
      </c>
      <c r="D629" s="2">
        <f>MACD!E629</f>
        <v>0.39459280738865132</v>
      </c>
      <c r="E629" s="2">
        <f>MACD!F629</f>
        <v>0.68937145120670718</v>
      </c>
      <c r="F629" s="2">
        <f>'Moving Avg'!D629</f>
        <v>30.404200000000003</v>
      </c>
      <c r="G629" s="2">
        <f>'Moving Avg'!F629</f>
        <v>31.115849999999988</v>
      </c>
      <c r="H629" s="2">
        <f>'Moving Avg'!G629</f>
        <v>31.194039999999987</v>
      </c>
      <c r="I629" s="2">
        <f>'Moving Avg'!H629</f>
        <v>31.676979999999975</v>
      </c>
      <c r="J629" s="6" t="str">
        <f>OBV!F629</f>
        <v>BEARISH</v>
      </c>
      <c r="K629" s="6" t="str">
        <f>OBV!G629</f>
        <v>NEUTRAL</v>
      </c>
      <c r="L629" s="6" t="str">
        <f>OBV!H629</f>
        <v>CONFIRMED BEARISH</v>
      </c>
    </row>
    <row r="630" spans="1:12" ht="13.5" x14ac:dyDescent="0.25">
      <c r="A630" s="3">
        <f>RSI!A630</f>
        <v>42921</v>
      </c>
      <c r="B630" s="2">
        <f>RSI!B630</f>
        <v>30.218</v>
      </c>
      <c r="C630" s="2">
        <f>RSI!I630</f>
        <v>37.607278175958626</v>
      </c>
      <c r="D630" s="2">
        <f>MACD!E630</f>
        <v>0.41590910856814389</v>
      </c>
      <c r="E630" s="2">
        <f>MACD!F630</f>
        <v>0.63467898267899447</v>
      </c>
      <c r="F630" s="2">
        <f>'Moving Avg'!D630</f>
        <v>30.218</v>
      </c>
      <c r="G630" s="2">
        <f>'Moving Avg'!F630</f>
        <v>30.988649999999989</v>
      </c>
      <c r="H630" s="2">
        <f>'Moving Avg'!G630</f>
        <v>31.285539999999987</v>
      </c>
      <c r="I630" s="2">
        <f>'Moving Avg'!H630</f>
        <v>31.655899999999978</v>
      </c>
      <c r="J630" s="6" t="str">
        <f>OBV!F630</f>
        <v>NEUTRAL</v>
      </c>
      <c r="K630" s="6" t="str">
        <f>OBV!G630</f>
        <v>NEUTRAL</v>
      </c>
      <c r="L630" s="6" t="str">
        <f>OBV!H630</f>
        <v>NEUTRAL</v>
      </c>
    </row>
    <row r="631" spans="1:12" ht="13.5" x14ac:dyDescent="0.25">
      <c r="A631" s="3">
        <f>RSI!A631</f>
        <v>42922</v>
      </c>
      <c r="B631" s="2">
        <f>RSI!B631</f>
        <v>30.218</v>
      </c>
      <c r="C631" s="2">
        <f>RSI!I631</f>
        <v>37.607278175958626</v>
      </c>
      <c r="D631" s="2">
        <f>MACD!E631</f>
        <v>0.43876479628919185</v>
      </c>
      <c r="E631" s="2">
        <f>MACD!F631</f>
        <v>0.59549614540103391</v>
      </c>
      <c r="F631" s="2">
        <f>'Moving Avg'!D631</f>
        <v>30.218</v>
      </c>
      <c r="G631" s="2">
        <f>'Moving Avg'!F631</f>
        <v>30.861449999999998</v>
      </c>
      <c r="H631" s="2">
        <f>'Moving Avg'!G631</f>
        <v>31.361799999999985</v>
      </c>
      <c r="I631" s="2">
        <f>'Moving Avg'!H631</f>
        <v>31.634819999999976</v>
      </c>
      <c r="J631" s="6" t="str">
        <f>OBV!F631</f>
        <v>NEUTRAL</v>
      </c>
      <c r="K631" s="6" t="str">
        <f>OBV!G631</f>
        <v>NEUTRAL</v>
      </c>
      <c r="L631" s="6" t="str">
        <f>OBV!H631</f>
        <v>NEUTRAL</v>
      </c>
    </row>
    <row r="632" spans="1:12" ht="13.5" x14ac:dyDescent="0.25">
      <c r="A632" s="3">
        <f>RSI!A632</f>
        <v>42923</v>
      </c>
      <c r="B632" s="2">
        <f>RSI!B632</f>
        <v>30.218</v>
      </c>
      <c r="C632" s="2">
        <f>RSI!I632</f>
        <v>37.607278175958626</v>
      </c>
      <c r="D632" s="2">
        <f>MACD!E632</f>
        <v>0.31933532317845348</v>
      </c>
      <c r="E632" s="2">
        <f>MACD!F632</f>
        <v>0.54026398095651784</v>
      </c>
      <c r="F632" s="2">
        <f>'Moving Avg'!D632</f>
        <v>30.218</v>
      </c>
      <c r="G632" s="2">
        <f>'Moving Avg'!F632</f>
        <v>30.734249999999996</v>
      </c>
      <c r="H632" s="2">
        <f>'Moving Avg'!G632</f>
        <v>31.40613999999999</v>
      </c>
      <c r="I632" s="2">
        <f>'Moving Avg'!H632</f>
        <v>31.613739999999979</v>
      </c>
      <c r="J632" s="6" t="str">
        <f>OBV!F632</f>
        <v>NEUTRAL</v>
      </c>
      <c r="K632" s="6" t="str">
        <f>OBV!G632</f>
        <v>NEUTRAL</v>
      </c>
      <c r="L632" s="6" t="str">
        <f>OBV!H632</f>
        <v>NEUTRAL</v>
      </c>
    </row>
    <row r="633" spans="1:12" ht="13.5" x14ac:dyDescent="0.25">
      <c r="A633" s="3">
        <f>RSI!A633</f>
        <v>42926</v>
      </c>
      <c r="B633" s="2">
        <f>RSI!B633</f>
        <v>30.218</v>
      </c>
      <c r="C633" s="2">
        <f>RSI!I633</f>
        <v>37.607278175958626</v>
      </c>
      <c r="D633" s="2">
        <f>MACD!E633</f>
        <v>0.36179558985034888</v>
      </c>
      <c r="E633" s="2">
        <f>MACD!F633</f>
        <v>0.50457030273528414</v>
      </c>
      <c r="F633" s="2">
        <f>'Moving Avg'!D633</f>
        <v>30.218</v>
      </c>
      <c r="G633" s="2">
        <f>'Moving Avg'!F633</f>
        <v>30.607049999999997</v>
      </c>
      <c r="H633" s="2">
        <f>'Moving Avg'!G633</f>
        <v>31.450479999999988</v>
      </c>
      <c r="I633" s="2">
        <f>'Moving Avg'!H633</f>
        <v>31.592659999999981</v>
      </c>
      <c r="J633" s="6" t="str">
        <f>OBV!F633</f>
        <v>NEUTRAL</v>
      </c>
      <c r="K633" s="6" t="str">
        <f>OBV!G633</f>
        <v>NEUTRAL</v>
      </c>
      <c r="L633" s="6" t="str">
        <f>OBV!H633</f>
        <v>NEUTRAL</v>
      </c>
    </row>
    <row r="634" spans="1:12" ht="13.5" x14ac:dyDescent="0.25">
      <c r="A634" s="3">
        <f>RSI!A634</f>
        <v>42927</v>
      </c>
      <c r="B634" s="2">
        <f>RSI!B634</f>
        <v>30.218</v>
      </c>
      <c r="C634" s="2">
        <f>RSI!I634</f>
        <v>37.607278175958619</v>
      </c>
      <c r="D634" s="2">
        <f>MACD!E634</f>
        <v>0.40154884049242767</v>
      </c>
      <c r="E634" s="2">
        <f>MACD!F634</f>
        <v>0.48396601028671288</v>
      </c>
      <c r="F634" s="2">
        <f>'Moving Avg'!D634</f>
        <v>30.218</v>
      </c>
      <c r="G634" s="2">
        <f>'Moving Avg'!F634</f>
        <v>30.5289</v>
      </c>
      <c r="H634" s="2">
        <f>'Moving Avg'!G634</f>
        <v>31.494819999999994</v>
      </c>
      <c r="I634" s="2">
        <f>'Moving Avg'!H634</f>
        <v>31.571579999999987</v>
      </c>
      <c r="J634" s="6" t="str">
        <f>OBV!F634</f>
        <v>NEUTRAL</v>
      </c>
      <c r="K634" s="6" t="str">
        <f>OBV!G634</f>
        <v>NEUTRAL</v>
      </c>
      <c r="L634" s="6" t="str">
        <f>OBV!H634</f>
        <v>NEUTRAL</v>
      </c>
    </row>
    <row r="635" spans="1:12" ht="13.5" x14ac:dyDescent="0.25">
      <c r="A635" s="3">
        <f>RSI!A635</f>
        <v>42928</v>
      </c>
      <c r="B635" s="2">
        <f>RSI!B635</f>
        <v>30.218</v>
      </c>
      <c r="C635" s="2">
        <f>RSI!I635</f>
        <v>37.607278175958619</v>
      </c>
      <c r="D635" s="2">
        <f>MACD!E635</f>
        <v>0.4387281811323227</v>
      </c>
      <c r="E635" s="2">
        <f>MACD!F635</f>
        <v>0.47491844445583487</v>
      </c>
      <c r="F635" s="2">
        <f>'Moving Avg'!D635</f>
        <v>30.218</v>
      </c>
      <c r="G635" s="2">
        <f>'Moving Avg'!F635</f>
        <v>30.522249999999996</v>
      </c>
      <c r="H635" s="2">
        <f>'Moving Avg'!G635</f>
        <v>31.539159999999992</v>
      </c>
      <c r="I635" s="2">
        <f>'Moving Avg'!H635</f>
        <v>31.550499999999985</v>
      </c>
      <c r="J635" s="6" t="str">
        <f>OBV!F635</f>
        <v>NEUTRAL</v>
      </c>
      <c r="K635" s="6" t="str">
        <f>OBV!G635</f>
        <v>NEUTRAL</v>
      </c>
      <c r="L635" s="6" t="str">
        <f>OBV!H635</f>
        <v>NEUTRAL</v>
      </c>
    </row>
    <row r="636" spans="1:12" ht="13.5" x14ac:dyDescent="0.25">
      <c r="A636" s="3">
        <f>RSI!A636</f>
        <v>42929</v>
      </c>
      <c r="B636" s="2">
        <f>RSI!B636</f>
        <v>30.218</v>
      </c>
      <c r="C636" s="2">
        <f>RSI!I636</f>
        <v>37.607278175958619</v>
      </c>
      <c r="D636" s="2">
        <f>MACD!E636</f>
        <v>0.3302364601962573</v>
      </c>
      <c r="E636" s="2">
        <f>MACD!F636</f>
        <v>0.44598204760391941</v>
      </c>
      <c r="F636" s="2">
        <f>'Moving Avg'!D636</f>
        <v>30.218</v>
      </c>
      <c r="G636" s="2">
        <f>'Moving Avg'!F636</f>
        <v>30.515599999999999</v>
      </c>
      <c r="H636" s="2">
        <f>'Moving Avg'!G636</f>
        <v>31.583500000000001</v>
      </c>
      <c r="I636" s="2">
        <f>'Moving Avg'!H636</f>
        <v>31.529419999999988</v>
      </c>
      <c r="J636" s="6" t="str">
        <f>OBV!F636</f>
        <v>BULLISH</v>
      </c>
      <c r="K636" s="6" t="str">
        <f>OBV!G636</f>
        <v>NEUTRAL</v>
      </c>
      <c r="L636" s="6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30.343</v>
      </c>
      <c r="C637" s="2">
        <f>RSI!I637</f>
        <v>41.33755635613673</v>
      </c>
      <c r="D637" s="2">
        <f>MACD!E637</f>
        <v>0.23221318641219924</v>
      </c>
      <c r="E637" s="2">
        <f>MACD!F637</f>
        <v>0.40322827536557543</v>
      </c>
      <c r="F637" s="2">
        <f>'Moving Avg'!D637</f>
        <v>30.243000000000002</v>
      </c>
      <c r="G637" s="2">
        <f>'Moving Avg'!F637</f>
        <v>30.5152</v>
      </c>
      <c r="H637" s="2">
        <f>'Moving Avg'!G637</f>
        <v>31.605219999999999</v>
      </c>
      <c r="I637" s="2">
        <f>'Moving Avg'!H637</f>
        <v>31.508964999999986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30.343</v>
      </c>
      <c r="C638" s="2">
        <f>RSI!I638</f>
        <v>41.33755635613673</v>
      </c>
      <c r="D638" s="2">
        <f>MACD!E638</f>
        <v>0.15134351964221437</v>
      </c>
      <c r="E638" s="2">
        <f>MACD!F638</f>
        <v>0.35285132422090326</v>
      </c>
      <c r="F638" s="2">
        <f>'Moving Avg'!D638</f>
        <v>30.268000000000001</v>
      </c>
      <c r="G638" s="2">
        <f>'Moving Avg'!F638</f>
        <v>30.514799999999997</v>
      </c>
      <c r="H638" s="2">
        <f>'Moving Avg'!G638</f>
        <v>31.600700000000003</v>
      </c>
      <c r="I638" s="2">
        <f>'Moving Avg'!H638</f>
        <v>31.488509999999987</v>
      </c>
      <c r="J638" s="6" t="str">
        <f>OBV!F638</f>
        <v>BULLISH</v>
      </c>
      <c r="K638" s="6" t="str">
        <f>OBV!G638</f>
        <v>NEUTRAL</v>
      </c>
      <c r="L638" s="6" t="str">
        <f>OBV!H638</f>
        <v>CONFIRMED BULLISH</v>
      </c>
    </row>
    <row r="639" spans="1:12" ht="13.5" x14ac:dyDescent="0.25">
      <c r="A639" s="3">
        <f>RSI!A639</f>
        <v>42934</v>
      </c>
      <c r="B639" s="2">
        <f>RSI!B639</f>
        <v>30.343</v>
      </c>
      <c r="C639" s="2">
        <f>RSI!I639</f>
        <v>41.337556356136737</v>
      </c>
      <c r="D639" s="2">
        <f>MACD!E639</f>
        <v>8.4834880211118957E-2</v>
      </c>
      <c r="E639" s="2">
        <f>MACD!F639</f>
        <v>0.2992480354189464</v>
      </c>
      <c r="F639" s="2">
        <f>'Moving Avg'!D639</f>
        <v>30.292999999999999</v>
      </c>
      <c r="G639" s="2">
        <f>'Moving Avg'!F639</f>
        <v>30.47325</v>
      </c>
      <c r="H639" s="2">
        <f>'Moving Avg'!G639</f>
        <v>31.568960000000008</v>
      </c>
      <c r="I639" s="2">
        <f>'Moving Avg'!H639</f>
        <v>31.468054999999985</v>
      </c>
      <c r="J639" s="6" t="str">
        <f>OBV!F639</f>
        <v>BULLISH</v>
      </c>
      <c r="K639" s="6" t="str">
        <f>OBV!G639</f>
        <v>NEUTRAL</v>
      </c>
      <c r="L639" s="6" t="str">
        <f>OBV!H639</f>
        <v>CONFIRMED BULLISH</v>
      </c>
    </row>
    <row r="640" spans="1:12" ht="13.5" x14ac:dyDescent="0.25">
      <c r="A640" s="3">
        <f>RSI!A640</f>
        <v>42935</v>
      </c>
      <c r="B640" s="2">
        <f>RSI!B640</f>
        <v>30.343</v>
      </c>
      <c r="C640" s="2">
        <f>RSI!I640</f>
        <v>41.33755635613673</v>
      </c>
      <c r="D640" s="2">
        <f>MACD!E640</f>
        <v>3.0335691138766663E-2</v>
      </c>
      <c r="E640" s="2">
        <f>MACD!F640</f>
        <v>0.24546556656291046</v>
      </c>
      <c r="F640" s="2">
        <f>'Moving Avg'!D640</f>
        <v>30.318000000000001</v>
      </c>
      <c r="G640" s="2">
        <f>'Moving Avg'!F640</f>
        <v>30.431699999999999</v>
      </c>
      <c r="H640" s="2">
        <f>'Moving Avg'!G640</f>
        <v>31.537220000000012</v>
      </c>
      <c r="I640" s="2">
        <f>'Moving Avg'!H640</f>
        <v>31.447599999999987</v>
      </c>
      <c r="J640" s="6" t="str">
        <f>OBV!F640</f>
        <v>BULLISH</v>
      </c>
      <c r="K640" s="6" t="str">
        <f>OBV!G640</f>
        <v>NEUTRAL</v>
      </c>
      <c r="L640" s="6" t="str">
        <f>OBV!H640</f>
        <v>CONFIRMED BULLISH</v>
      </c>
    </row>
    <row r="641" spans="1:12" ht="13.5" x14ac:dyDescent="0.25">
      <c r="A641" s="3">
        <f>RSI!A641</f>
        <v>42936</v>
      </c>
      <c r="B641" s="2">
        <f>RSI!B641</f>
        <v>30.343</v>
      </c>
      <c r="C641" s="2">
        <f>RSI!I641</f>
        <v>41.33755635613673</v>
      </c>
      <c r="D641" s="2">
        <f>MACD!E641</f>
        <v>-1.413331102491E-2</v>
      </c>
      <c r="E641" s="2">
        <f>MACD!F641</f>
        <v>0.19354579104534636</v>
      </c>
      <c r="F641" s="2">
        <f>'Moving Avg'!D641</f>
        <v>30.343</v>
      </c>
      <c r="G641" s="2">
        <f>'Moving Avg'!F641</f>
        <v>30.390149999999998</v>
      </c>
      <c r="H641" s="2">
        <f>'Moving Avg'!G641</f>
        <v>31.505480000000016</v>
      </c>
      <c r="I641" s="2">
        <f>'Moving Avg'!H641</f>
        <v>31.427144999999985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</row>
    <row r="642" spans="1:12" ht="13.5" x14ac:dyDescent="0.25">
      <c r="A642" s="3">
        <f>RSI!A642</f>
        <v>42937</v>
      </c>
      <c r="B642" s="2">
        <f>RSI!B642</f>
        <v>30.343</v>
      </c>
      <c r="C642" s="2">
        <f>RSI!I642</f>
        <v>41.33755635613673</v>
      </c>
      <c r="D642" s="2">
        <f>MACD!E642</f>
        <v>-5.0237135386485221E-2</v>
      </c>
      <c r="E642" s="2">
        <f>MACD!F642</f>
        <v>0.14478920575898005</v>
      </c>
      <c r="F642" s="2">
        <f>'Moving Avg'!D642</f>
        <v>30.343</v>
      </c>
      <c r="G642" s="2">
        <f>'Moving Avg'!F642</f>
        <v>30.395150000000001</v>
      </c>
      <c r="H642" s="2">
        <f>'Moving Avg'!G642</f>
        <v>31.457100000000015</v>
      </c>
      <c r="I642" s="2">
        <f>'Moving Avg'!H642</f>
        <v>31.405674999999988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</row>
    <row r="643" spans="1:12" ht="13.5" x14ac:dyDescent="0.25">
      <c r="A643" s="3">
        <f>RSI!A643</f>
        <v>42940</v>
      </c>
      <c r="B643" s="2">
        <f>RSI!B643</f>
        <v>30.343</v>
      </c>
      <c r="C643" s="2">
        <f>RSI!I643</f>
        <v>41.33755635613673</v>
      </c>
      <c r="D643" s="2">
        <f>MACD!E643</f>
        <v>-7.9375605921772063E-2</v>
      </c>
      <c r="E643" s="2">
        <f>MACD!F643</f>
        <v>9.9956243422829633E-2</v>
      </c>
      <c r="F643" s="2">
        <f>'Moving Avg'!D643</f>
        <v>30.343</v>
      </c>
      <c r="G643" s="2">
        <f>'Moving Avg'!F643</f>
        <v>30.354849999999999</v>
      </c>
      <c r="H643" s="2">
        <f>'Moving Avg'!G643</f>
        <v>31.40872000000002</v>
      </c>
      <c r="I643" s="2">
        <f>'Moving Avg'!H643</f>
        <v>31.384204999999984</v>
      </c>
      <c r="J643" s="6" t="str">
        <f>OBV!F643</f>
        <v>NEUTRAL</v>
      </c>
      <c r="K643" s="6" t="str">
        <f>OBV!G643</f>
        <v>NEUTRAL</v>
      </c>
      <c r="L643" s="6" t="str">
        <f>OBV!H643</f>
        <v>NEUTRAL</v>
      </c>
    </row>
    <row r="644" spans="1:12" ht="13.5" x14ac:dyDescent="0.25">
      <c r="A644" s="3">
        <f>RSI!A644</f>
        <v>42942</v>
      </c>
      <c r="B644" s="2">
        <f>RSI!B644</f>
        <v>30.343</v>
      </c>
      <c r="C644" s="2">
        <f>RSI!I644</f>
        <v>41.337556356136737</v>
      </c>
      <c r="D644" s="2">
        <f>MACD!E644</f>
        <v>-0.10272482806854555</v>
      </c>
      <c r="E644" s="2">
        <f>MACD!F644</f>
        <v>5.9420029124554602E-2</v>
      </c>
      <c r="F644" s="2">
        <f>'Moving Avg'!D644</f>
        <v>30.343</v>
      </c>
      <c r="G644" s="2">
        <f>'Moving Avg'!F644</f>
        <v>30.314549999999997</v>
      </c>
      <c r="H644" s="2">
        <f>'Moving Avg'!G644</f>
        <v>31.360340000000019</v>
      </c>
      <c r="I644" s="2">
        <f>'Moving Avg'!H644</f>
        <v>31.362734999999979</v>
      </c>
      <c r="J644" s="6" t="str">
        <f>OBV!F644</f>
        <v>NEUTRAL</v>
      </c>
      <c r="K644" s="6" t="str">
        <f>OBV!G644</f>
        <v>NEUTRAL</v>
      </c>
      <c r="L644" s="6" t="str">
        <f>OBV!H644</f>
        <v>NEUTRAL</v>
      </c>
    </row>
    <row r="645" spans="1:12" ht="13.5" x14ac:dyDescent="0.25">
      <c r="A645" s="3">
        <f>RSI!A645</f>
        <v>42943</v>
      </c>
      <c r="B645" s="2">
        <f>RSI!B645</f>
        <v>30.343</v>
      </c>
      <c r="C645" s="2">
        <f>RSI!I645</f>
        <v>41.337556356136737</v>
      </c>
      <c r="D645" s="2">
        <f>MACD!E645</f>
        <v>-0.12127222629671763</v>
      </c>
      <c r="E645" s="2">
        <f>MACD!F645</f>
        <v>2.3281578040300153E-2</v>
      </c>
      <c r="F645" s="2">
        <f>'Moving Avg'!D645</f>
        <v>30.343</v>
      </c>
      <c r="G645" s="2">
        <f>'Moving Avg'!F645</f>
        <v>30.274250000000002</v>
      </c>
      <c r="H645" s="2">
        <f>'Moving Avg'!G645</f>
        <v>31.31196000000002</v>
      </c>
      <c r="I645" s="2">
        <f>'Moving Avg'!H645</f>
        <v>31.341264999999975</v>
      </c>
      <c r="J645" s="6" t="str">
        <f>OBV!F645</f>
        <v>NEUTRAL</v>
      </c>
      <c r="K645" s="6" t="str">
        <f>OBV!G645</f>
        <v>NEUTRAL</v>
      </c>
      <c r="L645" s="6" t="str">
        <f>OBV!H645</f>
        <v>NEUTRAL</v>
      </c>
    </row>
    <row r="646" spans="1:12" ht="13.5" x14ac:dyDescent="0.25">
      <c r="A646" s="3">
        <f>RSI!A646</f>
        <v>42944</v>
      </c>
      <c r="B646" s="2">
        <f>RSI!B646</f>
        <v>30.343</v>
      </c>
      <c r="C646" s="2">
        <f>RSI!I646</f>
        <v>41.337556356136737</v>
      </c>
      <c r="D646" s="2">
        <f>MACD!E646</f>
        <v>-0.13584614540657469</v>
      </c>
      <c r="E646" s="2">
        <f>MACD!F646</f>
        <v>-8.5439666490748183E-3</v>
      </c>
      <c r="F646" s="2">
        <f>'Moving Avg'!D646</f>
        <v>30.343</v>
      </c>
      <c r="G646" s="2">
        <f>'Moving Avg'!F646</f>
        <v>30.2805</v>
      </c>
      <c r="H646" s="2">
        <f>'Moving Avg'!G646</f>
        <v>31.263580000000019</v>
      </c>
      <c r="I646" s="2">
        <f>'Moving Avg'!H646</f>
        <v>31.319794999999978</v>
      </c>
      <c r="J646" s="6" t="str">
        <f>OBV!F646</f>
        <v>NEUTRAL</v>
      </c>
      <c r="K646" s="6" t="str">
        <f>OBV!G646</f>
        <v>NEUTRAL</v>
      </c>
      <c r="L646" s="6" t="str">
        <f>OBV!H646</f>
        <v>NEUTRAL</v>
      </c>
    </row>
    <row r="647" spans="1:12" ht="13.5" x14ac:dyDescent="0.25">
      <c r="A647" s="3">
        <f>RSI!A647</f>
        <v>42947</v>
      </c>
      <c r="B647" s="2">
        <f>RSI!B647</f>
        <v>30.343</v>
      </c>
      <c r="C647" s="2">
        <f>RSI!I647</f>
        <v>41.337556356136737</v>
      </c>
      <c r="D647" s="2">
        <f>MACD!E647</f>
        <v>-0.12791008607205967</v>
      </c>
      <c r="E647" s="2">
        <f>MACD!F647</f>
        <v>-3.2417190533671786E-2</v>
      </c>
      <c r="F647" s="2">
        <f>'Moving Avg'!D647</f>
        <v>30.343</v>
      </c>
      <c r="G647" s="2">
        <f>'Moving Avg'!F647</f>
        <v>30.286750000000001</v>
      </c>
      <c r="H647" s="2">
        <f>'Moving Avg'!G647</f>
        <v>31.215200000000024</v>
      </c>
      <c r="I647" s="2">
        <f>'Moving Avg'!H647</f>
        <v>31.298324999999974</v>
      </c>
      <c r="J647" s="6" t="str">
        <f>OBV!F647</f>
        <v>NEUTRAL</v>
      </c>
      <c r="K647" s="6" t="str">
        <f>OBV!G647</f>
        <v>NEUTRAL</v>
      </c>
      <c r="L647" s="6" t="str">
        <f>OBV!H647</f>
        <v>NEUTRAL</v>
      </c>
    </row>
    <row r="648" spans="1:12" ht="13.5" x14ac:dyDescent="0.25">
      <c r="A648" s="3">
        <f>RSI!A648</f>
        <v>42948</v>
      </c>
      <c r="B648" s="2">
        <f>RSI!B648</f>
        <v>30.343</v>
      </c>
      <c r="C648" s="2">
        <f>RSI!I648</f>
        <v>41.337556356136737</v>
      </c>
      <c r="D648" s="2">
        <f>MACD!E648</f>
        <v>-0.12023471096869898</v>
      </c>
      <c r="E648" s="2">
        <f>MACD!F648</f>
        <v>-4.9980694620677224E-2</v>
      </c>
      <c r="F648" s="2">
        <f>'Moving Avg'!D648</f>
        <v>30.343</v>
      </c>
      <c r="G648" s="2">
        <f>'Moving Avg'!F648</f>
        <v>30.292999999999999</v>
      </c>
      <c r="H648" s="2">
        <f>'Moving Avg'!G648</f>
        <v>31.166820000000019</v>
      </c>
      <c r="I648" s="2">
        <f>'Moving Avg'!H648</f>
        <v>31.276854999999969</v>
      </c>
      <c r="J648" s="6" t="str">
        <f>OBV!F648</f>
        <v>NEUTRAL</v>
      </c>
      <c r="K648" s="6" t="str">
        <f>OBV!G648</f>
        <v>NEUTRAL</v>
      </c>
      <c r="L648" s="6" t="str">
        <f>OBV!H648</f>
        <v>NEUTRAL</v>
      </c>
    </row>
    <row r="649" spans="1:12" ht="13.5" x14ac:dyDescent="0.25">
      <c r="A649" s="3">
        <f>RSI!A649</f>
        <v>42949</v>
      </c>
      <c r="B649" s="2">
        <f>RSI!B649</f>
        <v>30.343</v>
      </c>
      <c r="C649" s="2">
        <f>RSI!I649</f>
        <v>41.337556356136737</v>
      </c>
      <c r="D649" s="2">
        <f>MACD!E649</f>
        <v>-0.11285104430972481</v>
      </c>
      <c r="E649" s="2">
        <f>MACD!F649</f>
        <v>-6.2554764558486742E-2</v>
      </c>
      <c r="F649" s="2">
        <f>'Moving Avg'!D649</f>
        <v>30.343</v>
      </c>
      <c r="G649" s="2">
        <f>'Moving Avg'!F649</f>
        <v>30.299250000000001</v>
      </c>
      <c r="H649" s="2">
        <f>'Moving Avg'!G649</f>
        <v>31.118440000000017</v>
      </c>
      <c r="I649" s="2">
        <f>'Moving Avg'!H649</f>
        <v>31.255384999999968</v>
      </c>
      <c r="J649" s="6" t="str">
        <f>OBV!F649</f>
        <v>NEUTRAL</v>
      </c>
      <c r="K649" s="6" t="str">
        <f>OBV!G649</f>
        <v>NEUTRAL</v>
      </c>
      <c r="L649" s="6" t="str">
        <f>OBV!H649</f>
        <v>NEUTRAL</v>
      </c>
    </row>
    <row r="650" spans="1:12" ht="13.5" x14ac:dyDescent="0.25">
      <c r="A650" s="3">
        <f>RSI!A650</f>
        <v>42950</v>
      </c>
      <c r="B650" s="2">
        <f>RSI!B650</f>
        <v>30.343</v>
      </c>
      <c r="C650" s="2">
        <f>RSI!I650</f>
        <v>41.337556356136737</v>
      </c>
      <c r="D650" s="2">
        <f>MACD!E650</f>
        <v>-0.10578006850215971</v>
      </c>
      <c r="E650" s="2">
        <f>MACD!F650</f>
        <v>-7.1199825347221329E-2</v>
      </c>
      <c r="F650" s="2">
        <f>'Moving Avg'!D650</f>
        <v>30.343</v>
      </c>
      <c r="G650" s="2">
        <f>'Moving Avg'!F650</f>
        <v>30.305500000000002</v>
      </c>
      <c r="H650" s="2">
        <f>'Moving Avg'!G650</f>
        <v>31.070060000000023</v>
      </c>
      <c r="I650" s="2">
        <f>'Moving Avg'!H650</f>
        <v>31.232944999999969</v>
      </c>
      <c r="J650" s="6" t="str">
        <f>OBV!F650</f>
        <v>NEUTRAL</v>
      </c>
      <c r="K650" s="6" t="str">
        <f>OBV!G650</f>
        <v>NEUTRAL</v>
      </c>
      <c r="L650" s="6" t="str">
        <f>OBV!H650</f>
        <v>NEUTRAL</v>
      </c>
    </row>
    <row r="651" spans="1:12" ht="13.5" x14ac:dyDescent="0.25">
      <c r="A651" s="3">
        <f>RSI!A651</f>
        <v>42951</v>
      </c>
      <c r="B651" s="2">
        <f>RSI!B651</f>
        <v>30.343</v>
      </c>
      <c r="C651" s="2">
        <f>RSI!I651</f>
        <v>41.337556356136737</v>
      </c>
      <c r="D651" s="2">
        <f>MACD!E651</f>
        <v>-9.9034659325266006E-2</v>
      </c>
      <c r="E651" s="2">
        <f>MACD!F651</f>
        <v>-7.6766792142830276E-2</v>
      </c>
      <c r="F651" s="2">
        <f>'Moving Avg'!D651</f>
        <v>30.343</v>
      </c>
      <c r="G651" s="2">
        <f>'Moving Avg'!F651</f>
        <v>30.31175</v>
      </c>
      <c r="H651" s="2">
        <f>'Moving Avg'!G651</f>
        <v>31.021680000000018</v>
      </c>
      <c r="I651" s="2">
        <f>'Moving Avg'!H651</f>
        <v>31.210464999999967</v>
      </c>
      <c r="J651" s="6" t="str">
        <f>OBV!F651</f>
        <v>NEUTRAL</v>
      </c>
      <c r="K651" s="6" t="str">
        <f>OBV!G651</f>
        <v>NEUTRAL</v>
      </c>
      <c r="L651" s="6" t="str">
        <f>OBV!H651</f>
        <v>NEUTRAL</v>
      </c>
    </row>
    <row r="652" spans="1:12" ht="13.5" x14ac:dyDescent="0.25">
      <c r="A652" s="3">
        <f>RSI!A652</f>
        <v>42954</v>
      </c>
      <c r="B652" s="2">
        <f>RSI!B652</f>
        <v>30.343</v>
      </c>
      <c r="C652" s="2">
        <f>RSI!I652</f>
        <v>41.337556356136737</v>
      </c>
      <c r="D652" s="2">
        <f>MACD!E652</f>
        <v>-9.2621194479264091E-2</v>
      </c>
      <c r="E652" s="2">
        <f>MACD!F652</f>
        <v>-7.9937672610117042E-2</v>
      </c>
      <c r="F652" s="2">
        <f>'Moving Avg'!D652</f>
        <v>30.343</v>
      </c>
      <c r="G652" s="2">
        <f>'Moving Avg'!F652</f>
        <v>30.318000000000001</v>
      </c>
      <c r="H652" s="2">
        <f>'Moving Avg'!G652</f>
        <v>30.973300000000016</v>
      </c>
      <c r="I652" s="2">
        <f>'Moving Avg'!H652</f>
        <v>31.190009999999965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</row>
    <row r="653" spans="1:12" ht="13.5" x14ac:dyDescent="0.25">
      <c r="A653" s="3">
        <f>RSI!A653</f>
        <v>42955</v>
      </c>
      <c r="B653" s="2">
        <f>RSI!B653</f>
        <v>30.343</v>
      </c>
      <c r="C653" s="2">
        <f>RSI!I653</f>
        <v>41.337556356136737</v>
      </c>
      <c r="D653" s="2">
        <f>MACD!E653</f>
        <v>-8.6540887896447316E-2</v>
      </c>
      <c r="E653" s="2">
        <f>MACD!F653</f>
        <v>-8.1258315667383091E-2</v>
      </c>
      <c r="F653" s="2">
        <f>'Moving Avg'!D653</f>
        <v>30.343</v>
      </c>
      <c r="G653" s="2">
        <f>'Moving Avg'!F653</f>
        <v>30.324249999999999</v>
      </c>
      <c r="H653" s="2">
        <f>'Moving Avg'!G653</f>
        <v>30.924920000000022</v>
      </c>
      <c r="I653" s="2">
        <f>'Moving Avg'!H653</f>
        <v>31.169554999999963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30.343</v>
      </c>
      <c r="C654" s="2">
        <f>RSI!I654</f>
        <v>41.337556356136737</v>
      </c>
      <c r="D654" s="2">
        <f>MACD!E654</f>
        <v>-8.0790893988016421E-2</v>
      </c>
      <c r="E654" s="2">
        <f>MACD!F654</f>
        <v>-8.1164831331509757E-2</v>
      </c>
      <c r="F654" s="2">
        <f>'Moving Avg'!D654</f>
        <v>30.343</v>
      </c>
      <c r="G654" s="2">
        <f>'Moving Avg'!F654</f>
        <v>30.330500000000001</v>
      </c>
      <c r="H654" s="2">
        <f>'Moving Avg'!G654</f>
        <v>30.87654000000002</v>
      </c>
      <c r="I654" s="2">
        <f>'Moving Avg'!H654</f>
        <v>31.149099999999962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</row>
    <row r="655" spans="1:12" ht="13.5" x14ac:dyDescent="0.25">
      <c r="A655" s="3">
        <f>RSI!A655</f>
        <v>42957</v>
      </c>
      <c r="B655" s="2">
        <f>RSI!B655</f>
        <v>29.437000000000001</v>
      </c>
      <c r="C655" s="2">
        <f>RSI!I655</f>
        <v>15.628926705761643</v>
      </c>
      <c r="D655" s="2">
        <f>MACD!E655</f>
        <v>-8.2541079459375055E-3</v>
      </c>
      <c r="E655" s="2">
        <f>MACD!F655</f>
        <v>-6.6582686654395304E-2</v>
      </c>
      <c r="F655" s="2">
        <f>'Moving Avg'!D655</f>
        <v>30.161799999999999</v>
      </c>
      <c r="G655" s="2">
        <f>'Moving Avg'!F655</f>
        <v>30.291450000000005</v>
      </c>
      <c r="H655" s="2">
        <f>'Moving Avg'!G655</f>
        <v>30.810040000000011</v>
      </c>
      <c r="I655" s="2">
        <f>'Moving Avg'!H655</f>
        <v>31.124114999999964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</row>
    <row r="656" spans="1:12" ht="13.5" x14ac:dyDescent="0.25">
      <c r="A656" s="3">
        <f>RSI!A656</f>
        <v>42958</v>
      </c>
      <c r="B656" s="2">
        <f>RSI!B656</f>
        <v>28.555</v>
      </c>
      <c r="C656" s="2">
        <f>RSI!I656</f>
        <v>9.4605096279964727</v>
      </c>
      <c r="D656" s="2">
        <f>MACD!E656</f>
        <v>0.12432889089553001</v>
      </c>
      <c r="E656" s="2">
        <f>MACD!F656</f>
        <v>-2.8400371144410245E-2</v>
      </c>
      <c r="F656" s="2">
        <f>'Moving Avg'!D656</f>
        <v>29.804199999999998</v>
      </c>
      <c r="G656" s="2">
        <f>'Moving Avg'!F656</f>
        <v>30.208300000000001</v>
      </c>
      <c r="H656" s="2">
        <f>'Moving Avg'!G656</f>
        <v>30.72590000000001</v>
      </c>
      <c r="I656" s="2">
        <f>'Moving Avg'!H656</f>
        <v>31.09471999999996</v>
      </c>
      <c r="J656" s="6" t="str">
        <f>OBV!F656</f>
        <v>BEARISH</v>
      </c>
      <c r="K656" s="6" t="str">
        <f>OBV!G656</f>
        <v>NEUTRAL</v>
      </c>
      <c r="L656" s="6" t="str">
        <f>OBV!H656</f>
        <v>CONFIRMED BEARISH</v>
      </c>
    </row>
    <row r="657" spans="1:12" ht="13.5" x14ac:dyDescent="0.25">
      <c r="A657" s="3">
        <f>RSI!A657</f>
        <v>42961</v>
      </c>
      <c r="B657" s="2">
        <f>RSI!B657</f>
        <v>27.274999999999999</v>
      </c>
      <c r="C657" s="2">
        <f>RSI!I657</f>
        <v>5.8512439617479544</v>
      </c>
      <c r="D657" s="2">
        <f>MACD!E657</f>
        <v>0.34197848952180365</v>
      </c>
      <c r="E657" s="2">
        <f>MACD!F657</f>
        <v>4.5675400988832535E-2</v>
      </c>
      <c r="F657" s="2">
        <f>'Moving Avg'!D657</f>
        <v>29.1906</v>
      </c>
      <c r="G657" s="2">
        <f>'Moving Avg'!F657</f>
        <v>30.054900000000004</v>
      </c>
      <c r="H657" s="2">
        <f>'Moving Avg'!G657</f>
        <v>30.616160000000008</v>
      </c>
      <c r="I657" s="2">
        <f>'Moving Avg'!H657</f>
        <v>31.058924999999959</v>
      </c>
      <c r="J657" s="6" t="str">
        <f>OBV!F657</f>
        <v>BEARISH</v>
      </c>
      <c r="K657" s="6" t="str">
        <f>OBV!G657</f>
        <v>NEUTRAL</v>
      </c>
      <c r="L657" s="6" t="str">
        <f>OBV!H657</f>
        <v>CONFIRMED BEARISH</v>
      </c>
    </row>
    <row r="658" spans="1:12" ht="13.5" x14ac:dyDescent="0.25">
      <c r="A658" s="3">
        <f>RSI!A658</f>
        <v>42962</v>
      </c>
      <c r="B658" s="2">
        <f>RSI!B658</f>
        <v>27.274999999999999</v>
      </c>
      <c r="C658" s="2">
        <f>RSI!I658</f>
        <v>5.8512439617479544</v>
      </c>
      <c r="D658" s="2">
        <f>MACD!E658</f>
        <v>0.54356745152789898</v>
      </c>
      <c r="E658" s="2">
        <f>MACD!F658</f>
        <v>0.14525381109664584</v>
      </c>
      <c r="F658" s="2">
        <f>'Moving Avg'!D658</f>
        <v>28.577000000000005</v>
      </c>
      <c r="G658" s="2">
        <f>'Moving Avg'!F658</f>
        <v>29.901499999999999</v>
      </c>
      <c r="H658" s="2">
        <f>'Moving Avg'!G658</f>
        <v>30.506420000000006</v>
      </c>
      <c r="I658" s="2">
        <f>'Moving Avg'!H658</f>
        <v>31.023129999999956</v>
      </c>
      <c r="J658" s="6" t="str">
        <f>OBV!F658</f>
        <v>BEARISH</v>
      </c>
      <c r="K658" s="6" t="str">
        <f>OBV!G658</f>
        <v>NEUTRAL</v>
      </c>
      <c r="L658" s="6" t="str">
        <f>OBV!H658</f>
        <v>CONFIRMED BEARISH</v>
      </c>
    </row>
    <row r="659" spans="1:12" ht="13.5" x14ac:dyDescent="0.25">
      <c r="A659" s="3">
        <f>RSI!A659</f>
        <v>42963</v>
      </c>
      <c r="B659" s="2">
        <f>RSI!B659</f>
        <v>27.274999999999999</v>
      </c>
      <c r="C659" s="2">
        <f>RSI!I659</f>
        <v>5.8512439617479544</v>
      </c>
      <c r="D659" s="2">
        <f>MACD!E659</f>
        <v>0.73027598356654266</v>
      </c>
      <c r="E659" s="2">
        <f>MACD!F659</f>
        <v>0.26225824559062522</v>
      </c>
      <c r="F659" s="2">
        <f>'Moving Avg'!D659</f>
        <v>27.9634</v>
      </c>
      <c r="G659" s="2">
        <f>'Moving Avg'!F659</f>
        <v>29.748100000000001</v>
      </c>
      <c r="H659" s="2">
        <f>'Moving Avg'!G659</f>
        <v>30.396680000000007</v>
      </c>
      <c r="I659" s="2">
        <f>'Moving Avg'!H659</f>
        <v>30.987334999999952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</row>
    <row r="660" spans="1:12" ht="13.5" x14ac:dyDescent="0.25">
      <c r="A660" s="3">
        <f>RSI!A660</f>
        <v>42964</v>
      </c>
      <c r="B660" s="2">
        <f>RSI!B660</f>
        <v>27.274999999999999</v>
      </c>
      <c r="C660" s="2">
        <f>RSI!I660</f>
        <v>5.8512439617479544</v>
      </c>
      <c r="D660" s="2">
        <f>MACD!E660</f>
        <v>0.90319832651913856</v>
      </c>
      <c r="E660" s="2">
        <f>MACD!F660</f>
        <v>0.39044626177632791</v>
      </c>
      <c r="F660" s="2">
        <f>'Moving Avg'!D660</f>
        <v>27.530999999999999</v>
      </c>
      <c r="G660" s="2">
        <f>'Moving Avg'!F660</f>
        <v>29.5947</v>
      </c>
      <c r="H660" s="2">
        <f>'Moving Avg'!G660</f>
        <v>30.286940000000008</v>
      </c>
      <c r="I660" s="2">
        <f>'Moving Avg'!H660</f>
        <v>30.951539999999955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</row>
    <row r="661" spans="1:12" ht="13.5" x14ac:dyDescent="0.25">
      <c r="A661" s="3">
        <f>RSI!A661</f>
        <v>42965</v>
      </c>
      <c r="B661" s="2">
        <f>RSI!B661</f>
        <v>27.274999999999999</v>
      </c>
      <c r="C661" s="2">
        <f>RSI!I661</f>
        <v>5.8512439617479544</v>
      </c>
      <c r="D661" s="2">
        <f>MACD!E661</f>
        <v>1.0633488991854847</v>
      </c>
      <c r="E661" s="2">
        <f>MACD!F661</f>
        <v>0.52502678925815927</v>
      </c>
      <c r="F661" s="2">
        <f>'Moving Avg'!D661</f>
        <v>27.274999999999999</v>
      </c>
      <c r="G661" s="2">
        <f>'Moving Avg'!F661</f>
        <v>29.441300000000002</v>
      </c>
      <c r="H661" s="2">
        <f>'Moving Avg'!G661</f>
        <v>30.177200000000013</v>
      </c>
      <c r="I661" s="2">
        <f>'Moving Avg'!H661</f>
        <v>30.915744999999955</v>
      </c>
      <c r="J661" s="6" t="str">
        <f>OBV!F661</f>
        <v>NEUTRAL</v>
      </c>
      <c r="K661" s="6" t="str">
        <f>OBV!G661</f>
        <v>NEUTRAL</v>
      </c>
      <c r="L661" s="6" t="str">
        <f>OBV!H661</f>
        <v>NEUTRAL</v>
      </c>
    </row>
    <row r="662" spans="1:12" ht="13.5" x14ac:dyDescent="0.25">
      <c r="A662" s="3">
        <f>RSI!A662</f>
        <v>42968</v>
      </c>
      <c r="B662" s="2">
        <f>RSI!B662</f>
        <v>27.274999999999999</v>
      </c>
      <c r="C662" s="2">
        <f>RSI!I662</f>
        <v>5.8512439617479544</v>
      </c>
      <c r="D662" s="2">
        <f>MACD!E662</f>
        <v>1.2116680213692561</v>
      </c>
      <c r="E662" s="2">
        <f>MACD!F662</f>
        <v>0.66235503568037868</v>
      </c>
      <c r="F662" s="2">
        <f>'Moving Avg'!D662</f>
        <v>27.274999999999999</v>
      </c>
      <c r="G662" s="2">
        <f>'Moving Avg'!F662</f>
        <v>29.287899999999997</v>
      </c>
      <c r="H662" s="2">
        <f>'Moving Avg'!G662</f>
        <v>30.067460000000011</v>
      </c>
      <c r="I662" s="2">
        <f>'Moving Avg'!H662</f>
        <v>30.879949999999955</v>
      </c>
      <c r="J662" s="6" t="str">
        <f>OBV!F662</f>
        <v>NEUTRAL</v>
      </c>
      <c r="K662" s="6" t="str">
        <f>OBV!G662</f>
        <v>NEUTRAL</v>
      </c>
      <c r="L662" s="6" t="str">
        <f>OBV!H662</f>
        <v>NEUTRAL</v>
      </c>
    </row>
    <row r="663" spans="1:12" ht="13.5" x14ac:dyDescent="0.25">
      <c r="A663" s="3">
        <f>RSI!A663</f>
        <v>42969</v>
      </c>
      <c r="B663" s="2">
        <f>RSI!B663</f>
        <v>27.274999999999999</v>
      </c>
      <c r="C663" s="2">
        <f>RSI!I663</f>
        <v>5.8512439617479544</v>
      </c>
      <c r="D663" s="2">
        <f>MACD!E663</f>
        <v>1.3490272422098819</v>
      </c>
      <c r="E663" s="2">
        <f>MACD!F663</f>
        <v>0.79968947698627935</v>
      </c>
      <c r="F663" s="2">
        <f>'Moving Avg'!D663</f>
        <v>27.274999999999999</v>
      </c>
      <c r="G663" s="2">
        <f>'Moving Avg'!F663</f>
        <v>29.134499999999996</v>
      </c>
      <c r="H663" s="2">
        <f>'Moving Avg'!G663</f>
        <v>29.957720000000013</v>
      </c>
      <c r="I663" s="2">
        <f>'Moving Avg'!H663</f>
        <v>30.844154999999954</v>
      </c>
      <c r="J663" s="6" t="str">
        <f>OBV!F663</f>
        <v>BULLISH</v>
      </c>
      <c r="K663" s="6" t="str">
        <f>OBV!G663</f>
        <v>NEUTRAL</v>
      </c>
      <c r="L663" s="6" t="str">
        <f>OBV!H663</f>
        <v>CONFIRMED BULLISH</v>
      </c>
    </row>
    <row r="664" spans="1:12" ht="13.5" x14ac:dyDescent="0.25">
      <c r="A664" s="3">
        <f>RSI!A664</f>
        <v>42970</v>
      </c>
      <c r="B664" s="2">
        <f>RSI!B664</f>
        <v>28.09</v>
      </c>
      <c r="C664" s="2">
        <f>RSI!I664</f>
        <v>33.136759398215915</v>
      </c>
      <c r="D664" s="2">
        <f>MACD!E664</f>
        <v>1.4158639281424534</v>
      </c>
      <c r="E664" s="2">
        <f>MACD!F664</f>
        <v>0.92292436721751425</v>
      </c>
      <c r="F664" s="2">
        <f>'Moving Avg'!D664</f>
        <v>27.437999999999999</v>
      </c>
      <c r="G664" s="2">
        <f>'Moving Avg'!F664</f>
        <v>29.021849999999993</v>
      </c>
      <c r="H664" s="2">
        <f>'Moving Avg'!G664</f>
        <v>29.883900000000008</v>
      </c>
      <c r="I664" s="2">
        <f>'Moving Avg'!H664</f>
        <v>30.812434999999958</v>
      </c>
      <c r="J664" s="6" t="str">
        <f>OBV!F664</f>
        <v>BULLISH</v>
      </c>
      <c r="K664" s="6" t="str">
        <f>OBV!G664</f>
        <v>NEUTRAL</v>
      </c>
      <c r="L664" s="6" t="str">
        <f>OBV!H664</f>
        <v>CONFIRMED BULLISH</v>
      </c>
    </row>
    <row r="665" spans="1:12" ht="13.5" x14ac:dyDescent="0.25">
      <c r="A665" s="3">
        <f>RSI!A665</f>
        <v>42971</v>
      </c>
      <c r="B665" s="2">
        <f>RSI!B665</f>
        <v>28.09</v>
      </c>
      <c r="C665" s="2">
        <f>RSI!I665</f>
        <v>33.136759398215915</v>
      </c>
      <c r="D665" s="2">
        <f>MACD!E665</f>
        <v>1.3383842498486871</v>
      </c>
      <c r="E665" s="2">
        <f>MACD!F665</f>
        <v>1.0060163437437488</v>
      </c>
      <c r="F665" s="2">
        <f>'Moving Avg'!D665</f>
        <v>27.600999999999999</v>
      </c>
      <c r="G665" s="2">
        <f>'Moving Avg'!F665</f>
        <v>28.909199999999998</v>
      </c>
      <c r="H665" s="2">
        <f>'Moving Avg'!G665</f>
        <v>29.838680000000004</v>
      </c>
      <c r="I665" s="2">
        <f>'Moving Avg'!H665</f>
        <v>30.780714999999965</v>
      </c>
      <c r="J665" s="6" t="str">
        <f>OBV!F665</f>
        <v>BULLISH</v>
      </c>
      <c r="K665" s="6" t="str">
        <f>OBV!G665</f>
        <v>NEUTRAL</v>
      </c>
      <c r="L665" s="6" t="str">
        <f>OBV!H665</f>
        <v>CONFIRMED BULLISH</v>
      </c>
    </row>
    <row r="666" spans="1:12" ht="13.5" x14ac:dyDescent="0.25">
      <c r="A666" s="3">
        <f>RSI!A666</f>
        <v>42972</v>
      </c>
      <c r="B666" s="2">
        <f>RSI!B666</f>
        <v>28.928999999999998</v>
      </c>
      <c r="C666" s="2">
        <f>RSI!I666</f>
        <v>50.32493373469606</v>
      </c>
      <c r="D666" s="2">
        <f>MACD!E666</f>
        <v>1.0799385275404809</v>
      </c>
      <c r="E666" s="2">
        <f>MACD!F666</f>
        <v>1.0208007805030954</v>
      </c>
      <c r="F666" s="2">
        <f>'Moving Avg'!D666</f>
        <v>27.931799999999999</v>
      </c>
      <c r="G666" s="2">
        <f>'Moving Avg'!F666</f>
        <v>28.838499999999993</v>
      </c>
      <c r="H666" s="2">
        <f>'Moving Avg'!G666</f>
        <v>29.810240000000007</v>
      </c>
      <c r="I666" s="2">
        <f>'Moving Avg'!H666</f>
        <v>30.753189999999964</v>
      </c>
      <c r="J666" s="6" t="str">
        <f>OBV!F666</f>
        <v>BULLISH</v>
      </c>
      <c r="K666" s="6" t="str">
        <f>OBV!G666</f>
        <v>NEUTRAL</v>
      </c>
      <c r="L666" s="6" t="str">
        <f>OBV!H666</f>
        <v>CONFIRMED BULLISH</v>
      </c>
    </row>
    <row r="667" spans="1:12" ht="13.5" x14ac:dyDescent="0.25">
      <c r="A667" s="3">
        <f>RSI!A667</f>
        <v>42975</v>
      </c>
      <c r="B667" s="2">
        <f>RSI!B667</f>
        <v>28.928999999999998</v>
      </c>
      <c r="C667" s="2">
        <f>RSI!I667</f>
        <v>50.32493373469606</v>
      </c>
      <c r="D667" s="2">
        <f>MACD!E667</f>
        <v>0.66396038581706307</v>
      </c>
      <c r="E667" s="2">
        <f>MACD!F667</f>
        <v>0.94943270156588899</v>
      </c>
      <c r="F667" s="2">
        <f>'Moving Avg'!D667</f>
        <v>28.262599999999999</v>
      </c>
      <c r="G667" s="2">
        <f>'Moving Avg'!F667</f>
        <v>28.767799999999987</v>
      </c>
      <c r="H667" s="2">
        <f>'Moving Avg'!G667</f>
        <v>29.781800000000008</v>
      </c>
      <c r="I667" s="2">
        <f>'Moving Avg'!H667</f>
        <v>30.725664999999967</v>
      </c>
      <c r="J667" s="6" t="str">
        <f>OBV!F667</f>
        <v>BULLISH</v>
      </c>
      <c r="K667" s="6" t="str">
        <f>OBV!G667</f>
        <v>NEUTRAL</v>
      </c>
      <c r="L667" s="6" t="str">
        <f>OBV!H667</f>
        <v>CONFIRMED BULLISH</v>
      </c>
    </row>
    <row r="668" spans="1:12" ht="13.5" x14ac:dyDescent="0.25">
      <c r="A668" s="3">
        <f>RSI!A668</f>
        <v>42976</v>
      </c>
      <c r="B668" s="2">
        <f>RSI!B668</f>
        <v>28.928999999999998</v>
      </c>
      <c r="C668" s="2">
        <f>RSI!I668</f>
        <v>50.32493373469606</v>
      </c>
      <c r="D668" s="2">
        <f>MACD!E668</f>
        <v>0.31163608234923146</v>
      </c>
      <c r="E668" s="2">
        <f>MACD!F668</f>
        <v>0.82187337772255753</v>
      </c>
      <c r="F668" s="2">
        <f>'Moving Avg'!D668</f>
        <v>28.593399999999995</v>
      </c>
      <c r="G668" s="2">
        <f>'Moving Avg'!F668</f>
        <v>28.697099999999988</v>
      </c>
      <c r="H668" s="2">
        <f>'Moving Avg'!G668</f>
        <v>29.753360000000008</v>
      </c>
      <c r="I668" s="2">
        <f>'Moving Avg'!H668</f>
        <v>30.69813999999997</v>
      </c>
      <c r="J668" s="6" t="str">
        <f>OBV!F668</f>
        <v>BULLISH</v>
      </c>
      <c r="K668" s="6" t="str">
        <f>OBV!G668</f>
        <v>NEUTRAL</v>
      </c>
      <c r="L668" s="6" t="str">
        <f>OBV!H668</f>
        <v>CONFIRMED BULLISH</v>
      </c>
    </row>
    <row r="669" spans="1:12" ht="13.5" x14ac:dyDescent="0.25">
      <c r="A669" s="3">
        <f>RSI!A669</f>
        <v>42977</v>
      </c>
      <c r="B669" s="2">
        <f>RSI!B669</f>
        <v>28.928999999999998</v>
      </c>
      <c r="C669" s="2">
        <f>RSI!I669</f>
        <v>50.324933734696053</v>
      </c>
      <c r="D669" s="2">
        <f>MACD!E669</f>
        <v>1.3198111457356276E-2</v>
      </c>
      <c r="E669" s="2">
        <f>MACD!F669</f>
        <v>0.66013832446951737</v>
      </c>
      <c r="F669" s="2">
        <f>'Moving Avg'!D669</f>
        <v>28.761199999999995</v>
      </c>
      <c r="G669" s="2">
        <f>'Moving Avg'!F669</f>
        <v>28.62639999999999</v>
      </c>
      <c r="H669" s="2">
        <f>'Moving Avg'!G669</f>
        <v>29.708460000000009</v>
      </c>
      <c r="I669" s="2">
        <f>'Moving Avg'!H669</f>
        <v>30.67061499999997</v>
      </c>
      <c r="J669" s="6" t="str">
        <f>OBV!F669</f>
        <v>BULLISH</v>
      </c>
      <c r="K669" s="6" t="str">
        <f>OBV!G669</f>
        <v>NEUTRAL</v>
      </c>
      <c r="L669" s="6" t="str">
        <f>OBV!H669</f>
        <v>CONFIRMED BULLISH</v>
      </c>
    </row>
    <row r="670" spans="1:12" ht="13.5" x14ac:dyDescent="0.25">
      <c r="A670" s="3">
        <f>RSI!A670</f>
        <v>42978</v>
      </c>
      <c r="B670" s="2">
        <f>RSI!B670</f>
        <v>28.928999999999998</v>
      </c>
      <c r="C670" s="2">
        <f>RSI!I670</f>
        <v>50.324933734696053</v>
      </c>
      <c r="D670" s="2">
        <f>MACD!E670</f>
        <v>-0.23962022028366192</v>
      </c>
      <c r="E670" s="2">
        <f>MACD!F670</f>
        <v>0.48018661551888148</v>
      </c>
      <c r="F670" s="2">
        <f>'Moving Avg'!D670</f>
        <v>28.928999999999995</v>
      </c>
      <c r="G670" s="2">
        <f>'Moving Avg'!F670</f>
        <v>28.555699999999991</v>
      </c>
      <c r="H670" s="2">
        <f>'Moving Avg'!G670</f>
        <v>29.663560000000007</v>
      </c>
      <c r="I670" s="2">
        <f>'Moving Avg'!H670</f>
        <v>30.643089999999976</v>
      </c>
      <c r="J670" s="6" t="str">
        <f>OBV!F670</f>
        <v>NEUTRAL</v>
      </c>
      <c r="K670" s="6" t="str">
        <f>OBV!G670</f>
        <v>NEUTRAL</v>
      </c>
      <c r="L670" s="6" t="str">
        <f>OBV!H670</f>
        <v>NEUTRAL</v>
      </c>
    </row>
    <row r="671" spans="1:12" ht="13.5" x14ac:dyDescent="0.25">
      <c r="A671" s="3">
        <f>RSI!A671</f>
        <v>42982</v>
      </c>
      <c r="B671" s="2">
        <f>RSI!B671</f>
        <v>28.928999999999998</v>
      </c>
      <c r="C671" s="2">
        <f>RSI!I671</f>
        <v>50.324933734696053</v>
      </c>
      <c r="D671" s="2">
        <f>MACD!E671</f>
        <v>-0.45381554890943221</v>
      </c>
      <c r="E671" s="2">
        <f>MACD!F671</f>
        <v>0.29338618263321875</v>
      </c>
      <c r="F671" s="2">
        <f>'Moving Avg'!D671</f>
        <v>28.928999999999995</v>
      </c>
      <c r="G671" s="2">
        <f>'Moving Avg'!F671</f>
        <v>28.484999999999985</v>
      </c>
      <c r="H671" s="2">
        <f>'Moving Avg'!G671</f>
        <v>29.618660000000009</v>
      </c>
      <c r="I671" s="2">
        <f>'Moving Avg'!H671</f>
        <v>30.615564999999979</v>
      </c>
      <c r="J671" s="6" t="str">
        <f>OBV!F671</f>
        <v>NEUTRAL</v>
      </c>
      <c r="K671" s="6" t="str">
        <f>OBV!G671</f>
        <v>NEUTRAL</v>
      </c>
      <c r="L671" s="6" t="str">
        <f>OBV!H671</f>
        <v>NEUTRAL</v>
      </c>
    </row>
    <row r="672" spans="1:12" ht="13.5" x14ac:dyDescent="0.25">
      <c r="A672" s="3">
        <f>RSI!A672</f>
        <v>42983</v>
      </c>
      <c r="B672" s="2">
        <f>RSI!B672</f>
        <v>28.928999999999998</v>
      </c>
      <c r="C672" s="2">
        <f>RSI!I672</f>
        <v>50.32493373469606</v>
      </c>
      <c r="D672" s="2">
        <f>MACD!E672</f>
        <v>-0.63530971750330423</v>
      </c>
      <c r="E672" s="2">
        <f>MACD!F672</f>
        <v>0.10764700260591414</v>
      </c>
      <c r="F672" s="2">
        <f>'Moving Avg'!D672</f>
        <v>28.928999999999995</v>
      </c>
      <c r="G672" s="2">
        <f>'Moving Avg'!F672</f>
        <v>28.41429999999999</v>
      </c>
      <c r="H672" s="2">
        <f>'Moving Avg'!G672</f>
        <v>29.592380000000013</v>
      </c>
      <c r="I672" s="2">
        <f>'Moving Avg'!H672</f>
        <v>30.588039999999978</v>
      </c>
      <c r="J672" s="6" t="str">
        <f>OBV!F672</f>
        <v>NEUTRAL</v>
      </c>
      <c r="K672" s="6" t="str">
        <f>OBV!G672</f>
        <v>NEUTRAL</v>
      </c>
      <c r="L672" s="6" t="str">
        <f>OBV!H672</f>
        <v>NEUTRAL</v>
      </c>
    </row>
    <row r="673" spans="1:12" ht="13.5" x14ac:dyDescent="0.25">
      <c r="A673" s="3">
        <f>RSI!A673</f>
        <v>42984</v>
      </c>
      <c r="B673" s="2">
        <f>RSI!B673</f>
        <v>28.928999999999998</v>
      </c>
      <c r="C673" s="2">
        <f>RSI!I673</f>
        <v>50.32493373469606</v>
      </c>
      <c r="D673" s="2">
        <f>MACD!E673</f>
        <v>-0.78911500950701452</v>
      </c>
      <c r="E673" s="2">
        <f>MACD!F673</f>
        <v>-7.1705399816671594E-2</v>
      </c>
      <c r="F673" s="2">
        <f>'Moving Avg'!D673</f>
        <v>28.928999999999995</v>
      </c>
      <c r="G673" s="2">
        <f>'Moving Avg'!F673</f>
        <v>28.343599999999991</v>
      </c>
      <c r="H673" s="2">
        <f>'Moving Avg'!G673</f>
        <v>29.54798000000001</v>
      </c>
      <c r="I673" s="2">
        <f>'Moving Avg'!H673</f>
        <v>30.560514999999981</v>
      </c>
      <c r="J673" s="6" t="str">
        <f>OBV!F673</f>
        <v>NEUTRAL</v>
      </c>
      <c r="K673" s="6" t="str">
        <f>OBV!G673</f>
        <v>NEUTRAL</v>
      </c>
      <c r="L673" s="6" t="str">
        <f>OBV!H673</f>
        <v>NEUTRAL</v>
      </c>
    </row>
    <row r="674" spans="1:12" ht="13.5" x14ac:dyDescent="0.25">
      <c r="A674" s="3">
        <f>RSI!A674</f>
        <v>42985</v>
      </c>
      <c r="B674" s="2">
        <f>RSI!B674</f>
        <v>28.928999999999998</v>
      </c>
      <c r="C674" s="2">
        <f>RSI!I674</f>
        <v>50.32493373469606</v>
      </c>
      <c r="D674" s="2">
        <f>MACD!E674</f>
        <v>-0.79408935498561917</v>
      </c>
      <c r="E674" s="2">
        <f>MACD!F674</f>
        <v>-0.21618219085046114</v>
      </c>
      <c r="F674" s="2">
        <f>'Moving Avg'!D674</f>
        <v>28.928999999999995</v>
      </c>
      <c r="G674" s="2">
        <f>'Moving Avg'!F674</f>
        <v>28.272899999999986</v>
      </c>
      <c r="H674" s="2">
        <f>'Moving Avg'!G674</f>
        <v>29.50358000000001</v>
      </c>
      <c r="I674" s="2">
        <f>'Moving Avg'!H674</f>
        <v>30.532989999999987</v>
      </c>
      <c r="J674" s="6" t="str">
        <f>OBV!F674</f>
        <v>NEUTRAL</v>
      </c>
      <c r="K674" s="6" t="str">
        <f>OBV!G674</f>
        <v>NEUTRAL</v>
      </c>
      <c r="L674" s="6" t="str">
        <f>OBV!H674</f>
        <v>NEUTRAL</v>
      </c>
    </row>
    <row r="675" spans="1:12" ht="13.5" x14ac:dyDescent="0.25">
      <c r="A675" s="3">
        <f>RSI!A675</f>
        <v>42986</v>
      </c>
      <c r="B675" s="2">
        <f>RSI!B675</f>
        <v>28.928999999999998</v>
      </c>
      <c r="C675" s="2">
        <f>RSI!I675</f>
        <v>50.324933734696053</v>
      </c>
      <c r="D675" s="2">
        <f>MACD!E675</f>
        <v>-0.79849843642913498</v>
      </c>
      <c r="E675" s="2">
        <f>MACD!F675</f>
        <v>-0.33264543996619594</v>
      </c>
      <c r="F675" s="2">
        <f>'Moving Avg'!D675</f>
        <v>28.928999999999995</v>
      </c>
      <c r="G675" s="2">
        <f>'Moving Avg'!F675</f>
        <v>28.247499999999992</v>
      </c>
      <c r="H675" s="2">
        <f>'Moving Avg'!G675</f>
        <v>29.459180000000011</v>
      </c>
      <c r="I675" s="2">
        <f>'Moving Avg'!H675</f>
        <v>30.50546499999999</v>
      </c>
      <c r="J675" s="6" t="str">
        <f>OBV!F675</f>
        <v>NEUTRAL</v>
      </c>
      <c r="K675" s="6" t="str">
        <f>OBV!G675</f>
        <v>NEUTRAL</v>
      </c>
      <c r="L675" s="6" t="str">
        <f>OBV!H675</f>
        <v>NEUTRAL</v>
      </c>
    </row>
    <row r="676" spans="1:12" ht="13.5" x14ac:dyDescent="0.25">
      <c r="A676" s="3">
        <f>RSI!A676</f>
        <v>42989</v>
      </c>
      <c r="B676" s="2">
        <f>RSI!B676</f>
        <v>28.928999999999998</v>
      </c>
      <c r="C676" s="2">
        <f>RSI!I676</f>
        <v>50.32493373469606</v>
      </c>
      <c r="D676" s="2">
        <f>MACD!E676</f>
        <v>-0.6733374781705912</v>
      </c>
      <c r="E676" s="2">
        <f>MACD!F676</f>
        <v>-0.40078384760707497</v>
      </c>
      <c r="F676" s="2">
        <f>'Moving Avg'!D676</f>
        <v>28.928999999999995</v>
      </c>
      <c r="G676" s="2">
        <f>'Moving Avg'!F676</f>
        <v>28.266199999999987</v>
      </c>
      <c r="H676" s="2">
        <f>'Moving Avg'!G676</f>
        <v>29.43340000000001</v>
      </c>
      <c r="I676" s="2">
        <f>'Moving Avg'!H676</f>
        <v>30.47793999999999</v>
      </c>
      <c r="J676" s="6" t="str">
        <f>OBV!F676</f>
        <v>NEUTRAL</v>
      </c>
      <c r="K676" s="6" t="str">
        <f>OBV!G676</f>
        <v>NEUTRAL</v>
      </c>
      <c r="L676" s="6" t="str">
        <f>OBV!H676</f>
        <v>NEUTRAL</v>
      </c>
    </row>
    <row r="677" spans="1:12" ht="13.5" x14ac:dyDescent="0.25">
      <c r="A677" s="3">
        <f>RSI!A677</f>
        <v>42990</v>
      </c>
      <c r="B677" s="2">
        <f>RSI!B677</f>
        <v>28.928999999999998</v>
      </c>
      <c r="C677" s="2">
        <f>RSI!I677</f>
        <v>50.32493373469606</v>
      </c>
      <c r="D677" s="2">
        <f>MACD!E677</f>
        <v>-0.56760353676380149</v>
      </c>
      <c r="E677" s="2">
        <f>MACD!F677</f>
        <v>-0.43414778543842031</v>
      </c>
      <c r="F677" s="2">
        <f>'Moving Avg'!D677</f>
        <v>28.928999999999995</v>
      </c>
      <c r="G677" s="2">
        <f>'Moving Avg'!F677</f>
        <v>28.348899999999986</v>
      </c>
      <c r="H677" s="2">
        <f>'Moving Avg'!G677</f>
        <v>29.407620000000012</v>
      </c>
      <c r="I677" s="2">
        <f>'Moving Avg'!H677</f>
        <v>30.450414999999992</v>
      </c>
      <c r="J677" s="6" t="str">
        <f>OBV!F677</f>
        <v>NEUTRAL</v>
      </c>
      <c r="K677" s="6" t="str">
        <f>OBV!G677</f>
        <v>NEUTRAL</v>
      </c>
      <c r="L677" s="6" t="str">
        <f>OBV!H677</f>
        <v>NEUTRAL</v>
      </c>
    </row>
    <row r="678" spans="1:12" ht="13.5" x14ac:dyDescent="0.25">
      <c r="A678" s="3">
        <f>RSI!A678</f>
        <v>42991</v>
      </c>
      <c r="B678" s="2">
        <f>RSI!B678</f>
        <v>28.928999999999998</v>
      </c>
      <c r="C678" s="2">
        <f>RSI!I678</f>
        <v>50.32493373469606</v>
      </c>
      <c r="D678" s="2">
        <f>MACD!E678</f>
        <v>-0.47829513780675725</v>
      </c>
      <c r="E678" s="2">
        <f>MACD!F678</f>
        <v>-0.44297725591208775</v>
      </c>
      <c r="F678" s="2">
        <f>'Moving Avg'!D678</f>
        <v>28.928999999999995</v>
      </c>
      <c r="G678" s="2">
        <f>'Moving Avg'!F678</f>
        <v>28.431599999999985</v>
      </c>
      <c r="H678" s="2">
        <f>'Moving Avg'!G678</f>
        <v>29.381840000000011</v>
      </c>
      <c r="I678" s="2">
        <f>'Moving Avg'!H678</f>
        <v>30.422889999999999</v>
      </c>
      <c r="J678" s="6" t="str">
        <f>OBV!F678</f>
        <v>NEUTRAL</v>
      </c>
      <c r="K678" s="6" t="str">
        <f>OBV!G678</f>
        <v>NEUTRAL</v>
      </c>
      <c r="L678" s="6" t="str">
        <f>OBV!H678</f>
        <v>NEUTRAL</v>
      </c>
    </row>
    <row r="679" spans="1:12" ht="13.5" x14ac:dyDescent="0.25">
      <c r="A679" s="3">
        <f>RSI!A679</f>
        <v>42992</v>
      </c>
      <c r="B679" s="2">
        <f>RSI!B679</f>
        <v>28.928999999999998</v>
      </c>
      <c r="C679" s="2">
        <f>RSI!I679</f>
        <v>50.324933734696053</v>
      </c>
      <c r="D679" s="2">
        <f>MACD!E679</f>
        <v>-0.40287351312181485</v>
      </c>
      <c r="E679" s="2">
        <f>MACD!F679</f>
        <v>-0.43495650735403324</v>
      </c>
      <c r="F679" s="2">
        <f>'Moving Avg'!D679</f>
        <v>28.928999999999995</v>
      </c>
      <c r="G679" s="2">
        <f>'Moving Avg'!F679</f>
        <v>28.514299999999984</v>
      </c>
      <c r="H679" s="2">
        <f>'Moving Avg'!G679</f>
        <v>29.356060000000017</v>
      </c>
      <c r="I679" s="2">
        <f>'Moving Avg'!H679</f>
        <v>30.395365000000002</v>
      </c>
      <c r="J679" s="6" t="str">
        <f>OBV!F679</f>
        <v>NEUTRAL</v>
      </c>
      <c r="K679" s="6" t="str">
        <f>OBV!G679</f>
        <v>NEUTRAL</v>
      </c>
      <c r="L679" s="6" t="str">
        <f>OBV!H679</f>
        <v>NEUTRAL</v>
      </c>
    </row>
    <row r="680" spans="1:12" ht="13.5" x14ac:dyDescent="0.25">
      <c r="A680" s="3">
        <f>RSI!A680</f>
        <v>42993</v>
      </c>
      <c r="B680" s="2">
        <f>RSI!B680</f>
        <v>28.928999999999998</v>
      </c>
      <c r="C680" s="2">
        <f>RSI!I680</f>
        <v>50.324933734696053</v>
      </c>
      <c r="D680" s="2">
        <f>MACD!E680</f>
        <v>-0.33919134548408181</v>
      </c>
      <c r="E680" s="2">
        <f>MACD!F680</f>
        <v>-0.415803474980043</v>
      </c>
      <c r="F680" s="2">
        <f>'Moving Avg'!D680</f>
        <v>28.928999999999995</v>
      </c>
      <c r="G680" s="2">
        <f>'Moving Avg'!F680</f>
        <v>28.596999999999987</v>
      </c>
      <c r="H680" s="2">
        <f>'Moving Avg'!G680</f>
        <v>29.33028000000002</v>
      </c>
      <c r="I680" s="2">
        <f>'Moving Avg'!H680</f>
        <v>30.367840000000005</v>
      </c>
      <c r="J680" s="6" t="str">
        <f>OBV!F680</f>
        <v>NEUTRAL</v>
      </c>
      <c r="K680" s="6" t="str">
        <f>OBV!G680</f>
        <v>NEUTRAL</v>
      </c>
      <c r="L680" s="6" t="str">
        <f>OBV!H680</f>
        <v>NEUTRAL</v>
      </c>
    </row>
    <row r="681" spans="1:12" ht="13.5" x14ac:dyDescent="0.25">
      <c r="A681" s="3">
        <f>RSI!A681</f>
        <v>42996</v>
      </c>
      <c r="B681" s="2">
        <f>RSI!B681</f>
        <v>28.928999999999998</v>
      </c>
      <c r="C681" s="2">
        <f>RSI!I681</f>
        <v>50.324933734696053</v>
      </c>
      <c r="D681" s="2">
        <f>MACD!E681</f>
        <v>-0.28543248086210227</v>
      </c>
      <c r="E681" s="2">
        <f>MACD!F681</f>
        <v>-0.38972927615645486</v>
      </c>
      <c r="F681" s="2">
        <f>'Moving Avg'!D681</f>
        <v>28.928999999999995</v>
      </c>
      <c r="G681" s="2">
        <f>'Moving Avg'!F681</f>
        <v>28.679699999999986</v>
      </c>
      <c r="H681" s="2">
        <f>'Moving Avg'!G681</f>
        <v>29.304500000000022</v>
      </c>
      <c r="I681" s="2">
        <f>'Moving Avg'!H681</f>
        <v>30.340315000000011</v>
      </c>
      <c r="J681" s="6" t="str">
        <f>OBV!F681</f>
        <v>NEUTRAL</v>
      </c>
      <c r="K681" s="6" t="str">
        <f>OBV!G681</f>
        <v>NEUTRAL</v>
      </c>
      <c r="L681" s="6" t="str">
        <f>OBV!H681</f>
        <v>NEUTRAL</v>
      </c>
    </row>
    <row r="682" spans="1:12" ht="13.5" x14ac:dyDescent="0.25">
      <c r="A682" s="3">
        <f>RSI!A682</f>
        <v>42997</v>
      </c>
      <c r="B682" s="2">
        <f>RSI!B682</f>
        <v>28.928999999999998</v>
      </c>
      <c r="C682" s="2">
        <f>RSI!I682</f>
        <v>50.324933734696053</v>
      </c>
      <c r="D682" s="2">
        <f>MACD!E682</f>
        <v>-0.24006092047893546</v>
      </c>
      <c r="E682" s="2">
        <f>MACD!F682</f>
        <v>-0.35979560502095104</v>
      </c>
      <c r="F682" s="2">
        <f>'Moving Avg'!D682</f>
        <v>28.928999999999995</v>
      </c>
      <c r="G682" s="2">
        <f>'Moving Avg'!F682</f>
        <v>28.762399999999985</v>
      </c>
      <c r="H682" s="2">
        <f>'Moving Avg'!G682</f>
        <v>29.278720000000021</v>
      </c>
      <c r="I682" s="2">
        <f>'Moving Avg'!H682</f>
        <v>30.312790000000014</v>
      </c>
      <c r="J682" s="6" t="str">
        <f>OBV!F682</f>
        <v>NEUTRAL</v>
      </c>
      <c r="K682" s="6" t="str">
        <f>OBV!G682</f>
        <v>NEUTRAL</v>
      </c>
      <c r="L682" s="6" t="str">
        <f>OBV!H682</f>
        <v>NEUTRAL</v>
      </c>
    </row>
    <row r="683" spans="1:12" ht="13.5" x14ac:dyDescent="0.25">
      <c r="A683" s="3">
        <f>RSI!A683</f>
        <v>42998</v>
      </c>
      <c r="B683" s="2">
        <f>RSI!B683</f>
        <v>28.928999999999998</v>
      </c>
      <c r="C683" s="2">
        <f>RSI!I683</f>
        <v>50.324933734696053</v>
      </c>
      <c r="D683" s="2">
        <f>MACD!E683</f>
        <v>-0.20177766467470093</v>
      </c>
      <c r="E683" s="2">
        <f>MACD!F683</f>
        <v>-0.32819201695170103</v>
      </c>
      <c r="F683" s="2">
        <f>'Moving Avg'!D683</f>
        <v>28.928999999999995</v>
      </c>
      <c r="G683" s="2">
        <f>'Moving Avg'!F683</f>
        <v>28.845099999999984</v>
      </c>
      <c r="H683" s="2">
        <f>'Moving Avg'!G683</f>
        <v>29.25294000000002</v>
      </c>
      <c r="I683" s="2">
        <f>'Moving Avg'!H683</f>
        <v>30.285265000000013</v>
      </c>
      <c r="J683" s="6" t="str">
        <f>OBV!F683</f>
        <v>NEUTRAL</v>
      </c>
      <c r="K683" s="6" t="str">
        <f>OBV!G683</f>
        <v>NEUTRAL</v>
      </c>
      <c r="L683" s="6" t="str">
        <f>OBV!H683</f>
        <v>NEUTRAL</v>
      </c>
    </row>
    <row r="684" spans="1:12" ht="13.5" x14ac:dyDescent="0.25">
      <c r="A684" s="3">
        <f>RSI!A684</f>
        <v>43000</v>
      </c>
      <c r="B684" s="2">
        <f>RSI!B684</f>
        <v>28.928999999999998</v>
      </c>
      <c r="C684" s="2">
        <f>RSI!I684</f>
        <v>50.32493373469606</v>
      </c>
      <c r="D684" s="2">
        <f>MACD!E684</f>
        <v>-0.16948420027338074</v>
      </c>
      <c r="E684" s="2">
        <f>MACD!F684</f>
        <v>-0.29645045361603695</v>
      </c>
      <c r="F684" s="2">
        <f>'Moving Avg'!D684</f>
        <v>28.928999999999995</v>
      </c>
      <c r="G684" s="2">
        <f>'Moving Avg'!F684</f>
        <v>28.887049999999988</v>
      </c>
      <c r="H684" s="2">
        <f>'Moving Avg'!G684</f>
        <v>29.227160000000023</v>
      </c>
      <c r="I684" s="2">
        <f>'Moving Avg'!H684</f>
        <v>30.257740000000016</v>
      </c>
      <c r="J684" s="6" t="str">
        <f>OBV!F684</f>
        <v>NEUTRAL</v>
      </c>
      <c r="K684" s="6" t="str">
        <f>OBV!G684</f>
        <v>NEUTRAL</v>
      </c>
      <c r="L684" s="6" t="str">
        <f>OBV!H684</f>
        <v>NEUTRAL</v>
      </c>
    </row>
    <row r="685" spans="1:12" ht="13.5" x14ac:dyDescent="0.25">
      <c r="A685" s="3">
        <f>RSI!A685</f>
        <v>43003</v>
      </c>
      <c r="B685" s="2">
        <f>RSI!B685</f>
        <v>28.928999999999998</v>
      </c>
      <c r="C685" s="2">
        <f>RSI!I685</f>
        <v>50.32493373469606</v>
      </c>
      <c r="D685" s="2">
        <f>MACD!E685</f>
        <v>-0.14225160907265177</v>
      </c>
      <c r="E685" s="2">
        <f>MACD!F685</f>
        <v>-0.26561068470735993</v>
      </c>
      <c r="F685" s="2">
        <f>'Moving Avg'!D685</f>
        <v>28.928999999999995</v>
      </c>
      <c r="G685" s="2">
        <f>'Moving Avg'!F685</f>
        <v>28.928999999999984</v>
      </c>
      <c r="H685" s="2">
        <f>'Moving Avg'!G685</f>
        <v>29.201380000000022</v>
      </c>
      <c r="I685" s="2">
        <f>'Moving Avg'!H685</f>
        <v>30.230215000000022</v>
      </c>
      <c r="J685" s="6" t="str">
        <f>OBV!F685</f>
        <v>NEUTRAL</v>
      </c>
      <c r="K685" s="6" t="str">
        <f>OBV!G685</f>
        <v>NEUTRAL</v>
      </c>
      <c r="L685" s="6" t="str">
        <f>OBV!H685</f>
        <v>NEUTRAL</v>
      </c>
    </row>
    <row r="686" spans="1:12" ht="13.5" x14ac:dyDescent="0.25">
      <c r="A686" s="3">
        <f>RSI!A686</f>
        <v>43004</v>
      </c>
      <c r="B686" s="2">
        <f>RSI!B686</f>
        <v>28.928999999999998</v>
      </c>
      <c r="C686" s="2">
        <f>RSI!I686</f>
        <v>50.32493373469606</v>
      </c>
      <c r="D686" s="2">
        <f>MACD!E686</f>
        <v>-0.1192944323874876</v>
      </c>
      <c r="E686" s="2">
        <f>MACD!F686</f>
        <v>-0.2363474342433855</v>
      </c>
      <c r="F686" s="2">
        <f>'Moving Avg'!D686</f>
        <v>28.928999999999995</v>
      </c>
      <c r="G686" s="2">
        <f>'Moving Avg'!F686</f>
        <v>28.928999999999984</v>
      </c>
      <c r="H686" s="2">
        <f>'Moving Avg'!G686</f>
        <v>29.175600000000021</v>
      </c>
      <c r="I686" s="2">
        <f>'Moving Avg'!H686</f>
        <v>30.202690000000022</v>
      </c>
      <c r="J686" s="6" t="str">
        <f>OBV!F686</f>
        <v>NEUTRAL</v>
      </c>
      <c r="K686" s="6" t="str">
        <f>OBV!G686</f>
        <v>NEUTRAL</v>
      </c>
      <c r="L686" s="6" t="str">
        <f>OBV!H686</f>
        <v>NEUTRAL</v>
      </c>
    </row>
    <row r="687" spans="1:12" ht="13.5" x14ac:dyDescent="0.25">
      <c r="A687" s="3">
        <f>RSI!A687</f>
        <v>43005</v>
      </c>
      <c r="B687" s="2">
        <f>RSI!B687</f>
        <v>28.928999999999998</v>
      </c>
      <c r="C687" s="2">
        <f>RSI!I687</f>
        <v>50.32493373469606</v>
      </c>
      <c r="D687" s="2">
        <f>MACD!E687</f>
        <v>-9.9948559686719562E-2</v>
      </c>
      <c r="E687" s="2">
        <f>MACD!F687</f>
        <v>-0.20906765933205232</v>
      </c>
      <c r="F687" s="2">
        <f>'Moving Avg'!D687</f>
        <v>28.928999999999995</v>
      </c>
      <c r="G687" s="2">
        <f>'Moving Avg'!F687</f>
        <v>28.928999999999984</v>
      </c>
      <c r="H687" s="2">
        <f>'Moving Avg'!G687</f>
        <v>29.147320000000022</v>
      </c>
      <c r="I687" s="2">
        <f>'Moving Avg'!H687</f>
        <v>30.175165000000021</v>
      </c>
      <c r="J687" s="6" t="str">
        <f>OBV!F687</f>
        <v>NEUTRAL</v>
      </c>
      <c r="K687" s="6" t="str">
        <f>OBV!G687</f>
        <v>NEUTRAL</v>
      </c>
      <c r="L687" s="6" t="str">
        <f>OBV!H687</f>
        <v>NEUTRAL</v>
      </c>
    </row>
    <row r="688" spans="1:12" ht="13.5" x14ac:dyDescent="0.25">
      <c r="A688" s="3">
        <f>RSI!A688</f>
        <v>43006</v>
      </c>
      <c r="B688" s="2">
        <f>RSI!B688</f>
        <v>28.928999999999998</v>
      </c>
      <c r="C688" s="2">
        <f>RSI!I688</f>
        <v>50.32493373469606</v>
      </c>
      <c r="D688" s="2">
        <f>MACD!E688</f>
        <v>-8.365252199025619E-2</v>
      </c>
      <c r="E688" s="2">
        <f>MACD!F688</f>
        <v>-0.1839846318636931</v>
      </c>
      <c r="F688" s="2">
        <f>'Moving Avg'!D688</f>
        <v>28.928999999999995</v>
      </c>
      <c r="G688" s="2">
        <f>'Moving Avg'!F688</f>
        <v>28.928999999999984</v>
      </c>
      <c r="H688" s="2">
        <f>'Moving Avg'!G688</f>
        <v>29.11904000000002</v>
      </c>
      <c r="I688" s="2">
        <f>'Moving Avg'!H688</f>
        <v>30.147640000000013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</row>
    <row r="689" spans="1:12" ht="13.5" x14ac:dyDescent="0.25">
      <c r="A689" s="3">
        <f>RSI!A689</f>
        <v>43007</v>
      </c>
      <c r="B689" s="2">
        <f>RSI!B689</f>
        <v>28.928999999999998</v>
      </c>
      <c r="C689" s="2">
        <f>RSI!I689</f>
        <v>50.324933734696053</v>
      </c>
      <c r="D689" s="2">
        <f>MACD!E689</f>
        <v>-6.9931665994563019E-2</v>
      </c>
      <c r="E689" s="2">
        <f>MACD!F689</f>
        <v>-0.16117403868986707</v>
      </c>
      <c r="F689" s="2">
        <f>'Moving Avg'!D689</f>
        <v>28.928999999999995</v>
      </c>
      <c r="G689" s="2">
        <f>'Moving Avg'!F689</f>
        <v>28.928999999999984</v>
      </c>
      <c r="H689" s="2">
        <f>'Moving Avg'!G689</f>
        <v>29.090760000000017</v>
      </c>
      <c r="I689" s="2">
        <f>'Moving Avg'!H689</f>
        <v>30.120115000000013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</row>
    <row r="690" spans="1:12" ht="13.5" x14ac:dyDescent="0.25">
      <c r="A690" s="3">
        <f>RSI!A690</f>
        <v>43010</v>
      </c>
      <c r="B690" s="2">
        <f>RSI!B690</f>
        <v>28.928999999999998</v>
      </c>
      <c r="C690" s="2">
        <f>RSI!I690</f>
        <v>50.324933734696053</v>
      </c>
      <c r="D690" s="2">
        <f>MACD!E690</f>
        <v>-5.8384765530764327E-2</v>
      </c>
      <c r="E690" s="2">
        <f>MACD!F690</f>
        <v>-0.14061618405804652</v>
      </c>
      <c r="F690" s="2">
        <f>'Moving Avg'!D690</f>
        <v>28.928999999999995</v>
      </c>
      <c r="G690" s="2">
        <f>'Moving Avg'!F690</f>
        <v>28.928999999999984</v>
      </c>
      <c r="H690" s="2">
        <f>'Moving Avg'!G690</f>
        <v>29.062480000000019</v>
      </c>
      <c r="I690" s="2">
        <f>'Moving Avg'!H690</f>
        <v>30.092590000000015</v>
      </c>
      <c r="J690" s="6" t="str">
        <f>OBV!F690</f>
        <v>NEUTRAL</v>
      </c>
      <c r="K690" s="6" t="str">
        <f>OBV!G690</f>
        <v>NEUTRAL</v>
      </c>
      <c r="L690" s="6" t="str">
        <f>OBV!H690</f>
        <v>NEUTRAL</v>
      </c>
    </row>
    <row r="691" spans="1:12" ht="13.5" x14ac:dyDescent="0.25">
      <c r="A691" s="3">
        <f>RSI!A691</f>
        <v>43011</v>
      </c>
      <c r="B691" s="2">
        <f>RSI!B691</f>
        <v>28.928999999999998</v>
      </c>
      <c r="C691" s="2">
        <f>RSI!I691</f>
        <v>50.324933734696053</v>
      </c>
      <c r="D691" s="2">
        <f>MACD!E691</f>
        <v>-4.8672695189825532E-2</v>
      </c>
      <c r="E691" s="2">
        <f>MACD!F691</f>
        <v>-0.12222748628440232</v>
      </c>
      <c r="F691" s="2">
        <f>'Moving Avg'!D691</f>
        <v>28.928999999999995</v>
      </c>
      <c r="G691" s="2">
        <f>'Moving Avg'!F691</f>
        <v>28.928999999999984</v>
      </c>
      <c r="H691" s="2">
        <f>'Moving Avg'!G691</f>
        <v>29.03420000000002</v>
      </c>
      <c r="I691" s="2">
        <f>'Moving Avg'!H691</f>
        <v>30.065065000000015</v>
      </c>
      <c r="J691" s="6" t="str">
        <f>OBV!F691</f>
        <v>NEUTRAL</v>
      </c>
      <c r="K691" s="6" t="str">
        <f>OBV!G691</f>
        <v>NEUTRAL</v>
      </c>
      <c r="L691" s="6" t="str">
        <f>OBV!H691</f>
        <v>NEUTRAL</v>
      </c>
    </row>
    <row r="692" spans="1:12" ht="13.5" x14ac:dyDescent="0.25">
      <c r="A692" s="3">
        <f>RSI!A692</f>
        <v>43012</v>
      </c>
      <c r="B692" s="2">
        <f>RSI!B692</f>
        <v>28.928999999999998</v>
      </c>
      <c r="C692" s="2">
        <f>RSI!I692</f>
        <v>50.324933734696053</v>
      </c>
      <c r="D692" s="2">
        <f>MACD!E692</f>
        <v>-4.0508848681231058E-2</v>
      </c>
      <c r="E692" s="2">
        <f>MACD!F692</f>
        <v>-0.10588375876376807</v>
      </c>
      <c r="F692" s="2">
        <f>'Moving Avg'!D692</f>
        <v>28.928999999999995</v>
      </c>
      <c r="G692" s="2">
        <f>'Moving Avg'!F692</f>
        <v>28.928999999999984</v>
      </c>
      <c r="H692" s="2">
        <f>'Moving Avg'!G692</f>
        <v>29.005920000000017</v>
      </c>
      <c r="I692" s="2">
        <f>'Moving Avg'!H692</f>
        <v>30.037540000000014</v>
      </c>
      <c r="J692" s="6" t="str">
        <f>OBV!F692</f>
        <v>NEUTRAL</v>
      </c>
      <c r="K692" s="6" t="str">
        <f>OBV!G692</f>
        <v>NEUTRAL</v>
      </c>
      <c r="L692" s="6" t="str">
        <f>OBV!H692</f>
        <v>NEUTRAL</v>
      </c>
    </row>
    <row r="693" spans="1:12" ht="13.5" x14ac:dyDescent="0.25">
      <c r="A693" s="3">
        <f>RSI!A693</f>
        <v>43013</v>
      </c>
      <c r="B693" s="2">
        <f>RSI!B693</f>
        <v>28.928999999999998</v>
      </c>
      <c r="C693" s="2">
        <f>RSI!I693</f>
        <v>50.324933734696053</v>
      </c>
      <c r="D693" s="2">
        <f>MACD!E693</f>
        <v>-3.3651033340525771E-2</v>
      </c>
      <c r="E693" s="2">
        <f>MACD!F693</f>
        <v>-9.1437213679119625E-2</v>
      </c>
      <c r="F693" s="2">
        <f>'Moving Avg'!D693</f>
        <v>28.928999999999995</v>
      </c>
      <c r="G693" s="2">
        <f>'Moving Avg'!F693</f>
        <v>28.928999999999984</v>
      </c>
      <c r="H693" s="2">
        <f>'Moving Avg'!G693</f>
        <v>28.977640000000019</v>
      </c>
      <c r="I693" s="2">
        <f>'Moving Avg'!H693</f>
        <v>30.010015000000017</v>
      </c>
      <c r="J693" s="6" t="str">
        <f>OBV!F693</f>
        <v>NEUTRAL</v>
      </c>
      <c r="K693" s="6" t="str">
        <f>OBV!G693</f>
        <v>NEUTRAL</v>
      </c>
      <c r="L693" s="6" t="str">
        <f>OBV!H693</f>
        <v>NEUTRAL</v>
      </c>
    </row>
    <row r="694" spans="1:12" ht="13.5" x14ac:dyDescent="0.25">
      <c r="A694" s="3">
        <f>RSI!A694</f>
        <v>43014</v>
      </c>
      <c r="B694" s="2">
        <f>RSI!B694</f>
        <v>28.928999999999998</v>
      </c>
      <c r="C694" s="2">
        <f>RSI!I694</f>
        <v>50.324933734696053</v>
      </c>
      <c r="D694" s="2">
        <f>MACD!E694</f>
        <v>-2.7894613534098056E-2</v>
      </c>
      <c r="E694" s="2">
        <f>MACD!F694</f>
        <v>-7.8728693650115325E-2</v>
      </c>
      <c r="F694" s="2">
        <f>'Moving Avg'!D694</f>
        <v>28.928999999999995</v>
      </c>
      <c r="G694" s="2">
        <f>'Moving Avg'!F694</f>
        <v>28.928999999999984</v>
      </c>
      <c r="H694" s="2">
        <f>'Moving Avg'!G694</f>
        <v>28.949360000000016</v>
      </c>
      <c r="I694" s="2">
        <f>'Moving Avg'!H694</f>
        <v>29.982490000000016</v>
      </c>
      <c r="J694" s="6" t="str">
        <f>OBV!F694</f>
        <v>BEARISH</v>
      </c>
      <c r="K694" s="6" t="str">
        <f>OBV!G694</f>
        <v>NEUTRAL</v>
      </c>
      <c r="L694" s="6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28.065000000000001</v>
      </c>
      <c r="C695" s="2">
        <f>RSI!I695</f>
        <v>15.386836058699956</v>
      </c>
      <c r="D695" s="2">
        <f>MACD!E695</f>
        <v>4.0933289317479193E-2</v>
      </c>
      <c r="E695" s="2">
        <f>MACD!F695</f>
        <v>-5.4796297056596423E-2</v>
      </c>
      <c r="F695" s="2">
        <f>'Moving Avg'!D695</f>
        <v>28.7562</v>
      </c>
      <c r="G695" s="2">
        <f>'Moving Avg'!F695</f>
        <v>28.885799999999989</v>
      </c>
      <c r="H695" s="2">
        <f>'Moving Avg'!G695</f>
        <v>28.903800000000015</v>
      </c>
      <c r="I695" s="2">
        <f>'Moving Avg'!H695</f>
        <v>29.950645000000012</v>
      </c>
      <c r="J695" s="6" t="str">
        <f>OBV!F695</f>
        <v>BEARISH</v>
      </c>
      <c r="K695" s="6" t="str">
        <f>OBV!G695</f>
        <v>NEUTRAL</v>
      </c>
      <c r="L695" s="6" t="str">
        <f>OBV!H695</f>
        <v>CONFIRMED BEARISH</v>
      </c>
    </row>
    <row r="696" spans="1:12" ht="13.5" x14ac:dyDescent="0.25">
      <c r="A696" s="3">
        <f>RSI!A696</f>
        <v>43018</v>
      </c>
      <c r="B696" s="2">
        <f>RSI!B696</f>
        <v>28.065000000000001</v>
      </c>
      <c r="C696" s="2">
        <f>RSI!I696</f>
        <v>15.386836058699956</v>
      </c>
      <c r="D696" s="2">
        <f>MACD!E696</f>
        <v>0.10423796204372593</v>
      </c>
      <c r="E696" s="2">
        <f>MACD!F696</f>
        <v>-2.2989445236531951E-2</v>
      </c>
      <c r="F696" s="2">
        <f>'Moving Avg'!D696</f>
        <v>28.583400000000001</v>
      </c>
      <c r="G696" s="2">
        <f>'Moving Avg'!F696</f>
        <v>28.842599999999994</v>
      </c>
      <c r="H696" s="2">
        <f>'Moving Avg'!G696</f>
        <v>28.858240000000013</v>
      </c>
      <c r="I696" s="2">
        <f>'Moving Avg'!H696</f>
        <v>29.918800000000012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</row>
    <row r="697" spans="1:12" ht="13.5" x14ac:dyDescent="0.25">
      <c r="A697" s="3">
        <f>RSI!A697</f>
        <v>43019</v>
      </c>
      <c r="B697" s="2">
        <f>RSI!B697</f>
        <v>28.065000000000001</v>
      </c>
      <c r="C697" s="2">
        <f>RSI!I697</f>
        <v>15.386836058699956</v>
      </c>
      <c r="D697" s="2">
        <f>MACD!E697</f>
        <v>0.16249389694841199</v>
      </c>
      <c r="E697" s="2">
        <f>MACD!F697</f>
        <v>1.4107223200456834E-2</v>
      </c>
      <c r="F697" s="2">
        <f>'Moving Avg'!D697</f>
        <v>28.410599999999999</v>
      </c>
      <c r="G697" s="2">
        <f>'Moving Avg'!F697</f>
        <v>28.799399999999999</v>
      </c>
      <c r="H697" s="2">
        <f>'Moving Avg'!G697</f>
        <v>28.812680000000011</v>
      </c>
      <c r="I697" s="2">
        <f>'Moving Avg'!H697</f>
        <v>29.886955000000007</v>
      </c>
      <c r="J697" s="6" t="str">
        <f>OBV!F697</f>
        <v>BEARISH</v>
      </c>
      <c r="K697" s="6" t="str">
        <f>OBV!G697</f>
        <v>NEUTRAL</v>
      </c>
      <c r="L697" s="6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28.065000000000001</v>
      </c>
      <c r="C698" s="2">
        <f>RSI!I698</f>
        <v>15.386836058699956</v>
      </c>
      <c r="D698" s="2">
        <f>MACD!E698</f>
        <v>0.21613038273472185</v>
      </c>
      <c r="E698" s="2">
        <f>MACD!F698</f>
        <v>5.451185510730984E-2</v>
      </c>
      <c r="F698" s="2">
        <f>'Moving Avg'!D698</f>
        <v>28.2378</v>
      </c>
      <c r="G698" s="2">
        <f>'Moving Avg'!F698</f>
        <v>28.756199999999996</v>
      </c>
      <c r="H698" s="2">
        <f>'Moving Avg'!G698</f>
        <v>28.767120000000009</v>
      </c>
      <c r="I698" s="2">
        <f>'Moving Avg'!H698</f>
        <v>29.85511000000001</v>
      </c>
      <c r="J698" s="6" t="str">
        <f>OBV!F698</f>
        <v>BEARISH</v>
      </c>
      <c r="K698" s="6" t="str">
        <f>OBV!G698</f>
        <v>NEUTRAL</v>
      </c>
      <c r="L698" s="6" t="str">
        <f>OBV!H698</f>
        <v>CONFIRMED BEARISH</v>
      </c>
    </row>
    <row r="699" spans="1:12" ht="13.5" x14ac:dyDescent="0.25">
      <c r="A699" s="3">
        <f>RSI!A699</f>
        <v>43021</v>
      </c>
      <c r="B699" s="2">
        <f>RSI!B699</f>
        <v>28.065000000000001</v>
      </c>
      <c r="C699" s="2">
        <f>RSI!I699</f>
        <v>15.386836058699956</v>
      </c>
      <c r="D699" s="2">
        <f>MACD!E699</f>
        <v>0.2655364000005207</v>
      </c>
      <c r="E699" s="2">
        <f>MACD!F699</f>
        <v>9.671676408595202E-2</v>
      </c>
      <c r="F699" s="2">
        <f>'Moving Avg'!D699</f>
        <v>28.065000000000005</v>
      </c>
      <c r="G699" s="2">
        <f>'Moving Avg'!F699</f>
        <v>28.713000000000001</v>
      </c>
      <c r="H699" s="2">
        <f>'Moving Avg'!G699</f>
        <v>28.721560000000007</v>
      </c>
      <c r="I699" s="2">
        <f>'Moving Avg'!H699</f>
        <v>29.823265000000003</v>
      </c>
      <c r="J699" s="6" t="str">
        <f>OBV!F699</f>
        <v>NEUTRAL</v>
      </c>
      <c r="K699" s="6" t="str">
        <f>OBV!G699</f>
        <v>NEUTRAL</v>
      </c>
      <c r="L699" s="6" t="str">
        <f>OBV!H699</f>
        <v>NEUTRAL</v>
      </c>
    </row>
    <row r="700" spans="1:12" ht="13.5" x14ac:dyDescent="0.25">
      <c r="A700" s="3">
        <f>RSI!A700</f>
        <v>43024</v>
      </c>
      <c r="B700" s="2">
        <f>RSI!B700</f>
        <v>28.065000000000001</v>
      </c>
      <c r="C700" s="2">
        <f>RSI!I700</f>
        <v>15.386836058699956</v>
      </c>
      <c r="D700" s="2">
        <f>MACD!E700</f>
        <v>0.31106491609195785</v>
      </c>
      <c r="E700" s="2">
        <f>MACD!F700</f>
        <v>0.13958639448715321</v>
      </c>
      <c r="F700" s="2">
        <f>'Moving Avg'!D700</f>
        <v>28.065000000000005</v>
      </c>
      <c r="G700" s="2">
        <f>'Moving Avg'!F700</f>
        <v>28.669799999999999</v>
      </c>
      <c r="H700" s="2">
        <f>'Moving Avg'!G700</f>
        <v>28.676000000000009</v>
      </c>
      <c r="I700" s="2">
        <f>'Moving Avg'!H700</f>
        <v>29.796564999999998</v>
      </c>
      <c r="J700" s="6" t="str">
        <f>OBV!F700</f>
        <v>NEUTRAL</v>
      </c>
      <c r="K700" s="6" t="str">
        <f>OBV!G700</f>
        <v>NEUTRAL</v>
      </c>
      <c r="L700" s="6" t="str">
        <f>OBV!H700</f>
        <v>NEUTRAL</v>
      </c>
    </row>
    <row r="701" spans="1:12" ht="13.5" x14ac:dyDescent="0.25">
      <c r="A701" s="3">
        <f>RSI!A701</f>
        <v>43025</v>
      </c>
      <c r="B701" s="2">
        <f>RSI!B701</f>
        <v>28.065000000000001</v>
      </c>
      <c r="C701" s="2">
        <f>RSI!I701</f>
        <v>15.386836058699956</v>
      </c>
      <c r="D701" s="2">
        <f>MACD!E701</f>
        <v>0.35303666042465309</v>
      </c>
      <c r="E701" s="2">
        <f>MACD!F701</f>
        <v>0.1822764476746532</v>
      </c>
      <c r="F701" s="2">
        <f>'Moving Avg'!D701</f>
        <v>28.065000000000005</v>
      </c>
      <c r="G701" s="2">
        <f>'Moving Avg'!F701</f>
        <v>28.626600000000003</v>
      </c>
      <c r="H701" s="2">
        <f>'Moving Avg'!G701</f>
        <v>28.630440000000007</v>
      </c>
      <c r="I701" s="2">
        <f>'Moving Avg'!H701</f>
        <v>29.774844999999996</v>
      </c>
      <c r="J701" s="6" t="str">
        <f>OBV!F701</f>
        <v>NEUTRAL</v>
      </c>
      <c r="K701" s="6" t="str">
        <f>OBV!G701</f>
        <v>NEUTRAL</v>
      </c>
      <c r="L701" s="6" t="str">
        <f>OBV!H701</f>
        <v>NEUTRAL</v>
      </c>
    </row>
    <row r="702" spans="1:12" ht="13.5" x14ac:dyDescent="0.25">
      <c r="A702" s="3">
        <f>RSI!A702</f>
        <v>43026</v>
      </c>
      <c r="B702" s="2">
        <f>RSI!B702</f>
        <v>28.065000000000001</v>
      </c>
      <c r="C702" s="2">
        <f>RSI!I702</f>
        <v>15.386836058699956</v>
      </c>
      <c r="D702" s="2">
        <f>MACD!E702</f>
        <v>0.39174344974030006</v>
      </c>
      <c r="E702" s="2">
        <f>MACD!F702</f>
        <v>0.22416984808778259</v>
      </c>
      <c r="F702" s="2">
        <f>'Moving Avg'!D702</f>
        <v>28.065000000000005</v>
      </c>
      <c r="G702" s="2">
        <f>'Moving Avg'!F702</f>
        <v>28.583400000000001</v>
      </c>
      <c r="H702" s="2">
        <f>'Moving Avg'!G702</f>
        <v>28.584880000000009</v>
      </c>
      <c r="I702" s="2">
        <f>'Moving Avg'!H702</f>
        <v>29.75312499999999</v>
      </c>
      <c r="J702" s="6" t="str">
        <f>OBV!F702</f>
        <v>NEUTRAL</v>
      </c>
      <c r="K702" s="6" t="str">
        <f>OBV!G702</f>
        <v>NEUTRAL</v>
      </c>
      <c r="L702" s="6" t="str">
        <f>OBV!H702</f>
        <v>NEUTRAL</v>
      </c>
    </row>
    <row r="703" spans="1:12" ht="13.5" x14ac:dyDescent="0.25">
      <c r="A703" s="3">
        <f>RSI!A703</f>
        <v>43027</v>
      </c>
      <c r="B703" s="2">
        <f>RSI!B703</f>
        <v>28.065000000000001</v>
      </c>
      <c r="C703" s="2">
        <f>RSI!I703</f>
        <v>15.386836058699956</v>
      </c>
      <c r="D703" s="2">
        <f>MACD!E703</f>
        <v>0.42745112285380671</v>
      </c>
      <c r="E703" s="2">
        <f>MACD!F703</f>
        <v>0.26482610304098742</v>
      </c>
      <c r="F703" s="2">
        <f>'Moving Avg'!D703</f>
        <v>28.065000000000005</v>
      </c>
      <c r="G703" s="2">
        <f>'Moving Avg'!F703</f>
        <v>28.540200000000006</v>
      </c>
      <c r="H703" s="2">
        <f>'Moving Avg'!G703</f>
        <v>28.539320000000007</v>
      </c>
      <c r="I703" s="2">
        <f>'Moving Avg'!H703</f>
        <v>29.731404999999992</v>
      </c>
      <c r="J703" s="6" t="str">
        <f>OBV!F703</f>
        <v>NEUTRAL</v>
      </c>
      <c r="K703" s="6" t="str">
        <f>OBV!G703</f>
        <v>NEUTRAL</v>
      </c>
      <c r="L703" s="6" t="str">
        <f>OBV!H703</f>
        <v>NEUTRAL</v>
      </c>
    </row>
    <row r="704" spans="1:12" ht="13.5" x14ac:dyDescent="0.25">
      <c r="A704" s="3">
        <f>RSI!A704</f>
        <v>43028</v>
      </c>
      <c r="B704" s="2">
        <f>RSI!B704</f>
        <v>28.065000000000001</v>
      </c>
      <c r="C704" s="2">
        <f>RSI!I704</f>
        <v>15.386836058699956</v>
      </c>
      <c r="D704" s="2">
        <f>MACD!E704</f>
        <v>0.46040213600138458</v>
      </c>
      <c r="E704" s="2">
        <f>MACD!F704</f>
        <v>0.30394130963306687</v>
      </c>
      <c r="F704" s="2">
        <f>'Moving Avg'!D704</f>
        <v>28.065000000000005</v>
      </c>
      <c r="G704" s="2">
        <f>'Moving Avg'!F704</f>
        <v>28.497000000000003</v>
      </c>
      <c r="H704" s="2">
        <f>'Moving Avg'!G704</f>
        <v>28.493760000000005</v>
      </c>
      <c r="I704" s="2">
        <f>'Moving Avg'!H704</f>
        <v>29.704824999999985</v>
      </c>
      <c r="J704" s="6" t="str">
        <f>OBV!F704</f>
        <v>BEARISH</v>
      </c>
      <c r="K704" s="6" t="str">
        <f>OBV!G704</f>
        <v>NEUTRAL</v>
      </c>
      <c r="L704" s="6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27.849</v>
      </c>
      <c r="C705" s="2">
        <f>RSI!I705</f>
        <v>11.27927470378566</v>
      </c>
      <c r="D705" s="2">
        <f>MACD!E705</f>
        <v>0.37389478577795998</v>
      </c>
      <c r="E705" s="2">
        <f>MACD!F705</f>
        <v>0.31793200486204554</v>
      </c>
      <c r="F705" s="2">
        <f>'Moving Avg'!D705</f>
        <v>28.021800000000002</v>
      </c>
      <c r="G705" s="2">
        <f>'Moving Avg'!F705</f>
        <v>28.443000000000005</v>
      </c>
      <c r="H705" s="2">
        <f>'Moving Avg'!G705</f>
        <v>28.462000000000003</v>
      </c>
      <c r="I705" s="2">
        <f>'Moving Avg'!H705</f>
        <v>29.677164999999992</v>
      </c>
      <c r="J705" s="6" t="str">
        <f>OBV!F705</f>
        <v>BULLISH</v>
      </c>
      <c r="K705" s="6" t="str">
        <f>OBV!G705</f>
        <v>NEUTRAL</v>
      </c>
      <c r="L705" s="6" t="str">
        <f>OBV!H705</f>
        <v>BULLISH DIVERGENCE</v>
      </c>
    </row>
    <row r="706" spans="1:12" ht="13.5" x14ac:dyDescent="0.25">
      <c r="A706" s="3">
        <f>RSI!A706</f>
        <v>43032</v>
      </c>
      <c r="B706" s="2">
        <f>RSI!B706</f>
        <v>28.015000000000001</v>
      </c>
      <c r="C706" s="2">
        <f>RSI!I706</f>
        <v>27.334064445635306</v>
      </c>
      <c r="D706" s="2">
        <f>MACD!E706</f>
        <v>0.29202270471085967</v>
      </c>
      <c r="E706" s="2">
        <f>MACD!F706</f>
        <v>0.31275014483180841</v>
      </c>
      <c r="F706" s="2">
        <f>'Moving Avg'!D706</f>
        <v>28.011800000000004</v>
      </c>
      <c r="G706" s="2">
        <f>'Moving Avg'!F706</f>
        <v>28.397300000000001</v>
      </c>
      <c r="H706" s="2">
        <f>'Moving Avg'!G706</f>
        <v>28.451200000000004</v>
      </c>
      <c r="I706" s="2">
        <f>'Moving Avg'!H706</f>
        <v>29.650334999999991</v>
      </c>
      <c r="J706" s="6" t="str">
        <f>OBV!F706</f>
        <v>BULLISH</v>
      </c>
      <c r="K706" s="6" t="str">
        <f>OBV!G706</f>
        <v>NEUTRAL</v>
      </c>
      <c r="L706" s="6" t="str">
        <f>OBV!H706</f>
        <v>BULLISH DIVERGENCE</v>
      </c>
    </row>
    <row r="707" spans="1:12" ht="13.5" x14ac:dyDescent="0.25">
      <c r="A707" s="3">
        <f>RSI!A707</f>
        <v>43033</v>
      </c>
      <c r="B707" s="2">
        <f>RSI!B707</f>
        <v>28.015000000000001</v>
      </c>
      <c r="C707" s="2">
        <f>RSI!I707</f>
        <v>27.334064445635306</v>
      </c>
      <c r="D707" s="2">
        <f>MACD!E707</f>
        <v>0.22511981835104322</v>
      </c>
      <c r="E707" s="2">
        <f>MACD!F707</f>
        <v>0.29522407953565538</v>
      </c>
      <c r="F707" s="2">
        <f>'Moving Avg'!D707</f>
        <v>28.001800000000003</v>
      </c>
      <c r="G707" s="2">
        <f>'Moving Avg'!F707</f>
        <v>28.351599999999998</v>
      </c>
      <c r="H707" s="2">
        <f>'Moving Avg'!G707</f>
        <v>28.466000000000005</v>
      </c>
      <c r="I707" s="2">
        <f>'Moving Avg'!H707</f>
        <v>29.623504999999994</v>
      </c>
      <c r="J707" s="6" t="str">
        <f>OBV!F707</f>
        <v>BULLISH</v>
      </c>
      <c r="K707" s="6" t="str">
        <f>OBV!G707</f>
        <v>NEUTRAL</v>
      </c>
      <c r="L707" s="6" t="str">
        <f>OBV!H707</f>
        <v>BULLISH DIVERGENCE</v>
      </c>
    </row>
    <row r="708" spans="1:12" ht="13.5" x14ac:dyDescent="0.25">
      <c r="A708" s="3">
        <f>RSI!A708</f>
        <v>43034</v>
      </c>
      <c r="B708" s="2">
        <f>RSI!B708</f>
        <v>28.015000000000001</v>
      </c>
      <c r="C708" s="2">
        <f>RSI!I708</f>
        <v>27.334064445635306</v>
      </c>
      <c r="D708" s="2">
        <f>MACD!E708</f>
        <v>0.17070735959789829</v>
      </c>
      <c r="E708" s="2">
        <f>MACD!F708</f>
        <v>0.27032073554810399</v>
      </c>
      <c r="F708" s="2">
        <f>'Moving Avg'!D708</f>
        <v>27.991800000000001</v>
      </c>
      <c r="G708" s="2">
        <f>'Moving Avg'!F708</f>
        <v>28.305899999999998</v>
      </c>
      <c r="H708" s="2">
        <f>'Moving Avg'!G708</f>
        <v>28.480800000000002</v>
      </c>
      <c r="I708" s="2">
        <f>'Moving Avg'!H708</f>
        <v>29.593474999999994</v>
      </c>
      <c r="J708" s="6" t="str">
        <f>OBV!F708</f>
        <v>BULLISH</v>
      </c>
      <c r="K708" s="6" t="str">
        <f>OBV!G708</f>
        <v>NEUTRAL</v>
      </c>
      <c r="L708" s="6" t="str">
        <f>OBV!H708</f>
        <v>BULLISH DIVERGENCE</v>
      </c>
    </row>
    <row r="709" spans="1:12" ht="13.5" x14ac:dyDescent="0.25">
      <c r="A709" s="3">
        <f>RSI!A709</f>
        <v>43035</v>
      </c>
      <c r="B709" s="2">
        <f>RSI!B709</f>
        <v>28.015000000000001</v>
      </c>
      <c r="C709" s="2">
        <f>RSI!I709</f>
        <v>27.334064445635306</v>
      </c>
      <c r="D709" s="2">
        <f>MACD!E709</f>
        <v>0.12670093339987432</v>
      </c>
      <c r="E709" s="2">
        <f>MACD!F709</f>
        <v>0.24159677511845806</v>
      </c>
      <c r="F709" s="2">
        <f>'Moving Avg'!D709</f>
        <v>27.9818</v>
      </c>
      <c r="G709" s="2">
        <f>'Moving Avg'!F709</f>
        <v>28.260199999999998</v>
      </c>
      <c r="H709" s="2">
        <f>'Moving Avg'!G709</f>
        <v>28.495600000000003</v>
      </c>
      <c r="I709" s="2">
        <f>'Moving Avg'!H709</f>
        <v>29.563444999999998</v>
      </c>
      <c r="J709" s="6" t="str">
        <f>OBV!F709</f>
        <v>BULLISH</v>
      </c>
      <c r="K709" s="6" t="str">
        <f>OBV!G709</f>
        <v>NEUTRAL</v>
      </c>
      <c r="L709" s="6" t="str">
        <f>OBV!H709</f>
        <v>CONFIRMED BULLISH</v>
      </c>
    </row>
    <row r="710" spans="1:12" ht="13.5" x14ac:dyDescent="0.25">
      <c r="A710" s="3">
        <f>RSI!A710</f>
        <v>43038</v>
      </c>
      <c r="B710" s="2">
        <f>RSI!B710</f>
        <v>28.015000000000001</v>
      </c>
      <c r="C710" s="2">
        <f>RSI!I710</f>
        <v>27.33406444563532</v>
      </c>
      <c r="D710" s="2">
        <f>MACD!E710</f>
        <v>9.1348879445298792E-2</v>
      </c>
      <c r="E710" s="2">
        <f>MACD!F710</f>
        <v>0.21154719598382621</v>
      </c>
      <c r="F710" s="2">
        <f>'Moving Avg'!D710</f>
        <v>28.014999999999997</v>
      </c>
      <c r="G710" s="2">
        <f>'Moving Avg'!F710</f>
        <v>28.214499999999997</v>
      </c>
      <c r="H710" s="2">
        <f>'Moving Avg'!G710</f>
        <v>28.510400000000004</v>
      </c>
      <c r="I710" s="2">
        <f>'Moving Avg'!H710</f>
        <v>29.533415000000002</v>
      </c>
      <c r="J710" s="6" t="str">
        <f>OBV!F710</f>
        <v>NEUTRAL</v>
      </c>
      <c r="K710" s="6" t="str">
        <f>OBV!G710</f>
        <v>NEUTRAL</v>
      </c>
      <c r="L710" s="6" t="str">
        <f>OBV!H710</f>
        <v>NEUTRAL</v>
      </c>
    </row>
    <row r="711" spans="1:12" ht="13.5" x14ac:dyDescent="0.25">
      <c r="A711" s="3">
        <f>RSI!A711</f>
        <v>43039</v>
      </c>
      <c r="B711" s="2">
        <f>RSI!B711</f>
        <v>28.015000000000001</v>
      </c>
      <c r="C711" s="2">
        <f>RSI!I711</f>
        <v>27.33406444563532</v>
      </c>
      <c r="D711" s="2">
        <f>MACD!E711</f>
        <v>6.318018897438904E-2</v>
      </c>
      <c r="E711" s="2">
        <f>MACD!F711</f>
        <v>0.18187379458193881</v>
      </c>
      <c r="F711" s="2">
        <f>'Moving Avg'!D711</f>
        <v>28.014999999999997</v>
      </c>
      <c r="G711" s="2">
        <f>'Moving Avg'!F711</f>
        <v>28.168799999999997</v>
      </c>
      <c r="H711" s="2">
        <f>'Moving Avg'!G711</f>
        <v>28.525200000000009</v>
      </c>
      <c r="I711" s="2">
        <f>'Moving Avg'!H711</f>
        <v>29.503384999999998</v>
      </c>
      <c r="J711" s="6" t="str">
        <f>OBV!F711</f>
        <v>NEUTRAL</v>
      </c>
      <c r="K711" s="6" t="str">
        <f>OBV!G711</f>
        <v>NEUTRAL</v>
      </c>
      <c r="L711" s="6" t="str">
        <f>OBV!H711</f>
        <v>NEUTRAL</v>
      </c>
    </row>
    <row r="712" spans="1:12" ht="13.5" x14ac:dyDescent="0.25">
      <c r="A712" s="3">
        <f>RSI!A712</f>
        <v>43040</v>
      </c>
      <c r="B712" s="2">
        <f>RSI!B712</f>
        <v>28.015000000000001</v>
      </c>
      <c r="C712" s="2">
        <f>RSI!I712</f>
        <v>27.33406444563532</v>
      </c>
      <c r="D712" s="2">
        <f>MACD!E712</f>
        <v>4.0960500554451329E-2</v>
      </c>
      <c r="E712" s="2">
        <f>MACD!F712</f>
        <v>0.15369113577644133</v>
      </c>
      <c r="F712" s="2">
        <f>'Moving Avg'!D712</f>
        <v>28.014999999999997</v>
      </c>
      <c r="G712" s="2">
        <f>'Moving Avg'!F712</f>
        <v>28.123099999999994</v>
      </c>
      <c r="H712" s="2">
        <f>'Moving Avg'!G712</f>
        <v>28.54000000000001</v>
      </c>
      <c r="I712" s="2">
        <f>'Moving Avg'!H712</f>
        <v>29.473354999999998</v>
      </c>
      <c r="J712" s="6" t="str">
        <f>OBV!F712</f>
        <v>NEUTRAL</v>
      </c>
      <c r="K712" s="6" t="str">
        <f>OBV!G712</f>
        <v>NEUTRAL</v>
      </c>
      <c r="L712" s="6" t="str">
        <f>OBV!H712</f>
        <v>NEUTRAL</v>
      </c>
    </row>
    <row r="713" spans="1:12" ht="13.5" x14ac:dyDescent="0.25">
      <c r="A713" s="3">
        <f>RSI!A713</f>
        <v>43041</v>
      </c>
      <c r="B713" s="2">
        <f>RSI!B713</f>
        <v>28.015000000000001</v>
      </c>
      <c r="C713" s="2">
        <f>RSI!I713</f>
        <v>27.33406444563532</v>
      </c>
      <c r="D713" s="2">
        <f>MACD!E713</f>
        <v>2.3654926999750359E-2</v>
      </c>
      <c r="E713" s="2">
        <f>MACD!F713</f>
        <v>0.12768389402110314</v>
      </c>
      <c r="F713" s="2">
        <f>'Moving Avg'!D713</f>
        <v>28.014999999999997</v>
      </c>
      <c r="G713" s="2">
        <f>'Moving Avg'!F713</f>
        <v>28.077399999999994</v>
      </c>
      <c r="H713" s="2">
        <f>'Moving Avg'!G713</f>
        <v>28.554800000000014</v>
      </c>
      <c r="I713" s="2">
        <f>'Moving Avg'!H713</f>
        <v>29.443325000000002</v>
      </c>
      <c r="J713" s="6" t="str">
        <f>OBV!F713</f>
        <v>NEUTRAL</v>
      </c>
      <c r="K713" s="6" t="str">
        <f>OBV!G713</f>
        <v>NEUTRAL</v>
      </c>
      <c r="L713" s="6" t="str">
        <f>OBV!H713</f>
        <v>NEUTRAL</v>
      </c>
    </row>
    <row r="714" spans="1:12" ht="13.5" x14ac:dyDescent="0.25">
      <c r="A714" s="3">
        <f>RSI!A714</f>
        <v>43042</v>
      </c>
      <c r="B714" s="2">
        <f>RSI!B714</f>
        <v>28.015000000000001</v>
      </c>
      <c r="C714" s="2">
        <f>RSI!I714</f>
        <v>27.33406444563532</v>
      </c>
      <c r="D714" s="2">
        <f>MACD!E714</f>
        <v>1.0396657952622235E-2</v>
      </c>
      <c r="E714" s="2">
        <f>MACD!F714</f>
        <v>0.10422644680740697</v>
      </c>
      <c r="F714" s="2">
        <f>'Moving Avg'!D714</f>
        <v>28.014999999999997</v>
      </c>
      <c r="G714" s="2">
        <f>'Moving Avg'!F714</f>
        <v>28.031699999999994</v>
      </c>
      <c r="H714" s="2">
        <f>'Moving Avg'!G714</f>
        <v>28.553300000000018</v>
      </c>
      <c r="I714" s="2">
        <f>'Moving Avg'!H714</f>
        <v>29.420909999999999</v>
      </c>
      <c r="J714" s="6" t="str">
        <f>OBV!F714</f>
        <v>NEUTRAL</v>
      </c>
      <c r="K714" s="6" t="str">
        <f>OBV!G714</f>
        <v>NEUTRAL</v>
      </c>
      <c r="L714" s="6" t="str">
        <f>OBV!H714</f>
        <v>NEUTRAL</v>
      </c>
    </row>
    <row r="715" spans="1:12" ht="13.5" x14ac:dyDescent="0.25">
      <c r="A715" s="3">
        <f>RSI!A715</f>
        <v>43045</v>
      </c>
      <c r="B715" s="2">
        <f>RSI!B715</f>
        <v>28.015000000000001</v>
      </c>
      <c r="C715" s="2">
        <f>RSI!I715</f>
        <v>27.33406444563532</v>
      </c>
      <c r="D715" s="2">
        <f>MACD!E715</f>
        <v>-3.2770323870085605E-2</v>
      </c>
      <c r="E715" s="2">
        <f>MACD!F715</f>
        <v>7.6827092671908459E-2</v>
      </c>
      <c r="F715" s="2">
        <f>'Moving Avg'!D715</f>
        <v>28.014999999999997</v>
      </c>
      <c r="G715" s="2">
        <f>'Moving Avg'!F715</f>
        <v>28.029199999999996</v>
      </c>
      <c r="H715" s="2">
        <f>'Moving Avg'!G715</f>
        <v>28.551800000000018</v>
      </c>
      <c r="I715" s="2">
        <f>'Moving Avg'!H715</f>
        <v>29.398495000000004</v>
      </c>
      <c r="J715" s="6" t="str">
        <f>OBV!F715</f>
        <v>NEUTRAL</v>
      </c>
      <c r="K715" s="6" t="str">
        <f>OBV!G715</f>
        <v>NEUTRAL</v>
      </c>
      <c r="L715" s="6" t="str">
        <f>OBV!H715</f>
        <v>NEUTRAL</v>
      </c>
    </row>
    <row r="716" spans="1:12" ht="13.5" x14ac:dyDescent="0.25">
      <c r="A716" s="3">
        <f>RSI!A716</f>
        <v>43046</v>
      </c>
      <c r="B716" s="2">
        <f>RSI!B716</f>
        <v>28.015000000000001</v>
      </c>
      <c r="C716" s="2">
        <f>RSI!I716</f>
        <v>27.33406444563532</v>
      </c>
      <c r="D716" s="2">
        <f>MACD!E716</f>
        <v>-4.2570434142916724E-2</v>
      </c>
      <c r="E716" s="2">
        <f>MACD!F716</f>
        <v>5.2947587308943424E-2</v>
      </c>
      <c r="F716" s="2">
        <f>'Moving Avg'!D716</f>
        <v>28.014999999999997</v>
      </c>
      <c r="G716" s="2">
        <f>'Moving Avg'!F716</f>
        <v>28.026699999999995</v>
      </c>
      <c r="H716" s="2">
        <f>'Moving Avg'!G716</f>
        <v>28.533520000000021</v>
      </c>
      <c r="I716" s="2">
        <f>'Moving Avg'!H716</f>
        <v>29.376080000000002</v>
      </c>
      <c r="J716" s="6" t="str">
        <f>OBV!F716</f>
        <v>NEUTRAL</v>
      </c>
      <c r="K716" s="6" t="str">
        <f>OBV!G716</f>
        <v>NEUTRAL</v>
      </c>
      <c r="L716" s="6" t="str">
        <f>OBV!H716</f>
        <v>NEUTRAL</v>
      </c>
    </row>
    <row r="717" spans="1:12" ht="13.5" x14ac:dyDescent="0.25">
      <c r="A717" s="3">
        <f>RSI!A717</f>
        <v>43047</v>
      </c>
      <c r="B717" s="2">
        <f>RSI!B717</f>
        <v>28.015000000000001</v>
      </c>
      <c r="C717" s="2">
        <f>RSI!I717</f>
        <v>27.33406444563532</v>
      </c>
      <c r="D717" s="2">
        <f>MACD!E717</f>
        <v>-4.9763450064446602E-2</v>
      </c>
      <c r="E717" s="2">
        <f>MACD!F717</f>
        <v>3.2405379834265419E-2</v>
      </c>
      <c r="F717" s="2">
        <f>'Moving Avg'!D717</f>
        <v>28.014999999999997</v>
      </c>
      <c r="G717" s="2">
        <f>'Moving Avg'!F717</f>
        <v>28.024199999999997</v>
      </c>
      <c r="H717" s="2">
        <f>'Moving Avg'!G717</f>
        <v>28.51524000000002</v>
      </c>
      <c r="I717" s="2">
        <f>'Moving Avg'!H717</f>
        <v>29.353665000000007</v>
      </c>
      <c r="J717" s="6" t="str">
        <f>OBV!F717</f>
        <v>BULLISH</v>
      </c>
      <c r="K717" s="6" t="str">
        <f>OBV!G717</f>
        <v>NEUTRAL</v>
      </c>
      <c r="L717" s="6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28.263999999999999</v>
      </c>
      <c r="C718" s="2">
        <f>RSI!I718</f>
        <v>56.239089402887245</v>
      </c>
      <c r="D718" s="2">
        <f>MACD!E718</f>
        <v>-7.3276343449531822E-2</v>
      </c>
      <c r="E718" s="2">
        <f>MACD!F718</f>
        <v>1.126903517750597E-2</v>
      </c>
      <c r="F718" s="2">
        <f>'Moving Avg'!D718</f>
        <v>28.064800000000002</v>
      </c>
      <c r="G718" s="2">
        <f>'Moving Avg'!F718</f>
        <v>28.034149999999993</v>
      </c>
      <c r="H718" s="2">
        <f>'Moving Avg'!G718</f>
        <v>28.501940000000022</v>
      </c>
      <c r="I718" s="2">
        <f>'Moving Avg'!H718</f>
        <v>29.332495000000005</v>
      </c>
      <c r="J718" s="6" t="str">
        <f>OBV!F718</f>
        <v>BULLISH</v>
      </c>
      <c r="K718" s="6" t="str">
        <f>OBV!G718</f>
        <v>NEUTRAL</v>
      </c>
      <c r="L718" s="6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28.263999999999999</v>
      </c>
      <c r="C719" s="2">
        <f>RSI!I719</f>
        <v>56.239089402887238</v>
      </c>
      <c r="D719" s="2">
        <f>MACD!E719</f>
        <v>-9.3700674808790296E-2</v>
      </c>
      <c r="E719" s="2">
        <f>MACD!F719</f>
        <v>-9.7249068197532845E-3</v>
      </c>
      <c r="F719" s="2">
        <f>'Moving Avg'!D719</f>
        <v>28.114600000000003</v>
      </c>
      <c r="G719" s="2">
        <f>'Moving Avg'!F719</f>
        <v>28.044099999999993</v>
      </c>
      <c r="H719" s="2">
        <f>'Moving Avg'!G719</f>
        <v>28.488640000000022</v>
      </c>
      <c r="I719" s="2">
        <f>'Moving Avg'!H719</f>
        <v>29.311325000000007</v>
      </c>
      <c r="J719" s="6" t="str">
        <f>OBV!F719</f>
        <v>BULLISH</v>
      </c>
      <c r="K719" s="6" t="str">
        <f>OBV!G719</f>
        <v>NEUTRAL</v>
      </c>
      <c r="L719" s="6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28.263999999999999</v>
      </c>
      <c r="C720" s="2">
        <f>RSI!I720</f>
        <v>56.239089402887238</v>
      </c>
      <c r="D720" s="2">
        <f>MACD!E720</f>
        <v>-0.11147243670212248</v>
      </c>
      <c r="E720" s="2">
        <f>MACD!F720</f>
        <v>-3.0074412796227124E-2</v>
      </c>
      <c r="F720" s="2">
        <f>'Moving Avg'!D720</f>
        <v>28.164400000000001</v>
      </c>
      <c r="G720" s="2">
        <f>'Moving Avg'!F720</f>
        <v>28.054049999999997</v>
      </c>
      <c r="H720" s="2">
        <f>'Moving Avg'!G720</f>
        <v>28.475340000000021</v>
      </c>
      <c r="I720" s="2">
        <f>'Moving Avg'!H720</f>
        <v>29.290155000000009</v>
      </c>
      <c r="J720" s="6" t="str">
        <f>OBV!F720</f>
        <v>BULLISH</v>
      </c>
      <c r="K720" s="6" t="str">
        <f>OBV!G720</f>
        <v>NEUTRAL</v>
      </c>
      <c r="L720" s="6" t="str">
        <f>OBV!H720</f>
        <v>CONFIRMED BULLISH</v>
      </c>
    </row>
    <row r="721" spans="1:12" ht="13.5" x14ac:dyDescent="0.25">
      <c r="A721" s="3">
        <f>RSI!A721</f>
        <v>43053</v>
      </c>
      <c r="B721" s="2">
        <f>RSI!B721</f>
        <v>28.263999999999999</v>
      </c>
      <c r="C721" s="2">
        <f>RSI!I721</f>
        <v>56.239089402887238</v>
      </c>
      <c r="D721" s="2">
        <f>MACD!E721</f>
        <v>-0.12696344745385701</v>
      </c>
      <c r="E721" s="2">
        <f>MACD!F721</f>
        <v>-4.9452219727753106E-2</v>
      </c>
      <c r="F721" s="2">
        <f>'Moving Avg'!D721</f>
        <v>28.214199999999998</v>
      </c>
      <c r="G721" s="2">
        <f>'Moving Avg'!F721</f>
        <v>28.063999999999993</v>
      </c>
      <c r="H721" s="2">
        <f>'Moving Avg'!G721</f>
        <v>28.462040000000016</v>
      </c>
      <c r="I721" s="2">
        <f>'Moving Avg'!H721</f>
        <v>29.268985000000011</v>
      </c>
      <c r="J721" s="6" t="str">
        <f>OBV!F721</f>
        <v>BULLISH</v>
      </c>
      <c r="K721" s="6" t="str">
        <f>OBV!G721</f>
        <v>NEUTRAL</v>
      </c>
      <c r="L721" s="6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28.431000000000001</v>
      </c>
      <c r="C722" s="2">
        <f>RSI!I722</f>
        <v>67.795342044359529</v>
      </c>
      <c r="D722" s="2">
        <f>MACD!E722</f>
        <v>-0.1528613795533218</v>
      </c>
      <c r="E722" s="2">
        <f>MACD!F722</f>
        <v>-7.013405169286685E-2</v>
      </c>
      <c r="F722" s="2">
        <f>'Moving Avg'!D722</f>
        <v>28.2974</v>
      </c>
      <c r="G722" s="2">
        <f>'Moving Avg'!F722</f>
        <v>28.082299999999996</v>
      </c>
      <c r="H722" s="2">
        <f>'Moving Avg'!G722</f>
        <v>28.452080000000013</v>
      </c>
      <c r="I722" s="2">
        <f>'Moving Avg'!H722</f>
        <v>29.248650000000012</v>
      </c>
      <c r="J722" s="6" t="str">
        <f>OBV!F722</f>
        <v>BULLISH</v>
      </c>
      <c r="K722" s="6" t="str">
        <f>OBV!G722</f>
        <v>NEUTRAL</v>
      </c>
      <c r="L722" s="6" t="str">
        <f>OBV!H722</f>
        <v>CONFIRMED BULLISH</v>
      </c>
    </row>
    <row r="723" spans="1:12" ht="13.5" x14ac:dyDescent="0.25">
      <c r="A723" s="3">
        <f>RSI!A723</f>
        <v>43055</v>
      </c>
      <c r="B723" s="2">
        <f>RSI!B723</f>
        <v>28.431000000000001</v>
      </c>
      <c r="C723" s="2">
        <f>RSI!I723</f>
        <v>67.795342044359529</v>
      </c>
      <c r="D723" s="2">
        <f>MACD!E723</f>
        <v>-0.17615051291269168</v>
      </c>
      <c r="E723" s="2">
        <f>MACD!F723</f>
        <v>-9.1337343936831822E-2</v>
      </c>
      <c r="F723" s="2">
        <f>'Moving Avg'!D723</f>
        <v>28.3308</v>
      </c>
      <c r="G723" s="2">
        <f>'Moving Avg'!F723</f>
        <v>28.100599999999996</v>
      </c>
      <c r="H723" s="2">
        <f>'Moving Avg'!G723</f>
        <v>28.442120000000013</v>
      </c>
      <c r="I723" s="2">
        <f>'Moving Avg'!H723</f>
        <v>29.228315000000006</v>
      </c>
      <c r="J723" s="6" t="str">
        <f>OBV!F723</f>
        <v>BULLISH</v>
      </c>
      <c r="K723" s="6" t="str">
        <f>OBV!G723</f>
        <v>NEUTRAL</v>
      </c>
      <c r="L723" s="6" t="str">
        <f>OBV!H723</f>
        <v>CONFIRMED BULLISH</v>
      </c>
    </row>
    <row r="724" spans="1:12" ht="13.5" x14ac:dyDescent="0.25">
      <c r="A724" s="3">
        <f>RSI!A724</f>
        <v>43056</v>
      </c>
      <c r="B724" s="2">
        <f>RSI!B724</f>
        <v>28.431000000000001</v>
      </c>
      <c r="C724" s="2">
        <f>RSI!I724</f>
        <v>67.795342044359529</v>
      </c>
      <c r="D724" s="2">
        <f>MACD!E724</f>
        <v>-0.19713031240606682</v>
      </c>
      <c r="E724" s="2">
        <f>MACD!F724</f>
        <v>-0.11249593763067883</v>
      </c>
      <c r="F724" s="2">
        <f>'Moving Avg'!D724</f>
        <v>28.3642</v>
      </c>
      <c r="G724" s="2">
        <f>'Moving Avg'!F724</f>
        <v>28.118899999999996</v>
      </c>
      <c r="H724" s="2">
        <f>'Moving Avg'!G724</f>
        <v>28.432160000000014</v>
      </c>
      <c r="I724" s="2">
        <f>'Moving Avg'!H724</f>
        <v>29.212845000000005</v>
      </c>
      <c r="J724" s="6" t="str">
        <f>OBV!F724</f>
        <v>BULLISH</v>
      </c>
      <c r="K724" s="6" t="str">
        <f>OBV!G724</f>
        <v>NEUTRAL</v>
      </c>
      <c r="L724" s="6" t="str">
        <f>OBV!H724</f>
        <v>CONFIRMED BULLISH</v>
      </c>
    </row>
    <row r="725" spans="1:12" ht="13.5" x14ac:dyDescent="0.25">
      <c r="A725" s="3">
        <f>RSI!A725</f>
        <v>43059</v>
      </c>
      <c r="B725" s="2">
        <f>RSI!B725</f>
        <v>28.431000000000001</v>
      </c>
      <c r="C725" s="2">
        <f>RSI!I725</f>
        <v>67.795342044359529</v>
      </c>
      <c r="D725" s="2">
        <f>MACD!E725</f>
        <v>-0.21606171870536883</v>
      </c>
      <c r="E725" s="2">
        <f>MACD!F725</f>
        <v>-0.13320909384561685</v>
      </c>
      <c r="F725" s="2">
        <f>'Moving Avg'!D725</f>
        <v>28.397600000000001</v>
      </c>
      <c r="G725" s="2">
        <f>'Moving Avg'!F725</f>
        <v>28.147999999999996</v>
      </c>
      <c r="H725" s="2">
        <f>'Moving Avg'!G725</f>
        <v>28.422200000000011</v>
      </c>
      <c r="I725" s="2">
        <f>'Moving Avg'!H725</f>
        <v>29.197375000000001</v>
      </c>
      <c r="J725" s="6" t="str">
        <f>OBV!F725</f>
        <v>BULLISH</v>
      </c>
      <c r="K725" s="6" t="str">
        <f>OBV!G725</f>
        <v>NEUTRAL</v>
      </c>
      <c r="L725" s="6" t="str">
        <f>OBV!H725</f>
        <v>CONFIRMED BULLISH</v>
      </c>
    </row>
    <row r="726" spans="1:12" ht="13.5" x14ac:dyDescent="0.25">
      <c r="A726" s="3">
        <f>RSI!A726</f>
        <v>43060</v>
      </c>
      <c r="B726" s="2">
        <f>RSI!B726</f>
        <v>28.431000000000001</v>
      </c>
      <c r="C726" s="2">
        <f>RSI!I726</f>
        <v>67.795342044359529</v>
      </c>
      <c r="D726" s="2">
        <f>MACD!E726</f>
        <v>-0.23317251602014721</v>
      </c>
      <c r="E726" s="2">
        <f>MACD!F726</f>
        <v>-0.15320177828052295</v>
      </c>
      <c r="F726" s="2">
        <f>'Moving Avg'!D726</f>
        <v>28.431000000000001</v>
      </c>
      <c r="G726" s="2">
        <f>'Moving Avg'!F726</f>
        <v>28.168799999999997</v>
      </c>
      <c r="H726" s="2">
        <f>'Moving Avg'!G726</f>
        <v>28.412240000000011</v>
      </c>
      <c r="I726" s="2">
        <f>'Moving Avg'!H726</f>
        <v>29.18899</v>
      </c>
      <c r="J726" s="6" t="str">
        <f>OBV!F726</f>
        <v>NEUTRAL</v>
      </c>
      <c r="K726" s="6" t="str">
        <f>OBV!G726</f>
        <v>NEUTRAL</v>
      </c>
      <c r="L726" s="6" t="str">
        <f>OBV!H726</f>
        <v>NEUTRAL</v>
      </c>
    </row>
    <row r="727" spans="1:12" ht="13.5" x14ac:dyDescent="0.25">
      <c r="A727" s="3">
        <f>RSI!A727</f>
        <v>43061</v>
      </c>
      <c r="B727" s="2">
        <f>RSI!B727</f>
        <v>28.431000000000001</v>
      </c>
      <c r="C727" s="2">
        <f>RSI!I727</f>
        <v>67.795342044359529</v>
      </c>
      <c r="D727" s="2">
        <f>MACD!E727</f>
        <v>-0.24866191544317218</v>
      </c>
      <c r="E727" s="2">
        <f>MACD!F727</f>
        <v>-0.17229380571305281</v>
      </c>
      <c r="F727" s="2">
        <f>'Moving Avg'!D727</f>
        <v>28.431000000000001</v>
      </c>
      <c r="G727" s="2">
        <f>'Moving Avg'!F727</f>
        <v>28.189599999999995</v>
      </c>
      <c r="H727" s="2">
        <f>'Moving Avg'!G727</f>
        <v>28.402280000000008</v>
      </c>
      <c r="I727" s="2">
        <f>'Moving Avg'!H727</f>
        <v>29.176109999999994</v>
      </c>
      <c r="J727" s="6" t="str">
        <f>OBV!F727</f>
        <v>NEUTRAL</v>
      </c>
      <c r="K727" s="6" t="str">
        <f>OBV!G727</f>
        <v>NEUTRAL</v>
      </c>
      <c r="L727" s="6" t="str">
        <f>OBV!H727</f>
        <v>NEUTRAL</v>
      </c>
    </row>
    <row r="728" spans="1:12" ht="13.5" x14ac:dyDescent="0.25">
      <c r="A728" s="3">
        <f>RSI!A728</f>
        <v>43062</v>
      </c>
      <c r="B728" s="2">
        <f>RSI!B728</f>
        <v>28.431000000000001</v>
      </c>
      <c r="C728" s="2">
        <f>RSI!I728</f>
        <v>67.795342044359529</v>
      </c>
      <c r="D728" s="2">
        <f>MACD!E728</f>
        <v>-0.22439677920260337</v>
      </c>
      <c r="E728" s="2">
        <f>MACD!F728</f>
        <v>-0.18271440041096293</v>
      </c>
      <c r="F728" s="2">
        <f>'Moving Avg'!D728</f>
        <v>28.431000000000001</v>
      </c>
      <c r="G728" s="2">
        <f>'Moving Avg'!F728</f>
        <v>28.2104</v>
      </c>
      <c r="H728" s="2">
        <f>'Moving Avg'!G728</f>
        <v>28.392320000000005</v>
      </c>
      <c r="I728" s="2">
        <f>'Moving Avg'!H728</f>
        <v>29.163229999999988</v>
      </c>
      <c r="J728" s="6" t="str">
        <f>OBV!F728</f>
        <v>NEUTRAL</v>
      </c>
      <c r="K728" s="6" t="str">
        <f>OBV!G728</f>
        <v>NEUTRAL</v>
      </c>
      <c r="L728" s="6" t="str">
        <f>OBV!H728</f>
        <v>NEUTRAL</v>
      </c>
    </row>
    <row r="729" spans="1:12" ht="13.5" x14ac:dyDescent="0.25">
      <c r="A729" s="3">
        <f>RSI!A729</f>
        <v>43063</v>
      </c>
      <c r="B729" s="2">
        <f>RSI!B729</f>
        <v>28.431000000000001</v>
      </c>
      <c r="C729" s="2">
        <f>RSI!I729</f>
        <v>67.795342044359529</v>
      </c>
      <c r="D729" s="2">
        <f>MACD!E729</f>
        <v>-0.20473153822548795</v>
      </c>
      <c r="E729" s="2">
        <f>MACD!F729</f>
        <v>-0.18711782797386795</v>
      </c>
      <c r="F729" s="2">
        <f>'Moving Avg'!D729</f>
        <v>28.431000000000001</v>
      </c>
      <c r="G729" s="2">
        <f>'Moving Avg'!F729</f>
        <v>28.231199999999994</v>
      </c>
      <c r="H729" s="2">
        <f>'Moving Avg'!G729</f>
        <v>28.382360000000002</v>
      </c>
      <c r="I729" s="2">
        <f>'Moving Avg'!H729</f>
        <v>29.150349999999989</v>
      </c>
      <c r="J729" s="6" t="str">
        <f>OBV!F729</f>
        <v>BEARISH</v>
      </c>
      <c r="K729" s="6" t="str">
        <f>OBV!G729</f>
        <v>NEUTRAL</v>
      </c>
      <c r="L729" s="6" t="str">
        <f>OBV!H729</f>
        <v>CONFIRMED BEARISH</v>
      </c>
    </row>
    <row r="730" spans="1:12" ht="13.5" x14ac:dyDescent="0.25">
      <c r="A730" s="3">
        <f>RSI!A730</f>
        <v>43066</v>
      </c>
      <c r="B730" s="2">
        <f>RSI!B730</f>
        <v>28.263999999999999</v>
      </c>
      <c r="C730" s="2">
        <f>RSI!I730</f>
        <v>45.877155221171094</v>
      </c>
      <c r="D730" s="2">
        <f>MACD!E730</f>
        <v>-0.17652393873372674</v>
      </c>
      <c r="E730" s="2">
        <f>MACD!F730</f>
        <v>-0.18499905012583973</v>
      </c>
      <c r="F730" s="2">
        <f>'Moving Avg'!D730</f>
        <v>28.397600000000001</v>
      </c>
      <c r="G730" s="2">
        <f>'Moving Avg'!F730</f>
        <v>28.243649999999995</v>
      </c>
      <c r="H730" s="2">
        <f>'Moving Avg'!G730</f>
        <v>28.369060000000001</v>
      </c>
      <c r="I730" s="2">
        <f>'Moving Avg'!H730</f>
        <v>29.136634999999988</v>
      </c>
      <c r="J730" s="6" t="str">
        <f>OBV!F730</f>
        <v>BEARISH</v>
      </c>
      <c r="K730" s="6" t="str">
        <f>OBV!G730</f>
        <v>NEUTRAL</v>
      </c>
      <c r="L730" s="6" t="str">
        <f>OBV!H730</f>
        <v>CONFIRMED BEARISH</v>
      </c>
    </row>
    <row r="731" spans="1:12" ht="13.5" x14ac:dyDescent="0.25">
      <c r="A731" s="3">
        <f>RSI!A731</f>
        <v>43067</v>
      </c>
      <c r="B731" s="2">
        <f>RSI!B731</f>
        <v>28.263999999999999</v>
      </c>
      <c r="C731" s="2">
        <f>RSI!I731</f>
        <v>45.877155221171094</v>
      </c>
      <c r="D731" s="2">
        <f>MACD!E731</f>
        <v>-0.15241229880447094</v>
      </c>
      <c r="E731" s="2">
        <f>MACD!F731</f>
        <v>-0.17848169986156598</v>
      </c>
      <c r="F731" s="2">
        <f>'Moving Avg'!D731</f>
        <v>28.3642</v>
      </c>
      <c r="G731" s="2">
        <f>'Moving Avg'!F731</f>
        <v>28.256099999999993</v>
      </c>
      <c r="H731" s="2">
        <f>'Moving Avg'!G731</f>
        <v>28.355759999999997</v>
      </c>
      <c r="I731" s="2">
        <f>'Moving Avg'!H731</f>
        <v>29.12291999999999</v>
      </c>
      <c r="J731" s="6" t="str">
        <f>OBV!F731</f>
        <v>BEARISH</v>
      </c>
      <c r="K731" s="6" t="str">
        <f>OBV!G731</f>
        <v>NEUTRAL</v>
      </c>
      <c r="L731" s="6" t="str">
        <f>OBV!H731</f>
        <v>CONFIRMED BEARISH</v>
      </c>
    </row>
    <row r="732" spans="1:12" ht="13.5" x14ac:dyDescent="0.25">
      <c r="A732" s="3">
        <f>RSI!A732</f>
        <v>43068</v>
      </c>
      <c r="B732" s="2">
        <f>RSI!B732</f>
        <v>28.263999999999999</v>
      </c>
      <c r="C732" s="2">
        <f>RSI!I732</f>
        <v>45.877155221171101</v>
      </c>
      <c r="D732" s="2">
        <f>MACD!E732</f>
        <v>-0.10609221283363368</v>
      </c>
      <c r="E732" s="2">
        <f>MACD!F732</f>
        <v>-0.16400380245597951</v>
      </c>
      <c r="F732" s="2">
        <f>'Moving Avg'!D732</f>
        <v>28.3308</v>
      </c>
      <c r="G732" s="2">
        <f>'Moving Avg'!F732</f>
        <v>28.268549999999994</v>
      </c>
      <c r="H732" s="2">
        <f>'Moving Avg'!G732</f>
        <v>28.342459999999996</v>
      </c>
      <c r="I732" s="2">
        <f>'Moving Avg'!H732</f>
        <v>29.113824999999988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28.263999999999999</v>
      </c>
      <c r="C733" s="2">
        <f>RSI!I733</f>
        <v>45.877155221171101</v>
      </c>
      <c r="D733" s="2">
        <f>MACD!E733</f>
        <v>-6.6689385217351571E-2</v>
      </c>
      <c r="E733" s="2">
        <f>MACD!F733</f>
        <v>-0.14454091900825392</v>
      </c>
      <c r="F733" s="2">
        <f>'Moving Avg'!D733</f>
        <v>28.2974</v>
      </c>
      <c r="G733" s="2">
        <f>'Moving Avg'!F733</f>
        <v>28.280999999999999</v>
      </c>
      <c r="H733" s="2">
        <f>'Moving Avg'!G733</f>
        <v>28.329159999999998</v>
      </c>
      <c r="I733" s="2">
        <f>'Moving Avg'!H733</f>
        <v>29.104729999999986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</row>
    <row r="734" spans="1:12" ht="13.5" x14ac:dyDescent="0.25">
      <c r="A734" s="3">
        <f>RSI!A734</f>
        <v>43073</v>
      </c>
      <c r="B734" s="2">
        <f>RSI!B734</f>
        <v>28.263999999999999</v>
      </c>
      <c r="C734" s="2">
        <f>RSI!I734</f>
        <v>45.877155221171094</v>
      </c>
      <c r="D734" s="2">
        <f>MACD!E734</f>
        <v>-3.3155097082460117E-2</v>
      </c>
      <c r="E734" s="2">
        <f>MACD!F734</f>
        <v>-0.12226375462309516</v>
      </c>
      <c r="F734" s="2">
        <f>'Moving Avg'!D734</f>
        <v>28.263999999999999</v>
      </c>
      <c r="G734" s="2">
        <f>'Moving Avg'!F734</f>
        <v>28.29345</v>
      </c>
      <c r="H734" s="2">
        <f>'Moving Avg'!G734</f>
        <v>28.315859999999994</v>
      </c>
      <c r="I734" s="2">
        <f>'Moving Avg'!H734</f>
        <v>29.102399999999989</v>
      </c>
      <c r="J734" s="6" t="str">
        <f>OBV!F734</f>
        <v>NEUTRAL</v>
      </c>
      <c r="K734" s="6" t="str">
        <f>OBV!G734</f>
        <v>NEUTRAL</v>
      </c>
      <c r="L734" s="6" t="str">
        <f>OBV!H734</f>
        <v>NEUTRAL</v>
      </c>
    </row>
    <row r="735" spans="1:12" ht="13.5" x14ac:dyDescent="0.25">
      <c r="A735" s="3">
        <f>RSI!A735</f>
        <v>43074</v>
      </c>
      <c r="B735" s="2">
        <f>RSI!B735</f>
        <v>28.263999999999999</v>
      </c>
      <c r="C735" s="2">
        <f>RSI!I735</f>
        <v>45.877155221171101</v>
      </c>
      <c r="D735" s="2">
        <f>MACD!E735</f>
        <v>-4.600824645347501E-3</v>
      </c>
      <c r="E735" s="2">
        <f>MACD!F735</f>
        <v>-9.8731168627545635E-2</v>
      </c>
      <c r="F735" s="2">
        <f>'Moving Avg'!D735</f>
        <v>28.263999999999999</v>
      </c>
      <c r="G735" s="2">
        <f>'Moving Avg'!F735</f>
        <v>28.305900000000001</v>
      </c>
      <c r="H735" s="2">
        <f>'Moving Avg'!G735</f>
        <v>28.302559999999993</v>
      </c>
      <c r="I735" s="2">
        <f>'Moving Avg'!H735</f>
        <v>29.106509999999986</v>
      </c>
      <c r="J735" s="6" t="str">
        <f>OBV!F735</f>
        <v>NEUTRAL</v>
      </c>
      <c r="K735" s="6" t="str">
        <f>OBV!G735</f>
        <v>NEUTRAL</v>
      </c>
      <c r="L735" s="6" t="str">
        <f>OBV!H735</f>
        <v>NEUTRAL</v>
      </c>
    </row>
    <row r="736" spans="1:12" ht="13.5" x14ac:dyDescent="0.25">
      <c r="A736" s="3">
        <f>RSI!A736</f>
        <v>43075</v>
      </c>
      <c r="B736" s="2">
        <f>RSI!B736</f>
        <v>28.263999999999999</v>
      </c>
      <c r="C736" s="2">
        <f>RSI!I736</f>
        <v>45.877155221171101</v>
      </c>
      <c r="D736" s="2">
        <f>MACD!E736</f>
        <v>1.9726321277119041E-2</v>
      </c>
      <c r="E736" s="2">
        <f>MACD!F736</f>
        <v>-7.5039670646612697E-2</v>
      </c>
      <c r="F736" s="2">
        <f>'Moving Avg'!D736</f>
        <v>28.263999999999999</v>
      </c>
      <c r="G736" s="2">
        <f>'Moving Avg'!F736</f>
        <v>28.318350000000002</v>
      </c>
      <c r="H736" s="2">
        <f>'Moving Avg'!G736</f>
        <v>28.289259999999992</v>
      </c>
      <c r="I736" s="2">
        <f>'Moving Avg'!H736</f>
        <v>29.114709999999988</v>
      </c>
      <c r="J736" s="6" t="str">
        <f>OBV!F736</f>
        <v>NEUTRAL</v>
      </c>
      <c r="K736" s="6" t="str">
        <f>OBV!G736</f>
        <v>NEUTRAL</v>
      </c>
      <c r="L736" s="6" t="str">
        <f>OBV!H736</f>
        <v>NEUTRAL</v>
      </c>
    </row>
    <row r="737" spans="1:12" ht="13.5" x14ac:dyDescent="0.25">
      <c r="A737" s="3">
        <f>RSI!A737</f>
        <v>43076</v>
      </c>
      <c r="B737" s="2">
        <f>RSI!B737</f>
        <v>28.263999999999999</v>
      </c>
      <c r="C737" s="2">
        <f>RSI!I737</f>
        <v>45.877155221171101</v>
      </c>
      <c r="D737" s="2">
        <f>MACD!E737</f>
        <v>4.0464383509512203E-2</v>
      </c>
      <c r="E737" s="2">
        <f>MACD!F737</f>
        <v>-5.193885981538772E-2</v>
      </c>
      <c r="F737" s="2">
        <f>'Moving Avg'!D737</f>
        <v>28.263999999999999</v>
      </c>
      <c r="G737" s="2">
        <f>'Moving Avg'!F737</f>
        <v>28.330800000000004</v>
      </c>
      <c r="H737" s="2">
        <f>'Moving Avg'!G737</f>
        <v>28.275959999999987</v>
      </c>
      <c r="I737" s="2">
        <f>'Moving Avg'!H737</f>
        <v>29.122344999999985</v>
      </c>
      <c r="J737" s="6" t="str">
        <f>OBV!F737</f>
        <v>NEUTRAL</v>
      </c>
      <c r="K737" s="6" t="str">
        <f>OBV!G737</f>
        <v>NEUTRAL</v>
      </c>
      <c r="L737" s="6" t="str">
        <f>OBV!H737</f>
        <v>NEUTRAL</v>
      </c>
    </row>
    <row r="738" spans="1:12" ht="13.5" x14ac:dyDescent="0.25">
      <c r="A738" s="3">
        <f>RSI!A738</f>
        <v>43077</v>
      </c>
      <c r="B738" s="2">
        <f>RSI!B738</f>
        <v>28.263999999999999</v>
      </c>
      <c r="C738" s="2">
        <f>RSI!I738</f>
        <v>45.877155221171108</v>
      </c>
      <c r="D738" s="2">
        <f>MACD!E738</f>
        <v>5.8154154392330071E-2</v>
      </c>
      <c r="E738" s="2">
        <f>MACD!F738</f>
        <v>-2.9920256973844164E-2</v>
      </c>
      <c r="F738" s="2">
        <f>'Moving Avg'!D738</f>
        <v>28.263999999999999</v>
      </c>
      <c r="G738" s="2">
        <f>'Moving Avg'!F738</f>
        <v>28.330800000000004</v>
      </c>
      <c r="H738" s="2">
        <f>'Moving Avg'!G738</f>
        <v>28.262659999999983</v>
      </c>
      <c r="I738" s="2">
        <f>'Moving Avg'!H738</f>
        <v>29.126739999999987</v>
      </c>
      <c r="J738" s="6" t="str">
        <f>OBV!F738</f>
        <v>NEUTRAL</v>
      </c>
      <c r="K738" s="6" t="str">
        <f>OBV!G738</f>
        <v>NEUTRAL</v>
      </c>
      <c r="L738" s="6" t="str">
        <f>OBV!H738</f>
        <v>NEUTRAL</v>
      </c>
    </row>
    <row r="739" spans="1:12" ht="13.5" x14ac:dyDescent="0.25">
      <c r="A739" s="3">
        <f>RSI!A739</f>
        <v>43080</v>
      </c>
      <c r="B739" s="2">
        <f>RSI!B739</f>
        <v>28.263999999999999</v>
      </c>
      <c r="C739" s="2">
        <f>RSI!I739</f>
        <v>45.877155221171108</v>
      </c>
      <c r="D739" s="2">
        <f>MACD!E739</f>
        <v>7.3254069991211423E-2</v>
      </c>
      <c r="E739" s="2">
        <f>MACD!F739</f>
        <v>-9.2853915808330453E-3</v>
      </c>
      <c r="F739" s="2">
        <f>'Moving Avg'!D739</f>
        <v>28.263999999999999</v>
      </c>
      <c r="G739" s="2">
        <f>'Moving Avg'!F739</f>
        <v>28.330800000000004</v>
      </c>
      <c r="H739" s="2">
        <f>'Moving Avg'!G739</f>
        <v>28.249359999999982</v>
      </c>
      <c r="I739" s="2">
        <f>'Moving Avg'!H739</f>
        <v>29.130849999999981</v>
      </c>
      <c r="J739" s="6" t="str">
        <f>OBV!F739</f>
        <v>BEARISH</v>
      </c>
      <c r="K739" s="6" t="str">
        <f>OBV!G739</f>
        <v>NEUTRAL</v>
      </c>
      <c r="L739" s="6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27.849</v>
      </c>
      <c r="C740" s="2">
        <f>RSI!I740</f>
        <v>17.081937761573286</v>
      </c>
      <c r="D740" s="2">
        <f>MACD!E740</f>
        <v>9.1201250930605937E-2</v>
      </c>
      <c r="E740" s="2">
        <f>MACD!F740</f>
        <v>1.081193692145475E-2</v>
      </c>
      <c r="F740" s="2">
        <f>'Moving Avg'!D740</f>
        <v>28.181000000000001</v>
      </c>
      <c r="G740" s="2">
        <f>'Moving Avg'!F740</f>
        <v>28.310050000000007</v>
      </c>
      <c r="H740" s="2">
        <f>'Moving Avg'!G740</f>
        <v>28.227759999999979</v>
      </c>
      <c r="I740" s="2">
        <f>'Moving Avg'!H740</f>
        <v>29.132884999999984</v>
      </c>
      <c r="J740" s="6" t="str">
        <f>OBV!F740</f>
        <v>BEARISH</v>
      </c>
      <c r="K740" s="6" t="str">
        <f>OBV!G740</f>
        <v>NEUTRAL</v>
      </c>
      <c r="L740" s="6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27.849</v>
      </c>
      <c r="C741" s="2">
        <f>RSI!I741</f>
        <v>17.081937761573286</v>
      </c>
      <c r="D741" s="2">
        <f>MACD!E741</f>
        <v>0.10895244681268679</v>
      </c>
      <c r="E741" s="2">
        <f>MACD!F741</f>
        <v>3.0440038899701156E-2</v>
      </c>
      <c r="F741" s="2">
        <f>'Moving Avg'!D741</f>
        <v>28.098000000000003</v>
      </c>
      <c r="G741" s="2">
        <f>'Moving Avg'!F741</f>
        <v>28.289300000000008</v>
      </c>
      <c r="H741" s="2">
        <f>'Moving Avg'!G741</f>
        <v>28.206159999999983</v>
      </c>
      <c r="I741" s="2">
        <f>'Moving Avg'!H741</f>
        <v>29.134919999999983</v>
      </c>
      <c r="J741" s="6" t="str">
        <f>OBV!F741</f>
        <v>BEARISH</v>
      </c>
      <c r="K741" s="6" t="str">
        <f>OBV!G741</f>
        <v>NEUTRAL</v>
      </c>
      <c r="L741" s="6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27.849</v>
      </c>
      <c r="C742" s="2">
        <f>RSI!I742</f>
        <v>17.081937761573286</v>
      </c>
      <c r="D742" s="2">
        <f>MACD!E742</f>
        <v>0.12634780031787329</v>
      </c>
      <c r="E742" s="2">
        <f>MACD!F742</f>
        <v>4.9621591183335589E-2</v>
      </c>
      <c r="F742" s="2">
        <f>'Moving Avg'!D742</f>
        <v>28.014999999999997</v>
      </c>
      <c r="G742" s="2">
        <f>'Moving Avg'!F742</f>
        <v>28.260200000000008</v>
      </c>
      <c r="H742" s="2">
        <f>'Moving Avg'!G742</f>
        <v>28.18455999999998</v>
      </c>
      <c r="I742" s="2">
        <f>'Moving Avg'!H742</f>
        <v>29.136954999999986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</row>
    <row r="743" spans="1:12" ht="13.5" x14ac:dyDescent="0.25">
      <c r="A743" s="3">
        <f>RSI!A743</f>
        <v>43084</v>
      </c>
      <c r="B743" s="2">
        <f>RSI!B743</f>
        <v>27.849</v>
      </c>
      <c r="C743" s="2">
        <f>RSI!I743</f>
        <v>17.081937761573286</v>
      </c>
      <c r="D743" s="2">
        <f>MACD!E743</f>
        <v>0.14326612229124791</v>
      </c>
      <c r="E743" s="2">
        <f>MACD!F743</f>
        <v>6.8350497404918054E-2</v>
      </c>
      <c r="F743" s="2">
        <f>'Moving Avg'!D743</f>
        <v>27.931999999999999</v>
      </c>
      <c r="G743" s="2">
        <f>'Moving Avg'!F743</f>
        <v>28.231100000000009</v>
      </c>
      <c r="H743" s="2">
        <f>'Moving Avg'!G743</f>
        <v>28.16295999999998</v>
      </c>
      <c r="I743" s="2">
        <f>'Moving Avg'!H743</f>
        <v>29.143079999999983</v>
      </c>
      <c r="J743" s="6" t="str">
        <f>OBV!F743</f>
        <v>BEARISH</v>
      </c>
      <c r="K743" s="6" t="str">
        <f>OBV!G743</f>
        <v>NEUTRAL</v>
      </c>
      <c r="L743" s="6" t="str">
        <f>OBV!H743</f>
        <v>CONFIRMED BEARISH</v>
      </c>
    </row>
    <row r="744" spans="1:12" ht="13.5" x14ac:dyDescent="0.25">
      <c r="A744" s="3">
        <f>RSI!A744</f>
        <v>43087</v>
      </c>
      <c r="B744" s="2">
        <f>RSI!B744</f>
        <v>27.849</v>
      </c>
      <c r="C744" s="2">
        <f>RSI!I744</f>
        <v>17.081937761573286</v>
      </c>
      <c r="D744" s="2">
        <f>MACD!E744</f>
        <v>0.15961790022148392</v>
      </c>
      <c r="E744" s="2">
        <f>MACD!F744</f>
        <v>8.6603977968231244E-2</v>
      </c>
      <c r="F744" s="2">
        <f>'Moving Avg'!D744</f>
        <v>27.849</v>
      </c>
      <c r="G744" s="2">
        <f>'Moving Avg'!F744</f>
        <v>28.202000000000005</v>
      </c>
      <c r="H744" s="2">
        <f>'Moving Avg'!G744</f>
        <v>28.141359999999981</v>
      </c>
      <c r="I744" s="2">
        <f>'Moving Avg'!H744</f>
        <v>29.149204999999984</v>
      </c>
      <c r="J744" s="6" t="str">
        <f>OBV!F744</f>
        <v>NEUTRAL</v>
      </c>
      <c r="K744" s="6" t="str">
        <f>OBV!G744</f>
        <v>NEUTRAL</v>
      </c>
      <c r="L744" s="6" t="str">
        <f>OBV!H744</f>
        <v>NEUTRAL</v>
      </c>
    </row>
    <row r="745" spans="1:12" ht="13.5" x14ac:dyDescent="0.25">
      <c r="A745" s="3">
        <f>RSI!A745</f>
        <v>43088</v>
      </c>
      <c r="B745" s="2">
        <f>RSI!B745</f>
        <v>27.849</v>
      </c>
      <c r="C745" s="2">
        <f>RSI!I745</f>
        <v>17.081937761573286</v>
      </c>
      <c r="D745" s="2">
        <f>MACD!E745</f>
        <v>0.17533945956601116</v>
      </c>
      <c r="E745" s="2">
        <f>MACD!F745</f>
        <v>0.10435107428778723</v>
      </c>
      <c r="F745" s="2">
        <f>'Moving Avg'!D745</f>
        <v>27.849</v>
      </c>
      <c r="G745" s="2">
        <f>'Moving Avg'!F745</f>
        <v>28.172900000000006</v>
      </c>
      <c r="H745" s="2">
        <f>'Moving Avg'!G745</f>
        <v>28.137039999999985</v>
      </c>
      <c r="I745" s="2">
        <f>'Moving Avg'!H745</f>
        <v>29.155329999999985</v>
      </c>
      <c r="J745" s="6" t="str">
        <f>OBV!F745</f>
        <v>NEUTRAL</v>
      </c>
      <c r="K745" s="6" t="str">
        <f>OBV!G745</f>
        <v>NEUTRAL</v>
      </c>
      <c r="L745" s="6" t="str">
        <f>OBV!H745</f>
        <v>NEUTRAL</v>
      </c>
    </row>
    <row r="746" spans="1:12" ht="13.5" x14ac:dyDescent="0.25">
      <c r="A746" s="3">
        <f>RSI!A746</f>
        <v>43089</v>
      </c>
      <c r="B746" s="2">
        <f>RSI!B746</f>
        <v>27.849</v>
      </c>
      <c r="C746" s="2">
        <f>RSI!I746</f>
        <v>17.081937761573286</v>
      </c>
      <c r="D746" s="2">
        <f>MACD!E746</f>
        <v>0.19038809484088759</v>
      </c>
      <c r="E746" s="2">
        <f>MACD!F746</f>
        <v>0.1215584783984073</v>
      </c>
      <c r="F746" s="2">
        <f>'Moving Avg'!D746</f>
        <v>27.849</v>
      </c>
      <c r="G746" s="2">
        <f>'Moving Avg'!F746</f>
        <v>28.143800000000006</v>
      </c>
      <c r="H746" s="2">
        <f>'Moving Avg'!G746</f>
        <v>28.132719999999981</v>
      </c>
      <c r="I746" s="2">
        <f>'Moving Avg'!H746</f>
        <v>29.161454999999986</v>
      </c>
      <c r="J746" s="6" t="str">
        <f>OBV!F746</f>
        <v>NEUTRAL</v>
      </c>
      <c r="K746" s="6" t="str">
        <f>OBV!G746</f>
        <v>NEUTRAL</v>
      </c>
      <c r="L746" s="6" t="str">
        <f>OBV!H746</f>
        <v>NEUTRAL</v>
      </c>
    </row>
    <row r="747" spans="1:12" ht="13.5" x14ac:dyDescent="0.25">
      <c r="A747" s="3">
        <f>RSI!A747</f>
        <v>43090</v>
      </c>
      <c r="B747" s="2">
        <f>RSI!B747</f>
        <v>27.849</v>
      </c>
      <c r="C747" s="2">
        <f>RSI!I747</f>
        <v>17.081937761573286</v>
      </c>
      <c r="D747" s="2">
        <f>MACD!E747</f>
        <v>0.20473801598398467</v>
      </c>
      <c r="E747" s="2">
        <f>MACD!F747</f>
        <v>0.1381943859155228</v>
      </c>
      <c r="F747" s="2">
        <f>'Moving Avg'!D747</f>
        <v>27.849</v>
      </c>
      <c r="G747" s="2">
        <f>'Moving Avg'!F747</f>
        <v>28.114700000000006</v>
      </c>
      <c r="H747" s="2">
        <f>'Moving Avg'!G747</f>
        <v>28.128399999999985</v>
      </c>
      <c r="I747" s="2">
        <f>'Moving Avg'!H747</f>
        <v>29.167579999999983</v>
      </c>
      <c r="J747" s="6" t="str">
        <f>OBV!F747</f>
        <v>NEUTRAL</v>
      </c>
      <c r="K747" s="6" t="str">
        <f>OBV!G747</f>
        <v>NEUTRAL</v>
      </c>
      <c r="L747" s="6" t="str">
        <f>OBV!H747</f>
        <v>NEUTRAL</v>
      </c>
    </row>
    <row r="748" spans="1:12" ht="13.5" x14ac:dyDescent="0.25">
      <c r="A748" s="3">
        <f>RSI!A748</f>
        <v>43091</v>
      </c>
      <c r="B748" s="2">
        <f>RSI!B748</f>
        <v>27.849</v>
      </c>
      <c r="C748" s="2">
        <f>RSI!I748</f>
        <v>17.0819377615733</v>
      </c>
      <c r="D748" s="2">
        <f>MACD!E748</f>
        <v>0.21837697966038405</v>
      </c>
      <c r="E748" s="2">
        <f>MACD!F748</f>
        <v>0.15423090466449507</v>
      </c>
      <c r="F748" s="2">
        <f>'Moving Avg'!D748</f>
        <v>27.849</v>
      </c>
      <c r="G748" s="2">
        <f>'Moving Avg'!F748</f>
        <v>28.085599999999999</v>
      </c>
      <c r="H748" s="2">
        <f>'Moving Avg'!G748</f>
        <v>28.124079999999985</v>
      </c>
      <c r="I748" s="2">
        <f>'Moving Avg'!H748</f>
        <v>29.177674999999986</v>
      </c>
      <c r="J748" s="6" t="str">
        <f>OBV!F748</f>
        <v>NEUTRAL</v>
      </c>
      <c r="K748" s="6" t="str">
        <f>OBV!G748</f>
        <v>NEUTRAL</v>
      </c>
      <c r="L748" s="6" t="str">
        <f>OBV!H748</f>
        <v>NEUTRAL</v>
      </c>
    </row>
    <row r="749" spans="1:12" ht="13.5" x14ac:dyDescent="0.25">
      <c r="A749" s="3">
        <f>RSI!A749</f>
        <v>43094</v>
      </c>
      <c r="B749" s="2">
        <f>RSI!B749</f>
        <v>27.849</v>
      </c>
      <c r="C749" s="2">
        <f>RSI!I749</f>
        <v>17.081937761573286</v>
      </c>
      <c r="D749" s="2">
        <f>MACD!E749</f>
        <v>0.23130349559305685</v>
      </c>
      <c r="E749" s="2">
        <f>MACD!F749</f>
        <v>0.16964542285020745</v>
      </c>
      <c r="F749" s="2">
        <f>'Moving Avg'!D749</f>
        <v>27.849</v>
      </c>
      <c r="G749" s="2">
        <f>'Moving Avg'!F749</f>
        <v>28.0565</v>
      </c>
      <c r="H749" s="2">
        <f>'Moving Avg'!G749</f>
        <v>28.119759999999982</v>
      </c>
      <c r="I749" s="2">
        <f>'Moving Avg'!H749</f>
        <v>29.181979999999985</v>
      </c>
      <c r="J749" s="6" t="str">
        <f>OBV!F749</f>
        <v>NEUTRAL</v>
      </c>
      <c r="K749" s="6" t="str">
        <f>OBV!G749</f>
        <v>NEUTRAL</v>
      </c>
      <c r="L749" s="6" t="str">
        <f>OBV!H749</f>
        <v>NEUTRAL</v>
      </c>
    </row>
    <row r="750" spans="1:12" ht="13.5" x14ac:dyDescent="0.25">
      <c r="A750" s="3">
        <f>RSI!A750</f>
        <v>43095</v>
      </c>
      <c r="B750" s="2">
        <f>RSI!B750</f>
        <v>27.849</v>
      </c>
      <c r="C750" s="2">
        <f>RSI!I750</f>
        <v>17.081937761573286</v>
      </c>
      <c r="D750" s="2">
        <f>MACD!E750</f>
        <v>0.1796783614024946</v>
      </c>
      <c r="E750" s="2">
        <f>MACD!F750</f>
        <v>0.1716520105606649</v>
      </c>
      <c r="F750" s="2">
        <f>'Moving Avg'!D750</f>
        <v>27.849</v>
      </c>
      <c r="G750" s="2">
        <f>'Moving Avg'!F750</f>
        <v>28.03575</v>
      </c>
      <c r="H750" s="2">
        <f>'Moving Avg'!G750</f>
        <v>28.115439999999985</v>
      </c>
      <c r="I750" s="2">
        <f>'Moving Avg'!H750</f>
        <v>29.180249999999987</v>
      </c>
      <c r="J750" s="6" t="str">
        <f>OBV!F750</f>
        <v>NEUTRAL</v>
      </c>
      <c r="K750" s="6" t="str">
        <f>OBV!G750</f>
        <v>NEUTRAL</v>
      </c>
      <c r="L750" s="6" t="str">
        <f>OBV!H750</f>
        <v>NEUTRAL</v>
      </c>
    </row>
    <row r="751" spans="1:12" ht="13.5" x14ac:dyDescent="0.25">
      <c r="A751" s="3">
        <f>RSI!A751</f>
        <v>43096</v>
      </c>
      <c r="B751" s="2">
        <f>RSI!B751</f>
        <v>27.849</v>
      </c>
      <c r="C751" s="2">
        <f>RSI!I751</f>
        <v>17.081937761573286</v>
      </c>
      <c r="D751" s="2">
        <f>MACD!E751</f>
        <v>0.13718370229134536</v>
      </c>
      <c r="E751" s="2">
        <f>MACD!F751</f>
        <v>0.16475834890680099</v>
      </c>
      <c r="F751" s="2">
        <f>'Moving Avg'!D751</f>
        <v>27.849</v>
      </c>
      <c r="G751" s="2">
        <f>'Moving Avg'!F751</f>
        <v>28.014999999999997</v>
      </c>
      <c r="H751" s="2">
        <f>'Moving Avg'!G751</f>
        <v>28.111119999999985</v>
      </c>
      <c r="I751" s="2">
        <f>'Moving Avg'!H751</f>
        <v>29.176489999999987</v>
      </c>
      <c r="J751" s="6" t="str">
        <f>OBV!F751</f>
        <v>NEUTRAL</v>
      </c>
      <c r="K751" s="6" t="str">
        <f>OBV!G751</f>
        <v>NEUTRAL</v>
      </c>
      <c r="L751" s="6" t="str">
        <f>OBV!H751</f>
        <v>NEUTRAL</v>
      </c>
    </row>
    <row r="752" spans="1:12" ht="13.5" x14ac:dyDescent="0.25">
      <c r="A752" s="3">
        <f>RSI!A752</f>
        <v>43097</v>
      </c>
      <c r="B752" s="2">
        <f>RSI!B752</f>
        <v>27.849</v>
      </c>
      <c r="C752" s="2">
        <f>RSI!I752</f>
        <v>17.081937761573286</v>
      </c>
      <c r="D752" s="2">
        <f>MACD!E752</f>
        <v>0.10232681891604045</v>
      </c>
      <c r="E752" s="2">
        <f>MACD!F752</f>
        <v>0.1522720429086489</v>
      </c>
      <c r="F752" s="2">
        <f>'Moving Avg'!D752</f>
        <v>27.849</v>
      </c>
      <c r="G752" s="2">
        <f>'Moving Avg'!F752</f>
        <v>27.994250000000001</v>
      </c>
      <c r="H752" s="2">
        <f>'Moving Avg'!G752</f>
        <v>28.106799999999989</v>
      </c>
      <c r="I752" s="2">
        <f>'Moving Avg'!H752</f>
        <v>29.172729999999987</v>
      </c>
      <c r="J752" s="6" t="str">
        <f>OBV!F752</f>
        <v>NEUTRAL</v>
      </c>
      <c r="K752" s="6" t="str">
        <f>OBV!G752</f>
        <v>NEUTRAL</v>
      </c>
      <c r="L752" s="6" t="str">
        <f>OBV!H752</f>
        <v>NEUTRAL</v>
      </c>
    </row>
    <row r="753" spans="1:12" ht="13.5" x14ac:dyDescent="0.25">
      <c r="A753" s="3">
        <f>RSI!A753</f>
        <v>43098</v>
      </c>
      <c r="B753" s="2">
        <f>RSI!B753</f>
        <v>27.849</v>
      </c>
      <c r="C753" s="2">
        <f>RSI!I753</f>
        <v>17.0819377615733</v>
      </c>
      <c r="D753" s="2">
        <f>MACD!E753</f>
        <v>7.3851177309563809E-2</v>
      </c>
      <c r="E753" s="2">
        <f>MACD!F753</f>
        <v>0.13658786978883189</v>
      </c>
      <c r="F753" s="2">
        <f>'Moving Avg'!D753</f>
        <v>27.849</v>
      </c>
      <c r="G753" s="2">
        <f>'Moving Avg'!F753</f>
        <v>27.973499999999994</v>
      </c>
      <c r="H753" s="2">
        <f>'Moving Avg'!G753</f>
        <v>28.102479999999986</v>
      </c>
      <c r="I753" s="2">
        <f>'Moving Avg'!H753</f>
        <v>29.168969999999991</v>
      </c>
      <c r="J753" s="6" t="str">
        <f>OBV!F753</f>
        <v>NEUTRAL</v>
      </c>
      <c r="K753" s="6" t="str">
        <f>OBV!G753</f>
        <v>NEUTRAL</v>
      </c>
      <c r="L753" s="6" t="str">
        <f>OBV!H753</f>
        <v>NEUTRAL</v>
      </c>
    </row>
    <row r="754" spans="1:12" ht="13.5" x14ac:dyDescent="0.25">
      <c r="A754" s="3">
        <f>RSI!A754</f>
        <v>43102</v>
      </c>
      <c r="B754" s="2">
        <f>RSI!B754</f>
        <v>27.849</v>
      </c>
      <c r="C754" s="2">
        <f>RSI!I754</f>
        <v>17.081937761573286</v>
      </c>
      <c r="D754" s="2">
        <f>MACD!E754</f>
        <v>5.0699592833726825E-2</v>
      </c>
      <c r="E754" s="2">
        <f>MACD!F754</f>
        <v>0.11941021439781088</v>
      </c>
      <c r="F754" s="2">
        <f>'Moving Avg'!D754</f>
        <v>27.849</v>
      </c>
      <c r="G754" s="2">
        <f>'Moving Avg'!F754</f>
        <v>27.952749999999998</v>
      </c>
      <c r="H754" s="2">
        <f>'Moving Avg'!G754</f>
        <v>28.098159999999989</v>
      </c>
      <c r="I754" s="2">
        <f>'Moving Avg'!H754</f>
        <v>29.165209999999988</v>
      </c>
      <c r="J754" s="6" t="str">
        <f>OBV!F754</f>
        <v>NEUTRAL</v>
      </c>
      <c r="K754" s="6" t="str">
        <f>OBV!G754</f>
        <v>NEUTRAL</v>
      </c>
      <c r="L754" s="6" t="str">
        <f>OBV!H754</f>
        <v>NEUTRAL</v>
      </c>
    </row>
    <row r="755" spans="1:12" ht="13.5" x14ac:dyDescent="0.25">
      <c r="A755" s="3">
        <f>RSI!A755</f>
        <v>43103</v>
      </c>
      <c r="B755" s="2">
        <f>RSI!B755</f>
        <v>27.849</v>
      </c>
      <c r="C755" s="2">
        <f>RSI!I755</f>
        <v>17.0819377615733</v>
      </c>
      <c r="D755" s="2">
        <f>MACD!E755</f>
        <v>3.1983113910104777E-2</v>
      </c>
      <c r="E755" s="2">
        <f>MACD!F755</f>
        <v>0.10192479430026967</v>
      </c>
      <c r="F755" s="2">
        <f>'Moving Avg'!D755</f>
        <v>27.849</v>
      </c>
      <c r="G755" s="2">
        <f>'Moving Avg'!F755</f>
        <v>27.931999999999999</v>
      </c>
      <c r="H755" s="2">
        <f>'Moving Avg'!G755</f>
        <v>28.098159999999989</v>
      </c>
      <c r="I755" s="2">
        <f>'Moving Avg'!H755</f>
        <v>29.161449999999991</v>
      </c>
      <c r="J755" s="6" t="str">
        <f>OBV!F755</f>
        <v>NEUTRAL</v>
      </c>
      <c r="K755" s="6" t="str">
        <f>OBV!G755</f>
        <v>NEUTRAL</v>
      </c>
      <c r="L755" s="6" t="str">
        <f>OBV!H755</f>
        <v>NEUTRAL</v>
      </c>
    </row>
    <row r="756" spans="1:12" ht="13.5" x14ac:dyDescent="0.25">
      <c r="A756" s="3">
        <f>RSI!A756</f>
        <v>43104</v>
      </c>
      <c r="B756" s="2">
        <f>RSI!B756</f>
        <v>27.849</v>
      </c>
      <c r="C756" s="2">
        <f>RSI!I756</f>
        <v>17.0819377615733</v>
      </c>
      <c r="D756" s="2">
        <f>MACD!E756</f>
        <v>1.6954725990913744E-2</v>
      </c>
      <c r="E756" s="2">
        <f>MACD!F756</f>
        <v>8.4930780638398498E-2</v>
      </c>
      <c r="F756" s="2">
        <f>'Moving Avg'!D756</f>
        <v>27.849</v>
      </c>
      <c r="G756" s="2">
        <f>'Moving Avg'!F756</f>
        <v>27.911249999999995</v>
      </c>
      <c r="H756" s="2">
        <f>'Moving Avg'!G756</f>
        <v>28.094839999999991</v>
      </c>
      <c r="I756" s="2">
        <f>'Moving Avg'!H756</f>
        <v>29.157689999999992</v>
      </c>
      <c r="J756" s="6" t="str">
        <f>OBV!F756</f>
        <v>BEARISH</v>
      </c>
      <c r="K756" s="6" t="str">
        <f>OBV!G756</f>
        <v>NEUTRAL</v>
      </c>
      <c r="L756" s="6" t="str">
        <f>OBV!H756</f>
        <v>CONFIRMED BEARISH</v>
      </c>
    </row>
    <row r="757" spans="1:12" ht="13.5" x14ac:dyDescent="0.25">
      <c r="A757" s="3">
        <f>RSI!A757</f>
        <v>43105</v>
      </c>
      <c r="B757" s="2">
        <f>RSI!B757</f>
        <v>27.016999999999999</v>
      </c>
      <c r="C757" s="2">
        <f>RSI!I757</f>
        <v>3.1426844751984504</v>
      </c>
      <c r="D757" s="2">
        <f>MACD!E757</f>
        <v>6.6616761370568156E-2</v>
      </c>
      <c r="E757" s="2">
        <f>MACD!F757</f>
        <v>8.1267976784832427E-2</v>
      </c>
      <c r="F757" s="2">
        <f>'Moving Avg'!D757</f>
        <v>27.682600000000001</v>
      </c>
      <c r="G757" s="2">
        <f>'Moving Avg'!F757</f>
        <v>27.848899999999997</v>
      </c>
      <c r="H757" s="2">
        <f>'Moving Avg'!G757</f>
        <v>28.07487999999999</v>
      </c>
      <c r="I757" s="2">
        <f>'Moving Avg'!H757</f>
        <v>29.149769999999993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</row>
    <row r="758" spans="1:12" ht="13.5" x14ac:dyDescent="0.25">
      <c r="A758" s="3">
        <f>RSI!A758</f>
        <v>43108</v>
      </c>
      <c r="B758" s="2">
        <f>RSI!B758</f>
        <v>27.016999999999999</v>
      </c>
      <c r="C758" s="2">
        <f>RSI!I758</f>
        <v>3.1426844751984504</v>
      </c>
      <c r="D758" s="2">
        <f>MACD!E758</f>
        <v>0.1142480795583829</v>
      </c>
      <c r="E758" s="2">
        <f>MACD!F758</f>
        <v>8.7863997339542532E-2</v>
      </c>
      <c r="F758" s="2">
        <f>'Moving Avg'!D758</f>
        <v>27.516199999999998</v>
      </c>
      <c r="G758" s="2">
        <f>'Moving Avg'!F758</f>
        <v>27.786549999999998</v>
      </c>
      <c r="H758" s="2">
        <f>'Moving Avg'!G758</f>
        <v>28.054919999999992</v>
      </c>
      <c r="I758" s="2">
        <f>'Moving Avg'!H758</f>
        <v>29.141849999999998</v>
      </c>
      <c r="J758" s="6" t="str">
        <f>OBV!F758</f>
        <v>BEARISH</v>
      </c>
      <c r="K758" s="6" t="str">
        <f>OBV!G758</f>
        <v>NEUTRAL</v>
      </c>
      <c r="L758" s="6" t="str">
        <f>OBV!H758</f>
        <v>CONFIRMED BEARISH</v>
      </c>
    </row>
    <row r="759" spans="1:12" ht="13.5" x14ac:dyDescent="0.25">
      <c r="A759" s="3">
        <f>RSI!A759</f>
        <v>43109</v>
      </c>
      <c r="B759" s="2">
        <f>RSI!B759</f>
        <v>27.016999999999999</v>
      </c>
      <c r="C759" s="2">
        <f>RSI!I759</f>
        <v>3.1426844751984504</v>
      </c>
      <c r="D759" s="2">
        <f>MACD!E759</f>
        <v>0.15974557295842473</v>
      </c>
      <c r="E759" s="2">
        <f>MACD!F759</f>
        <v>0.10224031246331897</v>
      </c>
      <c r="F759" s="2">
        <f>'Moving Avg'!D759</f>
        <v>27.349799999999998</v>
      </c>
      <c r="G759" s="2">
        <f>'Moving Avg'!F759</f>
        <v>27.724199999999996</v>
      </c>
      <c r="H759" s="2">
        <f>'Moving Avg'!G759</f>
        <v>28.034959999999998</v>
      </c>
      <c r="I759" s="2">
        <f>'Moving Avg'!H759</f>
        <v>29.133929999999999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</row>
    <row r="760" spans="1:12" ht="13.5" x14ac:dyDescent="0.25">
      <c r="A760" s="3">
        <f>RSI!A760</f>
        <v>43110</v>
      </c>
      <c r="B760" s="2">
        <f>RSI!B760</f>
        <v>26.210999999999999</v>
      </c>
      <c r="C760" s="2">
        <f>RSI!I760</f>
        <v>1.5813496496260768</v>
      </c>
      <c r="D760" s="2">
        <f>MACD!E760</f>
        <v>0.2627564800614941</v>
      </c>
      <c r="E760" s="2">
        <f>MACD!F760</f>
        <v>0.134343545982954</v>
      </c>
      <c r="F760" s="2">
        <f>'Moving Avg'!D760</f>
        <v>27.022199999999998</v>
      </c>
      <c r="G760" s="2">
        <f>'Moving Avg'!F760</f>
        <v>27.642299999999995</v>
      </c>
      <c r="H760" s="2">
        <f>'Moving Avg'!G760</f>
        <v>27.99888</v>
      </c>
      <c r="I760" s="2">
        <f>'Moving Avg'!H760</f>
        <v>29.121980000000004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26.210999999999999</v>
      </c>
      <c r="C761" s="2">
        <f>RSI!I761</f>
        <v>1.5813496496260768</v>
      </c>
      <c r="D761" s="2">
        <f>MACD!E761</f>
        <v>0.35913532203613485</v>
      </c>
      <c r="E761" s="2">
        <f>MACD!F761</f>
        <v>0.17930190119359019</v>
      </c>
      <c r="F761" s="2">
        <f>'Moving Avg'!D761</f>
        <v>26.694600000000001</v>
      </c>
      <c r="G761" s="2">
        <f>'Moving Avg'!F761</f>
        <v>27.560399999999994</v>
      </c>
      <c r="H761" s="2">
        <f>'Moving Avg'!G761</f>
        <v>27.962799999999998</v>
      </c>
      <c r="I761" s="2">
        <f>'Moving Avg'!H761</f>
        <v>29.110030000000005</v>
      </c>
      <c r="J761" s="6" t="str">
        <f>OBV!F761</f>
        <v>BULLISH</v>
      </c>
      <c r="K761" s="6" t="str">
        <f>OBV!G761</f>
        <v>NEUTRAL</v>
      </c>
      <c r="L761" s="6" t="str">
        <f>OBV!H761</f>
        <v>NEUTRAL</v>
      </c>
    </row>
    <row r="762" spans="1:12" ht="13.5" x14ac:dyDescent="0.25">
      <c r="A762" s="3">
        <f>RSI!A762</f>
        <v>43112</v>
      </c>
      <c r="B762" s="2">
        <f>RSI!B762</f>
        <v>27.016999999999999</v>
      </c>
      <c r="C762" s="2">
        <f>RSI!I762</f>
        <v>37.559088629410475</v>
      </c>
      <c r="D762" s="2">
        <f>MACD!E762</f>
        <v>0.38951606350303081</v>
      </c>
      <c r="E762" s="2">
        <f>MACD!F762</f>
        <v>0.2213447336554783</v>
      </c>
      <c r="F762" s="2">
        <f>'Moving Avg'!D762</f>
        <v>26.694600000000001</v>
      </c>
      <c r="G762" s="2">
        <f>'Moving Avg'!F762</f>
        <v>27.518799999999999</v>
      </c>
      <c r="H762" s="2">
        <f>'Moving Avg'!G762</f>
        <v>27.94284</v>
      </c>
      <c r="I762" s="2">
        <f>'Moving Avg'!H762</f>
        <v>29.10211000000001</v>
      </c>
      <c r="J762" s="6" t="str">
        <f>OBV!F762</f>
        <v>BULLISH</v>
      </c>
      <c r="K762" s="6" t="str">
        <f>OBV!G762</f>
        <v>NEUTRAL</v>
      </c>
      <c r="L762" s="6" t="str">
        <f>OBV!H762</f>
        <v>NEUTRAL</v>
      </c>
    </row>
    <row r="763" spans="1:12" ht="13.5" x14ac:dyDescent="0.25">
      <c r="A763" s="3">
        <f>RSI!A763</f>
        <v>43115</v>
      </c>
      <c r="B763" s="2">
        <f>RSI!B763</f>
        <v>27.016999999999999</v>
      </c>
      <c r="C763" s="2">
        <f>RSI!I763</f>
        <v>37.559088629410475</v>
      </c>
      <c r="D763" s="2">
        <f>MACD!E763</f>
        <v>0.41836119070925548</v>
      </c>
      <c r="E763" s="2">
        <f>MACD!F763</f>
        <v>0.26074802506623374</v>
      </c>
      <c r="F763" s="2">
        <f>'Moving Avg'!D763</f>
        <v>26.694599999999998</v>
      </c>
      <c r="G763" s="2">
        <f>'Moving Avg'!F763</f>
        <v>27.4772</v>
      </c>
      <c r="H763" s="2">
        <f>'Moving Avg'!G763</f>
        <v>27.92288000000001</v>
      </c>
      <c r="I763" s="2">
        <f>'Moving Avg'!H763</f>
        <v>29.094190000000012</v>
      </c>
      <c r="J763" s="6" t="str">
        <f>OBV!F763</f>
        <v>BULLISH</v>
      </c>
      <c r="K763" s="6" t="str">
        <f>OBV!G763</f>
        <v>NEUTRAL</v>
      </c>
      <c r="L763" s="6" t="str">
        <f>OBV!H763</f>
        <v>CONFIRMED BULLISH</v>
      </c>
    </row>
    <row r="764" spans="1:12" ht="13.5" x14ac:dyDescent="0.25">
      <c r="A764" s="3">
        <f>RSI!A764</f>
        <v>43116</v>
      </c>
      <c r="B764" s="2">
        <f>RSI!B764</f>
        <v>27.026</v>
      </c>
      <c r="C764" s="2">
        <f>RSI!I764</f>
        <v>37.85329454883513</v>
      </c>
      <c r="D764" s="2">
        <f>MACD!E764</f>
        <v>0.44500781526445721</v>
      </c>
      <c r="E764" s="2">
        <f>MACD!F764</f>
        <v>0.29759998310587843</v>
      </c>
      <c r="F764" s="2">
        <f>'Moving Avg'!D764</f>
        <v>26.696400000000001</v>
      </c>
      <c r="G764" s="2">
        <f>'Moving Avg'!F764</f>
        <v>27.436049999999994</v>
      </c>
      <c r="H764" s="2">
        <f>'Moving Avg'!G764</f>
        <v>27.903100000000013</v>
      </c>
      <c r="I764" s="2">
        <f>'Moving Avg'!H764</f>
        <v>29.086315000000013</v>
      </c>
      <c r="J764" s="6" t="str">
        <f>OBV!F764</f>
        <v>BEARISH</v>
      </c>
      <c r="K764" s="6" t="str">
        <f>OBV!G764</f>
        <v>NEUTRAL</v>
      </c>
      <c r="L764" s="6" t="str">
        <f>OBV!H764</f>
        <v>BEARISH DIVERGENCE</v>
      </c>
    </row>
    <row r="765" spans="1:12" ht="13.5" x14ac:dyDescent="0.25">
      <c r="A765" s="3">
        <f>RSI!A765</f>
        <v>43117</v>
      </c>
      <c r="B765" s="2">
        <f>RSI!B765</f>
        <v>27.016999999999999</v>
      </c>
      <c r="C765" s="2">
        <f>RSI!I765</f>
        <v>37.662189386212901</v>
      </c>
      <c r="D765" s="2">
        <f>MACD!E765</f>
        <v>0.47085907022634288</v>
      </c>
      <c r="E765" s="2">
        <f>MACD!F765</f>
        <v>0.33225180052997133</v>
      </c>
      <c r="F765" s="2">
        <f>'Moving Avg'!D765</f>
        <v>26.857599999999998</v>
      </c>
      <c r="G765" s="2">
        <f>'Moving Avg'!F765</f>
        <v>27.394449999999999</v>
      </c>
      <c r="H765" s="2">
        <f>'Moving Avg'!G765</f>
        <v>27.883140000000015</v>
      </c>
      <c r="I765" s="2">
        <f>'Moving Avg'!H765</f>
        <v>29.078395000000018</v>
      </c>
      <c r="J765" s="6" t="str">
        <f>OBV!F765</f>
        <v>BEARISH</v>
      </c>
      <c r="K765" s="6" t="str">
        <f>OBV!G765</f>
        <v>NEUTRAL</v>
      </c>
      <c r="L765" s="6" t="str">
        <f>OBV!H765</f>
        <v>BEARISH DIVERGENCE</v>
      </c>
    </row>
    <row r="766" spans="1:12" ht="13.5" x14ac:dyDescent="0.25">
      <c r="A766" s="3">
        <f>RSI!A766</f>
        <v>43118</v>
      </c>
      <c r="B766" s="2">
        <f>RSI!B766</f>
        <v>27.016999999999999</v>
      </c>
      <c r="C766" s="2">
        <f>RSI!I766</f>
        <v>37.662189386212901</v>
      </c>
      <c r="D766" s="2">
        <f>MACD!E766</f>
        <v>0.49522846861270509</v>
      </c>
      <c r="E766" s="2">
        <f>MACD!F766</f>
        <v>0.36484713414651809</v>
      </c>
      <c r="F766" s="2">
        <f>'Moving Avg'!D766</f>
        <v>27.018799999999999</v>
      </c>
      <c r="G766" s="2">
        <f>'Moving Avg'!F766</f>
        <v>27.35285</v>
      </c>
      <c r="H766" s="2">
        <f>'Moving Avg'!G766</f>
        <v>27.863180000000021</v>
      </c>
      <c r="I766" s="2">
        <f>'Moving Avg'!H766</f>
        <v>29.07688000000002</v>
      </c>
      <c r="J766" s="6" t="str">
        <f>OBV!F766</f>
        <v>BEARISH</v>
      </c>
      <c r="K766" s="6" t="str">
        <f>OBV!G766</f>
        <v>NEUTRAL</v>
      </c>
      <c r="L766" s="6" t="str">
        <f>OBV!H766</f>
        <v>NEUTRAL</v>
      </c>
    </row>
    <row r="767" spans="1:12" ht="13.5" x14ac:dyDescent="0.25">
      <c r="A767" s="3">
        <f>RSI!A767</f>
        <v>43119</v>
      </c>
      <c r="B767" s="2">
        <f>RSI!B767</f>
        <v>27.016999999999999</v>
      </c>
      <c r="C767" s="2">
        <f>RSI!I767</f>
        <v>37.662189386212908</v>
      </c>
      <c r="D767" s="2">
        <f>MACD!E767</f>
        <v>0.39015915431583537</v>
      </c>
      <c r="E767" s="2">
        <f>MACD!F767</f>
        <v>0.36990953818038153</v>
      </c>
      <c r="F767" s="2">
        <f>'Moving Avg'!D767</f>
        <v>27.018799999999999</v>
      </c>
      <c r="G767" s="2">
        <f>'Moving Avg'!F767</f>
        <v>27.311250000000001</v>
      </c>
      <c r="H767" s="2">
        <f>'Moving Avg'!G767</f>
        <v>27.843220000000024</v>
      </c>
      <c r="I767" s="2">
        <f>'Moving Avg'!H767</f>
        <v>29.075365000000019</v>
      </c>
      <c r="J767" s="6" t="str">
        <f>OBV!F767</f>
        <v>BEARISH</v>
      </c>
      <c r="K767" s="6" t="str">
        <f>OBV!G767</f>
        <v>NEUTRAL</v>
      </c>
      <c r="L767" s="6" t="str">
        <f>OBV!H767</f>
        <v>NEUTRAL</v>
      </c>
    </row>
    <row r="768" spans="1:12" ht="13.5" x14ac:dyDescent="0.25">
      <c r="A768" s="3">
        <f>RSI!A768</f>
        <v>43122</v>
      </c>
      <c r="B768" s="2">
        <f>RSI!B768</f>
        <v>27.016999999999999</v>
      </c>
      <c r="C768" s="2">
        <f>RSI!I768</f>
        <v>37.662189386212908</v>
      </c>
      <c r="D768" s="2">
        <f>MACD!E768</f>
        <v>0.30339363280898723</v>
      </c>
      <c r="E768" s="2">
        <f>MACD!F768</f>
        <v>0.35660635710610267</v>
      </c>
      <c r="F768" s="2">
        <f>'Moving Avg'!D768</f>
        <v>27.018799999999999</v>
      </c>
      <c r="G768" s="2">
        <f>'Moving Avg'!F768</f>
        <v>27.269650000000002</v>
      </c>
      <c r="H768" s="2">
        <f>'Moving Avg'!G768</f>
        <v>27.818280000000026</v>
      </c>
      <c r="I768" s="2">
        <f>'Moving Avg'!H768</f>
        <v>29.073850000000014</v>
      </c>
      <c r="J768" s="6" t="str">
        <f>OBV!F768</f>
        <v>BEARISH</v>
      </c>
      <c r="K768" s="6" t="str">
        <f>OBV!G768</f>
        <v>NEUTRAL</v>
      </c>
      <c r="L768" s="6" t="str">
        <f>OBV!H768</f>
        <v>BEARISH DIVERGENCE</v>
      </c>
    </row>
    <row r="769" spans="1:12" ht="13.5" x14ac:dyDescent="0.25">
      <c r="A769" s="3">
        <f>RSI!A769</f>
        <v>43123</v>
      </c>
      <c r="B769" s="2">
        <f>RSI!B769</f>
        <v>28.231000000000002</v>
      </c>
      <c r="C769" s="2">
        <f>RSI!I769</f>
        <v>67.464184629128084</v>
      </c>
      <c r="D769" s="2">
        <f>MACD!E769</f>
        <v>0.14203154464483347</v>
      </c>
      <c r="E769" s="2">
        <f>MACD!F769</f>
        <v>0.31369139461384882</v>
      </c>
      <c r="F769" s="2">
        <f>'Moving Avg'!D769</f>
        <v>27.259800000000002</v>
      </c>
      <c r="G769" s="2">
        <f>'Moving Avg'!F769</f>
        <v>27.28875</v>
      </c>
      <c r="H769" s="2">
        <f>'Moving Avg'!G769</f>
        <v>27.81762000000003</v>
      </c>
      <c r="I769" s="2">
        <f>'Moving Avg'!H769</f>
        <v>29.078405000000018</v>
      </c>
      <c r="J769" s="6" t="str">
        <f>OBV!F769</f>
        <v>NEUTRAL</v>
      </c>
      <c r="K769" s="6" t="str">
        <f>OBV!G769</f>
        <v>NEUTRAL</v>
      </c>
      <c r="L769" s="6" t="str">
        <f>OBV!H769</f>
        <v>NEUTRAL</v>
      </c>
    </row>
    <row r="770" spans="1:12" ht="13.5" x14ac:dyDescent="0.25">
      <c r="A770" s="3">
        <f>RSI!A770</f>
        <v>43124</v>
      </c>
      <c r="B770" s="2">
        <f>RSI!B770</f>
        <v>28.231000000000002</v>
      </c>
      <c r="C770" s="2">
        <f>RSI!I770</f>
        <v>67.464184629128084</v>
      </c>
      <c r="D770" s="2">
        <f>MACD!E770</f>
        <v>-0.1238450947389893</v>
      </c>
      <c r="E770" s="2">
        <f>MACD!F770</f>
        <v>0.22618409674328122</v>
      </c>
      <c r="F770" s="2">
        <f>'Moving Avg'!D770</f>
        <v>27.502600000000001</v>
      </c>
      <c r="G770" s="2">
        <f>'Moving Avg'!F770</f>
        <v>27.307850000000002</v>
      </c>
      <c r="H770" s="2">
        <f>'Moving Avg'!G770</f>
        <v>27.816960000000027</v>
      </c>
      <c r="I770" s="2">
        <f>'Moving Avg'!H770</f>
        <v>29.087050000000012</v>
      </c>
      <c r="J770" s="6" t="str">
        <f>OBV!F770</f>
        <v>NEUTRAL</v>
      </c>
      <c r="K770" s="6" t="str">
        <f>OBV!G770</f>
        <v>NEUTRAL</v>
      </c>
      <c r="L770" s="6" t="str">
        <f>OBV!H770</f>
        <v>NEUTRAL</v>
      </c>
    </row>
    <row r="771" spans="1:12" ht="13.5" x14ac:dyDescent="0.25">
      <c r="A771" s="3">
        <f>RSI!A771</f>
        <v>43125</v>
      </c>
      <c r="B771" s="2">
        <f>RSI!B771</f>
        <v>28.231000000000002</v>
      </c>
      <c r="C771" s="2">
        <f>RSI!I771</f>
        <v>67.464184629128098</v>
      </c>
      <c r="D771" s="2">
        <f>MACD!E771</f>
        <v>-0.3537616059970965</v>
      </c>
      <c r="E771" s="2">
        <f>MACD!F771</f>
        <v>0.11019495619520568</v>
      </c>
      <c r="F771" s="2">
        <f>'Moving Avg'!D771</f>
        <v>27.7454</v>
      </c>
      <c r="G771" s="2">
        <f>'Moving Avg'!F771</f>
        <v>27.32695</v>
      </c>
      <c r="H771" s="2">
        <f>'Moving Avg'!G771</f>
        <v>27.816300000000027</v>
      </c>
      <c r="I771" s="2">
        <f>'Moving Avg'!H771</f>
        <v>29.09569500000001</v>
      </c>
      <c r="J771" s="6" t="str">
        <f>OBV!F771</f>
        <v>BULLISH</v>
      </c>
      <c r="K771" s="6" t="str">
        <f>OBV!G771</f>
        <v>NEUTRAL</v>
      </c>
      <c r="L771" s="6" t="str">
        <f>OBV!H771</f>
        <v>CONFIRMED BULLISH</v>
      </c>
    </row>
    <row r="772" spans="1:12" ht="13.5" x14ac:dyDescent="0.25">
      <c r="A772" s="3">
        <f>RSI!A772</f>
        <v>43126</v>
      </c>
      <c r="B772" s="2">
        <f>RSI!B772</f>
        <v>28.263999999999999</v>
      </c>
      <c r="C772" s="2">
        <f>RSI!I772</f>
        <v>67.983836374081093</v>
      </c>
      <c r="D772" s="2">
        <f>MACD!E772</f>
        <v>-0.43132854096003115</v>
      </c>
      <c r="E772" s="2">
        <f>MACD!F772</f>
        <v>1.8902567641583129E-3</v>
      </c>
      <c r="F772" s="2">
        <f>'Moving Avg'!D772</f>
        <v>27.994800000000005</v>
      </c>
      <c r="G772" s="2">
        <f>'Moving Avg'!F772</f>
        <v>27.347700000000003</v>
      </c>
      <c r="H772" s="2">
        <f>'Moving Avg'!G772</f>
        <v>27.812960000000025</v>
      </c>
      <c r="I772" s="2">
        <f>'Moving Avg'!H772</f>
        <v>29.104505000000007</v>
      </c>
      <c r="J772" s="6" t="str">
        <f>OBV!F772</f>
        <v>BULLISH</v>
      </c>
      <c r="K772" s="6" t="str">
        <f>OBV!G772</f>
        <v>NEUTRAL</v>
      </c>
      <c r="L772" s="6" t="str">
        <f>OBV!H772</f>
        <v>CONFIRMED BULLISH</v>
      </c>
    </row>
    <row r="773" spans="1:12" ht="13.5" x14ac:dyDescent="0.25">
      <c r="A773" s="3">
        <f>RSI!A773</f>
        <v>43129</v>
      </c>
      <c r="B773" s="2">
        <f>RSI!B773</f>
        <v>28.263999999999999</v>
      </c>
      <c r="C773" s="2">
        <f>RSI!I773</f>
        <v>67.983836374081108</v>
      </c>
      <c r="D773" s="2">
        <f>MACD!E773</f>
        <v>-0.50139575734455377</v>
      </c>
      <c r="E773" s="2">
        <f>MACD!F773</f>
        <v>-9.8766946057584099E-2</v>
      </c>
      <c r="F773" s="2">
        <f>'Moving Avg'!D773</f>
        <v>28.244199999999999</v>
      </c>
      <c r="G773" s="2">
        <f>'Moving Avg'!F773</f>
        <v>27.368449999999996</v>
      </c>
      <c r="H773" s="2">
        <f>'Moving Avg'!G773</f>
        <v>27.809620000000024</v>
      </c>
      <c r="I773" s="2">
        <f>'Moving Avg'!H773</f>
        <v>29.109345000000012</v>
      </c>
      <c r="J773" s="6" t="str">
        <f>OBV!F773</f>
        <v>BULLISH</v>
      </c>
      <c r="K773" s="6" t="str">
        <f>OBV!G773</f>
        <v>NEUTRAL</v>
      </c>
      <c r="L773" s="6" t="str">
        <f>OBV!H773</f>
        <v>CONFIRMED BULLISH</v>
      </c>
    </row>
    <row r="774" spans="1:12" ht="13.5" x14ac:dyDescent="0.25">
      <c r="A774" s="3">
        <f>RSI!A774</f>
        <v>43130</v>
      </c>
      <c r="B774" s="2">
        <f>RSI!B774</f>
        <v>28.263999999999999</v>
      </c>
      <c r="C774" s="2">
        <f>RSI!I774</f>
        <v>67.983836374081108</v>
      </c>
      <c r="D774" s="2">
        <f>MACD!E774</f>
        <v>-0.56340402365898257</v>
      </c>
      <c r="E774" s="2">
        <f>MACD!F774</f>
        <v>-0.19169436157786379</v>
      </c>
      <c r="F774" s="2">
        <f>'Moving Avg'!D774</f>
        <v>28.250799999999998</v>
      </c>
      <c r="G774" s="2">
        <f>'Moving Avg'!F774</f>
        <v>27.389199999999999</v>
      </c>
      <c r="H774" s="2">
        <f>'Moving Avg'!G774</f>
        <v>27.806280000000015</v>
      </c>
      <c r="I774" s="2">
        <f>'Moving Avg'!H774</f>
        <v>29.11418500000001</v>
      </c>
      <c r="J774" s="6" t="str">
        <f>OBV!F774</f>
        <v>BULLISH</v>
      </c>
      <c r="K774" s="6" t="str">
        <f>OBV!G774</f>
        <v>NEUTRAL</v>
      </c>
      <c r="L774" s="6" t="str">
        <f>OBV!H774</f>
        <v>CONFIRMED BULLISH</v>
      </c>
    </row>
    <row r="775" spans="1:12" ht="13.5" x14ac:dyDescent="0.25">
      <c r="A775" s="3">
        <f>RSI!A775</f>
        <v>43131</v>
      </c>
      <c r="B775" s="2">
        <f>RSI!B775</f>
        <v>28.263999999999999</v>
      </c>
      <c r="C775" s="2">
        <f>RSI!I775</f>
        <v>67.983836374081108</v>
      </c>
      <c r="D775" s="2">
        <f>MACD!E775</f>
        <v>-0.62105831751035367</v>
      </c>
      <c r="E775" s="2">
        <f>MACD!F775</f>
        <v>-0.27756715276436178</v>
      </c>
      <c r="F775" s="2">
        <f>'Moving Avg'!D775</f>
        <v>28.257400000000001</v>
      </c>
      <c r="G775" s="2">
        <f>'Moving Avg'!F775</f>
        <v>27.409949999999998</v>
      </c>
      <c r="H775" s="2">
        <f>'Moving Avg'!G775</f>
        <v>27.802940000000014</v>
      </c>
      <c r="I775" s="2">
        <f>'Moving Avg'!H775</f>
        <v>29.125140000000009</v>
      </c>
      <c r="J775" s="6" t="str">
        <f>OBV!F775</f>
        <v>BULLISH</v>
      </c>
      <c r="K775" s="6" t="str">
        <f>OBV!G775</f>
        <v>NEUTRAL</v>
      </c>
      <c r="L775" s="6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28.263999999999999</v>
      </c>
      <c r="C776" s="2">
        <f>RSI!I776</f>
        <v>67.983836374081108</v>
      </c>
      <c r="D776" s="2">
        <f>MACD!E776</f>
        <v>-0.6733622991031929</v>
      </c>
      <c r="E776" s="2">
        <f>MACD!F776</f>
        <v>-0.35672618203212803</v>
      </c>
      <c r="F776" s="2">
        <f>'Moving Avg'!D776</f>
        <v>28.263999999999999</v>
      </c>
      <c r="G776" s="2">
        <f>'Moving Avg'!F776</f>
        <v>27.430700000000002</v>
      </c>
      <c r="H776" s="2">
        <f>'Moving Avg'!G776</f>
        <v>27.799600000000009</v>
      </c>
      <c r="I776" s="2">
        <f>'Moving Avg'!H776</f>
        <v>29.136095000000008</v>
      </c>
      <c r="J776" s="6" t="str">
        <f>OBV!F776</f>
        <v>NEUTRAL</v>
      </c>
      <c r="K776" s="6" t="str">
        <f>OBV!G776</f>
        <v>NEUTRAL</v>
      </c>
      <c r="L776" s="6" t="str">
        <f>OBV!H776</f>
        <v>NEUTRAL</v>
      </c>
    </row>
    <row r="777" spans="1:12" ht="13.5" x14ac:dyDescent="0.25">
      <c r="A777" s="3">
        <f>RSI!A777</f>
        <v>43133</v>
      </c>
      <c r="B777" s="2">
        <f>RSI!B777</f>
        <v>28.263999999999999</v>
      </c>
      <c r="C777" s="2">
        <f>RSI!I777</f>
        <v>67.983836374081108</v>
      </c>
      <c r="D777" s="2">
        <f>MACD!E777</f>
        <v>-0.72087838383714598</v>
      </c>
      <c r="E777" s="2">
        <f>MACD!F777</f>
        <v>-0.42955662239313164</v>
      </c>
      <c r="F777" s="2">
        <f>'Moving Avg'!D777</f>
        <v>28.263999999999999</v>
      </c>
      <c r="G777" s="2">
        <f>'Moving Avg'!F777</f>
        <v>27.49305</v>
      </c>
      <c r="H777" s="2">
        <f>'Moving Avg'!G777</f>
        <v>27.796260000000007</v>
      </c>
      <c r="I777" s="2">
        <f>'Moving Avg'!H777</f>
        <v>29.147050000000007</v>
      </c>
      <c r="J777" s="6" t="str">
        <f>OBV!F777</f>
        <v>NEUTRAL</v>
      </c>
      <c r="K777" s="6" t="str">
        <f>OBV!G777</f>
        <v>NEUTRAL</v>
      </c>
      <c r="L777" s="6" t="str">
        <f>OBV!H777</f>
        <v>NEUTRAL</v>
      </c>
    </row>
    <row r="778" spans="1:12" ht="13.5" x14ac:dyDescent="0.25">
      <c r="A778" s="3">
        <f>RSI!A778</f>
        <v>43136</v>
      </c>
      <c r="B778" s="2">
        <f>RSI!B778</f>
        <v>28.263999999999999</v>
      </c>
      <c r="C778" s="2">
        <f>RSI!I778</f>
        <v>67.983836374081108</v>
      </c>
      <c r="D778" s="2">
        <f>MACD!E778</f>
        <v>-0.76410177348526531</v>
      </c>
      <c r="E778" s="2">
        <f>MACD!F778</f>
        <v>-0.49646565261155839</v>
      </c>
      <c r="F778" s="2">
        <f>'Moving Avg'!D778</f>
        <v>28.263999999999999</v>
      </c>
      <c r="G778" s="2">
        <f>'Moving Avg'!F778</f>
        <v>27.555400000000002</v>
      </c>
      <c r="H778" s="2">
        <f>'Moving Avg'!G778</f>
        <v>27.792919999999999</v>
      </c>
      <c r="I778" s="2">
        <f>'Moving Avg'!H778</f>
        <v>29.161895000000008</v>
      </c>
      <c r="J778" s="6" t="str">
        <f>OBV!F778</f>
        <v>NEUTRAL</v>
      </c>
      <c r="K778" s="6" t="str">
        <f>OBV!G778</f>
        <v>NEUTRAL</v>
      </c>
      <c r="L778" s="6" t="str">
        <f>OBV!H778</f>
        <v>NEUTRAL</v>
      </c>
    </row>
    <row r="779" spans="1:12" ht="13.5" x14ac:dyDescent="0.25">
      <c r="A779" s="3">
        <f>RSI!A779</f>
        <v>43137</v>
      </c>
      <c r="B779" s="2">
        <f>RSI!B779</f>
        <v>28.263999999999999</v>
      </c>
      <c r="C779" s="2">
        <f>RSI!I779</f>
        <v>67.983836374081108</v>
      </c>
      <c r="D779" s="2">
        <f>MACD!E779</f>
        <v>-0.61670013547754365</v>
      </c>
      <c r="E779" s="2">
        <f>MACD!F779</f>
        <v>-0.52051254918475554</v>
      </c>
      <c r="F779" s="2">
        <f>'Moving Avg'!D779</f>
        <v>28.263999999999999</v>
      </c>
      <c r="G779" s="2">
        <f>'Moving Avg'!F779</f>
        <v>27.617750000000001</v>
      </c>
      <c r="H779" s="2">
        <f>'Moving Avg'!G779</f>
        <v>27.789579999999997</v>
      </c>
      <c r="I779" s="2">
        <f>'Moving Avg'!H779</f>
        <v>29.180510000000009</v>
      </c>
      <c r="J779" s="6" t="str">
        <f>OBV!F779</f>
        <v>NEUTRAL</v>
      </c>
      <c r="K779" s="6" t="str">
        <f>OBV!G779</f>
        <v>NEUTRAL</v>
      </c>
      <c r="L779" s="6" t="str">
        <f>OBV!H779</f>
        <v>NEUTRAL</v>
      </c>
    </row>
    <row r="780" spans="1:12" ht="13.5" x14ac:dyDescent="0.25">
      <c r="A780" s="3">
        <f>RSI!A780</f>
        <v>43138</v>
      </c>
      <c r="B780" s="2">
        <f>RSI!B780</f>
        <v>28.263999999999999</v>
      </c>
      <c r="C780" s="2">
        <f>RSI!I780</f>
        <v>67.983836374081108</v>
      </c>
      <c r="D780" s="2">
        <f>MACD!E780</f>
        <v>-0.49456266825807305</v>
      </c>
      <c r="E780" s="2">
        <f>MACD!F780</f>
        <v>-0.51532257299941908</v>
      </c>
      <c r="F780" s="2">
        <f>'Moving Avg'!D780</f>
        <v>28.263999999999999</v>
      </c>
      <c r="G780" s="2">
        <f>'Moving Avg'!F780</f>
        <v>27.720400000000001</v>
      </c>
      <c r="H780" s="2">
        <f>'Moving Avg'!G780</f>
        <v>27.789579999999997</v>
      </c>
      <c r="I780" s="2">
        <f>'Moving Avg'!H780</f>
        <v>29.193615000000008</v>
      </c>
      <c r="J780" s="6" t="str">
        <f>OBV!F780</f>
        <v>NEUTRAL</v>
      </c>
      <c r="K780" s="6" t="str">
        <f>OBV!G780</f>
        <v>NEUTRAL</v>
      </c>
      <c r="L780" s="6" t="str">
        <f>OBV!H780</f>
        <v>NEUTRAL</v>
      </c>
    </row>
    <row r="781" spans="1:12" ht="13.5" x14ac:dyDescent="0.25">
      <c r="A781" s="3">
        <f>RSI!A781</f>
        <v>43139</v>
      </c>
      <c r="B781" s="2">
        <f>RSI!B781</f>
        <v>28.263999999999999</v>
      </c>
      <c r="C781" s="2">
        <f>RSI!I781</f>
        <v>67.983836374081108</v>
      </c>
      <c r="D781" s="2">
        <f>MACD!E781</f>
        <v>-0.39361094700910826</v>
      </c>
      <c r="E781" s="2">
        <f>MACD!F781</f>
        <v>-0.49098024780135696</v>
      </c>
      <c r="F781" s="2">
        <f>'Moving Avg'!D781</f>
        <v>28.263999999999999</v>
      </c>
      <c r="G781" s="2">
        <f>'Moving Avg'!F781</f>
        <v>27.823050000000002</v>
      </c>
      <c r="H781" s="2">
        <f>'Moving Avg'!G781</f>
        <v>27.78957999999999</v>
      </c>
      <c r="I781" s="2">
        <f>'Moving Avg'!H781</f>
        <v>29.20291000000001</v>
      </c>
      <c r="J781" s="6" t="str">
        <f>OBV!F781</f>
        <v>NEUTRAL</v>
      </c>
      <c r="K781" s="6" t="str">
        <f>OBV!G781</f>
        <v>NEUTRAL</v>
      </c>
      <c r="L781" s="6" t="str">
        <f>OBV!H781</f>
        <v>NEUTRAL</v>
      </c>
    </row>
    <row r="782" spans="1:12" ht="13.5" x14ac:dyDescent="0.25">
      <c r="A782" s="3">
        <f>RSI!A782</f>
        <v>43140</v>
      </c>
      <c r="B782" s="2">
        <f>RSI!B782</f>
        <v>28.263999999999999</v>
      </c>
      <c r="C782" s="2">
        <f>RSI!I782</f>
        <v>67.983836374081108</v>
      </c>
      <c r="D782" s="2">
        <f>MACD!E782</f>
        <v>-0.30533126857178416</v>
      </c>
      <c r="E782" s="2">
        <f>MACD!F782</f>
        <v>-0.45385045195544238</v>
      </c>
      <c r="F782" s="2">
        <f>'Moving Avg'!D782</f>
        <v>28.263999999999999</v>
      </c>
      <c r="G782" s="2">
        <f>'Moving Avg'!F782</f>
        <v>27.885400000000004</v>
      </c>
      <c r="H782" s="2">
        <f>'Moving Avg'!G782</f>
        <v>27.78957999999999</v>
      </c>
      <c r="I782" s="2">
        <f>'Moving Avg'!H782</f>
        <v>29.204225000000012</v>
      </c>
      <c r="J782" s="6" t="str">
        <f>OBV!F782</f>
        <v>NEUTRAL</v>
      </c>
      <c r="K782" s="6" t="str">
        <f>OBV!G782</f>
        <v>NEUTRAL</v>
      </c>
      <c r="L782" s="6" t="str">
        <f>OBV!H782</f>
        <v>NEUTRAL</v>
      </c>
    </row>
    <row r="783" spans="1:12" ht="13.5" x14ac:dyDescent="0.25">
      <c r="A783" s="3">
        <f>RSI!A783</f>
        <v>43143</v>
      </c>
      <c r="B783" s="2">
        <f>RSI!B783</f>
        <v>28.263999999999999</v>
      </c>
      <c r="C783" s="2">
        <f>RSI!I783</f>
        <v>67.983836374081108</v>
      </c>
      <c r="D783" s="2">
        <f>MACD!E783</f>
        <v>-0.23268671972690669</v>
      </c>
      <c r="E783" s="2">
        <f>MACD!F783</f>
        <v>-0.40961770550973525</v>
      </c>
      <c r="F783" s="2">
        <f>'Moving Avg'!D783</f>
        <v>28.263999999999999</v>
      </c>
      <c r="G783" s="2">
        <f>'Moving Avg'!F783</f>
        <v>27.947750000000003</v>
      </c>
      <c r="H783" s="2">
        <f>'Moving Avg'!G783</f>
        <v>27.789579999999987</v>
      </c>
      <c r="I783" s="2">
        <f>'Moving Avg'!H783</f>
        <v>29.205540000000013</v>
      </c>
      <c r="J783" s="6" t="str">
        <f>OBV!F783</f>
        <v>NEUTRAL</v>
      </c>
      <c r="K783" s="6" t="str">
        <f>OBV!G783</f>
        <v>NEUTRAL</v>
      </c>
      <c r="L783" s="6" t="str">
        <f>OBV!H783</f>
        <v>NEUTRAL</v>
      </c>
    </row>
    <row r="784" spans="1:12" ht="13.5" x14ac:dyDescent="0.25">
      <c r="A784" s="3">
        <f>RSI!A784</f>
        <v>43144</v>
      </c>
      <c r="B784" s="2">
        <f>RSI!B784</f>
        <v>28.263999999999999</v>
      </c>
      <c r="C784" s="2">
        <f>RSI!I784</f>
        <v>67.983836374081108</v>
      </c>
      <c r="D784" s="2">
        <f>MACD!E784</f>
        <v>-0.17311977439571535</v>
      </c>
      <c r="E784" s="2">
        <f>MACD!F784</f>
        <v>-0.36231811928693125</v>
      </c>
      <c r="F784" s="2">
        <f>'Moving Avg'!D784</f>
        <v>28.263999999999999</v>
      </c>
      <c r="G784" s="2">
        <f>'Moving Avg'!F784</f>
        <v>28.009650000000004</v>
      </c>
      <c r="H784" s="2">
        <f>'Moving Avg'!G784</f>
        <v>27.789579999999983</v>
      </c>
      <c r="I784" s="2">
        <f>'Moving Avg'!H784</f>
        <v>29.206855000000019</v>
      </c>
      <c r="J784" s="6" t="str">
        <f>OBV!F784</f>
        <v>NEUTRAL</v>
      </c>
      <c r="K784" s="6" t="str">
        <f>OBV!G784</f>
        <v>NEUTRAL</v>
      </c>
      <c r="L784" s="6" t="str">
        <f>OBV!H784</f>
        <v>NEUTRAL</v>
      </c>
    </row>
    <row r="785" spans="1:12" ht="13.5" x14ac:dyDescent="0.25">
      <c r="A785" s="3">
        <f>RSI!A785</f>
        <v>43145</v>
      </c>
      <c r="B785" s="2">
        <f>RSI!B785</f>
        <v>28.263999999999999</v>
      </c>
      <c r="C785" s="2">
        <f>RSI!I785</f>
        <v>67.983836374081108</v>
      </c>
      <c r="D785" s="2">
        <f>MACD!E785</f>
        <v>-0.12447764031121267</v>
      </c>
      <c r="E785" s="2">
        <f>MACD!F785</f>
        <v>-0.31475002349178755</v>
      </c>
      <c r="F785" s="2">
        <f>'Moving Avg'!D785</f>
        <v>28.263999999999999</v>
      </c>
      <c r="G785" s="2">
        <f>'Moving Avg'!F785</f>
        <v>28.072000000000003</v>
      </c>
      <c r="H785" s="2">
        <f>'Moving Avg'!G785</f>
        <v>27.789579999999983</v>
      </c>
      <c r="I785" s="2">
        <f>'Moving Avg'!H785</f>
        <v>29.208170000000024</v>
      </c>
      <c r="J785" s="6" t="str">
        <f>OBV!F785</f>
        <v>NEUTRAL</v>
      </c>
      <c r="K785" s="6" t="str">
        <f>OBV!G785</f>
        <v>NEUTRAL</v>
      </c>
      <c r="L785" s="6" t="str">
        <f>OBV!H785</f>
        <v>NEUTRAL</v>
      </c>
    </row>
    <row r="786" spans="1:12" ht="13.5" x14ac:dyDescent="0.25">
      <c r="A786" s="3">
        <f>RSI!A786</f>
        <v>43146</v>
      </c>
      <c r="B786" s="2">
        <f>RSI!B786</f>
        <v>28.263999999999999</v>
      </c>
      <c r="C786" s="2">
        <f>RSI!I786</f>
        <v>67.983836374081108</v>
      </c>
      <c r="D786" s="2">
        <f>MACD!E786</f>
        <v>-8.4949157591889701E-2</v>
      </c>
      <c r="E786" s="2">
        <f>MACD!F786</f>
        <v>-0.26878985031180802</v>
      </c>
      <c r="F786" s="2">
        <f>'Moving Avg'!D786</f>
        <v>28.263999999999999</v>
      </c>
      <c r="G786" s="2">
        <f>'Moving Avg'!F786</f>
        <v>28.134350000000005</v>
      </c>
      <c r="H786" s="2">
        <f>'Moving Avg'!G786</f>
        <v>27.789579999999983</v>
      </c>
      <c r="I786" s="2">
        <f>'Moving Avg'!H786</f>
        <v>29.209485000000026</v>
      </c>
      <c r="J786" s="6" t="str">
        <f>OBV!F786</f>
        <v>NEUTRAL</v>
      </c>
      <c r="K786" s="6" t="str">
        <f>OBV!G786</f>
        <v>NEUTRAL</v>
      </c>
      <c r="L786" s="6" t="str">
        <f>OBV!H786</f>
        <v>NEUTRAL</v>
      </c>
    </row>
    <row r="787" spans="1:12" ht="13.5" x14ac:dyDescent="0.25">
      <c r="A787" s="3">
        <f>RSI!A787</f>
        <v>43147</v>
      </c>
      <c r="B787" s="2">
        <f>RSI!B787</f>
        <v>28.263999999999999</v>
      </c>
      <c r="C787" s="2">
        <f>RSI!I787</f>
        <v>67.983836374081108</v>
      </c>
      <c r="D787" s="2">
        <f>MACD!E787</f>
        <v>-5.3011467055757322E-2</v>
      </c>
      <c r="E787" s="2">
        <f>MACD!F787</f>
        <v>-0.22563417366059788</v>
      </c>
      <c r="F787" s="2">
        <f>'Moving Avg'!D787</f>
        <v>28.263999999999999</v>
      </c>
      <c r="G787" s="2">
        <f>'Moving Avg'!F787</f>
        <v>28.196700000000003</v>
      </c>
      <c r="H787" s="2">
        <f>'Moving Avg'!G787</f>
        <v>27.789579999999983</v>
      </c>
      <c r="I787" s="2">
        <f>'Moving Avg'!H787</f>
        <v>29.204520000000031</v>
      </c>
      <c r="J787" s="6" t="str">
        <f>OBV!F787</f>
        <v>NEUTRAL</v>
      </c>
      <c r="K787" s="6" t="str">
        <f>OBV!G787</f>
        <v>NEUTRAL</v>
      </c>
      <c r="L787" s="6" t="str">
        <f>OBV!H787</f>
        <v>NEUTRAL</v>
      </c>
    </row>
    <row r="788" spans="1:12" ht="13.5" x14ac:dyDescent="0.25">
      <c r="A788" s="3">
        <f>RSI!A788</f>
        <v>43150</v>
      </c>
      <c r="B788" s="2">
        <f>RSI!B788</f>
        <v>28.263999999999999</v>
      </c>
      <c r="C788" s="2">
        <f>RSI!I788</f>
        <v>67.983836374081108</v>
      </c>
      <c r="D788" s="2">
        <f>MACD!E788</f>
        <v>-2.7384940657867674E-2</v>
      </c>
      <c r="E788" s="2">
        <f>MACD!F788</f>
        <v>-0.18598432706005186</v>
      </c>
      <c r="F788" s="2">
        <f>'Moving Avg'!D788</f>
        <v>28.263999999999999</v>
      </c>
      <c r="G788" s="2">
        <f>'Moving Avg'!F788</f>
        <v>28.259050000000009</v>
      </c>
      <c r="H788" s="2">
        <f>'Moving Avg'!G788</f>
        <v>27.789579999999983</v>
      </c>
      <c r="I788" s="2">
        <f>'Moving Avg'!H788</f>
        <v>29.192995000000032</v>
      </c>
      <c r="J788" s="6" t="str">
        <f>OBV!F788</f>
        <v>NEUTRAL</v>
      </c>
      <c r="K788" s="6" t="str">
        <f>OBV!G788</f>
        <v>NEUTRAL</v>
      </c>
      <c r="L788" s="6" t="str">
        <f>OBV!H788</f>
        <v>NEUTRAL</v>
      </c>
    </row>
    <row r="789" spans="1:12" ht="13.5" x14ac:dyDescent="0.25">
      <c r="A789" s="3">
        <f>RSI!A789</f>
        <v>43151</v>
      </c>
      <c r="B789" s="2">
        <f>RSI!B789</f>
        <v>28.263999999999999</v>
      </c>
      <c r="C789" s="2">
        <f>RSI!I789</f>
        <v>67.983836374081108</v>
      </c>
      <c r="D789" s="2">
        <f>MACD!E789</f>
        <v>-6.995098714703829E-3</v>
      </c>
      <c r="E789" s="2">
        <f>MACD!F789</f>
        <v>-0.15018648139098226</v>
      </c>
      <c r="F789" s="2">
        <f>'Moving Avg'!D789</f>
        <v>28.263999999999999</v>
      </c>
      <c r="G789" s="2">
        <f>'Moving Avg'!F789</f>
        <v>28.260700000000003</v>
      </c>
      <c r="H789" s="2">
        <f>'Moving Avg'!G789</f>
        <v>27.78957999999998</v>
      </c>
      <c r="I789" s="2">
        <f>'Moving Avg'!H789</f>
        <v>29.17466500000004</v>
      </c>
      <c r="J789" s="6" t="str">
        <f>OBV!F789</f>
        <v>BEARISH</v>
      </c>
      <c r="K789" s="6" t="str">
        <f>OBV!G789</f>
        <v>NEUTRAL</v>
      </c>
      <c r="L789" s="6" t="str">
        <f>OBV!H789</f>
        <v>CONFIRMED BEARISH</v>
      </c>
    </row>
    <row r="790" spans="1:12" ht="13.5" x14ac:dyDescent="0.25">
      <c r="A790" s="3">
        <f>RSI!A790</f>
        <v>43152</v>
      </c>
      <c r="B790" s="2">
        <f>RSI!B790</f>
        <v>26.992999999999999</v>
      </c>
      <c r="C790" s="2">
        <f>RSI!I790</f>
        <v>20.384310318068074</v>
      </c>
      <c r="D790" s="2">
        <f>MACD!E790</f>
        <v>0.10320771304948195</v>
      </c>
      <c r="E790" s="2">
        <f>MACD!F790</f>
        <v>-9.9507642502889418E-2</v>
      </c>
      <c r="F790" s="2">
        <f>'Moving Avg'!D790</f>
        <v>28.009800000000002</v>
      </c>
      <c r="G790" s="2">
        <f>'Moving Avg'!F790</f>
        <v>28.198800000000006</v>
      </c>
      <c r="H790" s="2">
        <f>'Moving Avg'!G790</f>
        <v>27.772459999999977</v>
      </c>
      <c r="I790" s="2">
        <f>'Moving Avg'!H790</f>
        <v>29.149980000000046</v>
      </c>
      <c r="J790" s="6" t="str">
        <f>OBV!F790</f>
        <v>BEARISH</v>
      </c>
      <c r="K790" s="6" t="str">
        <f>OBV!G790</f>
        <v>NEUTRAL</v>
      </c>
      <c r="L790" s="6" t="str">
        <f>OBV!H790</f>
        <v>CONFIRMED BEARISH</v>
      </c>
    </row>
    <row r="791" spans="1:12" ht="13.5" x14ac:dyDescent="0.25">
      <c r="A791" s="3">
        <f>RSI!A791</f>
        <v>43153</v>
      </c>
      <c r="B791" s="2">
        <f>RSI!B791</f>
        <v>26.186</v>
      </c>
      <c r="C791" s="2">
        <f>RSI!I791</f>
        <v>13.784816598034695</v>
      </c>
      <c r="D791" s="2">
        <f>MACD!E791</f>
        <v>0.26263489932570039</v>
      </c>
      <c r="E791" s="2">
        <f>MACD!F791</f>
        <v>-2.7079134137171466E-2</v>
      </c>
      <c r="F791" s="2">
        <f>'Moving Avg'!D791</f>
        <v>27.594200000000001</v>
      </c>
      <c r="G791" s="2">
        <f>'Moving Avg'!F791</f>
        <v>28.096550000000008</v>
      </c>
      <c r="H791" s="2">
        <f>'Moving Avg'!G791</f>
        <v>27.739199999999979</v>
      </c>
      <c r="I791" s="2">
        <f>'Moving Avg'!H791</f>
        <v>29.121260000000049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</row>
    <row r="792" spans="1:12" ht="13.5" x14ac:dyDescent="0.25">
      <c r="A792" s="3">
        <f>RSI!A792</f>
        <v>43154</v>
      </c>
      <c r="B792" s="2">
        <f>RSI!B792</f>
        <v>26.186</v>
      </c>
      <c r="C792" s="2">
        <f>RSI!I792</f>
        <v>13.784816598034695</v>
      </c>
      <c r="D792" s="2">
        <f>MACD!E792</f>
        <v>0.40823016037600723</v>
      </c>
      <c r="E792" s="2">
        <f>MACD!F792</f>
        <v>5.9982724765464276E-2</v>
      </c>
      <c r="F792" s="2">
        <f>'Moving Avg'!D792</f>
        <v>27.178599999999999</v>
      </c>
      <c r="G792" s="2">
        <f>'Moving Avg'!F792</f>
        <v>27.992650000000008</v>
      </c>
      <c r="H792" s="2">
        <f>'Moving Avg'!G792</f>
        <v>27.705939999999984</v>
      </c>
      <c r="I792" s="2">
        <f>'Moving Avg'!H792</f>
        <v>29.088380000000043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</row>
    <row r="793" spans="1:12" ht="13.5" x14ac:dyDescent="0.25">
      <c r="A793" s="3">
        <f>RSI!A793</f>
        <v>43157</v>
      </c>
      <c r="B793" s="2">
        <f>RSI!B793</f>
        <v>25.413</v>
      </c>
      <c r="C793" s="2">
        <f>RSI!I793</f>
        <v>10.138442850096993</v>
      </c>
      <c r="D793" s="2">
        <f>MACD!E793</f>
        <v>0.59858849697808481</v>
      </c>
      <c r="E793" s="2">
        <f>MACD!F793</f>
        <v>0.1677038792079884</v>
      </c>
      <c r="F793" s="2">
        <f>'Moving Avg'!D793</f>
        <v>26.6084</v>
      </c>
      <c r="G793" s="2">
        <f>'Moving Avg'!F793</f>
        <v>27.850100000000005</v>
      </c>
      <c r="H793" s="2">
        <f>'Moving Avg'!G793</f>
        <v>27.657219999999985</v>
      </c>
      <c r="I793" s="2">
        <f>'Moving Avg'!H793</f>
        <v>29.051635000000044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</row>
    <row r="794" spans="1:12" ht="13.5" x14ac:dyDescent="0.25">
      <c r="A794" s="3">
        <f>RSI!A794</f>
        <v>43158</v>
      </c>
      <c r="B794" s="2">
        <f>RSI!B794</f>
        <v>25.413</v>
      </c>
      <c r="C794" s="2">
        <f>RSI!I794</f>
        <v>10.138442850096993</v>
      </c>
      <c r="D794" s="2">
        <f>MACD!E794</f>
        <v>0.77339815104549103</v>
      </c>
      <c r="E794" s="2">
        <f>MACD!F794</f>
        <v>0.28884273357548895</v>
      </c>
      <c r="F794" s="2">
        <f>'Moving Avg'!D794</f>
        <v>26.0382</v>
      </c>
      <c r="G794" s="2">
        <f>'Moving Avg'!F794</f>
        <v>27.707550000000005</v>
      </c>
      <c r="H794" s="2">
        <f>'Moving Avg'!G794</f>
        <v>27.608499999999982</v>
      </c>
      <c r="I794" s="2">
        <f>'Moving Avg'!H794</f>
        <v>29.01489000000004</v>
      </c>
      <c r="J794" s="6" t="str">
        <f>OBV!F794</f>
        <v>BEARISH</v>
      </c>
      <c r="K794" s="6" t="str">
        <f>OBV!G794</f>
        <v>NEUTRAL</v>
      </c>
      <c r="L794" s="6" t="str">
        <f>OBV!H794</f>
        <v>CONFIRMED BEARISH</v>
      </c>
    </row>
    <row r="795" spans="1:12" ht="13.5" x14ac:dyDescent="0.25">
      <c r="A795" s="3">
        <f>RSI!A795</f>
        <v>43159</v>
      </c>
      <c r="B795" s="2">
        <f>RSI!B795</f>
        <v>25.413</v>
      </c>
      <c r="C795" s="2">
        <f>RSI!I795</f>
        <v>10.138442850096993</v>
      </c>
      <c r="D795" s="2">
        <f>MACD!E795</f>
        <v>0.93403365607214184</v>
      </c>
      <c r="E795" s="2">
        <f>MACD!F795</f>
        <v>0.41788091807481953</v>
      </c>
      <c r="F795" s="2">
        <f>'Moving Avg'!D795</f>
        <v>25.722199999999997</v>
      </c>
      <c r="G795" s="2">
        <f>'Moving Avg'!F795</f>
        <v>27.565000000000005</v>
      </c>
      <c r="H795" s="2">
        <f>'Moving Avg'!G795</f>
        <v>27.559779999999986</v>
      </c>
      <c r="I795" s="2">
        <f>'Moving Avg'!H795</f>
        <v>28.978145000000037</v>
      </c>
      <c r="J795" s="6" t="str">
        <f>OBV!F795</f>
        <v>BEARISH</v>
      </c>
      <c r="K795" s="6" t="str">
        <f>OBV!G795</f>
        <v>NEUTRAL</v>
      </c>
      <c r="L795" s="6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25.413</v>
      </c>
      <c r="C796" s="2">
        <f>RSI!I796</f>
        <v>10.138442850096993</v>
      </c>
      <c r="D796" s="2">
        <f>MACD!E796</f>
        <v>1.0817334545280985</v>
      </c>
      <c r="E796" s="2">
        <f>MACD!F796</f>
        <v>0.5506514253654754</v>
      </c>
      <c r="F796" s="2">
        <f>'Moving Avg'!D796</f>
        <v>25.567599999999999</v>
      </c>
      <c r="G796" s="2">
        <f>'Moving Avg'!F796</f>
        <v>27.422450000000005</v>
      </c>
      <c r="H796" s="2">
        <f>'Moving Avg'!G796</f>
        <v>27.51105999999999</v>
      </c>
      <c r="I796" s="2">
        <f>'Moving Avg'!H796</f>
        <v>28.941400000000034</v>
      </c>
      <c r="J796" s="6" t="str">
        <f>OBV!F796</f>
        <v>BEARISH</v>
      </c>
      <c r="K796" s="6" t="str">
        <f>OBV!G796</f>
        <v>NEUTRAL</v>
      </c>
      <c r="L796" s="6" t="str">
        <f>OBV!H796</f>
        <v>CONFIRMED BEARISH</v>
      </c>
    </row>
    <row r="797" spans="1:12" ht="13.5" x14ac:dyDescent="0.25">
      <c r="A797" s="3">
        <f>RSI!A797</f>
        <v>43161</v>
      </c>
      <c r="B797" s="2">
        <f>RSI!B797</f>
        <v>24.657</v>
      </c>
      <c r="C797" s="2">
        <f>RSI!I797</f>
        <v>7.5212700142088522</v>
      </c>
      <c r="D797" s="2">
        <f>MACD!E797</f>
        <v>1.2736152515573735</v>
      </c>
      <c r="E797" s="2">
        <f>MACD!F797</f>
        <v>0.69524419060385512</v>
      </c>
      <c r="F797" s="2">
        <f>'Moving Avg'!D797</f>
        <v>25.261800000000001</v>
      </c>
      <c r="G797" s="2">
        <f>'Moving Avg'!F797</f>
        <v>27.242100000000004</v>
      </c>
      <c r="H797" s="2">
        <f>'Moving Avg'!G797</f>
        <v>27.447219999999987</v>
      </c>
      <c r="I797" s="2">
        <f>'Moving Avg'!H797</f>
        <v>28.900875000000038</v>
      </c>
      <c r="J797" s="6" t="str">
        <f>OBV!F797</f>
        <v>BEARISH</v>
      </c>
      <c r="K797" s="6" t="str">
        <f>OBV!G797</f>
        <v>NEUTRAL</v>
      </c>
      <c r="L797" s="6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24.657</v>
      </c>
      <c r="C798" s="2">
        <f>RSI!I798</f>
        <v>7.5212700142088522</v>
      </c>
      <c r="D798" s="2">
        <f>MACD!E798</f>
        <v>1.4505412720041555</v>
      </c>
      <c r="E798" s="2">
        <f>MACD!F798</f>
        <v>0.84630360688391526</v>
      </c>
      <c r="F798" s="2">
        <f>'Moving Avg'!D798</f>
        <v>25.110599999999998</v>
      </c>
      <c r="G798" s="2">
        <f>'Moving Avg'!F798</f>
        <v>27.061750000000007</v>
      </c>
      <c r="H798" s="2">
        <f>'Moving Avg'!G798</f>
        <v>27.383379999999988</v>
      </c>
      <c r="I798" s="2">
        <f>'Moving Avg'!H798</f>
        <v>28.860350000000036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</row>
    <row r="799" spans="1:12" ht="13.5" x14ac:dyDescent="0.25">
      <c r="A799" s="3">
        <f>RSI!A799</f>
        <v>43165</v>
      </c>
      <c r="B799" s="2">
        <f>RSI!B799</f>
        <v>24.657</v>
      </c>
      <c r="C799" s="2">
        <f>RSI!I799</f>
        <v>7.5212700142088522</v>
      </c>
      <c r="D799" s="2">
        <f>MACD!E799</f>
        <v>1.6137335527302241</v>
      </c>
      <c r="E799" s="2">
        <f>MACD!F799</f>
        <v>0.99978959605317708</v>
      </c>
      <c r="F799" s="2">
        <f>'Moving Avg'!D799</f>
        <v>24.959399999999999</v>
      </c>
      <c r="G799" s="2">
        <f>'Moving Avg'!F799</f>
        <v>26.881400000000003</v>
      </c>
      <c r="H799" s="2">
        <f>'Moving Avg'!G799</f>
        <v>27.319539999999989</v>
      </c>
      <c r="I799" s="2">
        <f>'Moving Avg'!H799</f>
        <v>28.819825000000034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24.657</v>
      </c>
      <c r="C800" s="2">
        <f>RSI!I800</f>
        <v>7.5212700142088522</v>
      </c>
      <c r="D800" s="2">
        <f>MACD!E800</f>
        <v>1.568767578339191</v>
      </c>
      <c r="E800" s="2">
        <f>MACD!F800</f>
        <v>1.1135851925103799</v>
      </c>
      <c r="F800" s="2">
        <f>'Moving Avg'!D800</f>
        <v>24.808199999999999</v>
      </c>
      <c r="G800" s="2">
        <f>'Moving Avg'!F800</f>
        <v>26.701049999999999</v>
      </c>
      <c r="H800" s="2">
        <f>'Moving Avg'!G800</f>
        <v>27.255699999999987</v>
      </c>
      <c r="I800" s="2">
        <f>'Moving Avg'!H800</f>
        <v>28.779300000000035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</row>
    <row r="801" spans="1:12" ht="13.5" x14ac:dyDescent="0.25">
      <c r="A801" s="3">
        <f>RSI!A801</f>
        <v>43167</v>
      </c>
      <c r="B801" s="2">
        <f>RSI!B801</f>
        <v>24.657</v>
      </c>
      <c r="C801" s="2">
        <f>RSI!I801</f>
        <v>7.5212700142088522</v>
      </c>
      <c r="D801" s="2">
        <f>MACD!E801</f>
        <v>1.4181273695902128</v>
      </c>
      <c r="E801" s="2">
        <f>MACD!F801</f>
        <v>1.1744936279263465</v>
      </c>
      <c r="F801" s="2">
        <f>'Moving Avg'!D801</f>
        <v>24.657</v>
      </c>
      <c r="G801" s="2">
        <f>'Moving Avg'!F801</f>
        <v>26.520699999999998</v>
      </c>
      <c r="H801" s="2">
        <f>'Moving Avg'!G801</f>
        <v>27.191859999999988</v>
      </c>
      <c r="I801" s="2">
        <f>'Moving Avg'!H801</f>
        <v>28.738775000000032</v>
      </c>
      <c r="J801" s="6" t="str">
        <f>OBV!F801</f>
        <v>NEUTRAL</v>
      </c>
      <c r="K801" s="6" t="str">
        <f>OBV!G801</f>
        <v>NEUTRAL</v>
      </c>
      <c r="L801" s="6" t="str">
        <f>OBV!H801</f>
        <v>NEUTRAL</v>
      </c>
    </row>
    <row r="802" spans="1:12" ht="13.5" x14ac:dyDescent="0.25">
      <c r="A802" s="3">
        <f>RSI!A802</f>
        <v>43168</v>
      </c>
      <c r="B802" s="2">
        <f>RSI!B802</f>
        <v>24.657</v>
      </c>
      <c r="C802" s="2">
        <f>RSI!I802</f>
        <v>7.5212700142088522</v>
      </c>
      <c r="D802" s="2">
        <f>MACD!E802</f>
        <v>1.3013679197773058</v>
      </c>
      <c r="E802" s="2">
        <f>MACD!F802</f>
        <v>1.1998684862965385</v>
      </c>
      <c r="F802" s="2">
        <f>'Moving Avg'!D802</f>
        <v>24.657</v>
      </c>
      <c r="G802" s="2">
        <f>'Moving Avg'!F802</f>
        <v>26.340350000000001</v>
      </c>
      <c r="H802" s="2">
        <f>'Moving Avg'!G802</f>
        <v>27.128019999999992</v>
      </c>
      <c r="I802" s="2">
        <f>'Moving Avg'!H802</f>
        <v>28.698250000000034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</row>
    <row r="803" spans="1:12" ht="13.5" x14ac:dyDescent="0.25">
      <c r="A803" s="3">
        <f>RSI!A803</f>
        <v>43171</v>
      </c>
      <c r="B803" s="2">
        <f>RSI!B803</f>
        <v>24.515000000000001</v>
      </c>
      <c r="C803" s="2">
        <f>RSI!I803</f>
        <v>6.9923851509993113</v>
      </c>
      <c r="D803" s="2">
        <f>MACD!E803</f>
        <v>1.1040792577326961</v>
      </c>
      <c r="E803" s="2">
        <f>MACD!F803</f>
        <v>1.1807106405837702</v>
      </c>
      <c r="F803" s="2">
        <f>'Moving Avg'!D803</f>
        <v>24.628599999999999</v>
      </c>
      <c r="G803" s="2">
        <f>'Moving Avg'!F803</f>
        <v>26.152899999999999</v>
      </c>
      <c r="H803" s="2">
        <f>'Moving Avg'!G803</f>
        <v>27.061339999999991</v>
      </c>
      <c r="I803" s="2">
        <f>'Moving Avg'!H803</f>
        <v>28.657015000000037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24.515000000000001</v>
      </c>
      <c r="C804" s="2">
        <f>RSI!I804</f>
        <v>6.9923851509993113</v>
      </c>
      <c r="D804" s="2">
        <f>MACD!E804</f>
        <v>0.94715988709680587</v>
      </c>
      <c r="E804" s="2">
        <f>MACD!F804</f>
        <v>1.1340004898863774</v>
      </c>
      <c r="F804" s="2">
        <f>'Moving Avg'!D804</f>
        <v>24.600200000000001</v>
      </c>
      <c r="G804" s="2">
        <f>'Moving Avg'!F804</f>
        <v>25.965449999999997</v>
      </c>
      <c r="H804" s="2">
        <f>'Moving Avg'!G804</f>
        <v>26.99466</v>
      </c>
      <c r="I804" s="2">
        <f>'Moving Avg'!H804</f>
        <v>28.615780000000036</v>
      </c>
      <c r="J804" s="6" t="str">
        <f>OBV!F804</f>
        <v>BEARISH</v>
      </c>
      <c r="K804" s="6" t="str">
        <f>OBV!G804</f>
        <v>NEUTRAL</v>
      </c>
      <c r="L804" s="6" t="str">
        <f>OBV!H804</f>
        <v>NEUTRAL</v>
      </c>
    </row>
    <row r="805" spans="1:12" ht="13.5" x14ac:dyDescent="0.25">
      <c r="A805" s="3">
        <f>RSI!A805</f>
        <v>43173</v>
      </c>
      <c r="B805" s="2">
        <f>RSI!B805</f>
        <v>24.657</v>
      </c>
      <c r="C805" s="2">
        <f>RSI!I805</f>
        <v>14.005485797770618</v>
      </c>
      <c r="D805" s="2">
        <f>MACD!E805</f>
        <v>0.81313861509322294</v>
      </c>
      <c r="E805" s="2">
        <f>MACD!F805</f>
        <v>1.0698281149277467</v>
      </c>
      <c r="F805" s="2">
        <f>'Moving Avg'!D805</f>
        <v>24.600200000000001</v>
      </c>
      <c r="G805" s="2">
        <f>'Moving Avg'!F805</f>
        <v>25.785099999999993</v>
      </c>
      <c r="H805" s="2">
        <f>'Moving Avg'!G805</f>
        <v>26.930819999999997</v>
      </c>
      <c r="I805" s="2">
        <f>'Moving Avg'!H805</f>
        <v>28.575255000000038</v>
      </c>
      <c r="J805" s="6" t="str">
        <f>OBV!F805</f>
        <v>BEARISH</v>
      </c>
      <c r="K805" s="6" t="str">
        <f>OBV!G805</f>
        <v>NEUTRAL</v>
      </c>
      <c r="L805" s="6" t="str">
        <f>OBV!H805</f>
        <v>NEUTRAL</v>
      </c>
    </row>
    <row r="806" spans="1:12" ht="13.5" x14ac:dyDescent="0.25">
      <c r="A806" s="3">
        <f>RSI!A806</f>
        <v>43174</v>
      </c>
      <c r="B806" s="2">
        <f>RSI!B806</f>
        <v>24.657</v>
      </c>
      <c r="C806" s="2">
        <f>RSI!I806</f>
        <v>14.005485797770618</v>
      </c>
      <c r="D806" s="2">
        <f>MACD!E806</f>
        <v>0.70748504169903725</v>
      </c>
      <c r="E806" s="2">
        <f>MACD!F806</f>
        <v>0.99735950028200482</v>
      </c>
      <c r="F806" s="2">
        <f>'Moving Avg'!D806</f>
        <v>24.600199999999997</v>
      </c>
      <c r="G806" s="2">
        <f>'Moving Avg'!F806</f>
        <v>25.604749999999996</v>
      </c>
      <c r="H806" s="2">
        <f>'Moving Avg'!G806</f>
        <v>26.866979999999998</v>
      </c>
      <c r="I806" s="2">
        <f>'Moving Avg'!H806</f>
        <v>28.534730000000035</v>
      </c>
      <c r="J806" s="6" t="str">
        <f>OBV!F806</f>
        <v>BEARISH</v>
      </c>
      <c r="K806" s="6" t="str">
        <f>OBV!G806</f>
        <v>NEUTRAL</v>
      </c>
      <c r="L806" s="6" t="str">
        <f>OBV!H806</f>
        <v>NEUTRAL</v>
      </c>
    </row>
    <row r="807" spans="1:12" ht="13.5" x14ac:dyDescent="0.25">
      <c r="A807" s="3">
        <f>RSI!A807</f>
        <v>43175</v>
      </c>
      <c r="B807" s="2">
        <f>RSI!B807</f>
        <v>24.657</v>
      </c>
      <c r="C807" s="2">
        <f>RSI!I807</f>
        <v>14.005485797770618</v>
      </c>
      <c r="D807" s="2">
        <f>MACD!E807</f>
        <v>0.50895321021699758</v>
      </c>
      <c r="E807" s="2">
        <f>MACD!F807</f>
        <v>0.89967824226900339</v>
      </c>
      <c r="F807" s="2">
        <f>'Moving Avg'!D807</f>
        <v>24.600199999999997</v>
      </c>
      <c r="G807" s="2">
        <f>'Moving Avg'!F807</f>
        <v>25.424399999999995</v>
      </c>
      <c r="H807" s="2">
        <f>'Moving Avg'!G807</f>
        <v>26.819779999999994</v>
      </c>
      <c r="I807" s="2">
        <f>'Moving Avg'!H807</f>
        <v>28.494205000000036</v>
      </c>
      <c r="J807" s="6" t="str">
        <f>OBV!F807</f>
        <v>BULLISH</v>
      </c>
      <c r="K807" s="6" t="str">
        <f>OBV!G807</f>
        <v>NEUTRAL</v>
      </c>
      <c r="L807" s="6" t="str">
        <f>OBV!H807</f>
        <v>CONFIRMED BULLISH</v>
      </c>
    </row>
    <row r="808" spans="1:12" ht="13.5" x14ac:dyDescent="0.25">
      <c r="A808" s="3">
        <f>RSI!A808</f>
        <v>43178</v>
      </c>
      <c r="B808" s="2">
        <f>RSI!B808</f>
        <v>24.657</v>
      </c>
      <c r="C808" s="2">
        <f>RSI!I808</f>
        <v>14.005485797770618</v>
      </c>
      <c r="D808" s="2">
        <f>MACD!E808</f>
        <v>0.34760829141805161</v>
      </c>
      <c r="E808" s="2">
        <f>MACD!F808</f>
        <v>0.78926425209881312</v>
      </c>
      <c r="F808" s="2">
        <f>'Moving Avg'!D808</f>
        <v>24.628599999999999</v>
      </c>
      <c r="G808" s="2">
        <f>'Moving Avg'!F808</f>
        <v>25.244049999999994</v>
      </c>
      <c r="H808" s="2">
        <f>'Moving Avg'!G808</f>
        <v>26.772579999999994</v>
      </c>
      <c r="I808" s="2">
        <f>'Moving Avg'!H808</f>
        <v>28.453680000000034</v>
      </c>
      <c r="J808" s="6" t="str">
        <f>OBV!F808</f>
        <v>BULLISH</v>
      </c>
      <c r="K808" s="6" t="str">
        <f>OBV!G808</f>
        <v>NEUTRAL</v>
      </c>
      <c r="L808" s="6" t="str">
        <f>OBV!H808</f>
        <v>CONFIRMED BULLISH</v>
      </c>
    </row>
    <row r="809" spans="1:12" ht="13.5" x14ac:dyDescent="0.25">
      <c r="A809" s="3">
        <f>RSI!A809</f>
        <v>43180</v>
      </c>
      <c r="B809" s="2">
        <f>RSI!B809</f>
        <v>24.657</v>
      </c>
      <c r="C809" s="2">
        <f>RSI!I809</f>
        <v>14.005485797770618</v>
      </c>
      <c r="D809" s="2">
        <f>MACD!E809</f>
        <v>0.21723710670186236</v>
      </c>
      <c r="E809" s="2">
        <f>MACD!F809</f>
        <v>0.67485882301942302</v>
      </c>
      <c r="F809" s="2">
        <f>'Moving Avg'!D809</f>
        <v>24.657</v>
      </c>
      <c r="G809" s="2">
        <f>'Moving Avg'!F809</f>
        <v>25.063699999999994</v>
      </c>
      <c r="H809" s="2">
        <f>'Moving Avg'!G809</f>
        <v>26.725379999999994</v>
      </c>
      <c r="I809" s="2">
        <f>'Moving Avg'!H809</f>
        <v>28.413155000000039</v>
      </c>
      <c r="J809" s="6" t="str">
        <f>OBV!F809</f>
        <v>NEUTRAL</v>
      </c>
      <c r="K809" s="6" t="str">
        <f>OBV!G809</f>
        <v>NEUTRAL</v>
      </c>
      <c r="L809" s="6" t="str">
        <f>OBV!H809</f>
        <v>NEUTRAL</v>
      </c>
    </row>
    <row r="810" spans="1:12" ht="13.5" x14ac:dyDescent="0.25">
      <c r="A810" s="3">
        <f>RSI!A810</f>
        <v>43181</v>
      </c>
      <c r="B810" s="2">
        <f>RSI!B810</f>
        <v>24.657</v>
      </c>
      <c r="C810" s="2">
        <f>RSI!I810</f>
        <v>14.005485797770618</v>
      </c>
      <c r="D810" s="2">
        <f>MACD!E810</f>
        <v>0.11261880407007041</v>
      </c>
      <c r="E810" s="2">
        <f>MACD!F810</f>
        <v>0.56241081922955249</v>
      </c>
      <c r="F810" s="2">
        <f>'Moving Avg'!D810</f>
        <v>24.657</v>
      </c>
      <c r="G810" s="2">
        <f>'Moving Avg'!F810</f>
        <v>24.946899999999992</v>
      </c>
      <c r="H810" s="2">
        <f>'Moving Avg'!G810</f>
        <v>26.694299999999995</v>
      </c>
      <c r="I810" s="2">
        <f>'Moving Avg'!H810</f>
        <v>28.372630000000036</v>
      </c>
      <c r="J810" s="6" t="str">
        <f>OBV!F810</f>
        <v>NEUTRAL</v>
      </c>
      <c r="K810" s="6" t="str">
        <f>OBV!G810</f>
        <v>NEUTRAL</v>
      </c>
      <c r="L810" s="6" t="str">
        <f>OBV!H810</f>
        <v>NEUTRAL</v>
      </c>
    </row>
    <row r="811" spans="1:12" ht="13.5" x14ac:dyDescent="0.25">
      <c r="A811" s="3">
        <f>RSI!A811</f>
        <v>43182</v>
      </c>
      <c r="B811" s="2">
        <f>RSI!B811</f>
        <v>24.657</v>
      </c>
      <c r="C811" s="2">
        <f>RSI!I811</f>
        <v>14.005485797770618</v>
      </c>
      <c r="D811" s="2">
        <f>MACD!E811</f>
        <v>2.9369492275129971E-2</v>
      </c>
      <c r="E811" s="2">
        <f>MACD!F811</f>
        <v>0.45580255383866802</v>
      </c>
      <c r="F811" s="2">
        <f>'Moving Avg'!D811</f>
        <v>24.657</v>
      </c>
      <c r="G811" s="2">
        <f>'Moving Avg'!F811</f>
        <v>24.870449999999995</v>
      </c>
      <c r="H811" s="2">
        <f>'Moving Avg'!G811</f>
        <v>26.663219999999995</v>
      </c>
      <c r="I811" s="2">
        <f>'Moving Avg'!H811</f>
        <v>28.332105000000038</v>
      </c>
      <c r="J811" s="6" t="str">
        <f>OBV!F811</f>
        <v>NEUTRAL</v>
      </c>
      <c r="K811" s="6" t="str">
        <f>OBV!G811</f>
        <v>NEUTRAL</v>
      </c>
      <c r="L811" s="6" t="str">
        <f>OBV!H811</f>
        <v>NEUTRAL</v>
      </c>
    </row>
    <row r="812" spans="1:12" ht="13.5" x14ac:dyDescent="0.25">
      <c r="A812" s="3">
        <f>RSI!A812</f>
        <v>43185</v>
      </c>
      <c r="B812" s="2">
        <f>RSI!B812</f>
        <v>24.657</v>
      </c>
      <c r="C812" s="2">
        <f>RSI!I812</f>
        <v>14.005485797770604</v>
      </c>
      <c r="D812" s="2">
        <f>MACD!E812</f>
        <v>-3.6189022575893404E-2</v>
      </c>
      <c r="E812" s="2">
        <f>MACD!F812</f>
        <v>0.35740423855575576</v>
      </c>
      <c r="F812" s="2">
        <f>'Moving Avg'!D812</f>
        <v>24.657</v>
      </c>
      <c r="G812" s="2">
        <f>'Moving Avg'!F812</f>
        <v>24.793999999999993</v>
      </c>
      <c r="H812" s="2">
        <f>'Moving Avg'!G812</f>
        <v>26.616019999999999</v>
      </c>
      <c r="I812" s="2">
        <f>'Moving Avg'!H812</f>
        <v>28.291580000000039</v>
      </c>
      <c r="J812" s="6" t="str">
        <f>OBV!F812</f>
        <v>NEUTRAL</v>
      </c>
      <c r="K812" s="6" t="str">
        <f>OBV!G812</f>
        <v>NEUTRAL</v>
      </c>
      <c r="L812" s="6" t="str">
        <f>OBV!H812</f>
        <v>NEUTRAL</v>
      </c>
    </row>
    <row r="813" spans="1:12" ht="13.5" x14ac:dyDescent="0.25">
      <c r="A813" s="3">
        <f>RSI!A813</f>
        <v>43186</v>
      </c>
      <c r="B813" s="2">
        <f>RSI!B813</f>
        <v>24.657</v>
      </c>
      <c r="C813" s="2">
        <f>RSI!I813</f>
        <v>14.005485797770604</v>
      </c>
      <c r="D813" s="2">
        <f>MACD!E813</f>
        <v>-0.10898627469477518</v>
      </c>
      <c r="E813" s="2">
        <f>MACD!F813</f>
        <v>0.26412613590564959</v>
      </c>
      <c r="F813" s="2">
        <f>'Moving Avg'!D813</f>
        <v>24.657</v>
      </c>
      <c r="G813" s="2">
        <f>'Moving Avg'!F813</f>
        <v>24.756199999999993</v>
      </c>
      <c r="H813" s="2">
        <f>'Moving Avg'!G813</f>
        <v>26.568819999999995</v>
      </c>
      <c r="I813" s="2">
        <f>'Moving Avg'!H813</f>
        <v>28.251055000000036</v>
      </c>
      <c r="J813" s="6" t="str">
        <f>OBV!F813</f>
        <v>NEUTRAL</v>
      </c>
      <c r="K813" s="6" t="str">
        <f>OBV!G813</f>
        <v>NEUTRAL</v>
      </c>
      <c r="L813" s="6" t="str">
        <f>OBV!H813</f>
        <v>NEUTRAL</v>
      </c>
    </row>
    <row r="814" spans="1:12" ht="13.5" x14ac:dyDescent="0.25">
      <c r="A814" s="3">
        <f>RSI!A814</f>
        <v>43187</v>
      </c>
      <c r="B814" s="2">
        <f>RSI!B814</f>
        <v>24.657</v>
      </c>
      <c r="C814" s="2">
        <f>RSI!I814</f>
        <v>14.005485797770604</v>
      </c>
      <c r="D814" s="2">
        <f>MACD!E814</f>
        <v>-0.16639738362330192</v>
      </c>
      <c r="E814" s="2">
        <f>MACD!F814</f>
        <v>0.17802143199985929</v>
      </c>
      <c r="F814" s="2">
        <f>'Moving Avg'!D814</f>
        <v>24.657</v>
      </c>
      <c r="G814" s="2">
        <f>'Moving Avg'!F814</f>
        <v>24.718399999999992</v>
      </c>
      <c r="H814" s="2">
        <f>'Moving Avg'!G814</f>
        <v>26.521439999999998</v>
      </c>
      <c r="I814" s="2">
        <f>'Moving Avg'!H814</f>
        <v>28.215435000000038</v>
      </c>
      <c r="J814" s="6" t="str">
        <f>OBV!F814</f>
        <v>NEUTRAL</v>
      </c>
      <c r="K814" s="6" t="str">
        <f>OBV!G814</f>
        <v>NEUTRAL</v>
      </c>
      <c r="L814" s="6" t="str">
        <f>OBV!H814</f>
        <v>NEUTRAL</v>
      </c>
    </row>
    <row r="815" spans="1:12" ht="13.5" x14ac:dyDescent="0.25">
      <c r="A815" s="3">
        <f>RSI!A815</f>
        <v>43188</v>
      </c>
      <c r="B815" s="2">
        <f>RSI!B815</f>
        <v>24.657</v>
      </c>
      <c r="C815" s="2">
        <f>RSI!I815</f>
        <v>14.005485797770604</v>
      </c>
      <c r="D815" s="2">
        <f>MACD!E815</f>
        <v>-0.18925341046333699</v>
      </c>
      <c r="E815" s="2">
        <f>MACD!F815</f>
        <v>0.10456646350722004</v>
      </c>
      <c r="F815" s="2">
        <f>'Moving Avg'!D815</f>
        <v>24.657</v>
      </c>
      <c r="G815" s="2">
        <f>'Moving Avg'!F815</f>
        <v>24.680599999999991</v>
      </c>
      <c r="H815" s="2">
        <f>'Moving Avg'!G815</f>
        <v>26.474239999999995</v>
      </c>
      <c r="I815" s="2">
        <f>'Moving Avg'!H815</f>
        <v>28.18696500000004</v>
      </c>
      <c r="J815" s="6" t="str">
        <f>OBV!F815</f>
        <v>NEUTRAL</v>
      </c>
      <c r="K815" s="6" t="str">
        <f>OBV!G815</f>
        <v>NEUTRAL</v>
      </c>
      <c r="L815" s="6" t="str">
        <f>OBV!H815</f>
        <v>NEUTRAL</v>
      </c>
    </row>
    <row r="816" spans="1:12" ht="13.5" x14ac:dyDescent="0.25">
      <c r="A816" s="3">
        <f>RSI!A816</f>
        <v>43189</v>
      </c>
      <c r="B816" s="2">
        <f>RSI!B816</f>
        <v>24.657</v>
      </c>
      <c r="C816" s="2">
        <f>RSI!I816</f>
        <v>14.005485797770604</v>
      </c>
      <c r="D816" s="2">
        <f>MACD!E816</f>
        <v>-0.2050038199766</v>
      </c>
      <c r="E816" s="2">
        <f>MACD!F816</f>
        <v>4.2652406810456039E-2</v>
      </c>
      <c r="F816" s="2">
        <f>'Moving Avg'!D816</f>
        <v>24.657</v>
      </c>
      <c r="G816" s="2">
        <f>'Moving Avg'!F816</f>
        <v>24.64279999999999</v>
      </c>
      <c r="H816" s="2">
        <f>'Moving Avg'!G816</f>
        <v>26.427039999999991</v>
      </c>
      <c r="I816" s="2">
        <f>'Moving Avg'!H816</f>
        <v>28.158495000000045</v>
      </c>
      <c r="J816" s="6" t="str">
        <f>OBV!F816</f>
        <v>NEUTRAL</v>
      </c>
      <c r="K816" s="6" t="str">
        <f>OBV!G816</f>
        <v>NEUTRAL</v>
      </c>
      <c r="L816" s="6" t="str">
        <f>OBV!H816</f>
        <v>NEUTRAL</v>
      </c>
    </row>
    <row r="817" spans="1:12" ht="13.5" x14ac:dyDescent="0.25">
      <c r="A817" s="3">
        <f>RSI!A817</f>
        <v>43192</v>
      </c>
      <c r="B817" s="2">
        <f>RSI!B817</f>
        <v>24.657</v>
      </c>
      <c r="C817" s="2">
        <f>RSI!I817</f>
        <v>14.005485797770604</v>
      </c>
      <c r="D817" s="2">
        <f>MACD!E817</f>
        <v>-0.21500765854139203</v>
      </c>
      <c r="E817" s="2">
        <f>MACD!F817</f>
        <v>-8.879606259913575E-3</v>
      </c>
      <c r="F817" s="2">
        <f>'Moving Avg'!D817</f>
        <v>24.657</v>
      </c>
      <c r="G817" s="2">
        <f>'Moving Avg'!F817</f>
        <v>24.642799999999994</v>
      </c>
      <c r="H817" s="2">
        <f>'Moving Avg'!G817</f>
        <v>26.379839999999994</v>
      </c>
      <c r="I817" s="2">
        <f>'Moving Avg'!H817</f>
        <v>28.130025000000042</v>
      </c>
      <c r="J817" s="6" t="str">
        <f>OBV!F817</f>
        <v>BULLISH</v>
      </c>
      <c r="K817" s="6" t="str">
        <f>OBV!G817</f>
        <v>NEUTRAL</v>
      </c>
      <c r="L817" s="6" t="str">
        <f>OBV!H817</f>
        <v>CONFIRMED BULLISH</v>
      </c>
    </row>
    <row r="818" spans="1:12" ht="13.5" x14ac:dyDescent="0.25">
      <c r="A818" s="3">
        <f>RSI!A818</f>
        <v>43193</v>
      </c>
      <c r="B818" s="2">
        <f>RSI!B818</f>
        <v>25.670999999999999</v>
      </c>
      <c r="C818" s="2">
        <f>RSI!I818</f>
        <v>64.333151909268707</v>
      </c>
      <c r="D818" s="2">
        <f>MACD!E818</f>
        <v>-0.29550630518284748</v>
      </c>
      <c r="E818" s="2">
        <f>MACD!F818</f>
        <v>-6.6204946044500362E-2</v>
      </c>
      <c r="F818" s="2">
        <f>'Moving Avg'!D818</f>
        <v>24.8598</v>
      </c>
      <c r="G818" s="2">
        <f>'Moving Avg'!F818</f>
        <v>24.693499999999993</v>
      </c>
      <c r="H818" s="2">
        <f>'Moving Avg'!G818</f>
        <v>26.352919999999997</v>
      </c>
      <c r="I818" s="2">
        <f>'Moving Avg'!H818</f>
        <v>28.10662500000004</v>
      </c>
      <c r="J818" s="6" t="str">
        <f>OBV!F818</f>
        <v>BULLISH</v>
      </c>
      <c r="K818" s="6" t="str">
        <f>OBV!G818</f>
        <v>NEUTRAL</v>
      </c>
      <c r="L818" s="6" t="str">
        <f>OBV!H818</f>
        <v>CONFIRMED BULLISH</v>
      </c>
    </row>
    <row r="819" spans="1:12" ht="13.5" x14ac:dyDescent="0.25">
      <c r="A819" s="3">
        <f>RSI!A819</f>
        <v>43194</v>
      </c>
      <c r="B819" s="2">
        <f>RSI!B819</f>
        <v>25.670999999999999</v>
      </c>
      <c r="C819" s="2">
        <f>RSI!I819</f>
        <v>64.333151909268707</v>
      </c>
      <c r="D819" s="2">
        <f>MACD!E819</f>
        <v>-0.36676300776310455</v>
      </c>
      <c r="E819" s="2">
        <f>MACD!F819</f>
        <v>-0.1263165583882212</v>
      </c>
      <c r="F819" s="2">
        <f>'Moving Avg'!D819</f>
        <v>25.062599999999996</v>
      </c>
      <c r="G819" s="2">
        <f>'Moving Avg'!F819</f>
        <v>24.744199999999996</v>
      </c>
      <c r="H819" s="2">
        <f>'Moving Avg'!G819</f>
        <v>26.30172</v>
      </c>
      <c r="I819" s="2">
        <f>'Moving Avg'!H819</f>
        <v>28.079110000000043</v>
      </c>
      <c r="J819" s="6" t="str">
        <f>OBV!F819</f>
        <v>BULLISH</v>
      </c>
      <c r="K819" s="6" t="str">
        <f>OBV!G819</f>
        <v>NEUTRAL</v>
      </c>
      <c r="L819" s="6" t="str">
        <f>OBV!H819</f>
        <v>CONFIRMED BULLISH</v>
      </c>
    </row>
    <row r="820" spans="1:12" ht="13.5" x14ac:dyDescent="0.25">
      <c r="A820" s="3">
        <f>RSI!A820</f>
        <v>43195</v>
      </c>
      <c r="B820" s="2">
        <f>RSI!B820</f>
        <v>25.670999999999999</v>
      </c>
      <c r="C820" s="2">
        <f>RSI!I820</f>
        <v>64.333151909268707</v>
      </c>
      <c r="D820" s="2">
        <f>MACD!E820</f>
        <v>-0.42996682878452219</v>
      </c>
      <c r="E820" s="2">
        <f>MACD!F820</f>
        <v>-0.18704661246748142</v>
      </c>
      <c r="F820" s="2">
        <f>'Moving Avg'!D820</f>
        <v>25.2654</v>
      </c>
      <c r="G820" s="2">
        <f>'Moving Avg'!F820</f>
        <v>24.794899999999995</v>
      </c>
      <c r="H820" s="2">
        <f>'Moving Avg'!G820</f>
        <v>26.250520000000002</v>
      </c>
      <c r="I820" s="2">
        <f>'Moving Avg'!H820</f>
        <v>28.051595000000042</v>
      </c>
      <c r="J820" s="6" t="str">
        <f>OBV!F820</f>
        <v>BULLISH</v>
      </c>
      <c r="K820" s="6" t="str">
        <f>OBV!G820</f>
        <v>NEUTRAL</v>
      </c>
      <c r="L820" s="6" t="str">
        <f>OBV!H820</f>
        <v>CONFIRMED BULLISH</v>
      </c>
    </row>
    <row r="821" spans="1:12" ht="13.5" x14ac:dyDescent="0.25">
      <c r="A821" s="3">
        <f>RSI!A821</f>
        <v>43196</v>
      </c>
      <c r="B821" s="2">
        <f>RSI!B821</f>
        <v>25.670999999999999</v>
      </c>
      <c r="C821" s="2">
        <f>RSI!I821</f>
        <v>64.333151909268707</v>
      </c>
      <c r="D821" s="2">
        <f>MACD!E821</f>
        <v>-0.48614114065276226</v>
      </c>
      <c r="E821" s="2">
        <f>MACD!F821</f>
        <v>-0.24686551810453761</v>
      </c>
      <c r="F821" s="2">
        <f>'Moving Avg'!D821</f>
        <v>25.468199999999996</v>
      </c>
      <c r="G821" s="2">
        <f>'Moving Avg'!F821</f>
        <v>24.845599999999997</v>
      </c>
      <c r="H821" s="2">
        <f>'Moving Avg'!G821</f>
        <v>26.199320000000007</v>
      </c>
      <c r="I821" s="2">
        <f>'Moving Avg'!H821</f>
        <v>28.024080000000044</v>
      </c>
      <c r="J821" s="6" t="str">
        <f>OBV!F821</f>
        <v>BULLISH</v>
      </c>
      <c r="K821" s="6" t="str">
        <f>OBV!G821</f>
        <v>NEUTRAL</v>
      </c>
      <c r="L821" s="6" t="str">
        <f>OBV!H821</f>
        <v>CONFIRMED BULLISH</v>
      </c>
    </row>
    <row r="822" spans="1:12" ht="13.5" x14ac:dyDescent="0.25">
      <c r="A822" s="3">
        <f>RSI!A822</f>
        <v>43200</v>
      </c>
      <c r="B822" s="2">
        <f>RSI!B822</f>
        <v>25.670999999999999</v>
      </c>
      <c r="C822" s="2">
        <f>RSI!I822</f>
        <v>64.333151909268707</v>
      </c>
      <c r="D822" s="2">
        <f>MACD!E822</f>
        <v>-0.53616783923155253</v>
      </c>
      <c r="E822" s="2">
        <f>MACD!F822</f>
        <v>-0.30472598232994058</v>
      </c>
      <c r="F822" s="2">
        <f>'Moving Avg'!D822</f>
        <v>25.670999999999999</v>
      </c>
      <c r="G822" s="2">
        <f>'Moving Avg'!F822</f>
        <v>24.896299999999997</v>
      </c>
      <c r="H822" s="2">
        <f>'Moving Avg'!G822</f>
        <v>26.147460000000009</v>
      </c>
      <c r="I822" s="2">
        <f>'Moving Avg'!H822</f>
        <v>28.001220000000043</v>
      </c>
      <c r="J822" s="6" t="str">
        <f>OBV!F822</f>
        <v>NEUTRAL</v>
      </c>
      <c r="K822" s="6" t="str">
        <f>OBV!G822</f>
        <v>NEUTRAL</v>
      </c>
      <c r="L822" s="6" t="str">
        <f>OBV!H822</f>
        <v>NEUTRAL</v>
      </c>
    </row>
    <row r="823" spans="1:12" ht="13.5" x14ac:dyDescent="0.25">
      <c r="A823" s="3">
        <f>RSI!A823</f>
        <v>43201</v>
      </c>
      <c r="B823" s="2">
        <f>RSI!B823</f>
        <v>25.670999999999999</v>
      </c>
      <c r="C823" s="2">
        <f>RSI!I823</f>
        <v>64.333151909268707</v>
      </c>
      <c r="D823" s="2">
        <f>MACD!E823</f>
        <v>-0.5808079268447699</v>
      </c>
      <c r="E823" s="2">
        <f>MACD!F823</f>
        <v>-0.35994237123290646</v>
      </c>
      <c r="F823" s="2">
        <f>'Moving Avg'!D823</f>
        <v>25.670999999999999</v>
      </c>
      <c r="G823" s="2">
        <f>'Moving Avg'!F823</f>
        <v>24.954099999999997</v>
      </c>
      <c r="H823" s="2">
        <f>'Moving Avg'!G823</f>
        <v>26.095600000000008</v>
      </c>
      <c r="I823" s="2">
        <f>'Moving Avg'!H823</f>
        <v>27.973830000000042</v>
      </c>
      <c r="J823" s="6" t="str">
        <f>OBV!F823</f>
        <v>NEUTRAL</v>
      </c>
      <c r="K823" s="6" t="str">
        <f>OBV!G823</f>
        <v>NEUTRAL</v>
      </c>
      <c r="L823" s="6" t="str">
        <f>OBV!H823</f>
        <v>NEUTRAL</v>
      </c>
    </row>
    <row r="824" spans="1:12" ht="13.5" x14ac:dyDescent="0.25">
      <c r="A824" s="3">
        <f>RSI!A824</f>
        <v>43202</v>
      </c>
      <c r="B824" s="2">
        <f>RSI!B824</f>
        <v>25.670999999999999</v>
      </c>
      <c r="C824" s="2">
        <f>RSI!I824</f>
        <v>64.333151909268707</v>
      </c>
      <c r="D824" s="2">
        <f>MACD!E824</f>
        <v>-0.62071901626430304</v>
      </c>
      <c r="E824" s="2">
        <f>MACD!F824</f>
        <v>-0.41209770023918579</v>
      </c>
      <c r="F824" s="2">
        <f>'Moving Avg'!D824</f>
        <v>25.670999999999999</v>
      </c>
      <c r="G824" s="2">
        <f>'Moving Avg'!F824</f>
        <v>25.011899999999997</v>
      </c>
      <c r="H824" s="2">
        <f>'Moving Avg'!G824</f>
        <v>26.043740000000017</v>
      </c>
      <c r="I824" s="2">
        <f>'Moving Avg'!H824</f>
        <v>27.946440000000049</v>
      </c>
      <c r="J824" s="6" t="str">
        <f>OBV!F824</f>
        <v>NEUTRAL</v>
      </c>
      <c r="K824" s="6" t="str">
        <f>OBV!G824</f>
        <v>NEUTRAL</v>
      </c>
      <c r="L824" s="6" t="str">
        <f>OBV!H824</f>
        <v>NEUTRAL</v>
      </c>
    </row>
    <row r="825" spans="1:12" ht="13.5" x14ac:dyDescent="0.25">
      <c r="A825" s="3">
        <f>RSI!A825</f>
        <v>43203</v>
      </c>
      <c r="B825" s="2">
        <f>RSI!B825</f>
        <v>25.670999999999999</v>
      </c>
      <c r="C825" s="2">
        <f>RSI!I825</f>
        <v>64.333151909268707</v>
      </c>
      <c r="D825" s="2">
        <f>MACD!E825</f>
        <v>-0.65647022288913348</v>
      </c>
      <c r="E825" s="2">
        <f>MACD!F825</f>
        <v>-0.46097220476917533</v>
      </c>
      <c r="F825" s="2">
        <f>'Moving Avg'!D825</f>
        <v>25.670999999999999</v>
      </c>
      <c r="G825" s="2">
        <f>'Moving Avg'!F825</f>
        <v>25.062599999999996</v>
      </c>
      <c r="H825" s="2">
        <f>'Moving Avg'!G825</f>
        <v>25.99188000000002</v>
      </c>
      <c r="I825" s="2">
        <f>'Moving Avg'!H825</f>
        <v>27.919050000000048</v>
      </c>
      <c r="J825" s="6" t="str">
        <f>OBV!F825</f>
        <v>NEUTRAL</v>
      </c>
      <c r="K825" s="6" t="str">
        <f>OBV!G825</f>
        <v>NEUTRAL</v>
      </c>
      <c r="L825" s="6" t="str">
        <f>OBV!H825</f>
        <v>NEUTRAL</v>
      </c>
    </row>
    <row r="826" spans="1:12" ht="13.5" x14ac:dyDescent="0.25">
      <c r="A826" s="3">
        <f>RSI!A826</f>
        <v>43206</v>
      </c>
      <c r="B826" s="2">
        <f>RSI!B826</f>
        <v>25.670999999999999</v>
      </c>
      <c r="C826" s="2">
        <f>RSI!I826</f>
        <v>64.333151909268707</v>
      </c>
      <c r="D826" s="2">
        <f>MACD!E826</f>
        <v>-0.68855484092409824</v>
      </c>
      <c r="E826" s="2">
        <f>MACD!F826</f>
        <v>-0.50648873200015987</v>
      </c>
      <c r="F826" s="2">
        <f>'Moving Avg'!D826</f>
        <v>25.670999999999999</v>
      </c>
      <c r="G826" s="2">
        <f>'Moving Avg'!F826</f>
        <v>25.113299999999999</v>
      </c>
      <c r="H826" s="2">
        <f>'Moving Avg'!G826</f>
        <v>25.940020000000022</v>
      </c>
      <c r="I826" s="2">
        <f>'Moving Avg'!H826</f>
        <v>27.896315000000051</v>
      </c>
      <c r="J826" s="6" t="str">
        <f>OBV!F826</f>
        <v>NEUTRAL</v>
      </c>
      <c r="K826" s="6" t="str">
        <f>OBV!G826</f>
        <v>NEUTRAL</v>
      </c>
      <c r="L826" s="6" t="str">
        <f>OBV!H826</f>
        <v>NEUTRAL</v>
      </c>
    </row>
    <row r="827" spans="1:12" ht="13.5" x14ac:dyDescent="0.25">
      <c r="A827" s="3">
        <f>RSI!A827</f>
        <v>43207</v>
      </c>
      <c r="B827" s="2">
        <f>RSI!B827</f>
        <v>25.670999999999999</v>
      </c>
      <c r="C827" s="2">
        <f>RSI!I827</f>
        <v>64.333151909268707</v>
      </c>
      <c r="D827" s="2">
        <f>MACD!E827</f>
        <v>-0.71740113891816293</v>
      </c>
      <c r="E827" s="2">
        <f>MACD!F827</f>
        <v>-0.54867121338376046</v>
      </c>
      <c r="F827" s="2">
        <f>'Moving Avg'!D827</f>
        <v>25.670999999999999</v>
      </c>
      <c r="G827" s="2">
        <f>'Moving Avg'!F827</f>
        <v>25.163999999999998</v>
      </c>
      <c r="H827" s="2">
        <f>'Moving Avg'!G827</f>
        <v>25.888160000000024</v>
      </c>
      <c r="I827" s="2">
        <f>'Moving Avg'!H827</f>
        <v>27.87358000000005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</row>
    <row r="828" spans="1:12" ht="13.5" x14ac:dyDescent="0.25">
      <c r="A828" s="3">
        <f>RSI!A828</f>
        <v>43208</v>
      </c>
      <c r="B828" s="2">
        <f>RSI!B828</f>
        <v>24.905999999999999</v>
      </c>
      <c r="C828" s="2">
        <f>RSI!I828</f>
        <v>33.395242670534543</v>
      </c>
      <c r="D828" s="2">
        <f>MACD!E828</f>
        <v>-0.53071489217370882</v>
      </c>
      <c r="E828" s="2">
        <f>MACD!F828</f>
        <v>-0.54507994914175018</v>
      </c>
      <c r="F828" s="2">
        <f>'Moving Avg'!D828</f>
        <v>25.518000000000001</v>
      </c>
      <c r="G828" s="2">
        <f>'Moving Avg'!F828</f>
        <v>25.176449999999999</v>
      </c>
      <c r="H828" s="2">
        <f>'Moving Avg'!G828</f>
        <v>25.821000000000023</v>
      </c>
      <c r="I828" s="2">
        <f>'Moving Avg'!H828</f>
        <v>27.847020000000054</v>
      </c>
      <c r="J828" s="6" t="str">
        <f>OBV!F828</f>
        <v>BEARISH</v>
      </c>
      <c r="K828" s="6" t="str">
        <f>OBV!G828</f>
        <v>NEUTRAL</v>
      </c>
      <c r="L828" s="6" t="str">
        <f>OBV!H828</f>
        <v>NEUTRAL</v>
      </c>
    </row>
    <row r="829" spans="1:12" ht="13.5" x14ac:dyDescent="0.25">
      <c r="A829" s="3">
        <f>RSI!A829</f>
        <v>43209</v>
      </c>
      <c r="B829" s="2">
        <f>RSI!B829</f>
        <v>25.670999999999999</v>
      </c>
      <c r="C829" s="2">
        <f>RSI!I829</f>
        <v>56.120281972766108</v>
      </c>
      <c r="D829" s="2">
        <f>MACD!E829</f>
        <v>-0.42635142373091739</v>
      </c>
      <c r="E829" s="2">
        <f>MACD!F829</f>
        <v>-0.52133424405958362</v>
      </c>
      <c r="F829" s="2">
        <f>'Moving Avg'!D829</f>
        <v>25.518000000000001</v>
      </c>
      <c r="G829" s="2">
        <f>'Moving Avg'!F829</f>
        <v>25.227149999999998</v>
      </c>
      <c r="H829" s="2">
        <f>'Moving Avg'!G829</f>
        <v>25.769140000000021</v>
      </c>
      <c r="I829" s="2">
        <f>'Moving Avg'!H829</f>
        <v>27.824285000000053</v>
      </c>
      <c r="J829" s="6" t="str">
        <f>OBV!F829</f>
        <v>BEARISH</v>
      </c>
      <c r="K829" s="6" t="str">
        <f>OBV!G829</f>
        <v>NEUTRAL</v>
      </c>
      <c r="L829" s="6" t="str">
        <f>OBV!H829</f>
        <v>NEUTRAL</v>
      </c>
    </row>
    <row r="830" spans="1:12" ht="13.5" x14ac:dyDescent="0.25">
      <c r="A830" s="3">
        <f>RSI!A830</f>
        <v>43210</v>
      </c>
      <c r="B830" s="2">
        <f>RSI!B830</f>
        <v>25.670999999999999</v>
      </c>
      <c r="C830" s="2">
        <f>RSI!I830</f>
        <v>56.120281972766108</v>
      </c>
      <c r="D830" s="2">
        <f>MACD!E830</f>
        <v>-0.33972646784290461</v>
      </c>
      <c r="E830" s="2">
        <f>MACD!F830</f>
        <v>-0.48501268881624782</v>
      </c>
      <c r="F830" s="2">
        <f>'Moving Avg'!D830</f>
        <v>25.517999999999994</v>
      </c>
      <c r="G830" s="2">
        <f>'Moving Avg'!F830</f>
        <v>25.277849999999997</v>
      </c>
      <c r="H830" s="2">
        <f>'Moving Avg'!G830</f>
        <v>25.71728000000002</v>
      </c>
      <c r="I830" s="2">
        <f>'Moving Avg'!H830</f>
        <v>27.801550000000056</v>
      </c>
      <c r="J830" s="6" t="str">
        <f>OBV!F830</f>
        <v>BEARISH</v>
      </c>
      <c r="K830" s="6" t="str">
        <f>OBV!G830</f>
        <v>NEUTRAL</v>
      </c>
      <c r="L830" s="6" t="str">
        <f>OBV!H830</f>
        <v>NEUTRAL</v>
      </c>
    </row>
    <row r="831" spans="1:12" ht="13.5" x14ac:dyDescent="0.25">
      <c r="A831" s="3">
        <f>RSI!A831</f>
        <v>43213</v>
      </c>
      <c r="B831" s="2">
        <f>RSI!B831</f>
        <v>25.670999999999999</v>
      </c>
      <c r="C831" s="2">
        <f>RSI!I831</f>
        <v>56.120281972766108</v>
      </c>
      <c r="D831" s="2">
        <f>MACD!E831</f>
        <v>-0.26798638596092772</v>
      </c>
      <c r="E831" s="2">
        <f>MACD!F831</f>
        <v>-0.44160742824518384</v>
      </c>
      <c r="F831" s="2">
        <f>'Moving Avg'!D831</f>
        <v>25.517999999999994</v>
      </c>
      <c r="G831" s="2">
        <f>'Moving Avg'!F831</f>
        <v>25.328549999999996</v>
      </c>
      <c r="H831" s="2">
        <f>'Moving Avg'!G831</f>
        <v>25.665420000000022</v>
      </c>
      <c r="I831" s="2">
        <f>'Moving Avg'!H831</f>
        <v>27.778815000000058</v>
      </c>
      <c r="J831" s="6" t="str">
        <f>OBV!F831</f>
        <v>BEARISH</v>
      </c>
      <c r="K831" s="6" t="str">
        <f>OBV!G831</f>
        <v>NEUTRAL</v>
      </c>
      <c r="L831" s="6" t="str">
        <f>OBV!H831</f>
        <v>NEUTRAL</v>
      </c>
    </row>
    <row r="832" spans="1:12" ht="13.5" x14ac:dyDescent="0.25">
      <c r="A832" s="3">
        <f>RSI!A832</f>
        <v>43214</v>
      </c>
      <c r="B832" s="2">
        <f>RSI!B832</f>
        <v>25.670999999999999</v>
      </c>
      <c r="C832" s="2">
        <f>RSI!I832</f>
        <v>56.120281972766108</v>
      </c>
      <c r="D832" s="2">
        <f>MACD!E832</f>
        <v>-0.20872579319344098</v>
      </c>
      <c r="E832" s="2">
        <f>MACD!F832</f>
        <v>-0.39503110123483531</v>
      </c>
      <c r="F832" s="2">
        <f>'Moving Avg'!D832</f>
        <v>25.517999999999994</v>
      </c>
      <c r="G832" s="2">
        <f>'Moving Avg'!F832</f>
        <v>25.379249999999995</v>
      </c>
      <c r="H832" s="2">
        <f>'Moving Avg'!G832</f>
        <v>25.613560000000021</v>
      </c>
      <c r="I832" s="2">
        <f>'Moving Avg'!H832</f>
        <v>27.756080000000061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</row>
    <row r="833" spans="1:12" ht="13.5" x14ac:dyDescent="0.25">
      <c r="A833" s="3">
        <f>RSI!A833</f>
        <v>43215</v>
      </c>
      <c r="B833" s="2">
        <f>RSI!B833</f>
        <v>25.670999999999999</v>
      </c>
      <c r="C833" s="2">
        <f>RSI!I833</f>
        <v>56.120281972766108</v>
      </c>
      <c r="D833" s="2">
        <f>MACD!E833</f>
        <v>-0.15991791232781694</v>
      </c>
      <c r="E833" s="2">
        <f>MACD!F833</f>
        <v>-0.34800846345343167</v>
      </c>
      <c r="F833" s="2">
        <f>'Moving Avg'!D833</f>
        <v>25.670999999999999</v>
      </c>
      <c r="G833" s="2">
        <f>'Moving Avg'!F833</f>
        <v>25.429949999999998</v>
      </c>
      <c r="H833" s="2">
        <f>'Moving Avg'!G833</f>
        <v>25.561700000000023</v>
      </c>
      <c r="I833" s="2">
        <f>'Moving Avg'!H833</f>
        <v>27.733345000000057</v>
      </c>
      <c r="J833" s="6" t="str">
        <f>OBV!F833</f>
        <v>NEUTRAL</v>
      </c>
      <c r="K833" s="6" t="str">
        <f>OBV!G833</f>
        <v>NEUTRAL</v>
      </c>
      <c r="L833" s="6" t="str">
        <f>OBV!H833</f>
        <v>NEUTRAL</v>
      </c>
    </row>
    <row r="834" spans="1:12" ht="13.5" x14ac:dyDescent="0.25">
      <c r="A834" s="3">
        <f>RSI!A834</f>
        <v>43216</v>
      </c>
      <c r="B834" s="2">
        <f>RSI!B834</f>
        <v>25.670999999999999</v>
      </c>
      <c r="C834" s="2">
        <f>RSI!I834</f>
        <v>56.120281972766108</v>
      </c>
      <c r="D834" s="2">
        <f>MACD!E834</f>
        <v>-0.11985569327551815</v>
      </c>
      <c r="E834" s="2">
        <f>MACD!F834</f>
        <v>-0.30237790941784898</v>
      </c>
      <c r="F834" s="2">
        <f>'Moving Avg'!D834</f>
        <v>25.670999999999999</v>
      </c>
      <c r="G834" s="2">
        <f>'Moving Avg'!F834</f>
        <v>25.480649999999994</v>
      </c>
      <c r="H834" s="2">
        <f>'Moving Avg'!G834</f>
        <v>25.509840000000022</v>
      </c>
      <c r="I834" s="2">
        <f>'Moving Avg'!H834</f>
        <v>27.710610000000059</v>
      </c>
      <c r="J834" s="6" t="str">
        <f>OBV!F834</f>
        <v>NEUTRAL</v>
      </c>
      <c r="K834" s="6" t="str">
        <f>OBV!G834</f>
        <v>NEUTRAL</v>
      </c>
      <c r="L834" s="6" t="str">
        <f>OBV!H834</f>
        <v>NEUTRAL</v>
      </c>
    </row>
    <row r="835" spans="1:12" ht="13.5" x14ac:dyDescent="0.25">
      <c r="A835" s="3">
        <f>RSI!A835</f>
        <v>43217</v>
      </c>
      <c r="B835" s="2">
        <f>RSI!B835</f>
        <v>25.670999999999999</v>
      </c>
      <c r="C835" s="2">
        <f>RSI!I835</f>
        <v>56.120281972766108</v>
      </c>
      <c r="D835" s="2">
        <f>MACD!E835</f>
        <v>-8.7102037969295054E-2</v>
      </c>
      <c r="E835" s="2">
        <f>MACD!F835</f>
        <v>-0.25932273512813819</v>
      </c>
      <c r="F835" s="2">
        <f>'Moving Avg'!D835</f>
        <v>25.670999999999999</v>
      </c>
      <c r="G835" s="2">
        <f>'Moving Avg'!F835</f>
        <v>25.531349999999996</v>
      </c>
      <c r="H835" s="2">
        <f>'Moving Avg'!G835</f>
        <v>25.45798000000002</v>
      </c>
      <c r="I835" s="2">
        <f>'Moving Avg'!H835</f>
        <v>27.687875000000062</v>
      </c>
      <c r="J835" s="6" t="str">
        <f>OBV!F835</f>
        <v>NEUTRAL</v>
      </c>
      <c r="K835" s="6" t="str">
        <f>OBV!G835</f>
        <v>NEUTRAL</v>
      </c>
      <c r="L835" s="6" t="str">
        <f>OBV!H835</f>
        <v>NEUTRAL</v>
      </c>
    </row>
    <row r="836" spans="1:12" ht="13.5" x14ac:dyDescent="0.25">
      <c r="A836" s="3">
        <f>RSI!A836</f>
        <v>43220</v>
      </c>
      <c r="B836" s="2">
        <f>RSI!B836</f>
        <v>25.670999999999999</v>
      </c>
      <c r="C836" s="2">
        <f>RSI!I836</f>
        <v>56.120281972766108</v>
      </c>
      <c r="D836" s="2">
        <f>MACD!E836</f>
        <v>-6.0447726399242896E-2</v>
      </c>
      <c r="E836" s="2">
        <f>MACD!F836</f>
        <v>-0.21954773338235914</v>
      </c>
      <c r="F836" s="2">
        <f>'Moving Avg'!D836</f>
        <v>25.670999999999999</v>
      </c>
      <c r="G836" s="2">
        <f>'Moving Avg'!F836</f>
        <v>25.582049999999995</v>
      </c>
      <c r="H836" s="2">
        <f>'Moving Avg'!G836</f>
        <v>25.406120000000023</v>
      </c>
      <c r="I836" s="2">
        <f>'Moving Avg'!H836</f>
        <v>27.665140000000065</v>
      </c>
      <c r="J836" s="6" t="str">
        <f>OBV!F836</f>
        <v>NEUTRAL</v>
      </c>
      <c r="K836" s="6" t="str">
        <f>OBV!G836</f>
        <v>NEUTRAL</v>
      </c>
      <c r="L836" s="6" t="str">
        <f>OBV!H836</f>
        <v>NEUTRAL</v>
      </c>
    </row>
    <row r="837" spans="1:12" ht="13.5" x14ac:dyDescent="0.25">
      <c r="A837" s="3">
        <f>RSI!A837</f>
        <v>43222</v>
      </c>
      <c r="B837" s="2">
        <f>RSI!B837</f>
        <v>25.670999999999999</v>
      </c>
      <c r="C837" s="2">
        <f>RSI!I837</f>
        <v>56.120281972766115</v>
      </c>
      <c r="D837" s="2">
        <f>MACD!E837</f>
        <v>-3.8875855779981094E-2</v>
      </c>
      <c r="E837" s="2">
        <f>MACD!F837</f>
        <v>-0.18341335786188354</v>
      </c>
      <c r="F837" s="2">
        <f>'Moving Avg'!D837</f>
        <v>25.670999999999999</v>
      </c>
      <c r="G837" s="2">
        <f>'Moving Avg'!F837</f>
        <v>25.632749999999998</v>
      </c>
      <c r="H837" s="2">
        <f>'Moving Avg'!G837</f>
        <v>25.354260000000021</v>
      </c>
      <c r="I837" s="2">
        <f>'Moving Avg'!H837</f>
        <v>27.641780000000068</v>
      </c>
      <c r="J837" s="6" t="str">
        <f>OBV!F837</f>
        <v>NEUTRAL</v>
      </c>
      <c r="K837" s="6" t="str">
        <f>OBV!G837</f>
        <v>NEUTRAL</v>
      </c>
      <c r="L837" s="6" t="str">
        <f>OBV!H837</f>
        <v>NEUTRAL</v>
      </c>
    </row>
    <row r="838" spans="1:12" ht="13.5" x14ac:dyDescent="0.25">
      <c r="A838" s="3">
        <f>RSI!A838</f>
        <v>43223</v>
      </c>
      <c r="B838" s="2">
        <f>RSI!B838</f>
        <v>25.670999999999999</v>
      </c>
      <c r="C838" s="2">
        <f>RSI!I838</f>
        <v>56.120281972766115</v>
      </c>
      <c r="D838" s="2">
        <f>MACD!E838</f>
        <v>-0.13922409554232829</v>
      </c>
      <c r="E838" s="2">
        <f>MACD!F838</f>
        <v>-0.17457550539797251</v>
      </c>
      <c r="F838" s="2">
        <f>'Moving Avg'!D838</f>
        <v>25.670999999999999</v>
      </c>
      <c r="G838" s="2">
        <f>'Moving Avg'!F838</f>
        <v>25.632749999999998</v>
      </c>
      <c r="H838" s="2">
        <f>'Moving Avg'!G838</f>
        <v>25.30240000000002</v>
      </c>
      <c r="I838" s="2">
        <f>'Moving Avg'!H838</f>
        <v>27.618420000000068</v>
      </c>
      <c r="J838" s="6" t="str">
        <f>OBV!F838</f>
        <v>NEUTRAL</v>
      </c>
      <c r="K838" s="6" t="str">
        <f>OBV!G838</f>
        <v>NEUTRAL</v>
      </c>
      <c r="L838" s="6" t="str">
        <f>OBV!H838</f>
        <v>NEUTRAL</v>
      </c>
    </row>
    <row r="839" spans="1:12" ht="13.5" x14ac:dyDescent="0.25">
      <c r="A839" s="3">
        <f>RSI!A839</f>
        <v>43224</v>
      </c>
      <c r="B839" s="2">
        <f>RSI!B839</f>
        <v>25.670999999999999</v>
      </c>
      <c r="C839" s="2">
        <f>RSI!I839</f>
        <v>56.120281972766129</v>
      </c>
      <c r="D839" s="2">
        <f>MACD!E839</f>
        <v>-0.10728355295678682</v>
      </c>
      <c r="E839" s="2">
        <f>MACD!F839</f>
        <v>-0.16111711490973538</v>
      </c>
      <c r="F839" s="2">
        <f>'Moving Avg'!D839</f>
        <v>25.670999999999999</v>
      </c>
      <c r="G839" s="2">
        <f>'Moving Avg'!F839</f>
        <v>25.632749999999998</v>
      </c>
      <c r="H839" s="2">
        <f>'Moving Avg'!G839</f>
        <v>25.250540000000022</v>
      </c>
      <c r="I839" s="2">
        <f>'Moving Avg'!H839</f>
        <v>27.595060000000071</v>
      </c>
      <c r="J839" s="6" t="str">
        <f>OBV!F839</f>
        <v>BEARISH</v>
      </c>
      <c r="K839" s="6" t="str">
        <f>OBV!G839</f>
        <v>NEUTRAL</v>
      </c>
      <c r="L839" s="6" t="str">
        <f>OBV!H839</f>
        <v>CONFIRMED BEARISH</v>
      </c>
    </row>
    <row r="840" spans="1:12" ht="13.5" x14ac:dyDescent="0.25">
      <c r="A840" s="3">
        <f>RSI!A840</f>
        <v>43227</v>
      </c>
      <c r="B840" s="2">
        <f>RSI!B840</f>
        <v>24.914999999999999</v>
      </c>
      <c r="C840" s="2">
        <f>RSI!I840</f>
        <v>31.852350620451816</v>
      </c>
      <c r="D840" s="2">
        <f>MACD!E840</f>
        <v>-2.5036306737838743E-2</v>
      </c>
      <c r="E840" s="2">
        <f>MACD!F840</f>
        <v>-0.13390095327535603</v>
      </c>
      <c r="F840" s="2">
        <f>'Moving Avg'!D840</f>
        <v>25.519799999999996</v>
      </c>
      <c r="G840" s="2">
        <f>'Moving Avg'!F840</f>
        <v>25.594949999999997</v>
      </c>
      <c r="H840" s="2">
        <f>'Moving Avg'!G840</f>
        <v>25.208980000000018</v>
      </c>
      <c r="I840" s="2">
        <f>'Moving Avg'!H840</f>
        <v>27.567920000000072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</row>
    <row r="841" spans="1:12" ht="13.5" x14ac:dyDescent="0.25">
      <c r="A841" s="3">
        <f>RSI!A841</f>
        <v>43228</v>
      </c>
      <c r="B841" s="2">
        <f>RSI!B841</f>
        <v>24.914999999999999</v>
      </c>
      <c r="C841" s="2">
        <f>RSI!I841</f>
        <v>31.852350620451816</v>
      </c>
      <c r="D841" s="2">
        <f>MACD!E841</f>
        <v>4.8303117584563182E-2</v>
      </c>
      <c r="E841" s="2">
        <f>MACD!F841</f>
        <v>-9.7460139103372201E-2</v>
      </c>
      <c r="F841" s="2">
        <f>'Moving Avg'!D841</f>
        <v>25.368599999999997</v>
      </c>
      <c r="G841" s="2">
        <f>'Moving Avg'!F841</f>
        <v>25.55715</v>
      </c>
      <c r="H841" s="2">
        <f>'Moving Avg'!G841</f>
        <v>25.183560000000021</v>
      </c>
      <c r="I841" s="2">
        <f>'Moving Avg'!H841</f>
        <v>27.540780000000073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</row>
    <row r="842" spans="1:12" ht="13.5" x14ac:dyDescent="0.25">
      <c r="A842" s="3">
        <f>RSI!A842</f>
        <v>43229</v>
      </c>
      <c r="B842" s="2">
        <f>RSI!B842</f>
        <v>23.797999999999998</v>
      </c>
      <c r="C842" s="2">
        <f>RSI!I842</f>
        <v>18.295515601576056</v>
      </c>
      <c r="D842" s="2">
        <f>MACD!E842</f>
        <v>0.19656844299288778</v>
      </c>
      <c r="E842" s="2">
        <f>MACD!F842</f>
        <v>-3.8654422684120199E-2</v>
      </c>
      <c r="F842" s="2">
        <f>'Moving Avg'!D842</f>
        <v>24.994</v>
      </c>
      <c r="G842" s="2">
        <f>'Moving Avg'!F842</f>
        <v>25.4635</v>
      </c>
      <c r="H842" s="2">
        <f>'Moving Avg'!G842</f>
        <v>25.135800000000017</v>
      </c>
      <c r="I842" s="2">
        <f>'Moving Avg'!H842</f>
        <v>27.508055000000073</v>
      </c>
      <c r="J842" s="6" t="str">
        <f>OBV!F842</f>
        <v>BEARISH</v>
      </c>
      <c r="K842" s="6" t="str">
        <f>OBV!G842</f>
        <v>NEUTRAL</v>
      </c>
      <c r="L842" s="6" t="str">
        <f>OBV!H842</f>
        <v>CONFIRMED BEARISH</v>
      </c>
    </row>
    <row r="843" spans="1:12" ht="13.5" x14ac:dyDescent="0.25">
      <c r="A843" s="3">
        <f>RSI!A843</f>
        <v>43230</v>
      </c>
      <c r="B843" s="2">
        <f>RSI!B843</f>
        <v>23.085000000000001</v>
      </c>
      <c r="C843" s="2">
        <f>RSI!I843</f>
        <v>14.154311670032371</v>
      </c>
      <c r="D843" s="2">
        <f>MACD!E843</f>
        <v>0.38465018292256659</v>
      </c>
      <c r="E843" s="2">
        <f>MACD!F843</f>
        <v>4.6006498437217158E-2</v>
      </c>
      <c r="F843" s="2">
        <f>'Moving Avg'!D843</f>
        <v>24.476800000000004</v>
      </c>
      <c r="G843" s="2">
        <f>'Moving Avg'!F843</f>
        <v>25.334199999999999</v>
      </c>
      <c r="H843" s="2">
        <f>'Moving Avg'!G843</f>
        <v>25.089240000000018</v>
      </c>
      <c r="I843" s="2">
        <f>'Moving Avg'!H843</f>
        <v>27.471765000000072</v>
      </c>
      <c r="J843" s="6" t="str">
        <f>OBV!F843</f>
        <v>BEARISH</v>
      </c>
      <c r="K843" s="6" t="str">
        <f>OBV!G843</f>
        <v>NEUTRAL</v>
      </c>
      <c r="L843" s="6" t="str">
        <f>OBV!H843</f>
        <v>CONFIRMED BEARISH</v>
      </c>
    </row>
    <row r="844" spans="1:12" ht="13.5" x14ac:dyDescent="0.25">
      <c r="A844" s="3">
        <f>RSI!A844</f>
        <v>43231</v>
      </c>
      <c r="B844" s="2">
        <f>RSI!B844</f>
        <v>22.396999999999998</v>
      </c>
      <c r="C844" s="2">
        <f>RSI!I844</f>
        <v>11.458983500317359</v>
      </c>
      <c r="D844" s="2">
        <f>MACD!E844</f>
        <v>0.60805724203644473</v>
      </c>
      <c r="E844" s="2">
        <f>MACD!F844</f>
        <v>0.15841664715706266</v>
      </c>
      <c r="F844" s="2">
        <f>'Moving Avg'!D844</f>
        <v>23.821999999999996</v>
      </c>
      <c r="G844" s="2">
        <f>'Moving Avg'!F844</f>
        <v>25.170499999999997</v>
      </c>
      <c r="H844" s="2">
        <f>'Moving Avg'!G844</f>
        <v>25.028920000000017</v>
      </c>
      <c r="I844" s="2">
        <f>'Moving Avg'!H844</f>
        <v>27.432035000000074</v>
      </c>
      <c r="J844" s="6" t="str">
        <f>OBV!F844</f>
        <v>BEARISH</v>
      </c>
      <c r="K844" s="6" t="str">
        <f>OBV!G844</f>
        <v>NEUTRAL</v>
      </c>
      <c r="L844" s="6" t="str">
        <f>OBV!H844</f>
        <v>CONFIRMED BEARISH</v>
      </c>
    </row>
    <row r="845" spans="1:12" ht="13.5" x14ac:dyDescent="0.25">
      <c r="A845" s="3">
        <f>RSI!A845</f>
        <v>43234</v>
      </c>
      <c r="B845" s="2">
        <f>RSI!B845</f>
        <v>22.396999999999998</v>
      </c>
      <c r="C845" s="2">
        <f>RSI!I845</f>
        <v>11.458983500317359</v>
      </c>
      <c r="D845" s="2">
        <f>MACD!E845</f>
        <v>0.81347237676057915</v>
      </c>
      <c r="E845" s="2">
        <f>MACD!F845</f>
        <v>0.289427793077766</v>
      </c>
      <c r="F845" s="2">
        <f>'Moving Avg'!D845</f>
        <v>23.318399999999997</v>
      </c>
      <c r="G845" s="2">
        <f>'Moving Avg'!F845</f>
        <v>25.006799999999995</v>
      </c>
      <c r="H845" s="2">
        <f>'Moving Avg'!G845</f>
        <v>24.968600000000016</v>
      </c>
      <c r="I845" s="2">
        <f>'Moving Avg'!H845</f>
        <v>27.392305000000075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</row>
    <row r="846" spans="1:12" ht="13.5" x14ac:dyDescent="0.25">
      <c r="A846" s="3">
        <f>RSI!A846</f>
        <v>43235</v>
      </c>
      <c r="B846" s="2">
        <f>RSI!B846</f>
        <v>22.396999999999998</v>
      </c>
      <c r="C846" s="2">
        <f>RSI!I846</f>
        <v>11.458983500317359</v>
      </c>
      <c r="D846" s="2">
        <f>MACD!E846</f>
        <v>1.0024503612109896</v>
      </c>
      <c r="E846" s="2">
        <f>MACD!F846</f>
        <v>0.43203230670441073</v>
      </c>
      <c r="F846" s="2">
        <f>'Moving Avg'!D846</f>
        <v>22.814799999999998</v>
      </c>
      <c r="G846" s="2">
        <f>'Moving Avg'!F846</f>
        <v>24.843099999999996</v>
      </c>
      <c r="H846" s="2">
        <f>'Moving Avg'!G846</f>
        <v>24.908280000000008</v>
      </c>
      <c r="I846" s="2">
        <f>'Moving Avg'!H846</f>
        <v>27.352575000000069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</row>
    <row r="847" spans="1:12" ht="13.5" x14ac:dyDescent="0.25">
      <c r="A847" s="3">
        <f>RSI!A847</f>
        <v>43236</v>
      </c>
      <c r="B847" s="2">
        <f>RSI!B847</f>
        <v>22.396999999999998</v>
      </c>
      <c r="C847" s="2">
        <f>RSI!I847</f>
        <v>11.458983500317359</v>
      </c>
      <c r="D847" s="2">
        <f>MACD!E847</f>
        <v>1.1763966412081963</v>
      </c>
      <c r="E847" s="2">
        <f>MACD!F847</f>
        <v>0.5809051736051678</v>
      </c>
      <c r="F847" s="2">
        <f>'Moving Avg'!D847</f>
        <v>22.534599999999994</v>
      </c>
      <c r="G847" s="2">
        <f>'Moving Avg'!F847</f>
        <v>24.679399999999994</v>
      </c>
      <c r="H847" s="2">
        <f>'Moving Avg'!G847</f>
        <v>24.863080000000011</v>
      </c>
      <c r="I847" s="2">
        <f>'Moving Avg'!H847</f>
        <v>27.312845000000074</v>
      </c>
      <c r="J847" s="6" t="str">
        <f>OBV!F847</f>
        <v>BEARISH</v>
      </c>
      <c r="K847" s="6" t="str">
        <f>OBV!G847</f>
        <v>NEUTRAL</v>
      </c>
      <c r="L847" s="6" t="str">
        <f>OBV!H847</f>
        <v>CONFIRMED BEARISH</v>
      </c>
    </row>
    <row r="848" spans="1:12" ht="13.5" x14ac:dyDescent="0.25">
      <c r="A848" s="3">
        <f>RSI!A848</f>
        <v>43237</v>
      </c>
      <c r="B848" s="2">
        <f>RSI!B848</f>
        <v>22.396999999999998</v>
      </c>
      <c r="C848" s="2">
        <f>RSI!I848</f>
        <v>11.458983500317359</v>
      </c>
      <c r="D848" s="2">
        <f>MACD!E848</f>
        <v>1.3365836509928073</v>
      </c>
      <c r="E848" s="2">
        <f>MACD!F848</f>
        <v>0.73204086908269572</v>
      </c>
      <c r="F848" s="2">
        <f>'Moving Avg'!D848</f>
        <v>22.396999999999998</v>
      </c>
      <c r="G848" s="2">
        <f>'Moving Avg'!F848</f>
        <v>24.553949999999997</v>
      </c>
      <c r="H848" s="2">
        <f>'Moving Avg'!G848</f>
        <v>24.817880000000009</v>
      </c>
      <c r="I848" s="2">
        <f>'Moving Avg'!H848</f>
        <v>27.273115000000075</v>
      </c>
      <c r="J848" s="6" t="str">
        <f>OBV!F848</f>
        <v>NEUTRAL</v>
      </c>
      <c r="K848" s="6" t="str">
        <f>OBV!G848</f>
        <v>NEUTRAL</v>
      </c>
      <c r="L848" s="6" t="str">
        <f>OBV!H848</f>
        <v>NEUTRAL</v>
      </c>
    </row>
    <row r="849" spans="1:12" ht="13.5" x14ac:dyDescent="0.25">
      <c r="A849" s="3">
        <f>RSI!A849</f>
        <v>43238</v>
      </c>
      <c r="B849" s="2">
        <f>RSI!B849</f>
        <v>22.396999999999998</v>
      </c>
      <c r="C849" s="2">
        <f>RSI!I849</f>
        <v>11.458983500317359</v>
      </c>
      <c r="D849" s="2">
        <f>MACD!E849</f>
        <v>1.4841651127785553</v>
      </c>
      <c r="E849" s="2">
        <f>MACD!F849</f>
        <v>0.88246571782186767</v>
      </c>
      <c r="F849" s="2">
        <f>'Moving Avg'!D849</f>
        <v>22.396999999999998</v>
      </c>
      <c r="G849" s="2">
        <f>'Moving Avg'!F849</f>
        <v>24.390249999999998</v>
      </c>
      <c r="H849" s="2">
        <f>'Moving Avg'!G849</f>
        <v>24.772680000000008</v>
      </c>
      <c r="I849" s="2">
        <f>'Moving Avg'!H849</f>
        <v>27.233385000000077</v>
      </c>
      <c r="J849" s="6" t="str">
        <f>OBV!F849</f>
        <v>NEUTRAL</v>
      </c>
      <c r="K849" s="6" t="str">
        <f>OBV!G849</f>
        <v>NEUTRAL</v>
      </c>
      <c r="L849" s="6" t="str">
        <f>OBV!H849</f>
        <v>NEUTRAL</v>
      </c>
    </row>
    <row r="850" spans="1:12" ht="13.5" x14ac:dyDescent="0.25">
      <c r="A850" s="3">
        <f>RSI!A850</f>
        <v>43241</v>
      </c>
      <c r="B850" s="2">
        <f>RSI!B850</f>
        <v>22.396999999999998</v>
      </c>
      <c r="C850" s="2">
        <f>RSI!I850</f>
        <v>11.458983500317359</v>
      </c>
      <c r="D850" s="2">
        <f>MACD!E850</f>
        <v>1.5038809006417075</v>
      </c>
      <c r="E850" s="2">
        <f>MACD!F850</f>
        <v>1.0067487543858356</v>
      </c>
      <c r="F850" s="2">
        <f>'Moving Avg'!D850</f>
        <v>22.396999999999998</v>
      </c>
      <c r="G850" s="2">
        <f>'Moving Avg'!F850</f>
        <v>24.226549999999996</v>
      </c>
      <c r="H850" s="2">
        <f>'Moving Avg'!G850</f>
        <v>24.727480000000003</v>
      </c>
      <c r="I850" s="2">
        <f>'Moving Avg'!H850</f>
        <v>27.193655000000078</v>
      </c>
      <c r="J850" s="6" t="str">
        <f>OBV!F850</f>
        <v>NEUTRAL</v>
      </c>
      <c r="K850" s="6" t="str">
        <f>OBV!G850</f>
        <v>NEUTRAL</v>
      </c>
      <c r="L850" s="6" t="str">
        <f>OBV!H850</f>
        <v>NEUTRAL</v>
      </c>
    </row>
    <row r="851" spans="1:12" ht="13.5" x14ac:dyDescent="0.25">
      <c r="A851" s="3">
        <f>RSI!A851</f>
        <v>43242</v>
      </c>
      <c r="B851" s="2">
        <f>RSI!B851</f>
        <v>22.396999999999998</v>
      </c>
      <c r="C851" s="2">
        <f>RSI!I851</f>
        <v>11.458983500317359</v>
      </c>
      <c r="D851" s="2">
        <f>MACD!E851</f>
        <v>1.5308846557978306</v>
      </c>
      <c r="E851" s="2">
        <f>MACD!F851</f>
        <v>1.1115759346682346</v>
      </c>
      <c r="F851" s="2">
        <f>'Moving Avg'!D851</f>
        <v>22.396999999999998</v>
      </c>
      <c r="G851" s="2">
        <f>'Moving Avg'!F851</f>
        <v>24.06284999999999</v>
      </c>
      <c r="H851" s="2">
        <f>'Moving Avg'!G851</f>
        <v>24.682280000000002</v>
      </c>
      <c r="I851" s="2">
        <f>'Moving Avg'!H851</f>
        <v>27.153925000000072</v>
      </c>
      <c r="J851" s="6" t="str">
        <f>OBV!F851</f>
        <v>NEUTRAL</v>
      </c>
      <c r="K851" s="6" t="str">
        <f>OBV!G851</f>
        <v>NEUTRAL</v>
      </c>
      <c r="L851" s="6" t="str">
        <f>OBV!H851</f>
        <v>NEUTRAL</v>
      </c>
    </row>
    <row r="852" spans="1:12" ht="13.5" x14ac:dyDescent="0.25">
      <c r="A852" s="3">
        <f>RSI!A852</f>
        <v>43243</v>
      </c>
      <c r="B852" s="2">
        <f>RSI!B852</f>
        <v>22.396999999999998</v>
      </c>
      <c r="C852" s="2">
        <f>RSI!I852</f>
        <v>11.458983500317359</v>
      </c>
      <c r="D852" s="2">
        <f>MACD!E852</f>
        <v>1.3914444678911124</v>
      </c>
      <c r="E852" s="2">
        <f>MACD!F852</f>
        <v>1.1675496413128101</v>
      </c>
      <c r="F852" s="2">
        <f>'Moving Avg'!D852</f>
        <v>22.396999999999998</v>
      </c>
      <c r="G852" s="2">
        <f>'Moving Avg'!F852</f>
        <v>23.899149999999995</v>
      </c>
      <c r="H852" s="2">
        <f>'Moving Avg'!G852</f>
        <v>24.637080000000001</v>
      </c>
      <c r="I852" s="2">
        <f>'Moving Avg'!H852</f>
        <v>27.114195000000073</v>
      </c>
      <c r="J852" s="6" t="str">
        <f>OBV!F852</f>
        <v>NEUTRAL</v>
      </c>
      <c r="K852" s="6" t="str">
        <f>OBV!G852</f>
        <v>NEUTRAL</v>
      </c>
      <c r="L852" s="6" t="str">
        <f>OBV!H852</f>
        <v>NEUTRAL</v>
      </c>
    </row>
    <row r="853" spans="1:12" ht="13.5" x14ac:dyDescent="0.25">
      <c r="A853" s="3">
        <f>RSI!A853</f>
        <v>43244</v>
      </c>
      <c r="B853" s="2">
        <f>RSI!B853</f>
        <v>22.396999999999998</v>
      </c>
      <c r="C853" s="2">
        <f>RSI!I853</f>
        <v>11.458983500317359</v>
      </c>
      <c r="D853" s="2">
        <f>MACD!E853</f>
        <v>1.1726130446833878</v>
      </c>
      <c r="E853" s="2">
        <f>MACD!F853</f>
        <v>1.1685623219869257</v>
      </c>
      <c r="F853" s="2">
        <f>'Moving Avg'!D853</f>
        <v>22.396999999999998</v>
      </c>
      <c r="G853" s="2">
        <f>'Moving Avg'!F853</f>
        <v>23.735449999999993</v>
      </c>
      <c r="H853" s="2">
        <f>'Moving Avg'!G853</f>
        <v>24.594719999999999</v>
      </c>
      <c r="I853" s="2">
        <f>'Moving Avg'!H853</f>
        <v>27.074465000000075</v>
      </c>
      <c r="J853" s="6" t="str">
        <f>OBV!F853</f>
        <v>NEUTRAL</v>
      </c>
      <c r="K853" s="6" t="str">
        <f>OBV!G853</f>
        <v>NEUTRAL</v>
      </c>
      <c r="L853" s="6" t="str">
        <f>OBV!H853</f>
        <v>NEUTRAL</v>
      </c>
    </row>
    <row r="854" spans="1:12" ht="13.5" x14ac:dyDescent="0.25">
      <c r="A854" s="3">
        <f>RSI!A854</f>
        <v>43245</v>
      </c>
      <c r="B854" s="2">
        <f>RSI!B854</f>
        <v>22.396999999999998</v>
      </c>
      <c r="C854" s="2">
        <f>RSI!I854</f>
        <v>11.458983500317359</v>
      </c>
      <c r="D854" s="2">
        <f>MACD!E854</f>
        <v>0.8897951143105729</v>
      </c>
      <c r="E854" s="2">
        <f>MACD!F854</f>
        <v>1.1128088804516552</v>
      </c>
      <c r="F854" s="2">
        <f>'Moving Avg'!D854</f>
        <v>22.396999999999998</v>
      </c>
      <c r="G854" s="2">
        <f>'Moving Avg'!F854</f>
        <v>23.571749999999994</v>
      </c>
      <c r="H854" s="2">
        <f>'Moving Avg'!G854</f>
        <v>24.55236</v>
      </c>
      <c r="I854" s="2">
        <f>'Moving Avg'!H854</f>
        <v>27.034735000000072</v>
      </c>
      <c r="J854" s="6" t="str">
        <f>OBV!F854</f>
        <v>BULLISH</v>
      </c>
      <c r="K854" s="6" t="str">
        <f>OBV!G854</f>
        <v>NEUTRAL</v>
      </c>
      <c r="L854" s="6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22.509</v>
      </c>
      <c r="C855" s="2">
        <f>RSI!I855</f>
        <v>17.254951915835775</v>
      </c>
      <c r="D855" s="2">
        <f>MACD!E855</f>
        <v>0.6497777031716403</v>
      </c>
      <c r="E855" s="2">
        <f>MACD!F855</f>
        <v>1.0202026449956523</v>
      </c>
      <c r="F855" s="2">
        <f>'Moving Avg'!D855</f>
        <v>22.4194</v>
      </c>
      <c r="G855" s="2">
        <f>'Moving Avg'!F855</f>
        <v>23.413649999999997</v>
      </c>
      <c r="H855" s="2">
        <f>'Moving Avg'!G855</f>
        <v>24.509400000000007</v>
      </c>
      <c r="I855" s="2">
        <f>'Moving Avg'!H855</f>
        <v>27.000095000000069</v>
      </c>
      <c r="J855" s="6" t="str">
        <f>OBV!F855</f>
        <v>BULLISH</v>
      </c>
      <c r="K855" s="6" t="str">
        <f>OBV!G855</f>
        <v>NEUTRAL</v>
      </c>
      <c r="L855" s="6" t="str">
        <f>OBV!H855</f>
        <v>CONFIRMED BULLISH</v>
      </c>
    </row>
    <row r="856" spans="1:12" ht="13.5" x14ac:dyDescent="0.25">
      <c r="A856" s="3">
        <f>RSI!A856</f>
        <v>43249</v>
      </c>
      <c r="B856" s="2">
        <f>RSI!B856</f>
        <v>22.509</v>
      </c>
      <c r="C856" s="2">
        <f>RSI!I856</f>
        <v>17.254951915835775</v>
      </c>
      <c r="D856" s="2">
        <f>MACD!E856</f>
        <v>0.45304864654516308</v>
      </c>
      <c r="E856" s="2">
        <f>MACD!F856</f>
        <v>0.90677184530555455</v>
      </c>
      <c r="F856" s="2">
        <f>'Moving Avg'!D856</f>
        <v>22.441800000000001</v>
      </c>
      <c r="G856" s="2">
        <f>'Moving Avg'!F856</f>
        <v>23.255549999999996</v>
      </c>
      <c r="H856" s="2">
        <f>'Moving Avg'!G856</f>
        <v>24.466440000000006</v>
      </c>
      <c r="I856" s="2">
        <f>'Moving Avg'!H856</f>
        <v>26.969865000000073</v>
      </c>
      <c r="J856" s="6" t="str">
        <f>OBV!F856</f>
        <v>BULLISH</v>
      </c>
      <c r="K856" s="6" t="str">
        <f>OBV!G856</f>
        <v>NEUTRAL</v>
      </c>
      <c r="L856" s="6" t="str">
        <f>OBV!H856</f>
        <v>CONFIRMED BULLISH</v>
      </c>
    </row>
    <row r="857" spans="1:12" ht="13.5" x14ac:dyDescent="0.25">
      <c r="A857" s="3">
        <f>RSI!A857</f>
        <v>43250</v>
      </c>
      <c r="B857" s="2">
        <f>RSI!B857</f>
        <v>22.509</v>
      </c>
      <c r="C857" s="2">
        <f>RSI!I857</f>
        <v>17.254951915835775</v>
      </c>
      <c r="D857" s="2">
        <f>MACD!E857</f>
        <v>0.29247689395695176</v>
      </c>
      <c r="E857" s="2">
        <f>MACD!F857</f>
        <v>0.78391285503583397</v>
      </c>
      <c r="F857" s="2">
        <f>'Moving Avg'!D857</f>
        <v>22.464199999999998</v>
      </c>
      <c r="G857" s="2">
        <f>'Moving Avg'!F857</f>
        <v>23.097449999999998</v>
      </c>
      <c r="H857" s="2">
        <f>'Moving Avg'!G857</f>
        <v>24.423480000000009</v>
      </c>
      <c r="I857" s="2">
        <f>'Moving Avg'!H857</f>
        <v>26.946035000000066</v>
      </c>
      <c r="J857" s="6" t="str">
        <f>OBV!F857</f>
        <v>BULLISH</v>
      </c>
      <c r="K857" s="6" t="str">
        <f>OBV!G857</f>
        <v>NEUTRAL</v>
      </c>
      <c r="L857" s="6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22.509</v>
      </c>
      <c r="C858" s="2">
        <f>RSI!I858</f>
        <v>17.254951915835775</v>
      </c>
      <c r="D858" s="2">
        <f>MACD!E858</f>
        <v>0.16206339100087064</v>
      </c>
      <c r="E858" s="2">
        <f>MACD!F858</f>
        <v>0.65954296222884135</v>
      </c>
      <c r="F858" s="2">
        <f>'Moving Avg'!D858</f>
        <v>22.486599999999999</v>
      </c>
      <c r="G858" s="2">
        <f>'Moving Avg'!F858</f>
        <v>22.939349999999997</v>
      </c>
      <c r="H858" s="2">
        <f>'Moving Avg'!G858</f>
        <v>24.380520000000011</v>
      </c>
      <c r="I858" s="2">
        <f>'Moving Avg'!H858</f>
        <v>26.922205000000062</v>
      </c>
      <c r="J858" s="6" t="str">
        <f>OBV!F858</f>
        <v>BULLISH</v>
      </c>
      <c r="K858" s="6" t="str">
        <f>OBV!G858</f>
        <v>NEUTRAL</v>
      </c>
      <c r="L858" s="6" t="str">
        <f>OBV!H858</f>
        <v>CONFIRMED BULLISH</v>
      </c>
    </row>
    <row r="859" spans="1:12" ht="13.5" x14ac:dyDescent="0.25">
      <c r="A859" s="3">
        <f>RSI!A859</f>
        <v>43252</v>
      </c>
      <c r="B859" s="2">
        <f>RSI!B859</f>
        <v>22.509</v>
      </c>
      <c r="C859" s="2">
        <f>RSI!I859</f>
        <v>17.254951915835775</v>
      </c>
      <c r="D859" s="2">
        <f>MACD!E859</f>
        <v>5.6764340069456409E-2</v>
      </c>
      <c r="E859" s="2">
        <f>MACD!F859</f>
        <v>0.53898723779696434</v>
      </c>
      <c r="F859" s="2">
        <f>'Moving Avg'!D859</f>
        <v>22.509</v>
      </c>
      <c r="G859" s="2">
        <f>'Moving Avg'!F859</f>
        <v>22.78125</v>
      </c>
      <c r="H859" s="2">
        <f>'Moving Avg'!G859</f>
        <v>24.337560000000011</v>
      </c>
      <c r="I859" s="2">
        <f>'Moving Avg'!H859</f>
        <v>26.898375000000065</v>
      </c>
      <c r="J859" s="6" t="str">
        <f>OBV!F859</f>
        <v>NEUTRAL</v>
      </c>
      <c r="K859" s="6" t="str">
        <f>OBV!G859</f>
        <v>NEUTRAL</v>
      </c>
      <c r="L859" s="6" t="str">
        <f>OBV!H859</f>
        <v>NEUTRAL</v>
      </c>
    </row>
    <row r="860" spans="1:12" ht="13.5" x14ac:dyDescent="0.25">
      <c r="A860" s="3">
        <f>RSI!A860</f>
        <v>43255</v>
      </c>
      <c r="B860" s="2">
        <f>RSI!B860</f>
        <v>22.509</v>
      </c>
      <c r="C860" s="2">
        <f>RSI!I860</f>
        <v>17.254951915835775</v>
      </c>
      <c r="D860" s="2">
        <f>MACD!E860</f>
        <v>-2.7658156700962166E-2</v>
      </c>
      <c r="E860" s="2">
        <f>MACD!F860</f>
        <v>0.42565815889737907</v>
      </c>
      <c r="F860" s="2">
        <f>'Moving Avg'!D860</f>
        <v>22.509</v>
      </c>
      <c r="G860" s="2">
        <f>'Moving Avg'!F860</f>
        <v>22.66095</v>
      </c>
      <c r="H860" s="2">
        <f>'Moving Avg'!G860</f>
        <v>24.294600000000013</v>
      </c>
      <c r="I860" s="2">
        <f>'Moving Avg'!H860</f>
        <v>26.874545000000062</v>
      </c>
      <c r="J860" s="6" t="str">
        <f>OBV!F860</f>
        <v>NEUTRAL</v>
      </c>
      <c r="K860" s="6" t="str">
        <f>OBV!G860</f>
        <v>NEUTRAL</v>
      </c>
      <c r="L860" s="6" t="str">
        <f>OBV!H860</f>
        <v>NEUTRAL</v>
      </c>
    </row>
    <row r="861" spans="1:12" ht="13.5" x14ac:dyDescent="0.25">
      <c r="A861" s="3">
        <f>RSI!A861</f>
        <v>43256</v>
      </c>
      <c r="B861" s="2">
        <f>RSI!B861</f>
        <v>22.509</v>
      </c>
      <c r="C861" s="2">
        <f>RSI!I861</f>
        <v>17.254951915835775</v>
      </c>
      <c r="D861" s="2">
        <f>MACD!E861</f>
        <v>-9.4762299108545278E-2</v>
      </c>
      <c r="E861" s="2">
        <f>MACD!F861</f>
        <v>0.3215740672961942</v>
      </c>
      <c r="F861" s="2">
        <f>'Moving Avg'!D861</f>
        <v>22.509</v>
      </c>
      <c r="G861" s="2">
        <f>'Moving Avg'!F861</f>
        <v>22.540650000000003</v>
      </c>
      <c r="H861" s="2">
        <f>'Moving Avg'!G861</f>
        <v>24.251640000000016</v>
      </c>
      <c r="I861" s="2">
        <f>'Moving Avg'!H861</f>
        <v>26.850715000000058</v>
      </c>
      <c r="J861" s="6" t="str">
        <f>OBV!F861</f>
        <v>NEUTRAL</v>
      </c>
      <c r="K861" s="6" t="str">
        <f>OBV!G861</f>
        <v>NEUTRAL</v>
      </c>
      <c r="L861" s="6" t="str">
        <f>OBV!H861</f>
        <v>NEUTRAL</v>
      </c>
    </row>
    <row r="862" spans="1:12" ht="13.5" x14ac:dyDescent="0.25">
      <c r="A862" s="3">
        <f>RSI!A862</f>
        <v>43257</v>
      </c>
      <c r="B862" s="2">
        <f>RSI!B862</f>
        <v>22.509</v>
      </c>
      <c r="C862" s="2">
        <f>RSI!I862</f>
        <v>17.254951915835775</v>
      </c>
      <c r="D862" s="2">
        <f>MACD!E862</f>
        <v>-0.14753321069159497</v>
      </c>
      <c r="E862" s="2">
        <f>MACD!F862</f>
        <v>0.22775261169863636</v>
      </c>
      <c r="F862" s="2">
        <f>'Moving Avg'!D862</f>
        <v>22.509</v>
      </c>
      <c r="G862" s="2">
        <f>'Moving Avg'!F862</f>
        <v>22.476200000000002</v>
      </c>
      <c r="H862" s="2">
        <f>'Moving Avg'!G862</f>
        <v>24.208680000000019</v>
      </c>
      <c r="I862" s="2">
        <f>'Moving Avg'!H862</f>
        <v>26.826885000000061</v>
      </c>
      <c r="J862" s="6" t="str">
        <f>OBV!F862</f>
        <v>NEUTRAL</v>
      </c>
      <c r="K862" s="6" t="str">
        <f>OBV!G862</f>
        <v>NEUTRAL</v>
      </c>
      <c r="L862" s="6" t="str">
        <f>OBV!H862</f>
        <v>NEUTRAL</v>
      </c>
    </row>
    <row r="863" spans="1:12" ht="13.5" x14ac:dyDescent="0.25">
      <c r="A863" s="3">
        <f>RSI!A863</f>
        <v>43258</v>
      </c>
      <c r="B863" s="2">
        <f>RSI!B863</f>
        <v>22.509</v>
      </c>
      <c r="C863" s="2">
        <f>RSI!I863</f>
        <v>17.254951915835775</v>
      </c>
      <c r="D863" s="2">
        <f>MACD!E863</f>
        <v>-0.18847300511487575</v>
      </c>
      <c r="E863" s="2">
        <f>MACD!F863</f>
        <v>0.14450748833593396</v>
      </c>
      <c r="F863" s="2">
        <f>'Moving Avg'!D863</f>
        <v>22.509</v>
      </c>
      <c r="G863" s="2">
        <f>'Moving Avg'!F863</f>
        <v>22.447400000000002</v>
      </c>
      <c r="H863" s="2">
        <f>'Moving Avg'!G863</f>
        <v>24.165720000000015</v>
      </c>
      <c r="I863" s="2">
        <f>'Moving Avg'!H863</f>
        <v>26.803055000000057</v>
      </c>
      <c r="J863" s="6" t="str">
        <f>OBV!F863</f>
        <v>NEUTRAL</v>
      </c>
      <c r="K863" s="6" t="str">
        <f>OBV!G863</f>
        <v>NEUTRAL</v>
      </c>
      <c r="L863" s="6" t="str">
        <f>OBV!H863</f>
        <v>NEUTRAL</v>
      </c>
    </row>
    <row r="864" spans="1:12" ht="13.5" x14ac:dyDescent="0.25">
      <c r="A864" s="3">
        <f>RSI!A864</f>
        <v>43259</v>
      </c>
      <c r="B864" s="2">
        <f>RSI!B864</f>
        <v>22.509</v>
      </c>
      <c r="C864" s="2">
        <f>RSI!I864</f>
        <v>17.254951915835775</v>
      </c>
      <c r="D864" s="2">
        <f>MACD!E864</f>
        <v>-0.21967685538821868</v>
      </c>
      <c r="E864" s="2">
        <f>MACD!F864</f>
        <v>7.1670619591103435E-2</v>
      </c>
      <c r="F864" s="2">
        <f>'Moving Avg'!D864</f>
        <v>22.509</v>
      </c>
      <c r="G864" s="2">
        <f>'Moving Avg'!F864</f>
        <v>22.453000000000003</v>
      </c>
      <c r="H864" s="2">
        <f>'Moving Avg'!G864</f>
        <v>24.122760000000014</v>
      </c>
      <c r="I864" s="2">
        <f>'Moving Avg'!H864</f>
        <v>26.775150000000057</v>
      </c>
      <c r="J864" s="6" t="str">
        <f>OBV!F864</f>
        <v>NEUTRAL</v>
      </c>
      <c r="K864" s="6" t="str">
        <f>OBV!G864</f>
        <v>NEUTRAL</v>
      </c>
      <c r="L864" s="6" t="str">
        <f>OBV!H864</f>
        <v>NEUTRAL</v>
      </c>
    </row>
    <row r="865" spans="1:12" ht="13.5" x14ac:dyDescent="0.25">
      <c r="A865" s="3">
        <f>RSI!A865</f>
        <v>43262</v>
      </c>
      <c r="B865" s="2">
        <f>RSI!B865</f>
        <v>22.509</v>
      </c>
      <c r="C865" s="2">
        <f>RSI!I865</f>
        <v>17.254951915835775</v>
      </c>
      <c r="D865" s="2">
        <f>MACD!E865</f>
        <v>-0.22566646052672823</v>
      </c>
      <c r="E865" s="2">
        <f>MACD!F865</f>
        <v>1.2203203567537103E-2</v>
      </c>
      <c r="F865" s="2">
        <f>'Moving Avg'!D865</f>
        <v>22.509</v>
      </c>
      <c r="G865" s="2">
        <f>'Moving Avg'!F865</f>
        <v>22.458600000000004</v>
      </c>
      <c r="H865" s="2">
        <f>'Moving Avg'!G865</f>
        <v>24.079800000000013</v>
      </c>
      <c r="I865" s="2">
        <f>'Moving Avg'!H865</f>
        <v>26.747245000000056</v>
      </c>
      <c r="J865" s="6" t="str">
        <f>OBV!F865</f>
        <v>NEUTRAL</v>
      </c>
      <c r="K865" s="6" t="str">
        <f>OBV!G865</f>
        <v>NEUTRAL</v>
      </c>
      <c r="L865" s="6" t="str">
        <f>OBV!H865</f>
        <v>NEUTRAL</v>
      </c>
    </row>
    <row r="866" spans="1:12" ht="13.5" x14ac:dyDescent="0.25">
      <c r="A866" s="3">
        <f>RSI!A866</f>
        <v>43263</v>
      </c>
      <c r="B866" s="2">
        <f>RSI!B866</f>
        <v>22.509</v>
      </c>
      <c r="C866" s="2">
        <f>RSI!I866</f>
        <v>17.254951915835775</v>
      </c>
      <c r="D866" s="2">
        <f>MACD!E866</f>
        <v>-0.22778747354947271</v>
      </c>
      <c r="E866" s="2">
        <f>MACD!F866</f>
        <v>-3.579493185586486E-2</v>
      </c>
      <c r="F866" s="2">
        <f>'Moving Avg'!D866</f>
        <v>22.509</v>
      </c>
      <c r="G866" s="2">
        <f>'Moving Avg'!F866</f>
        <v>22.464200000000005</v>
      </c>
      <c r="H866" s="2">
        <f>'Moving Avg'!G866</f>
        <v>24.036840000000012</v>
      </c>
      <c r="I866" s="2">
        <f>'Moving Avg'!H866</f>
        <v>26.715145000000057</v>
      </c>
      <c r="J866" s="6" t="str">
        <f>OBV!F866</f>
        <v>NEUTRAL</v>
      </c>
      <c r="K866" s="6" t="str">
        <f>OBV!G866</f>
        <v>NEUTRAL</v>
      </c>
      <c r="L866" s="6" t="str">
        <f>OBV!H866</f>
        <v>NEUTRAL</v>
      </c>
    </row>
    <row r="867" spans="1:12" ht="13.5" x14ac:dyDescent="0.25">
      <c r="A867" s="3">
        <f>RSI!A867</f>
        <v>43264</v>
      </c>
      <c r="B867" s="2">
        <f>RSI!B867</f>
        <v>22.509</v>
      </c>
      <c r="C867" s="2">
        <f>RSI!I867</f>
        <v>17.254951915835775</v>
      </c>
      <c r="D867" s="2">
        <f>MACD!E867</f>
        <v>-0.22685336724479299</v>
      </c>
      <c r="E867" s="2">
        <f>MACD!F867</f>
        <v>-7.4006618933650486E-2</v>
      </c>
      <c r="F867" s="2">
        <f>'Moving Avg'!D867</f>
        <v>22.509</v>
      </c>
      <c r="G867" s="2">
        <f>'Moving Avg'!F867</f>
        <v>22.469800000000006</v>
      </c>
      <c r="H867" s="2">
        <f>'Moving Avg'!G867</f>
        <v>23.993880000000011</v>
      </c>
      <c r="I867" s="2">
        <f>'Moving Avg'!H867</f>
        <v>26.683045000000057</v>
      </c>
      <c r="J867" s="6" t="str">
        <f>OBV!F867</f>
        <v>NEUTRAL</v>
      </c>
      <c r="K867" s="6" t="str">
        <f>OBV!G867</f>
        <v>NEUTRAL</v>
      </c>
      <c r="L867" s="6" t="str">
        <f>OBV!H867</f>
        <v>NEUTRAL</v>
      </c>
    </row>
    <row r="868" spans="1:12" ht="13.5" x14ac:dyDescent="0.25">
      <c r="A868" s="3">
        <f>RSI!A868</f>
        <v>43265</v>
      </c>
      <c r="B868" s="2">
        <f>RSI!B868</f>
        <v>22.509</v>
      </c>
      <c r="C868" s="2">
        <f>RSI!I868</f>
        <v>17.254951915835775</v>
      </c>
      <c r="D868" s="2">
        <f>MACD!E868</f>
        <v>-0.22353629401753849</v>
      </c>
      <c r="E868" s="2">
        <f>MACD!F868</f>
        <v>-0.10391255395042809</v>
      </c>
      <c r="F868" s="2">
        <f>'Moving Avg'!D868</f>
        <v>22.509</v>
      </c>
      <c r="G868" s="2">
        <f>'Moving Avg'!F868</f>
        <v>22.475400000000008</v>
      </c>
      <c r="H868" s="2">
        <f>'Moving Avg'!G868</f>
        <v>23.930640000000011</v>
      </c>
      <c r="I868" s="2">
        <f>'Moving Avg'!H868</f>
        <v>26.650945000000057</v>
      </c>
      <c r="J868" s="6" t="str">
        <f>OBV!F868</f>
        <v>NEUTRAL</v>
      </c>
      <c r="K868" s="6" t="str">
        <f>OBV!G868</f>
        <v>NEUTRAL</v>
      </c>
      <c r="L868" s="6" t="str">
        <f>OBV!H868</f>
        <v>NEUTRAL</v>
      </c>
    </row>
    <row r="869" spans="1:12" ht="13.5" x14ac:dyDescent="0.25">
      <c r="A869" s="3">
        <f>RSI!A869</f>
        <v>43269</v>
      </c>
      <c r="B869" s="2">
        <f>RSI!B869</f>
        <v>22.509</v>
      </c>
      <c r="C869" s="2">
        <f>RSI!I869</f>
        <v>17.254951915835775</v>
      </c>
      <c r="D869" s="2">
        <f>MACD!E869</f>
        <v>-0.21839002531792318</v>
      </c>
      <c r="E869" s="2">
        <f>MACD!F869</f>
        <v>-0.12680804822392711</v>
      </c>
      <c r="F869" s="2">
        <f>'Moving Avg'!D869</f>
        <v>22.509</v>
      </c>
      <c r="G869" s="2">
        <f>'Moving Avg'!F869</f>
        <v>22.481000000000009</v>
      </c>
      <c r="H869" s="2">
        <f>'Moving Avg'!G869</f>
        <v>23.867400000000011</v>
      </c>
      <c r="I869" s="2">
        <f>'Moving Avg'!H869</f>
        <v>26.618845000000057</v>
      </c>
      <c r="J869" s="6" t="str">
        <f>OBV!F869</f>
        <v>NEUTRAL</v>
      </c>
      <c r="K869" s="6" t="str">
        <f>OBV!G869</f>
        <v>NEUTRAL</v>
      </c>
      <c r="L869" s="6" t="str">
        <f>OBV!H869</f>
        <v>NEUTRAL</v>
      </c>
    </row>
    <row r="870" spans="1:12" ht="13.5" x14ac:dyDescent="0.25">
      <c r="A870" s="3">
        <f>RSI!A870</f>
        <v>43270</v>
      </c>
      <c r="B870" s="2">
        <f>RSI!B870</f>
        <v>22.509</v>
      </c>
      <c r="C870" s="2">
        <f>RSI!I870</f>
        <v>17.254951915835775</v>
      </c>
      <c r="D870" s="2">
        <f>MACD!E870</f>
        <v>-0.21186927319921267</v>
      </c>
      <c r="E870" s="2">
        <f>MACD!F870</f>
        <v>-0.14382029321898424</v>
      </c>
      <c r="F870" s="2">
        <f>'Moving Avg'!D870</f>
        <v>22.509</v>
      </c>
      <c r="G870" s="2">
        <f>'Moving Avg'!F870</f>
        <v>22.48660000000001</v>
      </c>
      <c r="H870" s="2">
        <f>'Moving Avg'!G870</f>
        <v>23.804160000000014</v>
      </c>
      <c r="I870" s="2">
        <f>'Moving Avg'!H870</f>
        <v>26.58674500000005</v>
      </c>
      <c r="J870" s="6" t="str">
        <f>OBV!F870</f>
        <v>NEUTRAL</v>
      </c>
      <c r="K870" s="6" t="str">
        <f>OBV!G870</f>
        <v>NEUTRAL</v>
      </c>
      <c r="L870" s="6" t="str">
        <f>OBV!H870</f>
        <v>NEUTRAL</v>
      </c>
    </row>
    <row r="871" spans="1:12" ht="13.5" x14ac:dyDescent="0.25">
      <c r="A871" s="3">
        <f>RSI!A871</f>
        <v>43271</v>
      </c>
      <c r="B871" s="2">
        <f>RSI!B871</f>
        <v>22.509</v>
      </c>
      <c r="C871" s="2">
        <f>RSI!I871</f>
        <v>17.254951915835775</v>
      </c>
      <c r="D871" s="2">
        <f>MACD!E871</f>
        <v>-0.20434595717231474</v>
      </c>
      <c r="E871" s="2">
        <f>MACD!F871</f>
        <v>-0.15592542600965034</v>
      </c>
      <c r="F871" s="2">
        <f>'Moving Avg'!D871</f>
        <v>22.509</v>
      </c>
      <c r="G871" s="2">
        <f>'Moving Avg'!F871</f>
        <v>22.492200000000011</v>
      </c>
      <c r="H871" s="2">
        <f>'Moving Avg'!G871</f>
        <v>23.740920000000013</v>
      </c>
      <c r="I871" s="2">
        <f>'Moving Avg'!H871</f>
        <v>26.554645000000047</v>
      </c>
      <c r="J871" s="6" t="str">
        <f>OBV!F871</f>
        <v>NEUTRAL</v>
      </c>
      <c r="K871" s="6" t="str">
        <f>OBV!G871</f>
        <v>NEUTRAL</v>
      </c>
      <c r="L871" s="6" t="str">
        <f>OBV!H871</f>
        <v>NEUTRAL</v>
      </c>
    </row>
    <row r="872" spans="1:12" ht="13.5" x14ac:dyDescent="0.25">
      <c r="A872" s="3">
        <f>RSI!A872</f>
        <v>43272</v>
      </c>
      <c r="B872" s="2">
        <f>RSI!B872</f>
        <v>22.509</v>
      </c>
      <c r="C872" s="2">
        <f>RSI!I872</f>
        <v>17.254951915835775</v>
      </c>
      <c r="D872" s="2">
        <f>MACD!E872</f>
        <v>-0.19612289239713832</v>
      </c>
      <c r="E872" s="2">
        <f>MACD!F872</f>
        <v>-0.16396491928714796</v>
      </c>
      <c r="F872" s="2">
        <f>'Moving Avg'!D872</f>
        <v>22.509</v>
      </c>
      <c r="G872" s="2">
        <f>'Moving Avg'!F872</f>
        <v>22.497800000000009</v>
      </c>
      <c r="H872" s="2">
        <f>'Moving Avg'!G872</f>
        <v>23.677680000000013</v>
      </c>
      <c r="I872" s="2">
        <f>'Moving Avg'!H872</f>
        <v>26.52254500000004</v>
      </c>
      <c r="J872" s="6" t="str">
        <f>OBV!F872</f>
        <v>NEUTRAL</v>
      </c>
      <c r="K872" s="6" t="str">
        <f>OBV!G872</f>
        <v>NEUTRAL</v>
      </c>
      <c r="L872" s="6" t="str">
        <f>OBV!H872</f>
        <v>NEUTRAL</v>
      </c>
    </row>
    <row r="873" spans="1:12" ht="13.5" x14ac:dyDescent="0.25">
      <c r="A873" s="3">
        <f>RSI!A873</f>
        <v>43273</v>
      </c>
      <c r="B873" s="2">
        <f>RSI!B873</f>
        <v>22.509</v>
      </c>
      <c r="C873" s="2">
        <f>RSI!I873</f>
        <v>17.254951915835775</v>
      </c>
      <c r="D873" s="2">
        <f>MACD!E873</f>
        <v>-0.18744530156305927</v>
      </c>
      <c r="E873" s="2">
        <f>MACD!F873</f>
        <v>-0.16866099574233023</v>
      </c>
      <c r="F873" s="2">
        <f>'Moving Avg'!D873</f>
        <v>22.509</v>
      </c>
      <c r="G873" s="2">
        <f>'Moving Avg'!F873</f>
        <v>22.50340000000001</v>
      </c>
      <c r="H873" s="2">
        <f>'Moving Avg'!G873</f>
        <v>23.614440000000013</v>
      </c>
      <c r="I873" s="2">
        <f>'Moving Avg'!H873</f>
        <v>26.490445000000037</v>
      </c>
      <c r="J873" s="6" t="str">
        <f>OBV!F873</f>
        <v>NEUTRAL</v>
      </c>
      <c r="K873" s="6" t="str">
        <f>OBV!G873</f>
        <v>NEUTRAL</v>
      </c>
      <c r="L873" s="6" t="str">
        <f>OBV!H873</f>
        <v>NEUTRAL</v>
      </c>
    </row>
    <row r="874" spans="1:12" ht="13.5" x14ac:dyDescent="0.25">
      <c r="A874" s="3">
        <f>RSI!A874</f>
        <v>43276</v>
      </c>
      <c r="B874" s="2">
        <f>RSI!B874</f>
        <v>22.509</v>
      </c>
      <c r="C874" s="2">
        <f>RSI!I874</f>
        <v>17.254951915835775</v>
      </c>
      <c r="D874" s="2">
        <f>MACD!E874</f>
        <v>-0.17851049049290424</v>
      </c>
      <c r="E874" s="2">
        <f>MACD!F874</f>
        <v>-0.17063089469244505</v>
      </c>
      <c r="F874" s="2">
        <f>'Moving Avg'!D874</f>
        <v>22.509</v>
      </c>
      <c r="G874" s="2">
        <f>'Moving Avg'!F874</f>
        <v>22.509000000000007</v>
      </c>
      <c r="H874" s="2">
        <f>'Moving Avg'!G874</f>
        <v>23.551200000000012</v>
      </c>
      <c r="I874" s="2">
        <f>'Moving Avg'!H874</f>
        <v>26.45834500000003</v>
      </c>
      <c r="J874" s="6" t="str">
        <f>OBV!F874</f>
        <v>NEUTRAL</v>
      </c>
      <c r="K874" s="6" t="str">
        <f>OBV!G874</f>
        <v>NEUTRAL</v>
      </c>
      <c r="L874" s="6" t="str">
        <f>OBV!H874</f>
        <v>NEUTRAL</v>
      </c>
    </row>
    <row r="875" spans="1:12" ht="13.5" x14ac:dyDescent="0.25">
      <c r="A875" s="3">
        <f>RSI!A875</f>
        <v>43277</v>
      </c>
      <c r="B875" s="2">
        <f>RSI!B875</f>
        <v>22.509</v>
      </c>
      <c r="C875" s="2">
        <f>RSI!I875</f>
        <v>17.254951915835775</v>
      </c>
      <c r="D875" s="2">
        <f>MACD!E875</f>
        <v>-0.16947597480554322</v>
      </c>
      <c r="E875" s="2">
        <f>MACD!F875</f>
        <v>-0.17039991071506469</v>
      </c>
      <c r="F875" s="2">
        <f>'Moving Avg'!D875</f>
        <v>22.509</v>
      </c>
      <c r="G875" s="2">
        <f>'Moving Avg'!F875</f>
        <v>22.509000000000007</v>
      </c>
      <c r="H875" s="2">
        <f>'Moving Avg'!G875</f>
        <v>23.487960000000012</v>
      </c>
      <c r="I875" s="2">
        <f>'Moving Avg'!H875</f>
        <v>26.42624500000003</v>
      </c>
      <c r="J875" s="6" t="str">
        <f>OBV!F875</f>
        <v>NEUTRAL</v>
      </c>
      <c r="K875" s="6" t="str">
        <f>OBV!G875</f>
        <v>NEUTRAL</v>
      </c>
      <c r="L875" s="6" t="str">
        <f>OBV!H875</f>
        <v>NEUTRAL</v>
      </c>
    </row>
    <row r="876" spans="1:12" ht="13.5" x14ac:dyDescent="0.25">
      <c r="A876" s="3">
        <f>RSI!A876</f>
        <v>43278</v>
      </c>
      <c r="B876" s="2">
        <f>RSI!B876</f>
        <v>22.509</v>
      </c>
      <c r="C876" s="2">
        <f>RSI!I876</f>
        <v>17.254951915835775</v>
      </c>
      <c r="D876" s="2">
        <f>MACD!E876</f>
        <v>-0.16046630040883159</v>
      </c>
      <c r="E876" s="2">
        <f>MACD!F876</f>
        <v>-0.16841318865381807</v>
      </c>
      <c r="F876" s="2">
        <f>'Moving Avg'!D876</f>
        <v>22.509</v>
      </c>
      <c r="G876" s="2">
        <f>'Moving Avg'!F876</f>
        <v>22.509000000000007</v>
      </c>
      <c r="H876" s="2">
        <f>'Moving Avg'!G876</f>
        <v>23.424720000000011</v>
      </c>
      <c r="I876" s="2">
        <f>'Moving Avg'!H876</f>
        <v>26.394145000000027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22.337</v>
      </c>
      <c r="C877" s="2">
        <f>RSI!I877</f>
        <v>11.402346904953973</v>
      </c>
      <c r="D877" s="2">
        <f>MACD!E877</f>
        <v>-0.13883802217312891</v>
      </c>
      <c r="E877" s="2">
        <f>MACD!F877</f>
        <v>-0.16249815535768025</v>
      </c>
      <c r="F877" s="2">
        <f>'Moving Avg'!D877</f>
        <v>22.474600000000002</v>
      </c>
      <c r="G877" s="2">
        <f>'Moving Avg'!F877</f>
        <v>22.500400000000006</v>
      </c>
      <c r="H877" s="2">
        <f>'Moving Avg'!G877</f>
        <v>23.35804000000001</v>
      </c>
      <c r="I877" s="2">
        <f>'Moving Avg'!H877</f>
        <v>26.361185000000024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</row>
    <row r="878" spans="1:12" ht="13.5" x14ac:dyDescent="0.25">
      <c r="A878" s="3">
        <f>RSI!A878</f>
        <v>43280</v>
      </c>
      <c r="B878" s="2">
        <f>RSI!B878</f>
        <v>22.337</v>
      </c>
      <c r="C878" s="2">
        <f>RSI!I878</f>
        <v>11.402346904953973</v>
      </c>
      <c r="D878" s="2">
        <f>MACD!E878</f>
        <v>-0.11835047629417872</v>
      </c>
      <c r="E878" s="2">
        <f>MACD!F878</f>
        <v>-0.15366861954497996</v>
      </c>
      <c r="F878" s="2">
        <f>'Moving Avg'!D878</f>
        <v>22.440200000000001</v>
      </c>
      <c r="G878" s="2">
        <f>'Moving Avg'!F878</f>
        <v>22.491800000000005</v>
      </c>
      <c r="H878" s="2">
        <f>'Moving Avg'!G878</f>
        <v>23.306660000000011</v>
      </c>
      <c r="I878" s="2">
        <f>'Moving Avg'!H878</f>
        <v>26.328225000000025</v>
      </c>
      <c r="J878" s="6" t="str">
        <f>OBV!F878</f>
        <v>BEARISH</v>
      </c>
      <c r="K878" s="6" t="str">
        <f>OBV!G878</f>
        <v>NEUTRAL</v>
      </c>
      <c r="L878" s="6" t="str">
        <f>OBV!H878</f>
        <v>CONFIRMED BEARISH</v>
      </c>
    </row>
    <row r="879" spans="1:12" ht="13.5" x14ac:dyDescent="0.25">
      <c r="A879" s="3">
        <f>RSI!A879</f>
        <v>43283</v>
      </c>
      <c r="B879" s="2">
        <f>RSI!B879</f>
        <v>22.337</v>
      </c>
      <c r="C879" s="2">
        <f>RSI!I879</f>
        <v>11.402346904953973</v>
      </c>
      <c r="D879" s="2">
        <f>MACD!E879</f>
        <v>-9.8990142898490063E-2</v>
      </c>
      <c r="E879" s="2">
        <f>MACD!F879</f>
        <v>-0.14273292421568198</v>
      </c>
      <c r="F879" s="2">
        <f>'Moving Avg'!D879</f>
        <v>22.405800000000003</v>
      </c>
      <c r="G879" s="2">
        <f>'Moving Avg'!F879</f>
        <v>22.483200000000004</v>
      </c>
      <c r="H879" s="2">
        <f>'Moving Avg'!G879</f>
        <v>23.239980000000006</v>
      </c>
      <c r="I879" s="2">
        <f>'Moving Avg'!H879</f>
        <v>26.295265000000022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</row>
    <row r="880" spans="1:12" ht="13.5" x14ac:dyDescent="0.25">
      <c r="A880" s="3">
        <f>RSI!A880</f>
        <v>43284</v>
      </c>
      <c r="B880" s="2">
        <f>RSI!B880</f>
        <v>22.337</v>
      </c>
      <c r="C880" s="2">
        <f>RSI!I880</f>
        <v>11.402346904953973</v>
      </c>
      <c r="D880" s="2">
        <f>MACD!E880</f>
        <v>-8.0733583766271266E-2</v>
      </c>
      <c r="E880" s="2">
        <f>MACD!F880</f>
        <v>-0.13033305612579985</v>
      </c>
      <c r="F880" s="2">
        <f>'Moving Avg'!D880</f>
        <v>22.371400000000001</v>
      </c>
      <c r="G880" s="2">
        <f>'Moving Avg'!F880</f>
        <v>22.474600000000002</v>
      </c>
      <c r="H880" s="2">
        <f>'Moving Avg'!G880</f>
        <v>23.173300000000005</v>
      </c>
      <c r="I880" s="2">
        <f>'Moving Avg'!H880</f>
        <v>26.262305000000019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</row>
    <row r="881" spans="1:12" ht="13.5" x14ac:dyDescent="0.25">
      <c r="A881" s="3">
        <f>RSI!A881</f>
        <v>43285</v>
      </c>
      <c r="B881" s="2">
        <f>RSI!B881</f>
        <v>22.337</v>
      </c>
      <c r="C881" s="2">
        <f>RSI!I881</f>
        <v>11.402346904953973</v>
      </c>
      <c r="D881" s="2">
        <f>MACD!E881</f>
        <v>-6.354985699582727E-2</v>
      </c>
      <c r="E881" s="2">
        <f>MACD!F881</f>
        <v>-0.11697641629980533</v>
      </c>
      <c r="F881" s="2">
        <f>'Moving Avg'!D881</f>
        <v>22.337</v>
      </c>
      <c r="G881" s="2">
        <f>'Moving Avg'!F881</f>
        <v>22.466000000000001</v>
      </c>
      <c r="H881" s="2">
        <f>'Moving Avg'!G881</f>
        <v>23.106620000000003</v>
      </c>
      <c r="I881" s="2">
        <f>'Moving Avg'!H881</f>
        <v>26.229345000000016</v>
      </c>
      <c r="J881" s="6" t="str">
        <f>OBV!F881</f>
        <v>NEUTRAL</v>
      </c>
      <c r="K881" s="6" t="str">
        <f>OBV!G881</f>
        <v>NEUTRAL</v>
      </c>
      <c r="L881" s="6" t="str">
        <f>OBV!H881</f>
        <v>NEUTRAL</v>
      </c>
    </row>
    <row r="882" spans="1:12" ht="13.5" x14ac:dyDescent="0.25">
      <c r="A882" s="3">
        <f>RSI!A882</f>
        <v>43286</v>
      </c>
      <c r="B882" s="2">
        <f>RSI!B882</f>
        <v>22.337</v>
      </c>
      <c r="C882" s="2">
        <f>RSI!I882</f>
        <v>11.402346904953973</v>
      </c>
      <c r="D882" s="2">
        <f>MACD!E882</f>
        <v>-4.740249434667021E-2</v>
      </c>
      <c r="E882" s="2">
        <f>MACD!F882</f>
        <v>-0.10306163190917832</v>
      </c>
      <c r="F882" s="2">
        <f>'Moving Avg'!D882</f>
        <v>22.337</v>
      </c>
      <c r="G882" s="2">
        <f>'Moving Avg'!F882</f>
        <v>22.4574</v>
      </c>
      <c r="H882" s="2">
        <f>'Moving Avg'!G882</f>
        <v>23.039940000000005</v>
      </c>
      <c r="I882" s="2">
        <f>'Moving Avg'!H882</f>
        <v>26.196385000000014</v>
      </c>
      <c r="J882" s="6" t="str">
        <f>OBV!F882</f>
        <v>NEUTRAL</v>
      </c>
      <c r="K882" s="6" t="str">
        <f>OBV!G882</f>
        <v>NEUTRAL</v>
      </c>
      <c r="L882" s="6" t="str">
        <f>OBV!H882</f>
        <v>NEUTRAL</v>
      </c>
    </row>
    <row r="883" spans="1:12" ht="13.5" x14ac:dyDescent="0.25">
      <c r="A883" s="3">
        <f>RSI!A883</f>
        <v>43287</v>
      </c>
      <c r="B883" s="2">
        <f>RSI!B883</f>
        <v>22.337</v>
      </c>
      <c r="C883" s="2">
        <f>RSI!I883</f>
        <v>11.402346904953973</v>
      </c>
      <c r="D883" s="2">
        <f>MACD!E883</f>
        <v>-3.2251113418166E-2</v>
      </c>
      <c r="E883" s="2">
        <f>MACD!F883</f>
        <v>-8.8899528210975853E-2</v>
      </c>
      <c r="F883" s="2">
        <f>'Moving Avg'!D883</f>
        <v>22.337</v>
      </c>
      <c r="G883" s="2">
        <f>'Moving Avg'!F883</f>
        <v>22.448799999999999</v>
      </c>
      <c r="H883" s="2">
        <f>'Moving Avg'!G883</f>
        <v>22.973260000000003</v>
      </c>
      <c r="I883" s="2">
        <f>'Moving Avg'!H883</f>
        <v>26.163425000000014</v>
      </c>
      <c r="J883" s="6" t="str">
        <f>OBV!F883</f>
        <v>NEUTRAL</v>
      </c>
      <c r="K883" s="6" t="str">
        <f>OBV!G883</f>
        <v>NEUTRAL</v>
      </c>
      <c r="L883" s="6" t="str">
        <f>OBV!H883</f>
        <v>NEUTRAL</v>
      </c>
    </row>
    <row r="884" spans="1:12" ht="13.5" x14ac:dyDescent="0.25">
      <c r="A884" s="3">
        <f>RSI!A884</f>
        <v>43290</v>
      </c>
      <c r="B884" s="2">
        <f>RSI!B884</f>
        <v>22.337</v>
      </c>
      <c r="C884" s="2">
        <f>RSI!I884</f>
        <v>11.402346904953973</v>
      </c>
      <c r="D884" s="2">
        <f>MACD!E884</f>
        <v>-1.8052725358305821E-2</v>
      </c>
      <c r="E884" s="2">
        <f>MACD!F884</f>
        <v>-7.4730167640441852E-2</v>
      </c>
      <c r="F884" s="2">
        <f>'Moving Avg'!D884</f>
        <v>22.337</v>
      </c>
      <c r="G884" s="2">
        <f>'Moving Avg'!F884</f>
        <v>22.440199999999997</v>
      </c>
      <c r="H884" s="2">
        <f>'Moving Avg'!G884</f>
        <v>22.906580000000005</v>
      </c>
      <c r="I884" s="2">
        <f>'Moving Avg'!H884</f>
        <v>26.130465000000012</v>
      </c>
      <c r="J884" s="6" t="str">
        <f>OBV!F884</f>
        <v>NEUTRAL</v>
      </c>
      <c r="K884" s="6" t="str">
        <f>OBV!G884</f>
        <v>NEUTRAL</v>
      </c>
      <c r="L884" s="6" t="str">
        <f>OBV!H884</f>
        <v>NEUTRAL</v>
      </c>
    </row>
    <row r="885" spans="1:12" ht="13.5" x14ac:dyDescent="0.25">
      <c r="A885" s="3">
        <f>RSI!A885</f>
        <v>43291</v>
      </c>
      <c r="B885" s="2">
        <f>RSI!B885</f>
        <v>22.337</v>
      </c>
      <c r="C885" s="2">
        <f>RSI!I885</f>
        <v>11.402346904953973</v>
      </c>
      <c r="D885" s="2">
        <f>MACD!E885</f>
        <v>-4.7627891249852894E-3</v>
      </c>
      <c r="E885" s="2">
        <f>MACD!F885</f>
        <v>-6.073669193735054E-2</v>
      </c>
      <c r="F885" s="2">
        <f>'Moving Avg'!D885</f>
        <v>22.337</v>
      </c>
      <c r="G885" s="2">
        <f>'Moving Avg'!F885</f>
        <v>22.431599999999996</v>
      </c>
      <c r="H885" s="2">
        <f>'Moving Avg'!G885</f>
        <v>22.839900000000004</v>
      </c>
      <c r="I885" s="2">
        <f>'Moving Avg'!H885</f>
        <v>26.097505000000016</v>
      </c>
      <c r="J885" s="6" t="str">
        <f>OBV!F885</f>
        <v>BULLISH</v>
      </c>
      <c r="K885" s="6" t="str">
        <f>OBV!G885</f>
        <v>NEUTRAL</v>
      </c>
      <c r="L885" s="6" t="str">
        <f>OBV!H885</f>
        <v>CONFIRMED BULLISH</v>
      </c>
    </row>
    <row r="886" spans="1:12" ht="13.5" x14ac:dyDescent="0.25">
      <c r="A886" s="3">
        <f>RSI!A886</f>
        <v>43292</v>
      </c>
      <c r="B886" s="2">
        <f>RSI!B886</f>
        <v>22.355</v>
      </c>
      <c r="C886" s="2">
        <f>RSI!I886</f>
        <v>17.133236563347765</v>
      </c>
      <c r="D886" s="2">
        <f>MACD!E886</f>
        <v>6.3306115036851907E-3</v>
      </c>
      <c r="E886" s="2">
        <f>MACD!F886</f>
        <v>-4.7323231249143394E-2</v>
      </c>
      <c r="F886" s="2">
        <f>'Moving Avg'!D886</f>
        <v>22.340600000000002</v>
      </c>
      <c r="G886" s="2">
        <f>'Moving Avg'!F886</f>
        <v>22.423899999999996</v>
      </c>
      <c r="H886" s="2">
        <f>'Moving Avg'!G886</f>
        <v>22.773580000000003</v>
      </c>
      <c r="I886" s="2">
        <f>'Moving Avg'!H886</f>
        <v>26.064635000000013</v>
      </c>
      <c r="J886" s="6" t="str">
        <f>OBV!F886</f>
        <v>BULLISH</v>
      </c>
      <c r="K886" s="6" t="str">
        <f>OBV!G886</f>
        <v>NEUTRAL</v>
      </c>
      <c r="L886" s="6" t="str">
        <f>OBV!H886</f>
        <v>CONFIRMED BULLISH</v>
      </c>
    </row>
    <row r="887" spans="1:12" ht="13.5" x14ac:dyDescent="0.25">
      <c r="A887" s="3">
        <f>RSI!A887</f>
        <v>43293</v>
      </c>
      <c r="B887" s="2">
        <f>RSI!B887</f>
        <v>22.355</v>
      </c>
      <c r="C887" s="2">
        <f>RSI!I887</f>
        <v>17.133236563347765</v>
      </c>
      <c r="D887" s="2">
        <f>MACD!E887</f>
        <v>-9.7566741747456831E-3</v>
      </c>
      <c r="E887" s="2">
        <f>MACD!F887</f>
        <v>-3.9809919834263852E-2</v>
      </c>
      <c r="F887" s="2">
        <f>'Moving Avg'!D887</f>
        <v>22.344200000000001</v>
      </c>
      <c r="G887" s="2">
        <f>'Moving Avg'!F887</f>
        <v>22.416199999999996</v>
      </c>
      <c r="H887" s="2">
        <f>'Moving Avg'!G887</f>
        <v>22.707260000000005</v>
      </c>
      <c r="I887" s="2">
        <f>'Moving Avg'!H887</f>
        <v>26.031765000000011</v>
      </c>
      <c r="J887" s="6" t="str">
        <f>OBV!F887</f>
        <v>BULLISH</v>
      </c>
      <c r="K887" s="6" t="str">
        <f>OBV!G887</f>
        <v>NEUTRAL</v>
      </c>
      <c r="L887" s="6" t="str">
        <f>OBV!H887</f>
        <v>CONFIRMED BULLISH</v>
      </c>
    </row>
    <row r="888" spans="1:12" ht="13.5" x14ac:dyDescent="0.25">
      <c r="A888" s="3">
        <f>RSI!A888</f>
        <v>43294</v>
      </c>
      <c r="B888" s="2">
        <f>RSI!B888</f>
        <v>22.355</v>
      </c>
      <c r="C888" s="2">
        <f>RSI!I888</f>
        <v>17.133236563347793</v>
      </c>
      <c r="D888" s="2">
        <f>MACD!E888</f>
        <v>-2.2454613960700698E-2</v>
      </c>
      <c r="E888" s="2">
        <f>MACD!F888</f>
        <v>-3.6338858659551221E-2</v>
      </c>
      <c r="F888" s="2">
        <f>'Moving Avg'!D888</f>
        <v>22.347799999999999</v>
      </c>
      <c r="G888" s="2">
        <f>'Moving Avg'!F888</f>
        <v>22.408499999999997</v>
      </c>
      <c r="H888" s="2">
        <f>'Moving Avg'!G888</f>
        <v>22.640940000000004</v>
      </c>
      <c r="I888" s="2">
        <f>'Moving Avg'!H888</f>
        <v>25.998895000000008</v>
      </c>
      <c r="J888" s="6" t="str">
        <f>OBV!F888</f>
        <v>BULLISH</v>
      </c>
      <c r="K888" s="6" t="str">
        <f>OBV!G888</f>
        <v>NEUTRAL</v>
      </c>
      <c r="L888" s="6" t="str">
        <f>OBV!H888</f>
        <v>CONFIRMED BULLISH</v>
      </c>
    </row>
    <row r="889" spans="1:12" ht="13.5" x14ac:dyDescent="0.25">
      <c r="A889" s="3">
        <f>RSI!A889</f>
        <v>43297</v>
      </c>
      <c r="B889" s="2">
        <f>RSI!B889</f>
        <v>22.355</v>
      </c>
      <c r="C889" s="2">
        <f>RSI!I889</f>
        <v>17.133236563347765</v>
      </c>
      <c r="D889" s="2">
        <f>MACD!E889</f>
        <v>-3.2352377451566383E-2</v>
      </c>
      <c r="E889" s="2">
        <f>MACD!F889</f>
        <v>-3.5541562417954253E-2</v>
      </c>
      <c r="F889" s="2">
        <f>'Moving Avg'!D889</f>
        <v>22.351400000000002</v>
      </c>
      <c r="G889" s="2">
        <f>'Moving Avg'!F889</f>
        <v>22.400799999999997</v>
      </c>
      <c r="H889" s="2">
        <f>'Moving Avg'!G889</f>
        <v>22.574620000000003</v>
      </c>
      <c r="I889" s="2">
        <f>'Moving Avg'!H889</f>
        <v>25.966025000000005</v>
      </c>
      <c r="J889" s="6" t="str">
        <f>OBV!F889</f>
        <v>BULLISH</v>
      </c>
      <c r="K889" s="6" t="str">
        <f>OBV!G889</f>
        <v>NEUTRAL</v>
      </c>
      <c r="L889" s="6" t="str">
        <f>OBV!H889</f>
        <v>CONFIRMED BULLISH</v>
      </c>
    </row>
    <row r="890" spans="1:12" ht="13.5" x14ac:dyDescent="0.25">
      <c r="A890" s="3">
        <f>RSI!A890</f>
        <v>43298</v>
      </c>
      <c r="B890" s="2">
        <f>RSI!B890</f>
        <v>22.355</v>
      </c>
      <c r="C890" s="2">
        <f>RSI!I890</f>
        <v>17.133236563347765</v>
      </c>
      <c r="D890" s="2">
        <f>MACD!E890</f>
        <v>-3.9943475600235701E-2</v>
      </c>
      <c r="E890" s="2">
        <f>MACD!F890</f>
        <v>-3.6421945054410543E-2</v>
      </c>
      <c r="F890" s="2">
        <f>'Moving Avg'!D890</f>
        <v>22.355</v>
      </c>
      <c r="G890" s="2">
        <f>'Moving Avg'!F890</f>
        <v>22.3931</v>
      </c>
      <c r="H890" s="2">
        <f>'Moving Avg'!G890</f>
        <v>22.523420000000002</v>
      </c>
      <c r="I890" s="2">
        <f>'Moving Avg'!H890</f>
        <v>25.933155000000006</v>
      </c>
      <c r="J890" s="6" t="str">
        <f>OBV!F890</f>
        <v>NEUTRAL</v>
      </c>
      <c r="K890" s="6" t="str">
        <f>OBV!G890</f>
        <v>NEUTRAL</v>
      </c>
      <c r="L890" s="6" t="str">
        <f>OBV!H890</f>
        <v>NEUTRAL</v>
      </c>
    </row>
    <row r="891" spans="1:12" ht="13.5" x14ac:dyDescent="0.25">
      <c r="A891" s="3">
        <f>RSI!A891</f>
        <v>43299</v>
      </c>
      <c r="B891" s="2">
        <f>RSI!B891</f>
        <v>22.355</v>
      </c>
      <c r="C891" s="2">
        <f>RSI!I891</f>
        <v>17.133236563347765</v>
      </c>
      <c r="D891" s="2">
        <f>MACD!E891</f>
        <v>-4.56408490716953E-2</v>
      </c>
      <c r="E891" s="2">
        <f>MACD!F891</f>
        <v>-3.82657258578675E-2</v>
      </c>
      <c r="F891" s="2">
        <f>'Moving Avg'!D891</f>
        <v>22.355</v>
      </c>
      <c r="G891" s="2">
        <f>'Moving Avg'!F891</f>
        <v>22.385400000000001</v>
      </c>
      <c r="H891" s="2">
        <f>'Moving Avg'!G891</f>
        <v>22.472220000000004</v>
      </c>
      <c r="I891" s="2">
        <f>'Moving Avg'!H891</f>
        <v>25.900285000000004</v>
      </c>
      <c r="J891" s="6" t="str">
        <f>OBV!F891</f>
        <v>NEUTRAL</v>
      </c>
      <c r="K891" s="6" t="str">
        <f>OBV!G891</f>
        <v>NEUTRAL</v>
      </c>
      <c r="L891" s="6" t="str">
        <f>OBV!H891</f>
        <v>NEUTRAL</v>
      </c>
    </row>
    <row r="892" spans="1:12" ht="13.5" x14ac:dyDescent="0.25">
      <c r="A892" s="3">
        <f>RSI!A892</f>
        <v>43300</v>
      </c>
      <c r="B892" s="2">
        <f>RSI!B892</f>
        <v>22.355</v>
      </c>
      <c r="C892" s="2">
        <f>RSI!I892</f>
        <v>17.133236563347765</v>
      </c>
      <c r="D892" s="2">
        <f>MACD!E892</f>
        <v>-4.9789607784983758E-2</v>
      </c>
      <c r="E892" s="2">
        <f>MACD!F892</f>
        <v>-4.0570502243290757E-2</v>
      </c>
      <c r="F892" s="2">
        <f>'Moving Avg'!D892</f>
        <v>22.355</v>
      </c>
      <c r="G892" s="2">
        <f>'Moving Avg'!F892</f>
        <v>22.377700000000004</v>
      </c>
      <c r="H892" s="2">
        <f>'Moving Avg'!G892</f>
        <v>22.443360000000002</v>
      </c>
      <c r="I892" s="2">
        <f>'Moving Avg'!H892</f>
        <v>25.867415000000001</v>
      </c>
      <c r="J892" s="6" t="str">
        <f>OBV!F892</f>
        <v>NEUTRAL</v>
      </c>
      <c r="K892" s="6" t="str">
        <f>OBV!G892</f>
        <v>NEUTRAL</v>
      </c>
      <c r="L892" s="6" t="str">
        <f>OBV!H892</f>
        <v>NEUTRAL</v>
      </c>
    </row>
    <row r="893" spans="1:12" ht="13.5" x14ac:dyDescent="0.25">
      <c r="A893" s="3">
        <f>RSI!A893</f>
        <v>43301</v>
      </c>
      <c r="B893" s="2">
        <f>RSI!B893</f>
        <v>23.36</v>
      </c>
      <c r="C893" s="2">
        <f>RSI!I893</f>
        <v>88.274406505551894</v>
      </c>
      <c r="D893" s="2">
        <f>MACD!E893</f>
        <v>-0.12712222948018237</v>
      </c>
      <c r="E893" s="2">
        <f>MACD!F893</f>
        <v>-5.7880847690669077E-2</v>
      </c>
      <c r="F893" s="2">
        <f>'Moving Avg'!D893</f>
        <v>22.556000000000001</v>
      </c>
      <c r="G893" s="2">
        <f>'Moving Avg'!F893</f>
        <v>22.420250000000003</v>
      </c>
      <c r="H893" s="2">
        <f>'Moving Avg'!G893</f>
        <v>22.44886</v>
      </c>
      <c r="I893" s="2">
        <f>'Moving Avg'!H893</f>
        <v>25.839570000000002</v>
      </c>
      <c r="J893" s="6" t="str">
        <f>OBV!F893</f>
        <v>BULLISH</v>
      </c>
      <c r="K893" s="6" t="str">
        <f>OBV!G893</f>
        <v>NEUTRAL</v>
      </c>
      <c r="L893" s="6" t="str">
        <f>OBV!H893</f>
        <v>CONFIRMED BULLISH</v>
      </c>
    </row>
    <row r="894" spans="1:12" ht="13.5" x14ac:dyDescent="0.25">
      <c r="A894" s="3">
        <f>RSI!A894</f>
        <v>43304</v>
      </c>
      <c r="B894" s="2">
        <f>RSI!B894</f>
        <v>23.712</v>
      </c>
      <c r="C894" s="2">
        <f>RSI!I894</f>
        <v>91.14259861720555</v>
      </c>
      <c r="D894" s="2">
        <f>MACD!E894</f>
        <v>-0.22399397320741699</v>
      </c>
      <c r="E894" s="2">
        <f>MACD!F894</f>
        <v>-9.1103472794018661E-2</v>
      </c>
      <c r="F894" s="2">
        <f>'Moving Avg'!D894</f>
        <v>22.827400000000001</v>
      </c>
      <c r="G894" s="2">
        <f>'Moving Avg'!F894</f>
        <v>22.480400000000003</v>
      </c>
      <c r="H894" s="2">
        <f>'Moving Avg'!G894</f>
        <v>22.475160000000002</v>
      </c>
      <c r="I894" s="2">
        <f>'Moving Avg'!H894</f>
        <v>25.813485000000004</v>
      </c>
      <c r="J894" s="6" t="str">
        <f>OBV!F894</f>
        <v>BULLISH</v>
      </c>
      <c r="K894" s="6" t="str">
        <f>OBV!G894</f>
        <v>NEUTRAL</v>
      </c>
      <c r="L894" s="6" t="str">
        <f>OBV!H894</f>
        <v>CONFIRMED BULLISH</v>
      </c>
    </row>
    <row r="895" spans="1:12" ht="13.5" x14ac:dyDescent="0.25">
      <c r="A895" s="3">
        <f>RSI!A895</f>
        <v>43305</v>
      </c>
      <c r="B895" s="2">
        <f>RSI!B895</f>
        <v>23.626000000000001</v>
      </c>
      <c r="C895" s="2">
        <f>RSI!I895</f>
        <v>85.631389795031424</v>
      </c>
      <c r="D895" s="2">
        <f>MACD!E895</f>
        <v>-0.30663714594861347</v>
      </c>
      <c r="E895" s="2">
        <f>MACD!F895</f>
        <v>-0.13421020742493761</v>
      </c>
      <c r="F895" s="2">
        <f>'Moving Avg'!D895</f>
        <v>23.081600000000002</v>
      </c>
      <c r="G895" s="2">
        <f>'Moving Avg'!F895</f>
        <v>22.536250000000003</v>
      </c>
      <c r="H895" s="2">
        <f>'Moving Avg'!G895</f>
        <v>22.499740000000003</v>
      </c>
      <c r="I895" s="2">
        <f>'Moving Avg'!H895</f>
        <v>25.791290000000007</v>
      </c>
      <c r="J895" s="6" t="str">
        <f>OBV!F895</f>
        <v>BULLISH</v>
      </c>
      <c r="K895" s="6" t="str">
        <f>OBV!G895</f>
        <v>NEUTRAL</v>
      </c>
      <c r="L895" s="6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23.626000000000001</v>
      </c>
      <c r="C896" s="2">
        <f>RSI!I896</f>
        <v>85.631389795031424</v>
      </c>
      <c r="D896" s="2">
        <f>MACD!E896</f>
        <v>-0.37981185797150729</v>
      </c>
      <c r="E896" s="2">
        <f>MACD!F896</f>
        <v>-0.18333053753425155</v>
      </c>
      <c r="F896" s="2">
        <f>'Moving Avg'!D896</f>
        <v>23.335800000000003</v>
      </c>
      <c r="G896" s="2">
        <f>'Moving Avg'!F896</f>
        <v>22.592099999999999</v>
      </c>
      <c r="H896" s="2">
        <f>'Moving Avg'!G896</f>
        <v>22.524320000000003</v>
      </c>
      <c r="I896" s="2">
        <f>'Moving Avg'!H896</f>
        <v>25.769095000000007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23.626000000000001</v>
      </c>
      <c r="C897" s="2">
        <f>RSI!I897</f>
        <v>85.631389795031424</v>
      </c>
      <c r="D897" s="2">
        <f>MACD!E897</f>
        <v>-0.44729846302680443</v>
      </c>
      <c r="E897" s="2">
        <f>MACD!F897</f>
        <v>-0.23612412263276211</v>
      </c>
      <c r="F897" s="2">
        <f>'Moving Avg'!D897</f>
        <v>23.590000000000003</v>
      </c>
      <c r="G897" s="2">
        <f>'Moving Avg'!F897</f>
        <v>22.656549999999996</v>
      </c>
      <c r="H897" s="2">
        <f>'Moving Avg'!G897</f>
        <v>22.548900000000003</v>
      </c>
      <c r="I897" s="2">
        <f>'Moving Avg'!H897</f>
        <v>25.746900000000011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22.594999999999999</v>
      </c>
      <c r="C898" s="2">
        <f>RSI!I898</f>
        <v>44.941461925468985</v>
      </c>
      <c r="D898" s="2">
        <f>MACD!E898</f>
        <v>-0.4331891255285143</v>
      </c>
      <c r="E898" s="2">
        <f>MACD!F898</f>
        <v>-0.27553712321191259</v>
      </c>
      <c r="F898" s="2">
        <f>'Moving Avg'!D898</f>
        <v>23.437000000000001</v>
      </c>
      <c r="G898" s="2">
        <f>'Moving Avg'!F898</f>
        <v>22.669449999999994</v>
      </c>
      <c r="H898" s="2">
        <f>'Moving Avg'!G898</f>
        <v>22.552860000000006</v>
      </c>
      <c r="I898" s="2">
        <f>'Moving Avg'!H898</f>
        <v>25.719550000000009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</row>
    <row r="899" spans="1:12" ht="13.5" x14ac:dyDescent="0.25">
      <c r="A899" s="3">
        <f>RSI!A899</f>
        <v>43312</v>
      </c>
      <c r="B899" s="2">
        <f>RSI!B899</f>
        <v>22.594999999999999</v>
      </c>
      <c r="C899" s="2">
        <f>RSI!I899</f>
        <v>44.941461925468985</v>
      </c>
      <c r="D899" s="2">
        <f>MACD!E899</f>
        <v>-0.4199332158016098</v>
      </c>
      <c r="E899" s="2">
        <f>MACD!F899</f>
        <v>-0.30441634172985205</v>
      </c>
      <c r="F899" s="2">
        <f>'Moving Avg'!D899</f>
        <v>23.2136</v>
      </c>
      <c r="G899" s="2">
        <f>'Moving Avg'!F899</f>
        <v>22.682349999999996</v>
      </c>
      <c r="H899" s="2">
        <f>'Moving Avg'!G899</f>
        <v>22.556820000000005</v>
      </c>
      <c r="I899" s="2">
        <f>'Moving Avg'!H899</f>
        <v>25.69220000000001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</row>
    <row r="900" spans="1:12" ht="13.5" x14ac:dyDescent="0.25">
      <c r="A900" s="3">
        <f>RSI!A900</f>
        <v>43313</v>
      </c>
      <c r="B900" s="2">
        <f>RSI!B900</f>
        <v>22.594999999999999</v>
      </c>
      <c r="C900" s="2">
        <f>RSI!I900</f>
        <v>44.941461925468985</v>
      </c>
      <c r="D900" s="2">
        <f>MACD!E900</f>
        <v>-0.407497010564839</v>
      </c>
      <c r="E900" s="2">
        <f>MACD!F900</f>
        <v>-0.32503247549684944</v>
      </c>
      <c r="F900" s="2">
        <f>'Moving Avg'!D900</f>
        <v>23.007400000000001</v>
      </c>
      <c r="G900" s="2">
        <f>'Moving Avg'!F900</f>
        <v>22.695249999999998</v>
      </c>
      <c r="H900" s="2">
        <f>'Moving Avg'!G900</f>
        <v>22.560780000000008</v>
      </c>
      <c r="I900" s="2">
        <f>'Moving Avg'!H900</f>
        <v>25.664850000000012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</row>
    <row r="901" spans="1:12" ht="13.5" x14ac:dyDescent="0.25">
      <c r="A901" s="3">
        <f>RSI!A901</f>
        <v>43314</v>
      </c>
      <c r="B901" s="2">
        <f>RSI!B901</f>
        <v>22.594999999999999</v>
      </c>
      <c r="C901" s="2">
        <f>RSI!I901</f>
        <v>44.941461925468985</v>
      </c>
      <c r="D901" s="2">
        <f>MACD!E901</f>
        <v>-0.39584474708230388</v>
      </c>
      <c r="E901" s="2">
        <f>MACD!F901</f>
        <v>-0.33919492981394034</v>
      </c>
      <c r="F901" s="2">
        <f>'Moving Avg'!D901</f>
        <v>22.801200000000001</v>
      </c>
      <c r="G901" s="2">
        <f>'Moving Avg'!F901</f>
        <v>22.708149999999996</v>
      </c>
      <c r="H901" s="2">
        <f>'Moving Avg'!G901</f>
        <v>22.564740000000008</v>
      </c>
      <c r="I901" s="2">
        <f>'Moving Avg'!H901</f>
        <v>25.63750000000001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23.265000000000001</v>
      </c>
      <c r="C902" s="2">
        <f>RSI!I902</f>
        <v>61.098852161736929</v>
      </c>
      <c r="D902" s="2">
        <f>MACD!E902</f>
        <v>-0.43456910193692622</v>
      </c>
      <c r="E902" s="2">
        <f>MACD!F902</f>
        <v>-0.35826976423853757</v>
      </c>
      <c r="F902" s="2">
        <f>'Moving Avg'!D902</f>
        <v>22.728999999999999</v>
      </c>
      <c r="G902" s="2">
        <f>'Moving Avg'!F902</f>
        <v>22.754549999999995</v>
      </c>
      <c r="H902" s="2">
        <f>'Moving Avg'!G902</f>
        <v>22.582100000000004</v>
      </c>
      <c r="I902" s="2">
        <f>'Moving Avg'!H902</f>
        <v>25.613500000000013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23.265000000000001</v>
      </c>
      <c r="C903" s="2">
        <f>RSI!I903</f>
        <v>61.098852161736922</v>
      </c>
      <c r="D903" s="2">
        <f>MACD!E903</f>
        <v>-0.31571132751320263</v>
      </c>
      <c r="E903" s="2">
        <f>MACD!F903</f>
        <v>-0.3497580768934706</v>
      </c>
      <c r="F903" s="2">
        <f>'Moving Avg'!D903</f>
        <v>22.863</v>
      </c>
      <c r="G903" s="2">
        <f>'Moving Avg'!F903</f>
        <v>22.800949999999993</v>
      </c>
      <c r="H903" s="2">
        <f>'Moving Avg'!G903</f>
        <v>22.599460000000008</v>
      </c>
      <c r="I903" s="2">
        <f>'Moving Avg'!H903</f>
        <v>25.589500000000012</v>
      </c>
      <c r="J903" s="6" t="str">
        <f>OBV!F903</f>
        <v>BULLISH</v>
      </c>
      <c r="K903" s="6" t="str">
        <f>OBV!G903</f>
        <v>NEUTRAL</v>
      </c>
      <c r="L903" s="6" t="str">
        <f>OBV!H903</f>
        <v>CONFIRMED BULLISH</v>
      </c>
    </row>
    <row r="904" spans="1:12" ht="13.5" x14ac:dyDescent="0.25">
      <c r="A904" s="3">
        <f>RSI!A904</f>
        <v>43319</v>
      </c>
      <c r="B904" s="2">
        <f>RSI!B904</f>
        <v>23.265000000000001</v>
      </c>
      <c r="C904" s="2">
        <f>RSI!I904</f>
        <v>61.098852161736929</v>
      </c>
      <c r="D904" s="2">
        <f>MACD!E904</f>
        <v>-0.1637548224517289</v>
      </c>
      <c r="E904" s="2">
        <f>MACD!F904</f>
        <v>-0.31255742600512226</v>
      </c>
      <c r="F904" s="2">
        <f>'Moving Avg'!D904</f>
        <v>22.997</v>
      </c>
      <c r="G904" s="2">
        <f>'Moving Avg'!F904</f>
        <v>22.847349999999999</v>
      </c>
      <c r="H904" s="2">
        <f>'Moving Avg'!G904</f>
        <v>22.616820000000011</v>
      </c>
      <c r="I904" s="2">
        <f>'Moving Avg'!H904</f>
        <v>25.565500000000011</v>
      </c>
      <c r="J904" s="6" t="str">
        <f>OBV!F904</f>
        <v>BULLISH</v>
      </c>
      <c r="K904" s="6" t="str">
        <f>OBV!G904</f>
        <v>NEUTRAL</v>
      </c>
      <c r="L904" s="6" t="str">
        <f>OBV!H904</f>
        <v>CONFIRMED BULLISH</v>
      </c>
    </row>
    <row r="905" spans="1:12" ht="13.5" x14ac:dyDescent="0.25">
      <c r="A905" s="3">
        <f>RSI!A905</f>
        <v>43320</v>
      </c>
      <c r="B905" s="2">
        <f>RSI!B905</f>
        <v>23.265000000000001</v>
      </c>
      <c r="C905" s="2">
        <f>RSI!I905</f>
        <v>61.098852161736929</v>
      </c>
      <c r="D905" s="2">
        <f>MACD!E905</f>
        <v>-5.0971180908391034E-2</v>
      </c>
      <c r="E905" s="2">
        <f>MACD!F905</f>
        <v>-0.26024017698577601</v>
      </c>
      <c r="F905" s="2">
        <f>'Moving Avg'!D905</f>
        <v>23.131</v>
      </c>
      <c r="G905" s="2">
        <f>'Moving Avg'!F905</f>
        <v>22.893750000000001</v>
      </c>
      <c r="H905" s="2">
        <f>'Moving Avg'!G905</f>
        <v>22.631940000000014</v>
      </c>
      <c r="I905" s="2">
        <f>'Moving Avg'!H905</f>
        <v>25.542580000000012</v>
      </c>
      <c r="J905" s="6" t="str">
        <f>OBV!F905</f>
        <v>BULLISH</v>
      </c>
      <c r="K905" s="6" t="str">
        <f>OBV!G905</f>
        <v>NEUTRAL</v>
      </c>
      <c r="L905" s="6" t="str">
        <f>OBV!H905</f>
        <v>CONFIRMED BULLISH</v>
      </c>
    </row>
    <row r="906" spans="1:12" ht="13.5" x14ac:dyDescent="0.25">
      <c r="A906" s="3">
        <f>RSI!A906</f>
        <v>43321</v>
      </c>
      <c r="B906" s="2">
        <f>RSI!B906</f>
        <v>23.265000000000001</v>
      </c>
      <c r="C906" s="2">
        <f>RSI!I906</f>
        <v>61.098852161736922</v>
      </c>
      <c r="D906" s="2">
        <f>MACD!E906</f>
        <v>4.2086899285486368E-2</v>
      </c>
      <c r="E906" s="2">
        <f>MACD!F906</f>
        <v>-0.19977476173152353</v>
      </c>
      <c r="F906" s="2">
        <f>'Moving Avg'!D906</f>
        <v>23.265000000000001</v>
      </c>
      <c r="G906" s="2">
        <f>'Moving Avg'!F906</f>
        <v>22.939249999999998</v>
      </c>
      <c r="H906" s="2">
        <f>'Moving Avg'!G906</f>
        <v>22.647060000000014</v>
      </c>
      <c r="I906" s="2">
        <f>'Moving Avg'!H906</f>
        <v>25.518830000000015</v>
      </c>
      <c r="J906" s="6" t="str">
        <f>OBV!F906</f>
        <v>NEUTRAL</v>
      </c>
      <c r="K906" s="6" t="str">
        <f>OBV!G906</f>
        <v>NEUTRAL</v>
      </c>
      <c r="L906" s="6" t="str">
        <f>OBV!H906</f>
        <v>NEUTRAL</v>
      </c>
    </row>
    <row r="907" spans="1:12" ht="13.5" x14ac:dyDescent="0.25">
      <c r="A907" s="3">
        <f>RSI!A907</f>
        <v>43322</v>
      </c>
      <c r="B907" s="2">
        <f>RSI!B907</f>
        <v>23.265000000000001</v>
      </c>
      <c r="C907" s="2">
        <f>RSI!I907</f>
        <v>61.098852161736914</v>
      </c>
      <c r="D907" s="2">
        <f>MACD!E907</f>
        <v>0.1186299889042175</v>
      </c>
      <c r="E907" s="2">
        <f>MACD!F907</f>
        <v>-0.13609381160437534</v>
      </c>
      <c r="F907" s="2">
        <f>'Moving Avg'!D907</f>
        <v>23.265000000000001</v>
      </c>
      <c r="G907" s="2">
        <f>'Moving Avg'!F907</f>
        <v>22.984749999999998</v>
      </c>
      <c r="H907" s="2">
        <f>'Moving Avg'!G907</f>
        <v>22.662180000000014</v>
      </c>
      <c r="I907" s="2">
        <f>'Moving Avg'!H907</f>
        <v>25.495080000000016</v>
      </c>
      <c r="J907" s="6" t="str">
        <f>OBV!F907</f>
        <v>NEUTRAL</v>
      </c>
      <c r="K907" s="6" t="str">
        <f>OBV!G907</f>
        <v>NEUTRAL</v>
      </c>
      <c r="L907" s="6" t="str">
        <f>OBV!H907</f>
        <v>NEUTRAL</v>
      </c>
    </row>
    <row r="908" spans="1:12" ht="13.5" x14ac:dyDescent="0.25">
      <c r="A908" s="3">
        <f>RSI!A908</f>
        <v>43326</v>
      </c>
      <c r="B908" s="2">
        <f>RSI!B908</f>
        <v>23.265000000000001</v>
      </c>
      <c r="C908" s="2">
        <f>RSI!I908</f>
        <v>61.098852161736914</v>
      </c>
      <c r="D908" s="2">
        <f>MACD!E908</f>
        <v>2.2746312806024349E-2</v>
      </c>
      <c r="E908" s="2">
        <f>MACD!F908</f>
        <v>-0.10432578672229541</v>
      </c>
      <c r="F908" s="2">
        <f>'Moving Avg'!D908</f>
        <v>23.265000000000001</v>
      </c>
      <c r="G908" s="2">
        <f>'Moving Avg'!F908</f>
        <v>23.030249999999995</v>
      </c>
      <c r="H908" s="2">
        <f>'Moving Avg'!G908</f>
        <v>22.677300000000013</v>
      </c>
      <c r="I908" s="2">
        <f>'Moving Avg'!H908</f>
        <v>25.471330000000016</v>
      </c>
      <c r="J908" s="6" t="str">
        <f>OBV!F908</f>
        <v>NEUTRAL</v>
      </c>
      <c r="K908" s="6" t="str">
        <f>OBV!G908</f>
        <v>NEUTRAL</v>
      </c>
      <c r="L908" s="6" t="str">
        <f>OBV!H908</f>
        <v>NEUTRAL</v>
      </c>
    </row>
    <row r="909" spans="1:12" ht="13.5" x14ac:dyDescent="0.25">
      <c r="A909" s="3">
        <f>RSI!A909</f>
        <v>43327</v>
      </c>
      <c r="B909" s="2">
        <f>RSI!B909</f>
        <v>23.265000000000001</v>
      </c>
      <c r="C909" s="2">
        <f>RSI!I909</f>
        <v>61.098852161736914</v>
      </c>
      <c r="D909" s="2">
        <f>MACD!E909</f>
        <v>-6.0270770322830458E-2</v>
      </c>
      <c r="E909" s="2">
        <f>MACD!F909</f>
        <v>-9.5514783442402412E-2</v>
      </c>
      <c r="F909" s="2">
        <f>'Moving Avg'!D909</f>
        <v>23.265000000000001</v>
      </c>
      <c r="G909" s="2">
        <f>'Moving Avg'!F909</f>
        <v>23.075749999999992</v>
      </c>
      <c r="H909" s="2">
        <f>'Moving Avg'!G909</f>
        <v>22.692420000000013</v>
      </c>
      <c r="I909" s="2">
        <f>'Moving Avg'!H909</f>
        <v>25.447580000000016</v>
      </c>
      <c r="J909" s="6" t="str">
        <f>OBV!F909</f>
        <v>NEUTRAL</v>
      </c>
      <c r="K909" s="6" t="str">
        <f>OBV!G909</f>
        <v>NEUTRAL</v>
      </c>
      <c r="L909" s="6" t="str">
        <f>OBV!H909</f>
        <v>NEUTRAL</v>
      </c>
    </row>
    <row r="910" spans="1:12" ht="13.5" x14ac:dyDescent="0.25">
      <c r="A910" s="3">
        <f>RSI!A910</f>
        <v>43328</v>
      </c>
      <c r="B910" s="2">
        <f>RSI!B910</f>
        <v>23.265000000000001</v>
      </c>
      <c r="C910" s="2">
        <f>RSI!I910</f>
        <v>61.098852161736914</v>
      </c>
      <c r="D910" s="2">
        <f>MACD!E910</f>
        <v>-0.13226112581896388</v>
      </c>
      <c r="E910" s="2">
        <f>MACD!F910</f>
        <v>-0.10286405191771472</v>
      </c>
      <c r="F910" s="2">
        <f>'Moving Avg'!D910</f>
        <v>23.265000000000001</v>
      </c>
      <c r="G910" s="2">
        <f>'Moving Avg'!F910</f>
        <v>23.121249999999996</v>
      </c>
      <c r="H910" s="2">
        <f>'Moving Avg'!G910</f>
        <v>22.707540000000012</v>
      </c>
      <c r="I910" s="2">
        <f>'Moving Avg'!H910</f>
        <v>25.423830000000017</v>
      </c>
      <c r="J910" s="6" t="str">
        <f>OBV!F910</f>
        <v>NEUTRAL</v>
      </c>
      <c r="K910" s="6" t="str">
        <f>OBV!G910</f>
        <v>NEUTRAL</v>
      </c>
      <c r="L910" s="6" t="str">
        <f>OBV!H910</f>
        <v>NEUTRAL</v>
      </c>
    </row>
    <row r="911" spans="1:12" ht="13.5" x14ac:dyDescent="0.25">
      <c r="A911" s="3">
        <f>RSI!A911</f>
        <v>43329</v>
      </c>
      <c r="B911" s="2">
        <f>RSI!B911</f>
        <v>23.265000000000001</v>
      </c>
      <c r="C911" s="2">
        <f>RSI!I911</f>
        <v>61.098852161736929</v>
      </c>
      <c r="D911" s="2">
        <f>MACD!E911</f>
        <v>-0.19479190433224147</v>
      </c>
      <c r="E911" s="2">
        <f>MACD!F911</f>
        <v>-0.12124962240062007</v>
      </c>
      <c r="F911" s="2">
        <f>'Moving Avg'!D911</f>
        <v>23.265000000000001</v>
      </c>
      <c r="G911" s="2">
        <f>'Moving Avg'!F911</f>
        <v>23.166749999999993</v>
      </c>
      <c r="H911" s="2">
        <f>'Moving Avg'!G911</f>
        <v>22.722660000000008</v>
      </c>
      <c r="I911" s="2">
        <f>'Moving Avg'!H911</f>
        <v>25.400080000000017</v>
      </c>
      <c r="J911" s="6" t="str">
        <f>OBV!F911</f>
        <v>BEARISH</v>
      </c>
      <c r="K911" s="6" t="str">
        <f>OBV!G911</f>
        <v>NEUTRAL</v>
      </c>
      <c r="L911" s="6" t="str">
        <f>OBV!H911</f>
        <v>CONFIRMED BEARISH</v>
      </c>
    </row>
    <row r="912" spans="1:12" ht="13.5" x14ac:dyDescent="0.25">
      <c r="A912" s="3">
        <f>RSI!A912</f>
        <v>43332</v>
      </c>
      <c r="B912" s="2">
        <f>RSI!B912</f>
        <v>23.196000000000002</v>
      </c>
      <c r="C912" s="2">
        <f>RSI!I912</f>
        <v>57.455514854235936</v>
      </c>
      <c r="D912" s="2">
        <f>MACD!E912</f>
        <v>-0.14101069770495656</v>
      </c>
      <c r="E912" s="2">
        <f>MACD!F912</f>
        <v>-0.12520183746148739</v>
      </c>
      <c r="F912" s="2">
        <f>'Moving Avg'!D912</f>
        <v>23.251200000000001</v>
      </c>
      <c r="G912" s="2">
        <f>'Moving Avg'!F912</f>
        <v>23.208799999999997</v>
      </c>
      <c r="H912" s="2">
        <f>'Moving Avg'!G912</f>
        <v>22.736400000000007</v>
      </c>
      <c r="I912" s="2">
        <f>'Moving Avg'!H912</f>
        <v>25.375985000000018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</row>
    <row r="913" spans="1:12" ht="13.5" x14ac:dyDescent="0.25">
      <c r="A913" s="3">
        <f>RSI!A913</f>
        <v>43335</v>
      </c>
      <c r="B913" s="2">
        <f>RSI!B913</f>
        <v>23.196000000000002</v>
      </c>
      <c r="C913" s="2">
        <f>RSI!I913</f>
        <v>57.455514854235936</v>
      </c>
      <c r="D913" s="2">
        <f>MACD!E913</f>
        <v>-9.6481140402040921E-2</v>
      </c>
      <c r="E913" s="2">
        <f>MACD!F913</f>
        <v>-0.1194576980495981</v>
      </c>
      <c r="F913" s="2">
        <f>'Moving Avg'!D913</f>
        <v>23.237400000000001</v>
      </c>
      <c r="G913" s="2">
        <f>'Moving Avg'!F913</f>
        <v>23.200599999999998</v>
      </c>
      <c r="H913" s="2">
        <f>'Moving Avg'!G913</f>
        <v>22.750140000000002</v>
      </c>
      <c r="I913" s="2">
        <f>'Moving Avg'!H913</f>
        <v>25.351890000000015</v>
      </c>
      <c r="J913" s="6" t="str">
        <f>OBV!F913</f>
        <v>BEARISH</v>
      </c>
      <c r="K913" s="6" t="str">
        <f>OBV!G913</f>
        <v>NEUTRAL</v>
      </c>
      <c r="L913" s="6" t="str">
        <f>OBV!H913</f>
        <v>CONFIRMED BEARISH</v>
      </c>
    </row>
    <row r="914" spans="1:12" ht="13.5" x14ac:dyDescent="0.25">
      <c r="A914" s="3">
        <f>RSI!A914</f>
        <v>43336</v>
      </c>
      <c r="B914" s="2">
        <f>RSI!B914</f>
        <v>23.196000000000002</v>
      </c>
      <c r="C914" s="2">
        <f>RSI!I914</f>
        <v>57.455514854235943</v>
      </c>
      <c r="D914" s="2">
        <f>MACD!E914</f>
        <v>-5.9707485644462821E-2</v>
      </c>
      <c r="E914" s="2">
        <f>MACD!F914</f>
        <v>-0.10750765556857106</v>
      </c>
      <c r="F914" s="2">
        <f>'Moving Avg'!D914</f>
        <v>23.223599999999998</v>
      </c>
      <c r="G914" s="2">
        <f>'Moving Avg'!F914</f>
        <v>23.174799999999998</v>
      </c>
      <c r="H914" s="2">
        <f>'Moving Avg'!G914</f>
        <v>22.76388</v>
      </c>
      <c r="I914" s="2">
        <f>'Moving Avg'!H914</f>
        <v>25.327795000000016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22.594999999999999</v>
      </c>
      <c r="C915" s="2">
        <f>RSI!I915</f>
        <v>34.84892210755055</v>
      </c>
      <c r="D915" s="2">
        <f>MACD!E915</f>
        <v>1.5089052819671878E-2</v>
      </c>
      <c r="E915" s="2">
        <f>MACD!F915</f>
        <v>-8.2988313890922469E-2</v>
      </c>
      <c r="F915" s="2">
        <f>'Moving Avg'!D915</f>
        <v>23.089599999999997</v>
      </c>
      <c r="G915" s="2">
        <f>'Moving Avg'!F915</f>
        <v>23.123249999999995</v>
      </c>
      <c r="H915" s="2">
        <f>'Moving Avg'!G915</f>
        <v>22.765599999999996</v>
      </c>
      <c r="I915" s="2">
        <f>'Moving Avg'!H915</f>
        <v>25.300695000000019</v>
      </c>
      <c r="J915" s="6" t="str">
        <f>OBV!F915</f>
        <v>BEARISH</v>
      </c>
      <c r="K915" s="6" t="str">
        <f>OBV!G915</f>
        <v>NEUTRAL</v>
      </c>
      <c r="L915" s="6" t="str">
        <f>OBV!H915</f>
        <v>CONFIRMED BEARISH</v>
      </c>
    </row>
    <row r="916" spans="1:12" ht="13.5" x14ac:dyDescent="0.25">
      <c r="A916" s="3">
        <f>RSI!A916</f>
        <v>43340</v>
      </c>
      <c r="B916" s="2">
        <f>RSI!B916</f>
        <v>22.594999999999999</v>
      </c>
      <c r="C916" s="2">
        <f>RSI!I916</f>
        <v>34.84892210755055</v>
      </c>
      <c r="D916" s="2">
        <f>MACD!E916</f>
        <v>8.1153702011576456E-2</v>
      </c>
      <c r="E916" s="2">
        <f>MACD!F916</f>
        <v>-5.0159910710422688E-2</v>
      </c>
      <c r="F916" s="2">
        <f>'Moving Avg'!D916</f>
        <v>22.9556</v>
      </c>
      <c r="G916" s="2">
        <f>'Moving Avg'!F916</f>
        <v>23.0717</v>
      </c>
      <c r="H916" s="2">
        <f>'Moving Avg'!G916</f>
        <v>22.767319999999994</v>
      </c>
      <c r="I916" s="2">
        <f>'Moving Avg'!H916</f>
        <v>25.273595000000018</v>
      </c>
      <c r="J916" s="6" t="str">
        <f>OBV!F916</f>
        <v>BEARISH</v>
      </c>
      <c r="K916" s="6" t="str">
        <f>OBV!G916</f>
        <v>NEUTRAL</v>
      </c>
      <c r="L916" s="6" t="str">
        <f>OBV!H916</f>
        <v>CONFIRMED BEARISH</v>
      </c>
    </row>
    <row r="917" spans="1:12" ht="13.5" x14ac:dyDescent="0.25">
      <c r="A917" s="3">
        <f>RSI!A917</f>
        <v>43341</v>
      </c>
      <c r="B917" s="2">
        <f>RSI!B917</f>
        <v>22.594999999999999</v>
      </c>
      <c r="C917" s="2">
        <f>RSI!I917</f>
        <v>34.84892210755055</v>
      </c>
      <c r="D917" s="2">
        <f>MACD!E917</f>
        <v>0.13962425391963151</v>
      </c>
      <c r="E917" s="2">
        <f>MACD!F917</f>
        <v>-1.2203077784411851E-2</v>
      </c>
      <c r="F917" s="2">
        <f>'Moving Avg'!D917</f>
        <v>22.8354</v>
      </c>
      <c r="G917" s="2">
        <f>'Moving Avg'!F917</f>
        <v>23.020150000000001</v>
      </c>
      <c r="H917" s="2">
        <f>'Moving Avg'!G917</f>
        <v>22.769039999999997</v>
      </c>
      <c r="I917" s="2">
        <f>'Moving Avg'!H917</f>
        <v>25.246495000000017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22.594999999999999</v>
      </c>
      <c r="C918" s="2">
        <f>RSI!I918</f>
        <v>34.84892210755055</v>
      </c>
      <c r="D918" s="2">
        <f>MACD!E918</f>
        <v>0.19147868343255681</v>
      </c>
      <c r="E918" s="2">
        <f>MACD!F918</f>
        <v>2.8533274458981885E-2</v>
      </c>
      <c r="F918" s="2">
        <f>'Moving Avg'!D918</f>
        <v>22.715199999999999</v>
      </c>
      <c r="G918" s="2">
        <f>'Moving Avg'!F918</f>
        <v>23.020150000000001</v>
      </c>
      <c r="H918" s="2">
        <f>'Moving Avg'!G918</f>
        <v>22.770759999999999</v>
      </c>
      <c r="I918" s="2">
        <f>'Moving Avg'!H918</f>
        <v>25.218150000000019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</row>
    <row r="919" spans="1:12" ht="13.5" x14ac:dyDescent="0.25">
      <c r="A919" s="3">
        <f>RSI!A919</f>
        <v>43343</v>
      </c>
      <c r="B919" s="2">
        <f>RSI!B919</f>
        <v>22.594999999999999</v>
      </c>
      <c r="C919" s="2">
        <f>RSI!I919</f>
        <v>34.84892210755055</v>
      </c>
      <c r="D919" s="2">
        <f>MACD!E919</f>
        <v>0.23755860759872149</v>
      </c>
      <c r="E919" s="2">
        <f>MACD!F919</f>
        <v>7.0338341086929809E-2</v>
      </c>
      <c r="F919" s="2">
        <f>'Moving Avg'!D919</f>
        <v>22.594999999999999</v>
      </c>
      <c r="G919" s="2">
        <f>'Moving Avg'!F919</f>
        <v>23.020150000000008</v>
      </c>
      <c r="H919" s="2">
        <f>'Moving Avg'!G919</f>
        <v>22.772480000000002</v>
      </c>
      <c r="I919" s="2">
        <f>'Moving Avg'!H919</f>
        <v>25.189805000000021</v>
      </c>
      <c r="J919" s="6" t="str">
        <f>OBV!F919</f>
        <v>NEUTRAL</v>
      </c>
      <c r="K919" s="6" t="str">
        <f>OBV!G919</f>
        <v>NEUTRAL</v>
      </c>
      <c r="L919" s="6" t="str">
        <f>OBV!H919</f>
        <v>NEUTRAL</v>
      </c>
    </row>
    <row r="920" spans="1:12" ht="13.5" x14ac:dyDescent="0.25">
      <c r="A920" s="3">
        <f>RSI!A920</f>
        <v>43346</v>
      </c>
      <c r="B920" s="2">
        <f>RSI!B920</f>
        <v>22.594999999999999</v>
      </c>
      <c r="C920" s="2">
        <f>RSI!I920</f>
        <v>34.84892210755055</v>
      </c>
      <c r="D920" s="2">
        <f>MACD!E920</f>
        <v>0.27858921932322289</v>
      </c>
      <c r="E920" s="2">
        <f>MACD!F920</f>
        <v>0.11198851673418843</v>
      </c>
      <c r="F920" s="2">
        <f>'Moving Avg'!D920</f>
        <v>22.594999999999999</v>
      </c>
      <c r="G920" s="2">
        <f>'Moving Avg'!F920</f>
        <v>23.020150000000008</v>
      </c>
      <c r="H920" s="2">
        <f>'Moving Avg'!G920</f>
        <v>22.7742</v>
      </c>
      <c r="I920" s="2">
        <f>'Moving Avg'!H920</f>
        <v>25.161460000000016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</row>
    <row r="921" spans="1:12" ht="13.5" x14ac:dyDescent="0.25">
      <c r="A921" s="3">
        <f>RSI!A921</f>
        <v>43347</v>
      </c>
      <c r="B921" s="2">
        <f>RSI!B921</f>
        <v>22.509</v>
      </c>
      <c r="C921" s="2">
        <f>RSI!I921</f>
        <v>32.035308950594228</v>
      </c>
      <c r="D921" s="2">
        <f>MACD!E921</f>
        <v>0.32156660207805388</v>
      </c>
      <c r="E921" s="2">
        <f>MACD!F921</f>
        <v>0.15390413380296153</v>
      </c>
      <c r="F921" s="2">
        <f>'Moving Avg'!D921</f>
        <v>22.5778</v>
      </c>
      <c r="G921" s="2">
        <f>'Moving Avg'!F921</f>
        <v>23.015850000000007</v>
      </c>
      <c r="H921" s="2">
        <f>'Moving Avg'!G921</f>
        <v>22.774200000000004</v>
      </c>
      <c r="I921" s="2">
        <f>'Moving Avg'!H921</f>
        <v>25.132685000000016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22.509</v>
      </c>
      <c r="C922" s="2">
        <f>RSI!I922</f>
        <v>32.035308950594228</v>
      </c>
      <c r="D922" s="2">
        <f>MACD!E922</f>
        <v>0.34957376404177509</v>
      </c>
      <c r="E922" s="2">
        <f>MACD!F922</f>
        <v>0.19303805985072425</v>
      </c>
      <c r="F922" s="2">
        <f>'Moving Avg'!D922</f>
        <v>22.560600000000001</v>
      </c>
      <c r="G922" s="2">
        <f>'Moving Avg'!F922</f>
        <v>22.978050000000007</v>
      </c>
      <c r="H922" s="2">
        <f>'Moving Avg'!G922</f>
        <v>22.774200000000004</v>
      </c>
      <c r="I922" s="2">
        <f>'Moving Avg'!H922</f>
        <v>25.103075000000011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22.346</v>
      </c>
      <c r="C923" s="2">
        <f>RSI!I923</f>
        <v>27.206819076933613</v>
      </c>
      <c r="D923" s="2">
        <f>MACD!E923</f>
        <v>0.38743608450860023</v>
      </c>
      <c r="E923" s="2">
        <f>MACD!F923</f>
        <v>0.23191766478229947</v>
      </c>
      <c r="F923" s="2">
        <f>'Moving Avg'!D923</f>
        <v>22.5108</v>
      </c>
      <c r="G923" s="2">
        <f>'Moving Avg'!F923</f>
        <v>22.932100000000009</v>
      </c>
      <c r="H923" s="2">
        <f>'Moving Avg'!G923</f>
        <v>22.770940000000007</v>
      </c>
      <c r="I923" s="2">
        <f>'Moving Avg'!H923</f>
        <v>25.072650000000007</v>
      </c>
      <c r="J923" s="6" t="str">
        <f>OBV!F923</f>
        <v>BEARISH</v>
      </c>
      <c r="K923" s="6" t="str">
        <f>OBV!G923</f>
        <v>NEUTRAL</v>
      </c>
      <c r="L923" s="6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22.509</v>
      </c>
      <c r="C924" s="2">
        <f>RSI!I924</f>
        <v>37.372413266674506</v>
      </c>
      <c r="D924" s="2">
        <f>MACD!E924</f>
        <v>0.4102976052788101</v>
      </c>
      <c r="E924" s="2">
        <f>MACD!F924</f>
        <v>0.26759365288160164</v>
      </c>
      <c r="F924" s="2">
        <f>'Moving Avg'!D924</f>
        <v>22.493600000000001</v>
      </c>
      <c r="G924" s="2">
        <f>'Moving Avg'!F924</f>
        <v>22.894300000000008</v>
      </c>
      <c r="H924" s="2">
        <f>'Moving Avg'!G924</f>
        <v>22.770940000000007</v>
      </c>
      <c r="I924" s="2">
        <f>'Moving Avg'!H924</f>
        <v>25.043039999999998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22.509</v>
      </c>
      <c r="C925" s="2">
        <f>RSI!I925</f>
        <v>37.372413266674506</v>
      </c>
      <c r="D925" s="2">
        <f>MACD!E925</f>
        <v>0.33890081835770758</v>
      </c>
      <c r="E925" s="2">
        <f>MACD!F925</f>
        <v>0.28185508597682285</v>
      </c>
      <c r="F925" s="2">
        <f>'Moving Avg'!D925</f>
        <v>22.476400000000002</v>
      </c>
      <c r="G925" s="2">
        <f>'Moving Avg'!F925</f>
        <v>22.856500000000004</v>
      </c>
      <c r="H925" s="2">
        <f>'Moving Avg'!G925</f>
        <v>22.770940000000007</v>
      </c>
      <c r="I925" s="2">
        <f>'Moving Avg'!H925</f>
        <v>25.01343</v>
      </c>
      <c r="J925" s="6" t="str">
        <f>OBV!F925</f>
        <v>BEARISH</v>
      </c>
      <c r="K925" s="6" t="str">
        <f>OBV!G925</f>
        <v>NEUTRAL</v>
      </c>
      <c r="L925" s="6" t="str">
        <f>OBV!H925</f>
        <v>BEARISH DIVERGENCE</v>
      </c>
    </row>
    <row r="926" spans="1:12" ht="13.5" x14ac:dyDescent="0.25">
      <c r="A926" s="3">
        <f>RSI!A926</f>
        <v>43355</v>
      </c>
      <c r="B926" s="2">
        <f>RSI!B926</f>
        <v>23.178999999999998</v>
      </c>
      <c r="C926" s="2">
        <f>RSI!I926</f>
        <v>62.402335637662134</v>
      </c>
      <c r="D926" s="2">
        <f>MACD!E926</f>
        <v>0.23045147454934423</v>
      </c>
      <c r="E926" s="2">
        <f>MACD!F926</f>
        <v>0.27157436369132715</v>
      </c>
      <c r="F926" s="2">
        <f>'Moving Avg'!D926</f>
        <v>22.610400000000002</v>
      </c>
      <c r="G926" s="2">
        <f>'Moving Avg'!F926</f>
        <v>22.852200000000003</v>
      </c>
      <c r="H926" s="2">
        <f>'Moving Avg'!G926</f>
        <v>22.784340000000007</v>
      </c>
      <c r="I926" s="2">
        <f>'Moving Avg'!H926</f>
        <v>24.987169999999995</v>
      </c>
      <c r="J926" s="6" t="str">
        <f>OBV!F926</f>
        <v>BEARISH</v>
      </c>
      <c r="K926" s="6" t="str">
        <f>OBV!G926</f>
        <v>NEUTRAL</v>
      </c>
      <c r="L926" s="6" t="str">
        <f>OBV!H926</f>
        <v>BEARISH DIVERGENCE</v>
      </c>
    </row>
    <row r="927" spans="1:12" ht="13.5" x14ac:dyDescent="0.25">
      <c r="A927" s="3">
        <f>RSI!A927</f>
        <v>43356</v>
      </c>
      <c r="B927" s="2">
        <f>RSI!B927</f>
        <v>23.178999999999998</v>
      </c>
      <c r="C927" s="2">
        <f>RSI!I927</f>
        <v>62.402335637662134</v>
      </c>
      <c r="D927" s="2">
        <f>MACD!E927</f>
        <v>0.13620254165618917</v>
      </c>
      <c r="E927" s="2">
        <f>MACD!F927</f>
        <v>0.24449999928429958</v>
      </c>
      <c r="F927" s="2">
        <f>'Moving Avg'!D927</f>
        <v>22.744400000000002</v>
      </c>
      <c r="G927" s="2">
        <f>'Moving Avg'!F927</f>
        <v>22.847899999999999</v>
      </c>
      <c r="H927" s="2">
        <f>'Moving Avg'!G927</f>
        <v>22.801180000000002</v>
      </c>
      <c r="I927" s="2">
        <f>'Moving Avg'!H927</f>
        <v>24.960909999999998</v>
      </c>
      <c r="J927" s="6" t="str">
        <f>OBV!F927</f>
        <v>BULLISH</v>
      </c>
      <c r="K927" s="6" t="str">
        <f>OBV!G927</f>
        <v>NEUTRAL</v>
      </c>
      <c r="L927" s="6" t="str">
        <f>OBV!H927</f>
        <v>CONFIRMED BULLISH</v>
      </c>
    </row>
    <row r="928" spans="1:12" ht="13.5" x14ac:dyDescent="0.25">
      <c r="A928" s="3">
        <f>RSI!A928</f>
        <v>43357</v>
      </c>
      <c r="B928" s="2">
        <f>RSI!B928</f>
        <v>23.178999999999998</v>
      </c>
      <c r="C928" s="2">
        <f>RSI!I928</f>
        <v>62.402335637662134</v>
      </c>
      <c r="D928" s="2">
        <f>MACD!E928</f>
        <v>5.4153348743820828E-2</v>
      </c>
      <c r="E928" s="2">
        <f>MACD!F928</f>
        <v>0.20643066917620384</v>
      </c>
      <c r="F928" s="2">
        <f>'Moving Avg'!D928</f>
        <v>22.911000000000001</v>
      </c>
      <c r="G928" s="2">
        <f>'Moving Avg'!F928</f>
        <v>22.843599999999999</v>
      </c>
      <c r="H928" s="2">
        <f>'Moving Avg'!G928</f>
        <v>22.818020000000004</v>
      </c>
      <c r="I928" s="2">
        <f>'Moving Avg'!H928</f>
        <v>24.934650000000001</v>
      </c>
      <c r="J928" s="6" t="str">
        <f>OBV!F928</f>
        <v>BULLISH</v>
      </c>
      <c r="K928" s="6" t="str">
        <f>OBV!G928</f>
        <v>NEUTRAL</v>
      </c>
      <c r="L928" s="6" t="str">
        <f>OBV!H928</f>
        <v>CONFIRMED BULLISH</v>
      </c>
    </row>
    <row r="929" spans="1:12" ht="13.5" x14ac:dyDescent="0.25">
      <c r="A929" s="3">
        <f>RSI!A929</f>
        <v>43360</v>
      </c>
      <c r="B929" s="2">
        <f>RSI!B929</f>
        <v>23.867000000000001</v>
      </c>
      <c r="C929" s="2">
        <f>RSI!I929</f>
        <v>75.14335200020362</v>
      </c>
      <c r="D929" s="2">
        <f>MACD!E929</f>
        <v>-6.836557275440569E-2</v>
      </c>
      <c r="E929" s="2">
        <f>MACD!F929</f>
        <v>0.15147142079008194</v>
      </c>
      <c r="F929" s="2">
        <f>'Moving Avg'!D929</f>
        <v>23.182600000000001</v>
      </c>
      <c r="G929" s="2">
        <f>'Moving Avg'!F929</f>
        <v>22.873699999999999</v>
      </c>
      <c r="H929" s="2">
        <f>'Moving Avg'!G929</f>
        <v>22.848620000000004</v>
      </c>
      <c r="I929" s="2">
        <f>'Moving Avg'!H929</f>
        <v>24.911830000000009</v>
      </c>
      <c r="J929" s="6" t="str">
        <f>OBV!F929</f>
        <v>BULLISH</v>
      </c>
      <c r="K929" s="6" t="str">
        <f>OBV!G929</f>
        <v>NEUTRAL</v>
      </c>
      <c r="L929" s="6" t="str">
        <f>OBV!H929</f>
        <v>CONFIRMED BULLISH</v>
      </c>
    </row>
    <row r="930" spans="1:12" ht="13.5" x14ac:dyDescent="0.25">
      <c r="A930" s="3">
        <f>RSI!A930</f>
        <v>43361</v>
      </c>
      <c r="B930" s="2">
        <f>RSI!B930</f>
        <v>23.867000000000001</v>
      </c>
      <c r="C930" s="2">
        <f>RSI!I930</f>
        <v>75.14335200020362</v>
      </c>
      <c r="D930" s="2">
        <f>MACD!E930</f>
        <v>-0.17807281241535833</v>
      </c>
      <c r="E930" s="2">
        <f>MACD!F930</f>
        <v>8.5562574148993889E-2</v>
      </c>
      <c r="F930" s="2">
        <f>'Moving Avg'!D930</f>
        <v>23.4542</v>
      </c>
      <c r="G930" s="2">
        <f>'Moving Avg'!F930</f>
        <v>22.9038</v>
      </c>
      <c r="H930" s="2">
        <f>'Moving Avg'!G930</f>
        <v>22.879220000000004</v>
      </c>
      <c r="I930" s="2">
        <f>'Moving Avg'!H930</f>
        <v>24.889845000000008</v>
      </c>
      <c r="J930" s="6" t="str">
        <f>OBV!F930</f>
        <v>BULLISH</v>
      </c>
      <c r="K930" s="6" t="str">
        <f>OBV!G930</f>
        <v>NEUTRAL</v>
      </c>
      <c r="L930" s="6" t="str">
        <f>OBV!H930</f>
        <v>CONFIRMED BULLISH</v>
      </c>
    </row>
    <row r="931" spans="1:12" ht="13.5" x14ac:dyDescent="0.25">
      <c r="A931" s="3">
        <f>RSI!A931</f>
        <v>43362</v>
      </c>
      <c r="B931" s="2">
        <f>RSI!B931</f>
        <v>23.867000000000001</v>
      </c>
      <c r="C931" s="2">
        <f>RSI!I931</f>
        <v>75.14335200020362</v>
      </c>
      <c r="D931" s="2">
        <f>MACD!E931</f>
        <v>-0.28972295388858171</v>
      </c>
      <c r="E931" s="2">
        <f>MACD!F931</f>
        <v>1.0505468541478762E-2</v>
      </c>
      <c r="F931" s="2">
        <f>'Moving Avg'!D931</f>
        <v>23.591799999999999</v>
      </c>
      <c r="G931" s="2">
        <f>'Moving Avg'!F931</f>
        <v>22.933900000000001</v>
      </c>
      <c r="H931" s="2">
        <f>'Moving Avg'!G931</f>
        <v>22.909820000000003</v>
      </c>
      <c r="I931" s="2">
        <f>'Moving Avg'!H931</f>
        <v>24.867860000000011</v>
      </c>
      <c r="J931" s="6" t="str">
        <f>OBV!F931</f>
        <v>BULLISH</v>
      </c>
      <c r="K931" s="6" t="str">
        <f>OBV!G931</f>
        <v>NEUTRAL</v>
      </c>
      <c r="L931" s="6" t="str">
        <f>OBV!H931</f>
        <v>CONFIRMED BULLISH</v>
      </c>
    </row>
    <row r="932" spans="1:12" ht="13.5" x14ac:dyDescent="0.25">
      <c r="A932" s="3">
        <f>RSI!A932</f>
        <v>43363</v>
      </c>
      <c r="B932" s="2">
        <f>RSI!B932</f>
        <v>23.867000000000001</v>
      </c>
      <c r="C932" s="2">
        <f>RSI!I932</f>
        <v>75.14335200020362</v>
      </c>
      <c r="D932" s="2">
        <f>MACD!E932</f>
        <v>-0.38937223334608007</v>
      </c>
      <c r="E932" s="2">
        <f>MACD!F932</f>
        <v>-6.9470071836033001E-2</v>
      </c>
      <c r="F932" s="2">
        <f>'Moving Avg'!D932</f>
        <v>23.729400000000002</v>
      </c>
      <c r="G932" s="2">
        <f>'Moving Avg'!F932</f>
        <v>22.967450000000003</v>
      </c>
      <c r="H932" s="2">
        <f>'Moving Avg'!G932</f>
        <v>22.94042</v>
      </c>
      <c r="I932" s="2">
        <f>'Moving Avg'!H932</f>
        <v>24.84587500000001</v>
      </c>
      <c r="J932" s="6" t="str">
        <f>OBV!F932</f>
        <v>BULLISH</v>
      </c>
      <c r="K932" s="6" t="str">
        <f>OBV!G932</f>
        <v>NEUTRAL</v>
      </c>
      <c r="L932" s="6" t="str">
        <f>OBV!H932</f>
        <v>CONFIRMED BULLISH</v>
      </c>
    </row>
    <row r="933" spans="1:12" ht="13.5" x14ac:dyDescent="0.25">
      <c r="A933" s="3">
        <f>RSI!A933</f>
        <v>43364</v>
      </c>
      <c r="B933" s="2">
        <f>RSI!B933</f>
        <v>23.841000000000001</v>
      </c>
      <c r="C933" s="2">
        <f>RSI!I933</f>
        <v>73.870903365350046</v>
      </c>
      <c r="D933" s="2">
        <f>MACD!E933</f>
        <v>-0.50163452086012228</v>
      </c>
      <c r="E933" s="2">
        <f>MACD!F933</f>
        <v>-0.15590296164085088</v>
      </c>
      <c r="F933" s="2">
        <f>'Moving Avg'!D933</f>
        <v>23.861799999999999</v>
      </c>
      <c r="G933" s="2">
        <f>'Moving Avg'!F933</f>
        <v>22.999700000000001</v>
      </c>
      <c r="H933" s="2">
        <f>'Moving Avg'!G933</f>
        <v>22.970499999999998</v>
      </c>
      <c r="I933" s="2">
        <f>'Moving Avg'!H933</f>
        <v>24.823760000000011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23.841000000000001</v>
      </c>
      <c r="C934" s="2">
        <f>RSI!I934</f>
        <v>73.870903365350046</v>
      </c>
      <c r="D934" s="2">
        <f>MACD!E934</f>
        <v>-0.57583278576872488</v>
      </c>
      <c r="E934" s="2">
        <f>MACD!F934</f>
        <v>-0.23988892646642568</v>
      </c>
      <c r="F934" s="2">
        <f>'Moving Avg'!D934</f>
        <v>23.856600000000004</v>
      </c>
      <c r="G934" s="2">
        <f>'Moving Avg'!F934</f>
        <v>23.031950000000002</v>
      </c>
      <c r="H934" s="2">
        <f>'Moving Avg'!G934</f>
        <v>23.000579999999996</v>
      </c>
      <c r="I934" s="2">
        <f>'Moving Avg'!H934</f>
        <v>24.801645000000008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23.841000000000001</v>
      </c>
      <c r="C935" s="2">
        <f>RSI!I935</f>
        <v>73.870903365350046</v>
      </c>
      <c r="D935" s="2">
        <f>MACD!E935</f>
        <v>-0.64258261969120767</v>
      </c>
      <c r="E935" s="2">
        <f>MACD!F935</f>
        <v>-0.3204276651113821</v>
      </c>
      <c r="F935" s="2">
        <f>'Moving Avg'!D935</f>
        <v>23.851400000000002</v>
      </c>
      <c r="G935" s="2">
        <f>'Moving Avg'!F935</f>
        <v>23.094250000000006</v>
      </c>
      <c r="H935" s="2">
        <f>'Moving Avg'!G935</f>
        <v>23.030659999999994</v>
      </c>
      <c r="I935" s="2">
        <f>'Moving Avg'!H935</f>
        <v>24.779530000000008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22.774999999999999</v>
      </c>
      <c r="C936" s="2">
        <f>RSI!I936</f>
        <v>39.563734443113475</v>
      </c>
      <c r="D936" s="2">
        <f>MACD!E936</f>
        <v>-0.52069622040322372</v>
      </c>
      <c r="E936" s="2">
        <f>MACD!F936</f>
        <v>-0.3604813761697504</v>
      </c>
      <c r="F936" s="2">
        <f>'Moving Avg'!D936</f>
        <v>23.633000000000003</v>
      </c>
      <c r="G936" s="2">
        <f>'Moving Avg'!F936</f>
        <v>23.103250000000003</v>
      </c>
      <c r="H936" s="2">
        <f>'Moving Avg'!G936</f>
        <v>23.039059999999996</v>
      </c>
      <c r="I936" s="2">
        <f>'Moving Avg'!H936</f>
        <v>24.752085000000001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22.509</v>
      </c>
      <c r="C937" s="2">
        <f>RSI!I937</f>
        <v>35.17396318275128</v>
      </c>
      <c r="D937" s="2">
        <f>MACD!E937</f>
        <v>-0.39495962585676025</v>
      </c>
      <c r="E937" s="2">
        <f>MACD!F937</f>
        <v>-0.36737702610715239</v>
      </c>
      <c r="F937" s="2">
        <f>'Moving Avg'!D937</f>
        <v>23.3614</v>
      </c>
      <c r="G937" s="2">
        <f>'Moving Avg'!F937</f>
        <v>23.098950000000006</v>
      </c>
      <c r="H937" s="2">
        <f>'Moving Avg'!G937</f>
        <v>23.042139999999996</v>
      </c>
      <c r="I937" s="2">
        <f>'Moving Avg'!H937</f>
        <v>24.723310000000001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</row>
    <row r="938" spans="1:12" ht="13.5" x14ac:dyDescent="0.25">
      <c r="A938" s="3">
        <f>RSI!A938</f>
        <v>43371</v>
      </c>
      <c r="B938" s="2">
        <f>RSI!B938</f>
        <v>22.509</v>
      </c>
      <c r="C938" s="2">
        <f>RSI!I938</f>
        <v>35.17396318275128</v>
      </c>
      <c r="D938" s="2">
        <f>MACD!E938</f>
        <v>-0.28431175690033683</v>
      </c>
      <c r="E938" s="2">
        <f>MACD!F938</f>
        <v>-0.35076397226578926</v>
      </c>
      <c r="F938" s="2">
        <f>'Moving Avg'!D938</f>
        <v>23.094999999999999</v>
      </c>
      <c r="G938" s="2">
        <f>'Moving Avg'!F938</f>
        <v>23.094650000000005</v>
      </c>
      <c r="H938" s="2">
        <f>'Moving Avg'!G938</f>
        <v>23.045219999999993</v>
      </c>
      <c r="I938" s="2">
        <f>'Moving Avg'!H938</f>
        <v>24.694534999999995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</row>
    <row r="939" spans="1:12" ht="13.5" x14ac:dyDescent="0.25">
      <c r="A939" s="3">
        <f>RSI!A939</f>
        <v>43374</v>
      </c>
      <c r="B939" s="2">
        <f>RSI!B939</f>
        <v>22.509</v>
      </c>
      <c r="C939" s="2">
        <f>RSI!I939</f>
        <v>35.17396318275128</v>
      </c>
      <c r="D939" s="2">
        <f>MACD!E939</f>
        <v>-8.0900329576635954E-2</v>
      </c>
      <c r="E939" s="2">
        <f>MACD!F939</f>
        <v>-0.29679124372795856</v>
      </c>
      <c r="F939" s="2">
        <f>'Moving Avg'!D939</f>
        <v>22.828600000000002</v>
      </c>
      <c r="G939" s="2">
        <f>'Moving Avg'!F939</f>
        <v>23.090350000000004</v>
      </c>
      <c r="H939" s="2">
        <f>'Moving Avg'!G939</f>
        <v>23.048299999999998</v>
      </c>
      <c r="I939" s="2">
        <f>'Moving Avg'!H939</f>
        <v>24.665759999999992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22.509</v>
      </c>
      <c r="C940" s="2">
        <f>RSI!I940</f>
        <v>35.17396318275128</v>
      </c>
      <c r="D940" s="2">
        <f>MACD!E940</f>
        <v>9.4865322367304827E-2</v>
      </c>
      <c r="E940" s="2">
        <f>MACD!F940</f>
        <v>-0.21845993050890589</v>
      </c>
      <c r="F940" s="2">
        <f>'Moving Avg'!D940</f>
        <v>22.562200000000001</v>
      </c>
      <c r="G940" s="2">
        <f>'Moving Avg'!F940</f>
        <v>23.086050000000004</v>
      </c>
      <c r="H940" s="2">
        <f>'Moving Avg'!G940</f>
        <v>23.051379999999998</v>
      </c>
      <c r="I940" s="2">
        <f>'Moving Avg'!H940</f>
        <v>24.63905999999999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22.509</v>
      </c>
      <c r="C941" s="2">
        <f>RSI!I941</f>
        <v>35.17396318275128</v>
      </c>
      <c r="D941" s="2">
        <f>MACD!E941</f>
        <v>0.24696815141321693</v>
      </c>
      <c r="E941" s="2">
        <f>MACD!F941</f>
        <v>-0.12537431412448136</v>
      </c>
      <c r="F941" s="2">
        <f>'Moving Avg'!D941</f>
        <v>22.509</v>
      </c>
      <c r="G941" s="2">
        <f>'Moving Avg'!F941</f>
        <v>23.08605</v>
      </c>
      <c r="H941" s="2">
        <f>'Moving Avg'!G941</f>
        <v>23.054459999999999</v>
      </c>
      <c r="I941" s="2">
        <f>'Moving Avg'!H941</f>
        <v>24.612359999999985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</row>
    <row r="942" spans="1:12" ht="13.5" x14ac:dyDescent="0.25">
      <c r="A942" s="3">
        <f>RSI!A942</f>
        <v>43377</v>
      </c>
      <c r="B942" s="2">
        <f>RSI!B942</f>
        <v>22.509</v>
      </c>
      <c r="C942" s="2">
        <f>RSI!I942</f>
        <v>35.17396318275128</v>
      </c>
      <c r="D942" s="2">
        <f>MACD!E942</f>
        <v>0.37879836617667451</v>
      </c>
      <c r="E942" s="2">
        <f>MACD!F942</f>
        <v>-2.4539778064250187E-2</v>
      </c>
      <c r="F942" s="2">
        <f>'Moving Avg'!D942</f>
        <v>22.509</v>
      </c>
      <c r="G942" s="2">
        <f>'Moving Avg'!F942</f>
        <v>23.086050000000004</v>
      </c>
      <c r="H942" s="2">
        <f>'Moving Avg'!G942</f>
        <v>23.057539999999999</v>
      </c>
      <c r="I942" s="2">
        <f>'Moving Avg'!H942</f>
        <v>24.585659999999983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</row>
    <row r="943" spans="1:12" ht="13.5" x14ac:dyDescent="0.25">
      <c r="A943" s="3">
        <f>RSI!A943</f>
        <v>43378</v>
      </c>
      <c r="B943" s="2">
        <f>RSI!B943</f>
        <v>22.509</v>
      </c>
      <c r="C943" s="2">
        <f>RSI!I943</f>
        <v>35.17396318275128</v>
      </c>
      <c r="D943" s="2">
        <f>MACD!E943</f>
        <v>0.48924313995230051</v>
      </c>
      <c r="E943" s="2">
        <f>MACD!F943</f>
        <v>7.8216805539059964E-2</v>
      </c>
      <c r="F943" s="2">
        <f>'Moving Avg'!D943</f>
        <v>22.509</v>
      </c>
      <c r="G943" s="2">
        <f>'Moving Avg'!F943</f>
        <v>23.094200000000004</v>
      </c>
      <c r="H943" s="2">
        <f>'Moving Avg'!G943</f>
        <v>23.040520000000001</v>
      </c>
      <c r="I943" s="2">
        <f>'Moving Avg'!H943</f>
        <v>24.558959999999985</v>
      </c>
      <c r="J943" s="6" t="str">
        <f>OBV!F943</f>
        <v>NEUTRAL</v>
      </c>
      <c r="K943" s="6" t="str">
        <f>OBV!G943</f>
        <v>NEUTRAL</v>
      </c>
      <c r="L943" s="6" t="str">
        <f>OBV!H943</f>
        <v>NEUTRAL</v>
      </c>
    </row>
    <row r="944" spans="1:12" ht="13.5" x14ac:dyDescent="0.25">
      <c r="A944" s="3">
        <f>RSI!A944</f>
        <v>43381</v>
      </c>
      <c r="B944" s="2">
        <f>RSI!B944</f>
        <v>22.509</v>
      </c>
      <c r="C944" s="2">
        <f>RSI!I944</f>
        <v>35.17396318275128</v>
      </c>
      <c r="D944" s="2">
        <f>MACD!E944</f>
        <v>0.58537801239813092</v>
      </c>
      <c r="E944" s="2">
        <f>MACD!F944</f>
        <v>0.17964904691087416</v>
      </c>
      <c r="F944" s="2">
        <f>'Moving Avg'!D944</f>
        <v>22.509</v>
      </c>
      <c r="G944" s="2">
        <f>'Moving Avg'!F944</f>
        <v>23.094200000000004</v>
      </c>
      <c r="H944" s="2">
        <f>'Moving Avg'!G944</f>
        <v>23.016460000000002</v>
      </c>
      <c r="I944" s="2">
        <f>'Moving Avg'!H944</f>
        <v>24.532259999999983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22.337</v>
      </c>
      <c r="C945" s="2">
        <f>RSI!I945</f>
        <v>31.132959084824151</v>
      </c>
      <c r="D945" s="2">
        <f>MACD!E945</f>
        <v>0.6819466103269356</v>
      </c>
      <c r="E945" s="2">
        <f>MACD!F945</f>
        <v>0.28010855959408643</v>
      </c>
      <c r="F945" s="2">
        <f>'Moving Avg'!D945</f>
        <v>22.474600000000002</v>
      </c>
      <c r="G945" s="2">
        <f>'Moving Avg'!F945</f>
        <v>23.085600000000007</v>
      </c>
      <c r="H945" s="2">
        <f>'Moving Avg'!G945</f>
        <v>22.990679999999998</v>
      </c>
      <c r="I945" s="2">
        <f>'Moving Avg'!H945</f>
        <v>24.504699999999985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</row>
    <row r="946" spans="1:12" ht="13.5" x14ac:dyDescent="0.25">
      <c r="A946" s="3">
        <f>RSI!A946</f>
        <v>43383</v>
      </c>
      <c r="B946" s="2">
        <f>RSI!B946</f>
        <v>22.337</v>
      </c>
      <c r="C946" s="2">
        <f>RSI!I946</f>
        <v>31.132959084824151</v>
      </c>
      <c r="D946" s="2">
        <f>MACD!E946</f>
        <v>0.60297389804521018</v>
      </c>
      <c r="E946" s="2">
        <f>MACD!F946</f>
        <v>0.34468162728431118</v>
      </c>
      <c r="F946" s="2">
        <f>'Moving Avg'!D946</f>
        <v>22.440200000000001</v>
      </c>
      <c r="G946" s="2">
        <f>'Moving Avg'!F946</f>
        <v>23.043500000000005</v>
      </c>
      <c r="H946" s="2">
        <f>'Moving Avg'!G946</f>
        <v>22.964899999999997</v>
      </c>
      <c r="I946" s="2">
        <f>'Moving Avg'!H946</f>
        <v>24.477139999999991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22.337</v>
      </c>
      <c r="C947" s="2">
        <f>RSI!I947</f>
        <v>31.132959084824151</v>
      </c>
      <c r="D947" s="2">
        <f>MACD!E947</f>
        <v>0.49829756907183054</v>
      </c>
      <c r="E947" s="2">
        <f>MACD!F947</f>
        <v>0.37540481564181505</v>
      </c>
      <c r="F947" s="2">
        <f>'Moving Avg'!D947</f>
        <v>22.405800000000003</v>
      </c>
      <c r="G947" s="2">
        <f>'Moving Avg'!F947</f>
        <v>23.001400000000004</v>
      </c>
      <c r="H947" s="2">
        <f>'Moving Avg'!G947</f>
        <v>22.939119999999999</v>
      </c>
      <c r="I947" s="2">
        <f>'Moving Avg'!H947</f>
        <v>24.44957999999999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22.337</v>
      </c>
      <c r="C948" s="2">
        <f>RSI!I948</f>
        <v>31.132959084824151</v>
      </c>
      <c r="D948" s="2">
        <f>MACD!E948</f>
        <v>0.41256770940240983</v>
      </c>
      <c r="E948" s="2">
        <f>MACD!F948</f>
        <v>0.38283739439393405</v>
      </c>
      <c r="F948" s="2">
        <f>'Moving Avg'!D948</f>
        <v>22.371400000000001</v>
      </c>
      <c r="G948" s="2">
        <f>'Moving Avg'!F948</f>
        <v>22.959300000000006</v>
      </c>
      <c r="H948" s="2">
        <f>'Moving Avg'!G948</f>
        <v>22.933959999999999</v>
      </c>
      <c r="I948" s="2">
        <f>'Moving Avg'!H948</f>
        <v>24.422019999999996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22.337</v>
      </c>
      <c r="C949" s="2">
        <f>RSI!I949</f>
        <v>31.132959084824151</v>
      </c>
      <c r="D949" s="2">
        <f>MACD!E949</f>
        <v>0.34265892807277964</v>
      </c>
      <c r="E949" s="2">
        <f>MACD!F949</f>
        <v>0.37480170112970318</v>
      </c>
      <c r="F949" s="2">
        <f>'Moving Avg'!D949</f>
        <v>22.337</v>
      </c>
      <c r="G949" s="2">
        <f>'Moving Avg'!F949</f>
        <v>22.882800000000003</v>
      </c>
      <c r="H949" s="2">
        <f>'Moving Avg'!G949</f>
        <v>22.928800000000003</v>
      </c>
      <c r="I949" s="2">
        <f>'Moving Avg'!H949</f>
        <v>24.394459999999999</v>
      </c>
      <c r="J949" s="6" t="str">
        <f>OBV!F949</f>
        <v>NEUTRAL</v>
      </c>
      <c r="K949" s="6" t="str">
        <f>OBV!G949</f>
        <v>NEUTRAL</v>
      </c>
      <c r="L949" s="6" t="str">
        <f>OBV!H949</f>
        <v>NEUTRAL</v>
      </c>
    </row>
    <row r="950" spans="1:12" ht="13.5" x14ac:dyDescent="0.25">
      <c r="A950" s="3">
        <f>RSI!A950</f>
        <v>43390</v>
      </c>
      <c r="B950" s="2">
        <f>RSI!B950</f>
        <v>22.337</v>
      </c>
      <c r="C950" s="2">
        <f>RSI!I950</f>
        <v>31.132959084824151</v>
      </c>
      <c r="D950" s="2">
        <f>MACD!E950</f>
        <v>0.28594225975956178</v>
      </c>
      <c r="E950" s="2">
        <f>MACD!F950</f>
        <v>0.35702981285567492</v>
      </c>
      <c r="F950" s="2">
        <f>'Moving Avg'!D950</f>
        <v>22.337</v>
      </c>
      <c r="G950" s="2">
        <f>'Moving Avg'!F950</f>
        <v>22.8063</v>
      </c>
      <c r="H950" s="2">
        <f>'Moving Avg'!G950</f>
        <v>22.923639999999999</v>
      </c>
      <c r="I950" s="2">
        <f>'Moving Avg'!H950</f>
        <v>24.366900000000001</v>
      </c>
      <c r="J950" s="6" t="str">
        <f>OBV!F950</f>
        <v>NEUTRAL</v>
      </c>
      <c r="K950" s="6" t="str">
        <f>OBV!G950</f>
        <v>NEUTRAL</v>
      </c>
      <c r="L950" s="6" t="str">
        <f>OBV!H950</f>
        <v>NEUTRAL</v>
      </c>
    </row>
    <row r="951" spans="1:12" ht="13.5" x14ac:dyDescent="0.25">
      <c r="A951" s="3">
        <f>RSI!A951</f>
        <v>43391</v>
      </c>
      <c r="B951" s="2">
        <f>RSI!B951</f>
        <v>22.337</v>
      </c>
      <c r="C951" s="2">
        <f>RSI!I951</f>
        <v>31.132959084824137</v>
      </c>
      <c r="D951" s="2">
        <f>MACD!E951</f>
        <v>0.24020763632601927</v>
      </c>
      <c r="E951" s="2">
        <f>MACD!F951</f>
        <v>0.33366537754974379</v>
      </c>
      <c r="F951" s="2">
        <f>'Moving Avg'!D951</f>
        <v>22.337</v>
      </c>
      <c r="G951" s="2">
        <f>'Moving Avg'!F951</f>
        <v>22.729800000000004</v>
      </c>
      <c r="H951" s="2">
        <f>'Moving Avg'!G951</f>
        <v>22.918479999999999</v>
      </c>
      <c r="I951" s="2">
        <f>'Moving Avg'!H951</f>
        <v>24.339339999999996</v>
      </c>
      <c r="J951" s="6" t="str">
        <f>OBV!F951</f>
        <v>BULLISH</v>
      </c>
      <c r="K951" s="6" t="str">
        <f>OBV!G951</f>
        <v>NEUTRAL</v>
      </c>
      <c r="L951" s="6" t="str">
        <f>OBV!H951</f>
        <v>CONFIRMED BULLISH</v>
      </c>
    </row>
    <row r="952" spans="1:12" ht="13.5" x14ac:dyDescent="0.25">
      <c r="A952" s="3">
        <f>RSI!A952</f>
        <v>43392</v>
      </c>
      <c r="B952" s="2">
        <f>RSI!B952</f>
        <v>23.007000000000001</v>
      </c>
      <c r="C952" s="2">
        <f>RSI!I952</f>
        <v>60.68802718560881</v>
      </c>
      <c r="D952" s="2">
        <f>MACD!E952</f>
        <v>0.15396874176895992</v>
      </c>
      <c r="E952" s="2">
        <f>MACD!F952</f>
        <v>0.29772605039358707</v>
      </c>
      <c r="F952" s="2">
        <f>'Moving Avg'!D952</f>
        <v>22.471</v>
      </c>
      <c r="G952" s="2">
        <f>'Moving Avg'!F952</f>
        <v>22.686799999999998</v>
      </c>
      <c r="H952" s="2">
        <f>'Moving Avg'!G952</f>
        <v>22.913320000000002</v>
      </c>
      <c r="I952" s="2">
        <f>'Moving Avg'!H952</f>
        <v>24.315129999999996</v>
      </c>
      <c r="J952" s="6" t="str">
        <f>OBV!F952</f>
        <v>BULLISH</v>
      </c>
      <c r="K952" s="6" t="str">
        <f>OBV!G952</f>
        <v>NEUTRAL</v>
      </c>
      <c r="L952" s="6" t="str">
        <f>OBV!H952</f>
        <v>CONFIRMED BULLISH</v>
      </c>
    </row>
    <row r="953" spans="1:12" ht="13.5" x14ac:dyDescent="0.25">
      <c r="A953" s="3">
        <f>RSI!A953</f>
        <v>43395</v>
      </c>
      <c r="B953" s="2">
        <f>RSI!B953</f>
        <v>23.695</v>
      </c>
      <c r="C953" s="2">
        <f>RSI!I953</f>
        <v>73.340410063185644</v>
      </c>
      <c r="D953" s="2">
        <f>MACD!E953</f>
        <v>2.8009850115775947E-2</v>
      </c>
      <c r="E953" s="2">
        <f>MACD!F953</f>
        <v>0.24378281033802485</v>
      </c>
      <c r="F953" s="2">
        <f>'Moving Avg'!D953</f>
        <v>22.742599999999999</v>
      </c>
      <c r="G953" s="2">
        <f>'Moving Avg'!F953</f>
        <v>22.679499999999997</v>
      </c>
      <c r="H953" s="2">
        <f>'Moving Avg'!G953</f>
        <v>22.92192</v>
      </c>
      <c r="I953" s="2">
        <f>'Moving Avg'!H953</f>
        <v>24.294359999999994</v>
      </c>
      <c r="J953" s="6" t="str">
        <f>OBV!F953</f>
        <v>BULLISH</v>
      </c>
      <c r="K953" s="6" t="str">
        <f>OBV!G953</f>
        <v>NEUTRAL</v>
      </c>
      <c r="L953" s="6" t="str">
        <f>OBV!H953</f>
        <v>CONFIRMED BULLISH</v>
      </c>
    </row>
    <row r="954" spans="1:12" ht="13.5" x14ac:dyDescent="0.25">
      <c r="A954" s="3">
        <f>RSI!A954</f>
        <v>43396</v>
      </c>
      <c r="B954" s="2">
        <f>RSI!B954</f>
        <v>24.399000000000001</v>
      </c>
      <c r="C954" s="2">
        <f>RSI!I954</f>
        <v>80.32013735214646</v>
      </c>
      <c r="D954" s="2">
        <f>MACD!E954</f>
        <v>-0.13665890944287895</v>
      </c>
      <c r="E954" s="2">
        <f>MACD!F954</f>
        <v>0.1676944663818441</v>
      </c>
      <c r="F954" s="2">
        <f>'Moving Avg'!D954</f>
        <v>23.155000000000001</v>
      </c>
      <c r="G954" s="2">
        <f>'Moving Avg'!F954</f>
        <v>22.7074</v>
      </c>
      <c r="H954" s="2">
        <f>'Moving Avg'!G954</f>
        <v>22.944600000000001</v>
      </c>
      <c r="I954" s="2">
        <f>'Moving Avg'!H954</f>
        <v>24.277109999999993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</row>
    <row r="955" spans="1:12" ht="13.5" x14ac:dyDescent="0.25">
      <c r="A955" s="3">
        <f>RSI!A955</f>
        <v>43397</v>
      </c>
      <c r="B955" s="2">
        <f>RSI!B955</f>
        <v>24.399000000000001</v>
      </c>
      <c r="C955" s="2">
        <f>RSI!I955</f>
        <v>80.320137352146475</v>
      </c>
      <c r="D955" s="2">
        <f>MACD!E955</f>
        <v>-0.31211552836270329</v>
      </c>
      <c r="E955" s="2">
        <f>MACD!F955</f>
        <v>7.1732467432934627E-2</v>
      </c>
      <c r="F955" s="2">
        <f>'Moving Avg'!D955</f>
        <v>23.567399999999999</v>
      </c>
      <c r="G955" s="2">
        <f>'Moving Avg'!F955</f>
        <v>22.735299999999999</v>
      </c>
      <c r="H955" s="2">
        <f>'Moving Avg'!G955</f>
        <v>22.967280000000002</v>
      </c>
      <c r="I955" s="2">
        <f>'Moving Avg'!H955</f>
        <v>24.25986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</row>
    <row r="956" spans="1:12" ht="13.5" x14ac:dyDescent="0.25">
      <c r="A956" s="3">
        <f>RSI!A956</f>
        <v>43398</v>
      </c>
      <c r="B956" s="2">
        <f>RSI!B956</f>
        <v>25.13</v>
      </c>
      <c r="C956" s="2">
        <f>RSI!I956</f>
        <v>85.037532812481658</v>
      </c>
      <c r="D956" s="2">
        <f>MACD!E956</f>
        <v>-0.52367139186555178</v>
      </c>
      <c r="E956" s="2">
        <f>MACD!F956</f>
        <v>-4.7348304426762661E-2</v>
      </c>
      <c r="F956" s="2">
        <f>'Moving Avg'!D956</f>
        <v>24.125999999999998</v>
      </c>
      <c r="G956" s="2">
        <f>'Moving Avg'!F956</f>
        <v>22.853049999999996</v>
      </c>
      <c r="H956" s="2">
        <f>'Moving Avg'!G956</f>
        <v>23.004579999999997</v>
      </c>
      <c r="I956" s="2">
        <f>'Moving Avg'!H956</f>
        <v>24.246265000000005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</row>
    <row r="957" spans="1:12" ht="13.5" x14ac:dyDescent="0.25">
      <c r="A957" s="3">
        <f>RSI!A957</f>
        <v>43399</v>
      </c>
      <c r="B957" s="2">
        <f>RSI!B957</f>
        <v>25.774000000000001</v>
      </c>
      <c r="C957" s="2">
        <f>RSI!I957</f>
        <v>87.809847543766068</v>
      </c>
      <c r="D957" s="2">
        <f>MACD!E957</f>
        <v>-0.76298528615564365</v>
      </c>
      <c r="E957" s="2">
        <f>MACD!F957</f>
        <v>-0.19047570077253886</v>
      </c>
      <c r="F957" s="2">
        <f>'Moving Avg'!D957</f>
        <v>24.679399999999998</v>
      </c>
      <c r="G957" s="2">
        <f>'Moving Avg'!F957</f>
        <v>23.016299999999994</v>
      </c>
      <c r="H957" s="2">
        <f>'Moving Avg'!G957</f>
        <v>23.054759999999998</v>
      </c>
      <c r="I957" s="2">
        <f>'Moving Avg'!H957</f>
        <v>24.240050000000007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</row>
    <row r="958" spans="1:12" ht="13.5" x14ac:dyDescent="0.25">
      <c r="A958" s="3">
        <f>RSI!A958</f>
        <v>43402</v>
      </c>
      <c r="B958" s="2">
        <f>RSI!B958</f>
        <v>25.774000000000001</v>
      </c>
      <c r="C958" s="2">
        <f>RSI!I958</f>
        <v>87.809847543766068</v>
      </c>
      <c r="D958" s="2">
        <f>MACD!E958</f>
        <v>-0.98095502913328403</v>
      </c>
      <c r="E958" s="2">
        <f>MACD!F958</f>
        <v>-0.3485715664446879</v>
      </c>
      <c r="F958" s="2">
        <f>'Moving Avg'!D958</f>
        <v>25.095199999999998</v>
      </c>
      <c r="G958" s="2">
        <f>'Moving Avg'!F958</f>
        <v>23.179549999999999</v>
      </c>
      <c r="H958" s="2">
        <f>'Moving Avg'!G958</f>
        <v>23.104939999999996</v>
      </c>
      <c r="I958" s="2">
        <f>'Moving Avg'!H958</f>
        <v>24.23383500000001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</row>
    <row r="959" spans="1:12" ht="13.5" x14ac:dyDescent="0.25">
      <c r="A959" s="3">
        <f>RSI!A959</f>
        <v>43403</v>
      </c>
      <c r="B959" s="2">
        <f>RSI!B959</f>
        <v>26.547000000000001</v>
      </c>
      <c r="C959" s="2">
        <f>RSI!I959</f>
        <v>90.309357573950876</v>
      </c>
      <c r="D959" s="2">
        <f>MACD!E959</f>
        <v>-1.2369774200230808</v>
      </c>
      <c r="E959" s="2">
        <f>MACD!F959</f>
        <v>-0.52625273716036647</v>
      </c>
      <c r="F959" s="2">
        <f>'Moving Avg'!D959</f>
        <v>25.524799999999999</v>
      </c>
      <c r="G959" s="2">
        <f>'Moving Avg'!F959</f>
        <v>23.381449999999997</v>
      </c>
      <c r="H959" s="2">
        <f>'Moving Avg'!G959</f>
        <v>23.170580000000001</v>
      </c>
      <c r="I959" s="2">
        <f>'Moving Avg'!H959</f>
        <v>24.231485000000006</v>
      </c>
      <c r="J959" s="6" t="str">
        <f>OBV!F959</f>
        <v>BULLISH</v>
      </c>
      <c r="K959" s="6" t="str">
        <f>OBV!G959</f>
        <v>NEUTRAL</v>
      </c>
      <c r="L959" s="6" t="str">
        <f>OBV!H959</f>
        <v>CONFIRMED BULLISH</v>
      </c>
    </row>
    <row r="960" spans="1:12" ht="13.5" x14ac:dyDescent="0.25">
      <c r="A960" s="3">
        <f>RSI!A960</f>
        <v>43404</v>
      </c>
      <c r="B960" s="2">
        <f>RSI!B960</f>
        <v>26.632999999999999</v>
      </c>
      <c r="C960" s="2">
        <f>RSI!I960</f>
        <v>90.541717729344072</v>
      </c>
      <c r="D960" s="2">
        <f>MACD!E960</f>
        <v>-1.477815732885194</v>
      </c>
      <c r="E960" s="2">
        <f>MACD!F960</f>
        <v>-0.71656533630533192</v>
      </c>
      <c r="F960" s="2">
        <f>'Moving Avg'!D960</f>
        <v>25.971600000000002</v>
      </c>
      <c r="G960" s="2">
        <f>'Moving Avg'!F960</f>
        <v>23.587649999999996</v>
      </c>
      <c r="H960" s="2">
        <f>'Moving Avg'!G960</f>
        <v>23.237940000000002</v>
      </c>
      <c r="I960" s="2">
        <f>'Moving Avg'!H960</f>
        <v>24.233595000000008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26.632999999999999</v>
      </c>
      <c r="C961" s="2">
        <f>RSI!I961</f>
        <v>90.541717729344072</v>
      </c>
      <c r="D961" s="2">
        <f>MACD!E961</f>
        <v>-1.6986227787699235</v>
      </c>
      <c r="E961" s="2">
        <f>MACD!F961</f>
        <v>-0.91297682479825026</v>
      </c>
      <c r="F961" s="2">
        <f>'Moving Avg'!D961</f>
        <v>26.272199999999998</v>
      </c>
      <c r="G961" s="2">
        <f>'Moving Avg'!F961</f>
        <v>23.793849999999999</v>
      </c>
      <c r="H961" s="2">
        <f>'Moving Avg'!G961</f>
        <v>23.305299999999999</v>
      </c>
      <c r="I961" s="2">
        <f>'Moving Avg'!H961</f>
        <v>24.235705000000006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26.632999999999999</v>
      </c>
      <c r="C962" s="2">
        <f>RSI!I962</f>
        <v>90.541717729344072</v>
      </c>
      <c r="D962" s="2">
        <f>MACD!E962</f>
        <v>-1.79814256937739</v>
      </c>
      <c r="E962" s="2">
        <f>MACD!F962</f>
        <v>-1.0900099737140783</v>
      </c>
      <c r="F962" s="2">
        <f>'Moving Avg'!D962</f>
        <v>26.443999999999999</v>
      </c>
      <c r="G962" s="2">
        <f>'Moving Avg'!F962</f>
        <v>24.000049999999995</v>
      </c>
      <c r="H962" s="2">
        <f>'Moving Avg'!G962</f>
        <v>23.374040000000001</v>
      </c>
      <c r="I962" s="2">
        <f>'Moving Avg'!H962</f>
        <v>24.233785000000008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</row>
    <row r="963" spans="1:12" ht="13.5" x14ac:dyDescent="0.25">
      <c r="A963" s="3">
        <f>RSI!A963</f>
        <v>43409</v>
      </c>
      <c r="B963" s="2">
        <f>RSI!B963</f>
        <v>26.632999999999999</v>
      </c>
      <c r="C963" s="2">
        <f>RSI!I963</f>
        <v>90.541717729344072</v>
      </c>
      <c r="D963" s="2">
        <f>MACD!E963</f>
        <v>-1.791098045558428</v>
      </c>
      <c r="E963" s="2">
        <f>MACD!F963</f>
        <v>-1.2302275880829483</v>
      </c>
      <c r="F963" s="2">
        <f>'Moving Avg'!D963</f>
        <v>26.6158</v>
      </c>
      <c r="G963" s="2">
        <f>'Moving Avg'!F963</f>
        <v>24.206249999999997</v>
      </c>
      <c r="H963" s="2">
        <f>'Moving Avg'!G963</f>
        <v>23.442780000000003</v>
      </c>
      <c r="I963" s="2">
        <f>'Moving Avg'!H963</f>
        <v>24.231865000000006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</row>
    <row r="964" spans="1:12" ht="13.5" x14ac:dyDescent="0.25">
      <c r="A964" s="3">
        <f>RSI!A964</f>
        <v>43410</v>
      </c>
      <c r="B964" s="2">
        <f>RSI!B964</f>
        <v>27.431999999999999</v>
      </c>
      <c r="C964" s="2">
        <f>RSI!I964</f>
        <v>92.722368859825352</v>
      </c>
      <c r="D964" s="2">
        <f>MACD!E964</f>
        <v>-1.7495264323605717</v>
      </c>
      <c r="E964" s="2">
        <f>MACD!F964</f>
        <v>-1.334087356938473</v>
      </c>
      <c r="F964" s="2">
        <f>'Moving Avg'!D964</f>
        <v>26.7928</v>
      </c>
      <c r="G964" s="2">
        <f>'Moving Avg'!F964</f>
        <v>24.452399999999997</v>
      </c>
      <c r="H964" s="2">
        <f>'Moving Avg'!G964</f>
        <v>23.527500000000003</v>
      </c>
      <c r="I964" s="2">
        <f>'Moving Avg'!H964</f>
        <v>24.233895000000008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</row>
    <row r="965" spans="1:12" ht="13.5" x14ac:dyDescent="0.25">
      <c r="A965" s="3">
        <f>RSI!A965</f>
        <v>43411</v>
      </c>
      <c r="B965" s="2">
        <f>RSI!B965</f>
        <v>28.248000000000001</v>
      </c>
      <c r="C965" s="2">
        <f>RSI!I965</f>
        <v>94.194486784887147</v>
      </c>
      <c r="D965" s="2">
        <f>MACD!E965</f>
        <v>-1.7920270039877728</v>
      </c>
      <c r="E965" s="2">
        <f>MACD!F965</f>
        <v>-1.4256752863483331</v>
      </c>
      <c r="F965" s="2">
        <f>'Moving Avg'!D965</f>
        <v>27.1158</v>
      </c>
      <c r="G965" s="2">
        <f>'Moving Avg'!F965</f>
        <v>24.747949999999996</v>
      </c>
      <c r="H965" s="2">
        <f>'Moving Avg'!G965</f>
        <v>23.640560000000004</v>
      </c>
      <c r="I965" s="2">
        <f>'Moving Avg'!H965</f>
        <v>24.240050000000007</v>
      </c>
      <c r="J965" s="6" t="str">
        <f>OBV!F965</f>
        <v>BULLISH</v>
      </c>
      <c r="K965" s="6" t="str">
        <f>OBV!G965</f>
        <v>NEUTRAL</v>
      </c>
      <c r="L965" s="6" t="str">
        <f>OBV!H965</f>
        <v>CONFIRMED BULLISH</v>
      </c>
    </row>
    <row r="966" spans="1:12" ht="13.5" x14ac:dyDescent="0.25">
      <c r="A966" s="3">
        <f>RSI!A966</f>
        <v>43412</v>
      </c>
      <c r="B966" s="2">
        <f>RSI!B966</f>
        <v>28.248000000000001</v>
      </c>
      <c r="C966" s="2">
        <f>RSI!I966</f>
        <v>94.194486784887147</v>
      </c>
      <c r="D966" s="2">
        <f>MACD!E966</f>
        <v>-1.736304921883864</v>
      </c>
      <c r="E966" s="2">
        <f>MACD!F966</f>
        <v>-1.4878012134554395</v>
      </c>
      <c r="F966" s="2">
        <f>'Moving Avg'!D966</f>
        <v>27.438799999999997</v>
      </c>
      <c r="G966" s="2">
        <f>'Moving Avg'!F966</f>
        <v>25.043499999999998</v>
      </c>
      <c r="H966" s="2">
        <f>'Moving Avg'!G966</f>
        <v>23.753620000000005</v>
      </c>
      <c r="I966" s="2">
        <f>'Moving Avg'!H966</f>
        <v>24.246205</v>
      </c>
      <c r="J966" s="6" t="str">
        <f>OBV!F966</f>
        <v>BULLISH</v>
      </c>
      <c r="K966" s="6" t="str">
        <f>OBV!G966</f>
        <v>NEUTRAL</v>
      </c>
      <c r="L966" s="6" t="str">
        <f>OBV!H966</f>
        <v>CONFIRMED BULLISH</v>
      </c>
    </row>
    <row r="967" spans="1:12" ht="13.5" x14ac:dyDescent="0.25">
      <c r="A967" s="3">
        <f>RSI!A967</f>
        <v>43413</v>
      </c>
      <c r="B967" s="2">
        <f>RSI!B967</f>
        <v>28.248000000000001</v>
      </c>
      <c r="C967" s="2">
        <f>RSI!I967</f>
        <v>94.194486784887147</v>
      </c>
      <c r="D967" s="2">
        <f>MACD!E967</f>
        <v>-1.6093169097297064</v>
      </c>
      <c r="E967" s="2">
        <f>MACD!F967</f>
        <v>-1.5121043527102929</v>
      </c>
      <c r="F967" s="2">
        <f>'Moving Avg'!D967</f>
        <v>27.761800000000001</v>
      </c>
      <c r="G967" s="2">
        <f>'Moving Avg'!F967</f>
        <v>25.339049999999997</v>
      </c>
      <c r="H967" s="2">
        <f>'Moving Avg'!G967</f>
        <v>23.866680000000006</v>
      </c>
      <c r="I967" s="2">
        <f>'Moving Avg'!H967</f>
        <v>24.252359999999999</v>
      </c>
      <c r="J967" s="6" t="str">
        <f>OBV!F967</f>
        <v>BULLISH</v>
      </c>
      <c r="K967" s="6" t="str">
        <f>OBV!G967</f>
        <v>NEUTRAL</v>
      </c>
      <c r="L967" s="6" t="str">
        <f>OBV!H967</f>
        <v>CONFIRMED BULLISH</v>
      </c>
    </row>
    <row r="968" spans="1:12" ht="13.5" x14ac:dyDescent="0.25">
      <c r="A968" s="3">
        <f>RSI!A968</f>
        <v>43416</v>
      </c>
      <c r="B968" s="2">
        <f>RSI!B968</f>
        <v>27.405999999999999</v>
      </c>
      <c r="C968" s="2">
        <f>RSI!I968</f>
        <v>74.716464545479965</v>
      </c>
      <c r="D968" s="2">
        <f>MACD!E968</f>
        <v>-1.4573084453954834</v>
      </c>
      <c r="E968" s="2">
        <f>MACD!F968</f>
        <v>-1.5011451712473309</v>
      </c>
      <c r="F968" s="2">
        <f>'Moving Avg'!D968</f>
        <v>27.916399999999999</v>
      </c>
      <c r="G968" s="2">
        <f>'Moving Avg'!F968</f>
        <v>25.592499999999994</v>
      </c>
      <c r="H968" s="2">
        <f>'Moving Avg'!G968</f>
        <v>23.962900000000005</v>
      </c>
      <c r="I968" s="2">
        <f>'Moving Avg'!H968</f>
        <v>24.254304999999999</v>
      </c>
      <c r="J968" s="6" t="str">
        <f>OBV!F968</f>
        <v>BULLISH</v>
      </c>
      <c r="K968" s="6" t="str">
        <f>OBV!G968</f>
        <v>NEUTRAL</v>
      </c>
      <c r="L968" s="6" t="str">
        <f>OBV!H968</f>
        <v>CONFIRMED BULLISH</v>
      </c>
    </row>
    <row r="969" spans="1:12" ht="13.5" x14ac:dyDescent="0.25">
      <c r="A969" s="3">
        <f>RSI!A969</f>
        <v>43417</v>
      </c>
      <c r="B969" s="2">
        <f>RSI!B969</f>
        <v>28.222000000000001</v>
      </c>
      <c r="C969" s="2">
        <f>RSI!I969</f>
        <v>79.204459299532388</v>
      </c>
      <c r="D969" s="2">
        <f>MACD!E969</f>
        <v>-1.2817256491747031</v>
      </c>
      <c r="E969" s="2">
        <f>MACD!F969</f>
        <v>-1.4572612668328055</v>
      </c>
      <c r="F969" s="2">
        <f>'Moving Avg'!D969</f>
        <v>28.074400000000004</v>
      </c>
      <c r="G969" s="2">
        <f>'Moving Avg'!F969</f>
        <v>25.886749999999996</v>
      </c>
      <c r="H969" s="2">
        <f>'Moving Avg'!G969</f>
        <v>24.075440000000004</v>
      </c>
      <c r="I969" s="2">
        <f>'Moving Avg'!H969</f>
        <v>24.254259999999999</v>
      </c>
      <c r="J969" s="6" t="str">
        <f>OBV!F969</f>
        <v>BULLISH</v>
      </c>
      <c r="K969" s="6" t="str">
        <f>OBV!G969</f>
        <v>NEUTRAL</v>
      </c>
      <c r="L969" s="6" t="str">
        <f>OBV!H969</f>
        <v>BULLISH DIVERGENCE</v>
      </c>
    </row>
    <row r="970" spans="1:12" ht="13.5" x14ac:dyDescent="0.25">
      <c r="A970" s="3">
        <f>RSI!A970</f>
        <v>43418</v>
      </c>
      <c r="B970" s="2">
        <f>RSI!B970</f>
        <v>27.38</v>
      </c>
      <c r="C970" s="2">
        <f>RSI!I970</f>
        <v>66.155218064343529</v>
      </c>
      <c r="D970" s="2">
        <f>MACD!E970</f>
        <v>-1.0730413997233832</v>
      </c>
      <c r="E970" s="2">
        <f>MACD!F970</f>
        <v>-1.3804172934109211</v>
      </c>
      <c r="F970" s="2">
        <f>'Moving Avg'!D970</f>
        <v>27.900799999999997</v>
      </c>
      <c r="G970" s="2">
        <f>'Moving Avg'!F970</f>
        <v>26.1389</v>
      </c>
      <c r="H970" s="2">
        <f>'Moving Avg'!G970</f>
        <v>24.171140000000005</v>
      </c>
      <c r="I970" s="2">
        <f>'Moving Avg'!H970</f>
        <v>24.250004999999998</v>
      </c>
      <c r="J970" s="6" t="str">
        <f>OBV!F970</f>
        <v>BULLISH</v>
      </c>
      <c r="K970" s="6" t="str">
        <f>OBV!G970</f>
        <v>NEUTRAL</v>
      </c>
      <c r="L970" s="6" t="str">
        <f>OBV!H970</f>
        <v>BULLISH DIVERGENCE</v>
      </c>
    </row>
    <row r="971" spans="1:12" ht="13.5" x14ac:dyDescent="0.25">
      <c r="A971" s="3">
        <f>RSI!A971</f>
        <v>43419</v>
      </c>
      <c r="B971" s="2">
        <f>RSI!B971</f>
        <v>27.38</v>
      </c>
      <c r="C971" s="2">
        <f>RSI!I971</f>
        <v>66.155218064343529</v>
      </c>
      <c r="D971" s="2">
        <f>MACD!E971</f>
        <v>-0.90582677237863507</v>
      </c>
      <c r="E971" s="2">
        <f>MACD!F971</f>
        <v>-1.285499189204464</v>
      </c>
      <c r="F971" s="2">
        <f>'Moving Avg'!D971</f>
        <v>27.7272</v>
      </c>
      <c r="G971" s="2">
        <f>'Moving Avg'!F971</f>
        <v>26.39105</v>
      </c>
      <c r="H971" s="2">
        <f>'Moving Avg'!G971</f>
        <v>24.268560000000008</v>
      </c>
      <c r="I971" s="2">
        <f>'Moving Avg'!H971</f>
        <v>24.245749999999997</v>
      </c>
      <c r="J971" s="6" t="str">
        <f>OBV!F971</f>
        <v>BULLISH</v>
      </c>
      <c r="K971" s="6" t="str">
        <f>OBV!G971</f>
        <v>NEUTRAL</v>
      </c>
      <c r="L971" s="6" t="str">
        <f>OBV!H971</f>
        <v>BULLISH DIVERGENCE</v>
      </c>
    </row>
    <row r="972" spans="1:12" ht="13.5" x14ac:dyDescent="0.25">
      <c r="A972" s="3">
        <f>RSI!A972</f>
        <v>43420</v>
      </c>
      <c r="B972" s="2">
        <f>RSI!B972</f>
        <v>27.38</v>
      </c>
      <c r="C972" s="2">
        <f>RSI!I972</f>
        <v>66.155218064343529</v>
      </c>
      <c r="D972" s="2">
        <f>MACD!E972</f>
        <v>-0.77300816950307905</v>
      </c>
      <c r="E972" s="2">
        <f>MACD!F972</f>
        <v>-1.183000985264187</v>
      </c>
      <c r="F972" s="2">
        <f>'Moving Avg'!D972</f>
        <v>27.553599999999999</v>
      </c>
      <c r="G972" s="2">
        <f>'Moving Avg'!F972</f>
        <v>26.609699999999997</v>
      </c>
      <c r="H972" s="2">
        <f>'Moving Avg'!G972</f>
        <v>24.365980000000015</v>
      </c>
      <c r="I972" s="2">
        <f>'Moving Avg'!H972</f>
        <v>24.241330000000001</v>
      </c>
      <c r="J972" s="6" t="str">
        <f>OBV!F972</f>
        <v>BULLISH</v>
      </c>
      <c r="K972" s="6" t="str">
        <f>OBV!G972</f>
        <v>NEUTRAL</v>
      </c>
      <c r="L972" s="6" t="str">
        <f>OBV!H972</f>
        <v>BULLISH DIVERGENCE</v>
      </c>
    </row>
    <row r="973" spans="1:12" ht="13.5" x14ac:dyDescent="0.25">
      <c r="A973" s="3">
        <f>RSI!A973</f>
        <v>43423</v>
      </c>
      <c r="B973" s="2">
        <f>RSI!B973</f>
        <v>27.355</v>
      </c>
      <c r="C973" s="2">
        <f>RSI!I973</f>
        <v>65.753486110765778</v>
      </c>
      <c r="D973" s="2">
        <f>MACD!E973</f>
        <v>-0.66679976930709728</v>
      </c>
      <c r="E973" s="2">
        <f>MACD!F973</f>
        <v>-1.0797607420727691</v>
      </c>
      <c r="F973" s="2">
        <f>'Moving Avg'!D973</f>
        <v>27.543399999999998</v>
      </c>
      <c r="G973" s="2">
        <f>'Moving Avg'!F973</f>
        <v>26.792699999999996</v>
      </c>
      <c r="H973" s="2">
        <f>'Moving Avg'!G973</f>
        <v>24.466160000000013</v>
      </c>
      <c r="I973" s="2">
        <f>'Moving Avg'!H973</f>
        <v>24.236785000000001</v>
      </c>
      <c r="J973" s="6" t="str">
        <f>OBV!F973</f>
        <v>BEARISH</v>
      </c>
      <c r="K973" s="6" t="str">
        <f>OBV!G973</f>
        <v>NEUTRAL</v>
      </c>
      <c r="L973" s="6" t="str">
        <f>OBV!H973</f>
        <v>CONFIRMED BEARISH</v>
      </c>
    </row>
    <row r="974" spans="1:12" ht="13.5" x14ac:dyDescent="0.25">
      <c r="A974" s="3">
        <f>RSI!A974</f>
        <v>43425</v>
      </c>
      <c r="B974" s="2">
        <f>RSI!B974</f>
        <v>27.355</v>
      </c>
      <c r="C974" s="2">
        <f>RSI!I974</f>
        <v>65.753486110765778</v>
      </c>
      <c r="D974" s="2">
        <f>MACD!E974</f>
        <v>-0.4612940452868024</v>
      </c>
      <c r="E974" s="2">
        <f>MACD!F974</f>
        <v>-0.95606740271557578</v>
      </c>
      <c r="F974" s="2">
        <f>'Moving Avg'!D974</f>
        <v>27.369999999999997</v>
      </c>
      <c r="G974" s="2">
        <f>'Moving Avg'!F974</f>
        <v>26.940499999999997</v>
      </c>
      <c r="H974" s="2">
        <f>'Moving Avg'!G974</f>
        <v>24.563080000000014</v>
      </c>
      <c r="I974" s="2">
        <f>'Moving Avg'!H974</f>
        <v>24.232239999999997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27.234000000000002</v>
      </c>
      <c r="C975" s="2">
        <f>RSI!I975</f>
        <v>63.586037730443387</v>
      </c>
      <c r="D975" s="2">
        <f>MACD!E975</f>
        <v>-0.15964945757532689</v>
      </c>
      <c r="E975" s="2">
        <f>MACD!F975</f>
        <v>-0.79678381368752604</v>
      </c>
      <c r="F975" s="2">
        <f>'Moving Avg'!D975</f>
        <v>27.340800000000002</v>
      </c>
      <c r="G975" s="2">
        <f>'Moving Avg'!F975</f>
        <v>27.082249999999998</v>
      </c>
      <c r="H975" s="2">
        <f>'Moving Avg'!G975</f>
        <v>24.65758000000001</v>
      </c>
      <c r="I975" s="2">
        <f>'Moving Avg'!H975</f>
        <v>24.227089999999997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26.417999999999999</v>
      </c>
      <c r="C976" s="2">
        <f>RSI!I976</f>
        <v>51.303994260432226</v>
      </c>
      <c r="D976" s="2">
        <f>MACD!E976</f>
        <v>0.15050113915105001</v>
      </c>
      <c r="E976" s="2">
        <f>MACD!F976</f>
        <v>-0.60732682311981079</v>
      </c>
      <c r="F976" s="2">
        <f>'Moving Avg'!D976</f>
        <v>27.148400000000002</v>
      </c>
      <c r="G976" s="2">
        <f>'Moving Avg'!F976</f>
        <v>27.146650000000001</v>
      </c>
      <c r="H976" s="2">
        <f>'Moving Avg'!G976</f>
        <v>24.722360000000013</v>
      </c>
      <c r="I976" s="2">
        <f>'Moving Avg'!H976</f>
        <v>24.217859999999991</v>
      </c>
      <c r="J976" s="6" t="str">
        <f>OBV!F976</f>
        <v>BULLISH</v>
      </c>
      <c r="K976" s="6" t="str">
        <f>OBV!G976</f>
        <v>NEUTRAL</v>
      </c>
      <c r="L976" s="6" t="str">
        <f>OBV!H976</f>
        <v>BULLISH DIVERGENCE</v>
      </c>
    </row>
    <row r="977" spans="1:12" ht="13.5" x14ac:dyDescent="0.25">
      <c r="A977" s="3">
        <f>RSI!A977</f>
        <v>43430</v>
      </c>
      <c r="B977" s="2">
        <f>RSI!B977</f>
        <v>27.234000000000002</v>
      </c>
      <c r="C977" s="2">
        <f>RSI!I977</f>
        <v>59.689219888313019</v>
      </c>
      <c r="D977" s="2">
        <f>MACD!E977</f>
        <v>0.35219176463010626</v>
      </c>
      <c r="E977" s="2">
        <f>MACD!F977</f>
        <v>-0.41542310556982742</v>
      </c>
      <c r="F977" s="2">
        <f>'Moving Avg'!D977</f>
        <v>27.119199999999999</v>
      </c>
      <c r="G977" s="2">
        <f>'Moving Avg'!F977</f>
        <v>27.219650000000001</v>
      </c>
      <c r="H977" s="2">
        <f>'Moving Avg'!G977</f>
        <v>24.803460000000008</v>
      </c>
      <c r="I977" s="2">
        <f>'Moving Avg'!H977</f>
        <v>24.212709999999994</v>
      </c>
      <c r="J977" s="6" t="str">
        <f>OBV!F977</f>
        <v>BULLISH</v>
      </c>
      <c r="K977" s="6" t="str">
        <f>OBV!G977</f>
        <v>NEUTRAL</v>
      </c>
      <c r="L977" s="6" t="str">
        <f>OBV!H977</f>
        <v>BULLISH DIVERGENCE</v>
      </c>
    </row>
    <row r="978" spans="1:12" ht="13.5" x14ac:dyDescent="0.25">
      <c r="A978" s="3">
        <f>RSI!A978</f>
        <v>43431</v>
      </c>
      <c r="B978" s="2">
        <f>RSI!B978</f>
        <v>27.234000000000002</v>
      </c>
      <c r="C978" s="2">
        <f>RSI!I978</f>
        <v>59.689219888313012</v>
      </c>
      <c r="D978" s="2">
        <f>MACD!E978</f>
        <v>0.38821499810082116</v>
      </c>
      <c r="E978" s="2">
        <f>MACD!F978</f>
        <v>-0.25469548483569771</v>
      </c>
      <c r="F978" s="2">
        <f>'Moving Avg'!D978</f>
        <v>27.095000000000006</v>
      </c>
      <c r="G978" s="2">
        <f>'Moving Avg'!F978</f>
        <v>27.292649999999998</v>
      </c>
      <c r="H978" s="2">
        <f>'Moving Avg'!G978</f>
        <v>24.884560000000008</v>
      </c>
      <c r="I978" s="2">
        <f>'Moving Avg'!H978</f>
        <v>24.20755999999999</v>
      </c>
      <c r="J978" s="6" t="str">
        <f>OBV!F978</f>
        <v>BULLISH</v>
      </c>
      <c r="K978" s="6" t="str">
        <f>OBV!G978</f>
        <v>NEUTRAL</v>
      </c>
      <c r="L978" s="6" t="str">
        <f>OBV!H978</f>
        <v>BULLISH DIVERGENCE</v>
      </c>
    </row>
    <row r="979" spans="1:12" ht="13.5" x14ac:dyDescent="0.25">
      <c r="A979" s="3">
        <f>RSI!A979</f>
        <v>43432</v>
      </c>
      <c r="B979" s="2">
        <f>RSI!B979</f>
        <v>27.234000000000002</v>
      </c>
      <c r="C979" s="2">
        <f>RSI!I979</f>
        <v>59.689219888313012</v>
      </c>
      <c r="D979" s="2">
        <f>MACD!E979</f>
        <v>0.53951280212373121</v>
      </c>
      <c r="E979" s="2">
        <f>MACD!F979</f>
        <v>-9.5853827443811934E-2</v>
      </c>
      <c r="F979" s="2">
        <f>'Moving Avg'!D979</f>
        <v>27.070800000000002</v>
      </c>
      <c r="G979" s="2">
        <f>'Moving Avg'!F979</f>
        <v>27.326999999999998</v>
      </c>
      <c r="H979" s="2">
        <f>'Moving Avg'!G979</f>
        <v>24.951900000000002</v>
      </c>
      <c r="I979" s="2">
        <f>'Moving Avg'!H979</f>
        <v>24.20240999999999</v>
      </c>
      <c r="J979" s="6" t="str">
        <f>OBV!F979</f>
        <v>BULLISH</v>
      </c>
      <c r="K979" s="6" t="str">
        <f>OBV!G979</f>
        <v>NEUTRAL</v>
      </c>
      <c r="L979" s="6" t="str">
        <f>OBV!H979</f>
        <v>NEUTRAL</v>
      </c>
    </row>
    <row r="980" spans="1:12" ht="13.5" x14ac:dyDescent="0.25">
      <c r="A980" s="3">
        <f>RSI!A980</f>
        <v>43433</v>
      </c>
      <c r="B980" s="2">
        <f>RSI!B980</f>
        <v>27.234000000000002</v>
      </c>
      <c r="C980" s="2">
        <f>RSI!I980</f>
        <v>59.689219888313012</v>
      </c>
      <c r="D980" s="2">
        <f>MACD!E980</f>
        <v>0.53362347134825328</v>
      </c>
      <c r="E980" s="2">
        <f>MACD!F980</f>
        <v>3.0041632314601108E-2</v>
      </c>
      <c r="F980" s="2">
        <f>'Moving Avg'!D980</f>
        <v>27.070800000000002</v>
      </c>
      <c r="G980" s="2">
        <f>'Moving Avg'!F980</f>
        <v>27.357050000000005</v>
      </c>
      <c r="H980" s="2">
        <f>'Moving Avg'!G980</f>
        <v>25.01924</v>
      </c>
      <c r="I980" s="2">
        <f>'Moving Avg'!H980</f>
        <v>24.197259999999993</v>
      </c>
      <c r="J980" s="6" t="str">
        <f>OBV!F980</f>
        <v>BULLISH</v>
      </c>
      <c r="K980" s="6" t="str">
        <f>OBV!G980</f>
        <v>NEUTRAL</v>
      </c>
      <c r="L980" s="6" t="str">
        <f>OBV!H980</f>
        <v>CONFIRMED BULLISH</v>
      </c>
    </row>
    <row r="981" spans="1:12" ht="13.5" x14ac:dyDescent="0.25">
      <c r="A981" s="3">
        <f>RSI!A981</f>
        <v>43434</v>
      </c>
      <c r="B981" s="2">
        <f>RSI!B981</f>
        <v>28.135999999999999</v>
      </c>
      <c r="C981" s="2">
        <f>RSI!I981</f>
        <v>67.905980547255268</v>
      </c>
      <c r="D981" s="2">
        <f>MACD!E981</f>
        <v>0.45777714699312355</v>
      </c>
      <c r="E981" s="2">
        <f>MACD!F981</f>
        <v>0.11558873525030559</v>
      </c>
      <c r="F981" s="2">
        <f>'Moving Avg'!D981</f>
        <v>27.414400000000001</v>
      </c>
      <c r="G981" s="2">
        <f>'Moving Avg'!F981</f>
        <v>27.432199999999995</v>
      </c>
      <c r="H981" s="2">
        <f>'Moving Avg'!G981</f>
        <v>25.104619999999997</v>
      </c>
      <c r="I981" s="2">
        <f>'Moving Avg'!H981</f>
        <v>24.196619999999992</v>
      </c>
      <c r="J981" s="6" t="str">
        <f>OBV!F981</f>
        <v>BULLISH</v>
      </c>
      <c r="K981" s="6" t="str">
        <f>OBV!G981</f>
        <v>NEUTRAL</v>
      </c>
      <c r="L981" s="6" t="str">
        <f>OBV!H981</f>
        <v>CONFIRMED BULLISH</v>
      </c>
    </row>
    <row r="982" spans="1:12" ht="13.5" x14ac:dyDescent="0.25">
      <c r="A982" s="3">
        <f>RSI!A982</f>
        <v>43437</v>
      </c>
      <c r="B982" s="2">
        <f>RSI!B982</f>
        <v>28.135999999999999</v>
      </c>
      <c r="C982" s="2">
        <f>RSI!I982</f>
        <v>67.905980547255282</v>
      </c>
      <c r="D982" s="2">
        <f>MACD!E982</f>
        <v>0.38452117039588174</v>
      </c>
      <c r="E982" s="2">
        <f>MACD!F982</f>
        <v>0.16937522227942081</v>
      </c>
      <c r="F982" s="2">
        <f>'Moving Avg'!D982</f>
        <v>27.594799999999999</v>
      </c>
      <c r="G982" s="2">
        <f>'Moving Avg'!F982</f>
        <v>27.507349999999995</v>
      </c>
      <c r="H982" s="2">
        <f>'Moving Avg'!G982</f>
        <v>25.189999999999994</v>
      </c>
      <c r="I982" s="2">
        <f>'Moving Avg'!H982</f>
        <v>24.195979999999995</v>
      </c>
      <c r="J982" s="6" t="str">
        <f>OBV!F982</f>
        <v>BULLISH</v>
      </c>
      <c r="K982" s="6" t="str">
        <f>OBV!G982</f>
        <v>NEUTRAL</v>
      </c>
      <c r="L982" s="6" t="str">
        <f>OBV!H982</f>
        <v>CONFIRMED BULLISH</v>
      </c>
    </row>
    <row r="983" spans="1:12" ht="13.5" x14ac:dyDescent="0.25">
      <c r="A983" s="3">
        <f>RSI!A983</f>
        <v>43438</v>
      </c>
      <c r="B983" s="2">
        <f>RSI!B983</f>
        <v>28.978000000000002</v>
      </c>
      <c r="C983" s="2">
        <f>RSI!I983</f>
        <v>73.707986841748394</v>
      </c>
      <c r="D983" s="2">
        <f>MACD!E983</f>
        <v>0.24791297026532533</v>
      </c>
      <c r="E983" s="2">
        <f>MACD!F983</f>
        <v>0.18508277187660171</v>
      </c>
      <c r="F983" s="2">
        <f>'Moving Avg'!D983</f>
        <v>27.943599999999996</v>
      </c>
      <c r="G983" s="2">
        <f>'Moving Avg'!F983</f>
        <v>27.624599999999994</v>
      </c>
      <c r="H983" s="2">
        <f>'Moving Avg'!G983</f>
        <v>25.292739999999998</v>
      </c>
      <c r="I983" s="2">
        <f>'Moving Avg'!H983</f>
        <v>24.199549999999995</v>
      </c>
      <c r="J983" s="6" t="str">
        <f>OBV!F983</f>
        <v>BULLISH</v>
      </c>
      <c r="K983" s="6" t="str">
        <f>OBV!G983</f>
        <v>NEUTRAL</v>
      </c>
      <c r="L983" s="6" t="str">
        <f>OBV!H983</f>
        <v>CONFIRMED BULLISH</v>
      </c>
    </row>
    <row r="984" spans="1:12" ht="13.5" x14ac:dyDescent="0.25">
      <c r="A984" s="3">
        <f>RSI!A984</f>
        <v>43439</v>
      </c>
      <c r="B984" s="2">
        <f>RSI!B984</f>
        <v>28.978000000000002</v>
      </c>
      <c r="C984" s="2">
        <f>RSI!I984</f>
        <v>73.707986841748394</v>
      </c>
      <c r="D984" s="2">
        <f>MACD!E984</f>
        <v>0.11956280810872855</v>
      </c>
      <c r="E984" s="2">
        <f>MACD!F984</f>
        <v>0.17197877912302709</v>
      </c>
      <c r="F984" s="2">
        <f>'Moving Avg'!D984</f>
        <v>28.292400000000004</v>
      </c>
      <c r="G984" s="2">
        <f>'Moving Avg'!F984</f>
        <v>27.701899999999995</v>
      </c>
      <c r="H984" s="2">
        <f>'Moving Avg'!G984</f>
        <v>25.395480000000003</v>
      </c>
      <c r="I984" s="2">
        <f>'Moving Avg'!H984</f>
        <v>24.203119999999995</v>
      </c>
      <c r="J984" s="6" t="str">
        <f>OBV!F984</f>
        <v>BULLISH</v>
      </c>
      <c r="K984" s="6" t="str">
        <f>OBV!G984</f>
        <v>NEUTRAL</v>
      </c>
      <c r="L984" s="6" t="str">
        <f>OBV!H984</f>
        <v>CONFIRMED BULLISH</v>
      </c>
    </row>
    <row r="985" spans="1:12" ht="13.5" x14ac:dyDescent="0.25">
      <c r="A985" s="3">
        <f>RSI!A985</f>
        <v>43440</v>
      </c>
      <c r="B985" s="2">
        <f>RSI!B985</f>
        <v>28.978000000000002</v>
      </c>
      <c r="C985" s="2">
        <f>RSI!I985</f>
        <v>73.707986841748379</v>
      </c>
      <c r="D985" s="2">
        <f>MACD!E985</f>
        <v>-1.947008598101263E-2</v>
      </c>
      <c r="E985" s="2">
        <f>MACD!F985</f>
        <v>0.13368900610221915</v>
      </c>
      <c r="F985" s="2">
        <f>'Moving Avg'!D985</f>
        <v>28.641200000000005</v>
      </c>
      <c r="G985" s="2">
        <f>'Moving Avg'!F985</f>
        <v>27.738399999999995</v>
      </c>
      <c r="H985" s="2">
        <f>'Moving Avg'!G985</f>
        <v>25.498220000000007</v>
      </c>
      <c r="I985" s="2">
        <f>'Moving Avg'!H985</f>
        <v>24.206689999999991</v>
      </c>
      <c r="J985" s="6" t="str">
        <f>OBV!F985</f>
        <v>BULLISH</v>
      </c>
      <c r="K985" s="6" t="str">
        <f>OBV!G985</f>
        <v>NEUTRAL</v>
      </c>
      <c r="L985" s="6" t="str">
        <f>OBV!H985</f>
        <v>CONFIRMED BULLISH</v>
      </c>
    </row>
    <row r="986" spans="1:12" ht="13.5" x14ac:dyDescent="0.25">
      <c r="A986" s="3">
        <f>RSI!A986</f>
        <v>43441</v>
      </c>
      <c r="B986" s="2">
        <f>RSI!B986</f>
        <v>28.978000000000002</v>
      </c>
      <c r="C986" s="2">
        <f>RSI!I986</f>
        <v>73.707986841748379</v>
      </c>
      <c r="D986" s="2">
        <f>MACD!E986</f>
        <v>-0.2735902156982597</v>
      </c>
      <c r="E986" s="2">
        <f>MACD!F986</f>
        <v>5.2233161742123384E-2</v>
      </c>
      <c r="F986" s="2">
        <f>'Moving Avg'!D986</f>
        <v>28.809600000000007</v>
      </c>
      <c r="G986" s="2">
        <f>'Moving Avg'!F986</f>
        <v>27.774899999999995</v>
      </c>
      <c r="H986" s="2">
        <f>'Moving Avg'!G986</f>
        <v>25.622280000000003</v>
      </c>
      <c r="I986" s="2">
        <f>'Moving Avg'!H986</f>
        <v>24.210259999999991</v>
      </c>
      <c r="J986" s="6" t="str">
        <f>OBV!F986</f>
        <v>BULLISH</v>
      </c>
      <c r="K986" s="6" t="str">
        <f>OBV!G986</f>
        <v>NEUTRAL</v>
      </c>
      <c r="L986" s="6" t="str">
        <f>OBV!H986</f>
        <v>CONFIRMED BULLISH</v>
      </c>
    </row>
    <row r="987" spans="1:12" ht="13.5" x14ac:dyDescent="0.25">
      <c r="A987" s="3">
        <f>RSI!A987</f>
        <v>43444</v>
      </c>
      <c r="B987" s="2">
        <f>RSI!B987</f>
        <v>28.978000000000002</v>
      </c>
      <c r="C987" s="2">
        <f>RSI!I987</f>
        <v>73.707986841748379</v>
      </c>
      <c r="D987" s="2">
        <f>MACD!E987</f>
        <v>-0.37320467384484246</v>
      </c>
      <c r="E987" s="2">
        <f>MACD!F987</f>
        <v>-3.2854405375269784E-2</v>
      </c>
      <c r="F987" s="2">
        <f>'Moving Avg'!D987</f>
        <v>28.978000000000002</v>
      </c>
      <c r="G987" s="2">
        <f>'Moving Avg'!F987</f>
        <v>27.811399999999999</v>
      </c>
      <c r="H987" s="2">
        <f>'Moving Avg'!G987</f>
        <v>25.751660000000005</v>
      </c>
      <c r="I987" s="2">
        <f>'Moving Avg'!H987</f>
        <v>24.213829999999994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</row>
    <row r="988" spans="1:12" ht="13.5" x14ac:dyDescent="0.25">
      <c r="A988" s="3">
        <f>RSI!A988</f>
        <v>43445</v>
      </c>
      <c r="B988" s="2">
        <f>RSI!B988</f>
        <v>28.978000000000002</v>
      </c>
      <c r="C988" s="2">
        <f>RSI!I988</f>
        <v>73.707986841748379</v>
      </c>
      <c r="D988" s="2">
        <f>MACD!E988</f>
        <v>-0.46687178864521428</v>
      </c>
      <c r="E988" s="2">
        <f>MACD!F988</f>
        <v>-0.11965788202925869</v>
      </c>
      <c r="F988" s="2">
        <f>'Moving Avg'!D988</f>
        <v>28.978000000000002</v>
      </c>
      <c r="G988" s="2">
        <f>'Moving Avg'!F988</f>
        <v>27.889999999999997</v>
      </c>
      <c r="H988" s="2">
        <f>'Moving Avg'!G988</f>
        <v>25.881040000000013</v>
      </c>
      <c r="I988" s="2">
        <f>'Moving Avg'!H988</f>
        <v>24.217399999999994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28.952999999999999</v>
      </c>
      <c r="C989" s="2">
        <f>RSI!I989</f>
        <v>73.095941822901821</v>
      </c>
      <c r="D989" s="2">
        <f>MACD!E989</f>
        <v>-0.55296002059826677</v>
      </c>
      <c r="E989" s="2">
        <f>MACD!F989</f>
        <v>-0.20631830974306031</v>
      </c>
      <c r="F989" s="2">
        <f>'Moving Avg'!D989</f>
        <v>28.973000000000003</v>
      </c>
      <c r="G989" s="2">
        <f>'Moving Avg'!F989</f>
        <v>27.926550000000002</v>
      </c>
      <c r="H989" s="2">
        <f>'Moving Avg'!G989</f>
        <v>26.009920000000012</v>
      </c>
      <c r="I989" s="2">
        <f>'Moving Avg'!H989</f>
        <v>24.220844999999994</v>
      </c>
      <c r="J989" s="6" t="str">
        <f>OBV!F989</f>
        <v>BEARISH</v>
      </c>
      <c r="K989" s="6" t="str">
        <f>OBV!G989</f>
        <v>NEUTRAL</v>
      </c>
      <c r="L989" s="6" t="str">
        <f>OBV!H989</f>
        <v>CONFIRMED BEARISH</v>
      </c>
    </row>
    <row r="990" spans="1:12" ht="13.5" x14ac:dyDescent="0.25">
      <c r="A990" s="3">
        <f>RSI!A990</f>
        <v>43447</v>
      </c>
      <c r="B990" s="2">
        <f>RSI!B990</f>
        <v>28.695</v>
      </c>
      <c r="C990" s="2">
        <f>RSI!I990</f>
        <v>66.920183114526949</v>
      </c>
      <c r="D990" s="2">
        <f>MACD!E990</f>
        <v>-0.61458515935808578</v>
      </c>
      <c r="E990" s="2">
        <f>MACD!F990</f>
        <v>-0.28797167966606541</v>
      </c>
      <c r="F990" s="2">
        <f>'Moving Avg'!D990</f>
        <v>28.916399999999999</v>
      </c>
      <c r="G990" s="2">
        <f>'Moving Avg'!F990</f>
        <v>27.992300000000011</v>
      </c>
      <c r="H990" s="2">
        <f>'Moving Avg'!G990</f>
        <v>26.13364000000001</v>
      </c>
      <c r="I990" s="2">
        <f>'Moving Avg'!H990</f>
        <v>24.229354999999991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28.695</v>
      </c>
      <c r="C991" s="2">
        <f>RSI!I991</f>
        <v>66.920183114526949</v>
      </c>
      <c r="D991" s="2">
        <f>MACD!E991</f>
        <v>-0.53374348563021456</v>
      </c>
      <c r="E991" s="2">
        <f>MACD!F991</f>
        <v>-0.33712604085889525</v>
      </c>
      <c r="F991" s="2">
        <f>'Moving Avg'!D991</f>
        <v>28.8598</v>
      </c>
      <c r="G991" s="2">
        <f>'Moving Avg'!F991</f>
        <v>28.058050000000009</v>
      </c>
      <c r="H991" s="2">
        <f>'Moving Avg'!G991</f>
        <v>26.257360000000009</v>
      </c>
      <c r="I991" s="2">
        <f>'Moving Avg'!H991</f>
        <v>24.24189999999999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28.695</v>
      </c>
      <c r="C992" s="2">
        <f>RSI!I992</f>
        <v>66.920183114526949</v>
      </c>
      <c r="D992" s="2">
        <f>MACD!E992</f>
        <v>-0.47069381549435718</v>
      </c>
      <c r="E992" s="2">
        <f>MACD!F992</f>
        <v>-0.36383959578598762</v>
      </c>
      <c r="F992" s="2">
        <f>'Moving Avg'!D992</f>
        <v>28.803199999999997</v>
      </c>
      <c r="G992" s="2">
        <f>'Moving Avg'!F992</f>
        <v>28.123800000000006</v>
      </c>
      <c r="H992" s="2">
        <f>'Moving Avg'!G992</f>
        <v>26.381080000000008</v>
      </c>
      <c r="I992" s="2">
        <f>'Moving Avg'!H992</f>
        <v>24.25444499999999</v>
      </c>
      <c r="J992" s="6" t="str">
        <f>OBV!F992</f>
        <v>BEARISH</v>
      </c>
      <c r="K992" s="6" t="str">
        <f>OBV!G992</f>
        <v>NEUTRAL</v>
      </c>
      <c r="L992" s="6" t="str">
        <f>OBV!H992</f>
        <v>CONFIRMED BEARISH</v>
      </c>
    </row>
    <row r="993" spans="1:12" ht="13.5" x14ac:dyDescent="0.25">
      <c r="A993" s="3">
        <f>RSI!A993</f>
        <v>43452</v>
      </c>
      <c r="B993" s="2">
        <f>RSI!B993</f>
        <v>28.695</v>
      </c>
      <c r="C993" s="2">
        <f>RSI!I993</f>
        <v>66.920183114526949</v>
      </c>
      <c r="D993" s="2">
        <f>MACD!E993</f>
        <v>-0.29276380253328682</v>
      </c>
      <c r="E993" s="2">
        <f>MACD!F993</f>
        <v>-0.3496244371354475</v>
      </c>
      <c r="F993" s="2">
        <f>'Moving Avg'!D993</f>
        <v>28.746599999999994</v>
      </c>
      <c r="G993" s="2">
        <f>'Moving Avg'!F993</f>
        <v>28.190800000000007</v>
      </c>
      <c r="H993" s="2">
        <f>'Moving Avg'!G993</f>
        <v>26.504800000000003</v>
      </c>
      <c r="I993" s="2">
        <f>'Moving Avg'!H993</f>
        <v>24.270854999999994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28.350999999999999</v>
      </c>
      <c r="C994" s="2">
        <f>RSI!I994</f>
        <v>58.114570849799996</v>
      </c>
      <c r="D994" s="2">
        <f>MACD!E994</f>
        <v>-0.12131705388819114</v>
      </c>
      <c r="E994" s="2">
        <f>MACD!F994</f>
        <v>-0.30396296048599625</v>
      </c>
      <c r="F994" s="2">
        <f>'Moving Avg'!D994</f>
        <v>28.626200000000001</v>
      </c>
      <c r="G994" s="2">
        <f>'Moving Avg'!F994</f>
        <v>28.240600000000001</v>
      </c>
      <c r="H994" s="2">
        <f>'Moving Avg'!G994</f>
        <v>26.621639999999999</v>
      </c>
      <c r="I994" s="2">
        <f>'Moving Avg'!H994</f>
        <v>24.285544999999992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28.350999999999999</v>
      </c>
      <c r="C995" s="2">
        <f>RSI!I995</f>
        <v>58.114570849799996</v>
      </c>
      <c r="D995" s="2">
        <f>MACD!E995</f>
        <v>2.1535151504842531E-2</v>
      </c>
      <c r="E995" s="2">
        <f>MACD!F995</f>
        <v>-0.2388633380878285</v>
      </c>
      <c r="F995" s="2">
        <f>'Moving Avg'!D995</f>
        <v>28.557400000000001</v>
      </c>
      <c r="G995" s="2">
        <f>'Moving Avg'!F995</f>
        <v>28.29645</v>
      </c>
      <c r="H995" s="2">
        <f>'Moving Avg'!G995</f>
        <v>26.74192</v>
      </c>
      <c r="I995" s="2">
        <f>'Moving Avg'!H995</f>
        <v>24.300234999999994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27.08</v>
      </c>
      <c r="C996" s="2">
        <f>RSI!I996</f>
        <v>37.161362199081523</v>
      </c>
      <c r="D996" s="2">
        <f>MACD!E996</f>
        <v>0.23450442750787204</v>
      </c>
      <c r="E996" s="2">
        <f>MACD!F996</f>
        <v>-0.14418978496868839</v>
      </c>
      <c r="F996" s="2">
        <f>'Moving Avg'!D996</f>
        <v>28.234400000000001</v>
      </c>
      <c r="G996" s="2">
        <f>'Moving Avg'!F996</f>
        <v>28.329550000000001</v>
      </c>
      <c r="H996" s="2">
        <f>'Moving Avg'!G996</f>
        <v>26.836779999999997</v>
      </c>
      <c r="I996" s="2">
        <f>'Moving Avg'!H996</f>
        <v>24.308569999999989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28.291</v>
      </c>
      <c r="C997" s="2">
        <f>RSI!I997</f>
        <v>54.130871017847468</v>
      </c>
      <c r="D997" s="2">
        <f>MACD!E997</f>
        <v>0.33061420867824509</v>
      </c>
      <c r="E997" s="2">
        <f>MACD!F997</f>
        <v>-4.9228986239301706E-2</v>
      </c>
      <c r="F997" s="2">
        <f>'Moving Avg'!D997</f>
        <v>28.153600000000001</v>
      </c>
      <c r="G997" s="2">
        <f>'Moving Avg'!F997</f>
        <v>28.382400000000008</v>
      </c>
      <c r="H997" s="2">
        <f>'Moving Avg'!G997</f>
        <v>26.955859999999998</v>
      </c>
      <c r="I997" s="2">
        <f>'Moving Avg'!H997</f>
        <v>24.32673999999999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</row>
    <row r="998" spans="1:12" ht="13.5" x14ac:dyDescent="0.25">
      <c r="A998" s="3">
        <f>RSI!A998</f>
        <v>43459</v>
      </c>
      <c r="B998" s="2">
        <f>RSI!B998</f>
        <v>27.492000000000001</v>
      </c>
      <c r="C998" s="2">
        <f>RSI!I998</f>
        <v>45.416374648862757</v>
      </c>
      <c r="D998" s="2">
        <f>MACD!E998</f>
        <v>0.46916045650485927</v>
      </c>
      <c r="E998" s="2">
        <f>MACD!F998</f>
        <v>5.4448902309530499E-2</v>
      </c>
      <c r="F998" s="2">
        <f>'Moving Avg'!D998</f>
        <v>27.913</v>
      </c>
      <c r="G998" s="2">
        <f>'Moving Avg'!F998</f>
        <v>28.395299999999999</v>
      </c>
      <c r="H998" s="2">
        <f>'Moving Avg'!G998</f>
        <v>27.058959999999988</v>
      </c>
      <c r="I998" s="2">
        <f>'Moving Avg'!H998</f>
        <v>24.340914999999995</v>
      </c>
      <c r="J998" s="6" t="str">
        <f>OBV!F998</f>
        <v>BEARISH</v>
      </c>
      <c r="K998" s="6" t="str">
        <f>OBV!G998</f>
        <v>NEUTRAL</v>
      </c>
      <c r="L998" s="6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28.317</v>
      </c>
      <c r="C999" s="2">
        <f>RSI!I999</f>
        <v>53.704040296759992</v>
      </c>
      <c r="D999" s="2">
        <f>MACD!E999</f>
        <v>0.52433873663676778</v>
      </c>
      <c r="E999" s="2">
        <f>MACD!F999</f>
        <v>0.14842686917497797</v>
      </c>
      <c r="F999" s="2">
        <f>'Moving Avg'!D999</f>
        <v>27.906200000000002</v>
      </c>
      <c r="G999" s="2">
        <f>'Moving Avg'!F999</f>
        <v>28.449449999999995</v>
      </c>
      <c r="H999" s="2">
        <f>'Moving Avg'!G999</f>
        <v>27.17855999999999</v>
      </c>
      <c r="I999" s="2">
        <f>'Moving Avg'!H999</f>
        <v>24.359214999999995</v>
      </c>
      <c r="J999" s="6" t="str">
        <f>OBV!F999</f>
        <v>BEARISH</v>
      </c>
      <c r="K999" s="6" t="str">
        <f>OBV!G999</f>
        <v>NEUTRAL</v>
      </c>
      <c r="L999" s="6" t="str">
        <f>OBV!H999</f>
        <v>BEARISH DIVERGENCE</v>
      </c>
    </row>
    <row r="1000" spans="1:12" ht="13.5" x14ac:dyDescent="0.25">
      <c r="A1000" s="3">
        <f>RSI!A1000</f>
        <v>43461</v>
      </c>
      <c r="B1000" s="2">
        <f>RSI!B1000</f>
        <v>28.695</v>
      </c>
      <c r="C1000" s="2">
        <f>RSI!I1000</f>
        <v>56.930748570362525</v>
      </c>
      <c r="D1000" s="2">
        <f>MACD!E1000</f>
        <v>0.50114976823142854</v>
      </c>
      <c r="E1000" s="2">
        <f>MACD!F1000</f>
        <v>0.21897144898626808</v>
      </c>
      <c r="F1000" s="2">
        <f>'Moving Avg'!D1000</f>
        <v>27.975000000000001</v>
      </c>
      <c r="G1000" s="2">
        <f>'Moving Avg'!F1000</f>
        <v>28.522500000000001</v>
      </c>
      <c r="H1000" s="2">
        <f>'Moving Avg'!G1000</f>
        <v>27.305719999999987</v>
      </c>
      <c r="I1000" s="2">
        <f>'Moving Avg'!H1000</f>
        <v>24.379404999999991</v>
      </c>
      <c r="J1000" s="6" t="str">
        <f>OBV!F1000</f>
        <v>BEARISH</v>
      </c>
      <c r="K1000" s="6" t="str">
        <f>OBV!G1000</f>
        <v>NEUTRAL</v>
      </c>
      <c r="L1000" s="6" t="str">
        <f>OBV!H1000</f>
        <v>BEARISH DIVERGENCE</v>
      </c>
    </row>
    <row r="1001" spans="1:12" ht="13.5" x14ac:dyDescent="0.25">
      <c r="A1001" s="3">
        <f>RSI!A1001</f>
        <v>43462</v>
      </c>
      <c r="B1001" s="2">
        <f>RSI!B1001</f>
        <v>28.695</v>
      </c>
      <c r="C1001" s="2">
        <f>RSI!I1001</f>
        <v>56.930748570362525</v>
      </c>
      <c r="D1001" s="2">
        <f>MACD!E1001</f>
        <v>0.4772706645721847</v>
      </c>
      <c r="E1001" s="2">
        <f>MACD!F1001</f>
        <v>0.27063129210345138</v>
      </c>
      <c r="F1001" s="2">
        <f>'Moving Avg'!D1001</f>
        <v>28.297999999999995</v>
      </c>
      <c r="G1001" s="2">
        <f>'Moving Avg'!F1001</f>
        <v>28.550450000000005</v>
      </c>
      <c r="H1001" s="2">
        <f>'Moving Avg'!G1001</f>
        <v>27.432879999999987</v>
      </c>
      <c r="I1001" s="2">
        <f>'Moving Avg'!H1001</f>
        <v>24.399594999999994</v>
      </c>
      <c r="J1001" s="6" t="str">
        <f>OBV!F1001</f>
        <v>BEARISH</v>
      </c>
      <c r="K1001" s="6" t="str">
        <f>OBV!G1001</f>
        <v>NEUTRAL</v>
      </c>
      <c r="L1001" s="6" t="str">
        <f>OBV!H1001</f>
        <v>BEARISH DIVERGENCE</v>
      </c>
    </row>
    <row r="1002" spans="1:12" ht="13.5" x14ac:dyDescent="0.25">
      <c r="A1002" s="3">
        <f>RSI!A1002</f>
        <v>43465</v>
      </c>
      <c r="B1002" s="2">
        <f>RSI!B1002</f>
        <v>28.695</v>
      </c>
      <c r="C1002" s="2">
        <f>RSI!I1002</f>
        <v>56.930748570362525</v>
      </c>
      <c r="D1002" s="2">
        <f>MACD!E1002</f>
        <v>0.4531229831916157</v>
      </c>
      <c r="E1002" s="2">
        <f>MACD!F1002</f>
        <v>0.30712963032108426</v>
      </c>
      <c r="F1002" s="2">
        <f>'Moving Avg'!D1002</f>
        <v>28.378799999999995</v>
      </c>
      <c r="G1002" s="2">
        <f>'Moving Avg'!F1002</f>
        <v>28.578400000000006</v>
      </c>
      <c r="H1002" s="2">
        <f>'Moving Avg'!G1002</f>
        <v>27.546639999999982</v>
      </c>
      <c r="I1002" s="2">
        <f>'Moving Avg'!H1002</f>
        <v>24.419784999999994</v>
      </c>
      <c r="J1002" s="6" t="str">
        <f>OBV!F1002</f>
        <v>BULLISH</v>
      </c>
      <c r="K1002" s="6" t="str">
        <f>OBV!G1002</f>
        <v>NEUTRAL</v>
      </c>
      <c r="L1002" s="6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28.695</v>
      </c>
      <c r="C1003" s="2">
        <f>RSI!I1003</f>
        <v>56.930748570362532</v>
      </c>
      <c r="D1003" s="2">
        <f>MACD!E1003</f>
        <v>0.42904006492260294</v>
      </c>
      <c r="E1003" s="2">
        <f>MACD!F1003</f>
        <v>0.331511717241388</v>
      </c>
      <c r="F1003" s="2">
        <f>'Moving Avg'!D1003</f>
        <v>28.619399999999995</v>
      </c>
      <c r="G1003" s="2">
        <f>'Moving Avg'!F1003</f>
        <v>28.564250000000005</v>
      </c>
      <c r="H1003" s="2">
        <f>'Moving Avg'!G1003</f>
        <v>27.646639999999987</v>
      </c>
      <c r="I1003" s="2">
        <f>'Moving Avg'!H1003</f>
        <v>24.440684999999988</v>
      </c>
      <c r="J1003" s="6" t="str">
        <f>OBV!F1003</f>
        <v>BULLISH</v>
      </c>
      <c r="K1003" s="6" t="str">
        <f>OBV!G1003</f>
        <v>NEUTRAL</v>
      </c>
      <c r="L1003" s="6" t="str">
        <f>OBV!H1003</f>
        <v>BULLISH DIVERGENCE</v>
      </c>
    </row>
    <row r="1004" spans="1:12" ht="13.5" x14ac:dyDescent="0.25">
      <c r="A1004" s="3">
        <f>RSI!A1004</f>
        <v>43468</v>
      </c>
      <c r="B1004" s="2">
        <f>RSI!B1004</f>
        <v>27.405999999999999</v>
      </c>
      <c r="C1004" s="2">
        <f>RSI!I1004</f>
        <v>43.139789153281512</v>
      </c>
      <c r="D1004" s="2">
        <f>MACD!E1004</f>
        <v>0.4478407407526106</v>
      </c>
      <c r="E1004" s="2">
        <f>MACD!F1004</f>
        <v>0.35477752194363255</v>
      </c>
      <c r="F1004" s="2">
        <f>'Moving Avg'!D1004</f>
        <v>28.437200000000001</v>
      </c>
      <c r="G1004" s="2">
        <f>'Moving Avg'!F1004</f>
        <v>28.48565</v>
      </c>
      <c r="H1004" s="2">
        <f>'Moving Avg'!G1004</f>
        <v>27.706779999999991</v>
      </c>
      <c r="I1004" s="2">
        <f>'Moving Avg'!H1004</f>
        <v>24.455139999999993</v>
      </c>
      <c r="J1004" s="6" t="str">
        <f>OBV!F1004</f>
        <v>NEUTRAL</v>
      </c>
      <c r="K1004" s="6" t="str">
        <f>OBV!G1004</f>
        <v>NEUTRAL</v>
      </c>
      <c r="L1004" s="6" t="str">
        <f>OBV!H1004</f>
        <v>NEUTRAL</v>
      </c>
    </row>
    <row r="1005" spans="1:12" ht="13.5" x14ac:dyDescent="0.25">
      <c r="A1005" s="3">
        <f>RSI!A1005</f>
        <v>43469</v>
      </c>
      <c r="B1005" s="2">
        <f>RSI!B1005</f>
        <v>27.405999999999999</v>
      </c>
      <c r="C1005" s="2">
        <f>RSI!I1005</f>
        <v>43.139789153281512</v>
      </c>
      <c r="D1005" s="2">
        <f>MACD!E1005</f>
        <v>0.468236247562416</v>
      </c>
      <c r="E1005" s="2">
        <f>MACD!F1005</f>
        <v>0.37746926706738926</v>
      </c>
      <c r="F1005" s="2">
        <f>'Moving Avg'!D1005</f>
        <v>28.179400000000005</v>
      </c>
      <c r="G1005" s="2">
        <f>'Moving Avg'!F1005</f>
        <v>28.407049999999991</v>
      </c>
      <c r="H1005" s="2">
        <f>'Moving Avg'!G1005</f>
        <v>27.766919999999992</v>
      </c>
      <c r="I1005" s="2">
        <f>'Moving Avg'!H1005</f>
        <v>24.46888499999999</v>
      </c>
      <c r="J1005" s="6" t="str">
        <f>OBV!F1005</f>
        <v>NEUTRAL</v>
      </c>
      <c r="K1005" s="6" t="str">
        <f>OBV!G1005</f>
        <v>NEUTRAL</v>
      </c>
      <c r="L1005" s="6" t="str">
        <f>OBV!H1005</f>
        <v>NEUTRAL</v>
      </c>
    </row>
    <row r="1006" spans="1:12" ht="13.5" x14ac:dyDescent="0.25">
      <c r="A1006" s="3">
        <f>RSI!A1006</f>
        <v>43472</v>
      </c>
      <c r="B1006" s="2">
        <f>RSI!B1006</f>
        <v>27.405999999999999</v>
      </c>
      <c r="C1006" s="2">
        <f>RSI!I1006</f>
        <v>43.139789153281505</v>
      </c>
      <c r="D1006" s="2">
        <f>MACD!E1006</f>
        <v>0.29411037685713026</v>
      </c>
      <c r="E1006" s="2">
        <f>MACD!F1006</f>
        <v>0.36079748902533748</v>
      </c>
      <c r="F1006" s="2">
        <f>'Moving Avg'!D1006</f>
        <v>27.921600000000002</v>
      </c>
      <c r="G1006" s="2">
        <f>'Moving Avg'!F1006</f>
        <v>28.328449999999993</v>
      </c>
      <c r="H1006" s="2">
        <f>'Moving Avg'!G1006</f>
        <v>27.812439999999988</v>
      </c>
      <c r="I1006" s="2">
        <f>'Moving Avg'!H1006</f>
        <v>24.48262999999999</v>
      </c>
      <c r="J1006" s="6" t="str">
        <f>OBV!F1006</f>
        <v>NEUTRAL</v>
      </c>
      <c r="K1006" s="6" t="str">
        <f>OBV!G1006</f>
        <v>NEUTRAL</v>
      </c>
      <c r="L1006" s="6" t="str">
        <f>OBV!H1006</f>
        <v>NEUTRAL</v>
      </c>
    </row>
    <row r="1007" spans="1:12" ht="13.5" x14ac:dyDescent="0.25">
      <c r="A1007" s="3">
        <f>RSI!A1007</f>
        <v>43473</v>
      </c>
      <c r="B1007" s="2">
        <f>RSI!B1007</f>
        <v>26.178000000000001</v>
      </c>
      <c r="C1007" s="2">
        <f>RSI!I1007</f>
        <v>33.487508819858974</v>
      </c>
      <c r="D1007" s="2">
        <f>MACD!E1007</f>
        <v>0.42789084423211321</v>
      </c>
      <c r="E1007" s="2">
        <f>MACD!F1007</f>
        <v>0.37421616006669267</v>
      </c>
      <c r="F1007" s="2">
        <f>'Moving Avg'!D1007</f>
        <v>27.418200000000002</v>
      </c>
      <c r="G1007" s="2">
        <f>'Moving Avg'!F1007</f>
        <v>28.18845</v>
      </c>
      <c r="H1007" s="2">
        <f>'Moving Avg'!G1007</f>
        <v>27.820519999999991</v>
      </c>
      <c r="I1007" s="2">
        <f>'Moving Avg'!H1007</f>
        <v>24.490234999999988</v>
      </c>
      <c r="J1007" s="6" t="str">
        <f>OBV!F1007</f>
        <v>NEUTRAL</v>
      </c>
      <c r="K1007" s="6" t="str">
        <f>OBV!G1007</f>
        <v>NEUTRAL</v>
      </c>
      <c r="L1007" s="6" t="str">
        <f>OBV!H1007</f>
        <v>NEUTRAL</v>
      </c>
    </row>
    <row r="1008" spans="1:12" ht="13.5" x14ac:dyDescent="0.25">
      <c r="A1008" s="3">
        <f>RSI!A1008</f>
        <v>43474</v>
      </c>
      <c r="B1008" s="2">
        <f>RSI!B1008</f>
        <v>26.178000000000001</v>
      </c>
      <c r="C1008" s="2">
        <f>RSI!I1008</f>
        <v>33.487508819858974</v>
      </c>
      <c r="D1008" s="2">
        <f>MACD!E1008</f>
        <v>0.42898504694205997</v>
      </c>
      <c r="E1008" s="2">
        <f>MACD!F1008</f>
        <v>0.38516993744176614</v>
      </c>
      <c r="F1008" s="2">
        <f>'Moving Avg'!D1008</f>
        <v>26.914799999999996</v>
      </c>
      <c r="G1008" s="2">
        <f>'Moving Avg'!F1008</f>
        <v>28.048450000000003</v>
      </c>
      <c r="H1008" s="2">
        <f>'Moving Avg'!G1008</f>
        <v>27.828599999999987</v>
      </c>
      <c r="I1008" s="2">
        <f>'Moving Avg'!H1008</f>
        <v>24.497839999999982</v>
      </c>
      <c r="J1008" s="6" t="str">
        <f>OBV!F1008</f>
        <v>NEUTRAL</v>
      </c>
      <c r="K1008" s="6" t="str">
        <f>OBV!G1008</f>
        <v>NEUTRAL</v>
      </c>
      <c r="L1008" s="6" t="str">
        <f>OBV!H1008</f>
        <v>NEUTRAL</v>
      </c>
    </row>
    <row r="1009" spans="1:12" ht="13.5" x14ac:dyDescent="0.25">
      <c r="A1009" s="3">
        <f>RSI!A1009</f>
        <v>43475</v>
      </c>
      <c r="B1009" s="2">
        <f>RSI!B1009</f>
        <v>27.355</v>
      </c>
      <c r="C1009" s="2">
        <f>RSI!I1009</f>
        <v>46.735187209496182</v>
      </c>
      <c r="D1009" s="2">
        <f>MACD!E1009</f>
        <v>0.47966586049609816</v>
      </c>
      <c r="E1009" s="2">
        <f>MACD!F1009</f>
        <v>0.40406912205263257</v>
      </c>
      <c r="F1009" s="2">
        <f>'Moving Avg'!D1009</f>
        <v>26.904599999999999</v>
      </c>
      <c r="G1009" s="2">
        <f>'Moving Avg'!F1009</f>
        <v>27.96855</v>
      </c>
      <c r="H1009" s="2">
        <f>'Moving Avg'!G1009</f>
        <v>27.844759999999994</v>
      </c>
      <c r="I1009" s="2">
        <f>'Moving Avg'!H1009</f>
        <v>24.51132999999998</v>
      </c>
      <c r="J1009" s="6" t="str">
        <f>OBV!F1009</f>
        <v>NEUTRAL</v>
      </c>
      <c r="K1009" s="6" t="str">
        <f>OBV!G1009</f>
        <v>NEUTRAL</v>
      </c>
      <c r="L1009" s="6" t="str">
        <f>OBV!H1009</f>
        <v>NEUTRAL</v>
      </c>
    </row>
    <row r="1010" spans="1:12" ht="13.5" x14ac:dyDescent="0.25">
      <c r="A1010" s="3">
        <f>RSI!A1010</f>
        <v>43476</v>
      </c>
      <c r="B1010" s="2">
        <f>RSI!B1010</f>
        <v>27.355</v>
      </c>
      <c r="C1010" s="2">
        <f>RSI!I1010</f>
        <v>46.735187209496182</v>
      </c>
      <c r="D1010" s="2">
        <f>MACD!E1010</f>
        <v>0.58302358210685412</v>
      </c>
      <c r="E1010" s="2">
        <f>MACD!F1010</f>
        <v>0.43986001406347691</v>
      </c>
      <c r="F1010" s="2">
        <f>'Moving Avg'!D1010</f>
        <v>26.894400000000001</v>
      </c>
      <c r="G1010" s="2">
        <f>'Moving Avg'!F1010</f>
        <v>27.901550000000004</v>
      </c>
      <c r="H1010" s="2">
        <f>'Moving Avg'!G1010</f>
        <v>27.859199999999998</v>
      </c>
      <c r="I1010" s="2">
        <f>'Moving Avg'!H1010</f>
        <v>24.524819999999973</v>
      </c>
      <c r="J1010" s="6" t="str">
        <f>OBV!F1010</f>
        <v>NEUTRAL</v>
      </c>
      <c r="K1010" s="6" t="str">
        <f>OBV!G1010</f>
        <v>NEUTRAL</v>
      </c>
      <c r="L1010" s="6" t="str">
        <f>OBV!H1010</f>
        <v>NEUTRAL</v>
      </c>
    </row>
    <row r="1011" spans="1:12" ht="13.5" x14ac:dyDescent="0.25">
      <c r="A1011" s="3">
        <f>RSI!A1011</f>
        <v>43480</v>
      </c>
      <c r="B1011" s="2">
        <f>RSI!B1011</f>
        <v>27.355</v>
      </c>
      <c r="C1011" s="2">
        <f>RSI!I1011</f>
        <v>46.735187209496182</v>
      </c>
      <c r="D1011" s="2">
        <f>MACD!E1011</f>
        <v>0.67262836590893826</v>
      </c>
      <c r="E1011" s="2">
        <f>MACD!F1011</f>
        <v>0.48641368443256922</v>
      </c>
      <c r="F1011" s="2">
        <f>'Moving Avg'!D1011</f>
        <v>26.8842</v>
      </c>
      <c r="G1011" s="2">
        <f>'Moving Avg'!F1011</f>
        <v>27.83455</v>
      </c>
      <c r="H1011" s="2">
        <f>'Moving Avg'!G1011</f>
        <v>27.873639999999995</v>
      </c>
      <c r="I1011" s="2">
        <f>'Moving Avg'!H1011</f>
        <v>24.538309999999971</v>
      </c>
      <c r="J1011" s="6" t="str">
        <f>OBV!F1011</f>
        <v>BEARISH</v>
      </c>
      <c r="K1011" s="6" t="str">
        <f>OBV!G1011</f>
        <v>NEUTRAL</v>
      </c>
      <c r="L1011" s="6" t="str">
        <f>OBV!H1011</f>
        <v>BEARISH DIVERGENCE</v>
      </c>
    </row>
    <row r="1012" spans="1:12" ht="13.5" x14ac:dyDescent="0.25">
      <c r="A1012" s="3">
        <f>RSI!A1012</f>
        <v>43481</v>
      </c>
      <c r="B1012" s="2">
        <f>RSI!B1012</f>
        <v>26.521000000000001</v>
      </c>
      <c r="C1012" s="2">
        <f>RSI!I1012</f>
        <v>39.731658766269497</v>
      </c>
      <c r="D1012" s="2">
        <f>MACD!E1012</f>
        <v>0.81221469662671097</v>
      </c>
      <c r="E1012" s="2">
        <f>MACD!F1012</f>
        <v>0.55157388687139752</v>
      </c>
      <c r="F1012" s="2">
        <f>'Moving Avg'!D1012</f>
        <v>26.952800000000003</v>
      </c>
      <c r="G1012" s="2">
        <f>'Moving Avg'!F1012</f>
        <v>27.725849999999998</v>
      </c>
      <c r="H1012" s="2">
        <f>'Moving Avg'!G1012</f>
        <v>27.871399999999994</v>
      </c>
      <c r="I1012" s="2">
        <f>'Moving Avg'!H1012</f>
        <v>24.547629999999973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25.335999999999999</v>
      </c>
      <c r="C1013" s="2">
        <f>RSI!I1013</f>
        <v>32.320474363406944</v>
      </c>
      <c r="D1013" s="2">
        <f>MACD!E1013</f>
        <v>1.0248739050622682</v>
      </c>
      <c r="E1013" s="2">
        <f>MACD!F1013</f>
        <v>0.6462338905095717</v>
      </c>
      <c r="F1013" s="2">
        <f>'Moving Avg'!D1013</f>
        <v>26.784399999999998</v>
      </c>
      <c r="G1013" s="2">
        <f>'Moving Avg'!F1013</f>
        <v>27.5579</v>
      </c>
      <c r="H1013" s="2">
        <f>'Moving Avg'!G1013</f>
        <v>27.845459999999992</v>
      </c>
      <c r="I1013" s="2">
        <f>'Moving Avg'!H1013</f>
        <v>24.551024999999971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24.202000000000002</v>
      </c>
      <c r="C1014" s="2">
        <f>RSI!I1014</f>
        <v>27.109169069571664</v>
      </c>
      <c r="D1014" s="2">
        <f>MACD!E1014</f>
        <v>1.1037792802746011</v>
      </c>
      <c r="E1014" s="2">
        <f>MACD!F1014</f>
        <v>0.73774296846257759</v>
      </c>
      <c r="F1014" s="2">
        <f>'Moving Avg'!D1014</f>
        <v>26.1538</v>
      </c>
      <c r="G1014" s="2">
        <f>'Moving Avg'!F1014</f>
        <v>27.350450000000002</v>
      </c>
      <c r="H1014" s="2">
        <f>'Moving Avg'!G1014</f>
        <v>27.780859999999997</v>
      </c>
      <c r="I1014" s="2">
        <f>'Moving Avg'!H1014</f>
        <v>24.548749999999973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24.202000000000002</v>
      </c>
      <c r="C1015" s="2">
        <f>RSI!I1015</f>
        <v>27.109169069571664</v>
      </c>
      <c r="D1015" s="2">
        <f>MACD!E1015</f>
        <v>1.1895338701956604</v>
      </c>
      <c r="E1015" s="2">
        <f>MACD!F1015</f>
        <v>0.82810114880919417</v>
      </c>
      <c r="F1015" s="2">
        <f>'Moving Avg'!D1015</f>
        <v>25.523199999999999</v>
      </c>
      <c r="G1015" s="2">
        <f>'Moving Avg'!F1015</f>
        <v>27.143000000000008</v>
      </c>
      <c r="H1015" s="2">
        <f>'Moving Avg'!G1015</f>
        <v>27.699940000000002</v>
      </c>
      <c r="I1015" s="2">
        <f>'Moving Avg'!H1015</f>
        <v>24.546474999999976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23.119</v>
      </c>
      <c r="C1016" s="2">
        <f>RSI!I1016</f>
        <v>23.001385483629193</v>
      </c>
      <c r="D1016" s="2">
        <f>MACD!E1016</f>
        <v>1.3598996159150616</v>
      </c>
      <c r="E1016" s="2">
        <f>MACD!F1016</f>
        <v>0.93446084223036774</v>
      </c>
      <c r="F1016" s="2">
        <f>'Moving Avg'!D1016</f>
        <v>24.675999999999998</v>
      </c>
      <c r="G1016" s="2">
        <f>'Moving Avg'!F1016</f>
        <v>26.944950000000006</v>
      </c>
      <c r="H1016" s="2">
        <f>'Moving Avg'!G1016</f>
        <v>27.597360000000002</v>
      </c>
      <c r="I1016" s="2">
        <f>'Moving Avg'!H1016</f>
        <v>24.538784999999976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23.119</v>
      </c>
      <c r="C1017" s="2">
        <f>RSI!I1017</f>
        <v>23.001385483629193</v>
      </c>
      <c r="D1017" s="2">
        <f>MACD!E1017</f>
        <v>1.3378112444312293</v>
      </c>
      <c r="E1017" s="2">
        <f>MACD!F1017</f>
        <v>1.0151309226705401</v>
      </c>
      <c r="F1017" s="2">
        <f>'Moving Avg'!D1017</f>
        <v>23.9956</v>
      </c>
      <c r="G1017" s="2">
        <f>'Moving Avg'!F1017</f>
        <v>26.686350000000004</v>
      </c>
      <c r="H1017" s="2">
        <f>'Moving Avg'!G1017</f>
        <v>27.494780000000006</v>
      </c>
      <c r="I1017" s="2">
        <f>'Moving Avg'!H1017</f>
        <v>24.531094999999972</v>
      </c>
      <c r="J1017" s="6" t="str">
        <f>OBV!F1017</f>
        <v>BEARISH</v>
      </c>
      <c r="K1017" s="6" t="str">
        <f>OBV!G1017</f>
        <v>NEUTRAL</v>
      </c>
      <c r="L1017" s="6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23.119</v>
      </c>
      <c r="C1018" s="2">
        <f>RSI!I1018</f>
        <v>23.001385483629193</v>
      </c>
      <c r="D1018" s="2">
        <f>MACD!E1018</f>
        <v>1.3401202269503791</v>
      </c>
      <c r="E1018" s="2">
        <f>MACD!F1018</f>
        <v>1.0801287835265079</v>
      </c>
      <c r="F1018" s="2">
        <f>'Moving Avg'!D1018</f>
        <v>23.552199999999999</v>
      </c>
      <c r="G1018" s="2">
        <f>'Moving Avg'!F1018</f>
        <v>26.467700000000008</v>
      </c>
      <c r="H1018" s="2">
        <f>'Moving Avg'!G1018</f>
        <v>27.409040000000005</v>
      </c>
      <c r="I1018" s="2">
        <f>'Moving Avg'!H1018</f>
        <v>24.518334999999976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23.119</v>
      </c>
      <c r="C1019" s="2">
        <f>RSI!I1019</f>
        <v>23.001385483629193</v>
      </c>
      <c r="D1019" s="2">
        <f>MACD!E1019</f>
        <v>1.5425945553975708</v>
      </c>
      <c r="E1019" s="2">
        <f>MACD!F1019</f>
        <v>1.1726219379007206</v>
      </c>
      <c r="F1019" s="2">
        <f>'Moving Avg'!D1019</f>
        <v>23.335599999999999</v>
      </c>
      <c r="G1019" s="2">
        <f>'Moving Avg'!F1019</f>
        <v>26.20780000000001</v>
      </c>
      <c r="H1019" s="2">
        <f>'Moving Avg'!G1019</f>
        <v>27.306980000000006</v>
      </c>
      <c r="I1019" s="2">
        <f>'Moving Avg'!H1019</f>
        <v>24.505574999999972</v>
      </c>
      <c r="J1019" s="6" t="str">
        <f>OBV!F1019</f>
        <v>BEARISH</v>
      </c>
      <c r="K1019" s="6" t="str">
        <f>OBV!G1019</f>
        <v>NEUTRAL</v>
      </c>
      <c r="L1019" s="6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23.119</v>
      </c>
      <c r="C1020" s="2">
        <f>RSI!I1020</f>
        <v>23.001385483629193</v>
      </c>
      <c r="D1020" s="2">
        <f>MACD!E1020</f>
        <v>1.7319223676522348</v>
      </c>
      <c r="E1020" s="2">
        <f>MACD!F1020</f>
        <v>1.2844820238510235</v>
      </c>
      <c r="F1020" s="2">
        <f>'Moving Avg'!D1020</f>
        <v>23.119</v>
      </c>
      <c r="G1020" s="2">
        <f>'Moving Avg'!F1020</f>
        <v>25.929000000000009</v>
      </c>
      <c r="H1020" s="2">
        <f>'Moving Avg'!G1020</f>
        <v>27.221760000000003</v>
      </c>
      <c r="I1020" s="2">
        <f>'Moving Avg'!H1020</f>
        <v>24.492814999999972</v>
      </c>
      <c r="J1020" s="6" t="str">
        <f>OBV!F1020</f>
        <v>NEUTRAL</v>
      </c>
      <c r="K1020" s="6" t="str">
        <f>OBV!G1020</f>
        <v>NEUTRAL</v>
      </c>
      <c r="L1020" s="6" t="str">
        <f>OBV!H1020</f>
        <v>NEUTRAL</v>
      </c>
    </row>
    <row r="1021" spans="1:12" ht="13.5" x14ac:dyDescent="0.25">
      <c r="A1021" s="3">
        <f>RSI!A1021</f>
        <v>43494</v>
      </c>
      <c r="B1021" s="2">
        <f>RSI!B1021</f>
        <v>23.119</v>
      </c>
      <c r="C1021" s="2">
        <f>RSI!I1021</f>
        <v>23.001385483629193</v>
      </c>
      <c r="D1021" s="2">
        <f>MACD!E1021</f>
        <v>1.908792620926949</v>
      </c>
      <c r="E1021" s="2">
        <f>MACD!F1021</f>
        <v>1.4093441432662086</v>
      </c>
      <c r="F1021" s="2">
        <f>'Moving Avg'!D1021</f>
        <v>23.119</v>
      </c>
      <c r="G1021" s="2">
        <f>'Moving Avg'!F1021</f>
        <v>25.650200000000005</v>
      </c>
      <c r="H1021" s="2">
        <f>'Moving Avg'!G1021</f>
        <v>27.13654</v>
      </c>
      <c r="I1021" s="2">
        <f>'Moving Avg'!H1021</f>
        <v>24.480054999999975</v>
      </c>
      <c r="J1021" s="6" t="str">
        <f>OBV!F1021</f>
        <v>NEUTRAL</v>
      </c>
      <c r="K1021" s="6" t="str">
        <f>OBV!G1021</f>
        <v>NEUTRAL</v>
      </c>
      <c r="L1021" s="6" t="str">
        <f>OBV!H1021</f>
        <v>NEUTRAL</v>
      </c>
    </row>
    <row r="1022" spans="1:12" ht="13.5" x14ac:dyDescent="0.25">
      <c r="A1022" s="3">
        <f>RSI!A1022</f>
        <v>43495</v>
      </c>
      <c r="B1022" s="2">
        <f>RSI!B1022</f>
        <v>23.119</v>
      </c>
      <c r="C1022" s="2">
        <f>RSI!I1022</f>
        <v>23.001385483629193</v>
      </c>
      <c r="D1022" s="2">
        <f>MACD!E1022</f>
        <v>1.9455793706900231</v>
      </c>
      <c r="E1022" s="2">
        <f>MACD!F1022</f>
        <v>1.5165911887509718</v>
      </c>
      <c r="F1022" s="2">
        <f>'Moving Avg'!D1022</f>
        <v>23.119</v>
      </c>
      <c r="G1022" s="2">
        <f>'Moving Avg'!F1022</f>
        <v>25.371400000000005</v>
      </c>
      <c r="H1022" s="2">
        <f>'Moving Avg'!G1022</f>
        <v>27.05131999999999</v>
      </c>
      <c r="I1022" s="2">
        <f>'Moving Avg'!H1022</f>
        <v>24.467294999999975</v>
      </c>
      <c r="J1022" s="6" t="str">
        <f>OBV!F1022</f>
        <v>NEUTRAL</v>
      </c>
      <c r="K1022" s="6" t="str">
        <f>OBV!G1022</f>
        <v>NEUTRAL</v>
      </c>
      <c r="L1022" s="6" t="str">
        <f>OBV!H1022</f>
        <v>NEUTRAL</v>
      </c>
    </row>
    <row r="1023" spans="1:12" ht="13.5" x14ac:dyDescent="0.25">
      <c r="A1023" s="3">
        <f>RSI!A1023</f>
        <v>43496</v>
      </c>
      <c r="B1023" s="2">
        <f>RSI!B1023</f>
        <v>23.119</v>
      </c>
      <c r="C1023" s="2">
        <f>RSI!I1023</f>
        <v>23.001385483629193</v>
      </c>
      <c r="D1023" s="2">
        <f>MACD!E1023</f>
        <v>1.8086905920634813</v>
      </c>
      <c r="E1023" s="2">
        <f>MACD!F1023</f>
        <v>1.5750110694134738</v>
      </c>
      <c r="F1023" s="2">
        <f>'Moving Avg'!D1023</f>
        <v>23.119</v>
      </c>
      <c r="G1023" s="2">
        <f>'Moving Avg'!F1023</f>
        <v>25.092600000000012</v>
      </c>
      <c r="H1023" s="2">
        <f>'Moving Avg'!G1023</f>
        <v>26.966599999999989</v>
      </c>
      <c r="I1023" s="2">
        <f>'Moving Avg'!H1023</f>
        <v>24.454534999999979</v>
      </c>
      <c r="J1023" s="6" t="str">
        <f>OBV!F1023</f>
        <v>NEUTRAL</v>
      </c>
      <c r="K1023" s="6" t="str">
        <f>OBV!G1023</f>
        <v>NEUTRAL</v>
      </c>
      <c r="L1023" s="6" t="str">
        <f>OBV!H1023</f>
        <v>NEUTRAL</v>
      </c>
    </row>
    <row r="1024" spans="1:12" ht="13.5" x14ac:dyDescent="0.25">
      <c r="A1024" s="3">
        <f>RSI!A1024</f>
        <v>43497</v>
      </c>
      <c r="B1024" s="2">
        <f>RSI!B1024</f>
        <v>23.119</v>
      </c>
      <c r="C1024" s="2">
        <f>RSI!I1024</f>
        <v>23.001385483629193</v>
      </c>
      <c r="D1024" s="2">
        <f>MACD!E1024</f>
        <v>1.5316331091844155</v>
      </c>
      <c r="E1024" s="2">
        <f>MACD!F1024</f>
        <v>1.5663354773676623</v>
      </c>
      <c r="F1024" s="2">
        <f>'Moving Avg'!D1024</f>
        <v>23.119</v>
      </c>
      <c r="G1024" s="2">
        <f>'Moving Avg'!F1024</f>
        <v>24.878250000000008</v>
      </c>
      <c r="H1024" s="2">
        <f>'Moving Avg'!G1024</f>
        <v>26.881879999999988</v>
      </c>
      <c r="I1024" s="2">
        <f>'Moving Avg'!H1024</f>
        <v>24.441774999999978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</row>
    <row r="1025" spans="1:12" ht="13.5" x14ac:dyDescent="0.25">
      <c r="A1025" s="3">
        <f>RSI!A1025</f>
        <v>43500</v>
      </c>
      <c r="B1025" s="2">
        <f>RSI!B1025</f>
        <v>23.119</v>
      </c>
      <c r="C1025" s="2">
        <f>RSI!I1025</f>
        <v>23.001385483629193</v>
      </c>
      <c r="D1025" s="2">
        <f>MACD!E1025</f>
        <v>1.3094526526930181</v>
      </c>
      <c r="E1025" s="2">
        <f>MACD!F1025</f>
        <v>1.5149589124327336</v>
      </c>
      <c r="F1025" s="2">
        <f>'Moving Avg'!D1025</f>
        <v>23.119</v>
      </c>
      <c r="G1025" s="2">
        <f>'Moving Avg'!F1025</f>
        <v>24.663900000000012</v>
      </c>
      <c r="H1025" s="2">
        <f>'Moving Avg'!G1025</f>
        <v>26.799579999999988</v>
      </c>
      <c r="I1025" s="2">
        <f>'Moving Avg'!H1025</f>
        <v>24.429014999999982</v>
      </c>
      <c r="J1025" s="6" t="str">
        <f>OBV!F1025</f>
        <v>NEUTRAL</v>
      </c>
      <c r="K1025" s="6" t="str">
        <f>OBV!G1025</f>
        <v>NEUTRAL</v>
      </c>
      <c r="L1025" s="6" t="str">
        <f>OBV!H1025</f>
        <v>NEUTRAL</v>
      </c>
    </row>
    <row r="1026" spans="1:12" ht="13.5" x14ac:dyDescent="0.25">
      <c r="A1026" s="3">
        <f>RSI!A1026</f>
        <v>43501</v>
      </c>
      <c r="B1026" s="2">
        <f>RSI!B1026</f>
        <v>23.119</v>
      </c>
      <c r="C1026" s="2">
        <f>RSI!I1026</f>
        <v>23.001385483629193</v>
      </c>
      <c r="D1026" s="2">
        <f>MACD!E1026</f>
        <v>0.96618360384428215</v>
      </c>
      <c r="E1026" s="2">
        <f>MACD!F1026</f>
        <v>1.4052038507150435</v>
      </c>
      <c r="F1026" s="2">
        <f>'Moving Avg'!D1026</f>
        <v>23.119</v>
      </c>
      <c r="G1026" s="2">
        <f>'Moving Avg'!F1026</f>
        <v>24.449550000000016</v>
      </c>
      <c r="H1026" s="2">
        <f>'Moving Avg'!G1026</f>
        <v>26.733599999999981</v>
      </c>
      <c r="I1026" s="2">
        <f>'Moving Avg'!H1026</f>
        <v>24.416254999999982</v>
      </c>
      <c r="J1026" s="6" t="str">
        <f>OBV!F1026</f>
        <v>NEUTRAL</v>
      </c>
      <c r="K1026" s="6" t="str">
        <f>OBV!G1026</f>
        <v>NEUTRAL</v>
      </c>
      <c r="L1026" s="6" t="str">
        <f>OBV!H1026</f>
        <v>NEUTRAL</v>
      </c>
    </row>
    <row r="1027" spans="1:12" ht="13.5" x14ac:dyDescent="0.25">
      <c r="A1027" s="3">
        <f>RSI!A1027</f>
        <v>43502</v>
      </c>
      <c r="B1027" s="2">
        <f>RSI!B1027</f>
        <v>23.119</v>
      </c>
      <c r="C1027" s="2">
        <f>RSI!I1027</f>
        <v>23.001385483629193</v>
      </c>
      <c r="D1027" s="2">
        <f>MACD!E1027</f>
        <v>0.68622997749448089</v>
      </c>
      <c r="E1027" s="2">
        <f>MACD!F1027</f>
        <v>1.2614090760709311</v>
      </c>
      <c r="F1027" s="2">
        <f>'Moving Avg'!D1027</f>
        <v>23.119</v>
      </c>
      <c r="G1027" s="2">
        <f>'Moving Avg'!F1027</f>
        <v>24.296600000000012</v>
      </c>
      <c r="H1027" s="2">
        <f>'Moving Avg'!G1027</f>
        <v>26.651299999999981</v>
      </c>
      <c r="I1027" s="2">
        <f>'Moving Avg'!H1027</f>
        <v>24.403494999999978</v>
      </c>
      <c r="J1027" s="6" t="str">
        <f>OBV!F1027</f>
        <v>NEUTRAL</v>
      </c>
      <c r="K1027" s="6" t="str">
        <f>OBV!G1027</f>
        <v>NEUTRAL</v>
      </c>
      <c r="L1027" s="6" t="str">
        <f>OBV!H1027</f>
        <v>NEUTRAL</v>
      </c>
    </row>
    <row r="1028" spans="1:12" ht="13.5" x14ac:dyDescent="0.25">
      <c r="A1028" s="3">
        <f>RSI!A1028</f>
        <v>43503</v>
      </c>
      <c r="B1028" s="2">
        <f>RSI!B1028</f>
        <v>23.119</v>
      </c>
      <c r="C1028" s="2">
        <f>RSI!I1028</f>
        <v>23.001385483629178</v>
      </c>
      <c r="D1028" s="2">
        <f>MACD!E1028</f>
        <v>0.45907280610937207</v>
      </c>
      <c r="E1028" s="2">
        <f>MACD!F1028</f>
        <v>1.1009418220786193</v>
      </c>
      <c r="F1028" s="2">
        <f>'Moving Avg'!D1028</f>
        <v>23.119</v>
      </c>
      <c r="G1028" s="2">
        <f>'Moving Avg'!F1028</f>
        <v>24.143650000000015</v>
      </c>
      <c r="H1028" s="2">
        <f>'Moving Avg'!G1028</f>
        <v>26.568999999999978</v>
      </c>
      <c r="I1028" s="2">
        <f>'Moving Avg'!H1028</f>
        <v>24.394559999999977</v>
      </c>
      <c r="J1028" s="6" t="str">
        <f>OBV!F1028</f>
        <v>NEUTRAL</v>
      </c>
      <c r="K1028" s="6" t="str">
        <f>OBV!G1028</f>
        <v>NEUTRAL</v>
      </c>
      <c r="L1028" s="6" t="str">
        <f>OBV!H1028</f>
        <v>NEUTRAL</v>
      </c>
    </row>
    <row r="1029" spans="1:12" ht="13.5" x14ac:dyDescent="0.25">
      <c r="A1029" s="3">
        <f>RSI!A1029</f>
        <v>43504</v>
      </c>
      <c r="B1029" s="2">
        <f>RSI!B1029</f>
        <v>23.119</v>
      </c>
      <c r="C1029" s="2">
        <f>RSI!I1029</f>
        <v>23.001385483629178</v>
      </c>
      <c r="D1029" s="2">
        <f>MACD!E1029</f>
        <v>0.27586906435626091</v>
      </c>
      <c r="E1029" s="2">
        <f>MACD!F1029</f>
        <v>0.9359272705341477</v>
      </c>
      <c r="F1029" s="2">
        <f>'Moving Avg'!D1029</f>
        <v>23.119</v>
      </c>
      <c r="G1029" s="2">
        <f>'Moving Avg'!F1029</f>
        <v>23.931850000000015</v>
      </c>
      <c r="H1029" s="2">
        <f>'Moving Avg'!G1029</f>
        <v>26.486699999999978</v>
      </c>
      <c r="I1029" s="2">
        <f>'Moving Avg'!H1029</f>
        <v>24.381799999999977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23.024999999999999</v>
      </c>
      <c r="C1030" s="2">
        <f>RSI!I1030</f>
        <v>22.178191034518051</v>
      </c>
      <c r="D1030" s="2">
        <f>MACD!E1030</f>
        <v>0.13615252521229593</v>
      </c>
      <c r="E1030" s="2">
        <f>MACD!F1030</f>
        <v>0.77597232146977735</v>
      </c>
      <c r="F1030" s="2">
        <f>'Moving Avg'!D1030</f>
        <v>23.100200000000001</v>
      </c>
      <c r="G1030" s="2">
        <f>'Moving Avg'!F1030</f>
        <v>23.715350000000011</v>
      </c>
      <c r="H1030" s="2">
        <f>'Moving Avg'!G1030</f>
        <v>26.402519999999985</v>
      </c>
      <c r="I1030" s="2">
        <f>'Moving Avg'!H1030</f>
        <v>24.368569999999977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22.431999999999999</v>
      </c>
      <c r="C1031" s="2">
        <f>RSI!I1031</f>
        <v>17.840432775883485</v>
      </c>
      <c r="D1031" s="2">
        <f>MACD!E1031</f>
        <v>7.0133555510189183E-2</v>
      </c>
      <c r="E1031" s="2">
        <f>MACD!F1031</f>
        <v>0.63480456827785969</v>
      </c>
      <c r="F1031" s="2">
        <f>'Moving Avg'!D1031</f>
        <v>22.962800000000001</v>
      </c>
      <c r="G1031" s="2">
        <f>'Moving Avg'!F1031</f>
        <v>23.469200000000008</v>
      </c>
      <c r="H1031" s="2">
        <f>'Moving Avg'!G1031</f>
        <v>26.288439999999987</v>
      </c>
      <c r="I1031" s="2">
        <f>'Moving Avg'!H1031</f>
        <v>24.352374999999981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22.431999999999999</v>
      </c>
      <c r="C1032" s="2">
        <f>RSI!I1032</f>
        <v>17.840432775883485</v>
      </c>
      <c r="D1032" s="2">
        <f>MACD!E1032</f>
        <v>2.543910852979181E-2</v>
      </c>
      <c r="E1032" s="2">
        <f>MACD!F1032</f>
        <v>0.51293147632824609</v>
      </c>
      <c r="F1032" s="2">
        <f>'Moving Avg'!D1032</f>
        <v>22.825400000000002</v>
      </c>
      <c r="G1032" s="2">
        <f>'Moving Avg'!F1032</f>
        <v>23.26475000000001</v>
      </c>
      <c r="H1032" s="2">
        <f>'Moving Avg'!G1032</f>
        <v>26.174359999999989</v>
      </c>
      <c r="I1032" s="2">
        <f>'Moving Avg'!H1032</f>
        <v>24.336179999999981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22.431999999999999</v>
      </c>
      <c r="C1033" s="2">
        <f>RSI!I1033</f>
        <v>17.840432775883485</v>
      </c>
      <c r="D1033" s="2">
        <f>MACD!E1033</f>
        <v>-2.038752876842409E-3</v>
      </c>
      <c r="E1033" s="2">
        <f>MACD!F1033</f>
        <v>0.40993743048722842</v>
      </c>
      <c r="F1033" s="2">
        <f>'Moving Avg'!D1033</f>
        <v>22.687999999999999</v>
      </c>
      <c r="G1033" s="2">
        <f>'Moving Avg'!F1033</f>
        <v>23.119550000000011</v>
      </c>
      <c r="H1033" s="2">
        <f>'Moving Avg'!G1033</f>
        <v>26.04343999999999</v>
      </c>
      <c r="I1033" s="2">
        <f>'Moving Avg'!H1033</f>
        <v>24.319984999999978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22.431999999999999</v>
      </c>
      <c r="C1034" s="2">
        <f>RSI!I1034</f>
        <v>17.840432775883485</v>
      </c>
      <c r="D1034" s="2">
        <f>MACD!E1034</f>
        <v>-1.5714698390567605E-2</v>
      </c>
      <c r="E1034" s="2">
        <f>MACD!F1034</f>
        <v>0.32480700471166923</v>
      </c>
      <c r="F1034" s="2">
        <f>'Moving Avg'!D1034</f>
        <v>22.550599999999999</v>
      </c>
      <c r="G1034" s="2">
        <f>'Moving Avg'!F1034</f>
        <v>23.031050000000004</v>
      </c>
      <c r="H1034" s="2">
        <f>'Moving Avg'!G1034</f>
        <v>25.912519999999994</v>
      </c>
      <c r="I1034" s="2">
        <f>'Moving Avg'!H1034</f>
        <v>24.303789999999982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22.431999999999999</v>
      </c>
      <c r="C1035" s="2">
        <f>RSI!I1035</f>
        <v>17.840432775883485</v>
      </c>
      <c r="D1035" s="2">
        <f>MACD!E1035</f>
        <v>-1.8421325805700661E-2</v>
      </c>
      <c r="E1035" s="2">
        <f>MACD!F1035</f>
        <v>0.25616133860819529</v>
      </c>
      <c r="F1035" s="2">
        <f>'Moving Avg'!D1035</f>
        <v>22.431999999999999</v>
      </c>
      <c r="G1035" s="2">
        <f>'Moving Avg'!F1035</f>
        <v>22.942550000000004</v>
      </c>
      <c r="H1035" s="2">
        <f>'Moving Avg'!G1035</f>
        <v>25.781599999999994</v>
      </c>
      <c r="I1035" s="2">
        <f>'Moving Avg'!H1035</f>
        <v>24.287594999999982</v>
      </c>
      <c r="J1035" s="6" t="str">
        <f>OBV!F1035</f>
        <v>NEUTRAL</v>
      </c>
      <c r="K1035" s="6" t="str">
        <f>OBV!G1035</f>
        <v>NEUTRAL</v>
      </c>
      <c r="L1035" s="6" t="str">
        <f>OBV!H1035</f>
        <v>NEUTRAL</v>
      </c>
    </row>
    <row r="1036" spans="1:12" ht="13.5" x14ac:dyDescent="0.25">
      <c r="A1036" s="3">
        <f>RSI!A1036</f>
        <v>43515</v>
      </c>
      <c r="B1036" s="2">
        <f>RSI!B1036</f>
        <v>22.431999999999999</v>
      </c>
      <c r="C1036" s="2">
        <f>RSI!I1036</f>
        <v>17.840432775883485</v>
      </c>
      <c r="D1036" s="2">
        <f>MACD!E1036</f>
        <v>-1.2502913372479441E-2</v>
      </c>
      <c r="E1036" s="2">
        <f>MACD!F1036</f>
        <v>0.20242848821206036</v>
      </c>
      <c r="F1036" s="2">
        <f>'Moving Avg'!D1036</f>
        <v>22.431999999999999</v>
      </c>
      <c r="G1036" s="2">
        <f>'Moving Avg'!F1036</f>
        <v>22.908200000000004</v>
      </c>
      <c r="H1036" s="2">
        <f>'Moving Avg'!G1036</f>
        <v>25.650679999999998</v>
      </c>
      <c r="I1036" s="2">
        <f>'Moving Avg'!H1036</f>
        <v>24.271399999999982</v>
      </c>
      <c r="J1036" s="6" t="str">
        <f>OBV!F1036</f>
        <v>NEUTRAL</v>
      </c>
      <c r="K1036" s="6" t="str">
        <f>OBV!G1036</f>
        <v>NEUTRAL</v>
      </c>
      <c r="L1036" s="6" t="str">
        <f>OBV!H1036</f>
        <v>NEUTRAL</v>
      </c>
    </row>
    <row r="1037" spans="1:12" ht="13.5" x14ac:dyDescent="0.25">
      <c r="A1037" s="3">
        <f>RSI!A1037</f>
        <v>43516</v>
      </c>
      <c r="B1037" s="2">
        <f>RSI!B1037</f>
        <v>22.431999999999999</v>
      </c>
      <c r="C1037" s="2">
        <f>RSI!I1037</f>
        <v>17.840432775883485</v>
      </c>
      <c r="D1037" s="2">
        <f>MACD!E1037</f>
        <v>1.0556261790739541E-4</v>
      </c>
      <c r="E1037" s="2">
        <f>MACD!F1037</f>
        <v>0.16196390309322978</v>
      </c>
      <c r="F1037" s="2">
        <f>'Moving Avg'!D1037</f>
        <v>22.431999999999999</v>
      </c>
      <c r="G1037" s="2">
        <f>'Moving Avg'!F1037</f>
        <v>22.873850000000004</v>
      </c>
      <c r="H1037" s="2">
        <f>'Moving Avg'!G1037</f>
        <v>25.519760000000005</v>
      </c>
      <c r="I1037" s="2">
        <f>'Moving Avg'!H1037</f>
        <v>24.255204999999982</v>
      </c>
      <c r="J1037" s="6" t="str">
        <f>OBV!F1037</f>
        <v>NEUTRAL</v>
      </c>
      <c r="K1037" s="6" t="str">
        <f>OBV!G1037</f>
        <v>NEUTRAL</v>
      </c>
      <c r="L1037" s="6" t="str">
        <f>OBV!H1037</f>
        <v>NEUTRAL</v>
      </c>
    </row>
    <row r="1038" spans="1:12" ht="13.5" x14ac:dyDescent="0.25">
      <c r="A1038" s="3">
        <f>RSI!A1038</f>
        <v>43517</v>
      </c>
      <c r="B1038" s="2">
        <f>RSI!B1038</f>
        <v>22.431999999999999</v>
      </c>
      <c r="C1038" s="2">
        <f>RSI!I1038</f>
        <v>17.840432775883485</v>
      </c>
      <c r="D1038" s="2">
        <f>MACD!E1038</f>
        <v>1.7811855059175485E-2</v>
      </c>
      <c r="E1038" s="2">
        <f>MACD!F1038</f>
        <v>0.13313349348641892</v>
      </c>
      <c r="F1038" s="2">
        <f>'Moving Avg'!D1038</f>
        <v>22.431999999999999</v>
      </c>
      <c r="G1038" s="2">
        <f>'Moving Avg'!F1038</f>
        <v>22.839500000000008</v>
      </c>
      <c r="H1038" s="2">
        <f>'Moving Avg'!G1038</f>
        <v>25.388840000000009</v>
      </c>
      <c r="I1038" s="2">
        <f>'Moving Avg'!H1038</f>
        <v>24.239009999999979</v>
      </c>
      <c r="J1038" s="6" t="str">
        <f>OBV!F1038</f>
        <v>NEUTRAL</v>
      </c>
      <c r="K1038" s="6" t="str">
        <f>OBV!G1038</f>
        <v>NEUTRAL</v>
      </c>
      <c r="L1038" s="6" t="str">
        <f>OBV!H1038</f>
        <v>NEUTRAL</v>
      </c>
    </row>
    <row r="1039" spans="1:12" ht="13.5" x14ac:dyDescent="0.25">
      <c r="A1039" s="3">
        <f>RSI!A1039</f>
        <v>43518</v>
      </c>
      <c r="B1039" s="2">
        <f>RSI!B1039</f>
        <v>22.431999999999999</v>
      </c>
      <c r="C1039" s="2">
        <f>RSI!I1039</f>
        <v>17.840432775883485</v>
      </c>
      <c r="D1039" s="2">
        <f>MACD!E1039</f>
        <v>3.9310382127869303E-2</v>
      </c>
      <c r="E1039" s="2">
        <f>MACD!F1039</f>
        <v>0.11436887121470901</v>
      </c>
      <c r="F1039" s="2">
        <f>'Moving Avg'!D1039</f>
        <v>22.431999999999999</v>
      </c>
      <c r="G1039" s="2">
        <f>'Moving Avg'!F1039</f>
        <v>22.805150000000005</v>
      </c>
      <c r="H1039" s="2">
        <f>'Moving Avg'!G1039</f>
        <v>25.258420000000012</v>
      </c>
      <c r="I1039" s="2">
        <f>'Moving Avg'!H1039</f>
        <v>24.222814999999979</v>
      </c>
      <c r="J1039" s="6" t="str">
        <f>OBV!F1039</f>
        <v>BULLISH</v>
      </c>
      <c r="K1039" s="6" t="str">
        <f>OBV!G1039</f>
        <v>NEUTRAL</v>
      </c>
      <c r="L1039" s="6" t="str">
        <f>OBV!H1039</f>
        <v>CONFIRMED BULLISH</v>
      </c>
    </row>
    <row r="1040" spans="1:12" ht="13.5" x14ac:dyDescent="0.25">
      <c r="A1040" s="3">
        <f>RSI!A1040</f>
        <v>43521</v>
      </c>
      <c r="B1040" s="2">
        <f>RSI!B1040</f>
        <v>22.757999999999999</v>
      </c>
      <c r="C1040" s="2">
        <f>RSI!I1040</f>
        <v>32.070926647396249</v>
      </c>
      <c r="D1040" s="2">
        <f>MACD!E1040</f>
        <v>2.4925349123254392E-2</v>
      </c>
      <c r="E1040" s="2">
        <f>MACD!F1040</f>
        <v>9.6480166796418104E-2</v>
      </c>
      <c r="F1040" s="2">
        <f>'Moving Avg'!D1040</f>
        <v>22.497199999999999</v>
      </c>
      <c r="G1040" s="2">
        <f>'Moving Avg'!F1040</f>
        <v>22.787100000000002</v>
      </c>
      <c r="H1040" s="2">
        <f>'Moving Avg'!G1040</f>
        <v>25.139680000000013</v>
      </c>
      <c r="I1040" s="2">
        <f>'Moving Avg'!H1040</f>
        <v>24.212029999999974</v>
      </c>
      <c r="J1040" s="6" t="str">
        <f>OBV!F1040</f>
        <v>BULLISH</v>
      </c>
      <c r="K1040" s="6" t="str">
        <f>OBV!G1040</f>
        <v>NEUTRAL</v>
      </c>
      <c r="L1040" s="6" t="str">
        <f>OBV!H1040</f>
        <v>CONFIRMED BULLISH</v>
      </c>
    </row>
    <row r="1041" spans="1:12" ht="13.5" x14ac:dyDescent="0.25">
      <c r="A1041" s="3">
        <f>RSI!A1041</f>
        <v>43522</v>
      </c>
      <c r="B1041" s="2">
        <f>RSI!B1041</f>
        <v>22.766999999999999</v>
      </c>
      <c r="C1041" s="2">
        <f>RSI!I1041</f>
        <v>32.418940410118324</v>
      </c>
      <c r="D1041" s="2">
        <f>MACD!E1041</f>
        <v>-7.5483726297722598E-2</v>
      </c>
      <c r="E1041" s="2">
        <f>MACD!F1041</f>
        <v>6.2087388177589964E-2</v>
      </c>
      <c r="F1041" s="2">
        <f>'Moving Avg'!D1041</f>
        <v>22.564199999999996</v>
      </c>
      <c r="G1041" s="2">
        <f>'Moving Avg'!F1041</f>
        <v>22.769500000000001</v>
      </c>
      <c r="H1041" s="2">
        <f>'Moving Avg'!G1041</f>
        <v>25.02112000000001</v>
      </c>
      <c r="I1041" s="2">
        <f>'Moving Avg'!H1041</f>
        <v>24.201289999999975</v>
      </c>
      <c r="J1041" s="6" t="str">
        <f>OBV!F1041</f>
        <v>BULLISH</v>
      </c>
      <c r="K1041" s="6" t="str">
        <f>OBV!G1041</f>
        <v>NEUTRAL</v>
      </c>
      <c r="L1041" s="6" t="str">
        <f>OBV!H1041</f>
        <v>CONFIRMED BULLISH</v>
      </c>
    </row>
    <row r="1042" spans="1:12" ht="13.5" x14ac:dyDescent="0.25">
      <c r="A1042" s="3">
        <f>RSI!A1042</f>
        <v>43523</v>
      </c>
      <c r="B1042" s="2">
        <f>RSI!B1042</f>
        <v>22.766999999999999</v>
      </c>
      <c r="C1042" s="2">
        <f>RSI!I1042</f>
        <v>32.418940410118324</v>
      </c>
      <c r="D1042" s="2">
        <f>MACD!E1042</f>
        <v>-0.15710925574381207</v>
      </c>
      <c r="E1042" s="2">
        <f>MACD!F1042</f>
        <v>1.8248059393309563E-2</v>
      </c>
      <c r="F1042" s="2">
        <f>'Moving Avg'!D1042</f>
        <v>22.6312</v>
      </c>
      <c r="G1042" s="2">
        <f>'Moving Avg'!F1042</f>
        <v>22.751899999999999</v>
      </c>
      <c r="H1042" s="2">
        <f>'Moving Avg'!G1042</f>
        <v>24.902560000000012</v>
      </c>
      <c r="I1042" s="2">
        <f>'Moving Avg'!H1042</f>
        <v>24.196134999999977</v>
      </c>
      <c r="J1042" s="6" t="str">
        <f>OBV!F1042</f>
        <v>BULLISH</v>
      </c>
      <c r="K1042" s="6" t="str">
        <f>OBV!G1042</f>
        <v>NEUTRAL</v>
      </c>
      <c r="L1042" s="6" t="str">
        <f>OBV!H1042</f>
        <v>CONFIRMED BULLISH</v>
      </c>
    </row>
    <row r="1043" spans="1:12" ht="13.5" x14ac:dyDescent="0.25">
      <c r="A1043" s="3">
        <f>RSI!A1043</f>
        <v>43524</v>
      </c>
      <c r="B1043" s="2">
        <f>RSI!B1043</f>
        <v>22.766999999999999</v>
      </c>
      <c r="C1043" s="2">
        <f>RSI!I1043</f>
        <v>32.418940410118324</v>
      </c>
      <c r="D1043" s="2">
        <f>MACD!E1043</f>
        <v>-0.22308812632700281</v>
      </c>
      <c r="E1043" s="2">
        <f>MACD!F1043</f>
        <v>-3.0019177750752912E-2</v>
      </c>
      <c r="F1043" s="2">
        <f>'Moving Avg'!D1043</f>
        <v>22.698199999999996</v>
      </c>
      <c r="G1043" s="2">
        <f>'Moving Avg'!F1043</f>
        <v>22.734299999999998</v>
      </c>
      <c r="H1043" s="2">
        <f>'Moving Avg'!G1043</f>
        <v>24.784000000000013</v>
      </c>
      <c r="I1043" s="2">
        <f>'Moving Avg'!H1043</f>
        <v>24.194544999999977</v>
      </c>
      <c r="J1043" s="6" t="str">
        <f>OBV!F1043</f>
        <v>BULLISH</v>
      </c>
      <c r="K1043" s="6" t="str">
        <f>OBV!G1043</f>
        <v>NEUTRAL</v>
      </c>
      <c r="L1043" s="6" t="str">
        <f>OBV!H1043</f>
        <v>CONFIRMED BULLISH</v>
      </c>
    </row>
    <row r="1044" spans="1:12" ht="13.5" x14ac:dyDescent="0.25">
      <c r="A1044" s="3">
        <f>RSI!A1044</f>
        <v>43525</v>
      </c>
      <c r="B1044" s="2">
        <f>RSI!B1044</f>
        <v>22.766999999999999</v>
      </c>
      <c r="C1044" s="2">
        <f>RSI!I1044</f>
        <v>32.41894041011831</v>
      </c>
      <c r="D1044" s="2">
        <f>MACD!E1044</f>
        <v>-0.27605632263774282</v>
      </c>
      <c r="E1044" s="2">
        <f>MACD!F1044</f>
        <v>-7.9226606728150906E-2</v>
      </c>
      <c r="F1044" s="2">
        <f>'Moving Avg'!D1044</f>
        <v>22.7652</v>
      </c>
      <c r="G1044" s="2">
        <f>'Moving Avg'!F1044</f>
        <v>22.716699999999996</v>
      </c>
      <c r="H1044" s="2">
        <f>'Moving Avg'!G1044</f>
        <v>24.672320000000013</v>
      </c>
      <c r="I1044" s="2">
        <f>'Moving Avg'!H1044</f>
        <v>24.196394999999974</v>
      </c>
      <c r="J1044" s="6" t="str">
        <f>OBV!F1044</f>
        <v>BULLISH</v>
      </c>
      <c r="K1044" s="6" t="str">
        <f>OBV!G1044</f>
        <v>NEUTRAL</v>
      </c>
      <c r="L1044" s="6" t="str">
        <f>OBV!H1044</f>
        <v>CONFIRMED BULLISH</v>
      </c>
    </row>
    <row r="1045" spans="1:12" ht="13.5" x14ac:dyDescent="0.25">
      <c r="A1045" s="3">
        <f>RSI!A1045</f>
        <v>43528</v>
      </c>
      <c r="B1045" s="2">
        <f>RSI!B1045</f>
        <v>22.766999999999999</v>
      </c>
      <c r="C1045" s="2">
        <f>RSI!I1045</f>
        <v>32.41894041011831</v>
      </c>
      <c r="D1045" s="2">
        <f>MACD!E1045</f>
        <v>-0.31822734456054036</v>
      </c>
      <c r="E1045" s="2">
        <f>MACD!F1045</f>
        <v>-0.12702675429462881</v>
      </c>
      <c r="F1045" s="2">
        <f>'Moving Avg'!D1045</f>
        <v>22.766999999999999</v>
      </c>
      <c r="G1045" s="2">
        <f>'Moving Avg'!F1045</f>
        <v>22.699099999999994</v>
      </c>
      <c r="H1045" s="2">
        <f>'Moving Avg'!G1045</f>
        <v>24.560640000000017</v>
      </c>
      <c r="I1045" s="2">
        <f>'Moving Avg'!H1045</f>
        <v>24.198244999999975</v>
      </c>
      <c r="J1045" s="6" t="str">
        <f>OBV!F1045</f>
        <v>NEUTRAL</v>
      </c>
      <c r="K1045" s="6" t="str">
        <f>OBV!G1045</f>
        <v>NEUTRAL</v>
      </c>
      <c r="L1045" s="6" t="str">
        <f>OBV!H1045</f>
        <v>NEUTRAL</v>
      </c>
    </row>
    <row r="1046" spans="1:12" ht="13.5" x14ac:dyDescent="0.25">
      <c r="A1046" s="3">
        <f>RSI!A1046</f>
        <v>43529</v>
      </c>
      <c r="B1046" s="2">
        <f>RSI!B1046</f>
        <v>22.766999999999999</v>
      </c>
      <c r="C1046" s="2">
        <f>RSI!I1046</f>
        <v>32.418940410118296</v>
      </c>
      <c r="D1046" s="2">
        <f>MACD!E1046</f>
        <v>-0.3514584603740083</v>
      </c>
      <c r="E1046" s="2">
        <f>MACD!F1046</f>
        <v>-0.17191309551050471</v>
      </c>
      <c r="F1046" s="2">
        <f>'Moving Avg'!D1046</f>
        <v>22.766999999999999</v>
      </c>
      <c r="G1046" s="2">
        <f>'Moving Avg'!F1046</f>
        <v>22.681499999999996</v>
      </c>
      <c r="H1046" s="2">
        <f>'Moving Avg'!G1046</f>
        <v>24.474380000000018</v>
      </c>
      <c r="I1046" s="2">
        <f>'Moving Avg'!H1046</f>
        <v>24.200094999999973</v>
      </c>
      <c r="J1046" s="6" t="str">
        <f>OBV!F1046</f>
        <v>NEUTRAL</v>
      </c>
      <c r="K1046" s="6" t="str">
        <f>OBV!G1046</f>
        <v>NEUTRAL</v>
      </c>
      <c r="L1046" s="6" t="str">
        <f>OBV!H1046</f>
        <v>NEUTRAL</v>
      </c>
    </row>
    <row r="1047" spans="1:12" ht="13.5" x14ac:dyDescent="0.25">
      <c r="A1047" s="3">
        <f>RSI!A1047</f>
        <v>43530</v>
      </c>
      <c r="B1047" s="2">
        <f>RSI!B1047</f>
        <v>22.766999999999999</v>
      </c>
      <c r="C1047" s="2">
        <f>RSI!I1047</f>
        <v>32.418940410118296</v>
      </c>
      <c r="D1047" s="2">
        <f>MACD!E1047</f>
        <v>-0.37730667406975371</v>
      </c>
      <c r="E1047" s="2">
        <f>MACD!F1047</f>
        <v>-0.2129918112223545</v>
      </c>
      <c r="F1047" s="2">
        <f>'Moving Avg'!D1047</f>
        <v>22.766999999999999</v>
      </c>
      <c r="G1047" s="2">
        <f>'Moving Avg'!F1047</f>
        <v>22.663899999999995</v>
      </c>
      <c r="H1047" s="2">
        <f>'Moving Avg'!G1047</f>
        <v>24.363900000000015</v>
      </c>
      <c r="I1047" s="2">
        <f>'Moving Avg'!H1047</f>
        <v>24.201944999999974</v>
      </c>
      <c r="J1047" s="6" t="str">
        <f>OBV!F1047</f>
        <v>NEUTRAL</v>
      </c>
      <c r="K1047" s="6" t="str">
        <f>OBV!G1047</f>
        <v>NEUTRAL</v>
      </c>
      <c r="L1047" s="6" t="str">
        <f>OBV!H1047</f>
        <v>NEUTRAL</v>
      </c>
    </row>
    <row r="1048" spans="1:12" ht="13.5" x14ac:dyDescent="0.25">
      <c r="A1048" s="3">
        <f>RSI!A1048</f>
        <v>43531</v>
      </c>
      <c r="B1048" s="2">
        <f>RSI!B1048</f>
        <v>22.766999999999999</v>
      </c>
      <c r="C1048" s="2">
        <f>RSI!I1048</f>
        <v>32.418940410118296</v>
      </c>
      <c r="D1048" s="2">
        <f>MACD!E1048</f>
        <v>-0.39707599620665235</v>
      </c>
      <c r="E1048" s="2">
        <f>MACD!F1048</f>
        <v>-0.24980864821921409</v>
      </c>
      <c r="F1048" s="2">
        <f>'Moving Avg'!D1048</f>
        <v>22.766999999999999</v>
      </c>
      <c r="G1048" s="2">
        <f>'Moving Avg'!F1048</f>
        <v>22.646299999999993</v>
      </c>
      <c r="H1048" s="2">
        <f>'Moving Avg'!G1048</f>
        <v>24.269400000000019</v>
      </c>
      <c r="I1048" s="2">
        <f>'Moving Avg'!H1048</f>
        <v>24.203794999999971</v>
      </c>
      <c r="J1048" s="6" t="str">
        <f>OBV!F1048</f>
        <v>NEUTRAL</v>
      </c>
      <c r="K1048" s="6" t="str">
        <f>OBV!G1048</f>
        <v>NEUTRAL</v>
      </c>
      <c r="L1048" s="6" t="str">
        <f>OBV!H1048</f>
        <v>NEUTRAL</v>
      </c>
    </row>
    <row r="1049" spans="1:12" ht="13.5" x14ac:dyDescent="0.25">
      <c r="A1049" s="3">
        <f>RSI!A1049</f>
        <v>43532</v>
      </c>
      <c r="B1049" s="2">
        <f>RSI!B1049</f>
        <v>22.766999999999999</v>
      </c>
      <c r="C1049" s="2">
        <f>RSI!I1049</f>
        <v>32.418940410118296</v>
      </c>
      <c r="D1049" s="2">
        <f>MACD!E1049</f>
        <v>-0.41185736259645367</v>
      </c>
      <c r="E1049" s="2">
        <f>MACD!F1049</f>
        <v>-0.28221839109466201</v>
      </c>
      <c r="F1049" s="2">
        <f>'Moving Avg'!D1049</f>
        <v>22.766999999999999</v>
      </c>
      <c r="G1049" s="2">
        <f>'Moving Avg'!F1049</f>
        <v>22.628699999999998</v>
      </c>
      <c r="H1049" s="2">
        <f>'Moving Avg'!G1049</f>
        <v>24.158400000000018</v>
      </c>
      <c r="I1049" s="2">
        <f>'Moving Avg'!H1049</f>
        <v>24.205644999999976</v>
      </c>
      <c r="J1049" s="6" t="str">
        <f>OBV!F1049</f>
        <v>NEUTRAL</v>
      </c>
      <c r="K1049" s="6" t="str">
        <f>OBV!G1049</f>
        <v>NEUTRAL</v>
      </c>
      <c r="L1049" s="6" t="str">
        <f>OBV!H1049</f>
        <v>NEUTRAL</v>
      </c>
    </row>
    <row r="1050" spans="1:12" ht="13.5" x14ac:dyDescent="0.25">
      <c r="A1050" s="3">
        <f>RSI!A1050</f>
        <v>43535</v>
      </c>
      <c r="B1050" s="2">
        <f>RSI!B1050</f>
        <v>22.766999999999999</v>
      </c>
      <c r="C1050" s="2">
        <f>RSI!I1050</f>
        <v>32.418940410118296</v>
      </c>
      <c r="D1050" s="2">
        <f>MACD!E1050</f>
        <v>-0.37240849167568513</v>
      </c>
      <c r="E1050" s="2">
        <f>MACD!F1050</f>
        <v>-0.30025641121086666</v>
      </c>
      <c r="F1050" s="2">
        <f>'Moving Avg'!D1050</f>
        <v>22.766999999999999</v>
      </c>
      <c r="G1050" s="2">
        <f>'Moving Avg'!F1050</f>
        <v>22.615799999999997</v>
      </c>
      <c r="H1050" s="2">
        <f>'Moving Avg'!G1050</f>
        <v>24.039840000000023</v>
      </c>
      <c r="I1050" s="2">
        <f>'Moving Avg'!H1050</f>
        <v>24.207494999999977</v>
      </c>
      <c r="J1050" s="6" t="str">
        <f>OBV!F1050</f>
        <v>NEUTRAL</v>
      </c>
      <c r="K1050" s="6" t="str">
        <f>OBV!G1050</f>
        <v>NEUTRAL</v>
      </c>
      <c r="L1050" s="6" t="str">
        <f>OBV!H1050</f>
        <v>NEUTRAL</v>
      </c>
    </row>
    <row r="1051" spans="1:12" ht="13.5" x14ac:dyDescent="0.25">
      <c r="A1051" s="3">
        <f>RSI!A1051</f>
        <v>43536</v>
      </c>
      <c r="B1051" s="2">
        <f>RSI!B1051</f>
        <v>22.766999999999999</v>
      </c>
      <c r="C1051" s="2">
        <f>RSI!I1051</f>
        <v>32.418940410118296</v>
      </c>
      <c r="D1051" s="2">
        <f>MACD!E1051</f>
        <v>-0.33597523392663931</v>
      </c>
      <c r="E1051" s="2">
        <f>MACD!F1051</f>
        <v>-0.30740017575402123</v>
      </c>
      <c r="F1051" s="2">
        <f>'Moving Avg'!D1051</f>
        <v>22.766999999999999</v>
      </c>
      <c r="G1051" s="2">
        <f>'Moving Avg'!F1051</f>
        <v>22.632549999999998</v>
      </c>
      <c r="H1051" s="2">
        <f>'Moving Avg'!G1051</f>
        <v>23.921280000000021</v>
      </c>
      <c r="I1051" s="2">
        <f>'Moving Avg'!H1051</f>
        <v>24.209344999999974</v>
      </c>
      <c r="J1051" s="6" t="str">
        <f>OBV!F1051</f>
        <v>NEUTRAL</v>
      </c>
      <c r="K1051" s="6" t="str">
        <f>OBV!G1051</f>
        <v>NEUTRAL</v>
      </c>
      <c r="L1051" s="6" t="str">
        <f>OBV!H1051</f>
        <v>NEUTRAL</v>
      </c>
    </row>
    <row r="1052" spans="1:12" ht="13.5" x14ac:dyDescent="0.25">
      <c r="A1052" s="3">
        <f>RSI!A1052</f>
        <v>43537</v>
      </c>
      <c r="B1052" s="2">
        <f>RSI!B1052</f>
        <v>22.766999999999999</v>
      </c>
      <c r="C1052" s="2">
        <f>RSI!I1052</f>
        <v>32.418940410118296</v>
      </c>
      <c r="D1052" s="2">
        <f>MACD!E1052</f>
        <v>-0.30360188117252207</v>
      </c>
      <c r="E1052" s="2">
        <f>MACD!F1052</f>
        <v>-0.30664051683772142</v>
      </c>
      <c r="F1052" s="2">
        <f>'Moving Avg'!D1052</f>
        <v>22.766999999999999</v>
      </c>
      <c r="G1052" s="2">
        <f>'Moving Avg'!F1052</f>
        <v>22.649299999999997</v>
      </c>
      <c r="H1052" s="2">
        <f>'Moving Avg'!G1052</f>
        <v>23.802720000000022</v>
      </c>
      <c r="I1052" s="2">
        <f>'Moving Avg'!H1052</f>
        <v>24.211194999999979</v>
      </c>
      <c r="J1052" s="6" t="str">
        <f>OBV!F1052</f>
        <v>NEUTRAL</v>
      </c>
      <c r="K1052" s="6" t="str">
        <f>OBV!G1052</f>
        <v>NEUTRAL</v>
      </c>
      <c r="L1052" s="6" t="str">
        <f>OBV!H1052</f>
        <v>NEUTRAL</v>
      </c>
    </row>
    <row r="1053" spans="1:12" ht="13.5" x14ac:dyDescent="0.25">
      <c r="A1053" s="3">
        <f>RSI!A1053</f>
        <v>43538</v>
      </c>
      <c r="B1053" s="2">
        <f>RSI!B1053</f>
        <v>22.766999999999999</v>
      </c>
      <c r="C1053" s="2">
        <f>RSI!I1053</f>
        <v>32.418940410118296</v>
      </c>
      <c r="D1053" s="2">
        <f>MACD!E1053</f>
        <v>-0.27477829276206123</v>
      </c>
      <c r="E1053" s="2">
        <f>MACD!F1053</f>
        <v>-0.30026807202258943</v>
      </c>
      <c r="F1053" s="2">
        <f>'Moving Avg'!D1053</f>
        <v>22.766999999999999</v>
      </c>
      <c r="G1053" s="2">
        <f>'Moving Avg'!F1053</f>
        <v>22.666049999999998</v>
      </c>
      <c r="H1053" s="2">
        <f>'Moving Avg'!G1053</f>
        <v>23.684160000000023</v>
      </c>
      <c r="I1053" s="2">
        <f>'Moving Avg'!H1053</f>
        <v>24.21304499999998</v>
      </c>
      <c r="J1053" s="6" t="str">
        <f>OBV!F1053</f>
        <v>NEUTRAL</v>
      </c>
      <c r="K1053" s="6" t="str">
        <f>OBV!G1053</f>
        <v>NEUTRAL</v>
      </c>
      <c r="L1053" s="6" t="str">
        <f>OBV!H1053</f>
        <v>NEUTRAL</v>
      </c>
    </row>
    <row r="1054" spans="1:12" ht="13.5" x14ac:dyDescent="0.25">
      <c r="A1054" s="3">
        <f>RSI!A1054</f>
        <v>43539</v>
      </c>
      <c r="B1054" s="2">
        <f>RSI!B1054</f>
        <v>22.766999999999999</v>
      </c>
      <c r="C1054" s="2">
        <f>RSI!I1054</f>
        <v>32.418940410118296</v>
      </c>
      <c r="D1054" s="2">
        <f>MACD!E1054</f>
        <v>-0.24906433269390149</v>
      </c>
      <c r="E1054" s="2">
        <f>MACD!F1054</f>
        <v>-0.29002732415685184</v>
      </c>
      <c r="F1054" s="2">
        <f>'Moving Avg'!D1054</f>
        <v>22.766999999999999</v>
      </c>
      <c r="G1054" s="2">
        <f>'Moving Avg'!F1054</f>
        <v>22.682799999999997</v>
      </c>
      <c r="H1054" s="2">
        <f>'Moving Avg'!G1054</f>
        <v>23.591380000000022</v>
      </c>
      <c r="I1054" s="2">
        <f>'Moving Avg'!H1054</f>
        <v>24.214894999999984</v>
      </c>
      <c r="J1054" s="6" t="str">
        <f>OBV!F1054</f>
        <v>NEUTRAL</v>
      </c>
      <c r="K1054" s="6" t="str">
        <f>OBV!G1054</f>
        <v>NEUTRAL</v>
      </c>
      <c r="L1054" s="6" t="str">
        <f>OBV!H1054</f>
        <v>NEUTRAL</v>
      </c>
    </row>
    <row r="1055" spans="1:12" ht="13.5" x14ac:dyDescent="0.25">
      <c r="A1055" s="3">
        <f>RSI!A1055</f>
        <v>43542</v>
      </c>
      <c r="B1055" s="2">
        <f>RSI!B1055</f>
        <v>22.766999999999999</v>
      </c>
      <c r="C1055" s="2">
        <f>RSI!I1055</f>
        <v>32.418940410118296</v>
      </c>
      <c r="D1055" s="2">
        <f>MACD!E1055</f>
        <v>-0.22607972770951079</v>
      </c>
      <c r="E1055" s="2">
        <f>MACD!F1055</f>
        <v>-0.27723780486738364</v>
      </c>
      <c r="F1055" s="2">
        <f>'Moving Avg'!D1055</f>
        <v>22.766999999999999</v>
      </c>
      <c r="G1055" s="2">
        <f>'Moving Avg'!F1055</f>
        <v>22.699549999999995</v>
      </c>
      <c r="H1055" s="2">
        <f>'Moving Avg'!G1055</f>
        <v>23.498600000000025</v>
      </c>
      <c r="I1055" s="2">
        <f>'Moving Avg'!H1055</f>
        <v>24.216184999999982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</row>
    <row r="1056" spans="1:12" ht="13.5" x14ac:dyDescent="0.25">
      <c r="A1056" s="3">
        <f>RSI!A1056</f>
        <v>43543</v>
      </c>
      <c r="B1056" s="2">
        <f>RSI!B1056</f>
        <v>22.766999999999999</v>
      </c>
      <c r="C1056" s="2">
        <f>RSI!I1056</f>
        <v>32.418940410118296</v>
      </c>
      <c r="D1056" s="2">
        <f>MACD!E1056</f>
        <v>-0.20549543915810276</v>
      </c>
      <c r="E1056" s="2">
        <f>MACD!F1056</f>
        <v>-0.26288933172552748</v>
      </c>
      <c r="F1056" s="2">
        <f>'Moving Avg'!D1056</f>
        <v>22.766999999999999</v>
      </c>
      <c r="G1056" s="2">
        <f>'Moving Avg'!F1056</f>
        <v>22.716299999999997</v>
      </c>
      <c r="H1056" s="2">
        <f>'Moving Avg'!G1056</f>
        <v>23.405820000000027</v>
      </c>
      <c r="I1056" s="2">
        <f>'Moving Avg'!H1056</f>
        <v>24.217474999999986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</row>
    <row r="1057" spans="1:12" ht="13.5" x14ac:dyDescent="0.25">
      <c r="A1057" s="3">
        <f>RSI!A1057</f>
        <v>43545</v>
      </c>
      <c r="B1057" s="2">
        <f>RSI!B1057</f>
        <v>22.766999999999999</v>
      </c>
      <c r="C1057" s="2">
        <f>RSI!I1057</f>
        <v>32.418940410118296</v>
      </c>
      <c r="D1057" s="2">
        <f>MACD!E1057</f>
        <v>-0.18702631919152068</v>
      </c>
      <c r="E1057" s="2">
        <f>MACD!F1057</f>
        <v>-0.24771672921872614</v>
      </c>
      <c r="F1057" s="2">
        <f>'Moving Avg'!D1057</f>
        <v>22.766999999999999</v>
      </c>
      <c r="G1057" s="2">
        <f>'Moving Avg'!F1057</f>
        <v>22.733049999999999</v>
      </c>
      <c r="H1057" s="2">
        <f>'Moving Avg'!G1057</f>
        <v>23.337600000000023</v>
      </c>
      <c r="I1057" s="2">
        <f>'Moving Avg'!H1057</f>
        <v>24.218764999999983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</row>
    <row r="1058" spans="1:12" ht="13.5" x14ac:dyDescent="0.25">
      <c r="A1058" s="3">
        <f>RSI!A1058</f>
        <v>43546</v>
      </c>
      <c r="B1058" s="2">
        <f>RSI!B1058</f>
        <v>22.766999999999999</v>
      </c>
      <c r="C1058" s="2">
        <f>RSI!I1058</f>
        <v>32.418940410118296</v>
      </c>
      <c r="D1058" s="2">
        <f>MACD!E1058</f>
        <v>-0.17042485689073317</v>
      </c>
      <c r="E1058" s="2">
        <f>MACD!F1058</f>
        <v>-0.23225835475312756</v>
      </c>
      <c r="F1058" s="2">
        <f>'Moving Avg'!D1058</f>
        <v>22.766999999999999</v>
      </c>
      <c r="G1058" s="2">
        <f>'Moving Avg'!F1058</f>
        <v>22.749799999999997</v>
      </c>
      <c r="H1058" s="2">
        <f>'Moving Avg'!G1058</f>
        <v>23.269380000000027</v>
      </c>
      <c r="I1058" s="2">
        <f>'Moving Avg'!H1058</f>
        <v>24.220054999999988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</row>
    <row r="1059" spans="1:12" ht="13.5" x14ac:dyDescent="0.25">
      <c r="A1059" s="3">
        <f>RSI!A1059</f>
        <v>43549</v>
      </c>
      <c r="B1059" s="2">
        <f>RSI!B1059</f>
        <v>22.766999999999999</v>
      </c>
      <c r="C1059" s="2">
        <f>RSI!I1059</f>
        <v>32.418940410118296</v>
      </c>
      <c r="D1059" s="2">
        <f>MACD!E1059</f>
        <v>-0.15547584959649186</v>
      </c>
      <c r="E1059" s="2">
        <f>MACD!F1059</f>
        <v>-0.21690185372180043</v>
      </c>
      <c r="F1059" s="2">
        <f>'Moving Avg'!D1059</f>
        <v>22.766999999999999</v>
      </c>
      <c r="G1059" s="2">
        <f>'Moving Avg'!F1059</f>
        <v>22.766549999999999</v>
      </c>
      <c r="H1059" s="2">
        <f>'Moving Avg'!G1059</f>
        <v>23.177620000000029</v>
      </c>
      <c r="I1059" s="2">
        <f>'Moving Avg'!H1059</f>
        <v>24.221344999999989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</row>
    <row r="1060" spans="1:12" ht="13.5" x14ac:dyDescent="0.25">
      <c r="A1060" s="3">
        <f>RSI!A1060</f>
        <v>43550</v>
      </c>
      <c r="B1060" s="2">
        <f>RSI!B1060</f>
        <v>22.766999999999999</v>
      </c>
      <c r="C1060" s="2">
        <f>RSI!I1060</f>
        <v>32.418940410118296</v>
      </c>
      <c r="D1060" s="2">
        <f>MACD!E1060</f>
        <v>-0.141991859840644</v>
      </c>
      <c r="E1060" s="2">
        <f>MACD!F1060</f>
        <v>-0.20191985494556916</v>
      </c>
      <c r="F1060" s="2">
        <f>'Moving Avg'!D1060</f>
        <v>22.766999999999999</v>
      </c>
      <c r="G1060" s="2">
        <f>'Moving Avg'!F1060</f>
        <v>22.766999999999999</v>
      </c>
      <c r="H1060" s="2">
        <f>'Moving Avg'!G1060</f>
        <v>23.085860000000029</v>
      </c>
      <c r="I1060" s="2">
        <f>'Moving Avg'!H1060</f>
        <v>24.222634999999986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</row>
    <row r="1061" spans="1:12" ht="13.5" x14ac:dyDescent="0.25">
      <c r="A1061" s="3">
        <f>RSI!A1061</f>
        <v>43551</v>
      </c>
      <c r="B1061" s="2">
        <f>RSI!B1061</f>
        <v>22.766999999999999</v>
      </c>
      <c r="C1061" s="2">
        <f>RSI!I1061</f>
        <v>32.418940410118296</v>
      </c>
      <c r="D1061" s="2">
        <f>MACD!E1061</f>
        <v>-0.1298093395494142</v>
      </c>
      <c r="E1061" s="2">
        <f>MACD!F1061</f>
        <v>-0.18749775186633819</v>
      </c>
      <c r="F1061" s="2">
        <f>'Moving Avg'!D1061</f>
        <v>22.766999999999999</v>
      </c>
      <c r="G1061" s="2">
        <f>'Moving Avg'!F1061</f>
        <v>22.766999999999999</v>
      </c>
      <c r="H1061" s="2">
        <f>'Moving Avg'!G1061</f>
        <v>22.994100000000024</v>
      </c>
      <c r="I1061" s="2">
        <f>'Moving Avg'!H1061</f>
        <v>24.223924999999991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</row>
    <row r="1062" spans="1:12" ht="13.5" x14ac:dyDescent="0.25">
      <c r="A1062" s="3">
        <f>RSI!A1062</f>
        <v>43552</v>
      </c>
      <c r="B1062" s="2">
        <f>RSI!B1062</f>
        <v>22.766999999999999</v>
      </c>
      <c r="C1062" s="2">
        <f>RSI!I1062</f>
        <v>32.418940410118296</v>
      </c>
      <c r="D1062" s="2">
        <f>MACD!E1062</f>
        <v>-0.11878532120672247</v>
      </c>
      <c r="E1062" s="2">
        <f>MACD!F1062</f>
        <v>-0.17375526573441505</v>
      </c>
      <c r="F1062" s="2">
        <f>'Moving Avg'!D1062</f>
        <v>22.766999999999999</v>
      </c>
      <c r="G1062" s="2">
        <f>'Moving Avg'!F1062</f>
        <v>22.766999999999999</v>
      </c>
      <c r="H1062" s="2">
        <f>'Moving Avg'!G1062</f>
        <v>22.919020000000028</v>
      </c>
      <c r="I1062" s="2">
        <f>'Moving Avg'!H1062</f>
        <v>24.225214999999984</v>
      </c>
      <c r="J1062" s="6" t="str">
        <f>OBV!F1062</f>
        <v>NEUTRAL</v>
      </c>
      <c r="K1062" s="6" t="str">
        <f>OBV!G1062</f>
        <v>NEUTRAL</v>
      </c>
      <c r="L1062" s="6" t="str">
        <f>OBV!H1062</f>
        <v>NEUTRAL</v>
      </c>
    </row>
    <row r="1063" spans="1:12" ht="13.5" x14ac:dyDescent="0.25">
      <c r="A1063" s="3">
        <f>RSI!A1063</f>
        <v>43553</v>
      </c>
      <c r="B1063" s="2">
        <f>RSI!B1063</f>
        <v>22.766999999999999</v>
      </c>
      <c r="C1063" s="2">
        <f>RSI!I1063</f>
        <v>32.41894041011831</v>
      </c>
      <c r="D1063" s="2">
        <f>MACD!E1063</f>
        <v>-0.10879459092447874</v>
      </c>
      <c r="E1063" s="2">
        <f>MACD!F1063</f>
        <v>-0.16076313077242779</v>
      </c>
      <c r="F1063" s="2">
        <f>'Moving Avg'!D1063</f>
        <v>22.766999999999999</v>
      </c>
      <c r="G1063" s="2">
        <f>'Moving Avg'!F1063</f>
        <v>22.766999999999999</v>
      </c>
      <c r="H1063" s="2">
        <f>'Moving Avg'!G1063</f>
        <v>22.86764000000003</v>
      </c>
      <c r="I1063" s="2">
        <f>'Moving Avg'!H1063</f>
        <v>24.226504999999989</v>
      </c>
      <c r="J1063" s="6" t="str">
        <f>OBV!F1063</f>
        <v>NEUTRAL</v>
      </c>
      <c r="K1063" s="6" t="str">
        <f>OBV!G1063</f>
        <v>NEUTRAL</v>
      </c>
      <c r="L1063" s="6" t="str">
        <f>OBV!H1063</f>
        <v>NEUTRAL</v>
      </c>
    </row>
    <row r="1064" spans="1:12" ht="13.5" x14ac:dyDescent="0.25">
      <c r="A1064" s="3">
        <f>RSI!A1064</f>
        <v>43556</v>
      </c>
      <c r="B1064" s="2">
        <f>RSI!B1064</f>
        <v>22.766999999999999</v>
      </c>
      <c r="C1064" s="2">
        <f>RSI!I1064</f>
        <v>32.41894041011831</v>
      </c>
      <c r="D1064" s="2">
        <f>MACD!E1064</f>
        <v>-9.972727129110126E-2</v>
      </c>
      <c r="E1064" s="2">
        <f>MACD!F1064</f>
        <v>-0.14855595887616249</v>
      </c>
      <c r="F1064" s="2">
        <f>'Moving Avg'!D1064</f>
        <v>22.766999999999999</v>
      </c>
      <c r="G1064" s="2">
        <f>'Moving Avg'!F1064</f>
        <v>22.766999999999999</v>
      </c>
      <c r="H1064" s="2">
        <f>'Moving Avg'!G1064</f>
        <v>22.838940000000029</v>
      </c>
      <c r="I1064" s="2">
        <f>'Moving Avg'!H1064</f>
        <v>24.227794999999986</v>
      </c>
      <c r="J1064" s="6" t="str">
        <f>OBV!F1064</f>
        <v>NEUTRAL</v>
      </c>
      <c r="K1064" s="6" t="str">
        <f>OBV!G1064</f>
        <v>NEUTRAL</v>
      </c>
      <c r="L1064" s="6" t="str">
        <f>OBV!H1064</f>
        <v>NEUTRAL</v>
      </c>
    </row>
    <row r="1065" spans="1:12" ht="13.5" x14ac:dyDescent="0.25">
      <c r="A1065" s="3">
        <f>RSI!A1065</f>
        <v>43557</v>
      </c>
      <c r="B1065" s="2">
        <f>RSI!B1065</f>
        <v>22.766999999999999</v>
      </c>
      <c r="C1065" s="2">
        <f>RSI!I1065</f>
        <v>32.418940410118296</v>
      </c>
      <c r="D1065" s="2">
        <f>MACD!E1065</f>
        <v>-9.1486752817193207E-2</v>
      </c>
      <c r="E1065" s="2">
        <f>MACD!F1065</f>
        <v>-0.13714211766436865</v>
      </c>
      <c r="F1065" s="2">
        <f>'Moving Avg'!D1065</f>
        <v>22.766999999999999</v>
      </c>
      <c r="G1065" s="2">
        <f>'Moving Avg'!F1065</f>
        <v>22.766999999999999</v>
      </c>
      <c r="H1065" s="2">
        <f>'Moving Avg'!G1065</f>
        <v>22.810240000000032</v>
      </c>
      <c r="I1065" s="2">
        <f>'Moving Avg'!H1065</f>
        <v>24.229084999999987</v>
      </c>
      <c r="J1065" s="6" t="str">
        <f>OBV!F1065</f>
        <v>NEUTRAL</v>
      </c>
      <c r="K1065" s="6" t="str">
        <f>OBV!G1065</f>
        <v>NEUTRAL</v>
      </c>
      <c r="L1065" s="6" t="str">
        <f>OBV!H1065</f>
        <v>NEUTRAL</v>
      </c>
    </row>
    <row r="1066" spans="1:12" ht="13.5" x14ac:dyDescent="0.25">
      <c r="A1066" s="3">
        <f>RSI!A1066</f>
        <v>43558</v>
      </c>
      <c r="B1066" s="2">
        <f>RSI!B1066</f>
        <v>22.766999999999999</v>
      </c>
      <c r="C1066" s="2">
        <f>RSI!I1066</f>
        <v>32.418940410118296</v>
      </c>
      <c r="D1066" s="2">
        <f>MACD!E1066</f>
        <v>-8.3987922071909082E-2</v>
      </c>
      <c r="E1066" s="2">
        <f>MACD!F1066</f>
        <v>-0.12651127854587674</v>
      </c>
      <c r="F1066" s="2">
        <f>'Moving Avg'!D1066</f>
        <v>22.766999999999999</v>
      </c>
      <c r="G1066" s="2">
        <f>'Moving Avg'!F1066</f>
        <v>22.766999999999999</v>
      </c>
      <c r="H1066" s="2">
        <f>'Moving Avg'!G1066</f>
        <v>22.803200000000029</v>
      </c>
      <c r="I1066" s="2">
        <f>'Moving Avg'!H1066</f>
        <v>24.230374999999984</v>
      </c>
      <c r="J1066" s="6" t="str">
        <f>OBV!F1066</f>
        <v>NEUTRAL</v>
      </c>
      <c r="K1066" s="6" t="str">
        <f>OBV!G1066</f>
        <v>NEUTRAL</v>
      </c>
      <c r="L1066" s="6" t="str">
        <f>OBV!H1066</f>
        <v>NEUTRAL</v>
      </c>
    </row>
    <row r="1067" spans="1:12" ht="13.5" x14ac:dyDescent="0.25">
      <c r="A1067" s="3">
        <f>RSI!A1067</f>
        <v>43559</v>
      </c>
      <c r="B1067" s="2">
        <f>RSI!B1067</f>
        <v>22.766999999999999</v>
      </c>
      <c r="C1067" s="2">
        <f>RSI!I1067</f>
        <v>32.418940410118296</v>
      </c>
      <c r="D1067" s="2">
        <f>MACD!E1067</f>
        <v>-7.715564246153761E-2</v>
      </c>
      <c r="E1067" s="2">
        <f>MACD!F1067</f>
        <v>-0.11664015132900893</v>
      </c>
      <c r="F1067" s="2">
        <f>'Moving Avg'!D1067</f>
        <v>22.766999999999999</v>
      </c>
      <c r="G1067" s="2">
        <f>'Moving Avg'!F1067</f>
        <v>22.766999999999999</v>
      </c>
      <c r="H1067" s="2">
        <f>'Moving Avg'!G1067</f>
        <v>22.796160000000032</v>
      </c>
      <c r="I1067" s="2">
        <f>'Moving Avg'!H1067</f>
        <v>24.231664999999985</v>
      </c>
      <c r="J1067" s="6" t="str">
        <f>OBV!F1067</f>
        <v>BEARISH</v>
      </c>
      <c r="K1067" s="6" t="str">
        <f>OBV!G1067</f>
        <v>NEUTRAL</v>
      </c>
      <c r="L1067" s="6" t="str">
        <f>OBV!H1067</f>
        <v>CONFIRMED BEARISH</v>
      </c>
    </row>
    <row r="1068" spans="1:12" ht="13.5" x14ac:dyDescent="0.25">
      <c r="A1068" s="3">
        <f>RSI!A1068</f>
        <v>43560</v>
      </c>
      <c r="B1068" s="2">
        <f>RSI!B1068</f>
        <v>22.088000000000001</v>
      </c>
      <c r="C1068" s="2">
        <f>RSI!I1068</f>
        <v>8.4017213619796109</v>
      </c>
      <c r="D1068" s="2">
        <f>MACD!E1068</f>
        <v>-2.0627153963822309E-2</v>
      </c>
      <c r="E1068" s="2">
        <f>MACD!F1068</f>
        <v>-9.743755185597161E-2</v>
      </c>
      <c r="F1068" s="2">
        <f>'Moving Avg'!D1068</f>
        <v>22.6312</v>
      </c>
      <c r="G1068" s="2">
        <f>'Moving Avg'!F1068</f>
        <v>22.733049999999999</v>
      </c>
      <c r="H1068" s="2">
        <f>'Moving Avg'!G1068</f>
        <v>22.775540000000028</v>
      </c>
      <c r="I1068" s="2">
        <f>'Moving Avg'!H1068</f>
        <v>24.229559999999982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</row>
    <row r="1069" spans="1:12" ht="13.5" x14ac:dyDescent="0.25">
      <c r="A1069" s="3">
        <f>RSI!A1069</f>
        <v>43563</v>
      </c>
      <c r="B1069" s="2">
        <f>RSI!B1069</f>
        <v>22.088000000000001</v>
      </c>
      <c r="C1069" s="2">
        <f>RSI!I1069</f>
        <v>8.4017213619796109</v>
      </c>
      <c r="D1069" s="2">
        <f>MACD!E1069</f>
        <v>3.1634506870155121E-2</v>
      </c>
      <c r="E1069" s="2">
        <f>MACD!F1069</f>
        <v>-7.1623140110746275E-2</v>
      </c>
      <c r="F1069" s="2">
        <f>'Moving Avg'!D1069</f>
        <v>22.4954</v>
      </c>
      <c r="G1069" s="2">
        <f>'Moving Avg'!F1069</f>
        <v>22.699100000000001</v>
      </c>
      <c r="H1069" s="2">
        <f>'Moving Avg'!G1069</f>
        <v>22.754920000000023</v>
      </c>
      <c r="I1069" s="2">
        <f>'Moving Avg'!H1069</f>
        <v>24.227454999999981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22.088000000000001</v>
      </c>
      <c r="C1070" s="2">
        <f>RSI!I1070</f>
        <v>8.4017213619796109</v>
      </c>
      <c r="D1070" s="2">
        <f>MACD!E1070</f>
        <v>7.9957637074898003E-2</v>
      </c>
      <c r="E1070" s="2">
        <f>MACD!F1070</f>
        <v>-4.1306984673617417E-2</v>
      </c>
      <c r="F1070" s="2">
        <f>'Moving Avg'!D1070</f>
        <v>22.3596</v>
      </c>
      <c r="G1070" s="2">
        <f>'Moving Avg'!F1070</f>
        <v>22.665150000000004</v>
      </c>
      <c r="H1070" s="2">
        <f>'Moving Avg'!G1070</f>
        <v>22.734300000000026</v>
      </c>
      <c r="I1070" s="2">
        <f>'Moving Avg'!H1070</f>
        <v>24.225349999999981</v>
      </c>
      <c r="J1070" s="6" t="str">
        <f>OBV!F1070</f>
        <v>BULLISH</v>
      </c>
      <c r="K1070" s="6" t="str">
        <f>OBV!G1070</f>
        <v>NEUTRAL</v>
      </c>
      <c r="L1070" s="6" t="str">
        <f>OBV!H1070</f>
        <v>NEUTRAL</v>
      </c>
    </row>
    <row r="1071" spans="1:12" ht="13.5" x14ac:dyDescent="0.25">
      <c r="A1071" s="3">
        <f>RSI!A1071</f>
        <v>43566</v>
      </c>
      <c r="B1071" s="2">
        <f>RSI!B1071</f>
        <v>22.766999999999999</v>
      </c>
      <c r="C1071" s="2">
        <f>RSI!I1071</f>
        <v>52.423650422122627</v>
      </c>
      <c r="D1071" s="2">
        <f>MACD!E1071</f>
        <v>7.4348036670350837E-2</v>
      </c>
      <c r="E1071" s="2">
        <f>MACD!F1071</f>
        <v>-1.8175980404823766E-2</v>
      </c>
      <c r="F1071" s="2">
        <f>'Moving Avg'!D1071</f>
        <v>22.3596</v>
      </c>
      <c r="G1071" s="2">
        <f>'Moving Avg'!F1071</f>
        <v>22.665150000000004</v>
      </c>
      <c r="H1071" s="2">
        <f>'Moving Avg'!G1071</f>
        <v>22.727260000000022</v>
      </c>
      <c r="I1071" s="2">
        <f>'Moving Avg'!H1071</f>
        <v>24.226639999999978</v>
      </c>
      <c r="J1071" s="6" t="str">
        <f>OBV!F1071</f>
        <v>BULLISH</v>
      </c>
      <c r="K1071" s="6" t="str">
        <f>OBV!G1071</f>
        <v>NEUTRAL</v>
      </c>
      <c r="L1071" s="6" t="str">
        <f>OBV!H1071</f>
        <v>NEUTRAL</v>
      </c>
    </row>
    <row r="1072" spans="1:12" ht="13.5" x14ac:dyDescent="0.25">
      <c r="A1072" s="3">
        <f>RSI!A1072</f>
        <v>43567</v>
      </c>
      <c r="B1072" s="2">
        <f>RSI!B1072</f>
        <v>22.766999999999999</v>
      </c>
      <c r="C1072" s="2">
        <f>RSI!I1072</f>
        <v>52.423650422122627</v>
      </c>
      <c r="D1072" s="2">
        <f>MACD!E1072</f>
        <v>6.9105779525248323E-2</v>
      </c>
      <c r="E1072" s="2">
        <f>MACD!F1072</f>
        <v>-7.1962841880934825E-4</v>
      </c>
      <c r="F1072" s="2">
        <f>'Moving Avg'!D1072</f>
        <v>22.3596</v>
      </c>
      <c r="G1072" s="2">
        <f>'Moving Avg'!F1072</f>
        <v>22.665150000000004</v>
      </c>
      <c r="H1072" s="2">
        <f>'Moving Avg'!G1072</f>
        <v>22.720220000000023</v>
      </c>
      <c r="I1072" s="2">
        <f>'Moving Avg'!H1072</f>
        <v>24.227929999999983</v>
      </c>
      <c r="J1072" s="6" t="str">
        <f>OBV!F1072</f>
        <v>BULLISH</v>
      </c>
      <c r="K1072" s="6" t="str">
        <f>OBV!G1072</f>
        <v>NEUTRAL</v>
      </c>
      <c r="L1072" s="6" t="str">
        <f>OBV!H1072</f>
        <v>NEUTRAL</v>
      </c>
    </row>
    <row r="1073" spans="1:12" ht="13.5" x14ac:dyDescent="0.25">
      <c r="A1073" s="3">
        <f>RSI!A1073</f>
        <v>43570</v>
      </c>
      <c r="B1073" s="2">
        <f>RSI!B1073</f>
        <v>22.088000000000001</v>
      </c>
      <c r="C1073" s="2">
        <f>RSI!I1073</f>
        <v>33.661445203464254</v>
      </c>
      <c r="D1073" s="2">
        <f>MACD!E1073</f>
        <v>0.11450736404659878</v>
      </c>
      <c r="E1073" s="2">
        <f>MACD!F1073</f>
        <v>2.2325770074272278E-2</v>
      </c>
      <c r="F1073" s="2">
        <f>'Moving Avg'!D1073</f>
        <v>22.3596</v>
      </c>
      <c r="G1073" s="2">
        <f>'Moving Avg'!F1073</f>
        <v>22.631200000000003</v>
      </c>
      <c r="H1073" s="2">
        <f>'Moving Avg'!G1073</f>
        <v>22.699600000000022</v>
      </c>
      <c r="I1073" s="2">
        <f>'Moving Avg'!H1073</f>
        <v>24.225824999999983</v>
      </c>
      <c r="J1073" s="6" t="str">
        <f>OBV!F1073</f>
        <v>BEARISH</v>
      </c>
      <c r="K1073" s="6" t="str">
        <f>OBV!G1073</f>
        <v>WEAK</v>
      </c>
      <c r="L1073" s="6" t="str">
        <f>OBV!H1073</f>
        <v>CONFIRMED BEARISH</v>
      </c>
    </row>
    <row r="1074" spans="1:12" ht="13.5" x14ac:dyDescent="0.25">
      <c r="A1074" s="3">
        <f>RSI!A1074</f>
        <v>43571</v>
      </c>
      <c r="B1074" s="2">
        <f>RSI!B1074</f>
        <v>21.427</v>
      </c>
      <c r="C1074" s="2">
        <f>RSI!I1074</f>
        <v>24.477334432492142</v>
      </c>
      <c r="D1074" s="2">
        <f>MACD!E1074</f>
        <v>0.2054743335257605</v>
      </c>
      <c r="E1074" s="2">
        <f>MACD!F1074</f>
        <v>5.8955482764569925E-2</v>
      </c>
      <c r="F1074" s="2">
        <f>'Moving Avg'!D1074</f>
        <v>22.227399999999999</v>
      </c>
      <c r="G1074" s="2">
        <f>'Moving Avg'!F1074</f>
        <v>22.564200000000007</v>
      </c>
      <c r="H1074" s="2">
        <f>'Moving Avg'!G1074</f>
        <v>22.66576000000002</v>
      </c>
      <c r="I1074" s="2">
        <f>'Moving Avg'!H1074</f>
        <v>24.220414999999981</v>
      </c>
      <c r="J1074" s="6" t="str">
        <f>OBV!F1074</f>
        <v>BEARISH</v>
      </c>
      <c r="K1074" s="6" t="str">
        <f>OBV!G1074</f>
        <v>WEAK</v>
      </c>
      <c r="L1074" s="6" t="str">
        <f>OBV!H1074</f>
        <v>CONFIRMED BEARISH</v>
      </c>
    </row>
    <row r="1075" spans="1:12" ht="13.5" x14ac:dyDescent="0.25">
      <c r="A1075" s="3">
        <f>RSI!A1075</f>
        <v>43572</v>
      </c>
      <c r="B1075" s="2">
        <f>RSI!B1075</f>
        <v>21.427</v>
      </c>
      <c r="C1075" s="2">
        <f>RSI!I1075</f>
        <v>24.477334432492142</v>
      </c>
      <c r="D1075" s="2">
        <f>MACD!E1075</f>
        <v>0.28967381863307295</v>
      </c>
      <c r="E1075" s="2">
        <f>MACD!F1075</f>
        <v>0.10509914993827055</v>
      </c>
      <c r="F1075" s="2">
        <f>'Moving Avg'!D1075</f>
        <v>22.095199999999998</v>
      </c>
      <c r="G1075" s="2">
        <f>'Moving Avg'!F1075</f>
        <v>22.497200000000007</v>
      </c>
      <c r="H1075" s="2">
        <f>'Moving Avg'!G1075</f>
        <v>22.631920000000015</v>
      </c>
      <c r="I1075" s="2">
        <f>'Moving Avg'!H1075</f>
        <v>24.215004999999977</v>
      </c>
      <c r="J1075" s="6" t="str">
        <f>OBV!F1075</f>
        <v>BEARISH</v>
      </c>
      <c r="K1075" s="6" t="str">
        <f>OBV!G1075</f>
        <v>WEAK</v>
      </c>
      <c r="L1075" s="6" t="str">
        <f>OBV!H1075</f>
        <v>CONFIRMED BEARISH</v>
      </c>
    </row>
    <row r="1076" spans="1:12" ht="13.5" x14ac:dyDescent="0.25">
      <c r="A1076" s="3">
        <f>RSI!A1076</f>
        <v>43573</v>
      </c>
      <c r="B1076" s="2">
        <f>RSI!B1076</f>
        <v>21.427</v>
      </c>
      <c r="C1076" s="2">
        <f>RSI!I1076</f>
        <v>24.477334432492142</v>
      </c>
      <c r="D1076" s="2">
        <f>MACD!E1076</f>
        <v>0.36761160532816817</v>
      </c>
      <c r="E1076" s="2">
        <f>MACD!F1076</f>
        <v>0.15760164101625007</v>
      </c>
      <c r="F1076" s="2">
        <f>'Moving Avg'!D1076</f>
        <v>21.827199999999998</v>
      </c>
      <c r="G1076" s="2">
        <f>'Moving Avg'!F1076</f>
        <v>22.430200000000006</v>
      </c>
      <c r="H1076" s="2">
        <f>'Moving Avg'!G1076</f>
        <v>22.59808000000001</v>
      </c>
      <c r="I1076" s="2">
        <f>'Moving Avg'!H1076</f>
        <v>24.209594999999975</v>
      </c>
      <c r="J1076" s="6" t="str">
        <f>OBV!F1076</f>
        <v>BEARISH</v>
      </c>
      <c r="K1076" s="6" t="str">
        <f>OBV!G1076</f>
        <v>WEAK</v>
      </c>
      <c r="L1076" s="6" t="str">
        <f>OBV!H1076</f>
        <v>CONFIRMED BEARISH</v>
      </c>
    </row>
    <row r="1077" spans="1:12" ht="13.5" x14ac:dyDescent="0.25">
      <c r="A1077" s="3">
        <f>RSI!A1077</f>
        <v>43574</v>
      </c>
      <c r="B1077" s="2">
        <f>RSI!B1077</f>
        <v>21.427</v>
      </c>
      <c r="C1077" s="2">
        <f>RSI!I1077</f>
        <v>24.477334432492157</v>
      </c>
      <c r="D1077" s="2">
        <f>MACD!E1077</f>
        <v>0.43975532304850518</v>
      </c>
      <c r="E1077" s="2">
        <f>MACD!F1077</f>
        <v>0.21403237742270109</v>
      </c>
      <c r="F1077" s="2">
        <f>'Moving Avg'!D1077</f>
        <v>21.559199999999997</v>
      </c>
      <c r="G1077" s="2">
        <f>'Moving Avg'!F1077</f>
        <v>22.363200000000006</v>
      </c>
      <c r="H1077" s="2">
        <f>'Moving Avg'!G1077</f>
        <v>22.564240000000009</v>
      </c>
      <c r="I1077" s="2">
        <f>'Moving Avg'!H1077</f>
        <v>24.205044999999977</v>
      </c>
      <c r="J1077" s="6" t="str">
        <f>OBV!F1077</f>
        <v>BEARISH</v>
      </c>
      <c r="K1077" s="6" t="str">
        <f>OBV!G1077</f>
        <v>WEAK</v>
      </c>
      <c r="L1077" s="6" t="str">
        <f>OBV!H1077</f>
        <v>CONFIRMED BEARISH</v>
      </c>
    </row>
    <row r="1078" spans="1:12" ht="13.5" x14ac:dyDescent="0.25">
      <c r="A1078" s="3">
        <f>RSI!A1078</f>
        <v>43577</v>
      </c>
      <c r="B1078" s="2">
        <f>RSI!B1078</f>
        <v>21.427</v>
      </c>
      <c r="C1078" s="2">
        <f>RSI!I1078</f>
        <v>24.477334432492157</v>
      </c>
      <c r="D1078" s="2">
        <f>MACD!E1078</f>
        <v>0.40207583894850174</v>
      </c>
      <c r="E1078" s="2">
        <f>MACD!F1078</f>
        <v>0.25164106972786127</v>
      </c>
      <c r="F1078" s="2">
        <f>'Moving Avg'!D1078</f>
        <v>21.427</v>
      </c>
      <c r="G1078" s="2">
        <f>'Moving Avg'!F1078</f>
        <v>22.296200000000006</v>
      </c>
      <c r="H1078" s="2">
        <f>'Moving Avg'!G1078</f>
        <v>22.530400000000004</v>
      </c>
      <c r="I1078" s="2">
        <f>'Moving Avg'!H1078</f>
        <v>24.200494999999975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</row>
    <row r="1079" spans="1:12" ht="13.5" x14ac:dyDescent="0.25">
      <c r="A1079" s="3">
        <f>RSI!A1079</f>
        <v>43578</v>
      </c>
      <c r="B1079" s="2">
        <f>RSI!B1079</f>
        <v>22.062000000000001</v>
      </c>
      <c r="C1079" s="2">
        <f>RSI!I1079</f>
        <v>45.260124244441812</v>
      </c>
      <c r="D1079" s="2">
        <f>MACD!E1079</f>
        <v>0.32846854127529923</v>
      </c>
      <c r="E1079" s="2">
        <f>MACD!F1079</f>
        <v>0.2670065640373489</v>
      </c>
      <c r="F1079" s="2">
        <f>'Moving Avg'!D1079</f>
        <v>21.553999999999998</v>
      </c>
      <c r="G1079" s="2">
        <f>'Moving Avg'!F1079</f>
        <v>22.260950000000005</v>
      </c>
      <c r="H1079" s="2">
        <f>'Moving Avg'!G1079</f>
        <v>22.509260000000008</v>
      </c>
      <c r="I1079" s="2">
        <f>'Moving Avg'!H1079</f>
        <v>24.199119999999976</v>
      </c>
      <c r="J1079" s="6" t="str">
        <f>OBV!F1079</f>
        <v>BULLISH</v>
      </c>
      <c r="K1079" s="6" t="str">
        <f>OBV!G1079</f>
        <v>NEUTRAL</v>
      </c>
      <c r="L1079" s="6" t="str">
        <f>OBV!H1079</f>
        <v>CONFIRMED BULLISH</v>
      </c>
    </row>
    <row r="1080" spans="1:12" ht="13.5" x14ac:dyDescent="0.25">
      <c r="A1080" s="3">
        <f>RSI!A1080</f>
        <v>43579</v>
      </c>
      <c r="B1080" s="2">
        <f>RSI!B1080</f>
        <v>22.062000000000001</v>
      </c>
      <c r="C1080" s="2">
        <f>RSI!I1080</f>
        <v>45.260124244441812</v>
      </c>
      <c r="D1080" s="2">
        <f>MACD!E1080</f>
        <v>0.26735207111794068</v>
      </c>
      <c r="E1080" s="2">
        <f>MACD!F1080</f>
        <v>0.26707566545346728</v>
      </c>
      <c r="F1080" s="2">
        <f>'Moving Avg'!D1080</f>
        <v>21.681000000000001</v>
      </c>
      <c r="G1080" s="2">
        <f>'Moving Avg'!F1080</f>
        <v>22.225700000000007</v>
      </c>
      <c r="H1080" s="2">
        <f>'Moving Avg'!G1080</f>
        <v>22.490000000000006</v>
      </c>
      <c r="I1080" s="2">
        <f>'Moving Avg'!H1080</f>
        <v>24.197744999999976</v>
      </c>
      <c r="J1080" s="6" t="str">
        <f>OBV!F1080</f>
        <v>BULLISH</v>
      </c>
      <c r="K1080" s="6" t="str">
        <f>OBV!G1080</f>
        <v>NEUTRAL</v>
      </c>
      <c r="L1080" s="6" t="str">
        <f>OBV!H1080</f>
        <v>CONFIRMED BULLISH</v>
      </c>
    </row>
    <row r="1081" spans="1:12" ht="13.5" x14ac:dyDescent="0.25">
      <c r="A1081" s="3">
        <f>RSI!A1081</f>
        <v>43580</v>
      </c>
      <c r="B1081" s="2">
        <f>RSI!B1081</f>
        <v>22.062000000000001</v>
      </c>
      <c r="C1081" s="2">
        <f>RSI!I1081</f>
        <v>45.260124244441812</v>
      </c>
      <c r="D1081" s="2">
        <f>MACD!E1081</f>
        <v>0.32117988428675659</v>
      </c>
      <c r="E1081" s="2">
        <f>MACD!F1081</f>
        <v>0.27789650922012515</v>
      </c>
      <c r="F1081" s="2">
        <f>'Moving Avg'!D1081</f>
        <v>21.808</v>
      </c>
      <c r="G1081" s="2">
        <f>'Moving Avg'!F1081</f>
        <v>22.190450000000006</v>
      </c>
      <c r="H1081" s="2">
        <f>'Moving Avg'!G1081</f>
        <v>22.482600000000005</v>
      </c>
      <c r="I1081" s="2">
        <f>'Moving Avg'!H1081</f>
        <v>24.196369999999973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</row>
    <row r="1082" spans="1:12" ht="13.5" x14ac:dyDescent="0.25">
      <c r="A1082" s="3">
        <f>RSI!A1082</f>
        <v>43581</v>
      </c>
      <c r="B1082" s="2">
        <f>RSI!B1082</f>
        <v>22.062000000000001</v>
      </c>
      <c r="C1082" s="2">
        <f>RSI!I1082</f>
        <v>45.260124244441812</v>
      </c>
      <c r="D1082" s="2">
        <f>MACD!E1082</f>
        <v>0.36772669079467235</v>
      </c>
      <c r="E1082" s="2">
        <f>MACD!F1082</f>
        <v>0.2958625455350346</v>
      </c>
      <c r="F1082" s="2">
        <f>'Moving Avg'!D1082</f>
        <v>21.934999999999999</v>
      </c>
      <c r="G1082" s="2">
        <f>'Moving Avg'!F1082</f>
        <v>22.155200000000004</v>
      </c>
      <c r="H1082" s="2">
        <f>'Moving Avg'!G1082</f>
        <v>22.475200000000005</v>
      </c>
      <c r="I1082" s="2">
        <f>'Moving Avg'!H1082</f>
        <v>24.19499499999997</v>
      </c>
      <c r="J1082" s="6" t="str">
        <f>OBV!F1082</f>
        <v>BULLISH</v>
      </c>
      <c r="K1082" s="6" t="str">
        <f>OBV!G1082</f>
        <v>NEUTRAL</v>
      </c>
      <c r="L1082" s="6" t="str">
        <f>OBV!H1082</f>
        <v>CONFIRMED BULLISH</v>
      </c>
    </row>
    <row r="1083" spans="1:12" ht="13.5" x14ac:dyDescent="0.25">
      <c r="A1083" s="3">
        <f>RSI!A1083</f>
        <v>43584</v>
      </c>
      <c r="B1083" s="2">
        <f>RSI!B1083</f>
        <v>22.062000000000001</v>
      </c>
      <c r="C1083" s="2">
        <f>RSI!I1083</f>
        <v>45.260124244441812</v>
      </c>
      <c r="D1083" s="2">
        <f>MACD!E1083</f>
        <v>0.30357701850548935</v>
      </c>
      <c r="E1083" s="2">
        <f>MACD!F1083</f>
        <v>0.29740544012912556</v>
      </c>
      <c r="F1083" s="2">
        <f>'Moving Avg'!D1083</f>
        <v>22.062000000000001</v>
      </c>
      <c r="G1083" s="2">
        <f>'Moving Avg'!F1083</f>
        <v>22.119950000000006</v>
      </c>
      <c r="H1083" s="2">
        <f>'Moving Avg'!G1083</f>
        <v>22.4678</v>
      </c>
      <c r="I1083" s="2">
        <f>'Moving Avg'!H1083</f>
        <v>24.193619999999967</v>
      </c>
      <c r="J1083" s="6" t="str">
        <f>OBV!F1083</f>
        <v>NEUTRAL</v>
      </c>
      <c r="K1083" s="6" t="str">
        <f>OBV!G1083</f>
        <v>NEUTRAL</v>
      </c>
      <c r="L1083" s="6" t="str">
        <f>OBV!H1083</f>
        <v>NEUTRAL</v>
      </c>
    </row>
    <row r="1084" spans="1:12" ht="13.5" x14ac:dyDescent="0.25">
      <c r="A1084" s="3">
        <f>RSI!A1084</f>
        <v>43585</v>
      </c>
      <c r="B1084" s="2">
        <f>RSI!B1084</f>
        <v>22.062000000000001</v>
      </c>
      <c r="C1084" s="2">
        <f>RSI!I1084</f>
        <v>45.260124244441812</v>
      </c>
      <c r="D1084" s="2">
        <f>MACD!E1084</f>
        <v>0.14846172519054335</v>
      </c>
      <c r="E1084" s="2">
        <f>MACD!F1084</f>
        <v>0.26761669714140912</v>
      </c>
      <c r="F1084" s="2">
        <f>'Moving Avg'!D1084</f>
        <v>22.062000000000001</v>
      </c>
      <c r="G1084" s="2">
        <f>'Moving Avg'!F1084</f>
        <v>22.084700000000005</v>
      </c>
      <c r="H1084" s="2">
        <f>'Moving Avg'!G1084</f>
        <v>22.460400000000003</v>
      </c>
      <c r="I1084" s="2">
        <f>'Moving Avg'!H1084</f>
        <v>24.192244999999971</v>
      </c>
      <c r="J1084" s="6" t="str">
        <f>OBV!F1084</f>
        <v>NEUTRAL</v>
      </c>
      <c r="K1084" s="6" t="str">
        <f>OBV!G1084</f>
        <v>NEUTRAL</v>
      </c>
      <c r="L1084" s="6" t="str">
        <f>OBV!H1084</f>
        <v>NEUTRAL</v>
      </c>
    </row>
    <row r="1085" spans="1:12" ht="13.5" x14ac:dyDescent="0.25">
      <c r="A1085" s="3">
        <f>RSI!A1085</f>
        <v>43587</v>
      </c>
      <c r="B1085" s="2">
        <f>RSI!B1085</f>
        <v>22.062000000000001</v>
      </c>
      <c r="C1085" s="2">
        <f>RSI!I1085</f>
        <v>45.260124244441812</v>
      </c>
      <c r="D1085" s="2">
        <f>MACD!E1085</f>
        <v>1.8004310482925945E-2</v>
      </c>
      <c r="E1085" s="2">
        <f>MACD!F1085</f>
        <v>0.21769421980971251</v>
      </c>
      <c r="F1085" s="2">
        <f>'Moving Avg'!D1085</f>
        <v>22.062000000000001</v>
      </c>
      <c r="G1085" s="2">
        <f>'Moving Avg'!F1085</f>
        <v>22.049450000000004</v>
      </c>
      <c r="H1085" s="2">
        <f>'Moving Avg'!G1085</f>
        <v>22.453000000000003</v>
      </c>
      <c r="I1085" s="2">
        <f>'Moving Avg'!H1085</f>
        <v>24.190869999999968</v>
      </c>
      <c r="J1085" s="6" t="str">
        <f>OBV!F1085</f>
        <v>NEUTRAL</v>
      </c>
      <c r="K1085" s="6" t="str">
        <f>OBV!G1085</f>
        <v>NEUTRAL</v>
      </c>
      <c r="L1085" s="6" t="str">
        <f>OBV!H1085</f>
        <v>NEUTRAL</v>
      </c>
    </row>
    <row r="1086" spans="1:12" ht="13.5" x14ac:dyDescent="0.25">
      <c r="A1086" s="3">
        <f>RSI!A1086</f>
        <v>43588</v>
      </c>
      <c r="B1086" s="2">
        <f>RSI!B1086</f>
        <v>22.062000000000001</v>
      </c>
      <c r="C1086" s="2">
        <f>RSI!I1086</f>
        <v>45.260124244441805</v>
      </c>
      <c r="D1086" s="2">
        <f>MACD!E1086</f>
        <v>-9.164755927925583E-2</v>
      </c>
      <c r="E1086" s="2">
        <f>MACD!F1086</f>
        <v>0.15582586399191886</v>
      </c>
      <c r="F1086" s="2">
        <f>'Moving Avg'!D1086</f>
        <v>22.062000000000001</v>
      </c>
      <c r="G1086" s="2">
        <f>'Moving Avg'!F1086</f>
        <v>22.014200000000002</v>
      </c>
      <c r="H1086" s="2">
        <f>'Moving Avg'!G1086</f>
        <v>22.445599999999999</v>
      </c>
      <c r="I1086" s="2">
        <f>'Moving Avg'!H1086</f>
        <v>24.189404999999969</v>
      </c>
      <c r="J1086" s="6" t="str">
        <f>OBV!F1086</f>
        <v>NEUTRAL</v>
      </c>
      <c r="K1086" s="6" t="str">
        <f>OBV!G1086</f>
        <v>NEUTRAL</v>
      </c>
      <c r="L1086" s="6" t="str">
        <f>OBV!H1086</f>
        <v>NEUTRAL</v>
      </c>
    </row>
    <row r="1087" spans="1:12" ht="13.5" x14ac:dyDescent="0.25">
      <c r="A1087" s="3">
        <f>RSI!A1087</f>
        <v>43591</v>
      </c>
      <c r="B1087" s="2">
        <f>RSI!B1087</f>
        <v>22.062000000000001</v>
      </c>
      <c r="C1087" s="2">
        <f>RSI!I1087</f>
        <v>45.260124244441798</v>
      </c>
      <c r="D1087" s="2">
        <f>MACD!E1087</f>
        <v>-0.18374919445727045</v>
      </c>
      <c r="E1087" s="2">
        <f>MACD!F1087</f>
        <v>8.7910852302081011E-2</v>
      </c>
      <c r="F1087" s="2">
        <f>'Moving Avg'!D1087</f>
        <v>22.062000000000001</v>
      </c>
      <c r="G1087" s="2">
        <f>'Moving Avg'!F1087</f>
        <v>21.978950000000005</v>
      </c>
      <c r="H1087" s="2">
        <f>'Moving Avg'!G1087</f>
        <v>22.438200000000002</v>
      </c>
      <c r="I1087" s="2">
        <f>'Moving Avg'!H1087</f>
        <v>24.187939999999966</v>
      </c>
      <c r="J1087" s="6" t="str">
        <f>OBV!F1087</f>
        <v>NEUTRAL</v>
      </c>
      <c r="K1087" s="6" t="str">
        <f>OBV!G1087</f>
        <v>NEUTRAL</v>
      </c>
      <c r="L1087" s="6" t="str">
        <f>OBV!H1087</f>
        <v>NEUTRAL</v>
      </c>
    </row>
    <row r="1088" spans="1:12" ht="13.5" x14ac:dyDescent="0.25">
      <c r="A1088" s="3">
        <f>RSI!A1088</f>
        <v>43592</v>
      </c>
      <c r="B1088" s="2">
        <f>RSI!B1088</f>
        <v>22.062000000000001</v>
      </c>
      <c r="C1088" s="2">
        <f>RSI!I1088</f>
        <v>45.260124244441805</v>
      </c>
      <c r="D1088" s="2">
        <f>MACD!E1088</f>
        <v>-0.26105105456018762</v>
      </c>
      <c r="E1088" s="2">
        <f>MACD!F1088</f>
        <v>1.8118470929627283E-2</v>
      </c>
      <c r="F1088" s="2">
        <f>'Moving Avg'!D1088</f>
        <v>22.062000000000001</v>
      </c>
      <c r="G1088" s="2">
        <f>'Moving Avg'!F1088</f>
        <v>21.977650000000004</v>
      </c>
      <c r="H1088" s="2">
        <f>'Moving Avg'!G1088</f>
        <v>22.430799999999998</v>
      </c>
      <c r="I1088" s="2">
        <f>'Moving Avg'!H1088</f>
        <v>24.18647499999997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21.994</v>
      </c>
      <c r="C1089" s="2">
        <f>RSI!I1089</f>
        <v>42.624589384982748</v>
      </c>
      <c r="D1089" s="2">
        <f>MACD!E1089</f>
        <v>-0.2231473716828738</v>
      </c>
      <c r="E1089" s="2">
        <f>MACD!F1089</f>
        <v>-3.0134697592872937E-2</v>
      </c>
      <c r="F1089" s="2">
        <f>'Moving Avg'!D1089</f>
        <v>22.048400000000001</v>
      </c>
      <c r="G1089" s="2">
        <f>'Moving Avg'!F1089</f>
        <v>21.972950000000004</v>
      </c>
      <c r="H1089" s="2">
        <f>'Moving Avg'!G1089</f>
        <v>22.422039999999996</v>
      </c>
      <c r="I1089" s="2">
        <f>'Moving Avg'!H1089</f>
        <v>24.184669999999969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21.994</v>
      </c>
      <c r="C1090" s="2">
        <f>RSI!I1090</f>
        <v>42.624589384982748</v>
      </c>
      <c r="D1090" s="2">
        <f>MACD!E1090</f>
        <v>-0.1901328352783338</v>
      </c>
      <c r="E1090" s="2">
        <f>MACD!F1090</f>
        <v>-6.2134325129965112E-2</v>
      </c>
      <c r="F1090" s="2">
        <f>'Moving Avg'!D1090</f>
        <v>22.034800000000001</v>
      </c>
      <c r="G1090" s="2">
        <f>'Moving Avg'!F1090</f>
        <v>21.968250000000005</v>
      </c>
      <c r="H1090" s="2">
        <f>'Moving Avg'!G1090</f>
        <v>22.406759999999998</v>
      </c>
      <c r="I1090" s="2">
        <f>'Moving Avg'!H1090</f>
        <v>24.182864999999964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21.994</v>
      </c>
      <c r="C1091" s="2">
        <f>RSI!I1091</f>
        <v>42.624589384982748</v>
      </c>
      <c r="D1091" s="2">
        <f>MACD!E1091</f>
        <v>-0.16132506077018149</v>
      </c>
      <c r="E1091" s="2">
        <f>MACD!F1091</f>
        <v>-8.1972472258008383E-2</v>
      </c>
      <c r="F1091" s="2">
        <f>'Moving Avg'!D1091</f>
        <v>22.0212</v>
      </c>
      <c r="G1091" s="2">
        <f>'Moving Avg'!F1091</f>
        <v>21.929600000000004</v>
      </c>
      <c r="H1091" s="2">
        <f>'Moving Avg'!G1091</f>
        <v>22.391299999999998</v>
      </c>
      <c r="I1091" s="2">
        <f>'Moving Avg'!H1091</f>
        <v>24.181059999999967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21.994</v>
      </c>
      <c r="C1092" s="2">
        <f>RSI!I1092</f>
        <v>42.624589384982741</v>
      </c>
      <c r="D1092" s="2">
        <f>MACD!E1092</f>
        <v>-0.13614147606129023</v>
      </c>
      <c r="E1092" s="2">
        <f>MACD!F1092</f>
        <v>-9.2806273018664759E-2</v>
      </c>
      <c r="F1092" s="2">
        <f>'Moving Avg'!D1092</f>
        <v>22.0076</v>
      </c>
      <c r="G1092" s="2">
        <f>'Moving Avg'!F1092</f>
        <v>21.890950000000011</v>
      </c>
      <c r="H1092" s="2">
        <f>'Moving Avg'!G1092</f>
        <v>22.375839999999997</v>
      </c>
      <c r="I1092" s="2">
        <f>'Moving Avg'!H1092</f>
        <v>24.179254999999962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21.994</v>
      </c>
      <c r="C1093" s="2">
        <f>RSI!I1093</f>
        <v>42.624589384982748</v>
      </c>
      <c r="D1093" s="2">
        <f>MACD!E1093</f>
        <v>-0.11408434871316686</v>
      </c>
      <c r="E1093" s="2">
        <f>MACD!F1093</f>
        <v>-9.7061888157565182E-2</v>
      </c>
      <c r="F1093" s="2">
        <f>'Moving Avg'!D1093</f>
        <v>21.994</v>
      </c>
      <c r="G1093" s="2">
        <f>'Moving Avg'!F1093</f>
        <v>21.886250000000011</v>
      </c>
      <c r="H1093" s="2">
        <f>'Moving Avg'!G1093</f>
        <v>22.360379999999996</v>
      </c>
      <c r="I1093" s="2">
        <f>'Moving Avg'!H1093</f>
        <v>24.172424999999961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</row>
    <row r="1094" spans="1:12" ht="13.5" x14ac:dyDescent="0.25">
      <c r="A1094" s="3">
        <f>RSI!A1094</f>
        <v>43600</v>
      </c>
      <c r="B1094" s="2">
        <f>RSI!B1094</f>
        <v>21.994</v>
      </c>
      <c r="C1094" s="2">
        <f>RSI!I1094</f>
        <v>42.624589384982741</v>
      </c>
      <c r="D1094" s="2">
        <f>MACD!E1094</f>
        <v>-9.4728088269899757E-2</v>
      </c>
      <c r="E1094" s="2">
        <f>MACD!F1094</f>
        <v>-9.6595128180032103E-2</v>
      </c>
      <c r="F1094" s="2">
        <f>'Moving Avg'!D1094</f>
        <v>21.994</v>
      </c>
      <c r="G1094" s="2">
        <f>'Moving Avg'!F1094</f>
        <v>21.914600000000014</v>
      </c>
      <c r="H1094" s="2">
        <f>'Moving Avg'!G1094</f>
        <v>22.344919999999998</v>
      </c>
      <c r="I1094" s="2">
        <f>'Moving Avg'!H1094</f>
        <v>24.16383499999996</v>
      </c>
      <c r="J1094" s="6" t="str">
        <f>OBV!F1094</f>
        <v>BEARISH</v>
      </c>
      <c r="K1094" s="6" t="str">
        <f>OBV!G1094</f>
        <v>WEAK</v>
      </c>
      <c r="L1094" s="6" t="str">
        <f>OBV!H1094</f>
        <v>CONFIRMED BEARISH</v>
      </c>
    </row>
    <row r="1095" spans="1:12" ht="13.5" x14ac:dyDescent="0.25">
      <c r="A1095" s="3">
        <f>RSI!A1095</f>
        <v>43601</v>
      </c>
      <c r="B1095" s="2">
        <f>RSI!B1095</f>
        <v>21.443999999999999</v>
      </c>
      <c r="C1095" s="2">
        <f>RSI!I1095</f>
        <v>24.571618927362536</v>
      </c>
      <c r="D1095" s="2">
        <f>MACD!E1095</f>
        <v>-3.6967735064834528E-2</v>
      </c>
      <c r="E1095" s="2">
        <f>MACD!F1095</f>
        <v>-8.4669649556992591E-2</v>
      </c>
      <c r="F1095" s="2">
        <f>'Moving Avg'!D1095</f>
        <v>21.884</v>
      </c>
      <c r="G1095" s="2">
        <f>'Moving Avg'!F1095</f>
        <v>21.915450000000014</v>
      </c>
      <c r="H1095" s="2">
        <f>'Moving Avg'!G1095</f>
        <v>22.318460000000002</v>
      </c>
      <c r="I1095" s="2">
        <f>'Moving Avg'!H1095</f>
        <v>24.152924999999961</v>
      </c>
      <c r="J1095" s="6" t="str">
        <f>OBV!F1095</f>
        <v>BEARISH</v>
      </c>
      <c r="K1095" s="6" t="str">
        <f>OBV!G1095</f>
        <v>WEAK</v>
      </c>
      <c r="L1095" s="6" t="str">
        <f>OBV!H1095</f>
        <v>CONFIRMED BEARISH</v>
      </c>
    </row>
    <row r="1096" spans="1:12" ht="13.5" x14ac:dyDescent="0.25">
      <c r="A1096" s="3">
        <f>RSI!A1096</f>
        <v>43602</v>
      </c>
      <c r="B1096" s="2">
        <f>RSI!B1096</f>
        <v>21.443999999999999</v>
      </c>
      <c r="C1096" s="2">
        <f>RSI!I1096</f>
        <v>24.571618927362536</v>
      </c>
      <c r="D1096" s="2">
        <f>MACD!E1096</f>
        <v>1.5750122689166091E-2</v>
      </c>
      <c r="E1096" s="2">
        <f>MACD!F1096</f>
        <v>-6.4585695107760854E-2</v>
      </c>
      <c r="F1096" s="2">
        <f>'Moving Avg'!D1096</f>
        <v>21.774000000000001</v>
      </c>
      <c r="G1096" s="2">
        <f>'Moving Avg'!F1096</f>
        <v>21.916300000000014</v>
      </c>
      <c r="H1096" s="2">
        <f>'Moving Avg'!G1096</f>
        <v>22.292000000000002</v>
      </c>
      <c r="I1096" s="2">
        <f>'Moving Avg'!H1096</f>
        <v>24.142014999999965</v>
      </c>
      <c r="J1096" s="6" t="str">
        <f>OBV!F1096</f>
        <v>BEARISH</v>
      </c>
      <c r="K1096" s="6" t="str">
        <f>OBV!G1096</f>
        <v>WEAK</v>
      </c>
      <c r="L1096" s="6" t="str">
        <f>OBV!H1096</f>
        <v>CONFIRMED BEARISH</v>
      </c>
    </row>
    <row r="1097" spans="1:12" ht="13.5" x14ac:dyDescent="0.25">
      <c r="A1097" s="3">
        <f>RSI!A1097</f>
        <v>43605</v>
      </c>
      <c r="B1097" s="2">
        <f>RSI!B1097</f>
        <v>21.443999999999999</v>
      </c>
      <c r="C1097" s="2">
        <f>RSI!I1097</f>
        <v>24.571618927362536</v>
      </c>
      <c r="D1097" s="2">
        <f>MACD!E1097</f>
        <v>6.3916534061227992E-2</v>
      </c>
      <c r="E1097" s="2">
        <f>MACD!F1097</f>
        <v>-3.8885249273963085E-2</v>
      </c>
      <c r="F1097" s="2">
        <f>'Moving Avg'!D1097</f>
        <v>21.664000000000001</v>
      </c>
      <c r="G1097" s="2">
        <f>'Moving Avg'!F1097</f>
        <v>21.917150000000014</v>
      </c>
      <c r="H1097" s="2">
        <f>'Moving Avg'!G1097</f>
        <v>22.265540000000005</v>
      </c>
      <c r="I1097" s="2">
        <f>'Moving Avg'!H1097</f>
        <v>24.131104999999966</v>
      </c>
      <c r="J1097" s="6" t="str">
        <f>OBV!F1097</f>
        <v>BEARISH</v>
      </c>
      <c r="K1097" s="6" t="str">
        <f>OBV!G1097</f>
        <v>WEAK</v>
      </c>
      <c r="L1097" s="6" t="str">
        <f>OBV!H1097</f>
        <v>BEARISH DIVERGENCE</v>
      </c>
    </row>
    <row r="1098" spans="1:12" ht="13.5" x14ac:dyDescent="0.25">
      <c r="A1098" s="3">
        <f>RSI!A1098</f>
        <v>43606</v>
      </c>
      <c r="B1098" s="2">
        <f>RSI!B1098</f>
        <v>22.741</v>
      </c>
      <c r="C1098" s="2">
        <f>RSI!I1098</f>
        <v>66.438094827895014</v>
      </c>
      <c r="D1098" s="2">
        <f>MACD!E1098</f>
        <v>1.1894018366273684E-2</v>
      </c>
      <c r="E1098" s="2">
        <f>MACD!F1098</f>
        <v>-2.872939574591573E-2</v>
      </c>
      <c r="F1098" s="2">
        <f>'Moving Avg'!D1098</f>
        <v>21.813400000000001</v>
      </c>
      <c r="G1098" s="2">
        <f>'Moving Avg'!F1098</f>
        <v>21.98285000000001</v>
      </c>
      <c r="H1098" s="2">
        <f>'Moving Avg'!G1098</f>
        <v>22.265020000000003</v>
      </c>
      <c r="I1098" s="2">
        <f>'Moving Avg'!H1098</f>
        <v>24.131834999999963</v>
      </c>
      <c r="J1098" s="6" t="str">
        <f>OBV!F1098</f>
        <v>BEARISH</v>
      </c>
      <c r="K1098" s="6" t="str">
        <f>OBV!G1098</f>
        <v>WEAK</v>
      </c>
      <c r="L1098" s="6" t="str">
        <f>OBV!H1098</f>
        <v>BEARISH DIVERGENCE</v>
      </c>
    </row>
    <row r="1099" spans="1:12" ht="13.5" x14ac:dyDescent="0.25">
      <c r="A1099" s="3">
        <f>RSI!A1099</f>
        <v>43607</v>
      </c>
      <c r="B1099" s="2">
        <f>RSI!B1099</f>
        <v>22.741</v>
      </c>
      <c r="C1099" s="2">
        <f>RSI!I1099</f>
        <v>66.438094827895014</v>
      </c>
      <c r="D1099" s="2">
        <f>MACD!E1099</f>
        <v>-4.7199337444489231E-2</v>
      </c>
      <c r="E1099" s="2">
        <f>MACD!F1099</f>
        <v>-3.2423384085630433E-2</v>
      </c>
      <c r="F1099" s="2">
        <f>'Moving Avg'!D1099</f>
        <v>21.962799999999998</v>
      </c>
      <c r="G1099" s="2">
        <f>'Moving Avg'!F1099</f>
        <v>22.016800000000011</v>
      </c>
      <c r="H1099" s="2">
        <f>'Moving Avg'!G1099</f>
        <v>22.264500000000009</v>
      </c>
      <c r="I1099" s="2">
        <f>'Moving Avg'!H1099</f>
        <v>24.132564999999964</v>
      </c>
      <c r="J1099" s="6" t="str">
        <f>OBV!F1099</f>
        <v>BULLISH</v>
      </c>
      <c r="K1099" s="6" t="str">
        <f>OBV!G1099</f>
        <v>NEUTRAL</v>
      </c>
      <c r="L1099" s="6" t="str">
        <f>OBV!H1099</f>
        <v>CONFIRMED BULLISH</v>
      </c>
    </row>
    <row r="1100" spans="1:12" ht="13.5" x14ac:dyDescent="0.25">
      <c r="A1100" s="3">
        <f>RSI!A1100</f>
        <v>43608</v>
      </c>
      <c r="B1100" s="2">
        <f>RSI!B1100</f>
        <v>23.42</v>
      </c>
      <c r="C1100" s="2">
        <f>RSI!I1100</f>
        <v>74.897615583240864</v>
      </c>
      <c r="D1100" s="2">
        <f>MACD!E1100</f>
        <v>-0.15176878330825616</v>
      </c>
      <c r="E1100" s="2">
        <f>MACD!F1100</f>
        <v>-5.6292463930155578E-2</v>
      </c>
      <c r="F1100" s="2">
        <f>'Moving Avg'!D1100</f>
        <v>22.357999999999997</v>
      </c>
      <c r="G1100" s="2">
        <f>'Moving Avg'!F1100</f>
        <v>22.084700000000005</v>
      </c>
      <c r="H1100" s="2">
        <f>'Moving Avg'!G1100</f>
        <v>22.277560000000008</v>
      </c>
      <c r="I1100" s="2">
        <f>'Moving Avg'!H1100</f>
        <v>24.136689999999962</v>
      </c>
      <c r="J1100" s="6" t="str">
        <f>OBV!F1100</f>
        <v>BULLISH</v>
      </c>
      <c r="K1100" s="6" t="str">
        <f>OBV!G1100</f>
        <v>NEUTRAL</v>
      </c>
      <c r="L1100" s="6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23.42</v>
      </c>
      <c r="C1101" s="2">
        <f>RSI!I1101</f>
        <v>74.897615583240864</v>
      </c>
      <c r="D1101" s="2">
        <f>MACD!E1101</f>
        <v>-0.24821756530057115</v>
      </c>
      <c r="E1101" s="2">
        <f>MACD!F1101</f>
        <v>-9.4677484204238702E-2</v>
      </c>
      <c r="F1101" s="2">
        <f>'Moving Avg'!D1101</f>
        <v>22.7532</v>
      </c>
      <c r="G1101" s="2">
        <f>'Moving Avg'!F1101</f>
        <v>22.152600000000003</v>
      </c>
      <c r="H1101" s="2">
        <f>'Moving Avg'!G1101</f>
        <v>22.290620000000008</v>
      </c>
      <c r="I1101" s="2">
        <f>'Moving Avg'!H1101</f>
        <v>24.140814999999964</v>
      </c>
      <c r="J1101" s="6" t="str">
        <f>OBV!F1101</f>
        <v>BULLISH</v>
      </c>
      <c r="K1101" s="6" t="str">
        <f>OBV!G1101</f>
        <v>NEUTRAL</v>
      </c>
      <c r="L1101" s="6" t="str">
        <f>OBV!H1101</f>
        <v>CONFIRMED BULLISH</v>
      </c>
    </row>
    <row r="1102" spans="1:12" ht="13.5" x14ac:dyDescent="0.25">
      <c r="A1102" s="3">
        <f>RSI!A1102</f>
        <v>43612</v>
      </c>
      <c r="B1102" s="2">
        <f>RSI!B1102</f>
        <v>23.42</v>
      </c>
      <c r="C1102" s="2">
        <f>RSI!I1102</f>
        <v>74.897615583240864</v>
      </c>
      <c r="D1102" s="2">
        <f>MACD!E1102</f>
        <v>-0.33720487238514352</v>
      </c>
      <c r="E1102" s="2">
        <f>MACD!F1102</f>
        <v>-0.14318296184041968</v>
      </c>
      <c r="F1102" s="2">
        <f>'Moving Avg'!D1102</f>
        <v>23.148400000000002</v>
      </c>
      <c r="G1102" s="2">
        <f>'Moving Avg'!F1102</f>
        <v>22.220500000000005</v>
      </c>
      <c r="H1102" s="2">
        <f>'Moving Avg'!G1102</f>
        <v>22.303680000000014</v>
      </c>
      <c r="I1102" s="2">
        <f>'Moving Avg'!H1102</f>
        <v>24.141589999999969</v>
      </c>
      <c r="J1102" s="6" t="str">
        <f>OBV!F1102</f>
        <v>BULLISH</v>
      </c>
      <c r="K1102" s="6" t="str">
        <f>OBV!G1102</f>
        <v>NEUTRAL</v>
      </c>
      <c r="L1102" s="6" t="str">
        <f>OBV!H1102</f>
        <v>CONFIRMED BULLISH</v>
      </c>
    </row>
    <row r="1103" spans="1:12" ht="13.5" x14ac:dyDescent="0.25">
      <c r="A1103" s="3">
        <f>RSI!A1103</f>
        <v>43613</v>
      </c>
      <c r="B1103" s="2">
        <f>RSI!B1103</f>
        <v>23.42</v>
      </c>
      <c r="C1103" s="2">
        <f>RSI!I1103</f>
        <v>74.897615583240878</v>
      </c>
      <c r="D1103" s="2">
        <f>MACD!E1103</f>
        <v>-0.41933219420484846</v>
      </c>
      <c r="E1103" s="2">
        <f>MACD!F1103</f>
        <v>-0.19841280831330543</v>
      </c>
      <c r="F1103" s="2">
        <f>'Moving Avg'!D1103</f>
        <v>23.284200000000002</v>
      </c>
      <c r="G1103" s="2">
        <f>'Moving Avg'!F1103</f>
        <v>22.288400000000003</v>
      </c>
      <c r="H1103" s="2">
        <f>'Moving Avg'!G1103</f>
        <v>22.31674000000001</v>
      </c>
      <c r="I1103" s="2">
        <f>'Moving Avg'!H1103</f>
        <v>24.14236499999997</v>
      </c>
      <c r="J1103" s="6" t="str">
        <f>OBV!F1103</f>
        <v>BULLISH</v>
      </c>
      <c r="K1103" s="6" t="str">
        <f>OBV!G1103</f>
        <v>NEUTRAL</v>
      </c>
      <c r="L1103" s="6" t="str">
        <f>OBV!H1103</f>
        <v>CONFIRMED BULLISH</v>
      </c>
    </row>
    <row r="1104" spans="1:12" ht="13.5" x14ac:dyDescent="0.25">
      <c r="A1104" s="3">
        <f>RSI!A1104</f>
        <v>43614</v>
      </c>
      <c r="B1104" s="2">
        <f>RSI!B1104</f>
        <v>23.42</v>
      </c>
      <c r="C1104" s="2">
        <f>RSI!I1104</f>
        <v>74.897615583240878</v>
      </c>
      <c r="D1104" s="2">
        <f>MACD!E1104</f>
        <v>-0.49514895979914897</v>
      </c>
      <c r="E1104" s="2">
        <f>MACD!F1104</f>
        <v>-0.25776003861047414</v>
      </c>
      <c r="F1104" s="2">
        <f>'Moving Avg'!D1104</f>
        <v>23.42</v>
      </c>
      <c r="G1104" s="2">
        <f>'Moving Avg'!F1104</f>
        <v>22.356300000000001</v>
      </c>
      <c r="H1104" s="2">
        <f>'Moving Avg'!G1104</f>
        <v>22.329800000000009</v>
      </c>
      <c r="I1104" s="2">
        <f>'Moving Avg'!H1104</f>
        <v>24.143139999999971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</row>
    <row r="1105" spans="1:12" ht="13.5" x14ac:dyDescent="0.25">
      <c r="A1105" s="3">
        <f>RSI!A1105</f>
        <v>43615</v>
      </c>
      <c r="B1105" s="2">
        <f>RSI!B1105</f>
        <v>23.42</v>
      </c>
      <c r="C1105" s="2">
        <f>RSI!I1105</f>
        <v>74.897615583240878</v>
      </c>
      <c r="D1105" s="2">
        <f>MACD!E1105</f>
        <v>-0.64977293330124652</v>
      </c>
      <c r="E1105" s="2">
        <f>MACD!F1105</f>
        <v>-0.33616261754862864</v>
      </c>
      <c r="F1105" s="2">
        <f>'Moving Avg'!D1105</f>
        <v>23.42</v>
      </c>
      <c r="G1105" s="2">
        <f>'Moving Avg'!F1105</f>
        <v>22.424200000000003</v>
      </c>
      <c r="H1105" s="2">
        <f>'Moving Avg'!G1105</f>
        <v>22.342860000000009</v>
      </c>
      <c r="I1105" s="2">
        <f>'Moving Avg'!H1105</f>
        <v>24.143914999999975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</row>
    <row r="1106" spans="1:12" ht="13.5" x14ac:dyDescent="0.25">
      <c r="A1106" s="3">
        <f>RSI!A1106</f>
        <v>43616</v>
      </c>
      <c r="B1106" s="2">
        <f>RSI!B1106</f>
        <v>23.42</v>
      </c>
      <c r="C1106" s="2">
        <f>RSI!I1106</f>
        <v>74.897615583240878</v>
      </c>
      <c r="D1106" s="2">
        <f>MACD!E1106</f>
        <v>-0.78603077085073636</v>
      </c>
      <c r="E1106" s="2">
        <f>MACD!F1106</f>
        <v>-0.42613624820905022</v>
      </c>
      <c r="F1106" s="2">
        <f>'Moving Avg'!D1106</f>
        <v>23.42</v>
      </c>
      <c r="G1106" s="2">
        <f>'Moving Avg'!F1106</f>
        <v>22.492100000000001</v>
      </c>
      <c r="H1106" s="2">
        <f>'Moving Avg'!G1106</f>
        <v>22.355920000000012</v>
      </c>
      <c r="I1106" s="2">
        <f>'Moving Avg'!H1106</f>
        <v>24.144689999999979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</row>
    <row r="1107" spans="1:12" ht="13.5" x14ac:dyDescent="0.25">
      <c r="A1107" s="3">
        <f>RSI!A1107</f>
        <v>43619</v>
      </c>
      <c r="B1107" s="2">
        <f>RSI!B1107</f>
        <v>23.42</v>
      </c>
      <c r="C1107" s="2">
        <f>RSI!I1107</f>
        <v>74.897615583240878</v>
      </c>
      <c r="D1107" s="2">
        <f>MACD!E1107</f>
        <v>-0.90634638977582682</v>
      </c>
      <c r="E1107" s="2">
        <f>MACD!F1107</f>
        <v>-0.52217827652240556</v>
      </c>
      <c r="F1107" s="2">
        <f>'Moving Avg'!D1107</f>
        <v>23.42</v>
      </c>
      <c r="G1107" s="2">
        <f>'Moving Avg'!F1107</f>
        <v>22.560000000000002</v>
      </c>
      <c r="H1107" s="2">
        <f>'Moving Avg'!G1107</f>
        <v>22.368980000000011</v>
      </c>
      <c r="I1107" s="2">
        <f>'Moving Avg'!H1107</f>
        <v>24.145464999999977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</row>
    <row r="1108" spans="1:12" ht="13.5" x14ac:dyDescent="0.25">
      <c r="A1108" s="3">
        <f>RSI!A1108</f>
        <v>43623</v>
      </c>
      <c r="B1108" s="2">
        <f>RSI!B1108</f>
        <v>23.42</v>
      </c>
      <c r="C1108" s="2">
        <f>RSI!I1108</f>
        <v>74.897615583240878</v>
      </c>
      <c r="D1108" s="2">
        <f>MACD!E1108</f>
        <v>-0.81326208677097611</v>
      </c>
      <c r="E1108" s="2">
        <f>MACD!F1108</f>
        <v>-0.58039503857211971</v>
      </c>
      <c r="F1108" s="2">
        <f>'Moving Avg'!D1108</f>
        <v>23.42</v>
      </c>
      <c r="G1108" s="2">
        <f>'Moving Avg'!F1108</f>
        <v>22.627900000000004</v>
      </c>
      <c r="H1108" s="2">
        <f>'Moving Avg'!G1108</f>
        <v>22.382040000000007</v>
      </c>
      <c r="I1108" s="2">
        <f>'Moving Avg'!H1108</f>
        <v>24.146239999999981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</row>
    <row r="1109" spans="1:12" ht="13.5" x14ac:dyDescent="0.25">
      <c r="A1109" s="3">
        <f>RSI!A1109</f>
        <v>43626</v>
      </c>
      <c r="B1109" s="2">
        <f>RSI!B1109</f>
        <v>23.42</v>
      </c>
      <c r="C1109" s="2">
        <f>RSI!I1109</f>
        <v>74.897615583240878</v>
      </c>
      <c r="D1109" s="2">
        <f>MACD!E1109</f>
        <v>-0.73880273727406021</v>
      </c>
      <c r="E1109" s="2">
        <f>MACD!F1109</f>
        <v>-0.61207657831250784</v>
      </c>
      <c r="F1109" s="2">
        <f>'Moving Avg'!D1109</f>
        <v>23.42</v>
      </c>
      <c r="G1109" s="2">
        <f>'Moving Avg'!F1109</f>
        <v>22.699200000000005</v>
      </c>
      <c r="H1109" s="2">
        <f>'Moving Avg'!G1109</f>
        <v>22.395100000000006</v>
      </c>
      <c r="I1109" s="2">
        <f>'Moving Avg'!H1109</f>
        <v>24.147014999999982</v>
      </c>
      <c r="J1109" s="6" t="str">
        <f>OBV!F1109</f>
        <v>NEUTRAL</v>
      </c>
      <c r="K1109" s="6" t="str">
        <f>OBV!G1109</f>
        <v>NEUTRAL</v>
      </c>
      <c r="L1109" s="6" t="str">
        <f>OBV!H1109</f>
        <v>NEUTRAL</v>
      </c>
    </row>
    <row r="1110" spans="1:12" ht="13.5" x14ac:dyDescent="0.25">
      <c r="A1110" s="3">
        <f>RSI!A1110</f>
        <v>43627</v>
      </c>
      <c r="B1110" s="2">
        <f>RSI!B1110</f>
        <v>23.42</v>
      </c>
      <c r="C1110" s="2">
        <f>RSI!I1110</f>
        <v>74.897615583240878</v>
      </c>
      <c r="D1110" s="2">
        <f>MACD!E1110</f>
        <v>-0.57532258895283661</v>
      </c>
      <c r="E1110" s="2">
        <f>MACD!F1110</f>
        <v>-0.60472578044057368</v>
      </c>
      <c r="F1110" s="2">
        <f>'Moving Avg'!D1110</f>
        <v>23.42</v>
      </c>
      <c r="G1110" s="2">
        <f>'Moving Avg'!F1110</f>
        <v>22.770500000000006</v>
      </c>
      <c r="H1110" s="2">
        <f>'Moving Avg'!G1110</f>
        <v>22.408160000000006</v>
      </c>
      <c r="I1110" s="2">
        <f>'Moving Avg'!H1110</f>
        <v>24.147789999999986</v>
      </c>
      <c r="J1110" s="6" t="str">
        <f>OBV!F1110</f>
        <v>NEUTRAL</v>
      </c>
      <c r="K1110" s="6" t="str">
        <f>OBV!G1110</f>
        <v>NEUTRAL</v>
      </c>
      <c r="L1110" s="6" t="str">
        <f>OBV!H1110</f>
        <v>NEUTRAL</v>
      </c>
    </row>
    <row r="1111" spans="1:12" ht="13.5" x14ac:dyDescent="0.25">
      <c r="A1111" s="3">
        <f>RSI!A1111</f>
        <v>43628</v>
      </c>
      <c r="B1111" s="2">
        <f>RSI!B1111</f>
        <v>23.42</v>
      </c>
      <c r="C1111" s="2">
        <f>RSI!I1111</f>
        <v>74.897615583240878</v>
      </c>
      <c r="D1111" s="2">
        <f>MACD!E1111</f>
        <v>-0.44068346888403909</v>
      </c>
      <c r="E1111" s="2">
        <f>MACD!F1111</f>
        <v>-0.57191731812926672</v>
      </c>
      <c r="F1111" s="2">
        <f>'Moving Avg'!D1111</f>
        <v>23.42</v>
      </c>
      <c r="G1111" s="2">
        <f>'Moving Avg'!F1111</f>
        <v>22.84180000000001</v>
      </c>
      <c r="H1111" s="2">
        <f>'Moving Avg'!G1111</f>
        <v>22.421220000000002</v>
      </c>
      <c r="I1111" s="2">
        <f>'Moving Avg'!H1111</f>
        <v>24.148564999999984</v>
      </c>
      <c r="J1111" s="6" t="str">
        <f>OBV!F1111</f>
        <v>NEUTRAL</v>
      </c>
      <c r="K1111" s="6" t="str">
        <f>OBV!G1111</f>
        <v>NEUTRAL</v>
      </c>
      <c r="L1111" s="6" t="str">
        <f>OBV!H1111</f>
        <v>NEUTRAL</v>
      </c>
    </row>
    <row r="1112" spans="1:12" ht="13.5" x14ac:dyDescent="0.25">
      <c r="A1112" s="3">
        <f>RSI!A1112</f>
        <v>43629</v>
      </c>
      <c r="B1112" s="2">
        <f>RSI!B1112</f>
        <v>23.42</v>
      </c>
      <c r="C1112" s="2">
        <f>RSI!I1112</f>
        <v>74.897615583240864</v>
      </c>
      <c r="D1112" s="2">
        <f>MACD!E1112</f>
        <v>-0.33017494496821342</v>
      </c>
      <c r="E1112" s="2">
        <f>MACD!F1112</f>
        <v>-0.52356884349705601</v>
      </c>
      <c r="F1112" s="2">
        <f>'Moving Avg'!D1112</f>
        <v>23.42</v>
      </c>
      <c r="G1112" s="2">
        <f>'Moving Avg'!F1112</f>
        <v>22.913100000000011</v>
      </c>
      <c r="H1112" s="2">
        <f>'Moving Avg'!G1112</f>
        <v>22.434280000000005</v>
      </c>
      <c r="I1112" s="2">
        <f>'Moving Avg'!H1112</f>
        <v>24.149684999999987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22.774999999999999</v>
      </c>
      <c r="C1113" s="2">
        <f>RSI!I1113</f>
        <v>46.02101068738444</v>
      </c>
      <c r="D1113" s="2">
        <f>MACD!E1113</f>
        <v>-0.19205373739919906</v>
      </c>
      <c r="E1113" s="2">
        <f>MACD!F1113</f>
        <v>-0.45726582227748463</v>
      </c>
      <c r="F1113" s="2">
        <f>'Moving Avg'!D1113</f>
        <v>23.291000000000004</v>
      </c>
      <c r="G1113" s="2">
        <f>'Moving Avg'!F1113</f>
        <v>22.95215000000001</v>
      </c>
      <c r="H1113" s="2">
        <f>'Moving Avg'!G1113</f>
        <v>22.434440000000006</v>
      </c>
      <c r="I1113" s="2">
        <f>'Moving Avg'!H1113</f>
        <v>24.147579999999984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22.774999999999999</v>
      </c>
      <c r="C1114" s="2">
        <f>RSI!I1114</f>
        <v>46.02101068738444</v>
      </c>
      <c r="D1114" s="2">
        <f>MACD!E1114</f>
        <v>-7.4300042153964796E-2</v>
      </c>
      <c r="E1114" s="2">
        <f>MACD!F1114</f>
        <v>-0.38067266625278068</v>
      </c>
      <c r="F1114" s="2">
        <f>'Moving Avg'!D1114</f>
        <v>23.161999999999999</v>
      </c>
      <c r="G1114" s="2">
        <f>'Moving Avg'!F1114</f>
        <v>22.991200000000006</v>
      </c>
      <c r="H1114" s="2">
        <f>'Moving Avg'!G1114</f>
        <v>22.4346</v>
      </c>
      <c r="I1114" s="2">
        <f>'Moving Avg'!H1114</f>
        <v>24.145474999999983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22.774999999999999</v>
      </c>
      <c r="C1115" s="2">
        <f>RSI!I1115</f>
        <v>46.02101068738444</v>
      </c>
      <c r="D1115" s="2">
        <f>MACD!E1115</f>
        <v>2.615427796300196E-2</v>
      </c>
      <c r="E1115" s="2">
        <f>MACD!F1115</f>
        <v>-0.29930727740962415</v>
      </c>
      <c r="F1115" s="2">
        <f>'Moving Avg'!D1115</f>
        <v>23.033000000000005</v>
      </c>
      <c r="G1115" s="2">
        <f>'Moving Avg'!F1115</f>
        <v>23.057750000000006</v>
      </c>
      <c r="H1115" s="2">
        <f>'Moving Avg'!G1115</f>
        <v>22.434760000000001</v>
      </c>
      <c r="I1115" s="2">
        <f>'Moving Avg'!H1115</f>
        <v>24.146374999999981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</row>
    <row r="1116" spans="1:12" ht="13.5" x14ac:dyDescent="0.25">
      <c r="A1116" s="3">
        <f>RSI!A1116</f>
        <v>43635</v>
      </c>
      <c r="B1116" s="2">
        <f>RSI!B1116</f>
        <v>22.774999999999999</v>
      </c>
      <c r="C1116" s="2">
        <f>RSI!I1116</f>
        <v>46.021010687384425</v>
      </c>
      <c r="D1116" s="2">
        <f>MACD!E1116</f>
        <v>0.11191017802087444</v>
      </c>
      <c r="E1116" s="2">
        <f>MACD!F1116</f>
        <v>-0.21706378632352444</v>
      </c>
      <c r="F1116" s="2">
        <f>'Moving Avg'!D1116</f>
        <v>22.904000000000003</v>
      </c>
      <c r="G1116" s="2">
        <f>'Moving Avg'!F1116</f>
        <v>23.124300000000002</v>
      </c>
      <c r="H1116" s="2">
        <f>'Moving Avg'!G1116</f>
        <v>22.434919999999998</v>
      </c>
      <c r="I1116" s="2">
        <f>'Moving Avg'!H1116</f>
        <v>24.147274999999976</v>
      </c>
      <c r="J1116" s="6" t="str">
        <f>OBV!F1116</f>
        <v>BEARISH</v>
      </c>
      <c r="K1116" s="6" t="str">
        <f>OBV!G1116</f>
        <v>NEUTRAL</v>
      </c>
      <c r="L1116" s="6" t="str">
        <f>OBV!H1116</f>
        <v>CONFIRMED BEARISH</v>
      </c>
    </row>
    <row r="1117" spans="1:12" ht="13.5" x14ac:dyDescent="0.25">
      <c r="A1117" s="3">
        <f>RSI!A1117</f>
        <v>43636</v>
      </c>
      <c r="B1117" s="2">
        <f>RSI!B1117</f>
        <v>22.774999999999999</v>
      </c>
      <c r="C1117" s="2">
        <f>RSI!I1117</f>
        <v>46.021010687384425</v>
      </c>
      <c r="D1117" s="2">
        <f>MACD!E1117</f>
        <v>0.18517294669275586</v>
      </c>
      <c r="E1117" s="2">
        <f>MACD!F1117</f>
        <v>-0.13661643972026841</v>
      </c>
      <c r="F1117" s="2">
        <f>'Moving Avg'!D1117</f>
        <v>22.774999999999999</v>
      </c>
      <c r="G1117" s="2">
        <f>'Moving Avg'!F1117</f>
        <v>23.190850000000001</v>
      </c>
      <c r="H1117" s="2">
        <f>'Moving Avg'!G1117</f>
        <v>22.435079999999999</v>
      </c>
      <c r="I1117" s="2">
        <f>'Moving Avg'!H1117</f>
        <v>24.148174999999974</v>
      </c>
      <c r="J1117" s="6" t="str">
        <f>OBV!F1117</f>
        <v>NEUTRAL</v>
      </c>
      <c r="K1117" s="6" t="str">
        <f>OBV!G1117</f>
        <v>NEUTRAL</v>
      </c>
      <c r="L1117" s="6" t="str">
        <f>OBV!H1117</f>
        <v>NEUTRAL</v>
      </c>
    </row>
    <row r="1118" spans="1:12" ht="13.5" x14ac:dyDescent="0.25">
      <c r="A1118" s="3">
        <f>RSI!A1118</f>
        <v>43637</v>
      </c>
      <c r="B1118" s="2">
        <f>RSI!B1118</f>
        <v>22.774999999999999</v>
      </c>
      <c r="C1118" s="2">
        <f>RSI!I1118</f>
        <v>46.021010687384432</v>
      </c>
      <c r="D1118" s="2">
        <f>MACD!E1118</f>
        <v>0.24781274611724768</v>
      </c>
      <c r="E1118" s="2">
        <f>MACD!F1118</f>
        <v>-5.9730602552765195E-2</v>
      </c>
      <c r="F1118" s="2">
        <f>'Moving Avg'!D1118</f>
        <v>22.774999999999999</v>
      </c>
      <c r="G1118" s="2">
        <f>'Moving Avg'!F1118</f>
        <v>23.192550000000001</v>
      </c>
      <c r="H1118" s="2">
        <f>'Moving Avg'!G1118</f>
        <v>22.448819999999998</v>
      </c>
      <c r="I1118" s="2">
        <f>'Moving Avg'!H1118</f>
        <v>24.149074999999971</v>
      </c>
      <c r="J1118" s="6" t="str">
        <f>OBV!F1118</f>
        <v>NEUTRAL</v>
      </c>
      <c r="K1118" s="6" t="str">
        <f>OBV!G1118</f>
        <v>NEUTRAL</v>
      </c>
      <c r="L1118" s="6" t="str">
        <f>OBV!H1118</f>
        <v>NEUTRAL</v>
      </c>
    </row>
    <row r="1119" spans="1:12" ht="13.5" x14ac:dyDescent="0.25">
      <c r="A1119" s="3">
        <f>RSI!A1119</f>
        <v>43640</v>
      </c>
      <c r="B1119" s="2">
        <f>RSI!B1119</f>
        <v>22.774999999999999</v>
      </c>
      <c r="C1119" s="2">
        <f>RSI!I1119</f>
        <v>46.021010687384425</v>
      </c>
      <c r="D1119" s="2">
        <f>MACD!E1119</f>
        <v>0.30141586251971475</v>
      </c>
      <c r="E1119" s="2">
        <f>MACD!F1119</f>
        <v>1.2498690461730792E-2</v>
      </c>
      <c r="F1119" s="2">
        <f>'Moving Avg'!D1119</f>
        <v>22.774999999999999</v>
      </c>
      <c r="G1119" s="2">
        <f>'Moving Avg'!F1119</f>
        <v>23.194249999999997</v>
      </c>
      <c r="H1119" s="2">
        <f>'Moving Avg'!G1119</f>
        <v>22.46256</v>
      </c>
      <c r="I1119" s="2">
        <f>'Moving Avg'!H1119</f>
        <v>24.149974999999973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</row>
    <row r="1120" spans="1:12" ht="13.5" x14ac:dyDescent="0.25">
      <c r="A1120" s="3">
        <f>RSI!A1120</f>
        <v>43641</v>
      </c>
      <c r="B1120" s="2">
        <f>RSI!B1120</f>
        <v>22.774999999999999</v>
      </c>
      <c r="C1120" s="2">
        <f>RSI!I1120</f>
        <v>46.021010687384425</v>
      </c>
      <c r="D1120" s="2">
        <f>MACD!E1120</f>
        <v>0.34732809488609817</v>
      </c>
      <c r="E1120" s="2">
        <f>MACD!F1120</f>
        <v>7.9464571346604271E-2</v>
      </c>
      <c r="F1120" s="2">
        <f>'Moving Avg'!D1120</f>
        <v>22.774999999999999</v>
      </c>
      <c r="G1120" s="2">
        <f>'Moving Avg'!F1120</f>
        <v>23.161999999999995</v>
      </c>
      <c r="H1120" s="2">
        <f>'Moving Avg'!G1120</f>
        <v>22.476299999999995</v>
      </c>
      <c r="I1120" s="2">
        <f>'Moving Avg'!H1120</f>
        <v>24.150874999999971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</row>
    <row r="1121" spans="1:12" ht="13.5" x14ac:dyDescent="0.25">
      <c r="A1121" s="3">
        <f>RSI!A1121</f>
        <v>43642</v>
      </c>
      <c r="B1121" s="2">
        <f>RSI!B1121</f>
        <v>22.774999999999999</v>
      </c>
      <c r="C1121" s="2">
        <f>RSI!I1121</f>
        <v>46.021010687384425</v>
      </c>
      <c r="D1121" s="2">
        <f>MACD!E1121</f>
        <v>0.38669148953342258</v>
      </c>
      <c r="E1121" s="2">
        <f>MACD!F1121</f>
        <v>0.14090995498396794</v>
      </c>
      <c r="F1121" s="2">
        <f>'Moving Avg'!D1121</f>
        <v>22.774999999999999</v>
      </c>
      <c r="G1121" s="2">
        <f>'Moving Avg'!F1121</f>
        <v>23.129749999999994</v>
      </c>
      <c r="H1121" s="2">
        <f>'Moving Avg'!G1121</f>
        <v>22.476459999999996</v>
      </c>
      <c r="I1121" s="2">
        <f>'Moving Avg'!H1121</f>
        <v>24.152204999999963</v>
      </c>
      <c r="J1121" s="6" t="str">
        <f>OBV!F1121</f>
        <v>NEUTRAL</v>
      </c>
      <c r="K1121" s="6" t="str">
        <f>OBV!G1121</f>
        <v>NEUTRAL</v>
      </c>
      <c r="L1121" s="6" t="str">
        <f>OBV!H1121</f>
        <v>NEUTRAL</v>
      </c>
    </row>
    <row r="1122" spans="1:12" ht="13.5" x14ac:dyDescent="0.25">
      <c r="A1122" s="3">
        <f>RSI!A1122</f>
        <v>43643</v>
      </c>
      <c r="B1122" s="2">
        <f>RSI!B1122</f>
        <v>22.774999999999999</v>
      </c>
      <c r="C1122" s="2">
        <f>RSI!I1122</f>
        <v>46.021010687384425</v>
      </c>
      <c r="D1122" s="2">
        <f>MACD!E1122</f>
        <v>0.42047544272396564</v>
      </c>
      <c r="E1122" s="2">
        <f>MACD!F1122</f>
        <v>0.1968230525319675</v>
      </c>
      <c r="F1122" s="2">
        <f>'Moving Avg'!D1122</f>
        <v>22.774999999999999</v>
      </c>
      <c r="G1122" s="2">
        <f>'Moving Avg'!F1122</f>
        <v>23.097499999999989</v>
      </c>
      <c r="H1122" s="2">
        <f>'Moving Avg'!G1122</f>
        <v>22.476619999999997</v>
      </c>
      <c r="I1122" s="2">
        <f>'Moving Avg'!H1122</f>
        <v>24.153534999999966</v>
      </c>
      <c r="J1122" s="6" t="str">
        <f>OBV!F1122</f>
        <v>NEUTRAL</v>
      </c>
      <c r="K1122" s="6" t="str">
        <f>OBV!G1122</f>
        <v>NEUTRAL</v>
      </c>
      <c r="L1122" s="6" t="str">
        <f>OBV!H1122</f>
        <v>NEUTRAL</v>
      </c>
    </row>
    <row r="1123" spans="1:12" ht="13.5" x14ac:dyDescent="0.25">
      <c r="A1123" s="3">
        <f>RSI!A1123</f>
        <v>43644</v>
      </c>
      <c r="B1123" s="2">
        <f>RSI!B1123</f>
        <v>22.774999999999999</v>
      </c>
      <c r="C1123" s="2">
        <f>RSI!I1123</f>
        <v>46.021010687384425</v>
      </c>
      <c r="D1123" s="2">
        <f>MACD!E1123</f>
        <v>0.35027226710147019</v>
      </c>
      <c r="E1123" s="2">
        <f>MACD!F1123</f>
        <v>0.22751289544586806</v>
      </c>
      <c r="F1123" s="2">
        <f>'Moving Avg'!D1123</f>
        <v>22.774999999999999</v>
      </c>
      <c r="G1123" s="2">
        <f>'Moving Avg'!F1123</f>
        <v>23.065249999999992</v>
      </c>
      <c r="H1123" s="2">
        <f>'Moving Avg'!G1123</f>
        <v>22.490359999999999</v>
      </c>
      <c r="I1123" s="2">
        <f>'Moving Avg'!H1123</f>
        <v>24.155679999999965</v>
      </c>
      <c r="J1123" s="6" t="str">
        <f>OBV!F1123</f>
        <v>NEUTRAL</v>
      </c>
      <c r="K1123" s="6" t="str">
        <f>OBV!G1123</f>
        <v>NEUTRAL</v>
      </c>
      <c r="L1123" s="6" t="str">
        <f>OBV!H1123</f>
        <v>NEUTRAL</v>
      </c>
    </row>
    <row r="1124" spans="1:12" ht="13.5" x14ac:dyDescent="0.25">
      <c r="A1124" s="3">
        <f>RSI!A1124</f>
        <v>43647</v>
      </c>
      <c r="B1124" s="2">
        <f>RSI!B1124</f>
        <v>22.774999999999999</v>
      </c>
      <c r="C1124" s="2">
        <f>RSI!I1124</f>
        <v>46.021010687384425</v>
      </c>
      <c r="D1124" s="2">
        <f>MACD!E1124</f>
        <v>0.29127807233055236</v>
      </c>
      <c r="E1124" s="2">
        <f>MACD!F1124</f>
        <v>0.24026593082280492</v>
      </c>
      <c r="F1124" s="2">
        <f>'Moving Avg'!D1124</f>
        <v>22.774999999999999</v>
      </c>
      <c r="G1124" s="2">
        <f>'Moving Avg'!F1124</f>
        <v>23.032999999999994</v>
      </c>
      <c r="H1124" s="2">
        <f>'Moving Avg'!G1124</f>
        <v>22.517319999999998</v>
      </c>
      <c r="I1124" s="2">
        <f>'Moving Avg'!H1124</f>
        <v>24.157009999999964</v>
      </c>
      <c r="J1124" s="6" t="str">
        <f>OBV!F1124</f>
        <v>NEUTRAL</v>
      </c>
      <c r="K1124" s="6" t="str">
        <f>OBV!G1124</f>
        <v>NEUTRAL</v>
      </c>
      <c r="L1124" s="6" t="str">
        <f>OBV!H1124</f>
        <v>NEUTRAL</v>
      </c>
    </row>
    <row r="1125" spans="1:12" ht="13.5" x14ac:dyDescent="0.25">
      <c r="A1125" s="3">
        <f>RSI!A1125</f>
        <v>43648</v>
      </c>
      <c r="B1125" s="2">
        <f>RSI!B1125</f>
        <v>22.774999999999999</v>
      </c>
      <c r="C1125" s="2">
        <f>RSI!I1125</f>
        <v>46.021010687384425</v>
      </c>
      <c r="D1125" s="2">
        <f>MACD!E1125</f>
        <v>0.24173814113019532</v>
      </c>
      <c r="E1125" s="2">
        <f>MACD!F1125</f>
        <v>0.240560372884283</v>
      </c>
      <c r="F1125" s="2">
        <f>'Moving Avg'!D1125</f>
        <v>22.774999999999999</v>
      </c>
      <c r="G1125" s="2">
        <f>'Moving Avg'!F1125</f>
        <v>23.000749999999989</v>
      </c>
      <c r="H1125" s="2">
        <f>'Moving Avg'!G1125</f>
        <v>22.544280000000001</v>
      </c>
      <c r="I1125" s="2">
        <f>'Moving Avg'!H1125</f>
        <v>24.158339999999967</v>
      </c>
      <c r="J1125" s="6" t="str">
        <f>OBV!F1125</f>
        <v>NEUTRAL</v>
      </c>
      <c r="K1125" s="6" t="str">
        <f>OBV!G1125</f>
        <v>NEUTRAL</v>
      </c>
      <c r="L1125" s="6" t="str">
        <f>OBV!H1125</f>
        <v>NEUTRAL</v>
      </c>
    </row>
    <row r="1126" spans="1:12" ht="13.5" x14ac:dyDescent="0.25">
      <c r="A1126" s="3">
        <f>RSI!A1126</f>
        <v>43649</v>
      </c>
      <c r="B1126" s="2">
        <f>RSI!B1126</f>
        <v>22.774999999999999</v>
      </c>
      <c r="C1126" s="2">
        <f>RSI!I1126</f>
        <v>46.021010687384425</v>
      </c>
      <c r="D1126" s="2">
        <f>MACD!E1126</f>
        <v>0.20016995410849248</v>
      </c>
      <c r="E1126" s="2">
        <f>MACD!F1126</f>
        <v>0.23248228912912491</v>
      </c>
      <c r="F1126" s="2">
        <f>'Moving Avg'!D1126</f>
        <v>22.774999999999999</v>
      </c>
      <c r="G1126" s="2">
        <f>'Moving Avg'!F1126</f>
        <v>22.968499999999992</v>
      </c>
      <c r="H1126" s="2">
        <f>'Moving Avg'!G1126</f>
        <v>22.57124</v>
      </c>
      <c r="I1126" s="2">
        <f>'Moving Avg'!H1126</f>
        <v>24.156319999999965</v>
      </c>
      <c r="J1126" s="6" t="str">
        <f>OBV!F1126</f>
        <v>NEUTRAL</v>
      </c>
      <c r="K1126" s="6" t="str">
        <f>OBV!G1126</f>
        <v>NEUTRAL</v>
      </c>
      <c r="L1126" s="6" t="str">
        <f>OBV!H1126</f>
        <v>NEUTRAL</v>
      </c>
    </row>
    <row r="1127" spans="1:12" ht="13.5" x14ac:dyDescent="0.25">
      <c r="A1127" s="3">
        <f>RSI!A1127</f>
        <v>43650</v>
      </c>
      <c r="B1127" s="2">
        <f>RSI!B1127</f>
        <v>22.774999999999999</v>
      </c>
      <c r="C1127" s="2">
        <f>RSI!I1127</f>
        <v>46.021010687384425</v>
      </c>
      <c r="D1127" s="2">
        <f>MACD!E1127</f>
        <v>0.16532114713583468</v>
      </c>
      <c r="E1127" s="2">
        <f>MACD!F1127</f>
        <v>0.21905006073046687</v>
      </c>
      <c r="F1127" s="2">
        <f>'Moving Avg'!D1127</f>
        <v>22.774999999999999</v>
      </c>
      <c r="G1127" s="2">
        <f>'Moving Avg'!F1127</f>
        <v>22.936249999999994</v>
      </c>
      <c r="H1127" s="2">
        <f>'Moving Avg'!G1127</f>
        <v>22.598199999999999</v>
      </c>
      <c r="I1127" s="2">
        <f>'Moving Avg'!H1127</f>
        <v>24.154299999999964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23.187999999999999</v>
      </c>
      <c r="C1128" s="2">
        <f>RSI!I1128</f>
        <v>69.160265144681489</v>
      </c>
      <c r="D1128" s="2">
        <f>MACD!E1128</f>
        <v>0.10554135652037999</v>
      </c>
      <c r="E1128" s="2">
        <f>MACD!F1128</f>
        <v>0.1963483198884495</v>
      </c>
      <c r="F1128" s="2">
        <f>'Moving Avg'!D1128</f>
        <v>22.857599999999998</v>
      </c>
      <c r="G1128" s="2">
        <f>'Moving Avg'!F1128</f>
        <v>22.924649999999993</v>
      </c>
      <c r="H1128" s="2">
        <f>'Moving Avg'!G1128</f>
        <v>22.633420000000001</v>
      </c>
      <c r="I1128" s="2">
        <f>'Moving Avg'!H1128</f>
        <v>24.154344999999957</v>
      </c>
      <c r="J1128" s="6" t="str">
        <f>OBV!F1128</f>
        <v>BULLISH</v>
      </c>
      <c r="K1128" s="6" t="str">
        <f>OBV!G1128</f>
        <v>NEUTRAL</v>
      </c>
      <c r="L1128" s="6" t="str">
        <f>OBV!H1128</f>
        <v>CONFIRMED BULLISH</v>
      </c>
    </row>
    <row r="1129" spans="1:12" ht="13.5" x14ac:dyDescent="0.25">
      <c r="A1129" s="3">
        <f>RSI!A1129</f>
        <v>43654</v>
      </c>
      <c r="B1129" s="2">
        <f>RSI!B1129</f>
        <v>23.187999999999999</v>
      </c>
      <c r="C1129" s="2">
        <f>RSI!I1129</f>
        <v>69.160265144681489</v>
      </c>
      <c r="D1129" s="2">
        <f>MACD!E1129</f>
        <v>5.2796035023710886E-2</v>
      </c>
      <c r="E1129" s="2">
        <f>MACD!F1129</f>
        <v>0.16763786291550178</v>
      </c>
      <c r="F1129" s="2">
        <f>'Moving Avg'!D1129</f>
        <v>22.940199999999997</v>
      </c>
      <c r="G1129" s="2">
        <f>'Moving Avg'!F1129</f>
        <v>22.913049999999991</v>
      </c>
      <c r="H1129" s="2">
        <f>'Moving Avg'!G1129</f>
        <v>22.655940000000001</v>
      </c>
      <c r="I1129" s="2">
        <f>'Moving Avg'!H1129</f>
        <v>24.150949999999963</v>
      </c>
      <c r="J1129" s="6" t="str">
        <f>OBV!F1129</f>
        <v>BULLISH</v>
      </c>
      <c r="K1129" s="6" t="str">
        <f>OBV!G1129</f>
        <v>NEUTRAL</v>
      </c>
      <c r="L1129" s="6" t="str">
        <f>OBV!H1129</f>
        <v>CONFIRMED BULLISH</v>
      </c>
    </row>
    <row r="1130" spans="1:12" ht="13.5" x14ac:dyDescent="0.25">
      <c r="A1130" s="3">
        <f>RSI!A1130</f>
        <v>43655</v>
      </c>
      <c r="B1130" s="2">
        <f>RSI!B1130</f>
        <v>23.187999999999999</v>
      </c>
      <c r="C1130" s="2">
        <f>RSI!I1130</f>
        <v>69.160265144681489</v>
      </c>
      <c r="D1130" s="2">
        <f>MACD!E1130</f>
        <v>6.1631360160774307E-3</v>
      </c>
      <c r="E1130" s="2">
        <f>MACD!F1130</f>
        <v>0.13534291753561692</v>
      </c>
      <c r="F1130" s="2">
        <f>'Moving Avg'!D1130</f>
        <v>23.0228</v>
      </c>
      <c r="G1130" s="2">
        <f>'Moving Avg'!F1130</f>
        <v>22.901449999999993</v>
      </c>
      <c r="H1130" s="2">
        <f>'Moving Avg'!G1130</f>
        <v>22.678460000000001</v>
      </c>
      <c r="I1130" s="2">
        <f>'Moving Avg'!H1130</f>
        <v>24.147554999999961</v>
      </c>
      <c r="J1130" s="6" t="str">
        <f>OBV!F1130</f>
        <v>BULLISH</v>
      </c>
      <c r="K1130" s="6" t="str">
        <f>OBV!G1130</f>
        <v>NEUTRAL</v>
      </c>
      <c r="L1130" s="6" t="str">
        <f>OBV!H1130</f>
        <v>CONFIRMED BULLISH</v>
      </c>
    </row>
    <row r="1131" spans="1:12" ht="13.5" x14ac:dyDescent="0.25">
      <c r="A1131" s="3">
        <f>RSI!A1131</f>
        <v>43656</v>
      </c>
      <c r="B1131" s="2">
        <f>RSI!B1131</f>
        <v>23.187999999999999</v>
      </c>
      <c r="C1131" s="2">
        <f>RSI!I1131</f>
        <v>69.160265144681489</v>
      </c>
      <c r="D1131" s="2">
        <f>MACD!E1131</f>
        <v>-3.514939894450464E-2</v>
      </c>
      <c r="E1131" s="2">
        <f>MACD!F1131</f>
        <v>0.10124445423959261</v>
      </c>
      <c r="F1131" s="2">
        <f>'Moving Avg'!D1131</f>
        <v>23.105399999999999</v>
      </c>
      <c r="G1131" s="2">
        <f>'Moving Avg'!F1131</f>
        <v>22.889849999999996</v>
      </c>
      <c r="H1131" s="2">
        <f>'Moving Avg'!G1131</f>
        <v>22.700980000000001</v>
      </c>
      <c r="I1131" s="2">
        <f>'Moving Avg'!H1131</f>
        <v>24.14415999999996</v>
      </c>
      <c r="J1131" s="6" t="str">
        <f>OBV!F1131</f>
        <v>BULLISH</v>
      </c>
      <c r="K1131" s="6" t="str">
        <f>OBV!G1131</f>
        <v>NEUTRAL</v>
      </c>
      <c r="L1131" s="6" t="str">
        <f>OBV!H1131</f>
        <v>CONFIRMED BULLISH</v>
      </c>
    </row>
    <row r="1132" spans="1:12" ht="13.5" x14ac:dyDescent="0.25">
      <c r="A1132" s="3">
        <f>RSI!A1132</f>
        <v>43657</v>
      </c>
      <c r="B1132" s="2">
        <f>RSI!B1132</f>
        <v>23.187999999999999</v>
      </c>
      <c r="C1132" s="2">
        <f>RSI!I1132</f>
        <v>69.160265144681489</v>
      </c>
      <c r="D1132" s="2">
        <f>MACD!E1132</f>
        <v>-7.1822759395733016E-2</v>
      </c>
      <c r="E1132" s="2">
        <f>MACD!F1132</f>
        <v>6.6631011512527483E-2</v>
      </c>
      <c r="F1132" s="2">
        <f>'Moving Avg'!D1132</f>
        <v>23.187999999999999</v>
      </c>
      <c r="G1132" s="2">
        <f>'Moving Avg'!F1132</f>
        <v>22.878249999999994</v>
      </c>
      <c r="H1132" s="2">
        <f>'Moving Avg'!G1132</f>
        <v>22.723499999999998</v>
      </c>
      <c r="I1132" s="2">
        <f>'Moving Avg'!H1132</f>
        <v>24.140764999999959</v>
      </c>
      <c r="J1132" s="6" t="str">
        <f>OBV!F1132</f>
        <v>NEUTRAL</v>
      </c>
      <c r="K1132" s="6" t="str">
        <f>OBV!G1132</f>
        <v>NEUTRAL</v>
      </c>
      <c r="L1132" s="6" t="str">
        <f>OBV!H1132</f>
        <v>NEUTRAL</v>
      </c>
    </row>
    <row r="1133" spans="1:12" ht="13.5" x14ac:dyDescent="0.25">
      <c r="A1133" s="3">
        <f>RSI!A1133</f>
        <v>43658</v>
      </c>
      <c r="B1133" s="2">
        <f>RSI!B1133</f>
        <v>23.187999999999999</v>
      </c>
      <c r="C1133" s="2">
        <f>RSI!I1133</f>
        <v>69.160265144681489</v>
      </c>
      <c r="D1133" s="2">
        <f>MACD!E1133</f>
        <v>-0.10444350892993626</v>
      </c>
      <c r="E1133" s="2">
        <f>MACD!F1133</f>
        <v>3.2416107424034737E-2</v>
      </c>
      <c r="F1133" s="2">
        <f>'Moving Avg'!D1133</f>
        <v>23.187999999999999</v>
      </c>
      <c r="G1133" s="2">
        <f>'Moving Avg'!F1133</f>
        <v>22.898899999999994</v>
      </c>
      <c r="H1133" s="2">
        <f>'Moving Avg'!G1133</f>
        <v>22.746019999999998</v>
      </c>
      <c r="I1133" s="2">
        <f>'Moving Avg'!H1133</f>
        <v>24.13749999999996</v>
      </c>
      <c r="J1133" s="6" t="str">
        <f>OBV!F1133</f>
        <v>NEUTRAL</v>
      </c>
      <c r="K1133" s="6" t="str">
        <f>OBV!G1133</f>
        <v>NEUTRAL</v>
      </c>
      <c r="L1133" s="6" t="str">
        <f>OBV!H1133</f>
        <v>NEUTRAL</v>
      </c>
    </row>
    <row r="1134" spans="1:12" ht="13.5" x14ac:dyDescent="0.25">
      <c r="A1134" s="3">
        <f>RSI!A1134</f>
        <v>43661</v>
      </c>
      <c r="B1134" s="2">
        <f>RSI!B1134</f>
        <v>23.187999999999999</v>
      </c>
      <c r="C1134" s="2">
        <f>RSI!I1134</f>
        <v>69.160265144681489</v>
      </c>
      <c r="D1134" s="2">
        <f>MACD!E1134</f>
        <v>-0.13351738951736181</v>
      </c>
      <c r="E1134" s="2">
        <f>MACD!F1134</f>
        <v>-7.7059196424457063E-4</v>
      </c>
      <c r="F1134" s="2">
        <f>'Moving Avg'!D1134</f>
        <v>23.187999999999999</v>
      </c>
      <c r="G1134" s="2">
        <f>'Moving Avg'!F1134</f>
        <v>22.919549999999994</v>
      </c>
      <c r="H1134" s="2">
        <f>'Moving Avg'!G1134</f>
        <v>22.768539999999998</v>
      </c>
      <c r="I1134" s="2">
        <f>'Moving Avg'!H1134</f>
        <v>24.134234999999961</v>
      </c>
      <c r="J1134" s="6" t="str">
        <f>OBV!F1134</f>
        <v>NEUTRAL</v>
      </c>
      <c r="K1134" s="6" t="str">
        <f>OBV!G1134</f>
        <v>NEUTRAL</v>
      </c>
      <c r="L1134" s="6" t="str">
        <f>OBV!H1134</f>
        <v>NEUTRAL</v>
      </c>
    </row>
    <row r="1135" spans="1:12" ht="13.5" x14ac:dyDescent="0.25">
      <c r="A1135" s="3">
        <f>RSI!A1135</f>
        <v>43662</v>
      </c>
      <c r="B1135" s="2">
        <f>RSI!B1135</f>
        <v>23.187999999999999</v>
      </c>
      <c r="C1135" s="2">
        <f>RSI!I1135</f>
        <v>69.160265144681489</v>
      </c>
      <c r="D1135" s="2">
        <f>MACD!E1135</f>
        <v>-0.15948105790332434</v>
      </c>
      <c r="E1135" s="2">
        <f>MACD!F1135</f>
        <v>-3.251268515206053E-2</v>
      </c>
      <c r="F1135" s="2">
        <f>'Moving Avg'!D1135</f>
        <v>23.187999999999999</v>
      </c>
      <c r="G1135" s="2">
        <f>'Moving Avg'!F1135</f>
        <v>22.940199999999997</v>
      </c>
      <c r="H1135" s="2">
        <f>'Moving Avg'!G1135</f>
        <v>22.791059999999998</v>
      </c>
      <c r="I1135" s="2">
        <f>'Moving Avg'!H1135</f>
        <v>24.130969999999962</v>
      </c>
      <c r="J1135" s="6" t="str">
        <f>OBV!F1135</f>
        <v>NEUTRAL</v>
      </c>
      <c r="K1135" s="6" t="str">
        <f>OBV!G1135</f>
        <v>NEUTRAL</v>
      </c>
      <c r="L1135" s="6" t="str">
        <f>OBV!H1135</f>
        <v>NEUTRAL</v>
      </c>
    </row>
    <row r="1136" spans="1:12" ht="13.5" x14ac:dyDescent="0.25">
      <c r="A1136" s="3">
        <f>RSI!A1136</f>
        <v>43663</v>
      </c>
      <c r="B1136" s="2">
        <f>RSI!B1136</f>
        <v>23.187999999999999</v>
      </c>
      <c r="C1136" s="2">
        <f>RSI!I1136</f>
        <v>69.160265144681475</v>
      </c>
      <c r="D1136" s="2">
        <f>MACD!E1136</f>
        <v>-0.18271206808715945</v>
      </c>
      <c r="E1136" s="2">
        <f>MACD!F1136</f>
        <v>-6.2552561739080317E-2</v>
      </c>
      <c r="F1136" s="2">
        <f>'Moving Avg'!D1136</f>
        <v>23.187999999999999</v>
      </c>
      <c r="G1136" s="2">
        <f>'Moving Avg'!F1136</f>
        <v>22.960849999999997</v>
      </c>
      <c r="H1136" s="2">
        <f>'Moving Avg'!G1136</f>
        <v>22.813580000000002</v>
      </c>
      <c r="I1136" s="2">
        <f>'Moving Avg'!H1136</f>
        <v>24.133034999999964</v>
      </c>
      <c r="J1136" s="6" t="str">
        <f>OBV!F1136</f>
        <v>NEUTRAL</v>
      </c>
      <c r="K1136" s="6" t="str">
        <f>OBV!G1136</f>
        <v>NEUTRAL</v>
      </c>
      <c r="L1136" s="6" t="str">
        <f>OBV!H1136</f>
        <v>NEUTRAL</v>
      </c>
    </row>
    <row r="1137" spans="1:12" ht="13.5" x14ac:dyDescent="0.25">
      <c r="A1137" s="3">
        <f>RSI!A1137</f>
        <v>43664</v>
      </c>
      <c r="B1137" s="2">
        <f>RSI!B1137</f>
        <v>23.187999999999999</v>
      </c>
      <c r="C1137" s="2">
        <f>RSI!I1137</f>
        <v>69.160265144681475</v>
      </c>
      <c r="D1137" s="2">
        <f>MACD!E1137</f>
        <v>-0.2035373658883195</v>
      </c>
      <c r="E1137" s="2">
        <f>MACD!F1137</f>
        <v>-9.0749522568928154E-2</v>
      </c>
      <c r="F1137" s="2">
        <f>'Moving Avg'!D1137</f>
        <v>23.187999999999999</v>
      </c>
      <c r="G1137" s="2">
        <f>'Moving Avg'!F1137</f>
        <v>22.981499999999997</v>
      </c>
      <c r="H1137" s="2">
        <f>'Moving Avg'!G1137</f>
        <v>22.836100000000002</v>
      </c>
      <c r="I1137" s="2">
        <f>'Moving Avg'!H1137</f>
        <v>24.136429999999958</v>
      </c>
      <c r="J1137" s="6" t="str">
        <f>OBV!F1137</f>
        <v>NEUTRAL</v>
      </c>
      <c r="K1137" s="6" t="str">
        <f>OBV!G1137</f>
        <v>NEUTRAL</v>
      </c>
      <c r="L1137" s="6" t="str">
        <f>OBV!H1137</f>
        <v>NEUTRAL</v>
      </c>
    </row>
    <row r="1138" spans="1:12" ht="13.5" x14ac:dyDescent="0.25">
      <c r="A1138" s="3">
        <f>RSI!A1138</f>
        <v>43665</v>
      </c>
      <c r="B1138" s="2">
        <f>RSI!B1138</f>
        <v>23.187999999999999</v>
      </c>
      <c r="C1138" s="2">
        <f>RSI!I1138</f>
        <v>69.160265144681475</v>
      </c>
      <c r="D1138" s="2">
        <f>MACD!E1138</f>
        <v>-0.15870205942611193</v>
      </c>
      <c r="E1138" s="2">
        <f>MACD!F1138</f>
        <v>-0.1043400299403649</v>
      </c>
      <c r="F1138" s="2">
        <f>'Moving Avg'!D1138</f>
        <v>23.187999999999999</v>
      </c>
      <c r="G1138" s="2">
        <f>'Moving Avg'!F1138</f>
        <v>23.002149999999993</v>
      </c>
      <c r="H1138" s="2">
        <f>'Moving Avg'!G1138</f>
        <v>22.858620000000005</v>
      </c>
      <c r="I1138" s="2">
        <f>'Moving Avg'!H1138</f>
        <v>24.139824999999963</v>
      </c>
      <c r="J1138" s="6" t="str">
        <f>OBV!F1138</f>
        <v>NEUTRAL</v>
      </c>
      <c r="K1138" s="6" t="str">
        <f>OBV!G1138</f>
        <v>NEUTRAL</v>
      </c>
      <c r="L1138" s="6" t="str">
        <f>OBV!H1138</f>
        <v>NEUTRAL</v>
      </c>
    </row>
    <row r="1139" spans="1:12" ht="13.5" x14ac:dyDescent="0.25">
      <c r="A1139" s="3">
        <f>RSI!A1139</f>
        <v>43668</v>
      </c>
      <c r="B1139" s="2">
        <f>RSI!B1139</f>
        <v>23.187999999999999</v>
      </c>
      <c r="C1139" s="2">
        <f>RSI!I1139</f>
        <v>69.160265144681475</v>
      </c>
      <c r="D1139" s="2">
        <f>MACD!E1139</f>
        <v>-0.12176611209046584</v>
      </c>
      <c r="E1139" s="2">
        <f>MACD!F1139</f>
        <v>-0.10782524637038508</v>
      </c>
      <c r="F1139" s="2">
        <f>'Moving Avg'!D1139</f>
        <v>23.187999999999999</v>
      </c>
      <c r="G1139" s="2">
        <f>'Moving Avg'!F1139</f>
        <v>23.022799999999997</v>
      </c>
      <c r="H1139" s="2">
        <f>'Moving Avg'!G1139</f>
        <v>22.882500000000004</v>
      </c>
      <c r="I1139" s="2">
        <f>'Moving Avg'!H1139</f>
        <v>24.14321999999996</v>
      </c>
      <c r="J1139" s="6" t="str">
        <f>OBV!F1139</f>
        <v>NEUTRAL</v>
      </c>
      <c r="K1139" s="6" t="str">
        <f>OBV!G1139</f>
        <v>NEUTRAL</v>
      </c>
      <c r="L1139" s="6" t="str">
        <f>OBV!H1139</f>
        <v>NEUTRAL</v>
      </c>
    </row>
    <row r="1140" spans="1:12" ht="13.5" x14ac:dyDescent="0.25">
      <c r="A1140" s="3">
        <f>RSI!A1140</f>
        <v>43669</v>
      </c>
      <c r="B1140" s="2">
        <f>RSI!B1140</f>
        <v>23.187999999999999</v>
      </c>
      <c r="C1140" s="2">
        <f>RSI!I1140</f>
        <v>69.160265144681475</v>
      </c>
      <c r="D1140" s="2">
        <f>MACD!E1140</f>
        <v>-9.144004381222004E-2</v>
      </c>
      <c r="E1140" s="2">
        <f>MACD!F1140</f>
        <v>-0.10454820585875207</v>
      </c>
      <c r="F1140" s="2">
        <f>'Moving Avg'!D1140</f>
        <v>23.187999999999999</v>
      </c>
      <c r="G1140" s="2">
        <f>'Moving Avg'!F1140</f>
        <v>23.043449999999993</v>
      </c>
      <c r="H1140" s="2">
        <f>'Moving Avg'!G1140</f>
        <v>22.906380000000009</v>
      </c>
      <c r="I1140" s="2">
        <f>'Moving Avg'!H1140</f>
        <v>24.146614999999962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</row>
    <row r="1141" spans="1:12" ht="13.5" x14ac:dyDescent="0.25">
      <c r="A1141" s="3">
        <f>RSI!A1141</f>
        <v>43670</v>
      </c>
      <c r="B1141" s="2">
        <f>RSI!B1141</f>
        <v>23.187999999999999</v>
      </c>
      <c r="C1141" s="2">
        <f>RSI!I1141</f>
        <v>69.160265144681475</v>
      </c>
      <c r="D1141" s="2">
        <f>MACD!E1141</f>
        <v>-6.6638251926846692E-2</v>
      </c>
      <c r="E1141" s="2">
        <f>MACD!F1141</f>
        <v>-9.6966215072371006E-2</v>
      </c>
      <c r="F1141" s="2">
        <f>'Moving Avg'!D1141</f>
        <v>23.187999999999999</v>
      </c>
      <c r="G1141" s="2">
        <f>'Moving Avg'!F1141</f>
        <v>23.064099999999993</v>
      </c>
      <c r="H1141" s="2">
        <f>'Moving Avg'!G1141</f>
        <v>22.930260000000008</v>
      </c>
      <c r="I1141" s="2">
        <f>'Moving Avg'!H1141</f>
        <v>24.150009999999963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</row>
    <row r="1142" spans="1:12" ht="13.5" x14ac:dyDescent="0.25">
      <c r="A1142" s="3">
        <f>RSI!A1142</f>
        <v>43672</v>
      </c>
      <c r="B1142" s="2">
        <f>RSI!B1142</f>
        <v>23.187999999999999</v>
      </c>
      <c r="C1142" s="2">
        <f>RSI!I1142</f>
        <v>69.160265144681475</v>
      </c>
      <c r="D1142" s="2">
        <f>MACD!E1142</f>
        <v>-4.6447238319480277E-2</v>
      </c>
      <c r="E1142" s="2">
        <f>MACD!F1142</f>
        <v>-8.6862419721792872E-2</v>
      </c>
      <c r="F1142" s="2">
        <f>'Moving Avg'!D1142</f>
        <v>23.187999999999999</v>
      </c>
      <c r="G1142" s="2">
        <f>'Moving Avg'!F1142</f>
        <v>23.084749999999993</v>
      </c>
      <c r="H1142" s="2">
        <f>'Moving Avg'!G1142</f>
        <v>22.954140000000006</v>
      </c>
      <c r="I1142" s="2">
        <f>'Moving Avg'!H1142</f>
        <v>24.15340499999996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</row>
    <row r="1143" spans="1:12" ht="13.5" x14ac:dyDescent="0.25">
      <c r="A1143" s="3">
        <f>RSI!A1143</f>
        <v>43675</v>
      </c>
      <c r="B1143" s="2">
        <f>RSI!B1143</f>
        <v>23.187999999999999</v>
      </c>
      <c r="C1143" s="2">
        <f>RSI!I1143</f>
        <v>69.160265144681475</v>
      </c>
      <c r="D1143" s="2">
        <f>MACD!E1143</f>
        <v>-3.0098754857078802E-2</v>
      </c>
      <c r="E1143" s="2">
        <f>MACD!F1143</f>
        <v>-7.5509686748850058E-2</v>
      </c>
      <c r="F1143" s="2">
        <f>'Moving Avg'!D1143</f>
        <v>23.187999999999999</v>
      </c>
      <c r="G1143" s="2">
        <f>'Moving Avg'!F1143</f>
        <v>23.105399999999992</v>
      </c>
      <c r="H1143" s="2">
        <f>'Moving Avg'!G1143</f>
        <v>22.978020000000004</v>
      </c>
      <c r="I1143" s="2">
        <f>'Moving Avg'!H1143</f>
        <v>24.156799999999958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</row>
    <row r="1144" spans="1:12" ht="13.5" x14ac:dyDescent="0.25">
      <c r="A1144" s="3">
        <f>RSI!A1144</f>
        <v>43676</v>
      </c>
      <c r="B1144" s="2">
        <f>RSI!B1144</f>
        <v>23.187999999999999</v>
      </c>
      <c r="C1144" s="2">
        <f>RSI!I1144</f>
        <v>69.160265144681475</v>
      </c>
      <c r="D1144" s="2">
        <f>MACD!E1144</f>
        <v>-1.6947108214377948E-2</v>
      </c>
      <c r="E1144" s="2">
        <f>MACD!F1144</f>
        <v>-6.3797171041955647E-2</v>
      </c>
      <c r="F1144" s="2">
        <f>'Moving Avg'!D1144</f>
        <v>23.187999999999999</v>
      </c>
      <c r="G1144" s="2">
        <f>'Moving Avg'!F1144</f>
        <v>23.126049999999992</v>
      </c>
      <c r="H1144" s="2">
        <f>'Moving Avg'!G1144</f>
        <v>23.001900000000006</v>
      </c>
      <c r="I1144" s="2">
        <f>'Moving Avg'!H1144</f>
        <v>24.160194999999959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</row>
    <row r="1145" spans="1:12" ht="13.5" x14ac:dyDescent="0.25">
      <c r="A1145" s="3">
        <f>RSI!A1145</f>
        <v>43677</v>
      </c>
      <c r="B1145" s="2">
        <f>RSI!B1145</f>
        <v>23.187999999999999</v>
      </c>
      <c r="C1145" s="2">
        <f>RSI!I1145</f>
        <v>69.160265144681475</v>
      </c>
      <c r="D1145" s="2">
        <f>MACD!E1145</f>
        <v>-6.4499821186458917E-3</v>
      </c>
      <c r="E1145" s="2">
        <f>MACD!F1145</f>
        <v>-5.2327733257293702E-2</v>
      </c>
      <c r="F1145" s="2">
        <f>'Moving Avg'!D1145</f>
        <v>23.187999999999999</v>
      </c>
      <c r="G1145" s="2">
        <f>'Moving Avg'!F1145</f>
        <v>23.146699999999992</v>
      </c>
      <c r="H1145" s="2">
        <f>'Moving Avg'!G1145</f>
        <v>23.036780000000004</v>
      </c>
      <c r="I1145" s="2">
        <f>'Moving Avg'!H1145</f>
        <v>24.164449999999956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</row>
    <row r="1146" spans="1:12" ht="13.5" x14ac:dyDescent="0.25">
      <c r="A1146" s="3">
        <f>RSI!A1146</f>
        <v>43678</v>
      </c>
      <c r="B1146" s="2">
        <f>RSI!B1146</f>
        <v>23.187999999999999</v>
      </c>
      <c r="C1146" s="2">
        <f>RSI!I1146</f>
        <v>69.160265144681475</v>
      </c>
      <c r="D1146" s="2">
        <f>MACD!E1146</f>
        <v>1.847766043177046E-3</v>
      </c>
      <c r="E1146" s="2">
        <f>MACD!F1146</f>
        <v>-4.1492633397199552E-2</v>
      </c>
      <c r="F1146" s="2">
        <f>'Moving Avg'!D1146</f>
        <v>23.187999999999999</v>
      </c>
      <c r="G1146" s="2">
        <f>'Moving Avg'!F1146</f>
        <v>23.167349999999992</v>
      </c>
      <c r="H1146" s="2">
        <f>'Moving Avg'!G1146</f>
        <v>23.071660000000005</v>
      </c>
      <c r="I1146" s="2">
        <f>'Moving Avg'!H1146</f>
        <v>24.16870499999996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</row>
    <row r="1147" spans="1:12" ht="13.5" x14ac:dyDescent="0.25">
      <c r="A1147" s="3">
        <f>RSI!A1147</f>
        <v>43679</v>
      </c>
      <c r="B1147" s="2">
        <f>RSI!B1147</f>
        <v>23.187999999999999</v>
      </c>
      <c r="C1147" s="2">
        <f>RSI!I1147</f>
        <v>69.160265144681475</v>
      </c>
      <c r="D1147" s="2">
        <f>MACD!E1147</f>
        <v>8.3277936224597227E-3</v>
      </c>
      <c r="E1147" s="2">
        <f>MACD!F1147</f>
        <v>-3.1528547993267701E-2</v>
      </c>
      <c r="F1147" s="2">
        <f>'Moving Avg'!D1147</f>
        <v>23.187999999999999</v>
      </c>
      <c r="G1147" s="2">
        <f>'Moving Avg'!F1147</f>
        <v>23.187999999999992</v>
      </c>
      <c r="H1147" s="2">
        <f>'Moving Avg'!G1147</f>
        <v>23.106540000000006</v>
      </c>
      <c r="I1147" s="2">
        <f>'Moving Avg'!H1147</f>
        <v>24.172959999999961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</row>
    <row r="1148" spans="1:12" ht="13.5" x14ac:dyDescent="0.25">
      <c r="A1148" s="3">
        <f>RSI!A1148</f>
        <v>43682</v>
      </c>
      <c r="B1148" s="2">
        <f>RSI!B1148</f>
        <v>23.187999999999999</v>
      </c>
      <c r="C1148" s="2">
        <f>RSI!I1148</f>
        <v>69.160265144681475</v>
      </c>
      <c r="D1148" s="2">
        <f>MACD!E1148</f>
        <v>1.3309834676057619E-2</v>
      </c>
      <c r="E1148" s="2">
        <f>MACD!F1148</f>
        <v>-2.2560871459402637E-2</v>
      </c>
      <c r="F1148" s="2">
        <f>'Moving Avg'!D1148</f>
        <v>23.187999999999999</v>
      </c>
      <c r="G1148" s="2">
        <f>'Moving Avg'!F1148</f>
        <v>23.187999999999992</v>
      </c>
      <c r="H1148" s="2">
        <f>'Moving Avg'!G1148</f>
        <v>23.115480000000002</v>
      </c>
      <c r="I1148" s="2">
        <f>'Moving Avg'!H1148</f>
        <v>24.177214999999961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</row>
    <row r="1149" spans="1:12" ht="13.5" x14ac:dyDescent="0.25">
      <c r="A1149" s="3">
        <f>RSI!A1149</f>
        <v>43683</v>
      </c>
      <c r="B1149" s="2">
        <f>RSI!B1149</f>
        <v>23.187999999999999</v>
      </c>
      <c r="C1149" s="2">
        <f>RSI!I1149</f>
        <v>69.160265144681475</v>
      </c>
      <c r="D1149" s="2">
        <f>MACD!E1149</f>
        <v>1.7061464166186369E-2</v>
      </c>
      <c r="E1149" s="2">
        <f>MACD!F1149</f>
        <v>-1.4636404334284836E-2</v>
      </c>
      <c r="F1149" s="2">
        <f>'Moving Avg'!D1149</f>
        <v>23.187999999999999</v>
      </c>
      <c r="G1149" s="2">
        <f>'Moving Avg'!F1149</f>
        <v>23.187999999999992</v>
      </c>
      <c r="H1149" s="2">
        <f>'Moving Avg'!G1149</f>
        <v>23.124420000000004</v>
      </c>
      <c r="I1149" s="2">
        <f>'Moving Avg'!H1149</f>
        <v>24.181469999999962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43684</v>
      </c>
      <c r="B1150" s="2">
        <f>RSI!B1150</f>
        <v>23.187999999999999</v>
      </c>
      <c r="C1150" s="2">
        <f>RSI!I1150</f>
        <v>69.16026514468146</v>
      </c>
      <c r="D1150" s="2">
        <f>MACD!E1150</f>
        <v>1.9806342380206843E-2</v>
      </c>
      <c r="E1150" s="2">
        <f>MACD!F1150</f>
        <v>-7.7478549913865E-3</v>
      </c>
      <c r="F1150" s="2">
        <f>'Moving Avg'!D1150</f>
        <v>23.187999999999999</v>
      </c>
      <c r="G1150" s="2">
        <f>'Moving Avg'!F1150</f>
        <v>23.187999999999992</v>
      </c>
      <c r="H1150" s="2">
        <f>'Moving Avg'!G1150</f>
        <v>23.119780000000002</v>
      </c>
      <c r="I1150" s="2">
        <f>'Moving Avg'!H1150</f>
        <v>24.185724999999966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</row>
    <row r="1151" spans="1:12" ht="13.5" x14ac:dyDescent="0.25">
      <c r="A1151" s="3">
        <f>RSI!A1151</f>
        <v>43685</v>
      </c>
      <c r="B1151" s="2">
        <f>RSI!B1151</f>
        <v>23.187999999999999</v>
      </c>
      <c r="C1151" s="2">
        <f>RSI!I1151</f>
        <v>69.16026514468146</v>
      </c>
      <c r="D1151" s="2">
        <f>MACD!E1151</f>
        <v>2.1731174686003385E-2</v>
      </c>
      <c r="E1151" s="2">
        <f>MACD!F1151</f>
        <v>-1.8520490559085232E-3</v>
      </c>
      <c r="F1151" s="2">
        <f>'Moving Avg'!D1151</f>
        <v>23.187999999999999</v>
      </c>
      <c r="G1151" s="2">
        <f>'Moving Avg'!F1151</f>
        <v>23.187999999999992</v>
      </c>
      <c r="H1151" s="2">
        <f>'Moving Avg'!G1151</f>
        <v>23.11514</v>
      </c>
      <c r="I1151" s="2">
        <f>'Moving Avg'!H1151</f>
        <v>24.189979999999963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</row>
    <row r="1152" spans="1:12" ht="13.5" x14ac:dyDescent="0.25">
      <c r="A1152" s="3">
        <f>RSI!A1152</f>
        <v>43686</v>
      </c>
      <c r="B1152" s="2">
        <f>RSI!B1152</f>
        <v>23.187999999999999</v>
      </c>
      <c r="C1152" s="2">
        <f>RSI!I1152</f>
        <v>69.16026514468146</v>
      </c>
      <c r="D1152" s="2">
        <f>MACD!E1152</f>
        <v>2.2991585470474973E-2</v>
      </c>
      <c r="E1152" s="2">
        <f>MACD!F1152</f>
        <v>3.1166778493681765E-3</v>
      </c>
      <c r="F1152" s="2">
        <f>'Moving Avg'!D1152</f>
        <v>23.187999999999999</v>
      </c>
      <c r="G1152" s="2">
        <f>'Moving Avg'!F1152</f>
        <v>23.187999999999992</v>
      </c>
      <c r="H1152" s="2">
        <f>'Moving Avg'!G1152</f>
        <v>23.110500000000002</v>
      </c>
      <c r="I1152" s="2">
        <f>'Moving Avg'!H1152</f>
        <v>24.190884999999966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</row>
    <row r="1153" spans="1:12" ht="13.5" x14ac:dyDescent="0.25">
      <c r="A1153" s="3">
        <f>RSI!A1153</f>
        <v>43691</v>
      </c>
      <c r="B1153" s="2">
        <f>RSI!B1153</f>
        <v>23.187999999999999</v>
      </c>
      <c r="C1153" s="2">
        <f>RSI!I1153</f>
        <v>69.16026514468146</v>
      </c>
      <c r="D1153" s="2">
        <f>MACD!E1153</f>
        <v>2.3717074427306528E-2</v>
      </c>
      <c r="E1153" s="2">
        <f>MACD!F1153</f>
        <v>7.2367571649558475E-3</v>
      </c>
      <c r="F1153" s="2">
        <f>'Moving Avg'!D1153</f>
        <v>23.187999999999999</v>
      </c>
      <c r="G1153" s="2">
        <f>'Moving Avg'!F1153</f>
        <v>23.187999999999992</v>
      </c>
      <c r="H1153" s="2">
        <f>'Moving Avg'!G1153</f>
        <v>23.105860000000003</v>
      </c>
      <c r="I1153" s="2">
        <f>'Moving Avg'!H1153</f>
        <v>24.188349999999971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</row>
    <row r="1154" spans="1:12" ht="13.5" x14ac:dyDescent="0.25">
      <c r="A1154" s="3">
        <f>RSI!A1154</f>
        <v>43692</v>
      </c>
      <c r="B1154" s="2">
        <f>RSI!B1154</f>
        <v>23.187999999999999</v>
      </c>
      <c r="C1154" s="2">
        <f>RSI!I1154</f>
        <v>69.160265144681475</v>
      </c>
      <c r="D1154" s="2">
        <f>MACD!E1154</f>
        <v>2.4015197405709898E-2</v>
      </c>
      <c r="E1154" s="2">
        <f>MACD!F1154</f>
        <v>1.0592445213106658E-2</v>
      </c>
      <c r="F1154" s="2">
        <f>'Moving Avg'!D1154</f>
        <v>23.187999999999999</v>
      </c>
      <c r="G1154" s="2">
        <f>'Moving Avg'!F1154</f>
        <v>23.187999999999992</v>
      </c>
      <c r="H1154" s="2">
        <f>'Moving Avg'!G1154</f>
        <v>23.101220000000001</v>
      </c>
      <c r="I1154" s="2">
        <f>'Moving Avg'!H1154</f>
        <v>24.182294999999975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</row>
    <row r="1155" spans="1:12" ht="13.5" x14ac:dyDescent="0.25">
      <c r="A1155" s="3">
        <f>RSI!A1155</f>
        <v>43693</v>
      </c>
      <c r="B1155" s="2">
        <f>RSI!B1155</f>
        <v>23.187999999999999</v>
      </c>
      <c r="C1155" s="2">
        <f>RSI!I1155</f>
        <v>69.160265144681475</v>
      </c>
      <c r="D1155" s="2">
        <f>MACD!E1155</f>
        <v>2.3975092076472748E-2</v>
      </c>
      <c r="E1155" s="2">
        <f>MACD!F1155</f>
        <v>1.3268974585779877E-2</v>
      </c>
      <c r="F1155" s="2">
        <f>'Moving Avg'!D1155</f>
        <v>23.187999999999999</v>
      </c>
      <c r="G1155" s="2">
        <f>'Moving Avg'!F1155</f>
        <v>23.187999999999992</v>
      </c>
      <c r="H1155" s="2">
        <f>'Moving Avg'!G1155</f>
        <v>23.096580000000003</v>
      </c>
      <c r="I1155" s="2">
        <f>'Moving Avg'!H1155</f>
        <v>24.176239999999986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</row>
    <row r="1156" spans="1:12" ht="13.5" x14ac:dyDescent="0.25">
      <c r="A1156" s="3">
        <f>RSI!A1156</f>
        <v>43696</v>
      </c>
      <c r="B1156" s="2">
        <f>RSI!B1156</f>
        <v>23.187999999999999</v>
      </c>
      <c r="C1156" s="2">
        <f>RSI!I1156</f>
        <v>69.160265144681475</v>
      </c>
      <c r="D1156" s="2">
        <f>MACD!E1156</f>
        <v>2.3670450099704254E-2</v>
      </c>
      <c r="E1156" s="2">
        <f>MACD!F1156</f>
        <v>1.5349269688564753E-2</v>
      </c>
      <c r="F1156" s="2">
        <f>'Moving Avg'!D1156</f>
        <v>23.187999999999999</v>
      </c>
      <c r="G1156" s="2">
        <f>'Moving Avg'!F1156</f>
        <v>23.187999999999992</v>
      </c>
      <c r="H1156" s="2">
        <f>'Moving Avg'!G1156</f>
        <v>23.091940000000005</v>
      </c>
      <c r="I1156" s="2">
        <f>'Moving Avg'!H1156</f>
        <v>24.166529999999987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</row>
    <row r="1157" spans="1:12" ht="13.5" x14ac:dyDescent="0.25">
      <c r="A1157" s="3">
        <f>RSI!A1157</f>
        <v>43697</v>
      </c>
      <c r="B1157" s="2">
        <f>RSI!B1157</f>
        <v>23.187999999999999</v>
      </c>
      <c r="C1157" s="2">
        <f>RSI!I1157</f>
        <v>69.160265144681475</v>
      </c>
      <c r="D1157" s="2">
        <f>MACD!E1157</f>
        <v>2.3162021769188357E-2</v>
      </c>
      <c r="E1157" s="2">
        <f>MACD!F1157</f>
        <v>1.6911820104689473E-2</v>
      </c>
      <c r="F1157" s="2">
        <f>'Moving Avg'!D1157</f>
        <v>23.187999999999999</v>
      </c>
      <c r="G1157" s="2">
        <f>'Moving Avg'!F1157</f>
        <v>23.187999999999992</v>
      </c>
      <c r="H1157" s="2">
        <f>'Moving Avg'!G1157</f>
        <v>23.087300000000006</v>
      </c>
      <c r="I1157" s="2">
        <f>'Moving Avg'!H1157</f>
        <v>24.153599999999994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</row>
    <row r="1158" spans="1:12" ht="13.5" x14ac:dyDescent="0.25">
      <c r="A1158" s="3">
        <f>RSI!A1158</f>
        <v>43698</v>
      </c>
      <c r="B1158" s="2">
        <f>RSI!B1158</f>
        <v>23.187999999999999</v>
      </c>
      <c r="C1158" s="2">
        <f>RSI!I1158</f>
        <v>69.160265144681475</v>
      </c>
      <c r="D1158" s="2">
        <f>MACD!E1158</f>
        <v>2.2499725820562588E-2</v>
      </c>
      <c r="E1158" s="2">
        <f>MACD!F1158</f>
        <v>1.8029401247864098E-2</v>
      </c>
      <c r="F1158" s="2">
        <f>'Moving Avg'!D1158</f>
        <v>23.187999999999999</v>
      </c>
      <c r="G1158" s="2">
        <f>'Moving Avg'!F1158</f>
        <v>23.187999999999992</v>
      </c>
      <c r="H1158" s="2">
        <f>'Moving Avg'!G1158</f>
        <v>23.082660000000004</v>
      </c>
      <c r="I1158" s="2">
        <f>'Moving Avg'!H1158</f>
        <v>24.140669999999997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</row>
    <row r="1159" spans="1:12" ht="13.5" x14ac:dyDescent="0.25">
      <c r="A1159" s="3">
        <f>RSI!A1159</f>
        <v>43699</v>
      </c>
      <c r="B1159" s="2">
        <f>RSI!B1159</f>
        <v>23.187999999999999</v>
      </c>
      <c r="C1159" s="2">
        <f>RSI!I1159</f>
        <v>69.160265144681475</v>
      </c>
      <c r="D1159" s="2">
        <f>MACD!E1159</f>
        <v>2.1724425851459728E-2</v>
      </c>
      <c r="E1159" s="2">
        <f>MACD!F1159</f>
        <v>1.8768406168583225E-2</v>
      </c>
      <c r="F1159" s="2">
        <f>'Moving Avg'!D1159</f>
        <v>23.187999999999999</v>
      </c>
      <c r="G1159" s="2">
        <f>'Moving Avg'!F1159</f>
        <v>23.187999999999992</v>
      </c>
      <c r="H1159" s="2">
        <f>'Moving Avg'!G1159</f>
        <v>23.078020000000002</v>
      </c>
      <c r="I1159" s="2">
        <f>'Moving Avg'!H1159</f>
        <v>24.123874999999998</v>
      </c>
      <c r="J1159" s="6" t="str">
        <f>OBV!F1159</f>
        <v>NEUTRAL</v>
      </c>
      <c r="K1159" s="6" t="str">
        <f>OBV!G1159</f>
        <v>NEUTRAL</v>
      </c>
      <c r="L1159" s="6" t="str">
        <f>OBV!H1159</f>
        <v>NEUTRAL</v>
      </c>
    </row>
    <row r="1160" spans="1:12" ht="13.5" x14ac:dyDescent="0.25">
      <c r="A1160" s="3">
        <f>RSI!A1160</f>
        <v>43700</v>
      </c>
      <c r="B1160" s="2">
        <f>RSI!B1160</f>
        <v>23.187999999999999</v>
      </c>
      <c r="C1160" s="2">
        <f>RSI!I1160</f>
        <v>69.160265144681475</v>
      </c>
      <c r="D1160" s="2">
        <f>MACD!E1160</f>
        <v>2.0869425296165645E-2</v>
      </c>
      <c r="E1160" s="2">
        <f>MACD!F1160</f>
        <v>1.9188609994099708E-2</v>
      </c>
      <c r="F1160" s="2">
        <f>'Moving Avg'!D1160</f>
        <v>23.187999999999999</v>
      </c>
      <c r="G1160" s="2">
        <f>'Moving Avg'!F1160</f>
        <v>23.187999999999992</v>
      </c>
      <c r="H1160" s="2">
        <f>'Moving Avg'!G1160</f>
        <v>23.07338</v>
      </c>
      <c r="I1160" s="2">
        <f>'Moving Avg'!H1160</f>
        <v>24.106649999999998</v>
      </c>
      <c r="J1160" s="6" t="str">
        <f>OBV!F1160</f>
        <v>NEUTRAL</v>
      </c>
      <c r="K1160" s="6" t="str">
        <f>OBV!G1160</f>
        <v>NEUTRAL</v>
      </c>
      <c r="L1160" s="6" t="str">
        <f>OBV!H1160</f>
        <v>NEUTRAL</v>
      </c>
    </row>
    <row r="1161" spans="1:12" ht="13.5" x14ac:dyDescent="0.25">
      <c r="A1161" s="3">
        <f>RSI!A1161</f>
        <v>43703</v>
      </c>
      <c r="B1161" s="2">
        <f>RSI!B1161</f>
        <v>23.187999999999999</v>
      </c>
      <c r="C1161" s="2">
        <f>RSI!I1161</f>
        <v>69.160265144681475</v>
      </c>
      <c r="D1161" s="2">
        <f>MACD!E1161</f>
        <v>1.9961724857726182E-2</v>
      </c>
      <c r="E1161" s="2">
        <f>MACD!F1161</f>
        <v>1.9343232966825004E-2</v>
      </c>
      <c r="F1161" s="2">
        <f>'Moving Avg'!D1161</f>
        <v>23.187999999999999</v>
      </c>
      <c r="G1161" s="2">
        <f>'Moving Avg'!F1161</f>
        <v>23.187999999999992</v>
      </c>
      <c r="H1161" s="2">
        <f>'Moving Avg'!G1161</f>
        <v>23.068740000000002</v>
      </c>
      <c r="I1161" s="2">
        <f>'Moving Avg'!H1161</f>
        <v>24.089425000000002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</row>
    <row r="1162" spans="1:12" ht="13.5" x14ac:dyDescent="0.25">
      <c r="A1162" s="3">
        <f>RSI!A1162</f>
        <v>43704</v>
      </c>
      <c r="B1162" s="2">
        <f>RSI!B1162</f>
        <v>23.187999999999999</v>
      </c>
      <c r="C1162" s="2">
        <f>RSI!I1162</f>
        <v>69.160265144681475</v>
      </c>
      <c r="D1162" s="2">
        <f>MACD!E1162</f>
        <v>1.9023079501600648E-2</v>
      </c>
      <c r="E1162" s="2">
        <f>MACD!F1162</f>
        <v>1.9279202273780133E-2</v>
      </c>
      <c r="F1162" s="2">
        <f>'Moving Avg'!D1162</f>
        <v>23.187999999999999</v>
      </c>
      <c r="G1162" s="2">
        <f>'Moving Avg'!F1162</f>
        <v>23.187999999999992</v>
      </c>
      <c r="H1162" s="2">
        <f>'Moving Avg'!G1162</f>
        <v>23.064100000000003</v>
      </c>
      <c r="I1162" s="2">
        <f>'Moving Avg'!H1162</f>
        <v>24.072200000000002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</row>
    <row r="1163" spans="1:12" ht="13.5" x14ac:dyDescent="0.25">
      <c r="A1163" s="3">
        <f>RSI!A1163</f>
        <v>43705</v>
      </c>
      <c r="B1163" s="2">
        <f>RSI!B1163</f>
        <v>23.187999999999999</v>
      </c>
      <c r="C1163" s="2">
        <f>RSI!I1163</f>
        <v>69.160265144681475</v>
      </c>
      <c r="D1163" s="2">
        <f>MACD!E1163</f>
        <v>1.8070886365013195E-2</v>
      </c>
      <c r="E1163" s="2">
        <f>MACD!F1163</f>
        <v>1.9037539092026746E-2</v>
      </c>
      <c r="F1163" s="2">
        <f>'Moving Avg'!D1163</f>
        <v>23.187999999999999</v>
      </c>
      <c r="G1163" s="2">
        <f>'Moving Avg'!F1163</f>
        <v>23.187999999999992</v>
      </c>
      <c r="H1163" s="2">
        <f>'Moving Avg'!G1163</f>
        <v>23.072360000000003</v>
      </c>
      <c r="I1163" s="2">
        <f>'Moving Avg'!H1163</f>
        <v>24.054975000000002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</row>
    <row r="1164" spans="1:12" ht="13.5" x14ac:dyDescent="0.25">
      <c r="A1164" s="3">
        <f>RSI!A1164</f>
        <v>43706</v>
      </c>
      <c r="B1164" s="2">
        <f>RSI!B1164</f>
        <v>23.187999999999999</v>
      </c>
      <c r="C1164" s="2">
        <f>RSI!I1164</f>
        <v>69.160265144681489</v>
      </c>
      <c r="D1164" s="2">
        <f>MACD!E1164</f>
        <v>1.71189300743535E-2</v>
      </c>
      <c r="E1164" s="2">
        <f>MACD!F1164</f>
        <v>1.8653817288492098E-2</v>
      </c>
      <c r="F1164" s="2">
        <f>'Moving Avg'!D1164</f>
        <v>23.187999999999999</v>
      </c>
      <c r="G1164" s="2">
        <f>'Moving Avg'!F1164</f>
        <v>23.187999999999992</v>
      </c>
      <c r="H1164" s="2">
        <f>'Moving Avg'!G1164</f>
        <v>23.080620000000003</v>
      </c>
      <c r="I1164" s="2">
        <f>'Moving Avg'!H1164</f>
        <v>24.033755000000006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</row>
    <row r="1165" spans="1:12" ht="13.5" x14ac:dyDescent="0.25">
      <c r="A1165" s="3">
        <f>RSI!A1165</f>
        <v>43707</v>
      </c>
      <c r="B1165" s="2">
        <f>RSI!B1165</f>
        <v>23.187999999999999</v>
      </c>
      <c r="C1165" s="2">
        <f>RSI!I1165</f>
        <v>69.160265144681489</v>
      </c>
      <c r="D1165" s="2">
        <f>MACD!E1165</f>
        <v>1.6178007851479492E-2</v>
      </c>
      <c r="E1165" s="2">
        <f>MACD!F1165</f>
        <v>1.8158655401089577E-2</v>
      </c>
      <c r="F1165" s="2">
        <f>'Moving Avg'!D1165</f>
        <v>23.187999999999999</v>
      </c>
      <c r="G1165" s="2">
        <f>'Moving Avg'!F1165</f>
        <v>23.187999999999992</v>
      </c>
      <c r="H1165" s="2">
        <f>'Moving Avg'!G1165</f>
        <v>23.088880000000003</v>
      </c>
      <c r="I1165" s="2">
        <f>'Moving Avg'!H1165</f>
        <v>24.008455000000012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</row>
    <row r="1166" spans="1:12" ht="13.5" x14ac:dyDescent="0.25">
      <c r="A1166" s="3">
        <f>RSI!A1166</f>
        <v>43710</v>
      </c>
      <c r="B1166" s="2">
        <f>RSI!B1166</f>
        <v>23.187999999999999</v>
      </c>
      <c r="C1166" s="2">
        <f>RSI!I1166</f>
        <v>69.160265144681489</v>
      </c>
      <c r="D1166" s="2">
        <f>MACD!E1166</f>
        <v>1.525645331388148E-2</v>
      </c>
      <c r="E1166" s="2">
        <f>MACD!F1166</f>
        <v>1.757821498364796E-2</v>
      </c>
      <c r="F1166" s="2">
        <f>'Moving Avg'!D1166</f>
        <v>23.187999999999999</v>
      </c>
      <c r="G1166" s="2">
        <f>'Moving Avg'!F1166</f>
        <v>23.187999999999992</v>
      </c>
      <c r="H1166" s="2">
        <f>'Moving Avg'!G1166</f>
        <v>23.097140000000003</v>
      </c>
      <c r="I1166" s="2">
        <f>'Moving Avg'!H1166</f>
        <v>23.983155000000014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22.148</v>
      </c>
      <c r="C1167" s="2">
        <f>RSI!I1167</f>
        <v>3.3856922862785126</v>
      </c>
      <c r="D1167" s="2">
        <f>MACD!E1167</f>
        <v>9.1397611971732573E-2</v>
      </c>
      <c r="E1167" s="2">
        <f>MACD!F1167</f>
        <v>3.2342094381264883E-2</v>
      </c>
      <c r="F1167" s="2">
        <f>'Moving Avg'!D1167</f>
        <v>22.979999999999997</v>
      </c>
      <c r="G1167" s="2">
        <f>'Moving Avg'!F1167</f>
        <v>23.135999999999992</v>
      </c>
      <c r="H1167" s="2">
        <f>'Moving Avg'!G1167</f>
        <v>23.084600000000002</v>
      </c>
      <c r="I1167" s="2">
        <f>'Moving Avg'!H1167</f>
        <v>23.952655000000018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</row>
    <row r="1168" spans="1:12" ht="13.5" x14ac:dyDescent="0.25">
      <c r="A1168" s="3">
        <f>RSI!A1168</f>
        <v>43712</v>
      </c>
      <c r="B1168" s="2">
        <f>RSI!B1168</f>
        <v>22.148</v>
      </c>
      <c r="C1168" s="2">
        <f>RSI!I1168</f>
        <v>3.3856922862785126</v>
      </c>
      <c r="D1168" s="2">
        <f>MACD!E1168</f>
        <v>0.16186264953019958</v>
      </c>
      <c r="E1168" s="2">
        <f>MACD!F1168</f>
        <v>5.824620541105182E-2</v>
      </c>
      <c r="F1168" s="2">
        <f>'Moving Avg'!D1168</f>
        <v>22.771999999999998</v>
      </c>
      <c r="G1168" s="2">
        <f>'Moving Avg'!F1168</f>
        <v>23.083999999999996</v>
      </c>
      <c r="H1168" s="2">
        <f>'Moving Avg'!G1168</f>
        <v>23.072059999999997</v>
      </c>
      <c r="I1168" s="2">
        <f>'Moving Avg'!H1168</f>
        <v>23.926365000000018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</row>
    <row r="1169" spans="1:12" ht="13.5" x14ac:dyDescent="0.25">
      <c r="A1169" s="3">
        <f>RSI!A1169</f>
        <v>43713</v>
      </c>
      <c r="B1169" s="2">
        <f>RSI!B1169</f>
        <v>22.148</v>
      </c>
      <c r="C1169" s="2">
        <f>RSI!I1169</f>
        <v>3.3856922862785126</v>
      </c>
      <c r="D1169" s="2">
        <f>MACD!E1169</f>
        <v>0.22707756329218398</v>
      </c>
      <c r="E1169" s="2">
        <f>MACD!F1169</f>
        <v>9.2012476987278255E-2</v>
      </c>
      <c r="F1169" s="2">
        <f>'Moving Avg'!D1169</f>
        <v>22.564</v>
      </c>
      <c r="G1169" s="2">
        <f>'Moving Avg'!F1169</f>
        <v>23.031999999999996</v>
      </c>
      <c r="H1169" s="2">
        <f>'Moving Avg'!G1169</f>
        <v>23.059519999999992</v>
      </c>
      <c r="I1169" s="2">
        <f>'Moving Avg'!H1169</f>
        <v>23.895995000000021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</row>
    <row r="1170" spans="1:12" ht="13.5" x14ac:dyDescent="0.25">
      <c r="A1170" s="3">
        <f>RSI!A1170</f>
        <v>43714</v>
      </c>
      <c r="B1170" s="2">
        <f>RSI!B1170</f>
        <v>22.148</v>
      </c>
      <c r="C1170" s="2">
        <f>RSI!I1170</f>
        <v>3.3856922862785126</v>
      </c>
      <c r="D1170" s="2">
        <f>MACD!E1170</f>
        <v>0.28743594229895919</v>
      </c>
      <c r="E1170" s="2">
        <f>MACD!F1170</f>
        <v>0.13109717004961446</v>
      </c>
      <c r="F1170" s="2">
        <f>'Moving Avg'!D1170</f>
        <v>22.355999999999998</v>
      </c>
      <c r="G1170" s="2">
        <f>'Moving Avg'!F1170</f>
        <v>22.979999999999997</v>
      </c>
      <c r="H1170" s="2">
        <f>'Moving Avg'!G1170</f>
        <v>23.046979999999991</v>
      </c>
      <c r="I1170" s="2">
        <f>'Moving Avg'!H1170</f>
        <v>23.869835000000027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22.148</v>
      </c>
      <c r="C1171" s="2">
        <f>RSI!I1171</f>
        <v>3.3856922862785126</v>
      </c>
      <c r="D1171" s="2">
        <f>MACD!E1171</f>
        <v>0.34330149915841091</v>
      </c>
      <c r="E1171" s="2">
        <f>MACD!F1171</f>
        <v>0.17353803587137379</v>
      </c>
      <c r="F1171" s="2">
        <f>'Moving Avg'!D1171</f>
        <v>22.148</v>
      </c>
      <c r="G1171" s="2">
        <f>'Moving Avg'!F1171</f>
        <v>22.928000000000001</v>
      </c>
      <c r="H1171" s="2">
        <f>'Moving Avg'!G1171</f>
        <v>23.034439999999986</v>
      </c>
      <c r="I1171" s="2">
        <f>'Moving Avg'!H1171</f>
        <v>23.843675000000026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</row>
    <row r="1172" spans="1:12" ht="13.5" x14ac:dyDescent="0.25">
      <c r="A1172" s="3">
        <f>RSI!A1172</f>
        <v>43718</v>
      </c>
      <c r="B1172" s="2">
        <f>RSI!B1172</f>
        <v>22.148</v>
      </c>
      <c r="C1172" s="2">
        <f>RSI!I1172</f>
        <v>3.3856922862785126</v>
      </c>
      <c r="D1172" s="2">
        <f>MACD!E1172</f>
        <v>0.39501039414335537</v>
      </c>
      <c r="E1172" s="2">
        <f>MACD!F1172</f>
        <v>0.2178325075257701</v>
      </c>
      <c r="F1172" s="2">
        <f>'Moving Avg'!D1172</f>
        <v>22.148</v>
      </c>
      <c r="G1172" s="2">
        <f>'Moving Avg'!F1172</f>
        <v>22.876000000000001</v>
      </c>
      <c r="H1172" s="2">
        <f>'Moving Avg'!G1172</f>
        <v>23.021899999999981</v>
      </c>
      <c r="I1172" s="2">
        <f>'Moving Avg'!H1172</f>
        <v>23.817515000000025</v>
      </c>
      <c r="J1172" s="6" t="str">
        <f>OBV!F1172</f>
        <v>NEUTRAL</v>
      </c>
      <c r="K1172" s="6" t="str">
        <f>OBV!G1172</f>
        <v>NEUTRAL</v>
      </c>
      <c r="L1172" s="6" t="str">
        <f>OBV!H1172</f>
        <v>NEUTRAL</v>
      </c>
    </row>
    <row r="1173" spans="1:12" ht="13.5" x14ac:dyDescent="0.25">
      <c r="A1173" s="3">
        <f>RSI!A1173</f>
        <v>43719</v>
      </c>
      <c r="B1173" s="2">
        <f>RSI!B1173</f>
        <v>22.148</v>
      </c>
      <c r="C1173" s="2">
        <f>RSI!I1173</f>
        <v>3.3856922862785126</v>
      </c>
      <c r="D1173" s="2">
        <f>MACD!E1173</f>
        <v>0.44287337005300031</v>
      </c>
      <c r="E1173" s="2">
        <f>MACD!F1173</f>
        <v>0.26284068003121619</v>
      </c>
      <c r="F1173" s="2">
        <f>'Moving Avg'!D1173</f>
        <v>22.148</v>
      </c>
      <c r="G1173" s="2">
        <f>'Moving Avg'!F1173</f>
        <v>22.824000000000005</v>
      </c>
      <c r="H1173" s="2">
        <f>'Moving Avg'!G1173</f>
        <v>23.009359999999983</v>
      </c>
      <c r="I1173" s="2">
        <f>'Moving Avg'!H1173</f>
        <v>23.791480000000028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</row>
    <row r="1174" spans="1:12" ht="13.5" x14ac:dyDescent="0.25">
      <c r="A1174" s="3">
        <f>RSI!A1174</f>
        <v>43720</v>
      </c>
      <c r="B1174" s="2">
        <f>RSI!B1174</f>
        <v>22.148</v>
      </c>
      <c r="C1174" s="2">
        <f>RSI!I1174</f>
        <v>3.3856922862785126</v>
      </c>
      <c r="D1174" s="2">
        <f>MACD!E1174</f>
        <v>0.48717771448303182</v>
      </c>
      <c r="E1174" s="2">
        <f>MACD!F1174</f>
        <v>0.30770808692157936</v>
      </c>
      <c r="F1174" s="2">
        <f>'Moving Avg'!D1174</f>
        <v>22.148</v>
      </c>
      <c r="G1174" s="2">
        <f>'Moving Avg'!F1174</f>
        <v>22.772000000000006</v>
      </c>
      <c r="H1174" s="2">
        <f>'Moving Avg'!G1174</f>
        <v>22.996819999999985</v>
      </c>
      <c r="I1174" s="2">
        <f>'Moving Avg'!H1174</f>
        <v>23.765445000000028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</row>
    <row r="1175" spans="1:12" ht="13.5" x14ac:dyDescent="0.25">
      <c r="A1175" s="3">
        <f>RSI!A1175</f>
        <v>43721</v>
      </c>
      <c r="B1175" s="2">
        <f>RSI!B1175</f>
        <v>22.148</v>
      </c>
      <c r="C1175" s="2">
        <f>RSI!I1175</f>
        <v>3.3856922862785126</v>
      </c>
      <c r="D1175" s="2">
        <f>MACD!E1175</f>
        <v>0.52818906451244985</v>
      </c>
      <c r="E1175" s="2">
        <f>MACD!F1175</f>
        <v>0.35180428243975348</v>
      </c>
      <c r="F1175" s="2">
        <f>'Moving Avg'!D1175</f>
        <v>22.148</v>
      </c>
      <c r="G1175" s="2">
        <f>'Moving Avg'!F1175</f>
        <v>22.720000000000006</v>
      </c>
      <c r="H1175" s="2">
        <f>'Moving Avg'!G1175</f>
        <v>22.984279999999984</v>
      </c>
      <c r="I1175" s="2">
        <f>'Moving Avg'!H1175</f>
        <v>23.740015000000032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</row>
    <row r="1176" spans="1:12" ht="13.5" x14ac:dyDescent="0.25">
      <c r="A1176" s="3">
        <f>RSI!A1176</f>
        <v>43724</v>
      </c>
      <c r="B1176" s="2">
        <f>RSI!B1176</f>
        <v>22.148</v>
      </c>
      <c r="C1176" s="2">
        <f>RSI!I1176</f>
        <v>3.3856922862785126</v>
      </c>
      <c r="D1176" s="2">
        <f>MACD!E1176</f>
        <v>0.56615306736156512</v>
      </c>
      <c r="E1176" s="2">
        <f>MACD!F1176</f>
        <v>0.39467403942411583</v>
      </c>
      <c r="F1176" s="2">
        <f>'Moving Avg'!D1176</f>
        <v>22.148</v>
      </c>
      <c r="G1176" s="2">
        <f>'Moving Avg'!F1176</f>
        <v>22.668000000000006</v>
      </c>
      <c r="H1176" s="2">
        <f>'Moving Avg'!G1176</f>
        <v>22.971739999999986</v>
      </c>
      <c r="I1176" s="2">
        <f>'Moving Avg'!H1176</f>
        <v>23.718665000000033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</row>
    <row r="1177" spans="1:12" ht="13.5" x14ac:dyDescent="0.25">
      <c r="A1177" s="3">
        <f>RSI!A1177</f>
        <v>43725</v>
      </c>
      <c r="B1177" s="2">
        <f>RSI!B1177</f>
        <v>22.148</v>
      </c>
      <c r="C1177" s="2">
        <f>RSI!I1177</f>
        <v>3.3856922862785126</v>
      </c>
      <c r="D1177" s="2">
        <f>MACD!E1177</f>
        <v>0.44129690928196652</v>
      </c>
      <c r="E1177" s="2">
        <f>MACD!F1177</f>
        <v>0.40399861339568599</v>
      </c>
      <c r="F1177" s="2">
        <f>'Moving Avg'!D1177</f>
        <v>22.148</v>
      </c>
      <c r="G1177" s="2">
        <f>'Moving Avg'!F1177</f>
        <v>22.616000000000007</v>
      </c>
      <c r="H1177" s="2">
        <f>'Moving Avg'!G1177</f>
        <v>22.959199999999989</v>
      </c>
      <c r="I1177" s="2">
        <f>'Moving Avg'!H1177</f>
        <v>23.693235000000037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</row>
    <row r="1178" spans="1:12" ht="13.5" x14ac:dyDescent="0.25">
      <c r="A1178" s="3">
        <f>RSI!A1178</f>
        <v>43726</v>
      </c>
      <c r="B1178" s="2">
        <f>RSI!B1178</f>
        <v>22.148</v>
      </c>
      <c r="C1178" s="2">
        <f>RSI!I1178</f>
        <v>3.3856922862785126</v>
      </c>
      <c r="D1178" s="2">
        <f>MACD!E1178</f>
        <v>0.33844610840157685</v>
      </c>
      <c r="E1178" s="2">
        <f>MACD!F1178</f>
        <v>0.39088811239686422</v>
      </c>
      <c r="F1178" s="2">
        <f>'Moving Avg'!D1178</f>
        <v>22.148</v>
      </c>
      <c r="G1178" s="2">
        <f>'Moving Avg'!F1178</f>
        <v>22.564000000000007</v>
      </c>
      <c r="H1178" s="2">
        <f>'Moving Avg'!G1178</f>
        <v>22.938399999999987</v>
      </c>
      <c r="I1178" s="2">
        <f>'Moving Avg'!H1178</f>
        <v>23.667805000000033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</row>
    <row r="1179" spans="1:12" ht="13.5" x14ac:dyDescent="0.25">
      <c r="A1179" s="3">
        <f>RSI!A1179</f>
        <v>43727</v>
      </c>
      <c r="B1179" s="2">
        <f>RSI!B1179</f>
        <v>22.148</v>
      </c>
      <c r="C1179" s="2">
        <f>RSI!I1179</f>
        <v>3.3856922862785126</v>
      </c>
      <c r="D1179" s="2">
        <f>MACD!E1179</f>
        <v>0.25400806089242067</v>
      </c>
      <c r="E1179" s="2">
        <f>MACD!F1179</f>
        <v>0.36351210209597551</v>
      </c>
      <c r="F1179" s="2">
        <f>'Moving Avg'!D1179</f>
        <v>22.148</v>
      </c>
      <c r="G1179" s="2">
        <f>'Moving Avg'!F1179</f>
        <v>22.512000000000008</v>
      </c>
      <c r="H1179" s="2">
        <f>'Moving Avg'!G1179</f>
        <v>22.91759999999999</v>
      </c>
      <c r="I1179" s="2">
        <f>'Moving Avg'!H1179</f>
        <v>23.642375000000037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</row>
    <row r="1180" spans="1:12" ht="13.5" x14ac:dyDescent="0.25">
      <c r="A1180" s="3">
        <f>RSI!A1180</f>
        <v>43728</v>
      </c>
      <c r="B1180" s="2">
        <f>RSI!B1180</f>
        <v>22.148</v>
      </c>
      <c r="C1180" s="2">
        <f>RSI!I1180</f>
        <v>3.3856922862785126</v>
      </c>
      <c r="D1180" s="2">
        <f>MACD!E1180</f>
        <v>0.1849582167084094</v>
      </c>
      <c r="E1180" s="2">
        <f>MACD!F1180</f>
        <v>0.32780132501846226</v>
      </c>
      <c r="F1180" s="2">
        <f>'Moving Avg'!D1180</f>
        <v>22.148</v>
      </c>
      <c r="G1180" s="2">
        <f>'Moving Avg'!F1180</f>
        <v>22.460000000000008</v>
      </c>
      <c r="H1180" s="2">
        <f>'Moving Avg'!G1180</f>
        <v>22.896799999999988</v>
      </c>
      <c r="I1180" s="2">
        <f>'Moving Avg'!H1180</f>
        <v>23.61694500000004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</row>
    <row r="1181" spans="1:12" ht="13.5" x14ac:dyDescent="0.25">
      <c r="A1181" s="3">
        <f>RSI!A1181</f>
        <v>43731</v>
      </c>
      <c r="B1181" s="2">
        <f>RSI!B1181</f>
        <v>22.148</v>
      </c>
      <c r="C1181" s="2">
        <f>RSI!I1181</f>
        <v>3.3856922862785126</v>
      </c>
      <c r="D1181" s="2">
        <f>MACD!E1181</f>
        <v>0.12875154999206373</v>
      </c>
      <c r="E1181" s="2">
        <f>MACD!F1181</f>
        <v>0.28799137001318259</v>
      </c>
      <c r="F1181" s="2">
        <f>'Moving Avg'!D1181</f>
        <v>22.148</v>
      </c>
      <c r="G1181" s="2">
        <f>'Moving Avg'!F1181</f>
        <v>22.408000000000008</v>
      </c>
      <c r="H1181" s="2">
        <f>'Moving Avg'!G1181</f>
        <v>22.875999999999991</v>
      </c>
      <c r="I1181" s="2">
        <f>'Moving Avg'!H1181</f>
        <v>23.587005000000044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</row>
    <row r="1182" spans="1:12" ht="13.5" x14ac:dyDescent="0.25">
      <c r="A1182" s="3">
        <f>RSI!A1182</f>
        <v>43732</v>
      </c>
      <c r="B1182" s="2">
        <f>RSI!B1182</f>
        <v>22.148</v>
      </c>
      <c r="C1182" s="2">
        <f>RSI!I1182</f>
        <v>3.3856922862785126</v>
      </c>
      <c r="D1182" s="2">
        <f>MACD!E1182</f>
        <v>8.3247733618950548E-2</v>
      </c>
      <c r="E1182" s="2">
        <f>MACD!F1182</f>
        <v>0.24704264273433618</v>
      </c>
      <c r="F1182" s="2">
        <f>'Moving Avg'!D1182</f>
        <v>22.148</v>
      </c>
      <c r="G1182" s="2">
        <f>'Moving Avg'!F1182</f>
        <v>22.356000000000009</v>
      </c>
      <c r="H1182" s="2">
        <f>'Moving Avg'!G1182</f>
        <v>22.855199999999989</v>
      </c>
      <c r="I1182" s="2">
        <f>'Moving Avg'!H1182</f>
        <v>23.557065000000048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</row>
    <row r="1183" spans="1:12" ht="13.5" x14ac:dyDescent="0.25">
      <c r="A1183" s="3">
        <f>RSI!A1183</f>
        <v>43733</v>
      </c>
      <c r="B1183" s="2">
        <f>RSI!B1183</f>
        <v>22.148</v>
      </c>
      <c r="C1183" s="2">
        <f>RSI!I1183</f>
        <v>3.3856922862785126</v>
      </c>
      <c r="D1183" s="2">
        <f>MACD!E1183</f>
        <v>4.6647903313871808E-2</v>
      </c>
      <c r="E1183" s="2">
        <f>MACD!F1183</f>
        <v>0.20696369485024332</v>
      </c>
      <c r="F1183" s="2">
        <f>'Moving Avg'!D1183</f>
        <v>22.148</v>
      </c>
      <c r="G1183" s="2">
        <f>'Moving Avg'!F1183</f>
        <v>22.304000000000009</v>
      </c>
      <c r="H1183" s="2">
        <f>'Moving Avg'!G1183</f>
        <v>22.834399999999992</v>
      </c>
      <c r="I1183" s="2">
        <f>'Moving Avg'!H1183</f>
        <v>23.522915000000047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</row>
    <row r="1184" spans="1:12" ht="13.5" x14ac:dyDescent="0.25">
      <c r="A1184" s="3">
        <f>RSI!A1184</f>
        <v>43734</v>
      </c>
      <c r="B1184" s="2">
        <f>RSI!B1184</f>
        <v>22.148</v>
      </c>
      <c r="C1184" s="2">
        <f>RSI!I1184</f>
        <v>3.3856922862785126</v>
      </c>
      <c r="D1184" s="2">
        <f>MACD!E1184</f>
        <v>1.7441222552758262E-2</v>
      </c>
      <c r="E1184" s="2">
        <f>MACD!F1184</f>
        <v>0.16905920039074632</v>
      </c>
      <c r="F1184" s="2">
        <f>'Moving Avg'!D1184</f>
        <v>22.148</v>
      </c>
      <c r="G1184" s="2">
        <f>'Moving Avg'!F1184</f>
        <v>22.25200000000001</v>
      </c>
      <c r="H1184" s="2">
        <f>'Moving Avg'!G1184</f>
        <v>22.813599999999994</v>
      </c>
      <c r="I1184" s="2">
        <f>'Moving Avg'!H1184</f>
        <v>23.488765000000054</v>
      </c>
      <c r="J1184" s="6" t="str">
        <f>OBV!F1184</f>
        <v>BULLISH</v>
      </c>
      <c r="K1184" s="6" t="str">
        <f>OBV!G1184</f>
        <v>NEUTRAL</v>
      </c>
      <c r="L1184" s="6" t="str">
        <f>OBV!H1184</f>
        <v>CONFIRMED BULLISH</v>
      </c>
    </row>
    <row r="1185" spans="1:12" ht="13.5" x14ac:dyDescent="0.25">
      <c r="A1185" s="3">
        <f>RSI!A1185</f>
        <v>43735</v>
      </c>
      <c r="B1185" s="2">
        <f>RSI!B1185</f>
        <v>22.81</v>
      </c>
      <c r="C1185" s="2">
        <f>RSI!I1185</f>
        <v>70.705197348513821</v>
      </c>
      <c r="D1185" s="2">
        <f>MACD!E1185</f>
        <v>-5.4677301947293699E-2</v>
      </c>
      <c r="E1185" s="2">
        <f>MACD!F1185</f>
        <v>0.12431189992313833</v>
      </c>
      <c r="F1185" s="2">
        <f>'Moving Avg'!D1185</f>
        <v>22.2804</v>
      </c>
      <c r="G1185" s="2">
        <f>'Moving Avg'!F1185</f>
        <v>22.233100000000007</v>
      </c>
      <c r="H1185" s="2">
        <f>'Moving Avg'!G1185</f>
        <v>22.806039999999992</v>
      </c>
      <c r="I1185" s="2">
        <f>'Moving Avg'!H1185</f>
        <v>23.457925000000056</v>
      </c>
      <c r="J1185" s="6" t="str">
        <f>OBV!F1185</f>
        <v>BULLISH</v>
      </c>
      <c r="K1185" s="6" t="str">
        <f>OBV!G1185</f>
        <v>NEUTRAL</v>
      </c>
      <c r="L1185" s="6" t="str">
        <f>OBV!H1185</f>
        <v>CONFIRMED BULLISH</v>
      </c>
    </row>
    <row r="1186" spans="1:12" ht="13.5" x14ac:dyDescent="0.25">
      <c r="A1186" s="3">
        <f>RSI!A1186</f>
        <v>43738</v>
      </c>
      <c r="B1186" s="2">
        <f>RSI!B1186</f>
        <v>22.81</v>
      </c>
      <c r="C1186" s="2">
        <f>RSI!I1186</f>
        <v>70.705197348513821</v>
      </c>
      <c r="D1186" s="2">
        <f>MACD!E1186</f>
        <v>-0.11810147582115249</v>
      </c>
      <c r="E1186" s="2">
        <f>MACD!F1186</f>
        <v>7.5829224774280168E-2</v>
      </c>
      <c r="F1186" s="2">
        <f>'Moving Avg'!D1186</f>
        <v>22.412800000000001</v>
      </c>
      <c r="G1186" s="2">
        <f>'Moving Avg'!F1186</f>
        <v>22.214200000000009</v>
      </c>
      <c r="H1186" s="2">
        <f>'Moving Avg'!G1186</f>
        <v>22.798479999999994</v>
      </c>
      <c r="I1186" s="2">
        <f>'Moving Avg'!H1186</f>
        <v>23.427085000000055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</row>
    <row r="1187" spans="1:12" ht="13.5" x14ac:dyDescent="0.25">
      <c r="A1187" s="3">
        <f>RSI!A1187</f>
        <v>43739</v>
      </c>
      <c r="B1187" s="2">
        <f>RSI!B1187</f>
        <v>22.81</v>
      </c>
      <c r="C1187" s="2">
        <f>RSI!I1187</f>
        <v>70.705197348513821</v>
      </c>
      <c r="D1187" s="2">
        <f>MACD!E1187</f>
        <v>-0.173991053918094</v>
      </c>
      <c r="E1187" s="2">
        <f>MACD!F1187</f>
        <v>2.5865169035805338E-2</v>
      </c>
      <c r="F1187" s="2">
        <f>'Moving Avg'!D1187</f>
        <v>22.545200000000001</v>
      </c>
      <c r="G1187" s="2">
        <f>'Moving Avg'!F1187</f>
        <v>22.247300000000006</v>
      </c>
      <c r="H1187" s="2">
        <f>'Moving Avg'!G1187</f>
        <v>22.790919999999996</v>
      </c>
      <c r="I1187" s="2">
        <f>'Moving Avg'!H1187</f>
        <v>23.396245000000057</v>
      </c>
      <c r="J1187" s="6" t="str">
        <f>OBV!F1187</f>
        <v>BULLISH</v>
      </c>
      <c r="K1187" s="6" t="str">
        <f>OBV!G1187</f>
        <v>NEUTRAL</v>
      </c>
      <c r="L1187" s="6" t="str">
        <f>OBV!H1187</f>
        <v>CONFIRMED BULLISH</v>
      </c>
    </row>
    <row r="1188" spans="1:12" ht="13.5" x14ac:dyDescent="0.25">
      <c r="A1188" s="3">
        <f>RSI!A1188</f>
        <v>43740</v>
      </c>
      <c r="B1188" s="2">
        <f>RSI!B1188</f>
        <v>22.81</v>
      </c>
      <c r="C1188" s="2">
        <f>RSI!I1188</f>
        <v>70.705197348513821</v>
      </c>
      <c r="D1188" s="2">
        <f>MACD!E1188</f>
        <v>-0.22334054041663265</v>
      </c>
      <c r="E1188" s="2">
        <f>MACD!F1188</f>
        <v>-2.3975972854682261E-2</v>
      </c>
      <c r="F1188" s="2">
        <f>'Moving Avg'!D1188</f>
        <v>22.677600000000002</v>
      </c>
      <c r="G1188" s="2">
        <f>'Moving Avg'!F1188</f>
        <v>22.280400000000007</v>
      </c>
      <c r="H1188" s="2">
        <f>'Moving Avg'!G1188</f>
        <v>22.783359999999998</v>
      </c>
      <c r="I1188" s="2">
        <f>'Moving Avg'!H1188</f>
        <v>23.365405000000063</v>
      </c>
      <c r="J1188" s="6" t="str">
        <f>OBV!F1188</f>
        <v>BULLISH</v>
      </c>
      <c r="K1188" s="6" t="str">
        <f>OBV!G1188</f>
        <v>NEUTRAL</v>
      </c>
      <c r="L1188" s="6" t="str">
        <f>OBV!H1188</f>
        <v>CONFIRMED BULLISH</v>
      </c>
    </row>
    <row r="1189" spans="1:12" ht="13.5" x14ac:dyDescent="0.25">
      <c r="A1189" s="3">
        <f>RSI!A1189</f>
        <v>43741</v>
      </c>
      <c r="B1189" s="2">
        <f>RSI!B1189</f>
        <v>22.81</v>
      </c>
      <c r="C1189" s="2">
        <f>RSI!I1189</f>
        <v>70.705197348513821</v>
      </c>
      <c r="D1189" s="2">
        <f>MACD!E1189</f>
        <v>-0.26700363621558054</v>
      </c>
      <c r="E1189" s="2">
        <f>MACD!F1189</f>
        <v>-7.258150552686192E-2</v>
      </c>
      <c r="F1189" s="2">
        <f>'Moving Avg'!D1189</f>
        <v>22.81</v>
      </c>
      <c r="G1189" s="2">
        <f>'Moving Avg'!F1189</f>
        <v>22.313500000000005</v>
      </c>
      <c r="H1189" s="2">
        <f>'Moving Avg'!G1189</f>
        <v>22.7758</v>
      </c>
      <c r="I1189" s="2">
        <f>'Moving Avg'!H1189</f>
        <v>23.334690000000066</v>
      </c>
      <c r="J1189" s="6" t="str">
        <f>OBV!F1189</f>
        <v>BEARISH</v>
      </c>
      <c r="K1189" s="6" t="str">
        <f>OBV!G1189</f>
        <v>NEUTRAL</v>
      </c>
      <c r="L1189" s="6" t="str">
        <f>OBV!H1189</f>
        <v>CONFIRMED BEARISH</v>
      </c>
    </row>
    <row r="1190" spans="1:12" ht="13.5" x14ac:dyDescent="0.25">
      <c r="A1190" s="3">
        <f>RSI!A1190</f>
        <v>43742</v>
      </c>
      <c r="B1190" s="2">
        <f>RSI!B1190</f>
        <v>22.800999999999998</v>
      </c>
      <c r="C1190" s="2">
        <f>RSI!I1190</f>
        <v>69.74813549291909</v>
      </c>
      <c r="D1190" s="2">
        <f>MACD!E1190</f>
        <v>-0.30504733080204005</v>
      </c>
      <c r="E1190" s="2">
        <f>MACD!F1190</f>
        <v>-0.11907467058189755</v>
      </c>
      <c r="F1190" s="2">
        <f>'Moving Avg'!D1190</f>
        <v>22.808199999999999</v>
      </c>
      <c r="G1190" s="2">
        <f>'Moving Avg'!F1190</f>
        <v>22.346150000000002</v>
      </c>
      <c r="H1190" s="2">
        <f>'Moving Avg'!G1190</f>
        <v>22.768060000000002</v>
      </c>
      <c r="I1190" s="2">
        <f>'Moving Avg'!H1190</f>
        <v>23.305220000000062</v>
      </c>
      <c r="J1190" s="6" t="str">
        <f>OBV!F1190</f>
        <v>BEARISH</v>
      </c>
      <c r="K1190" s="6" t="str">
        <f>OBV!G1190</f>
        <v>NEUTRAL</v>
      </c>
      <c r="L1190" s="6" t="str">
        <f>OBV!H1190</f>
        <v>CONFIRMED BEARISH</v>
      </c>
    </row>
    <row r="1191" spans="1:12" ht="13.5" x14ac:dyDescent="0.25">
      <c r="A1191" s="3">
        <f>RSI!A1191</f>
        <v>43745</v>
      </c>
      <c r="B1191" s="2">
        <f>RSI!B1191</f>
        <v>22.800999999999998</v>
      </c>
      <c r="C1191" s="2">
        <f>RSI!I1191</f>
        <v>69.74813549291909</v>
      </c>
      <c r="D1191" s="2">
        <f>MACD!E1191</f>
        <v>-0.33881891680794141</v>
      </c>
      <c r="E1191" s="2">
        <f>MACD!F1191</f>
        <v>-0.16302351982710633</v>
      </c>
      <c r="F1191" s="2">
        <f>'Moving Avg'!D1191</f>
        <v>22.8064</v>
      </c>
      <c r="G1191" s="2">
        <f>'Moving Avg'!F1191</f>
        <v>22.378800000000002</v>
      </c>
      <c r="H1191" s="2">
        <f>'Moving Avg'!G1191</f>
        <v>22.760319999999997</v>
      </c>
      <c r="I1191" s="2">
        <f>'Moving Avg'!H1191</f>
        <v>23.275750000000063</v>
      </c>
      <c r="J1191" s="6" t="str">
        <f>OBV!F1191</f>
        <v>BEARISH</v>
      </c>
      <c r="K1191" s="6" t="str">
        <f>OBV!G1191</f>
        <v>NEUTRAL</v>
      </c>
      <c r="L1191" s="6" t="str">
        <f>OBV!H1191</f>
        <v>CONFIRMED BEARISH</v>
      </c>
    </row>
    <row r="1192" spans="1:12" ht="13.5" x14ac:dyDescent="0.25">
      <c r="A1192" s="3">
        <f>RSI!A1192</f>
        <v>43746</v>
      </c>
      <c r="B1192" s="2">
        <f>RSI!B1192</f>
        <v>22.800999999999998</v>
      </c>
      <c r="C1192" s="2">
        <f>RSI!I1192</f>
        <v>69.74813549291909</v>
      </c>
      <c r="D1192" s="2">
        <f>MACD!E1192</f>
        <v>-0.36885854781759875</v>
      </c>
      <c r="E1192" s="2">
        <f>MACD!F1192</f>
        <v>-0.20419052542520483</v>
      </c>
      <c r="F1192" s="2">
        <f>'Moving Avg'!D1192</f>
        <v>22.804600000000001</v>
      </c>
      <c r="G1192" s="2">
        <f>'Moving Avg'!F1192</f>
        <v>22.411449999999999</v>
      </c>
      <c r="H1192" s="2">
        <f>'Moving Avg'!G1192</f>
        <v>22.752579999999998</v>
      </c>
      <c r="I1192" s="2">
        <f>'Moving Avg'!H1192</f>
        <v>23.246280000000066</v>
      </c>
      <c r="J1192" s="6" t="str">
        <f>OBV!F1192</f>
        <v>BEARISH</v>
      </c>
      <c r="K1192" s="6" t="str">
        <f>OBV!G1192</f>
        <v>NEUTRAL</v>
      </c>
      <c r="L1192" s="6" t="str">
        <f>OBV!H1192</f>
        <v>CONFIRMED BEARISH</v>
      </c>
    </row>
    <row r="1193" spans="1:12" ht="13.5" x14ac:dyDescent="0.25">
      <c r="A1193" s="3">
        <f>RSI!A1193</f>
        <v>43747</v>
      </c>
      <c r="B1193" s="2">
        <f>RSI!B1193</f>
        <v>22.800999999999998</v>
      </c>
      <c r="C1193" s="2">
        <f>RSI!I1193</f>
        <v>69.74813549291909</v>
      </c>
      <c r="D1193" s="2">
        <f>MACD!E1193</f>
        <v>-0.3956319504853596</v>
      </c>
      <c r="E1193" s="2">
        <f>MACD!F1193</f>
        <v>-0.24247881043723579</v>
      </c>
      <c r="F1193" s="2">
        <f>'Moving Avg'!D1193</f>
        <v>22.802799999999998</v>
      </c>
      <c r="G1193" s="2">
        <f>'Moving Avg'!F1193</f>
        <v>22.444099999999999</v>
      </c>
      <c r="H1193" s="2">
        <f>'Moving Avg'!G1193</f>
        <v>22.744839999999996</v>
      </c>
      <c r="I1193" s="2">
        <f>'Moving Avg'!H1193</f>
        <v>23.21681000000007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</row>
    <row r="1194" spans="1:12" ht="13.5" x14ac:dyDescent="0.25">
      <c r="A1194" s="3">
        <f>RSI!A1194</f>
        <v>43748</v>
      </c>
      <c r="B1194" s="2">
        <f>RSI!B1194</f>
        <v>22.800999999999998</v>
      </c>
      <c r="C1194" s="2">
        <f>RSI!I1194</f>
        <v>69.74813549291909</v>
      </c>
      <c r="D1194" s="2">
        <f>MACD!E1194</f>
        <v>-0.41954123234203777</v>
      </c>
      <c r="E1194" s="2">
        <f>MACD!F1194</f>
        <v>-0.27789129481819619</v>
      </c>
      <c r="F1194" s="2">
        <f>'Moving Avg'!D1194</f>
        <v>22.800999999999998</v>
      </c>
      <c r="G1194" s="2">
        <f>'Moving Avg'!F1194</f>
        <v>22.476749999999996</v>
      </c>
      <c r="H1194" s="2">
        <f>'Moving Avg'!G1194</f>
        <v>22.737099999999991</v>
      </c>
      <c r="I1194" s="2">
        <f>'Moving Avg'!H1194</f>
        <v>23.189060000000069</v>
      </c>
      <c r="J1194" s="6" t="str">
        <f>OBV!F1194</f>
        <v>NEUTRAL</v>
      </c>
      <c r="K1194" s="6" t="str">
        <f>OBV!G1194</f>
        <v>NEUTRAL</v>
      </c>
      <c r="L1194" s="6" t="str">
        <f>OBV!H1194</f>
        <v>NEUTRAL</v>
      </c>
    </row>
    <row r="1195" spans="1:12" ht="13.5" x14ac:dyDescent="0.25">
      <c r="A1195" s="3">
        <f>RSI!A1195</f>
        <v>43749</v>
      </c>
      <c r="B1195" s="2">
        <f>RSI!B1195</f>
        <v>22.800999999999998</v>
      </c>
      <c r="C1195" s="2">
        <f>RSI!I1195</f>
        <v>69.74813549291909</v>
      </c>
      <c r="D1195" s="2">
        <f>MACD!E1195</f>
        <v>-0.33908792060761783</v>
      </c>
      <c r="E1195" s="2">
        <f>MACD!F1195</f>
        <v>-0.29013061997608053</v>
      </c>
      <c r="F1195" s="2">
        <f>'Moving Avg'!D1195</f>
        <v>22.800999999999998</v>
      </c>
      <c r="G1195" s="2">
        <f>'Moving Avg'!F1195</f>
        <v>22.509399999999996</v>
      </c>
      <c r="H1195" s="2">
        <f>'Moving Avg'!G1195</f>
        <v>22.729359999999993</v>
      </c>
      <c r="I1195" s="2">
        <f>'Moving Avg'!H1195</f>
        <v>23.161310000000071</v>
      </c>
      <c r="J1195" s="6" t="str">
        <f>OBV!F1195</f>
        <v>NEUTRAL</v>
      </c>
      <c r="K1195" s="6" t="str">
        <f>OBV!G1195</f>
        <v>NEUTRAL</v>
      </c>
      <c r="L1195" s="6" t="str">
        <f>OBV!H1195</f>
        <v>NEUTRAL</v>
      </c>
    </row>
    <row r="1196" spans="1:12" ht="13.5" x14ac:dyDescent="0.25">
      <c r="A1196" s="3">
        <f>RSI!A1196</f>
        <v>43752</v>
      </c>
      <c r="B1196" s="2">
        <f>RSI!B1196</f>
        <v>22.800999999999998</v>
      </c>
      <c r="C1196" s="2">
        <f>RSI!I1196</f>
        <v>69.74813549291909</v>
      </c>
      <c r="D1196" s="2">
        <f>MACD!E1196</f>
        <v>-0.27208788525321026</v>
      </c>
      <c r="E1196" s="2">
        <f>MACD!F1196</f>
        <v>-0.28652207303150651</v>
      </c>
      <c r="F1196" s="2">
        <f>'Moving Avg'!D1196</f>
        <v>22.800999999999998</v>
      </c>
      <c r="G1196" s="2">
        <f>'Moving Avg'!F1196</f>
        <v>22.542049999999996</v>
      </c>
      <c r="H1196" s="2">
        <f>'Moving Avg'!G1196</f>
        <v>22.721619999999994</v>
      </c>
      <c r="I1196" s="2">
        <f>'Moving Avg'!H1196</f>
        <v>23.139915000000073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</row>
    <row r="1197" spans="1:12" ht="13.5" x14ac:dyDescent="0.25">
      <c r="A1197" s="3">
        <f>RSI!A1197</f>
        <v>43754</v>
      </c>
      <c r="B1197" s="2">
        <f>RSI!B1197</f>
        <v>22.800999999999998</v>
      </c>
      <c r="C1197" s="2">
        <f>RSI!I1197</f>
        <v>69.74813549291909</v>
      </c>
      <c r="D1197" s="2">
        <f>MACD!E1197</f>
        <v>-0.21639169931738422</v>
      </c>
      <c r="E1197" s="2">
        <f>MACD!F1197</f>
        <v>-0.2724959982886821</v>
      </c>
      <c r="F1197" s="2">
        <f>'Moving Avg'!D1197</f>
        <v>22.800999999999998</v>
      </c>
      <c r="G1197" s="2">
        <f>'Moving Avg'!F1197</f>
        <v>22.574699999999996</v>
      </c>
      <c r="H1197" s="2">
        <f>'Moving Avg'!G1197</f>
        <v>22.713879999999996</v>
      </c>
      <c r="I1197" s="2">
        <f>'Moving Avg'!H1197</f>
        <v>23.112465000000075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</row>
    <row r="1198" spans="1:12" ht="13.5" x14ac:dyDescent="0.25">
      <c r="A1198" s="3">
        <f>RSI!A1198</f>
        <v>43755</v>
      </c>
      <c r="B1198" s="2">
        <f>RSI!B1198</f>
        <v>22.800999999999998</v>
      </c>
      <c r="C1198" s="2">
        <f>RSI!I1198</f>
        <v>69.74813549291909</v>
      </c>
      <c r="D1198" s="2">
        <f>MACD!E1198</f>
        <v>-0.17018652003071111</v>
      </c>
      <c r="E1198" s="2">
        <f>MACD!F1198</f>
        <v>-0.25203410263708792</v>
      </c>
      <c r="F1198" s="2">
        <f>'Moving Avg'!D1198</f>
        <v>22.800999999999998</v>
      </c>
      <c r="G1198" s="2">
        <f>'Moving Avg'!F1198</f>
        <v>22.607349999999997</v>
      </c>
      <c r="H1198" s="2">
        <f>'Moving Avg'!G1198</f>
        <v>22.706139999999994</v>
      </c>
      <c r="I1198" s="2">
        <f>'Moving Avg'!H1198</f>
        <v>23.089010000000076</v>
      </c>
      <c r="J1198" s="6" t="str">
        <f>OBV!F1198</f>
        <v>BULLISH</v>
      </c>
      <c r="K1198" s="6" t="str">
        <f>OBV!G1198</f>
        <v>NEUTRAL</v>
      </c>
      <c r="L1198" s="6" t="str">
        <f>OBV!H1198</f>
        <v>CONFIRMED BULLISH</v>
      </c>
    </row>
    <row r="1199" spans="1:12" ht="13.5" x14ac:dyDescent="0.25">
      <c r="A1199" s="3">
        <f>RSI!A1199</f>
        <v>43756</v>
      </c>
      <c r="B1199" s="2">
        <f>RSI!B1199</f>
        <v>22.81</v>
      </c>
      <c r="C1199" s="2">
        <f>RSI!I1199</f>
        <v>70.52545214356509</v>
      </c>
      <c r="D1199" s="2">
        <f>MACD!E1199</f>
        <v>-0.13261053603083184</v>
      </c>
      <c r="E1199" s="2">
        <f>MACD!F1199</f>
        <v>-0.22814938931583673</v>
      </c>
      <c r="F1199" s="2">
        <f>'Moving Avg'!D1199</f>
        <v>22.802799999999998</v>
      </c>
      <c r="G1199" s="2">
        <f>'Moving Avg'!F1199</f>
        <v>22.640449999999994</v>
      </c>
      <c r="H1199" s="2">
        <f>'Moving Avg'!G1199</f>
        <v>22.698579999999996</v>
      </c>
      <c r="I1199" s="2">
        <f>'Moving Avg'!H1199</f>
        <v>23.061475000000076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23.196000000000002</v>
      </c>
      <c r="C1200" s="2">
        <f>RSI!I1200</f>
        <v>86.521570250868962</v>
      </c>
      <c r="D1200" s="2">
        <f>MACD!E1200</f>
        <v>-0.13163663932402869</v>
      </c>
      <c r="E1200" s="2">
        <f>MACD!F1200</f>
        <v>-0.20884683931747514</v>
      </c>
      <c r="F1200" s="2">
        <f>'Moving Avg'!D1200</f>
        <v>22.881799999999998</v>
      </c>
      <c r="G1200" s="2">
        <f>'Moving Avg'!F1200</f>
        <v>22.692849999999996</v>
      </c>
      <c r="H1200" s="2">
        <f>'Moving Avg'!G1200</f>
        <v>22.698739999999997</v>
      </c>
      <c r="I1200" s="2">
        <f>'Moving Avg'!H1200</f>
        <v>23.033980000000078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23.626000000000001</v>
      </c>
      <c r="C1201" s="2">
        <f>RSI!I1201</f>
        <v>91.836590083050694</v>
      </c>
      <c r="D1201" s="2">
        <f>MACD!E1201</f>
        <v>-0.16572675855004704</v>
      </c>
      <c r="E1201" s="2">
        <f>MACD!F1201</f>
        <v>-0.20022282316398951</v>
      </c>
      <c r="F1201" s="2">
        <f>'Moving Avg'!D1201</f>
        <v>23.046799999999998</v>
      </c>
      <c r="G1201" s="2">
        <f>'Moving Avg'!F1201</f>
        <v>22.766749999999995</v>
      </c>
      <c r="H1201" s="2">
        <f>'Moving Avg'!G1201</f>
        <v>22.7075</v>
      </c>
      <c r="I1201" s="2">
        <f>'Moving Avg'!H1201</f>
        <v>23.008635000000076</v>
      </c>
      <c r="J1201" s="6" t="str">
        <f>OBV!F1201</f>
        <v>BULLISH</v>
      </c>
      <c r="K1201" s="6" t="str">
        <f>OBV!G1201</f>
        <v>NEUTRAL</v>
      </c>
      <c r="L1201" s="6" t="str">
        <f>OBV!H1201</f>
        <v>CONFIRMED BULLISH</v>
      </c>
    </row>
    <row r="1202" spans="1:12" ht="13.5" x14ac:dyDescent="0.25">
      <c r="A1202" s="3">
        <f>RSI!A1202</f>
        <v>43761</v>
      </c>
      <c r="B1202" s="2">
        <f>RSI!B1202</f>
        <v>24.494</v>
      </c>
      <c r="C1202" s="2">
        <f>RSI!I1202</f>
        <v>95.604543520229157</v>
      </c>
      <c r="D1202" s="2">
        <f>MACD!E1202</f>
        <v>-0.26424492308838055</v>
      </c>
      <c r="E1202" s="2">
        <f>MACD!F1202</f>
        <v>-0.21302724314886773</v>
      </c>
      <c r="F1202" s="2">
        <f>'Moving Avg'!D1202</f>
        <v>23.385400000000001</v>
      </c>
      <c r="G1202" s="2">
        <f>'Moving Avg'!F1202</f>
        <v>22.884049999999995</v>
      </c>
      <c r="H1202" s="2">
        <f>'Moving Avg'!G1202</f>
        <v>22.733620000000002</v>
      </c>
      <c r="I1202" s="2">
        <f>'Moving Avg'!H1202</f>
        <v>22.98763000000007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</row>
    <row r="1203" spans="1:12" ht="13.5" x14ac:dyDescent="0.25">
      <c r="A1203" s="3">
        <f>RSI!A1203</f>
        <v>43762</v>
      </c>
      <c r="B1203" s="2">
        <f>RSI!B1203</f>
        <v>24.914999999999999</v>
      </c>
      <c r="C1203" s="2">
        <f>RSI!I1203</f>
        <v>96.458393040986877</v>
      </c>
      <c r="D1203" s="2">
        <f>MACD!E1203</f>
        <v>-0.38889881356042721</v>
      </c>
      <c r="E1203" s="2">
        <f>MACD!F1203</f>
        <v>-0.24820155723117965</v>
      </c>
      <c r="F1203" s="2">
        <f>'Moving Avg'!D1203</f>
        <v>23.808199999999999</v>
      </c>
      <c r="G1203" s="2">
        <f>'Moving Avg'!F1203</f>
        <v>23.022399999999998</v>
      </c>
      <c r="H1203" s="2">
        <f>'Moving Avg'!G1203</f>
        <v>22.768160000000002</v>
      </c>
      <c r="I1203" s="2">
        <f>'Moving Avg'!H1203</f>
        <v>22.968730000000072</v>
      </c>
      <c r="J1203" s="6" t="str">
        <f>OBV!F1203</f>
        <v>BULLISH</v>
      </c>
      <c r="K1203" s="6" t="str">
        <f>OBV!G1203</f>
        <v>NEUTRAL</v>
      </c>
      <c r="L1203" s="6" t="str">
        <f>OBV!H1203</f>
        <v>CONFIRMED BULLISH</v>
      </c>
    </row>
    <row r="1204" spans="1:12" ht="13.5" x14ac:dyDescent="0.25">
      <c r="A1204" s="3">
        <f>RSI!A1204</f>
        <v>43763</v>
      </c>
      <c r="B1204" s="2">
        <f>RSI!B1204</f>
        <v>25.344000000000001</v>
      </c>
      <c r="C1204" s="2">
        <f>RSI!I1204</f>
        <v>97.080713351707274</v>
      </c>
      <c r="D1204" s="2">
        <f>MACD!E1204</f>
        <v>-0.53799916861903085</v>
      </c>
      <c r="E1204" s="2">
        <f>MACD!F1204</f>
        <v>-0.30616107950874988</v>
      </c>
      <c r="F1204" s="2">
        <f>'Moving Avg'!D1204</f>
        <v>24.314999999999998</v>
      </c>
      <c r="G1204" s="2">
        <f>'Moving Avg'!F1204</f>
        <v>23.182199999999995</v>
      </c>
      <c r="H1204" s="2">
        <f>'Moving Avg'!G1204</f>
        <v>22.811280000000007</v>
      </c>
      <c r="I1204" s="2">
        <f>'Moving Avg'!H1204</f>
        <v>22.958420000000068</v>
      </c>
      <c r="J1204" s="6" t="str">
        <f>OBV!F1204</f>
        <v>BULLISH</v>
      </c>
      <c r="K1204" s="6" t="str">
        <f>OBV!G1204</f>
        <v>NEUTRAL</v>
      </c>
      <c r="L1204" s="6" t="str">
        <f>OBV!H1204</f>
        <v>CONFIRMED BULLISH</v>
      </c>
    </row>
    <row r="1205" spans="1:12" ht="13.5" x14ac:dyDescent="0.25">
      <c r="A1205" s="3">
        <f>RSI!A1205</f>
        <v>43766</v>
      </c>
      <c r="B1205" s="2">
        <f>RSI!B1205</f>
        <v>26.1</v>
      </c>
      <c r="C1205" s="2">
        <f>RSI!I1205</f>
        <v>97.810767012673196</v>
      </c>
      <c r="D1205" s="2">
        <f>MACD!E1205</f>
        <v>-0.73366469843852045</v>
      </c>
      <c r="E1205" s="2">
        <f>MACD!F1205</f>
        <v>-0.39166180329470401</v>
      </c>
      <c r="F1205" s="2">
        <f>'Moving Avg'!D1205</f>
        <v>24.895799999999998</v>
      </c>
      <c r="G1205" s="2">
        <f>'Moving Avg'!F1205</f>
        <v>23.346699999999998</v>
      </c>
      <c r="H1205" s="2">
        <f>'Moving Avg'!G1205</f>
        <v>22.869520000000009</v>
      </c>
      <c r="I1205" s="2">
        <f>'Moving Avg'!H1205</f>
        <v>22.95189000000007</v>
      </c>
      <c r="J1205" s="6" t="str">
        <f>OBV!F1205</f>
        <v>BULLISH</v>
      </c>
      <c r="K1205" s="6" t="str">
        <f>OBV!G1205</f>
        <v>NEUTRAL</v>
      </c>
      <c r="L1205" s="6" t="str">
        <f>OBV!H1205</f>
        <v>CONFIRMED BULLISH</v>
      </c>
    </row>
    <row r="1206" spans="1:12" ht="13.5" x14ac:dyDescent="0.25">
      <c r="A1206" s="3">
        <f>RSI!A1206</f>
        <v>43767</v>
      </c>
      <c r="B1206" s="2">
        <f>RSI!B1206</f>
        <v>26.632999999999999</v>
      </c>
      <c r="C1206" s="2">
        <f>RSI!I1206</f>
        <v>98.160115386886147</v>
      </c>
      <c r="D1206" s="2">
        <f>MACD!E1206</f>
        <v>-0.95567997452571518</v>
      </c>
      <c r="E1206" s="2">
        <f>MACD!F1206</f>
        <v>-0.50446543754090634</v>
      </c>
      <c r="F1206" s="2">
        <f>'Moving Avg'!D1206</f>
        <v>25.497199999999999</v>
      </c>
      <c r="G1206" s="2">
        <f>'Moving Avg'!F1206</f>
        <v>23.537849999999999</v>
      </c>
      <c r="H1206" s="2">
        <f>'Moving Avg'!G1206</f>
        <v>22.938420000000004</v>
      </c>
      <c r="I1206" s="2">
        <f>'Moving Avg'!H1206</f>
        <v>22.948025000000072</v>
      </c>
      <c r="J1206" s="6" t="str">
        <f>OBV!F1206</f>
        <v>BULLISH</v>
      </c>
      <c r="K1206" s="6" t="str">
        <f>OBV!G1206</f>
        <v>NEUTRAL</v>
      </c>
      <c r="L1206" s="6" t="str">
        <f>OBV!H1206</f>
        <v>CONFIRMED BULLISH</v>
      </c>
    </row>
    <row r="1207" spans="1:12" ht="13.5" x14ac:dyDescent="0.25">
      <c r="A1207" s="3">
        <f>RSI!A1207</f>
        <v>43768</v>
      </c>
      <c r="B1207" s="2">
        <f>RSI!B1207</f>
        <v>27.062999999999999</v>
      </c>
      <c r="C1207" s="2">
        <f>RSI!I1207</f>
        <v>98.384140302286966</v>
      </c>
      <c r="D1207" s="2">
        <f>MACD!E1207</f>
        <v>-1.1942539945424535</v>
      </c>
      <c r="E1207" s="2">
        <f>MACD!F1207</f>
        <v>-0.64242314894121577</v>
      </c>
      <c r="F1207" s="2">
        <f>'Moving Avg'!D1207</f>
        <v>26.011000000000003</v>
      </c>
      <c r="G1207" s="2">
        <f>'Moving Avg'!F1207</f>
        <v>23.750499999999995</v>
      </c>
      <c r="H1207" s="2">
        <f>'Moving Avg'!G1207</f>
        <v>23.015920000000008</v>
      </c>
      <c r="I1207" s="2">
        <f>'Moving Avg'!H1207</f>
        <v>22.952450000000066</v>
      </c>
      <c r="J1207" s="6" t="str">
        <f>OBV!F1207</f>
        <v>BULLISH</v>
      </c>
      <c r="K1207" s="6" t="str">
        <f>OBV!G1207</f>
        <v>STRONG</v>
      </c>
      <c r="L1207" s="6" t="str">
        <f>OBV!H1207</f>
        <v>CONFIRMED BULLISH</v>
      </c>
    </row>
    <row r="1208" spans="1:12" ht="13.5" x14ac:dyDescent="0.25">
      <c r="A1208" s="3">
        <f>RSI!A1208</f>
        <v>43769</v>
      </c>
      <c r="B1208" s="2">
        <f>RSI!B1208</f>
        <v>27.071000000000002</v>
      </c>
      <c r="C1208" s="2">
        <f>RSI!I1208</f>
        <v>98.388072699685253</v>
      </c>
      <c r="D1208" s="2">
        <f>MACD!E1208</f>
        <v>-1.4167236228228894</v>
      </c>
      <c r="E1208" s="2">
        <f>MACD!F1208</f>
        <v>-0.79728324371755055</v>
      </c>
      <c r="F1208" s="2">
        <f>'Moving Avg'!D1208</f>
        <v>26.442200000000003</v>
      </c>
      <c r="G1208" s="2">
        <f>'Moving Avg'!F1208</f>
        <v>23.963550000000001</v>
      </c>
      <c r="H1208" s="2">
        <f>'Moving Avg'!G1208</f>
        <v>23.093580000000006</v>
      </c>
      <c r="I1208" s="2">
        <f>'Moving Avg'!H1208</f>
        <v>22.956915000000063</v>
      </c>
      <c r="J1208" s="6" t="str">
        <f>OBV!F1208</f>
        <v>BULLISH</v>
      </c>
      <c r="K1208" s="6" t="str">
        <f>OBV!G1208</f>
        <v>STRONG</v>
      </c>
      <c r="L1208" s="6" t="str">
        <f>OBV!H1208</f>
        <v>CONFIRMED BULLISH</v>
      </c>
    </row>
    <row r="1209" spans="1:12" ht="13.5" x14ac:dyDescent="0.25">
      <c r="A1209" s="3">
        <f>RSI!A1209</f>
        <v>43770</v>
      </c>
      <c r="B1209" s="2">
        <f>RSI!B1209</f>
        <v>27.303000000000001</v>
      </c>
      <c r="C1209" s="2">
        <f>RSI!I1209</f>
        <v>98.501931865717353</v>
      </c>
      <c r="D1209" s="2">
        <f>MACD!E1209</f>
        <v>-1.6393397290503238</v>
      </c>
      <c r="E1209" s="2">
        <f>MACD!F1209</f>
        <v>-0.96569454078410533</v>
      </c>
      <c r="F1209" s="2">
        <f>'Moving Avg'!D1209</f>
        <v>26.834000000000003</v>
      </c>
      <c r="G1209" s="2">
        <f>'Moving Avg'!F1209</f>
        <v>24.188199999999998</v>
      </c>
      <c r="H1209" s="2">
        <f>'Moving Avg'!G1209</f>
        <v>23.175880000000006</v>
      </c>
      <c r="I1209" s="2">
        <f>'Moving Avg'!H1209</f>
        <v>22.956655000000058</v>
      </c>
      <c r="J1209" s="6" t="str">
        <f>OBV!F1209</f>
        <v>BULLISH</v>
      </c>
      <c r="K1209" s="6" t="str">
        <f>OBV!G1209</f>
        <v>STRONG</v>
      </c>
      <c r="L1209" s="6" t="str">
        <f>OBV!H1209</f>
        <v>CONFIRMED BULLISH</v>
      </c>
    </row>
    <row r="1210" spans="1:12" ht="13.5" x14ac:dyDescent="0.25">
      <c r="A1210" s="3">
        <f>RSI!A1210</f>
        <v>43773</v>
      </c>
      <c r="B1210" s="2">
        <f>RSI!B1210</f>
        <v>27.492000000000001</v>
      </c>
      <c r="C1210" s="2">
        <f>RSI!I1210</f>
        <v>98.589349770697851</v>
      </c>
      <c r="D1210" s="2">
        <f>MACD!E1210</f>
        <v>-1.8008897868746594</v>
      </c>
      <c r="E1210" s="2">
        <f>MACD!F1210</f>
        <v>-1.1327335900022162</v>
      </c>
      <c r="F1210" s="2">
        <f>'Moving Avg'!D1210</f>
        <v>27.112399999999997</v>
      </c>
      <c r="G1210" s="2">
        <f>'Moving Avg'!F1210</f>
        <v>24.422750000000001</v>
      </c>
      <c r="H1210" s="2">
        <f>'Moving Avg'!G1210</f>
        <v>23.261960000000009</v>
      </c>
      <c r="I1210" s="2">
        <f>'Moving Avg'!H1210</f>
        <v>22.957340000000059</v>
      </c>
      <c r="J1210" s="6" t="str">
        <f>OBV!F1210</f>
        <v>BULLISH</v>
      </c>
      <c r="K1210" s="6" t="str">
        <f>OBV!G1210</f>
        <v>STRONG</v>
      </c>
      <c r="L1210" s="6" t="str">
        <f>OBV!H1210</f>
        <v>CONFIRMED BULLISH</v>
      </c>
    </row>
    <row r="1211" spans="1:12" ht="13.5" x14ac:dyDescent="0.25">
      <c r="A1211" s="3">
        <f>RSI!A1211</f>
        <v>43774</v>
      </c>
      <c r="B1211" s="2">
        <f>RSI!B1211</f>
        <v>27.492000000000001</v>
      </c>
      <c r="C1211" s="2">
        <f>RSI!I1211</f>
        <v>98.589349770697851</v>
      </c>
      <c r="D1211" s="2">
        <f>MACD!E1211</f>
        <v>-1.8897408032683778</v>
      </c>
      <c r="E1211" s="2">
        <f>MACD!F1211</f>
        <v>-1.2841350326554486</v>
      </c>
      <c r="F1211" s="2">
        <f>'Moving Avg'!D1211</f>
        <v>27.284199999999998</v>
      </c>
      <c r="G1211" s="2">
        <f>'Moving Avg'!F1211</f>
        <v>24.657299999999999</v>
      </c>
      <c r="H1211" s="2">
        <f>'Moving Avg'!G1211</f>
        <v>23.348040000000012</v>
      </c>
      <c r="I1211" s="2">
        <f>'Moving Avg'!H1211</f>
        <v>22.958025000000056</v>
      </c>
      <c r="J1211" s="6" t="str">
        <f>OBV!F1211</f>
        <v>BULLISH</v>
      </c>
      <c r="K1211" s="6" t="str">
        <f>OBV!G1211</f>
        <v>STRONG</v>
      </c>
      <c r="L1211" s="6" t="str">
        <f>OBV!H1211</f>
        <v>CONFIRMED BULLISH</v>
      </c>
    </row>
    <row r="1212" spans="1:12" ht="13.5" x14ac:dyDescent="0.25">
      <c r="A1212" s="3">
        <f>RSI!A1212</f>
        <v>43775</v>
      </c>
      <c r="B1212" s="2">
        <f>RSI!B1212</f>
        <v>28.111000000000001</v>
      </c>
      <c r="C1212" s="2">
        <f>RSI!I1212</f>
        <v>98.845290681054934</v>
      </c>
      <c r="D1212" s="2">
        <f>MACD!E1212</f>
        <v>-1.8941882855908787</v>
      </c>
      <c r="E1212" s="2">
        <f>MACD!F1212</f>
        <v>-1.4061456832425347</v>
      </c>
      <c r="F1212" s="2">
        <f>'Moving Avg'!D1212</f>
        <v>27.4938</v>
      </c>
      <c r="G1212" s="2">
        <f>'Moving Avg'!F1212</f>
        <v>24.922800000000002</v>
      </c>
      <c r="H1212" s="2">
        <f>'Moving Avg'!G1212</f>
        <v>23.446500000000011</v>
      </c>
      <c r="I1212" s="2">
        <f>'Moving Avg'!H1212</f>
        <v>22.965975000000054</v>
      </c>
      <c r="J1212" s="6" t="str">
        <f>OBV!F1212</f>
        <v>BULLISH</v>
      </c>
      <c r="K1212" s="6" t="str">
        <f>OBV!G1212</f>
        <v>NEUTRAL</v>
      </c>
      <c r="L1212" s="6" t="str">
        <f>OBV!H1212</f>
        <v>CONFIRMED BULLISH</v>
      </c>
    </row>
    <row r="1213" spans="1:12" ht="13.5" x14ac:dyDescent="0.25">
      <c r="A1213" s="3">
        <f>RSI!A1213</f>
        <v>43776</v>
      </c>
      <c r="B1213" s="2">
        <f>RSI!B1213</f>
        <v>28.265000000000001</v>
      </c>
      <c r="C1213" s="2">
        <f>RSI!I1213</f>
        <v>98.898820202039261</v>
      </c>
      <c r="D1213" s="2">
        <f>MACD!E1213</f>
        <v>-1.863944138856759</v>
      </c>
      <c r="E1213" s="2">
        <f>MACD!F1213</f>
        <v>-1.4977053743653796</v>
      </c>
      <c r="F1213" s="2">
        <f>'Moving Avg'!D1213</f>
        <v>27.732600000000001</v>
      </c>
      <c r="G1213" s="2">
        <f>'Moving Avg'!F1213</f>
        <v>25.196000000000002</v>
      </c>
      <c r="H1213" s="2">
        <f>'Moving Avg'!G1213</f>
        <v>23.548040000000015</v>
      </c>
      <c r="I1213" s="2">
        <f>'Moving Avg'!H1213</f>
        <v>22.980620000000048</v>
      </c>
      <c r="J1213" s="6" t="str">
        <f>OBV!F1213</f>
        <v>BULLISH</v>
      </c>
      <c r="K1213" s="6" t="str">
        <f>OBV!G1213</f>
        <v>NEUTRAL</v>
      </c>
      <c r="L1213" s="6" t="str">
        <f>OBV!H1213</f>
        <v>CONFIRMED BULLISH</v>
      </c>
    </row>
    <row r="1214" spans="1:12" ht="13.5" x14ac:dyDescent="0.25">
      <c r="A1214" s="3">
        <f>RSI!A1214</f>
        <v>43777</v>
      </c>
      <c r="B1214" s="2">
        <f>RSI!B1214</f>
        <v>29.975000000000001</v>
      </c>
      <c r="C1214" s="2">
        <f>RSI!I1214</f>
        <v>99.291547736702469</v>
      </c>
      <c r="D1214" s="2">
        <f>MACD!E1214</f>
        <v>-1.9178503584940536</v>
      </c>
      <c r="E1214" s="2">
        <f>MACD!F1214</f>
        <v>-1.5817343711911147</v>
      </c>
      <c r="F1214" s="2">
        <f>'Moving Avg'!D1214</f>
        <v>28.267000000000003</v>
      </c>
      <c r="G1214" s="2">
        <f>'Moving Avg'!F1214</f>
        <v>25.554700000000004</v>
      </c>
      <c r="H1214" s="2">
        <f>'Moving Avg'!G1214</f>
        <v>23.683780000000009</v>
      </c>
      <c r="I1214" s="2">
        <f>'Moving Avg'!H1214</f>
        <v>23.009485000000051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</row>
    <row r="1215" spans="1:12" ht="13.5" x14ac:dyDescent="0.25">
      <c r="A1215" s="3">
        <f>RSI!A1215</f>
        <v>43780</v>
      </c>
      <c r="B1215" s="2">
        <f>RSI!B1215</f>
        <v>29.975000000000001</v>
      </c>
      <c r="C1215" s="2">
        <f>RSI!I1215</f>
        <v>99.291547736702469</v>
      </c>
      <c r="D1215" s="2">
        <f>MACD!E1215</f>
        <v>-1.8746959680845947</v>
      </c>
      <c r="E1215" s="2">
        <f>MACD!F1215</f>
        <v>-1.6403266905698106</v>
      </c>
      <c r="F1215" s="2">
        <f>'Moving Avg'!D1215</f>
        <v>28.763599999999997</v>
      </c>
      <c r="G1215" s="2">
        <f>'Moving Avg'!F1215</f>
        <v>25.913400000000003</v>
      </c>
      <c r="H1215" s="2">
        <f>'Moving Avg'!G1215</f>
        <v>23.819520000000011</v>
      </c>
      <c r="I1215" s="2">
        <f>'Moving Avg'!H1215</f>
        <v>23.038350000000051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</row>
    <row r="1216" spans="1:12" ht="13.5" x14ac:dyDescent="0.25">
      <c r="A1216" s="3">
        <f>RSI!A1216</f>
        <v>43781</v>
      </c>
      <c r="B1216" s="2">
        <f>RSI!B1216</f>
        <v>29.975000000000001</v>
      </c>
      <c r="C1216" s="2">
        <f>RSI!I1216</f>
        <v>99.291547736702469</v>
      </c>
      <c r="D1216" s="2">
        <f>MACD!E1216</f>
        <v>-1.7816810357913191</v>
      </c>
      <c r="E1216" s="2">
        <f>MACD!F1216</f>
        <v>-1.6685975596141125</v>
      </c>
      <c r="F1216" s="2">
        <f>'Moving Avg'!D1216</f>
        <v>29.260199999999998</v>
      </c>
      <c r="G1216" s="2">
        <f>'Moving Avg'!F1216</f>
        <v>26.272100000000005</v>
      </c>
      <c r="H1216" s="2">
        <f>'Moving Avg'!G1216</f>
        <v>23.955260000000013</v>
      </c>
      <c r="I1216" s="2">
        <f>'Moving Avg'!H1216</f>
        <v>23.07263000000005</v>
      </c>
      <c r="J1216" s="6" t="str">
        <f>OBV!F1216</f>
        <v>BULLISH</v>
      </c>
      <c r="K1216" s="6" t="str">
        <f>OBV!G1216</f>
        <v>NEUTRAL</v>
      </c>
      <c r="L1216" s="6" t="str">
        <f>OBV!H1216</f>
        <v>CONFIRMED BULLISH</v>
      </c>
    </row>
    <row r="1217" spans="1:12" ht="13.5" x14ac:dyDescent="0.25">
      <c r="A1217" s="3">
        <f>RSI!A1217</f>
        <v>43782</v>
      </c>
      <c r="B1217" s="2">
        <f>RSI!B1217</f>
        <v>29.975000000000001</v>
      </c>
      <c r="C1217" s="2">
        <f>RSI!I1217</f>
        <v>99.291547736702469</v>
      </c>
      <c r="D1217" s="2">
        <f>MACD!E1217</f>
        <v>-1.6604336553815884</v>
      </c>
      <c r="E1217" s="2">
        <f>MACD!F1217</f>
        <v>-1.6669647787676078</v>
      </c>
      <c r="F1217" s="2">
        <f>'Moving Avg'!D1217</f>
        <v>29.632999999999999</v>
      </c>
      <c r="G1217" s="2">
        <f>'Moving Avg'!F1217</f>
        <v>26.630800000000004</v>
      </c>
      <c r="H1217" s="2">
        <f>'Moving Avg'!G1217</f>
        <v>24.111800000000006</v>
      </c>
      <c r="I1217" s="2">
        <f>'Moving Avg'!H1217</f>
        <v>23.106910000000049</v>
      </c>
      <c r="J1217" s="6" t="str">
        <f>OBV!F1217</f>
        <v>BULLISH</v>
      </c>
      <c r="K1217" s="6" t="str">
        <f>OBV!G1217</f>
        <v>NEUTRAL</v>
      </c>
      <c r="L1217" s="6" t="str">
        <f>OBV!H1217</f>
        <v>CONFIRMED BULLISH</v>
      </c>
    </row>
    <row r="1218" spans="1:12" ht="13.5" x14ac:dyDescent="0.25">
      <c r="A1218" s="3">
        <f>RSI!A1218</f>
        <v>43783</v>
      </c>
      <c r="B1218" s="2">
        <f>RSI!B1218</f>
        <v>29.975000000000001</v>
      </c>
      <c r="C1218" s="2">
        <f>RSI!I1218</f>
        <v>99.291547736702469</v>
      </c>
      <c r="D1218" s="2">
        <f>MACD!E1218</f>
        <v>-1.578471364116055</v>
      </c>
      <c r="E1218" s="2">
        <f>MACD!F1218</f>
        <v>-1.6492660958372973</v>
      </c>
      <c r="F1218" s="2">
        <f>'Moving Avg'!D1218</f>
        <v>29.975000000000001</v>
      </c>
      <c r="G1218" s="2">
        <f>'Moving Avg'!F1218</f>
        <v>26.989500000000003</v>
      </c>
      <c r="H1218" s="2">
        <f>'Moving Avg'!G1218</f>
        <v>24.268340000000002</v>
      </c>
      <c r="I1218" s="2">
        <f>'Moving Avg'!H1218</f>
        <v>23.141190000000048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</row>
    <row r="1219" spans="1:12" ht="13.5" x14ac:dyDescent="0.25">
      <c r="A1219" s="3">
        <f>RSI!A1219</f>
        <v>43784</v>
      </c>
      <c r="B1219" s="2">
        <f>RSI!B1219</f>
        <v>29.975000000000001</v>
      </c>
      <c r="C1219" s="2">
        <f>RSI!I1219</f>
        <v>99.291547736702469</v>
      </c>
      <c r="D1219" s="2">
        <f>MACD!E1219</f>
        <v>-1.4936693254992832</v>
      </c>
      <c r="E1219" s="2">
        <f>MACD!F1219</f>
        <v>-1.6181467417696944</v>
      </c>
      <c r="F1219" s="2">
        <f>'Moving Avg'!D1219</f>
        <v>29.975000000000001</v>
      </c>
      <c r="G1219" s="2">
        <f>'Moving Avg'!F1219</f>
        <v>27.347750000000001</v>
      </c>
      <c r="H1219" s="2">
        <f>'Moving Avg'!G1219</f>
        <v>24.424879999999998</v>
      </c>
      <c r="I1219" s="2">
        <f>'Moving Avg'!H1219</f>
        <v>23.17547000000005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</row>
    <row r="1220" spans="1:12" ht="13.5" x14ac:dyDescent="0.25">
      <c r="A1220" s="3">
        <f>RSI!A1220</f>
        <v>43787</v>
      </c>
      <c r="B1220" s="2">
        <f>RSI!B1220</f>
        <v>29.081</v>
      </c>
      <c r="C1220" s="2">
        <f>RSI!I1220</f>
        <v>76.91896764716941</v>
      </c>
      <c r="D1220" s="2">
        <f>MACD!E1220</f>
        <v>-1.3453581063494049</v>
      </c>
      <c r="E1220" s="2">
        <f>MACD!F1220</f>
        <v>-1.5635890146856366</v>
      </c>
      <c r="F1220" s="2">
        <f>'Moving Avg'!D1220</f>
        <v>29.796199999999999</v>
      </c>
      <c r="G1220" s="2">
        <f>'Moving Avg'!F1220</f>
        <v>27.642000000000007</v>
      </c>
      <c r="H1220" s="2">
        <f>'Moving Avg'!G1220</f>
        <v>24.563539999999993</v>
      </c>
      <c r="I1220" s="2">
        <f>'Moving Avg'!H1220</f>
        <v>23.205280000000048</v>
      </c>
      <c r="J1220" s="6" t="str">
        <f>OBV!F1220</f>
        <v>BEARISH</v>
      </c>
      <c r="K1220" s="6" t="str">
        <f>OBV!G1220</f>
        <v>NEUTRAL</v>
      </c>
      <c r="L1220" s="6" t="str">
        <f>OBV!H1220</f>
        <v>CONFIRMED BEARISH</v>
      </c>
    </row>
    <row r="1221" spans="1:12" ht="13.5" x14ac:dyDescent="0.25">
      <c r="A1221" s="3">
        <f>RSI!A1221</f>
        <v>43788</v>
      </c>
      <c r="B1221" s="2">
        <f>RSI!B1221</f>
        <v>28.350999999999999</v>
      </c>
      <c r="C1221" s="2">
        <f>RSI!I1221</f>
        <v>64.198607101796625</v>
      </c>
      <c r="D1221" s="2">
        <f>MACD!E1221</f>
        <v>-1.177862329450214</v>
      </c>
      <c r="E1221" s="2">
        <f>MACD!F1221</f>
        <v>-1.4864436776385523</v>
      </c>
      <c r="F1221" s="2">
        <f>'Moving Avg'!D1221</f>
        <v>29.471400000000006</v>
      </c>
      <c r="G1221" s="2">
        <f>'Moving Avg'!F1221</f>
        <v>27.878250000000001</v>
      </c>
      <c r="H1221" s="2">
        <f>'Moving Avg'!G1221</f>
        <v>24.687599999999993</v>
      </c>
      <c r="I1221" s="2">
        <f>'Moving Avg'!H1221</f>
        <v>23.231440000000049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</row>
    <row r="1222" spans="1:12" ht="13.5" x14ac:dyDescent="0.25">
      <c r="A1222" s="3">
        <f>RSI!A1222</f>
        <v>43789</v>
      </c>
      <c r="B1222" s="2">
        <f>RSI!B1222</f>
        <v>28.350999999999999</v>
      </c>
      <c r="C1222" s="2">
        <f>RSI!I1222</f>
        <v>64.19860710179664</v>
      </c>
      <c r="D1222" s="2">
        <f>MACD!E1222</f>
        <v>-0.94776891644428929</v>
      </c>
      <c r="E1222" s="2">
        <f>MACD!F1222</f>
        <v>-1.3787087253996997</v>
      </c>
      <c r="F1222" s="2">
        <f>'Moving Avg'!D1222</f>
        <v>29.146599999999999</v>
      </c>
      <c r="G1222" s="2">
        <f>'Moving Avg'!F1222</f>
        <v>28.071100000000008</v>
      </c>
      <c r="H1222" s="2">
        <f>'Moving Avg'!G1222</f>
        <v>24.811659999999993</v>
      </c>
      <c r="I1222" s="2">
        <f>'Moving Avg'!H1222</f>
        <v>23.257600000000046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28.350999999999999</v>
      </c>
      <c r="C1223" s="2">
        <f>RSI!I1223</f>
        <v>64.19860710179664</v>
      </c>
      <c r="D1223" s="2">
        <f>MACD!E1223</f>
        <v>-0.73573824908700658</v>
      </c>
      <c r="E1223" s="2">
        <f>MACD!F1223</f>
        <v>-1.2501146301371611</v>
      </c>
      <c r="F1223" s="2">
        <f>'Moving Avg'!D1223</f>
        <v>28.821799999999996</v>
      </c>
      <c r="G1223" s="2">
        <f>'Moving Avg'!F1223</f>
        <v>28.242900000000002</v>
      </c>
      <c r="H1223" s="2">
        <f>'Moving Avg'!G1223</f>
        <v>24.93572</v>
      </c>
      <c r="I1223" s="2">
        <f>'Moving Avg'!H1223</f>
        <v>23.283760000000044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</row>
    <row r="1224" spans="1:12" ht="13.5" x14ac:dyDescent="0.25">
      <c r="A1224" s="3">
        <f>RSI!A1224</f>
        <v>43791</v>
      </c>
      <c r="B1224" s="2">
        <f>RSI!B1224</f>
        <v>28.350999999999999</v>
      </c>
      <c r="C1224" s="2">
        <f>RSI!I1224</f>
        <v>64.198607101796654</v>
      </c>
      <c r="D1224" s="2">
        <f>MACD!E1224</f>
        <v>-0.29913600829042508</v>
      </c>
      <c r="E1224" s="2">
        <f>MACD!F1224</f>
        <v>-1.0599189057678138</v>
      </c>
      <c r="F1224" s="2">
        <f>'Moving Avg'!D1224</f>
        <v>28.497000000000003</v>
      </c>
      <c r="G1224" s="2">
        <f>'Moving Avg'!F1224</f>
        <v>28.393250000000005</v>
      </c>
      <c r="H1224" s="2">
        <f>'Moving Avg'!G1224</f>
        <v>25.05978</v>
      </c>
      <c r="I1224" s="2">
        <f>'Moving Avg'!H1224</f>
        <v>23.309920000000044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28.350999999999999</v>
      </c>
      <c r="C1225" s="2">
        <f>RSI!I1225</f>
        <v>64.19860710179664</v>
      </c>
      <c r="D1225" s="2">
        <f>MACD!E1225</f>
        <v>6.4847354251515554E-2</v>
      </c>
      <c r="E1225" s="2">
        <f>MACD!F1225</f>
        <v>-0.83496565376394793</v>
      </c>
      <c r="F1225" s="2">
        <f>'Moving Avg'!D1225</f>
        <v>28.350999999999999</v>
      </c>
      <c r="G1225" s="2">
        <f>'Moving Avg'!F1225</f>
        <v>28.505800000000001</v>
      </c>
      <c r="H1225" s="2">
        <f>'Moving Avg'!G1225</f>
        <v>25.18384</v>
      </c>
      <c r="I1225" s="2">
        <f>'Moving Avg'!H1225</f>
        <v>23.336080000000038</v>
      </c>
      <c r="J1225" s="6" t="str">
        <f>OBV!F1225</f>
        <v>BULLISH</v>
      </c>
      <c r="K1225" s="6" t="str">
        <f>OBV!G1225</f>
        <v>STRONG</v>
      </c>
      <c r="L1225" s="6" t="str">
        <f>OBV!H1225</f>
        <v>CONFIRMED BULLISH</v>
      </c>
    </row>
    <row r="1226" spans="1:12" ht="13.5" x14ac:dyDescent="0.25">
      <c r="A1226" s="3">
        <f>RSI!A1226</f>
        <v>43795</v>
      </c>
      <c r="B1226" s="2">
        <f>RSI!B1226</f>
        <v>29.167000000000002</v>
      </c>
      <c r="C1226" s="2">
        <f>RSI!I1226</f>
        <v>71.760268866406463</v>
      </c>
      <c r="D1226" s="2">
        <f>MACD!E1226</f>
        <v>0.30734318126583915</v>
      </c>
      <c r="E1226" s="2">
        <f>MACD!F1226</f>
        <v>-0.60650388675799061</v>
      </c>
      <c r="F1226" s="2">
        <f>'Moving Avg'!D1226</f>
        <v>28.514199999999999</v>
      </c>
      <c r="G1226" s="2">
        <f>'Moving Avg'!F1226</f>
        <v>28.632500000000004</v>
      </c>
      <c r="H1226" s="2">
        <f>'Moving Avg'!G1226</f>
        <v>25.324220000000004</v>
      </c>
      <c r="I1226" s="2">
        <f>'Moving Avg'!H1226</f>
        <v>23.366320000000041</v>
      </c>
      <c r="J1226" s="6" t="str">
        <f>OBV!F1226</f>
        <v>BULLISH</v>
      </c>
      <c r="K1226" s="6" t="str">
        <f>OBV!G1226</f>
        <v>STRONG</v>
      </c>
      <c r="L1226" s="6" t="str">
        <f>OBV!H1226</f>
        <v>CONFIRMED BULLISH</v>
      </c>
    </row>
    <row r="1227" spans="1:12" ht="13.5" x14ac:dyDescent="0.25">
      <c r="A1227" s="3">
        <f>RSI!A1227</f>
        <v>43796</v>
      </c>
      <c r="B1227" s="2">
        <f>RSI!B1227</f>
        <v>29.64</v>
      </c>
      <c r="C1227" s="2">
        <f>RSI!I1227</f>
        <v>75.049887126290088</v>
      </c>
      <c r="D1227" s="2">
        <f>MACD!E1227</f>
        <v>0.46800124310024316</v>
      </c>
      <c r="E1227" s="2">
        <f>MACD!F1227</f>
        <v>-0.39160286078634388</v>
      </c>
      <c r="F1227" s="2">
        <f>'Moving Avg'!D1227</f>
        <v>28.772000000000002</v>
      </c>
      <c r="G1227" s="2">
        <f>'Moving Avg'!F1227</f>
        <v>28.761350000000004</v>
      </c>
      <c r="H1227" s="2">
        <f>'Moving Avg'!G1227</f>
        <v>25.474060000000005</v>
      </c>
      <c r="I1227" s="2">
        <f>'Moving Avg'!H1227</f>
        <v>23.398925000000041</v>
      </c>
      <c r="J1227" s="6" t="str">
        <f>OBV!F1227</f>
        <v>BULLISH</v>
      </c>
      <c r="K1227" s="6" t="str">
        <f>OBV!G1227</f>
        <v>STRONG</v>
      </c>
      <c r="L1227" s="6" t="str">
        <f>OBV!H1227</f>
        <v>CONFIRMED BULLISH</v>
      </c>
    </row>
    <row r="1228" spans="1:12" ht="13.5" x14ac:dyDescent="0.25">
      <c r="A1228" s="3">
        <f>RSI!A1228</f>
        <v>43797</v>
      </c>
      <c r="B1228" s="2">
        <f>RSI!B1228</f>
        <v>28.754999999999999</v>
      </c>
      <c r="C1228" s="2">
        <f>RSI!I1228</f>
        <v>60.782875872417378</v>
      </c>
      <c r="D1228" s="2">
        <f>MACD!E1228</f>
        <v>0.65791281584115779</v>
      </c>
      <c r="E1228" s="2">
        <f>MACD!F1228</f>
        <v>-0.18169972546084359</v>
      </c>
      <c r="F1228" s="2">
        <f>'Moving Avg'!D1228</f>
        <v>28.852800000000002</v>
      </c>
      <c r="G1228" s="2">
        <f>'Moving Avg'!F1228</f>
        <v>28.845550000000003</v>
      </c>
      <c r="H1228" s="2">
        <f>'Moving Avg'!G1228</f>
        <v>25.606200000000012</v>
      </c>
      <c r="I1228" s="2">
        <f>'Moving Avg'!H1228</f>
        <v>23.427105000000044</v>
      </c>
      <c r="J1228" s="6" t="str">
        <f>OBV!F1228</f>
        <v>BULLISH</v>
      </c>
      <c r="K1228" s="6" t="str">
        <f>OBV!G1228</f>
        <v>STRONG</v>
      </c>
      <c r="L1228" s="6" t="str">
        <f>OBV!H1228</f>
        <v>CONFIRMED BULLISH</v>
      </c>
    </row>
    <row r="1229" spans="1:12" ht="13.5" x14ac:dyDescent="0.25">
      <c r="A1229" s="3">
        <f>RSI!A1229</f>
        <v>43798</v>
      </c>
      <c r="B1229" s="2">
        <f>RSI!B1229</f>
        <v>28.754999999999999</v>
      </c>
      <c r="C1229" s="2">
        <f>RSI!I1229</f>
        <v>60.782875872417378</v>
      </c>
      <c r="D1229" s="2">
        <f>MACD!E1229</f>
        <v>0.81310948604168942</v>
      </c>
      <c r="E1229" s="2">
        <f>MACD!F1229</f>
        <v>1.7262116839663E-2</v>
      </c>
      <c r="F1229" s="2">
        <f>'Moving Avg'!D1229</f>
        <v>28.933600000000002</v>
      </c>
      <c r="G1229" s="2">
        <f>'Moving Avg'!F1229</f>
        <v>28.918150000000004</v>
      </c>
      <c r="H1229" s="2">
        <f>'Moving Avg'!G1229</f>
        <v>25.738340000000012</v>
      </c>
      <c r="I1229" s="2">
        <f>'Moving Avg'!H1229</f>
        <v>23.455285000000046</v>
      </c>
      <c r="J1229" s="6" t="str">
        <f>OBV!F1229</f>
        <v>BULLISH</v>
      </c>
      <c r="K1229" s="6" t="str">
        <f>OBV!G1229</f>
        <v>STRONG</v>
      </c>
      <c r="L1229" s="6" t="str">
        <f>OBV!H1229</f>
        <v>BULLISH DIVERGENCE</v>
      </c>
    </row>
    <row r="1230" spans="1:12" ht="13.5" x14ac:dyDescent="0.25">
      <c r="A1230" s="3">
        <f>RSI!A1230</f>
        <v>43801</v>
      </c>
      <c r="B1230" s="2">
        <f>RSI!B1230</f>
        <v>27.896000000000001</v>
      </c>
      <c r="C1230" s="2">
        <f>RSI!I1230</f>
        <v>50.068501564339634</v>
      </c>
      <c r="D1230" s="2">
        <f>MACD!E1230</f>
        <v>0.86543041584504721</v>
      </c>
      <c r="E1230" s="2">
        <f>MACD!F1230</f>
        <v>0.18689577664073984</v>
      </c>
      <c r="F1230" s="2">
        <f>'Moving Avg'!D1230</f>
        <v>28.842599999999997</v>
      </c>
      <c r="G1230" s="2">
        <f>'Moving Avg'!F1230</f>
        <v>28.938349999999996</v>
      </c>
      <c r="H1230" s="2">
        <f>'Moving Avg'!G1230</f>
        <v>25.853300000000008</v>
      </c>
      <c r="I1230" s="2">
        <f>'Moving Avg'!H1230</f>
        <v>23.479640000000039</v>
      </c>
      <c r="J1230" s="6" t="str">
        <f>OBV!F1230</f>
        <v>BULLISH</v>
      </c>
      <c r="K1230" s="6" t="str">
        <f>OBV!G1230</f>
        <v>NEUTRAL</v>
      </c>
      <c r="L1230" s="6" t="str">
        <f>OBV!H1230</f>
        <v>BULLISH DIVERGENCE</v>
      </c>
    </row>
    <row r="1231" spans="1:12" ht="13.5" x14ac:dyDescent="0.25">
      <c r="A1231" s="3">
        <f>RSI!A1231</f>
        <v>43802</v>
      </c>
      <c r="B1231" s="2">
        <f>RSI!B1231</f>
        <v>28.402999999999999</v>
      </c>
      <c r="C1231" s="2">
        <f>RSI!I1231</f>
        <v>55.099312952389425</v>
      </c>
      <c r="D1231" s="2">
        <f>MACD!E1231</f>
        <v>0.76020116807451643</v>
      </c>
      <c r="E1231" s="2">
        <f>MACD!F1231</f>
        <v>0.30155685492749518</v>
      </c>
      <c r="F1231" s="2">
        <f>'Moving Avg'!D1231</f>
        <v>28.689799999999998</v>
      </c>
      <c r="G1231" s="2">
        <f>'Moving Avg'!F1231</f>
        <v>28.983899999999995</v>
      </c>
      <c r="H1231" s="2">
        <f>'Moving Avg'!G1231</f>
        <v>25.978400000000015</v>
      </c>
      <c r="I1231" s="2">
        <f>'Moving Avg'!H1231</f>
        <v>23.509495000000044</v>
      </c>
      <c r="J1231" s="6" t="str">
        <f>OBV!F1231</f>
        <v>BULLISH</v>
      </c>
      <c r="K1231" s="6" t="str">
        <f>OBV!G1231</f>
        <v>NEUTRAL</v>
      </c>
      <c r="L1231" s="6" t="str">
        <f>OBV!H1231</f>
        <v>BULLISH DIVERGENCE</v>
      </c>
    </row>
    <row r="1232" spans="1:12" ht="13.5" x14ac:dyDescent="0.25">
      <c r="A1232" s="3">
        <f>RSI!A1232</f>
        <v>43803</v>
      </c>
      <c r="B1232" s="2">
        <f>RSI!B1232</f>
        <v>29.21</v>
      </c>
      <c r="C1232" s="2">
        <f>RSI!I1232</f>
        <v>61.711979307301782</v>
      </c>
      <c r="D1232" s="2">
        <f>MACD!E1232</f>
        <v>0.60872296918792657</v>
      </c>
      <c r="E1232" s="2">
        <f>MACD!F1232</f>
        <v>0.36299007777958148</v>
      </c>
      <c r="F1232" s="2">
        <f>'Moving Avg'!D1232</f>
        <v>28.6038</v>
      </c>
      <c r="G1232" s="2">
        <f>'Moving Avg'!F1232</f>
        <v>29.038849999999996</v>
      </c>
      <c r="H1232" s="2">
        <f>'Moving Avg'!G1232</f>
        <v>26.119640000000015</v>
      </c>
      <c r="I1232" s="2">
        <f>'Moving Avg'!H1232</f>
        <v>23.543385000000043</v>
      </c>
      <c r="J1232" s="6" t="str">
        <f>OBV!F1232</f>
        <v>BULLISH</v>
      </c>
      <c r="K1232" s="6" t="str">
        <f>OBV!G1232</f>
        <v>NEUTRAL</v>
      </c>
      <c r="L1232" s="6" t="str">
        <f>OBV!H1232</f>
        <v>CONFIRMED BULLISH</v>
      </c>
    </row>
    <row r="1233" spans="1:12" ht="13.5" x14ac:dyDescent="0.25">
      <c r="A1233" s="3">
        <f>RSI!A1233</f>
        <v>43804</v>
      </c>
      <c r="B1233" s="2">
        <f>RSI!B1233</f>
        <v>29.193000000000001</v>
      </c>
      <c r="C1233" s="2">
        <f>RSI!I1233</f>
        <v>61.506482732817723</v>
      </c>
      <c r="D1233" s="2">
        <f>MACD!E1233</f>
        <v>0.4745765402119595</v>
      </c>
      <c r="E1233" s="2">
        <f>MACD!F1233</f>
        <v>0.3853073702660571</v>
      </c>
      <c r="F1233" s="2">
        <f>'Moving Avg'!D1233</f>
        <v>28.691400000000005</v>
      </c>
      <c r="G1233" s="2">
        <f>'Moving Avg'!F1233</f>
        <v>29.085249999999995</v>
      </c>
      <c r="H1233" s="2">
        <f>'Moving Avg'!G1233</f>
        <v>26.26054000000001</v>
      </c>
      <c r="I1233" s="2">
        <f>'Moving Avg'!H1233</f>
        <v>23.577190000000044</v>
      </c>
      <c r="J1233" s="6" t="str">
        <f>OBV!F1233</f>
        <v>BEARISH</v>
      </c>
      <c r="K1233" s="6" t="str">
        <f>OBV!G1233</f>
        <v>NEUTRAL</v>
      </c>
      <c r="L1233" s="6" t="str">
        <f>OBV!H1233</f>
        <v>BEARISH DIVERGENCE</v>
      </c>
    </row>
    <row r="1234" spans="1:12" ht="13.5" x14ac:dyDescent="0.25">
      <c r="A1234" s="3">
        <f>RSI!A1234</f>
        <v>43805</v>
      </c>
      <c r="B1234" s="2">
        <f>RSI!B1234</f>
        <v>29.184999999999999</v>
      </c>
      <c r="C1234" s="2">
        <f>RSI!I1234</f>
        <v>61.402861329546624</v>
      </c>
      <c r="D1234" s="2">
        <f>MACD!E1234</f>
        <v>0.35506493300615105</v>
      </c>
      <c r="E1234" s="2">
        <f>MACD!F1234</f>
        <v>0.37925888281407594</v>
      </c>
      <c r="F1234" s="2">
        <f>'Moving Avg'!D1234</f>
        <v>28.7774</v>
      </c>
      <c r="G1234" s="2">
        <f>'Moving Avg'!F1234</f>
        <v>29.045749999999998</v>
      </c>
      <c r="H1234" s="2">
        <f>'Moving Avg'!G1234</f>
        <v>26.401280000000007</v>
      </c>
      <c r="I1234" s="2">
        <f>'Moving Avg'!H1234</f>
        <v>23.610955000000043</v>
      </c>
      <c r="J1234" s="6" t="str">
        <f>OBV!F1234</f>
        <v>BEARISH</v>
      </c>
      <c r="K1234" s="6" t="str">
        <f>OBV!G1234</f>
        <v>NEUTRAL</v>
      </c>
      <c r="L1234" s="6" t="str">
        <f>OBV!H1234</f>
        <v>BEARISH DIVERGENCE</v>
      </c>
    </row>
    <row r="1235" spans="1:12" ht="13.5" x14ac:dyDescent="0.25">
      <c r="A1235" s="3">
        <f>RSI!A1235</f>
        <v>43808</v>
      </c>
      <c r="B1235" s="2">
        <f>RSI!B1235</f>
        <v>29.123999999999999</v>
      </c>
      <c r="C1235" s="2">
        <f>RSI!I1235</f>
        <v>60.564994893965938</v>
      </c>
      <c r="D1235" s="2">
        <f>MACD!E1235</f>
        <v>0.25239840390751311</v>
      </c>
      <c r="E1235" s="2">
        <f>MACD!F1235</f>
        <v>0.35388678703276338</v>
      </c>
      <c r="F1235" s="2">
        <f>'Moving Avg'!D1235</f>
        <v>29.023000000000003</v>
      </c>
      <c r="G1235" s="2">
        <f>'Moving Avg'!F1235</f>
        <v>29.0032</v>
      </c>
      <c r="H1235" s="2">
        <f>'Moving Avg'!G1235</f>
        <v>26.527560000000008</v>
      </c>
      <c r="I1235" s="2">
        <f>'Moving Avg'!H1235</f>
        <v>23.644415000000045</v>
      </c>
      <c r="J1235" s="6" t="str">
        <f>OBV!F1235</f>
        <v>BEARISH</v>
      </c>
      <c r="K1235" s="6" t="str">
        <f>OBV!G1235</f>
        <v>NEUTRAL</v>
      </c>
      <c r="L1235" s="6" t="str">
        <f>OBV!H1235</f>
        <v>CONFIRMED BEARISH</v>
      </c>
    </row>
    <row r="1236" spans="1:12" ht="13.5" x14ac:dyDescent="0.25">
      <c r="A1236" s="3">
        <f>RSI!A1236</f>
        <v>43809</v>
      </c>
      <c r="B1236" s="2">
        <f>RSI!B1236</f>
        <v>27.501000000000001</v>
      </c>
      <c r="C1236" s="2">
        <f>RSI!I1236</f>
        <v>43.541099455605355</v>
      </c>
      <c r="D1236" s="2">
        <f>MACD!E1236</f>
        <v>0.40603689644952468</v>
      </c>
      <c r="E1236" s="2">
        <f>MACD!F1236</f>
        <v>0.36431680891611568</v>
      </c>
      <c r="F1236" s="2">
        <f>'Moving Avg'!D1236</f>
        <v>28.842599999999997</v>
      </c>
      <c r="G1236" s="2">
        <f>'Moving Avg'!F1236</f>
        <v>28.879499999999997</v>
      </c>
      <c r="H1236" s="2">
        <f>'Moving Avg'!G1236</f>
        <v>26.621380000000002</v>
      </c>
      <c r="I1236" s="2">
        <f>'Moving Avg'!H1236</f>
        <v>23.669760000000043</v>
      </c>
      <c r="J1236" s="6" t="str">
        <f>OBV!F1236</f>
        <v>BEARISH</v>
      </c>
      <c r="K1236" s="6" t="str">
        <f>OBV!G1236</f>
        <v>NEUTRAL</v>
      </c>
      <c r="L1236" s="6" t="str">
        <f>OBV!H1236</f>
        <v>CONFIRMED BEARISH</v>
      </c>
    </row>
    <row r="1237" spans="1:12" ht="13.5" x14ac:dyDescent="0.25">
      <c r="A1237" s="3">
        <f>RSI!A1237</f>
        <v>43810</v>
      </c>
      <c r="B1237" s="2">
        <f>RSI!B1237</f>
        <v>27.518000000000001</v>
      </c>
      <c r="C1237" s="2">
        <f>RSI!I1237</f>
        <v>43.719546734384906</v>
      </c>
      <c r="D1237" s="2">
        <f>MACD!E1237</f>
        <v>0.6122774601624954</v>
      </c>
      <c r="E1237" s="2">
        <f>MACD!F1237</f>
        <v>0.41390893916539162</v>
      </c>
      <c r="F1237" s="2">
        <f>'Moving Avg'!D1237</f>
        <v>28.504200000000004</v>
      </c>
      <c r="G1237" s="2">
        <f>'Moving Avg'!F1237</f>
        <v>28.756649999999997</v>
      </c>
      <c r="H1237" s="2">
        <f>'Moving Avg'!G1237</f>
        <v>26.715540000000004</v>
      </c>
      <c r="I1237" s="2">
        <f>'Moving Avg'!H1237</f>
        <v>23.695190000000043</v>
      </c>
      <c r="J1237" s="6" t="str">
        <f>OBV!F1237</f>
        <v>BEARISH</v>
      </c>
      <c r="K1237" s="6" t="str">
        <f>OBV!G1237</f>
        <v>NEUTRAL</v>
      </c>
      <c r="L1237" s="6" t="str">
        <f>OBV!H1237</f>
        <v>CONFIRMED BEARISH</v>
      </c>
    </row>
    <row r="1238" spans="1:12" ht="13.5" x14ac:dyDescent="0.25">
      <c r="A1238" s="3">
        <f>RSI!A1238</f>
        <v>43811</v>
      </c>
      <c r="B1238" s="2">
        <f>RSI!B1238</f>
        <v>28.754999999999999</v>
      </c>
      <c r="C1238" s="2">
        <f>RSI!I1238</f>
        <v>54.891752571313667</v>
      </c>
      <c r="D1238" s="2">
        <f>MACD!E1238</f>
        <v>0.56328328688733365</v>
      </c>
      <c r="E1238" s="2">
        <f>MACD!F1238</f>
        <v>0.44378380870978001</v>
      </c>
      <c r="F1238" s="2">
        <f>'Moving Avg'!D1238</f>
        <v>28.416599999999999</v>
      </c>
      <c r="G1238" s="2">
        <f>'Moving Avg'!F1238</f>
        <v>28.695650000000001</v>
      </c>
      <c r="H1238" s="2">
        <f>'Moving Avg'!G1238</f>
        <v>26.834440000000008</v>
      </c>
      <c r="I1238" s="2">
        <f>'Moving Avg'!H1238</f>
        <v>23.726805000000041</v>
      </c>
      <c r="J1238" s="6" t="str">
        <f>OBV!F1238</f>
        <v>BULLISH</v>
      </c>
      <c r="K1238" s="6" t="str">
        <f>OBV!G1238</f>
        <v>NEUTRAL</v>
      </c>
      <c r="L1238" s="6" t="str">
        <f>OBV!H1238</f>
        <v>BULLISH DIVERGENCE</v>
      </c>
    </row>
    <row r="1239" spans="1:12" ht="13.5" x14ac:dyDescent="0.25">
      <c r="A1239" s="3">
        <f>RSI!A1239</f>
        <v>43812</v>
      </c>
      <c r="B1239" s="2">
        <f>RSI!B1239</f>
        <v>27.896000000000001</v>
      </c>
      <c r="C1239" s="2">
        <f>RSI!I1239</f>
        <v>47.796247838201104</v>
      </c>
      <c r="D1239" s="2">
        <f>MACD!E1239</f>
        <v>0.58210798546790343</v>
      </c>
      <c r="E1239" s="2">
        <f>MACD!F1239</f>
        <v>0.47144864406140474</v>
      </c>
      <c r="F1239" s="2">
        <f>'Moving Avg'!D1239</f>
        <v>28.158799999999996</v>
      </c>
      <c r="G1239" s="2">
        <f>'Moving Avg'!F1239</f>
        <v>28.591699999999996</v>
      </c>
      <c r="H1239" s="2">
        <f>'Moving Avg'!G1239</f>
        <v>26.936160000000005</v>
      </c>
      <c r="I1239" s="2">
        <f>'Moving Avg'!H1239</f>
        <v>23.754125000000034</v>
      </c>
      <c r="J1239" s="6" t="str">
        <f>OBV!F1239</f>
        <v>BULLISH</v>
      </c>
      <c r="K1239" s="6" t="str">
        <f>OBV!G1239</f>
        <v>NEUTRAL</v>
      </c>
      <c r="L1239" s="6" t="str">
        <f>OBV!H1239</f>
        <v>BULLISH DIVERGENCE</v>
      </c>
    </row>
    <row r="1240" spans="1:12" ht="13.5" x14ac:dyDescent="0.25">
      <c r="A1240" s="3">
        <f>RSI!A1240</f>
        <v>43815</v>
      </c>
      <c r="B1240" s="2">
        <f>RSI!B1240</f>
        <v>28.728999999999999</v>
      </c>
      <c r="C1240" s="2">
        <f>RSI!I1240</f>
        <v>54.005239539453207</v>
      </c>
      <c r="D1240" s="2">
        <f>MACD!E1240</f>
        <v>0.40615459563253609</v>
      </c>
      <c r="E1240" s="2">
        <f>MACD!F1240</f>
        <v>0.45838983437563102</v>
      </c>
      <c r="F1240" s="2">
        <f>'Moving Avg'!D1240</f>
        <v>28.079799999999999</v>
      </c>
      <c r="G1240" s="2">
        <f>'Moving Avg'!F1240</f>
        <v>28.574099999999998</v>
      </c>
      <c r="H1240" s="2">
        <f>'Moving Avg'!G1240</f>
        <v>27.054720000000007</v>
      </c>
      <c r="I1240" s="2">
        <f>'Moving Avg'!H1240</f>
        <v>23.783980000000039</v>
      </c>
      <c r="J1240" s="6" t="str">
        <f>OBV!F1240</f>
        <v>BULLISH</v>
      </c>
      <c r="K1240" s="6" t="str">
        <f>OBV!G1240</f>
        <v>NEUTRAL</v>
      </c>
      <c r="L1240" s="6" t="str">
        <f>OBV!H1240</f>
        <v>CONFIRMED BULLISH</v>
      </c>
    </row>
    <row r="1241" spans="1:12" ht="13.5" x14ac:dyDescent="0.25">
      <c r="A1241" s="3">
        <f>RSI!A1241</f>
        <v>43816</v>
      </c>
      <c r="B1241" s="2">
        <f>RSI!B1241</f>
        <v>27.87</v>
      </c>
      <c r="C1241" s="2">
        <f>RSI!I1241</f>
        <v>47.704243339780909</v>
      </c>
      <c r="D1241" s="2">
        <f>MACD!E1241</f>
        <v>0.395807585412431</v>
      </c>
      <c r="E1241" s="2">
        <f>MACD!F1241</f>
        <v>0.44587338458299103</v>
      </c>
      <c r="F1241" s="2">
        <f>'Moving Avg'!D1241</f>
        <v>28.153600000000001</v>
      </c>
      <c r="G1241" s="2">
        <f>'Moving Avg'!F1241</f>
        <v>28.550049999999999</v>
      </c>
      <c r="H1241" s="2">
        <f>'Moving Avg'!G1241</f>
        <v>27.156100000000006</v>
      </c>
      <c r="I1241" s="2">
        <f>'Moving Avg'!H1241</f>
        <v>23.809495000000037</v>
      </c>
      <c r="J1241" s="6" t="str">
        <f>OBV!F1241</f>
        <v>BULLISH</v>
      </c>
      <c r="K1241" s="6" t="str">
        <f>OBV!G1241</f>
        <v>NEUTRAL</v>
      </c>
      <c r="L1241" s="6" t="str">
        <f>OBV!H1241</f>
        <v>BULLISH DIVERGENCE</v>
      </c>
    </row>
    <row r="1242" spans="1:12" ht="13.5" x14ac:dyDescent="0.25">
      <c r="A1242" s="3">
        <f>RSI!A1242</f>
        <v>43817</v>
      </c>
      <c r="B1242" s="2">
        <f>RSI!B1242</f>
        <v>27.02</v>
      </c>
      <c r="C1242" s="2">
        <f>RSI!I1242</f>
        <v>42.428956089515516</v>
      </c>
      <c r="D1242" s="2">
        <f>MACD!E1242</f>
        <v>0.57638120891049738</v>
      </c>
      <c r="E1242" s="2">
        <f>MACD!F1242</f>
        <v>0.47197494944849233</v>
      </c>
      <c r="F1242" s="2">
        <f>'Moving Avg'!D1242</f>
        <v>28.054000000000002</v>
      </c>
      <c r="G1242" s="2">
        <f>'Moving Avg'!F1242</f>
        <v>28.483499999999999</v>
      </c>
      <c r="H1242" s="2">
        <f>'Moving Avg'!G1242</f>
        <v>27.240480000000002</v>
      </c>
      <c r="I1242" s="2">
        <f>'Moving Avg'!H1242</f>
        <v>23.830760000000037</v>
      </c>
      <c r="J1242" s="6" t="str">
        <f>OBV!F1242</f>
        <v>BULLISH</v>
      </c>
      <c r="K1242" s="6" t="str">
        <f>OBV!G1242</f>
        <v>NEUTRAL</v>
      </c>
      <c r="L1242" s="6" t="str">
        <f>OBV!H1242</f>
        <v>BULLISH DIVERGENCE</v>
      </c>
    </row>
    <row r="1243" spans="1:12" ht="13.5" x14ac:dyDescent="0.25">
      <c r="A1243" s="3">
        <f>RSI!A1243</f>
        <v>43818</v>
      </c>
      <c r="B1243" s="2">
        <f>RSI!B1243</f>
        <v>27.062999999999999</v>
      </c>
      <c r="C1243" s="2">
        <f>RSI!I1243</f>
        <v>42.77371765782955</v>
      </c>
      <c r="D1243" s="2">
        <f>MACD!E1243</f>
        <v>0.73044451838720903</v>
      </c>
      <c r="E1243" s="2">
        <f>MACD!F1243</f>
        <v>0.52366886323623563</v>
      </c>
      <c r="F1243" s="2">
        <f>'Moving Avg'!D1243</f>
        <v>27.715600000000002</v>
      </c>
      <c r="G1243" s="2">
        <f>'Moving Avg'!F1243</f>
        <v>28.419099999999997</v>
      </c>
      <c r="H1243" s="2">
        <f>'Moving Avg'!G1243</f>
        <v>27.32572</v>
      </c>
      <c r="I1243" s="2">
        <f>'Moving Avg'!H1243</f>
        <v>23.852240000000034</v>
      </c>
      <c r="J1243" s="6" t="str">
        <f>OBV!F1243</f>
        <v>BULLISH</v>
      </c>
      <c r="K1243" s="6" t="str">
        <f>OBV!G1243</f>
        <v>NEUTRAL</v>
      </c>
      <c r="L1243" s="6" t="str">
        <f>OBV!H1243</f>
        <v>BULLISH DIVERGENCE</v>
      </c>
    </row>
    <row r="1244" spans="1:12" ht="13.5" x14ac:dyDescent="0.25">
      <c r="A1244" s="3">
        <f>RSI!A1244</f>
        <v>43819</v>
      </c>
      <c r="B1244" s="2">
        <f>RSI!B1244</f>
        <v>27.062999999999999</v>
      </c>
      <c r="C1244" s="2">
        <f>RSI!I1244</f>
        <v>42.77371765782955</v>
      </c>
      <c r="D1244" s="2">
        <f>MACD!E1244</f>
        <v>0.86586797147138839</v>
      </c>
      <c r="E1244" s="2">
        <f>MACD!F1244</f>
        <v>0.59210868488326618</v>
      </c>
      <c r="F1244" s="2">
        <f>'Moving Avg'!D1244</f>
        <v>27.548999999999999</v>
      </c>
      <c r="G1244" s="2">
        <f>'Moving Avg'!F1244</f>
        <v>28.354699999999998</v>
      </c>
      <c r="H1244" s="2">
        <f>'Moving Avg'!G1244</f>
        <v>27.410960000000003</v>
      </c>
      <c r="I1244" s="2">
        <f>'Moving Avg'!H1244</f>
        <v>23.873720000000038</v>
      </c>
      <c r="J1244" s="6" t="str">
        <f>OBV!F1244</f>
        <v>BULLISH</v>
      </c>
      <c r="K1244" s="6" t="str">
        <f>OBV!G1244</f>
        <v>NEUTRAL</v>
      </c>
      <c r="L1244" s="6" t="str">
        <f>OBV!H1244</f>
        <v>BULLISH DIVERGENCE</v>
      </c>
    </row>
    <row r="1245" spans="1:12" ht="13.5" x14ac:dyDescent="0.25">
      <c r="A1245" s="3">
        <f>RSI!A1245</f>
        <v>43822</v>
      </c>
      <c r="B1245" s="2">
        <f>RSI!B1245</f>
        <v>26.667000000000002</v>
      </c>
      <c r="C1245" s="2">
        <f>RSI!I1245</f>
        <v>40.202360554255563</v>
      </c>
      <c r="D1245" s="2">
        <f>MACD!E1245</f>
        <v>1.006232580338235</v>
      </c>
      <c r="E1245" s="2">
        <f>MACD!F1245</f>
        <v>0.67493346397426002</v>
      </c>
      <c r="F1245" s="2">
        <f>'Moving Avg'!D1245</f>
        <v>27.136599999999998</v>
      </c>
      <c r="G1245" s="2">
        <f>'Moving Avg'!F1245</f>
        <v>28.270499999999998</v>
      </c>
      <c r="H1245" s="2">
        <f>'Moving Avg'!G1245</f>
        <v>27.488280000000003</v>
      </c>
      <c r="I1245" s="2">
        <f>'Moving Avg'!H1245</f>
        <v>23.893220000000042</v>
      </c>
      <c r="J1245" s="6" t="str">
        <f>OBV!F1245</f>
        <v>BULLISH</v>
      </c>
      <c r="K1245" s="6" t="str">
        <f>OBV!G1245</f>
        <v>NEUTRAL</v>
      </c>
      <c r="L1245" s="6" t="str">
        <f>OBV!H1245</f>
        <v>BULLISH DIVERGENCE</v>
      </c>
    </row>
    <row r="1246" spans="1:12" ht="13.5" x14ac:dyDescent="0.25">
      <c r="A1246" s="3">
        <f>RSI!A1246</f>
        <v>43823</v>
      </c>
      <c r="B1246" s="2">
        <f>RSI!B1246</f>
        <v>25.867999999999999</v>
      </c>
      <c r="C1246" s="2">
        <f>RSI!I1246</f>
        <v>35.557687188117711</v>
      </c>
      <c r="D1246" s="2">
        <f>MACD!E1246</f>
        <v>0.94223069178276475</v>
      </c>
      <c r="E1246" s="2">
        <f>MACD!F1246</f>
        <v>0.72839290953596103</v>
      </c>
      <c r="F1246" s="2">
        <f>'Moving Avg'!D1246</f>
        <v>26.736200000000004</v>
      </c>
      <c r="G1246" s="2">
        <f>'Moving Avg'!F1246</f>
        <v>28.105550000000001</v>
      </c>
      <c r="H1246" s="2">
        <f>'Moving Avg'!G1246</f>
        <v>27.549620000000004</v>
      </c>
      <c r="I1246" s="2">
        <f>'Moving Avg'!H1246</f>
        <v>23.908725000000047</v>
      </c>
      <c r="J1246" s="6" t="str">
        <f>OBV!F1246</f>
        <v>BEARISH</v>
      </c>
      <c r="K1246" s="6" t="str">
        <f>OBV!G1246</f>
        <v>WEAK</v>
      </c>
      <c r="L1246" s="6" t="str">
        <f>OBV!H1246</f>
        <v>CONFIRMED BEARISH</v>
      </c>
    </row>
    <row r="1247" spans="1:12" ht="13.5" x14ac:dyDescent="0.25">
      <c r="A1247" s="3">
        <f>RSI!A1247</f>
        <v>43824</v>
      </c>
      <c r="B1247" s="2">
        <f>RSI!B1247</f>
        <v>25.094999999999999</v>
      </c>
      <c r="C1247" s="2">
        <f>RSI!I1247</f>
        <v>31.737428617287406</v>
      </c>
      <c r="D1247" s="2">
        <f>MACD!E1247</f>
        <v>0.95983342078594447</v>
      </c>
      <c r="E1247" s="2">
        <f>MACD!F1247</f>
        <v>0.77468101178595772</v>
      </c>
      <c r="F1247" s="2">
        <f>'Moving Avg'!D1247</f>
        <v>26.351199999999999</v>
      </c>
      <c r="G1247" s="2">
        <f>'Moving Avg'!F1247</f>
        <v>27.878300000000003</v>
      </c>
      <c r="H1247" s="2">
        <f>'Moving Avg'!G1247</f>
        <v>27.595500000000001</v>
      </c>
      <c r="I1247" s="2">
        <f>'Moving Avg'!H1247</f>
        <v>23.92036500000005</v>
      </c>
      <c r="J1247" s="6" t="str">
        <f>OBV!F1247</f>
        <v>BEARISH</v>
      </c>
      <c r="K1247" s="6" t="str">
        <f>OBV!G1247</f>
        <v>WEAK</v>
      </c>
      <c r="L1247" s="6" t="str">
        <f>OBV!H1247</f>
        <v>CONFIRMED BEARISH</v>
      </c>
    </row>
    <row r="1248" spans="1:12" ht="13.5" x14ac:dyDescent="0.25">
      <c r="A1248" s="3">
        <f>RSI!A1248</f>
        <v>43825</v>
      </c>
      <c r="B1248" s="2">
        <f>RSI!B1248</f>
        <v>25.843</v>
      </c>
      <c r="C1248" s="2">
        <f>RSI!I1248</f>
        <v>38.610632117696774</v>
      </c>
      <c r="D1248" s="2">
        <f>MACD!E1248</f>
        <v>1.1251992805942912</v>
      </c>
      <c r="E1248" s="2">
        <f>MACD!F1248</f>
        <v>0.84478466554762444</v>
      </c>
      <c r="F1248" s="2">
        <f>'Moving Avg'!D1248</f>
        <v>26.107199999999999</v>
      </c>
      <c r="G1248" s="2">
        <f>'Moving Avg'!F1248</f>
        <v>27.732699999999994</v>
      </c>
      <c r="H1248" s="2">
        <f>'Moving Avg'!G1248</f>
        <v>27.656340000000004</v>
      </c>
      <c r="I1248" s="2">
        <f>'Moving Avg'!H1248</f>
        <v>23.93574500000005</v>
      </c>
      <c r="J1248" s="6" t="str">
        <f>OBV!F1248</f>
        <v>BEARISH</v>
      </c>
      <c r="K1248" s="6" t="str">
        <f>OBV!G1248</f>
        <v>WEAK</v>
      </c>
      <c r="L1248" s="6" t="str">
        <f>OBV!H1248</f>
        <v>CONFIRMED BEARISH</v>
      </c>
    </row>
    <row r="1249" spans="1:12" ht="13.5" x14ac:dyDescent="0.25">
      <c r="A1249" s="3">
        <f>RSI!A1249</f>
        <v>43826</v>
      </c>
      <c r="B1249" s="2">
        <f>RSI!B1249</f>
        <v>26.202999999999999</v>
      </c>
      <c r="C1249" s="2">
        <f>RSI!I1249</f>
        <v>41.655457450663185</v>
      </c>
      <c r="D1249" s="2">
        <f>MACD!E1249</f>
        <v>1.1163013157080179</v>
      </c>
      <c r="E1249" s="2">
        <f>MACD!F1249</f>
        <v>0.8990879955797032</v>
      </c>
      <c r="F1249" s="2">
        <f>'Moving Avg'!D1249</f>
        <v>25.935199999999998</v>
      </c>
      <c r="G1249" s="2">
        <f>'Moving Avg'!F1249</f>
        <v>27.605099999999993</v>
      </c>
      <c r="H1249" s="2">
        <f>'Moving Avg'!G1249</f>
        <v>27.724200000000007</v>
      </c>
      <c r="I1249" s="2">
        <f>'Moving Avg'!H1249</f>
        <v>23.952925000000061</v>
      </c>
      <c r="J1249" s="6" t="str">
        <f>OBV!F1249</f>
        <v>BEARISH</v>
      </c>
      <c r="K1249" s="6" t="str">
        <f>OBV!G1249</f>
        <v>WEAK</v>
      </c>
      <c r="L1249" s="6" t="str">
        <f>OBV!H1249</f>
        <v>BEARISH DIVERGENCE</v>
      </c>
    </row>
    <row r="1250" spans="1:12" ht="13.5" x14ac:dyDescent="0.25">
      <c r="A1250" s="3">
        <f>RSI!A1250</f>
        <v>43829</v>
      </c>
      <c r="B1250" s="2">
        <f>RSI!B1250</f>
        <v>27.38</v>
      </c>
      <c r="C1250" s="2">
        <f>RSI!I1250</f>
        <v>50.329582497131682</v>
      </c>
      <c r="D1250" s="2">
        <f>MACD!E1250</f>
        <v>1.1568707014443262</v>
      </c>
      <c r="E1250" s="2">
        <f>MACD!F1250</f>
        <v>0.95064453675262783</v>
      </c>
      <c r="F1250" s="2">
        <f>'Moving Avg'!D1250</f>
        <v>26.077800000000003</v>
      </c>
      <c r="G1250" s="2">
        <f>'Moving Avg'!F1250</f>
        <v>27.5793</v>
      </c>
      <c r="H1250" s="2">
        <f>'Moving Avg'!G1250</f>
        <v>27.807880000000004</v>
      </c>
      <c r="I1250" s="2">
        <f>'Moving Avg'!H1250</f>
        <v>23.975990000000056</v>
      </c>
      <c r="J1250" s="6" t="str">
        <f>OBV!F1250</f>
        <v>BEARISH</v>
      </c>
      <c r="K1250" s="6" t="str">
        <f>OBV!G1250</f>
        <v>WEAK</v>
      </c>
      <c r="L1250" s="6" t="str">
        <f>OBV!H1250</f>
        <v>BEARISH DIVERGENCE</v>
      </c>
    </row>
    <row r="1251" spans="1:12" ht="13.5" x14ac:dyDescent="0.25">
      <c r="A1251" s="3">
        <f>RSI!A1251</f>
        <v>43830</v>
      </c>
      <c r="B1251" s="2">
        <f>RSI!B1251</f>
        <v>28.609000000000002</v>
      </c>
      <c r="C1251" s="2">
        <f>RSI!I1251</f>
        <v>57.444098182710697</v>
      </c>
      <c r="D1251" s="2">
        <f>MACD!E1251</f>
        <v>0.96765445720417276</v>
      </c>
      <c r="E1251" s="2">
        <f>MACD!F1251</f>
        <v>0.95404652084293684</v>
      </c>
      <c r="F1251" s="2">
        <f>'Moving Avg'!D1251</f>
        <v>26.625999999999998</v>
      </c>
      <c r="G1251" s="2">
        <f>'Moving Avg'!F1251</f>
        <v>27.589600000000001</v>
      </c>
      <c r="H1251" s="2">
        <f>'Moving Avg'!G1251</f>
        <v>27.907540000000004</v>
      </c>
      <c r="I1251" s="2">
        <f>'Moving Avg'!H1251</f>
        <v>24.005200000000059</v>
      </c>
      <c r="J1251" s="6" t="str">
        <f>OBV!F1251</f>
        <v>BULLISH</v>
      </c>
      <c r="K1251" s="6" t="str">
        <f>OBV!G1251</f>
        <v>WEAK</v>
      </c>
      <c r="L1251" s="6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27.75</v>
      </c>
      <c r="C1252" s="2">
        <f>RSI!I1252</f>
        <v>51.853577949760563</v>
      </c>
      <c r="D1252" s="2">
        <f>MACD!E1252</f>
        <v>0.73281945721881669</v>
      </c>
      <c r="E1252" s="2">
        <f>MACD!F1252</f>
        <v>0.90980110811811288</v>
      </c>
      <c r="F1252" s="2">
        <f>'Moving Avg'!D1252</f>
        <v>27.157</v>
      </c>
      <c r="G1252" s="2">
        <f>'Moving Avg'!F1252</f>
        <v>27.516599999999993</v>
      </c>
      <c r="H1252" s="2">
        <f>'Moving Avg'!G1252</f>
        <v>27.972660000000005</v>
      </c>
      <c r="I1252" s="2">
        <f>'Moving Avg'!H1252</f>
        <v>24.030115000000059</v>
      </c>
      <c r="J1252" s="6" t="str">
        <f>OBV!F1252</f>
        <v>BULLISH</v>
      </c>
      <c r="K1252" s="6" t="str">
        <f>OBV!G1252</f>
        <v>WEAK</v>
      </c>
      <c r="L1252" s="6" t="str">
        <f>OBV!H1252</f>
        <v>CONFIRMED BULLISH</v>
      </c>
    </row>
    <row r="1253" spans="1:12" ht="13.5" x14ac:dyDescent="0.25">
      <c r="A1253" s="3">
        <f>RSI!A1253</f>
        <v>43833</v>
      </c>
      <c r="B1253" s="2">
        <f>RSI!B1253</f>
        <v>27.75</v>
      </c>
      <c r="C1253" s="2">
        <f>RSI!I1253</f>
        <v>51.853577949760563</v>
      </c>
      <c r="D1253" s="2">
        <f>MACD!E1253</f>
        <v>0.53877699902837151</v>
      </c>
      <c r="E1253" s="2">
        <f>MACD!F1253</f>
        <v>0.83559628630016458</v>
      </c>
      <c r="F1253" s="2">
        <f>'Moving Avg'!D1253</f>
        <v>27.538400000000003</v>
      </c>
      <c r="G1253" s="2">
        <f>'Moving Avg'!F1253</f>
        <v>27.444449999999996</v>
      </c>
      <c r="H1253" s="2">
        <f>'Moving Avg'!G1253</f>
        <v>28.02936</v>
      </c>
      <c r="I1253" s="2">
        <f>'Moving Avg'!H1253</f>
        <v>24.055030000000055</v>
      </c>
      <c r="J1253" s="6" t="str">
        <f>OBV!F1253</f>
        <v>BEARISH</v>
      </c>
      <c r="K1253" s="6" t="str">
        <f>OBV!G1253</f>
        <v>NEUTRAL</v>
      </c>
      <c r="L1253" s="6" t="str">
        <f>OBV!H1253</f>
        <v>BEARISH DIVERGENCE</v>
      </c>
    </row>
    <row r="1254" spans="1:12" ht="13.5" x14ac:dyDescent="0.25">
      <c r="A1254" s="3">
        <f>RSI!A1254</f>
        <v>43836</v>
      </c>
      <c r="B1254" s="2">
        <f>RSI!B1254</f>
        <v>26.504000000000001</v>
      </c>
      <c r="C1254" s="2">
        <f>RSI!I1254</f>
        <v>44.558475769083316</v>
      </c>
      <c r="D1254" s="2">
        <f>MACD!E1254</f>
        <v>0.46507675971644247</v>
      </c>
      <c r="E1254" s="2">
        <f>MACD!F1254</f>
        <v>0.7614923809834202</v>
      </c>
      <c r="F1254" s="2">
        <f>'Moving Avg'!D1254</f>
        <v>27.598599999999998</v>
      </c>
      <c r="G1254" s="2">
        <f>'Moving Avg'!F1254</f>
        <v>27.310399999999998</v>
      </c>
      <c r="H1254" s="2">
        <f>'Moving Avg'!G1254</f>
        <v>28.05256</v>
      </c>
      <c r="I1254" s="2">
        <f>'Moving Avg'!H1254</f>
        <v>24.073715000000053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26.504000000000001</v>
      </c>
      <c r="C1255" s="2">
        <f>RSI!I1255</f>
        <v>44.558475769083309</v>
      </c>
      <c r="D1255" s="2">
        <f>MACD!E1255</f>
        <v>0.34748168037272364</v>
      </c>
      <c r="E1255" s="2">
        <f>MACD!F1255</f>
        <v>0.67869024086128094</v>
      </c>
      <c r="F1255" s="2">
        <f>'Moving Avg'!D1255</f>
        <v>27.423400000000004</v>
      </c>
      <c r="G1255" s="2">
        <f>'Moving Avg'!F1255</f>
        <v>27.179399999999998</v>
      </c>
      <c r="H1255" s="2">
        <f>'Moving Avg'!G1255</f>
        <v>28.060639999999999</v>
      </c>
      <c r="I1255" s="2">
        <f>'Moving Avg'!H1255</f>
        <v>24.092400000000051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25.318999999999999</v>
      </c>
      <c r="C1256" s="2">
        <f>RSI!I1256</f>
        <v>38.572915698778068</v>
      </c>
      <c r="D1256" s="2">
        <f>MACD!E1256</f>
        <v>0.21810112897382083</v>
      </c>
      <c r="E1256" s="2">
        <f>MACD!F1256</f>
        <v>0.58657241848378894</v>
      </c>
      <c r="F1256" s="2">
        <f>'Moving Avg'!D1256</f>
        <v>26.7654</v>
      </c>
      <c r="G1256" s="2">
        <f>'Moving Avg'!F1256</f>
        <v>27.070299999999996</v>
      </c>
      <c r="H1256" s="2">
        <f>'Moving Avg'!G1256</f>
        <v>28.034360000000003</v>
      </c>
      <c r="I1256" s="2">
        <f>'Moving Avg'!H1256</f>
        <v>24.105160000000055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25.318999999999999</v>
      </c>
      <c r="C1257" s="2">
        <f>RSI!I1257</f>
        <v>38.572915698778068</v>
      </c>
      <c r="D1257" s="2">
        <f>MACD!E1257</f>
        <v>1.5824504821004837E-3</v>
      </c>
      <c r="E1257" s="2">
        <f>MACD!F1257</f>
        <v>0.46957442488345125</v>
      </c>
      <c r="F1257" s="2">
        <f>'Moving Avg'!D1257</f>
        <v>26.279200000000003</v>
      </c>
      <c r="G1257" s="2">
        <f>'Moving Avg'!F1257</f>
        <v>26.960349999999995</v>
      </c>
      <c r="H1257" s="2">
        <f>'Moving Avg'!G1257</f>
        <v>27.999479999999998</v>
      </c>
      <c r="I1257" s="2">
        <f>'Moving Avg'!H1257</f>
        <v>24.117920000000058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26.074999999999999</v>
      </c>
      <c r="C1258" s="2">
        <f>RSI!I1258</f>
        <v>44.126264905000532</v>
      </c>
      <c r="D1258" s="2">
        <f>MACD!E1258</f>
        <v>-0.11154850788584625</v>
      </c>
      <c r="E1258" s="2">
        <f>MACD!F1258</f>
        <v>0.35334983832959177</v>
      </c>
      <c r="F1258" s="2">
        <f>'Moving Avg'!D1258</f>
        <v>25.944200000000002</v>
      </c>
      <c r="G1258" s="2">
        <f>'Moving Avg'!F1258</f>
        <v>26.826350000000001</v>
      </c>
      <c r="H1258" s="2">
        <f>'Moving Avg'!G1258</f>
        <v>27.979559999999996</v>
      </c>
      <c r="I1258" s="2">
        <f>'Moving Avg'!H1258</f>
        <v>24.134460000000054</v>
      </c>
      <c r="J1258" s="6" t="str">
        <f>OBV!F1258</f>
        <v>NEUTRAL</v>
      </c>
      <c r="K1258" s="6" t="str">
        <f>OBV!G1258</f>
        <v>NEUTRAL</v>
      </c>
      <c r="L1258" s="6" t="str">
        <f>OBV!H1258</f>
        <v>NEUTRAL</v>
      </c>
    </row>
    <row r="1259" spans="1:12" ht="13.5" x14ac:dyDescent="0.25">
      <c r="A1259" s="3">
        <f>RSI!A1259</f>
        <v>43843</v>
      </c>
      <c r="B1259" s="2">
        <f>RSI!B1259</f>
        <v>26.074999999999999</v>
      </c>
      <c r="C1259" s="2">
        <f>RSI!I1259</f>
        <v>44.126264905000532</v>
      </c>
      <c r="D1259" s="2">
        <f>MACD!E1259</f>
        <v>-0.14617192532072565</v>
      </c>
      <c r="E1259" s="2">
        <f>MACD!F1259</f>
        <v>0.25344548559952834</v>
      </c>
      <c r="F1259" s="2">
        <f>'Moving Avg'!D1259</f>
        <v>25.8584</v>
      </c>
      <c r="G1259" s="2">
        <f>'Moving Avg'!F1259</f>
        <v>26.735300000000002</v>
      </c>
      <c r="H1259" s="2">
        <f>'Moving Avg'!G1259</f>
        <v>27.954999999999995</v>
      </c>
      <c r="I1259" s="2">
        <f>'Moving Avg'!H1259</f>
        <v>24.151000000000053</v>
      </c>
      <c r="J1259" s="6" t="str">
        <f>OBV!F1259</f>
        <v>NEUTRAL</v>
      </c>
      <c r="K1259" s="6" t="str">
        <f>OBV!G1259</f>
        <v>NEUTRAL</v>
      </c>
      <c r="L1259" s="6" t="str">
        <f>OBV!H1259</f>
        <v>NEUTRAL</v>
      </c>
    </row>
    <row r="1260" spans="1:12" ht="13.5" x14ac:dyDescent="0.25">
      <c r="A1260" s="3">
        <f>RSI!A1260</f>
        <v>43845</v>
      </c>
      <c r="B1260" s="2">
        <f>RSI!B1260</f>
        <v>24.905999999999999</v>
      </c>
      <c r="C1260" s="2">
        <f>RSI!I1260</f>
        <v>37.970238310040344</v>
      </c>
      <c r="D1260" s="2">
        <f>MACD!E1260</f>
        <v>9.7495447632809373E-2</v>
      </c>
      <c r="E1260" s="2">
        <f>MACD!F1260</f>
        <v>0.22225547800618456</v>
      </c>
      <c r="F1260" s="2">
        <f>'Moving Avg'!D1260</f>
        <v>25.538799999999998</v>
      </c>
      <c r="G1260" s="2">
        <f>'Moving Avg'!F1260</f>
        <v>26.544150000000002</v>
      </c>
      <c r="H1260" s="2">
        <f>'Moving Avg'!G1260</f>
        <v>27.903279999999995</v>
      </c>
      <c r="I1260" s="2">
        <f>'Moving Avg'!H1260</f>
        <v>24.161695000000055</v>
      </c>
      <c r="J1260" s="6" t="str">
        <f>OBV!F1260</f>
        <v>BULLISH</v>
      </c>
      <c r="K1260" s="6" t="str">
        <f>OBV!G1260</f>
        <v>NEUTRAL</v>
      </c>
      <c r="L1260" s="6" t="str">
        <f>OBV!H1260</f>
        <v>CONFIRMED BULLISH</v>
      </c>
    </row>
    <row r="1261" spans="1:12" ht="13.5" x14ac:dyDescent="0.25">
      <c r="A1261" s="3">
        <f>RSI!A1261</f>
        <v>43846</v>
      </c>
      <c r="B1261" s="2">
        <f>RSI!B1261</f>
        <v>26.023</v>
      </c>
      <c r="C1261" s="2">
        <f>RSI!I1261</f>
        <v>45.757211388904913</v>
      </c>
      <c r="D1261" s="2">
        <f>MACD!E1261</f>
        <v>0.42182178886270094</v>
      </c>
      <c r="E1261" s="2">
        <f>MACD!F1261</f>
        <v>0.26216874017748787</v>
      </c>
      <c r="F1261" s="2">
        <f>'Moving Avg'!D1261</f>
        <v>25.679600000000001</v>
      </c>
      <c r="G1261" s="2">
        <f>'Moving Avg'!F1261</f>
        <v>26.451800000000002</v>
      </c>
      <c r="H1261" s="2">
        <f>'Moving Avg'!G1261</f>
        <v>27.873899999999995</v>
      </c>
      <c r="I1261" s="2">
        <f>'Moving Avg'!H1261</f>
        <v>24.17797500000005</v>
      </c>
      <c r="J1261" s="6" t="str">
        <f>OBV!F1261</f>
        <v>BULLISH</v>
      </c>
      <c r="K1261" s="6" t="str">
        <f>OBV!G1261</f>
        <v>NEUTRAL</v>
      </c>
      <c r="L1261" s="6" t="str">
        <f>OBV!H1261</f>
        <v>BULLISH DIVERGENCE</v>
      </c>
    </row>
    <row r="1262" spans="1:12" ht="13.5" x14ac:dyDescent="0.25">
      <c r="A1262" s="3">
        <f>RSI!A1262</f>
        <v>43847</v>
      </c>
      <c r="B1262" s="2">
        <f>RSI!B1262</f>
        <v>25.25</v>
      </c>
      <c r="C1262" s="2">
        <f>RSI!I1262</f>
        <v>41.842521099479193</v>
      </c>
      <c r="D1262" s="2">
        <f>MACD!E1262</f>
        <v>0.62569203582215849</v>
      </c>
      <c r="E1262" s="2">
        <f>MACD!F1262</f>
        <v>0.33487339930642201</v>
      </c>
      <c r="F1262" s="2">
        <f>'Moving Avg'!D1262</f>
        <v>25.665800000000001</v>
      </c>
      <c r="G1262" s="2">
        <f>'Moving Avg'!F1262</f>
        <v>26.363300000000002</v>
      </c>
      <c r="H1262" s="2">
        <f>'Moving Avg'!G1262</f>
        <v>27.816679999999991</v>
      </c>
      <c r="I1262" s="2">
        <f>'Moving Avg'!H1262</f>
        <v>24.19039000000005</v>
      </c>
      <c r="J1262" s="6" t="str">
        <f>OBV!F1262</f>
        <v>BULLISH</v>
      </c>
      <c r="K1262" s="6" t="str">
        <f>OBV!G1262</f>
        <v>NEUTRAL</v>
      </c>
      <c r="L1262" s="6" t="str">
        <f>OBV!H1262</f>
        <v>BULLISH DIVERGENCE</v>
      </c>
    </row>
    <row r="1263" spans="1:12" ht="13.5" x14ac:dyDescent="0.25">
      <c r="A1263" s="3">
        <f>RSI!A1263</f>
        <v>43850</v>
      </c>
      <c r="B1263" s="2">
        <f>RSI!B1263</f>
        <v>25.25</v>
      </c>
      <c r="C1263" s="2">
        <f>RSI!I1263</f>
        <v>41.842521099479193</v>
      </c>
      <c r="D1263" s="2">
        <f>MACD!E1263</f>
        <v>0.80677907220552214</v>
      </c>
      <c r="E1263" s="2">
        <f>MACD!F1263</f>
        <v>0.42925453388624202</v>
      </c>
      <c r="F1263" s="2">
        <f>'Moving Avg'!D1263</f>
        <v>25.500799999999998</v>
      </c>
      <c r="G1263" s="2">
        <f>'Moving Avg'!F1263</f>
        <v>26.272650000000006</v>
      </c>
      <c r="H1263" s="2">
        <f>'Moving Avg'!G1263</f>
        <v>27.756379999999989</v>
      </c>
      <c r="I1263" s="2">
        <f>'Moving Avg'!H1263</f>
        <v>24.202805000000048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</row>
    <row r="1264" spans="1:12" ht="13.5" x14ac:dyDescent="0.25">
      <c r="A1264" s="3">
        <f>RSI!A1264</f>
        <v>43851</v>
      </c>
      <c r="B1264" s="2">
        <f>RSI!B1264</f>
        <v>24.167000000000002</v>
      </c>
      <c r="C1264" s="2">
        <f>RSI!I1264</f>
        <v>36.735763339842705</v>
      </c>
      <c r="D1264" s="2">
        <f>MACD!E1264</f>
        <v>0.85648225943231182</v>
      </c>
      <c r="E1264" s="2">
        <f>MACD!F1264</f>
        <v>0.514700078995456</v>
      </c>
      <c r="F1264" s="2">
        <f>'Moving Avg'!D1264</f>
        <v>25.119199999999999</v>
      </c>
      <c r="G1264" s="2">
        <f>'Moving Avg'!F1264</f>
        <v>26.127850000000002</v>
      </c>
      <c r="H1264" s="2">
        <f>'Moving Avg'!G1264</f>
        <v>27.640219999999989</v>
      </c>
      <c r="I1264" s="2">
        <f>'Moving Avg'!H1264</f>
        <v>24.209805000000053</v>
      </c>
      <c r="J1264" s="6" t="str">
        <f>OBV!F1264</f>
        <v>BEARISH</v>
      </c>
      <c r="K1264" s="6" t="str">
        <f>OBV!G1264</f>
        <v>NEUTRAL</v>
      </c>
      <c r="L1264" s="6" t="str">
        <f>OBV!H1264</f>
        <v>CONFIRMED BEARISH</v>
      </c>
    </row>
    <row r="1265" spans="1:12" ht="13.5" x14ac:dyDescent="0.25">
      <c r="A1265" s="3">
        <f>RSI!A1265</f>
        <v>43852</v>
      </c>
      <c r="B1265" s="2">
        <f>RSI!B1265</f>
        <v>24.167000000000002</v>
      </c>
      <c r="C1265" s="2">
        <f>RSI!I1265</f>
        <v>36.735763339842705</v>
      </c>
      <c r="D1265" s="2">
        <f>MACD!E1265</f>
        <v>0.91229550002957183</v>
      </c>
      <c r="E1265" s="2">
        <f>MACD!F1265</f>
        <v>0.59421916320227919</v>
      </c>
      <c r="F1265" s="2">
        <f>'Moving Avg'!D1265</f>
        <v>24.971399999999999</v>
      </c>
      <c r="G1265" s="2">
        <f>'Moving Avg'!F1265</f>
        <v>26.002850000000006</v>
      </c>
      <c r="H1265" s="2">
        <f>'Moving Avg'!G1265</f>
        <v>27.524059999999992</v>
      </c>
      <c r="I1265" s="2">
        <f>'Moving Avg'!H1265</f>
        <v>24.216805000000051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</row>
    <row r="1266" spans="1:12" ht="13.5" x14ac:dyDescent="0.25">
      <c r="A1266" s="3">
        <f>RSI!A1266</f>
        <v>43853</v>
      </c>
      <c r="B1266" s="2">
        <f>RSI!B1266</f>
        <v>24.141999999999999</v>
      </c>
      <c r="C1266" s="2">
        <f>RSI!I1266</f>
        <v>36.616122161753275</v>
      </c>
      <c r="D1266" s="2">
        <f>MACD!E1266</f>
        <v>0.79180393069660582</v>
      </c>
      <c r="E1266" s="2">
        <f>MACD!F1266</f>
        <v>0.63373611670114449</v>
      </c>
      <c r="F1266" s="2">
        <f>'Moving Avg'!D1266</f>
        <v>24.595199999999998</v>
      </c>
      <c r="G1266" s="2">
        <f>'Moving Avg'!F1266</f>
        <v>25.916550000000008</v>
      </c>
      <c r="H1266" s="2">
        <f>'Moving Avg'!G1266</f>
        <v>27.407399999999988</v>
      </c>
      <c r="I1266" s="2">
        <f>'Moving Avg'!H1266</f>
        <v>24.223680000000048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</row>
    <row r="1267" spans="1:12" ht="13.5" x14ac:dyDescent="0.25">
      <c r="A1267" s="3">
        <f>RSI!A1267</f>
        <v>43854</v>
      </c>
      <c r="B1267" s="2">
        <f>RSI!B1267</f>
        <v>24.141999999999999</v>
      </c>
      <c r="C1267" s="2">
        <f>RSI!I1267</f>
        <v>36.616122161753282</v>
      </c>
      <c r="D1267" s="2">
        <f>MACD!E1267</f>
        <v>0.70179140280671248</v>
      </c>
      <c r="E1267" s="2">
        <f>MACD!F1267</f>
        <v>0.64734717392225805</v>
      </c>
      <c r="F1267" s="2">
        <f>'Moving Avg'!D1267</f>
        <v>24.3736</v>
      </c>
      <c r="G1267" s="2">
        <f>'Moving Avg'!F1267</f>
        <v>25.868900000000004</v>
      </c>
      <c r="H1267" s="2">
        <f>'Moving Avg'!G1267</f>
        <v>27.290739999999992</v>
      </c>
      <c r="I1267" s="2">
        <f>'Moving Avg'!H1267</f>
        <v>24.230555000000049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</row>
    <row r="1268" spans="1:12" ht="13.5" x14ac:dyDescent="0.25">
      <c r="A1268" s="3">
        <f>RSI!A1268</f>
        <v>43857</v>
      </c>
      <c r="B1268" s="2">
        <f>RSI!B1268</f>
        <v>24.141999999999999</v>
      </c>
      <c r="C1268" s="2">
        <f>RSI!I1268</f>
        <v>36.616122161753282</v>
      </c>
      <c r="D1268" s="2">
        <f>MACD!E1268</f>
        <v>0.75299194189232921</v>
      </c>
      <c r="E1268" s="2">
        <f>MACD!F1268</f>
        <v>0.66847612751627228</v>
      </c>
      <c r="F1268" s="2">
        <f>'Moving Avg'!D1268</f>
        <v>24.151999999999997</v>
      </c>
      <c r="G1268" s="2">
        <f>'Moving Avg'!F1268</f>
        <v>25.783850000000001</v>
      </c>
      <c r="H1268" s="2">
        <f>'Moving Avg'!G1268</f>
        <v>27.17408</v>
      </c>
      <c r="I1268" s="2">
        <f>'Moving Avg'!H1268</f>
        <v>24.240825000000051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24.141999999999999</v>
      </c>
      <c r="C1269" s="2">
        <f>RSI!I1269</f>
        <v>36.616122161753282</v>
      </c>
      <c r="D1269" s="2">
        <f>MACD!E1269</f>
        <v>0.80655370964439754</v>
      </c>
      <c r="E1269" s="2">
        <f>MACD!F1269</f>
        <v>0.69609164394189738</v>
      </c>
      <c r="F1269" s="2">
        <f>'Moving Avg'!D1269</f>
        <v>24.146999999999998</v>
      </c>
      <c r="G1269" s="2">
        <f>'Moving Avg'!F1269</f>
        <v>25.680799999999998</v>
      </c>
      <c r="H1269" s="2">
        <f>'Moving Avg'!G1269</f>
        <v>27.05742</v>
      </c>
      <c r="I1269" s="2">
        <f>'Moving Avg'!H1269</f>
        <v>24.251095000000046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</row>
    <row r="1270" spans="1:12" ht="13.5" x14ac:dyDescent="0.25">
      <c r="A1270" s="3">
        <f>RSI!A1270</f>
        <v>43859</v>
      </c>
      <c r="B1270" s="2">
        <f>RSI!B1270</f>
        <v>23.42</v>
      </c>
      <c r="C1270" s="2">
        <f>RSI!I1270</f>
        <v>32.504013987225136</v>
      </c>
      <c r="D1270" s="2">
        <f>MACD!E1270</f>
        <v>0.7349903799955122</v>
      </c>
      <c r="E1270" s="2">
        <f>MACD!F1270</f>
        <v>0.70387139115262032</v>
      </c>
      <c r="F1270" s="2">
        <f>'Moving Avg'!D1270</f>
        <v>23.997599999999998</v>
      </c>
      <c r="G1270" s="2">
        <f>'Moving Avg'!F1270</f>
        <v>25.482800000000001</v>
      </c>
      <c r="H1270" s="2">
        <f>'Moving Avg'!G1270</f>
        <v>26.944200000000002</v>
      </c>
      <c r="I1270" s="2">
        <f>'Moving Avg'!H1270</f>
        <v>24.257755000000046</v>
      </c>
      <c r="J1270" s="6" t="str">
        <f>OBV!F1270</f>
        <v>BEARISH</v>
      </c>
      <c r="K1270" s="6" t="str">
        <f>OBV!G1270</f>
        <v>NEUTRAL</v>
      </c>
      <c r="L1270" s="6" t="str">
        <f>OBV!H1270</f>
        <v>CONFIRMED BEARISH</v>
      </c>
    </row>
    <row r="1271" spans="1:12" ht="13.5" x14ac:dyDescent="0.25">
      <c r="A1271" s="3">
        <f>RSI!A1271</f>
        <v>43860</v>
      </c>
      <c r="B1271" s="2">
        <f>RSI!B1271</f>
        <v>23.42</v>
      </c>
      <c r="C1271" s="2">
        <f>RSI!I1271</f>
        <v>32.504013987225136</v>
      </c>
      <c r="D1271" s="2">
        <f>MACD!E1271</f>
        <v>0.8593269122649545</v>
      </c>
      <c r="E1271" s="2">
        <f>MACD!F1271</f>
        <v>0.73496249537508718</v>
      </c>
      <c r="F1271" s="2">
        <f>'Moving Avg'!D1271</f>
        <v>23.853200000000001</v>
      </c>
      <c r="G1271" s="2">
        <f>'Moving Avg'!F1271</f>
        <v>25.22335</v>
      </c>
      <c r="H1271" s="2">
        <f>'Moving Avg'!G1271</f>
        <v>26.845579999999998</v>
      </c>
      <c r="I1271" s="2">
        <f>'Moving Avg'!H1271</f>
        <v>24.261020000000045</v>
      </c>
      <c r="J1271" s="6" t="str">
        <f>OBV!F1271</f>
        <v>BEARISH</v>
      </c>
      <c r="K1271" s="6" t="str">
        <f>OBV!G1271</f>
        <v>NEUTRAL</v>
      </c>
      <c r="L1271" s="6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22.38</v>
      </c>
      <c r="C1272" s="2">
        <f>RSI!I1272</f>
        <v>27.369248995057291</v>
      </c>
      <c r="D1272" s="2">
        <f>MACD!E1272</f>
        <v>0.93472645279212685</v>
      </c>
      <c r="E1272" s="2">
        <f>MACD!F1272</f>
        <v>0.77491528685849509</v>
      </c>
      <c r="F1272" s="2">
        <f>'Moving Avg'!D1272</f>
        <v>23.500800000000002</v>
      </c>
      <c r="G1272" s="2">
        <f>'Moving Avg'!F1272</f>
        <v>24.954850000000004</v>
      </c>
      <c r="H1272" s="2">
        <f>'Moving Avg'!G1272</f>
        <v>26.726160000000004</v>
      </c>
      <c r="I1272" s="2">
        <f>'Moving Avg'!H1272</f>
        <v>24.259085000000042</v>
      </c>
      <c r="J1272" s="6" t="str">
        <f>OBV!F1272</f>
        <v>BEARISH</v>
      </c>
      <c r="K1272" s="6" t="str">
        <f>OBV!G1272</f>
        <v>WEAK</v>
      </c>
      <c r="L1272" s="6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21.736000000000001</v>
      </c>
      <c r="C1273" s="2">
        <f>RSI!I1273</f>
        <v>24.76078310082957</v>
      </c>
      <c r="D1273" s="2">
        <f>MACD!E1273</f>
        <v>1.0635582699824475</v>
      </c>
      <c r="E1273" s="2">
        <f>MACD!F1273</f>
        <v>0.83264388348328566</v>
      </c>
      <c r="F1273" s="2">
        <f>'Moving Avg'!D1273</f>
        <v>23.019600000000001</v>
      </c>
      <c r="G1273" s="2">
        <f>'Moving Avg'!F1273</f>
        <v>24.654150000000005</v>
      </c>
      <c r="H1273" s="2">
        <f>'Moving Avg'!G1273</f>
        <v>26.59386000000001</v>
      </c>
      <c r="I1273" s="2">
        <f>'Moving Avg'!H1273</f>
        <v>24.257325000000041</v>
      </c>
      <c r="J1273" s="6" t="str">
        <f>OBV!F1273</f>
        <v>BEARISH</v>
      </c>
      <c r="K1273" s="6" t="str">
        <f>OBV!G1273</f>
        <v>WEAK</v>
      </c>
      <c r="L1273" s="6" t="str">
        <f>OBV!H1273</f>
        <v>CONFIRMED BEARISH</v>
      </c>
    </row>
    <row r="1274" spans="1:12" ht="13.5" x14ac:dyDescent="0.25">
      <c r="A1274" s="3">
        <f>RSI!A1274</f>
        <v>43865</v>
      </c>
      <c r="B1274" s="2">
        <f>RSI!B1274</f>
        <v>21.736000000000001</v>
      </c>
      <c r="C1274" s="2">
        <f>RSI!I1274</f>
        <v>24.76078310082957</v>
      </c>
      <c r="D1274" s="2">
        <f>MACD!E1274</f>
        <v>1.0258047561574024</v>
      </c>
      <c r="E1274" s="2">
        <f>MACD!F1274</f>
        <v>0.87127605801810903</v>
      </c>
      <c r="F1274" s="2">
        <f>'Moving Avg'!D1274</f>
        <v>22.538400000000003</v>
      </c>
      <c r="G1274" s="2">
        <f>'Moving Avg'!F1274</f>
        <v>24.415749999999999</v>
      </c>
      <c r="H1274" s="2">
        <f>'Moving Avg'!G1274</f>
        <v>26.461560000000009</v>
      </c>
      <c r="I1274" s="2">
        <f>'Moving Avg'!H1274</f>
        <v>24.258870000000044</v>
      </c>
      <c r="J1274" s="6" t="str">
        <f>OBV!F1274</f>
        <v>BEARISH</v>
      </c>
      <c r="K1274" s="6" t="str">
        <f>OBV!G1274</f>
        <v>WEAK</v>
      </c>
      <c r="L1274" s="6" t="str">
        <f>OBV!H1274</f>
        <v>CONFIRMED BEARISH</v>
      </c>
    </row>
    <row r="1275" spans="1:12" ht="13.5" x14ac:dyDescent="0.25">
      <c r="A1275" s="3">
        <f>RSI!A1275</f>
        <v>43866</v>
      </c>
      <c r="B1275" s="2">
        <f>RSI!B1275</f>
        <v>21.736000000000001</v>
      </c>
      <c r="C1275" s="2">
        <f>RSI!I1275</f>
        <v>24.76078310082957</v>
      </c>
      <c r="D1275" s="2">
        <f>MACD!E1275</f>
        <v>1.0122394133468156</v>
      </c>
      <c r="E1275" s="2">
        <f>MACD!F1275</f>
        <v>0.89946872908385034</v>
      </c>
      <c r="F1275" s="2">
        <f>'Moving Avg'!D1275</f>
        <v>22.201600000000003</v>
      </c>
      <c r="G1275" s="2">
        <f>'Moving Avg'!F1275</f>
        <v>24.177349999999997</v>
      </c>
      <c r="H1275" s="2">
        <f>'Moving Avg'!G1275</f>
        <v>26.329260000000012</v>
      </c>
      <c r="I1275" s="2">
        <f>'Moving Avg'!H1275</f>
        <v>24.260415000000037</v>
      </c>
      <c r="J1275" s="6" t="str">
        <f>OBV!F1275</f>
        <v>BEARISH</v>
      </c>
      <c r="K1275" s="6" t="str">
        <f>OBV!G1275</f>
        <v>WEAK</v>
      </c>
      <c r="L1275" s="6" t="str">
        <f>OBV!H1275</f>
        <v>CONFIRMED BEARISH</v>
      </c>
    </row>
    <row r="1276" spans="1:12" ht="13.5" x14ac:dyDescent="0.25">
      <c r="A1276" s="3">
        <f>RSI!A1276</f>
        <v>43867</v>
      </c>
      <c r="B1276" s="2">
        <f>RSI!B1276</f>
        <v>21.736000000000001</v>
      </c>
      <c r="C1276" s="2">
        <f>RSI!I1276</f>
        <v>24.76078310082957</v>
      </c>
      <c r="D1276" s="2">
        <f>MACD!E1276</f>
        <v>1.013933353727726</v>
      </c>
      <c r="E1276" s="2">
        <f>MACD!F1276</f>
        <v>0.9223616540126256</v>
      </c>
      <c r="F1276" s="2">
        <f>'Moving Avg'!D1276</f>
        <v>21.864800000000002</v>
      </c>
      <c r="G1276" s="2">
        <f>'Moving Avg'!F1276</f>
        <v>23.998200000000001</v>
      </c>
      <c r="H1276" s="2">
        <f>'Moving Avg'!G1276</f>
        <v>26.180640000000018</v>
      </c>
      <c r="I1276" s="2">
        <f>'Moving Avg'!H1276</f>
        <v>24.261960000000034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</row>
    <row r="1277" spans="1:12" ht="13.5" x14ac:dyDescent="0.25">
      <c r="A1277" s="3">
        <f>RSI!A1277</f>
        <v>43868</v>
      </c>
      <c r="B1277" s="2">
        <f>RSI!B1277</f>
        <v>22.337</v>
      </c>
      <c r="C1277" s="2">
        <f>RSI!I1277</f>
        <v>32.800085097467786</v>
      </c>
      <c r="D1277" s="2">
        <f>MACD!E1277</f>
        <v>0.98660600384123143</v>
      </c>
      <c r="E1277" s="2">
        <f>MACD!F1277</f>
        <v>0.93521052397834681</v>
      </c>
      <c r="F1277" s="2">
        <f>'Moving Avg'!D1277</f>
        <v>21.856200000000001</v>
      </c>
      <c r="G1277" s="2">
        <f>'Moving Avg'!F1277</f>
        <v>23.8491</v>
      </c>
      <c r="H1277" s="2">
        <f>'Moving Avg'!G1277</f>
        <v>26.03458000000002</v>
      </c>
      <c r="I1277" s="2">
        <f>'Moving Avg'!H1277</f>
        <v>24.266510000000036</v>
      </c>
      <c r="J1277" s="6" t="str">
        <f>OBV!F1277</f>
        <v>BULLISH</v>
      </c>
      <c r="K1277" s="6" t="str">
        <f>OBV!G1277</f>
        <v>NEUTRAL</v>
      </c>
      <c r="L1277" s="6" t="str">
        <f>OBV!H1277</f>
        <v>CONFIRMED BULLISH</v>
      </c>
    </row>
    <row r="1278" spans="1:12" ht="13.5" x14ac:dyDescent="0.25">
      <c r="A1278" s="3">
        <f>RSI!A1278</f>
        <v>43871</v>
      </c>
      <c r="B1278" s="2">
        <f>RSI!B1278</f>
        <v>22.337</v>
      </c>
      <c r="C1278" s="2">
        <f>RSI!I1278</f>
        <v>32.800085097467772</v>
      </c>
      <c r="D1278" s="2">
        <f>MACD!E1278</f>
        <v>0.97452211428524294</v>
      </c>
      <c r="E1278" s="2">
        <f>MACD!F1278</f>
        <v>0.94307284203972608</v>
      </c>
      <c r="F1278" s="2">
        <f>'Moving Avg'!D1278</f>
        <v>21.976400000000002</v>
      </c>
      <c r="G1278" s="2">
        <f>'Moving Avg'!F1278</f>
        <v>23.662199999999999</v>
      </c>
      <c r="H1278" s="2">
        <f>'Moving Avg'!G1278</f>
        <v>25.906220000000015</v>
      </c>
      <c r="I1278" s="2">
        <f>'Moving Avg'!H1278</f>
        <v>24.271060000000038</v>
      </c>
      <c r="J1278" s="6" t="str">
        <f>OBV!F1278</f>
        <v>BULLISH</v>
      </c>
      <c r="K1278" s="6" t="str">
        <f>OBV!G1278</f>
        <v>NEUTRAL</v>
      </c>
      <c r="L1278" s="6" t="str">
        <f>OBV!H1278</f>
        <v>CONFIRMED BULLISH</v>
      </c>
    </row>
    <row r="1279" spans="1:12" ht="13.5" x14ac:dyDescent="0.25">
      <c r="A1279" s="3">
        <f>RSI!A1279</f>
        <v>43872</v>
      </c>
      <c r="B1279" s="2">
        <f>RSI!B1279</f>
        <v>22.337</v>
      </c>
      <c r="C1279" s="2">
        <f>RSI!I1279</f>
        <v>32.800085097467772</v>
      </c>
      <c r="D1279" s="2">
        <f>MACD!E1279</f>
        <v>0.97451881489767445</v>
      </c>
      <c r="E1279" s="2">
        <f>MACD!F1279</f>
        <v>0.9493620366113158</v>
      </c>
      <c r="F1279" s="2">
        <f>'Moving Avg'!D1279</f>
        <v>22.096600000000002</v>
      </c>
      <c r="G1279" s="2">
        <f>'Moving Avg'!F1279</f>
        <v>23.475299999999997</v>
      </c>
      <c r="H1279" s="2">
        <f>'Moving Avg'!G1279</f>
        <v>25.777860000000015</v>
      </c>
      <c r="I1279" s="2">
        <f>'Moving Avg'!H1279</f>
        <v>24.272435000000037</v>
      </c>
      <c r="J1279" s="6" t="str">
        <f>OBV!F1279</f>
        <v>BULLISH</v>
      </c>
      <c r="K1279" s="6" t="str">
        <f>OBV!G1279</f>
        <v>NEUTRAL</v>
      </c>
      <c r="L1279" s="6" t="str">
        <f>OBV!H1279</f>
        <v>CONFIRMED BULLISH</v>
      </c>
    </row>
    <row r="1280" spans="1:12" ht="13.5" x14ac:dyDescent="0.25">
      <c r="A1280" s="3">
        <f>RSI!A1280</f>
        <v>43873</v>
      </c>
      <c r="B1280" s="2">
        <f>RSI!B1280</f>
        <v>23.007000000000001</v>
      </c>
      <c r="C1280" s="2">
        <f>RSI!I1280</f>
        <v>41.502953152096644</v>
      </c>
      <c r="D1280" s="2">
        <f>MACD!E1280</f>
        <v>0.82327385025045885</v>
      </c>
      <c r="E1280" s="2">
        <f>MACD!F1280</f>
        <v>0.9241443993391445</v>
      </c>
      <c r="F1280" s="2">
        <f>'Moving Avg'!D1280</f>
        <v>22.3508</v>
      </c>
      <c r="G1280" s="2">
        <f>'Moving Avg'!F1280</f>
        <v>23.380349999999996</v>
      </c>
      <c r="H1280" s="2">
        <f>'Moving Avg'!G1280</f>
        <v>25.680080000000022</v>
      </c>
      <c r="I1280" s="2">
        <f>'Moving Avg'!H1280</f>
        <v>24.27716000000003</v>
      </c>
      <c r="J1280" s="6" t="str">
        <f>OBV!F1280</f>
        <v>BULLISH</v>
      </c>
      <c r="K1280" s="6" t="str">
        <f>OBV!G1280</f>
        <v>NEUTRAL</v>
      </c>
      <c r="L1280" s="6" t="str">
        <f>OBV!H1280</f>
        <v>CONFIRMED BULLISH</v>
      </c>
    </row>
    <row r="1281" spans="1:12" ht="13.5" x14ac:dyDescent="0.25">
      <c r="A1281" s="3">
        <f>RSI!A1281</f>
        <v>43874</v>
      </c>
      <c r="B1281" s="2">
        <f>RSI!B1281</f>
        <v>23.695</v>
      </c>
      <c r="C1281" s="2">
        <f>RSI!I1281</f>
        <v>48.831157745438517</v>
      </c>
      <c r="D1281" s="2">
        <f>MACD!E1281</f>
        <v>0.64913863464081345</v>
      </c>
      <c r="E1281" s="2">
        <f>MACD!F1281</f>
        <v>0.86914324639947838</v>
      </c>
      <c r="F1281" s="2">
        <f>'Moving Avg'!D1281</f>
        <v>22.742599999999999</v>
      </c>
      <c r="G1281" s="2">
        <f>'Moving Avg'!F1281</f>
        <v>23.263949999999998</v>
      </c>
      <c r="H1281" s="2">
        <f>'Moving Avg'!G1281</f>
        <v>25.585920000000019</v>
      </c>
      <c r="I1281" s="2">
        <f>'Moving Avg'!H1281</f>
        <v>24.285325000000025</v>
      </c>
      <c r="J1281" s="6" t="str">
        <f>OBV!F1281</f>
        <v>NEUTRAL</v>
      </c>
      <c r="K1281" s="6" t="str">
        <f>OBV!G1281</f>
        <v>NEUTRAL</v>
      </c>
      <c r="L1281" s="6" t="str">
        <f>OBV!H1281</f>
        <v>NEUTRAL</v>
      </c>
    </row>
    <row r="1282" spans="1:12" ht="13.5" x14ac:dyDescent="0.25">
      <c r="A1282" s="3">
        <f>RSI!A1282</f>
        <v>43875</v>
      </c>
      <c r="B1282" s="2">
        <f>RSI!B1282</f>
        <v>23.695</v>
      </c>
      <c r="C1282" s="2">
        <f>RSI!I1282</f>
        <v>48.831157745438517</v>
      </c>
      <c r="D1282" s="2">
        <f>MACD!E1282</f>
        <v>0.34217641574845814</v>
      </c>
      <c r="E1282" s="2">
        <f>MACD!F1282</f>
        <v>0.76374988026927437</v>
      </c>
      <c r="F1282" s="2">
        <f>'Moving Avg'!D1282</f>
        <v>23.014199999999999</v>
      </c>
      <c r="G1282" s="2">
        <f>'Moving Avg'!F1282</f>
        <v>23.186199999999996</v>
      </c>
      <c r="H1282" s="2">
        <f>'Moving Avg'!G1282</f>
        <v>25.475620000000013</v>
      </c>
      <c r="I1282" s="2">
        <f>'Moving Avg'!H1282</f>
        <v>24.293490000000023</v>
      </c>
      <c r="J1282" s="6" t="str">
        <f>OBV!F1282</f>
        <v>NEUTRAL</v>
      </c>
      <c r="K1282" s="6" t="str">
        <f>OBV!G1282</f>
        <v>NEUTRAL</v>
      </c>
      <c r="L1282" s="6" t="str">
        <f>OBV!H1282</f>
        <v>NEUTRAL</v>
      </c>
    </row>
    <row r="1283" spans="1:12" ht="13.5" x14ac:dyDescent="0.25">
      <c r="A1283" s="3">
        <f>RSI!A1283</f>
        <v>43878</v>
      </c>
      <c r="B1283" s="2">
        <f>RSI!B1283</f>
        <v>23.695</v>
      </c>
      <c r="C1283" s="2">
        <f>RSI!I1283</f>
        <v>48.831157745438517</v>
      </c>
      <c r="D1283" s="2">
        <f>MACD!E1283</f>
        <v>-1.6283173591681077E-2</v>
      </c>
      <c r="E1283" s="2">
        <f>MACD!F1283</f>
        <v>0.60774326949708324</v>
      </c>
      <c r="F1283" s="2">
        <f>'Moving Avg'!D1283</f>
        <v>23.285800000000002</v>
      </c>
      <c r="G1283" s="2">
        <f>'Moving Avg'!F1283</f>
        <v>23.108449999999998</v>
      </c>
      <c r="H1283" s="2">
        <f>'Moving Avg'!G1283</f>
        <v>25.365660000000005</v>
      </c>
      <c r="I1283" s="2">
        <f>'Moving Avg'!H1283</f>
        <v>24.301655000000018</v>
      </c>
      <c r="J1283" s="6" t="str">
        <f>OBV!F1283</f>
        <v>NEUTRAL</v>
      </c>
      <c r="K1283" s="6" t="str">
        <f>OBV!G1283</f>
        <v>NEUTRAL</v>
      </c>
      <c r="L1283" s="6" t="str">
        <f>OBV!H1283</f>
        <v>NEUTRAL</v>
      </c>
    </row>
    <row r="1284" spans="1:12" ht="13.5" x14ac:dyDescent="0.25">
      <c r="A1284" s="3">
        <f>RSI!A1284</f>
        <v>43879</v>
      </c>
      <c r="B1284" s="2">
        <f>RSI!B1284</f>
        <v>23.695</v>
      </c>
      <c r="C1284" s="2">
        <f>RSI!I1284</f>
        <v>48.831157745438517</v>
      </c>
      <c r="D1284" s="2">
        <f>MACD!E1284</f>
        <v>-0.31926680428732723</v>
      </c>
      <c r="E1284" s="2">
        <f>MACD!F1284</f>
        <v>0.42234125474020118</v>
      </c>
      <c r="F1284" s="2">
        <f>'Moving Avg'!D1284</f>
        <v>23.557399999999994</v>
      </c>
      <c r="G1284" s="2">
        <f>'Moving Avg'!F1284</f>
        <v>23.084849999999996</v>
      </c>
      <c r="H1284" s="2">
        <f>'Moving Avg'!G1284</f>
        <v>25.255860000000002</v>
      </c>
      <c r="I1284" s="2">
        <f>'Moving Avg'!H1284</f>
        <v>24.309820000000016</v>
      </c>
      <c r="J1284" s="6" t="str">
        <f>OBV!F1284</f>
        <v>NEUTRAL</v>
      </c>
      <c r="K1284" s="6" t="str">
        <f>OBV!G1284</f>
        <v>NEUTRAL</v>
      </c>
      <c r="L1284" s="6" t="str">
        <f>OBV!H1284</f>
        <v>NEUTRAL</v>
      </c>
    </row>
    <row r="1285" spans="1:12" ht="13.5" x14ac:dyDescent="0.25">
      <c r="A1285" s="3">
        <f>RSI!A1285</f>
        <v>43880</v>
      </c>
      <c r="B1285" s="2">
        <f>RSI!B1285</f>
        <v>23.695</v>
      </c>
      <c r="C1285" s="2">
        <f>RSI!I1285</f>
        <v>48.831157745438517</v>
      </c>
      <c r="D1285" s="2">
        <f>MACD!E1285</f>
        <v>-0.57533355991169799</v>
      </c>
      <c r="E1285" s="2">
        <f>MACD!F1285</f>
        <v>0.22280629180982137</v>
      </c>
      <c r="F1285" s="2">
        <f>'Moving Avg'!D1285</f>
        <v>23.695</v>
      </c>
      <c r="G1285" s="2">
        <f>'Moving Avg'!F1285</f>
        <v>23.061249999999994</v>
      </c>
      <c r="H1285" s="2">
        <f>'Moving Avg'!G1285</f>
        <v>25.147280000000002</v>
      </c>
      <c r="I1285" s="2">
        <f>'Moving Avg'!H1285</f>
        <v>24.317985000000011</v>
      </c>
      <c r="J1285" s="6" t="str">
        <f>OBV!F1285</f>
        <v>NEUTRAL</v>
      </c>
      <c r="K1285" s="6" t="str">
        <f>OBV!G1285</f>
        <v>NEUTRAL</v>
      </c>
      <c r="L1285" s="6" t="str">
        <f>OBV!H1285</f>
        <v>NEUTRAL</v>
      </c>
    </row>
    <row r="1286" spans="1:12" ht="13.5" x14ac:dyDescent="0.25">
      <c r="A1286" s="3">
        <f>RSI!A1286</f>
        <v>43881</v>
      </c>
      <c r="B1286" s="2">
        <f>RSI!B1286</f>
        <v>23.695</v>
      </c>
      <c r="C1286" s="2">
        <f>RSI!I1286</f>
        <v>48.831157745438517</v>
      </c>
      <c r="D1286" s="2">
        <f>MACD!E1286</f>
        <v>-0.79172394041612648</v>
      </c>
      <c r="E1286" s="2">
        <f>MACD!F1286</f>
        <v>1.9900245364631808E-2</v>
      </c>
      <c r="F1286" s="2">
        <f>'Moving Avg'!D1286</f>
        <v>23.695</v>
      </c>
      <c r="G1286" s="2">
        <f>'Moving Avg'!F1286</f>
        <v>23.038899999999995</v>
      </c>
      <c r="H1286" s="2">
        <f>'Moving Avg'!G1286</f>
        <v>25.071159999999995</v>
      </c>
      <c r="I1286" s="2">
        <f>'Moving Avg'!H1286</f>
        <v>24.326150000000013</v>
      </c>
      <c r="J1286" s="6" t="str">
        <f>OBV!F1286</f>
        <v>NEUTRAL</v>
      </c>
      <c r="K1286" s="6" t="str">
        <f>OBV!G1286</f>
        <v>NEUTRAL</v>
      </c>
      <c r="L1286" s="6" t="str">
        <f>OBV!H1286</f>
        <v>NEUTRAL</v>
      </c>
    </row>
    <row r="1287" spans="1:12" ht="13.5" x14ac:dyDescent="0.25">
      <c r="A1287" s="3">
        <f>RSI!A1287</f>
        <v>43882</v>
      </c>
      <c r="B1287" s="2">
        <f>RSI!B1287</f>
        <v>23.695</v>
      </c>
      <c r="C1287" s="2">
        <f>RSI!I1287</f>
        <v>48.831157745438517</v>
      </c>
      <c r="D1287" s="2">
        <f>MACD!E1287</f>
        <v>-0.8821013161342286</v>
      </c>
      <c r="E1287" s="2">
        <f>MACD!F1287</f>
        <v>-0.1605000669351403</v>
      </c>
      <c r="F1287" s="2">
        <f>'Moving Avg'!D1287</f>
        <v>23.695</v>
      </c>
      <c r="G1287" s="2">
        <f>'Moving Avg'!F1287</f>
        <v>23.016549999999995</v>
      </c>
      <c r="H1287" s="2">
        <f>'Moving Avg'!G1287</f>
        <v>24.994699999999995</v>
      </c>
      <c r="I1287" s="2">
        <f>'Moving Avg'!H1287</f>
        <v>24.334315000000007</v>
      </c>
      <c r="J1287" s="6" t="str">
        <f>OBV!F1287</f>
        <v>NEUTRAL</v>
      </c>
      <c r="K1287" s="6" t="str">
        <f>OBV!G1287</f>
        <v>NEUTRAL</v>
      </c>
      <c r="L1287" s="6" t="str">
        <f>OBV!H1287</f>
        <v>NEUTRAL</v>
      </c>
    </row>
    <row r="1288" spans="1:12" ht="13.5" x14ac:dyDescent="0.25">
      <c r="A1288" s="3">
        <f>RSI!A1288</f>
        <v>43885</v>
      </c>
      <c r="B1288" s="2">
        <f>RSI!B1288</f>
        <v>23.695</v>
      </c>
      <c r="C1288" s="2">
        <f>RSI!I1288</f>
        <v>48.831157745438517</v>
      </c>
      <c r="D1288" s="2">
        <f>MACD!E1288</f>
        <v>-0.95833314820813342</v>
      </c>
      <c r="E1288" s="2">
        <f>MACD!F1288</f>
        <v>-0.32006668318973897</v>
      </c>
      <c r="F1288" s="2">
        <f>'Moving Avg'!D1288</f>
        <v>23.695</v>
      </c>
      <c r="G1288" s="2">
        <f>'Moving Avg'!F1288</f>
        <v>22.994199999999996</v>
      </c>
      <c r="H1288" s="2">
        <f>'Moving Avg'!G1288</f>
        <v>24.893499999999996</v>
      </c>
      <c r="I1288" s="2">
        <f>'Moving Avg'!H1288</f>
        <v>24.342480000000005</v>
      </c>
      <c r="J1288" s="6" t="str">
        <f>OBV!F1288</f>
        <v>NEUTRAL</v>
      </c>
      <c r="K1288" s="6" t="str">
        <f>OBV!G1288</f>
        <v>NEUTRAL</v>
      </c>
      <c r="L1288" s="6" t="str">
        <f>OBV!H1288</f>
        <v>NEUTRAL</v>
      </c>
    </row>
    <row r="1289" spans="1:12" ht="13.5" x14ac:dyDescent="0.25">
      <c r="A1289" s="3">
        <f>RSI!A1289</f>
        <v>43886</v>
      </c>
      <c r="B1289" s="2">
        <f>RSI!B1289</f>
        <v>23.695</v>
      </c>
      <c r="C1289" s="2">
        <f>RSI!I1289</f>
        <v>48.831157745438517</v>
      </c>
      <c r="D1289" s="2">
        <f>MACD!E1289</f>
        <v>-1.0226135505656586</v>
      </c>
      <c r="E1289" s="2">
        <f>MACD!F1289</f>
        <v>-0.46057605666492291</v>
      </c>
      <c r="F1289" s="2">
        <f>'Moving Avg'!D1289</f>
        <v>23.695</v>
      </c>
      <c r="G1289" s="2">
        <f>'Moving Avg'!F1289</f>
        <v>22.971849999999996</v>
      </c>
      <c r="H1289" s="2">
        <f>'Moving Avg'!G1289</f>
        <v>24.80947999999999</v>
      </c>
      <c r="I1289" s="2">
        <f>'Moving Avg'!H1289</f>
        <v>24.350984999999994</v>
      </c>
      <c r="J1289" s="6" t="str">
        <f>OBV!F1289</f>
        <v>NEUTRAL</v>
      </c>
      <c r="K1289" s="6" t="str">
        <f>OBV!G1289</f>
        <v>NEUTRAL</v>
      </c>
      <c r="L1289" s="6" t="str">
        <f>OBV!H1289</f>
        <v>NEUTRAL</v>
      </c>
    </row>
    <row r="1290" spans="1:12" ht="13.5" x14ac:dyDescent="0.25">
      <c r="A1290" s="3">
        <f>RSI!A1290</f>
        <v>43887</v>
      </c>
      <c r="B1290" s="2">
        <f>RSI!B1290</f>
        <v>23.695</v>
      </c>
      <c r="C1290" s="2">
        <f>RSI!I1290</f>
        <v>48.831157745438517</v>
      </c>
      <c r="D1290" s="2">
        <f>MACD!E1290</f>
        <v>-0.97372083388775721</v>
      </c>
      <c r="E1290" s="2">
        <f>MACD!F1290</f>
        <v>-0.56320501210948981</v>
      </c>
      <c r="F1290" s="2">
        <f>'Moving Avg'!D1290</f>
        <v>23.695</v>
      </c>
      <c r="G1290" s="2">
        <f>'Moving Avg'!F1290</f>
        <v>22.985599999999998</v>
      </c>
      <c r="H1290" s="2">
        <f>'Moving Avg'!G1290</f>
        <v>24.708799999999993</v>
      </c>
      <c r="I1290" s="2">
        <f>'Moving Avg'!H1290</f>
        <v>24.359489999999997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23.196000000000002</v>
      </c>
      <c r="C1291" s="2">
        <f>RSI!I1291</f>
        <v>41.012399815140938</v>
      </c>
      <c r="D1291" s="2">
        <f>MACD!E1291</f>
        <v>-0.78934937969410512</v>
      </c>
      <c r="E1291" s="2">
        <f>MACD!F1291</f>
        <v>-0.60843388562641287</v>
      </c>
      <c r="F1291" s="2">
        <f>'Moving Avg'!D1291</f>
        <v>23.595199999999998</v>
      </c>
      <c r="G1291" s="2">
        <f>'Moving Avg'!F1291</f>
        <v>22.974399999999996</v>
      </c>
      <c r="H1291" s="2">
        <f>'Moving Avg'!G1291</f>
        <v>24.615319999999993</v>
      </c>
      <c r="I1291" s="2">
        <f>'Moving Avg'!H1291</f>
        <v>24.365499999999994</v>
      </c>
      <c r="J1291" s="6" t="str">
        <f>OBV!F1291</f>
        <v>BEARISH</v>
      </c>
      <c r="K1291" s="6" t="str">
        <f>OBV!G1291</f>
        <v>NEUTRAL</v>
      </c>
      <c r="L1291" s="6" t="str">
        <f>OBV!H1291</f>
        <v>CONFIRMED BEARISH</v>
      </c>
    </row>
    <row r="1292" spans="1:12" ht="13.5" x14ac:dyDescent="0.25">
      <c r="A1292" s="3">
        <f>RSI!A1292</f>
        <v>43889</v>
      </c>
      <c r="B1292" s="2">
        <f>RSI!B1292</f>
        <v>23.196000000000002</v>
      </c>
      <c r="C1292" s="2">
        <f>RSI!I1292</f>
        <v>41.012399815140938</v>
      </c>
      <c r="D1292" s="2">
        <f>MACD!E1292</f>
        <v>-0.63021676595612419</v>
      </c>
      <c r="E1292" s="2">
        <f>MACD!F1292</f>
        <v>-0.61279046169235518</v>
      </c>
      <c r="F1292" s="2">
        <f>'Moving Avg'!D1292</f>
        <v>23.4954</v>
      </c>
      <c r="G1292" s="2">
        <f>'Moving Avg'!F1292</f>
        <v>23.0152</v>
      </c>
      <c r="H1292" s="2">
        <f>'Moving Avg'!G1292</f>
        <v>24.538839999999997</v>
      </c>
      <c r="I1292" s="2">
        <f>'Moving Avg'!H1292</f>
        <v>24.37150999999999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</row>
    <row r="1293" spans="1:12" ht="13.5" x14ac:dyDescent="0.25">
      <c r="A1293" s="3">
        <f>RSI!A1293</f>
        <v>43892</v>
      </c>
      <c r="B1293" s="2">
        <f>RSI!B1293</f>
        <v>23.196000000000002</v>
      </c>
      <c r="C1293" s="2">
        <f>RSI!I1293</f>
        <v>41.012399815140938</v>
      </c>
      <c r="D1293" s="2">
        <f>MACD!E1293</f>
        <v>-0.49267164959780985</v>
      </c>
      <c r="E1293" s="2">
        <f>MACD!F1293</f>
        <v>-0.58876669927344616</v>
      </c>
      <c r="F1293" s="2">
        <f>'Moving Avg'!D1293</f>
        <v>23.395599999999998</v>
      </c>
      <c r="G1293" s="2">
        <f>'Moving Avg'!F1293</f>
        <v>23.088200000000001</v>
      </c>
      <c r="H1293" s="2">
        <f>'Moving Avg'!G1293</f>
        <v>24.461499999999997</v>
      </c>
      <c r="I1293" s="2">
        <f>'Moving Avg'!H1293</f>
        <v>24.37751999999999</v>
      </c>
      <c r="J1293" s="6" t="str">
        <f>OBV!F1293</f>
        <v>BEARISH</v>
      </c>
      <c r="K1293" s="6" t="str">
        <f>OBV!G1293</f>
        <v>NEUTRAL</v>
      </c>
      <c r="L1293" s="6" t="str">
        <f>OBV!H1293</f>
        <v>CONFIRMED BEARISH</v>
      </c>
    </row>
    <row r="1294" spans="1:12" ht="13.5" x14ac:dyDescent="0.25">
      <c r="A1294" s="3">
        <f>RSI!A1294</f>
        <v>43893</v>
      </c>
      <c r="B1294" s="2">
        <f>RSI!B1294</f>
        <v>23.196000000000002</v>
      </c>
      <c r="C1294" s="2">
        <f>RSI!I1294</f>
        <v>41.012399815140938</v>
      </c>
      <c r="D1294" s="2">
        <f>MACD!E1294</f>
        <v>-0.37360728037579349</v>
      </c>
      <c r="E1294" s="2">
        <f>MACD!F1294</f>
        <v>-0.54573481549391567</v>
      </c>
      <c r="F1294" s="2">
        <f>'Moving Avg'!D1294</f>
        <v>23.2958</v>
      </c>
      <c r="G1294" s="2">
        <f>'Moving Avg'!F1294</f>
        <v>23.161200000000001</v>
      </c>
      <c r="H1294" s="2">
        <f>'Moving Avg'!G1294</f>
        <v>24.384159999999994</v>
      </c>
      <c r="I1294" s="2">
        <f>'Moving Avg'!H1294</f>
        <v>24.383529999999983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</row>
    <row r="1295" spans="1:12" ht="13.5" x14ac:dyDescent="0.25">
      <c r="A1295" s="3">
        <f>RSI!A1295</f>
        <v>43894</v>
      </c>
      <c r="B1295" s="2">
        <f>RSI!B1295</f>
        <v>23.196000000000002</v>
      </c>
      <c r="C1295" s="2">
        <f>RSI!I1295</f>
        <v>41.012399815140938</v>
      </c>
      <c r="D1295" s="2">
        <f>MACD!E1295</f>
        <v>-0.27037898790412029</v>
      </c>
      <c r="E1295" s="2">
        <f>MACD!F1295</f>
        <v>-0.49066364997595657</v>
      </c>
      <c r="F1295" s="2">
        <f>'Moving Avg'!D1295</f>
        <v>23.196000000000002</v>
      </c>
      <c r="G1295" s="2">
        <f>'Moving Avg'!F1295</f>
        <v>23.234200000000005</v>
      </c>
      <c r="H1295" s="2">
        <f>'Moving Avg'!G1295</f>
        <v>24.314739999999997</v>
      </c>
      <c r="I1295" s="2">
        <f>'Moving Avg'!H1295</f>
        <v>24.392289999999985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</row>
    <row r="1296" spans="1:12" ht="13.5" x14ac:dyDescent="0.25">
      <c r="A1296" s="3">
        <f>RSI!A1296</f>
        <v>43895</v>
      </c>
      <c r="B1296" s="2">
        <f>RSI!B1296</f>
        <v>23.196000000000002</v>
      </c>
      <c r="C1296" s="2">
        <f>RSI!I1296</f>
        <v>41.012399815140938</v>
      </c>
      <c r="D1296" s="2">
        <f>MACD!E1296</f>
        <v>-0.18073426886900279</v>
      </c>
      <c r="E1296" s="2">
        <f>MACD!F1296</f>
        <v>-0.42867777375456584</v>
      </c>
      <c r="F1296" s="2">
        <f>'Moving Avg'!D1296</f>
        <v>23.196000000000002</v>
      </c>
      <c r="G1296" s="2">
        <f>'Moving Avg'!F1296</f>
        <v>23.307200000000005</v>
      </c>
      <c r="H1296" s="2">
        <f>'Moving Avg'!G1296</f>
        <v>24.261299999999995</v>
      </c>
      <c r="I1296" s="2">
        <f>'Moving Avg'!H1296</f>
        <v>24.401049999999987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</row>
    <row r="1297" spans="1:12" ht="13.5" x14ac:dyDescent="0.25">
      <c r="A1297" s="3">
        <f>RSI!A1297</f>
        <v>43896</v>
      </c>
      <c r="B1297" s="2">
        <f>RSI!B1297</f>
        <v>23.196000000000002</v>
      </c>
      <c r="C1297" s="2">
        <f>RSI!I1297</f>
        <v>41.012399815140938</v>
      </c>
      <c r="D1297" s="2">
        <f>MACD!E1297</f>
        <v>-0.10275354291420769</v>
      </c>
      <c r="E1297" s="2">
        <f>MACD!F1297</f>
        <v>-0.36349292758649421</v>
      </c>
      <c r="F1297" s="2">
        <f>'Moving Avg'!D1297</f>
        <v>23.196000000000002</v>
      </c>
      <c r="G1297" s="2">
        <f>'Moving Avg'!F1297</f>
        <v>23.350150000000006</v>
      </c>
      <c r="H1297" s="2">
        <f>'Moving Avg'!G1297</f>
        <v>24.223319999999994</v>
      </c>
      <c r="I1297" s="2">
        <f>'Moving Avg'!H1297</f>
        <v>24.409809999999979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</row>
    <row r="1298" spans="1:12" ht="13.5" x14ac:dyDescent="0.25">
      <c r="A1298" s="3">
        <f>RSI!A1298</f>
        <v>43899</v>
      </c>
      <c r="B1298" s="2">
        <f>RSI!B1298</f>
        <v>23.196000000000002</v>
      </c>
      <c r="C1298" s="2">
        <f>RSI!I1298</f>
        <v>41.012399815140931</v>
      </c>
      <c r="D1298" s="2">
        <f>MACD!E1298</f>
        <v>-3.4799942318123556E-2</v>
      </c>
      <c r="E1298" s="2">
        <f>MACD!F1298</f>
        <v>-0.29775433053282008</v>
      </c>
      <c r="F1298" s="2">
        <f>'Moving Avg'!D1298</f>
        <v>23.196000000000002</v>
      </c>
      <c r="G1298" s="2">
        <f>'Moving Avg'!F1298</f>
        <v>23.393100000000011</v>
      </c>
      <c r="H1298" s="2">
        <f>'Moving Avg'!G1298</f>
        <v>24.170379999999994</v>
      </c>
      <c r="I1298" s="2">
        <f>'Moving Avg'!H1298</f>
        <v>24.41208499999998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</row>
    <row r="1299" spans="1:12" ht="13.5" x14ac:dyDescent="0.25">
      <c r="A1299" s="3">
        <f>RSI!A1299</f>
        <v>43900</v>
      </c>
      <c r="B1299" s="2">
        <f>RSI!B1299</f>
        <v>23.196000000000002</v>
      </c>
      <c r="C1299" s="2">
        <f>RSI!I1299</f>
        <v>41.012399815140931</v>
      </c>
      <c r="D1299" s="2">
        <f>MACD!E1299</f>
        <v>2.4523248374741513E-2</v>
      </c>
      <c r="E1299" s="2">
        <f>MACD!F1299</f>
        <v>-0.23329881475130776</v>
      </c>
      <c r="F1299" s="2">
        <f>'Moving Avg'!D1299</f>
        <v>23.196000000000002</v>
      </c>
      <c r="G1299" s="2">
        <f>'Moving Avg'!F1299</f>
        <v>23.436050000000009</v>
      </c>
      <c r="H1299" s="2">
        <f>'Moving Avg'!G1299</f>
        <v>24.110239999999994</v>
      </c>
      <c r="I1299" s="2">
        <f>'Moving Avg'!H1299</f>
        <v>24.414359999999977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</row>
    <row r="1300" spans="1:12" ht="13.5" x14ac:dyDescent="0.25">
      <c r="A1300" s="3">
        <f>RSI!A1300</f>
        <v>43901</v>
      </c>
      <c r="B1300" s="2">
        <f>RSI!B1300</f>
        <v>23.196000000000002</v>
      </c>
      <c r="C1300" s="2">
        <f>RSI!I1300</f>
        <v>41.012399815140938</v>
      </c>
      <c r="D1300" s="2">
        <f>MACD!E1300</f>
        <v>7.6408674149778477E-2</v>
      </c>
      <c r="E1300" s="2">
        <f>MACD!F1300</f>
        <v>-0.17135731697109052</v>
      </c>
      <c r="F1300" s="2">
        <f>'Moving Avg'!D1300</f>
        <v>23.196000000000002</v>
      </c>
      <c r="G1300" s="2">
        <f>'Moving Avg'!F1300</f>
        <v>23.44550000000001</v>
      </c>
      <c r="H1300" s="2">
        <f>'Moving Avg'!G1300</f>
        <v>24.026559999999996</v>
      </c>
      <c r="I1300" s="2">
        <f>'Moving Avg'!H1300</f>
        <v>24.413239999999973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</row>
    <row r="1301" spans="1:12" ht="13.5" x14ac:dyDescent="0.25">
      <c r="A1301" s="3">
        <f>RSI!A1301</f>
        <v>43902</v>
      </c>
      <c r="B1301" s="2">
        <f>RSI!B1301</f>
        <v>23.196000000000002</v>
      </c>
      <c r="C1301" s="2">
        <f>RSI!I1301</f>
        <v>41.012399815140938</v>
      </c>
      <c r="D1301" s="2">
        <f>MACD!E1301</f>
        <v>4.5106273555866494E-2</v>
      </c>
      <c r="E1301" s="2">
        <f>MACD!F1301</f>
        <v>-0.12806459886569913</v>
      </c>
      <c r="F1301" s="2">
        <f>'Moving Avg'!D1301</f>
        <v>23.196000000000002</v>
      </c>
      <c r="G1301" s="2">
        <f>'Moving Avg'!F1301</f>
        <v>23.420550000000013</v>
      </c>
      <c r="H1301" s="2">
        <f>'Moving Avg'!G1301</f>
        <v>23.918299999999995</v>
      </c>
      <c r="I1301" s="2">
        <f>'Moving Avg'!H1301</f>
        <v>24.412119999999973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</row>
    <row r="1302" spans="1:12" ht="13.5" x14ac:dyDescent="0.25">
      <c r="A1302" s="3">
        <f>RSI!A1302</f>
        <v>43903</v>
      </c>
      <c r="B1302" s="2">
        <f>RSI!B1302</f>
        <v>23.196000000000002</v>
      </c>
      <c r="C1302" s="2">
        <f>RSI!I1302</f>
        <v>41.012399815140938</v>
      </c>
      <c r="D1302" s="2">
        <f>MACD!E1302</f>
        <v>2.0067569118403128E-2</v>
      </c>
      <c r="E1302" s="2">
        <f>MACD!F1302</f>
        <v>-9.8438165268878691E-2</v>
      </c>
      <c r="F1302" s="2">
        <f>'Moving Avg'!D1302</f>
        <v>23.196000000000002</v>
      </c>
      <c r="G1302" s="2">
        <f>'Moving Avg'!F1302</f>
        <v>23.395600000000009</v>
      </c>
      <c r="H1302" s="2">
        <f>'Moving Avg'!G1302</f>
        <v>23.827219999999997</v>
      </c>
      <c r="I1302" s="2">
        <f>'Moving Avg'!H1302</f>
        <v>24.410999999999973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</row>
    <row r="1303" spans="1:12" ht="13.5" x14ac:dyDescent="0.25">
      <c r="A1303" s="3">
        <f>RSI!A1303</f>
        <v>43906</v>
      </c>
      <c r="B1303" s="2">
        <f>RSI!B1303</f>
        <v>23.196000000000002</v>
      </c>
      <c r="C1303" s="2">
        <f>RSI!I1303</f>
        <v>41.012399815140938</v>
      </c>
      <c r="D1303" s="2">
        <f>MACD!E1303</f>
        <v>2.2166029567927126E-4</v>
      </c>
      <c r="E1303" s="2">
        <f>MACD!F1303</f>
        <v>-7.8706200155967104E-2</v>
      </c>
      <c r="F1303" s="2">
        <f>'Moving Avg'!D1303</f>
        <v>23.196000000000002</v>
      </c>
      <c r="G1303" s="2">
        <f>'Moving Avg'!F1303</f>
        <v>23.370650000000012</v>
      </c>
      <c r="H1303" s="2">
        <f>'Moving Avg'!G1303</f>
        <v>23.736139999999999</v>
      </c>
      <c r="I1303" s="2">
        <f>'Moving Avg'!H1303</f>
        <v>24.409879999999973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22.157</v>
      </c>
      <c r="C1304" s="2">
        <f>RSI!I1304</f>
        <v>21.888589939425799</v>
      </c>
      <c r="D1304" s="2">
        <f>MACD!E1304</f>
        <v>6.1633308251717978E-2</v>
      </c>
      <c r="E1304" s="2">
        <f>MACD!F1304</f>
        <v>-5.0638298474430098E-2</v>
      </c>
      <c r="F1304" s="2">
        <f>'Moving Avg'!D1304</f>
        <v>22.988199999999999</v>
      </c>
      <c r="G1304" s="2">
        <f>'Moving Avg'!F1304</f>
        <v>23.29375000000001</v>
      </c>
      <c r="H1304" s="2">
        <f>'Moving Avg'!G1304</f>
        <v>23.6492</v>
      </c>
      <c r="I1304" s="2">
        <f>'Moving Avg'!H1304</f>
        <v>24.403564999999972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22.157</v>
      </c>
      <c r="C1305" s="2">
        <f>RSI!I1305</f>
        <v>21.888589939425799</v>
      </c>
      <c r="D1305" s="2">
        <f>MACD!E1305</f>
        <v>0.12088592920585839</v>
      </c>
      <c r="E1305" s="2">
        <f>MACD!F1305</f>
        <v>-1.6333452938372406E-2</v>
      </c>
      <c r="F1305" s="2">
        <f>'Moving Avg'!D1305</f>
        <v>22.7804</v>
      </c>
      <c r="G1305" s="2">
        <f>'Moving Avg'!F1305</f>
        <v>23.216850000000008</v>
      </c>
      <c r="H1305" s="2">
        <f>'Moving Avg'!G1305</f>
        <v>23.562260000000002</v>
      </c>
      <c r="I1305" s="2">
        <f>'Moving Avg'!H1305</f>
        <v>24.397249999999971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22.157</v>
      </c>
      <c r="C1306" s="2">
        <f>RSI!I1306</f>
        <v>21.888589939425799</v>
      </c>
      <c r="D1306" s="2">
        <f>MACD!E1306</f>
        <v>0.17777176124450378</v>
      </c>
      <c r="E1306" s="2">
        <f>MACD!F1306</f>
        <v>2.2487589898202834E-2</v>
      </c>
      <c r="F1306" s="2">
        <f>'Moving Avg'!D1306</f>
        <v>22.572600000000001</v>
      </c>
      <c r="G1306" s="2">
        <f>'Moving Avg'!F1306</f>
        <v>23.139950000000006</v>
      </c>
      <c r="H1306" s="2">
        <f>'Moving Avg'!G1306</f>
        <v>23.499020000000005</v>
      </c>
      <c r="I1306" s="2">
        <f>'Moving Avg'!H1306</f>
        <v>24.390934999999971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22.157</v>
      </c>
      <c r="C1307" s="2">
        <f>RSI!I1307</f>
        <v>21.888589939425799</v>
      </c>
      <c r="D1307" s="2">
        <f>MACD!E1307</f>
        <v>0.23215499989307631</v>
      </c>
      <c r="E1307" s="2">
        <f>MACD!F1307</f>
        <v>6.4421071897177537E-2</v>
      </c>
      <c r="F1307" s="2">
        <f>'Moving Avg'!D1307</f>
        <v>22.364799999999999</v>
      </c>
      <c r="G1307" s="2">
        <f>'Moving Avg'!F1307</f>
        <v>23.063050000000004</v>
      </c>
      <c r="H1307" s="2">
        <f>'Moving Avg'!G1307</f>
        <v>23.435780000000005</v>
      </c>
      <c r="I1307" s="2">
        <f>'Moving Avg'!H1307</f>
        <v>24.384619999999973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22.157</v>
      </c>
      <c r="C1308" s="2">
        <f>RSI!I1308</f>
        <v>21.888589939425799</v>
      </c>
      <c r="D1308" s="2">
        <f>MACD!E1308</f>
        <v>0.28395776521725224</v>
      </c>
      <c r="E1308" s="2">
        <f>MACD!F1308</f>
        <v>0.1083284105611925</v>
      </c>
      <c r="F1308" s="2">
        <f>'Moving Avg'!D1308</f>
        <v>22.157</v>
      </c>
      <c r="G1308" s="2">
        <f>'Moving Avg'!F1308</f>
        <v>22.986150000000002</v>
      </c>
      <c r="H1308" s="2">
        <f>'Moving Avg'!G1308</f>
        <v>23.357420000000005</v>
      </c>
      <c r="I1308" s="2">
        <f>'Moving Avg'!H1308</f>
        <v>24.378304999999973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</row>
    <row r="1309" spans="1:12" ht="13.5" x14ac:dyDescent="0.25">
      <c r="A1309" s="3">
        <f>RSI!A1309</f>
        <v>43915</v>
      </c>
      <c r="B1309" s="2">
        <f>RSI!B1309</f>
        <v>22.157</v>
      </c>
      <c r="C1309" s="2">
        <f>RSI!I1309</f>
        <v>21.888589939425799</v>
      </c>
      <c r="D1309" s="2">
        <f>MACD!E1309</f>
        <v>0.33314844727787829</v>
      </c>
      <c r="E1309" s="2">
        <f>MACD!F1309</f>
        <v>0.15329241790452969</v>
      </c>
      <c r="F1309" s="2">
        <f>'Moving Avg'!D1309</f>
        <v>22.157</v>
      </c>
      <c r="G1309" s="2">
        <f>'Moving Avg'!F1309</f>
        <v>22.909249999999997</v>
      </c>
      <c r="H1309" s="2">
        <f>'Moving Avg'!G1309</f>
        <v>23.279060000000005</v>
      </c>
      <c r="I1309" s="2">
        <f>'Moving Avg'!H1309</f>
        <v>24.371989999999972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</row>
    <row r="1310" spans="1:12" ht="13.5" x14ac:dyDescent="0.25">
      <c r="A1310" s="3">
        <f>RSI!A1310</f>
        <v>43916</v>
      </c>
      <c r="B1310" s="2">
        <f>RSI!B1310</f>
        <v>22.157</v>
      </c>
      <c r="C1310" s="2">
        <f>RSI!I1310</f>
        <v>21.888589939425799</v>
      </c>
      <c r="D1310" s="2">
        <f>MACD!E1310</f>
        <v>0.37973204778375091</v>
      </c>
      <c r="E1310" s="2">
        <f>MACD!F1310</f>
        <v>0.19858034388037393</v>
      </c>
      <c r="F1310" s="2">
        <f>'Moving Avg'!D1310</f>
        <v>22.157</v>
      </c>
      <c r="G1310" s="2">
        <f>'Moving Avg'!F1310</f>
        <v>22.832349999999998</v>
      </c>
      <c r="H1310" s="2">
        <f>'Moving Avg'!G1310</f>
        <v>23.224080000000004</v>
      </c>
      <c r="I1310" s="2">
        <f>'Moving Avg'!H1310</f>
        <v>24.365674999999975</v>
      </c>
      <c r="J1310" s="6" t="str">
        <f>OBV!F1310</f>
        <v>NEUTRAL</v>
      </c>
      <c r="K1310" s="6" t="str">
        <f>OBV!G1310</f>
        <v>NEUTRAL</v>
      </c>
      <c r="L1310" s="6" t="str">
        <f>OBV!H1310</f>
        <v>NEUTRAL</v>
      </c>
    </row>
    <row r="1311" spans="1:12" ht="13.5" x14ac:dyDescent="0.25">
      <c r="A1311" s="3">
        <f>RSI!A1311</f>
        <v>43917</v>
      </c>
      <c r="B1311" s="2">
        <f>RSI!B1311</f>
        <v>22.818000000000001</v>
      </c>
      <c r="C1311" s="2">
        <f>RSI!I1311</f>
        <v>47.868520297140982</v>
      </c>
      <c r="D1311" s="2">
        <f>MACD!E1311</f>
        <v>0.37477923282072823</v>
      </c>
      <c r="E1311" s="2">
        <f>MACD!F1311</f>
        <v>0.23382012166844479</v>
      </c>
      <c r="F1311" s="2">
        <f>'Moving Avg'!D1311</f>
        <v>22.289200000000001</v>
      </c>
      <c r="G1311" s="2">
        <f>'Moving Avg'!F1311</f>
        <v>22.813449999999996</v>
      </c>
      <c r="H1311" s="2">
        <f>'Moving Avg'!G1311</f>
        <v>23.159980000000004</v>
      </c>
      <c r="I1311" s="2">
        <f>'Moving Avg'!H1311</f>
        <v>24.362664999999971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</row>
    <row r="1312" spans="1:12" ht="13.5" x14ac:dyDescent="0.25">
      <c r="A1312" s="3">
        <f>RSI!A1312</f>
        <v>43920</v>
      </c>
      <c r="B1312" s="2">
        <f>RSI!B1312</f>
        <v>22.818000000000001</v>
      </c>
      <c r="C1312" s="2">
        <f>RSI!I1312</f>
        <v>47.868520297140982</v>
      </c>
      <c r="D1312" s="2">
        <f>MACD!E1312</f>
        <v>0.37093552613664471</v>
      </c>
      <c r="E1312" s="2">
        <f>MACD!F1312</f>
        <v>0.26124320256208478</v>
      </c>
      <c r="F1312" s="2">
        <f>'Moving Avg'!D1312</f>
        <v>22.421399999999998</v>
      </c>
      <c r="G1312" s="2">
        <f>'Moving Avg'!F1312</f>
        <v>22.794549999999994</v>
      </c>
      <c r="H1312" s="2">
        <f>'Moving Avg'!G1312</f>
        <v>23.111340000000009</v>
      </c>
      <c r="I1312" s="2">
        <f>'Moving Avg'!H1312</f>
        <v>24.359654999999965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</row>
    <row r="1313" spans="1:12" ht="13.5" x14ac:dyDescent="0.25">
      <c r="A1313" s="3">
        <f>RSI!A1313</f>
        <v>43921</v>
      </c>
      <c r="B1313" s="2">
        <f>RSI!B1313</f>
        <v>22.818000000000001</v>
      </c>
      <c r="C1313" s="2">
        <f>RSI!I1313</f>
        <v>47.868520297140982</v>
      </c>
      <c r="D1313" s="2">
        <f>MACD!E1313</f>
        <v>0.36800458185553353</v>
      </c>
      <c r="E1313" s="2">
        <f>MACD!F1313</f>
        <v>0.28259547842077454</v>
      </c>
      <c r="F1313" s="2">
        <f>'Moving Avg'!D1313</f>
        <v>22.553599999999999</v>
      </c>
      <c r="G1313" s="2">
        <f>'Moving Avg'!F1313</f>
        <v>22.775649999999992</v>
      </c>
      <c r="H1313" s="2">
        <f>'Moving Avg'!G1313</f>
        <v>23.06270000000001</v>
      </c>
      <c r="I1313" s="2">
        <f>'Moving Avg'!H1313</f>
        <v>24.359869999999969</v>
      </c>
      <c r="J1313" s="6" t="str">
        <f>OBV!F1313</f>
        <v>NEUTRAL</v>
      </c>
      <c r="K1313" s="6" t="str">
        <f>OBV!G1313</f>
        <v>NEUTRAL</v>
      </c>
      <c r="L1313" s="6" t="str">
        <f>OBV!H1313</f>
        <v>NEUTRAL</v>
      </c>
    </row>
    <row r="1314" spans="1:12" ht="13.5" x14ac:dyDescent="0.25">
      <c r="A1314" s="3">
        <f>RSI!A1314</f>
        <v>43922</v>
      </c>
      <c r="B1314" s="2">
        <f>RSI!B1314</f>
        <v>22.818000000000001</v>
      </c>
      <c r="C1314" s="2">
        <f>RSI!I1314</f>
        <v>47.868520297140982</v>
      </c>
      <c r="D1314" s="2">
        <f>MACD!E1314</f>
        <v>0.2059760120414964</v>
      </c>
      <c r="E1314" s="2">
        <f>MACD!F1314</f>
        <v>0.26727158514491894</v>
      </c>
      <c r="F1314" s="2">
        <f>'Moving Avg'!D1314</f>
        <v>22.6858</v>
      </c>
      <c r="G1314" s="2">
        <f>'Moving Avg'!F1314</f>
        <v>22.756749999999993</v>
      </c>
      <c r="H1314" s="2">
        <f>'Moving Avg'!G1314</f>
        <v>23.035720000000012</v>
      </c>
      <c r="I1314" s="2">
        <f>'Moving Avg'!H1314</f>
        <v>24.360084999999966</v>
      </c>
      <c r="J1314" s="6" t="str">
        <f>OBV!F1314</f>
        <v>NEUTRAL</v>
      </c>
      <c r="K1314" s="6" t="str">
        <f>OBV!G1314</f>
        <v>NEUTRAL</v>
      </c>
      <c r="L1314" s="6" t="str">
        <f>OBV!H1314</f>
        <v>NEUTRAL</v>
      </c>
    </row>
    <row r="1315" spans="1:12" ht="13.5" x14ac:dyDescent="0.25">
      <c r="A1315" s="3">
        <f>RSI!A1315</f>
        <v>43923</v>
      </c>
      <c r="B1315" s="2">
        <f>RSI!B1315</f>
        <v>22.818000000000001</v>
      </c>
      <c r="C1315" s="2">
        <f>RSI!I1315</f>
        <v>47.868520297140982</v>
      </c>
      <c r="D1315" s="2">
        <f>MACD!E1315</f>
        <v>6.9150482847685879E-2</v>
      </c>
      <c r="E1315" s="2">
        <f>MACD!F1315</f>
        <v>0.22764736468547234</v>
      </c>
      <c r="F1315" s="2">
        <f>'Moving Avg'!D1315</f>
        <v>22.818000000000001</v>
      </c>
      <c r="G1315" s="2">
        <f>'Moving Avg'!F1315</f>
        <v>22.737849999999995</v>
      </c>
      <c r="H1315" s="2">
        <f>'Moving Avg'!G1315</f>
        <v>23.00874000000001</v>
      </c>
      <c r="I1315" s="2">
        <f>'Moving Avg'!H1315</f>
        <v>24.360299999999974</v>
      </c>
      <c r="J1315" s="6" t="str">
        <f>OBV!F1315</f>
        <v>NEUTRAL</v>
      </c>
      <c r="K1315" s="6" t="str">
        <f>OBV!G1315</f>
        <v>NEUTRAL</v>
      </c>
      <c r="L1315" s="6" t="str">
        <f>OBV!H1315</f>
        <v>NEUTRAL</v>
      </c>
    </row>
    <row r="1316" spans="1:12" ht="13.5" x14ac:dyDescent="0.25">
      <c r="A1316" s="3">
        <f>RSI!A1316</f>
        <v>43924</v>
      </c>
      <c r="B1316" s="2">
        <f>RSI!B1316</f>
        <v>22.818000000000001</v>
      </c>
      <c r="C1316" s="2">
        <f>RSI!I1316</f>
        <v>47.868520297140982</v>
      </c>
      <c r="D1316" s="2">
        <f>MACD!E1316</f>
        <v>-4.6369809060255562E-2</v>
      </c>
      <c r="E1316" s="2">
        <f>MACD!F1316</f>
        <v>0.17284392993632677</v>
      </c>
      <c r="F1316" s="2">
        <f>'Moving Avg'!D1316</f>
        <v>22.818000000000001</v>
      </c>
      <c r="G1316" s="2">
        <f>'Moving Avg'!F1316</f>
        <v>22.718949999999996</v>
      </c>
      <c r="H1316" s="2">
        <f>'Moving Avg'!G1316</f>
        <v>22.982260000000011</v>
      </c>
      <c r="I1316" s="2">
        <f>'Moving Avg'!H1316</f>
        <v>24.360514999999978</v>
      </c>
      <c r="J1316" s="6" t="str">
        <f>OBV!F1316</f>
        <v>NEUTRAL</v>
      </c>
      <c r="K1316" s="6" t="str">
        <f>OBV!G1316</f>
        <v>NEUTRAL</v>
      </c>
      <c r="L1316" s="6" t="str">
        <f>OBV!H1316</f>
        <v>NEUTRAL</v>
      </c>
    </row>
    <row r="1317" spans="1:12" ht="13.5" x14ac:dyDescent="0.25">
      <c r="A1317" s="3">
        <f>RSI!A1317</f>
        <v>43927</v>
      </c>
      <c r="B1317" s="2">
        <f>RSI!B1317</f>
        <v>22.818000000000001</v>
      </c>
      <c r="C1317" s="2">
        <f>RSI!I1317</f>
        <v>47.868520297140982</v>
      </c>
      <c r="D1317" s="2">
        <f>MACD!E1317</f>
        <v>-0.14388149293046482</v>
      </c>
      <c r="E1317" s="2">
        <f>MACD!F1317</f>
        <v>0.10949884536296847</v>
      </c>
      <c r="F1317" s="2">
        <f>'Moving Avg'!D1317</f>
        <v>22.818000000000001</v>
      </c>
      <c r="G1317" s="2">
        <f>'Moving Avg'!F1317</f>
        <v>22.700049999999997</v>
      </c>
      <c r="H1317" s="2">
        <f>'Moving Avg'!G1317</f>
        <v>22.955780000000008</v>
      </c>
      <c r="I1317" s="2">
        <f>'Moving Avg'!H1317</f>
        <v>24.360729999999979</v>
      </c>
      <c r="J1317" s="6" t="str">
        <f>OBV!F1317</f>
        <v>NEUTRAL</v>
      </c>
      <c r="K1317" s="6" t="str">
        <f>OBV!G1317</f>
        <v>NEUTRAL</v>
      </c>
      <c r="L1317" s="6" t="str">
        <f>OBV!H1317</f>
        <v>NEUTRAL</v>
      </c>
    </row>
    <row r="1318" spans="1:12" ht="13.5" x14ac:dyDescent="0.25">
      <c r="A1318" s="3">
        <f>RSI!A1318</f>
        <v>43928</v>
      </c>
      <c r="B1318" s="2">
        <f>RSI!B1318</f>
        <v>22.818000000000001</v>
      </c>
      <c r="C1318" s="2">
        <f>RSI!I1318</f>
        <v>47.868520297140982</v>
      </c>
      <c r="D1318" s="2">
        <f>MACD!E1318</f>
        <v>-0.22617262424837392</v>
      </c>
      <c r="E1318" s="2">
        <f>MACD!F1318</f>
        <v>4.2364551440699991E-2</v>
      </c>
      <c r="F1318" s="2">
        <f>'Moving Avg'!D1318</f>
        <v>22.818000000000001</v>
      </c>
      <c r="G1318" s="2">
        <f>'Moving Avg'!F1318</f>
        <v>22.681149999999995</v>
      </c>
      <c r="H1318" s="2">
        <f>'Moving Avg'!G1318</f>
        <v>22.929300000000008</v>
      </c>
      <c r="I1318" s="2">
        <f>'Moving Avg'!H1318</f>
        <v>24.360944999999983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</row>
    <row r="1319" spans="1:12" ht="13.5" x14ac:dyDescent="0.25">
      <c r="A1319" s="3">
        <f>RSI!A1319</f>
        <v>43929</v>
      </c>
      <c r="B1319" s="2">
        <f>RSI!B1319</f>
        <v>22.818000000000001</v>
      </c>
      <c r="C1319" s="2">
        <f>RSI!I1319</f>
        <v>47.868520297140982</v>
      </c>
      <c r="D1319" s="2">
        <f>MACD!E1319</f>
        <v>-0.29560103056014242</v>
      </c>
      <c r="E1319" s="2">
        <f>MACD!F1319</f>
        <v>-2.5228564959468493E-2</v>
      </c>
      <c r="F1319" s="2">
        <f>'Moving Avg'!D1319</f>
        <v>22.818000000000001</v>
      </c>
      <c r="G1319" s="2">
        <f>'Moving Avg'!F1319</f>
        <v>22.662249999999997</v>
      </c>
      <c r="H1319" s="2">
        <f>'Moving Avg'!G1319</f>
        <v>22.902820000000006</v>
      </c>
      <c r="I1319" s="2">
        <f>'Moving Avg'!H1319</f>
        <v>24.361159999999987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</row>
    <row r="1320" spans="1:12" ht="13.5" x14ac:dyDescent="0.25">
      <c r="A1320" s="3">
        <f>RSI!A1320</f>
        <v>43934</v>
      </c>
      <c r="B1320" s="2">
        <f>RSI!B1320</f>
        <v>22.818000000000001</v>
      </c>
      <c r="C1320" s="2">
        <f>RSI!I1320</f>
        <v>47.868520297140982</v>
      </c>
      <c r="D1320" s="2">
        <f>MACD!E1320</f>
        <v>-0.35416059641055853</v>
      </c>
      <c r="E1320" s="2">
        <f>MACD!F1320</f>
        <v>-9.1014971249686508E-2</v>
      </c>
      <c r="F1320" s="2">
        <f>'Moving Avg'!D1320</f>
        <v>22.818000000000001</v>
      </c>
      <c r="G1320" s="2">
        <f>'Moving Avg'!F1320</f>
        <v>22.643349999999995</v>
      </c>
      <c r="H1320" s="2">
        <f>'Moving Avg'!G1320</f>
        <v>22.89078000000001</v>
      </c>
      <c r="I1320" s="2">
        <f>'Moving Avg'!H1320</f>
        <v>24.361374999999988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</row>
    <row r="1321" spans="1:12" ht="13.5" x14ac:dyDescent="0.25">
      <c r="A1321" s="3">
        <f>RSI!A1321</f>
        <v>43935</v>
      </c>
      <c r="B1321" s="2">
        <f>RSI!B1321</f>
        <v>22.818000000000001</v>
      </c>
      <c r="C1321" s="2">
        <f>RSI!I1321</f>
        <v>47.868520297140982</v>
      </c>
      <c r="D1321" s="2">
        <f>MACD!E1321</f>
        <v>-0.30184503579295807</v>
      </c>
      <c r="E1321" s="2">
        <f>MACD!F1321</f>
        <v>-0.13318098415834084</v>
      </c>
      <c r="F1321" s="2">
        <f>'Moving Avg'!D1321</f>
        <v>22.818000000000001</v>
      </c>
      <c r="G1321" s="2">
        <f>'Moving Avg'!F1321</f>
        <v>22.624449999999996</v>
      </c>
      <c r="H1321" s="2">
        <f>'Moving Avg'!G1321</f>
        <v>22.878740000000008</v>
      </c>
      <c r="I1321" s="2">
        <f>'Moving Avg'!H1321</f>
        <v>24.361589999999993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</row>
    <row r="1322" spans="1:12" ht="13.5" x14ac:dyDescent="0.25">
      <c r="A1322" s="3">
        <f>RSI!A1322</f>
        <v>43936</v>
      </c>
      <c r="B1322" s="2">
        <f>RSI!B1322</f>
        <v>22.818000000000001</v>
      </c>
      <c r="C1322" s="2">
        <f>RSI!I1322</f>
        <v>47.868520297140989</v>
      </c>
      <c r="D1322" s="2">
        <f>MACD!E1322</f>
        <v>-0.25741723148238194</v>
      </c>
      <c r="E1322" s="2">
        <f>MACD!F1322</f>
        <v>-0.15802823362314905</v>
      </c>
      <c r="F1322" s="2">
        <f>'Moving Avg'!D1322</f>
        <v>22.818000000000001</v>
      </c>
      <c r="G1322" s="2">
        <f>'Moving Avg'!F1322</f>
        <v>22.605549999999997</v>
      </c>
      <c r="H1322" s="2">
        <f>'Moving Avg'!G1322</f>
        <v>22.88750000000001</v>
      </c>
      <c r="I1322" s="2">
        <f>'Moving Avg'!H1322</f>
        <v>24.361804999999993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</row>
    <row r="1323" spans="1:12" ht="13.5" x14ac:dyDescent="0.25">
      <c r="A1323" s="3">
        <f>RSI!A1323</f>
        <v>43937</v>
      </c>
      <c r="B1323" s="2">
        <f>RSI!B1323</f>
        <v>22.818000000000001</v>
      </c>
      <c r="C1323" s="2">
        <f>RSI!I1323</f>
        <v>47.868520297140982</v>
      </c>
      <c r="D1323" s="2">
        <f>MACD!E1323</f>
        <v>-0.21967559298854411</v>
      </c>
      <c r="E1323" s="2">
        <f>MACD!F1323</f>
        <v>-0.17035770549622806</v>
      </c>
      <c r="F1323" s="2">
        <f>'Moving Avg'!D1323</f>
        <v>22.818000000000001</v>
      </c>
      <c r="G1323" s="2">
        <f>'Moving Avg'!F1323</f>
        <v>22.586649999999999</v>
      </c>
      <c r="H1323" s="2">
        <f>'Moving Avg'!G1323</f>
        <v>22.909140000000008</v>
      </c>
      <c r="I1323" s="2">
        <f>'Moving Avg'!H1323</f>
        <v>24.362019999999998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</row>
    <row r="1324" spans="1:12" ht="13.5" x14ac:dyDescent="0.25">
      <c r="A1324" s="3">
        <f>RSI!A1324</f>
        <v>43938</v>
      </c>
      <c r="B1324" s="2">
        <f>RSI!B1324</f>
        <v>22.818000000000001</v>
      </c>
      <c r="C1324" s="2">
        <f>RSI!I1324</f>
        <v>47.868520297140989</v>
      </c>
      <c r="D1324" s="2">
        <f>MACD!E1324</f>
        <v>-0.18760250763880038</v>
      </c>
      <c r="E1324" s="2">
        <f>MACD!F1324</f>
        <v>-0.17380666592474253</v>
      </c>
      <c r="F1324" s="2">
        <f>'Moving Avg'!D1324</f>
        <v>22.818000000000001</v>
      </c>
      <c r="G1324" s="2">
        <f>'Moving Avg'!F1324</f>
        <v>22.619699999999998</v>
      </c>
      <c r="H1324" s="2">
        <f>'Moving Avg'!G1324</f>
        <v>22.930780000000009</v>
      </c>
      <c r="I1324" s="2">
        <f>'Moving Avg'!H1324</f>
        <v>24.362235000000002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</row>
    <row r="1325" spans="1:12" ht="13.5" x14ac:dyDescent="0.25">
      <c r="A1325" s="3">
        <f>RSI!A1325</f>
        <v>43941</v>
      </c>
      <c r="B1325" s="2">
        <f>RSI!B1325</f>
        <v>22.818000000000001</v>
      </c>
      <c r="C1325" s="2">
        <f>RSI!I1325</f>
        <v>47.868520297140989</v>
      </c>
      <c r="D1325" s="2">
        <f>MACD!E1325</f>
        <v>-0.16033610165095169</v>
      </c>
      <c r="E1325" s="2">
        <f>MACD!F1325</f>
        <v>-0.17111255306998435</v>
      </c>
      <c r="F1325" s="2">
        <f>'Moving Avg'!D1325</f>
        <v>22.818000000000001</v>
      </c>
      <c r="G1325" s="2">
        <f>'Moving Avg'!F1325</f>
        <v>22.652749999999997</v>
      </c>
      <c r="H1325" s="2">
        <f>'Moving Avg'!G1325</f>
        <v>22.952420000000007</v>
      </c>
      <c r="I1325" s="2">
        <f>'Moving Avg'!H1325</f>
        <v>24.362450000000003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</row>
    <row r="1326" spans="1:12" ht="13.5" x14ac:dyDescent="0.25">
      <c r="A1326" s="3">
        <f>RSI!A1326</f>
        <v>43942</v>
      </c>
      <c r="B1326" s="2">
        <f>RSI!B1326</f>
        <v>22.818000000000001</v>
      </c>
      <c r="C1326" s="2">
        <f>RSI!I1326</f>
        <v>47.868520297140989</v>
      </c>
      <c r="D1326" s="2">
        <f>MACD!E1326</f>
        <v>-0.13714634081544474</v>
      </c>
      <c r="E1326" s="2">
        <f>MACD!F1326</f>
        <v>-0.16431931061907645</v>
      </c>
      <c r="F1326" s="2">
        <f>'Moving Avg'!D1326</f>
        <v>22.818000000000001</v>
      </c>
      <c r="G1326" s="2">
        <f>'Moving Avg'!F1326</f>
        <v>22.685799999999997</v>
      </c>
      <c r="H1326" s="2">
        <f>'Moving Avg'!G1326</f>
        <v>22.974060000000009</v>
      </c>
      <c r="I1326" s="2">
        <f>'Moving Avg'!H1326</f>
        <v>24.362665000000007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</row>
    <row r="1327" spans="1:12" ht="13.5" x14ac:dyDescent="0.25">
      <c r="A1327" s="3">
        <f>RSI!A1327</f>
        <v>43943</v>
      </c>
      <c r="B1327" s="2">
        <f>RSI!B1327</f>
        <v>22.818000000000001</v>
      </c>
      <c r="C1327" s="2">
        <f>RSI!I1327</f>
        <v>47.868520297140982</v>
      </c>
      <c r="D1327" s="2">
        <f>MACD!E1327</f>
        <v>-0.11741480351337685</v>
      </c>
      <c r="E1327" s="2">
        <f>MACD!F1327</f>
        <v>-0.15493840919793656</v>
      </c>
      <c r="F1327" s="2">
        <f>'Moving Avg'!D1327</f>
        <v>22.818000000000001</v>
      </c>
      <c r="G1327" s="2">
        <f>'Moving Avg'!F1327</f>
        <v>22.718849999999996</v>
      </c>
      <c r="H1327" s="2">
        <f>'Moving Avg'!G1327</f>
        <v>22.983680000000007</v>
      </c>
      <c r="I1327" s="2">
        <f>'Moving Avg'!H1327</f>
        <v>24.362880000000008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</row>
    <row r="1328" spans="1:12" ht="13.5" x14ac:dyDescent="0.25">
      <c r="A1328" s="3">
        <f>RSI!A1328</f>
        <v>43944</v>
      </c>
      <c r="B1328" s="2">
        <f>RSI!B1328</f>
        <v>22.818000000000001</v>
      </c>
      <c r="C1328" s="2">
        <f>RSI!I1328</f>
        <v>47.868520297140982</v>
      </c>
      <c r="D1328" s="2">
        <f>MACD!E1328</f>
        <v>-0.1006175614275584</v>
      </c>
      <c r="E1328" s="2">
        <f>MACD!F1328</f>
        <v>-0.14407423964386093</v>
      </c>
      <c r="F1328" s="2">
        <f>'Moving Avg'!D1328</f>
        <v>22.818000000000001</v>
      </c>
      <c r="G1328" s="2">
        <f>'Moving Avg'!F1328</f>
        <v>22.751899999999999</v>
      </c>
      <c r="H1328" s="2">
        <f>'Moving Avg'!G1328</f>
        <v>22.993300000000009</v>
      </c>
      <c r="I1328" s="2">
        <f>'Moving Avg'!H1328</f>
        <v>24.36103000000001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</row>
    <row r="1329" spans="1:12" ht="13.5" x14ac:dyDescent="0.25">
      <c r="A1329" s="3">
        <f>RSI!A1329</f>
        <v>43945</v>
      </c>
      <c r="B1329" s="2">
        <f>RSI!B1329</f>
        <v>22.818000000000001</v>
      </c>
      <c r="C1329" s="2">
        <f>RSI!I1329</f>
        <v>47.868520297140982</v>
      </c>
      <c r="D1329" s="2">
        <f>MACD!E1329</f>
        <v>-8.6310690147474389E-2</v>
      </c>
      <c r="E1329" s="2">
        <f>MACD!F1329</f>
        <v>-0.13252152974458364</v>
      </c>
      <c r="F1329" s="2">
        <f>'Moving Avg'!D1329</f>
        <v>22.818000000000001</v>
      </c>
      <c r="G1329" s="2">
        <f>'Moving Avg'!F1329</f>
        <v>22.784949999999998</v>
      </c>
      <c r="H1329" s="2">
        <f>'Moving Avg'!G1329</f>
        <v>23.002920000000003</v>
      </c>
      <c r="I1329" s="2">
        <f>'Moving Avg'!H1329</f>
        <v>24.359180000000009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</row>
    <row r="1330" spans="1:12" ht="13.5" x14ac:dyDescent="0.25">
      <c r="A1330" s="3">
        <f>RSI!A1330</f>
        <v>43948</v>
      </c>
      <c r="B1330" s="2">
        <f>RSI!B1330</f>
        <v>22.818000000000001</v>
      </c>
      <c r="C1330" s="2">
        <f>RSI!I1330</f>
        <v>47.868520297140989</v>
      </c>
      <c r="D1330" s="2">
        <f>MACD!E1330</f>
        <v>-7.4118005353703609E-2</v>
      </c>
      <c r="E1330" s="2">
        <f>MACD!F1330</f>
        <v>-0.12084082486640764</v>
      </c>
      <c r="F1330" s="2">
        <f>'Moving Avg'!D1330</f>
        <v>22.818000000000001</v>
      </c>
      <c r="G1330" s="2">
        <f>'Moving Avg'!F1330</f>
        <v>22.817999999999998</v>
      </c>
      <c r="H1330" s="2">
        <f>'Moving Avg'!G1330</f>
        <v>22.999140000000008</v>
      </c>
      <c r="I1330" s="2">
        <f>'Moving Avg'!H1330</f>
        <v>24.357330000000015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</row>
    <row r="1331" spans="1:12" ht="13.5" x14ac:dyDescent="0.25">
      <c r="A1331" s="3">
        <f>RSI!A1331</f>
        <v>43949</v>
      </c>
      <c r="B1331" s="2">
        <f>RSI!B1331</f>
        <v>22.818000000000001</v>
      </c>
      <c r="C1331" s="2">
        <f>RSI!I1331</f>
        <v>47.868520297140989</v>
      </c>
      <c r="D1331" s="2">
        <f>MACD!E1331</f>
        <v>-6.3720682448572319E-2</v>
      </c>
      <c r="E1331" s="2">
        <f>MACD!F1331</f>
        <v>-0.10941679638284059</v>
      </c>
      <c r="F1331" s="2">
        <f>'Moving Avg'!D1331</f>
        <v>22.818000000000001</v>
      </c>
      <c r="G1331" s="2">
        <f>'Moving Avg'!F1331</f>
        <v>22.817999999999998</v>
      </c>
      <c r="H1331" s="2">
        <f>'Moving Avg'!G1331</f>
        <v>22.981600000000004</v>
      </c>
      <c r="I1331" s="2">
        <f>'Moving Avg'!H1331</f>
        <v>24.355480000000014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</row>
    <row r="1332" spans="1:12" ht="13.5" x14ac:dyDescent="0.25">
      <c r="A1332" s="3">
        <f>RSI!A1332</f>
        <v>43950</v>
      </c>
      <c r="B1332" s="2">
        <f>RSI!B1332</f>
        <v>22.818000000000001</v>
      </c>
      <c r="C1332" s="2">
        <f>RSI!I1332</f>
        <v>47.868520297140989</v>
      </c>
      <c r="D1332" s="2">
        <f>MACD!E1332</f>
        <v>-5.4848470116077408E-2</v>
      </c>
      <c r="E1332" s="2">
        <f>MACD!F1332</f>
        <v>-9.850313112948797E-2</v>
      </c>
      <c r="F1332" s="2">
        <f>'Moving Avg'!D1332</f>
        <v>22.818000000000001</v>
      </c>
      <c r="G1332" s="2">
        <f>'Moving Avg'!F1332</f>
        <v>22.817999999999998</v>
      </c>
      <c r="H1332" s="2">
        <f>'Moving Avg'!G1332</f>
        <v>22.964060000000003</v>
      </c>
      <c r="I1332" s="2">
        <f>'Moving Avg'!H1332</f>
        <v>24.353630000000017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</row>
    <row r="1333" spans="1:12" ht="13.5" x14ac:dyDescent="0.25">
      <c r="A1333" s="3">
        <f>RSI!A1333</f>
        <v>43951</v>
      </c>
      <c r="B1333" s="2">
        <f>RSI!B1333</f>
        <v>22.818000000000001</v>
      </c>
      <c r="C1333" s="2">
        <f>RSI!I1333</f>
        <v>47.868520297140989</v>
      </c>
      <c r="D1333" s="2">
        <f>MACD!E1333</f>
        <v>-4.7272252817215588E-2</v>
      </c>
      <c r="E1333" s="2">
        <f>MACD!F1333</f>
        <v>-8.8256955467033493E-2</v>
      </c>
      <c r="F1333" s="2">
        <f>'Moving Avg'!D1333</f>
        <v>22.818000000000001</v>
      </c>
      <c r="G1333" s="2">
        <f>'Moving Avg'!F1333</f>
        <v>22.817999999999998</v>
      </c>
      <c r="H1333" s="2">
        <f>'Moving Avg'!G1333</f>
        <v>22.94652</v>
      </c>
      <c r="I1333" s="2">
        <f>'Moving Avg'!H1333</f>
        <v>24.351780000000016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</row>
    <row r="1334" spans="1:12" ht="13.5" x14ac:dyDescent="0.25">
      <c r="A1334" s="3">
        <f>RSI!A1334</f>
        <v>43955</v>
      </c>
      <c r="B1334" s="2">
        <f>RSI!B1334</f>
        <v>22.818000000000001</v>
      </c>
      <c r="C1334" s="2">
        <f>RSI!I1334</f>
        <v>47.868520297140982</v>
      </c>
      <c r="D1334" s="2">
        <f>MACD!E1334</f>
        <v>-4.0797754901387151E-2</v>
      </c>
      <c r="E1334" s="2">
        <f>MACD!F1334</f>
        <v>-7.8765115353904222E-2</v>
      </c>
      <c r="F1334" s="2">
        <f>'Moving Avg'!D1334</f>
        <v>22.818000000000001</v>
      </c>
      <c r="G1334" s="2">
        <f>'Moving Avg'!F1334</f>
        <v>22.817999999999998</v>
      </c>
      <c r="H1334" s="2">
        <f>'Moving Avg'!G1334</f>
        <v>22.928979999999996</v>
      </c>
      <c r="I1334" s="2">
        <f>'Moving Avg'!H1334</f>
        <v>24.349930000000018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</row>
    <row r="1335" spans="1:12" ht="13.5" x14ac:dyDescent="0.25">
      <c r="A1335" s="3">
        <f>RSI!A1335</f>
        <v>43956</v>
      </c>
      <c r="B1335" s="2">
        <f>RSI!B1335</f>
        <v>22.818000000000001</v>
      </c>
      <c r="C1335" s="2">
        <f>RSI!I1335</f>
        <v>47.868520297140982</v>
      </c>
      <c r="D1335" s="2">
        <f>MACD!E1335</f>
        <v>-3.5260210894382027E-2</v>
      </c>
      <c r="E1335" s="2">
        <f>MACD!F1335</f>
        <v>-7.0064134461999786E-2</v>
      </c>
      <c r="F1335" s="2">
        <f>'Moving Avg'!D1335</f>
        <v>22.818000000000001</v>
      </c>
      <c r="G1335" s="2">
        <f>'Moving Avg'!F1335</f>
        <v>22.817999999999998</v>
      </c>
      <c r="H1335" s="2">
        <f>'Moving Avg'!G1335</f>
        <v>22.911439999999999</v>
      </c>
      <c r="I1335" s="2">
        <f>'Moving Avg'!H1335</f>
        <v>24.348080000000017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</row>
    <row r="1336" spans="1:12" ht="13.5" x14ac:dyDescent="0.25">
      <c r="A1336" s="3">
        <f>RSI!A1336</f>
        <v>43957</v>
      </c>
      <c r="B1336" s="2">
        <f>RSI!B1336</f>
        <v>22.818000000000001</v>
      </c>
      <c r="C1336" s="2">
        <f>RSI!I1336</f>
        <v>47.868520297140982</v>
      </c>
      <c r="D1336" s="2">
        <f>MACD!E1336</f>
        <v>-3.0519853499782812E-2</v>
      </c>
      <c r="E1336" s="2">
        <f>MACD!F1336</f>
        <v>-6.2155278269556399E-2</v>
      </c>
      <c r="F1336" s="2">
        <f>'Moving Avg'!D1336</f>
        <v>22.818000000000001</v>
      </c>
      <c r="G1336" s="2">
        <f>'Moving Avg'!F1336</f>
        <v>22.817999999999998</v>
      </c>
      <c r="H1336" s="2">
        <f>'Moving Avg'!G1336</f>
        <v>22.893899999999995</v>
      </c>
      <c r="I1336" s="2">
        <f>'Moving Avg'!H1336</f>
        <v>24.346230000000023</v>
      </c>
      <c r="J1336" s="6" t="str">
        <f>OBV!F1336</f>
        <v>BULLISH</v>
      </c>
      <c r="K1336" s="6" t="str">
        <f>OBV!G1336</f>
        <v>NEUTRAL</v>
      </c>
      <c r="L1336" s="6" t="str">
        <f>OBV!H1336</f>
        <v>CONFIRMED BULLISH</v>
      </c>
    </row>
    <row r="1337" spans="1:12" ht="13.5" x14ac:dyDescent="0.25">
      <c r="A1337" s="3">
        <f>RSI!A1337</f>
        <v>43958</v>
      </c>
      <c r="B1337" s="2">
        <f>RSI!B1337</f>
        <v>23.497</v>
      </c>
      <c r="C1337" s="2">
        <f>RSI!I1337</f>
        <v>84.421410476552666</v>
      </c>
      <c r="D1337" s="2">
        <f>MACD!E1337</f>
        <v>-7.6754389974102111E-2</v>
      </c>
      <c r="E1337" s="2">
        <f>MACD!F1337</f>
        <v>-6.507510061046555E-2</v>
      </c>
      <c r="F1337" s="2">
        <f>'Moving Avg'!D1337</f>
        <v>22.953800000000001</v>
      </c>
      <c r="G1337" s="2">
        <f>'Moving Avg'!F1337</f>
        <v>22.851949999999999</v>
      </c>
      <c r="H1337" s="2">
        <f>'Moving Avg'!G1337</f>
        <v>22.889939999999996</v>
      </c>
      <c r="I1337" s="2">
        <f>'Moving Avg'!H1337</f>
        <v>24.347775000000023</v>
      </c>
      <c r="J1337" s="6" t="str">
        <f>OBV!F1337</f>
        <v>BULLISH</v>
      </c>
      <c r="K1337" s="6" t="str">
        <f>OBV!G1337</f>
        <v>NEUTRAL</v>
      </c>
      <c r="L1337" s="6" t="str">
        <f>OBV!H1337</f>
        <v>CONFIRMED BULLISH</v>
      </c>
    </row>
    <row r="1338" spans="1:12" ht="13.5" x14ac:dyDescent="0.25">
      <c r="A1338" s="3">
        <f>RSI!A1338</f>
        <v>43959</v>
      </c>
      <c r="B1338" s="2">
        <f>RSI!B1338</f>
        <v>24.202000000000002</v>
      </c>
      <c r="C1338" s="2">
        <f>RSI!I1338</f>
        <v>91.267691888522776</v>
      </c>
      <c r="D1338" s="2">
        <f>MACD!E1338</f>
        <v>-0.17206344971923571</v>
      </c>
      <c r="E1338" s="2">
        <f>MACD!F1338</f>
        <v>-8.6472770432219584E-2</v>
      </c>
      <c r="F1338" s="2">
        <f>'Moving Avg'!D1338</f>
        <v>23.230600000000003</v>
      </c>
      <c r="G1338" s="2">
        <f>'Moving Avg'!F1338</f>
        <v>22.921150000000001</v>
      </c>
      <c r="H1338" s="2">
        <f>'Moving Avg'!G1338</f>
        <v>22.900079999999992</v>
      </c>
      <c r="I1338" s="2">
        <f>'Moving Avg'!H1338</f>
        <v>24.352845000000023</v>
      </c>
      <c r="J1338" s="6" t="str">
        <f>OBV!F1338</f>
        <v>BULLISH</v>
      </c>
      <c r="K1338" s="6" t="str">
        <f>OBV!G1338</f>
        <v>NEUTRAL</v>
      </c>
      <c r="L1338" s="6" t="str">
        <f>OBV!H1338</f>
        <v>CONFIRMED BULLISH</v>
      </c>
    </row>
    <row r="1339" spans="1:12" ht="13.5" x14ac:dyDescent="0.25">
      <c r="A1339" s="3">
        <f>RSI!A1339</f>
        <v>43962</v>
      </c>
      <c r="B1339" s="2">
        <f>RSI!B1339</f>
        <v>24.922999999999998</v>
      </c>
      <c r="C1339" s="2">
        <f>RSI!I1339</f>
        <v>94.115748731637638</v>
      </c>
      <c r="D1339" s="2">
        <f>MACD!E1339</f>
        <v>-0.3139544401210479</v>
      </c>
      <c r="E1339" s="2">
        <f>MACD!F1339</f>
        <v>-0.13196910436998527</v>
      </c>
      <c r="F1339" s="2">
        <f>'Moving Avg'!D1339</f>
        <v>23.651600000000002</v>
      </c>
      <c r="G1339" s="2">
        <f>'Moving Avg'!F1339</f>
        <v>23.026400000000002</v>
      </c>
      <c r="H1339" s="2">
        <f>'Moving Avg'!G1339</f>
        <v>22.924639999999997</v>
      </c>
      <c r="I1339" s="2">
        <f>'Moving Avg'!H1339</f>
        <v>24.361520000000024</v>
      </c>
      <c r="J1339" s="6" t="str">
        <f>OBV!F1339</f>
        <v>BEARISH</v>
      </c>
      <c r="K1339" s="6" t="str">
        <f>OBV!G1339</f>
        <v>WEAK</v>
      </c>
      <c r="L1339" s="6" t="str">
        <f>OBV!H1339</f>
        <v>BEARISH DIVERGENCE</v>
      </c>
    </row>
    <row r="1340" spans="1:12" ht="13.5" x14ac:dyDescent="0.25">
      <c r="A1340" s="3">
        <f>RSI!A1340</f>
        <v>43963</v>
      </c>
      <c r="B1340" s="2">
        <f>RSI!B1340</f>
        <v>24.175999999999998</v>
      </c>
      <c r="C1340" s="2">
        <f>RSI!I1340</f>
        <v>69.004554011295625</v>
      </c>
      <c r="D1340" s="2">
        <f>MACD!E1340</f>
        <v>-0.39020003727208419</v>
      </c>
      <c r="E1340" s="2">
        <f>MACD!F1340</f>
        <v>-0.18361529095040507</v>
      </c>
      <c r="F1340" s="2">
        <f>'Moving Avg'!D1340</f>
        <v>23.923200000000001</v>
      </c>
      <c r="G1340" s="2">
        <f>'Moving Avg'!F1340</f>
        <v>23.0943</v>
      </c>
      <c r="H1340" s="2">
        <f>'Moving Avg'!G1340</f>
        <v>22.934259999999991</v>
      </c>
      <c r="I1340" s="2">
        <f>'Moving Avg'!H1340</f>
        <v>24.366460000000025</v>
      </c>
      <c r="J1340" s="6" t="str">
        <f>OBV!F1340</f>
        <v>BEARISH</v>
      </c>
      <c r="K1340" s="6" t="str">
        <f>OBV!G1340</f>
        <v>WEAK</v>
      </c>
      <c r="L1340" s="6" t="str">
        <f>OBV!H1340</f>
        <v>BEARISH DIVERGENCE</v>
      </c>
    </row>
    <row r="1341" spans="1:12" ht="13.5" x14ac:dyDescent="0.25">
      <c r="A1341" s="3">
        <f>RSI!A1341</f>
        <v>43964</v>
      </c>
      <c r="B1341" s="2">
        <f>RSI!B1341</f>
        <v>24.056000000000001</v>
      </c>
      <c r="C1341" s="2">
        <f>RSI!I1341</f>
        <v>65.95995064152558</v>
      </c>
      <c r="D1341" s="2">
        <f>MACD!E1341</f>
        <v>-0.45207678675198792</v>
      </c>
      <c r="E1341" s="2">
        <f>MACD!F1341</f>
        <v>-0.23730759011072167</v>
      </c>
      <c r="F1341" s="2">
        <f>'Moving Avg'!D1341</f>
        <v>24.1708</v>
      </c>
      <c r="G1341" s="2">
        <f>'Moving Avg'!F1341</f>
        <v>23.156200000000002</v>
      </c>
      <c r="H1341" s="2">
        <f>'Moving Avg'!G1341</f>
        <v>22.951459999999994</v>
      </c>
      <c r="I1341" s="2">
        <f>'Moving Avg'!H1341</f>
        <v>24.37080000000002</v>
      </c>
      <c r="J1341" s="6" t="str">
        <f>OBV!F1341</f>
        <v>BEARISH</v>
      </c>
      <c r="K1341" s="6" t="str">
        <f>OBV!G1341</f>
        <v>WEAK</v>
      </c>
      <c r="L1341" s="6" t="str">
        <f>OBV!H1341</f>
        <v>BEARISH DIVERGENCE</v>
      </c>
    </row>
    <row r="1342" spans="1:12" ht="13.5" x14ac:dyDescent="0.25">
      <c r="A1342" s="3">
        <f>RSI!A1342</f>
        <v>43965</v>
      </c>
      <c r="B1342" s="2">
        <f>RSI!B1342</f>
        <v>24.047000000000001</v>
      </c>
      <c r="C1342" s="2">
        <f>RSI!I1342</f>
        <v>65.725725072315981</v>
      </c>
      <c r="D1342" s="2">
        <f>MACD!E1342</f>
        <v>-0.50884544475758631</v>
      </c>
      <c r="E1342" s="2">
        <f>MACD!F1342</f>
        <v>-0.29161516104009461</v>
      </c>
      <c r="F1342" s="2">
        <f>'Moving Avg'!D1342</f>
        <v>24.280799999999999</v>
      </c>
      <c r="G1342" s="2">
        <f>'Moving Avg'!F1342</f>
        <v>23.217650000000003</v>
      </c>
      <c r="H1342" s="2">
        <f>'Moving Avg'!G1342</f>
        <v>22.968479999999989</v>
      </c>
      <c r="I1342" s="2">
        <f>'Moving Avg'!H1342</f>
        <v>24.375095000000019</v>
      </c>
      <c r="J1342" s="6" t="str">
        <f>OBV!F1342</f>
        <v>BEARISH</v>
      </c>
      <c r="K1342" s="6" t="str">
        <f>OBV!G1342</f>
        <v>WEAK</v>
      </c>
      <c r="L1342" s="6" t="str">
        <f>OBV!H1342</f>
        <v>BEARISH DIVERGENCE</v>
      </c>
    </row>
    <row r="1343" spans="1:12" ht="13.5" x14ac:dyDescent="0.25">
      <c r="A1343" s="3">
        <f>RSI!A1343</f>
        <v>43966</v>
      </c>
      <c r="B1343" s="2">
        <f>RSI!B1343</f>
        <v>24.76</v>
      </c>
      <c r="C1343" s="2">
        <f>RSI!I1343</f>
        <v>73.695072971375268</v>
      </c>
      <c r="D1343" s="2">
        <f>MACD!E1343</f>
        <v>-0.61434401789863813</v>
      </c>
      <c r="E1343" s="2">
        <f>MACD!F1343</f>
        <v>-0.35616093241180335</v>
      </c>
      <c r="F1343" s="2">
        <f>'Moving Avg'!D1343</f>
        <v>24.392400000000002</v>
      </c>
      <c r="G1343" s="2">
        <f>'Moving Avg'!F1343</f>
        <v>23.314750000000004</v>
      </c>
      <c r="H1343" s="2">
        <f>'Moving Avg'!G1343</f>
        <v>22.999759999999991</v>
      </c>
      <c r="I1343" s="2">
        <f>'Moving Avg'!H1343</f>
        <v>24.38295500000002</v>
      </c>
      <c r="J1343" s="6" t="str">
        <f>OBV!F1343</f>
        <v>BEARISH</v>
      </c>
      <c r="K1343" s="6" t="str">
        <f>OBV!G1343</f>
        <v>WEAK</v>
      </c>
      <c r="L1343" s="6" t="str">
        <f>OBV!H1343</f>
        <v>CONFIRMED BEARISH</v>
      </c>
    </row>
    <row r="1344" spans="1:12" ht="13.5" x14ac:dyDescent="0.25">
      <c r="A1344" s="3">
        <f>RSI!A1344</f>
        <v>43969</v>
      </c>
      <c r="B1344" s="2">
        <f>RSI!B1344</f>
        <v>24.021000000000001</v>
      </c>
      <c r="C1344" s="2">
        <f>RSI!I1344</f>
        <v>58.509796878793367</v>
      </c>
      <c r="D1344" s="2">
        <f>MACD!E1344</f>
        <v>-0.65738883710717033</v>
      </c>
      <c r="E1344" s="2">
        <f>MACD!F1344</f>
        <v>-0.41640651335087675</v>
      </c>
      <c r="F1344" s="2">
        <f>'Moving Avg'!D1344</f>
        <v>24.212</v>
      </c>
      <c r="G1344" s="2">
        <f>'Moving Avg'!F1344</f>
        <v>23.374900000000004</v>
      </c>
      <c r="H1344" s="2">
        <f>'Moving Avg'!G1344</f>
        <v>23.016259999999988</v>
      </c>
      <c r="I1344" s="2">
        <f>'Moving Avg'!H1344</f>
        <v>24.387120000000017</v>
      </c>
      <c r="J1344" s="6" t="str">
        <f>OBV!F1344</f>
        <v>BULLISH</v>
      </c>
      <c r="K1344" s="6" t="str">
        <f>OBV!G1344</f>
        <v>NEUTRAL</v>
      </c>
      <c r="L1344" s="6" t="str">
        <f>OBV!H1344</f>
        <v>BULLISH DIVERGENCE</v>
      </c>
    </row>
    <row r="1345" spans="1:12" ht="13.5" x14ac:dyDescent="0.25">
      <c r="A1345" s="3">
        <f>RSI!A1345</f>
        <v>43970</v>
      </c>
      <c r="B1345" s="2">
        <f>RSI!B1345</f>
        <v>23.308</v>
      </c>
      <c r="C1345" s="2">
        <f>RSI!I1345</f>
        <v>48.191961051584563</v>
      </c>
      <c r="D1345" s="2">
        <f>MACD!E1345</f>
        <v>-0.64451638677645207</v>
      </c>
      <c r="E1345" s="2">
        <f>MACD!F1345</f>
        <v>-0.46202848803599184</v>
      </c>
      <c r="F1345" s="2">
        <f>'Moving Avg'!D1345</f>
        <v>24.038400000000003</v>
      </c>
      <c r="G1345" s="2">
        <f>'Moving Avg'!F1345</f>
        <v>23.399400000000004</v>
      </c>
      <c r="H1345" s="2">
        <f>'Moving Avg'!G1345</f>
        <v>23.018499999999989</v>
      </c>
      <c r="I1345" s="2">
        <f>'Moving Avg'!H1345</f>
        <v>24.387720000000023</v>
      </c>
      <c r="J1345" s="6" t="str">
        <f>OBV!F1345</f>
        <v>BEARISH</v>
      </c>
      <c r="K1345" s="6" t="str">
        <f>OBV!G1345</f>
        <v>WEAK</v>
      </c>
      <c r="L1345" s="6" t="str">
        <f>OBV!H1345</f>
        <v>CONFIRMED BEARISH</v>
      </c>
    </row>
    <row r="1346" spans="1:12" ht="13.5" x14ac:dyDescent="0.25">
      <c r="A1346" s="3">
        <f>RSI!A1346</f>
        <v>43971</v>
      </c>
      <c r="B1346" s="2">
        <f>RSI!B1346</f>
        <v>22.611999999999998</v>
      </c>
      <c r="C1346" s="2">
        <f>RSI!I1346</f>
        <v>40.655261906177891</v>
      </c>
      <c r="D1346" s="2">
        <f>MACD!E1346</f>
        <v>-0.58111470760820794</v>
      </c>
      <c r="E1346" s="2">
        <f>MACD!F1346</f>
        <v>-0.48584573195043507</v>
      </c>
      <c r="F1346" s="2">
        <f>'Moving Avg'!D1346</f>
        <v>23.749599999999997</v>
      </c>
      <c r="G1346" s="2">
        <f>'Moving Avg'!F1346</f>
        <v>23.389100000000006</v>
      </c>
      <c r="H1346" s="2">
        <f>'Moving Avg'!G1346</f>
        <v>23.006819999999994</v>
      </c>
      <c r="I1346" s="2">
        <f>'Moving Avg'!H1346</f>
        <v>24.384840000000022</v>
      </c>
      <c r="J1346" s="6" t="str">
        <f>OBV!F1346</f>
        <v>BEARISH</v>
      </c>
      <c r="K1346" s="6" t="str">
        <f>OBV!G1346</f>
        <v>WEAK</v>
      </c>
      <c r="L1346" s="6" t="str">
        <f>OBV!H1346</f>
        <v>CONFIRMED BEARISH</v>
      </c>
    </row>
    <row r="1347" spans="1:12" ht="13.5" x14ac:dyDescent="0.25">
      <c r="A1347" s="3">
        <f>RSI!A1347</f>
        <v>43972</v>
      </c>
      <c r="B1347" s="2">
        <f>RSI!B1347</f>
        <v>21.942</v>
      </c>
      <c r="C1347" s="2">
        <f>RSI!I1347</f>
        <v>34.983476487050766</v>
      </c>
      <c r="D1347" s="2">
        <f>MACD!E1347</f>
        <v>-0.36837989107914737</v>
      </c>
      <c r="E1347" s="2">
        <f>MACD!F1347</f>
        <v>-0.46235256377617756</v>
      </c>
      <c r="F1347" s="2">
        <f>'Moving Avg'!D1347</f>
        <v>23.328600000000002</v>
      </c>
      <c r="G1347" s="2">
        <f>'Moving Avg'!F1347</f>
        <v>23.345300000000002</v>
      </c>
      <c r="H1347" s="2">
        <f>'Moving Avg'!G1347</f>
        <v>22.981739999999995</v>
      </c>
      <c r="I1347" s="2">
        <f>'Moving Avg'!H1347</f>
        <v>24.378610000000023</v>
      </c>
      <c r="J1347" s="6" t="str">
        <f>OBV!F1347</f>
        <v>BEARISH</v>
      </c>
      <c r="K1347" s="6" t="str">
        <f>OBV!G1347</f>
        <v>WEAK</v>
      </c>
      <c r="L1347" s="6" t="str">
        <f>OBV!H1347</f>
        <v>CONFIRMED BEARISH</v>
      </c>
    </row>
    <row r="1348" spans="1:12" ht="13.5" x14ac:dyDescent="0.25">
      <c r="A1348" s="3">
        <f>RSI!A1348</f>
        <v>43973</v>
      </c>
      <c r="B1348" s="2">
        <f>RSI!B1348</f>
        <v>21.289000000000001</v>
      </c>
      <c r="C1348" s="2">
        <f>RSI!I1348</f>
        <v>30.515179602555861</v>
      </c>
      <c r="D1348" s="2">
        <f>MACD!E1348</f>
        <v>-2.2956546036958514E-2</v>
      </c>
      <c r="E1348" s="2">
        <f>MACD!F1348</f>
        <v>-0.37447336022833377</v>
      </c>
      <c r="F1348" s="2">
        <f>'Moving Avg'!D1348</f>
        <v>22.634400000000003</v>
      </c>
      <c r="G1348" s="2">
        <f>'Moving Avg'!F1348</f>
        <v>23.268850000000004</v>
      </c>
      <c r="H1348" s="2">
        <f>'Moving Avg'!G1348</f>
        <v>22.943599999999996</v>
      </c>
      <c r="I1348" s="2">
        <f>'Moving Avg'!H1348</f>
        <v>24.369115000000019</v>
      </c>
      <c r="J1348" s="6" t="str">
        <f>OBV!F1348</f>
        <v>BEARISH</v>
      </c>
      <c r="K1348" s="6" t="str">
        <f>OBV!G1348</f>
        <v>WEAK</v>
      </c>
      <c r="L1348" s="6" t="str">
        <f>OBV!H1348</f>
        <v>CONFIRMED BEARISH</v>
      </c>
    </row>
    <row r="1349" spans="1:12" ht="13.5" x14ac:dyDescent="0.25">
      <c r="A1349" s="3">
        <f>RSI!A1349</f>
        <v>43977</v>
      </c>
      <c r="B1349" s="2">
        <f>RSI!B1349</f>
        <v>21.478000000000002</v>
      </c>
      <c r="C1349" s="2">
        <f>RSI!I1349</f>
        <v>33.175583274715095</v>
      </c>
      <c r="D1349" s="2">
        <f>MACD!E1349</f>
        <v>0.37805555103070532</v>
      </c>
      <c r="E1349" s="2">
        <f>MACD!F1349</f>
        <v>-0.22396757797652594</v>
      </c>
      <c r="F1349" s="2">
        <f>'Moving Avg'!D1349</f>
        <v>22.125799999999998</v>
      </c>
      <c r="G1349" s="2">
        <f>'Moving Avg'!F1349</f>
        <v>23.20185</v>
      </c>
      <c r="H1349" s="2">
        <f>'Moving Avg'!G1349</f>
        <v>22.90924</v>
      </c>
      <c r="I1349" s="2">
        <f>'Moving Avg'!H1349</f>
        <v>24.360565000000022</v>
      </c>
      <c r="J1349" s="6" t="str">
        <f>OBV!F1349</f>
        <v>BEARISH</v>
      </c>
      <c r="K1349" s="6" t="str">
        <f>OBV!G1349</f>
        <v>WEAK</v>
      </c>
      <c r="L1349" s="6" t="str">
        <f>OBV!H1349</f>
        <v>CONFIRMED BEARISH</v>
      </c>
    </row>
    <row r="1350" spans="1:12" ht="13.5" x14ac:dyDescent="0.25">
      <c r="A1350" s="3">
        <f>RSI!A1350</f>
        <v>43978</v>
      </c>
      <c r="B1350" s="2">
        <f>RSI!B1350</f>
        <v>21.478000000000002</v>
      </c>
      <c r="C1350" s="2">
        <f>RSI!I1350</f>
        <v>33.175583274715095</v>
      </c>
      <c r="D1350" s="2">
        <f>MACD!E1350</f>
        <v>0.6122666749323713</v>
      </c>
      <c r="E1350" s="2">
        <f>MACD!F1350</f>
        <v>-5.6720727394746512E-2</v>
      </c>
      <c r="F1350" s="2">
        <f>'Moving Avg'!D1350</f>
        <v>21.759800000000002</v>
      </c>
      <c r="G1350" s="2">
        <f>'Moving Avg'!F1350</f>
        <v>23.134850000000004</v>
      </c>
      <c r="H1350" s="2">
        <f>'Moving Avg'!G1350</f>
        <v>22.874879999999997</v>
      </c>
      <c r="I1350" s="2">
        <f>'Moving Avg'!H1350</f>
        <v>24.352015000000023</v>
      </c>
      <c r="J1350" s="6" t="str">
        <f>OBV!F1350</f>
        <v>BEARISH</v>
      </c>
      <c r="K1350" s="6" t="str">
        <f>OBV!G1350</f>
        <v>WEAK</v>
      </c>
      <c r="L1350" s="6" t="str">
        <f>OBV!H1350</f>
        <v>CONFIRMED BEARISH</v>
      </c>
    </row>
    <row r="1351" spans="1:12" ht="13.5" x14ac:dyDescent="0.25">
      <c r="A1351" s="3">
        <f>RSI!A1351</f>
        <v>43979</v>
      </c>
      <c r="B1351" s="2">
        <f>RSI!B1351</f>
        <v>21.478000000000002</v>
      </c>
      <c r="C1351" s="2">
        <f>RSI!I1351</f>
        <v>33.175583274715095</v>
      </c>
      <c r="D1351" s="2">
        <f>MACD!E1351</f>
        <v>0.80107292100994343</v>
      </c>
      <c r="E1351" s="2">
        <f>MACD!F1351</f>
        <v>0.11483800228619148</v>
      </c>
      <c r="F1351" s="2">
        <f>'Moving Avg'!D1351</f>
        <v>21.533000000000005</v>
      </c>
      <c r="G1351" s="2">
        <f>'Moving Avg'!F1351</f>
        <v>23.06785</v>
      </c>
      <c r="H1351" s="2">
        <f>'Moving Avg'!G1351</f>
        <v>22.840519999999998</v>
      </c>
      <c r="I1351" s="2">
        <f>'Moving Avg'!H1351</f>
        <v>24.343465000000023</v>
      </c>
      <c r="J1351" s="6" t="str">
        <f>OBV!F1351</f>
        <v>BEARISH</v>
      </c>
      <c r="K1351" s="6" t="str">
        <f>OBV!G1351</f>
        <v>WEAK</v>
      </c>
      <c r="L1351" s="6" t="str">
        <f>OBV!H1351</f>
        <v>CONFIRMED BEARISH</v>
      </c>
    </row>
    <row r="1352" spans="1:12" ht="13.5" x14ac:dyDescent="0.25">
      <c r="A1352" s="3">
        <f>RSI!A1352</f>
        <v>43980</v>
      </c>
      <c r="B1352" s="2">
        <f>RSI!B1352</f>
        <v>20.834</v>
      </c>
      <c r="C1352" s="2">
        <f>RSI!I1352</f>
        <v>28.527265072492128</v>
      </c>
      <c r="D1352" s="2">
        <f>MACD!E1352</f>
        <v>1.0155670121418332</v>
      </c>
      <c r="E1352" s="2">
        <f>MACD!F1352</f>
        <v>0.29498380425731985</v>
      </c>
      <c r="F1352" s="2">
        <f>'Moving Avg'!D1352</f>
        <v>21.311400000000003</v>
      </c>
      <c r="G1352" s="2">
        <f>'Moving Avg'!F1352</f>
        <v>22.968650000000004</v>
      </c>
      <c r="H1352" s="2">
        <f>'Moving Avg'!G1352</f>
        <v>22.793279999999999</v>
      </c>
      <c r="I1352" s="2">
        <f>'Moving Avg'!H1352</f>
        <v>24.331695000000021</v>
      </c>
      <c r="J1352" s="6" t="str">
        <f>OBV!F1352</f>
        <v>BULLISH</v>
      </c>
      <c r="K1352" s="6" t="str">
        <f>OBV!G1352</f>
        <v>STRONG</v>
      </c>
      <c r="L1352" s="6" t="str">
        <f>OBV!H1352</f>
        <v>BULLISH DIVERGENCE</v>
      </c>
    </row>
    <row r="1353" spans="1:12" ht="13.5" x14ac:dyDescent="0.25">
      <c r="A1353" s="3">
        <f>RSI!A1353</f>
        <v>43983</v>
      </c>
      <c r="B1353" s="2">
        <f>RSI!B1353</f>
        <v>20.834</v>
      </c>
      <c r="C1353" s="2">
        <f>RSI!I1353</f>
        <v>28.527265072492128</v>
      </c>
      <c r="D1353" s="2">
        <f>MACD!E1353</f>
        <v>1.3183522173062272</v>
      </c>
      <c r="E1353" s="2">
        <f>MACD!F1353</f>
        <v>0.49965748686710132</v>
      </c>
      <c r="F1353" s="2">
        <f>'Moving Avg'!D1353</f>
        <v>21.220400000000001</v>
      </c>
      <c r="G1353" s="2">
        <f>'Moving Avg'!F1353</f>
        <v>22.869450000000001</v>
      </c>
      <c r="H1353" s="2">
        <f>'Moving Avg'!G1353</f>
        <v>22.746040000000004</v>
      </c>
      <c r="I1353" s="2">
        <f>'Moving Avg'!H1353</f>
        <v>24.319925000000026</v>
      </c>
      <c r="J1353" s="6" t="str">
        <f>OBV!F1353</f>
        <v>BEARISH</v>
      </c>
      <c r="K1353" s="6" t="str">
        <f>OBV!G1353</f>
        <v>WEAK</v>
      </c>
      <c r="L1353" s="6" t="str">
        <f>OBV!H1353</f>
        <v>CONFIRMED BEARISH</v>
      </c>
    </row>
    <row r="1354" spans="1:12" ht="13.5" x14ac:dyDescent="0.25">
      <c r="A1354" s="3">
        <f>RSI!A1354</f>
        <v>43984</v>
      </c>
      <c r="B1354" s="2">
        <f>RSI!B1354</f>
        <v>20.834</v>
      </c>
      <c r="C1354" s="2">
        <f>RSI!I1354</f>
        <v>28.527265072492128</v>
      </c>
      <c r="D1354" s="2">
        <f>MACD!E1354</f>
        <v>1.4716015693033278</v>
      </c>
      <c r="E1354" s="2">
        <f>MACD!F1354</f>
        <v>0.69404630335434669</v>
      </c>
      <c r="F1354" s="2">
        <f>'Moving Avg'!D1354</f>
        <v>21.091600000000003</v>
      </c>
      <c r="G1354" s="2">
        <f>'Moving Avg'!F1354</f>
        <v>22.770250000000001</v>
      </c>
      <c r="H1354" s="2">
        <f>'Moving Avg'!G1354</f>
        <v>22.719580000000001</v>
      </c>
      <c r="I1354" s="2">
        <f>'Moving Avg'!H1354</f>
        <v>24.308155000000024</v>
      </c>
      <c r="J1354" s="6" t="str">
        <f>OBV!F1354</f>
        <v>BEARISH</v>
      </c>
      <c r="K1354" s="6" t="str">
        <f>OBV!G1354</f>
        <v>WEAK</v>
      </c>
      <c r="L1354" s="6" t="str">
        <f>OBV!H1354</f>
        <v>CONFIRMED BEARISH</v>
      </c>
    </row>
    <row r="1355" spans="1:12" ht="13.5" x14ac:dyDescent="0.25">
      <c r="A1355" s="3">
        <f>RSI!A1355</f>
        <v>43985</v>
      </c>
      <c r="B1355" s="2">
        <f>RSI!B1355</f>
        <v>20.834</v>
      </c>
      <c r="C1355" s="2">
        <f>RSI!I1355</f>
        <v>28.527265072492128</v>
      </c>
      <c r="D1355" s="2">
        <f>MACD!E1355</f>
        <v>1.5015251177990301</v>
      </c>
      <c r="E1355" s="2">
        <f>MACD!F1355</f>
        <v>0.85554206624328344</v>
      </c>
      <c r="F1355" s="2">
        <f>'Moving Avg'!D1355</f>
        <v>20.962800000000001</v>
      </c>
      <c r="G1355" s="2">
        <f>'Moving Avg'!F1355</f>
        <v>22.671050000000001</v>
      </c>
      <c r="H1355" s="2">
        <f>'Moving Avg'!G1355</f>
        <v>22.69312</v>
      </c>
      <c r="I1355" s="2">
        <f>'Moving Avg'!H1355</f>
        <v>24.296385000000022</v>
      </c>
      <c r="J1355" s="6" t="str">
        <f>OBV!F1355</f>
        <v>BULLISH</v>
      </c>
      <c r="K1355" s="6" t="str">
        <f>OBV!G1355</f>
        <v>STRONG</v>
      </c>
      <c r="L1355" s="6" t="str">
        <f>OBV!H1355</f>
        <v>BULLISH DIVERGENCE</v>
      </c>
    </row>
    <row r="1356" spans="1:12" ht="13.5" x14ac:dyDescent="0.25">
      <c r="A1356" s="3">
        <f>RSI!A1356</f>
        <v>43986</v>
      </c>
      <c r="B1356" s="2">
        <f>RSI!B1356</f>
        <v>21.452000000000002</v>
      </c>
      <c r="C1356" s="2">
        <f>RSI!I1356</f>
        <v>39.473487635521501</v>
      </c>
      <c r="D1356" s="2">
        <f>MACD!E1356</f>
        <v>1.3831971273862678</v>
      </c>
      <c r="E1356" s="2">
        <f>MACD!F1356</f>
        <v>0.96107307847188039</v>
      </c>
      <c r="F1356" s="2">
        <f>'Moving Avg'!D1356</f>
        <v>20.957599999999999</v>
      </c>
      <c r="G1356" s="2">
        <f>'Moving Avg'!F1356</f>
        <v>22.60275</v>
      </c>
      <c r="H1356" s="2">
        <f>'Moving Avg'!G1356</f>
        <v>22.679020000000001</v>
      </c>
      <c r="I1356" s="2">
        <f>'Moving Avg'!H1356</f>
        <v>24.287705000000024</v>
      </c>
      <c r="J1356" s="6" t="str">
        <f>OBV!F1356</f>
        <v>BULLISH</v>
      </c>
      <c r="K1356" s="6" t="str">
        <f>OBV!G1356</f>
        <v>STRONG</v>
      </c>
      <c r="L1356" s="6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22.088000000000001</v>
      </c>
      <c r="C1357" s="2">
        <f>RSI!I1357</f>
        <v>48.25631854917598</v>
      </c>
      <c r="D1357" s="2">
        <f>MACD!E1357</f>
        <v>1.1377584211952261</v>
      </c>
      <c r="E1357" s="2">
        <f>MACD!F1357</f>
        <v>0.99641014701654962</v>
      </c>
      <c r="F1357" s="2">
        <f>'Moving Avg'!D1357</f>
        <v>21.208400000000001</v>
      </c>
      <c r="G1357" s="2">
        <f>'Moving Avg'!F1357</f>
        <v>22.532300000000003</v>
      </c>
      <c r="H1357" s="2">
        <f>'Moving Avg'!G1357</f>
        <v>22.677639999999997</v>
      </c>
      <c r="I1357" s="2">
        <f>'Moving Avg'!H1357</f>
        <v>24.282205000000022</v>
      </c>
      <c r="J1357" s="6" t="str">
        <f>OBV!F1357</f>
        <v>BULLISH</v>
      </c>
      <c r="K1357" s="6" t="str">
        <f>OBV!G1357</f>
        <v>STRONG</v>
      </c>
      <c r="L1357" s="6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23.428000000000001</v>
      </c>
      <c r="C1358" s="2">
        <f>RSI!I1358</f>
        <v>61.072924131530989</v>
      </c>
      <c r="D1358" s="2">
        <f>MACD!E1358</f>
        <v>0.73111261524845617</v>
      </c>
      <c r="E1358" s="2">
        <f>MACD!F1358</f>
        <v>0.94335064066293106</v>
      </c>
      <c r="F1358" s="2">
        <f>'Moving Avg'!D1358</f>
        <v>21.7272</v>
      </c>
      <c r="G1358" s="2">
        <f>'Moving Avg'!F1358</f>
        <v>22.493600000000004</v>
      </c>
      <c r="H1358" s="2">
        <f>'Moving Avg'!G1358</f>
        <v>22.703059999999997</v>
      </c>
      <c r="I1358" s="2">
        <f>'Moving Avg'!H1358</f>
        <v>24.28340500000002</v>
      </c>
      <c r="J1358" s="6" t="str">
        <f>OBV!F1358</f>
        <v>BULLISH</v>
      </c>
      <c r="K1358" s="6" t="str">
        <f>OBV!G1358</f>
        <v>STRONG</v>
      </c>
      <c r="L1358" s="6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24.123999999999999</v>
      </c>
      <c r="C1359" s="2">
        <f>RSI!I1359</f>
        <v>65.809938495542809</v>
      </c>
      <c r="D1359" s="2">
        <f>MACD!E1359</f>
        <v>0.35732900528732614</v>
      </c>
      <c r="E1359" s="2">
        <f>MACD!F1359</f>
        <v>0.8261463135878101</v>
      </c>
      <c r="F1359" s="2">
        <f>'Moving Avg'!D1359</f>
        <v>22.385199999999998</v>
      </c>
      <c r="G1359" s="2">
        <f>'Moving Avg'!F1359</f>
        <v>22.453650000000003</v>
      </c>
      <c r="H1359" s="2">
        <f>'Moving Avg'!G1359</f>
        <v>22.742399999999993</v>
      </c>
      <c r="I1359" s="2">
        <f>'Moving Avg'!H1359</f>
        <v>24.28808500000002</v>
      </c>
      <c r="J1359" s="6" t="str">
        <f>OBV!F1359</f>
        <v>BULLISH</v>
      </c>
      <c r="K1359" s="6" t="str">
        <f>OBV!G1359</f>
        <v>STRONG</v>
      </c>
      <c r="L1359" s="6" t="str">
        <f>OBV!H1359</f>
        <v>CONFIRMED BULLISH</v>
      </c>
    </row>
    <row r="1360" spans="1:12" ht="13.5" x14ac:dyDescent="0.25">
      <c r="A1360" s="3">
        <f>RSI!A1360</f>
        <v>43992</v>
      </c>
      <c r="B1360" s="2">
        <f>RSI!B1360</f>
        <v>24.846</v>
      </c>
      <c r="C1360" s="2">
        <f>RSI!I1360</f>
        <v>69.901676908721939</v>
      </c>
      <c r="D1360" s="2">
        <f>MACD!E1360</f>
        <v>-2.3228854429081736E-2</v>
      </c>
      <c r="E1360" s="2">
        <f>MACD!F1360</f>
        <v>0.6562712799844318</v>
      </c>
      <c r="F1360" s="2">
        <f>'Moving Avg'!D1360</f>
        <v>23.1876</v>
      </c>
      <c r="G1360" s="2">
        <f>'Moving Avg'!F1360</f>
        <v>22.487150000000007</v>
      </c>
      <c r="H1360" s="2">
        <f>'Moving Avg'!G1360</f>
        <v>22.796179999999996</v>
      </c>
      <c r="I1360" s="2">
        <f>'Moving Avg'!H1360</f>
        <v>24.296375000000022</v>
      </c>
      <c r="J1360" s="6" t="str">
        <f>OBV!F1360</f>
        <v>BULLISH</v>
      </c>
      <c r="K1360" s="6" t="str">
        <f>OBV!G1360</f>
        <v>STRONG</v>
      </c>
      <c r="L1360" s="6" t="str">
        <f>OBV!H1360</f>
        <v>CONFIRMED BULLISH</v>
      </c>
    </row>
    <row r="1361" spans="1:12" ht="13.5" x14ac:dyDescent="0.25">
      <c r="A1361" s="3">
        <f>RSI!A1361</f>
        <v>43993</v>
      </c>
      <c r="B1361" s="2">
        <f>RSI!B1361</f>
        <v>24.846</v>
      </c>
      <c r="C1361" s="2">
        <f>RSI!I1361</f>
        <v>69.901676908721925</v>
      </c>
      <c r="D1361" s="2">
        <f>MACD!E1361</f>
        <v>-0.3595037718202363</v>
      </c>
      <c r="E1361" s="2">
        <f>MACD!F1361</f>
        <v>0.45311626962349821</v>
      </c>
      <c r="F1361" s="2">
        <f>'Moving Avg'!D1361</f>
        <v>23.866400000000002</v>
      </c>
      <c r="G1361" s="2">
        <f>'Moving Avg'!F1361</f>
        <v>22.526650000000004</v>
      </c>
      <c r="H1361" s="2">
        <f>'Moving Avg'!G1361</f>
        <v>22.836739999999995</v>
      </c>
      <c r="I1361" s="2">
        <f>'Moving Avg'!H1361</f>
        <v>24.304665000000018</v>
      </c>
      <c r="J1361" s="6" t="str">
        <f>OBV!F1361</f>
        <v>BULLISH</v>
      </c>
      <c r="K1361" s="6" t="str">
        <f>OBV!G1361</f>
        <v>STRONG</v>
      </c>
      <c r="L1361" s="6" t="str">
        <f>OBV!H1361</f>
        <v>CONFIRMED BULLISH</v>
      </c>
    </row>
    <row r="1362" spans="1:12" ht="13.5" x14ac:dyDescent="0.25">
      <c r="A1362" s="3">
        <f>RSI!A1362</f>
        <v>43994</v>
      </c>
      <c r="B1362" s="2">
        <f>RSI!B1362</f>
        <v>25.774000000000001</v>
      </c>
      <c r="C1362" s="2">
        <f>RSI!I1362</f>
        <v>74.458253857461841</v>
      </c>
      <c r="D1362" s="2">
        <f>MACD!E1362</f>
        <v>-0.8250695473053824</v>
      </c>
      <c r="E1362" s="2">
        <f>MACD!F1362</f>
        <v>0.19747910623772211</v>
      </c>
      <c r="F1362" s="2">
        <f>'Moving Avg'!D1362</f>
        <v>24.6036</v>
      </c>
      <c r="G1362" s="2">
        <f>'Moving Avg'!F1362</f>
        <v>22.613000000000007</v>
      </c>
      <c r="H1362" s="2">
        <f>'Moving Avg'!G1362</f>
        <v>22.895859999999992</v>
      </c>
      <c r="I1362" s="2">
        <f>'Moving Avg'!H1362</f>
        <v>24.317595000000019</v>
      </c>
      <c r="J1362" s="6" t="str">
        <f>OBV!F1362</f>
        <v>BULLISH</v>
      </c>
      <c r="K1362" s="6" t="str">
        <f>OBV!G1362</f>
        <v>STRONG</v>
      </c>
      <c r="L1362" s="6" t="str">
        <f>OBV!H1362</f>
        <v>CONFIRMED BULLISH</v>
      </c>
    </row>
    <row r="1363" spans="1:12" ht="13.5" x14ac:dyDescent="0.25">
      <c r="A1363" s="3">
        <f>RSI!A1363</f>
        <v>43997</v>
      </c>
      <c r="B1363" s="2">
        <f>RSI!B1363</f>
        <v>25.876999999999999</v>
      </c>
      <c r="C1363" s="2">
        <f>RSI!I1363</f>
        <v>74.912229353139779</v>
      </c>
      <c r="D1363" s="2">
        <f>MACD!E1363</f>
        <v>-1.2443524819754508</v>
      </c>
      <c r="E1363" s="2">
        <f>MACD!F1363</f>
        <v>-9.0887211404912488E-2</v>
      </c>
      <c r="F1363" s="2">
        <f>'Moving Avg'!D1363</f>
        <v>25.093399999999999</v>
      </c>
      <c r="G1363" s="2">
        <f>'Moving Avg'!F1363</f>
        <v>22.668850000000003</v>
      </c>
      <c r="H1363" s="2">
        <f>'Moving Avg'!G1363</f>
        <v>22.957039999999989</v>
      </c>
      <c r="I1363" s="2">
        <f>'Moving Avg'!H1363</f>
        <v>24.331040000000019</v>
      </c>
      <c r="J1363" s="6" t="str">
        <f>OBV!F1363</f>
        <v>BULLISH</v>
      </c>
      <c r="K1363" s="6" t="str">
        <f>OBV!G1363</f>
        <v>STRONG</v>
      </c>
      <c r="L1363" s="6" t="str">
        <f>OBV!H1363</f>
        <v>CONFIRMED BULLISH</v>
      </c>
    </row>
    <row r="1364" spans="1:12" ht="13.5" x14ac:dyDescent="0.25">
      <c r="A1364" s="3">
        <f>RSI!A1364</f>
        <v>43998</v>
      </c>
      <c r="B1364" s="2">
        <f>RSI!B1364</f>
        <v>26.547000000000001</v>
      </c>
      <c r="C1364" s="2">
        <f>RSI!I1364</f>
        <v>77.690041377474159</v>
      </c>
      <c r="D1364" s="2">
        <f>MACD!E1364</f>
        <v>-1.6657695677485798</v>
      </c>
      <c r="E1364" s="2">
        <f>MACD!F1364</f>
        <v>-0.40586368267364598</v>
      </c>
      <c r="F1364" s="2">
        <f>'Moving Avg'!D1364</f>
        <v>25.577999999999999</v>
      </c>
      <c r="G1364" s="2">
        <f>'Moving Avg'!F1364</f>
        <v>22.795150000000007</v>
      </c>
      <c r="H1364" s="2">
        <f>'Moving Avg'!G1364</f>
        <v>23.031619999999993</v>
      </c>
      <c r="I1364" s="2">
        <f>'Moving Avg'!H1364</f>
        <v>24.347835000000018</v>
      </c>
      <c r="J1364" s="6" t="str">
        <f>OBV!F1364</f>
        <v>BULLISH</v>
      </c>
      <c r="K1364" s="6" t="str">
        <f>OBV!G1364</f>
        <v>STRONG</v>
      </c>
      <c r="L1364" s="6" t="str">
        <f>OBV!H1364</f>
        <v>CONFIRMED BULLISH</v>
      </c>
    </row>
    <row r="1365" spans="1:12" ht="13.5" x14ac:dyDescent="0.25">
      <c r="A1365" s="3">
        <f>RSI!A1365</f>
        <v>43999</v>
      </c>
      <c r="B1365" s="2">
        <f>RSI!B1365</f>
        <v>25.946000000000002</v>
      </c>
      <c r="C1365" s="2">
        <f>RSI!I1365</f>
        <v>70.183183411967136</v>
      </c>
      <c r="D1365" s="2">
        <f>MACD!E1365</f>
        <v>-1.9975434148044613</v>
      </c>
      <c r="E1365" s="2">
        <f>MACD!F1365</f>
        <v>-0.72419962909980906</v>
      </c>
      <c r="F1365" s="2">
        <f>'Moving Avg'!D1365</f>
        <v>25.798000000000002</v>
      </c>
      <c r="G1365" s="2">
        <f>'Moving Avg'!F1365</f>
        <v>22.927050000000005</v>
      </c>
      <c r="H1365" s="2">
        <f>'Moving Avg'!G1365</f>
        <v>23.094179999999987</v>
      </c>
      <c r="I1365" s="2">
        <f>'Moving Avg'!H1365</f>
        <v>24.361625000000018</v>
      </c>
      <c r="J1365" s="6" t="str">
        <f>OBV!F1365</f>
        <v>BULLISH</v>
      </c>
      <c r="K1365" s="6" t="str">
        <f>OBV!G1365</f>
        <v>STRONG</v>
      </c>
      <c r="L1365" s="6" t="str">
        <f>OBV!H1365</f>
        <v>CONFIRMED BULLISH</v>
      </c>
    </row>
    <row r="1366" spans="1:12" ht="13.5" x14ac:dyDescent="0.25">
      <c r="A1366" s="3">
        <f>RSI!A1366</f>
        <v>44000</v>
      </c>
      <c r="B1366" s="2">
        <f>RSI!B1366</f>
        <v>27.106000000000002</v>
      </c>
      <c r="C1366" s="2">
        <f>RSI!I1366</f>
        <v>75.170137416755409</v>
      </c>
      <c r="D1366" s="2">
        <f>MACD!E1366</f>
        <v>-2.28382157514962</v>
      </c>
      <c r="E1366" s="2">
        <f>MACD!F1366</f>
        <v>-1.0361240183097713</v>
      </c>
      <c r="F1366" s="2">
        <f>'Moving Avg'!D1366</f>
        <v>26.25</v>
      </c>
      <c r="G1366" s="2">
        <f>'Moving Avg'!F1366</f>
        <v>23.151750000000007</v>
      </c>
      <c r="H1366" s="2">
        <f>'Moving Avg'!G1366</f>
        <v>23.179939999999991</v>
      </c>
      <c r="I1366" s="2">
        <f>'Moving Avg'!H1366</f>
        <v>24.381215000000019</v>
      </c>
      <c r="J1366" s="6" t="str">
        <f>OBV!F1366</f>
        <v>BULLISH</v>
      </c>
      <c r="K1366" s="6" t="str">
        <f>OBV!G1366</f>
        <v>STRONG</v>
      </c>
      <c r="L1366" s="6" t="str">
        <f>OBV!H1366</f>
        <v>CONFIRMED BULLISH</v>
      </c>
    </row>
    <row r="1367" spans="1:12" ht="13.5" x14ac:dyDescent="0.25">
      <c r="A1367" s="3">
        <f>RSI!A1367</f>
        <v>44001</v>
      </c>
      <c r="B1367" s="2">
        <f>RSI!B1367</f>
        <v>27.913</v>
      </c>
      <c r="C1367" s="2">
        <f>RSI!I1367</f>
        <v>77.935026579988687</v>
      </c>
      <c r="D1367" s="2">
        <f>MACD!E1367</f>
        <v>-2.5084517967858595</v>
      </c>
      <c r="E1367" s="2">
        <f>MACD!F1367</f>
        <v>-1.3305895740049891</v>
      </c>
      <c r="F1367" s="2">
        <f>'Moving Avg'!D1367</f>
        <v>26.677800000000001</v>
      </c>
      <c r="G1367" s="2">
        <f>'Moving Avg'!F1367</f>
        <v>23.450300000000006</v>
      </c>
      <c r="H1367" s="2">
        <f>'Moving Avg'!G1367</f>
        <v>23.281839999999988</v>
      </c>
      <c r="I1367" s="2">
        <f>'Moving Avg'!H1367</f>
        <v>24.410040000000016</v>
      </c>
      <c r="J1367" s="6" t="str">
        <f>OBV!F1367</f>
        <v>BULLISH</v>
      </c>
      <c r="K1367" s="6" t="str">
        <f>OBV!G1367</f>
        <v>STRONG</v>
      </c>
      <c r="L1367" s="6" t="str">
        <f>OBV!H1367</f>
        <v>CONFIRMED BULLISH</v>
      </c>
    </row>
    <row r="1368" spans="1:12" ht="13.5" x14ac:dyDescent="0.25">
      <c r="A1368" s="3">
        <f>RSI!A1368</f>
        <v>44004</v>
      </c>
      <c r="B1368" s="2">
        <f>RSI!B1368</f>
        <v>28.695</v>
      </c>
      <c r="C1368" s="2">
        <f>RSI!I1368</f>
        <v>80.232133032418588</v>
      </c>
      <c r="D1368" s="2">
        <f>MACD!E1368</f>
        <v>-2.5740116365659773</v>
      </c>
      <c r="E1368" s="2">
        <f>MACD!F1368</f>
        <v>-1.5792739865171868</v>
      </c>
      <c r="F1368" s="2">
        <f>'Moving Avg'!D1368</f>
        <v>27.241399999999999</v>
      </c>
      <c r="G1368" s="2">
        <f>'Moving Avg'!F1368</f>
        <v>23.820600000000002</v>
      </c>
      <c r="H1368" s="2">
        <f>'Moving Avg'!G1368</f>
        <v>23.399379999999987</v>
      </c>
      <c r="I1368" s="2">
        <f>'Moving Avg'!H1368</f>
        <v>24.442775000000015</v>
      </c>
      <c r="J1368" s="6" t="str">
        <f>OBV!F1368</f>
        <v>BEARISH</v>
      </c>
      <c r="K1368" s="6" t="str">
        <f>OBV!G1368</f>
        <v>WEAK</v>
      </c>
      <c r="L1368" s="6" t="str">
        <f>OBV!H1368</f>
        <v>BEARISH DIVERGENCE</v>
      </c>
    </row>
    <row r="1369" spans="1:12" ht="13.5" x14ac:dyDescent="0.25">
      <c r="A1369" s="3">
        <f>RSI!A1369</f>
        <v>44005</v>
      </c>
      <c r="B1369" s="2">
        <f>RSI!B1369</f>
        <v>28.695</v>
      </c>
      <c r="C1369" s="2">
        <f>RSI!I1369</f>
        <v>80.232133032418588</v>
      </c>
      <c r="D1369" s="2">
        <f>MACD!E1369</f>
        <v>-2.5489885864043522</v>
      </c>
      <c r="E1369" s="2">
        <f>MACD!F1369</f>
        <v>-1.7732169064946199</v>
      </c>
      <c r="F1369" s="2">
        <f>'Moving Avg'!D1369</f>
        <v>27.670999999999999</v>
      </c>
      <c r="G1369" s="2">
        <f>'Moving Avg'!F1369</f>
        <v>24.181450000000005</v>
      </c>
      <c r="H1369" s="2">
        <f>'Moving Avg'!G1369</f>
        <v>23.516919999999985</v>
      </c>
      <c r="I1369" s="2">
        <f>'Moving Avg'!H1369</f>
        <v>24.475510000000014</v>
      </c>
      <c r="J1369" s="6" t="str">
        <f>OBV!F1369</f>
        <v>BULLISH</v>
      </c>
      <c r="K1369" s="6" t="str">
        <f>OBV!G1369</f>
        <v>STRONG</v>
      </c>
      <c r="L1369" s="6" t="str">
        <f>OBV!H1369</f>
        <v>CONFIRMED BULLISH</v>
      </c>
    </row>
    <row r="1370" spans="1:12" ht="13.5" x14ac:dyDescent="0.25">
      <c r="A1370" s="3">
        <f>RSI!A1370</f>
        <v>44006</v>
      </c>
      <c r="B1370" s="2">
        <f>RSI!B1370</f>
        <v>29.21</v>
      </c>
      <c r="C1370" s="2">
        <f>RSI!I1370</f>
        <v>81.688191436299036</v>
      </c>
      <c r="D1370" s="2">
        <f>MACD!E1370</f>
        <v>-2.4794977227574471</v>
      </c>
      <c r="E1370" s="2">
        <f>MACD!F1370</f>
        <v>-1.9144730697471855</v>
      </c>
      <c r="F1370" s="2">
        <f>'Moving Avg'!D1370</f>
        <v>28.323799999999999</v>
      </c>
      <c r="G1370" s="2">
        <f>'Moving Avg'!F1370</f>
        <v>24.568050000000003</v>
      </c>
      <c r="H1370" s="2">
        <f>'Moving Avg'!G1370</f>
        <v>23.644759999999987</v>
      </c>
      <c r="I1370" s="2">
        <f>'Moving Avg'!H1370</f>
        <v>24.510820000000013</v>
      </c>
      <c r="J1370" s="6" t="str">
        <f>OBV!F1370</f>
        <v>BULLISH</v>
      </c>
      <c r="K1370" s="6" t="str">
        <f>OBV!G1370</f>
        <v>STRONG</v>
      </c>
      <c r="L1370" s="6" t="str">
        <f>OBV!H1370</f>
        <v>CONFIRMED BULLISH</v>
      </c>
    </row>
    <row r="1371" spans="1:12" ht="13.5" x14ac:dyDescent="0.25">
      <c r="A1371" s="3">
        <f>RSI!A1371</f>
        <v>44007</v>
      </c>
      <c r="B1371" s="2">
        <f>RSI!B1371</f>
        <v>29.553999999999998</v>
      </c>
      <c r="C1371" s="2">
        <f>RSI!I1371</f>
        <v>82.609624600928456</v>
      </c>
      <c r="D1371" s="2">
        <f>MACD!E1371</f>
        <v>-2.4720106048260249</v>
      </c>
      <c r="E1371" s="2">
        <f>MACD!F1371</f>
        <v>-2.0259805767629535</v>
      </c>
      <c r="F1371" s="2">
        <f>'Moving Avg'!D1371</f>
        <v>28.813400000000001</v>
      </c>
      <c r="G1371" s="2">
        <f>'Moving Avg'!F1371</f>
        <v>24.97185</v>
      </c>
      <c r="H1371" s="2">
        <f>'Moving Avg'!G1371</f>
        <v>23.779479999999992</v>
      </c>
      <c r="I1371" s="2">
        <f>'Moving Avg'!H1371</f>
        <v>24.547850000000011</v>
      </c>
      <c r="J1371" s="6" t="str">
        <f>OBV!F1371</f>
        <v>BULLISH</v>
      </c>
      <c r="K1371" s="6" t="str">
        <f>OBV!G1371</f>
        <v>STRONG</v>
      </c>
      <c r="L1371" s="6" t="str">
        <f>OBV!H1371</f>
        <v>CONFIRMED BULLISH</v>
      </c>
    </row>
    <row r="1372" spans="1:12" ht="13.5" x14ac:dyDescent="0.25">
      <c r="A1372" s="3">
        <f>RSI!A1372</f>
        <v>44008</v>
      </c>
      <c r="B1372" s="2">
        <f>RSI!B1372</f>
        <v>29.553999999999998</v>
      </c>
      <c r="C1372" s="2">
        <f>RSI!I1372</f>
        <v>82.609624600928456</v>
      </c>
      <c r="D1372" s="2">
        <f>MACD!E1372</f>
        <v>-2.3488567590982612</v>
      </c>
      <c r="E1372" s="2">
        <f>MACD!F1372</f>
        <v>-2.090555813230015</v>
      </c>
      <c r="F1372" s="2">
        <f>'Moving Avg'!D1372</f>
        <v>29.1416</v>
      </c>
      <c r="G1372" s="2">
        <f>'Moving Avg'!F1372</f>
        <v>25.40785</v>
      </c>
      <c r="H1372" s="2">
        <f>'Moving Avg'!G1372</f>
        <v>23.91419999999999</v>
      </c>
      <c r="I1372" s="2">
        <f>'Moving Avg'!H1372</f>
        <v>24.584880000000013</v>
      </c>
      <c r="J1372" s="6" t="str">
        <f>OBV!F1372</f>
        <v>BULLISH</v>
      </c>
      <c r="K1372" s="6" t="str">
        <f>OBV!G1372</f>
        <v>STRONG</v>
      </c>
      <c r="L1372" s="6" t="str">
        <f>OBV!H1372</f>
        <v>CONFIRMED BULLISH</v>
      </c>
    </row>
    <row r="1373" spans="1:12" ht="13.5" x14ac:dyDescent="0.25">
      <c r="A1373" s="3">
        <f>RSI!A1373</f>
        <v>44011</v>
      </c>
      <c r="B1373" s="2">
        <f>RSI!B1373</f>
        <v>29.553999999999998</v>
      </c>
      <c r="C1373" s="2">
        <f>RSI!I1373</f>
        <v>82.609624600928456</v>
      </c>
      <c r="D1373" s="2">
        <f>MACD!E1373</f>
        <v>-2.2528318741651319</v>
      </c>
      <c r="E1373" s="2">
        <f>MACD!F1373</f>
        <v>-2.1230110254170382</v>
      </c>
      <c r="F1373" s="2">
        <f>'Moving Avg'!D1373</f>
        <v>29.313400000000001</v>
      </c>
      <c r="G1373" s="2">
        <f>'Moving Avg'!F1373</f>
        <v>25.843849999999996</v>
      </c>
      <c r="H1373" s="2">
        <f>'Moving Avg'!G1373</f>
        <v>24.048919999999999</v>
      </c>
      <c r="I1373" s="2">
        <f>'Moving Avg'!H1373</f>
        <v>24.62191000000001</v>
      </c>
      <c r="J1373" s="6" t="str">
        <f>OBV!F1373</f>
        <v>BULLISH</v>
      </c>
      <c r="K1373" s="6" t="str">
        <f>OBV!G1373</f>
        <v>STRONG</v>
      </c>
      <c r="L1373" s="6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30.068999999999999</v>
      </c>
      <c r="C1374" s="2">
        <f>RSI!I1374</f>
        <v>84.105143948256782</v>
      </c>
      <c r="D1374" s="2">
        <f>MACD!E1374</f>
        <v>-2.1288997634720523</v>
      </c>
      <c r="E1374" s="2">
        <f>MACD!F1374</f>
        <v>-2.1241887730280413</v>
      </c>
      <c r="F1374" s="2">
        <f>'Moving Avg'!D1374</f>
        <v>29.588200000000001</v>
      </c>
      <c r="G1374" s="2">
        <f>'Moving Avg'!F1374</f>
        <v>26.305599999999991</v>
      </c>
      <c r="H1374" s="2">
        <f>'Moving Avg'!G1374</f>
        <v>24.193939999999998</v>
      </c>
      <c r="I1374" s="2">
        <f>'Moving Avg'!H1374</f>
        <v>24.661515000000012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30.068999999999999</v>
      </c>
      <c r="C1375" s="2">
        <f>RSI!I1375</f>
        <v>84.105143948256782</v>
      </c>
      <c r="D1375" s="2">
        <f>MACD!E1375</f>
        <v>-2.1401392805817849</v>
      </c>
      <c r="E1375" s="2">
        <f>MACD!F1375</f>
        <v>-2.12737887453879</v>
      </c>
      <c r="F1375" s="2">
        <f>'Moving Avg'!D1375</f>
        <v>29.759999999999998</v>
      </c>
      <c r="G1375" s="2">
        <f>'Moving Avg'!F1375</f>
        <v>26.767349999999993</v>
      </c>
      <c r="H1375" s="2">
        <f>'Moving Avg'!G1375</f>
        <v>24.338959999999997</v>
      </c>
      <c r="I1375" s="2">
        <f>'Moving Avg'!H1375</f>
        <v>24.701120000000017</v>
      </c>
      <c r="J1375" s="6" t="str">
        <f>OBV!F1375</f>
        <v>BULLISH</v>
      </c>
      <c r="K1375" s="6" t="str">
        <f>OBV!G1375</f>
        <v>NEUTRAL</v>
      </c>
      <c r="L1375" s="6" t="str">
        <f>OBV!H1375</f>
        <v>CONFIRMED BULLISH</v>
      </c>
    </row>
    <row r="1376" spans="1:12" ht="13.5" x14ac:dyDescent="0.25">
      <c r="A1376" s="3">
        <f>RSI!A1376</f>
        <v>44014</v>
      </c>
      <c r="B1376" s="2">
        <f>RSI!B1376</f>
        <v>30.068999999999999</v>
      </c>
      <c r="C1376" s="2">
        <f>RSI!I1376</f>
        <v>84.105143948256782</v>
      </c>
      <c r="D1376" s="2">
        <f>MACD!E1376</f>
        <v>-1.9930803349488713</v>
      </c>
      <c r="E1376" s="2">
        <f>MACD!F1376</f>
        <v>-2.1005191666208063</v>
      </c>
      <c r="F1376" s="2">
        <f>'Moving Avg'!D1376</f>
        <v>29.863</v>
      </c>
      <c r="G1376" s="2">
        <f>'Moving Avg'!F1376</f>
        <v>27.198199999999993</v>
      </c>
      <c r="H1376" s="2">
        <f>'Moving Avg'!G1376</f>
        <v>24.483980000000003</v>
      </c>
      <c r="I1376" s="2">
        <f>'Moving Avg'!H1376</f>
        <v>24.740725000000019</v>
      </c>
      <c r="J1376" s="6" t="str">
        <f>OBV!F1376</f>
        <v>BULLISH</v>
      </c>
      <c r="K1376" s="6" t="str">
        <f>OBV!G1376</f>
        <v>STRONG</v>
      </c>
      <c r="L1376" s="6" t="str">
        <f>OBV!H1376</f>
        <v>CONFIRMED BULLISH</v>
      </c>
    </row>
    <row r="1377" spans="1:12" ht="13.5" x14ac:dyDescent="0.25">
      <c r="A1377" s="3">
        <f>RSI!A1377</f>
        <v>44015</v>
      </c>
      <c r="B1377" s="2">
        <f>RSI!B1377</f>
        <v>30.972000000000001</v>
      </c>
      <c r="C1377" s="2">
        <f>RSI!I1377</f>
        <v>86.624197976451455</v>
      </c>
      <c r="D1377" s="2">
        <f>MACD!E1377</f>
        <v>-1.831651470593183</v>
      </c>
      <c r="E1377" s="2">
        <f>MACD!F1377</f>
        <v>-2.046745627415282</v>
      </c>
      <c r="F1377" s="2">
        <f>'Moving Avg'!D1377</f>
        <v>30.146599999999999</v>
      </c>
      <c r="G1377" s="2">
        <f>'Moving Avg'!F1377</f>
        <v>27.642399999999991</v>
      </c>
      <c r="H1377" s="2">
        <f>'Moving Avg'!G1377</f>
        <v>24.64706</v>
      </c>
      <c r="I1377" s="2">
        <f>'Moving Avg'!H1377</f>
        <v>24.784845000000018</v>
      </c>
      <c r="J1377" s="6" t="str">
        <f>OBV!F1377</f>
        <v>BULLISH</v>
      </c>
      <c r="K1377" s="6" t="str">
        <f>OBV!G1377</f>
        <v>STRONG</v>
      </c>
      <c r="L1377" s="6" t="str">
        <f>OBV!H1377</f>
        <v>CONFIRMED BULLISH</v>
      </c>
    </row>
    <row r="1378" spans="1:12" ht="13.5" x14ac:dyDescent="0.25">
      <c r="A1378" s="3">
        <f>RSI!A1378</f>
        <v>44018</v>
      </c>
      <c r="B1378" s="2">
        <f>RSI!B1378</f>
        <v>31.788</v>
      </c>
      <c r="C1378" s="2">
        <f>RSI!I1378</f>
        <v>88.411490205355278</v>
      </c>
      <c r="D1378" s="2">
        <f>MACD!E1378</f>
        <v>-1.6592994945812549</v>
      </c>
      <c r="E1378" s="2">
        <f>MACD!F1378</f>
        <v>-1.9692564008484768</v>
      </c>
      <c r="F1378" s="2">
        <f>'Moving Avg'!D1378</f>
        <v>30.593400000000003</v>
      </c>
      <c r="G1378" s="2">
        <f>'Moving Avg'!F1378</f>
        <v>28.060399999999998</v>
      </c>
      <c r="H1378" s="2">
        <f>'Moving Avg'!G1378</f>
        <v>24.826460000000001</v>
      </c>
      <c r="I1378" s="2">
        <f>'Moving Avg'!H1378</f>
        <v>24.83304500000002</v>
      </c>
      <c r="J1378" s="6" t="str">
        <f>OBV!F1378</f>
        <v>BULLISH</v>
      </c>
      <c r="K1378" s="6" t="str">
        <f>OBV!G1378</f>
        <v>STRONG</v>
      </c>
      <c r="L1378" s="6" t="str">
        <f>OBV!H1378</f>
        <v>CONFIRMED BULLISH</v>
      </c>
    </row>
    <row r="1379" spans="1:12" ht="13.5" x14ac:dyDescent="0.25">
      <c r="A1379" s="3">
        <f>RSI!A1379</f>
        <v>44019</v>
      </c>
      <c r="B1379" s="2">
        <f>RSI!B1379</f>
        <v>33.218000000000004</v>
      </c>
      <c r="C1379" s="2">
        <f>RSI!I1379</f>
        <v>90.745313664836743</v>
      </c>
      <c r="D1379" s="2">
        <f>MACD!E1379</f>
        <v>-1.6465302883658559</v>
      </c>
      <c r="E1379" s="2">
        <f>MACD!F1379</f>
        <v>-1.9047111783519528</v>
      </c>
      <c r="F1379" s="2">
        <f>'Moving Avg'!D1379</f>
        <v>31.223199999999999</v>
      </c>
      <c r="G1379" s="2">
        <f>'Moving Avg'!F1379</f>
        <v>28.515099999999997</v>
      </c>
      <c r="H1379" s="2">
        <f>'Moving Avg'!G1379</f>
        <v>25.034459999999999</v>
      </c>
      <c r="I1379" s="2">
        <f>'Moving Avg'!H1379</f>
        <v>24.888395000000024</v>
      </c>
      <c r="J1379" s="6" t="str">
        <f>OBV!F1379</f>
        <v>BULLISH</v>
      </c>
      <c r="K1379" s="6" t="str">
        <f>OBV!G1379</f>
        <v>STRONG</v>
      </c>
      <c r="L1379" s="6" t="str">
        <f>OBV!H1379</f>
        <v>CONFIRMED BULLISH</v>
      </c>
    </row>
    <row r="1380" spans="1:12" ht="13.5" x14ac:dyDescent="0.25">
      <c r="A1380" s="3">
        <f>RSI!A1380</f>
        <v>44020</v>
      </c>
      <c r="B1380" s="2">
        <f>RSI!B1380</f>
        <v>34.71</v>
      </c>
      <c r="C1380" s="2">
        <f>RSI!I1380</f>
        <v>92.453077358042734</v>
      </c>
      <c r="D1380" s="2">
        <f>MACD!E1380</f>
        <v>-1.7005939554236953</v>
      </c>
      <c r="E1380" s="2">
        <f>MACD!F1380</f>
        <v>-1.8638877337663016</v>
      </c>
      <c r="F1380" s="2">
        <f>'Moving Avg'!D1380</f>
        <v>32.151400000000002</v>
      </c>
      <c r="G1380" s="2">
        <f>'Moving Avg'!F1380</f>
        <v>29.008299999999998</v>
      </c>
      <c r="H1380" s="2">
        <f>'Moving Avg'!G1380</f>
        <v>25.272300000000001</v>
      </c>
      <c r="I1380" s="2">
        <f>'Moving Avg'!H1380</f>
        <v>24.951205000000019</v>
      </c>
      <c r="J1380" s="6" t="str">
        <f>OBV!F1380</f>
        <v>BULLISH</v>
      </c>
      <c r="K1380" s="6" t="str">
        <f>OBV!G1380</f>
        <v>STRONG</v>
      </c>
      <c r="L1380" s="6" t="str">
        <f>OBV!H1380</f>
        <v>CONFIRMED BULLISH</v>
      </c>
    </row>
    <row r="1381" spans="1:12" ht="13.5" x14ac:dyDescent="0.25">
      <c r="A1381" s="3">
        <f>RSI!A1381</f>
        <v>44021</v>
      </c>
      <c r="B1381" s="2">
        <f>RSI!B1381</f>
        <v>34.71</v>
      </c>
      <c r="C1381" s="2">
        <f>RSI!I1381</f>
        <v>92.453077358042734</v>
      </c>
      <c r="D1381" s="2">
        <f>MACD!E1381</f>
        <v>-1.733326526988396</v>
      </c>
      <c r="E1381" s="2">
        <f>MACD!F1381</f>
        <v>-1.8377754924107206</v>
      </c>
      <c r="F1381" s="2">
        <f>'Moving Avg'!D1381</f>
        <v>33.079600000000006</v>
      </c>
      <c r="G1381" s="2">
        <f>'Moving Avg'!F1381</f>
        <v>29.501500000000004</v>
      </c>
      <c r="H1381" s="2">
        <f>'Moving Avg'!G1381</f>
        <v>25.51014</v>
      </c>
      <c r="I1381" s="2">
        <f>'Moving Avg'!H1381</f>
        <v>25.014015000000022</v>
      </c>
      <c r="J1381" s="6" t="str">
        <f>OBV!F1381</f>
        <v>BULLISH</v>
      </c>
      <c r="K1381" s="6" t="str">
        <f>OBV!G1381</f>
        <v>STRONG</v>
      </c>
      <c r="L1381" s="6" t="str">
        <f>OBV!H1381</f>
        <v>CONFIRMED BULLISH</v>
      </c>
    </row>
    <row r="1382" spans="1:12" ht="13.5" x14ac:dyDescent="0.25">
      <c r="A1382" s="3">
        <f>RSI!A1382</f>
        <v>44022</v>
      </c>
      <c r="B1382" s="2">
        <f>RSI!B1382</f>
        <v>35.311</v>
      </c>
      <c r="C1382" s="2">
        <f>RSI!I1382</f>
        <v>93.052038300707636</v>
      </c>
      <c r="D1382" s="2">
        <f>MACD!E1382</f>
        <v>-1.842495048562018</v>
      </c>
      <c r="E1382" s="2">
        <f>MACD!F1382</f>
        <v>-1.8387194036409802</v>
      </c>
      <c r="F1382" s="2">
        <f>'Moving Avg'!D1382</f>
        <v>33.947400000000002</v>
      </c>
      <c r="G1382" s="2">
        <f>'Moving Avg'!F1382</f>
        <v>29.978350000000006</v>
      </c>
      <c r="H1382" s="2">
        <f>'Moving Avg'!G1382</f>
        <v>25.76</v>
      </c>
      <c r="I1382" s="2">
        <f>'Moving Avg'!H1382</f>
        <v>25.079830000000026</v>
      </c>
      <c r="J1382" s="6" t="str">
        <f>OBV!F1382</f>
        <v>BULLISH</v>
      </c>
      <c r="K1382" s="6" t="str">
        <f>OBV!G1382</f>
        <v>STRONG</v>
      </c>
      <c r="L1382" s="6" t="str">
        <f>OBV!H1382</f>
        <v>CONFIRMED BULLISH</v>
      </c>
    </row>
    <row r="1383" spans="1:12" ht="13.5" x14ac:dyDescent="0.25">
      <c r="A1383" s="3">
        <f>RSI!A1383</f>
        <v>44025</v>
      </c>
      <c r="B1383" s="2">
        <f>RSI!B1383</f>
        <v>35.311</v>
      </c>
      <c r="C1383" s="2">
        <f>RSI!I1383</f>
        <v>93.052038300707636</v>
      </c>
      <c r="D1383" s="2">
        <f>MACD!E1383</f>
        <v>-1.9726356845691377</v>
      </c>
      <c r="E1383" s="2">
        <f>MACD!F1383</f>
        <v>-1.8655026598266118</v>
      </c>
      <c r="F1383" s="2">
        <f>'Moving Avg'!D1383</f>
        <v>34.652000000000001</v>
      </c>
      <c r="G1383" s="2">
        <f>'Moving Avg'!F1383</f>
        <v>30.450050000000005</v>
      </c>
      <c r="H1383" s="2">
        <f>'Moving Avg'!G1383</f>
        <v>26.00986</v>
      </c>
      <c r="I1383" s="2">
        <f>'Moving Avg'!H1383</f>
        <v>25.145645000000023</v>
      </c>
      <c r="J1383" s="6" t="str">
        <f>OBV!F1383</f>
        <v>BULLISH</v>
      </c>
      <c r="K1383" s="6" t="str">
        <f>OBV!G1383</f>
        <v>NEUTRAL</v>
      </c>
      <c r="L1383" s="6" t="str">
        <f>OBV!H1383</f>
        <v>CONFIRMED BULLISH</v>
      </c>
    </row>
    <row r="1384" spans="1:12" ht="13.5" x14ac:dyDescent="0.25">
      <c r="A1384" s="3">
        <f>RSI!A1384</f>
        <v>44026</v>
      </c>
      <c r="B1384" s="2">
        <f>RSI!B1384</f>
        <v>35.311</v>
      </c>
      <c r="C1384" s="2">
        <f>RSI!I1384</f>
        <v>93.052038300707636</v>
      </c>
      <c r="D1384" s="2">
        <f>MACD!E1384</f>
        <v>-2.0384936109613854</v>
      </c>
      <c r="E1384" s="2">
        <f>MACD!F1384</f>
        <v>-1.9001008500535668</v>
      </c>
      <c r="F1384" s="2">
        <f>'Moving Avg'!D1384</f>
        <v>35.070599999999999</v>
      </c>
      <c r="G1384" s="2">
        <f>'Moving Avg'!F1384</f>
        <v>30.888250000000006</v>
      </c>
      <c r="H1384" s="2">
        <f>'Moving Avg'!G1384</f>
        <v>26.259719999999998</v>
      </c>
      <c r="I1384" s="2">
        <f>'Moving Avg'!H1384</f>
        <v>25.21146000000002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</row>
    <row r="1385" spans="1:12" ht="13.5" x14ac:dyDescent="0.25">
      <c r="A1385" s="3">
        <f>RSI!A1385</f>
        <v>44027</v>
      </c>
      <c r="B1385" s="2">
        <f>RSI!B1385</f>
        <v>35.311</v>
      </c>
      <c r="C1385" s="2">
        <f>RSI!I1385</f>
        <v>93.052038300707636</v>
      </c>
      <c r="D1385" s="2">
        <f>MACD!E1385</f>
        <v>-2.1265988967563239</v>
      </c>
      <c r="E1385" s="2">
        <f>MACD!F1385</f>
        <v>-1.9454004593941183</v>
      </c>
      <c r="F1385" s="2">
        <f>'Moving Avg'!D1385</f>
        <v>35.190800000000003</v>
      </c>
      <c r="G1385" s="2">
        <f>'Moving Avg'!F1385</f>
        <v>31.356500000000004</v>
      </c>
      <c r="H1385" s="2">
        <f>'Moving Avg'!G1385</f>
        <v>26.50958</v>
      </c>
      <c r="I1385" s="2">
        <f>'Moving Avg'!H1385</f>
        <v>25.273965000000018</v>
      </c>
      <c r="J1385" s="6" t="str">
        <f>OBV!F1385</f>
        <v>BULLISH</v>
      </c>
      <c r="K1385" s="6" t="str">
        <f>OBV!G1385</f>
        <v>NEUTRAL</v>
      </c>
      <c r="L1385" s="6" t="str">
        <f>OBV!H1385</f>
        <v>CONFIRMED BULLISH</v>
      </c>
    </row>
    <row r="1386" spans="1:12" ht="13.5" x14ac:dyDescent="0.25">
      <c r="A1386" s="3">
        <f>RSI!A1386</f>
        <v>44028</v>
      </c>
      <c r="B1386" s="2">
        <f>RSI!B1386</f>
        <v>35.311</v>
      </c>
      <c r="C1386" s="2">
        <f>RSI!I1386</f>
        <v>93.052038300707636</v>
      </c>
      <c r="D1386" s="2">
        <f>MACD!E1386</f>
        <v>-2.2311304010485813</v>
      </c>
      <c r="E1386" s="2">
        <f>MACD!F1386</f>
        <v>-2.002546447725011</v>
      </c>
      <c r="F1386" s="2">
        <f>'Moving Avg'!D1386</f>
        <v>35.311</v>
      </c>
      <c r="G1386" s="2">
        <f>'Moving Avg'!F1386</f>
        <v>31.766750000000002</v>
      </c>
      <c r="H1386" s="2">
        <f>'Moving Avg'!G1386</f>
        <v>26.759439999999994</v>
      </c>
      <c r="I1386" s="2">
        <f>'Moving Avg'!H1386</f>
        <v>25.336470000000016</v>
      </c>
      <c r="J1386" s="6" t="str">
        <f>OBV!F1386</f>
        <v>BULLISH</v>
      </c>
      <c r="K1386" s="6" t="str">
        <f>OBV!G1386</f>
        <v>NEUTRAL</v>
      </c>
      <c r="L1386" s="6" t="str">
        <f>OBV!H1386</f>
        <v>CONFIRMED BULLISH</v>
      </c>
    </row>
    <row r="1387" spans="1:12" ht="13.5" x14ac:dyDescent="0.25">
      <c r="A1387" s="3">
        <f>RSI!A1387</f>
        <v>44029</v>
      </c>
      <c r="B1387" s="2">
        <f>RSI!B1387</f>
        <v>35.32</v>
      </c>
      <c r="C1387" s="2">
        <f>RSI!I1387</f>
        <v>93.063979019143275</v>
      </c>
      <c r="D1387" s="2">
        <f>MACD!E1387</f>
        <v>-2.2090837972770032</v>
      </c>
      <c r="E1387" s="2">
        <f>MACD!F1387</f>
        <v>-2.0438539176354094</v>
      </c>
      <c r="F1387" s="2">
        <f>'Moving Avg'!D1387</f>
        <v>35.312799999999996</v>
      </c>
      <c r="G1387" s="2">
        <f>'Moving Avg'!F1387</f>
        <v>32.137100000000004</v>
      </c>
      <c r="H1387" s="2">
        <f>'Moving Avg'!G1387</f>
        <v>26.995899999999992</v>
      </c>
      <c r="I1387" s="2">
        <f>'Moving Avg'!H1387</f>
        <v>25.399020000000014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</row>
    <row r="1388" spans="1:12" ht="13.5" x14ac:dyDescent="0.25">
      <c r="A1388" s="3">
        <f>RSI!A1388</f>
        <v>44032</v>
      </c>
      <c r="B1388" s="2">
        <f>RSI!B1388</f>
        <v>35.32</v>
      </c>
      <c r="C1388" s="2">
        <f>RSI!I1388</f>
        <v>93.063979019143275</v>
      </c>
      <c r="D1388" s="2">
        <f>MACD!E1388</f>
        <v>-2.0906474689969698</v>
      </c>
      <c r="E1388" s="2">
        <f>MACD!F1388</f>
        <v>-2.0532126279077216</v>
      </c>
      <c r="F1388" s="2">
        <f>'Moving Avg'!D1388</f>
        <v>35.314599999999999</v>
      </c>
      <c r="G1388" s="2">
        <f>'Moving Avg'!F1388</f>
        <v>32.468350000000001</v>
      </c>
      <c r="H1388" s="2">
        <f>'Moving Avg'!G1388</f>
        <v>27.21825999999999</v>
      </c>
      <c r="I1388" s="2">
        <f>'Moving Avg'!H1388</f>
        <v>25.461570000000016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</row>
    <row r="1389" spans="1:12" ht="13.5" x14ac:dyDescent="0.25">
      <c r="A1389" s="3">
        <f>RSI!A1389</f>
        <v>44033</v>
      </c>
      <c r="B1389" s="2">
        <f>RSI!B1389</f>
        <v>35.32</v>
      </c>
      <c r="C1389" s="2">
        <f>RSI!I1389</f>
        <v>93.063979019143275</v>
      </c>
      <c r="D1389" s="2">
        <f>MACD!E1389</f>
        <v>-1.7942811437747608</v>
      </c>
      <c r="E1389" s="2">
        <f>MACD!F1389</f>
        <v>-2.0014263310811296</v>
      </c>
      <c r="F1389" s="2">
        <f>'Moving Avg'!D1389</f>
        <v>35.316400000000002</v>
      </c>
      <c r="G1389" s="2">
        <f>'Moving Avg'!F1389</f>
        <v>32.799600000000005</v>
      </c>
      <c r="H1389" s="2">
        <f>'Moving Avg'!G1389</f>
        <v>27.426199999999991</v>
      </c>
      <c r="I1389" s="2">
        <f>'Moving Avg'!H1389</f>
        <v>25.524120000000011</v>
      </c>
      <c r="J1389" s="6" t="str">
        <f>OBV!F1389</f>
        <v>BULLISH</v>
      </c>
      <c r="K1389" s="6" t="str">
        <f>OBV!G1389</f>
        <v>NEUTRAL</v>
      </c>
      <c r="L1389" s="6" t="str">
        <f>OBV!H1389</f>
        <v>CONFIRMED BULLISH</v>
      </c>
    </row>
    <row r="1390" spans="1:12" ht="13.5" x14ac:dyDescent="0.25">
      <c r="A1390" s="3">
        <f>RSI!A1390</f>
        <v>44034</v>
      </c>
      <c r="B1390" s="2">
        <f>RSI!B1390</f>
        <v>35.32</v>
      </c>
      <c r="C1390" s="2">
        <f>RSI!I1390</f>
        <v>93.063979019143275</v>
      </c>
      <c r="D1390" s="2">
        <f>MACD!E1390</f>
        <v>-1.3360536109792989</v>
      </c>
      <c r="E1390" s="2">
        <f>MACD!F1390</f>
        <v>-1.8683517870607635</v>
      </c>
      <c r="F1390" s="2">
        <f>'Moving Avg'!D1390</f>
        <v>35.318199999999997</v>
      </c>
      <c r="G1390" s="2">
        <f>'Moving Avg'!F1390</f>
        <v>33.105100000000007</v>
      </c>
      <c r="H1390" s="2">
        <f>'Moving Avg'!G1390</f>
        <v>27.649079999999991</v>
      </c>
      <c r="I1390" s="2">
        <f>'Moving Avg'!H1390</f>
        <v>25.586715000000012</v>
      </c>
      <c r="J1390" s="6" t="str">
        <f>OBV!F1390</f>
        <v>BULLISH</v>
      </c>
      <c r="K1390" s="6" t="str">
        <f>OBV!G1390</f>
        <v>STRONG</v>
      </c>
      <c r="L1390" s="6" t="str">
        <f>OBV!H1390</f>
        <v>CONFIRMED BULLISH</v>
      </c>
    </row>
    <row r="1391" spans="1:12" ht="13.5" x14ac:dyDescent="0.25">
      <c r="A1391" s="3">
        <f>RSI!A1391</f>
        <v>44035</v>
      </c>
      <c r="B1391" s="2">
        <f>RSI!B1391</f>
        <v>36.203000000000003</v>
      </c>
      <c r="C1391" s="2">
        <f>RSI!I1391</f>
        <v>94.346218127266468</v>
      </c>
      <c r="D1391" s="2">
        <f>MACD!E1391</f>
        <v>-1.0341767278947707</v>
      </c>
      <c r="E1391" s="2">
        <f>MACD!F1391</f>
        <v>-1.7015167752275651</v>
      </c>
      <c r="F1391" s="2">
        <f>'Moving Avg'!D1391</f>
        <v>35.496600000000001</v>
      </c>
      <c r="G1391" s="2">
        <f>'Moving Avg'!F1391</f>
        <v>33.437550000000002</v>
      </c>
      <c r="H1391" s="2">
        <f>'Moving Avg'!G1391</f>
        <v>27.892019999999988</v>
      </c>
      <c r="I1391" s="2">
        <f>'Moving Avg'!H1391</f>
        <v>25.653725000000019</v>
      </c>
      <c r="J1391" s="6" t="str">
        <f>OBV!F1391</f>
        <v>BULLISH</v>
      </c>
      <c r="K1391" s="6" t="str">
        <f>OBV!G1391</f>
        <v>STRONG</v>
      </c>
      <c r="L1391" s="6" t="str">
        <f>OBV!H1391</f>
        <v>CONFIRMED BULLISH</v>
      </c>
    </row>
    <row r="1392" spans="1:12" ht="13.5" x14ac:dyDescent="0.25">
      <c r="A1392" s="3">
        <f>RSI!A1392</f>
        <v>44036</v>
      </c>
      <c r="B1392" s="2">
        <f>RSI!B1392</f>
        <v>36.203000000000003</v>
      </c>
      <c r="C1392" s="2">
        <f>RSI!I1392</f>
        <v>94.346218127266468</v>
      </c>
      <c r="D1392" s="2">
        <f>MACD!E1392</f>
        <v>-0.71043071718302286</v>
      </c>
      <c r="E1392" s="2">
        <f>MACD!F1392</f>
        <v>-1.5032995636186566</v>
      </c>
      <c r="F1392" s="2">
        <f>'Moving Avg'!D1392</f>
        <v>35.673200000000001</v>
      </c>
      <c r="G1392" s="2">
        <f>'Moving Avg'!F1392</f>
        <v>33.769999999999996</v>
      </c>
      <c r="H1392" s="2">
        <f>'Moving Avg'!G1392</f>
        <v>28.135139999999989</v>
      </c>
      <c r="I1392" s="2">
        <f>'Moving Avg'!H1392</f>
        <v>25.720735000000023</v>
      </c>
      <c r="J1392" s="6" t="str">
        <f>OBV!F1392</f>
        <v>BEARISH</v>
      </c>
      <c r="K1392" s="6" t="str">
        <f>OBV!G1392</f>
        <v>WEAK</v>
      </c>
      <c r="L1392" s="6" t="str">
        <f>OBV!H1392</f>
        <v>NEUTRAL</v>
      </c>
    </row>
    <row r="1393" spans="1:12" ht="13.5" x14ac:dyDescent="0.25">
      <c r="A1393" s="3">
        <f>RSI!A1393</f>
        <v>44039</v>
      </c>
      <c r="B1393" s="2">
        <f>RSI!B1393</f>
        <v>35.32</v>
      </c>
      <c r="C1393" s="2">
        <f>RSI!I1393</f>
        <v>77.689472297104885</v>
      </c>
      <c r="D1393" s="2">
        <f>MACD!E1393</f>
        <v>-0.39344531600221444</v>
      </c>
      <c r="E1393" s="2">
        <f>MACD!F1393</f>
        <v>-1.2813287140953682</v>
      </c>
      <c r="F1393" s="2">
        <f>'Moving Avg'!D1393</f>
        <v>35.673199999999994</v>
      </c>
      <c r="G1393" s="2">
        <f>'Moving Avg'!F1393</f>
        <v>34.058299999999996</v>
      </c>
      <c r="H1393" s="2">
        <f>'Moving Avg'!G1393</f>
        <v>28.346339999999987</v>
      </c>
      <c r="I1393" s="2">
        <f>'Moving Avg'!H1393</f>
        <v>25.783330000000021</v>
      </c>
      <c r="J1393" s="6" t="str">
        <f>OBV!F1393</f>
        <v>BEARISH</v>
      </c>
      <c r="K1393" s="6" t="str">
        <f>OBV!G1393</f>
        <v>WEAK</v>
      </c>
      <c r="L1393" s="6" t="str">
        <f>OBV!H1393</f>
        <v>NEUTRAL</v>
      </c>
    </row>
    <row r="1394" spans="1:12" ht="13.5" x14ac:dyDescent="0.25">
      <c r="A1394" s="3">
        <f>RSI!A1394</f>
        <v>44040</v>
      </c>
      <c r="B1394" s="2">
        <f>RSI!B1394</f>
        <v>35.32</v>
      </c>
      <c r="C1394" s="2">
        <f>RSI!I1394</f>
        <v>77.689472297104871</v>
      </c>
      <c r="D1394" s="2">
        <f>MACD!E1394</f>
        <v>-0.14071378725939354</v>
      </c>
      <c r="E1394" s="2">
        <f>MACD!F1394</f>
        <v>-1.0532057287281733</v>
      </c>
      <c r="F1394" s="2">
        <f>'Moving Avg'!D1394</f>
        <v>35.673199999999994</v>
      </c>
      <c r="G1394" s="2">
        <f>'Moving Avg'!F1394</f>
        <v>34.320849999999993</v>
      </c>
      <c r="H1394" s="2">
        <f>'Moving Avg'!G1394</f>
        <v>28.572319999999991</v>
      </c>
      <c r="I1394" s="2">
        <f>'Moving Avg'!H1394</f>
        <v>25.845925000000019</v>
      </c>
      <c r="J1394" s="6" t="str">
        <f>OBV!F1394</f>
        <v>BEARISH</v>
      </c>
      <c r="K1394" s="6" t="str">
        <f>OBV!G1394</f>
        <v>WEAK</v>
      </c>
      <c r="L1394" s="6" t="str">
        <f>OBV!H1394</f>
        <v>BEARISH DIVERGENCE</v>
      </c>
    </row>
    <row r="1395" spans="1:12" ht="13.5" x14ac:dyDescent="0.25">
      <c r="A1395" s="3">
        <f>RSI!A1395</f>
        <v>44041</v>
      </c>
      <c r="B1395" s="2">
        <f>RSI!B1395</f>
        <v>36.378999999999998</v>
      </c>
      <c r="C1395" s="2">
        <f>RSI!I1395</f>
        <v>82.088057202675543</v>
      </c>
      <c r="D1395" s="2">
        <f>MACD!E1395</f>
        <v>-1.9648187392398597E-2</v>
      </c>
      <c r="E1395" s="2">
        <f>MACD!F1395</f>
        <v>-0.84649422046101841</v>
      </c>
      <c r="F1395" s="2">
        <f>'Moving Avg'!D1395</f>
        <v>35.884999999999998</v>
      </c>
      <c r="G1395" s="2">
        <f>'Moving Avg'!F1395</f>
        <v>34.63635</v>
      </c>
      <c r="H1395" s="2">
        <f>'Moving Avg'!G1395</f>
        <v>28.833739999999988</v>
      </c>
      <c r="I1395" s="2">
        <f>'Moving Avg'!H1395</f>
        <v>25.913815000000017</v>
      </c>
      <c r="J1395" s="6" t="str">
        <f>OBV!F1395</f>
        <v>BEARISH</v>
      </c>
      <c r="K1395" s="6" t="str">
        <f>OBV!G1395</f>
        <v>WEAK</v>
      </c>
      <c r="L1395" s="6" t="str">
        <f>OBV!H1395</f>
        <v>BEARISH DIVERGENCE</v>
      </c>
    </row>
    <row r="1396" spans="1:12" ht="13.5" x14ac:dyDescent="0.25">
      <c r="A1396" s="3">
        <f>RSI!A1396</f>
        <v>44042</v>
      </c>
      <c r="B1396" s="2">
        <f>RSI!B1396</f>
        <v>36.378999999999998</v>
      </c>
      <c r="C1396" s="2">
        <f>RSI!I1396</f>
        <v>82.088057202675543</v>
      </c>
      <c r="D1396" s="2">
        <f>MACD!E1396</f>
        <v>6.3256749111850752E-2</v>
      </c>
      <c r="E1396" s="2">
        <f>MACD!F1396</f>
        <v>-0.66454402654644462</v>
      </c>
      <c r="F1396" s="2">
        <f>'Moving Avg'!D1396</f>
        <v>35.920199999999994</v>
      </c>
      <c r="G1396" s="2">
        <f>'Moving Avg'!F1396</f>
        <v>34.95185</v>
      </c>
      <c r="H1396" s="2">
        <f>'Moving Avg'!G1396</f>
        <v>29.109079999999985</v>
      </c>
      <c r="I1396" s="2">
        <f>'Moving Avg'!H1396</f>
        <v>25.981705000000019</v>
      </c>
      <c r="J1396" s="6" t="str">
        <f>OBV!F1396</f>
        <v>BEARISH</v>
      </c>
      <c r="K1396" s="6" t="str">
        <f>OBV!G1396</f>
        <v>WEAK</v>
      </c>
      <c r="L1396" s="6" t="str">
        <f>OBV!H1396</f>
        <v>NEUTRAL</v>
      </c>
    </row>
    <row r="1397" spans="1:12" ht="13.5" x14ac:dyDescent="0.25">
      <c r="A1397" s="3">
        <f>RSI!A1397</f>
        <v>44046</v>
      </c>
      <c r="B1397" s="2">
        <f>RSI!B1397</f>
        <v>36.203000000000003</v>
      </c>
      <c r="C1397" s="2">
        <f>RSI!I1397</f>
        <v>79.082869316448381</v>
      </c>
      <c r="D1397" s="2">
        <f>MACD!E1397</f>
        <v>0.12974059681048544</v>
      </c>
      <c r="E1397" s="2">
        <f>MACD!F1397</f>
        <v>-0.50568710187505861</v>
      </c>
      <c r="F1397" s="2">
        <f>'Moving Avg'!D1397</f>
        <v>35.920200000000001</v>
      </c>
      <c r="G1397" s="2">
        <f>'Moving Avg'!F1397</f>
        <v>35.2134</v>
      </c>
      <c r="H1397" s="2">
        <f>'Moving Avg'!G1397</f>
        <v>29.394299999999983</v>
      </c>
      <c r="I1397" s="2">
        <f>'Moving Avg'!H1397</f>
        <v>26.048715000000019</v>
      </c>
      <c r="J1397" s="6" t="str">
        <f>OBV!F1397</f>
        <v>BEARISH</v>
      </c>
      <c r="K1397" s="6" t="str">
        <f>OBV!G1397</f>
        <v>WEAK</v>
      </c>
      <c r="L1397" s="6" t="str">
        <f>OBV!H1397</f>
        <v>BEARISH DIVERGENCE</v>
      </c>
    </row>
    <row r="1398" spans="1:12" ht="13.5" x14ac:dyDescent="0.25">
      <c r="A1398" s="3">
        <f>RSI!A1398</f>
        <v>44047</v>
      </c>
      <c r="B1398" s="2">
        <f>RSI!B1398</f>
        <v>36.203000000000003</v>
      </c>
      <c r="C1398" s="2">
        <f>RSI!I1398</f>
        <v>79.082869316448381</v>
      </c>
      <c r="D1398" s="2">
        <f>MACD!E1398</f>
        <v>0.17028787809220347</v>
      </c>
      <c r="E1398" s="2">
        <f>MACD!F1398</f>
        <v>-0.37049210588160619</v>
      </c>
      <c r="F1398" s="2">
        <f>'Moving Avg'!D1398</f>
        <v>36.096800000000002</v>
      </c>
      <c r="G1398" s="2">
        <f>'Moving Avg'!F1398</f>
        <v>35.434150000000002</v>
      </c>
      <c r="H1398" s="2">
        <f>'Moving Avg'!G1398</f>
        <v>29.692579999999985</v>
      </c>
      <c r="I1398" s="2">
        <f>'Moving Avg'!H1398</f>
        <v>26.115725000000026</v>
      </c>
      <c r="J1398" s="6" t="str">
        <f>OBV!F1398</f>
        <v>BEARISH</v>
      </c>
      <c r="K1398" s="6" t="str">
        <f>OBV!G1398</f>
        <v>WEAK</v>
      </c>
      <c r="L1398" s="6" t="str">
        <f>OBV!H1398</f>
        <v>BEARISH DIVERGENCE</v>
      </c>
    </row>
    <row r="1399" spans="1:12" ht="13.5" x14ac:dyDescent="0.25">
      <c r="A1399" s="3">
        <f>RSI!A1399</f>
        <v>44048</v>
      </c>
      <c r="B1399" s="2">
        <f>RSI!B1399</f>
        <v>36.203000000000003</v>
      </c>
      <c r="C1399" s="2">
        <f>RSI!I1399</f>
        <v>79.082869316448381</v>
      </c>
      <c r="D1399" s="2">
        <f>MACD!E1399</f>
        <v>0.19005241040019882</v>
      </c>
      <c r="E1399" s="2">
        <f>MACD!F1399</f>
        <v>-0.25838320262524522</v>
      </c>
      <c r="F1399" s="2">
        <f>'Moving Avg'!D1399</f>
        <v>36.273399999999995</v>
      </c>
      <c r="G1399" s="2">
        <f>'Moving Avg'!F1399</f>
        <v>35.583399999999997</v>
      </c>
      <c r="H1399" s="2">
        <f>'Moving Avg'!G1399</f>
        <v>29.987079999999988</v>
      </c>
      <c r="I1399" s="2">
        <f>'Moving Avg'!H1399</f>
        <v>26.182690000000029</v>
      </c>
      <c r="J1399" s="6" t="str">
        <f>OBV!F1399</f>
        <v>BEARISH</v>
      </c>
      <c r="K1399" s="6" t="str">
        <f>OBV!G1399</f>
        <v>WEAK</v>
      </c>
      <c r="L1399" s="6" t="str">
        <f>OBV!H1399</f>
        <v>CONFIRMED BEARISH</v>
      </c>
    </row>
    <row r="1400" spans="1:12" ht="13.5" x14ac:dyDescent="0.25">
      <c r="A1400" s="3">
        <f>RSI!A1400</f>
        <v>44049</v>
      </c>
      <c r="B1400" s="2">
        <f>RSI!B1400</f>
        <v>36.247</v>
      </c>
      <c r="C1400" s="2">
        <f>RSI!I1400</f>
        <v>79.31927153263031</v>
      </c>
      <c r="D1400" s="2">
        <f>MACD!E1400</f>
        <v>0.19004966607853646</v>
      </c>
      <c r="E1400" s="2">
        <f>MACD!F1400</f>
        <v>-0.16869662888448889</v>
      </c>
      <c r="F1400" s="2">
        <f>'Moving Avg'!D1400</f>
        <v>36.247</v>
      </c>
      <c r="G1400" s="2">
        <f>'Moving Avg'!F1400</f>
        <v>35.660249999999998</v>
      </c>
      <c r="H1400" s="2">
        <f>'Moving Avg'!G1400</f>
        <v>30.282459999999993</v>
      </c>
      <c r="I1400" s="2">
        <f>'Moving Avg'!H1400</f>
        <v>26.24794500000003</v>
      </c>
      <c r="J1400" s="6" t="str">
        <f>OBV!F1400</f>
        <v>BEARISH</v>
      </c>
      <c r="K1400" s="6" t="str">
        <f>OBV!G1400</f>
        <v>WEAK</v>
      </c>
      <c r="L1400" s="6" t="str">
        <f>OBV!H1400</f>
        <v>BEARISH DIVERGENCE</v>
      </c>
    </row>
    <row r="1401" spans="1:12" ht="13.5" x14ac:dyDescent="0.25">
      <c r="A1401" s="3">
        <f>RSI!A1401</f>
        <v>44050</v>
      </c>
      <c r="B1401" s="2">
        <f>RSI!B1401</f>
        <v>37.332999999999998</v>
      </c>
      <c r="C1401" s="2">
        <f>RSI!I1401</f>
        <v>84.096736581722723</v>
      </c>
      <c r="D1401" s="2">
        <f>MACD!E1401</f>
        <v>0.23271931464613971</v>
      </c>
      <c r="E1401" s="2">
        <f>MACD!F1401</f>
        <v>-8.8413440178363167E-2</v>
      </c>
      <c r="F1401" s="2">
        <f>'Moving Avg'!D1401</f>
        <v>36.437799999999996</v>
      </c>
      <c r="G1401" s="2">
        <f>'Moving Avg'!F1401</f>
        <v>35.791399999999996</v>
      </c>
      <c r="H1401" s="2">
        <f>'Moving Avg'!G1401</f>
        <v>30.599559999999993</v>
      </c>
      <c r="I1401" s="2">
        <f>'Moving Avg'!H1401</f>
        <v>26.316480000000034</v>
      </c>
      <c r="J1401" s="6" t="str">
        <f>OBV!F1401</f>
        <v>BULLISH</v>
      </c>
      <c r="K1401" s="6" t="str">
        <f>OBV!G1401</f>
        <v>STRONG</v>
      </c>
      <c r="L1401" s="6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37.332999999999998</v>
      </c>
      <c r="C1402" s="2">
        <f>RSI!I1402</f>
        <v>84.096736581722723</v>
      </c>
      <c r="D1402" s="2">
        <f>MACD!E1402</f>
        <v>0.25062038614900928</v>
      </c>
      <c r="E1402" s="2">
        <f>MACD!F1402</f>
        <v>-2.0606674912888673E-2</v>
      </c>
      <c r="F1402" s="2">
        <f>'Moving Avg'!D1402</f>
        <v>36.663799999999995</v>
      </c>
      <c r="G1402" s="2">
        <f>'Moving Avg'!F1402</f>
        <v>35.892499999999991</v>
      </c>
      <c r="H1402" s="2">
        <f>'Moving Avg'!G1402</f>
        <v>30.929539999999996</v>
      </c>
      <c r="I1402" s="2">
        <f>'Moving Avg'!H1402</f>
        <v>26.380675000000032</v>
      </c>
      <c r="J1402" s="6" t="str">
        <f>OBV!F1402</f>
        <v>BULLISH</v>
      </c>
      <c r="K1402" s="6" t="str">
        <f>OBV!G1402</f>
        <v>STRONG</v>
      </c>
      <c r="L1402" s="6" t="str">
        <f>OBV!H1402</f>
        <v>CONFIRMED BULLISH</v>
      </c>
    </row>
    <row r="1403" spans="1:12" ht="13.5" x14ac:dyDescent="0.25">
      <c r="A1403" s="3">
        <f>RSI!A1403</f>
        <v>44054</v>
      </c>
      <c r="B1403" s="2">
        <f>RSI!B1403</f>
        <v>38.409999999999997</v>
      </c>
      <c r="C1403" s="2">
        <f>RSI!I1403</f>
        <v>87.435175033580094</v>
      </c>
      <c r="D1403" s="2">
        <f>MACD!E1403</f>
        <v>3.3287944891725374E-2</v>
      </c>
      <c r="E1403" s="2">
        <f>MACD!F1403</f>
        <v>-9.8277509519658635E-3</v>
      </c>
      <c r="F1403" s="2">
        <f>'Moving Avg'!D1403</f>
        <v>37.105199999999996</v>
      </c>
      <c r="G1403" s="2">
        <f>'Moving Avg'!F1403</f>
        <v>36.047449999999984</v>
      </c>
      <c r="H1403" s="2">
        <f>'Moving Avg'!G1403</f>
        <v>31.281059999999997</v>
      </c>
      <c r="I1403" s="2">
        <f>'Moving Avg'!H1403</f>
        <v>26.448150000000034</v>
      </c>
      <c r="J1403" s="6" t="str">
        <f>OBV!F1403</f>
        <v>BULLISH</v>
      </c>
      <c r="K1403" s="6" t="str">
        <f>OBV!G1403</f>
        <v>STRONG</v>
      </c>
      <c r="L1403" s="6" t="str">
        <f>OBV!H1403</f>
        <v>CONFIRMED BULLISH</v>
      </c>
    </row>
    <row r="1404" spans="1:12" ht="13.5" x14ac:dyDescent="0.25">
      <c r="A1404" s="3">
        <f>RSI!A1404</f>
        <v>44055</v>
      </c>
      <c r="B1404" s="2">
        <f>RSI!B1404</f>
        <v>38.445999999999998</v>
      </c>
      <c r="C1404" s="2">
        <f>RSI!I1404</f>
        <v>87.529410758714803</v>
      </c>
      <c r="D1404" s="2">
        <f>MACD!E1404</f>
        <v>-0.1752464514767027</v>
      </c>
      <c r="E1404" s="2">
        <f>MACD!F1404</f>
        <v>-4.2911491056913234E-2</v>
      </c>
      <c r="F1404" s="2">
        <f>'Moving Avg'!D1404</f>
        <v>37.553799999999995</v>
      </c>
      <c r="G1404" s="2">
        <f>'Moving Avg'!F1404</f>
        <v>36.204199999999993</v>
      </c>
      <c r="H1404" s="2">
        <f>'Moving Avg'!G1404</f>
        <v>31.633299999999995</v>
      </c>
      <c r="I1404" s="2">
        <f>'Moving Avg'!H1404</f>
        <v>26.51366000000003</v>
      </c>
      <c r="J1404" s="6" t="str">
        <f>OBV!F1404</f>
        <v>BULLISH</v>
      </c>
      <c r="K1404" s="6" t="str">
        <f>OBV!G1404</f>
        <v>STRONG</v>
      </c>
      <c r="L1404" s="6" t="str">
        <f>OBV!H1404</f>
        <v>CONFIRMED BULLISH</v>
      </c>
    </row>
    <row r="1405" spans="1:12" ht="13.5" x14ac:dyDescent="0.25">
      <c r="A1405" s="3">
        <f>RSI!A1405</f>
        <v>44057</v>
      </c>
      <c r="B1405" s="2">
        <f>RSI!B1405</f>
        <v>39.601999999999997</v>
      </c>
      <c r="C1405" s="2">
        <f>RSI!I1405</f>
        <v>90.097659135023591</v>
      </c>
      <c r="D1405" s="2">
        <f>MACD!E1405</f>
        <v>-0.29496147482545609</v>
      </c>
      <c r="E1405" s="2">
        <f>MACD!F1405</f>
        <v>-9.3321487810621814E-2</v>
      </c>
      <c r="F1405" s="2">
        <f>'Moving Avg'!D1405</f>
        <v>38.224800000000002</v>
      </c>
      <c r="G1405" s="2">
        <f>'Moving Avg'!F1405</f>
        <v>36.418749999999996</v>
      </c>
      <c r="H1405" s="2">
        <f>'Moving Avg'!G1405</f>
        <v>32.008659999999999</v>
      </c>
      <c r="I1405" s="2">
        <f>'Moving Avg'!H1405</f>
        <v>26.581170000000029</v>
      </c>
      <c r="J1405" s="6" t="str">
        <f>OBV!F1405</f>
        <v>BULLISH</v>
      </c>
      <c r="K1405" s="6" t="str">
        <f>OBV!G1405</f>
        <v>STRONG</v>
      </c>
      <c r="L1405" s="6" t="str">
        <f>OBV!H1405</f>
        <v>CONFIRMED BULLISH</v>
      </c>
    </row>
    <row r="1406" spans="1:12" ht="13.5" x14ac:dyDescent="0.25">
      <c r="A1406" s="3">
        <f>RSI!A1406</f>
        <v>44060</v>
      </c>
      <c r="B1406" s="2">
        <f>RSI!B1406</f>
        <v>39.601999999999997</v>
      </c>
      <c r="C1406" s="2">
        <f>RSI!I1406</f>
        <v>90.097659135023591</v>
      </c>
      <c r="D1406" s="2">
        <f>MACD!E1406</f>
        <v>-0.422123256938292</v>
      </c>
      <c r="E1406" s="2">
        <f>MACD!F1406</f>
        <v>-0.15908184163615585</v>
      </c>
      <c r="F1406" s="2">
        <f>'Moving Avg'!D1406</f>
        <v>38.678600000000003</v>
      </c>
      <c r="G1406" s="2">
        <f>'Moving Avg'!F1406</f>
        <v>36.633299999999998</v>
      </c>
      <c r="H1406" s="2">
        <f>'Moving Avg'!G1406</f>
        <v>32.371659999999999</v>
      </c>
      <c r="I1406" s="2">
        <f>'Moving Avg'!H1406</f>
        <v>26.64601500000003</v>
      </c>
      <c r="J1406" s="6" t="str">
        <f>OBV!F1406</f>
        <v>BULLISH</v>
      </c>
      <c r="K1406" s="6" t="str">
        <f>OBV!G1406</f>
        <v>STRONG</v>
      </c>
      <c r="L1406" s="6" t="str">
        <f>OBV!H1406</f>
        <v>CONFIRMED BULLISH</v>
      </c>
    </row>
    <row r="1407" spans="1:12" ht="13.5" x14ac:dyDescent="0.25">
      <c r="A1407" s="3">
        <f>RSI!A1407</f>
        <v>44061</v>
      </c>
      <c r="B1407" s="2">
        <f>RSI!B1407</f>
        <v>39.601999999999997</v>
      </c>
      <c r="C1407" s="2">
        <f>RSI!I1407</f>
        <v>90.097659135023591</v>
      </c>
      <c r="D1407" s="2">
        <f>MACD!E1407</f>
        <v>-0.58074718016700189</v>
      </c>
      <c r="E1407" s="2">
        <f>MACD!F1407</f>
        <v>-0.24341490934232507</v>
      </c>
      <c r="F1407" s="2">
        <f>'Moving Avg'!D1407</f>
        <v>39.132400000000004</v>
      </c>
      <c r="G1407" s="2">
        <f>'Moving Avg'!F1407</f>
        <v>36.847399999999993</v>
      </c>
      <c r="H1407" s="2">
        <f>'Moving Avg'!G1407</f>
        <v>32.721940000000011</v>
      </c>
      <c r="I1407" s="2">
        <f>'Moving Avg'!H1407</f>
        <v>26.708710000000028</v>
      </c>
      <c r="J1407" s="6" t="str">
        <f>OBV!F1407</f>
        <v>BULLISH</v>
      </c>
      <c r="K1407" s="6" t="str">
        <f>OBV!G1407</f>
        <v>STRONG</v>
      </c>
      <c r="L1407" s="6" t="str">
        <f>OBV!H1407</f>
        <v>CONFIRMED BULLISH</v>
      </c>
    </row>
    <row r="1408" spans="1:12" ht="13.5" x14ac:dyDescent="0.25">
      <c r="A1408" s="3">
        <f>RSI!A1408</f>
        <v>44062</v>
      </c>
      <c r="B1408" s="2">
        <f>RSI!B1408</f>
        <v>39.601999999999997</v>
      </c>
      <c r="C1408" s="2">
        <f>RSI!I1408</f>
        <v>90.097659135023591</v>
      </c>
      <c r="D1408" s="2">
        <f>MACD!E1408</f>
        <v>-0.73714202394828021</v>
      </c>
      <c r="E1408" s="2">
        <f>MACD!F1408</f>
        <v>-0.34216033226351611</v>
      </c>
      <c r="F1408" s="2">
        <f>'Moving Avg'!D1408</f>
        <v>39.370800000000003</v>
      </c>
      <c r="G1408" s="2">
        <f>'Moving Avg'!F1408</f>
        <v>37.061499999999988</v>
      </c>
      <c r="H1408" s="2">
        <f>'Moving Avg'!G1408</f>
        <v>33.045420000000014</v>
      </c>
      <c r="I1408" s="2">
        <f>'Moving Avg'!H1408</f>
        <v>26.771365000000024</v>
      </c>
      <c r="J1408" s="6" t="str">
        <f>OBV!F1408</f>
        <v>BULLISH</v>
      </c>
      <c r="K1408" s="6" t="str">
        <f>OBV!G1408</f>
        <v>STRONG</v>
      </c>
      <c r="L1408" s="6" t="str">
        <f>OBV!H1408</f>
        <v>CONFIRMED BULLISH</v>
      </c>
    </row>
    <row r="1409" spans="1:12" ht="13.5" x14ac:dyDescent="0.25">
      <c r="A1409" s="3">
        <f>RSI!A1409</f>
        <v>44064</v>
      </c>
      <c r="B1409" s="2">
        <f>RSI!B1409</f>
        <v>39.601999999999997</v>
      </c>
      <c r="C1409" s="2">
        <f>RSI!I1409</f>
        <v>90.097659135023591</v>
      </c>
      <c r="D1409" s="2">
        <f>MACD!E1409</f>
        <v>-0.89000816054103637</v>
      </c>
      <c r="E1409" s="2">
        <f>MACD!F1409</f>
        <v>-0.45172989791902018</v>
      </c>
      <c r="F1409" s="2">
        <f>'Moving Avg'!D1409</f>
        <v>39.601999999999997</v>
      </c>
      <c r="G1409" s="2">
        <f>'Moving Avg'!F1409</f>
        <v>37.27559999999999</v>
      </c>
      <c r="H1409" s="2">
        <f>'Moving Avg'!G1409</f>
        <v>33.354980000000012</v>
      </c>
      <c r="I1409" s="2">
        <f>'Moving Avg'!H1409</f>
        <v>26.832860000000025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</row>
    <row r="1410" spans="1:12" ht="13.5" x14ac:dyDescent="0.25">
      <c r="A1410" s="3">
        <f>RSI!A1410</f>
        <v>44067</v>
      </c>
      <c r="B1410" s="2">
        <f>RSI!B1410</f>
        <v>39.601999999999997</v>
      </c>
      <c r="C1410" s="2">
        <f>RSI!I1410</f>
        <v>90.097659135023591</v>
      </c>
      <c r="D1410" s="2">
        <f>MACD!E1410</f>
        <v>-1.0315983455007043</v>
      </c>
      <c r="E1410" s="2">
        <f>MACD!F1410</f>
        <v>-0.56770358743535709</v>
      </c>
      <c r="F1410" s="2">
        <f>'Moving Avg'!D1410</f>
        <v>39.601999999999997</v>
      </c>
      <c r="G1410" s="2">
        <f>'Moving Avg'!F1410</f>
        <v>37.489699999999992</v>
      </c>
      <c r="H1410" s="2">
        <f>'Moving Avg'!G1410</f>
        <v>33.650100000000016</v>
      </c>
      <c r="I1410" s="2">
        <f>'Moving Avg'!H1410</f>
        <v>26.893410000000017</v>
      </c>
      <c r="J1410" s="6" t="str">
        <f>OBV!F1410</f>
        <v>BULLISH</v>
      </c>
      <c r="K1410" s="6" t="str">
        <f>OBV!G1410</f>
        <v>NEUTRAL</v>
      </c>
      <c r="L1410" s="6" t="str">
        <f>OBV!H1410</f>
        <v>CONFIRMED BULLISH</v>
      </c>
    </row>
    <row r="1411" spans="1:12" ht="13.5" x14ac:dyDescent="0.25">
      <c r="A1411" s="3">
        <f>RSI!A1411</f>
        <v>44068</v>
      </c>
      <c r="B1411" s="2">
        <f>RSI!B1411</f>
        <v>39.734999999999999</v>
      </c>
      <c r="C1411" s="2">
        <f>RSI!I1411</f>
        <v>90.45062045091079</v>
      </c>
      <c r="D1411" s="2">
        <f>MACD!E1411</f>
        <v>-1.0117832671015776</v>
      </c>
      <c r="E1411" s="2">
        <f>MACD!F1411</f>
        <v>-0.6565195233686012</v>
      </c>
      <c r="F1411" s="2">
        <f>'Moving Avg'!D1411</f>
        <v>39.628599999999992</v>
      </c>
      <c r="G1411" s="2">
        <f>'Moving Avg'!F1411</f>
        <v>37.666299999999993</v>
      </c>
      <c r="H1411" s="2">
        <f>'Moving Avg'!G1411</f>
        <v>33.947880000000019</v>
      </c>
      <c r="I1411" s="2">
        <f>'Moving Avg'!H1411</f>
        <v>26.954625000000014</v>
      </c>
      <c r="J1411" s="6" t="str">
        <f>OBV!F1411</f>
        <v>BULLISH</v>
      </c>
      <c r="K1411" s="6" t="str">
        <f>OBV!G1411</f>
        <v>NEUTRAL</v>
      </c>
      <c r="L1411" s="6" t="str">
        <f>OBV!H1411</f>
        <v>CONFIRMED BULLISH</v>
      </c>
    </row>
    <row r="1412" spans="1:12" ht="13.5" x14ac:dyDescent="0.25">
      <c r="A1412" s="3">
        <f>RSI!A1412</f>
        <v>44069</v>
      </c>
      <c r="B1412" s="2">
        <f>RSI!B1412</f>
        <v>40.75</v>
      </c>
      <c r="C1412" s="2">
        <f>RSI!I1412</f>
        <v>92.614250083968102</v>
      </c>
      <c r="D1412" s="2">
        <f>MACD!E1412</f>
        <v>-1.0872867439444036</v>
      </c>
      <c r="E1412" s="2">
        <f>MACD!F1412</f>
        <v>-0.74267296748376177</v>
      </c>
      <c r="F1412" s="2">
        <f>'Moving Avg'!D1412</f>
        <v>39.858199999999997</v>
      </c>
      <c r="G1412" s="2">
        <f>'Moving Avg'!F1412</f>
        <v>37.893649999999994</v>
      </c>
      <c r="H1412" s="2">
        <f>'Moving Avg'!G1412</f>
        <v>34.247400000000013</v>
      </c>
      <c r="I1412" s="2">
        <f>'Moving Avg'!H1412</f>
        <v>27.017820000000011</v>
      </c>
      <c r="J1412" s="6" t="str">
        <f>OBV!F1412</f>
        <v>BULLISH</v>
      </c>
      <c r="K1412" s="6" t="str">
        <f>OBV!G1412</f>
        <v>NEUTRAL</v>
      </c>
      <c r="L1412" s="6" t="str">
        <f>OBV!H1412</f>
        <v>CONFIRMED BULLISH</v>
      </c>
    </row>
    <row r="1413" spans="1:12" ht="13.5" x14ac:dyDescent="0.25">
      <c r="A1413" s="3">
        <f>RSI!A1413</f>
        <v>44070</v>
      </c>
      <c r="B1413" s="2">
        <f>RSI!B1413</f>
        <v>40.75</v>
      </c>
      <c r="C1413" s="2">
        <f>RSI!I1413</f>
        <v>92.614250083968102</v>
      </c>
      <c r="D1413" s="2">
        <f>MACD!E1413</f>
        <v>-1.0072990207421313</v>
      </c>
      <c r="E1413" s="2">
        <f>MACD!F1413</f>
        <v>-0.79559817813543565</v>
      </c>
      <c r="F1413" s="2">
        <f>'Moving Avg'!D1413</f>
        <v>40.087800000000001</v>
      </c>
      <c r="G1413" s="2">
        <f>'Moving Avg'!F1413</f>
        <v>38.165149999999997</v>
      </c>
      <c r="H1413" s="2">
        <f>'Moving Avg'!G1413</f>
        <v>34.544860000000014</v>
      </c>
      <c r="I1413" s="2">
        <f>'Moving Avg'!H1413</f>
        <v>27.080245000000012</v>
      </c>
      <c r="J1413" s="6" t="str">
        <f>OBV!F1413</f>
        <v>BULLISH</v>
      </c>
      <c r="K1413" s="6" t="str">
        <f>OBV!G1413</f>
        <v>NEUTRAL</v>
      </c>
      <c r="L1413" s="6" t="str">
        <f>OBV!H1413</f>
        <v>CONFIRMED BULLISH</v>
      </c>
    </row>
    <row r="1414" spans="1:12" ht="13.5" x14ac:dyDescent="0.25">
      <c r="A1414" s="3">
        <f>RSI!A1414</f>
        <v>44071</v>
      </c>
      <c r="B1414" s="2">
        <f>RSI!B1414</f>
        <v>40.75</v>
      </c>
      <c r="C1414" s="2">
        <f>RSI!I1414</f>
        <v>92.614250083968102</v>
      </c>
      <c r="D1414" s="2">
        <f>MACD!E1414</f>
        <v>-0.95427959064642209</v>
      </c>
      <c r="E1414" s="2">
        <f>MACD!F1414</f>
        <v>-0.82733446063763294</v>
      </c>
      <c r="F1414" s="2">
        <f>'Moving Avg'!D1414</f>
        <v>40.317399999999999</v>
      </c>
      <c r="G1414" s="2">
        <f>'Moving Avg'!F1414</f>
        <v>38.436649999999993</v>
      </c>
      <c r="H1414" s="2">
        <f>'Moving Avg'!G1414</f>
        <v>34.828920000000018</v>
      </c>
      <c r="I1414" s="2">
        <f>'Moving Avg'!H1414</f>
        <v>27.134120000000017</v>
      </c>
      <c r="J1414" s="6" t="str">
        <f>OBV!F1414</f>
        <v>BULLISH</v>
      </c>
      <c r="K1414" s="6" t="str">
        <f>OBV!G1414</f>
        <v>NEUTRAL</v>
      </c>
      <c r="L1414" s="6" t="str">
        <f>OBV!H1414</f>
        <v>CONFIRMED BULLISH</v>
      </c>
    </row>
    <row r="1415" spans="1:12" ht="13.5" x14ac:dyDescent="0.25">
      <c r="A1415" s="3">
        <f>RSI!A1415</f>
        <v>44074</v>
      </c>
      <c r="B1415" s="2">
        <f>RSI!B1415</f>
        <v>40.75</v>
      </c>
      <c r="C1415" s="2">
        <f>RSI!I1415</f>
        <v>92.614250083968102</v>
      </c>
      <c r="D1415" s="2">
        <f>MACD!E1415</f>
        <v>-0.75027542643301359</v>
      </c>
      <c r="E1415" s="2">
        <f>MACD!F1415</f>
        <v>-0.81192265379670914</v>
      </c>
      <c r="F1415" s="2">
        <f>'Moving Avg'!D1415</f>
        <v>40.547000000000004</v>
      </c>
      <c r="G1415" s="2">
        <f>'Moving Avg'!F1415</f>
        <v>38.655199999999994</v>
      </c>
      <c r="H1415" s="2">
        <f>'Moving Avg'!G1415</f>
        <v>35.125000000000021</v>
      </c>
      <c r="I1415" s="2">
        <f>'Moving Avg'!H1415</f>
        <v>27.187995000000015</v>
      </c>
      <c r="J1415" s="6" t="str">
        <f>OBV!F1415</f>
        <v>BEARISH</v>
      </c>
      <c r="K1415" s="6" t="str">
        <f>OBV!G1415</f>
        <v>WEAK</v>
      </c>
      <c r="L1415" s="6" t="str">
        <f>OBV!H1415</f>
        <v>BEARISH DIVERGENCE</v>
      </c>
    </row>
    <row r="1416" spans="1:12" ht="13.5" x14ac:dyDescent="0.25">
      <c r="A1416" s="3">
        <f>RSI!A1416</f>
        <v>44075</v>
      </c>
      <c r="B1416" s="2">
        <f>RSI!B1416</f>
        <v>40.618000000000002</v>
      </c>
      <c r="C1416" s="2">
        <f>RSI!I1416</f>
        <v>89.083619785163364</v>
      </c>
      <c r="D1416" s="2">
        <f>MACD!E1416</f>
        <v>-0.58519780003865662</v>
      </c>
      <c r="E1416" s="2">
        <f>MACD!F1416</f>
        <v>-0.76657768304509866</v>
      </c>
      <c r="F1416" s="2">
        <f>'Moving Avg'!D1416</f>
        <v>40.723599999999998</v>
      </c>
      <c r="G1416" s="2">
        <f>'Moving Avg'!F1416</f>
        <v>38.867149999999995</v>
      </c>
      <c r="H1416" s="2">
        <f>'Moving Avg'!G1416</f>
        <v>35.395240000000015</v>
      </c>
      <c r="I1416" s="2">
        <f>'Moving Avg'!H1416</f>
        <v>27.241210000000013</v>
      </c>
      <c r="J1416" s="6" t="str">
        <f>OBV!F1416</f>
        <v>BEARISH</v>
      </c>
      <c r="K1416" s="6" t="str">
        <f>OBV!G1416</f>
        <v>WEAK</v>
      </c>
      <c r="L1416" s="6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40.618000000000002</v>
      </c>
      <c r="C1417" s="2">
        <f>RSI!I1417</f>
        <v>89.083619785163364</v>
      </c>
      <c r="D1417" s="2">
        <f>MACD!E1417</f>
        <v>-0.46077290414520178</v>
      </c>
      <c r="E1417" s="2">
        <f>MACD!F1417</f>
        <v>-0.70541672726511939</v>
      </c>
      <c r="F1417" s="2">
        <f>'Moving Avg'!D1417</f>
        <v>40.697199999999995</v>
      </c>
      <c r="G1417" s="2">
        <f>'Moving Avg'!F1417</f>
        <v>39.087899999999998</v>
      </c>
      <c r="H1417" s="2">
        <f>'Moving Avg'!G1417</f>
        <v>35.649340000000016</v>
      </c>
      <c r="I1417" s="2">
        <f>'Moving Avg'!H1417</f>
        <v>27.294425000000018</v>
      </c>
      <c r="J1417" s="6" t="str">
        <f>OBV!F1417</f>
        <v>BEARISH</v>
      </c>
      <c r="K1417" s="6" t="str">
        <f>OBV!G1417</f>
        <v>WEAK</v>
      </c>
      <c r="L1417" s="6" t="str">
        <f>OBV!H1417</f>
        <v>CONFIRMED BEARISH</v>
      </c>
    </row>
    <row r="1418" spans="1:12" ht="13.5" x14ac:dyDescent="0.25">
      <c r="A1418" s="3">
        <f>RSI!A1418</f>
        <v>44077</v>
      </c>
      <c r="B1418" s="2">
        <f>RSI!B1418</f>
        <v>40.618000000000002</v>
      </c>
      <c r="C1418" s="2">
        <f>RSI!I1418</f>
        <v>89.083619785163364</v>
      </c>
      <c r="D1418" s="2">
        <f>MACD!E1418</f>
        <v>-0.36961638566291555</v>
      </c>
      <c r="E1418" s="2">
        <f>MACD!F1418</f>
        <v>-0.63825665894467865</v>
      </c>
      <c r="F1418" s="2">
        <f>'Moving Avg'!D1418</f>
        <v>40.6708</v>
      </c>
      <c r="G1418" s="2">
        <f>'Moving Avg'!F1418</f>
        <v>39.30865</v>
      </c>
      <c r="H1418" s="2">
        <f>'Moving Avg'!G1418</f>
        <v>35.887800000000013</v>
      </c>
      <c r="I1418" s="2">
        <f>'Moving Avg'!H1418</f>
        <v>27.347640000000023</v>
      </c>
      <c r="J1418" s="6" t="str">
        <f>OBV!F1418</f>
        <v>BULLISH</v>
      </c>
      <c r="K1418" s="6" t="str">
        <f>OBV!G1418</f>
        <v>NEUTRAL</v>
      </c>
      <c r="L1418" s="6" t="str">
        <f>OBV!H1418</f>
        <v>CONFIRMED BULLISH</v>
      </c>
    </row>
    <row r="1419" spans="1:12" ht="13.5" x14ac:dyDescent="0.25">
      <c r="A1419" s="3">
        <f>RSI!A1419</f>
        <v>44078</v>
      </c>
      <c r="B1419" s="2">
        <f>RSI!B1419</f>
        <v>41.500999999999998</v>
      </c>
      <c r="C1419" s="2">
        <f>RSI!I1419</f>
        <v>91.720633367010834</v>
      </c>
      <c r="D1419" s="2">
        <f>MACD!E1419</f>
        <v>-0.37097106336867114</v>
      </c>
      <c r="E1419" s="2">
        <f>MACD!F1419</f>
        <v>-0.58479953982947719</v>
      </c>
      <c r="F1419" s="2">
        <f>'Moving Avg'!D1419</f>
        <v>40.820999999999998</v>
      </c>
      <c r="G1419" s="2">
        <f>'Moving Avg'!F1419</f>
        <v>39.573549999999997</v>
      </c>
      <c r="H1419" s="2">
        <f>'Moving Avg'!G1419</f>
        <v>36.143920000000008</v>
      </c>
      <c r="I1419" s="2">
        <f>'Moving Avg'!H1419</f>
        <v>27.405270000000026</v>
      </c>
      <c r="J1419" s="6" t="str">
        <f>OBV!F1419</f>
        <v>BULLISH</v>
      </c>
      <c r="K1419" s="6" t="str">
        <f>OBV!G1419</f>
        <v>NEUTRAL</v>
      </c>
      <c r="L1419" s="6" t="str">
        <f>OBV!H1419</f>
        <v>CONFIRMED BULLISH</v>
      </c>
    </row>
    <row r="1420" spans="1:12" ht="13.5" x14ac:dyDescent="0.25">
      <c r="A1420" s="3">
        <f>RSI!A1420</f>
        <v>44081</v>
      </c>
      <c r="B1420" s="2">
        <f>RSI!B1420</f>
        <v>41.500999999999998</v>
      </c>
      <c r="C1420" s="2">
        <f>RSI!I1420</f>
        <v>91.720633367010834</v>
      </c>
      <c r="D1420" s="2">
        <f>MACD!E1420</f>
        <v>-0.38944585572082957</v>
      </c>
      <c r="E1420" s="2">
        <f>MACD!F1420</f>
        <v>-0.54572880300774773</v>
      </c>
      <c r="F1420" s="2">
        <f>'Moving Avg'!D1420</f>
        <v>40.971200000000003</v>
      </c>
      <c r="G1420" s="2">
        <f>'Moving Avg'!F1420</f>
        <v>39.83625</v>
      </c>
      <c r="H1420" s="2">
        <f>'Moving Avg'!G1420</f>
        <v>36.389740000000003</v>
      </c>
      <c r="I1420" s="2">
        <f>'Moving Avg'!H1420</f>
        <v>27.467370000000027</v>
      </c>
      <c r="J1420" s="6" t="str">
        <f>OBV!F1420</f>
        <v>BULLISH</v>
      </c>
      <c r="K1420" s="6" t="str">
        <f>OBV!G1420</f>
        <v>STRONG</v>
      </c>
      <c r="L1420" s="6" t="str">
        <f>OBV!H1420</f>
        <v>CONFIRMED BULLISH</v>
      </c>
    </row>
    <row r="1421" spans="1:12" ht="13.5" x14ac:dyDescent="0.25">
      <c r="A1421" s="3">
        <f>RSI!A1421</f>
        <v>44082</v>
      </c>
      <c r="B1421" s="2">
        <f>RSI!B1421</f>
        <v>41.500999999999998</v>
      </c>
      <c r="C1421" s="2">
        <f>RSI!I1421</f>
        <v>91.720633367010834</v>
      </c>
      <c r="D1421" s="2">
        <f>MACD!E1421</f>
        <v>-0.40066176590305247</v>
      </c>
      <c r="E1421" s="2">
        <f>MACD!F1421</f>
        <v>-0.51671539558680868</v>
      </c>
      <c r="F1421" s="2">
        <f>'Moving Avg'!D1421</f>
        <v>41.147800000000004</v>
      </c>
      <c r="G1421" s="2">
        <f>'Moving Avg'!F1421</f>
        <v>40.044650000000004</v>
      </c>
      <c r="H1421" s="2">
        <f>'Moving Avg'!G1421</f>
        <v>36.628680000000003</v>
      </c>
      <c r="I1421" s="2">
        <f>'Moving Avg'!H1421</f>
        <v>27.533120000000032</v>
      </c>
      <c r="J1421" s="6" t="str">
        <f>OBV!F1421</f>
        <v>BULLISH</v>
      </c>
      <c r="K1421" s="6" t="str">
        <f>OBV!G1421</f>
        <v>STRONG</v>
      </c>
      <c r="L1421" s="6" t="str">
        <f>OBV!H1421</f>
        <v>CONFIRMED BULLISH</v>
      </c>
    </row>
    <row r="1422" spans="1:12" ht="13.5" x14ac:dyDescent="0.25">
      <c r="A1422" s="3">
        <f>RSI!A1422</f>
        <v>44083</v>
      </c>
      <c r="B1422" s="2">
        <f>RSI!B1422</f>
        <v>41.500999999999998</v>
      </c>
      <c r="C1422" s="2">
        <f>RSI!I1422</f>
        <v>91.720633367010834</v>
      </c>
      <c r="D1422" s="2">
        <f>MACD!E1422</f>
        <v>-0.2688547238417982</v>
      </c>
      <c r="E1422" s="2">
        <f>MACD!F1422</f>
        <v>-0.46714326123780658</v>
      </c>
      <c r="F1422" s="2">
        <f>'Moving Avg'!D1422</f>
        <v>41.324400000000004</v>
      </c>
      <c r="G1422" s="2">
        <f>'Moving Avg'!F1422</f>
        <v>40.253050000000002</v>
      </c>
      <c r="H1422" s="2">
        <f>'Moving Avg'!G1422</f>
        <v>36.867620000000002</v>
      </c>
      <c r="I1422" s="2">
        <f>'Moving Avg'!H1422</f>
        <v>27.598870000000034</v>
      </c>
      <c r="J1422" s="6" t="str">
        <f>OBV!F1422</f>
        <v>BULLISH</v>
      </c>
      <c r="K1422" s="6" t="str">
        <f>OBV!G1422</f>
        <v>STRONG</v>
      </c>
      <c r="L1422" s="6" t="str">
        <f>OBV!H1422</f>
        <v>CONFIRMED BULLISH</v>
      </c>
    </row>
    <row r="1423" spans="1:12" ht="13.5" x14ac:dyDescent="0.25">
      <c r="A1423" s="3">
        <f>RSI!A1423</f>
        <v>44084</v>
      </c>
      <c r="B1423" s="2">
        <f>RSI!B1423</f>
        <v>42.384</v>
      </c>
      <c r="C1423" s="2">
        <f>RSI!I1423</f>
        <v>93.751030005743971</v>
      </c>
      <c r="D1423" s="2">
        <f>MACD!E1423</f>
        <v>-0.23648903876427596</v>
      </c>
      <c r="E1423" s="2">
        <f>MACD!F1423</f>
        <v>-0.42101241674310047</v>
      </c>
      <c r="F1423" s="2">
        <f>'Moving Avg'!D1423</f>
        <v>41.677599999999998</v>
      </c>
      <c r="G1423" s="2">
        <f>'Moving Avg'!F1423</f>
        <v>40.451750000000004</v>
      </c>
      <c r="H1423" s="2">
        <f>'Moving Avg'!G1423</f>
        <v>37.124220000000001</v>
      </c>
      <c r="I1423" s="2">
        <f>'Moving Avg'!H1423</f>
        <v>27.669035000000036</v>
      </c>
      <c r="J1423" s="6" t="str">
        <f>OBV!F1423</f>
        <v>BULLISH</v>
      </c>
      <c r="K1423" s="6" t="str">
        <f>OBV!G1423</f>
        <v>STRONG</v>
      </c>
      <c r="L1423" s="6" t="str">
        <f>OBV!H1423</f>
        <v>CONFIRMED BULLISH</v>
      </c>
    </row>
    <row r="1424" spans="1:12" ht="13.5" x14ac:dyDescent="0.25">
      <c r="A1424" s="3">
        <f>RSI!A1424</f>
        <v>44085</v>
      </c>
      <c r="B1424" s="2">
        <f>RSI!B1424</f>
        <v>43.267000000000003</v>
      </c>
      <c r="C1424" s="2">
        <f>RSI!I1424</f>
        <v>95.056585844183886</v>
      </c>
      <c r="D1424" s="2">
        <f>MACD!E1424</f>
        <v>-0.29246476653813147</v>
      </c>
      <c r="E1424" s="2">
        <f>MACD!F1424</f>
        <v>-0.39530288670210667</v>
      </c>
      <c r="F1424" s="2">
        <f>'Moving Avg'!D1424</f>
        <v>42.030799999999999</v>
      </c>
      <c r="G1424" s="2">
        <f>'Moving Avg'!F1424</f>
        <v>40.692799999999998</v>
      </c>
      <c r="H1424" s="2">
        <f>'Moving Avg'!G1424</f>
        <v>37.388179999999998</v>
      </c>
      <c r="I1424" s="2">
        <f>'Moving Avg'!H1424</f>
        <v>27.743615000000037</v>
      </c>
      <c r="J1424" s="6" t="str">
        <f>OBV!F1424</f>
        <v>BULLISH</v>
      </c>
      <c r="K1424" s="6" t="str">
        <f>OBV!G1424</f>
        <v>STRONG</v>
      </c>
      <c r="L1424" s="6" t="str">
        <f>OBV!H1424</f>
        <v>CONFIRMED BULLISH</v>
      </c>
    </row>
    <row r="1425" spans="1:12" ht="13.5" x14ac:dyDescent="0.25">
      <c r="A1425" s="3">
        <f>RSI!A1425</f>
        <v>44088</v>
      </c>
      <c r="B1425" s="2">
        <f>RSI!B1425</f>
        <v>45.377000000000002</v>
      </c>
      <c r="C1425" s="2">
        <f>RSI!I1425</f>
        <v>96.785068875116494</v>
      </c>
      <c r="D1425" s="2">
        <f>MACD!E1425</f>
        <v>-0.5179675188790398</v>
      </c>
      <c r="E1425" s="2">
        <f>MACD!F1425</f>
        <v>-0.4198358131374933</v>
      </c>
      <c r="F1425" s="2">
        <f>'Moving Avg'!D1425</f>
        <v>42.805999999999997</v>
      </c>
      <c r="G1425" s="2">
        <f>'Moving Avg'!F1425</f>
        <v>40.981549999999999</v>
      </c>
      <c r="H1425" s="2">
        <f>'Moving Avg'!G1425</f>
        <v>37.694339999999997</v>
      </c>
      <c r="I1425" s="2">
        <f>'Moving Avg'!H1425</f>
        <v>27.82874500000004</v>
      </c>
      <c r="J1425" s="6" t="str">
        <f>OBV!F1425</f>
        <v>BULLISH</v>
      </c>
      <c r="K1425" s="6" t="str">
        <f>OBV!G1425</f>
        <v>STRONG</v>
      </c>
      <c r="L1425" s="6" t="str">
        <f>OBV!H1425</f>
        <v>CONFIRMED BULLISH</v>
      </c>
    </row>
    <row r="1426" spans="1:12" ht="13.5" x14ac:dyDescent="0.25">
      <c r="A1426" s="3">
        <f>RSI!A1426</f>
        <v>44089</v>
      </c>
      <c r="B1426" s="2">
        <f>RSI!B1426</f>
        <v>46.356999999999999</v>
      </c>
      <c r="C1426" s="2">
        <f>RSI!I1426</f>
        <v>97.263633593181765</v>
      </c>
      <c r="D1426" s="2">
        <f>MACD!E1426</f>
        <v>-0.83437033032699048</v>
      </c>
      <c r="E1426" s="2">
        <f>MACD!F1426</f>
        <v>-0.50274271657539282</v>
      </c>
      <c r="F1426" s="2">
        <f>'Moving Avg'!D1426</f>
        <v>43.777200000000001</v>
      </c>
      <c r="G1426" s="2">
        <f>'Moving Avg'!F1426</f>
        <v>41.319299999999991</v>
      </c>
      <c r="H1426" s="2">
        <f>'Moving Avg'!G1426</f>
        <v>38.020099999999999</v>
      </c>
      <c r="I1426" s="2">
        <f>'Moving Avg'!H1426</f>
        <v>27.914695000000037</v>
      </c>
      <c r="J1426" s="6" t="str">
        <f>OBV!F1426</f>
        <v>BULLISH</v>
      </c>
      <c r="K1426" s="6" t="str">
        <f>OBV!G1426</f>
        <v>STRONG</v>
      </c>
      <c r="L1426" s="6" t="str">
        <f>OBV!H1426</f>
        <v>CONFIRMED BULLISH</v>
      </c>
    </row>
    <row r="1427" spans="1:12" ht="13.5" x14ac:dyDescent="0.25">
      <c r="A1427" s="3">
        <f>RSI!A1427</f>
        <v>44090</v>
      </c>
      <c r="B1427" s="2">
        <f>RSI!B1427</f>
        <v>46.356999999999999</v>
      </c>
      <c r="C1427" s="2">
        <f>RSI!I1427</f>
        <v>97.263633593181765</v>
      </c>
      <c r="D1427" s="2">
        <f>MACD!E1427</f>
        <v>-1.1381574865289181</v>
      </c>
      <c r="E1427" s="2">
        <f>MACD!F1427</f>
        <v>-0.62982567056609784</v>
      </c>
      <c r="F1427" s="2">
        <f>'Moving Avg'!D1427</f>
        <v>44.748400000000004</v>
      </c>
      <c r="G1427" s="2">
        <f>'Moving Avg'!F1427</f>
        <v>41.657049999999991</v>
      </c>
      <c r="H1427" s="2">
        <f>'Moving Avg'!G1427</f>
        <v>38.327799999999996</v>
      </c>
      <c r="I1427" s="2">
        <f>'Moving Avg'!H1427</f>
        <v>27.998280000000037</v>
      </c>
      <c r="J1427" s="6" t="str">
        <f>OBV!F1427</f>
        <v>BULLISH</v>
      </c>
      <c r="K1427" s="6" t="str">
        <f>OBV!G1427</f>
        <v>STRONG</v>
      </c>
      <c r="L1427" s="6" t="str">
        <f>OBV!H1427</f>
        <v>CONFIRMED BULLISH</v>
      </c>
    </row>
    <row r="1428" spans="1:12" ht="13.5" x14ac:dyDescent="0.25">
      <c r="A1428" s="3">
        <f>RSI!A1428</f>
        <v>44091</v>
      </c>
      <c r="B1428" s="2">
        <f>RSI!B1428</f>
        <v>46.356999999999999</v>
      </c>
      <c r="C1428" s="2">
        <f>RSI!I1428</f>
        <v>97.263633593181765</v>
      </c>
      <c r="D1428" s="2">
        <f>MACD!E1428</f>
        <v>-1.4285986204588781</v>
      </c>
      <c r="E1428" s="2">
        <f>MACD!F1428</f>
        <v>-0.78958026054465402</v>
      </c>
      <c r="F1428" s="2">
        <f>'Moving Avg'!D1428</f>
        <v>45.542999999999999</v>
      </c>
      <c r="G1428" s="2">
        <f>'Moving Avg'!F1428</f>
        <v>41.994799999999991</v>
      </c>
      <c r="H1428" s="2">
        <f>'Moving Avg'!G1428</f>
        <v>38.61918</v>
      </c>
      <c r="I1428" s="2">
        <f>'Moving Avg'!H1428</f>
        <v>28.086290000000041</v>
      </c>
      <c r="J1428" s="6" t="str">
        <f>OBV!F1428</f>
        <v>BULLISH</v>
      </c>
      <c r="K1428" s="6" t="str">
        <f>OBV!G1428</f>
        <v>NEUTRAL</v>
      </c>
      <c r="L1428" s="6" t="str">
        <f>OBV!H1428</f>
        <v>CONFIRMED BULLISH</v>
      </c>
    </row>
    <row r="1429" spans="1:12" ht="13.5" x14ac:dyDescent="0.25">
      <c r="A1429" s="3">
        <f>RSI!A1429</f>
        <v>44092</v>
      </c>
      <c r="B1429" s="2">
        <f>RSI!B1429</f>
        <v>46.356999999999999</v>
      </c>
      <c r="C1429" s="2">
        <f>RSI!I1429</f>
        <v>97.263633593181765</v>
      </c>
      <c r="D1429" s="2">
        <f>MACD!E1429</f>
        <v>-1.5694274448147283</v>
      </c>
      <c r="E1429" s="2">
        <f>MACD!F1429</f>
        <v>-0.9455496973986689</v>
      </c>
      <c r="F1429" s="2">
        <f>'Moving Avg'!D1429</f>
        <v>46.161000000000001</v>
      </c>
      <c r="G1429" s="2">
        <f>'Moving Avg'!F1429</f>
        <v>42.332549999999991</v>
      </c>
      <c r="H1429" s="2">
        <f>'Moving Avg'!G1429</f>
        <v>38.881959999999992</v>
      </c>
      <c r="I1429" s="2">
        <f>'Moving Avg'!H1429</f>
        <v>28.174300000000034</v>
      </c>
      <c r="J1429" s="6" t="str">
        <f>OBV!F1429</f>
        <v>BULLISH</v>
      </c>
      <c r="K1429" s="6" t="str">
        <f>OBV!G1429</f>
        <v>NEUTRAL</v>
      </c>
      <c r="L1429" s="6" t="str">
        <f>OBV!H1429</f>
        <v>CONFIRMED BULLISH</v>
      </c>
    </row>
    <row r="1430" spans="1:12" ht="13.5" x14ac:dyDescent="0.25">
      <c r="A1430" s="3">
        <f>RSI!A1430</f>
        <v>44095</v>
      </c>
      <c r="B1430" s="2">
        <f>RSI!B1430</f>
        <v>46.356999999999999</v>
      </c>
      <c r="C1430" s="2">
        <f>RSI!I1430</f>
        <v>97.263633593181765</v>
      </c>
      <c r="D1430" s="2">
        <f>MACD!E1430</f>
        <v>-1.7172172366056131</v>
      </c>
      <c r="E1430" s="2">
        <f>MACD!F1430</f>
        <v>-1.0998832052400578</v>
      </c>
      <c r="F1430" s="2">
        <f>'Moving Avg'!D1430</f>
        <v>46.356999999999999</v>
      </c>
      <c r="G1430" s="2">
        <f>'Moving Avg'!F1430</f>
        <v>42.670299999999983</v>
      </c>
      <c r="H1430" s="2">
        <f>'Moving Avg'!G1430</f>
        <v>39.114899999999992</v>
      </c>
      <c r="I1430" s="2">
        <f>'Moving Avg'!H1430</f>
        <v>28.26660500000003</v>
      </c>
      <c r="J1430" s="6" t="str">
        <f>OBV!F1430</f>
        <v>BULLISH</v>
      </c>
      <c r="K1430" s="6" t="str">
        <f>OBV!G1430</f>
        <v>NEUTRAL</v>
      </c>
      <c r="L1430" s="6" t="str">
        <f>OBV!H1430</f>
        <v>CONFIRMED BULLISH</v>
      </c>
    </row>
    <row r="1431" spans="1:12" ht="13.5" x14ac:dyDescent="0.25">
      <c r="A1431" s="3">
        <f>RSI!A1431</f>
        <v>44096</v>
      </c>
      <c r="B1431" s="2">
        <f>RSI!B1431</f>
        <v>47.743000000000002</v>
      </c>
      <c r="C1431" s="2">
        <f>RSI!I1431</f>
        <v>97.90308822102719</v>
      </c>
      <c r="D1431" s="2">
        <f>MACD!E1431</f>
        <v>-1.9714432303266136</v>
      </c>
      <c r="E1431" s="2">
        <f>MACD!F1431</f>
        <v>-1.274195210257369</v>
      </c>
      <c r="F1431" s="2">
        <f>'Moving Avg'!D1431</f>
        <v>46.6342</v>
      </c>
      <c r="G1431" s="2">
        <f>'Moving Avg'!F1431</f>
        <v>43.070699999999988</v>
      </c>
      <c r="H1431" s="2">
        <f>'Moving Avg'!G1431</f>
        <v>39.375559999999986</v>
      </c>
      <c r="I1431" s="2">
        <f>'Moving Avg'!H1431</f>
        <v>28.363305000000032</v>
      </c>
      <c r="J1431" s="6" t="str">
        <f>OBV!F1431</f>
        <v>BEARISH</v>
      </c>
      <c r="K1431" s="6" t="str">
        <f>OBV!G1431</f>
        <v>NEUTRAL</v>
      </c>
      <c r="L1431" s="6" t="str">
        <f>OBV!H1431</f>
        <v>BEARISH DIVERGENCE</v>
      </c>
    </row>
    <row r="1432" spans="1:12" ht="13.5" x14ac:dyDescent="0.25">
      <c r="A1432" s="3">
        <f>RSI!A1432</f>
        <v>44097</v>
      </c>
      <c r="B1432" s="2">
        <f>RSI!B1432</f>
        <v>46.798999999999999</v>
      </c>
      <c r="C1432" s="2">
        <f>RSI!I1432</f>
        <v>83.577335415390721</v>
      </c>
      <c r="D1432" s="2">
        <f>MACD!E1432</f>
        <v>-2.1493645276256714</v>
      </c>
      <c r="E1432" s="2">
        <f>MACD!F1432</f>
        <v>-1.4492290737310296</v>
      </c>
      <c r="F1432" s="2">
        <f>'Moving Avg'!D1432</f>
        <v>46.7226</v>
      </c>
      <c r="G1432" s="2">
        <f>'Moving Avg'!F1432</f>
        <v>43.373149999999988</v>
      </c>
      <c r="H1432" s="2">
        <f>'Moving Avg'!G1432</f>
        <v>39.605319999999985</v>
      </c>
      <c r="I1432" s="2">
        <f>'Moving Avg'!H1432</f>
        <v>28.45125000000003</v>
      </c>
      <c r="J1432" s="6" t="str">
        <f>OBV!F1432</f>
        <v>BEARISH</v>
      </c>
      <c r="K1432" s="6" t="str">
        <f>OBV!G1432</f>
        <v>NEUTRAL</v>
      </c>
      <c r="L1432" s="6" t="str">
        <f>OBV!H1432</f>
        <v>BEARISH DIVERGENCE</v>
      </c>
    </row>
    <row r="1433" spans="1:12" ht="13.5" x14ac:dyDescent="0.25">
      <c r="A1433" s="3">
        <f>RSI!A1433</f>
        <v>44098</v>
      </c>
      <c r="B1433" s="2">
        <f>RSI!B1433</f>
        <v>49.642000000000003</v>
      </c>
      <c r="C1433" s="2">
        <f>RSI!I1433</f>
        <v>88.862828573932688</v>
      </c>
      <c r="D1433" s="2">
        <f>MACD!E1433</f>
        <v>-2.3993898798955797</v>
      </c>
      <c r="E1433" s="2">
        <f>MACD!F1433</f>
        <v>-1.6392612349639397</v>
      </c>
      <c r="F1433" s="2">
        <f>'Moving Avg'!D1433</f>
        <v>47.379599999999996</v>
      </c>
      <c r="G1433" s="2">
        <f>'Moving Avg'!F1433</f>
        <v>43.817749999999997</v>
      </c>
      <c r="H1433" s="2">
        <f>'Moving Avg'!G1433</f>
        <v>39.891939999999984</v>
      </c>
      <c r="I1433" s="2">
        <f>'Moving Avg'!H1433</f>
        <v>28.55349500000003</v>
      </c>
      <c r="J1433" s="6" t="str">
        <f>OBV!F1433</f>
        <v>BEARISH</v>
      </c>
      <c r="K1433" s="6" t="str">
        <f>OBV!G1433</f>
        <v>NEUTRAL</v>
      </c>
      <c r="L1433" s="6" t="str">
        <f>OBV!H1433</f>
        <v>BEARISH DIVERGENCE</v>
      </c>
    </row>
    <row r="1434" spans="1:12" ht="13.5" x14ac:dyDescent="0.25">
      <c r="A1434" s="3">
        <f>RSI!A1434</f>
        <v>44099</v>
      </c>
      <c r="B1434" s="2">
        <f>RSI!B1434</f>
        <v>48.158000000000001</v>
      </c>
      <c r="C1434" s="2">
        <f>RSI!I1434</f>
        <v>75.248891912610219</v>
      </c>
      <c r="D1434" s="2">
        <f>MACD!E1434</f>
        <v>-2.4048753851794586</v>
      </c>
      <c r="E1434" s="2">
        <f>MACD!F1434</f>
        <v>-1.7923840650070437</v>
      </c>
      <c r="F1434" s="2">
        <f>'Moving Avg'!D1434</f>
        <v>47.739800000000002</v>
      </c>
      <c r="G1434" s="2">
        <f>'Moving Avg'!F1434</f>
        <v>44.188149999999993</v>
      </c>
      <c r="H1434" s="2">
        <f>'Moving Avg'!G1434</f>
        <v>40.148879999999984</v>
      </c>
      <c r="I1434" s="2">
        <f>'Moving Avg'!H1434</f>
        <v>28.648360000000029</v>
      </c>
      <c r="J1434" s="6" t="str">
        <f>OBV!F1434</f>
        <v>BEARISH</v>
      </c>
      <c r="K1434" s="6" t="str">
        <f>OBV!G1434</f>
        <v>NEUTRAL</v>
      </c>
      <c r="L1434" s="6" t="str">
        <f>OBV!H1434</f>
        <v>BEARISH DIVERGENCE</v>
      </c>
    </row>
    <row r="1435" spans="1:12" ht="13.5" x14ac:dyDescent="0.25">
      <c r="A1435" s="3">
        <f>RSI!A1435</f>
        <v>44102</v>
      </c>
      <c r="B1435" s="2">
        <f>RSI!B1435</f>
        <v>49.597999999999999</v>
      </c>
      <c r="C1435" s="2">
        <f>RSI!I1435</f>
        <v>78.664579042227331</v>
      </c>
      <c r="D1435" s="2">
        <f>MACD!E1435</f>
        <v>-2.2195563322231848</v>
      </c>
      <c r="E1435" s="2">
        <f>MACD!F1435</f>
        <v>-1.877818518450272</v>
      </c>
      <c r="F1435" s="2">
        <f>'Moving Avg'!D1435</f>
        <v>48.387999999999998</v>
      </c>
      <c r="G1435" s="2">
        <f>'Moving Avg'!F1435</f>
        <v>44.630549999999999</v>
      </c>
      <c r="H1435" s="2">
        <f>'Moving Avg'!G1435</f>
        <v>40.434619999999988</v>
      </c>
      <c r="I1435" s="2">
        <f>'Moving Avg'!H1435</f>
        <v>28.750730000000029</v>
      </c>
      <c r="J1435" s="6" t="str">
        <f>OBV!F1435</f>
        <v>BEARISH</v>
      </c>
      <c r="K1435" s="6" t="str">
        <f>OBV!G1435</f>
        <v>WEAK</v>
      </c>
      <c r="L1435" s="6" t="str">
        <f>OBV!H1435</f>
        <v>BEARISH DIVERGENCE</v>
      </c>
    </row>
    <row r="1436" spans="1:12" ht="13.5" x14ac:dyDescent="0.25">
      <c r="A1436" s="3">
        <f>RSI!A1436</f>
        <v>44103</v>
      </c>
      <c r="B1436" s="2">
        <f>RSI!B1436</f>
        <v>49.597999999999999</v>
      </c>
      <c r="C1436" s="2">
        <f>RSI!I1436</f>
        <v>78.664579042227331</v>
      </c>
      <c r="D1436" s="2">
        <f>MACD!E1436</f>
        <v>-1.9464025860925105</v>
      </c>
      <c r="E1436" s="2">
        <f>MACD!F1436</f>
        <v>-1.8915353319787198</v>
      </c>
      <c r="F1436" s="2">
        <f>'Moving Avg'!D1436</f>
        <v>48.759</v>
      </c>
      <c r="G1436" s="2">
        <f>'Moving Avg'!F1436</f>
        <v>45.079549999999998</v>
      </c>
      <c r="H1436" s="2">
        <f>'Moving Avg'!G1436</f>
        <v>40.720359999999985</v>
      </c>
      <c r="I1436" s="2">
        <f>'Moving Avg'!H1436</f>
        <v>28.861215000000026</v>
      </c>
      <c r="J1436" s="6" t="str">
        <f>OBV!F1436</f>
        <v>BEARISH</v>
      </c>
      <c r="K1436" s="6" t="str">
        <f>OBV!G1436</f>
        <v>WEAK</v>
      </c>
      <c r="L1436" s="6" t="str">
        <f>OBV!H1436</f>
        <v>BEARISH DIVERGENCE</v>
      </c>
    </row>
    <row r="1437" spans="1:12" ht="13.5" x14ac:dyDescent="0.25">
      <c r="A1437" s="3">
        <f>RSI!A1437</f>
        <v>44104</v>
      </c>
      <c r="B1437" s="2">
        <f>RSI!B1437</f>
        <v>48.158000000000001</v>
      </c>
      <c r="C1437" s="2">
        <f>RSI!I1437</f>
        <v>67.811431312112617</v>
      </c>
      <c r="D1437" s="2">
        <f>MACD!E1437</f>
        <v>-1.6404798210489062</v>
      </c>
      <c r="E1437" s="2">
        <f>MACD!F1437</f>
        <v>-1.841324229792757</v>
      </c>
      <c r="F1437" s="2">
        <f>'Moving Avg'!D1437</f>
        <v>49.030800000000013</v>
      </c>
      <c r="G1437" s="2">
        <f>'Moving Avg'!F1437</f>
        <v>45.45655</v>
      </c>
      <c r="H1437" s="2">
        <f>'Moving Avg'!G1437</f>
        <v>40.977119999999985</v>
      </c>
      <c r="I1437" s="2">
        <f>'Moving Avg'!H1437</f>
        <v>28.964415000000027</v>
      </c>
      <c r="J1437" s="6" t="str">
        <f>OBV!F1437</f>
        <v>BEARISH</v>
      </c>
      <c r="K1437" s="6" t="str">
        <f>OBV!G1437</f>
        <v>WEAK</v>
      </c>
      <c r="L1437" s="6" t="str">
        <f>OBV!H1437</f>
        <v>CONFIRMED BEARISH</v>
      </c>
    </row>
    <row r="1438" spans="1:12" ht="13.5" x14ac:dyDescent="0.25">
      <c r="A1438" s="3">
        <f>RSI!A1438</f>
        <v>44105</v>
      </c>
      <c r="B1438" s="2">
        <f>RSI!B1438</f>
        <v>46.798999999999999</v>
      </c>
      <c r="C1438" s="2">
        <f>RSI!I1438</f>
        <v>59.472096877901109</v>
      </c>
      <c r="D1438" s="2">
        <f>MACD!E1438</f>
        <v>-1.3019593661452404</v>
      </c>
      <c r="E1438" s="2">
        <f>MACD!F1438</f>
        <v>-1.7334512570632539</v>
      </c>
      <c r="F1438" s="2">
        <f>'Moving Avg'!D1438</f>
        <v>48.462200000000003</v>
      </c>
      <c r="G1438" s="2">
        <f>'Moving Avg'!F1438</f>
        <v>45.765599999999992</v>
      </c>
      <c r="H1438" s="2">
        <f>'Moving Avg'!G1438</f>
        <v>41.206699999999984</v>
      </c>
      <c r="I1438" s="2">
        <f>'Moving Avg'!H1438</f>
        <v>29.054635000000022</v>
      </c>
      <c r="J1438" s="6" t="str">
        <f>OBV!F1438</f>
        <v>BEARISH</v>
      </c>
      <c r="K1438" s="6" t="str">
        <f>OBV!G1438</f>
        <v>WEAK</v>
      </c>
      <c r="L1438" s="6" t="str">
        <f>OBV!H1438</f>
        <v>CONFIRMED BEARISH</v>
      </c>
    </row>
    <row r="1439" spans="1:12" ht="13.5" x14ac:dyDescent="0.25">
      <c r="A1439" s="3">
        <f>RSI!A1439</f>
        <v>44106</v>
      </c>
      <c r="B1439" s="2">
        <f>RSI!B1439</f>
        <v>46.798999999999999</v>
      </c>
      <c r="C1439" s="2">
        <f>RSI!I1439</f>
        <v>59.472096877901109</v>
      </c>
      <c r="D1439" s="2">
        <f>MACD!E1439</f>
        <v>-1.0269366807803095</v>
      </c>
      <c r="E1439" s="2">
        <f>MACD!F1439</f>
        <v>-1.5921483418066651</v>
      </c>
      <c r="F1439" s="2">
        <f>'Moving Avg'!D1439</f>
        <v>48.190399999999997</v>
      </c>
      <c r="G1439" s="2">
        <f>'Moving Avg'!F1439</f>
        <v>46.030499999999996</v>
      </c>
      <c r="H1439" s="2">
        <f>'Moving Avg'!G1439</f>
        <v>41.436279999999989</v>
      </c>
      <c r="I1439" s="2">
        <f>'Moving Avg'!H1439</f>
        <v>29.149150000000017</v>
      </c>
      <c r="J1439" s="6" t="str">
        <f>OBV!F1439</f>
        <v>BEARISH</v>
      </c>
      <c r="K1439" s="6" t="str">
        <f>OBV!G1439</f>
        <v>WEAK</v>
      </c>
      <c r="L1439" s="6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46.798999999999999</v>
      </c>
      <c r="C1440" s="2">
        <f>RSI!I1440</f>
        <v>59.472096877901109</v>
      </c>
      <c r="D1440" s="2">
        <f>MACD!E1440</f>
        <v>-0.80479712181028873</v>
      </c>
      <c r="E1440" s="2">
        <f>MACD!F1440</f>
        <v>-1.4346780978073899</v>
      </c>
      <c r="F1440" s="2">
        <f>'Moving Avg'!D1440</f>
        <v>47.630600000000001</v>
      </c>
      <c r="G1440" s="2">
        <f>'Moving Avg'!F1440</f>
        <v>46.295399999999994</v>
      </c>
      <c r="H1440" s="2">
        <f>'Moving Avg'!G1440</f>
        <v>41.665859999999981</v>
      </c>
      <c r="I1440" s="2">
        <f>'Moving Avg'!H1440</f>
        <v>29.239500000000017</v>
      </c>
      <c r="J1440" s="6" t="str">
        <f>OBV!F1440</f>
        <v>BEARISH</v>
      </c>
      <c r="K1440" s="6" t="str">
        <f>OBV!G1440</f>
        <v>WEAK</v>
      </c>
      <c r="L1440" s="6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45.915999999999997</v>
      </c>
      <c r="C1441" s="2">
        <f>RSI!I1441</f>
        <v>54.075450935725883</v>
      </c>
      <c r="D1441" s="2">
        <f>MACD!E1441</f>
        <v>-0.34798354003252285</v>
      </c>
      <c r="E1441" s="2">
        <f>MACD!F1441</f>
        <v>-1.2173391862524165</v>
      </c>
      <c r="F1441" s="2">
        <f>'Moving Avg'!D1441</f>
        <v>46.894199999999998</v>
      </c>
      <c r="G1441" s="2">
        <f>'Moving Avg'!F1441</f>
        <v>46.516149999999996</v>
      </c>
      <c r="H1441" s="2">
        <f>'Moving Avg'!G1441</f>
        <v>41.860119999999988</v>
      </c>
      <c r="I1441" s="2">
        <f>'Moving Avg'!H1441</f>
        <v>29.329730000000012</v>
      </c>
      <c r="J1441" s="6" t="str">
        <f>OBV!F1441</f>
        <v>BEARISH</v>
      </c>
      <c r="K1441" s="6" t="str">
        <f>OBV!G1441</f>
        <v>WEAK</v>
      </c>
      <c r="L1441" s="6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45.915999999999997</v>
      </c>
      <c r="C1442" s="2">
        <f>RSI!I1442</f>
        <v>54.075450935725868</v>
      </c>
      <c r="D1442" s="2">
        <f>MACD!E1442</f>
        <v>-0.11052579316923072</v>
      </c>
      <c r="E1442" s="2">
        <f>MACD!F1442</f>
        <v>-0.99597650763577938</v>
      </c>
      <c r="F1442" s="2">
        <f>'Moving Avg'!D1442</f>
        <v>46.445799999999998</v>
      </c>
      <c r="G1442" s="2">
        <f>'Moving Avg'!F1442</f>
        <v>46.736899999999991</v>
      </c>
      <c r="H1442" s="2">
        <f>'Moving Avg'!G1442</f>
        <v>42.054379999999995</v>
      </c>
      <c r="I1442" s="2">
        <f>'Moving Avg'!H1442</f>
        <v>29.424210000000016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</row>
    <row r="1443" spans="1:12" ht="13.5" x14ac:dyDescent="0.25">
      <c r="A1443" s="3">
        <f>RSI!A1443</f>
        <v>44112</v>
      </c>
      <c r="B1443" s="2">
        <f>RSI!B1443</f>
        <v>45.915999999999997</v>
      </c>
      <c r="C1443" s="2">
        <f>RSI!I1443</f>
        <v>54.075450935725861</v>
      </c>
      <c r="D1443" s="2">
        <f>MACD!E1443</f>
        <v>0.52422344774268481</v>
      </c>
      <c r="E1443" s="2">
        <f>MACD!F1443</f>
        <v>-0.69193651656008659</v>
      </c>
      <c r="F1443" s="2">
        <f>'Moving Avg'!D1443</f>
        <v>46.269199999999998</v>
      </c>
      <c r="G1443" s="2">
        <f>'Moving Avg'!F1443</f>
        <v>46.913499999999985</v>
      </c>
      <c r="H1443" s="2">
        <f>'Moving Avg'!G1443</f>
        <v>42.266299999999994</v>
      </c>
      <c r="I1443" s="2">
        <f>'Moving Avg'!H1443</f>
        <v>29.518475000000016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</row>
    <row r="1444" spans="1:12" ht="13.5" x14ac:dyDescent="0.25">
      <c r="A1444" s="3">
        <f>RSI!A1444</f>
        <v>44113</v>
      </c>
      <c r="B1444" s="2">
        <f>RSI!B1444</f>
        <v>45.033000000000001</v>
      </c>
      <c r="C1444" s="2">
        <f>RSI!I1444</f>
        <v>48.570683904585522</v>
      </c>
      <c r="D1444" s="2">
        <f>MACD!E1444</f>
        <v>0.89512130375352683</v>
      </c>
      <c r="E1444" s="2">
        <f>MACD!F1444</f>
        <v>-0.37452495249736389</v>
      </c>
      <c r="F1444" s="2">
        <f>'Moving Avg'!D1444</f>
        <v>45.915999999999997</v>
      </c>
      <c r="G1444" s="2">
        <f>'Moving Avg'!F1444</f>
        <v>47.001799999999989</v>
      </c>
      <c r="H1444" s="2">
        <f>'Moving Avg'!G1444</f>
        <v>42.460559999999987</v>
      </c>
      <c r="I1444" s="2">
        <f>'Moving Avg'!H1444</f>
        <v>29.608325000000018</v>
      </c>
      <c r="J1444" s="6" t="str">
        <f>OBV!F1444</f>
        <v>BEARISH</v>
      </c>
      <c r="K1444" s="6" t="str">
        <f>OBV!G1444</f>
        <v>NEUTRAL</v>
      </c>
      <c r="L1444" s="6" t="str">
        <f>OBV!H1444</f>
        <v>CONFIRMED BEARISH</v>
      </c>
    </row>
    <row r="1445" spans="1:12" ht="13.5" x14ac:dyDescent="0.25">
      <c r="A1445" s="3">
        <f>RSI!A1445</f>
        <v>44116</v>
      </c>
      <c r="B1445" s="2">
        <f>RSI!B1445</f>
        <v>45.033000000000001</v>
      </c>
      <c r="C1445" s="2">
        <f>RSI!I1445</f>
        <v>48.570683904585522</v>
      </c>
      <c r="D1445" s="2">
        <f>MACD!E1445</f>
        <v>1.4326609766537146</v>
      </c>
      <c r="E1445" s="2">
        <f>MACD!F1445</f>
        <v>-1.3087766667148226E-2</v>
      </c>
      <c r="F1445" s="2">
        <f>'Moving Avg'!D1445</f>
        <v>45.562800000000003</v>
      </c>
      <c r="G1445" s="2">
        <f>'Moving Avg'!F1445</f>
        <v>46.984599999999986</v>
      </c>
      <c r="H1445" s="2">
        <f>'Moving Avg'!G1445</f>
        <v>42.633639999999986</v>
      </c>
      <c r="I1445" s="2">
        <f>'Moving Avg'!H1445</f>
        <v>29.700155000000024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45.033000000000001</v>
      </c>
      <c r="C1446" s="2">
        <f>RSI!I1446</f>
        <v>48.570683904585522</v>
      </c>
      <c r="D1446" s="2">
        <f>MACD!E1446</f>
        <v>1.889506464234735</v>
      </c>
      <c r="E1446" s="2">
        <f>MACD!F1446</f>
        <v>0.36743107951322845</v>
      </c>
      <c r="F1446" s="2">
        <f>'Moving Avg'!D1446</f>
        <v>45.386200000000009</v>
      </c>
      <c r="G1446" s="2">
        <f>'Moving Avg'!F1446</f>
        <v>46.918399999999991</v>
      </c>
      <c r="H1446" s="2">
        <f>'Moving Avg'!G1446</f>
        <v>42.806719999999984</v>
      </c>
      <c r="I1446" s="2">
        <f>'Moving Avg'!H1446</f>
        <v>29.795980000000021</v>
      </c>
      <c r="J1446" s="6" t="str">
        <f>OBV!F1446</f>
        <v>BEARISH</v>
      </c>
      <c r="K1446" s="6" t="str">
        <f>OBV!G1446</f>
        <v>NEUTRAL</v>
      </c>
      <c r="L1446" s="6" t="str">
        <f>OBV!H1446</f>
        <v>CONFIRMED BEARISH</v>
      </c>
    </row>
    <row r="1447" spans="1:12" ht="13.5" x14ac:dyDescent="0.25">
      <c r="A1447" s="3">
        <f>RSI!A1447</f>
        <v>44118</v>
      </c>
      <c r="B1447" s="2">
        <f>RSI!B1447</f>
        <v>45.033000000000001</v>
      </c>
      <c r="C1447" s="2">
        <f>RSI!I1447</f>
        <v>48.570683904585529</v>
      </c>
      <c r="D1447" s="2">
        <f>MACD!E1447</f>
        <v>2.0563853338297235</v>
      </c>
      <c r="E1447" s="2">
        <f>MACD!F1447</f>
        <v>0.70522193037652747</v>
      </c>
      <c r="F1447" s="2">
        <f>'Moving Avg'!D1447</f>
        <v>45.209600000000002</v>
      </c>
      <c r="G1447" s="2">
        <f>'Moving Avg'!F1447</f>
        <v>46.852199999999996</v>
      </c>
      <c r="H1447" s="2">
        <f>'Moving Avg'!G1447</f>
        <v>42.983319999999978</v>
      </c>
      <c r="I1447" s="2">
        <f>'Moving Avg'!H1447</f>
        <v>29.895670000000024</v>
      </c>
      <c r="J1447" s="6" t="str">
        <f>OBV!F1447</f>
        <v>BEARISH</v>
      </c>
      <c r="K1447" s="6" t="str">
        <f>OBV!G1447</f>
        <v>WEAK</v>
      </c>
      <c r="L1447" s="6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44.15</v>
      </c>
      <c r="C1448" s="2">
        <f>RSI!I1448</f>
        <v>42.721159479069634</v>
      </c>
      <c r="D1448" s="2">
        <f>MACD!E1448</f>
        <v>2.0556393161753164</v>
      </c>
      <c r="E1448" s="2">
        <f>MACD!F1448</f>
        <v>0.97530540753628525</v>
      </c>
      <c r="F1448" s="2">
        <f>'Moving Avg'!D1448</f>
        <v>44.856400000000001</v>
      </c>
      <c r="G1448" s="2">
        <f>'Moving Avg'!F1448</f>
        <v>46.741849999999992</v>
      </c>
      <c r="H1448" s="2">
        <f>'Moving Avg'!G1448</f>
        <v>43.142259999999979</v>
      </c>
      <c r="I1448" s="2">
        <f>'Moving Avg'!H1448</f>
        <v>29.987205000000021</v>
      </c>
      <c r="J1448" s="6" t="str">
        <f>OBV!F1448</f>
        <v>BEARISH</v>
      </c>
      <c r="K1448" s="6" t="str">
        <f>OBV!G1448</f>
        <v>WEAK</v>
      </c>
      <c r="L1448" s="6" t="str">
        <f>OBV!H1448</f>
        <v>CONFIRMED BEARISH</v>
      </c>
    </row>
    <row r="1449" spans="1:12" ht="13.5" x14ac:dyDescent="0.25">
      <c r="A1449" s="3">
        <f>RSI!A1449</f>
        <v>44123</v>
      </c>
      <c r="B1449" s="2">
        <f>RSI!B1449</f>
        <v>42.825000000000003</v>
      </c>
      <c r="C1449" s="2">
        <f>RSI!I1449</f>
        <v>35.761313080399717</v>
      </c>
      <c r="D1449" s="2">
        <f>MACD!E1449</f>
        <v>2.1599649226720032</v>
      </c>
      <c r="E1449" s="2">
        <f>MACD!F1449</f>
        <v>1.212237310563429</v>
      </c>
      <c r="F1449" s="2">
        <f>'Moving Avg'!D1449</f>
        <v>44.4148</v>
      </c>
      <c r="G1449" s="2">
        <f>'Moving Avg'!F1449</f>
        <v>46.565249999999999</v>
      </c>
      <c r="H1449" s="2">
        <f>'Moving Avg'!G1449</f>
        <v>43.274699999999974</v>
      </c>
      <c r="I1449" s="2">
        <f>'Moving Avg'!H1449</f>
        <v>30.070315000000019</v>
      </c>
      <c r="J1449" s="6" t="str">
        <f>OBV!F1449</f>
        <v>BEARISH</v>
      </c>
      <c r="K1449" s="6" t="str">
        <f>OBV!G1449</f>
        <v>WEAK</v>
      </c>
      <c r="L1449" s="6" t="str">
        <f>OBV!H1449</f>
        <v>CONFIRMED BEARISH</v>
      </c>
    </row>
    <row r="1450" spans="1:12" ht="13.5" x14ac:dyDescent="0.25">
      <c r="A1450" s="3">
        <f>RSI!A1450</f>
        <v>44124</v>
      </c>
      <c r="B1450" s="2">
        <f>RSI!B1450</f>
        <v>44.75</v>
      </c>
      <c r="C1450" s="2">
        <f>RSI!I1450</f>
        <v>48.809389023807796</v>
      </c>
      <c r="D1450" s="2">
        <f>MACD!E1450</f>
        <v>2.1197816807799796</v>
      </c>
      <c r="E1450" s="2">
        <f>MACD!F1450</f>
        <v>1.3937461846067392</v>
      </c>
      <c r="F1450" s="2">
        <f>'Moving Avg'!D1450</f>
        <v>44.358199999999997</v>
      </c>
      <c r="G1450" s="2">
        <f>'Moving Avg'!F1450</f>
        <v>46.484899999999996</v>
      </c>
      <c r="H1450" s="2">
        <f>'Moving Avg'!G1450</f>
        <v>43.444759999999981</v>
      </c>
      <c r="I1450" s="2">
        <f>'Moving Avg'!H1450</f>
        <v>30.157165000000017</v>
      </c>
      <c r="J1450" s="6" t="str">
        <f>OBV!F1450</f>
        <v>BEARISH</v>
      </c>
      <c r="K1450" s="6" t="str">
        <f>OBV!G1450</f>
        <v>WEAK</v>
      </c>
      <c r="L1450" s="6" t="str">
        <f>OBV!H1450</f>
        <v>BEARISH DIVERGENCE</v>
      </c>
    </row>
    <row r="1451" spans="1:12" ht="13.5" x14ac:dyDescent="0.25">
      <c r="A1451" s="3">
        <f>RSI!A1451</f>
        <v>44125</v>
      </c>
      <c r="B1451" s="2">
        <f>RSI!B1451</f>
        <v>46.091999999999999</v>
      </c>
      <c r="C1451" s="2">
        <f>RSI!I1451</f>
        <v>55.582800494797439</v>
      </c>
      <c r="D1451" s="2">
        <f>MACD!E1451</f>
        <v>1.8522388937616725</v>
      </c>
      <c r="E1451" s="2">
        <f>MACD!F1451</f>
        <v>1.485444726437726</v>
      </c>
      <c r="F1451" s="2">
        <f>'Moving Avg'!D1451</f>
        <v>44.569999999999993</v>
      </c>
      <c r="G1451" s="2">
        <f>'Moving Avg'!F1451</f>
        <v>46.402349999999998</v>
      </c>
      <c r="H1451" s="2">
        <f>'Moving Avg'!G1451</f>
        <v>43.619939999999978</v>
      </c>
      <c r="I1451" s="2">
        <f>'Moving Avg'!H1451</f>
        <v>30.24458000000002</v>
      </c>
      <c r="J1451" s="6" t="str">
        <f>OBV!F1451</f>
        <v>BEARISH</v>
      </c>
      <c r="K1451" s="6" t="str">
        <f>OBV!G1451</f>
        <v>WEAK</v>
      </c>
      <c r="L1451" s="6" t="str">
        <f>OBV!H1451</f>
        <v>CONFIRMED BEARISH</v>
      </c>
    </row>
    <row r="1452" spans="1:12" ht="13.5" x14ac:dyDescent="0.25">
      <c r="A1452" s="3">
        <f>RSI!A1452</f>
        <v>44126</v>
      </c>
      <c r="B1452" s="2">
        <f>RSI!B1452</f>
        <v>44.715000000000003</v>
      </c>
      <c r="C1452" s="2">
        <f>RSI!I1452</f>
        <v>48.492597044159893</v>
      </c>
      <c r="D1452" s="2">
        <f>MACD!E1452</f>
        <v>1.7215117655420684</v>
      </c>
      <c r="E1452" s="2">
        <f>MACD!F1452</f>
        <v>1.5326581342585945</v>
      </c>
      <c r="F1452" s="2">
        <f>'Moving Avg'!D1452</f>
        <v>44.506399999999999</v>
      </c>
      <c r="G1452" s="2">
        <f>'Moving Avg'!F1452</f>
        <v>46.298150000000007</v>
      </c>
      <c r="H1452" s="2">
        <f>'Moving Avg'!G1452</f>
        <v>43.767579999999988</v>
      </c>
      <c r="I1452" s="2">
        <f>'Moving Avg'!H1452</f>
        <v>30.329405000000019</v>
      </c>
      <c r="J1452" s="6" t="str">
        <f>OBV!F1452</f>
        <v>BEARISH</v>
      </c>
      <c r="K1452" s="6" t="str">
        <f>OBV!G1452</f>
        <v>WEAK</v>
      </c>
      <c r="L1452" s="6" t="str">
        <f>OBV!H1452</f>
        <v>BEARISH DIVERGENCE</v>
      </c>
    </row>
    <row r="1453" spans="1:12" ht="13.5" x14ac:dyDescent="0.25">
      <c r="A1453" s="3">
        <f>RSI!A1453</f>
        <v>44127</v>
      </c>
      <c r="B1453" s="2">
        <f>RSI!B1453</f>
        <v>44.715000000000003</v>
      </c>
      <c r="C1453" s="2">
        <f>RSI!I1453</f>
        <v>48.492597044159893</v>
      </c>
      <c r="D1453" s="2">
        <f>MACD!E1453</f>
        <v>1.6131584683267945</v>
      </c>
      <c r="E1453" s="2">
        <f>MACD!F1453</f>
        <v>1.5487582010722347</v>
      </c>
      <c r="F1453" s="2">
        <f>'Moving Avg'!D1453</f>
        <v>44.619399999999999</v>
      </c>
      <c r="G1453" s="2">
        <f>'Moving Avg'!F1453</f>
        <v>46.0518</v>
      </c>
      <c r="H1453" s="2">
        <f>'Moving Avg'!G1453</f>
        <v>43.893679999999996</v>
      </c>
      <c r="I1453" s="2">
        <f>'Moving Avg'!H1453</f>
        <v>30.414230000000021</v>
      </c>
      <c r="J1453" s="6" t="str">
        <f>OBV!F1453</f>
        <v>BEARISH</v>
      </c>
      <c r="K1453" s="6" t="str">
        <f>OBV!G1453</f>
        <v>WEAK</v>
      </c>
      <c r="L1453" s="6" t="str">
        <f>OBV!H1453</f>
        <v>BEARISH DIVERGENCE</v>
      </c>
    </row>
    <row r="1454" spans="1:12" ht="13.5" x14ac:dyDescent="0.25">
      <c r="A1454" s="3">
        <f>RSI!A1454</f>
        <v>44130</v>
      </c>
      <c r="B1454" s="2">
        <f>RSI!B1454</f>
        <v>44.715000000000003</v>
      </c>
      <c r="C1454" s="2">
        <f>RSI!I1454</f>
        <v>48.492597044159893</v>
      </c>
      <c r="D1454" s="2">
        <f>MACD!E1454</f>
        <v>1.3877231674507087</v>
      </c>
      <c r="E1454" s="2">
        <f>MACD!F1454</f>
        <v>1.5165511943479295</v>
      </c>
      <c r="F1454" s="2">
        <f>'Moving Avg'!D1454</f>
        <v>44.997400000000006</v>
      </c>
      <c r="G1454" s="2">
        <f>'Moving Avg'!F1454</f>
        <v>45.879650000000005</v>
      </c>
      <c r="H1454" s="2">
        <f>'Moving Avg'!G1454</f>
        <v>44.019059999999989</v>
      </c>
      <c r="I1454" s="2">
        <f>'Moving Avg'!H1454</f>
        <v>30.505285000000022</v>
      </c>
      <c r="J1454" s="6" t="str">
        <f>OBV!F1454</f>
        <v>BEARISH</v>
      </c>
      <c r="K1454" s="6" t="str">
        <f>OBV!G1454</f>
        <v>WEAK</v>
      </c>
      <c r="L1454" s="6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43.381</v>
      </c>
      <c r="C1455" s="2">
        <f>RSI!I1455</f>
        <v>42.008734350991318</v>
      </c>
      <c r="D1455" s="2">
        <f>MACD!E1455</f>
        <v>1.2977243058816867</v>
      </c>
      <c r="E1455" s="2">
        <f>MACD!F1455</f>
        <v>1.472785816654681</v>
      </c>
      <c r="F1455" s="2">
        <f>'Moving Avg'!D1455</f>
        <v>44.723599999999998</v>
      </c>
      <c r="G1455" s="2">
        <f>'Moving Avg'!F1455</f>
        <v>45.568800000000003</v>
      </c>
      <c r="H1455" s="2">
        <f>'Moving Avg'!G1455</f>
        <v>44.094639999999991</v>
      </c>
      <c r="I1455" s="2">
        <f>'Moving Avg'!H1455</f>
        <v>30.589670000000023</v>
      </c>
      <c r="J1455" s="6" t="str">
        <f>OBV!F1455</f>
        <v>BEARISH</v>
      </c>
      <c r="K1455" s="6" t="str">
        <f>OBV!G1455</f>
        <v>WEAK</v>
      </c>
      <c r="L1455" s="6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43.381</v>
      </c>
      <c r="C1456" s="2">
        <f>RSI!I1456</f>
        <v>42.008734350991318</v>
      </c>
      <c r="D1456" s="2">
        <f>MACD!E1456</f>
        <v>1.2312497071494661</v>
      </c>
      <c r="E1456" s="2">
        <f>MACD!F1456</f>
        <v>1.4244785947536382</v>
      </c>
      <c r="F1456" s="2">
        <f>'Moving Avg'!D1456</f>
        <v>44.181400000000004</v>
      </c>
      <c r="G1456" s="2">
        <f>'Moving Avg'!F1456</f>
        <v>45.257950000000008</v>
      </c>
      <c r="H1456" s="2">
        <f>'Moving Avg'!G1456</f>
        <v>44.170219999999979</v>
      </c>
      <c r="I1456" s="2">
        <f>'Moving Avg'!H1456</f>
        <v>30.679980000000029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43.381</v>
      </c>
      <c r="C1457" s="2">
        <f>RSI!I1457</f>
        <v>42.008734350991318</v>
      </c>
      <c r="D1457" s="2">
        <f>MACD!E1457</f>
        <v>1.1839633439587089</v>
      </c>
      <c r="E1457" s="2">
        <f>MACD!F1457</f>
        <v>1.3763755445946526</v>
      </c>
      <c r="F1457" s="2">
        <f>'Moving Avg'!D1457</f>
        <v>43.9146</v>
      </c>
      <c r="G1457" s="2">
        <f>'Moving Avg'!F1457</f>
        <v>45.019100000000002</v>
      </c>
      <c r="H1457" s="2">
        <f>'Moving Avg'!G1457</f>
        <v>44.245799999999974</v>
      </c>
      <c r="I1457" s="2">
        <f>'Moving Avg'!H1457</f>
        <v>30.770290000000028</v>
      </c>
      <c r="J1457" s="6" t="str">
        <f>OBV!F1457</f>
        <v>BULLISH</v>
      </c>
      <c r="K1457" s="6" t="str">
        <f>OBV!G1457</f>
        <v>NEUTRAL</v>
      </c>
      <c r="L1457" s="6" t="str">
        <f>OBV!H1457</f>
        <v>BULLISH DIVERGENCE</v>
      </c>
    </row>
    <row r="1458" spans="1:12" ht="13.5" x14ac:dyDescent="0.25">
      <c r="A1458" s="3">
        <f>RSI!A1458</f>
        <v>44137</v>
      </c>
      <c r="B1458" s="2">
        <f>RSI!B1458</f>
        <v>43.707999999999998</v>
      </c>
      <c r="C1458" s="2">
        <f>RSI!I1458</f>
        <v>44.289301896000225</v>
      </c>
      <c r="D1458" s="2">
        <f>MACD!E1458</f>
        <v>0.99218099850772745</v>
      </c>
      <c r="E1458" s="2">
        <f>MACD!F1458</f>
        <v>1.2995366353772677</v>
      </c>
      <c r="F1458" s="2">
        <f>'Moving Avg'!D1458</f>
        <v>43.713200000000001</v>
      </c>
      <c r="G1458" s="2">
        <f>'Moving Avg'!F1458</f>
        <v>44.864549999999994</v>
      </c>
      <c r="H1458" s="2">
        <f>'Moving Avg'!G1458</f>
        <v>44.327919999999978</v>
      </c>
      <c r="I1458" s="2">
        <f>'Moving Avg'!H1458</f>
        <v>30.858455000000028</v>
      </c>
      <c r="J1458" s="6" t="str">
        <f>OBV!F1458</f>
        <v>BULLISH</v>
      </c>
      <c r="K1458" s="6" t="str">
        <f>OBV!G1458</f>
        <v>NEUTRAL</v>
      </c>
      <c r="L1458" s="6" t="str">
        <f>OBV!H1458</f>
        <v>BULLISH DIVERGENCE</v>
      </c>
    </row>
    <row r="1459" spans="1:12" ht="13.5" x14ac:dyDescent="0.25">
      <c r="A1459" s="3">
        <f>RSI!A1459</f>
        <v>44138</v>
      </c>
      <c r="B1459" s="2">
        <f>RSI!B1459</f>
        <v>43.707999999999998</v>
      </c>
      <c r="C1459" s="2">
        <f>RSI!I1459</f>
        <v>44.289301896000218</v>
      </c>
      <c r="D1459" s="2">
        <f>MACD!E1459</f>
        <v>0.63180815237367938</v>
      </c>
      <c r="E1459" s="2">
        <f>MACD!F1459</f>
        <v>1.1659909387765501</v>
      </c>
      <c r="F1459" s="2">
        <f>'Moving Avg'!D1459</f>
        <v>43.511800000000001</v>
      </c>
      <c r="G1459" s="2">
        <f>'Moving Avg'!F1459</f>
        <v>44.709999999999994</v>
      </c>
      <c r="H1459" s="2">
        <f>'Moving Avg'!G1459</f>
        <v>44.410039999999981</v>
      </c>
      <c r="I1459" s="2">
        <f>'Moving Avg'!H1459</f>
        <v>30.946620000000024</v>
      </c>
      <c r="J1459" s="6" t="str">
        <f>OBV!F1459</f>
        <v>BULLISH</v>
      </c>
      <c r="K1459" s="6" t="str">
        <f>OBV!G1459</f>
        <v>NEUTRAL</v>
      </c>
      <c r="L1459" s="6" t="str">
        <f>OBV!H1459</f>
        <v>CONFIRMED BULLISH</v>
      </c>
    </row>
    <row r="1460" spans="1:12" ht="13.5" x14ac:dyDescent="0.25">
      <c r="A1460" s="3">
        <f>RSI!A1460</f>
        <v>44139</v>
      </c>
      <c r="B1460" s="2">
        <f>RSI!B1460</f>
        <v>43.707999999999998</v>
      </c>
      <c r="C1460" s="2">
        <f>RSI!I1460</f>
        <v>44.289301896000218</v>
      </c>
      <c r="D1460" s="2">
        <f>MACD!E1460</f>
        <v>0.62835582959203862</v>
      </c>
      <c r="E1460" s="2">
        <f>MACD!F1460</f>
        <v>1.0584639169396479</v>
      </c>
      <c r="F1460" s="2">
        <f>'Moving Avg'!D1460</f>
        <v>43.577199999999998</v>
      </c>
      <c r="G1460" s="2">
        <f>'Moving Avg'!F1460</f>
        <v>44.555449999999993</v>
      </c>
      <c r="H1460" s="2">
        <f>'Moving Avg'!G1460</f>
        <v>44.492159999999984</v>
      </c>
      <c r="I1460" s="2">
        <f>'Moving Avg'!H1460</f>
        <v>31.040630000000025</v>
      </c>
      <c r="J1460" s="6" t="str">
        <f>OBV!F1460</f>
        <v>BULLISH</v>
      </c>
      <c r="K1460" s="6" t="str">
        <f>OBV!G1460</f>
        <v>NEUTRAL</v>
      </c>
      <c r="L1460" s="6" t="str">
        <f>OBV!H1460</f>
        <v>CONFIRMED BULLISH</v>
      </c>
    </row>
    <row r="1461" spans="1:12" ht="13.5" x14ac:dyDescent="0.25">
      <c r="A1461" s="3">
        <f>RSI!A1461</f>
        <v>44140</v>
      </c>
      <c r="B1461" s="2">
        <f>RSI!B1461</f>
        <v>43.707999999999998</v>
      </c>
      <c r="C1461" s="2">
        <f>RSI!I1461</f>
        <v>44.289301896000218</v>
      </c>
      <c r="D1461" s="2">
        <f>MACD!E1461</f>
        <v>0.83682645043727888</v>
      </c>
      <c r="E1461" s="2">
        <f>MACD!F1461</f>
        <v>1.0141364236391741</v>
      </c>
      <c r="F1461" s="2">
        <f>'Moving Avg'!D1461</f>
        <v>43.642600000000002</v>
      </c>
      <c r="G1461" s="2">
        <f>'Moving Avg'!F1461</f>
        <v>44.445049999999995</v>
      </c>
      <c r="H1461" s="2">
        <f>'Moving Avg'!G1461</f>
        <v>44.571619999999996</v>
      </c>
      <c r="I1461" s="2">
        <f>'Moving Avg'!H1461</f>
        <v>31.129055000000022</v>
      </c>
      <c r="J1461" s="6" t="str">
        <f>OBV!F1461</f>
        <v>BULLISH</v>
      </c>
      <c r="K1461" s="6" t="str">
        <f>OBV!G1461</f>
        <v>NEUTRAL</v>
      </c>
      <c r="L1461" s="6" t="str">
        <f>OBV!H1461</f>
        <v>BULLISH DIVERGENCE</v>
      </c>
    </row>
    <row r="1462" spans="1:12" ht="13.5" x14ac:dyDescent="0.25">
      <c r="A1462" s="3">
        <f>RSI!A1462</f>
        <v>44141</v>
      </c>
      <c r="B1462" s="2">
        <f>RSI!B1462</f>
        <v>43.258000000000003</v>
      </c>
      <c r="C1462" s="2">
        <f>RSI!I1462</f>
        <v>41.284145060349019</v>
      </c>
      <c r="D1462" s="2">
        <f>MACD!E1462</f>
        <v>0.83927692032528967</v>
      </c>
      <c r="E1462" s="2">
        <f>MACD!F1462</f>
        <v>0.97916452297639733</v>
      </c>
      <c r="F1462" s="2">
        <f>'Moving Avg'!D1462</f>
        <v>43.618000000000002</v>
      </c>
      <c r="G1462" s="2">
        <f>'Moving Avg'!F1462</f>
        <v>44.312149999999988</v>
      </c>
      <c r="H1462" s="2">
        <f>'Moving Avg'!G1462</f>
        <v>44.621779999999987</v>
      </c>
      <c r="I1462" s="2">
        <f>'Moving Avg'!H1462</f>
        <v>31.219095000000024</v>
      </c>
      <c r="J1462" s="6" t="str">
        <f>OBV!F1462</f>
        <v>BEARISH</v>
      </c>
      <c r="K1462" s="6" t="str">
        <f>OBV!G1462</f>
        <v>WEAK</v>
      </c>
      <c r="L1462" s="6" t="str">
        <f>OBV!H1462</f>
        <v>CONFIRMED BEARISH</v>
      </c>
    </row>
    <row r="1463" spans="1:12" ht="13.5" x14ac:dyDescent="0.25">
      <c r="A1463" s="3">
        <f>RSI!A1463</f>
        <v>44144</v>
      </c>
      <c r="B1463" s="2">
        <f>RSI!B1463</f>
        <v>41.969000000000001</v>
      </c>
      <c r="C1463" s="2">
        <f>RSI!I1463</f>
        <v>34.138549127068401</v>
      </c>
      <c r="D1463" s="2">
        <f>MACD!E1463</f>
        <v>0.94371786487771914</v>
      </c>
      <c r="E1463" s="2">
        <f>MACD!F1463</f>
        <v>0.97207519135666165</v>
      </c>
      <c r="F1463" s="2">
        <f>'Moving Avg'!D1463</f>
        <v>43.270200000000003</v>
      </c>
      <c r="G1463" s="2">
        <f>'Moving Avg'!F1463</f>
        <v>44.114799999999995</v>
      </c>
      <c r="H1463" s="2">
        <f>'Moving Avg'!G1463</f>
        <v>44.646159999999988</v>
      </c>
      <c r="I1463" s="2">
        <f>'Moving Avg'!H1463</f>
        <v>31.302690000000027</v>
      </c>
      <c r="J1463" s="6" t="str">
        <f>OBV!F1463</f>
        <v>BEARISH</v>
      </c>
      <c r="K1463" s="6" t="str">
        <f>OBV!G1463</f>
        <v>WEAK</v>
      </c>
      <c r="L1463" s="6" t="str">
        <f>OBV!H1463</f>
        <v>CONFIRMED BEARISH</v>
      </c>
    </row>
    <row r="1464" spans="1:12" ht="13.5" x14ac:dyDescent="0.25">
      <c r="A1464" s="3">
        <f>RSI!A1464</f>
        <v>44145</v>
      </c>
      <c r="B1464" s="2">
        <f>RSI!B1464</f>
        <v>41.969000000000001</v>
      </c>
      <c r="C1464" s="2">
        <f>RSI!I1464</f>
        <v>34.138549127068401</v>
      </c>
      <c r="D1464" s="2">
        <f>MACD!E1464</f>
        <v>1.046083643488565</v>
      </c>
      <c r="E1464" s="2">
        <f>MACD!F1464</f>
        <v>0.98687688178304234</v>
      </c>
      <c r="F1464" s="2">
        <f>'Moving Avg'!D1464</f>
        <v>42.922399999999996</v>
      </c>
      <c r="G1464" s="2">
        <f>'Moving Avg'!F1464</f>
        <v>43.961599999999997</v>
      </c>
      <c r="H1464" s="2">
        <f>'Moving Avg'!G1464</f>
        <v>44.670539999999988</v>
      </c>
      <c r="I1464" s="2">
        <f>'Moving Avg'!H1464</f>
        <v>31.391700000000025</v>
      </c>
      <c r="J1464" s="6" t="str">
        <f>OBV!F1464</f>
        <v>BEARISH</v>
      </c>
      <c r="K1464" s="6" t="str">
        <f>OBV!G1464</f>
        <v>WEAK</v>
      </c>
      <c r="L1464" s="6" t="str">
        <f>OBV!H1464</f>
        <v>CONFIRMED BEARISH</v>
      </c>
    </row>
    <row r="1465" spans="1:12" ht="13.5" x14ac:dyDescent="0.25">
      <c r="A1465" s="3">
        <f>RSI!A1465</f>
        <v>44146</v>
      </c>
      <c r="B1465" s="2">
        <f>RSI!B1465</f>
        <v>41.969000000000001</v>
      </c>
      <c r="C1465" s="2">
        <f>RSI!I1465</f>
        <v>34.138549127068401</v>
      </c>
      <c r="D1465" s="2">
        <f>MACD!E1465</f>
        <v>0.94042624902710514</v>
      </c>
      <c r="E1465" s="2">
        <f>MACD!F1465</f>
        <v>0.97758675523185501</v>
      </c>
      <c r="F1465" s="2">
        <f>'Moving Avg'!D1465</f>
        <v>42.574599999999997</v>
      </c>
      <c r="G1465" s="2">
        <f>'Moving Avg'!F1465</f>
        <v>43.808399999999999</v>
      </c>
      <c r="H1465" s="2">
        <f>'Moving Avg'!G1465</f>
        <v>44.694919999999996</v>
      </c>
      <c r="I1465" s="2">
        <f>'Moving Avg'!H1465</f>
        <v>31.480710000000027</v>
      </c>
      <c r="J1465" s="6" t="str">
        <f>OBV!F1465</f>
        <v>BEARISH</v>
      </c>
      <c r="K1465" s="6" t="str">
        <f>OBV!G1465</f>
        <v>WEAK</v>
      </c>
      <c r="L1465" s="6" t="str">
        <f>OBV!H1465</f>
        <v>CONFIRMED BEARISH</v>
      </c>
    </row>
    <row r="1466" spans="1:12" ht="13.5" x14ac:dyDescent="0.25">
      <c r="A1466" s="3">
        <f>RSI!A1466</f>
        <v>44147</v>
      </c>
      <c r="B1466" s="2">
        <f>RSI!B1466</f>
        <v>41.942</v>
      </c>
      <c r="C1466" s="2">
        <f>RSI!I1466</f>
        <v>33.984661746425985</v>
      </c>
      <c r="D1466" s="2">
        <f>MACD!E1466</f>
        <v>0.86502029896154653</v>
      </c>
      <c r="E1466" s="2">
        <f>MACD!F1466</f>
        <v>0.95507346397779336</v>
      </c>
      <c r="F1466" s="2">
        <f>'Moving Avg'!D1466</f>
        <v>42.221400000000003</v>
      </c>
      <c r="G1466" s="2">
        <f>'Moving Avg'!F1466</f>
        <v>43.653849999999998</v>
      </c>
      <c r="H1466" s="2">
        <f>'Moving Avg'!G1466</f>
        <v>44.721400000000003</v>
      </c>
      <c r="I1466" s="2">
        <f>'Moving Avg'!H1466</f>
        <v>31.569710000000022</v>
      </c>
      <c r="J1466" s="6" t="str">
        <f>OBV!F1466</f>
        <v>BEARISH</v>
      </c>
      <c r="K1466" s="6" t="str">
        <f>OBV!G1466</f>
        <v>WEAK</v>
      </c>
      <c r="L1466" s="6" t="str">
        <f>OBV!H1466</f>
        <v>CONFIRMED BEARISH</v>
      </c>
    </row>
    <row r="1467" spans="1:12" ht="13.5" x14ac:dyDescent="0.25">
      <c r="A1467" s="3">
        <f>RSI!A1467</f>
        <v>44148</v>
      </c>
      <c r="B1467" s="2">
        <f>RSI!B1467</f>
        <v>41.942</v>
      </c>
      <c r="C1467" s="2">
        <f>RSI!I1467</f>
        <v>33.984661746425985</v>
      </c>
      <c r="D1467" s="2">
        <f>MACD!E1467</f>
        <v>0.81248264236931789</v>
      </c>
      <c r="E1467" s="2">
        <f>MACD!F1467</f>
        <v>0.9265552996560984</v>
      </c>
      <c r="F1467" s="2">
        <f>'Moving Avg'!D1467</f>
        <v>41.958200000000005</v>
      </c>
      <c r="G1467" s="2">
        <f>'Moving Avg'!F1467</f>
        <v>43.499299999999998</v>
      </c>
      <c r="H1467" s="2">
        <f>'Moving Avg'!G1467</f>
        <v>44.747880000000002</v>
      </c>
      <c r="I1467" s="2">
        <f>'Moving Avg'!H1467</f>
        <v>31.658710000000021</v>
      </c>
      <c r="J1467" s="6" t="str">
        <f>OBV!F1467</f>
        <v>BEARISH</v>
      </c>
      <c r="K1467" s="6" t="str">
        <f>OBV!G1467</f>
        <v>NEUTRAL</v>
      </c>
      <c r="L1467" s="6" t="str">
        <f>OBV!H1467</f>
        <v>CONFIRMED BEARISH</v>
      </c>
    </row>
    <row r="1468" spans="1:12" ht="13.5" x14ac:dyDescent="0.25">
      <c r="A1468" s="3">
        <f>RSI!A1468</f>
        <v>44151</v>
      </c>
      <c r="B1468" s="2">
        <f>RSI!B1468</f>
        <v>41.942</v>
      </c>
      <c r="C1468" s="2">
        <f>RSI!I1468</f>
        <v>33.984661746425985</v>
      </c>
      <c r="D1468" s="2">
        <f>MACD!E1468</f>
        <v>0.82876815196378573</v>
      </c>
      <c r="E1468" s="2">
        <f>MACD!F1468</f>
        <v>0.90699787011763588</v>
      </c>
      <c r="F1468" s="2">
        <f>'Moving Avg'!D1468</f>
        <v>41.952800000000003</v>
      </c>
      <c r="G1468" s="2">
        <f>'Moving Avg'!F1468</f>
        <v>43.3889</v>
      </c>
      <c r="H1468" s="2">
        <f>'Moving Avg'!G1468</f>
        <v>44.774359999999994</v>
      </c>
      <c r="I1468" s="2">
        <f>'Moving Avg'!H1468</f>
        <v>31.747710000000019</v>
      </c>
      <c r="J1468" s="6" t="str">
        <f>OBV!F1468</f>
        <v>BEARISH</v>
      </c>
      <c r="K1468" s="6" t="str">
        <f>OBV!G1468</f>
        <v>NEUTRAL</v>
      </c>
      <c r="L1468" s="6" t="str">
        <f>OBV!H1468</f>
        <v>CONFIRMED BEARISH</v>
      </c>
    </row>
    <row r="1469" spans="1:12" ht="13.5" x14ac:dyDescent="0.25">
      <c r="A1469" s="3">
        <f>RSI!A1469</f>
        <v>44152</v>
      </c>
      <c r="B1469" s="2">
        <f>RSI!B1469</f>
        <v>41.942</v>
      </c>
      <c r="C1469" s="2">
        <f>RSI!I1469</f>
        <v>33.984661746425985</v>
      </c>
      <c r="D1469" s="2">
        <f>MACD!E1469</f>
        <v>0.85220815917354287</v>
      </c>
      <c r="E1469" s="2">
        <f>MACD!F1469</f>
        <v>0.89603992792881737</v>
      </c>
      <c r="F1469" s="2">
        <f>'Moving Avg'!D1469</f>
        <v>41.947400000000002</v>
      </c>
      <c r="G1469" s="2">
        <f>'Moving Avg'!F1469</f>
        <v>43.344750000000005</v>
      </c>
      <c r="H1469" s="2">
        <f>'Moving Avg'!G1469</f>
        <v>44.783180000000002</v>
      </c>
      <c r="I1469" s="2">
        <f>'Moving Avg'!H1469</f>
        <v>31.836710000000021</v>
      </c>
      <c r="J1469" s="6" t="str">
        <f>OBV!F1469</f>
        <v>BEARISH</v>
      </c>
      <c r="K1469" s="6" t="str">
        <f>OBV!G1469</f>
        <v>NEUTRAL</v>
      </c>
      <c r="L1469" s="6" t="str">
        <f>OBV!H1469</f>
        <v>CONFIRMED BEARISH</v>
      </c>
    </row>
    <row r="1470" spans="1:12" ht="13.5" x14ac:dyDescent="0.25">
      <c r="A1470" s="3">
        <f>RSI!A1470</f>
        <v>44153</v>
      </c>
      <c r="B1470" s="2">
        <f>RSI!B1470</f>
        <v>41.942</v>
      </c>
      <c r="C1470" s="2">
        <f>RSI!I1470</f>
        <v>33.984661746425985</v>
      </c>
      <c r="D1470" s="2">
        <f>MACD!E1470</f>
        <v>0.88098641941851952</v>
      </c>
      <c r="E1470" s="2">
        <f>MACD!F1470</f>
        <v>0.89302922622675784</v>
      </c>
      <c r="F1470" s="2">
        <f>'Moving Avg'!D1470</f>
        <v>41.942</v>
      </c>
      <c r="G1470" s="2">
        <f>'Moving Avg'!F1470</f>
        <v>43.204350000000005</v>
      </c>
      <c r="H1470" s="2">
        <f>'Moving Avg'!G1470</f>
        <v>44.792000000000002</v>
      </c>
      <c r="I1470" s="2">
        <f>'Moving Avg'!H1470</f>
        <v>31.929320000000022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</row>
    <row r="1471" spans="1:12" ht="13.5" x14ac:dyDescent="0.25">
      <c r="A1471" s="3">
        <f>RSI!A1471</f>
        <v>44154</v>
      </c>
      <c r="B1471" s="2">
        <f>RSI!B1471</f>
        <v>41.942</v>
      </c>
      <c r="C1471" s="2">
        <f>RSI!I1471</f>
        <v>33.984661746425985</v>
      </c>
      <c r="D1471" s="2">
        <f>MACD!E1471</f>
        <v>0.91361911426094622</v>
      </c>
      <c r="E1471" s="2">
        <f>MACD!F1471</f>
        <v>0.89714720383359559</v>
      </c>
      <c r="F1471" s="2">
        <f>'Moving Avg'!D1471</f>
        <v>41.942</v>
      </c>
      <c r="G1471" s="2">
        <f>'Moving Avg'!F1471</f>
        <v>42.996850000000002</v>
      </c>
      <c r="H1471" s="2">
        <f>'Moving Avg'!G1471</f>
        <v>44.800820000000002</v>
      </c>
      <c r="I1471" s="2">
        <f>'Moving Avg'!H1471</f>
        <v>32.021930000000019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</row>
    <row r="1472" spans="1:12" ht="13.5" x14ac:dyDescent="0.25">
      <c r="A1472" s="3">
        <f>RSI!A1472</f>
        <v>44155</v>
      </c>
      <c r="B1472" s="2">
        <f>RSI!B1472</f>
        <v>41.942</v>
      </c>
      <c r="C1472" s="2">
        <f>RSI!I1472</f>
        <v>33.984661746425985</v>
      </c>
      <c r="D1472" s="2">
        <f>MACD!E1472</f>
        <v>0.87966901347640913</v>
      </c>
      <c r="E1472" s="2">
        <f>MACD!F1472</f>
        <v>0.89365156576215832</v>
      </c>
      <c r="F1472" s="2">
        <f>'Moving Avg'!D1472</f>
        <v>41.942</v>
      </c>
      <c r="G1472" s="2">
        <f>'Moving Avg'!F1472</f>
        <v>42.858200000000004</v>
      </c>
      <c r="H1472" s="2">
        <f>'Moving Avg'!G1472</f>
        <v>44.809640000000002</v>
      </c>
      <c r="I1472" s="2">
        <f>'Moving Avg'!H1472</f>
        <v>32.119740000000021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</row>
    <row r="1473" spans="1:12" ht="13.5" x14ac:dyDescent="0.25">
      <c r="A1473" s="3">
        <f>RSI!A1473</f>
        <v>44158</v>
      </c>
      <c r="B1473" s="2">
        <f>RSI!B1473</f>
        <v>41.942</v>
      </c>
      <c r="C1473" s="2">
        <f>RSI!I1473</f>
        <v>33.984661746425985</v>
      </c>
      <c r="D1473" s="2">
        <f>MACD!E1473</f>
        <v>0.65973467225231985</v>
      </c>
      <c r="E1473" s="2">
        <f>MACD!F1473</f>
        <v>0.84686818706019074</v>
      </c>
      <c r="F1473" s="2">
        <f>'Moving Avg'!D1473</f>
        <v>41.942</v>
      </c>
      <c r="G1473" s="2">
        <f>'Moving Avg'!F1473</f>
        <v>42.719549999999998</v>
      </c>
      <c r="H1473" s="2">
        <f>'Moving Avg'!G1473</f>
        <v>44.80080000000001</v>
      </c>
      <c r="I1473" s="2">
        <f>'Moving Avg'!H1473</f>
        <v>32.220770000000023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</row>
    <row r="1474" spans="1:12" ht="13.5" x14ac:dyDescent="0.25">
      <c r="A1474" s="3">
        <f>RSI!A1474</f>
        <v>44159</v>
      </c>
      <c r="B1474" s="2">
        <f>RSI!B1474</f>
        <v>41.942</v>
      </c>
      <c r="C1474" s="2">
        <f>RSI!I1474</f>
        <v>33.984661746425985</v>
      </c>
      <c r="D1474" s="2">
        <f>MACD!E1474</f>
        <v>0.4802107904129187</v>
      </c>
      <c r="E1474" s="2">
        <f>MACD!F1474</f>
        <v>0.77353670773073635</v>
      </c>
      <c r="F1474" s="2">
        <f>'Moving Avg'!D1474</f>
        <v>41.942</v>
      </c>
      <c r="G1474" s="2">
        <f>'Moving Avg'!F1474</f>
        <v>42.5809</v>
      </c>
      <c r="H1474" s="2">
        <f>'Moving Avg'!G1474</f>
        <v>44.774300000000004</v>
      </c>
      <c r="I1474" s="2">
        <f>'Moving Avg'!H1474</f>
        <v>32.321800000000025</v>
      </c>
      <c r="J1474" s="6" t="str">
        <f>OBV!F1474</f>
        <v>BULLISH</v>
      </c>
      <c r="K1474" s="6" t="str">
        <f>OBV!G1474</f>
        <v>STRONG</v>
      </c>
      <c r="L1474" s="6" t="str">
        <f>OBV!H1474</f>
        <v>CONFIRMED BULLISH</v>
      </c>
    </row>
    <row r="1475" spans="1:12" ht="13.5" x14ac:dyDescent="0.25">
      <c r="A1475" s="3">
        <f>RSI!A1475</f>
        <v>44160</v>
      </c>
      <c r="B1475" s="2">
        <f>RSI!B1475</f>
        <v>41.951000000000001</v>
      </c>
      <c r="C1475" s="2">
        <f>RSI!I1475</f>
        <v>34.177358390293193</v>
      </c>
      <c r="D1475" s="2">
        <f>MACD!E1475</f>
        <v>0.33372671443716939</v>
      </c>
      <c r="E1475" s="2">
        <f>MACD!F1475</f>
        <v>0.685574709072023</v>
      </c>
      <c r="F1475" s="2">
        <f>'Moving Avg'!D1475</f>
        <v>41.943799999999996</v>
      </c>
      <c r="G1475" s="2">
        <f>'Moving Avg'!F1475</f>
        <v>42.509399999999999</v>
      </c>
      <c r="H1475" s="2">
        <f>'Moving Avg'!G1475</f>
        <v>44.705780000000011</v>
      </c>
      <c r="I1475" s="2">
        <f>'Moving Avg'!H1475</f>
        <v>32.422875000000019</v>
      </c>
      <c r="J1475" s="6" t="str">
        <f>OBV!F1475</f>
        <v>BULLISH</v>
      </c>
      <c r="K1475" s="6" t="str">
        <f>OBV!G1475</f>
        <v>STRONG</v>
      </c>
      <c r="L1475" s="6" t="str">
        <f>OBV!H1475</f>
        <v>NEUTRAL</v>
      </c>
    </row>
    <row r="1476" spans="1:12" ht="13.5" x14ac:dyDescent="0.25">
      <c r="A1476" s="3">
        <f>RSI!A1476</f>
        <v>44161</v>
      </c>
      <c r="B1476" s="2">
        <f>RSI!B1476</f>
        <v>41.942</v>
      </c>
      <c r="C1476" s="2">
        <f>RSI!I1476</f>
        <v>34.070258405609181</v>
      </c>
      <c r="D1476" s="2">
        <f>MACD!E1476</f>
        <v>0.21187478352241129</v>
      </c>
      <c r="E1476" s="2">
        <f>MACD!F1476</f>
        <v>0.59083472396210068</v>
      </c>
      <c r="F1476" s="2">
        <f>'Moving Avg'!D1476</f>
        <v>41.943799999999996</v>
      </c>
      <c r="G1476" s="2">
        <f>'Moving Avg'!F1476</f>
        <v>42.437449999999998</v>
      </c>
      <c r="H1476" s="2">
        <f>'Moving Avg'!G1476</f>
        <v>44.617480000000015</v>
      </c>
      <c r="I1476" s="2">
        <f>'Moving Avg'!H1476</f>
        <v>32.52390500000002</v>
      </c>
      <c r="J1476" s="6" t="str">
        <f>OBV!F1476</f>
        <v>BULLISH</v>
      </c>
      <c r="K1476" s="6" t="str">
        <f>OBV!G1476</f>
        <v>STRONG</v>
      </c>
      <c r="L1476" s="6" t="str">
        <f>OBV!H1476</f>
        <v>NEUTRAL</v>
      </c>
    </row>
    <row r="1477" spans="1:12" ht="13.5" x14ac:dyDescent="0.25">
      <c r="A1477" s="3">
        <f>RSI!A1477</f>
        <v>44162</v>
      </c>
      <c r="B1477" s="2">
        <f>RSI!B1477</f>
        <v>41.942</v>
      </c>
      <c r="C1477" s="2">
        <f>RSI!I1477</f>
        <v>34.070258405609181</v>
      </c>
      <c r="D1477" s="2">
        <f>MACD!E1477</f>
        <v>0.11399221903339196</v>
      </c>
      <c r="E1477" s="2">
        <f>MACD!F1477</f>
        <v>0.49546622297635895</v>
      </c>
      <c r="F1477" s="2">
        <f>'Moving Avg'!D1477</f>
        <v>41.943800000000003</v>
      </c>
      <c r="G1477" s="2">
        <f>'Moving Avg'!F1477</f>
        <v>42.365500000000004</v>
      </c>
      <c r="H1477" s="2">
        <f>'Moving Avg'!G1477</f>
        <v>44.529180000000004</v>
      </c>
      <c r="I1477" s="2">
        <f>'Moving Avg'!H1477</f>
        <v>32.62193000000002</v>
      </c>
      <c r="J1477" s="6" t="str">
        <f>OBV!F1477</f>
        <v>BULLISH</v>
      </c>
      <c r="K1477" s="6" t="str">
        <f>OBV!G1477</f>
        <v>STRONG</v>
      </c>
      <c r="L1477" s="6" t="str">
        <f>OBV!H1477</f>
        <v>NEUTRAL</v>
      </c>
    </row>
    <row r="1478" spans="1:12" ht="13.5" x14ac:dyDescent="0.25">
      <c r="A1478" s="3">
        <f>RSI!A1478</f>
        <v>44165</v>
      </c>
      <c r="B1478" s="2">
        <f>RSI!B1478</f>
        <v>41.942</v>
      </c>
      <c r="C1478" s="2">
        <f>RSI!I1478</f>
        <v>34.070258405609181</v>
      </c>
      <c r="D1478" s="2">
        <f>MACD!E1478</f>
        <v>3.6004543504574826E-2</v>
      </c>
      <c r="E1478" s="2">
        <f>MACD!F1478</f>
        <v>0.40357388708200215</v>
      </c>
      <c r="F1478" s="2">
        <f>'Moving Avg'!D1478</f>
        <v>41.943800000000003</v>
      </c>
      <c r="G1478" s="2">
        <f>'Moving Avg'!F1478</f>
        <v>42.277200000000008</v>
      </c>
      <c r="H1478" s="2">
        <f>'Moving Avg'!G1478</f>
        <v>44.440880000000007</v>
      </c>
      <c r="I1478" s="2">
        <f>'Moving Avg'!H1478</f>
        <v>32.71995500000002</v>
      </c>
      <c r="J1478" s="6" t="str">
        <f>OBV!F1478</f>
        <v>BULLISH</v>
      </c>
      <c r="K1478" s="6" t="str">
        <f>OBV!G1478</f>
        <v>STRONG</v>
      </c>
      <c r="L1478" s="6" t="str">
        <f>OBV!H1478</f>
        <v>NEUTRAL</v>
      </c>
    </row>
    <row r="1479" spans="1:12" ht="13.5" x14ac:dyDescent="0.25">
      <c r="A1479" s="3">
        <f>RSI!A1479</f>
        <v>44166</v>
      </c>
      <c r="B1479" s="2">
        <f>RSI!B1479</f>
        <v>41.942</v>
      </c>
      <c r="C1479" s="2">
        <f>RSI!I1479</f>
        <v>34.070258405609181</v>
      </c>
      <c r="D1479" s="2">
        <f>MACD!E1479</f>
        <v>-2.5507219869908226E-2</v>
      </c>
      <c r="E1479" s="2">
        <f>MACD!F1479</f>
        <v>0.31775766569162006</v>
      </c>
      <c r="F1479" s="2">
        <f>'Moving Avg'!D1479</f>
        <v>41.943800000000003</v>
      </c>
      <c r="G1479" s="2">
        <f>'Moving Avg'!F1479</f>
        <v>42.188900000000004</v>
      </c>
      <c r="H1479" s="2">
        <f>'Moving Avg'!G1479</f>
        <v>44.35258000000001</v>
      </c>
      <c r="I1479" s="2">
        <f>'Moving Avg'!H1479</f>
        <v>32.81798000000002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</row>
    <row r="1480" spans="1:12" ht="13.5" x14ac:dyDescent="0.25">
      <c r="A1480" s="3">
        <f>RSI!A1480</f>
        <v>44167</v>
      </c>
      <c r="B1480" s="2">
        <f>RSI!B1480</f>
        <v>41.942</v>
      </c>
      <c r="C1480" s="2">
        <f>RSI!I1480</f>
        <v>34.070258405609167</v>
      </c>
      <c r="D1480" s="2">
        <f>MACD!E1480</f>
        <v>-7.3409516304394629E-2</v>
      </c>
      <c r="E1480" s="2">
        <f>MACD!F1480</f>
        <v>0.23952422929241712</v>
      </c>
      <c r="F1480" s="2">
        <f>'Moving Avg'!D1480</f>
        <v>41.942</v>
      </c>
      <c r="G1480" s="2">
        <f>'Moving Avg'!F1480</f>
        <v>42.1006</v>
      </c>
      <c r="H1480" s="2">
        <f>'Moving Avg'!G1480</f>
        <v>44.264280000000014</v>
      </c>
      <c r="I1480" s="2">
        <f>'Moving Avg'!H1480</f>
        <v>32.912655000000015</v>
      </c>
      <c r="J1480" s="6" t="str">
        <f>OBV!F1480</f>
        <v>NEUTRAL</v>
      </c>
      <c r="K1480" s="6" t="str">
        <f>OBV!G1480</f>
        <v>NEUTRAL</v>
      </c>
      <c r="L1480" s="6" t="str">
        <f>OBV!H1480</f>
        <v>NEUTRAL</v>
      </c>
    </row>
    <row r="1481" spans="1:12" ht="13.5" x14ac:dyDescent="0.25">
      <c r="A1481" s="3">
        <f>RSI!A1481</f>
        <v>44168</v>
      </c>
      <c r="B1481" s="2">
        <f>RSI!B1481</f>
        <v>41.942</v>
      </c>
      <c r="C1481" s="2">
        <f>RSI!I1481</f>
        <v>34.070258405609152</v>
      </c>
      <c r="D1481" s="2">
        <f>MACD!E1481</f>
        <v>-0.1101032298493152</v>
      </c>
      <c r="E1481" s="2">
        <f>MACD!F1481</f>
        <v>0.16959873746407067</v>
      </c>
      <c r="F1481" s="2">
        <f>'Moving Avg'!D1481</f>
        <v>41.942</v>
      </c>
      <c r="G1481" s="2">
        <f>'Moving Avg'!F1481</f>
        <v>42.012300000000003</v>
      </c>
      <c r="H1481" s="2">
        <f>'Moving Avg'!G1481</f>
        <v>44.148260000000022</v>
      </c>
      <c r="I1481" s="2">
        <f>'Moving Avg'!H1481</f>
        <v>33.00389000000002</v>
      </c>
      <c r="J1481" s="6" t="str">
        <f>OBV!F1481</f>
        <v>NEUTRAL</v>
      </c>
      <c r="K1481" s="6" t="str">
        <f>OBV!G1481</f>
        <v>NEUTRAL</v>
      </c>
      <c r="L1481" s="6" t="str">
        <f>OBV!H1481</f>
        <v>NEUTRAL</v>
      </c>
    </row>
    <row r="1482" spans="1:12" ht="13.5" x14ac:dyDescent="0.25">
      <c r="A1482" s="3">
        <f>RSI!A1482</f>
        <v>44169</v>
      </c>
      <c r="B1482" s="2">
        <f>RSI!B1482</f>
        <v>41.942</v>
      </c>
      <c r="C1482" s="2">
        <f>RSI!I1482</f>
        <v>34.070258405609152</v>
      </c>
      <c r="D1482" s="2">
        <f>MACD!E1482</f>
        <v>-0.13759712815544844</v>
      </c>
      <c r="E1482" s="2">
        <f>MACD!F1482</f>
        <v>0.10815956434016685</v>
      </c>
      <c r="F1482" s="2">
        <f>'Moving Avg'!D1482</f>
        <v>41.942</v>
      </c>
      <c r="G1482" s="2">
        <f>'Moving Avg'!F1482</f>
        <v>41.9465</v>
      </c>
      <c r="H1482" s="2">
        <f>'Moving Avg'!G1482</f>
        <v>44.051120000000019</v>
      </c>
      <c r="I1482" s="2">
        <f>'Moving Avg'!H1482</f>
        <v>33.095125000000017</v>
      </c>
      <c r="J1482" s="6" t="str">
        <f>OBV!F1482</f>
        <v>NEUTRAL</v>
      </c>
      <c r="K1482" s="6" t="str">
        <f>OBV!G1482</f>
        <v>NEUTRAL</v>
      </c>
      <c r="L1482" s="6" t="str">
        <f>OBV!H1482</f>
        <v>NEUTRAL</v>
      </c>
    </row>
    <row r="1483" spans="1:12" ht="13.5" x14ac:dyDescent="0.25">
      <c r="A1483" s="3">
        <f>RSI!A1483</f>
        <v>44172</v>
      </c>
      <c r="B1483" s="2">
        <f>RSI!B1483</f>
        <v>41.942</v>
      </c>
      <c r="C1483" s="2">
        <f>RSI!I1483</f>
        <v>34.070258405609152</v>
      </c>
      <c r="D1483" s="2">
        <f>MACD!E1483</f>
        <v>-0.15756987323113236</v>
      </c>
      <c r="E1483" s="2">
        <f>MACD!F1483</f>
        <v>5.5013676825907007E-2</v>
      </c>
      <c r="F1483" s="2">
        <f>'Moving Avg'!D1483</f>
        <v>41.942</v>
      </c>
      <c r="G1483" s="2">
        <f>'Moving Avg'!F1483</f>
        <v>41.945150000000005</v>
      </c>
      <c r="H1483" s="2">
        <f>'Moving Avg'!G1483</f>
        <v>43.897120000000015</v>
      </c>
      <c r="I1483" s="2">
        <f>'Moving Avg'!H1483</f>
        <v>33.186360000000015</v>
      </c>
      <c r="J1483" s="6" t="str">
        <f>OBV!F1483</f>
        <v>NEUTRAL</v>
      </c>
      <c r="K1483" s="6" t="str">
        <f>OBV!G1483</f>
        <v>NEUTRAL</v>
      </c>
      <c r="L1483" s="6" t="str">
        <f>OBV!H1483</f>
        <v>NEUTRAL</v>
      </c>
    </row>
    <row r="1484" spans="1:12" ht="13.5" x14ac:dyDescent="0.25">
      <c r="A1484" s="3">
        <f>RSI!A1484</f>
        <v>44173</v>
      </c>
      <c r="B1484" s="2">
        <f>RSI!B1484</f>
        <v>41.942</v>
      </c>
      <c r="C1484" s="2">
        <f>RSI!I1484</f>
        <v>34.070258405609152</v>
      </c>
      <c r="D1484" s="2">
        <f>MACD!E1484</f>
        <v>-0.17142236725645432</v>
      </c>
      <c r="E1484" s="2">
        <f>MACD!F1484</f>
        <v>9.7264680094347397E-3</v>
      </c>
      <c r="F1484" s="2">
        <f>'Moving Avg'!D1484</f>
        <v>41.942</v>
      </c>
      <c r="G1484" s="2">
        <f>'Moving Avg'!F1484</f>
        <v>41.943800000000003</v>
      </c>
      <c r="H1484" s="2">
        <f>'Moving Avg'!G1484</f>
        <v>43.772800000000018</v>
      </c>
      <c r="I1484" s="2">
        <f>'Moving Avg'!H1484</f>
        <v>33.277595000000012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</row>
    <row r="1485" spans="1:12" ht="13.5" x14ac:dyDescent="0.25">
      <c r="A1485" s="3">
        <f>RSI!A1485</f>
        <v>44174</v>
      </c>
      <c r="B1485" s="2">
        <f>RSI!B1485</f>
        <v>41.942</v>
      </c>
      <c r="C1485" s="2">
        <f>RSI!I1485</f>
        <v>34.070258405609152</v>
      </c>
      <c r="D1485" s="2">
        <f>MACD!E1485</f>
        <v>-0.17893731423063741</v>
      </c>
      <c r="E1485" s="2">
        <f>MACD!F1485</f>
        <v>-2.8006288438579694E-2</v>
      </c>
      <c r="F1485" s="2">
        <f>'Moving Avg'!D1485</f>
        <v>41.942</v>
      </c>
      <c r="G1485" s="2">
        <f>'Moving Avg'!F1485</f>
        <v>41.942450000000001</v>
      </c>
      <c r="H1485" s="2">
        <f>'Moving Avg'!G1485</f>
        <v>43.61968000000001</v>
      </c>
      <c r="I1485" s="2">
        <f>'Moving Avg'!H1485</f>
        <v>33.368830000000017</v>
      </c>
      <c r="J1485" s="6" t="str">
        <f>OBV!F1485</f>
        <v>BULLISH</v>
      </c>
      <c r="K1485" s="6" t="str">
        <f>OBV!G1485</f>
        <v>NEUTRAL</v>
      </c>
      <c r="L1485" s="6" t="str">
        <f>OBV!H1485</f>
        <v>CONFIRMED BULLISH</v>
      </c>
    </row>
    <row r="1486" spans="1:12" ht="13.5" x14ac:dyDescent="0.25">
      <c r="A1486" s="3">
        <f>RSI!A1486</f>
        <v>44175</v>
      </c>
      <c r="B1486" s="2">
        <f>RSI!B1486</f>
        <v>41.951000000000001</v>
      </c>
      <c r="C1486" s="2">
        <f>RSI!I1486</f>
        <v>34.500916853355434</v>
      </c>
      <c r="D1486" s="2">
        <f>MACD!E1486</f>
        <v>-0.1847346394755931</v>
      </c>
      <c r="E1486" s="2">
        <f>MACD!F1486</f>
        <v>-5.9351958645982375E-2</v>
      </c>
      <c r="F1486" s="2">
        <f>'Moving Avg'!D1486</f>
        <v>41.943799999999996</v>
      </c>
      <c r="G1486" s="2">
        <f>'Moving Avg'!F1486</f>
        <v>41.942900000000002</v>
      </c>
      <c r="H1486" s="2">
        <f>'Moving Avg'!G1486</f>
        <v>43.466740000000009</v>
      </c>
      <c r="I1486" s="2">
        <f>'Moving Avg'!H1486</f>
        <v>33.460110000000014</v>
      </c>
      <c r="J1486" s="6" t="str">
        <f>OBV!F1486</f>
        <v>BULLISH</v>
      </c>
      <c r="K1486" s="6" t="str">
        <f>OBV!G1486</f>
        <v>NEUTRAL</v>
      </c>
      <c r="L1486" s="6" t="str">
        <f>OBV!H1486</f>
        <v>CONFIRMED BULLISH</v>
      </c>
    </row>
    <row r="1487" spans="1:12" ht="13.5" x14ac:dyDescent="0.25">
      <c r="A1487" s="3">
        <f>RSI!A1487</f>
        <v>44176</v>
      </c>
      <c r="B1487" s="2">
        <f>RSI!B1487</f>
        <v>41.951000000000001</v>
      </c>
      <c r="C1487" s="2">
        <f>RSI!I1487</f>
        <v>34.500916853355434</v>
      </c>
      <c r="D1487" s="2">
        <f>MACD!E1487</f>
        <v>-0.18727402945980742</v>
      </c>
      <c r="E1487" s="2">
        <f>MACD!F1487</f>
        <v>-8.4936372808747385E-2</v>
      </c>
      <c r="F1487" s="2">
        <f>'Moving Avg'!D1487</f>
        <v>41.945599999999999</v>
      </c>
      <c r="G1487" s="2">
        <f>'Moving Avg'!F1487</f>
        <v>41.943350000000002</v>
      </c>
      <c r="H1487" s="2">
        <f>'Moving Avg'!G1487</f>
        <v>43.342600000000012</v>
      </c>
      <c r="I1487" s="2">
        <f>'Moving Avg'!H1487</f>
        <v>33.551390000000019</v>
      </c>
      <c r="J1487" s="6" t="str">
        <f>OBV!F1487</f>
        <v>BULLISH</v>
      </c>
      <c r="K1487" s="6" t="str">
        <f>OBV!G1487</f>
        <v>NEUTRAL</v>
      </c>
      <c r="L1487" s="6" t="str">
        <f>OBV!H1487</f>
        <v>CONFIRMED BULLISH</v>
      </c>
    </row>
    <row r="1488" spans="1:12" ht="13.5" x14ac:dyDescent="0.25">
      <c r="A1488" s="3">
        <f>RSI!A1488</f>
        <v>44179</v>
      </c>
      <c r="B1488" s="2">
        <f>RSI!B1488</f>
        <v>41.951000000000001</v>
      </c>
      <c r="C1488" s="2">
        <f>RSI!I1488</f>
        <v>34.500916853355434</v>
      </c>
      <c r="D1488" s="2">
        <f>MACD!E1488</f>
        <v>-0.18723196714590529</v>
      </c>
      <c r="E1488" s="2">
        <f>MACD!F1488</f>
        <v>-0.10539549167617897</v>
      </c>
      <c r="F1488" s="2">
        <f>'Moving Avg'!D1488</f>
        <v>41.947400000000002</v>
      </c>
      <c r="G1488" s="2">
        <f>'Moving Avg'!F1488</f>
        <v>41.943800000000003</v>
      </c>
      <c r="H1488" s="2">
        <f>'Moving Avg'!G1488</f>
        <v>43.245640000000002</v>
      </c>
      <c r="I1488" s="2">
        <f>'Moving Avg'!H1488</f>
        <v>33.642670000000017</v>
      </c>
      <c r="J1488" s="6" t="str">
        <f>OBV!F1488</f>
        <v>BEARISH</v>
      </c>
      <c r="K1488" s="6" t="str">
        <f>OBV!G1488</f>
        <v>WEAK</v>
      </c>
      <c r="L1488" s="6" t="str">
        <f>OBV!H1488</f>
        <v>NEUTRAL</v>
      </c>
    </row>
    <row r="1489" spans="1:12" ht="13.5" x14ac:dyDescent="0.25">
      <c r="A1489" s="3">
        <f>RSI!A1489</f>
        <v>44180</v>
      </c>
      <c r="B1489" s="2">
        <f>RSI!B1489</f>
        <v>41.942</v>
      </c>
      <c r="C1489" s="2">
        <f>RSI!I1489</f>
        <v>34.221721937545851</v>
      </c>
      <c r="D1489" s="2">
        <f>MACD!E1489</f>
        <v>-0.18450121214618065</v>
      </c>
      <c r="E1489" s="2">
        <f>MACD!F1489</f>
        <v>-0.12121663577017931</v>
      </c>
      <c r="F1489" s="2">
        <f>'Moving Avg'!D1489</f>
        <v>41.947400000000002</v>
      </c>
      <c r="G1489" s="2">
        <f>'Moving Avg'!F1489</f>
        <v>41.943800000000003</v>
      </c>
      <c r="H1489" s="2">
        <f>'Moving Avg'!G1489</f>
        <v>43.148500000000006</v>
      </c>
      <c r="I1489" s="2">
        <f>'Moving Avg'!H1489</f>
        <v>33.733905000000021</v>
      </c>
      <c r="J1489" s="6" t="str">
        <f>OBV!F1489</f>
        <v>BEARISH</v>
      </c>
      <c r="K1489" s="6" t="str">
        <f>OBV!G1489</f>
        <v>WEAK</v>
      </c>
      <c r="L1489" s="6" t="str">
        <f>OBV!H1489</f>
        <v>NEUTRAL</v>
      </c>
    </row>
    <row r="1490" spans="1:12" ht="13.5" x14ac:dyDescent="0.25">
      <c r="A1490" s="3">
        <f>RSI!A1490</f>
        <v>44181</v>
      </c>
      <c r="B1490" s="2">
        <f>RSI!B1490</f>
        <v>41.942</v>
      </c>
      <c r="C1490" s="2">
        <f>RSI!I1490</f>
        <v>34.221721937545851</v>
      </c>
      <c r="D1490" s="2">
        <f>MACD!E1490</f>
        <v>-0.18025915381709012</v>
      </c>
      <c r="E1490" s="2">
        <f>MACD!F1490</f>
        <v>-0.13302513937956148</v>
      </c>
      <c r="F1490" s="2">
        <f>'Moving Avg'!D1490</f>
        <v>41.947400000000002</v>
      </c>
      <c r="G1490" s="2">
        <f>'Moving Avg'!F1490</f>
        <v>41.943800000000003</v>
      </c>
      <c r="H1490" s="2">
        <f>'Moving Avg'!G1490</f>
        <v>43.051360000000003</v>
      </c>
      <c r="I1490" s="2">
        <f>'Moving Avg'!H1490</f>
        <v>33.825140000000012</v>
      </c>
      <c r="J1490" s="6" t="str">
        <f>OBV!F1490</f>
        <v>BEARISH</v>
      </c>
      <c r="K1490" s="6" t="str">
        <f>OBV!G1490</f>
        <v>WEAK</v>
      </c>
      <c r="L1490" s="6" t="str">
        <f>OBV!H1490</f>
        <v>CONFIRMED BEARISH</v>
      </c>
    </row>
    <row r="1491" spans="1:12" ht="13.5" x14ac:dyDescent="0.25">
      <c r="A1491" s="3">
        <f>RSI!A1491</f>
        <v>44182</v>
      </c>
      <c r="B1491" s="2">
        <f>RSI!B1491</f>
        <v>41.942</v>
      </c>
      <c r="C1491" s="2">
        <f>RSI!I1491</f>
        <v>34.221721937545851</v>
      </c>
      <c r="D1491" s="2">
        <f>MACD!E1491</f>
        <v>-0.17488136847302371</v>
      </c>
      <c r="E1491" s="2">
        <f>MACD!F1491</f>
        <v>-0.14139638519825393</v>
      </c>
      <c r="F1491" s="2">
        <f>'Moving Avg'!D1491</f>
        <v>41.945599999999999</v>
      </c>
      <c r="G1491" s="2">
        <f>'Moving Avg'!F1491</f>
        <v>41.943800000000003</v>
      </c>
      <c r="H1491" s="2">
        <f>'Moving Avg'!G1491</f>
        <v>42.971879999999999</v>
      </c>
      <c r="I1491" s="2">
        <f>'Moving Avg'!H1491</f>
        <v>33.918870000000013</v>
      </c>
      <c r="J1491" s="6" t="str">
        <f>OBV!F1491</f>
        <v>BEARISH</v>
      </c>
      <c r="K1491" s="6" t="str">
        <f>OBV!G1491</f>
        <v>WEAK</v>
      </c>
      <c r="L1491" s="6" t="str">
        <f>OBV!H1491</f>
        <v>CONFIRMED BEARISH</v>
      </c>
    </row>
    <row r="1492" spans="1:12" ht="13.5" x14ac:dyDescent="0.25">
      <c r="A1492" s="3">
        <f>RSI!A1492</f>
        <v>44183</v>
      </c>
      <c r="B1492" s="2">
        <f>RSI!B1492</f>
        <v>41.942</v>
      </c>
      <c r="C1492" s="2">
        <f>RSI!I1492</f>
        <v>34.221721937545851</v>
      </c>
      <c r="D1492" s="2">
        <f>MACD!E1492</f>
        <v>-0.16867505381915038</v>
      </c>
      <c r="E1492" s="2">
        <f>MACD!F1492</f>
        <v>-0.14685211892243322</v>
      </c>
      <c r="F1492" s="2">
        <f>'Moving Avg'!D1492</f>
        <v>41.943800000000003</v>
      </c>
      <c r="G1492" s="2">
        <f>'Moving Avg'!F1492</f>
        <v>41.943800000000003</v>
      </c>
      <c r="H1492" s="2">
        <f>'Moving Avg'!G1492</f>
        <v>42.892399999999995</v>
      </c>
      <c r="I1492" s="2">
        <f>'Moving Avg'!H1492</f>
        <v>34.012600000000013</v>
      </c>
      <c r="J1492" s="6" t="str">
        <f>OBV!F1492</f>
        <v>BEARISH</v>
      </c>
      <c r="K1492" s="6" t="str">
        <f>OBV!G1492</f>
        <v>WEAK</v>
      </c>
      <c r="L1492" s="6" t="str">
        <f>OBV!H1492</f>
        <v>CONFIRMED BEARISH</v>
      </c>
    </row>
    <row r="1493" spans="1:12" ht="13.5" x14ac:dyDescent="0.25">
      <c r="A1493" s="3">
        <f>RSI!A1493</f>
        <v>44186</v>
      </c>
      <c r="B1493" s="2">
        <f>RSI!B1493</f>
        <v>41.942</v>
      </c>
      <c r="C1493" s="2">
        <f>RSI!I1493</f>
        <v>34.221721937545851</v>
      </c>
      <c r="D1493" s="2">
        <f>MACD!E1493</f>
        <v>-0.16189033374765671</v>
      </c>
      <c r="E1493" s="2">
        <f>MACD!F1493</f>
        <v>-0.14985976188747793</v>
      </c>
      <c r="F1493" s="2">
        <f>'Moving Avg'!D1493</f>
        <v>41.942</v>
      </c>
      <c r="G1493" s="2">
        <f>'Moving Avg'!F1493</f>
        <v>41.943800000000003</v>
      </c>
      <c r="H1493" s="2">
        <f>'Moving Avg'!G1493</f>
        <v>42.812920000000005</v>
      </c>
      <c r="I1493" s="2">
        <f>'Moving Avg'!H1493</f>
        <v>34.106330000000014</v>
      </c>
      <c r="J1493" s="6" t="str">
        <f>OBV!F1493</f>
        <v>NEUTRAL</v>
      </c>
      <c r="K1493" s="6" t="str">
        <f>OBV!G1493</f>
        <v>NEUTRAL</v>
      </c>
      <c r="L1493" s="6" t="str">
        <f>OBV!H1493</f>
        <v>NEUTRAL</v>
      </c>
    </row>
    <row r="1494" spans="1:12" ht="13.5" x14ac:dyDescent="0.25">
      <c r="A1494" s="3">
        <f>RSI!A1494</f>
        <v>44187</v>
      </c>
      <c r="B1494" s="2">
        <f>RSI!B1494</f>
        <v>41.942</v>
      </c>
      <c r="C1494" s="2">
        <f>RSI!I1494</f>
        <v>34.221721937545851</v>
      </c>
      <c r="D1494" s="2">
        <f>MACD!E1494</f>
        <v>-0.15472976578568876</v>
      </c>
      <c r="E1494" s="2">
        <f>MACD!F1494</f>
        <v>-0.15083376266712009</v>
      </c>
      <c r="F1494" s="2">
        <f>'Moving Avg'!D1494</f>
        <v>41.942</v>
      </c>
      <c r="G1494" s="2">
        <f>'Moving Avg'!F1494</f>
        <v>41.943800000000003</v>
      </c>
      <c r="H1494" s="2">
        <f>'Moving Avg'!G1494</f>
        <v>42.751100000000008</v>
      </c>
      <c r="I1494" s="2">
        <f>'Moving Avg'!H1494</f>
        <v>34.200060000000015</v>
      </c>
      <c r="J1494" s="6" t="str">
        <f>OBV!F1494</f>
        <v>NEUTRAL</v>
      </c>
      <c r="K1494" s="6" t="str">
        <f>OBV!G1494</f>
        <v>NEUTRAL</v>
      </c>
      <c r="L1494" s="6" t="str">
        <f>OBV!H1494</f>
        <v>NEUTRAL</v>
      </c>
    </row>
    <row r="1495" spans="1:12" ht="13.5" x14ac:dyDescent="0.25">
      <c r="A1495" s="3">
        <f>RSI!A1495</f>
        <v>44188</v>
      </c>
      <c r="B1495" s="2">
        <f>RSI!B1495</f>
        <v>41.942</v>
      </c>
      <c r="C1495" s="2">
        <f>RSI!I1495</f>
        <v>34.221721937545851</v>
      </c>
      <c r="D1495" s="2">
        <f>MACD!E1495</f>
        <v>-0.14735633201735254</v>
      </c>
      <c r="E1495" s="2">
        <f>MACD!F1495</f>
        <v>-0.15013827653716658</v>
      </c>
      <c r="F1495" s="2">
        <f>'Moving Avg'!D1495</f>
        <v>41.942</v>
      </c>
      <c r="G1495" s="2">
        <f>'Moving Avg'!F1495</f>
        <v>41.943350000000002</v>
      </c>
      <c r="H1495" s="2">
        <f>'Moving Avg'!G1495</f>
        <v>42.689279999999997</v>
      </c>
      <c r="I1495" s="2">
        <f>'Moving Avg'!H1495</f>
        <v>34.293790000000016</v>
      </c>
      <c r="J1495" s="6" t="str">
        <f>OBV!F1495</f>
        <v>NEUTRAL</v>
      </c>
      <c r="K1495" s="6" t="str">
        <f>OBV!G1495</f>
        <v>NEUTRAL</v>
      </c>
      <c r="L1495" s="6" t="str">
        <f>OBV!H1495</f>
        <v>NEUTRAL</v>
      </c>
    </row>
    <row r="1496" spans="1:12" ht="13.5" x14ac:dyDescent="0.25">
      <c r="A1496" s="3">
        <f>RSI!A1496</f>
        <v>44189</v>
      </c>
      <c r="B1496" s="2">
        <f>RSI!B1496</f>
        <v>41.942</v>
      </c>
      <c r="C1496" s="2">
        <f>RSI!I1496</f>
        <v>34.221721937545851</v>
      </c>
      <c r="D1496" s="2">
        <f>MACD!E1496</f>
        <v>-0.13851553539523564</v>
      </c>
      <c r="E1496" s="2">
        <f>MACD!F1496</f>
        <v>-0.1478137283087804</v>
      </c>
      <c r="F1496" s="2">
        <f>'Moving Avg'!D1496</f>
        <v>41.942</v>
      </c>
      <c r="G1496" s="2">
        <f>'Moving Avg'!F1496</f>
        <v>41.943350000000002</v>
      </c>
      <c r="H1496" s="2">
        <f>'Moving Avg'!G1496</f>
        <v>42.627459999999999</v>
      </c>
      <c r="I1496" s="2">
        <f>'Moving Avg'!H1496</f>
        <v>34.387520000000016</v>
      </c>
      <c r="J1496" s="6" t="str">
        <f>OBV!F1496</f>
        <v>NEUTRAL</v>
      </c>
      <c r="K1496" s="6" t="str">
        <f>OBV!G1496</f>
        <v>NEUTRAL</v>
      </c>
      <c r="L1496" s="6" t="str">
        <f>OBV!H1496</f>
        <v>NEUTRAL</v>
      </c>
    </row>
    <row r="1497" spans="1:12" ht="13.5" x14ac:dyDescent="0.25">
      <c r="A1497" s="3">
        <f>RSI!A1497</f>
        <v>44190</v>
      </c>
      <c r="B1497" s="2">
        <f>RSI!B1497</f>
        <v>41.942</v>
      </c>
      <c r="C1497" s="2">
        <f>RSI!I1497</f>
        <v>34.221721937545851</v>
      </c>
      <c r="D1497" s="2">
        <f>MACD!E1497</f>
        <v>-0.12990789661273539</v>
      </c>
      <c r="E1497" s="2">
        <f>MACD!F1497</f>
        <v>-0.1442325619695714</v>
      </c>
      <c r="F1497" s="2">
        <f>'Moving Avg'!D1497</f>
        <v>41.942</v>
      </c>
      <c r="G1497" s="2">
        <f>'Moving Avg'!F1497</f>
        <v>41.943350000000002</v>
      </c>
      <c r="H1497" s="2">
        <f>'Moving Avg'!G1497</f>
        <v>42.565640000000002</v>
      </c>
      <c r="I1497" s="2">
        <f>'Moving Avg'!H1497</f>
        <v>34.481250000000017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</row>
    <row r="1498" spans="1:12" ht="13.5" x14ac:dyDescent="0.25">
      <c r="A1498" s="3">
        <f>RSI!A1498</f>
        <v>44193</v>
      </c>
      <c r="B1498" s="2">
        <f>RSI!B1498</f>
        <v>41.942</v>
      </c>
      <c r="C1498" s="2">
        <f>RSI!I1498</f>
        <v>34.221721937545865</v>
      </c>
      <c r="D1498" s="2">
        <f>MACD!E1498</f>
        <v>-0.12158102410094074</v>
      </c>
      <c r="E1498" s="2">
        <f>MACD!F1498</f>
        <v>-0.13970225439584527</v>
      </c>
      <c r="F1498" s="2">
        <f>'Moving Avg'!D1498</f>
        <v>41.942</v>
      </c>
      <c r="G1498" s="2">
        <f>'Moving Avg'!F1498</f>
        <v>41.943350000000002</v>
      </c>
      <c r="H1498" s="2">
        <f>'Moving Avg'!G1498</f>
        <v>42.521480000000004</v>
      </c>
      <c r="I1498" s="2">
        <f>'Moving Avg'!H1498</f>
        <v>34.574980000000011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</row>
    <row r="1499" spans="1:12" ht="13.5" x14ac:dyDescent="0.25">
      <c r="A1499" s="3">
        <f>RSI!A1499</f>
        <v>44194</v>
      </c>
      <c r="B1499" s="2">
        <f>RSI!B1499</f>
        <v>41.942</v>
      </c>
      <c r="C1499" s="2">
        <f>RSI!I1499</f>
        <v>34.221721937545865</v>
      </c>
      <c r="D1499" s="2">
        <f>MACD!E1499</f>
        <v>-0.11495363368171496</v>
      </c>
      <c r="E1499" s="2">
        <f>MACD!F1499</f>
        <v>-0.13475253025301923</v>
      </c>
      <c r="F1499" s="2">
        <f>'Moving Avg'!D1499</f>
        <v>41.942</v>
      </c>
      <c r="G1499" s="2">
        <f>'Moving Avg'!F1499</f>
        <v>41.943350000000002</v>
      </c>
      <c r="H1499" s="2">
        <f>'Moving Avg'!G1499</f>
        <v>42.503820000000005</v>
      </c>
      <c r="I1499" s="2">
        <f>'Moving Avg'!H1499</f>
        <v>34.668710000000011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</row>
    <row r="1500" spans="1:12" ht="13.5" x14ac:dyDescent="0.25">
      <c r="A1500" s="3">
        <f>RSI!A1500</f>
        <v>44195</v>
      </c>
      <c r="B1500" s="2">
        <f>RSI!B1500</f>
        <v>41.942</v>
      </c>
      <c r="C1500" s="2">
        <f>RSI!I1500</f>
        <v>34.221721937545851</v>
      </c>
      <c r="D1500" s="2">
        <f>MACD!E1500</f>
        <v>-0.10845122086116987</v>
      </c>
      <c r="E1500" s="2">
        <f>MACD!F1500</f>
        <v>-0.12949226837464936</v>
      </c>
      <c r="F1500" s="2">
        <f>'Moving Avg'!D1500</f>
        <v>41.942</v>
      </c>
      <c r="G1500" s="2">
        <f>'Moving Avg'!F1500</f>
        <v>41.943350000000002</v>
      </c>
      <c r="H1500" s="2">
        <f>'Moving Avg'!G1500</f>
        <v>42.447660000000006</v>
      </c>
      <c r="I1500" s="2">
        <f>'Moving Avg'!H1500</f>
        <v>34.762440000000012</v>
      </c>
      <c r="J1500" s="6" t="str">
        <f>OBV!F1500</f>
        <v>NEUTRAL</v>
      </c>
      <c r="K1500" s="6" t="str">
        <f>OBV!G1500</f>
        <v>NEUTRAL</v>
      </c>
      <c r="L1500" s="6" t="str">
        <f>OBV!H1500</f>
        <v>NEUTRAL</v>
      </c>
    </row>
    <row r="1501" spans="1:12" ht="13.5" x14ac:dyDescent="0.25">
      <c r="A1501" s="3">
        <f>RSI!A1501</f>
        <v>44196</v>
      </c>
      <c r="B1501" s="2">
        <f>RSI!B1501</f>
        <v>41.942</v>
      </c>
      <c r="C1501" s="2">
        <f>RSI!I1501</f>
        <v>34.221721937545851</v>
      </c>
      <c r="D1501" s="2">
        <f>MACD!E1501</f>
        <v>-0.10212082653325893</v>
      </c>
      <c r="E1501" s="2">
        <f>MACD!F1501</f>
        <v>-0.12401798000637129</v>
      </c>
      <c r="F1501" s="2">
        <f>'Moving Avg'!D1501</f>
        <v>41.942</v>
      </c>
      <c r="G1501" s="2">
        <f>'Moving Avg'!F1501</f>
        <v>41.943350000000002</v>
      </c>
      <c r="H1501" s="2">
        <f>'Moving Avg'!G1501</f>
        <v>42.364660000000001</v>
      </c>
      <c r="I1501" s="2">
        <f>'Moving Avg'!H1501</f>
        <v>34.856170000000006</v>
      </c>
      <c r="J1501" s="6" t="str">
        <f>OBV!F1501</f>
        <v>NEUTRAL</v>
      </c>
      <c r="K1501" s="6" t="str">
        <f>OBV!G1501</f>
        <v>NEUTRAL</v>
      </c>
      <c r="L1501" s="6" t="str">
        <f>OBV!H1501</f>
        <v>NEUTRAL</v>
      </c>
    </row>
    <row r="1502" spans="1:12" ht="13.5" x14ac:dyDescent="0.25">
      <c r="A1502" s="3">
        <f>RSI!A1502</f>
        <v>44200</v>
      </c>
      <c r="B1502" s="2">
        <f>RSI!B1502</f>
        <v>41.942</v>
      </c>
      <c r="C1502" s="2">
        <f>RSI!I1502</f>
        <v>34.221721937545851</v>
      </c>
      <c r="D1502" s="2">
        <f>MACD!E1502</f>
        <v>-9.5997345774534892E-2</v>
      </c>
      <c r="E1502" s="2">
        <f>MACD!F1502</f>
        <v>-0.11841385316000402</v>
      </c>
      <c r="F1502" s="2">
        <f>'Moving Avg'!D1502</f>
        <v>41.942</v>
      </c>
      <c r="G1502" s="2">
        <f>'Moving Avg'!F1502</f>
        <v>41.943350000000002</v>
      </c>
      <c r="H1502" s="2">
        <f>'Moving Avg'!G1502</f>
        <v>42.309200000000004</v>
      </c>
      <c r="I1502" s="2">
        <f>'Moving Avg'!H1502</f>
        <v>34.949900000000007</v>
      </c>
      <c r="J1502" s="6" t="str">
        <f>OBV!F1502</f>
        <v>NEUTRAL</v>
      </c>
      <c r="K1502" s="6" t="str">
        <f>OBV!G1502</f>
        <v>NEUTRAL</v>
      </c>
      <c r="L1502" s="6" t="str">
        <f>OBV!H1502</f>
        <v>NEUTRAL</v>
      </c>
    </row>
    <row r="1503" spans="1:12" ht="13.5" x14ac:dyDescent="0.25">
      <c r="A1503" s="3">
        <f>RSI!A1503</f>
        <v>44201</v>
      </c>
      <c r="B1503" s="2">
        <f>RSI!B1503</f>
        <v>41.942</v>
      </c>
      <c r="C1503" s="2">
        <f>RSI!I1503</f>
        <v>34.221721937545851</v>
      </c>
      <c r="D1503" s="2">
        <f>MACD!E1503</f>
        <v>-9.0105760043073246E-2</v>
      </c>
      <c r="E1503" s="2">
        <f>MACD!F1503</f>
        <v>-0.11275223453661787</v>
      </c>
      <c r="F1503" s="2">
        <f>'Moving Avg'!D1503</f>
        <v>41.942</v>
      </c>
      <c r="G1503" s="2">
        <f>'Moving Avg'!F1503</f>
        <v>41.943350000000002</v>
      </c>
      <c r="H1503" s="2">
        <f>'Moving Avg'!G1503</f>
        <v>42.253740000000001</v>
      </c>
      <c r="I1503" s="2">
        <f>'Moving Avg'!H1503</f>
        <v>35.043630000000007</v>
      </c>
      <c r="J1503" s="6" t="str">
        <f>OBV!F1503</f>
        <v>NEUTRAL</v>
      </c>
      <c r="K1503" s="6" t="str">
        <f>OBV!G1503</f>
        <v>NEUTRAL</v>
      </c>
      <c r="L1503" s="6" t="str">
        <f>OBV!H1503</f>
        <v>NEUTRAL</v>
      </c>
    </row>
    <row r="1504" spans="1:12" ht="13.5" x14ac:dyDescent="0.25">
      <c r="A1504" s="3">
        <f>RSI!A1504</f>
        <v>44202</v>
      </c>
      <c r="B1504" s="2">
        <f>RSI!B1504</f>
        <v>41.942</v>
      </c>
      <c r="C1504" s="2">
        <f>RSI!I1504</f>
        <v>34.221721937545851</v>
      </c>
      <c r="D1504" s="2">
        <f>MACD!E1504</f>
        <v>-8.4462999027905994E-2</v>
      </c>
      <c r="E1504" s="2">
        <f>MACD!F1504</f>
        <v>-0.10709438743487551</v>
      </c>
      <c r="F1504" s="2">
        <f>'Moving Avg'!D1504</f>
        <v>41.942</v>
      </c>
      <c r="G1504" s="2">
        <f>'Moving Avg'!F1504</f>
        <v>41.943350000000002</v>
      </c>
      <c r="H1504" s="2">
        <f>'Moving Avg'!G1504</f>
        <v>42.198280000000004</v>
      </c>
      <c r="I1504" s="2">
        <f>'Moving Avg'!H1504</f>
        <v>35.142555000000009</v>
      </c>
      <c r="J1504" s="6" t="str">
        <f>OBV!F1504</f>
        <v>NEUTRAL</v>
      </c>
      <c r="K1504" s="6" t="str">
        <f>OBV!G1504</f>
        <v>NEUTRAL</v>
      </c>
      <c r="L1504" s="6" t="str">
        <f>OBV!H1504</f>
        <v>NEUTRAL</v>
      </c>
    </row>
    <row r="1505" spans="1:12" ht="13.5" x14ac:dyDescent="0.25">
      <c r="A1505" s="3">
        <f>RSI!A1505</f>
        <v>44203</v>
      </c>
      <c r="B1505" s="2">
        <f>RSI!B1505</f>
        <v>41.942</v>
      </c>
      <c r="C1505" s="2">
        <f>RSI!I1505</f>
        <v>34.221721937545837</v>
      </c>
      <c r="D1505" s="2">
        <f>MACD!E1505</f>
        <v>-7.9079491121113676E-2</v>
      </c>
      <c r="E1505" s="2">
        <f>MACD!F1505</f>
        <v>-0.10149140817212314</v>
      </c>
      <c r="F1505" s="2">
        <f>'Moving Avg'!D1505</f>
        <v>41.942</v>
      </c>
      <c r="G1505" s="2">
        <f>'Moving Avg'!F1505</f>
        <v>41.943350000000002</v>
      </c>
      <c r="H1505" s="2">
        <f>'Moving Avg'!G1505</f>
        <v>42.169499999999999</v>
      </c>
      <c r="I1505" s="2">
        <f>'Moving Avg'!H1505</f>
        <v>35.241480000000003</v>
      </c>
      <c r="J1505" s="6" t="str">
        <f>OBV!F1505</f>
        <v>NEUTRAL</v>
      </c>
      <c r="K1505" s="6" t="str">
        <f>OBV!G1505</f>
        <v>NEUTRAL</v>
      </c>
      <c r="L1505" s="6" t="str">
        <f>OBV!H1505</f>
        <v>NEUTRAL</v>
      </c>
    </row>
    <row r="1506" spans="1:12" ht="13.5" x14ac:dyDescent="0.25">
      <c r="A1506" s="3">
        <f>RSI!A1506</f>
        <v>44204</v>
      </c>
      <c r="B1506" s="2">
        <f>RSI!B1506</f>
        <v>41.942</v>
      </c>
      <c r="C1506" s="2">
        <f>RSI!I1506</f>
        <v>34.221721937545837</v>
      </c>
      <c r="D1506" s="2">
        <f>MACD!E1506</f>
        <v>-7.3960452263989396E-2</v>
      </c>
      <c r="E1506" s="2">
        <f>MACD!F1506</f>
        <v>-9.5985216990496391E-2</v>
      </c>
      <c r="F1506" s="2">
        <f>'Moving Avg'!D1506</f>
        <v>41.942</v>
      </c>
      <c r="G1506" s="2">
        <f>'Moving Avg'!F1506</f>
        <v>41.942900000000002</v>
      </c>
      <c r="H1506" s="2">
        <f>'Moving Avg'!G1506</f>
        <v>42.140720000000002</v>
      </c>
      <c r="I1506" s="2">
        <f>'Moving Avg'!H1506</f>
        <v>35.340405000000004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</row>
    <row r="1507" spans="1:12" ht="13.5" x14ac:dyDescent="0.25">
      <c r="A1507" s="3">
        <f>RSI!A1507</f>
        <v>44207</v>
      </c>
      <c r="B1507" s="2">
        <f>RSI!B1507</f>
        <v>41.942</v>
      </c>
      <c r="C1507" s="2">
        <f>RSI!I1507</f>
        <v>34.221721937545837</v>
      </c>
      <c r="D1507" s="2">
        <f>MACD!E1507</f>
        <v>-6.9106955127907099E-2</v>
      </c>
      <c r="E1507" s="2">
        <f>MACD!F1507</f>
        <v>-9.0609564617978533E-2</v>
      </c>
      <c r="F1507" s="2">
        <f>'Moving Avg'!D1507</f>
        <v>41.942</v>
      </c>
      <c r="G1507" s="2">
        <f>'Moving Avg'!F1507</f>
        <v>41.942450000000001</v>
      </c>
      <c r="H1507" s="2">
        <f>'Moving Avg'!G1507</f>
        <v>42.111940000000004</v>
      </c>
      <c r="I1507" s="2">
        <f>'Moving Avg'!H1507</f>
        <v>35.439329999999998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</row>
    <row r="1508" spans="1:12" ht="13.5" x14ac:dyDescent="0.25">
      <c r="A1508" s="3">
        <f>RSI!A1508</f>
        <v>44208</v>
      </c>
      <c r="B1508" s="2">
        <f>RSI!B1508</f>
        <v>41.942</v>
      </c>
      <c r="C1508" s="2">
        <f>RSI!I1508</f>
        <v>34.221721937545837</v>
      </c>
      <c r="D1508" s="2">
        <f>MACD!E1508</f>
        <v>-6.4516814008428014E-2</v>
      </c>
      <c r="E1508" s="2">
        <f>MACD!F1508</f>
        <v>-8.5391014496068438E-2</v>
      </c>
      <c r="F1508" s="2">
        <f>'Moving Avg'!D1508</f>
        <v>41.942</v>
      </c>
      <c r="G1508" s="2">
        <f>'Moving Avg'!F1508</f>
        <v>41.942</v>
      </c>
      <c r="H1508" s="2">
        <f>'Moving Avg'!G1508</f>
        <v>42.076620000000005</v>
      </c>
      <c r="I1508" s="2">
        <f>'Moving Avg'!H1508</f>
        <v>35.538254999999999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</row>
    <row r="1509" spans="1:12" ht="13.5" x14ac:dyDescent="0.25">
      <c r="A1509" s="3">
        <f>RSI!A1509</f>
        <v>44209</v>
      </c>
      <c r="B1509" s="2">
        <f>RSI!B1509</f>
        <v>41.942</v>
      </c>
      <c r="C1509" s="2">
        <f>RSI!I1509</f>
        <v>34.221721937545851</v>
      </c>
      <c r="D1509" s="2">
        <f>MACD!E1509</f>
        <v>-6.0185315250912197E-2</v>
      </c>
      <c r="E1509" s="2">
        <f>MACD!F1509</f>
        <v>-8.0349874647037189E-2</v>
      </c>
      <c r="F1509" s="2">
        <f>'Moving Avg'!D1509</f>
        <v>41.942</v>
      </c>
      <c r="G1509" s="2">
        <f>'Moving Avg'!F1509</f>
        <v>41.942</v>
      </c>
      <c r="H1509" s="2">
        <f>'Moving Avg'!G1509</f>
        <v>42.0413</v>
      </c>
      <c r="I1509" s="2">
        <f>'Moving Avg'!H1509</f>
        <v>35.637180000000001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</row>
    <row r="1510" spans="1:12" ht="13.5" x14ac:dyDescent="0.25">
      <c r="A1510" s="3">
        <f>RSI!A1510</f>
        <v>44211</v>
      </c>
      <c r="B1510" s="2">
        <f>RSI!B1510</f>
        <v>41.942</v>
      </c>
      <c r="C1510" s="2">
        <f>RSI!I1510</f>
        <v>34.221721937545837</v>
      </c>
      <c r="D1510" s="2">
        <f>MACD!E1510</f>
        <v>-5.6105818329768908E-2</v>
      </c>
      <c r="E1510" s="2">
        <f>MACD!F1510</f>
        <v>-7.5501063383583533E-2</v>
      </c>
      <c r="F1510" s="2">
        <f>'Moving Avg'!D1510</f>
        <v>41.942</v>
      </c>
      <c r="G1510" s="2">
        <f>'Moving Avg'!F1510</f>
        <v>41.942</v>
      </c>
      <c r="H1510" s="2">
        <f>'Moving Avg'!G1510</f>
        <v>42.005980000000001</v>
      </c>
      <c r="I1510" s="2">
        <f>'Moving Avg'!H1510</f>
        <v>35.736104999999995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</row>
    <row r="1511" spans="1:12" ht="13.5" x14ac:dyDescent="0.25">
      <c r="A1511" s="3">
        <f>RSI!A1511</f>
        <v>44214</v>
      </c>
      <c r="B1511" s="2">
        <f>RSI!B1511</f>
        <v>41.942</v>
      </c>
      <c r="C1511" s="2">
        <f>RSI!I1511</f>
        <v>34.221721937545837</v>
      </c>
      <c r="D1511" s="2">
        <f>MACD!E1511</f>
        <v>-5.2270248738217617E-2</v>
      </c>
      <c r="E1511" s="2">
        <f>MACD!F1511</f>
        <v>-7.0854900454510344E-2</v>
      </c>
      <c r="F1511" s="2">
        <f>'Moving Avg'!D1511</f>
        <v>41.942</v>
      </c>
      <c r="G1511" s="2">
        <f>'Moving Avg'!F1511</f>
        <v>41.942</v>
      </c>
      <c r="H1511" s="2">
        <f>'Moving Avg'!G1511</f>
        <v>41.970660000000009</v>
      </c>
      <c r="I1511" s="2">
        <f>'Moving Avg'!H1511</f>
        <v>35.831724999999999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</row>
    <row r="1512" spans="1:12" ht="13.5" x14ac:dyDescent="0.25">
      <c r="A1512" s="3">
        <f>RSI!A1512</f>
        <v>44215</v>
      </c>
      <c r="B1512" s="2">
        <f>RSI!B1512</f>
        <v>41.942</v>
      </c>
      <c r="C1512" s="2">
        <f>RSI!I1512</f>
        <v>34.221721937545837</v>
      </c>
      <c r="D1512" s="2">
        <f>MACD!E1512</f>
        <v>-4.8669500497105389E-2</v>
      </c>
      <c r="E1512" s="2">
        <f>MACD!F1512</f>
        <v>-6.6417820463029353E-2</v>
      </c>
      <c r="F1512" s="2">
        <f>'Moving Avg'!D1512</f>
        <v>41.942</v>
      </c>
      <c r="G1512" s="2">
        <f>'Moving Avg'!F1512</f>
        <v>41.942</v>
      </c>
      <c r="H1512" s="2">
        <f>'Moving Avg'!G1512</f>
        <v>41.944340000000004</v>
      </c>
      <c r="I1512" s="2">
        <f>'Moving Avg'!H1512</f>
        <v>35.927344999999995</v>
      </c>
      <c r="J1512" s="6" t="str">
        <f>OBV!F1512</f>
        <v>NEUTRAL</v>
      </c>
      <c r="K1512" s="6" t="str">
        <f>OBV!G1512</f>
        <v>NEUTRAL</v>
      </c>
      <c r="L1512" s="6" t="str">
        <f>OBV!H1512</f>
        <v>NEUTRAL</v>
      </c>
    </row>
    <row r="1513" spans="1:12" ht="13.5" x14ac:dyDescent="0.25">
      <c r="A1513" s="3">
        <f>RSI!A1513</f>
        <v>44216</v>
      </c>
      <c r="B1513" s="2">
        <f>RSI!B1513</f>
        <v>41.942</v>
      </c>
      <c r="C1513" s="2">
        <f>RSI!I1513</f>
        <v>34.221721937545837</v>
      </c>
      <c r="D1513" s="2">
        <f>MACD!E1513</f>
        <v>-4.5293763265497944E-2</v>
      </c>
      <c r="E1513" s="2">
        <f>MACD!F1513</f>
        <v>-6.219300902352308E-2</v>
      </c>
      <c r="F1513" s="2">
        <f>'Moving Avg'!D1513</f>
        <v>41.942</v>
      </c>
      <c r="G1513" s="2">
        <f>'Moving Avg'!F1513</f>
        <v>41.942</v>
      </c>
      <c r="H1513" s="2">
        <f>'Moving Avg'!G1513</f>
        <v>41.943800000000003</v>
      </c>
      <c r="I1513" s="2">
        <f>'Moving Avg'!H1513</f>
        <v>36.022964999999992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</row>
    <row r="1514" spans="1:12" ht="13.5" x14ac:dyDescent="0.25">
      <c r="A1514" s="3">
        <f>RSI!A1514</f>
        <v>44217</v>
      </c>
      <c r="B1514" s="2">
        <f>RSI!B1514</f>
        <v>41.942</v>
      </c>
      <c r="C1514" s="2">
        <f>RSI!I1514</f>
        <v>34.221721937545837</v>
      </c>
      <c r="D1514" s="2">
        <f>MACD!E1514</f>
        <v>-4.2132786650810772E-2</v>
      </c>
      <c r="E1514" s="2">
        <f>MACD!F1514</f>
        <v>-5.818096454898062E-2</v>
      </c>
      <c r="F1514" s="2">
        <f>'Moving Avg'!D1514</f>
        <v>41.942</v>
      </c>
      <c r="G1514" s="2">
        <f>'Moving Avg'!F1514</f>
        <v>41.942</v>
      </c>
      <c r="H1514" s="2">
        <f>'Moving Avg'!G1514</f>
        <v>41.943260000000002</v>
      </c>
      <c r="I1514" s="2">
        <f>'Moving Avg'!H1514</f>
        <v>36.118584999999996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</row>
    <row r="1515" spans="1:12" ht="13.5" x14ac:dyDescent="0.25">
      <c r="A1515" s="3">
        <f>RSI!A1515</f>
        <v>44218</v>
      </c>
      <c r="B1515" s="2">
        <f>RSI!B1515</f>
        <v>41.942</v>
      </c>
      <c r="C1515" s="2">
        <f>RSI!I1515</f>
        <v>34.221721937545837</v>
      </c>
      <c r="D1515" s="2">
        <f>MACD!E1515</f>
        <v>-3.9176092304252563E-2</v>
      </c>
      <c r="E1515" s="2">
        <f>MACD!F1515</f>
        <v>-5.4379990100035011E-2</v>
      </c>
      <c r="F1515" s="2">
        <f>'Moving Avg'!D1515</f>
        <v>41.942</v>
      </c>
      <c r="G1515" s="2">
        <f>'Moving Avg'!F1515</f>
        <v>41.942</v>
      </c>
      <c r="H1515" s="2">
        <f>'Moving Avg'!G1515</f>
        <v>41.942720000000001</v>
      </c>
      <c r="I1515" s="2">
        <f>'Moving Avg'!H1515</f>
        <v>36.214204999999993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</row>
    <row r="1516" spans="1:12" ht="13.5" x14ac:dyDescent="0.25">
      <c r="A1516" s="3">
        <f>RSI!A1516</f>
        <v>44221</v>
      </c>
      <c r="B1516" s="2">
        <f>RSI!B1516</f>
        <v>41.942</v>
      </c>
      <c r="C1516" s="2">
        <f>RSI!I1516</f>
        <v>34.221721937545837</v>
      </c>
      <c r="D1516" s="2">
        <f>MACD!E1516</f>
        <v>-3.64131426902361E-2</v>
      </c>
      <c r="E1516" s="2">
        <f>MACD!F1516</f>
        <v>-5.0786620618075234E-2</v>
      </c>
      <c r="F1516" s="2">
        <f>'Moving Avg'!D1516</f>
        <v>41.942</v>
      </c>
      <c r="G1516" s="2">
        <f>'Moving Avg'!F1516</f>
        <v>41.942</v>
      </c>
      <c r="H1516" s="2">
        <f>'Moving Avg'!G1516</f>
        <v>41.942720000000001</v>
      </c>
      <c r="I1516" s="2">
        <f>'Moving Avg'!H1516</f>
        <v>36.309824999999989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</row>
    <row r="1517" spans="1:12" ht="13.5" x14ac:dyDescent="0.25">
      <c r="A1517" s="3">
        <f>RSI!A1517</f>
        <v>44222</v>
      </c>
      <c r="B1517" s="2">
        <f>RSI!B1517</f>
        <v>41.942</v>
      </c>
      <c r="C1517" s="2">
        <f>RSI!I1517</f>
        <v>34.221721937545837</v>
      </c>
      <c r="D1517" s="2">
        <f>MACD!E1517</f>
        <v>-3.3833473987627372E-2</v>
      </c>
      <c r="E1517" s="2">
        <f>MACD!F1517</f>
        <v>-4.7395991291985663E-2</v>
      </c>
      <c r="F1517" s="2">
        <f>'Moving Avg'!D1517</f>
        <v>41.942</v>
      </c>
      <c r="G1517" s="2">
        <f>'Moving Avg'!F1517</f>
        <v>41.942</v>
      </c>
      <c r="H1517" s="2">
        <f>'Moving Avg'!G1517</f>
        <v>41.942720000000001</v>
      </c>
      <c r="I1517" s="2">
        <f>'Moving Avg'!H1517</f>
        <v>36.405444999999993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</row>
    <row r="1518" spans="1:12" ht="13.5" x14ac:dyDescent="0.25">
      <c r="A1518" s="3">
        <f>RSI!A1518</f>
        <v>44223</v>
      </c>
      <c r="B1518" s="2">
        <f>RSI!B1518</f>
        <v>41.942</v>
      </c>
      <c r="C1518" s="2">
        <f>RSI!I1518</f>
        <v>34.221721937545837</v>
      </c>
      <c r="D1518" s="2">
        <f>MACD!E1518</f>
        <v>-3.1426799374607128E-2</v>
      </c>
      <c r="E1518" s="2">
        <f>MACD!F1518</f>
        <v>-4.4202152908509956E-2</v>
      </c>
      <c r="F1518" s="2">
        <f>'Moving Avg'!D1518</f>
        <v>41.942</v>
      </c>
      <c r="G1518" s="2">
        <f>'Moving Avg'!F1518</f>
        <v>41.942</v>
      </c>
      <c r="H1518" s="2">
        <f>'Moving Avg'!G1518</f>
        <v>41.942720000000001</v>
      </c>
      <c r="I1518" s="2">
        <f>'Moving Avg'!H1518</f>
        <v>36.501064999999997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</row>
    <row r="1519" spans="1:12" ht="13.5" x14ac:dyDescent="0.25">
      <c r="A1519" s="3">
        <f>RSI!A1519</f>
        <v>44224</v>
      </c>
      <c r="B1519" s="2">
        <f>RSI!B1519</f>
        <v>41.942</v>
      </c>
      <c r="C1519" s="2">
        <f>RSI!I1519</f>
        <v>34.221721937545837</v>
      </c>
      <c r="D1519" s="2">
        <f>MACD!E1519</f>
        <v>-2.9183087932800333E-2</v>
      </c>
      <c r="E1519" s="2">
        <f>MACD!F1519</f>
        <v>-4.1198339913368034E-2</v>
      </c>
      <c r="F1519" s="2">
        <f>'Moving Avg'!D1519</f>
        <v>41.942</v>
      </c>
      <c r="G1519" s="2">
        <f>'Moving Avg'!F1519</f>
        <v>41.942</v>
      </c>
      <c r="H1519" s="2">
        <f>'Moving Avg'!G1519</f>
        <v>41.942720000000001</v>
      </c>
      <c r="I1519" s="2">
        <f>'Moving Avg'!H1519</f>
        <v>36.596684999999994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</row>
    <row r="1520" spans="1:12" ht="13.5" x14ac:dyDescent="0.25">
      <c r="A1520" s="3">
        <f>RSI!A1520</f>
        <v>44225</v>
      </c>
      <c r="B1520" s="2">
        <f>RSI!B1520</f>
        <v>41.942</v>
      </c>
      <c r="C1520" s="2">
        <f>RSI!I1520</f>
        <v>34.221721937545837</v>
      </c>
      <c r="D1520" s="2">
        <f>MACD!E1520</f>
        <v>-2.7092623550380779E-2</v>
      </c>
      <c r="E1520" s="2">
        <f>MACD!F1520</f>
        <v>-3.8377196640770585E-2</v>
      </c>
      <c r="F1520" s="2">
        <f>'Moving Avg'!D1520</f>
        <v>41.942</v>
      </c>
      <c r="G1520" s="2">
        <f>'Moving Avg'!F1520</f>
        <v>41.942</v>
      </c>
      <c r="H1520" s="2">
        <f>'Moving Avg'!G1520</f>
        <v>41.942720000000001</v>
      </c>
      <c r="I1520" s="2">
        <f>'Moving Avg'!H1520</f>
        <v>36.69230499999999</v>
      </c>
      <c r="J1520" s="6" t="str">
        <f>OBV!F1520</f>
        <v>BULLISH</v>
      </c>
      <c r="K1520" s="6" t="str">
        <f>OBV!G1520</f>
        <v>NEUTRAL</v>
      </c>
      <c r="L1520" s="6" t="str">
        <f>OBV!H1520</f>
        <v>CONFIRMED BULLISH</v>
      </c>
    </row>
    <row r="1521" spans="1:12" ht="13.5" x14ac:dyDescent="0.25">
      <c r="A1521" s="3">
        <f>RSI!A1521</f>
        <v>44228</v>
      </c>
      <c r="B1521" s="2">
        <f>RSI!B1521</f>
        <v>43.177999999999997</v>
      </c>
      <c r="C1521" s="2">
        <f>RSI!I1521</f>
        <v>94.903244816552714</v>
      </c>
      <c r="D1521" s="2">
        <f>MACD!E1521</f>
        <v>-0.11670160303936683</v>
      </c>
      <c r="E1521" s="2">
        <f>MACD!F1521</f>
        <v>-5.4042077920489838E-2</v>
      </c>
      <c r="F1521" s="2">
        <f>'Moving Avg'!D1521</f>
        <v>42.1892</v>
      </c>
      <c r="G1521" s="2">
        <f>'Moving Avg'!F1521</f>
        <v>42.003799999999998</v>
      </c>
      <c r="H1521" s="2">
        <f>'Moving Avg'!G1521</f>
        <v>41.967439999999996</v>
      </c>
      <c r="I1521" s="2">
        <f>'Moving Avg'!H1521</f>
        <v>36.794104999999988</v>
      </c>
      <c r="J1521" s="6" t="str">
        <f>OBV!F1521</f>
        <v>BULLISH</v>
      </c>
      <c r="K1521" s="6" t="str">
        <f>OBV!G1521</f>
        <v>NEUTRAL</v>
      </c>
      <c r="L1521" s="6" t="str">
        <f>OBV!H1521</f>
        <v>CONFIRMED BULLISH</v>
      </c>
    </row>
    <row r="1522" spans="1:12" ht="13.5" x14ac:dyDescent="0.25">
      <c r="A1522" s="3">
        <f>RSI!A1522</f>
        <v>44229</v>
      </c>
      <c r="B1522" s="2">
        <f>RSI!B1522</f>
        <v>43.177999999999997</v>
      </c>
      <c r="C1522" s="2">
        <f>RSI!I1522</f>
        <v>94.903244816552714</v>
      </c>
      <c r="D1522" s="2">
        <f>MACD!E1522</f>
        <v>-0.19966360573825881</v>
      </c>
      <c r="E1522" s="2">
        <f>MACD!F1522</f>
        <v>-8.3166383484043635E-2</v>
      </c>
      <c r="F1522" s="2">
        <f>'Moving Avg'!D1522</f>
        <v>42.436399999999999</v>
      </c>
      <c r="G1522" s="2">
        <f>'Moving Avg'!F1522</f>
        <v>42.065600000000003</v>
      </c>
      <c r="H1522" s="2">
        <f>'Moving Avg'!G1522</f>
        <v>41.992160000000005</v>
      </c>
      <c r="I1522" s="2">
        <f>'Moving Avg'!H1522</f>
        <v>36.895904999999992</v>
      </c>
      <c r="J1522" s="6" t="str">
        <f>OBV!F1522</f>
        <v>BEARISH</v>
      </c>
      <c r="K1522" s="6" t="str">
        <f>OBV!G1522</f>
        <v>WEAK</v>
      </c>
      <c r="L1522" s="6" t="str">
        <f>OBV!H1522</f>
        <v>NEUTRAL</v>
      </c>
    </row>
    <row r="1523" spans="1:12" ht="13.5" x14ac:dyDescent="0.25">
      <c r="A1523" s="3">
        <f>RSI!A1523</f>
        <v>44230</v>
      </c>
      <c r="B1523" s="2">
        <f>RSI!B1523</f>
        <v>41.942</v>
      </c>
      <c r="C1523" s="2">
        <f>RSI!I1523</f>
        <v>45.849184909396548</v>
      </c>
      <c r="D1523" s="2">
        <f>MACD!E1523</f>
        <v>-0.18491687160505421</v>
      </c>
      <c r="E1523" s="2">
        <f>MACD!F1523</f>
        <v>-0.10351648110824575</v>
      </c>
      <c r="F1523" s="2">
        <f>'Moving Avg'!D1523</f>
        <v>42.436400000000006</v>
      </c>
      <c r="G1523" s="2">
        <f>'Moving Avg'!F1523</f>
        <v>42.065600000000003</v>
      </c>
      <c r="H1523" s="2">
        <f>'Moving Avg'!G1523</f>
        <v>41.992160000000005</v>
      </c>
      <c r="I1523" s="2">
        <f>'Moving Avg'!H1523</f>
        <v>36.991524999999989</v>
      </c>
      <c r="J1523" s="6" t="str">
        <f>OBV!F1523</f>
        <v>BEARISH</v>
      </c>
      <c r="K1523" s="6" t="str">
        <f>OBV!G1523</f>
        <v>WEAK</v>
      </c>
      <c r="L1523" s="6" t="str">
        <f>OBV!H1523</f>
        <v>NEUTRAL</v>
      </c>
    </row>
    <row r="1524" spans="1:12" ht="13.5" x14ac:dyDescent="0.25">
      <c r="A1524" s="3">
        <f>RSI!A1524</f>
        <v>44231</v>
      </c>
      <c r="B1524" s="2">
        <f>RSI!B1524</f>
        <v>41.942</v>
      </c>
      <c r="C1524" s="2">
        <f>RSI!I1524</f>
        <v>45.849184909396548</v>
      </c>
      <c r="D1524" s="2">
        <f>MACD!E1524</f>
        <v>-0.17125584775020286</v>
      </c>
      <c r="E1524" s="2">
        <f>MACD!F1524</f>
        <v>-0.11706435443663718</v>
      </c>
      <c r="F1524" s="2">
        <f>'Moving Avg'!D1524</f>
        <v>42.436400000000006</v>
      </c>
      <c r="G1524" s="2">
        <f>'Moving Avg'!F1524</f>
        <v>42.065600000000003</v>
      </c>
      <c r="H1524" s="2">
        <f>'Moving Avg'!G1524</f>
        <v>41.992160000000005</v>
      </c>
      <c r="I1524" s="2">
        <f>'Moving Avg'!H1524</f>
        <v>37.087144999999985</v>
      </c>
      <c r="J1524" s="6" t="str">
        <f>OBV!F1524</f>
        <v>BEARISH</v>
      </c>
      <c r="K1524" s="6" t="str">
        <f>OBV!G1524</f>
        <v>WEAK</v>
      </c>
      <c r="L1524" s="6" t="str">
        <f>OBV!H1524</f>
        <v>NEUTRAL</v>
      </c>
    </row>
    <row r="1525" spans="1:12" ht="13.5" x14ac:dyDescent="0.25">
      <c r="A1525" s="3">
        <f>RSI!A1525</f>
        <v>44232</v>
      </c>
      <c r="B1525" s="2">
        <f>RSI!B1525</f>
        <v>41.942</v>
      </c>
      <c r="C1525" s="2">
        <f>RSI!I1525</f>
        <v>45.849184909396541</v>
      </c>
      <c r="D1525" s="2">
        <f>MACD!E1525</f>
        <v>-0.15860113278985466</v>
      </c>
      <c r="E1525" s="2">
        <f>MACD!F1525</f>
        <v>-0.12537171010728068</v>
      </c>
      <c r="F1525" s="2">
        <f>'Moving Avg'!D1525</f>
        <v>42.436400000000006</v>
      </c>
      <c r="G1525" s="2">
        <f>'Moving Avg'!F1525</f>
        <v>42.065600000000003</v>
      </c>
      <c r="H1525" s="2">
        <f>'Moving Avg'!G1525</f>
        <v>41.991980000000005</v>
      </c>
      <c r="I1525" s="2">
        <f>'Moving Avg'!H1525</f>
        <v>37.182764999999989</v>
      </c>
      <c r="J1525" s="6" t="str">
        <f>OBV!F1525</f>
        <v>BEARISH</v>
      </c>
      <c r="K1525" s="6" t="str">
        <f>OBV!G1525</f>
        <v>WEAK</v>
      </c>
      <c r="L1525" s="6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41.942</v>
      </c>
      <c r="C1526" s="2">
        <f>RSI!I1526</f>
        <v>45.849184909396541</v>
      </c>
      <c r="D1526" s="2">
        <f>MACD!E1526</f>
        <v>-0.14687904975493637</v>
      </c>
      <c r="E1526" s="2">
        <f>MACD!F1526</f>
        <v>-0.12967317803681183</v>
      </c>
      <c r="F1526" s="2">
        <f>'Moving Avg'!D1526</f>
        <v>42.189200000000007</v>
      </c>
      <c r="G1526" s="2">
        <f>'Moving Avg'!F1526</f>
        <v>42.065600000000003</v>
      </c>
      <c r="H1526" s="2">
        <f>'Moving Avg'!G1526</f>
        <v>41.991980000000005</v>
      </c>
      <c r="I1526" s="2">
        <f>'Moving Avg'!H1526</f>
        <v>37.278384999999986</v>
      </c>
      <c r="J1526" s="6" t="str">
        <f>OBV!F1526</f>
        <v>BEARISH</v>
      </c>
      <c r="K1526" s="6" t="str">
        <f>OBV!G1526</f>
        <v>WEAK</v>
      </c>
      <c r="L1526" s="6" t="str">
        <f>OBV!H1526</f>
        <v>CONFIRMED BEARISH</v>
      </c>
    </row>
    <row r="1527" spans="1:12" ht="13.5" x14ac:dyDescent="0.25">
      <c r="A1527" s="3">
        <f>RSI!A1527</f>
        <v>44236</v>
      </c>
      <c r="B1527" s="2">
        <f>RSI!B1527</f>
        <v>41.942</v>
      </c>
      <c r="C1527" s="2">
        <f>RSI!I1527</f>
        <v>45.849184909396548</v>
      </c>
      <c r="D1527" s="2">
        <f>MACD!E1527</f>
        <v>-0.13602124624034673</v>
      </c>
      <c r="E1527" s="2">
        <f>MACD!F1527</f>
        <v>-0.13094279167751882</v>
      </c>
      <c r="F1527" s="2">
        <f>'Moving Avg'!D1527</f>
        <v>41.942</v>
      </c>
      <c r="G1527" s="2">
        <f>'Moving Avg'!F1527</f>
        <v>42.065600000000003</v>
      </c>
      <c r="H1527" s="2">
        <f>'Moving Avg'!G1527</f>
        <v>41.991980000000005</v>
      </c>
      <c r="I1527" s="2">
        <f>'Moving Avg'!H1527</f>
        <v>37.37400499999999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</row>
    <row r="1528" spans="1:12" ht="13.5" x14ac:dyDescent="0.25">
      <c r="A1528" s="3">
        <f>RSI!A1528</f>
        <v>44237</v>
      </c>
      <c r="B1528" s="2">
        <f>RSI!B1528</f>
        <v>41.942</v>
      </c>
      <c r="C1528" s="2">
        <f>RSI!I1528</f>
        <v>45.849184909396541</v>
      </c>
      <c r="D1528" s="2">
        <f>MACD!E1528</f>
        <v>-0.12596432045265971</v>
      </c>
      <c r="E1528" s="2">
        <f>MACD!F1528</f>
        <v>-0.12994709743254701</v>
      </c>
      <c r="F1528" s="2">
        <f>'Moving Avg'!D1528</f>
        <v>41.942</v>
      </c>
      <c r="G1528" s="2">
        <f>'Moving Avg'!F1528</f>
        <v>42.065600000000003</v>
      </c>
      <c r="H1528" s="2">
        <f>'Moving Avg'!G1528</f>
        <v>41.991980000000005</v>
      </c>
      <c r="I1528" s="2">
        <f>'Moving Avg'!H1528</f>
        <v>37.469624999999986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</row>
    <row r="1529" spans="1:12" ht="13.5" x14ac:dyDescent="0.25">
      <c r="A1529" s="3">
        <f>RSI!A1529</f>
        <v>44238</v>
      </c>
      <c r="B1529" s="2">
        <f>RSI!B1529</f>
        <v>41.942</v>
      </c>
      <c r="C1529" s="2">
        <f>RSI!I1529</f>
        <v>45.849184909396548</v>
      </c>
      <c r="D1529" s="2">
        <f>MACD!E1529</f>
        <v>-0.11664947181043317</v>
      </c>
      <c r="E1529" s="2">
        <f>MACD!F1529</f>
        <v>-0.12728757230812424</v>
      </c>
      <c r="F1529" s="2">
        <f>'Moving Avg'!D1529</f>
        <v>41.942</v>
      </c>
      <c r="G1529" s="2">
        <f>'Moving Avg'!F1529</f>
        <v>42.065600000000003</v>
      </c>
      <c r="H1529" s="2">
        <f>'Moving Avg'!G1529</f>
        <v>41.991980000000005</v>
      </c>
      <c r="I1529" s="2">
        <f>'Moving Avg'!H1529</f>
        <v>37.56524499999999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</row>
    <row r="1530" spans="1:12" ht="13.5" x14ac:dyDescent="0.25">
      <c r="A1530" s="3">
        <f>RSI!A1530</f>
        <v>44239</v>
      </c>
      <c r="B1530" s="2">
        <f>RSI!B1530</f>
        <v>41.942</v>
      </c>
      <c r="C1530" s="2">
        <f>RSI!I1530</f>
        <v>45.849184909396548</v>
      </c>
      <c r="D1530" s="2">
        <f>MACD!E1530</f>
        <v>-0.10802217476241083</v>
      </c>
      <c r="E1530" s="2">
        <f>MACD!F1530</f>
        <v>-0.12343449279898157</v>
      </c>
      <c r="F1530" s="2">
        <f>'Moving Avg'!D1530</f>
        <v>41.942</v>
      </c>
      <c r="G1530" s="2">
        <f>'Moving Avg'!F1530</f>
        <v>42.065600000000003</v>
      </c>
      <c r="H1530" s="2">
        <f>'Moving Avg'!G1530</f>
        <v>41.991980000000005</v>
      </c>
      <c r="I1530" s="2">
        <f>'Moving Avg'!H1530</f>
        <v>37.660864999999987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</row>
    <row r="1531" spans="1:12" ht="13.5" x14ac:dyDescent="0.25">
      <c r="A1531" s="3">
        <f>RSI!A1531</f>
        <v>44242</v>
      </c>
      <c r="B1531" s="2">
        <f>RSI!B1531</f>
        <v>41.942</v>
      </c>
      <c r="C1531" s="2">
        <f>RSI!I1531</f>
        <v>45.849184909396548</v>
      </c>
      <c r="D1531" s="2">
        <f>MACD!E1531</f>
        <v>9.0121971640030551E-2</v>
      </c>
      <c r="E1531" s="2">
        <f>MACD!F1531</f>
        <v>-8.0723199911179155E-2</v>
      </c>
      <c r="F1531" s="2">
        <f>'Moving Avg'!D1531</f>
        <v>41.942</v>
      </c>
      <c r="G1531" s="2">
        <f>'Moving Avg'!F1531</f>
        <v>42.065600000000003</v>
      </c>
      <c r="H1531" s="2">
        <f>'Moving Avg'!G1531</f>
        <v>41.991980000000005</v>
      </c>
      <c r="I1531" s="2">
        <f>'Moving Avg'!H1531</f>
        <v>37.756484999999991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</row>
    <row r="1532" spans="1:12" ht="13.5" x14ac:dyDescent="0.25">
      <c r="A1532" s="3">
        <f>RSI!A1532</f>
        <v>44243</v>
      </c>
      <c r="B1532" s="2">
        <f>RSI!B1532</f>
        <v>41.942</v>
      </c>
      <c r="C1532" s="2">
        <f>RSI!I1532</f>
        <v>45.849184909396548</v>
      </c>
      <c r="D1532" s="2">
        <f>MACD!E1532</f>
        <v>0.25842155105345199</v>
      </c>
      <c r="E1532" s="2">
        <f>MACD!F1532</f>
        <v>-1.2894249718252933E-2</v>
      </c>
      <c r="F1532" s="2">
        <f>'Moving Avg'!D1532</f>
        <v>41.942</v>
      </c>
      <c r="G1532" s="2">
        <f>'Moving Avg'!F1532</f>
        <v>42.065600000000003</v>
      </c>
      <c r="H1532" s="2">
        <f>'Moving Avg'!G1532</f>
        <v>41.991980000000005</v>
      </c>
      <c r="I1532" s="2">
        <f>'Moving Avg'!H1532</f>
        <v>37.852104999999995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</row>
    <row r="1533" spans="1:12" ht="13.5" x14ac:dyDescent="0.25">
      <c r="A1533" s="3">
        <f>RSI!A1533</f>
        <v>44244</v>
      </c>
      <c r="B1533" s="2">
        <f>RSI!B1533</f>
        <v>41.942</v>
      </c>
      <c r="C1533" s="2">
        <f>RSI!I1533</f>
        <v>45.849184909396556</v>
      </c>
      <c r="D1533" s="2">
        <f>MACD!E1533</f>
        <v>0.21126684488387326</v>
      </c>
      <c r="E1533" s="2">
        <f>MACD!F1533</f>
        <v>3.1937969202172303E-2</v>
      </c>
      <c r="F1533" s="2">
        <f>'Moving Avg'!D1533</f>
        <v>41.942</v>
      </c>
      <c r="G1533" s="2">
        <f>'Moving Avg'!F1533</f>
        <v>42.065600000000003</v>
      </c>
      <c r="H1533" s="2">
        <f>'Moving Avg'!G1533</f>
        <v>41.991980000000005</v>
      </c>
      <c r="I1533" s="2">
        <f>'Moving Avg'!H1533</f>
        <v>37.947724999999991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</row>
    <row r="1534" spans="1:12" ht="13.5" x14ac:dyDescent="0.25">
      <c r="A1534" s="3">
        <f>RSI!A1534</f>
        <v>44245</v>
      </c>
      <c r="B1534" s="2">
        <f>RSI!B1534</f>
        <v>41.942</v>
      </c>
      <c r="C1534" s="2">
        <f>RSI!I1534</f>
        <v>45.849184909396556</v>
      </c>
      <c r="D1534" s="2">
        <f>MACD!E1534</f>
        <v>0.17191467515119285</v>
      </c>
      <c r="E1534" s="2">
        <f>MACD!F1534</f>
        <v>5.9933310391976413E-2</v>
      </c>
      <c r="F1534" s="2">
        <f>'Moving Avg'!D1534</f>
        <v>41.942</v>
      </c>
      <c r="G1534" s="2">
        <f>'Moving Avg'!F1534</f>
        <v>42.065600000000003</v>
      </c>
      <c r="H1534" s="2">
        <f>'Moving Avg'!G1534</f>
        <v>41.991980000000005</v>
      </c>
      <c r="I1534" s="2">
        <f>'Moving Avg'!H1534</f>
        <v>38.043344999999988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</row>
    <row r="1535" spans="1:12" ht="13.5" x14ac:dyDescent="0.25">
      <c r="A1535" s="3">
        <f>RSI!A1535</f>
        <v>44246</v>
      </c>
      <c r="B1535" s="2">
        <f>RSI!B1535</f>
        <v>41.942</v>
      </c>
      <c r="C1535" s="2">
        <f>RSI!I1535</f>
        <v>45.849184909396556</v>
      </c>
      <c r="D1535" s="2">
        <f>MACD!E1535</f>
        <v>0.13912406154123858</v>
      </c>
      <c r="E1535" s="2">
        <f>MACD!F1535</f>
        <v>7.5771460621828851E-2</v>
      </c>
      <c r="F1535" s="2">
        <f>'Moving Avg'!D1535</f>
        <v>41.942</v>
      </c>
      <c r="G1535" s="2">
        <f>'Moving Avg'!F1535</f>
        <v>42.065600000000003</v>
      </c>
      <c r="H1535" s="2">
        <f>'Moving Avg'!G1535</f>
        <v>41.991980000000005</v>
      </c>
      <c r="I1535" s="2">
        <f>'Moving Avg'!H1535</f>
        <v>38.138964999999992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</row>
    <row r="1536" spans="1:12" ht="13.5" x14ac:dyDescent="0.25">
      <c r="A1536" s="3">
        <f>RSI!A1536</f>
        <v>44249</v>
      </c>
      <c r="B1536" s="2">
        <f>RSI!B1536</f>
        <v>41.942</v>
      </c>
      <c r="C1536" s="2">
        <f>RSI!I1536</f>
        <v>45.849184909396556</v>
      </c>
      <c r="D1536" s="2">
        <f>MACD!E1536</f>
        <v>0.11184795046175111</v>
      </c>
      <c r="E1536" s="2">
        <f>MACD!F1536</f>
        <v>8.2986758589813303E-2</v>
      </c>
      <c r="F1536" s="2">
        <f>'Moving Avg'!D1536</f>
        <v>41.942</v>
      </c>
      <c r="G1536" s="2">
        <f>'Moving Avg'!F1536</f>
        <v>42.065600000000003</v>
      </c>
      <c r="H1536" s="2">
        <f>'Moving Avg'!G1536</f>
        <v>41.991800000000005</v>
      </c>
      <c r="I1536" s="2">
        <f>'Moving Avg'!H1536</f>
        <v>38.234584999999996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</row>
    <row r="1537" spans="1:12" ht="13.5" x14ac:dyDescent="0.25">
      <c r="A1537" s="3">
        <f>RSI!A1537</f>
        <v>44250</v>
      </c>
      <c r="B1537" s="2">
        <f>RSI!B1537</f>
        <v>41.942</v>
      </c>
      <c r="C1537" s="2">
        <f>RSI!I1537</f>
        <v>45.849184909396556</v>
      </c>
      <c r="D1537" s="2">
        <f>MACD!E1537</f>
        <v>8.9203157445489012E-2</v>
      </c>
      <c r="E1537" s="2">
        <f>MACD!F1537</f>
        <v>8.4230038360948445E-2</v>
      </c>
      <c r="F1537" s="2">
        <f>'Moving Avg'!D1537</f>
        <v>41.942</v>
      </c>
      <c r="G1537" s="2">
        <f>'Moving Avg'!F1537</f>
        <v>42.065600000000003</v>
      </c>
      <c r="H1537" s="2">
        <f>'Moving Avg'!G1537</f>
        <v>41.991620000000005</v>
      </c>
      <c r="I1537" s="2">
        <f>'Moving Avg'!H1537</f>
        <v>38.326809999999995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</row>
    <row r="1538" spans="1:12" ht="13.5" x14ac:dyDescent="0.25">
      <c r="A1538" s="3">
        <f>RSI!A1538</f>
        <v>44251</v>
      </c>
      <c r="B1538" s="2">
        <f>RSI!B1538</f>
        <v>41.942</v>
      </c>
      <c r="C1538" s="2">
        <f>RSI!I1538</f>
        <v>45.849184909396556</v>
      </c>
      <c r="D1538" s="2">
        <f>MACD!E1538</f>
        <v>7.0444950296611353E-2</v>
      </c>
      <c r="E1538" s="2">
        <f>MACD!F1538</f>
        <v>8.1473020748081021E-2</v>
      </c>
      <c r="F1538" s="2">
        <f>'Moving Avg'!D1538</f>
        <v>41.942</v>
      </c>
      <c r="G1538" s="2">
        <f>'Moving Avg'!F1538</f>
        <v>42.065600000000003</v>
      </c>
      <c r="H1538" s="2">
        <f>'Moving Avg'!G1538</f>
        <v>41.991440000000004</v>
      </c>
      <c r="I1538" s="2">
        <f>'Moving Avg'!H1538</f>
        <v>38.415509999999998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</row>
    <row r="1539" spans="1:12" ht="13.5" x14ac:dyDescent="0.25">
      <c r="A1539" s="3">
        <f>RSI!A1539</f>
        <v>44252</v>
      </c>
      <c r="B1539" s="2">
        <f>RSI!B1539</f>
        <v>41.942</v>
      </c>
      <c r="C1539" s="2">
        <f>RSI!I1539</f>
        <v>45.849184909396556</v>
      </c>
      <c r="D1539" s="2">
        <f>MACD!E1539</f>
        <v>5.4945557797680067E-2</v>
      </c>
      <c r="E1539" s="2">
        <f>MACD!F1539</f>
        <v>7.6167528158000833E-2</v>
      </c>
      <c r="F1539" s="2">
        <f>'Moving Avg'!D1539</f>
        <v>41.942</v>
      </c>
      <c r="G1539" s="2">
        <f>'Moving Avg'!F1539</f>
        <v>42.065600000000003</v>
      </c>
      <c r="H1539" s="2">
        <f>'Moving Avg'!G1539</f>
        <v>41.991440000000004</v>
      </c>
      <c r="I1539" s="2">
        <f>'Moving Avg'!H1539</f>
        <v>38.500604999999993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</row>
    <row r="1540" spans="1:12" ht="13.5" x14ac:dyDescent="0.25">
      <c r="A1540" s="3">
        <f>RSI!A1540</f>
        <v>44253</v>
      </c>
      <c r="B1540" s="2">
        <f>RSI!B1540</f>
        <v>41.942</v>
      </c>
      <c r="C1540" s="2">
        <f>RSI!I1540</f>
        <v>45.849184909396556</v>
      </c>
      <c r="D1540" s="2">
        <f>MACD!E1540</f>
        <v>4.2175998913350554E-2</v>
      </c>
      <c r="E1540" s="2">
        <f>MACD!F1540</f>
        <v>6.9369222309070777E-2</v>
      </c>
      <c r="F1540" s="2">
        <f>'Moving Avg'!D1540</f>
        <v>41.942</v>
      </c>
      <c r="G1540" s="2">
        <f>'Moving Avg'!F1540</f>
        <v>42.065600000000003</v>
      </c>
      <c r="H1540" s="2">
        <f>'Moving Avg'!G1540</f>
        <v>41.991440000000004</v>
      </c>
      <c r="I1540" s="2">
        <f>'Moving Avg'!H1540</f>
        <v>38.589434999999995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</row>
    <row r="1541" spans="1:12" ht="13.5" x14ac:dyDescent="0.25">
      <c r="A1541" s="3">
        <f>RSI!A1541</f>
        <v>44256</v>
      </c>
      <c r="B1541" s="2">
        <f>RSI!B1541</f>
        <v>41.942</v>
      </c>
      <c r="C1541" s="2">
        <f>RSI!I1541</f>
        <v>45.849184909396556</v>
      </c>
      <c r="D1541" s="2">
        <f>MACD!E1541</f>
        <v>3.1690720597559618E-2</v>
      </c>
      <c r="E1541" s="2">
        <f>MACD!F1541</f>
        <v>6.183352196676855E-2</v>
      </c>
      <c r="F1541" s="2">
        <f>'Moving Avg'!D1541</f>
        <v>41.942</v>
      </c>
      <c r="G1541" s="2">
        <f>'Moving Avg'!F1541</f>
        <v>42.003800000000005</v>
      </c>
      <c r="H1541" s="2">
        <f>'Moving Avg'!G1541</f>
        <v>41.991440000000004</v>
      </c>
      <c r="I1541" s="2">
        <f>'Moving Avg'!H1541</f>
        <v>38.678864999999995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</row>
    <row r="1542" spans="1:12" ht="13.5" x14ac:dyDescent="0.25">
      <c r="A1542" s="3">
        <f>RSI!A1542</f>
        <v>44257</v>
      </c>
      <c r="B1542" s="2">
        <f>RSI!B1542</f>
        <v>41.942</v>
      </c>
      <c r="C1542" s="2">
        <f>RSI!I1542</f>
        <v>45.849184909396556</v>
      </c>
      <c r="D1542" s="2">
        <f>MACD!E1542</f>
        <v>2.3114611141060948E-2</v>
      </c>
      <c r="E1542" s="2">
        <f>MACD!F1542</f>
        <v>5.4089739801627026E-2</v>
      </c>
      <c r="F1542" s="2">
        <f>'Moving Avg'!D1542</f>
        <v>41.942</v>
      </c>
      <c r="G1542" s="2">
        <f>'Moving Avg'!F1542</f>
        <v>41.942</v>
      </c>
      <c r="H1542" s="2">
        <f>'Moving Avg'!G1542</f>
        <v>41.991440000000004</v>
      </c>
      <c r="I1542" s="2">
        <f>'Moving Avg'!H1542</f>
        <v>38.768339999999995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</row>
    <row r="1543" spans="1:12" ht="13.5" x14ac:dyDescent="0.25">
      <c r="A1543" s="3">
        <f>RSI!A1543</f>
        <v>44258</v>
      </c>
      <c r="B1543" s="2">
        <f>RSI!B1543</f>
        <v>41.942</v>
      </c>
      <c r="C1543" s="2">
        <f>RSI!I1543</f>
        <v>45.849184909396556</v>
      </c>
      <c r="D1543" s="2">
        <f>MACD!E1543</f>
        <v>1.6132022693476245E-2</v>
      </c>
      <c r="E1543" s="2">
        <f>MACD!F1543</f>
        <v>4.6498196379996873E-2</v>
      </c>
      <c r="F1543" s="2">
        <f>'Moving Avg'!D1543</f>
        <v>41.942</v>
      </c>
      <c r="G1543" s="2">
        <f>'Moving Avg'!F1543</f>
        <v>41.942</v>
      </c>
      <c r="H1543" s="2">
        <f>'Moving Avg'!G1543</f>
        <v>41.991440000000004</v>
      </c>
      <c r="I1543" s="2">
        <f>'Moving Avg'!H1543</f>
        <v>38.85425</v>
      </c>
      <c r="J1543" s="6" t="str">
        <f>OBV!F1543</f>
        <v>NEUTRAL</v>
      </c>
      <c r="K1543" s="6" t="str">
        <f>OBV!G1543</f>
        <v>NEUTRAL</v>
      </c>
      <c r="L1543" s="6" t="str">
        <f>OBV!H1543</f>
        <v>NEUTRAL</v>
      </c>
    </row>
    <row r="1544" spans="1:12" ht="13.5" x14ac:dyDescent="0.25">
      <c r="A1544" s="3">
        <f>RSI!A1544</f>
        <v>44259</v>
      </c>
      <c r="B1544" s="2">
        <f>RSI!B1544</f>
        <v>41.942</v>
      </c>
      <c r="C1544" s="2">
        <f>RSI!I1544</f>
        <v>45.849184909396556</v>
      </c>
      <c r="D1544" s="2">
        <f>MACD!E1544</f>
        <v>1.047749302436074E-2</v>
      </c>
      <c r="E1544" s="2">
        <f>MACD!F1544</f>
        <v>3.9294055708869645E-2</v>
      </c>
      <c r="F1544" s="2">
        <f>'Moving Avg'!D1544</f>
        <v>41.942</v>
      </c>
      <c r="G1544" s="2">
        <f>'Moving Avg'!F1544</f>
        <v>41.942</v>
      </c>
      <c r="H1544" s="2">
        <f>'Moving Avg'!G1544</f>
        <v>41.991440000000004</v>
      </c>
      <c r="I1544" s="2">
        <f>'Moving Avg'!H1544</f>
        <v>38.943854999999992</v>
      </c>
      <c r="J1544" s="6" t="str">
        <f>OBV!F1544</f>
        <v>NEUTRAL</v>
      </c>
      <c r="K1544" s="6" t="str">
        <f>OBV!G1544</f>
        <v>NEUTRAL</v>
      </c>
      <c r="L1544" s="6" t="str">
        <f>OBV!H1544</f>
        <v>NEUTRAL</v>
      </c>
    </row>
    <row r="1545" spans="1:12" ht="13.5" x14ac:dyDescent="0.25">
      <c r="A1545" s="3">
        <f>RSI!A1545</f>
        <v>44260</v>
      </c>
      <c r="B1545" s="2">
        <f>RSI!B1545</f>
        <v>41.942</v>
      </c>
      <c r="C1545" s="2">
        <f>RSI!I1545</f>
        <v>45.849184909396556</v>
      </c>
      <c r="D1545" s="2">
        <f>MACD!E1545</f>
        <v>5.9279043317630453E-3</v>
      </c>
      <c r="E1545" s="2">
        <f>MACD!F1545</f>
        <v>3.2620825433448325E-2</v>
      </c>
      <c r="F1545" s="2">
        <f>'Moving Avg'!D1545</f>
        <v>41.942</v>
      </c>
      <c r="G1545" s="2">
        <f>'Moving Avg'!F1545</f>
        <v>41.942</v>
      </c>
      <c r="H1545" s="2">
        <f>'Moving Avg'!G1545</f>
        <v>41.991440000000004</v>
      </c>
      <c r="I1545" s="2">
        <f>'Moving Avg'!H1545</f>
        <v>39.037024999999993</v>
      </c>
      <c r="J1545" s="6" t="str">
        <f>OBV!F1545</f>
        <v>NEUTRAL</v>
      </c>
      <c r="K1545" s="6" t="str">
        <f>OBV!G1545</f>
        <v>NEUTRAL</v>
      </c>
      <c r="L1545" s="6" t="str">
        <f>OBV!H1545</f>
        <v>NEUTRAL</v>
      </c>
    </row>
    <row r="1546" spans="1:12" ht="13.5" x14ac:dyDescent="0.25">
      <c r="A1546" s="3">
        <f>RSI!A1546</f>
        <v>44263</v>
      </c>
      <c r="B1546" s="2">
        <f>RSI!B1546</f>
        <v>41.942</v>
      </c>
      <c r="C1546" s="2">
        <f>RSI!I1546</f>
        <v>45.849184909396556</v>
      </c>
      <c r="D1546" s="2">
        <f>MACD!E1546</f>
        <v>2.2958573010143368E-3</v>
      </c>
      <c r="E1546" s="2">
        <f>MACD!F1546</f>
        <v>2.6555831806961527E-2</v>
      </c>
      <c r="F1546" s="2">
        <f>'Moving Avg'!D1546</f>
        <v>41.942</v>
      </c>
      <c r="G1546" s="2">
        <f>'Moving Avg'!F1546</f>
        <v>41.942</v>
      </c>
      <c r="H1546" s="2">
        <f>'Moving Avg'!G1546</f>
        <v>41.991440000000004</v>
      </c>
      <c r="I1546" s="2">
        <f>'Moving Avg'!H1546</f>
        <v>39.133674999999997</v>
      </c>
      <c r="J1546" s="6" t="str">
        <f>OBV!F1546</f>
        <v>NEUTRAL</v>
      </c>
      <c r="K1546" s="6" t="str">
        <f>OBV!G1546</f>
        <v>NEUTRAL</v>
      </c>
      <c r="L1546" s="6" t="str">
        <f>OBV!H1546</f>
        <v>NEUTRAL</v>
      </c>
    </row>
    <row r="1547" spans="1:12" ht="13.5" x14ac:dyDescent="0.25">
      <c r="A1547" s="3">
        <f>RSI!A1547</f>
        <v>44264</v>
      </c>
      <c r="B1547" s="2">
        <f>RSI!B1547</f>
        <v>41.942</v>
      </c>
      <c r="C1547" s="2">
        <f>RSI!I1547</f>
        <v>45.849184909396556</v>
      </c>
      <c r="D1547" s="2">
        <f>MACD!E1547</f>
        <v>-5.7592720798993469E-4</v>
      </c>
      <c r="E1547" s="2">
        <f>MACD!F1547</f>
        <v>2.1129480003971236E-2</v>
      </c>
      <c r="F1547" s="2">
        <f>'Moving Avg'!D1547</f>
        <v>41.942</v>
      </c>
      <c r="G1547" s="2">
        <f>'Moving Avg'!F1547</f>
        <v>41.942</v>
      </c>
      <c r="H1547" s="2">
        <f>'Moving Avg'!G1547</f>
        <v>41.991440000000004</v>
      </c>
      <c r="I1547" s="2">
        <f>'Moving Avg'!H1547</f>
        <v>39.233674999999991</v>
      </c>
      <c r="J1547" s="6" t="str">
        <f>OBV!F1547</f>
        <v>NEUTRAL</v>
      </c>
      <c r="K1547" s="6" t="str">
        <f>OBV!G1547</f>
        <v>NEUTRAL</v>
      </c>
      <c r="L1547" s="6" t="str">
        <f>OBV!H1547</f>
        <v>NEUTRAL</v>
      </c>
    </row>
    <row r="1548" spans="1:12" ht="13.5" x14ac:dyDescent="0.25">
      <c r="A1548" s="3">
        <f>RSI!A1548</f>
        <v>44265</v>
      </c>
      <c r="B1548" s="2">
        <f>RSI!B1548</f>
        <v>41.942</v>
      </c>
      <c r="C1548" s="2">
        <f>RSI!I1548</f>
        <v>45.849184909396556</v>
      </c>
      <c r="D1548" s="2">
        <f>MACD!E1548</f>
        <v>-2.81933755313446E-3</v>
      </c>
      <c r="E1548" s="2">
        <f>MACD!F1548</f>
        <v>1.6339716492550099E-2</v>
      </c>
      <c r="F1548" s="2">
        <f>'Moving Avg'!D1548</f>
        <v>41.942</v>
      </c>
      <c r="G1548" s="2">
        <f>'Moving Avg'!F1548</f>
        <v>41.942</v>
      </c>
      <c r="H1548" s="2">
        <f>'Moving Avg'!G1548</f>
        <v>41.991440000000004</v>
      </c>
      <c r="I1548" s="2">
        <f>'Moving Avg'!H1548</f>
        <v>39.336939999999998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</row>
    <row r="1549" spans="1:12" ht="13.5" x14ac:dyDescent="0.25">
      <c r="A1549" s="3">
        <f>RSI!A1549</f>
        <v>44266</v>
      </c>
      <c r="B1549" s="2">
        <f>RSI!B1549</f>
        <v>41.942</v>
      </c>
      <c r="C1549" s="2">
        <f>RSI!I1549</f>
        <v>45.849184909396556</v>
      </c>
      <c r="D1549" s="2">
        <f>MACD!E1549</f>
        <v>-4.544866028069805E-3</v>
      </c>
      <c r="E1549" s="2">
        <f>MACD!F1549</f>
        <v>1.2162799988426119E-2</v>
      </c>
      <c r="F1549" s="2">
        <f>'Moving Avg'!D1549</f>
        <v>41.942</v>
      </c>
      <c r="G1549" s="2">
        <f>'Moving Avg'!F1549</f>
        <v>41.942</v>
      </c>
      <c r="H1549" s="2">
        <f>'Moving Avg'!G1549</f>
        <v>41.991440000000004</v>
      </c>
      <c r="I1549" s="2">
        <f>'Moving Avg'!H1549</f>
        <v>39.439259999999997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</row>
    <row r="1550" spans="1:12" ht="13.5" x14ac:dyDescent="0.25">
      <c r="A1550" s="3">
        <f>RSI!A1550</f>
        <v>44267</v>
      </c>
      <c r="B1550" s="2">
        <f>RSI!B1550</f>
        <v>41.942</v>
      </c>
      <c r="C1550" s="2">
        <f>RSI!I1550</f>
        <v>45.849184909396556</v>
      </c>
      <c r="D1550" s="2">
        <f>MACD!E1550</f>
        <v>-5.8449824568356235E-3</v>
      </c>
      <c r="E1550" s="2">
        <f>MACD!F1550</f>
        <v>8.5612434993737711E-3</v>
      </c>
      <c r="F1550" s="2">
        <f>'Moving Avg'!D1550</f>
        <v>41.942</v>
      </c>
      <c r="G1550" s="2">
        <f>'Moving Avg'!F1550</f>
        <v>41.942</v>
      </c>
      <c r="H1550" s="2">
        <f>'Moving Avg'!G1550</f>
        <v>41.991440000000004</v>
      </c>
      <c r="I1550" s="2">
        <f>'Moving Avg'!H1550</f>
        <v>39.541579999999996</v>
      </c>
      <c r="J1550" s="6" t="str">
        <f>OBV!F1550</f>
        <v>NEUTRAL</v>
      </c>
      <c r="K1550" s="6" t="str">
        <f>OBV!G1550</f>
        <v>NEUTRAL</v>
      </c>
      <c r="L1550" s="6" t="str">
        <f>OBV!H1550</f>
        <v>NEUTRAL</v>
      </c>
    </row>
    <row r="1551" spans="1:12" ht="13.5" x14ac:dyDescent="0.25">
      <c r="A1551" s="3">
        <f>RSI!A1551</f>
        <v>44270</v>
      </c>
      <c r="B1551" s="2">
        <f>RSI!B1551</f>
        <v>41.942</v>
      </c>
      <c r="C1551" s="2">
        <f>RSI!I1551</f>
        <v>45.849184909396556</v>
      </c>
      <c r="D1551" s="2">
        <f>MACD!E1551</f>
        <v>-6.7969827077760669E-3</v>
      </c>
      <c r="E1551" s="2">
        <f>MACD!F1551</f>
        <v>5.4895982579438035E-3</v>
      </c>
      <c r="F1551" s="2">
        <f>'Moving Avg'!D1551</f>
        <v>41.942</v>
      </c>
      <c r="G1551" s="2">
        <f>'Moving Avg'!F1551</f>
        <v>41.942</v>
      </c>
      <c r="H1551" s="2">
        <f>'Moving Avg'!G1551</f>
        <v>41.991440000000004</v>
      </c>
      <c r="I1551" s="2">
        <f>'Moving Avg'!H1551</f>
        <v>39.643900000000002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</row>
    <row r="1552" spans="1:12" ht="13.5" x14ac:dyDescent="0.25">
      <c r="A1552" s="3">
        <f>RSI!A1552</f>
        <v>44271</v>
      </c>
      <c r="B1552" s="2">
        <f>RSI!B1552</f>
        <v>41.942</v>
      </c>
      <c r="C1552" s="2">
        <f>RSI!I1552</f>
        <v>45.849184909396556</v>
      </c>
      <c r="D1552" s="2">
        <f>MACD!E1552</f>
        <v>-7.4653933578545661E-3</v>
      </c>
      <c r="E1552" s="2">
        <f>MACD!F1552</f>
        <v>2.8985999347841294E-3</v>
      </c>
      <c r="F1552" s="2">
        <f>'Moving Avg'!D1552</f>
        <v>41.942</v>
      </c>
      <c r="G1552" s="2">
        <f>'Moving Avg'!F1552</f>
        <v>41.942</v>
      </c>
      <c r="H1552" s="2">
        <f>'Moving Avg'!G1552</f>
        <v>41.991440000000004</v>
      </c>
      <c r="I1552" s="2">
        <f>'Moving Avg'!H1552</f>
        <v>39.749440000000007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</row>
    <row r="1553" spans="1:12" ht="13.5" x14ac:dyDescent="0.25">
      <c r="A1553" s="3">
        <f>RSI!A1553</f>
        <v>44272</v>
      </c>
      <c r="B1553" s="2">
        <f>RSI!B1553</f>
        <v>41.942</v>
      </c>
      <c r="C1553" s="2">
        <f>RSI!I1553</f>
        <v>45.849184909396556</v>
      </c>
      <c r="D1553" s="2">
        <f>MACD!E1553</f>
        <v>-7.904001207833744E-3</v>
      </c>
      <c r="E1553" s="2">
        <f>MACD!F1553</f>
        <v>7.3807970626055459E-4</v>
      </c>
      <c r="F1553" s="2">
        <f>'Moving Avg'!D1553</f>
        <v>41.942</v>
      </c>
      <c r="G1553" s="2">
        <f>'Moving Avg'!F1553</f>
        <v>41.942</v>
      </c>
      <c r="H1553" s="2">
        <f>'Moving Avg'!G1553</f>
        <v>41.991440000000004</v>
      </c>
      <c r="I1553" s="2">
        <f>'Moving Avg'!H1553</f>
        <v>39.854980000000005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</row>
    <row r="1554" spans="1:12" ht="13.5" x14ac:dyDescent="0.25">
      <c r="A1554" s="3">
        <f>RSI!A1554</f>
        <v>44273</v>
      </c>
      <c r="B1554" s="2">
        <f>RSI!B1554</f>
        <v>41.942</v>
      </c>
      <c r="C1554" s="2">
        <f>RSI!I1554</f>
        <v>45.849184909396556</v>
      </c>
      <c r="D1554" s="2">
        <f>MACD!E1554</f>
        <v>-8.1575657488883735E-3</v>
      </c>
      <c r="E1554" s="2">
        <f>MACD!F1554</f>
        <v>-1.0410493847692313E-3</v>
      </c>
      <c r="F1554" s="2">
        <f>'Moving Avg'!D1554</f>
        <v>41.942</v>
      </c>
      <c r="G1554" s="2">
        <f>'Moving Avg'!F1554</f>
        <v>41.942</v>
      </c>
      <c r="H1554" s="2">
        <f>'Moving Avg'!G1554</f>
        <v>41.991440000000004</v>
      </c>
      <c r="I1554" s="2">
        <f>'Moving Avg'!H1554</f>
        <v>39.960520000000002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</row>
    <row r="1555" spans="1:12" ht="13.5" x14ac:dyDescent="0.25">
      <c r="A1555" s="3">
        <f>RSI!A1555</f>
        <v>44274</v>
      </c>
      <c r="B1555" s="2">
        <f>RSI!B1555</f>
        <v>41.942</v>
      </c>
      <c r="C1555" s="2">
        <f>RSI!I1555</f>
        <v>45.849184909396556</v>
      </c>
      <c r="D1555" s="2">
        <f>MACD!E1555</f>
        <v>-8.2632637141131227E-3</v>
      </c>
      <c r="E1555" s="2">
        <f>MACD!F1555</f>
        <v>-2.4854922506380096E-3</v>
      </c>
      <c r="F1555" s="2">
        <f>'Moving Avg'!D1555</f>
        <v>41.942</v>
      </c>
      <c r="G1555" s="2">
        <f>'Moving Avg'!F1555</f>
        <v>41.942</v>
      </c>
      <c r="H1555" s="2">
        <f>'Moving Avg'!G1555</f>
        <v>41.991440000000004</v>
      </c>
      <c r="I1555" s="2">
        <f>'Moving Avg'!H1555</f>
        <v>40.066060000000007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</row>
    <row r="1556" spans="1:12" ht="13.5" x14ac:dyDescent="0.25">
      <c r="A1556" s="3">
        <f>RSI!A1556</f>
        <v>44277</v>
      </c>
      <c r="B1556" s="2">
        <f>RSI!B1556</f>
        <v>41.942</v>
      </c>
      <c r="C1556" s="2">
        <f>RSI!I1556</f>
        <v>45.849184909396548</v>
      </c>
      <c r="D1556" s="2">
        <f>MACD!E1556</f>
        <v>-8.2519072627746937E-3</v>
      </c>
      <c r="E1556" s="2">
        <f>MACD!F1556</f>
        <v>-3.6387752530653468E-3</v>
      </c>
      <c r="F1556" s="2">
        <f>'Moving Avg'!D1556</f>
        <v>41.942</v>
      </c>
      <c r="G1556" s="2">
        <f>'Moving Avg'!F1556</f>
        <v>41.942</v>
      </c>
      <c r="H1556" s="2">
        <f>'Moving Avg'!G1556</f>
        <v>41.991440000000004</v>
      </c>
      <c r="I1556" s="2">
        <f>'Moving Avg'!H1556</f>
        <v>40.168510000000005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</row>
    <row r="1557" spans="1:12" ht="13.5" x14ac:dyDescent="0.25">
      <c r="A1557" s="3">
        <f>RSI!A1557</f>
        <v>44278</v>
      </c>
      <c r="B1557" s="2">
        <f>RSI!B1557</f>
        <v>41.942</v>
      </c>
      <c r="C1557" s="2">
        <f>RSI!I1557</f>
        <v>45.849184909396548</v>
      </c>
      <c r="D1557" s="2">
        <f>MACD!E1557</f>
        <v>-8.1489709289712664E-3</v>
      </c>
      <c r="E1557" s="2">
        <f>MACD!F1557</f>
        <v>-4.5408143882465311E-3</v>
      </c>
      <c r="F1557" s="2">
        <f>'Moving Avg'!D1557</f>
        <v>41.942</v>
      </c>
      <c r="G1557" s="2">
        <f>'Moving Avg'!F1557</f>
        <v>41.942</v>
      </c>
      <c r="H1557" s="2">
        <f>'Moving Avg'!G1557</f>
        <v>41.991440000000004</v>
      </c>
      <c r="I1557" s="2">
        <f>'Moving Avg'!H1557</f>
        <v>40.267780000000009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</row>
    <row r="1558" spans="1:12" ht="13.5" x14ac:dyDescent="0.25">
      <c r="A1558" s="3">
        <f>RSI!A1558</f>
        <v>44279</v>
      </c>
      <c r="B1558" s="2">
        <f>RSI!B1558</f>
        <v>41.942</v>
      </c>
      <c r="C1558" s="2">
        <f>RSI!I1558</f>
        <v>45.849184909396556</v>
      </c>
      <c r="D1558" s="2">
        <f>MACD!E1558</f>
        <v>-7.9754570386114665E-3</v>
      </c>
      <c r="E1558" s="2">
        <f>MACD!F1558</f>
        <v>-5.2277429183195182E-3</v>
      </c>
      <c r="F1558" s="2">
        <f>'Moving Avg'!D1558</f>
        <v>41.942</v>
      </c>
      <c r="G1558" s="2">
        <f>'Moving Avg'!F1558</f>
        <v>41.942</v>
      </c>
      <c r="H1558" s="2">
        <f>'Moving Avg'!G1558</f>
        <v>41.991440000000004</v>
      </c>
      <c r="I1558" s="2">
        <f>'Moving Avg'!H1558</f>
        <v>40.360350000000011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</row>
    <row r="1559" spans="1:12" ht="13.5" x14ac:dyDescent="0.25">
      <c r="A1559" s="3">
        <f>RSI!A1559</f>
        <v>44280</v>
      </c>
      <c r="B1559" s="2">
        <f>RSI!B1559</f>
        <v>41.942</v>
      </c>
      <c r="C1559" s="2">
        <f>RSI!I1559</f>
        <v>45.849184909396556</v>
      </c>
      <c r="D1559" s="2">
        <f>MACD!E1559</f>
        <v>-7.748624708121099E-3</v>
      </c>
      <c r="E1559" s="2">
        <f>MACD!F1559</f>
        <v>-5.7319192762798352E-3</v>
      </c>
      <c r="F1559" s="2">
        <f>'Moving Avg'!D1559</f>
        <v>41.942</v>
      </c>
      <c r="G1559" s="2">
        <f>'Moving Avg'!F1559</f>
        <v>41.942</v>
      </c>
      <c r="H1559" s="2">
        <f>'Moving Avg'!G1559</f>
        <v>41.991440000000004</v>
      </c>
      <c r="I1559" s="2">
        <f>'Moving Avg'!H1559</f>
        <v>40.449440000000003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</row>
    <row r="1560" spans="1:12" ht="13.5" x14ac:dyDescent="0.25">
      <c r="A1560" s="3">
        <f>RSI!A1560</f>
        <v>44281</v>
      </c>
      <c r="B1560" s="2">
        <f>RSI!B1560</f>
        <v>41.942</v>
      </c>
      <c r="C1560" s="2">
        <f>RSI!I1560</f>
        <v>45.849184909396556</v>
      </c>
      <c r="D1560" s="2">
        <f>MACD!E1560</f>
        <v>-7.4826036547932517E-3</v>
      </c>
      <c r="E1560" s="2">
        <f>MACD!F1560</f>
        <v>-6.0820561519825192E-3</v>
      </c>
      <c r="F1560" s="2">
        <f>'Moving Avg'!D1560</f>
        <v>41.942</v>
      </c>
      <c r="G1560" s="2">
        <f>'Moving Avg'!F1560</f>
        <v>41.942</v>
      </c>
      <c r="H1560" s="2">
        <f>'Moving Avg'!G1560</f>
        <v>41.991440000000004</v>
      </c>
      <c r="I1560" s="2">
        <f>'Moving Avg'!H1560</f>
        <v>40.534920000000007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</row>
    <row r="1561" spans="1:12" ht="13.5" x14ac:dyDescent="0.25">
      <c r="A1561" s="3">
        <f>RSI!A1561</f>
        <v>44284</v>
      </c>
      <c r="B1561" s="2">
        <f>RSI!B1561</f>
        <v>41.942</v>
      </c>
      <c r="C1561" s="2">
        <f>RSI!I1561</f>
        <v>45.849184909396548</v>
      </c>
      <c r="D1561" s="2">
        <f>MACD!E1561</f>
        <v>-7.1889107650946471E-3</v>
      </c>
      <c r="E1561" s="2">
        <f>MACD!F1561</f>
        <v>-6.303427074604945E-3</v>
      </c>
      <c r="F1561" s="2">
        <f>'Moving Avg'!D1561</f>
        <v>41.942</v>
      </c>
      <c r="G1561" s="2">
        <f>'Moving Avg'!F1561</f>
        <v>41.942</v>
      </c>
      <c r="H1561" s="2">
        <f>'Moving Avg'!G1561</f>
        <v>41.991440000000004</v>
      </c>
      <c r="I1561" s="2">
        <f>'Moving Avg'!H1561</f>
        <v>40.620400000000004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44285</v>
      </c>
      <c r="B1562" s="2">
        <f>RSI!B1562</f>
        <v>41.942</v>
      </c>
      <c r="C1562" s="2">
        <f>RSI!I1562</f>
        <v>45.849184909396556</v>
      </c>
      <c r="D1562" s="2">
        <f>MACD!E1562</f>
        <v>-6.8768845892321906E-3</v>
      </c>
      <c r="E1562" s="2">
        <f>MACD!F1562</f>
        <v>-6.4181185775303946E-3</v>
      </c>
      <c r="F1562" s="2">
        <f>'Moving Avg'!D1562</f>
        <v>41.942</v>
      </c>
      <c r="G1562" s="2">
        <f>'Moving Avg'!F1562</f>
        <v>41.942</v>
      </c>
      <c r="H1562" s="2">
        <f>'Moving Avg'!G1562</f>
        <v>41.991440000000004</v>
      </c>
      <c r="I1562" s="2">
        <f>'Moving Avg'!H1562</f>
        <v>40.701240000000006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44286</v>
      </c>
      <c r="B1563" s="2">
        <f>RSI!B1563</f>
        <v>41.942</v>
      </c>
      <c r="C1563" s="2">
        <f>RSI!I1563</f>
        <v>45.849184909396548</v>
      </c>
      <c r="D1563" s="2">
        <f>MACD!E1563</f>
        <v>-6.5540505814922767E-3</v>
      </c>
      <c r="E1563" s="2">
        <f>MACD!F1563</f>
        <v>-6.4453049783227715E-3</v>
      </c>
      <c r="F1563" s="2">
        <f>'Moving Avg'!D1563</f>
        <v>41.942</v>
      </c>
      <c r="G1563" s="2">
        <f>'Moving Avg'!F1563</f>
        <v>41.942</v>
      </c>
      <c r="H1563" s="2">
        <f>'Moving Avg'!G1563</f>
        <v>41.991440000000004</v>
      </c>
      <c r="I1563" s="2">
        <f>'Moving Avg'!H1563</f>
        <v>40.781565000000008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</row>
    <row r="1564" spans="1:12" ht="13.5" x14ac:dyDescent="0.25">
      <c r="A1564" s="3">
        <f>RSI!A1564</f>
        <v>44287</v>
      </c>
      <c r="B1564" s="2">
        <f>RSI!B1564</f>
        <v>41.942</v>
      </c>
      <c r="C1564" s="2">
        <f>RSI!I1564</f>
        <v>45.849184909396548</v>
      </c>
      <c r="D1564" s="2">
        <f>MACD!E1564</f>
        <v>-6.2264279192305594E-3</v>
      </c>
      <c r="E1564" s="2">
        <f>MACD!F1564</f>
        <v>-6.4015295665043291E-3</v>
      </c>
      <c r="F1564" s="2">
        <f>'Moving Avg'!D1564</f>
        <v>41.942</v>
      </c>
      <c r="G1564" s="2">
        <f>'Moving Avg'!F1564</f>
        <v>41.942</v>
      </c>
      <c r="H1564" s="2">
        <f>'Moving Avg'!G1564</f>
        <v>41.991440000000004</v>
      </c>
      <c r="I1564" s="2">
        <f>'Moving Avg'!H1564</f>
        <v>40.858540000000005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</row>
    <row r="1565" spans="1:12" ht="13.5" x14ac:dyDescent="0.25">
      <c r="A1565" s="3">
        <f>RSI!A1565</f>
        <v>44288</v>
      </c>
      <c r="B1565" s="2">
        <f>RSI!B1565</f>
        <v>41.942</v>
      </c>
      <c r="C1565" s="2">
        <f>RSI!I1565</f>
        <v>45.849184909396541</v>
      </c>
      <c r="D1565" s="2">
        <f>MACD!E1565</f>
        <v>-5.8987870537094977E-3</v>
      </c>
      <c r="E1565" s="2">
        <f>MACD!F1565</f>
        <v>-6.3009810639453635E-3</v>
      </c>
      <c r="F1565" s="2">
        <f>'Moving Avg'!D1565</f>
        <v>41.942</v>
      </c>
      <c r="G1565" s="2">
        <f>'Moving Avg'!F1565</f>
        <v>41.942</v>
      </c>
      <c r="H1565" s="2">
        <f>'Moving Avg'!G1565</f>
        <v>41.991440000000004</v>
      </c>
      <c r="I1565" s="2">
        <f>'Moving Avg'!H1565</f>
        <v>40.938520000000004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</row>
    <row r="1566" spans="1:12" ht="13.5" x14ac:dyDescent="0.25">
      <c r="A1566" s="3">
        <f>RSI!A1566</f>
        <v>44291</v>
      </c>
      <c r="B1566" s="2">
        <f>RSI!B1566</f>
        <v>41.942</v>
      </c>
      <c r="C1566" s="2">
        <f>RSI!I1566</f>
        <v>45.849184909396541</v>
      </c>
      <c r="D1566" s="2">
        <f>MACD!E1566</f>
        <v>-5.5748657254000022E-3</v>
      </c>
      <c r="E1566" s="2">
        <f>MACD!F1566</f>
        <v>-6.1557579962362909E-3</v>
      </c>
      <c r="F1566" s="2">
        <f>'Moving Avg'!D1566</f>
        <v>41.942</v>
      </c>
      <c r="G1566" s="2">
        <f>'Moving Avg'!F1566</f>
        <v>41.942</v>
      </c>
      <c r="H1566" s="2">
        <f>'Moving Avg'!G1566</f>
        <v>41.991440000000004</v>
      </c>
      <c r="I1566" s="2">
        <f>'Moving Avg'!H1566</f>
        <v>41.012699999999995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</row>
    <row r="1567" spans="1:12" ht="13.5" x14ac:dyDescent="0.25">
      <c r="A1567" s="3">
        <f>RSI!A1567</f>
        <v>44292</v>
      </c>
      <c r="B1567" s="2">
        <f>RSI!B1567</f>
        <v>41.942</v>
      </c>
      <c r="C1567" s="2">
        <f>RSI!I1567</f>
        <v>45.849184909396541</v>
      </c>
      <c r="D1567" s="2">
        <f>MACD!E1567</f>
        <v>-5.2575499755889155E-3</v>
      </c>
      <c r="E1567" s="2">
        <f>MACD!F1567</f>
        <v>-5.9761163921068167E-3</v>
      </c>
      <c r="F1567" s="2">
        <f>'Moving Avg'!D1567</f>
        <v>41.942</v>
      </c>
      <c r="G1567" s="2">
        <f>'Moving Avg'!F1567</f>
        <v>41.942</v>
      </c>
      <c r="H1567" s="2">
        <f>'Moving Avg'!G1567</f>
        <v>41.991440000000004</v>
      </c>
      <c r="I1567" s="2">
        <f>'Moving Avg'!H1567</f>
        <v>41.082844999999999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</row>
    <row r="1568" spans="1:12" ht="13.5" x14ac:dyDescent="0.25">
      <c r="A1568" s="3">
        <f>RSI!A1568</f>
        <v>44293</v>
      </c>
      <c r="B1568" s="2">
        <f>RSI!B1568</f>
        <v>41.942</v>
      </c>
      <c r="C1568" s="2">
        <f>RSI!I1568</f>
        <v>45.849184909396541</v>
      </c>
      <c r="D1568" s="2">
        <f>MACD!E1568</f>
        <v>-4.9490256704629587E-3</v>
      </c>
      <c r="E1568" s="2">
        <f>MACD!F1568</f>
        <v>-5.7706982477780458E-3</v>
      </c>
      <c r="F1568" s="2">
        <f>'Moving Avg'!D1568</f>
        <v>41.942</v>
      </c>
      <c r="G1568" s="2">
        <f>'Moving Avg'!F1568</f>
        <v>41.942</v>
      </c>
      <c r="H1568" s="2">
        <f>'Moving Avg'!G1568</f>
        <v>41.991440000000004</v>
      </c>
      <c r="I1568" s="2">
        <f>'Moving Avg'!H1568</f>
        <v>41.149080000000005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</row>
    <row r="1569" spans="1:12" ht="13.5" x14ac:dyDescent="0.25">
      <c r="A1569" s="3">
        <f>RSI!A1569</f>
        <v>44294</v>
      </c>
      <c r="B1569" s="2">
        <f>RSI!B1569</f>
        <v>41.942</v>
      </c>
      <c r="C1569" s="2">
        <f>RSI!I1569</f>
        <v>45.849184909396541</v>
      </c>
      <c r="D1569" s="2">
        <f>MACD!E1569</f>
        <v>-4.650905195831001E-3</v>
      </c>
      <c r="E1569" s="2">
        <f>MACD!F1569</f>
        <v>-5.5467396373886368E-3</v>
      </c>
      <c r="F1569" s="2">
        <f>'Moving Avg'!D1569</f>
        <v>41.942</v>
      </c>
      <c r="G1569" s="2">
        <f>'Moving Avg'!F1569</f>
        <v>41.942</v>
      </c>
      <c r="H1569" s="2">
        <f>'Moving Avg'!G1569</f>
        <v>41.991440000000004</v>
      </c>
      <c r="I1569" s="2">
        <f>'Moving Avg'!H1569</f>
        <v>41.215315000000004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</row>
    <row r="1570" spans="1:12" ht="13.5" x14ac:dyDescent="0.25">
      <c r="A1570" s="3">
        <f>RSI!A1570</f>
        <v>44298</v>
      </c>
      <c r="B1570" s="2">
        <f>RSI!B1570</f>
        <v>41.942</v>
      </c>
      <c r="C1570" s="2">
        <f>RSI!I1570</f>
        <v>45.849184909396541</v>
      </c>
      <c r="D1570" s="2">
        <f>MACD!E1570</f>
        <v>-4.3643332547915747E-3</v>
      </c>
      <c r="E1570" s="2">
        <f>MACD!F1570</f>
        <v>-5.3102583608692243E-3</v>
      </c>
      <c r="F1570" s="2">
        <f>'Moving Avg'!D1570</f>
        <v>41.942</v>
      </c>
      <c r="G1570" s="2">
        <f>'Moving Avg'!F1570</f>
        <v>41.942</v>
      </c>
      <c r="H1570" s="2">
        <f>'Moving Avg'!G1570</f>
        <v>41.991440000000004</v>
      </c>
      <c r="I1570" s="2">
        <f>'Moving Avg'!H1570</f>
        <v>41.278974999999988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</row>
    <row r="1571" spans="1:12" ht="13.5" x14ac:dyDescent="0.25">
      <c r="A1571" s="3">
        <f>RSI!A1571</f>
        <v>44299</v>
      </c>
      <c r="B1571" s="2">
        <f>RSI!B1571</f>
        <v>41.942</v>
      </c>
      <c r="C1571" s="2">
        <f>RSI!I1571</f>
        <v>45.849184909396548</v>
      </c>
      <c r="D1571" s="2">
        <f>MACD!E1571</f>
        <v>-4.090075087248124E-3</v>
      </c>
      <c r="E1571" s="2">
        <f>MACD!F1571</f>
        <v>-5.0662217061450045E-3</v>
      </c>
      <c r="F1571" s="2">
        <f>'Moving Avg'!D1571</f>
        <v>41.942</v>
      </c>
      <c r="G1571" s="2">
        <f>'Moving Avg'!F1571</f>
        <v>41.942</v>
      </c>
      <c r="H1571" s="2">
        <f>'Moving Avg'!G1571</f>
        <v>41.966720000000002</v>
      </c>
      <c r="I1571" s="2">
        <f>'Moving Avg'!H1571</f>
        <v>41.340914999999995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</row>
    <row r="1572" spans="1:12" ht="13.5" x14ac:dyDescent="0.25">
      <c r="A1572" s="3">
        <f>RSI!A1572</f>
        <v>44300</v>
      </c>
      <c r="B1572" s="2">
        <f>RSI!B1572</f>
        <v>41.942</v>
      </c>
      <c r="C1572" s="2">
        <f>RSI!I1572</f>
        <v>45.849184909396548</v>
      </c>
      <c r="D1572" s="2">
        <f>MACD!E1572</f>
        <v>-3.8285899122598721E-3</v>
      </c>
      <c r="E1572" s="2">
        <f>MACD!F1572</f>
        <v>-4.8186953473679786E-3</v>
      </c>
      <c r="F1572" s="2">
        <f>'Moving Avg'!D1572</f>
        <v>41.942</v>
      </c>
      <c r="G1572" s="2">
        <f>'Moving Avg'!F1572</f>
        <v>41.942</v>
      </c>
      <c r="H1572" s="2">
        <f>'Moving Avg'!G1572</f>
        <v>41.942</v>
      </c>
      <c r="I1572" s="2">
        <f>'Moving Avg'!H1572</f>
        <v>41.402854999999988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</row>
    <row r="1573" spans="1:12" ht="13.5" x14ac:dyDescent="0.25">
      <c r="A1573" s="3">
        <f>RSI!A1573</f>
        <v>44301</v>
      </c>
      <c r="B1573" s="2">
        <f>RSI!B1573</f>
        <v>41.942</v>
      </c>
      <c r="C1573" s="2">
        <f>RSI!I1573</f>
        <v>45.849184909396556</v>
      </c>
      <c r="D1573" s="2">
        <f>MACD!E1573</f>
        <v>-3.5800919556479016E-3</v>
      </c>
      <c r="E1573" s="2">
        <f>MACD!F1573</f>
        <v>-4.5709746690239632E-3</v>
      </c>
      <c r="F1573" s="2">
        <f>'Moving Avg'!D1573</f>
        <v>41.942</v>
      </c>
      <c r="G1573" s="2">
        <f>'Moving Avg'!F1573</f>
        <v>41.942</v>
      </c>
      <c r="H1573" s="2">
        <f>'Moving Avg'!G1573</f>
        <v>41.942</v>
      </c>
      <c r="I1573" s="2">
        <f>'Moving Avg'!H1573</f>
        <v>41.464794999999988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</row>
    <row r="1574" spans="1:12" ht="13.5" x14ac:dyDescent="0.25">
      <c r="A1574" s="3">
        <f>RSI!A1574</f>
        <v>44302</v>
      </c>
      <c r="B1574" s="2">
        <f>RSI!B1574</f>
        <v>41.942</v>
      </c>
      <c r="C1574" s="2">
        <f>RSI!I1574</f>
        <v>45.849184909396556</v>
      </c>
      <c r="D1574" s="2">
        <f>MACD!E1574</f>
        <v>-3.3446010556730243E-3</v>
      </c>
      <c r="E1574" s="2">
        <f>MACD!F1574</f>
        <v>-4.3256999463537754E-3</v>
      </c>
      <c r="F1574" s="2">
        <f>'Moving Avg'!D1574</f>
        <v>41.942</v>
      </c>
      <c r="G1574" s="2">
        <f>'Moving Avg'!F1574</f>
        <v>41.942</v>
      </c>
      <c r="H1574" s="2">
        <f>'Moving Avg'!G1574</f>
        <v>41.942</v>
      </c>
      <c r="I1574" s="2">
        <f>'Moving Avg'!H1574</f>
        <v>41.524159999999995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</row>
    <row r="1575" spans="1:12" ht="13.5" x14ac:dyDescent="0.25">
      <c r="A1575" s="3">
        <f>RSI!A1575</f>
        <v>44305</v>
      </c>
      <c r="B1575" s="2">
        <f>RSI!B1575</f>
        <v>41.942</v>
      </c>
      <c r="C1575" s="2">
        <f>RSI!I1575</f>
        <v>45.849184909396556</v>
      </c>
      <c r="D1575" s="2">
        <f>MACD!E1575</f>
        <v>-3.1219845265724189E-3</v>
      </c>
      <c r="E1575" s="2">
        <f>MACD!F1575</f>
        <v>-4.0849568623975048E-3</v>
      </c>
      <c r="F1575" s="2">
        <f>'Moving Avg'!D1575</f>
        <v>41.942</v>
      </c>
      <c r="G1575" s="2">
        <f>'Moving Avg'!F1575</f>
        <v>41.942</v>
      </c>
      <c r="H1575" s="2">
        <f>'Moving Avg'!G1575</f>
        <v>41.942</v>
      </c>
      <c r="I1575" s="2">
        <f>'Moving Avg'!H1575</f>
        <v>41.583524999999987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</row>
    <row r="1576" spans="1:12" ht="13.5" x14ac:dyDescent="0.25">
      <c r="A1576" s="3">
        <f>RSI!A1576</f>
        <v>44306</v>
      </c>
      <c r="B1576" s="2">
        <f>RSI!B1576</f>
        <v>41.942</v>
      </c>
      <c r="C1576" s="2">
        <f>RSI!I1576</f>
        <v>45.849184909396556</v>
      </c>
      <c r="D1576" s="2">
        <f>MACD!E1576</f>
        <v>-2.9119916957753844E-3</v>
      </c>
      <c r="E1576" s="2">
        <f>MACD!F1576</f>
        <v>-3.8503638290730809E-3</v>
      </c>
      <c r="F1576" s="2">
        <f>'Moving Avg'!D1576</f>
        <v>41.942</v>
      </c>
      <c r="G1576" s="2">
        <f>'Moving Avg'!F1576</f>
        <v>41.942</v>
      </c>
      <c r="H1576" s="2">
        <f>'Moving Avg'!G1576</f>
        <v>41.942</v>
      </c>
      <c r="I1576" s="2">
        <f>'Moving Avg'!H1576</f>
        <v>41.642889999999987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</row>
    <row r="1577" spans="1:12" ht="13.5" x14ac:dyDescent="0.25">
      <c r="A1577" s="3">
        <f>RSI!A1577</f>
        <v>44307</v>
      </c>
      <c r="B1577" s="2">
        <f>RSI!B1577</f>
        <v>41.942</v>
      </c>
      <c r="C1577" s="2">
        <f>RSI!I1577</f>
        <v>45.849184909396556</v>
      </c>
      <c r="D1577" s="2">
        <f>MACD!E1577</f>
        <v>-2.7142823075934075E-3</v>
      </c>
      <c r="E1577" s="2">
        <f>MACD!F1577</f>
        <v>-3.6231475247771464E-3</v>
      </c>
      <c r="F1577" s="2">
        <f>'Moving Avg'!D1577</f>
        <v>41.942</v>
      </c>
      <c r="G1577" s="2">
        <f>'Moving Avg'!F1577</f>
        <v>41.942</v>
      </c>
      <c r="H1577" s="2">
        <f>'Moving Avg'!G1577</f>
        <v>41.942</v>
      </c>
      <c r="I1577" s="2">
        <f>'Moving Avg'!H1577</f>
        <v>41.697739999999982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</row>
    <row r="1578" spans="1:12" ht="13.5" x14ac:dyDescent="0.25">
      <c r="A1578" s="3">
        <f>RSI!A1578</f>
        <v>44308</v>
      </c>
      <c r="B1578" s="2">
        <f>RSI!B1578</f>
        <v>41.942</v>
      </c>
      <c r="C1578" s="2">
        <f>RSI!I1578</f>
        <v>45.849184909396556</v>
      </c>
      <c r="D1578" s="2">
        <f>MACD!E1578</f>
        <v>-2.5284497976798548E-3</v>
      </c>
      <c r="E1578" s="2">
        <f>MACD!F1578</f>
        <v>-3.4042079793576881E-3</v>
      </c>
      <c r="F1578" s="2">
        <f>'Moving Avg'!D1578</f>
        <v>41.942</v>
      </c>
      <c r="G1578" s="2">
        <f>'Moving Avg'!F1578</f>
        <v>41.942</v>
      </c>
      <c r="H1578" s="2">
        <f>'Moving Avg'!G1578</f>
        <v>41.942</v>
      </c>
      <c r="I1578" s="2">
        <f>'Moving Avg'!H1578</f>
        <v>41.748509999999989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</row>
    <row r="1579" spans="1:12" ht="13.5" x14ac:dyDescent="0.25">
      <c r="A1579" s="3">
        <f>RSI!A1579</f>
        <v>44309</v>
      </c>
      <c r="B1579" s="2">
        <f>RSI!B1579</f>
        <v>41.942</v>
      </c>
      <c r="C1579" s="2">
        <f>RSI!I1579</f>
        <v>45.849184909396548</v>
      </c>
      <c r="D1579" s="2">
        <f>MACD!E1579</f>
        <v>-2.3540402836630392E-3</v>
      </c>
      <c r="E1579" s="2">
        <f>MACD!F1579</f>
        <v>-3.1941744402187583E-3</v>
      </c>
      <c r="F1579" s="2">
        <f>'Moving Avg'!D1579</f>
        <v>41.942</v>
      </c>
      <c r="G1579" s="2">
        <f>'Moving Avg'!F1579</f>
        <v>41.942</v>
      </c>
      <c r="H1579" s="2">
        <f>'Moving Avg'!G1579</f>
        <v>41.942</v>
      </c>
      <c r="I1579" s="2">
        <f>'Moving Avg'!H1579</f>
        <v>41.792129999999979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</row>
    <row r="1580" spans="1:12" ht="13.5" x14ac:dyDescent="0.25">
      <c r="A1580" s="3">
        <f>RSI!A1580</f>
        <v>44312</v>
      </c>
      <c r="B1580" s="2">
        <f>RSI!B1580</f>
        <v>41.942</v>
      </c>
      <c r="C1580" s="2">
        <f>RSI!I1580</f>
        <v>45.849184909396556</v>
      </c>
      <c r="D1580" s="2">
        <f>MACD!E1580</f>
        <v>-2.1905679831206726E-3</v>
      </c>
      <c r="E1580" s="2">
        <f>MACD!F1580</f>
        <v>-2.9934531487991415E-3</v>
      </c>
      <c r="F1580" s="2">
        <f>'Moving Avg'!D1580</f>
        <v>41.942</v>
      </c>
      <c r="G1580" s="2">
        <f>'Moving Avg'!F1580</f>
        <v>41.942</v>
      </c>
      <c r="H1580" s="2">
        <f>'Moving Avg'!G1580</f>
        <v>41.942</v>
      </c>
      <c r="I1580" s="2">
        <f>'Moving Avg'!H1580</f>
        <v>41.828289999999981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</row>
    <row r="1581" spans="1:12" ht="13.5" x14ac:dyDescent="0.25">
      <c r="A1581" s="3">
        <f>RSI!A1581</f>
        <v>44313</v>
      </c>
      <c r="B1581" s="2">
        <f>RSI!B1581</f>
        <v>41.942</v>
      </c>
      <c r="C1581" s="2">
        <f>RSI!I1581</f>
        <v>45.849184909396548</v>
      </c>
      <c r="D1581" s="2">
        <f>MACD!E1581</f>
        <v>-2.0375276566753087E-3</v>
      </c>
      <c r="E1581" s="2">
        <f>MACD!F1581</f>
        <v>-2.8022680503743749E-3</v>
      </c>
      <c r="F1581" s="2">
        <f>'Moving Avg'!D1581</f>
        <v>41.942</v>
      </c>
      <c r="G1581" s="2">
        <f>'Moving Avg'!F1581</f>
        <v>41.942</v>
      </c>
      <c r="H1581" s="2">
        <f>'Moving Avg'!G1581</f>
        <v>41.942</v>
      </c>
      <c r="I1581" s="2">
        <f>'Moving Avg'!H1581</f>
        <v>41.864449999999977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</row>
    <row r="1582" spans="1:12" ht="13.5" x14ac:dyDescent="0.25">
      <c r="A1582" s="3">
        <f>RSI!A1582</f>
        <v>44314</v>
      </c>
      <c r="B1582" s="2">
        <f>RSI!B1582</f>
        <v>41.942</v>
      </c>
      <c r="C1582" s="2">
        <f>RSI!I1582</f>
        <v>45.849184909396556</v>
      </c>
      <c r="D1582" s="2">
        <f>MACD!E1582</f>
        <v>-1.8944045786213337E-3</v>
      </c>
      <c r="E1582" s="2">
        <f>MACD!F1582</f>
        <v>-2.6206953560237666E-3</v>
      </c>
      <c r="F1582" s="2">
        <f>'Moving Avg'!D1582</f>
        <v>41.942</v>
      </c>
      <c r="G1582" s="2">
        <f>'Moving Avg'!F1582</f>
        <v>41.942</v>
      </c>
      <c r="H1582" s="2">
        <f>'Moving Avg'!G1582</f>
        <v>41.942</v>
      </c>
      <c r="I1582" s="2">
        <f>'Moving Avg'!H1582</f>
        <v>41.897604999999977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</row>
    <row r="1583" spans="1:12" ht="13.5" x14ac:dyDescent="0.25">
      <c r="A1583" s="3">
        <f>RSI!A1583</f>
        <v>44315</v>
      </c>
      <c r="B1583" s="2">
        <f>RSI!B1583</f>
        <v>41.942</v>
      </c>
      <c r="C1583" s="2">
        <f>RSI!I1583</f>
        <v>45.849184909396556</v>
      </c>
      <c r="D1583" s="2">
        <f>MACD!E1583</f>
        <v>-1.7606824567479862E-3</v>
      </c>
      <c r="E1583" s="2">
        <f>MACD!F1583</f>
        <v>-2.4486927761686104E-3</v>
      </c>
      <c r="F1583" s="2">
        <f>'Moving Avg'!D1583</f>
        <v>41.942</v>
      </c>
      <c r="G1583" s="2">
        <f>'Moving Avg'!F1583</f>
        <v>41.942</v>
      </c>
      <c r="H1583" s="2">
        <f>'Moving Avg'!G1583</f>
        <v>41.942</v>
      </c>
      <c r="I1583" s="2">
        <f>'Moving Avg'!H1583</f>
        <v>41.930759999999985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</row>
    <row r="1584" spans="1:12" ht="13.5" x14ac:dyDescent="0.25">
      <c r="A1584" s="3">
        <f>RSI!A1584</f>
        <v>44316</v>
      </c>
      <c r="B1584" s="2">
        <f>RSI!B1584</f>
        <v>41.942</v>
      </c>
      <c r="C1584" s="2">
        <f>RSI!I1584</f>
        <v>45.849184909396556</v>
      </c>
      <c r="D1584" s="2">
        <f>MACD!E1584</f>
        <v>-1.6358496552015822E-3</v>
      </c>
      <c r="E1584" s="2">
        <f>MACD!F1584</f>
        <v>-2.286124151975205E-3</v>
      </c>
      <c r="F1584" s="2">
        <f>'Moving Avg'!D1584</f>
        <v>41.942</v>
      </c>
      <c r="G1584" s="2">
        <f>'Moving Avg'!F1584</f>
        <v>41.942</v>
      </c>
      <c r="H1584" s="2">
        <f>'Moving Avg'!G1584</f>
        <v>41.942</v>
      </c>
      <c r="I1584" s="2">
        <f>'Moving Avg'!H1584</f>
        <v>41.963914999999979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</row>
    <row r="1585" spans="1:12" ht="13.5" x14ac:dyDescent="0.25">
      <c r="A1585" s="3">
        <f>RSI!A1585</f>
        <v>44319</v>
      </c>
      <c r="B1585" s="2">
        <f>RSI!B1585</f>
        <v>41.942</v>
      </c>
      <c r="C1585" s="2">
        <f>RSI!I1585</f>
        <v>45.849184909396556</v>
      </c>
      <c r="D1585" s="2">
        <f>MACD!E1585</f>
        <v>-1.5194040168822198E-3</v>
      </c>
      <c r="E1585" s="2">
        <f>MACD!F1585</f>
        <v>-2.1327801249566083E-3</v>
      </c>
      <c r="F1585" s="2">
        <f>'Moving Avg'!D1585</f>
        <v>41.942</v>
      </c>
      <c r="G1585" s="2">
        <f>'Moving Avg'!F1585</f>
        <v>41.942</v>
      </c>
      <c r="H1585" s="2">
        <f>'Moving Avg'!G1585</f>
        <v>41.942</v>
      </c>
      <c r="I1585" s="2">
        <f>'Moving Avg'!H1585</f>
        <v>41.997069999999979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</row>
    <row r="1586" spans="1:12" ht="13.5" x14ac:dyDescent="0.25">
      <c r="A1586" s="3">
        <f>RSI!A1586</f>
        <v>44320</v>
      </c>
      <c r="B1586" s="2">
        <f>RSI!B1586</f>
        <v>41.942</v>
      </c>
      <c r="C1586" s="2">
        <f>RSI!I1586</f>
        <v>45.849184909396563</v>
      </c>
      <c r="D1586" s="2">
        <f>MACD!E1586</f>
        <v>-1.4108565336812262E-3</v>
      </c>
      <c r="E1586" s="2">
        <f>MACD!F1586</f>
        <v>-1.9883954067015323E-3</v>
      </c>
      <c r="F1586" s="2">
        <f>'Moving Avg'!D1586</f>
        <v>41.942</v>
      </c>
      <c r="G1586" s="2">
        <f>'Moving Avg'!F1586</f>
        <v>41.942</v>
      </c>
      <c r="H1586" s="2">
        <f>'Moving Avg'!G1586</f>
        <v>41.942</v>
      </c>
      <c r="I1586" s="2">
        <f>'Moving Avg'!H1586</f>
        <v>42.030224999999973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</row>
    <row r="1587" spans="1:12" ht="13.5" x14ac:dyDescent="0.25">
      <c r="A1587" s="3">
        <f>RSI!A1587</f>
        <v>44321</v>
      </c>
      <c r="B1587" s="2">
        <f>RSI!B1587</f>
        <v>41.942</v>
      </c>
      <c r="C1587" s="2">
        <f>RSI!I1587</f>
        <v>45.849184909396563</v>
      </c>
      <c r="D1587" s="2">
        <f>MACD!E1587</f>
        <v>-1.3097340721017758E-3</v>
      </c>
      <c r="E1587" s="2">
        <f>MACD!F1587</f>
        <v>-1.8526631397815811E-3</v>
      </c>
      <c r="F1587" s="2">
        <f>'Moving Avg'!D1587</f>
        <v>41.942</v>
      </c>
      <c r="G1587" s="2">
        <f>'Moving Avg'!F1587</f>
        <v>41.942</v>
      </c>
      <c r="H1587" s="2">
        <f>'Moving Avg'!G1587</f>
        <v>41.942</v>
      </c>
      <c r="I1587" s="2">
        <f>'Moving Avg'!H1587</f>
        <v>42.063334999999981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</row>
    <row r="1588" spans="1:12" ht="13.5" x14ac:dyDescent="0.25">
      <c r="A1588" s="3">
        <f>RSI!A1588</f>
        <v>44322</v>
      </c>
      <c r="B1588" s="2">
        <f>RSI!B1588</f>
        <v>41.942</v>
      </c>
      <c r="C1588" s="2">
        <f>RSI!I1588</f>
        <v>45.849184909396563</v>
      </c>
      <c r="D1588" s="2">
        <f>MACD!E1588</f>
        <v>-1.2155813278695859E-3</v>
      </c>
      <c r="E1588" s="2">
        <f>MACD!F1588</f>
        <v>-1.7252467773991823E-3</v>
      </c>
      <c r="F1588" s="2">
        <f>'Moving Avg'!D1588</f>
        <v>41.942</v>
      </c>
      <c r="G1588" s="2">
        <f>'Moving Avg'!F1588</f>
        <v>41.942</v>
      </c>
      <c r="H1588" s="2">
        <f>'Moving Avg'!G1588</f>
        <v>41.942</v>
      </c>
      <c r="I1588" s="2">
        <f>'Moving Avg'!H1588</f>
        <v>42.096444999999974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</row>
    <row r="1589" spans="1:12" ht="13.5" x14ac:dyDescent="0.25">
      <c r="A1589" s="3">
        <f>RSI!A1589</f>
        <v>44323</v>
      </c>
      <c r="B1589" s="2">
        <f>RSI!B1589</f>
        <v>41.942</v>
      </c>
      <c r="C1589" s="2">
        <f>RSI!I1589</f>
        <v>45.849184909396556</v>
      </c>
      <c r="D1589" s="2">
        <f>MACD!E1589</f>
        <v>-1.127962154157558E-3</v>
      </c>
      <c r="E1589" s="2">
        <f>MACD!F1589</f>
        <v>-1.6057898527508576E-3</v>
      </c>
      <c r="F1589" s="2">
        <f>'Moving Avg'!D1589</f>
        <v>41.942</v>
      </c>
      <c r="G1589" s="2">
        <f>'Moving Avg'!F1589</f>
        <v>41.942</v>
      </c>
      <c r="H1589" s="2">
        <f>'Moving Avg'!G1589</f>
        <v>41.942</v>
      </c>
      <c r="I1589" s="2">
        <f>'Moving Avg'!H1589</f>
        <v>42.129554999999975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</row>
    <row r="1590" spans="1:12" ht="13.5" x14ac:dyDescent="0.25">
      <c r="A1590" s="3">
        <f>RSI!A1590</f>
        <v>44326</v>
      </c>
      <c r="B1590" s="2">
        <f>RSI!B1590</f>
        <v>41.942</v>
      </c>
      <c r="C1590" s="2">
        <f>RSI!I1590</f>
        <v>45.849184909396556</v>
      </c>
      <c r="D1590" s="2">
        <f>MACD!E1590</f>
        <v>-1.0464603838187259E-3</v>
      </c>
      <c r="E1590" s="2">
        <f>MACD!F1590</f>
        <v>-1.4939239589644314E-3</v>
      </c>
      <c r="F1590" s="2">
        <f>'Moving Avg'!D1590</f>
        <v>41.942</v>
      </c>
      <c r="G1590" s="2">
        <f>'Moving Avg'!F1590</f>
        <v>41.942</v>
      </c>
      <c r="H1590" s="2">
        <f>'Moving Avg'!G1590</f>
        <v>41.942</v>
      </c>
      <c r="I1590" s="2">
        <f>'Moving Avg'!H1590</f>
        <v>42.162664999999976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</row>
    <row r="1591" spans="1:12" ht="13.5" x14ac:dyDescent="0.25">
      <c r="A1591" s="3">
        <f>RSI!A1591</f>
        <v>44327</v>
      </c>
      <c r="B1591" s="2">
        <f>RSI!B1591</f>
        <v>41.942</v>
      </c>
      <c r="C1591" s="2">
        <f>RSI!I1591</f>
        <v>45.849184909396556</v>
      </c>
      <c r="D1591" s="2">
        <f>MACD!E1591</f>
        <v>-9.7068024599167302E-4</v>
      </c>
      <c r="E1591" s="2">
        <f>MACD!F1591</f>
        <v>-1.3892752163698798E-3</v>
      </c>
      <c r="F1591" s="2">
        <f>'Moving Avg'!D1591</f>
        <v>41.942</v>
      </c>
      <c r="G1591" s="2">
        <f>'Moving Avg'!F1591</f>
        <v>41.942</v>
      </c>
      <c r="H1591" s="2">
        <f>'Moving Avg'!G1591</f>
        <v>41.942</v>
      </c>
      <c r="I1591" s="2">
        <f>'Moving Avg'!H1591</f>
        <v>42.191359999999975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</row>
    <row r="1592" spans="1:12" ht="13.5" x14ac:dyDescent="0.25">
      <c r="A1592" s="3">
        <f>RSI!A1592</f>
        <v>44333</v>
      </c>
      <c r="B1592" s="2">
        <f>RSI!B1592</f>
        <v>41.942</v>
      </c>
      <c r="C1592" s="2">
        <f>RSI!I1592</f>
        <v>45.849184909396556</v>
      </c>
      <c r="D1592" s="2">
        <f>MACD!E1592</f>
        <v>-9.0024645999164932E-4</v>
      </c>
      <c r="E1592" s="2">
        <f>MACD!F1592</f>
        <v>-1.2914694650942337E-3</v>
      </c>
      <c r="F1592" s="2">
        <f>'Moving Avg'!D1592</f>
        <v>41.942</v>
      </c>
      <c r="G1592" s="2">
        <f>'Moving Avg'!F1592</f>
        <v>41.942</v>
      </c>
      <c r="H1592" s="2">
        <f>'Moving Avg'!G1592</f>
        <v>41.942</v>
      </c>
      <c r="I1592" s="2">
        <f>'Moving Avg'!H1592</f>
        <v>42.220054999999974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</row>
    <row r="1593" spans="1:12" ht="13.5" x14ac:dyDescent="0.25">
      <c r="A1593" s="3">
        <f>RSI!A1593</f>
        <v>44334</v>
      </c>
      <c r="B1593" s="2">
        <f>RSI!B1593</f>
        <v>41.942</v>
      </c>
      <c r="C1593" s="2">
        <f>RSI!I1593</f>
        <v>45.849184909396556</v>
      </c>
      <c r="D1593" s="2">
        <f>MACD!E1593</f>
        <v>-8.3480407539582302E-4</v>
      </c>
      <c r="E1593" s="2">
        <f>MACD!F1593</f>
        <v>-1.2001363871545516E-3</v>
      </c>
      <c r="F1593" s="2">
        <f>'Moving Avg'!D1593</f>
        <v>41.942</v>
      </c>
      <c r="G1593" s="2">
        <f>'Moving Avg'!F1593</f>
        <v>41.942</v>
      </c>
      <c r="H1593" s="2">
        <f>'Moving Avg'!G1593</f>
        <v>41.942</v>
      </c>
      <c r="I1593" s="2">
        <f>'Moving Avg'!H1593</f>
        <v>42.253164999999974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</row>
    <row r="1594" spans="1:12" ht="13.5" x14ac:dyDescent="0.25">
      <c r="A1594" s="3">
        <f>RSI!A1594</f>
        <v>44335</v>
      </c>
      <c r="B1594" s="2">
        <f>RSI!B1594</f>
        <v>41.942</v>
      </c>
      <c r="C1594" s="2">
        <f>RSI!I1594</f>
        <v>45.849184909396556</v>
      </c>
      <c r="D1594" s="2">
        <f>MACD!E1594</f>
        <v>-7.740181151092429E-4</v>
      </c>
      <c r="E1594" s="2">
        <f>MACD!F1594</f>
        <v>-1.11491273274549E-3</v>
      </c>
      <c r="F1594" s="2">
        <f>'Moving Avg'!D1594</f>
        <v>41.942</v>
      </c>
      <c r="G1594" s="2">
        <f>'Moving Avg'!F1594</f>
        <v>41.942</v>
      </c>
      <c r="H1594" s="2">
        <f>'Moving Avg'!G1594</f>
        <v>41.942</v>
      </c>
      <c r="I1594" s="2">
        <f>'Moving Avg'!H1594</f>
        <v>42.286274999999968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</row>
    <row r="1595" spans="1:12" ht="13.5" x14ac:dyDescent="0.25">
      <c r="A1595" s="3">
        <f>RSI!A1595</f>
        <v>44336</v>
      </c>
      <c r="B1595" s="2">
        <f>RSI!B1595</f>
        <v>41.942</v>
      </c>
      <c r="C1595" s="2">
        <f>RSI!I1595</f>
        <v>45.849184909396556</v>
      </c>
      <c r="D1595" s="2">
        <f>MACD!E1595</f>
        <v>-7.1757306798048148E-4</v>
      </c>
      <c r="E1595" s="2">
        <f>MACD!F1595</f>
        <v>-1.0354447997924883E-3</v>
      </c>
      <c r="F1595" s="2">
        <f>'Moving Avg'!D1595</f>
        <v>41.942</v>
      </c>
      <c r="G1595" s="2">
        <f>'Moving Avg'!F1595</f>
        <v>41.942</v>
      </c>
      <c r="H1595" s="2">
        <f>'Moving Avg'!G1595</f>
        <v>41.942</v>
      </c>
      <c r="I1595" s="2">
        <f>'Moving Avg'!H1595</f>
        <v>42.314089999999972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</row>
    <row r="1596" spans="1:12" ht="13.5" x14ac:dyDescent="0.25">
      <c r="A1596" s="3">
        <f>RSI!A1596</f>
        <v>44337</v>
      </c>
      <c r="B1596" s="2">
        <f>RSI!B1596</f>
        <v>41.942</v>
      </c>
      <c r="C1596" s="2">
        <f>RSI!I1596</f>
        <v>45.849184909396556</v>
      </c>
      <c r="D1596" s="2">
        <f>MACD!E1596</f>
        <v>-6.6517226959916798E-4</v>
      </c>
      <c r="E1596" s="2">
        <f>MACD!F1596</f>
        <v>-9.6139029375382433E-4</v>
      </c>
      <c r="F1596" s="2">
        <f>'Moving Avg'!D1596</f>
        <v>41.942</v>
      </c>
      <c r="G1596" s="2">
        <f>'Moving Avg'!F1596</f>
        <v>41.942</v>
      </c>
      <c r="H1596" s="2">
        <f>'Moving Avg'!G1596</f>
        <v>41.942</v>
      </c>
      <c r="I1596" s="2">
        <f>'Moving Avg'!H1596</f>
        <v>42.341904999999969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</row>
    <row r="1597" spans="1:12" ht="13.5" x14ac:dyDescent="0.25">
      <c r="A1597" s="3">
        <f>RSI!A1597</f>
        <v>44340</v>
      </c>
      <c r="B1597" s="2">
        <f>RSI!B1597</f>
        <v>41.942</v>
      </c>
      <c r="C1597" s="2">
        <f>RSI!I1597</f>
        <v>45.849184909396556</v>
      </c>
      <c r="D1597" s="2">
        <f>MACD!E1597</f>
        <v>-6.1653720226928499E-4</v>
      </c>
      <c r="E1597" s="2">
        <f>MACD!F1597</f>
        <v>-8.9241967545691651E-4</v>
      </c>
      <c r="F1597" s="2">
        <f>'Moving Avg'!D1597</f>
        <v>41.942</v>
      </c>
      <c r="G1597" s="2">
        <f>'Moving Avg'!F1597</f>
        <v>41.942</v>
      </c>
      <c r="H1597" s="2">
        <f>'Moving Avg'!G1597</f>
        <v>41.942</v>
      </c>
      <c r="I1597" s="2">
        <f>'Moving Avg'!H1597</f>
        <v>42.370599999999968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</row>
    <row r="1598" spans="1:12" ht="13.5" x14ac:dyDescent="0.25">
      <c r="A1598" s="3">
        <f>RSI!A1598</f>
        <v>44341</v>
      </c>
      <c r="B1598" s="2">
        <f>RSI!B1598</f>
        <v>41.942</v>
      </c>
      <c r="C1598" s="2">
        <f>RSI!I1598</f>
        <v>45.849184909396556</v>
      </c>
      <c r="D1598" s="2">
        <f>MACD!E1598</f>
        <v>-5.7140673980171641E-4</v>
      </c>
      <c r="E1598" s="2">
        <f>MACD!F1598</f>
        <v>-8.2821708832587658E-4</v>
      </c>
      <c r="F1598" s="2">
        <f>'Moving Avg'!D1598</f>
        <v>41.942</v>
      </c>
      <c r="G1598" s="2">
        <f>'Moving Avg'!F1598</f>
        <v>41.942</v>
      </c>
      <c r="H1598" s="2">
        <f>'Moving Avg'!G1598</f>
        <v>41.942</v>
      </c>
      <c r="I1598" s="2">
        <f>'Moving Avg'!H1598</f>
        <v>42.399294999999967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</row>
    <row r="1599" spans="1:12" ht="13.5" x14ac:dyDescent="0.25">
      <c r="A1599" s="3">
        <f>RSI!A1599</f>
        <v>44342</v>
      </c>
      <c r="B1599" s="2">
        <f>RSI!B1599</f>
        <v>41.942</v>
      </c>
      <c r="C1599" s="2">
        <f>RSI!I1599</f>
        <v>45.849184909396556</v>
      </c>
      <c r="D1599" s="2">
        <f>MACD!E1599</f>
        <v>-5.2953635764652063E-4</v>
      </c>
      <c r="E1599" s="2">
        <f>MACD!F1599</f>
        <v>-7.6848094219000547E-4</v>
      </c>
      <c r="F1599" s="2">
        <f>'Moving Avg'!D1599</f>
        <v>41.942</v>
      </c>
      <c r="G1599" s="2">
        <f>'Moving Avg'!F1599</f>
        <v>41.942</v>
      </c>
      <c r="H1599" s="2">
        <f>'Moving Avg'!G1599</f>
        <v>41.942</v>
      </c>
      <c r="I1599" s="2">
        <f>'Moving Avg'!H1599</f>
        <v>42.427989999999966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</row>
    <row r="1600" spans="1:12" ht="13.5" x14ac:dyDescent="0.25">
      <c r="A1600" s="3">
        <f>RSI!A1600</f>
        <v>44343</v>
      </c>
      <c r="B1600" s="2">
        <f>RSI!B1600</f>
        <v>41.942</v>
      </c>
      <c r="C1600" s="2">
        <f>RSI!I1600</f>
        <v>45.849184909396556</v>
      </c>
      <c r="D1600" s="2">
        <f>MACD!E1600</f>
        <v>-4.9069732481399342E-4</v>
      </c>
      <c r="E1600" s="2">
        <f>MACD!F1600</f>
        <v>-7.1292421871480319E-4</v>
      </c>
      <c r="F1600" s="2">
        <f>'Moving Avg'!D1600</f>
        <v>41.942</v>
      </c>
      <c r="G1600" s="2">
        <f>'Moving Avg'!F1600</f>
        <v>41.942</v>
      </c>
      <c r="H1600" s="2">
        <f>'Moving Avg'!G1600</f>
        <v>41.942</v>
      </c>
      <c r="I1600" s="2">
        <f>'Moving Avg'!H1600</f>
        <v>42.456464999999959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</row>
    <row r="1601" spans="1:12" ht="13.5" x14ac:dyDescent="0.25">
      <c r="A1601" s="3">
        <f>RSI!A1601</f>
        <v>44344</v>
      </c>
      <c r="B1601" s="2">
        <f>RSI!B1601</f>
        <v>41.942</v>
      </c>
      <c r="C1601" s="2">
        <f>RSI!I1601</f>
        <v>45.849184909396556</v>
      </c>
      <c r="D1601" s="2">
        <f>MACD!E1601</f>
        <v>-4.5467589083614257E-4</v>
      </c>
      <c r="E1601" s="2">
        <f>MACD!F1601</f>
        <v>-6.6127455313907111E-4</v>
      </c>
      <c r="F1601" s="2">
        <f>'Moving Avg'!D1601</f>
        <v>41.942</v>
      </c>
      <c r="G1601" s="2">
        <f>'Moving Avg'!F1601</f>
        <v>41.942</v>
      </c>
      <c r="H1601" s="2">
        <f>'Moving Avg'!G1601</f>
        <v>41.942</v>
      </c>
      <c r="I1601" s="2">
        <f>'Moving Avg'!H1601</f>
        <v>42.479509999999962</v>
      </c>
      <c r="J1601" s="6" t="str">
        <f>OBV!F1601</f>
        <v>NEUTRAL</v>
      </c>
      <c r="K1601" s="6" t="str">
        <f>OBV!G1601</f>
        <v>NEUTRAL</v>
      </c>
      <c r="L1601" s="6" t="str">
        <f>OBV!H1601</f>
        <v>NEUTRAL</v>
      </c>
    </row>
    <row r="1602" spans="1:12" ht="13.5" x14ac:dyDescent="0.25">
      <c r="A1602" s="3">
        <f>RSI!A1602</f>
        <v>44347</v>
      </c>
      <c r="B1602" s="2">
        <f>RSI!B1602</f>
        <v>41.942</v>
      </c>
      <c r="C1602" s="2">
        <f>RSI!I1602</f>
        <v>45.849184909396556</v>
      </c>
      <c r="D1602" s="2">
        <f>MACD!E1602</f>
        <v>-4.2127247798617873E-4</v>
      </c>
      <c r="E1602" s="2">
        <f>MACD!F1602</f>
        <v>-6.1327413810849266E-4</v>
      </c>
      <c r="F1602" s="2">
        <f>'Moving Avg'!D1602</f>
        <v>41.942</v>
      </c>
      <c r="G1602" s="2">
        <f>'Moving Avg'!F1602</f>
        <v>41.942</v>
      </c>
      <c r="H1602" s="2">
        <f>'Moving Avg'!G1602</f>
        <v>41.942</v>
      </c>
      <c r="I1602" s="2">
        <f>'Moving Avg'!H1602</f>
        <v>42.502554999999965</v>
      </c>
      <c r="J1602" s="6" t="str">
        <f>OBV!F1602</f>
        <v>NEUTRAL</v>
      </c>
      <c r="K1602" s="6" t="str">
        <f>OBV!G1602</f>
        <v>NEUTRAL</v>
      </c>
      <c r="L1602" s="6" t="str">
        <f>OBV!H1602</f>
        <v>NEUTRAL</v>
      </c>
    </row>
    <row r="1603" spans="1:12" ht="13.5" x14ac:dyDescent="0.25">
      <c r="A1603" s="3">
        <f>RSI!A1603</f>
        <v>44348</v>
      </c>
      <c r="B1603" s="2">
        <f>RSI!B1603</f>
        <v>41.942</v>
      </c>
      <c r="C1603" s="2">
        <f>RSI!I1603</f>
        <v>45.849184909396556</v>
      </c>
      <c r="D1603" s="2">
        <f>MACD!E1603</f>
        <v>-3.9030088697700194E-4</v>
      </c>
      <c r="E1603" s="2">
        <f>MACD!F1603</f>
        <v>-5.6867948788219449E-4</v>
      </c>
      <c r="F1603" s="2">
        <f>'Moving Avg'!D1603</f>
        <v>41.942</v>
      </c>
      <c r="G1603" s="2">
        <f>'Moving Avg'!F1603</f>
        <v>41.942</v>
      </c>
      <c r="H1603" s="2">
        <f>'Moving Avg'!G1603</f>
        <v>41.942</v>
      </c>
      <c r="I1603" s="2">
        <f>'Moving Avg'!H1603</f>
        <v>42.520214999999972</v>
      </c>
      <c r="J1603" s="6" t="str">
        <f>OBV!F1603</f>
        <v>NEUTRAL</v>
      </c>
      <c r="K1603" s="6" t="str">
        <f>OBV!G1603</f>
        <v>NEUTRAL</v>
      </c>
      <c r="L1603" s="6" t="str">
        <f>OBV!H1603</f>
        <v>NEUTRAL</v>
      </c>
    </row>
    <row r="1604" spans="1:12" ht="13.5" x14ac:dyDescent="0.25">
      <c r="A1604" s="3">
        <f>RSI!A1604</f>
        <v>44349</v>
      </c>
      <c r="B1604" s="2">
        <f>RSI!B1604</f>
        <v>41.942</v>
      </c>
      <c r="C1604" s="2">
        <f>RSI!I1604</f>
        <v>45.849184909396556</v>
      </c>
      <c r="D1604" s="2">
        <f>MACD!E1604</f>
        <v>-3.6158752209303202E-4</v>
      </c>
      <c r="E1604" s="2">
        <f>MACD!F1604</f>
        <v>-5.2726109472436204E-4</v>
      </c>
      <c r="F1604" s="2">
        <f>'Moving Avg'!D1604</f>
        <v>41.942</v>
      </c>
      <c r="G1604" s="2">
        <f>'Moving Avg'!F1604</f>
        <v>41.942</v>
      </c>
      <c r="H1604" s="2">
        <f>'Moving Avg'!G1604</f>
        <v>41.942</v>
      </c>
      <c r="I1604" s="2">
        <f>'Moving Avg'!H1604</f>
        <v>42.537694999999964</v>
      </c>
      <c r="J1604" s="6" t="str">
        <f>OBV!F1604</f>
        <v>BULLISH</v>
      </c>
      <c r="K1604" s="6" t="str">
        <f>OBV!G1604</f>
        <v>NEUTRAL</v>
      </c>
      <c r="L1604" s="6" t="str">
        <f>OBV!H1604</f>
        <v>CONFIRMED BULLISH</v>
      </c>
    </row>
    <row r="1605" spans="1:12" ht="13.5" x14ac:dyDescent="0.25">
      <c r="A1605" s="3">
        <f>RSI!A1605</f>
        <v>44350</v>
      </c>
      <c r="B1605" s="2">
        <f>RSI!B1605</f>
        <v>42.393000000000001</v>
      </c>
      <c r="C1605" s="2">
        <f>RSI!I1605</f>
        <v>99.348888490013607</v>
      </c>
      <c r="D1605" s="2">
        <f>MACD!E1605</f>
        <v>-3.3742378047932675E-2</v>
      </c>
      <c r="E1605" s="2">
        <f>MACD!F1605</f>
        <v>-7.170284485366025E-3</v>
      </c>
      <c r="F1605" s="2">
        <f>'Moving Avg'!D1605</f>
        <v>42.032200000000003</v>
      </c>
      <c r="G1605" s="2">
        <f>'Moving Avg'!F1605</f>
        <v>41.964550000000003</v>
      </c>
      <c r="H1605" s="2">
        <f>'Moving Avg'!G1605</f>
        <v>41.95102</v>
      </c>
      <c r="I1605" s="2">
        <f>'Moving Avg'!H1605</f>
        <v>42.551649999999974</v>
      </c>
      <c r="J1605" s="6" t="str">
        <f>OBV!F1605</f>
        <v>BULLISH</v>
      </c>
      <c r="K1605" s="6" t="str">
        <f>OBV!G1605</f>
        <v>NEUTRAL</v>
      </c>
      <c r="L1605" s="6" t="str">
        <f>OBV!H1605</f>
        <v>CONFIRMED BULLISH</v>
      </c>
    </row>
    <row r="1606" spans="1:12" ht="13.5" x14ac:dyDescent="0.25">
      <c r="A1606" s="3">
        <f>RSI!A1606</f>
        <v>44351</v>
      </c>
      <c r="B1606" s="2">
        <f>RSI!B1606</f>
        <v>42.393000000000001</v>
      </c>
      <c r="C1606" s="2">
        <f>RSI!I1606</f>
        <v>99.348888490013607</v>
      </c>
      <c r="D1606" s="2">
        <f>MACD!E1606</f>
        <v>-6.4650491673042154E-2</v>
      </c>
      <c r="E1606" s="2">
        <f>MACD!F1606</f>
        <v>-1.8666325922901253E-2</v>
      </c>
      <c r="F1606" s="2">
        <f>'Moving Avg'!D1606</f>
        <v>42.122399999999999</v>
      </c>
      <c r="G1606" s="2">
        <f>'Moving Avg'!F1606</f>
        <v>41.987100000000005</v>
      </c>
      <c r="H1606" s="2">
        <f>'Moving Avg'!G1606</f>
        <v>41.960039999999999</v>
      </c>
      <c r="I1606" s="2">
        <f>'Moving Avg'!H1606</f>
        <v>42.565604999999977</v>
      </c>
      <c r="J1606" s="6" t="str">
        <f>OBV!F1606</f>
        <v>BULLISH</v>
      </c>
      <c r="K1606" s="6" t="str">
        <f>OBV!G1606</f>
        <v>NEUTRAL</v>
      </c>
      <c r="L1606" s="6" t="str">
        <f>OBV!H1606</f>
        <v>CONFIRMED BULLISH</v>
      </c>
    </row>
    <row r="1607" spans="1:12" ht="13.5" x14ac:dyDescent="0.25">
      <c r="A1607" s="3">
        <f>RSI!A1607</f>
        <v>44354</v>
      </c>
      <c r="B1607" s="2">
        <f>RSI!B1607</f>
        <v>42.393000000000001</v>
      </c>
      <c r="C1607" s="2">
        <f>RSI!I1607</f>
        <v>99.348888490013607</v>
      </c>
      <c r="D1607" s="2">
        <f>MACD!E1607</f>
        <v>-9.3269093610970799E-2</v>
      </c>
      <c r="E1607" s="2">
        <f>MACD!F1607</f>
        <v>-3.3586879460515168E-2</v>
      </c>
      <c r="F1607" s="2">
        <f>'Moving Avg'!D1607</f>
        <v>42.212600000000002</v>
      </c>
      <c r="G1607" s="2">
        <f>'Moving Avg'!F1607</f>
        <v>42.009650000000008</v>
      </c>
      <c r="H1607" s="2">
        <f>'Moving Avg'!G1607</f>
        <v>41.969059999999999</v>
      </c>
      <c r="I1607" s="2">
        <f>'Moving Avg'!H1607</f>
        <v>42.579559999999972</v>
      </c>
      <c r="J1607" s="6" t="str">
        <f>OBV!F1607</f>
        <v>BULLISH</v>
      </c>
      <c r="K1607" s="6" t="str">
        <f>OBV!G1607</f>
        <v>NEUTRAL</v>
      </c>
      <c r="L1607" s="6" t="str">
        <f>OBV!H1607</f>
        <v>CONFIRMED BULLISH</v>
      </c>
    </row>
    <row r="1608" spans="1:12" ht="13.5" x14ac:dyDescent="0.25">
      <c r="A1608" s="3">
        <f>RSI!A1608</f>
        <v>44355</v>
      </c>
      <c r="B1608" s="2">
        <f>RSI!B1608</f>
        <v>42.393000000000001</v>
      </c>
      <c r="C1608" s="2">
        <f>RSI!I1608</f>
        <v>99.348888490013607</v>
      </c>
      <c r="D1608" s="2">
        <f>MACD!E1608</f>
        <v>-0.11976778067218419</v>
      </c>
      <c r="E1608" s="2">
        <f>MACD!F1608</f>
        <v>-5.0823059702848977E-2</v>
      </c>
      <c r="F1608" s="2">
        <f>'Moving Avg'!D1608</f>
        <v>42.302800000000005</v>
      </c>
      <c r="G1608" s="2">
        <f>'Moving Avg'!F1608</f>
        <v>42.032200000000003</v>
      </c>
      <c r="H1608" s="2">
        <f>'Moving Avg'!G1608</f>
        <v>41.978079999999999</v>
      </c>
      <c r="I1608" s="2">
        <f>'Moving Avg'!H1608</f>
        <v>42.593514999999982</v>
      </c>
      <c r="J1608" s="6" t="str">
        <f>OBV!F1608</f>
        <v>BULLISH</v>
      </c>
      <c r="K1608" s="6" t="str">
        <f>OBV!G1608</f>
        <v>NEUTRAL</v>
      </c>
      <c r="L1608" s="6" t="str">
        <f>OBV!H1608</f>
        <v>CONFIRMED BULLISH</v>
      </c>
    </row>
    <row r="1609" spans="1:12" ht="13.5" x14ac:dyDescent="0.25">
      <c r="A1609" s="3">
        <f>RSI!A1609</f>
        <v>44356</v>
      </c>
      <c r="B1609" s="2">
        <f>RSI!B1609</f>
        <v>42.393000000000001</v>
      </c>
      <c r="C1609" s="2">
        <f>RSI!I1609</f>
        <v>99.348888490013607</v>
      </c>
      <c r="D1609" s="2">
        <f>MACD!E1609</f>
        <v>-0.14430358642473351</v>
      </c>
      <c r="E1609" s="2">
        <f>MACD!F1609</f>
        <v>-6.9519165047225884E-2</v>
      </c>
      <c r="F1609" s="2">
        <f>'Moving Avg'!D1609</f>
        <v>42.393000000000001</v>
      </c>
      <c r="G1609" s="2">
        <f>'Moving Avg'!F1609</f>
        <v>42.054750000000006</v>
      </c>
      <c r="H1609" s="2">
        <f>'Moving Avg'!G1609</f>
        <v>41.987099999999998</v>
      </c>
      <c r="I1609" s="2">
        <f>'Moving Avg'!H1609</f>
        <v>42.607469999999985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</row>
    <row r="1610" spans="1:12" ht="13.5" x14ac:dyDescent="0.25">
      <c r="A1610" s="3">
        <f>RSI!A1610</f>
        <v>44357</v>
      </c>
      <c r="B1610" s="2">
        <f>RSI!B1610</f>
        <v>42.393000000000001</v>
      </c>
      <c r="C1610" s="2">
        <f>RSI!I1610</f>
        <v>99.348888490013607</v>
      </c>
      <c r="D1610" s="2">
        <f>MACD!E1610</f>
        <v>-0.16702191188413451</v>
      </c>
      <c r="E1610" s="2">
        <f>MACD!F1610</f>
        <v>-8.9019714414607626E-2</v>
      </c>
      <c r="F1610" s="2">
        <f>'Moving Avg'!D1610</f>
        <v>42.393000000000001</v>
      </c>
      <c r="G1610" s="2">
        <f>'Moving Avg'!F1610</f>
        <v>42.077300000000008</v>
      </c>
      <c r="H1610" s="2">
        <f>'Moving Avg'!G1610</f>
        <v>41.996119999999998</v>
      </c>
      <c r="I1610" s="2">
        <f>'Moving Avg'!H1610</f>
        <v>42.621424999999988</v>
      </c>
      <c r="J1610" s="6" t="str">
        <f>OBV!F1610</f>
        <v>NEUTRAL</v>
      </c>
      <c r="K1610" s="6" t="str">
        <f>OBV!G1610</f>
        <v>NEUTRAL</v>
      </c>
      <c r="L1610" s="6" t="str">
        <f>OBV!H1610</f>
        <v>NEUTRAL</v>
      </c>
    </row>
    <row r="1611" spans="1:12" ht="13.5" x14ac:dyDescent="0.25">
      <c r="A1611" s="3">
        <f>RSI!A1611</f>
        <v>44358</v>
      </c>
      <c r="B1611" s="2">
        <f>RSI!B1611</f>
        <v>42.393000000000001</v>
      </c>
      <c r="C1611" s="2">
        <f>RSI!I1611</f>
        <v>99.348888490013607</v>
      </c>
      <c r="D1611" s="2">
        <f>MACD!E1611</f>
        <v>-0.18805738725108512</v>
      </c>
      <c r="E1611" s="2">
        <f>MACD!F1611</f>
        <v>-0.10882724898190313</v>
      </c>
      <c r="F1611" s="2">
        <f>'Moving Avg'!D1611</f>
        <v>42.393000000000001</v>
      </c>
      <c r="G1611" s="2">
        <f>'Moving Avg'!F1611</f>
        <v>42.099850000000011</v>
      </c>
      <c r="H1611" s="2">
        <f>'Moving Avg'!G1611</f>
        <v>42.005140000000004</v>
      </c>
      <c r="I1611" s="2">
        <f>'Moving Avg'!H1611</f>
        <v>42.634715</v>
      </c>
      <c r="J1611" s="6" t="str">
        <f>OBV!F1611</f>
        <v>NEUTRAL</v>
      </c>
      <c r="K1611" s="6" t="str">
        <f>OBV!G1611</f>
        <v>NEUTRAL</v>
      </c>
      <c r="L1611" s="6" t="str">
        <f>OBV!H1611</f>
        <v>NEUTRAL</v>
      </c>
    </row>
    <row r="1612" spans="1:12" ht="13.5" x14ac:dyDescent="0.25">
      <c r="A1612" s="3">
        <f>RSI!A1612</f>
        <v>44361</v>
      </c>
      <c r="B1612" s="2">
        <f>RSI!B1612</f>
        <v>42.393000000000001</v>
      </c>
      <c r="C1612" s="2">
        <f>RSI!I1612</f>
        <v>99.348888490013607</v>
      </c>
      <c r="D1612" s="2">
        <f>MACD!E1612</f>
        <v>-0.20753466980637825</v>
      </c>
      <c r="E1612" s="2">
        <f>MACD!F1612</f>
        <v>-0.12856873314679818</v>
      </c>
      <c r="F1612" s="2">
        <f>'Moving Avg'!D1612</f>
        <v>42.393000000000001</v>
      </c>
      <c r="G1612" s="2">
        <f>'Moving Avg'!F1612</f>
        <v>42.122400000000013</v>
      </c>
      <c r="H1612" s="2">
        <f>'Moving Avg'!G1612</f>
        <v>42.014160000000004</v>
      </c>
      <c r="I1612" s="2">
        <f>'Moving Avg'!H1612</f>
        <v>42.64293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</row>
    <row r="1613" spans="1:12" ht="13.5" x14ac:dyDescent="0.25">
      <c r="A1613" s="3">
        <f>RSI!A1613</f>
        <v>44362</v>
      </c>
      <c r="B1613" s="2">
        <f>RSI!B1613</f>
        <v>42.393000000000001</v>
      </c>
      <c r="C1613" s="2">
        <f>RSI!I1613</f>
        <v>99.348888490013607</v>
      </c>
      <c r="D1613" s="2">
        <f>MACD!E1613</f>
        <v>-0.22556918269378201</v>
      </c>
      <c r="E1613" s="2">
        <f>MACD!F1613</f>
        <v>-0.14796882305619496</v>
      </c>
      <c r="F1613" s="2">
        <f>'Moving Avg'!D1613</f>
        <v>42.393000000000001</v>
      </c>
      <c r="G1613" s="2">
        <f>'Moving Avg'!F1613</f>
        <v>42.144950000000009</v>
      </c>
      <c r="H1613" s="2">
        <f>'Moving Avg'!G1613</f>
        <v>42.023180000000004</v>
      </c>
      <c r="I1613" s="2">
        <f>'Moving Avg'!H1613</f>
        <v>42.651145</v>
      </c>
      <c r="J1613" s="6" t="str">
        <f>OBV!F1613</f>
        <v>NEUTRAL</v>
      </c>
      <c r="K1613" s="6" t="str">
        <f>OBV!G1613</f>
        <v>NEUTRAL</v>
      </c>
      <c r="L1613" s="6" t="str">
        <f>OBV!H1613</f>
        <v>NEUTRAL</v>
      </c>
    </row>
    <row r="1614" spans="1:12" ht="13.5" x14ac:dyDescent="0.25">
      <c r="A1614" s="3">
        <f>RSI!A1614</f>
        <v>44363</v>
      </c>
      <c r="B1614" s="2">
        <f>RSI!B1614</f>
        <v>42.393000000000001</v>
      </c>
      <c r="C1614" s="2">
        <f>RSI!I1614</f>
        <v>99.348888490013607</v>
      </c>
      <c r="D1614" s="2">
        <f>MACD!E1614</f>
        <v>-0.2422677989708788</v>
      </c>
      <c r="E1614" s="2">
        <f>MACD!F1614</f>
        <v>-0.16682861823913175</v>
      </c>
      <c r="F1614" s="2">
        <f>'Moving Avg'!D1614</f>
        <v>42.393000000000001</v>
      </c>
      <c r="G1614" s="2">
        <f>'Moving Avg'!F1614</f>
        <v>42.167500000000011</v>
      </c>
      <c r="H1614" s="2">
        <f>'Moving Avg'!G1614</f>
        <v>42.032200000000003</v>
      </c>
      <c r="I1614" s="2">
        <f>'Moving Avg'!H1614</f>
        <v>42.65936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</row>
    <row r="1615" spans="1:12" ht="13.5" x14ac:dyDescent="0.25">
      <c r="A1615" s="3">
        <f>RSI!A1615</f>
        <v>44364</v>
      </c>
      <c r="B1615" s="2">
        <f>RSI!B1615</f>
        <v>42.393000000000001</v>
      </c>
      <c r="C1615" s="2">
        <f>RSI!I1615</f>
        <v>99.348888490013607</v>
      </c>
      <c r="D1615" s="2">
        <f>MACD!E1615</f>
        <v>-0.18834485959857261</v>
      </c>
      <c r="E1615" s="2">
        <f>MACD!F1615</f>
        <v>-0.17113186651101994</v>
      </c>
      <c r="F1615" s="2">
        <f>'Moving Avg'!D1615</f>
        <v>42.393000000000001</v>
      </c>
      <c r="G1615" s="2">
        <f>'Moving Avg'!F1615</f>
        <v>42.190050000000014</v>
      </c>
      <c r="H1615" s="2">
        <f>'Moving Avg'!G1615</f>
        <v>42.041220000000003</v>
      </c>
      <c r="I1615" s="2">
        <f>'Moving Avg'!H1615</f>
        <v>42.667574999999999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</row>
    <row r="1616" spans="1:12" ht="13.5" x14ac:dyDescent="0.25">
      <c r="A1616" s="3">
        <f>RSI!A1616</f>
        <v>44365</v>
      </c>
      <c r="B1616" s="2">
        <f>RSI!B1616</f>
        <v>42.393000000000001</v>
      </c>
      <c r="C1616" s="2">
        <f>RSI!I1616</f>
        <v>99.348888490013607</v>
      </c>
      <c r="D1616" s="2">
        <f>MACD!E1616</f>
        <v>-0.14395116226017279</v>
      </c>
      <c r="E1616" s="2">
        <f>MACD!F1616</f>
        <v>-0.1656957256608505</v>
      </c>
      <c r="F1616" s="2">
        <f>'Moving Avg'!D1616</f>
        <v>42.393000000000001</v>
      </c>
      <c r="G1616" s="2">
        <f>'Moving Avg'!F1616</f>
        <v>42.212600000000016</v>
      </c>
      <c r="H1616" s="2">
        <f>'Moving Avg'!G1616</f>
        <v>42.050240000000002</v>
      </c>
      <c r="I1616" s="2">
        <f>'Moving Avg'!H1616</f>
        <v>42.676450000000003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</row>
    <row r="1617" spans="1:12" ht="13.5" x14ac:dyDescent="0.25">
      <c r="A1617" s="3">
        <f>RSI!A1617</f>
        <v>44368</v>
      </c>
      <c r="B1617" s="2">
        <f>RSI!B1617</f>
        <v>42.393000000000001</v>
      </c>
      <c r="C1617" s="2">
        <f>RSI!I1617</f>
        <v>99.348888490013607</v>
      </c>
      <c r="D1617" s="2">
        <f>MACD!E1617</f>
        <v>-0.10752930637099212</v>
      </c>
      <c r="E1617" s="2">
        <f>MACD!F1617</f>
        <v>-0.15406244180287884</v>
      </c>
      <c r="F1617" s="2">
        <f>'Moving Avg'!D1617</f>
        <v>42.393000000000001</v>
      </c>
      <c r="G1617" s="2">
        <f>'Moving Avg'!F1617</f>
        <v>42.235150000000019</v>
      </c>
      <c r="H1617" s="2">
        <f>'Moving Avg'!G1617</f>
        <v>42.059260000000002</v>
      </c>
      <c r="I1617" s="2">
        <f>'Moving Avg'!H1617</f>
        <v>42.685325000000006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</row>
    <row r="1618" spans="1:12" ht="13.5" x14ac:dyDescent="0.25">
      <c r="A1618" s="3">
        <f>RSI!A1618</f>
        <v>44369</v>
      </c>
      <c r="B1618" s="2">
        <f>RSI!B1618</f>
        <v>42.393000000000001</v>
      </c>
      <c r="C1618" s="2">
        <f>RSI!I1618</f>
        <v>99.348888490013607</v>
      </c>
      <c r="D1618" s="2">
        <f>MACD!E1618</f>
        <v>-7.7768259091762104E-2</v>
      </c>
      <c r="E1618" s="2">
        <f>MACD!F1618</f>
        <v>-0.13880360526065549</v>
      </c>
      <c r="F1618" s="2">
        <f>'Moving Avg'!D1618</f>
        <v>42.393000000000001</v>
      </c>
      <c r="G1618" s="2">
        <f>'Moving Avg'!F1618</f>
        <v>42.257700000000014</v>
      </c>
      <c r="H1618" s="2">
        <f>'Moving Avg'!G1618</f>
        <v>42.068280000000001</v>
      </c>
      <c r="I1618" s="2">
        <f>'Moving Avg'!H1618</f>
        <v>42.694200000000002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</row>
    <row r="1619" spans="1:12" ht="13.5" x14ac:dyDescent="0.25">
      <c r="A1619" s="3">
        <f>RSI!A1619</f>
        <v>44370</v>
      </c>
      <c r="B1619" s="2">
        <f>RSI!B1619</f>
        <v>42.393000000000001</v>
      </c>
      <c r="C1619" s="2">
        <f>RSI!I1619</f>
        <v>99.348888490013607</v>
      </c>
      <c r="D1619" s="2">
        <f>MACD!E1619</f>
        <v>-5.3564951290759666E-2</v>
      </c>
      <c r="E1619" s="2">
        <f>MACD!F1619</f>
        <v>-0.12175587446667634</v>
      </c>
      <c r="F1619" s="2">
        <f>'Moving Avg'!D1619</f>
        <v>42.393000000000001</v>
      </c>
      <c r="G1619" s="2">
        <f>'Moving Avg'!F1619</f>
        <v>42.280250000000017</v>
      </c>
      <c r="H1619" s="2">
        <f>'Moving Avg'!G1619</f>
        <v>42.077300000000008</v>
      </c>
      <c r="I1619" s="2">
        <f>'Moving Avg'!H1619</f>
        <v>42.698659999999997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</row>
    <row r="1620" spans="1:12" ht="13.5" x14ac:dyDescent="0.25">
      <c r="A1620" s="3">
        <f>RSI!A1620</f>
        <v>44371</v>
      </c>
      <c r="B1620" s="2">
        <f>RSI!B1620</f>
        <v>42.393000000000001</v>
      </c>
      <c r="C1620" s="2">
        <f>RSI!I1620</f>
        <v>99.348888490013607</v>
      </c>
      <c r="D1620" s="2">
        <f>MACD!E1620</f>
        <v>-3.3991818953317932E-2</v>
      </c>
      <c r="E1620" s="2">
        <f>MACD!F1620</f>
        <v>-0.10420306336400467</v>
      </c>
      <c r="F1620" s="2">
        <f>'Moving Avg'!D1620</f>
        <v>42.393000000000001</v>
      </c>
      <c r="G1620" s="2">
        <f>'Moving Avg'!F1620</f>
        <v>42.302800000000019</v>
      </c>
      <c r="H1620" s="2">
        <f>'Moving Avg'!G1620</f>
        <v>42.086320000000008</v>
      </c>
      <c r="I1620" s="2">
        <f>'Moving Avg'!H1620</f>
        <v>42.703119999999998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</row>
    <row r="1621" spans="1:12" ht="13.5" x14ac:dyDescent="0.25">
      <c r="A1621" s="3">
        <f>RSI!A1621</f>
        <v>44372</v>
      </c>
      <c r="B1621" s="2">
        <f>RSI!B1621</f>
        <v>42.393000000000001</v>
      </c>
      <c r="C1621" s="2">
        <f>RSI!I1621</f>
        <v>99.348888490013607</v>
      </c>
      <c r="D1621" s="2">
        <f>MACD!E1621</f>
        <v>-1.8269372604002854E-2</v>
      </c>
      <c r="E1621" s="2">
        <f>MACD!F1621</f>
        <v>-8.7016325212004308E-2</v>
      </c>
      <c r="F1621" s="2">
        <f>'Moving Avg'!D1621</f>
        <v>42.393000000000001</v>
      </c>
      <c r="G1621" s="2">
        <f>'Moving Avg'!F1621</f>
        <v>42.325350000000022</v>
      </c>
      <c r="H1621" s="2">
        <f>'Moving Avg'!G1621</f>
        <v>42.095340000000007</v>
      </c>
      <c r="I1621" s="2">
        <f>'Moving Avg'!H1621</f>
        <v>42.707580000000007</v>
      </c>
      <c r="J1621" s="6" t="str">
        <f>OBV!F1621</f>
        <v>NEUTRAL</v>
      </c>
      <c r="K1621" s="6" t="str">
        <f>OBV!G1621</f>
        <v>NEUTRAL</v>
      </c>
      <c r="L1621" s="6" t="str">
        <f>OBV!H1621</f>
        <v>NEUTRAL</v>
      </c>
    </row>
    <row r="1622" spans="1:12" ht="13.5" x14ac:dyDescent="0.25">
      <c r="A1622" s="3">
        <f>RSI!A1622</f>
        <v>44375</v>
      </c>
      <c r="B1622" s="2">
        <f>RSI!B1622</f>
        <v>42.393000000000001</v>
      </c>
      <c r="C1622" s="2">
        <f>RSI!I1622</f>
        <v>99.348888490013607</v>
      </c>
      <c r="D1622" s="2">
        <f>MACD!E1622</f>
        <v>-5.7430186539235706E-3</v>
      </c>
      <c r="E1622" s="2">
        <f>MACD!F1622</f>
        <v>-7.0761663900388155E-2</v>
      </c>
      <c r="F1622" s="2">
        <f>'Moving Avg'!D1622</f>
        <v>42.393000000000001</v>
      </c>
      <c r="G1622" s="2">
        <f>'Moving Avg'!F1622</f>
        <v>42.347900000000024</v>
      </c>
      <c r="H1622" s="2">
        <f>'Moving Avg'!G1622</f>
        <v>42.104360000000007</v>
      </c>
      <c r="I1622" s="2">
        <f>'Moving Avg'!H1622</f>
        <v>42.712040000000009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</row>
    <row r="1623" spans="1:12" ht="13.5" x14ac:dyDescent="0.25">
      <c r="A1623" s="3">
        <f>RSI!A1623</f>
        <v>44376</v>
      </c>
      <c r="B1623" s="2">
        <f>RSI!B1623</f>
        <v>42.844000000000001</v>
      </c>
      <c r="C1623" s="2">
        <f>RSI!I1623</f>
        <v>99.862933712760992</v>
      </c>
      <c r="D1623" s="2">
        <f>MACD!E1623</f>
        <v>-2.9270883580174711E-2</v>
      </c>
      <c r="E1623" s="2">
        <f>MACD!F1623</f>
        <v>-6.2463507836345467E-2</v>
      </c>
      <c r="F1623" s="2">
        <f>'Moving Avg'!D1623</f>
        <v>42.483199999999997</v>
      </c>
      <c r="G1623" s="2">
        <f>'Moving Avg'!F1623</f>
        <v>42.393000000000015</v>
      </c>
      <c r="H1623" s="2">
        <f>'Moving Avg'!G1623</f>
        <v>42.122400000000006</v>
      </c>
      <c r="I1623" s="2">
        <f>'Moving Avg'!H1623</f>
        <v>42.71434</v>
      </c>
      <c r="J1623" s="6" t="str">
        <f>OBV!F1623</f>
        <v>BULLISH</v>
      </c>
      <c r="K1623" s="6" t="str">
        <f>OBV!G1623</f>
        <v>NEUTRAL</v>
      </c>
      <c r="L1623" s="6" t="str">
        <f>OBV!H1623</f>
        <v>CONFIRMED BULLISH</v>
      </c>
    </row>
    <row r="1624" spans="1:12" ht="13.5" x14ac:dyDescent="0.25">
      <c r="A1624" s="3">
        <f>RSI!A1624</f>
        <v>44377</v>
      </c>
      <c r="B1624" s="2">
        <f>RSI!B1624</f>
        <v>42.844000000000001</v>
      </c>
      <c r="C1624" s="2">
        <f>RSI!I1624</f>
        <v>99.862933712760992</v>
      </c>
      <c r="D1624" s="2">
        <f>MACD!E1624</f>
        <v>-5.2510425803532712E-2</v>
      </c>
      <c r="E1624" s="2">
        <f>MACD!F1624</f>
        <v>-6.0472891429782918E-2</v>
      </c>
      <c r="F1624" s="2">
        <f>'Moving Avg'!D1624</f>
        <v>42.573399999999999</v>
      </c>
      <c r="G1624" s="2">
        <f>'Moving Avg'!F1624</f>
        <v>42.43810000000002</v>
      </c>
      <c r="H1624" s="2">
        <f>'Moving Avg'!G1624</f>
        <v>42.140440000000005</v>
      </c>
      <c r="I1624" s="2">
        <f>'Moving Avg'!H1624</f>
        <v>42.712224999999997</v>
      </c>
      <c r="J1624" s="6" t="str">
        <f>OBV!F1624</f>
        <v>BULLISH</v>
      </c>
      <c r="K1624" s="6" t="str">
        <f>OBV!G1624</f>
        <v>NEUTRAL</v>
      </c>
      <c r="L1624" s="6" t="str">
        <f>OBV!H1624</f>
        <v>CONFIRMED BULLISH</v>
      </c>
    </row>
    <row r="1625" spans="1:12" ht="13.5" x14ac:dyDescent="0.25">
      <c r="A1625" s="3">
        <f>RSI!A1625</f>
        <v>44378</v>
      </c>
      <c r="B1625" s="2">
        <f>RSI!B1625</f>
        <v>42.844000000000001</v>
      </c>
      <c r="C1625" s="2">
        <f>RSI!I1625</f>
        <v>99.862933712760992</v>
      </c>
      <c r="D1625" s="2">
        <f>MACD!E1625</f>
        <v>-7.5259236083333292E-2</v>
      </c>
      <c r="E1625" s="2">
        <f>MACD!F1625</f>
        <v>-6.3430160360492996E-2</v>
      </c>
      <c r="F1625" s="2">
        <f>'Moving Avg'!D1625</f>
        <v>42.663599999999995</v>
      </c>
      <c r="G1625" s="2">
        <f>'Moving Avg'!F1625</f>
        <v>42.460650000000022</v>
      </c>
      <c r="H1625" s="2">
        <f>'Moving Avg'!G1625</f>
        <v>42.158480000000012</v>
      </c>
      <c r="I1625" s="2">
        <f>'Moving Avg'!H1625</f>
        <v>42.699559999999991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</row>
    <row r="1626" spans="1:12" ht="13.5" x14ac:dyDescent="0.25">
      <c r="A1626" s="3">
        <f>RSI!A1626</f>
        <v>44379</v>
      </c>
      <c r="B1626" s="2">
        <f>RSI!B1626</f>
        <v>42.844000000000001</v>
      </c>
      <c r="C1626" s="2">
        <f>RSI!I1626</f>
        <v>99.862933712760992</v>
      </c>
      <c r="D1626" s="2">
        <f>MACD!E1626</f>
        <v>-9.7364324067982011E-2</v>
      </c>
      <c r="E1626" s="2">
        <f>MACD!F1626</f>
        <v>-7.021699310199081E-2</v>
      </c>
      <c r="F1626" s="2">
        <f>'Moving Avg'!D1626</f>
        <v>42.753799999999998</v>
      </c>
      <c r="G1626" s="2">
        <f>'Moving Avg'!F1626</f>
        <v>42.483200000000025</v>
      </c>
      <c r="H1626" s="2">
        <f>'Moving Avg'!G1626</f>
        <v>42.176520000000011</v>
      </c>
      <c r="I1626" s="2">
        <f>'Moving Avg'!H1626</f>
        <v>42.681994999999986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</row>
    <row r="1627" spans="1:12" ht="13.5" x14ac:dyDescent="0.25">
      <c r="A1627" s="3">
        <f>RSI!A1627</f>
        <v>44382</v>
      </c>
      <c r="B1627" s="2">
        <f>RSI!B1627</f>
        <v>42.844000000000001</v>
      </c>
      <c r="C1627" s="2">
        <f>RSI!I1627</f>
        <v>99.862933712760992</v>
      </c>
      <c r="D1627" s="2">
        <f>MACD!E1627</f>
        <v>-0.11871316138851284</v>
      </c>
      <c r="E1627" s="2">
        <f>MACD!F1627</f>
        <v>-7.9916226759295217E-2</v>
      </c>
      <c r="F1627" s="2">
        <f>'Moving Avg'!D1627</f>
        <v>42.844000000000001</v>
      </c>
      <c r="G1627" s="2">
        <f>'Moving Avg'!F1627</f>
        <v>42.50575000000002</v>
      </c>
      <c r="H1627" s="2">
        <f>'Moving Avg'!G1627</f>
        <v>42.19456000000001</v>
      </c>
      <c r="I1627" s="2">
        <f>'Moving Avg'!H1627</f>
        <v>42.664429999999982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</row>
    <row r="1628" spans="1:12" ht="13.5" x14ac:dyDescent="0.25">
      <c r="A1628" s="3">
        <f>RSI!A1628</f>
        <v>44383</v>
      </c>
      <c r="B1628" s="2">
        <f>RSI!B1628</f>
        <v>42.844000000000001</v>
      </c>
      <c r="C1628" s="2">
        <f>RSI!I1628</f>
        <v>99.862933712760992</v>
      </c>
      <c r="D1628" s="2">
        <f>MACD!E1628</f>
        <v>-0.1392262030340774</v>
      </c>
      <c r="E1628" s="2">
        <f>MACD!F1628</f>
        <v>-9.1778222014251662E-2</v>
      </c>
      <c r="F1628" s="2">
        <f>'Moving Avg'!D1628</f>
        <v>42.844000000000001</v>
      </c>
      <c r="G1628" s="2">
        <f>'Moving Avg'!F1628</f>
        <v>42.528300000000023</v>
      </c>
      <c r="H1628" s="2">
        <f>'Moving Avg'!G1628</f>
        <v>42.212600000000009</v>
      </c>
      <c r="I1628" s="2">
        <f>'Moving Avg'!H1628</f>
        <v>42.646864999999977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</row>
    <row r="1629" spans="1:12" ht="13.5" x14ac:dyDescent="0.25">
      <c r="A1629" s="3">
        <f>RSI!A1629</f>
        <v>44384</v>
      </c>
      <c r="B1629" s="2">
        <f>RSI!B1629</f>
        <v>42.844000000000001</v>
      </c>
      <c r="C1629" s="2">
        <f>RSI!I1629</f>
        <v>99.862933712760992</v>
      </c>
      <c r="D1629" s="2">
        <f>MACD!E1629</f>
        <v>-0.15885065215200456</v>
      </c>
      <c r="E1629" s="2">
        <f>MACD!F1629</f>
        <v>-0.10519270804180225</v>
      </c>
      <c r="F1629" s="2">
        <f>'Moving Avg'!D1629</f>
        <v>42.844000000000001</v>
      </c>
      <c r="G1629" s="2">
        <f>'Moving Avg'!F1629</f>
        <v>42.550850000000025</v>
      </c>
      <c r="H1629" s="2">
        <f>'Moving Avg'!G1629</f>
        <v>42.230640000000015</v>
      </c>
      <c r="I1629" s="2">
        <f>'Moving Avg'!H1629</f>
        <v>42.629299999999972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</row>
    <row r="1630" spans="1:12" ht="13.5" x14ac:dyDescent="0.25">
      <c r="A1630" s="3">
        <f>RSI!A1630</f>
        <v>44385</v>
      </c>
      <c r="B1630" s="2">
        <f>RSI!B1630</f>
        <v>42.844000000000001</v>
      </c>
      <c r="C1630" s="2">
        <f>RSI!I1630</f>
        <v>99.862933712760992</v>
      </c>
      <c r="D1630" s="2">
        <f>MACD!E1630</f>
        <v>-0.17755527009737193</v>
      </c>
      <c r="E1630" s="2">
        <f>MACD!F1630</f>
        <v>-0.11966522045291619</v>
      </c>
      <c r="F1630" s="2">
        <f>'Moving Avg'!D1630</f>
        <v>42.844000000000001</v>
      </c>
      <c r="G1630" s="2">
        <f>'Moving Avg'!F1630</f>
        <v>42.573400000000028</v>
      </c>
      <c r="H1630" s="2">
        <f>'Moving Avg'!G1630</f>
        <v>42.248680000000014</v>
      </c>
      <c r="I1630" s="2">
        <f>'Moving Avg'!H1630</f>
        <v>42.611734999999982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</row>
    <row r="1631" spans="1:12" ht="13.5" x14ac:dyDescent="0.25">
      <c r="A1631" s="3">
        <f>RSI!A1631</f>
        <v>44386</v>
      </c>
      <c r="B1631" s="2">
        <f>RSI!B1631</f>
        <v>42.844000000000001</v>
      </c>
      <c r="C1631" s="2">
        <f>RSI!I1631</f>
        <v>99.862933712760992</v>
      </c>
      <c r="D1631" s="2">
        <f>MACD!E1631</f>
        <v>-0.19532606455488377</v>
      </c>
      <c r="E1631" s="2">
        <f>MACD!F1631</f>
        <v>-0.1347973892733097</v>
      </c>
      <c r="F1631" s="2">
        <f>'Moving Avg'!D1631</f>
        <v>42.844000000000001</v>
      </c>
      <c r="G1631" s="2">
        <f>'Moving Avg'!F1631</f>
        <v>42.595950000000023</v>
      </c>
      <c r="H1631" s="2">
        <f>'Moving Avg'!G1631</f>
        <v>42.266720000000014</v>
      </c>
      <c r="I1631" s="2">
        <f>'Moving Avg'!H1631</f>
        <v>42.587239999999973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</row>
    <row r="1632" spans="1:12" ht="13.5" x14ac:dyDescent="0.25">
      <c r="A1632" s="3">
        <f>RSI!A1632</f>
        <v>44389</v>
      </c>
      <c r="B1632" s="2">
        <f>RSI!B1632</f>
        <v>42.844000000000001</v>
      </c>
      <c r="C1632" s="2">
        <f>RSI!I1632</f>
        <v>99.862933712760992</v>
      </c>
      <c r="D1632" s="2">
        <f>MACD!E1632</f>
        <v>-0.21216271474746407</v>
      </c>
      <c r="E1632" s="2">
        <f>MACD!F1632</f>
        <v>-0.15027045436814057</v>
      </c>
      <c r="F1632" s="2">
        <f>'Moving Avg'!D1632</f>
        <v>42.844000000000001</v>
      </c>
      <c r="G1632" s="2">
        <f>'Moving Avg'!F1632</f>
        <v>42.618500000000026</v>
      </c>
      <c r="H1632" s="2">
        <f>'Moving Avg'!G1632</f>
        <v>42.284760000000013</v>
      </c>
      <c r="I1632" s="2">
        <f>'Moving Avg'!H1632</f>
        <v>42.567464999999977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</row>
    <row r="1633" spans="1:12" ht="13.5" x14ac:dyDescent="0.25">
      <c r="A1633" s="3">
        <f>RSI!A1633</f>
        <v>44390</v>
      </c>
      <c r="B1633" s="2">
        <f>RSI!B1633</f>
        <v>42.844000000000001</v>
      </c>
      <c r="C1633" s="2">
        <f>RSI!I1633</f>
        <v>99.862933712760992</v>
      </c>
      <c r="D1633" s="2">
        <f>MACD!E1633</f>
        <v>-0.15869099948812249</v>
      </c>
      <c r="E1633" s="2">
        <f>MACD!F1633</f>
        <v>-0.15195456339213698</v>
      </c>
      <c r="F1633" s="2">
        <f>'Moving Avg'!D1633</f>
        <v>42.844000000000001</v>
      </c>
      <c r="G1633" s="2">
        <f>'Moving Avg'!F1633</f>
        <v>42.641050000000021</v>
      </c>
      <c r="H1633" s="2">
        <f>'Moving Avg'!G1633</f>
        <v>42.302800000000019</v>
      </c>
      <c r="I1633" s="2">
        <f>'Moving Avg'!H1633</f>
        <v>42.533474999999981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</row>
    <row r="1634" spans="1:12" ht="13.5" x14ac:dyDescent="0.25">
      <c r="A1634" s="3">
        <f>RSI!A1634</f>
        <v>44391</v>
      </c>
      <c r="B1634" s="2">
        <f>RSI!B1634</f>
        <v>42.844000000000001</v>
      </c>
      <c r="C1634" s="2">
        <f>RSI!I1634</f>
        <v>99.862933712760992</v>
      </c>
      <c r="D1634" s="2">
        <f>MACD!E1634</f>
        <v>-0.1149887610429019</v>
      </c>
      <c r="E1634" s="2">
        <f>MACD!F1634</f>
        <v>-0.14456140292228997</v>
      </c>
      <c r="F1634" s="2">
        <f>'Moving Avg'!D1634</f>
        <v>42.844000000000001</v>
      </c>
      <c r="G1634" s="2">
        <f>'Moving Avg'!F1634</f>
        <v>42.663600000000017</v>
      </c>
      <c r="H1634" s="2">
        <f>'Moving Avg'!G1634</f>
        <v>42.320840000000018</v>
      </c>
      <c r="I1634" s="2">
        <f>'Moving Avg'!H1634</f>
        <v>42.506904999999982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</row>
    <row r="1635" spans="1:12" ht="13.5" x14ac:dyDescent="0.25">
      <c r="A1635" s="3">
        <f>RSI!A1635</f>
        <v>44392</v>
      </c>
      <c r="B1635" s="2">
        <f>RSI!B1635</f>
        <v>42.844000000000001</v>
      </c>
      <c r="C1635" s="2">
        <f>RSI!I1635</f>
        <v>99.862933712760992</v>
      </c>
      <c r="D1635" s="2">
        <f>MACD!E1635</f>
        <v>-7.9438702306127595E-2</v>
      </c>
      <c r="E1635" s="2">
        <f>MACD!F1635</f>
        <v>-0.13153686279905749</v>
      </c>
      <c r="F1635" s="2">
        <f>'Moving Avg'!D1635</f>
        <v>42.844000000000001</v>
      </c>
      <c r="G1635" s="2">
        <f>'Moving Avg'!F1635</f>
        <v>42.686150000000012</v>
      </c>
      <c r="H1635" s="2">
        <f>'Moving Avg'!G1635</f>
        <v>42.338880000000017</v>
      </c>
      <c r="I1635" s="2">
        <f>'Moving Avg'!H1635</f>
        <v>42.473134999999978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</row>
    <row r="1636" spans="1:12" ht="13.5" x14ac:dyDescent="0.25">
      <c r="A1636" s="3">
        <f>RSI!A1636</f>
        <v>44393</v>
      </c>
      <c r="B1636" s="2">
        <f>RSI!B1636</f>
        <v>42.844000000000001</v>
      </c>
      <c r="C1636" s="2">
        <f>RSI!I1636</f>
        <v>99.862933712760992</v>
      </c>
      <c r="D1636" s="2">
        <f>MACD!E1636</f>
        <v>-5.0680807827966134E-2</v>
      </c>
      <c r="E1636" s="2">
        <f>MACD!F1636</f>
        <v>-0.11536565180483922</v>
      </c>
      <c r="F1636" s="2">
        <f>'Moving Avg'!D1636</f>
        <v>42.844000000000001</v>
      </c>
      <c r="G1636" s="2">
        <f>'Moving Avg'!F1636</f>
        <v>42.708700000000015</v>
      </c>
      <c r="H1636" s="2">
        <f>'Moving Avg'!G1636</f>
        <v>42.356920000000017</v>
      </c>
      <c r="I1636" s="2">
        <f>'Moving Avg'!H1636</f>
        <v>42.439364999999981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</row>
    <row r="1637" spans="1:12" ht="13.5" x14ac:dyDescent="0.25">
      <c r="A1637" s="3">
        <f>RSI!A1637</f>
        <v>44396</v>
      </c>
      <c r="B1637" s="2">
        <f>RSI!B1637</f>
        <v>42.844000000000001</v>
      </c>
      <c r="C1637" s="2">
        <f>RSI!I1637</f>
        <v>99.862933712760992</v>
      </c>
      <c r="D1637" s="2">
        <f>MACD!E1637</f>
        <v>-2.7572134856995945E-2</v>
      </c>
      <c r="E1637" s="2">
        <f>MACD!F1637</f>
        <v>-9.7806948415270573E-2</v>
      </c>
      <c r="F1637" s="2">
        <f>'Moving Avg'!D1637</f>
        <v>42.844000000000001</v>
      </c>
      <c r="G1637" s="2">
        <f>'Moving Avg'!F1637</f>
        <v>42.731250000000017</v>
      </c>
      <c r="H1637" s="2">
        <f>'Moving Avg'!G1637</f>
        <v>42.374960000000016</v>
      </c>
      <c r="I1637" s="2">
        <f>'Moving Avg'!H1637</f>
        <v>42.412794999999981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</row>
    <row r="1638" spans="1:12" ht="13.5" x14ac:dyDescent="0.25">
      <c r="A1638" s="3">
        <f>RSI!A1638</f>
        <v>44399</v>
      </c>
      <c r="B1638" s="2">
        <f>RSI!B1638</f>
        <v>42.844000000000001</v>
      </c>
      <c r="C1638" s="2">
        <f>RSI!I1638</f>
        <v>99.862933712760992</v>
      </c>
      <c r="D1638" s="2">
        <f>MACD!E1638</f>
        <v>-9.1528368329321097E-3</v>
      </c>
      <c r="E1638" s="2">
        <f>MACD!F1638</f>
        <v>-8.007612609880288E-2</v>
      </c>
      <c r="F1638" s="2">
        <f>'Moving Avg'!D1638</f>
        <v>42.844000000000001</v>
      </c>
      <c r="G1638" s="2">
        <f>'Moving Avg'!F1638</f>
        <v>42.75380000000002</v>
      </c>
      <c r="H1638" s="2">
        <f>'Moving Avg'!G1638</f>
        <v>42.393000000000022</v>
      </c>
      <c r="I1638" s="2">
        <f>'Moving Avg'!H1638</f>
        <v>42.393019999999979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</row>
    <row r="1639" spans="1:12" ht="13.5" x14ac:dyDescent="0.25">
      <c r="A1639" s="3">
        <f>RSI!A1639</f>
        <v>44400</v>
      </c>
      <c r="B1639" s="2">
        <f>RSI!B1639</f>
        <v>42.844000000000001</v>
      </c>
      <c r="C1639" s="2">
        <f>RSI!I1639</f>
        <v>99.862933712760992</v>
      </c>
      <c r="D1639" s="2">
        <f>MACD!E1639</f>
        <v>5.3825429503930877E-3</v>
      </c>
      <c r="E1639" s="2">
        <f>MACD!F1639</f>
        <v>-6.2984392288963686E-2</v>
      </c>
      <c r="F1639" s="2">
        <f>'Moving Avg'!D1639</f>
        <v>42.844000000000001</v>
      </c>
      <c r="G1639" s="2">
        <f>'Moving Avg'!F1639</f>
        <v>42.776350000000022</v>
      </c>
      <c r="H1639" s="2">
        <f>'Moving Avg'!G1639</f>
        <v>42.411040000000021</v>
      </c>
      <c r="I1639" s="2">
        <f>'Moving Avg'!H1639</f>
        <v>42.373244999999976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</row>
    <row r="1640" spans="1:12" ht="13.5" x14ac:dyDescent="0.25">
      <c r="A1640" s="3">
        <f>RSI!A1640</f>
        <v>44403</v>
      </c>
      <c r="B1640" s="2">
        <f>RSI!B1640</f>
        <v>42.844000000000001</v>
      </c>
      <c r="C1640" s="2">
        <f>RSI!I1640</f>
        <v>99.862933712760992</v>
      </c>
      <c r="D1640" s="2">
        <f>MACD!E1640</f>
        <v>1.6709321493451057E-2</v>
      </c>
      <c r="E1640" s="2">
        <f>MACD!F1640</f>
        <v>-4.7045649532480742E-2</v>
      </c>
      <c r="F1640" s="2">
        <f>'Moving Avg'!D1640</f>
        <v>42.844000000000001</v>
      </c>
      <c r="G1640" s="2">
        <f>'Moving Avg'!F1640</f>
        <v>42.798900000000017</v>
      </c>
      <c r="H1640" s="2">
        <f>'Moving Avg'!G1640</f>
        <v>42.42908000000002</v>
      </c>
      <c r="I1640" s="2">
        <f>'Moving Avg'!H1640</f>
        <v>42.35346999999998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</row>
    <row r="1641" spans="1:12" ht="13.5" x14ac:dyDescent="0.25">
      <c r="A1641" s="3">
        <f>RSI!A1641</f>
        <v>44404</v>
      </c>
      <c r="B1641" s="2">
        <f>RSI!B1641</f>
        <v>42.844000000000001</v>
      </c>
      <c r="C1641" s="2">
        <f>RSI!I1641</f>
        <v>99.862933712760992</v>
      </c>
      <c r="D1641" s="2">
        <f>MACD!E1641</f>
        <v>2.5393158568569163E-2</v>
      </c>
      <c r="E1641" s="2">
        <f>MACD!F1641</f>
        <v>-3.2557887912270767E-2</v>
      </c>
      <c r="F1641" s="2">
        <f>'Moving Avg'!D1641</f>
        <v>42.844000000000001</v>
      </c>
      <c r="G1641" s="2">
        <f>'Moving Avg'!F1641</f>
        <v>42.82145000000002</v>
      </c>
      <c r="H1641" s="2">
        <f>'Moving Avg'!G1641</f>
        <v>42.44712000000002</v>
      </c>
      <c r="I1641" s="2">
        <f>'Moving Avg'!H1641</f>
        <v>42.338109999999979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</row>
    <row r="1642" spans="1:12" ht="13.5" x14ac:dyDescent="0.25">
      <c r="A1642" s="3">
        <f>RSI!A1642</f>
        <v>44405</v>
      </c>
      <c r="B1642" s="2">
        <f>RSI!B1642</f>
        <v>42.844000000000001</v>
      </c>
      <c r="C1642" s="2">
        <f>RSI!I1642</f>
        <v>99.862933712760992</v>
      </c>
      <c r="D1642" s="2">
        <f>MACD!E1642</f>
        <v>3.1907353900137991E-2</v>
      </c>
      <c r="E1642" s="2">
        <f>MACD!F1642</f>
        <v>-1.9664839549789016E-2</v>
      </c>
      <c r="F1642" s="2">
        <f>'Moving Avg'!D1642</f>
        <v>42.844000000000001</v>
      </c>
      <c r="G1642" s="2">
        <f>'Moving Avg'!F1642</f>
        <v>42.844000000000023</v>
      </c>
      <c r="H1642" s="2">
        <f>'Moving Avg'!G1642</f>
        <v>42.465160000000026</v>
      </c>
      <c r="I1642" s="2">
        <f>'Moving Avg'!H1642</f>
        <v>42.322749999999978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</row>
    <row r="1643" spans="1:12" ht="13.5" x14ac:dyDescent="0.25">
      <c r="A1643" s="3">
        <f>RSI!A1643</f>
        <v>44406</v>
      </c>
      <c r="B1643" s="2">
        <f>RSI!B1643</f>
        <v>42.844000000000001</v>
      </c>
      <c r="C1643" s="2">
        <f>RSI!I1643</f>
        <v>99.862933712760992</v>
      </c>
      <c r="D1643" s="2">
        <f>MACD!E1643</f>
        <v>3.6647451622592087E-2</v>
      </c>
      <c r="E1643" s="2">
        <f>MACD!F1643</f>
        <v>-8.4023813153127971E-3</v>
      </c>
      <c r="F1643" s="2">
        <f>'Moving Avg'!D1643</f>
        <v>42.844000000000001</v>
      </c>
      <c r="G1643" s="2">
        <f>'Moving Avg'!F1643</f>
        <v>42.844000000000023</v>
      </c>
      <c r="H1643" s="2">
        <f>'Moving Avg'!G1643</f>
        <v>42.483200000000025</v>
      </c>
      <c r="I1643" s="2">
        <f>'Moving Avg'!H1643</f>
        <v>42.307389999999977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</row>
    <row r="1644" spans="1:12" ht="13.5" x14ac:dyDescent="0.25">
      <c r="A1644" s="3">
        <f>RSI!A1644</f>
        <v>44407</v>
      </c>
      <c r="B1644" s="2">
        <f>RSI!B1644</f>
        <v>42.844000000000001</v>
      </c>
      <c r="C1644" s="2">
        <f>RSI!I1644</f>
        <v>99.862933712760992</v>
      </c>
      <c r="D1644" s="2">
        <f>MACD!E1644</f>
        <v>3.9943568623129977E-2</v>
      </c>
      <c r="E1644" s="2">
        <f>MACD!F1644</f>
        <v>1.2668086723757578E-3</v>
      </c>
      <c r="F1644" s="2">
        <f>'Moving Avg'!D1644</f>
        <v>42.844000000000001</v>
      </c>
      <c r="G1644" s="2">
        <f>'Moving Avg'!F1644</f>
        <v>42.844000000000023</v>
      </c>
      <c r="H1644" s="2">
        <f>'Moving Avg'!G1644</f>
        <v>42.501240000000024</v>
      </c>
      <c r="I1644" s="2">
        <f>'Moving Avg'!H1644</f>
        <v>42.296444999999984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</row>
    <row r="1645" spans="1:12" ht="13.5" x14ac:dyDescent="0.25">
      <c r="A1645" s="3">
        <f>RSI!A1645</f>
        <v>44410</v>
      </c>
      <c r="B1645" s="2">
        <f>RSI!B1645</f>
        <v>42.844000000000001</v>
      </c>
      <c r="C1645" s="2">
        <f>RSI!I1645</f>
        <v>99.862933712760992</v>
      </c>
      <c r="D1645" s="2">
        <f>MACD!E1645</f>
        <v>4.2070799109318102E-2</v>
      </c>
      <c r="E1645" s="2">
        <f>MACD!F1645</f>
        <v>9.4276067597642271E-3</v>
      </c>
      <c r="F1645" s="2">
        <f>'Moving Avg'!D1645</f>
        <v>42.844000000000001</v>
      </c>
      <c r="G1645" s="2">
        <f>'Moving Avg'!F1645</f>
        <v>42.844000000000023</v>
      </c>
      <c r="H1645" s="2">
        <f>'Moving Avg'!G1645</f>
        <v>42.519280000000023</v>
      </c>
      <c r="I1645" s="2">
        <f>'Moving Avg'!H1645</f>
        <v>42.285499999999985</v>
      </c>
      <c r="J1645" s="6" t="str">
        <f>OBV!F1645</f>
        <v>NEUTRAL</v>
      </c>
      <c r="K1645" s="6" t="str">
        <f>OBV!G1645</f>
        <v>NEUTRAL</v>
      </c>
      <c r="L1645" s="6" t="str">
        <f>OBV!H1645</f>
        <v>NEUTRAL</v>
      </c>
    </row>
    <row r="1646" spans="1:12" ht="13.5" x14ac:dyDescent="0.25">
      <c r="A1646" s="3">
        <f>RSI!A1646</f>
        <v>44411</v>
      </c>
      <c r="B1646" s="2">
        <f>RSI!B1646</f>
        <v>42.844000000000001</v>
      </c>
      <c r="C1646" s="2">
        <f>RSI!I1646</f>
        <v>99.862933712760992</v>
      </c>
      <c r="D1646" s="2">
        <f>MACD!E1646</f>
        <v>4.3257993375036108E-2</v>
      </c>
      <c r="E1646" s="2">
        <f>MACD!F1646</f>
        <v>1.6193684082818606E-2</v>
      </c>
      <c r="F1646" s="2">
        <f>'Moving Avg'!D1646</f>
        <v>42.844000000000001</v>
      </c>
      <c r="G1646" s="2">
        <f>'Moving Avg'!F1646</f>
        <v>42.844000000000023</v>
      </c>
      <c r="H1646" s="2">
        <f>'Moving Avg'!G1646</f>
        <v>42.53732000000003</v>
      </c>
      <c r="I1646" s="2">
        <f>'Moving Avg'!H1646</f>
        <v>42.274554999999985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43.295000000000002</v>
      </c>
      <c r="C1647" s="2">
        <f>RSI!I1647</f>
        <v>99.975847200935178</v>
      </c>
      <c r="D1647" s="2">
        <f>MACD!E1647</f>
        <v>1.0287755339618343E-2</v>
      </c>
      <c r="E1647" s="2">
        <f>MACD!F1647</f>
        <v>1.5012498334178555E-2</v>
      </c>
      <c r="F1647" s="2">
        <f>'Moving Avg'!D1647</f>
        <v>42.934199999999997</v>
      </c>
      <c r="G1647" s="2">
        <f>'Moving Avg'!F1647</f>
        <v>42.866550000000018</v>
      </c>
      <c r="H1647" s="2">
        <f>'Moving Avg'!G1647</f>
        <v>42.564380000000028</v>
      </c>
      <c r="I1647" s="2">
        <f>'Moving Avg'!H1647</f>
        <v>42.265864999999984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</row>
    <row r="1648" spans="1:12" ht="13.5" x14ac:dyDescent="0.25">
      <c r="A1648" s="3">
        <f>RSI!A1648</f>
        <v>44413</v>
      </c>
      <c r="B1648" s="2">
        <f>RSI!B1648</f>
        <v>43.295000000000002</v>
      </c>
      <c r="C1648" s="2">
        <f>RSI!I1648</f>
        <v>99.975847200935178</v>
      </c>
      <c r="D1648" s="2">
        <f>MACD!E1648</f>
        <v>-2.0800468253256099E-2</v>
      </c>
      <c r="E1648" s="2">
        <f>MACD!F1648</f>
        <v>7.8499050166916245E-3</v>
      </c>
      <c r="F1648" s="2">
        <f>'Moving Avg'!D1648</f>
        <v>43.0244</v>
      </c>
      <c r="G1648" s="2">
        <f>'Moving Avg'!F1648</f>
        <v>42.889100000000013</v>
      </c>
      <c r="H1648" s="2">
        <f>'Moving Avg'!G1648</f>
        <v>42.591440000000027</v>
      </c>
      <c r="I1648" s="2">
        <f>'Moving Avg'!H1648</f>
        <v>42.261589999999984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</row>
    <row r="1649" spans="1:12" ht="13.5" x14ac:dyDescent="0.25">
      <c r="A1649" s="3">
        <f>RSI!A1649</f>
        <v>44414</v>
      </c>
      <c r="B1649" s="2">
        <f>RSI!B1649</f>
        <v>43.295000000000002</v>
      </c>
      <c r="C1649" s="2">
        <f>RSI!I1649</f>
        <v>99.975847200935178</v>
      </c>
      <c r="D1649" s="2">
        <f>MACD!E1649</f>
        <v>-5.0059897355900773E-2</v>
      </c>
      <c r="E1649" s="2">
        <f>MACD!F1649</f>
        <v>-3.7320554578268543E-3</v>
      </c>
      <c r="F1649" s="2">
        <f>'Moving Avg'!D1649</f>
        <v>43.11460000000001</v>
      </c>
      <c r="G1649" s="2">
        <f>'Moving Avg'!F1649</f>
        <v>42.911650000000009</v>
      </c>
      <c r="H1649" s="2">
        <f>'Moving Avg'!G1649</f>
        <v>42.618500000000033</v>
      </c>
      <c r="I1649" s="2">
        <f>'Moving Avg'!H1649</f>
        <v>42.263939999999991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</row>
    <row r="1650" spans="1:12" ht="13.5" x14ac:dyDescent="0.25">
      <c r="A1650" s="3">
        <f>RSI!A1650</f>
        <v>44417</v>
      </c>
      <c r="B1650" s="2">
        <f>RSI!B1650</f>
        <v>43.295000000000002</v>
      </c>
      <c r="C1650" s="2">
        <f>RSI!I1650</f>
        <v>99.975847200935178</v>
      </c>
      <c r="D1650" s="2">
        <f>MACD!E1650</f>
        <v>-7.7553069475001735E-2</v>
      </c>
      <c r="E1650" s="2">
        <f>MACD!F1650</f>
        <v>-1.8496258261261833E-2</v>
      </c>
      <c r="F1650" s="2">
        <f>'Moving Avg'!D1650</f>
        <v>43.204800000000013</v>
      </c>
      <c r="G1650" s="2">
        <f>'Moving Avg'!F1650</f>
        <v>42.934200000000004</v>
      </c>
      <c r="H1650" s="2">
        <f>'Moving Avg'!G1650</f>
        <v>42.645560000000032</v>
      </c>
      <c r="I1650" s="2">
        <f>'Moving Avg'!H1650</f>
        <v>42.256665000000005</v>
      </c>
      <c r="J1650" s="6" t="str">
        <f>OBV!F1650</f>
        <v>BULLISH</v>
      </c>
      <c r="K1650" s="6" t="str">
        <f>OBV!G1650</f>
        <v>NEUTRAL</v>
      </c>
      <c r="L1650" s="6" t="str">
        <f>OBV!H1650</f>
        <v>CONFIRMED BULLISH</v>
      </c>
    </row>
    <row r="1651" spans="1:12" ht="13.5" x14ac:dyDescent="0.25">
      <c r="A1651" s="3">
        <f>RSI!A1651</f>
        <v>44419</v>
      </c>
      <c r="B1651" s="2">
        <f>RSI!B1651</f>
        <v>43.295000000000002</v>
      </c>
      <c r="C1651" s="2">
        <f>RSI!I1651</f>
        <v>99.975847200935178</v>
      </c>
      <c r="D1651" s="2">
        <f>MACD!E1651</f>
        <v>-0.10334910951731047</v>
      </c>
      <c r="E1651" s="2">
        <f>MACD!F1651</f>
        <v>-3.5466828512471564E-2</v>
      </c>
      <c r="F1651" s="2">
        <f>'Moving Avg'!D1651</f>
        <v>43.295000000000002</v>
      </c>
      <c r="G1651" s="2">
        <f>'Moving Avg'!F1651</f>
        <v>42.95675</v>
      </c>
      <c r="H1651" s="2">
        <f>'Moving Avg'!G1651</f>
        <v>42.67262000000003</v>
      </c>
      <c r="I1651" s="2">
        <f>'Moving Avg'!H1651</f>
        <v>42.242680000000007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</row>
    <row r="1652" spans="1:12" ht="13.5" x14ac:dyDescent="0.25">
      <c r="A1652" s="3">
        <f>RSI!A1652</f>
        <v>44420</v>
      </c>
      <c r="B1652" s="2">
        <f>RSI!B1652</f>
        <v>43.295000000000002</v>
      </c>
      <c r="C1652" s="2">
        <f>RSI!I1652</f>
        <v>99.975847200935178</v>
      </c>
      <c r="D1652" s="2">
        <f>MACD!E1652</f>
        <v>-0.12752151570980885</v>
      </c>
      <c r="E1652" s="2">
        <f>MACD!F1652</f>
        <v>-5.3877765951939022E-2</v>
      </c>
      <c r="F1652" s="2">
        <f>'Moving Avg'!D1652</f>
        <v>43.295000000000002</v>
      </c>
      <c r="G1652" s="2">
        <f>'Moving Avg'!F1652</f>
        <v>42.979299999999995</v>
      </c>
      <c r="H1652" s="2">
        <f>'Moving Avg'!G1652</f>
        <v>42.699680000000036</v>
      </c>
      <c r="I1652" s="2">
        <f>'Moving Avg'!H1652</f>
        <v>42.235580000000006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44424</v>
      </c>
      <c r="B1653" s="2">
        <f>RSI!B1653</f>
        <v>43.295000000000002</v>
      </c>
      <c r="C1653" s="2">
        <f>RSI!I1653</f>
        <v>99.975847200935178</v>
      </c>
      <c r="D1653" s="2">
        <f>MACD!E1653</f>
        <v>-0.15014637508329542</v>
      </c>
      <c r="E1653" s="2">
        <f>MACD!F1653</f>
        <v>-7.3131487778210297E-2</v>
      </c>
      <c r="F1653" s="2">
        <f>'Moving Avg'!D1653</f>
        <v>43.295000000000002</v>
      </c>
      <c r="G1653" s="2">
        <f>'Moving Avg'!F1653</f>
        <v>43.00184999999999</v>
      </c>
      <c r="H1653" s="2">
        <f>'Moving Avg'!G1653</f>
        <v>42.726740000000035</v>
      </c>
      <c r="I1653" s="2">
        <f>'Moving Avg'!H1653</f>
        <v>42.228480000000012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</row>
    <row r="1654" spans="1:12" ht="13.5" x14ac:dyDescent="0.25">
      <c r="A1654" s="3">
        <f>RSI!A1654</f>
        <v>44425</v>
      </c>
      <c r="B1654" s="2">
        <f>RSI!B1654</f>
        <v>43.295000000000002</v>
      </c>
      <c r="C1654" s="2">
        <f>RSI!I1654</f>
        <v>99.975847200935178</v>
      </c>
      <c r="D1654" s="2">
        <f>MACD!E1654</f>
        <v>-0.17130093584505346</v>
      </c>
      <c r="E1654" s="2">
        <f>MACD!F1654</f>
        <v>-9.2765377391578932E-2</v>
      </c>
      <c r="F1654" s="2">
        <f>'Moving Avg'!D1654</f>
        <v>43.295000000000002</v>
      </c>
      <c r="G1654" s="2">
        <f>'Moving Avg'!F1654</f>
        <v>43.024399999999986</v>
      </c>
      <c r="H1654" s="2">
        <f>'Moving Avg'!G1654</f>
        <v>42.753800000000041</v>
      </c>
      <c r="I1654" s="2">
        <f>'Moving Avg'!H1654</f>
        <v>42.221380000000011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</row>
    <row r="1655" spans="1:12" ht="13.5" x14ac:dyDescent="0.25">
      <c r="A1655" s="3">
        <f>RSI!A1655</f>
        <v>44426</v>
      </c>
      <c r="B1655" s="2">
        <f>RSI!B1655</f>
        <v>43.295000000000002</v>
      </c>
      <c r="C1655" s="2">
        <f>RSI!I1655</f>
        <v>99.975847200935178</v>
      </c>
      <c r="D1655" s="2">
        <f>MACD!E1655</f>
        <v>-0.19106247563452428</v>
      </c>
      <c r="E1655" s="2">
        <f>MACD!F1655</f>
        <v>-0.11242479704016801</v>
      </c>
      <c r="F1655" s="2">
        <f>'Moving Avg'!D1655</f>
        <v>43.295000000000002</v>
      </c>
      <c r="G1655" s="2">
        <f>'Moving Avg'!F1655</f>
        <v>43.046949999999981</v>
      </c>
      <c r="H1655" s="2">
        <f>'Moving Avg'!G1655</f>
        <v>42.77184000000004</v>
      </c>
      <c r="I1655" s="2">
        <f>'Moving Avg'!H1655</f>
        <v>42.220950000000009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</row>
    <row r="1656" spans="1:12" ht="13.5" x14ac:dyDescent="0.25">
      <c r="A1656" s="3">
        <f>RSI!A1656</f>
        <v>44427</v>
      </c>
      <c r="B1656" s="2">
        <f>RSI!B1656</f>
        <v>43.295000000000002</v>
      </c>
      <c r="C1656" s="2">
        <f>RSI!I1656</f>
        <v>99.975847200935178</v>
      </c>
      <c r="D1656" s="2">
        <f>MACD!E1656</f>
        <v>-0.20950741449369303</v>
      </c>
      <c r="E1656" s="2">
        <f>MACD!F1656</f>
        <v>-0.13184132053087302</v>
      </c>
      <c r="F1656" s="2">
        <f>'Moving Avg'!D1656</f>
        <v>43.295000000000002</v>
      </c>
      <c r="G1656" s="2">
        <f>'Moving Avg'!F1656</f>
        <v>43.069499999999984</v>
      </c>
      <c r="H1656" s="2">
        <f>'Moving Avg'!G1656</f>
        <v>42.789880000000039</v>
      </c>
      <c r="I1656" s="2">
        <f>'Moving Avg'!H1656</f>
        <v>42.220520000000015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</row>
    <row r="1657" spans="1:12" ht="13.5" x14ac:dyDescent="0.25">
      <c r="A1657" s="3">
        <f>RSI!A1657</f>
        <v>44428</v>
      </c>
      <c r="B1657" s="2">
        <f>RSI!B1657</f>
        <v>43.295000000000002</v>
      </c>
      <c r="C1657" s="2">
        <f>RSI!I1657</f>
        <v>99.975847200935178</v>
      </c>
      <c r="D1657" s="2">
        <f>MACD!E1657</f>
        <v>-0.15732601428940285</v>
      </c>
      <c r="E1657" s="2">
        <f>MACD!F1657</f>
        <v>-0.13693825928257899</v>
      </c>
      <c r="F1657" s="2">
        <f>'Moving Avg'!D1657</f>
        <v>43.295000000000002</v>
      </c>
      <c r="G1657" s="2">
        <f>'Moving Avg'!F1657</f>
        <v>43.092049999999986</v>
      </c>
      <c r="H1657" s="2">
        <f>'Moving Avg'!G1657</f>
        <v>42.807920000000038</v>
      </c>
      <c r="I1657" s="2">
        <f>'Moving Avg'!H1657</f>
        <v>42.220090000000006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</row>
    <row r="1658" spans="1:12" ht="13.5" x14ac:dyDescent="0.25">
      <c r="A1658" s="3">
        <f>RSI!A1658</f>
        <v>44431</v>
      </c>
      <c r="B1658" s="2">
        <f>RSI!B1658</f>
        <v>43.295000000000002</v>
      </c>
      <c r="C1658" s="2">
        <f>RSI!I1658</f>
        <v>99.975847200935178</v>
      </c>
      <c r="D1658" s="2">
        <f>MACD!E1658</f>
        <v>-0.1146502618297518</v>
      </c>
      <c r="E1658" s="2">
        <f>MACD!F1658</f>
        <v>-0.13248065979201357</v>
      </c>
      <c r="F1658" s="2">
        <f>'Moving Avg'!D1658</f>
        <v>43.295000000000002</v>
      </c>
      <c r="G1658" s="2">
        <f>'Moving Avg'!F1658</f>
        <v>43.114599999999982</v>
      </c>
      <c r="H1658" s="2">
        <f>'Moving Avg'!G1658</f>
        <v>42.825960000000038</v>
      </c>
      <c r="I1658" s="2">
        <f>'Moving Avg'!H1658</f>
        <v>42.218025000000019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</row>
    <row r="1659" spans="1:12" ht="13.5" x14ac:dyDescent="0.25">
      <c r="A1659" s="3">
        <f>RSI!A1659</f>
        <v>44432</v>
      </c>
      <c r="B1659" s="2">
        <f>RSI!B1659</f>
        <v>43.295000000000002</v>
      </c>
      <c r="C1659" s="2">
        <f>RSI!I1659</f>
        <v>99.975847200935178</v>
      </c>
      <c r="D1659" s="2">
        <f>MACD!E1659</f>
        <v>-7.9908287545649159E-2</v>
      </c>
      <c r="E1659" s="2">
        <f>MACD!F1659</f>
        <v>-0.12196618534274069</v>
      </c>
      <c r="F1659" s="2">
        <f>'Moving Avg'!D1659</f>
        <v>43.295000000000002</v>
      </c>
      <c r="G1659" s="2">
        <f>'Moving Avg'!F1659</f>
        <v>43.137149999999984</v>
      </c>
      <c r="H1659" s="2">
        <f>'Moving Avg'!G1659</f>
        <v>42.844000000000044</v>
      </c>
      <c r="I1659" s="2">
        <f>'Moving Avg'!H1659</f>
        <v>42.215960000000017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</row>
    <row r="1660" spans="1:12" ht="13.5" x14ac:dyDescent="0.25">
      <c r="A1660" s="3">
        <f>RSI!A1660</f>
        <v>44433</v>
      </c>
      <c r="B1660" s="2">
        <f>RSI!B1660</f>
        <v>43.295000000000002</v>
      </c>
      <c r="C1660" s="2">
        <f>RSI!I1660</f>
        <v>99.975847200935178</v>
      </c>
      <c r="D1660" s="2">
        <f>MACD!E1660</f>
        <v>-5.1778156268404985E-2</v>
      </c>
      <c r="E1660" s="2">
        <f>MACD!F1660</f>
        <v>-0.10792857952787355</v>
      </c>
      <c r="F1660" s="2">
        <f>'Moving Avg'!D1660</f>
        <v>43.295000000000002</v>
      </c>
      <c r="G1660" s="2">
        <f>'Moving Avg'!F1660</f>
        <v>43.159699999999987</v>
      </c>
      <c r="H1660" s="2">
        <f>'Moving Avg'!G1660</f>
        <v>42.862040000000043</v>
      </c>
      <c r="I1660" s="2">
        <f>'Moving Avg'!H1660</f>
        <v>42.213895000000008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</row>
    <row r="1661" spans="1:12" ht="13.5" x14ac:dyDescent="0.25">
      <c r="A1661" s="3">
        <f>RSI!A1661</f>
        <v>44434</v>
      </c>
      <c r="B1661" s="2">
        <f>RSI!B1661</f>
        <v>43.295000000000002</v>
      </c>
      <c r="C1661" s="2">
        <f>RSI!I1661</f>
        <v>99.975847200935178</v>
      </c>
      <c r="D1661" s="2">
        <f>MACD!E1661</f>
        <v>-2.9148815167793884E-2</v>
      </c>
      <c r="E1661" s="2">
        <f>MACD!F1661</f>
        <v>-9.2172626655857626E-2</v>
      </c>
      <c r="F1661" s="2">
        <f>'Moving Avg'!D1661</f>
        <v>43.295000000000002</v>
      </c>
      <c r="G1661" s="2">
        <f>'Moving Avg'!F1661</f>
        <v>43.182249999999989</v>
      </c>
      <c r="H1661" s="2">
        <f>'Moving Avg'!G1661</f>
        <v>42.880080000000042</v>
      </c>
      <c r="I1661" s="2">
        <f>'Moving Avg'!H1661</f>
        <v>42.21183000000002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</row>
    <row r="1662" spans="1:12" ht="13.5" x14ac:dyDescent="0.25">
      <c r="A1662" s="3">
        <f>RSI!A1662</f>
        <v>44435</v>
      </c>
      <c r="B1662" s="2">
        <f>RSI!B1662</f>
        <v>43.295000000000002</v>
      </c>
      <c r="C1662" s="2">
        <f>RSI!I1662</f>
        <v>99.975847200935178</v>
      </c>
      <c r="D1662" s="2">
        <f>MACD!E1662</f>
        <v>-1.1087094189619506E-2</v>
      </c>
      <c r="E1662" s="2">
        <f>MACD!F1662</f>
        <v>-7.5955520162609994E-2</v>
      </c>
      <c r="F1662" s="2">
        <f>'Moving Avg'!D1662</f>
        <v>43.295000000000002</v>
      </c>
      <c r="G1662" s="2">
        <f>'Moving Avg'!F1662</f>
        <v>43.204799999999992</v>
      </c>
      <c r="H1662" s="2">
        <f>'Moving Avg'!G1662</f>
        <v>42.898120000000041</v>
      </c>
      <c r="I1662" s="2">
        <f>'Moving Avg'!H1662</f>
        <v>42.212015000000008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</row>
    <row r="1663" spans="1:12" ht="13.5" x14ac:dyDescent="0.25">
      <c r="A1663" s="3">
        <f>RSI!A1663</f>
        <v>44438</v>
      </c>
      <c r="B1663" s="2">
        <f>RSI!B1663</f>
        <v>43.295000000000002</v>
      </c>
      <c r="C1663" s="2">
        <f>RSI!I1663</f>
        <v>99.975847200935178</v>
      </c>
      <c r="D1663" s="2">
        <f>MACD!E1663</f>
        <v>3.1901754564103157E-3</v>
      </c>
      <c r="E1663" s="2">
        <f>MACD!F1663</f>
        <v>-6.0126381038805937E-2</v>
      </c>
      <c r="F1663" s="2">
        <f>'Moving Avg'!D1663</f>
        <v>43.295000000000002</v>
      </c>
      <c r="G1663" s="2">
        <f>'Moving Avg'!F1663</f>
        <v>43.227349999999987</v>
      </c>
      <c r="H1663" s="2">
        <f>'Moving Avg'!G1663</f>
        <v>42.916160000000048</v>
      </c>
      <c r="I1663" s="2">
        <f>'Moving Avg'!H1663</f>
        <v>42.218645000000016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</row>
    <row r="1664" spans="1:12" ht="13.5" x14ac:dyDescent="0.25">
      <c r="A1664" s="3">
        <f>RSI!A1664</f>
        <v>44439</v>
      </c>
      <c r="B1664" s="2">
        <f>RSI!B1664</f>
        <v>43.295000000000002</v>
      </c>
      <c r="C1664" s="2">
        <f>RSI!I1664</f>
        <v>99.975847200935178</v>
      </c>
      <c r="D1664" s="2">
        <f>MACD!E1664</f>
        <v>1.4339715202375203E-2</v>
      </c>
      <c r="E1664" s="2">
        <f>MACD!F1664</f>
        <v>-4.5233161790569715E-2</v>
      </c>
      <c r="F1664" s="2">
        <f>'Moving Avg'!D1664</f>
        <v>43.295000000000002</v>
      </c>
      <c r="G1664" s="2">
        <f>'Moving Avg'!F1664</f>
        <v>43.24989999999999</v>
      </c>
      <c r="H1664" s="2">
        <f>'Moving Avg'!G1664</f>
        <v>42.934200000000047</v>
      </c>
      <c r="I1664" s="2">
        <f>'Moving Avg'!H1664</f>
        <v>42.225275000000011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</row>
    <row r="1665" spans="1:12" ht="13.5" x14ac:dyDescent="0.25">
      <c r="A1665" s="3">
        <f>RSI!A1665</f>
        <v>44440</v>
      </c>
      <c r="B1665" s="2">
        <f>RSI!B1665</f>
        <v>43.295000000000002</v>
      </c>
      <c r="C1665" s="2">
        <f>RSI!I1665</f>
        <v>99.975847200935178</v>
      </c>
      <c r="D1665" s="2">
        <f>MACD!E1665</f>
        <v>2.2911694032373475E-2</v>
      </c>
      <c r="E1665" s="2">
        <f>MACD!F1665</f>
        <v>-3.1604190625981077E-2</v>
      </c>
      <c r="F1665" s="2">
        <f>'Moving Avg'!D1665</f>
        <v>43.295000000000002</v>
      </c>
      <c r="G1665" s="2">
        <f>'Moving Avg'!F1665</f>
        <v>43.272449999999992</v>
      </c>
      <c r="H1665" s="2">
        <f>'Moving Avg'!G1665</f>
        <v>42.952240000000039</v>
      </c>
      <c r="I1665" s="2">
        <f>'Moving Avg'!H1665</f>
        <v>42.231905000000012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</row>
    <row r="1666" spans="1:12" ht="13.5" x14ac:dyDescent="0.25">
      <c r="A1666" s="3">
        <f>RSI!A1666</f>
        <v>44441</v>
      </c>
      <c r="B1666" s="2">
        <f>RSI!B1666</f>
        <v>43.295000000000002</v>
      </c>
      <c r="C1666" s="2">
        <f>RSI!I1666</f>
        <v>99.975847200935178</v>
      </c>
      <c r="D1666" s="2">
        <f>MACD!E1666</f>
        <v>2.9366529935849428E-2</v>
      </c>
      <c r="E1666" s="2">
        <f>MACD!F1666</f>
        <v>-1.9410046513614977E-2</v>
      </c>
      <c r="F1666" s="2">
        <f>'Moving Avg'!D1666</f>
        <v>43.295000000000002</v>
      </c>
      <c r="G1666" s="2">
        <f>'Moving Avg'!F1666</f>
        <v>43.294999999999987</v>
      </c>
      <c r="H1666" s="2">
        <f>'Moving Avg'!G1666</f>
        <v>42.970280000000038</v>
      </c>
      <c r="I1666" s="2">
        <f>'Moving Avg'!H1666</f>
        <v>42.238670000000013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44442</v>
      </c>
      <c r="B1667" s="2">
        <f>RSI!B1667</f>
        <v>43.295000000000002</v>
      </c>
      <c r="C1667" s="2">
        <f>RSI!I1667</f>
        <v>99.975847200935178</v>
      </c>
      <c r="D1667" s="2">
        <f>MACD!E1667</f>
        <v>3.4089076242722172E-2</v>
      </c>
      <c r="E1667" s="2">
        <f>MACD!F1667</f>
        <v>-8.7102219623475478E-3</v>
      </c>
      <c r="F1667" s="2">
        <f>'Moving Avg'!D1667</f>
        <v>43.295000000000002</v>
      </c>
      <c r="G1667" s="2">
        <f>'Moving Avg'!F1667</f>
        <v>43.294999999999987</v>
      </c>
      <c r="H1667" s="2">
        <f>'Moving Avg'!G1667</f>
        <v>42.988320000000037</v>
      </c>
      <c r="I1667" s="2">
        <f>'Moving Avg'!H1667</f>
        <v>42.245435000000015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44445</v>
      </c>
      <c r="B1668" s="2">
        <f>RSI!B1668</f>
        <v>43.295000000000002</v>
      </c>
      <c r="C1668" s="2">
        <f>RSI!I1668</f>
        <v>99.975847200935178</v>
      </c>
      <c r="D1668" s="2">
        <f>MACD!E1668</f>
        <v>3.7400597409160241E-2</v>
      </c>
      <c r="E1668" s="2">
        <f>MACD!F1668</f>
        <v>5.1194191195400984E-4</v>
      </c>
      <c r="F1668" s="2">
        <f>'Moving Avg'!D1668</f>
        <v>43.295000000000002</v>
      </c>
      <c r="G1668" s="2">
        <f>'Moving Avg'!F1668</f>
        <v>43.294999999999987</v>
      </c>
      <c r="H1668" s="2">
        <f>'Moving Avg'!G1668</f>
        <v>43.006360000000043</v>
      </c>
      <c r="I1668" s="2">
        <f>'Moving Avg'!H1668</f>
        <v>42.252200000000009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44446</v>
      </c>
      <c r="B1669" s="2">
        <f>RSI!B1669</f>
        <v>43.295000000000002</v>
      </c>
      <c r="C1669" s="2">
        <f>RSI!I1669</f>
        <v>99.975847200935178</v>
      </c>
      <c r="D1669" s="2">
        <f>MACD!E1669</f>
        <v>3.9568876415238208E-2</v>
      </c>
      <c r="E1669" s="2">
        <f>MACD!F1669</f>
        <v>8.3233288126108498E-3</v>
      </c>
      <c r="F1669" s="2">
        <f>'Moving Avg'!D1669</f>
        <v>43.295000000000002</v>
      </c>
      <c r="G1669" s="2">
        <f>'Moving Avg'!F1669</f>
        <v>43.294999999999987</v>
      </c>
      <c r="H1669" s="2">
        <f>'Moving Avg'!G1669</f>
        <v>43.024400000000043</v>
      </c>
      <c r="I1669" s="2">
        <f>'Moving Avg'!H1669</f>
        <v>42.258965000000018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</row>
    <row r="1670" spans="1:12" ht="13.5" x14ac:dyDescent="0.25">
      <c r="A1670" s="3">
        <f>RSI!A1670</f>
        <v>44447</v>
      </c>
      <c r="B1670" s="2">
        <f>RSI!B1670</f>
        <v>43.295000000000002</v>
      </c>
      <c r="C1670" s="2">
        <f>RSI!I1670</f>
        <v>99.975847200935178</v>
      </c>
      <c r="D1670" s="2">
        <f>MACD!E1670</f>
        <v>4.0816743141760981E-2</v>
      </c>
      <c r="E1670" s="2">
        <f>MACD!F1670</f>
        <v>1.4822011678440876E-2</v>
      </c>
      <c r="F1670" s="2">
        <f>'Moving Avg'!D1670</f>
        <v>43.295000000000002</v>
      </c>
      <c r="G1670" s="2">
        <f>'Moving Avg'!F1670</f>
        <v>43.294999999999987</v>
      </c>
      <c r="H1670" s="2">
        <f>'Moving Avg'!G1670</f>
        <v>43.042440000000042</v>
      </c>
      <c r="I1670" s="2">
        <f>'Moving Avg'!H1670</f>
        <v>42.265730000000012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</row>
    <row r="1671" spans="1:12" ht="13.5" x14ac:dyDescent="0.25">
      <c r="A1671" s="3">
        <f>RSI!A1671</f>
        <v>44448</v>
      </c>
      <c r="B1671" s="2">
        <f>RSI!B1671</f>
        <v>43.295000000000002</v>
      </c>
      <c r="C1671" s="2">
        <f>RSI!I1671</f>
        <v>99.975847200935178</v>
      </c>
      <c r="D1671" s="2">
        <f>MACD!E1671</f>
        <v>4.1329268433010213E-2</v>
      </c>
      <c r="E1671" s="2">
        <f>MACD!F1671</f>
        <v>2.0123463029354742E-2</v>
      </c>
      <c r="F1671" s="2">
        <f>'Moving Avg'!D1671</f>
        <v>43.295000000000002</v>
      </c>
      <c r="G1671" s="2">
        <f>'Moving Avg'!F1671</f>
        <v>43.294999999999987</v>
      </c>
      <c r="H1671" s="2">
        <f>'Moving Avg'!G1671</f>
        <v>43.060480000000041</v>
      </c>
      <c r="I1671" s="2">
        <f>'Moving Avg'!H1671</f>
        <v>42.272495000000021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</row>
    <row r="1672" spans="1:12" ht="13.5" x14ac:dyDescent="0.25">
      <c r="A1672" s="3">
        <f>RSI!A1672</f>
        <v>44449</v>
      </c>
      <c r="B1672" s="2">
        <f>RSI!B1672</f>
        <v>43.295000000000002</v>
      </c>
      <c r="C1672" s="2">
        <f>RSI!I1672</f>
        <v>99.975847200935178</v>
      </c>
      <c r="D1672" s="2">
        <f>MACD!E1672</f>
        <v>4.1259830773064721E-2</v>
      </c>
      <c r="E1672" s="2">
        <f>MACD!F1672</f>
        <v>2.4350736578096742E-2</v>
      </c>
      <c r="F1672" s="2">
        <f>'Moving Avg'!D1672</f>
        <v>43.295000000000002</v>
      </c>
      <c r="G1672" s="2">
        <f>'Moving Avg'!F1672</f>
        <v>43.294999999999987</v>
      </c>
      <c r="H1672" s="2">
        <f>'Moving Avg'!G1672</f>
        <v>43.078520000000047</v>
      </c>
      <c r="I1672" s="2">
        <f>'Moving Avg'!H1672</f>
        <v>42.279260000000022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</row>
    <row r="1673" spans="1:12" ht="13.5" x14ac:dyDescent="0.25">
      <c r="A1673" s="3">
        <f>RSI!A1673</f>
        <v>44452</v>
      </c>
      <c r="B1673" s="2">
        <f>RSI!B1673</f>
        <v>43.295000000000002</v>
      </c>
      <c r="C1673" s="2">
        <f>RSI!I1673</f>
        <v>99.975847200935178</v>
      </c>
      <c r="D1673" s="2">
        <f>MACD!E1673</f>
        <v>4.0735230546353307E-2</v>
      </c>
      <c r="E1673" s="2">
        <f>MACD!F1673</f>
        <v>2.7627635371748054E-2</v>
      </c>
      <c r="F1673" s="2">
        <f>'Moving Avg'!D1673</f>
        <v>43.295000000000002</v>
      </c>
      <c r="G1673" s="2">
        <f>'Moving Avg'!F1673</f>
        <v>43.294999999999987</v>
      </c>
      <c r="H1673" s="2">
        <f>'Moving Avg'!G1673</f>
        <v>43.087540000000047</v>
      </c>
      <c r="I1673" s="2">
        <f>'Moving Avg'!H1673</f>
        <v>42.286025000000016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</row>
    <row r="1674" spans="1:12" ht="13.5" x14ac:dyDescent="0.25">
      <c r="A1674" s="3">
        <f>RSI!A1674</f>
        <v>44453</v>
      </c>
      <c r="B1674" s="2">
        <f>RSI!B1674</f>
        <v>43.295000000000002</v>
      </c>
      <c r="C1674" s="2">
        <f>RSI!I1674</f>
        <v>99.975847200935178</v>
      </c>
      <c r="D1674" s="2">
        <f>MACD!E1674</f>
        <v>3.9859999821189263E-2</v>
      </c>
      <c r="E1674" s="2">
        <f>MACD!F1674</f>
        <v>3.0074108261636298E-2</v>
      </c>
      <c r="F1674" s="2">
        <f>'Moving Avg'!D1674</f>
        <v>43.295000000000002</v>
      </c>
      <c r="G1674" s="2">
        <f>'Moving Avg'!F1674</f>
        <v>43.294999999999987</v>
      </c>
      <c r="H1674" s="2">
        <f>'Moving Avg'!G1674</f>
        <v>43.096560000000046</v>
      </c>
      <c r="I1674" s="2">
        <f>'Moving Avg'!H1674</f>
        <v>42.292790000000025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</row>
    <row r="1675" spans="1:12" ht="13.5" x14ac:dyDescent="0.25">
      <c r="A1675" s="3">
        <f>RSI!A1675</f>
        <v>44454</v>
      </c>
      <c r="B1675" s="2">
        <f>RSI!B1675</f>
        <v>43.295000000000002</v>
      </c>
      <c r="C1675" s="2">
        <f>RSI!I1675</f>
        <v>99.975847200935178</v>
      </c>
      <c r="D1675" s="2">
        <f>MACD!E1675</f>
        <v>3.8720032730864773E-2</v>
      </c>
      <c r="E1675" s="2">
        <f>MACD!F1675</f>
        <v>3.1803293155481999E-2</v>
      </c>
      <c r="F1675" s="2">
        <f>'Moving Avg'!D1675</f>
        <v>43.295000000000002</v>
      </c>
      <c r="G1675" s="2">
        <f>'Moving Avg'!F1675</f>
        <v>43.294999999999987</v>
      </c>
      <c r="H1675" s="2">
        <f>'Moving Avg'!G1675</f>
        <v>43.105580000000046</v>
      </c>
      <c r="I1675" s="2">
        <f>'Moving Avg'!H1675</f>
        <v>42.299510000000019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</row>
    <row r="1676" spans="1:12" ht="13.5" x14ac:dyDescent="0.25">
      <c r="A1676" s="3">
        <f>RSI!A1676</f>
        <v>44455</v>
      </c>
      <c r="B1676" s="2">
        <f>RSI!B1676</f>
        <v>43.295000000000002</v>
      </c>
      <c r="C1676" s="2">
        <f>RSI!I1676</f>
        <v>99.975847200935178</v>
      </c>
      <c r="D1676" s="2">
        <f>MACD!E1676</f>
        <v>3.7385642187381052E-2</v>
      </c>
      <c r="E1676" s="2">
        <f>MACD!F1676</f>
        <v>3.2919762961861811E-2</v>
      </c>
      <c r="F1676" s="2">
        <f>'Moving Avg'!D1676</f>
        <v>43.295000000000002</v>
      </c>
      <c r="G1676" s="2">
        <f>'Moving Avg'!F1676</f>
        <v>43.294999999999987</v>
      </c>
      <c r="H1676" s="2">
        <f>'Moving Avg'!G1676</f>
        <v>43.114600000000046</v>
      </c>
      <c r="I1676" s="2">
        <f>'Moving Avg'!H1676</f>
        <v>42.306275000000021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</row>
    <row r="1677" spans="1:12" ht="13.5" x14ac:dyDescent="0.25">
      <c r="A1677" s="3">
        <f>RSI!A1677</f>
        <v>44456</v>
      </c>
      <c r="B1677" s="2">
        <f>RSI!B1677</f>
        <v>43.295000000000002</v>
      </c>
      <c r="C1677" s="2">
        <f>RSI!I1677</f>
        <v>99.975847200935178</v>
      </c>
      <c r="D1677" s="2">
        <f>MACD!E1677</f>
        <v>3.5914132306444913E-2</v>
      </c>
      <c r="E1677" s="2">
        <f>MACD!F1677</f>
        <v>3.3518636830778437E-2</v>
      </c>
      <c r="F1677" s="2">
        <f>'Moving Avg'!D1677</f>
        <v>43.295000000000002</v>
      </c>
      <c r="G1677" s="2">
        <f>'Moving Avg'!F1677</f>
        <v>43.294999999999987</v>
      </c>
      <c r="H1677" s="2">
        <f>'Moving Avg'!G1677</f>
        <v>43.123620000000038</v>
      </c>
      <c r="I1677" s="2">
        <f>'Moving Avg'!H1677</f>
        <v>42.313040000000022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</row>
    <row r="1678" spans="1:12" ht="13.5" x14ac:dyDescent="0.25">
      <c r="A1678" s="3">
        <f>RSI!A1678</f>
        <v>44459</v>
      </c>
      <c r="B1678" s="2">
        <f>RSI!B1678</f>
        <v>43.295000000000002</v>
      </c>
      <c r="C1678" s="2">
        <f>RSI!I1678</f>
        <v>99.975847200935178</v>
      </c>
      <c r="D1678" s="2">
        <f>MACD!E1678</f>
        <v>3.4351962088543075E-2</v>
      </c>
      <c r="E1678" s="2">
        <f>MACD!F1678</f>
        <v>3.3685301882331369E-2</v>
      </c>
      <c r="F1678" s="2">
        <f>'Moving Avg'!D1678</f>
        <v>43.295000000000002</v>
      </c>
      <c r="G1678" s="2">
        <f>'Moving Avg'!F1678</f>
        <v>43.294999999999987</v>
      </c>
      <c r="H1678" s="2">
        <f>'Moving Avg'!G1678</f>
        <v>43.132640000000038</v>
      </c>
      <c r="I1678" s="2">
        <f>'Moving Avg'!H1678</f>
        <v>42.319805000000024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</row>
    <row r="1679" spans="1:12" ht="13.5" x14ac:dyDescent="0.25">
      <c r="A1679" s="3">
        <f>RSI!A1679</f>
        <v>44460</v>
      </c>
      <c r="B1679" s="2">
        <f>RSI!B1679</f>
        <v>43.295000000000002</v>
      </c>
      <c r="C1679" s="2">
        <f>RSI!I1679</f>
        <v>99.975847200935178</v>
      </c>
      <c r="D1679" s="2">
        <f>MACD!E1679</f>
        <v>3.2736564201719887E-2</v>
      </c>
      <c r="E1679" s="2">
        <f>MACD!F1679</f>
        <v>3.3495554346209072E-2</v>
      </c>
      <c r="F1679" s="2">
        <f>'Moving Avg'!D1679</f>
        <v>43.295000000000002</v>
      </c>
      <c r="G1679" s="2">
        <f>'Moving Avg'!F1679</f>
        <v>43.294999999999987</v>
      </c>
      <c r="H1679" s="2">
        <f>'Moving Avg'!G1679</f>
        <v>43.141660000000037</v>
      </c>
      <c r="I1679" s="2">
        <f>'Moving Avg'!H1679</f>
        <v>42.326570000000018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44461</v>
      </c>
      <c r="B1680" s="2">
        <f>RSI!B1680</f>
        <v>43.295000000000002</v>
      </c>
      <c r="C1680" s="2">
        <f>RSI!I1680</f>
        <v>99.975847200935178</v>
      </c>
      <c r="D1680" s="2">
        <f>MACD!E1680</f>
        <v>3.1097872818001804E-2</v>
      </c>
      <c r="E1680" s="2">
        <f>MACD!F1680</f>
        <v>3.301601804056762E-2</v>
      </c>
      <c r="F1680" s="2">
        <f>'Moving Avg'!D1680</f>
        <v>43.295000000000002</v>
      </c>
      <c r="G1680" s="2">
        <f>'Moving Avg'!F1680</f>
        <v>43.294999999999987</v>
      </c>
      <c r="H1680" s="2">
        <f>'Moving Avg'!G1680</f>
        <v>43.150680000000037</v>
      </c>
      <c r="I1680" s="2">
        <f>'Moving Avg'!H1680</f>
        <v>42.333335000000027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</row>
    <row r="1681" spans="1:12" ht="13.5" x14ac:dyDescent="0.25">
      <c r="A1681" s="3">
        <f>RSI!A1681</f>
        <v>44462</v>
      </c>
      <c r="B1681" s="2">
        <f>RSI!B1681</f>
        <v>43.295000000000002</v>
      </c>
      <c r="C1681" s="2">
        <f>RSI!I1681</f>
        <v>99.975847200935178</v>
      </c>
      <c r="D1681" s="2">
        <f>MACD!E1681</f>
        <v>2.9459606089240253E-2</v>
      </c>
      <c r="E1681" s="2">
        <f>MACD!F1681</f>
        <v>3.2304735650302147E-2</v>
      </c>
      <c r="F1681" s="2">
        <f>'Moving Avg'!D1681</f>
        <v>43.295000000000002</v>
      </c>
      <c r="G1681" s="2">
        <f>'Moving Avg'!F1681</f>
        <v>43.294999999999987</v>
      </c>
      <c r="H1681" s="2">
        <f>'Moving Avg'!G1681</f>
        <v>43.159700000000029</v>
      </c>
      <c r="I1681" s="2">
        <f>'Moving Avg'!H1681</f>
        <v>42.340100000000021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43.295000000000002</v>
      </c>
      <c r="C1682" s="2">
        <f>RSI!I1682</f>
        <v>99.975847200935178</v>
      </c>
      <c r="D1682" s="2">
        <f>MACD!E1682</f>
        <v>2.7840341773668342E-2</v>
      </c>
      <c r="E1682" s="2">
        <f>MACD!F1682</f>
        <v>3.1411856874975386E-2</v>
      </c>
      <c r="F1682" s="2">
        <f>'Moving Avg'!D1682</f>
        <v>43.295000000000002</v>
      </c>
      <c r="G1682" s="2">
        <f>'Moving Avg'!F1682</f>
        <v>43.294999999999987</v>
      </c>
      <c r="H1682" s="2">
        <f>'Moving Avg'!G1682</f>
        <v>43.168720000000029</v>
      </c>
      <c r="I1682" s="2">
        <f>'Moving Avg'!H1682</f>
        <v>42.346865000000022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44466</v>
      </c>
      <c r="B1683" s="2">
        <f>RSI!B1683</f>
        <v>43.295000000000002</v>
      </c>
      <c r="C1683" s="2">
        <f>RSI!I1683</f>
        <v>99.975847200935178</v>
      </c>
      <c r="D1683" s="2">
        <f>MACD!E1683</f>
        <v>2.6254418543253166E-2</v>
      </c>
      <c r="E1683" s="2">
        <f>MACD!F1683</f>
        <v>3.0380369208630943E-2</v>
      </c>
      <c r="F1683" s="2">
        <f>'Moving Avg'!D1683</f>
        <v>43.295000000000002</v>
      </c>
      <c r="G1683" s="2">
        <f>'Moving Avg'!F1683</f>
        <v>43.294999999999987</v>
      </c>
      <c r="H1683" s="2">
        <f>'Moving Avg'!G1683</f>
        <v>43.177740000000028</v>
      </c>
      <c r="I1683" s="2">
        <f>'Moving Avg'!H1683</f>
        <v>42.353630000000024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44467</v>
      </c>
      <c r="B1684" s="2">
        <f>RSI!B1684</f>
        <v>43.295000000000002</v>
      </c>
      <c r="C1684" s="2">
        <f>RSI!I1684</f>
        <v>99.975847200935178</v>
      </c>
      <c r="D1684" s="2">
        <f>MACD!E1684</f>
        <v>2.4712690444850693E-2</v>
      </c>
      <c r="E1684" s="2">
        <f>MACD!F1684</f>
        <v>2.9246833455874897E-2</v>
      </c>
      <c r="F1684" s="2">
        <f>'Moving Avg'!D1684</f>
        <v>43.295000000000002</v>
      </c>
      <c r="G1684" s="2">
        <f>'Moving Avg'!F1684</f>
        <v>43.294999999999987</v>
      </c>
      <c r="H1684" s="2">
        <f>'Moving Avg'!G1684</f>
        <v>43.186760000000028</v>
      </c>
      <c r="I1684" s="2">
        <f>'Moving Avg'!H1684</f>
        <v>42.360395000000025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</row>
    <row r="1685" spans="1:12" ht="13.5" x14ac:dyDescent="0.25">
      <c r="A1685" s="3">
        <f>RSI!A1685</f>
        <v>44468</v>
      </c>
      <c r="B1685" s="2">
        <f>RSI!B1685</f>
        <v>43.295000000000002</v>
      </c>
      <c r="C1685" s="2">
        <f>RSI!I1685</f>
        <v>99.975847200935178</v>
      </c>
      <c r="D1685" s="2">
        <f>MACD!E1685</f>
        <v>2.3223157713118781E-2</v>
      </c>
      <c r="E1685" s="2">
        <f>MACD!F1685</f>
        <v>2.8042098307323675E-2</v>
      </c>
      <c r="F1685" s="2">
        <f>'Moving Avg'!D1685</f>
        <v>43.295000000000002</v>
      </c>
      <c r="G1685" s="2">
        <f>'Moving Avg'!F1685</f>
        <v>43.294999999999987</v>
      </c>
      <c r="H1685" s="2">
        <f>'Moving Avg'!G1685</f>
        <v>43.19578000000002</v>
      </c>
      <c r="I1685" s="2">
        <f>'Moving Avg'!H1685</f>
        <v>42.36716000000002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</row>
    <row r="1686" spans="1:12" ht="13.5" x14ac:dyDescent="0.25">
      <c r="A1686" s="3">
        <f>RSI!A1686</f>
        <v>44469</v>
      </c>
      <c r="B1686" s="2">
        <f>RSI!B1686</f>
        <v>43.295000000000002</v>
      </c>
      <c r="C1686" s="2">
        <f>RSI!I1686</f>
        <v>99.975847200935178</v>
      </c>
      <c r="D1686" s="2">
        <f>MACD!E1686</f>
        <v>2.1791493519160099E-2</v>
      </c>
      <c r="E1686" s="2">
        <f>MACD!F1686</f>
        <v>2.6791977349690962E-2</v>
      </c>
      <c r="F1686" s="2">
        <f>'Moving Avg'!D1686</f>
        <v>43.295000000000002</v>
      </c>
      <c r="G1686" s="2">
        <f>'Moving Avg'!F1686</f>
        <v>43.294999999999987</v>
      </c>
      <c r="H1686" s="2">
        <f>'Moving Avg'!G1686</f>
        <v>43.20480000000002</v>
      </c>
      <c r="I1686" s="2">
        <f>'Moving Avg'!H1686</f>
        <v>42.373880000000028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</row>
    <row r="1687" spans="1:12" ht="13.5" x14ac:dyDescent="0.25">
      <c r="A1687" s="3">
        <f>RSI!A1687</f>
        <v>44470</v>
      </c>
      <c r="B1687" s="2">
        <f>RSI!B1687</f>
        <v>43.295000000000002</v>
      </c>
      <c r="C1687" s="2">
        <f>RSI!I1687</f>
        <v>99.975847200935178</v>
      </c>
      <c r="D1687" s="2">
        <f>MACD!E1687</f>
        <v>2.0421483184641431E-2</v>
      </c>
      <c r="E1687" s="2">
        <f>MACD!F1687</f>
        <v>2.5517878516681056E-2</v>
      </c>
      <c r="F1687" s="2">
        <f>'Moving Avg'!D1687</f>
        <v>43.295000000000002</v>
      </c>
      <c r="G1687" s="2">
        <f>'Moving Avg'!F1687</f>
        <v>43.294999999999987</v>
      </c>
      <c r="H1687" s="2">
        <f>'Moving Avg'!G1687</f>
        <v>43.213820000000027</v>
      </c>
      <c r="I1687" s="2">
        <f>'Moving Avg'!H1687</f>
        <v>42.380600000000022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</row>
    <row r="1688" spans="1:12" ht="13.5" x14ac:dyDescent="0.25">
      <c r="A1688" s="3">
        <f>RSI!A1688</f>
        <v>44473</v>
      </c>
      <c r="B1688" s="2">
        <f>RSI!B1688</f>
        <v>43.295000000000002</v>
      </c>
      <c r="C1688" s="2">
        <f>RSI!I1688</f>
        <v>99.975847200935178</v>
      </c>
      <c r="D1688" s="2">
        <f>MACD!E1688</f>
        <v>1.9115389809336136E-2</v>
      </c>
      <c r="E1688" s="2">
        <f>MACD!F1688</f>
        <v>2.4237380775212071E-2</v>
      </c>
      <c r="F1688" s="2">
        <f>'Moving Avg'!D1688</f>
        <v>43.295000000000002</v>
      </c>
      <c r="G1688" s="2">
        <f>'Moving Avg'!F1688</f>
        <v>43.294999999999987</v>
      </c>
      <c r="H1688" s="2">
        <f>'Moving Avg'!G1688</f>
        <v>43.222840000000026</v>
      </c>
      <c r="I1688" s="2">
        <f>'Moving Avg'!H1688</f>
        <v>42.387320000000024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</row>
    <row r="1689" spans="1:12" ht="13.5" x14ac:dyDescent="0.25">
      <c r="A1689" s="3">
        <f>RSI!A1689</f>
        <v>44474</v>
      </c>
      <c r="B1689" s="2">
        <f>RSI!B1689</f>
        <v>43.295000000000002</v>
      </c>
      <c r="C1689" s="2">
        <f>RSI!I1689</f>
        <v>99.975847200935178</v>
      </c>
      <c r="D1689" s="2">
        <f>MACD!E1689</f>
        <v>1.7874258078720118E-2</v>
      </c>
      <c r="E1689" s="2">
        <f>MACD!F1689</f>
        <v>2.296475623591368E-2</v>
      </c>
      <c r="F1689" s="2">
        <f>'Moving Avg'!D1689</f>
        <v>43.295000000000002</v>
      </c>
      <c r="G1689" s="2">
        <f>'Moving Avg'!F1689</f>
        <v>43.294999999999987</v>
      </c>
      <c r="H1689" s="2">
        <f>'Moving Avg'!G1689</f>
        <v>43.231860000000026</v>
      </c>
      <c r="I1689" s="2">
        <f>'Moving Avg'!H1689</f>
        <v>42.394085000000025</v>
      </c>
      <c r="J1689" s="6" t="str">
        <f>OBV!F1689</f>
        <v>NEUTRAL</v>
      </c>
      <c r="K1689" s="6" t="str">
        <f>OBV!G1689</f>
        <v>NEUTRAL</v>
      </c>
      <c r="L1689" s="6" t="str">
        <f>OBV!H1689</f>
        <v>NEUTRAL</v>
      </c>
    </row>
    <row r="1690" spans="1:12" ht="13.5" x14ac:dyDescent="0.25">
      <c r="A1690" s="3">
        <f>RSI!A1690</f>
        <v>44475</v>
      </c>
      <c r="B1690" s="2">
        <f>RSI!B1690</f>
        <v>43.295000000000002</v>
      </c>
      <c r="C1690" s="2">
        <f>RSI!I1690</f>
        <v>99.975847200935178</v>
      </c>
      <c r="D1690" s="2">
        <f>MACD!E1690</f>
        <v>1.6698166174919038E-2</v>
      </c>
      <c r="E1690" s="2">
        <f>MACD!F1690</f>
        <v>2.1711438223714755E-2</v>
      </c>
      <c r="F1690" s="2">
        <f>'Moving Avg'!D1690</f>
        <v>43.295000000000002</v>
      </c>
      <c r="G1690" s="2">
        <f>'Moving Avg'!F1690</f>
        <v>43.294999999999987</v>
      </c>
      <c r="H1690" s="2">
        <f>'Moving Avg'!G1690</f>
        <v>43.240880000000026</v>
      </c>
      <c r="I1690" s="2">
        <f>'Moving Avg'!H1690</f>
        <v>42.400850000000027</v>
      </c>
      <c r="J1690" s="6" t="str">
        <f>OBV!F1690</f>
        <v>NEUTRAL</v>
      </c>
      <c r="K1690" s="6" t="str">
        <f>OBV!G1690</f>
        <v>NEUTRAL</v>
      </c>
      <c r="L1690" s="6" t="str">
        <f>OBV!H1690</f>
        <v>NEUTRAL</v>
      </c>
    </row>
    <row r="1691" spans="1:12" ht="13.5" x14ac:dyDescent="0.25">
      <c r="A1691" s="3">
        <f>RSI!A1691</f>
        <v>44476</v>
      </c>
      <c r="B1691" s="2">
        <f>RSI!B1691</f>
        <v>43.295000000000002</v>
      </c>
      <c r="C1691" s="2">
        <f>RSI!I1691</f>
        <v>99.975847200935178</v>
      </c>
      <c r="D1691" s="2">
        <f>MACD!E1691</f>
        <v>1.5586434157128792E-2</v>
      </c>
      <c r="E1691" s="2">
        <f>MACD!F1691</f>
        <v>2.0486437410397563E-2</v>
      </c>
      <c r="F1691" s="2">
        <f>'Moving Avg'!D1691</f>
        <v>43.295000000000002</v>
      </c>
      <c r="G1691" s="2">
        <f>'Moving Avg'!F1691</f>
        <v>43.294999999999987</v>
      </c>
      <c r="H1691" s="2">
        <f>'Moving Avg'!G1691</f>
        <v>43.249900000000025</v>
      </c>
      <c r="I1691" s="2">
        <f>'Moving Avg'!H1691</f>
        <v>42.407615000000021</v>
      </c>
      <c r="J1691" s="6" t="str">
        <f>OBV!F1691</f>
        <v>NEUTRAL</v>
      </c>
      <c r="K1691" s="6" t="str">
        <f>OBV!G1691</f>
        <v>NEUTRAL</v>
      </c>
      <c r="L1691" s="6" t="str">
        <f>OBV!H1691</f>
        <v>NEUTRAL</v>
      </c>
    </row>
    <row r="1692" spans="1:12" ht="13.5" x14ac:dyDescent="0.25">
      <c r="A1692" s="3">
        <f>RSI!A1692</f>
        <v>44477</v>
      </c>
      <c r="B1692" s="2">
        <f>RSI!B1692</f>
        <v>43.295000000000002</v>
      </c>
      <c r="C1692" s="2">
        <f>RSI!I1692</f>
        <v>99.975847200935178</v>
      </c>
      <c r="D1692" s="2">
        <f>MACD!E1692</f>
        <v>1.453779586219639E-2</v>
      </c>
      <c r="E1692" s="2">
        <f>MACD!F1692</f>
        <v>1.9296709100757328E-2</v>
      </c>
      <c r="F1692" s="2">
        <f>'Moving Avg'!D1692</f>
        <v>43.295000000000002</v>
      </c>
      <c r="G1692" s="2">
        <f>'Moving Avg'!F1692</f>
        <v>43.294999999999987</v>
      </c>
      <c r="H1692" s="2">
        <f>'Moving Avg'!G1692</f>
        <v>43.258920000000025</v>
      </c>
      <c r="I1692" s="2">
        <f>'Moving Avg'!H1692</f>
        <v>42.41438000000003</v>
      </c>
      <c r="J1692" s="6" t="str">
        <f>OBV!F1692</f>
        <v>NEUTRAL</v>
      </c>
      <c r="K1692" s="6" t="str">
        <f>OBV!G1692</f>
        <v>NEUTRAL</v>
      </c>
      <c r="L1692" s="6" t="str">
        <f>OBV!H1692</f>
        <v>NEUTRAL</v>
      </c>
    </row>
    <row r="1693" spans="1:12" ht="13.5" x14ac:dyDescent="0.25">
      <c r="A1693" s="3">
        <f>RSI!A1693</f>
        <v>44480</v>
      </c>
      <c r="B1693" s="2">
        <f>RSI!B1693</f>
        <v>43.295000000000002</v>
      </c>
      <c r="C1693" s="2">
        <f>RSI!I1693</f>
        <v>99.975847200935178</v>
      </c>
      <c r="D1693" s="2">
        <f>MACD!E1693</f>
        <v>1.3550540265171662E-2</v>
      </c>
      <c r="E1693" s="2">
        <f>MACD!F1693</f>
        <v>1.8147475333640195E-2</v>
      </c>
      <c r="F1693" s="2">
        <f>'Moving Avg'!D1693</f>
        <v>43.295000000000002</v>
      </c>
      <c r="G1693" s="2">
        <f>'Moving Avg'!F1693</f>
        <v>43.294999999999987</v>
      </c>
      <c r="H1693" s="2">
        <f>'Moving Avg'!G1693</f>
        <v>43.267940000000024</v>
      </c>
      <c r="I1693" s="2">
        <f>'Moving Avg'!H1693</f>
        <v>42.421145000000024</v>
      </c>
      <c r="J1693" s="6" t="str">
        <f>OBV!F1693</f>
        <v>BULLISH</v>
      </c>
      <c r="K1693" s="6" t="str">
        <f>OBV!G1693</f>
        <v>STRONG</v>
      </c>
      <c r="L1693" s="6" t="str">
        <f>OBV!H1693</f>
        <v>CONFIRMED BULLISH</v>
      </c>
    </row>
    <row r="1694" spans="1:12" ht="13.5" x14ac:dyDescent="0.25">
      <c r="A1694" s="3">
        <f>RSI!A1694</f>
        <v>44481</v>
      </c>
      <c r="B1694" s="2">
        <f>RSI!B1694</f>
        <v>43.295000000000002</v>
      </c>
      <c r="C1694" s="2">
        <f>RSI!I1694</f>
        <v>99.975847200935178</v>
      </c>
      <c r="D1694" s="2">
        <f>MACD!E1694</f>
        <v>1.2622627301517753E-2</v>
      </c>
      <c r="E1694" s="2">
        <f>MACD!F1694</f>
        <v>1.7042505727215707E-2</v>
      </c>
      <c r="F1694" s="2">
        <f>'Moving Avg'!D1694</f>
        <v>43.295000000000002</v>
      </c>
      <c r="G1694" s="2">
        <f>'Moving Avg'!F1694</f>
        <v>43.294999999999987</v>
      </c>
      <c r="H1694" s="2">
        <f>'Moving Avg'!G1694</f>
        <v>43.276960000000024</v>
      </c>
      <c r="I1694" s="2">
        <f>'Moving Avg'!H1694</f>
        <v>42.427910000000026</v>
      </c>
      <c r="J1694" s="6" t="str">
        <f>OBV!F1694</f>
        <v>BULLISH</v>
      </c>
      <c r="K1694" s="6" t="str">
        <f>OBV!G1694</f>
        <v>STRONG</v>
      </c>
      <c r="L1694" s="6" t="str">
        <f>OBV!H1694</f>
        <v>CONFIRMED BULLISH</v>
      </c>
    </row>
    <row r="1695" spans="1:12" ht="13.5" x14ac:dyDescent="0.25">
      <c r="A1695" s="3">
        <f>RSI!A1695</f>
        <v>44482</v>
      </c>
      <c r="B1695" s="2">
        <f>RSI!B1695</f>
        <v>43.746000000000002</v>
      </c>
      <c r="C1695" s="2">
        <f>RSI!I1695</f>
        <v>99.999191822309484</v>
      </c>
      <c r="D1695" s="2">
        <f>MACD!E1695</f>
        <v>-2.1655625046655302E-2</v>
      </c>
      <c r="E1695" s="2">
        <f>MACD!F1695</f>
        <v>9.3028795724415039E-3</v>
      </c>
      <c r="F1695" s="2">
        <f>'Moving Avg'!D1695</f>
        <v>43.385200000000005</v>
      </c>
      <c r="G1695" s="2">
        <f>'Moving Avg'!F1695</f>
        <v>43.31754999999999</v>
      </c>
      <c r="H1695" s="2">
        <f>'Moving Avg'!G1695</f>
        <v>43.29500000000003</v>
      </c>
      <c r="I1695" s="2">
        <f>'Moving Avg'!H1695</f>
        <v>42.436930000000018</v>
      </c>
      <c r="J1695" s="6" t="str">
        <f>OBV!F1695</f>
        <v>BULLISH</v>
      </c>
      <c r="K1695" s="6" t="str">
        <f>OBV!G1695</f>
        <v>STRONG</v>
      </c>
      <c r="L1695" s="6" t="str">
        <f>OBV!H1695</f>
        <v>CONFIRMED BULLISH</v>
      </c>
    </row>
    <row r="1696" spans="1:12" ht="13.5" x14ac:dyDescent="0.25">
      <c r="A1696" s="3">
        <f>RSI!A1696</f>
        <v>44483</v>
      </c>
      <c r="B1696" s="2">
        <f>RSI!B1696</f>
        <v>43.746000000000002</v>
      </c>
      <c r="C1696" s="2">
        <f>RSI!I1696</f>
        <v>99.999191822309484</v>
      </c>
      <c r="D1696" s="2">
        <f>MACD!E1696</f>
        <v>-5.340461905110061E-2</v>
      </c>
      <c r="E1696" s="2">
        <f>MACD!F1696</f>
        <v>-3.2386201522669189E-3</v>
      </c>
      <c r="F1696" s="2">
        <f>'Moving Avg'!D1696</f>
        <v>43.4754</v>
      </c>
      <c r="G1696" s="2">
        <f>'Moving Avg'!F1696</f>
        <v>43.340099999999993</v>
      </c>
      <c r="H1696" s="2">
        <f>'Moving Avg'!G1696</f>
        <v>43.313040000000029</v>
      </c>
      <c r="I1696" s="2">
        <f>'Moving Avg'!H1696</f>
        <v>42.445950000000018</v>
      </c>
      <c r="J1696" s="6" t="str">
        <f>OBV!F1696</f>
        <v>BULLISH</v>
      </c>
      <c r="K1696" s="6" t="str">
        <f>OBV!G1696</f>
        <v>STRONG</v>
      </c>
      <c r="L1696" s="6" t="str">
        <f>OBV!H1696</f>
        <v>CONFIRMED BULLISH</v>
      </c>
    </row>
    <row r="1697" spans="1:12" ht="13.5" x14ac:dyDescent="0.25">
      <c r="A1697" s="3">
        <f>RSI!A1697</f>
        <v>44488</v>
      </c>
      <c r="B1697" s="2">
        <f>RSI!B1697</f>
        <v>43.746000000000002</v>
      </c>
      <c r="C1697" s="2">
        <f>RSI!I1697</f>
        <v>99.999191822309484</v>
      </c>
      <c r="D1697" s="2">
        <f>MACD!E1697</f>
        <v>-8.2810188495599846E-2</v>
      </c>
      <c r="E1697" s="2">
        <f>MACD!F1697</f>
        <v>-1.9152933820933506E-2</v>
      </c>
      <c r="F1697" s="2">
        <f>'Moving Avg'!D1697</f>
        <v>43.565600000000003</v>
      </c>
      <c r="G1697" s="2">
        <f>'Moving Avg'!F1697</f>
        <v>43.362649999999988</v>
      </c>
      <c r="H1697" s="2">
        <f>'Moving Avg'!G1697</f>
        <v>43.322060000000029</v>
      </c>
      <c r="I1697" s="2">
        <f>'Moving Avg'!H1697</f>
        <v>42.45497000000001</v>
      </c>
      <c r="J1697" s="6" t="str">
        <f>OBV!F1697</f>
        <v>BULLISH</v>
      </c>
      <c r="K1697" s="6" t="str">
        <f>OBV!G1697</f>
        <v>STRONG</v>
      </c>
      <c r="L1697" s="6" t="str">
        <f>OBV!H1697</f>
        <v>CONFIRMED BULLISH</v>
      </c>
    </row>
    <row r="1698" spans="1:12" ht="13.5" x14ac:dyDescent="0.25">
      <c r="A1698" s="3">
        <f>RSI!A1698</f>
        <v>44489</v>
      </c>
      <c r="B1698" s="2">
        <f>RSI!B1698</f>
        <v>43.746000000000002</v>
      </c>
      <c r="C1698" s="2">
        <f>RSI!I1698</f>
        <v>99.999191822309484</v>
      </c>
      <c r="D1698" s="2">
        <f>MACD!E1698</f>
        <v>-0.11004463534247577</v>
      </c>
      <c r="E1698" s="2">
        <f>MACD!F1698</f>
        <v>-3.733127412524196E-2</v>
      </c>
      <c r="F1698" s="2">
        <f>'Moving Avg'!D1698</f>
        <v>43.655800000000006</v>
      </c>
      <c r="G1698" s="2">
        <f>'Moving Avg'!F1698</f>
        <v>43.38519999999999</v>
      </c>
      <c r="H1698" s="2">
        <f>'Moving Avg'!G1698</f>
        <v>43.331080000000028</v>
      </c>
      <c r="I1698" s="2">
        <f>'Moving Avg'!H1698</f>
        <v>42.46399000000001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</row>
    <row r="1699" spans="1:12" ht="13.5" x14ac:dyDescent="0.25">
      <c r="A1699" s="3">
        <f>RSI!A1699</f>
        <v>44490</v>
      </c>
      <c r="B1699" s="2">
        <f>RSI!B1699</f>
        <v>43.746000000000002</v>
      </c>
      <c r="C1699" s="2">
        <f>RSI!I1699</f>
        <v>99.999191822309484</v>
      </c>
      <c r="D1699" s="2">
        <f>MACD!E1699</f>
        <v>-0.13526769614453116</v>
      </c>
      <c r="E1699" s="2">
        <f>MACD!F1699</f>
        <v>-5.69185585290998E-2</v>
      </c>
      <c r="F1699" s="2">
        <f>'Moving Avg'!D1699</f>
        <v>43.746000000000002</v>
      </c>
      <c r="G1699" s="2">
        <f>'Moving Avg'!F1699</f>
        <v>43.407749999999993</v>
      </c>
      <c r="H1699" s="2">
        <f>'Moving Avg'!G1699</f>
        <v>43.340100000000028</v>
      </c>
      <c r="I1699" s="2">
        <f>'Moving Avg'!H1699</f>
        <v>42.473010000000002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</row>
    <row r="1700" spans="1:12" ht="13.5" x14ac:dyDescent="0.25">
      <c r="A1700" s="3">
        <f>RSI!A1700</f>
        <v>44491</v>
      </c>
      <c r="B1700" s="2">
        <f>RSI!B1700</f>
        <v>43.746000000000002</v>
      </c>
      <c r="C1700" s="2">
        <f>RSI!I1700</f>
        <v>99.999191822309484</v>
      </c>
      <c r="D1700" s="2">
        <f>MACD!E1700</f>
        <v>-0.1586274424009062</v>
      </c>
      <c r="E1700" s="2">
        <f>MACD!F1700</f>
        <v>-7.7260335303461089E-2</v>
      </c>
      <c r="F1700" s="2">
        <f>'Moving Avg'!D1700</f>
        <v>43.746000000000002</v>
      </c>
      <c r="G1700" s="2">
        <f>'Moving Avg'!F1700</f>
        <v>43.430299999999995</v>
      </c>
      <c r="H1700" s="2">
        <f>'Moving Avg'!G1700</f>
        <v>43.349120000000028</v>
      </c>
      <c r="I1700" s="2">
        <f>'Moving Avg'!H1700</f>
        <v>42.482030000000002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</row>
    <row r="1701" spans="1:12" ht="13.5" x14ac:dyDescent="0.25">
      <c r="A1701" s="3">
        <f>RSI!A1701</f>
        <v>44494</v>
      </c>
      <c r="B1701" s="2">
        <f>RSI!B1701</f>
        <v>43.746000000000002</v>
      </c>
      <c r="C1701" s="2">
        <f>RSI!I1701</f>
        <v>99.999191822309484</v>
      </c>
      <c r="D1701" s="2">
        <f>MACD!E1701</f>
        <v>-0.18026111889918894</v>
      </c>
      <c r="E1701" s="2">
        <f>MACD!F1701</f>
        <v>-9.786049202260666E-2</v>
      </c>
      <c r="F1701" s="2">
        <f>'Moving Avg'!D1701</f>
        <v>43.746000000000002</v>
      </c>
      <c r="G1701" s="2">
        <f>'Moving Avg'!F1701</f>
        <v>43.452849999999998</v>
      </c>
      <c r="H1701" s="2">
        <f>'Moving Avg'!G1701</f>
        <v>43.358140000000027</v>
      </c>
      <c r="I1701" s="2">
        <f>'Moving Avg'!H1701</f>
        <v>42.491050000000001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</row>
    <row r="1702" spans="1:12" ht="13.5" x14ac:dyDescent="0.25">
      <c r="A1702" s="3">
        <f>RSI!A1702</f>
        <v>44495</v>
      </c>
      <c r="B1702" s="2">
        <f>RSI!B1702</f>
        <v>43.746000000000002</v>
      </c>
      <c r="C1702" s="2">
        <f>RSI!I1702</f>
        <v>99.999191822309484</v>
      </c>
      <c r="D1702" s="2">
        <f>MACD!E1702</f>
        <v>-0.20029592391751549</v>
      </c>
      <c r="E1702" s="2">
        <f>MACD!F1702</f>
        <v>-0.11834757840158844</v>
      </c>
      <c r="F1702" s="2">
        <f>'Moving Avg'!D1702</f>
        <v>43.746000000000002</v>
      </c>
      <c r="G1702" s="2">
        <f>'Moving Avg'!F1702</f>
        <v>43.475399999999993</v>
      </c>
      <c r="H1702" s="2">
        <f>'Moving Avg'!G1702</f>
        <v>43.367160000000034</v>
      </c>
      <c r="I1702" s="2">
        <f>'Moving Avg'!H1702</f>
        <v>42.500069999999994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</row>
    <row r="1703" spans="1:12" ht="13.5" x14ac:dyDescent="0.25">
      <c r="A1703" s="3">
        <f>RSI!A1703</f>
        <v>44496</v>
      </c>
      <c r="B1703" s="2">
        <f>RSI!B1703</f>
        <v>43.746000000000002</v>
      </c>
      <c r="C1703" s="2">
        <f>RSI!I1703</f>
        <v>99.999191822309484</v>
      </c>
      <c r="D1703" s="2">
        <f>MACD!E1703</f>
        <v>-0.21884973498409721</v>
      </c>
      <c r="E1703" s="2">
        <f>MACD!F1703</f>
        <v>-0.13844800971809021</v>
      </c>
      <c r="F1703" s="2">
        <f>'Moving Avg'!D1703</f>
        <v>43.746000000000002</v>
      </c>
      <c r="G1703" s="2">
        <f>'Moving Avg'!F1703</f>
        <v>43.497949999999996</v>
      </c>
      <c r="H1703" s="2">
        <f>'Moving Avg'!G1703</f>
        <v>43.376180000000033</v>
      </c>
      <c r="I1703" s="2">
        <f>'Moving Avg'!H1703</f>
        <v>42.509089999999993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</row>
    <row r="1704" spans="1:12" ht="13.5" x14ac:dyDescent="0.25">
      <c r="A1704" s="3">
        <f>RSI!A1704</f>
        <v>44497</v>
      </c>
      <c r="B1704" s="2">
        <f>RSI!B1704</f>
        <v>43.746000000000002</v>
      </c>
      <c r="C1704" s="2">
        <f>RSI!I1704</f>
        <v>99.999191822309484</v>
      </c>
      <c r="D1704" s="2">
        <f>MACD!E1704</f>
        <v>-0.23603178371165257</v>
      </c>
      <c r="E1704" s="2">
        <f>MACD!F1704</f>
        <v>-0.15796476451680269</v>
      </c>
      <c r="F1704" s="2">
        <f>'Moving Avg'!D1704</f>
        <v>43.746000000000002</v>
      </c>
      <c r="G1704" s="2">
        <f>'Moving Avg'!F1704</f>
        <v>43.520499999999998</v>
      </c>
      <c r="H1704" s="2">
        <f>'Moving Avg'!G1704</f>
        <v>43.385200000000033</v>
      </c>
      <c r="I1704" s="2">
        <f>'Moving Avg'!H1704</f>
        <v>42.51811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43.746000000000002</v>
      </c>
      <c r="C1705" s="2">
        <f>RSI!I1705</f>
        <v>99.999191822309484</v>
      </c>
      <c r="D1705" s="2">
        <f>MACD!E1705</f>
        <v>-0.18255866765818496</v>
      </c>
      <c r="E1705" s="2">
        <f>MACD!F1705</f>
        <v>-0.16288354514507916</v>
      </c>
      <c r="F1705" s="2">
        <f>'Moving Avg'!D1705</f>
        <v>43.746000000000002</v>
      </c>
      <c r="G1705" s="2">
        <f>'Moving Avg'!F1705</f>
        <v>43.543049999999994</v>
      </c>
      <c r="H1705" s="2">
        <f>'Moving Avg'!G1705</f>
        <v>43.394220000000033</v>
      </c>
      <c r="I1705" s="2">
        <f>'Moving Avg'!H1705</f>
        <v>42.52713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43.746000000000002</v>
      </c>
      <c r="C1706" s="2">
        <f>RSI!I1706</f>
        <v>99.999191822309484</v>
      </c>
      <c r="D1706" s="2">
        <f>MACD!E1706</f>
        <v>-0.13858333550622604</v>
      </c>
      <c r="E1706" s="2">
        <f>MACD!F1706</f>
        <v>-0.15802350321730854</v>
      </c>
      <c r="F1706" s="2">
        <f>'Moving Avg'!D1706</f>
        <v>43.746000000000002</v>
      </c>
      <c r="G1706" s="2">
        <f>'Moving Avg'!F1706</f>
        <v>43.565599999999996</v>
      </c>
      <c r="H1706" s="2">
        <f>'Moving Avg'!G1706</f>
        <v>43.403240000000032</v>
      </c>
      <c r="I1706" s="2">
        <f>'Moving Avg'!H1706</f>
        <v>42.536149999999999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</row>
    <row r="1707" spans="1:12" ht="13.5" x14ac:dyDescent="0.25">
      <c r="A1707" s="3">
        <f>RSI!A1707</f>
        <v>44502</v>
      </c>
      <c r="B1707" s="2">
        <f>RSI!B1707</f>
        <v>43.746000000000002</v>
      </c>
      <c r="C1707" s="2">
        <f>RSI!I1707</f>
        <v>99.999191822309484</v>
      </c>
      <c r="D1707" s="2">
        <f>MACD!E1707</f>
        <v>-0.10255043042413803</v>
      </c>
      <c r="E1707" s="2">
        <f>MACD!F1707</f>
        <v>-0.14692888865867443</v>
      </c>
      <c r="F1707" s="2">
        <f>'Moving Avg'!D1707</f>
        <v>43.746000000000002</v>
      </c>
      <c r="G1707" s="2">
        <f>'Moving Avg'!F1707</f>
        <v>43.588149999999992</v>
      </c>
      <c r="H1707" s="2">
        <f>'Moving Avg'!G1707</f>
        <v>43.412260000000032</v>
      </c>
      <c r="I1707" s="2">
        <f>'Moving Avg'!H1707</f>
        <v>42.545169999999999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</row>
    <row r="1708" spans="1:12" ht="13.5" x14ac:dyDescent="0.25">
      <c r="A1708" s="3">
        <f>RSI!A1708</f>
        <v>44503</v>
      </c>
      <c r="B1708" s="2">
        <f>RSI!B1708</f>
        <v>43.746000000000002</v>
      </c>
      <c r="C1708" s="2">
        <f>RSI!I1708</f>
        <v>99.999191822309484</v>
      </c>
      <c r="D1708" s="2">
        <f>MACD!E1708</f>
        <v>-7.3150856010258281E-2</v>
      </c>
      <c r="E1708" s="2">
        <f>MACD!F1708</f>
        <v>-0.13217328212899121</v>
      </c>
      <c r="F1708" s="2">
        <f>'Moving Avg'!D1708</f>
        <v>43.746000000000002</v>
      </c>
      <c r="G1708" s="2">
        <f>'Moving Avg'!F1708</f>
        <v>43.610699999999994</v>
      </c>
      <c r="H1708" s="2">
        <f>'Moving Avg'!G1708</f>
        <v>43.421280000000031</v>
      </c>
      <c r="I1708" s="2">
        <f>'Moving Avg'!H1708</f>
        <v>42.554189999999998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</row>
    <row r="1709" spans="1:12" ht="13.5" x14ac:dyDescent="0.25">
      <c r="A1709" s="3">
        <f>RSI!A1709</f>
        <v>44504</v>
      </c>
      <c r="B1709" s="2">
        <f>RSI!B1709</f>
        <v>43.746000000000002</v>
      </c>
      <c r="C1709" s="2">
        <f>RSI!I1709</f>
        <v>99.999191822309484</v>
      </c>
      <c r="D1709" s="2">
        <f>MACD!E1709</f>
        <v>-4.9283373423769206E-2</v>
      </c>
      <c r="E1709" s="2">
        <f>MACD!F1709</f>
        <v>-0.11559530038794683</v>
      </c>
      <c r="F1709" s="2">
        <f>'Moving Avg'!D1709</f>
        <v>43.746000000000002</v>
      </c>
      <c r="G1709" s="2">
        <f>'Moving Avg'!F1709</f>
        <v>43.63324999999999</v>
      </c>
      <c r="H1709" s="2">
        <f>'Moving Avg'!G1709</f>
        <v>43.430300000000031</v>
      </c>
      <c r="I1709" s="2">
        <f>'Moving Avg'!H1709</f>
        <v>42.563209999999998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</row>
    <row r="1710" spans="1:12" ht="13.5" x14ac:dyDescent="0.25">
      <c r="A1710" s="3">
        <f>RSI!A1710</f>
        <v>44505</v>
      </c>
      <c r="B1710" s="2">
        <f>RSI!B1710</f>
        <v>43.746000000000002</v>
      </c>
      <c r="C1710" s="2">
        <f>RSI!I1710</f>
        <v>99.999191822309484</v>
      </c>
      <c r="D1710" s="2">
        <f>MACD!E1710</f>
        <v>-3.0022144919549021E-2</v>
      </c>
      <c r="E1710" s="2">
        <f>MACD!F1710</f>
        <v>-9.848066929426727E-2</v>
      </c>
      <c r="F1710" s="2">
        <f>'Moving Avg'!D1710</f>
        <v>43.746000000000002</v>
      </c>
      <c r="G1710" s="2">
        <f>'Moving Avg'!F1710</f>
        <v>43.655799999999985</v>
      </c>
      <c r="H1710" s="2">
        <f>'Moving Avg'!G1710</f>
        <v>43.439320000000038</v>
      </c>
      <c r="I1710" s="2">
        <f>'Moving Avg'!H1710</f>
        <v>42.572229999999998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44508</v>
      </c>
      <c r="B1711" s="2">
        <f>RSI!B1711</f>
        <v>43.746000000000002</v>
      </c>
      <c r="C1711" s="2">
        <f>RSI!I1711</f>
        <v>99.999191822309484</v>
      </c>
      <c r="D1711" s="2">
        <f>MACD!E1711</f>
        <v>-1.4589306120868173E-2</v>
      </c>
      <c r="E1711" s="2">
        <f>MACD!F1711</f>
        <v>-8.1702396659587451E-2</v>
      </c>
      <c r="F1711" s="2">
        <f>'Moving Avg'!D1711</f>
        <v>43.746000000000002</v>
      </c>
      <c r="G1711" s="2">
        <f>'Moving Avg'!F1711</f>
        <v>43.678349999999988</v>
      </c>
      <c r="H1711" s="2">
        <f>'Moving Avg'!G1711</f>
        <v>43.448340000000037</v>
      </c>
      <c r="I1711" s="2">
        <f>'Moving Avg'!H1711</f>
        <v>42.581249999999997</v>
      </c>
      <c r="J1711" s="6" t="str">
        <f>OBV!F1711</f>
        <v>BULLISH</v>
      </c>
      <c r="K1711" s="6" t="str">
        <f>OBV!G1711</f>
        <v>NEUTRAL</v>
      </c>
      <c r="L1711" s="6" t="str">
        <f>OBV!H1711</f>
        <v>CONFIRMED BULLISH</v>
      </c>
    </row>
    <row r="1712" spans="1:12" ht="13.5" x14ac:dyDescent="0.25">
      <c r="A1712" s="3">
        <f>RSI!A1712</f>
        <v>44509</v>
      </c>
      <c r="B1712" s="2">
        <f>RSI!B1712</f>
        <v>44.197000000000003</v>
      </c>
      <c r="C1712" s="2">
        <f>RSI!I1712</f>
        <v>99.999816610708223</v>
      </c>
      <c r="D1712" s="2">
        <f>MACD!E1712</f>
        <v>-3.5739198160413821E-2</v>
      </c>
      <c r="E1712" s="2">
        <f>MACD!F1712</f>
        <v>-7.250975695975273E-2</v>
      </c>
      <c r="F1712" s="2">
        <f>'Moving Avg'!D1712</f>
        <v>43.836200000000005</v>
      </c>
      <c r="G1712" s="2">
        <f>'Moving Avg'!F1712</f>
        <v>43.723449999999993</v>
      </c>
      <c r="H1712" s="2">
        <f>'Moving Avg'!G1712</f>
        <v>43.466380000000036</v>
      </c>
      <c r="I1712" s="2">
        <f>'Moving Avg'!H1712</f>
        <v>42.592525000000002</v>
      </c>
      <c r="J1712" s="6" t="str">
        <f>OBV!F1712</f>
        <v>BULLISH</v>
      </c>
      <c r="K1712" s="6" t="str">
        <f>OBV!G1712</f>
        <v>NEUTRAL</v>
      </c>
      <c r="L1712" s="6" t="str">
        <f>OBV!H1712</f>
        <v>CONFIRMED BULLISH</v>
      </c>
    </row>
    <row r="1713" spans="1:12" ht="13.5" x14ac:dyDescent="0.25">
      <c r="A1713" s="3">
        <f>RSI!A1713</f>
        <v>44510</v>
      </c>
      <c r="B1713" s="2">
        <f>RSI!B1713</f>
        <v>44.197000000000003</v>
      </c>
      <c r="C1713" s="2">
        <f>RSI!I1713</f>
        <v>99.999816610708223</v>
      </c>
      <c r="D1713" s="2">
        <f>MACD!E1713</f>
        <v>-5.7041943226607827E-2</v>
      </c>
      <c r="E1713" s="2">
        <f>MACD!F1713</f>
        <v>-6.9416194213123755E-2</v>
      </c>
      <c r="F1713" s="2">
        <f>'Moving Avg'!D1713</f>
        <v>43.926400000000001</v>
      </c>
      <c r="G1713" s="2">
        <f>'Moving Avg'!F1713</f>
        <v>43.768549999999991</v>
      </c>
      <c r="H1713" s="2">
        <f>'Moving Avg'!G1713</f>
        <v>43.484420000000036</v>
      </c>
      <c r="I1713" s="2">
        <f>'Moving Avg'!H1713</f>
        <v>42.603800000000007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</row>
    <row r="1714" spans="1:12" ht="13.5" x14ac:dyDescent="0.25">
      <c r="A1714" s="3">
        <f>RSI!A1714</f>
        <v>44511</v>
      </c>
      <c r="B1714" s="2">
        <f>RSI!B1714</f>
        <v>44.197000000000003</v>
      </c>
      <c r="C1714" s="2">
        <f>RSI!I1714</f>
        <v>99.999816610708223</v>
      </c>
      <c r="D1714" s="2">
        <f>MACD!E1714</f>
        <v>-7.822167861206708E-2</v>
      </c>
      <c r="E1714" s="2">
        <f>MACD!F1714</f>
        <v>-7.1177291092912431E-2</v>
      </c>
      <c r="F1714" s="2">
        <f>'Moving Avg'!D1714</f>
        <v>44.016600000000004</v>
      </c>
      <c r="G1714" s="2">
        <f>'Moving Avg'!F1714</f>
        <v>43.813649999999988</v>
      </c>
      <c r="H1714" s="2">
        <f>'Moving Avg'!G1714</f>
        <v>43.502460000000035</v>
      </c>
      <c r="I1714" s="2">
        <f>'Moving Avg'!H1714</f>
        <v>42.615075000000019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</row>
    <row r="1715" spans="1:12" ht="13.5" x14ac:dyDescent="0.25">
      <c r="A1715" s="3">
        <f>RSI!A1715</f>
        <v>44512</v>
      </c>
      <c r="B1715" s="2">
        <f>RSI!B1715</f>
        <v>44.197000000000003</v>
      </c>
      <c r="C1715" s="2">
        <f>RSI!I1715</f>
        <v>99.999816610708223</v>
      </c>
      <c r="D1715" s="2">
        <f>MACD!E1715</f>
        <v>-9.9063674385725164E-2</v>
      </c>
      <c r="E1715" s="2">
        <f>MACD!F1715</f>
        <v>-7.6754567751474989E-2</v>
      </c>
      <c r="F1715" s="2">
        <f>'Moving Avg'!D1715</f>
        <v>44.106800000000007</v>
      </c>
      <c r="G1715" s="2">
        <f>'Moving Avg'!F1715</f>
        <v>43.836199999999991</v>
      </c>
      <c r="H1715" s="2">
        <f>'Moving Avg'!G1715</f>
        <v>43.520500000000041</v>
      </c>
      <c r="I1715" s="2">
        <f>'Moving Avg'!H1715</f>
        <v>42.626350000000023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</row>
    <row r="1716" spans="1:12" ht="13.5" x14ac:dyDescent="0.25">
      <c r="A1716" s="3">
        <f>RSI!A1716</f>
        <v>44515</v>
      </c>
      <c r="B1716" s="2">
        <f>RSI!B1716</f>
        <v>44.197000000000003</v>
      </c>
      <c r="C1716" s="2">
        <f>RSI!I1716</f>
        <v>99.999816610708223</v>
      </c>
      <c r="D1716" s="2">
        <f>MACD!E1716</f>
        <v>-0.11940354373106032</v>
      </c>
      <c r="E1716" s="2">
        <f>MACD!F1716</f>
        <v>-8.5284362947392056E-2</v>
      </c>
      <c r="F1716" s="2">
        <f>'Moving Avg'!D1716</f>
        <v>44.197000000000003</v>
      </c>
      <c r="G1716" s="2">
        <f>'Moving Avg'!F1716</f>
        <v>43.858749999999993</v>
      </c>
      <c r="H1716" s="2">
        <f>'Moving Avg'!G1716</f>
        <v>43.53854000000004</v>
      </c>
      <c r="I1716" s="2">
        <f>'Moving Avg'!H1716</f>
        <v>42.637625000000028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</row>
    <row r="1717" spans="1:12" ht="13.5" x14ac:dyDescent="0.25">
      <c r="A1717" s="3">
        <f>RSI!A1717</f>
        <v>44516</v>
      </c>
      <c r="B1717" s="2">
        <f>RSI!B1717</f>
        <v>44.197000000000003</v>
      </c>
      <c r="C1717" s="2">
        <f>RSI!I1717</f>
        <v>99.999816610708223</v>
      </c>
      <c r="D1717" s="2">
        <f>MACD!E1717</f>
        <v>-0.13911821579670658</v>
      </c>
      <c r="E1717" s="2">
        <f>MACD!F1717</f>
        <v>-9.6051133517254958E-2</v>
      </c>
      <c r="F1717" s="2">
        <f>'Moving Avg'!D1717</f>
        <v>44.197000000000003</v>
      </c>
      <c r="G1717" s="2">
        <f>'Moving Avg'!F1717</f>
        <v>43.881299999999996</v>
      </c>
      <c r="H1717" s="2">
        <f>'Moving Avg'!G1717</f>
        <v>43.556580000000039</v>
      </c>
      <c r="I1717" s="2">
        <f>'Moving Avg'!H1717</f>
        <v>42.648900000000033</v>
      </c>
      <c r="J1717" s="6" t="str">
        <f>OBV!F1717</f>
        <v>NEUTRAL</v>
      </c>
      <c r="K1717" s="6" t="str">
        <f>OBV!G1717</f>
        <v>NEUTRAL</v>
      </c>
      <c r="L1717" s="6" t="str">
        <f>OBV!H1717</f>
        <v>NEUTRAL</v>
      </c>
    </row>
    <row r="1718" spans="1:12" ht="13.5" x14ac:dyDescent="0.25">
      <c r="A1718" s="3">
        <f>RSI!A1718</f>
        <v>44517</v>
      </c>
      <c r="B1718" s="2">
        <f>RSI!B1718</f>
        <v>44.197000000000003</v>
      </c>
      <c r="C1718" s="2">
        <f>RSI!I1718</f>
        <v>99.999816610708223</v>
      </c>
      <c r="D1718" s="2">
        <f>MACD!E1718</f>
        <v>-0.15811839230629943</v>
      </c>
      <c r="E1718" s="2">
        <f>MACD!F1718</f>
        <v>-0.10846458527506386</v>
      </c>
      <c r="F1718" s="2">
        <f>'Moving Avg'!D1718</f>
        <v>44.197000000000003</v>
      </c>
      <c r="G1718" s="2">
        <f>'Moving Avg'!F1718</f>
        <v>43.903849999999991</v>
      </c>
      <c r="H1718" s="2">
        <f>'Moving Avg'!G1718</f>
        <v>43.574620000000039</v>
      </c>
      <c r="I1718" s="2">
        <f>'Moving Avg'!H1718</f>
        <v>42.660175000000038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</row>
    <row r="1719" spans="1:12" ht="13.5" x14ac:dyDescent="0.25">
      <c r="A1719" s="3">
        <f>RSI!A1719</f>
        <v>44518</v>
      </c>
      <c r="B1719" s="2">
        <f>RSI!B1719</f>
        <v>44.197000000000003</v>
      </c>
      <c r="C1719" s="2">
        <f>RSI!I1719</f>
        <v>99.999816610708223</v>
      </c>
      <c r="D1719" s="2">
        <f>MACD!E1719</f>
        <v>-0.17634225262229108</v>
      </c>
      <c r="E1719" s="2">
        <f>MACD!F1719</f>
        <v>-0.12204011874450932</v>
      </c>
      <c r="F1719" s="2">
        <f>'Moving Avg'!D1719</f>
        <v>44.197000000000003</v>
      </c>
      <c r="G1719" s="2">
        <f>'Moving Avg'!F1719</f>
        <v>43.926399999999994</v>
      </c>
      <c r="H1719" s="2">
        <f>'Moving Avg'!G1719</f>
        <v>43.592660000000045</v>
      </c>
      <c r="I1719" s="2">
        <f>'Moving Avg'!H1719</f>
        <v>42.671450000000043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</row>
    <row r="1720" spans="1:12" ht="13.5" x14ac:dyDescent="0.25">
      <c r="A1720" s="3">
        <f>RSI!A1720</f>
        <v>44519</v>
      </c>
      <c r="B1720" s="2">
        <f>RSI!B1720</f>
        <v>44.197000000000003</v>
      </c>
      <c r="C1720" s="2">
        <f>RSI!I1720</f>
        <v>99.999816610708223</v>
      </c>
      <c r="D1720" s="2">
        <f>MACD!E1720</f>
        <v>-0.19375020868043435</v>
      </c>
      <c r="E1720" s="2">
        <f>MACD!F1720</f>
        <v>-0.13638213673169433</v>
      </c>
      <c r="F1720" s="2">
        <f>'Moving Avg'!D1720</f>
        <v>44.197000000000003</v>
      </c>
      <c r="G1720" s="2">
        <f>'Moving Avg'!F1720</f>
        <v>43.948949999999996</v>
      </c>
      <c r="H1720" s="2">
        <f>'Moving Avg'!G1720</f>
        <v>43.610700000000044</v>
      </c>
      <c r="I1720" s="2">
        <f>'Moving Avg'!H1720</f>
        <v>42.682725000000033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</row>
    <row r="1721" spans="1:12" ht="13.5" x14ac:dyDescent="0.25">
      <c r="A1721" s="3">
        <f>RSI!A1721</f>
        <v>44522</v>
      </c>
      <c r="B1721" s="2">
        <f>RSI!B1721</f>
        <v>44.197000000000003</v>
      </c>
      <c r="C1721" s="2">
        <f>RSI!I1721</f>
        <v>99.999816610708223</v>
      </c>
      <c r="D1721" s="2">
        <f>MACD!E1721</f>
        <v>-0.21032054224529162</v>
      </c>
      <c r="E1721" s="2">
        <f>MACD!F1721</f>
        <v>-0.1511698178344138</v>
      </c>
      <c r="F1721" s="2">
        <f>'Moving Avg'!D1721</f>
        <v>44.197000000000003</v>
      </c>
      <c r="G1721" s="2">
        <f>'Moving Avg'!F1721</f>
        <v>43.971499999999999</v>
      </c>
      <c r="H1721" s="2">
        <f>'Moving Avg'!G1721</f>
        <v>43.628740000000043</v>
      </c>
      <c r="I1721" s="2">
        <f>'Moving Avg'!H1721</f>
        <v>42.687820000000038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</row>
    <row r="1722" spans="1:12" ht="13.5" x14ac:dyDescent="0.25">
      <c r="A1722" s="3">
        <f>RSI!A1722</f>
        <v>44523</v>
      </c>
      <c r="B1722" s="2">
        <f>RSI!B1722</f>
        <v>44.197000000000003</v>
      </c>
      <c r="C1722" s="2">
        <f>RSI!I1722</f>
        <v>99.999816610708223</v>
      </c>
      <c r="D1722" s="2">
        <f>MACD!E1722</f>
        <v>-0.15666116777622818</v>
      </c>
      <c r="E1722" s="2">
        <f>MACD!F1722</f>
        <v>-0.15226808782277668</v>
      </c>
      <c r="F1722" s="2">
        <f>'Moving Avg'!D1722</f>
        <v>44.197000000000003</v>
      </c>
      <c r="G1722" s="2">
        <f>'Moving Avg'!F1722</f>
        <v>43.994050000000001</v>
      </c>
      <c r="H1722" s="2">
        <f>'Moving Avg'!G1722</f>
        <v>43.646780000000042</v>
      </c>
      <c r="I1722" s="2">
        <f>'Moving Avg'!H1722</f>
        <v>42.692915000000042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</row>
    <row r="1723" spans="1:12" ht="13.5" x14ac:dyDescent="0.25">
      <c r="A1723" s="3">
        <f>RSI!A1723</f>
        <v>44524</v>
      </c>
      <c r="B1723" s="2">
        <f>RSI!B1723</f>
        <v>44.197000000000003</v>
      </c>
      <c r="C1723" s="2">
        <f>RSI!I1723</f>
        <v>99.999816610708223</v>
      </c>
      <c r="D1723" s="2">
        <f>MACD!E1723</f>
        <v>-0.11283503486996693</v>
      </c>
      <c r="E1723" s="2">
        <f>MACD!F1723</f>
        <v>-0.14438147723221473</v>
      </c>
      <c r="F1723" s="2">
        <f>'Moving Avg'!D1723</f>
        <v>44.197000000000003</v>
      </c>
      <c r="G1723" s="2">
        <f>'Moving Avg'!F1723</f>
        <v>44.016599999999997</v>
      </c>
      <c r="H1723" s="2">
        <f>'Moving Avg'!G1723</f>
        <v>43.664820000000049</v>
      </c>
      <c r="I1723" s="2">
        <f>'Moving Avg'!H1723</f>
        <v>42.704190000000033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</row>
    <row r="1724" spans="1:12" ht="13.5" x14ac:dyDescent="0.25">
      <c r="A1724" s="3">
        <f>RSI!A1724</f>
        <v>44525</v>
      </c>
      <c r="B1724" s="2">
        <f>RSI!B1724</f>
        <v>44.197000000000003</v>
      </c>
      <c r="C1724" s="2">
        <f>RSI!I1724</f>
        <v>99.999816610708223</v>
      </c>
      <c r="D1724" s="2">
        <f>MACD!E1724</f>
        <v>-7.7212451711275776E-2</v>
      </c>
      <c r="E1724" s="2">
        <f>MACD!F1724</f>
        <v>-0.13094767212802694</v>
      </c>
      <c r="F1724" s="2">
        <f>'Moving Avg'!D1724</f>
        <v>44.197000000000003</v>
      </c>
      <c r="G1724" s="2">
        <f>'Moving Avg'!F1724</f>
        <v>44.039149999999999</v>
      </c>
      <c r="H1724" s="2">
        <f>'Moving Avg'!G1724</f>
        <v>43.682860000000048</v>
      </c>
      <c r="I1724" s="2">
        <f>'Moving Avg'!H1724</f>
        <v>42.715465000000037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</row>
    <row r="1725" spans="1:12" ht="13.5" x14ac:dyDescent="0.25">
      <c r="A1725" s="3">
        <f>RSI!A1725</f>
        <v>44526</v>
      </c>
      <c r="B1725" s="2">
        <f>RSI!B1725</f>
        <v>44.197000000000003</v>
      </c>
      <c r="C1725" s="2">
        <f>RSI!I1725</f>
        <v>99.999816610708223</v>
      </c>
      <c r="D1725" s="2">
        <f>MACD!E1725</f>
        <v>-4.8423106481969569E-2</v>
      </c>
      <c r="E1725" s="2">
        <f>MACD!F1725</f>
        <v>-0.11444275899881547</v>
      </c>
      <c r="F1725" s="2">
        <f>'Moving Avg'!D1725</f>
        <v>44.197000000000003</v>
      </c>
      <c r="G1725" s="2">
        <f>'Moving Avg'!F1725</f>
        <v>44.061700000000002</v>
      </c>
      <c r="H1725" s="2">
        <f>'Moving Avg'!G1725</f>
        <v>43.700900000000047</v>
      </c>
      <c r="I1725" s="2">
        <f>'Moving Avg'!H1725</f>
        <v>42.726740000000035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</row>
    <row r="1726" spans="1:12" ht="13.5" x14ac:dyDescent="0.25">
      <c r="A1726" s="3">
        <f>RSI!A1726</f>
        <v>44529</v>
      </c>
      <c r="B1726" s="2">
        <f>RSI!B1726</f>
        <v>44.197000000000003</v>
      </c>
      <c r="C1726" s="2">
        <f>RSI!I1726</f>
        <v>99.999816610708223</v>
      </c>
      <c r="D1726" s="2">
        <f>MACD!E1726</f>
        <v>-2.5315521399384977E-2</v>
      </c>
      <c r="E1726" s="2">
        <f>MACD!F1726</f>
        <v>-9.661731147892938E-2</v>
      </c>
      <c r="F1726" s="2">
        <f>'Moving Avg'!D1726</f>
        <v>44.197000000000003</v>
      </c>
      <c r="G1726" s="2">
        <f>'Moving Avg'!F1726</f>
        <v>44.084250000000004</v>
      </c>
      <c r="H1726" s="2">
        <f>'Moving Avg'!G1726</f>
        <v>43.718940000000046</v>
      </c>
      <c r="I1726" s="2">
        <f>'Moving Avg'!H1726</f>
        <v>42.73801500000004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44530</v>
      </c>
      <c r="B1727" s="2">
        <f>RSI!B1727</f>
        <v>44.197000000000003</v>
      </c>
      <c r="C1727" s="2">
        <f>RSI!I1727</f>
        <v>99.999816610708223</v>
      </c>
      <c r="D1727" s="2">
        <f>MACD!E1727</f>
        <v>-6.92279210220903E-3</v>
      </c>
      <c r="E1727" s="2">
        <f>MACD!F1727</f>
        <v>-7.8678407603585312E-2</v>
      </c>
      <c r="F1727" s="2">
        <f>'Moving Avg'!D1727</f>
        <v>44.197000000000003</v>
      </c>
      <c r="G1727" s="2">
        <f>'Moving Avg'!F1727</f>
        <v>44.106800000000007</v>
      </c>
      <c r="H1727" s="2">
        <f>'Moving Avg'!G1727</f>
        <v>43.736980000000045</v>
      </c>
      <c r="I1727" s="2">
        <f>'Moving Avg'!H1727</f>
        <v>42.749290000000038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</row>
    <row r="1728" spans="1:12" ht="13.5" x14ac:dyDescent="0.25">
      <c r="A1728" s="3">
        <f>RSI!A1728</f>
        <v>44531</v>
      </c>
      <c r="B1728" s="2">
        <f>RSI!B1728</f>
        <v>44.197000000000003</v>
      </c>
      <c r="C1728" s="2">
        <f>RSI!I1728</f>
        <v>99.999816610708223</v>
      </c>
      <c r="D1728" s="2">
        <f>MACD!E1728</f>
        <v>7.5663581118448064E-3</v>
      </c>
      <c r="E1728" s="2">
        <f>MACD!F1728</f>
        <v>-6.14294544604993E-2</v>
      </c>
      <c r="F1728" s="2">
        <f>'Moving Avg'!D1728</f>
        <v>44.197000000000003</v>
      </c>
      <c r="G1728" s="2">
        <f>'Moving Avg'!F1728</f>
        <v>44.129350000000002</v>
      </c>
      <c r="H1728" s="2">
        <f>'Moving Avg'!G1728</f>
        <v>43.755020000000052</v>
      </c>
      <c r="I1728" s="2">
        <f>'Moving Avg'!H1728</f>
        <v>42.760565000000042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</row>
    <row r="1729" spans="1:12" ht="13.5" x14ac:dyDescent="0.25">
      <c r="A1729" s="3">
        <f>RSI!A1729</f>
        <v>44532</v>
      </c>
      <c r="B1729" s="2">
        <f>RSI!B1729</f>
        <v>42.844000000000001</v>
      </c>
      <c r="C1729" s="2">
        <f>RSI!I1729</f>
        <v>10.89918024262154</v>
      </c>
      <c r="D1729" s="2">
        <f>MACD!E1729</f>
        <v>0.11905425234665046</v>
      </c>
      <c r="E1729" s="2">
        <f>MACD!F1729</f>
        <v>-2.5332713099069346E-2</v>
      </c>
      <c r="F1729" s="2">
        <f>'Moving Avg'!D1729</f>
        <v>43.926400000000001</v>
      </c>
      <c r="G1729" s="2">
        <f>'Moving Avg'!F1729</f>
        <v>44.084250000000004</v>
      </c>
      <c r="H1729" s="2">
        <f>'Moving Avg'!G1729</f>
        <v>43.746000000000052</v>
      </c>
      <c r="I1729" s="2">
        <f>'Moving Avg'!H1729</f>
        <v>42.765075000000031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</row>
    <row r="1730" spans="1:12" ht="13.5" x14ac:dyDescent="0.25">
      <c r="A1730" s="3">
        <f>RSI!A1730</f>
        <v>44533</v>
      </c>
      <c r="B1730" s="2">
        <f>RSI!B1730</f>
        <v>42.844000000000001</v>
      </c>
      <c r="C1730" s="2">
        <f>RSI!I1730</f>
        <v>10.89918024262154</v>
      </c>
      <c r="D1730" s="2">
        <f>MACD!E1730</f>
        <v>0.22046437743264846</v>
      </c>
      <c r="E1730" s="2">
        <f>MACD!F1730</f>
        <v>2.3826705007274216E-2</v>
      </c>
      <c r="F1730" s="2">
        <f>'Moving Avg'!D1730</f>
        <v>43.655799999999999</v>
      </c>
      <c r="G1730" s="2">
        <f>'Moving Avg'!F1730</f>
        <v>44.039150000000006</v>
      </c>
      <c r="H1730" s="2">
        <f>'Moving Avg'!G1730</f>
        <v>43.736980000000045</v>
      </c>
      <c r="I1730" s="2">
        <f>'Moving Avg'!H1730</f>
        <v>42.769585000000035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42.844000000000001</v>
      </c>
      <c r="C1731" s="2">
        <f>RSI!I1731</f>
        <v>10.89918024262154</v>
      </c>
      <c r="D1731" s="2">
        <f>MACD!E1731</f>
        <v>0.31282314349793694</v>
      </c>
      <c r="E1731" s="2">
        <f>MACD!F1731</f>
        <v>8.1625992705406755E-2</v>
      </c>
      <c r="F1731" s="2">
        <f>'Moving Avg'!D1731</f>
        <v>43.385199999999998</v>
      </c>
      <c r="G1731" s="2">
        <f>'Moving Avg'!F1731</f>
        <v>43.994050000000009</v>
      </c>
      <c r="H1731" s="2">
        <f>'Moving Avg'!G1731</f>
        <v>43.727960000000046</v>
      </c>
      <c r="I1731" s="2">
        <f>'Moving Avg'!H1731</f>
        <v>42.774095000000024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42.844000000000001</v>
      </c>
      <c r="C1732" s="2">
        <f>RSI!I1732</f>
        <v>10.89918024262154</v>
      </c>
      <c r="D1732" s="2">
        <f>MACD!E1732</f>
        <v>0.39703786741236513</v>
      </c>
      <c r="E1732" s="2">
        <f>MACD!F1732</f>
        <v>0.14470836764679845</v>
      </c>
      <c r="F1732" s="2">
        <f>'Moving Avg'!D1732</f>
        <v>43.114599999999996</v>
      </c>
      <c r="G1732" s="2">
        <f>'Moving Avg'!F1732</f>
        <v>43.926400000000015</v>
      </c>
      <c r="H1732" s="2">
        <f>'Moving Avg'!G1732</f>
        <v>43.718940000000046</v>
      </c>
      <c r="I1732" s="2">
        <f>'Moving Avg'!H1732</f>
        <v>42.778605000000027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</row>
    <row r="1733" spans="1:12" ht="13.5" x14ac:dyDescent="0.25">
      <c r="A1733" s="3">
        <f>RSI!A1733</f>
        <v>44538</v>
      </c>
      <c r="B1733" s="2">
        <f>RSI!B1733</f>
        <v>42.844000000000001</v>
      </c>
      <c r="C1733" s="2">
        <f>RSI!I1733</f>
        <v>10.89918024262154</v>
      </c>
      <c r="D1733" s="2">
        <f>MACD!E1733</f>
        <v>0.47391221956853968</v>
      </c>
      <c r="E1733" s="2">
        <f>MACD!F1733</f>
        <v>0.21054913803114672</v>
      </c>
      <c r="F1733" s="2">
        <f>'Moving Avg'!D1733</f>
        <v>42.844000000000001</v>
      </c>
      <c r="G1733" s="2">
        <f>'Moving Avg'!F1733</f>
        <v>43.858750000000015</v>
      </c>
      <c r="H1733" s="2">
        <f>'Moving Avg'!G1733</f>
        <v>43.709920000000047</v>
      </c>
      <c r="I1733" s="2">
        <f>'Moving Avg'!H1733</f>
        <v>42.783115000000016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</row>
    <row r="1734" spans="1:12" ht="13.5" x14ac:dyDescent="0.25">
      <c r="A1734" s="3">
        <f>RSI!A1734</f>
        <v>44539</v>
      </c>
      <c r="B1734" s="2">
        <f>RSI!B1734</f>
        <v>42.844000000000001</v>
      </c>
      <c r="C1734" s="2">
        <f>RSI!I1734</f>
        <v>10.89918024262154</v>
      </c>
      <c r="D1734" s="2">
        <f>MACD!E1734</f>
        <v>0.54415950721718076</v>
      </c>
      <c r="E1734" s="2">
        <f>MACD!F1734</f>
        <v>0.27727121186835357</v>
      </c>
      <c r="F1734" s="2">
        <f>'Moving Avg'!D1734</f>
        <v>42.844000000000001</v>
      </c>
      <c r="G1734" s="2">
        <f>'Moving Avg'!F1734</f>
        <v>43.791100000000014</v>
      </c>
      <c r="H1734" s="2">
        <f>'Moving Avg'!G1734</f>
        <v>43.700900000000047</v>
      </c>
      <c r="I1734" s="2">
        <f>'Moving Avg'!H1734</f>
        <v>42.78762500000002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</row>
    <row r="1735" spans="1:12" ht="13.5" x14ac:dyDescent="0.25">
      <c r="A1735" s="3">
        <f>RSI!A1735</f>
        <v>44540</v>
      </c>
      <c r="B1735" s="2">
        <f>RSI!B1735</f>
        <v>42.844000000000001</v>
      </c>
      <c r="C1735" s="2">
        <f>RSI!I1735</f>
        <v>10.89918024262154</v>
      </c>
      <c r="D1735" s="2">
        <f>MACD!E1735</f>
        <v>0.60841411141805679</v>
      </c>
      <c r="E1735" s="2">
        <f>MACD!F1735</f>
        <v>0.34349979177829426</v>
      </c>
      <c r="F1735" s="2">
        <f>'Moving Avg'!D1735</f>
        <v>42.844000000000001</v>
      </c>
      <c r="G1735" s="2">
        <f>'Moving Avg'!F1735</f>
        <v>43.723450000000021</v>
      </c>
      <c r="H1735" s="2">
        <f>'Moving Avg'!G1735</f>
        <v>43.691880000000047</v>
      </c>
      <c r="I1735" s="2">
        <f>'Moving Avg'!H1735</f>
        <v>42.792135000000009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</row>
    <row r="1736" spans="1:12" ht="13.5" x14ac:dyDescent="0.25">
      <c r="A1736" s="3">
        <f>RSI!A1736</f>
        <v>44543</v>
      </c>
      <c r="B1736" s="2">
        <f>RSI!B1736</f>
        <v>42.844000000000001</v>
      </c>
      <c r="C1736" s="2">
        <f>RSI!I1736</f>
        <v>10.89918024262154</v>
      </c>
      <c r="D1736" s="2">
        <f>MACD!E1736</f>
        <v>0.66724134705785332</v>
      </c>
      <c r="E1736" s="2">
        <f>MACD!F1736</f>
        <v>0.40824810283420609</v>
      </c>
      <c r="F1736" s="2">
        <f>'Moving Avg'!D1736</f>
        <v>42.844000000000001</v>
      </c>
      <c r="G1736" s="2">
        <f>'Moving Avg'!F1736</f>
        <v>43.655800000000021</v>
      </c>
      <c r="H1736" s="2">
        <f>'Moving Avg'!G1736</f>
        <v>43.682860000000048</v>
      </c>
      <c r="I1736" s="2">
        <f>'Moving Avg'!H1736</f>
        <v>42.796645000000005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</row>
    <row r="1737" spans="1:12" ht="13.5" x14ac:dyDescent="0.25">
      <c r="A1737" s="3">
        <f>RSI!A1737</f>
        <v>44544</v>
      </c>
      <c r="B1737" s="2">
        <f>RSI!B1737</f>
        <v>42.844000000000001</v>
      </c>
      <c r="C1737" s="2">
        <f>RSI!I1737</f>
        <v>10.89918024262154</v>
      </c>
      <c r="D1737" s="2">
        <f>MACD!E1737</f>
        <v>0.72114597501430211</v>
      </c>
      <c r="E1737" s="2">
        <f>MACD!F1737</f>
        <v>0.47082767727022534</v>
      </c>
      <c r="F1737" s="2">
        <f>'Moving Avg'!D1737</f>
        <v>42.844000000000001</v>
      </c>
      <c r="G1737" s="2">
        <f>'Moving Avg'!F1737</f>
        <v>43.588150000000027</v>
      </c>
      <c r="H1737" s="2">
        <f>'Moving Avg'!G1737</f>
        <v>43.673840000000048</v>
      </c>
      <c r="I1737" s="2">
        <f>'Moving Avg'!H1737</f>
        <v>42.801155000000008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</row>
    <row r="1738" spans="1:12" ht="13.5" x14ac:dyDescent="0.25">
      <c r="A1738" s="3">
        <f>RSI!A1738</f>
        <v>44545</v>
      </c>
      <c r="B1738" s="2">
        <f>RSI!B1738</f>
        <v>42.844000000000001</v>
      </c>
      <c r="C1738" s="2">
        <f>RSI!I1738</f>
        <v>10.89918024262154</v>
      </c>
      <c r="D1738" s="2">
        <f>MACD!E1738</f>
        <v>0.77057956130480676</v>
      </c>
      <c r="E1738" s="2">
        <f>MACD!F1738</f>
        <v>0.53077805407714163</v>
      </c>
      <c r="F1738" s="2">
        <f>'Moving Avg'!D1738</f>
        <v>42.844000000000001</v>
      </c>
      <c r="G1738" s="2">
        <f>'Moving Avg'!F1738</f>
        <v>43.52050000000002</v>
      </c>
      <c r="H1738" s="2">
        <f>'Moving Avg'!G1738</f>
        <v>43.664820000000049</v>
      </c>
      <c r="I1738" s="2">
        <f>'Moving Avg'!H1738</f>
        <v>42.805665000000005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</row>
    <row r="1739" spans="1:12" ht="13.5" x14ac:dyDescent="0.25">
      <c r="A1739" s="3">
        <f>RSI!A1739</f>
        <v>44546</v>
      </c>
      <c r="B1739" s="2">
        <f>RSI!B1739</f>
        <v>42.844000000000001</v>
      </c>
      <c r="C1739" s="2">
        <f>RSI!I1739</f>
        <v>10.89918024262154</v>
      </c>
      <c r="D1739" s="2">
        <f>MACD!E1739</f>
        <v>0.60779300285656745</v>
      </c>
      <c r="E1739" s="2">
        <f>MACD!F1739</f>
        <v>0.54618104383302679</v>
      </c>
      <c r="F1739" s="2">
        <f>'Moving Avg'!D1739</f>
        <v>42.844000000000001</v>
      </c>
      <c r="G1739" s="2">
        <f>'Moving Avg'!F1739</f>
        <v>43.452850000000026</v>
      </c>
      <c r="H1739" s="2">
        <f>'Moving Avg'!G1739</f>
        <v>43.655800000000035</v>
      </c>
      <c r="I1739" s="2">
        <f>'Moving Avg'!H1739</f>
        <v>42.810175000000008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</row>
    <row r="1740" spans="1:12" ht="13.5" x14ac:dyDescent="0.25">
      <c r="A1740" s="3">
        <f>RSI!A1740</f>
        <v>44550</v>
      </c>
      <c r="B1740" s="2">
        <f>RSI!B1740</f>
        <v>42.844000000000001</v>
      </c>
      <c r="C1740" s="2">
        <f>RSI!I1740</f>
        <v>10.89918024262154</v>
      </c>
      <c r="D1740" s="2">
        <f>MACD!E1740</f>
        <v>0.47332726045004136</v>
      </c>
      <c r="E1740" s="2">
        <f>MACD!F1740</f>
        <v>0.53161028715642977</v>
      </c>
      <c r="F1740" s="2">
        <f>'Moving Avg'!D1740</f>
        <v>42.844000000000001</v>
      </c>
      <c r="G1740" s="2">
        <f>'Moving Avg'!F1740</f>
        <v>43.385200000000019</v>
      </c>
      <c r="H1740" s="2">
        <f>'Moving Avg'!G1740</f>
        <v>43.646780000000035</v>
      </c>
      <c r="I1740" s="2">
        <f>'Moving Avg'!H1740</f>
        <v>42.814685000000011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</row>
    <row r="1741" spans="1:12" ht="13.5" x14ac:dyDescent="0.25">
      <c r="A1741" s="3">
        <f>RSI!A1741</f>
        <v>44551</v>
      </c>
      <c r="B1741" s="2">
        <f>RSI!B1741</f>
        <v>42.844000000000001</v>
      </c>
      <c r="C1741" s="2">
        <f>RSI!I1741</f>
        <v>10.89918024262154</v>
      </c>
      <c r="D1741" s="2">
        <f>MACD!E1741</f>
        <v>0.36258256471329986</v>
      </c>
      <c r="E1741" s="2">
        <f>MACD!F1741</f>
        <v>0.49780474266780383</v>
      </c>
      <c r="F1741" s="2">
        <f>'Moving Avg'!D1741</f>
        <v>42.844000000000001</v>
      </c>
      <c r="G1741" s="2">
        <f>'Moving Avg'!F1741</f>
        <v>43.317550000000026</v>
      </c>
      <c r="H1741" s="2">
        <f>'Moving Avg'!G1741</f>
        <v>43.637760000000036</v>
      </c>
      <c r="I1741" s="2">
        <f>'Moving Avg'!H1741</f>
        <v>42.819195000000008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</row>
    <row r="1742" spans="1:12" ht="13.5" x14ac:dyDescent="0.25">
      <c r="A1742" s="3">
        <f>RSI!A1742</f>
        <v>44552</v>
      </c>
      <c r="B1742" s="2">
        <f>RSI!B1742</f>
        <v>42.844000000000001</v>
      </c>
      <c r="C1742" s="2">
        <f>RSI!I1742</f>
        <v>10.89918024262154</v>
      </c>
      <c r="D1742" s="2">
        <f>MACD!E1742</f>
        <v>0.27168478241571137</v>
      </c>
      <c r="E1742" s="2">
        <f>MACD!F1742</f>
        <v>0.4525807506173854</v>
      </c>
      <c r="F1742" s="2">
        <f>'Moving Avg'!D1742</f>
        <v>42.844000000000001</v>
      </c>
      <c r="G1742" s="2">
        <f>'Moving Avg'!F1742</f>
        <v>43.249900000000018</v>
      </c>
      <c r="H1742" s="2">
        <f>'Moving Avg'!G1742</f>
        <v>43.628740000000036</v>
      </c>
      <c r="I1742" s="2">
        <f>'Moving Avg'!H1742</f>
        <v>42.823705000000011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</row>
    <row r="1743" spans="1:12" ht="13.5" x14ac:dyDescent="0.25">
      <c r="A1743" s="3">
        <f>RSI!A1743</f>
        <v>44553</v>
      </c>
      <c r="B1743" s="2">
        <f>RSI!B1743</f>
        <v>42.844000000000001</v>
      </c>
      <c r="C1743" s="2">
        <f>RSI!I1743</f>
        <v>10.89918024262154</v>
      </c>
      <c r="D1743" s="2">
        <f>MACD!E1743</f>
        <v>0.19737244833735446</v>
      </c>
      <c r="E1743" s="2">
        <f>MACD!F1743</f>
        <v>0.40153909016137923</v>
      </c>
      <c r="F1743" s="2">
        <f>'Moving Avg'!D1743</f>
        <v>42.844000000000001</v>
      </c>
      <c r="G1743" s="2">
        <f>'Moving Avg'!F1743</f>
        <v>43.182250000000025</v>
      </c>
      <c r="H1743" s="2">
        <f>'Moving Avg'!G1743</f>
        <v>43.619720000000036</v>
      </c>
      <c r="I1743" s="2">
        <f>'Moving Avg'!H1743</f>
        <v>42.828215000000007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</row>
    <row r="1744" spans="1:12" ht="13.5" x14ac:dyDescent="0.25">
      <c r="A1744" s="3">
        <f>RSI!A1744</f>
        <v>44554</v>
      </c>
      <c r="B1744" s="2">
        <f>RSI!B1744</f>
        <v>42.844000000000001</v>
      </c>
      <c r="C1744" s="2">
        <f>RSI!I1744</f>
        <v>10.89918024262154</v>
      </c>
      <c r="D1744" s="2">
        <f>MACD!E1744</f>
        <v>0.13690127550288622</v>
      </c>
      <c r="E1744" s="2">
        <f>MACD!F1744</f>
        <v>0.34861152722968064</v>
      </c>
      <c r="F1744" s="2">
        <f>'Moving Avg'!D1744</f>
        <v>42.844000000000001</v>
      </c>
      <c r="G1744" s="2">
        <f>'Moving Avg'!F1744</f>
        <v>43.114600000000017</v>
      </c>
      <c r="H1744" s="2">
        <f>'Moving Avg'!G1744</f>
        <v>43.610700000000037</v>
      </c>
      <c r="I1744" s="2">
        <f>'Moving Avg'!H1744</f>
        <v>42.832725000000011</v>
      </c>
      <c r="J1744" s="6" t="str">
        <f>OBV!F1744</f>
        <v>NEUTRAL</v>
      </c>
      <c r="K1744" s="6" t="str">
        <f>OBV!G1744</f>
        <v>NEUTRAL</v>
      </c>
      <c r="L1744" s="6" t="str">
        <f>OBV!H1744</f>
        <v>NEUTRAL</v>
      </c>
    </row>
    <row r="1745" spans="1:12" ht="13.5" x14ac:dyDescent="0.25">
      <c r="A1745" s="3">
        <f>RSI!A1745</f>
        <v>44557</v>
      </c>
      <c r="B1745" s="2">
        <f>RSI!B1745</f>
        <v>42.844000000000001</v>
      </c>
      <c r="C1745" s="2">
        <f>RSI!I1745</f>
        <v>10.89918024262154</v>
      </c>
      <c r="D1745" s="2">
        <f>MACD!E1745</f>
        <v>8.7963447492953151E-2</v>
      </c>
      <c r="E1745" s="2">
        <f>MACD!F1745</f>
        <v>0.29648191128233514</v>
      </c>
      <c r="F1745" s="2">
        <f>'Moving Avg'!D1745</f>
        <v>42.844000000000001</v>
      </c>
      <c r="G1745" s="2">
        <f>'Moving Avg'!F1745</f>
        <v>43.046950000000024</v>
      </c>
      <c r="H1745" s="2">
        <f>'Moving Avg'!G1745</f>
        <v>43.592660000000031</v>
      </c>
      <c r="I1745" s="2">
        <f>'Moving Avg'!H1745</f>
        <v>42.837235000000007</v>
      </c>
      <c r="J1745" s="6" t="str">
        <f>OBV!F1745</f>
        <v>NEUTRAL</v>
      </c>
      <c r="K1745" s="6" t="str">
        <f>OBV!G1745</f>
        <v>NEUTRAL</v>
      </c>
      <c r="L1745" s="6" t="str">
        <f>OBV!H1745</f>
        <v>NEUTRAL</v>
      </c>
    </row>
    <row r="1746" spans="1:12" ht="13.5" x14ac:dyDescent="0.25">
      <c r="A1746" s="3">
        <f>RSI!A1746</f>
        <v>44558</v>
      </c>
      <c r="B1746" s="2">
        <f>RSI!B1746</f>
        <v>42.844000000000001</v>
      </c>
      <c r="C1746" s="2">
        <f>RSI!I1746</f>
        <v>10.89918024262154</v>
      </c>
      <c r="D1746" s="2">
        <f>MACD!E1746</f>
        <v>4.8619411901199783E-2</v>
      </c>
      <c r="E1746" s="2">
        <f>MACD!F1746</f>
        <v>0.24690941140610809</v>
      </c>
      <c r="F1746" s="2">
        <f>'Moving Avg'!D1746</f>
        <v>42.844000000000001</v>
      </c>
      <c r="G1746" s="2">
        <f>'Moving Avg'!F1746</f>
        <v>42.979300000000016</v>
      </c>
      <c r="H1746" s="2">
        <f>'Moving Avg'!G1746</f>
        <v>43.574620000000031</v>
      </c>
      <c r="I1746" s="2">
        <f>'Moving Avg'!H1746</f>
        <v>42.84174500000001</v>
      </c>
      <c r="J1746" s="6" t="str">
        <f>OBV!F1746</f>
        <v>NEUTRAL</v>
      </c>
      <c r="K1746" s="6" t="str">
        <f>OBV!G1746</f>
        <v>NEUTRAL</v>
      </c>
      <c r="L1746" s="6" t="str">
        <f>OBV!H1746</f>
        <v>NEUTRAL</v>
      </c>
    </row>
    <row r="1747" spans="1:12" ht="13.5" x14ac:dyDescent="0.25">
      <c r="A1747" s="3">
        <f>RSI!A1747</f>
        <v>44559</v>
      </c>
      <c r="B1747" s="2">
        <f>RSI!B1747</f>
        <v>42.844000000000001</v>
      </c>
      <c r="C1747" s="2">
        <f>RSI!I1747</f>
        <v>10.89918024262154</v>
      </c>
      <c r="D1747" s="2">
        <f>MACD!E1747</f>
        <v>1.7240245418754796E-2</v>
      </c>
      <c r="E1747" s="2">
        <f>MACD!F1747</f>
        <v>0.20097557820863743</v>
      </c>
      <c r="F1747" s="2">
        <f>'Moving Avg'!D1747</f>
        <v>42.844000000000001</v>
      </c>
      <c r="G1747" s="2">
        <f>'Moving Avg'!F1747</f>
        <v>42.911650000000023</v>
      </c>
      <c r="H1747" s="2">
        <f>'Moving Avg'!G1747</f>
        <v>43.556580000000032</v>
      </c>
      <c r="I1747" s="2">
        <f>'Moving Avg'!H1747</f>
        <v>42.846255000000014</v>
      </c>
      <c r="J1747" s="6" t="str">
        <f>OBV!F1747</f>
        <v>NEUTRAL</v>
      </c>
      <c r="K1747" s="6" t="str">
        <f>OBV!G1747</f>
        <v>NEUTRAL</v>
      </c>
      <c r="L1747" s="6" t="str">
        <f>OBV!H1747</f>
        <v>NEUTRAL</v>
      </c>
    </row>
    <row r="1748" spans="1:12" ht="13.5" x14ac:dyDescent="0.25">
      <c r="A1748" s="3">
        <f>RSI!A1748</f>
        <v>44560</v>
      </c>
      <c r="B1748" s="2">
        <f>RSI!B1748</f>
        <v>42.844000000000001</v>
      </c>
      <c r="C1748" s="2">
        <f>RSI!I1748</f>
        <v>10.89918024262154</v>
      </c>
      <c r="D1748" s="2">
        <f>MACD!E1748</f>
        <v>-7.5410416591594753E-3</v>
      </c>
      <c r="E1748" s="2">
        <f>MACD!F1748</f>
        <v>0.15927225423507804</v>
      </c>
      <c r="F1748" s="2">
        <f>'Moving Avg'!D1748</f>
        <v>42.844000000000001</v>
      </c>
      <c r="G1748" s="2">
        <f>'Moving Avg'!F1748</f>
        <v>42.844000000000023</v>
      </c>
      <c r="H1748" s="2">
        <f>'Moving Avg'!G1748</f>
        <v>43.538540000000033</v>
      </c>
      <c r="I1748" s="2">
        <f>'Moving Avg'!H1748</f>
        <v>42.85076500000001</v>
      </c>
      <c r="J1748" s="6" t="str">
        <f>OBV!F1748</f>
        <v>NEUTRAL</v>
      </c>
      <c r="K1748" s="6" t="str">
        <f>OBV!G1748</f>
        <v>NEUTRAL</v>
      </c>
      <c r="L1748" s="6" t="str">
        <f>OBV!H1748</f>
        <v>NEUTRAL</v>
      </c>
    </row>
    <row r="1749" spans="1:12" ht="13.5" x14ac:dyDescent="0.25">
      <c r="A1749" s="3">
        <f>RSI!A1749</f>
        <v>44561</v>
      </c>
      <c r="B1749" s="2">
        <f>RSI!B1749</f>
        <v>42.844000000000001</v>
      </c>
      <c r="C1749" s="2">
        <f>RSI!I1749</f>
        <v>10.89918024262154</v>
      </c>
      <c r="D1749" s="2">
        <f>MACD!E1749</f>
        <v>-2.687064217137447E-2</v>
      </c>
      <c r="E1749" s="2">
        <f>MACD!F1749</f>
        <v>0.12204367495378754</v>
      </c>
      <c r="F1749" s="2">
        <f>'Moving Avg'!D1749</f>
        <v>42.844000000000001</v>
      </c>
      <c r="G1749" s="2">
        <f>'Moving Avg'!F1749</f>
        <v>42.844000000000023</v>
      </c>
      <c r="H1749" s="2">
        <f>'Moving Avg'!G1749</f>
        <v>43.520500000000027</v>
      </c>
      <c r="I1749" s="2">
        <f>'Moving Avg'!H1749</f>
        <v>42.855275000000013</v>
      </c>
      <c r="J1749" s="6" t="str">
        <f>OBV!F1749</f>
        <v>NEUTRAL</v>
      </c>
      <c r="K1749" s="6" t="str">
        <f>OBV!G1749</f>
        <v>NEUTRAL</v>
      </c>
      <c r="L1749" s="6" t="str">
        <f>OBV!H1749</f>
        <v>NEUTRAL</v>
      </c>
    </row>
    <row r="1750" spans="1:12" ht="13.5" x14ac:dyDescent="0.25">
      <c r="A1750" s="3">
        <f>RSI!A1750</f>
        <v>44564</v>
      </c>
      <c r="B1750" s="2">
        <f>RSI!B1750</f>
        <v>42.844000000000001</v>
      </c>
      <c r="C1750" s="2">
        <f>RSI!I1750</f>
        <v>10.89918024262154</v>
      </c>
      <c r="D1750" s="2">
        <f>MACD!E1750</f>
        <v>-4.1708697932548944E-2</v>
      </c>
      <c r="E1750" s="2">
        <f>MACD!F1750</f>
        <v>8.9293200376520249E-2</v>
      </c>
      <c r="F1750" s="2">
        <f>'Moving Avg'!D1750</f>
        <v>42.844000000000001</v>
      </c>
      <c r="G1750" s="2">
        <f>'Moving Avg'!F1750</f>
        <v>42.844000000000023</v>
      </c>
      <c r="H1750" s="2">
        <f>'Moving Avg'!G1750</f>
        <v>43.502460000000028</v>
      </c>
      <c r="I1750" s="2">
        <f>'Moving Avg'!H1750</f>
        <v>42.859785000000009</v>
      </c>
      <c r="J1750" s="6" t="str">
        <f>OBV!F1750</f>
        <v>NEUTRAL</v>
      </c>
      <c r="K1750" s="6" t="str">
        <f>OBV!G1750</f>
        <v>NEUTRAL</v>
      </c>
      <c r="L1750" s="6" t="str">
        <f>OBV!H1750</f>
        <v>NEUTRAL</v>
      </c>
    </row>
    <row r="1751" spans="1:12" ht="13.5" x14ac:dyDescent="0.25">
      <c r="A1751" s="3">
        <f>RSI!A1751</f>
        <v>44565</v>
      </c>
      <c r="B1751" s="2">
        <f>RSI!B1751</f>
        <v>42.844000000000001</v>
      </c>
      <c r="C1751" s="2">
        <f>RSI!I1751</f>
        <v>10.89918024262154</v>
      </c>
      <c r="D1751" s="2">
        <f>MACD!E1751</f>
        <v>-5.285864249835015E-2</v>
      </c>
      <c r="E1751" s="2">
        <f>MACD!F1751</f>
        <v>6.0862831801546169E-2</v>
      </c>
      <c r="F1751" s="2">
        <f>'Moving Avg'!D1751</f>
        <v>42.844000000000001</v>
      </c>
      <c r="G1751" s="2">
        <f>'Moving Avg'!F1751</f>
        <v>42.844000000000023</v>
      </c>
      <c r="H1751" s="2">
        <f>'Moving Avg'!G1751</f>
        <v>43.484420000000028</v>
      </c>
      <c r="I1751" s="2">
        <f>'Moving Avg'!H1751</f>
        <v>42.864295000000013</v>
      </c>
      <c r="J1751" s="6" t="str">
        <f>OBV!F1751</f>
        <v>NEUTRAL</v>
      </c>
      <c r="K1751" s="6" t="str">
        <f>OBV!G1751</f>
        <v>NEUTRAL</v>
      </c>
      <c r="L1751" s="6" t="str">
        <f>OBV!H1751</f>
        <v>NEUTRAL</v>
      </c>
    </row>
    <row r="1752" spans="1:12" ht="13.5" x14ac:dyDescent="0.25">
      <c r="A1752" s="3">
        <f>RSI!A1752</f>
        <v>44566</v>
      </c>
      <c r="B1752" s="2">
        <f>RSI!B1752</f>
        <v>42.844000000000001</v>
      </c>
      <c r="C1752" s="2">
        <f>RSI!I1752</f>
        <v>10.89918024262154</v>
      </c>
      <c r="D1752" s="2">
        <f>MACD!E1752</f>
        <v>-6.0991976360455169E-2</v>
      </c>
      <c r="E1752" s="2">
        <f>MACD!F1752</f>
        <v>3.6491870169145901E-2</v>
      </c>
      <c r="F1752" s="2">
        <f>'Moving Avg'!D1752</f>
        <v>42.844000000000001</v>
      </c>
      <c r="G1752" s="2">
        <f>'Moving Avg'!F1752</f>
        <v>42.844000000000023</v>
      </c>
      <c r="H1752" s="2">
        <f>'Moving Avg'!G1752</f>
        <v>43.466380000000029</v>
      </c>
      <c r="I1752" s="2">
        <f>'Moving Avg'!H1752</f>
        <v>42.868805000000009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</row>
    <row r="1753" spans="1:12" ht="13.5" x14ac:dyDescent="0.25">
      <c r="A1753" s="3">
        <f>RSI!A1753</f>
        <v>44567</v>
      </c>
      <c r="B1753" s="2">
        <f>RSI!B1753</f>
        <v>42.844000000000001</v>
      </c>
      <c r="C1753" s="2">
        <f>RSI!I1753</f>
        <v>10.89918024262154</v>
      </c>
      <c r="D1753" s="2">
        <f>MACD!E1753</f>
        <v>-6.6669181222671625E-2</v>
      </c>
      <c r="E1753" s="2">
        <f>MACD!F1753</f>
        <v>1.5859659890782397E-2</v>
      </c>
      <c r="F1753" s="2">
        <f>'Moving Avg'!D1753</f>
        <v>42.844000000000001</v>
      </c>
      <c r="G1753" s="2">
        <f>'Moving Avg'!F1753</f>
        <v>42.844000000000023</v>
      </c>
      <c r="H1753" s="2">
        <f>'Moving Avg'!G1753</f>
        <v>43.448340000000023</v>
      </c>
      <c r="I1753" s="2">
        <f>'Moving Avg'!H1753</f>
        <v>42.873315000000012</v>
      </c>
      <c r="J1753" s="6" t="str">
        <f>OBV!F1753</f>
        <v>NEUTRAL</v>
      </c>
      <c r="K1753" s="6" t="str">
        <f>OBV!G1753</f>
        <v>NEUTRAL</v>
      </c>
      <c r="L1753" s="6" t="str">
        <f>OBV!H1753</f>
        <v>NEUTRAL</v>
      </c>
    </row>
    <row r="1754" spans="1:12" ht="13.5" x14ac:dyDescent="0.25">
      <c r="A1754" s="3">
        <f>RSI!A1754</f>
        <v>44568</v>
      </c>
      <c r="B1754" s="2">
        <f>RSI!B1754</f>
        <v>42.844000000000001</v>
      </c>
      <c r="C1754" s="2">
        <f>RSI!I1754</f>
        <v>10.89918024262154</v>
      </c>
      <c r="D1754" s="2">
        <f>MACD!E1754</f>
        <v>-7.0357371001080082E-2</v>
      </c>
      <c r="E1754" s="2">
        <f>MACD!F1754</f>
        <v>-1.3837462875900992E-3</v>
      </c>
      <c r="F1754" s="2">
        <f>'Moving Avg'!D1754</f>
        <v>42.844000000000001</v>
      </c>
      <c r="G1754" s="2">
        <f>'Moving Avg'!F1754</f>
        <v>42.844000000000023</v>
      </c>
      <c r="H1754" s="2">
        <f>'Moving Avg'!G1754</f>
        <v>43.430300000000024</v>
      </c>
      <c r="I1754" s="2">
        <f>'Moving Avg'!H1754</f>
        <v>42.877825000000009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</row>
    <row r="1755" spans="1:12" ht="13.5" x14ac:dyDescent="0.25">
      <c r="A1755" s="3">
        <f>RSI!A1755</f>
        <v>44571</v>
      </c>
      <c r="B1755" s="2">
        <f>RSI!B1755</f>
        <v>42.844000000000001</v>
      </c>
      <c r="C1755" s="2">
        <f>RSI!I1755</f>
        <v>10.89918024262154</v>
      </c>
      <c r="D1755" s="2">
        <f>MACD!E1755</f>
        <v>-7.2445184975599375E-2</v>
      </c>
      <c r="E1755" s="2">
        <f>MACD!F1755</f>
        <v>-1.5596034025191954E-2</v>
      </c>
      <c r="F1755" s="2">
        <f>'Moving Avg'!D1755</f>
        <v>42.844000000000001</v>
      </c>
      <c r="G1755" s="2">
        <f>'Moving Avg'!F1755</f>
        <v>42.844000000000023</v>
      </c>
      <c r="H1755" s="2">
        <f>'Moving Avg'!G1755</f>
        <v>43.412260000000025</v>
      </c>
      <c r="I1755" s="2">
        <f>'Moving Avg'!H1755</f>
        <v>42.882335000000012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</row>
    <row r="1756" spans="1:12" ht="13.5" x14ac:dyDescent="0.25">
      <c r="A1756" s="3">
        <f>RSI!A1756</f>
        <v>44572</v>
      </c>
      <c r="B1756" s="2">
        <f>RSI!B1756</f>
        <v>42.844000000000001</v>
      </c>
      <c r="C1756" s="2">
        <f>RSI!I1756</f>
        <v>10.89918024262154</v>
      </c>
      <c r="D1756" s="2">
        <f>MACD!E1756</f>
        <v>-7.3255350511473694E-2</v>
      </c>
      <c r="E1756" s="2">
        <f>MACD!F1756</f>
        <v>-2.7127897322448302E-2</v>
      </c>
      <c r="F1756" s="2">
        <f>'Moving Avg'!D1756</f>
        <v>42.844000000000001</v>
      </c>
      <c r="G1756" s="2">
        <f>'Moving Avg'!F1756</f>
        <v>42.844000000000023</v>
      </c>
      <c r="H1756" s="2">
        <f>'Moving Avg'!G1756</f>
        <v>43.394220000000026</v>
      </c>
      <c r="I1756" s="2">
        <f>'Moving Avg'!H1756</f>
        <v>42.886845000000015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</row>
    <row r="1757" spans="1:12" ht="13.5" x14ac:dyDescent="0.25">
      <c r="A1757" s="3">
        <f>RSI!A1757</f>
        <v>44573</v>
      </c>
      <c r="B1757" s="2">
        <f>RSI!B1757</f>
        <v>42.844000000000001</v>
      </c>
      <c r="C1757" s="2">
        <f>RSI!I1757</f>
        <v>10.89918024262154</v>
      </c>
      <c r="D1757" s="2">
        <f>MACD!E1757</f>
        <v>-7.3055276780181089E-2</v>
      </c>
      <c r="E1757" s="2">
        <f>MACD!F1757</f>
        <v>-3.631337321399486E-2</v>
      </c>
      <c r="F1757" s="2">
        <f>'Moving Avg'!D1757</f>
        <v>42.844000000000001</v>
      </c>
      <c r="G1757" s="2">
        <f>'Moving Avg'!F1757</f>
        <v>42.844000000000023</v>
      </c>
      <c r="H1757" s="2">
        <f>'Moving Avg'!G1757</f>
        <v>43.376180000000033</v>
      </c>
      <c r="I1757" s="2">
        <f>'Moving Avg'!H1757</f>
        <v>42.891355000000004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</row>
    <row r="1758" spans="1:12" ht="13.5" x14ac:dyDescent="0.25">
      <c r="A1758" s="3">
        <f>RSI!A1758</f>
        <v>44574</v>
      </c>
      <c r="B1758" s="2">
        <f>RSI!B1758</f>
        <v>42.844000000000001</v>
      </c>
      <c r="C1758" s="2">
        <f>RSI!I1758</f>
        <v>10.89918024262154</v>
      </c>
      <c r="D1758" s="2">
        <f>MACD!E1758</f>
        <v>-7.2065985090091544E-2</v>
      </c>
      <c r="E1758" s="2">
        <f>MACD!F1758</f>
        <v>-4.3463895589214201E-2</v>
      </c>
      <c r="F1758" s="2">
        <f>'Moving Avg'!D1758</f>
        <v>42.844000000000001</v>
      </c>
      <c r="G1758" s="2">
        <f>'Moving Avg'!F1758</f>
        <v>42.844000000000023</v>
      </c>
      <c r="H1758" s="2">
        <f>'Moving Avg'!G1758</f>
        <v>43.358140000000027</v>
      </c>
      <c r="I1758" s="2">
        <f>'Moving Avg'!H1758</f>
        <v>42.895865000000001</v>
      </c>
      <c r="J1758" s="6" t="str">
        <f>OBV!F1758</f>
        <v>BULLISH</v>
      </c>
      <c r="K1758" s="6" t="str">
        <f>OBV!G1758</f>
        <v>STRONG</v>
      </c>
      <c r="L1758" s="6" t="str">
        <f>OBV!H1758</f>
        <v>CONFIRMED BULLISH</v>
      </c>
    </row>
    <row r="1759" spans="1:12" ht="13.5" x14ac:dyDescent="0.25">
      <c r="A1759" s="3">
        <f>RSI!A1759</f>
        <v>44575</v>
      </c>
      <c r="B1759" s="2">
        <f>RSI!B1759</f>
        <v>42.844000000000001</v>
      </c>
      <c r="C1759" s="2">
        <f>RSI!I1759</f>
        <v>10.89918024262154</v>
      </c>
      <c r="D1759" s="2">
        <f>MACD!E1759</f>
        <v>-7.0469634220749811E-2</v>
      </c>
      <c r="E1759" s="2">
        <f>MACD!F1759</f>
        <v>-4.8865043315521328E-2</v>
      </c>
      <c r="F1759" s="2">
        <f>'Moving Avg'!D1759</f>
        <v>42.844000000000001</v>
      </c>
      <c r="G1759" s="2">
        <f>'Moving Avg'!F1759</f>
        <v>42.844000000000023</v>
      </c>
      <c r="H1759" s="2">
        <f>'Moving Avg'!G1759</f>
        <v>43.340100000000028</v>
      </c>
      <c r="I1759" s="2">
        <f>'Moving Avg'!H1759</f>
        <v>42.900375000000004</v>
      </c>
      <c r="J1759" s="6" t="str">
        <f>OBV!F1759</f>
        <v>BULLISH</v>
      </c>
      <c r="K1759" s="6" t="str">
        <f>OBV!G1759</f>
        <v>STRONG</v>
      </c>
      <c r="L1759" s="6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44.206000000000003</v>
      </c>
      <c r="C1760" s="2">
        <f>RSI!I1760</f>
        <v>91.020317015996554</v>
      </c>
      <c r="D1760" s="2">
        <f>MACD!E1760</f>
        <v>-0.16930474810693141</v>
      </c>
      <c r="E1760" s="2">
        <f>MACD!F1760</f>
        <v>-7.295298427380334E-2</v>
      </c>
      <c r="F1760" s="2">
        <f>'Moving Avg'!D1760</f>
        <v>43.116399999999999</v>
      </c>
      <c r="G1760" s="2">
        <f>'Moving Avg'!F1760</f>
        <v>42.912100000000024</v>
      </c>
      <c r="H1760" s="2">
        <f>'Moving Avg'!G1760</f>
        <v>43.349300000000028</v>
      </c>
      <c r="I1760" s="2">
        <f>'Moving Avg'!H1760</f>
        <v>42.911695000000009</v>
      </c>
      <c r="J1760" s="6" t="str">
        <f>OBV!F1760</f>
        <v>BULLISH</v>
      </c>
      <c r="K1760" s="6" t="str">
        <f>OBV!G1760</f>
        <v>STRONG</v>
      </c>
      <c r="L1760" s="6" t="str">
        <f>OBV!H1760</f>
        <v>CONFIRMED BULLISH</v>
      </c>
    </row>
    <row r="1761" spans="1:12" ht="13.5" x14ac:dyDescent="0.25">
      <c r="A1761" s="3">
        <f>RSI!A1761</f>
        <v>44579</v>
      </c>
      <c r="B1761" s="2">
        <f>RSI!B1761</f>
        <v>44.206000000000003</v>
      </c>
      <c r="C1761" s="2">
        <f>RSI!I1761</f>
        <v>91.020317015996554</v>
      </c>
      <c r="D1761" s="2">
        <f>MACD!E1761</f>
        <v>-0.26033163507636203</v>
      </c>
      <c r="E1761" s="2">
        <f>MACD!F1761</f>
        <v>-0.1104287144343151</v>
      </c>
      <c r="F1761" s="2">
        <f>'Moving Avg'!D1761</f>
        <v>43.388800000000003</v>
      </c>
      <c r="G1761" s="2">
        <f>'Moving Avg'!F1761</f>
        <v>42.980200000000018</v>
      </c>
      <c r="H1761" s="2">
        <f>'Moving Avg'!G1761</f>
        <v>43.358500000000028</v>
      </c>
      <c r="I1761" s="2">
        <f>'Moving Avg'!H1761</f>
        <v>42.923015000000014</v>
      </c>
      <c r="J1761" s="6" t="str">
        <f>OBV!F1761</f>
        <v>BULLISH</v>
      </c>
      <c r="K1761" s="6" t="str">
        <f>OBV!G1761</f>
        <v>STRONG</v>
      </c>
      <c r="L1761" s="6" t="str">
        <f>OBV!H1761</f>
        <v>CONFIRMED BULLISH</v>
      </c>
    </row>
    <row r="1762" spans="1:12" ht="13.5" x14ac:dyDescent="0.25">
      <c r="A1762" s="3">
        <f>RSI!A1762</f>
        <v>44580</v>
      </c>
      <c r="B1762" s="2">
        <f>RSI!B1762</f>
        <v>44.206000000000003</v>
      </c>
      <c r="C1762" s="2">
        <f>RSI!I1762</f>
        <v>91.020317015996554</v>
      </c>
      <c r="D1762" s="2">
        <f>MACD!E1762</f>
        <v>-0.3442036219034037</v>
      </c>
      <c r="E1762" s="2">
        <f>MACD!F1762</f>
        <v>-0.1571836959281328</v>
      </c>
      <c r="F1762" s="2">
        <f>'Moving Avg'!D1762</f>
        <v>43.661200000000008</v>
      </c>
      <c r="G1762" s="2">
        <f>'Moving Avg'!F1762</f>
        <v>43.048300000000019</v>
      </c>
      <c r="H1762" s="2">
        <f>'Moving Avg'!G1762</f>
        <v>43.358680000000042</v>
      </c>
      <c r="I1762" s="2">
        <f>'Moving Avg'!H1762</f>
        <v>42.934335000000019</v>
      </c>
      <c r="J1762" s="6" t="str">
        <f>OBV!F1762</f>
        <v>BULLISH</v>
      </c>
      <c r="K1762" s="6" t="str">
        <f>OBV!G1762</f>
        <v>STRONG</v>
      </c>
      <c r="L1762" s="6" t="str">
        <f>OBV!H1762</f>
        <v>CONFIRMED BULLISH</v>
      </c>
    </row>
    <row r="1763" spans="1:12" ht="13.5" x14ac:dyDescent="0.25">
      <c r="A1763" s="3">
        <f>RSI!A1763</f>
        <v>44581</v>
      </c>
      <c r="B1763" s="2">
        <f>RSI!B1763</f>
        <v>44.206000000000003</v>
      </c>
      <c r="C1763" s="2">
        <f>RSI!I1763</f>
        <v>91.020317015996554</v>
      </c>
      <c r="D1763" s="2">
        <f>MACD!E1763</f>
        <v>-0.42151411161799501</v>
      </c>
      <c r="E1763" s="2">
        <f>MACD!F1763</f>
        <v>-0.21004977906610525</v>
      </c>
      <c r="F1763" s="2">
        <f>'Moving Avg'!D1763</f>
        <v>43.933600000000013</v>
      </c>
      <c r="G1763" s="2">
        <f>'Moving Avg'!F1763</f>
        <v>43.116400000000013</v>
      </c>
      <c r="H1763" s="2">
        <f>'Moving Avg'!G1763</f>
        <v>43.358860000000028</v>
      </c>
      <c r="I1763" s="2">
        <f>'Moving Avg'!H1763</f>
        <v>42.945655000000023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</row>
    <row r="1764" spans="1:12" ht="13.5" x14ac:dyDescent="0.25">
      <c r="A1764" s="3">
        <f>RSI!A1764</f>
        <v>44582</v>
      </c>
      <c r="B1764" s="2">
        <f>RSI!B1764</f>
        <v>44.206000000000003</v>
      </c>
      <c r="C1764" s="2">
        <f>RSI!I1764</f>
        <v>91.020317015996554</v>
      </c>
      <c r="D1764" s="2">
        <f>MACD!E1764</f>
        <v>-0.49280279601981647</v>
      </c>
      <c r="E1764" s="2">
        <f>MACD!F1764</f>
        <v>-0.26660038245684753</v>
      </c>
      <c r="F1764" s="2">
        <f>'Moving Avg'!D1764</f>
        <v>44.206000000000003</v>
      </c>
      <c r="G1764" s="2">
        <f>'Moving Avg'!F1764</f>
        <v>43.184500000000014</v>
      </c>
      <c r="H1764" s="2">
        <f>'Moving Avg'!G1764</f>
        <v>43.359040000000029</v>
      </c>
      <c r="I1764" s="2">
        <f>'Moving Avg'!H1764</f>
        <v>42.956975000000028</v>
      </c>
      <c r="J1764" s="6" t="str">
        <f>OBV!F1764</f>
        <v>NEUTRAL</v>
      </c>
      <c r="K1764" s="6" t="str">
        <f>OBV!G1764</f>
        <v>NEUTRAL</v>
      </c>
      <c r="L1764" s="6" t="str">
        <f>OBV!H1764</f>
        <v>NEUTRAL</v>
      </c>
    </row>
    <row r="1765" spans="1:12" ht="13.5" x14ac:dyDescent="0.25">
      <c r="A1765" s="3">
        <f>RSI!A1765</f>
        <v>44585</v>
      </c>
      <c r="B1765" s="2">
        <f>RSI!B1765</f>
        <v>44.206000000000003</v>
      </c>
      <c r="C1765" s="2">
        <f>RSI!I1765</f>
        <v>91.020317015996554</v>
      </c>
      <c r="D1765" s="2">
        <f>MACD!E1765</f>
        <v>-0.55856113512643191</v>
      </c>
      <c r="E1765" s="2">
        <f>MACD!F1765</f>
        <v>-0.32499253299076442</v>
      </c>
      <c r="F1765" s="2">
        <f>'Moving Avg'!D1765</f>
        <v>44.206000000000003</v>
      </c>
      <c r="G1765" s="2">
        <f>'Moving Avg'!F1765</f>
        <v>43.252600000000015</v>
      </c>
      <c r="H1765" s="2">
        <f>'Moving Avg'!G1765</f>
        <v>43.359220000000029</v>
      </c>
      <c r="I1765" s="2">
        <f>'Moving Avg'!H1765</f>
        <v>42.968295000000033</v>
      </c>
      <c r="J1765" s="6" t="str">
        <f>OBV!F1765</f>
        <v>NEUTRAL</v>
      </c>
      <c r="K1765" s="6" t="str">
        <f>OBV!G1765</f>
        <v>NEUTRAL</v>
      </c>
      <c r="L1765" s="6" t="str">
        <f>OBV!H1765</f>
        <v>NEUTRAL</v>
      </c>
    </row>
    <row r="1766" spans="1:12" ht="13.5" x14ac:dyDescent="0.25">
      <c r="A1766" s="3">
        <f>RSI!A1766</f>
        <v>44586</v>
      </c>
      <c r="B1766" s="2">
        <f>RSI!B1766</f>
        <v>44.206000000000003</v>
      </c>
      <c r="C1766" s="2">
        <f>RSI!I1766</f>
        <v>91.020317015996554</v>
      </c>
      <c r="D1766" s="2">
        <f>MACD!E1766</f>
        <v>-0.61923719983816028</v>
      </c>
      <c r="E1766" s="2">
        <f>MACD!F1766</f>
        <v>-0.38384146636024363</v>
      </c>
      <c r="F1766" s="2">
        <f>'Moving Avg'!D1766</f>
        <v>44.206000000000003</v>
      </c>
      <c r="G1766" s="2">
        <f>'Moving Avg'!F1766</f>
        <v>43.320700000000009</v>
      </c>
      <c r="H1766" s="2">
        <f>'Moving Avg'!G1766</f>
        <v>43.359400000000029</v>
      </c>
      <c r="I1766" s="2">
        <f>'Moving Avg'!H1766</f>
        <v>42.979615000000038</v>
      </c>
      <c r="J1766" s="6" t="str">
        <f>OBV!F1766</f>
        <v>NEUTRAL</v>
      </c>
      <c r="K1766" s="6" t="str">
        <f>OBV!G1766</f>
        <v>NEUTRAL</v>
      </c>
      <c r="L1766" s="6" t="str">
        <f>OBV!H1766</f>
        <v>NEUTRAL</v>
      </c>
    </row>
    <row r="1767" spans="1:12" ht="13.5" x14ac:dyDescent="0.25">
      <c r="A1767" s="3">
        <f>RSI!A1767</f>
        <v>44587</v>
      </c>
      <c r="B1767" s="2">
        <f>RSI!B1767</f>
        <v>44.206000000000003</v>
      </c>
      <c r="C1767" s="2">
        <f>RSI!I1767</f>
        <v>91.020317015996554</v>
      </c>
      <c r="D1767" s="2">
        <f>MACD!E1767</f>
        <v>-0.67523996051158264</v>
      </c>
      <c r="E1767" s="2">
        <f>MACD!F1767</f>
        <v>-0.44212116519051148</v>
      </c>
      <c r="F1767" s="2">
        <f>'Moving Avg'!D1767</f>
        <v>44.206000000000003</v>
      </c>
      <c r="G1767" s="2">
        <f>'Moving Avg'!F1767</f>
        <v>43.38880000000001</v>
      </c>
      <c r="H1767" s="2">
        <f>'Moving Avg'!G1767</f>
        <v>43.359580000000022</v>
      </c>
      <c r="I1767" s="2">
        <f>'Moving Avg'!H1767</f>
        <v>42.990935000000043</v>
      </c>
      <c r="J1767" s="6" t="str">
        <f>OBV!F1767</f>
        <v>NEUTRAL</v>
      </c>
      <c r="K1767" s="6" t="str">
        <f>OBV!G1767</f>
        <v>NEUTRAL</v>
      </c>
      <c r="L1767" s="6" t="str">
        <f>OBV!H1767</f>
        <v>NEUTRAL</v>
      </c>
    </row>
    <row r="1768" spans="1:12" ht="13.5" x14ac:dyDescent="0.25">
      <c r="A1768" s="3">
        <f>RSI!A1768</f>
        <v>44588</v>
      </c>
      <c r="B1768" s="2">
        <f>RSI!B1768</f>
        <v>44.206000000000003</v>
      </c>
      <c r="C1768" s="2">
        <f>RSI!I1768</f>
        <v>91.020317015996554</v>
      </c>
      <c r="D1768" s="2">
        <f>MACD!E1768</f>
        <v>-0.72694309254332978</v>
      </c>
      <c r="E1768" s="2">
        <f>MACD!F1768</f>
        <v>-0.49908555066107518</v>
      </c>
      <c r="F1768" s="2">
        <f>'Moving Avg'!D1768</f>
        <v>44.206000000000003</v>
      </c>
      <c r="G1768" s="2">
        <f>'Moving Avg'!F1768</f>
        <v>43.456900000000005</v>
      </c>
      <c r="H1768" s="2">
        <f>'Moving Avg'!G1768</f>
        <v>43.359760000000023</v>
      </c>
      <c r="I1768" s="2">
        <f>'Moving Avg'!H1768</f>
        <v>43.002255000000048</v>
      </c>
      <c r="J1768" s="6" t="str">
        <f>OBV!F1768</f>
        <v>NEUTRAL</v>
      </c>
      <c r="K1768" s="6" t="str">
        <f>OBV!G1768</f>
        <v>NEUTRAL</v>
      </c>
      <c r="L1768" s="6" t="str">
        <f>OBV!H1768</f>
        <v>NEUTRAL</v>
      </c>
    </row>
    <row r="1769" spans="1:12" ht="13.5" x14ac:dyDescent="0.25">
      <c r="A1769" s="3">
        <f>RSI!A1769</f>
        <v>44589</v>
      </c>
      <c r="B1769" s="2">
        <f>RSI!B1769</f>
        <v>44.206000000000003</v>
      </c>
      <c r="C1769" s="2">
        <f>RSI!I1769</f>
        <v>91.020317015996554</v>
      </c>
      <c r="D1769" s="2">
        <f>MACD!E1769</f>
        <v>-0.77468836017454379</v>
      </c>
      <c r="E1769" s="2">
        <f>MACD!F1769</f>
        <v>-0.55420611256376895</v>
      </c>
      <c r="F1769" s="2">
        <f>'Moving Avg'!D1769</f>
        <v>44.206000000000003</v>
      </c>
      <c r="G1769" s="2">
        <f>'Moving Avg'!F1769</f>
        <v>43.525000000000006</v>
      </c>
      <c r="H1769" s="2">
        <f>'Moving Avg'!G1769</f>
        <v>43.359940000000023</v>
      </c>
      <c r="I1769" s="2">
        <f>'Moving Avg'!H1769</f>
        <v>43.013575000000053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</row>
    <row r="1770" spans="1:12" ht="13.5" x14ac:dyDescent="0.25">
      <c r="A1770" s="3">
        <f>RSI!A1770</f>
        <v>44592</v>
      </c>
      <c r="B1770" s="2">
        <f>RSI!B1770</f>
        <v>44.206000000000003</v>
      </c>
      <c r="C1770" s="2">
        <f>RSI!I1770</f>
        <v>91.020317015996554</v>
      </c>
      <c r="D1770" s="2">
        <f>MACD!E1770</f>
        <v>-0.60925016974117341</v>
      </c>
      <c r="E1770" s="2">
        <f>MACD!F1770</f>
        <v>-0.56521492399924989</v>
      </c>
      <c r="F1770" s="2">
        <f>'Moving Avg'!D1770</f>
        <v>44.206000000000003</v>
      </c>
      <c r="G1770" s="2">
        <f>'Moving Avg'!F1770</f>
        <v>43.593100000000007</v>
      </c>
      <c r="H1770" s="2">
        <f>'Moving Avg'!G1770</f>
        <v>43.360120000000016</v>
      </c>
      <c r="I1770" s="2">
        <f>'Moving Avg'!H1770</f>
        <v>43.024895000000051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</row>
    <row r="1771" spans="1:12" ht="13.5" x14ac:dyDescent="0.25">
      <c r="A1771" s="3">
        <f>RSI!A1771</f>
        <v>44593</v>
      </c>
      <c r="B1771" s="2">
        <f>RSI!B1771</f>
        <v>44.206000000000003</v>
      </c>
      <c r="C1771" s="2">
        <f>RSI!I1771</f>
        <v>91.020317015996554</v>
      </c>
      <c r="D1771" s="2">
        <f>MACD!E1771</f>
        <v>-0.47269033199717825</v>
      </c>
      <c r="E1771" s="2">
        <f>MACD!F1771</f>
        <v>-0.54671000559883554</v>
      </c>
      <c r="F1771" s="2">
        <f>'Moving Avg'!D1771</f>
        <v>44.206000000000003</v>
      </c>
      <c r="G1771" s="2">
        <f>'Moving Avg'!F1771</f>
        <v>43.661200000000008</v>
      </c>
      <c r="H1771" s="2">
        <f>'Moving Avg'!G1771</f>
        <v>43.360300000000016</v>
      </c>
      <c r="I1771" s="2">
        <f>'Moving Avg'!H1771</f>
        <v>43.036215000000055</v>
      </c>
      <c r="J1771" s="6" t="str">
        <f>OBV!F1771</f>
        <v>NEUTRAL</v>
      </c>
      <c r="K1771" s="6" t="str">
        <f>OBV!G1771</f>
        <v>NEUTRAL</v>
      </c>
      <c r="L1771" s="6" t="str">
        <f>OBV!H1771</f>
        <v>NEUTRAL</v>
      </c>
    </row>
    <row r="1772" spans="1:12" ht="13.5" x14ac:dyDescent="0.25">
      <c r="A1772" s="3">
        <f>RSI!A1772</f>
        <v>44594</v>
      </c>
      <c r="B1772" s="2">
        <f>RSI!B1772</f>
        <v>44.206000000000003</v>
      </c>
      <c r="C1772" s="2">
        <f>RSI!I1772</f>
        <v>91.020317015996554</v>
      </c>
      <c r="D1772" s="2">
        <f>MACD!E1772</f>
        <v>-0.36031222171915545</v>
      </c>
      <c r="E1772" s="2">
        <f>MACD!F1772</f>
        <v>-0.50943044882289956</v>
      </c>
      <c r="F1772" s="2">
        <f>'Moving Avg'!D1772</f>
        <v>44.206000000000003</v>
      </c>
      <c r="G1772" s="2">
        <f>'Moving Avg'!F1772</f>
        <v>43.729300000000009</v>
      </c>
      <c r="H1772" s="2">
        <f>'Moving Avg'!G1772</f>
        <v>43.36048000000001</v>
      </c>
      <c r="I1772" s="2">
        <f>'Moving Avg'!H1772</f>
        <v>43.047535000000053</v>
      </c>
      <c r="J1772" s="6" t="str">
        <f>OBV!F1772</f>
        <v>NEUTRAL</v>
      </c>
      <c r="K1772" s="6" t="str">
        <f>OBV!G1772</f>
        <v>NEUTRAL</v>
      </c>
      <c r="L1772" s="6" t="str">
        <f>OBV!H1772</f>
        <v>NEUTRAL</v>
      </c>
    </row>
    <row r="1773" spans="1:12" ht="13.5" x14ac:dyDescent="0.25">
      <c r="A1773" s="3">
        <f>RSI!A1773</f>
        <v>44595</v>
      </c>
      <c r="B1773" s="2">
        <f>RSI!B1773</f>
        <v>44.206000000000003</v>
      </c>
      <c r="C1773" s="2">
        <f>RSI!I1773</f>
        <v>91.020317015996554</v>
      </c>
      <c r="D1773" s="2">
        <f>MACD!E1773</f>
        <v>-0.26816057153872208</v>
      </c>
      <c r="E1773" s="2">
        <f>MACD!F1773</f>
        <v>-0.46117647336606404</v>
      </c>
      <c r="F1773" s="2">
        <f>'Moving Avg'!D1773</f>
        <v>44.206000000000003</v>
      </c>
      <c r="G1773" s="2">
        <f>'Moving Avg'!F1773</f>
        <v>43.79740000000001</v>
      </c>
      <c r="H1773" s="2">
        <f>'Moving Avg'!G1773</f>
        <v>43.36066000000001</v>
      </c>
      <c r="I1773" s="2">
        <f>'Moving Avg'!H1773</f>
        <v>43.058855000000058</v>
      </c>
      <c r="J1773" s="6" t="str">
        <f>OBV!F1773</f>
        <v>NEUTRAL</v>
      </c>
      <c r="K1773" s="6" t="str">
        <f>OBV!G1773</f>
        <v>NEUTRAL</v>
      </c>
      <c r="L1773" s="6" t="str">
        <f>OBV!H1773</f>
        <v>NEUTRAL</v>
      </c>
    </row>
    <row r="1774" spans="1:12" ht="13.5" x14ac:dyDescent="0.25">
      <c r="A1774" s="3">
        <f>RSI!A1774</f>
        <v>44596</v>
      </c>
      <c r="B1774" s="2">
        <f>RSI!B1774</f>
        <v>44.206000000000003</v>
      </c>
      <c r="C1774" s="2">
        <f>RSI!I1774</f>
        <v>91.020317015996554</v>
      </c>
      <c r="D1774" s="2">
        <f>MACD!E1774</f>
        <v>-0.19290602428579717</v>
      </c>
      <c r="E1774" s="2">
        <f>MACD!F1774</f>
        <v>-0.40752238355001069</v>
      </c>
      <c r="F1774" s="2">
        <f>'Moving Avg'!D1774</f>
        <v>44.206000000000003</v>
      </c>
      <c r="G1774" s="2">
        <f>'Moving Avg'!F1774</f>
        <v>43.865500000000011</v>
      </c>
      <c r="H1774" s="2">
        <f>'Moving Avg'!G1774</f>
        <v>43.36084000000001</v>
      </c>
      <c r="I1774" s="2">
        <f>'Moving Avg'!H1774</f>
        <v>43.070175000000056</v>
      </c>
      <c r="J1774" s="6" t="str">
        <f>OBV!F1774</f>
        <v>NEUTRAL</v>
      </c>
      <c r="K1774" s="6" t="str">
        <f>OBV!G1774</f>
        <v>NEUTRAL</v>
      </c>
      <c r="L1774" s="6" t="str">
        <f>OBV!H1774</f>
        <v>NEUTRAL</v>
      </c>
    </row>
    <row r="1775" spans="1:12" ht="13.5" x14ac:dyDescent="0.25">
      <c r="A1775" s="3">
        <f>RSI!A1775</f>
        <v>44599</v>
      </c>
      <c r="B1775" s="2">
        <f>RSI!B1775</f>
        <v>44.206000000000003</v>
      </c>
      <c r="C1775" s="2">
        <f>RSI!I1775</f>
        <v>91.020317015996554</v>
      </c>
      <c r="D1775" s="2">
        <f>MACD!E1775</f>
        <v>-0.131747549665576</v>
      </c>
      <c r="E1775" s="2">
        <f>MACD!F1775</f>
        <v>-0.35236741677312378</v>
      </c>
      <c r="F1775" s="2">
        <f>'Moving Avg'!D1775</f>
        <v>44.206000000000003</v>
      </c>
      <c r="G1775" s="2">
        <f>'Moving Avg'!F1775</f>
        <v>43.933600000000013</v>
      </c>
      <c r="H1775" s="2">
        <f>'Moving Avg'!G1775</f>
        <v>43.361019999999996</v>
      </c>
      <c r="I1775" s="2">
        <f>'Moving Avg'!H1775</f>
        <v>43.081495000000061</v>
      </c>
      <c r="J1775" s="6" t="str">
        <f>OBV!F1775</f>
        <v>NEUTRAL</v>
      </c>
      <c r="K1775" s="6" t="str">
        <f>OBV!G1775</f>
        <v>NEUTRAL</v>
      </c>
      <c r="L1775" s="6" t="str">
        <f>OBV!H1775</f>
        <v>NEUTRAL</v>
      </c>
    </row>
    <row r="1776" spans="1:12" ht="13.5" x14ac:dyDescent="0.25">
      <c r="A1776" s="3">
        <f>RSI!A1776</f>
        <v>44600</v>
      </c>
      <c r="B1776" s="2">
        <f>RSI!B1776</f>
        <v>44.206000000000003</v>
      </c>
      <c r="C1776" s="2">
        <f>RSI!I1776</f>
        <v>91.020317015996554</v>
      </c>
      <c r="D1776" s="2">
        <f>MACD!E1776</f>
        <v>-8.2329969268933212E-2</v>
      </c>
      <c r="E1776" s="2">
        <f>MACD!F1776</f>
        <v>-0.29835992727228572</v>
      </c>
      <c r="F1776" s="2">
        <f>'Moving Avg'!D1776</f>
        <v>44.206000000000003</v>
      </c>
      <c r="G1776" s="2">
        <f>'Moving Avg'!F1776</f>
        <v>44.001700000000014</v>
      </c>
      <c r="H1776" s="2">
        <f>'Moving Avg'!G1776</f>
        <v>43.361199999999997</v>
      </c>
      <c r="I1776" s="2">
        <f>'Moving Avg'!H1776</f>
        <v>43.092815000000058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</row>
    <row r="1777" spans="1:12" ht="13.5" x14ac:dyDescent="0.25">
      <c r="A1777" s="3">
        <f>RSI!A1777</f>
        <v>44601</v>
      </c>
      <c r="B1777" s="2">
        <f>RSI!B1777</f>
        <v>44.206000000000003</v>
      </c>
      <c r="C1777" s="2">
        <f>RSI!I1777</f>
        <v>91.020317015996554</v>
      </c>
      <c r="D1777" s="2">
        <f>MACD!E1777</f>
        <v>-4.2674258482172434E-2</v>
      </c>
      <c r="E1777" s="2">
        <f>MACD!F1777</f>
        <v>-0.24722279351426307</v>
      </c>
      <c r="F1777" s="2">
        <f>'Moving Avg'!D1777</f>
        <v>44.206000000000003</v>
      </c>
      <c r="G1777" s="2">
        <f>'Moving Avg'!F1777</f>
        <v>44.069800000000015</v>
      </c>
      <c r="H1777" s="2">
        <f>'Moving Avg'!G1777</f>
        <v>43.361379999999997</v>
      </c>
      <c r="I1777" s="2">
        <f>'Moving Avg'!H1777</f>
        <v>43.104135000000063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</row>
    <row r="1778" spans="1:12" ht="13.5" x14ac:dyDescent="0.25">
      <c r="A1778" s="3">
        <f>RSI!A1778</f>
        <v>44602</v>
      </c>
      <c r="B1778" s="2">
        <f>RSI!B1778</f>
        <v>44.206000000000003</v>
      </c>
      <c r="C1778" s="2">
        <f>RSI!I1778</f>
        <v>91.020317015996554</v>
      </c>
      <c r="D1778" s="2">
        <f>MACD!E1778</f>
        <v>-1.1118653068244555E-2</v>
      </c>
      <c r="E1778" s="2">
        <f>MACD!F1778</f>
        <v>-0.20000196542505938</v>
      </c>
      <c r="F1778" s="2">
        <f>'Moving Avg'!D1778</f>
        <v>44.206000000000003</v>
      </c>
      <c r="G1778" s="2">
        <f>'Moving Avg'!F1778</f>
        <v>44.137900000000016</v>
      </c>
      <c r="H1778" s="2">
        <f>'Moving Avg'!G1778</f>
        <v>43.36155999999999</v>
      </c>
      <c r="I1778" s="2">
        <f>'Moving Avg'!H1778</f>
        <v>43.115455000000054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</row>
    <row r="1779" spans="1:12" ht="13.5" x14ac:dyDescent="0.25">
      <c r="A1779" s="3">
        <f>RSI!A1779</f>
        <v>44603</v>
      </c>
      <c r="B1779" s="2">
        <f>RSI!B1779</f>
        <v>44.206000000000003</v>
      </c>
      <c r="C1779" s="2">
        <f>RSI!I1779</f>
        <v>91.020317015996554</v>
      </c>
      <c r="D1779" s="2">
        <f>MACD!E1779</f>
        <v>1.3731107903552697E-2</v>
      </c>
      <c r="E1779" s="2">
        <f>MACD!F1779</f>
        <v>-0.157255350759337</v>
      </c>
      <c r="F1779" s="2">
        <f>'Moving Avg'!D1779</f>
        <v>44.206000000000003</v>
      </c>
      <c r="G1779" s="2">
        <f>'Moving Avg'!F1779</f>
        <v>44.20600000000001</v>
      </c>
      <c r="H1779" s="2">
        <f>'Moving Avg'!G1779</f>
        <v>43.388799999999989</v>
      </c>
      <c r="I1779" s="2">
        <f>'Moving Avg'!H1779</f>
        <v>43.126775000000059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</row>
    <row r="1780" spans="1:12" ht="13.5" x14ac:dyDescent="0.25">
      <c r="A1780" s="3">
        <f>RSI!A1780</f>
        <v>44606</v>
      </c>
      <c r="B1780" s="2">
        <f>RSI!B1780</f>
        <v>44.206000000000003</v>
      </c>
      <c r="C1780" s="2">
        <f>RSI!I1780</f>
        <v>91.020317015996554</v>
      </c>
      <c r="D1780" s="2">
        <f>MACD!E1780</f>
        <v>3.3043813987973181E-2</v>
      </c>
      <c r="E1780" s="2">
        <f>MACD!F1780</f>
        <v>-0.11919551780987496</v>
      </c>
      <c r="F1780" s="2">
        <f>'Moving Avg'!D1780</f>
        <v>44.206000000000003</v>
      </c>
      <c r="G1780" s="2">
        <f>'Moving Avg'!F1780</f>
        <v>44.20600000000001</v>
      </c>
      <c r="H1780" s="2">
        <f>'Moving Avg'!G1780</f>
        <v>43.416039999999981</v>
      </c>
      <c r="I1780" s="2">
        <f>'Moving Avg'!H1780</f>
        <v>43.138095000000057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</row>
    <row r="1781" spans="1:12" ht="13.5" x14ac:dyDescent="0.25">
      <c r="A1781" s="3">
        <f>RSI!A1781</f>
        <v>44607</v>
      </c>
      <c r="B1781" s="2">
        <f>RSI!B1781</f>
        <v>44.206000000000003</v>
      </c>
      <c r="C1781" s="2">
        <f>RSI!I1781</f>
        <v>91.020317015996554</v>
      </c>
      <c r="D1781" s="2">
        <f>MACD!E1781</f>
        <v>4.7798283837721556E-2</v>
      </c>
      <c r="E1781" s="2">
        <f>MACD!F1781</f>
        <v>-8.5796757480355673E-2</v>
      </c>
      <c r="F1781" s="2">
        <f>'Moving Avg'!D1781</f>
        <v>44.206000000000003</v>
      </c>
      <c r="G1781" s="2">
        <f>'Moving Avg'!F1781</f>
        <v>44.20600000000001</v>
      </c>
      <c r="H1781" s="2">
        <f>'Moving Avg'!G1781</f>
        <v>43.443279999999987</v>
      </c>
      <c r="I1781" s="2">
        <f>'Moving Avg'!H1781</f>
        <v>43.149415000000062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</row>
    <row r="1782" spans="1:12" ht="13.5" x14ac:dyDescent="0.25">
      <c r="A1782" s="3">
        <f>RSI!A1782</f>
        <v>44608</v>
      </c>
      <c r="B1782" s="2">
        <f>RSI!B1782</f>
        <v>44.206000000000003</v>
      </c>
      <c r="C1782" s="2">
        <f>RSI!I1782</f>
        <v>91.020317015996554</v>
      </c>
      <c r="D1782" s="2">
        <f>MACD!E1782</f>
        <v>5.8813343875705471E-2</v>
      </c>
      <c r="E1782" s="2">
        <f>MACD!F1782</f>
        <v>-5.6874737209143447E-2</v>
      </c>
      <c r="F1782" s="2">
        <f>'Moving Avg'!D1782</f>
        <v>44.206000000000003</v>
      </c>
      <c r="G1782" s="2">
        <f>'Moving Avg'!F1782</f>
        <v>44.20600000000001</v>
      </c>
      <c r="H1782" s="2">
        <f>'Moving Avg'!G1782</f>
        <v>43.470519999999979</v>
      </c>
      <c r="I1782" s="2">
        <f>'Moving Avg'!H1782</f>
        <v>43.160735000000059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</row>
    <row r="1783" spans="1:12" ht="13.5" x14ac:dyDescent="0.25">
      <c r="A1783" s="3">
        <f>RSI!A1783</f>
        <v>44609</v>
      </c>
      <c r="B1783" s="2">
        <f>RSI!B1783</f>
        <v>42.844000000000001</v>
      </c>
      <c r="C1783" s="2">
        <f>RSI!I1783</f>
        <v>15.311957512926853</v>
      </c>
      <c r="D1783" s="2">
        <f>MACD!E1783</f>
        <v>0.16766202802084251</v>
      </c>
      <c r="E1783" s="2">
        <f>MACD!F1783</f>
        <v>-1.1967384163146258E-2</v>
      </c>
      <c r="F1783" s="2">
        <f>'Moving Avg'!D1783</f>
        <v>43.933599999999998</v>
      </c>
      <c r="G1783" s="2">
        <f>'Moving Avg'!F1783</f>
        <v>44.137900000000016</v>
      </c>
      <c r="H1783" s="2">
        <f>'Moving Avg'!G1783</f>
        <v>43.470519999999979</v>
      </c>
      <c r="I1783" s="2">
        <f>'Moving Avg'!H1783</f>
        <v>43.165245000000056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</row>
    <row r="1784" spans="1:12" ht="13.5" x14ac:dyDescent="0.25">
      <c r="A1784" s="3">
        <f>RSI!A1784</f>
        <v>44610</v>
      </c>
      <c r="B1784" s="2">
        <f>RSI!B1784</f>
        <v>42.844000000000001</v>
      </c>
      <c r="C1784" s="2">
        <f>RSI!I1784</f>
        <v>15.311957512926853</v>
      </c>
      <c r="D1784" s="2">
        <f>MACD!E1784</f>
        <v>0.26655302525112035</v>
      </c>
      <c r="E1784" s="2">
        <f>MACD!F1784</f>
        <v>4.3736697719707063E-2</v>
      </c>
      <c r="F1784" s="2">
        <f>'Moving Avg'!D1784</f>
        <v>43.661199999999994</v>
      </c>
      <c r="G1784" s="2">
        <f>'Moving Avg'!F1784</f>
        <v>44.069800000000015</v>
      </c>
      <c r="H1784" s="2">
        <f>'Moving Avg'!G1784</f>
        <v>43.470519999999972</v>
      </c>
      <c r="I1784" s="2">
        <f>'Moving Avg'!H1784</f>
        <v>43.169755000000052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</row>
    <row r="1785" spans="1:12" ht="13.5" x14ac:dyDescent="0.25">
      <c r="A1785" s="3">
        <f>RSI!A1785</f>
        <v>44613</v>
      </c>
      <c r="B1785" s="2">
        <f>RSI!B1785</f>
        <v>42.844000000000001</v>
      </c>
      <c r="C1785" s="2">
        <f>RSI!I1785</f>
        <v>15.311957512926853</v>
      </c>
      <c r="D1785" s="2">
        <f>MACD!E1785</f>
        <v>0.35651545299278098</v>
      </c>
      <c r="E1785" s="2">
        <f>MACD!F1785</f>
        <v>0.10629244877432185</v>
      </c>
      <c r="F1785" s="2">
        <f>'Moving Avg'!D1785</f>
        <v>43.388799999999996</v>
      </c>
      <c r="G1785" s="2">
        <f>'Moving Avg'!F1785</f>
        <v>44.001700000000014</v>
      </c>
      <c r="H1785" s="2">
        <f>'Moving Avg'!G1785</f>
        <v>43.470519999999972</v>
      </c>
      <c r="I1785" s="2">
        <f>'Moving Avg'!H1785</f>
        <v>43.174265000000048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</row>
    <row r="1786" spans="1:12" ht="13.5" x14ac:dyDescent="0.25">
      <c r="A1786" s="3">
        <f>RSI!A1786</f>
        <v>44614</v>
      </c>
      <c r="B1786" s="2">
        <f>RSI!B1786</f>
        <v>42.844000000000001</v>
      </c>
      <c r="C1786" s="2">
        <f>RSI!I1786</f>
        <v>15.311957512926853</v>
      </c>
      <c r="D1786" s="2">
        <f>MACD!E1786</f>
        <v>0.43845734990726726</v>
      </c>
      <c r="E1786" s="2">
        <f>MACD!F1786</f>
        <v>0.17272542900091092</v>
      </c>
      <c r="F1786" s="2">
        <f>'Moving Avg'!D1786</f>
        <v>43.116399999999999</v>
      </c>
      <c r="G1786" s="2">
        <f>'Moving Avg'!F1786</f>
        <v>43.93360000000002</v>
      </c>
      <c r="H1786" s="2">
        <f>'Moving Avg'!G1786</f>
        <v>43.470519999999972</v>
      </c>
      <c r="I1786" s="2">
        <f>'Moving Avg'!H1786</f>
        <v>43.178775000000044</v>
      </c>
      <c r="J1786" s="6" t="str">
        <f>OBV!F1786</f>
        <v>NEUTRAL</v>
      </c>
      <c r="K1786" s="6" t="str">
        <f>OBV!G1786</f>
        <v>NEUTRAL</v>
      </c>
      <c r="L1786" s="6" t="str">
        <f>OBV!H1786</f>
        <v>NEUTRAL</v>
      </c>
    </row>
    <row r="1787" spans="1:12" ht="13.5" x14ac:dyDescent="0.25">
      <c r="A1787" s="3">
        <f>RSI!A1787</f>
        <v>44615</v>
      </c>
      <c r="B1787" s="2">
        <f>RSI!B1787</f>
        <v>42.844000000000001</v>
      </c>
      <c r="C1787" s="2">
        <f>RSI!I1787</f>
        <v>15.311957512926853</v>
      </c>
      <c r="D1787" s="2">
        <f>MACD!E1787</f>
        <v>0.51318154435699626</v>
      </c>
      <c r="E1787" s="2">
        <f>MACD!F1787</f>
        <v>0.24081665207212799</v>
      </c>
      <c r="F1787" s="2">
        <f>'Moving Avg'!D1787</f>
        <v>42.844000000000001</v>
      </c>
      <c r="G1787" s="2">
        <f>'Moving Avg'!F1787</f>
        <v>43.865500000000019</v>
      </c>
      <c r="H1787" s="2">
        <f>'Moving Avg'!G1787</f>
        <v>43.470519999999972</v>
      </c>
      <c r="I1787" s="2">
        <f>'Moving Avg'!H1787</f>
        <v>43.183285000000041</v>
      </c>
      <c r="J1787" s="6" t="str">
        <f>OBV!F1787</f>
        <v>NEUTRAL</v>
      </c>
      <c r="K1787" s="6" t="str">
        <f>OBV!G1787</f>
        <v>NEUTRAL</v>
      </c>
      <c r="L1787" s="6" t="str">
        <f>OBV!H1787</f>
        <v>NEUTRAL</v>
      </c>
    </row>
    <row r="1788" spans="1:12" ht="13.5" x14ac:dyDescent="0.25">
      <c r="A1788" s="3">
        <f>RSI!A1788</f>
        <v>44616</v>
      </c>
      <c r="B1788" s="2">
        <f>RSI!B1788</f>
        <v>42.844000000000001</v>
      </c>
      <c r="C1788" s="2">
        <f>RSI!I1788</f>
        <v>15.311957512926853</v>
      </c>
      <c r="D1788" s="2">
        <f>MACD!E1788</f>
        <v>0.58139928594174961</v>
      </c>
      <c r="E1788" s="2">
        <f>MACD!F1788</f>
        <v>0.30893317884605231</v>
      </c>
      <c r="F1788" s="2">
        <f>'Moving Avg'!D1788</f>
        <v>42.844000000000001</v>
      </c>
      <c r="G1788" s="2">
        <f>'Moving Avg'!F1788</f>
        <v>43.797400000000025</v>
      </c>
      <c r="H1788" s="2">
        <f>'Moving Avg'!G1788</f>
        <v>43.470519999999979</v>
      </c>
      <c r="I1788" s="2">
        <f>'Moving Avg'!H1788</f>
        <v>43.18779500000003</v>
      </c>
      <c r="J1788" s="6" t="str">
        <f>OBV!F1788</f>
        <v>NEUTRAL</v>
      </c>
      <c r="K1788" s="6" t="str">
        <f>OBV!G1788</f>
        <v>NEUTRAL</v>
      </c>
      <c r="L1788" s="6" t="str">
        <f>OBV!H1788</f>
        <v>NEUTRAL</v>
      </c>
    </row>
    <row r="1789" spans="1:12" ht="13.5" x14ac:dyDescent="0.25">
      <c r="A1789" s="3">
        <f>RSI!A1789</f>
        <v>44617</v>
      </c>
      <c r="B1789" s="2">
        <f>RSI!B1789</f>
        <v>42.844000000000001</v>
      </c>
      <c r="C1789" s="2">
        <f>RSI!I1789</f>
        <v>15.311957512926853</v>
      </c>
      <c r="D1789" s="2">
        <f>MACD!E1789</f>
        <v>0.64374196910995352</v>
      </c>
      <c r="E1789" s="2">
        <f>MACD!F1789</f>
        <v>0.37589493689883258</v>
      </c>
      <c r="F1789" s="2">
        <f>'Moving Avg'!D1789</f>
        <v>42.844000000000001</v>
      </c>
      <c r="G1789" s="2">
        <f>'Moving Avg'!F1789</f>
        <v>43.729300000000023</v>
      </c>
      <c r="H1789" s="2">
        <f>'Moving Avg'!G1789</f>
        <v>43.470519999999979</v>
      </c>
      <c r="I1789" s="2">
        <f>'Moving Avg'!H1789</f>
        <v>43.192305000000033</v>
      </c>
      <c r="J1789" s="6" t="str">
        <f>OBV!F1789</f>
        <v>NEUTRAL</v>
      </c>
      <c r="K1789" s="6" t="str">
        <f>OBV!G1789</f>
        <v>NEUTRAL</v>
      </c>
      <c r="L1789" s="6" t="str">
        <f>OBV!H1789</f>
        <v>NEUTRAL</v>
      </c>
    </row>
    <row r="1790" spans="1:12" ht="13.5" x14ac:dyDescent="0.25">
      <c r="A1790" s="3">
        <f>RSI!A1790</f>
        <v>44620</v>
      </c>
      <c r="B1790" s="2">
        <f>RSI!B1790</f>
        <v>42.844000000000001</v>
      </c>
      <c r="C1790" s="2">
        <f>RSI!I1790</f>
        <v>15.311957512926853</v>
      </c>
      <c r="D1790" s="2">
        <f>MACD!E1790</f>
        <v>0.70077122835444072</v>
      </c>
      <c r="E1790" s="2">
        <f>MACD!F1790</f>
        <v>0.44087019518995429</v>
      </c>
      <c r="F1790" s="2">
        <f>'Moving Avg'!D1790</f>
        <v>42.844000000000001</v>
      </c>
      <c r="G1790" s="2">
        <f>'Moving Avg'!F1790</f>
        <v>43.661200000000022</v>
      </c>
      <c r="H1790" s="2">
        <f>'Moving Avg'!G1790</f>
        <v>43.470519999999979</v>
      </c>
      <c r="I1790" s="2">
        <f>'Moving Avg'!H1790</f>
        <v>43.196815000000022</v>
      </c>
      <c r="J1790" s="6" t="str">
        <f>OBV!F1790</f>
        <v>NEUTRAL</v>
      </c>
      <c r="K1790" s="6" t="str">
        <f>OBV!G1790</f>
        <v>NEUTRAL</v>
      </c>
      <c r="L1790" s="6" t="str">
        <f>OBV!H1790</f>
        <v>NEUTRAL</v>
      </c>
    </row>
    <row r="1791" spans="1:12" ht="13.5" x14ac:dyDescent="0.25">
      <c r="A1791" s="3">
        <f>RSI!A1791</f>
        <v>44621</v>
      </c>
      <c r="B1791" s="2">
        <f>RSI!B1791</f>
        <v>42.844000000000001</v>
      </c>
      <c r="C1791" s="2">
        <f>RSI!I1791</f>
        <v>15.311957512926853</v>
      </c>
      <c r="D1791" s="2">
        <f>MACD!E1791</f>
        <v>0.75298764253910377</v>
      </c>
      <c r="E1791" s="2">
        <f>MACD!F1791</f>
        <v>0.50329368465978419</v>
      </c>
      <c r="F1791" s="2">
        <f>'Moving Avg'!D1791</f>
        <v>42.844000000000001</v>
      </c>
      <c r="G1791" s="2">
        <f>'Moving Avg'!F1791</f>
        <v>43.593100000000028</v>
      </c>
      <c r="H1791" s="2">
        <f>'Moving Avg'!G1791</f>
        <v>43.470519999999979</v>
      </c>
      <c r="I1791" s="2">
        <f>'Moving Avg'!H1791</f>
        <v>43.201325000000026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</row>
    <row r="1792" spans="1:12" ht="13.5" x14ac:dyDescent="0.25">
      <c r="A1792" s="3">
        <f>RSI!A1792</f>
        <v>44622</v>
      </c>
      <c r="B1792" s="2">
        <f>RSI!B1792</f>
        <v>42.844000000000001</v>
      </c>
      <c r="C1792" s="2">
        <f>RSI!I1792</f>
        <v>15.311957512926853</v>
      </c>
      <c r="D1792" s="2">
        <f>MACD!E1792</f>
        <v>0.8008382503186624</v>
      </c>
      <c r="E1792" s="2">
        <f>MACD!F1792</f>
        <v>0.56280259779155983</v>
      </c>
      <c r="F1792" s="2">
        <f>'Moving Avg'!D1792</f>
        <v>42.844000000000001</v>
      </c>
      <c r="G1792" s="2">
        <f>'Moving Avg'!F1792</f>
        <v>43.525000000000027</v>
      </c>
      <c r="H1792" s="2">
        <f>'Moving Avg'!G1792</f>
        <v>43.470519999999986</v>
      </c>
      <c r="I1792" s="2">
        <f>'Moving Avg'!H1792</f>
        <v>43.205835000000015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</row>
    <row r="1793" spans="1:12" ht="13.5" x14ac:dyDescent="0.25">
      <c r="A1793" s="3">
        <f>RSI!A1793</f>
        <v>44623</v>
      </c>
      <c r="B1793" s="2">
        <f>RSI!B1793</f>
        <v>42.844000000000001</v>
      </c>
      <c r="C1793" s="2">
        <f>RSI!I1793</f>
        <v>15.311957512926853</v>
      </c>
      <c r="D1793" s="2">
        <f>MACD!E1793</f>
        <v>0.63518458689446078</v>
      </c>
      <c r="E1793" s="2">
        <f>MACD!F1793</f>
        <v>0.57727899561214002</v>
      </c>
      <c r="F1793" s="2">
        <f>'Moving Avg'!D1793</f>
        <v>42.844000000000001</v>
      </c>
      <c r="G1793" s="2">
        <f>'Moving Avg'!F1793</f>
        <v>43.456900000000026</v>
      </c>
      <c r="H1793" s="2">
        <f>'Moving Avg'!G1793</f>
        <v>43.470519999999986</v>
      </c>
      <c r="I1793" s="2">
        <f>'Moving Avg'!H1793</f>
        <v>43.210345000000018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</row>
    <row r="1794" spans="1:12" ht="13.5" x14ac:dyDescent="0.25">
      <c r="A1794" s="3">
        <f>RSI!A1794</f>
        <v>44624</v>
      </c>
      <c r="B1794" s="2">
        <f>RSI!B1794</f>
        <v>42.844000000000001</v>
      </c>
      <c r="C1794" s="2">
        <f>RSI!I1794</f>
        <v>15.311957512926867</v>
      </c>
      <c r="D1794" s="2">
        <f>MACD!E1794</f>
        <v>0.49816038236672711</v>
      </c>
      <c r="E1794" s="2">
        <f>MACD!F1794</f>
        <v>0.56145527296305753</v>
      </c>
      <c r="F1794" s="2">
        <f>'Moving Avg'!D1794</f>
        <v>42.844000000000001</v>
      </c>
      <c r="G1794" s="2">
        <f>'Moving Avg'!F1794</f>
        <v>43.388800000000025</v>
      </c>
      <c r="H1794" s="2">
        <f>'Moving Avg'!G1794</f>
        <v>43.470519999999986</v>
      </c>
      <c r="I1794" s="2">
        <f>'Moving Avg'!H1794</f>
        <v>43.214855000000014</v>
      </c>
      <c r="J1794" s="6" t="str">
        <f>OBV!F1794</f>
        <v>NEUTRAL</v>
      </c>
      <c r="K1794" s="6" t="str">
        <f>OBV!G1794</f>
        <v>NEUTRAL</v>
      </c>
      <c r="L1794" s="6" t="str">
        <f>OBV!H1794</f>
        <v>NEUTRAL</v>
      </c>
    </row>
    <row r="1795" spans="1:12" ht="13.5" x14ac:dyDescent="0.25">
      <c r="A1795" s="3">
        <f>RSI!A1795</f>
        <v>44627</v>
      </c>
      <c r="B1795" s="2">
        <f>RSI!B1795</f>
        <v>42.844000000000001</v>
      </c>
      <c r="C1795" s="2">
        <f>RSI!I1795</f>
        <v>15.311957512926867</v>
      </c>
      <c r="D1795" s="2">
        <f>MACD!E1795</f>
        <v>0.38512819497471895</v>
      </c>
      <c r="E1795" s="2">
        <f>MACD!F1795</f>
        <v>0.52618985736538981</v>
      </c>
      <c r="F1795" s="2">
        <f>'Moving Avg'!D1795</f>
        <v>42.844000000000001</v>
      </c>
      <c r="G1795" s="2">
        <f>'Moving Avg'!F1795</f>
        <v>43.320700000000024</v>
      </c>
      <c r="H1795" s="2">
        <f>'Moving Avg'!G1795</f>
        <v>43.470519999999986</v>
      </c>
      <c r="I1795" s="2">
        <f>'Moving Avg'!H1795</f>
        <v>43.219365000000018</v>
      </c>
      <c r="J1795" s="6" t="str">
        <f>OBV!F1795</f>
        <v>NEUTRAL</v>
      </c>
      <c r="K1795" s="6" t="str">
        <f>OBV!G1795</f>
        <v>NEUTRAL</v>
      </c>
      <c r="L1795" s="6" t="str">
        <f>OBV!H1795</f>
        <v>NEUTRAL</v>
      </c>
    </row>
    <row r="1796" spans="1:12" ht="13.5" x14ac:dyDescent="0.25">
      <c r="A1796" s="3">
        <f>RSI!A1796</f>
        <v>44628</v>
      </c>
      <c r="B1796" s="2">
        <f>RSI!B1796</f>
        <v>42.844000000000001</v>
      </c>
      <c r="C1796" s="2">
        <f>RSI!I1796</f>
        <v>15.311957512926853</v>
      </c>
      <c r="D1796" s="2">
        <f>MACD!E1796</f>
        <v>0.29218128810092736</v>
      </c>
      <c r="E1796" s="2">
        <f>MACD!F1796</f>
        <v>0.47938814351249737</v>
      </c>
      <c r="F1796" s="2">
        <f>'Moving Avg'!D1796</f>
        <v>42.844000000000001</v>
      </c>
      <c r="G1796" s="2">
        <f>'Moving Avg'!F1796</f>
        <v>43.252600000000022</v>
      </c>
      <c r="H1796" s="2">
        <f>'Moving Avg'!G1796</f>
        <v>43.470519999999993</v>
      </c>
      <c r="I1796" s="2">
        <f>'Moving Avg'!H1796</f>
        <v>43.223875000000014</v>
      </c>
      <c r="J1796" s="6" t="str">
        <f>OBV!F1796</f>
        <v>NEUTRAL</v>
      </c>
      <c r="K1796" s="6" t="str">
        <f>OBV!G1796</f>
        <v>NEUTRAL</v>
      </c>
      <c r="L1796" s="6" t="str">
        <f>OBV!H1796</f>
        <v>NEUTRAL</v>
      </c>
    </row>
    <row r="1797" spans="1:12" ht="13.5" x14ac:dyDescent="0.25">
      <c r="A1797" s="3">
        <f>RSI!A1797</f>
        <v>44629</v>
      </c>
      <c r="B1797" s="2">
        <f>RSI!B1797</f>
        <v>42.844000000000001</v>
      </c>
      <c r="C1797" s="2">
        <f>RSI!I1797</f>
        <v>15.311957512926853</v>
      </c>
      <c r="D1797" s="2">
        <f>MACD!E1797</f>
        <v>0.21602993612744115</v>
      </c>
      <c r="E1797" s="2">
        <f>MACD!F1797</f>
        <v>0.42671650203548617</v>
      </c>
      <c r="F1797" s="2">
        <f>'Moving Avg'!D1797</f>
        <v>42.844000000000001</v>
      </c>
      <c r="G1797" s="2">
        <f>'Moving Avg'!F1797</f>
        <v>43.184500000000021</v>
      </c>
      <c r="H1797" s="2">
        <f>'Moving Avg'!G1797</f>
        <v>43.470519999999993</v>
      </c>
      <c r="I1797" s="2">
        <f>'Moving Avg'!H1797</f>
        <v>43.228385000000017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</row>
    <row r="1798" spans="1:12" ht="13.5" x14ac:dyDescent="0.25">
      <c r="A1798" s="3">
        <f>RSI!A1798</f>
        <v>44630</v>
      </c>
      <c r="B1798" s="2">
        <f>RSI!B1798</f>
        <v>42.844000000000001</v>
      </c>
      <c r="C1798" s="2">
        <f>RSI!I1798</f>
        <v>15.311957512926853</v>
      </c>
      <c r="D1798" s="2">
        <f>MACD!E1798</f>
        <v>0.15390531636328575</v>
      </c>
      <c r="E1798" s="2">
        <f>MACD!F1798</f>
        <v>0.37215426490104614</v>
      </c>
      <c r="F1798" s="2">
        <f>'Moving Avg'!D1798</f>
        <v>42.844000000000001</v>
      </c>
      <c r="G1798" s="2">
        <f>'Moving Avg'!F1798</f>
        <v>43.11640000000002</v>
      </c>
      <c r="H1798" s="2">
        <f>'Moving Avg'!G1798</f>
        <v>43.470519999999993</v>
      </c>
      <c r="I1798" s="2">
        <f>'Moving Avg'!H1798</f>
        <v>43.232895000000013</v>
      </c>
      <c r="J1798" s="6" t="str">
        <f>OBV!F1798</f>
        <v>NEUTRAL</v>
      </c>
      <c r="K1798" s="6" t="str">
        <f>OBV!G1798</f>
        <v>NEUTRAL</v>
      </c>
      <c r="L1798" s="6" t="str">
        <f>OBV!H1798</f>
        <v>NEUTRAL</v>
      </c>
    </row>
    <row r="1799" spans="1:12" ht="13.5" x14ac:dyDescent="0.25">
      <c r="A1799" s="3">
        <f>RSI!A1799</f>
        <v>44631</v>
      </c>
      <c r="B1799" s="2">
        <f>RSI!B1799</f>
        <v>42.844000000000001</v>
      </c>
      <c r="C1799" s="2">
        <f>RSI!I1799</f>
        <v>15.311957512926853</v>
      </c>
      <c r="D1799" s="2">
        <f>MACD!E1799</f>
        <v>0.10347827448124036</v>
      </c>
      <c r="E1799" s="2">
        <f>MACD!F1799</f>
        <v>0.31841906681708498</v>
      </c>
      <c r="F1799" s="2">
        <f>'Moving Avg'!D1799</f>
        <v>42.844000000000001</v>
      </c>
      <c r="G1799" s="2">
        <f>'Moving Avg'!F1799</f>
        <v>43.048300000000019</v>
      </c>
      <c r="H1799" s="2">
        <f>'Moving Avg'!G1799</f>
        <v>43.470519999999993</v>
      </c>
      <c r="I1799" s="2">
        <f>'Moving Avg'!H1799</f>
        <v>43.237405000000017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</row>
    <row r="1800" spans="1:12" ht="13.5" x14ac:dyDescent="0.25">
      <c r="A1800" s="3">
        <f>RSI!A1800</f>
        <v>44634</v>
      </c>
      <c r="B1800" s="2">
        <f>RSI!B1800</f>
        <v>42.844000000000001</v>
      </c>
      <c r="C1800" s="2">
        <f>RSI!I1800</f>
        <v>15.311957512926853</v>
      </c>
      <c r="D1800" s="2">
        <f>MACD!E1800</f>
        <v>6.2790668739111766E-2</v>
      </c>
      <c r="E1800" s="2">
        <f>MACD!F1800</f>
        <v>0.26729338720149032</v>
      </c>
      <c r="F1800" s="2">
        <f>'Moving Avg'!D1800</f>
        <v>42.844000000000001</v>
      </c>
      <c r="G1800" s="2">
        <f>'Moving Avg'!F1800</f>
        <v>42.980200000000018</v>
      </c>
      <c r="H1800" s="2">
        <f>'Moving Avg'!G1800</f>
        <v>43.470520000000008</v>
      </c>
      <c r="I1800" s="2">
        <f>'Moving Avg'!H1800</f>
        <v>43.24191500000002</v>
      </c>
      <c r="J1800" s="6" t="str">
        <f>OBV!F1800</f>
        <v>BEARISH</v>
      </c>
      <c r="K1800" s="6" t="str">
        <f>OBV!G1800</f>
        <v>WEAK</v>
      </c>
      <c r="L1800" s="6" t="str">
        <f>OBV!H1800</f>
        <v>NEUTRAL</v>
      </c>
    </row>
    <row r="1801" spans="1:12" ht="13.5" x14ac:dyDescent="0.25">
      <c r="A1801" s="3">
        <f>RSI!A1801</f>
        <v>44635</v>
      </c>
      <c r="B1801" s="2">
        <f>RSI!B1801</f>
        <v>44.765000000000001</v>
      </c>
      <c r="C1801" s="2">
        <f>RSI!I1801</f>
        <v>84.470257368087928</v>
      </c>
      <c r="D1801" s="2">
        <f>MACD!E1801</f>
        <v>-0.11209894452026248</v>
      </c>
      <c r="E1801" s="2">
        <f>MACD!F1801</f>
        <v>0.19141492085713976</v>
      </c>
      <c r="F1801" s="2">
        <f>'Moving Avg'!D1801</f>
        <v>43.228200000000001</v>
      </c>
      <c r="G1801" s="2">
        <f>'Moving Avg'!F1801</f>
        <v>43.008150000000015</v>
      </c>
      <c r="H1801" s="2">
        <f>'Moving Avg'!G1801</f>
        <v>43.508940000000003</v>
      </c>
      <c r="I1801" s="2">
        <f>'Moving Avg'!H1801</f>
        <v>43.256030000000017</v>
      </c>
      <c r="J1801" s="6" t="str">
        <f>OBV!F1801</f>
        <v>BEARISH</v>
      </c>
      <c r="K1801" s="6" t="str">
        <f>OBV!G1801</f>
        <v>WEAK</v>
      </c>
      <c r="L1801" s="6" t="str">
        <f>OBV!H1801</f>
        <v>NEUTRAL</v>
      </c>
    </row>
    <row r="1802" spans="1:12" ht="13.5" x14ac:dyDescent="0.25">
      <c r="A1802" s="3">
        <f>RSI!A1802</f>
        <v>44636</v>
      </c>
      <c r="B1802" s="2">
        <f>RSI!B1802</f>
        <v>42.844000000000001</v>
      </c>
      <c r="C1802" s="2">
        <f>RSI!I1802</f>
        <v>44.944342613207745</v>
      </c>
      <c r="D1802" s="2">
        <f>MACD!E1802</f>
        <v>-0.12743868203664022</v>
      </c>
      <c r="E1802" s="2">
        <f>MACD!F1802</f>
        <v>0.12764420027838377</v>
      </c>
      <c r="F1802" s="2">
        <f>'Moving Avg'!D1802</f>
        <v>43.228200000000001</v>
      </c>
      <c r="G1802" s="2">
        <f>'Moving Avg'!F1802</f>
        <v>42.940050000000021</v>
      </c>
      <c r="H1802" s="2">
        <f>'Moving Avg'!G1802</f>
        <v>43.50894000000001</v>
      </c>
      <c r="I1802" s="2">
        <f>'Moving Avg'!H1802</f>
        <v>43.26054000000002</v>
      </c>
      <c r="J1802" s="6" t="str">
        <f>OBV!F1802</f>
        <v>BEARISH</v>
      </c>
      <c r="K1802" s="6" t="str">
        <f>OBV!G1802</f>
        <v>WEAK</v>
      </c>
      <c r="L1802" s="6" t="str">
        <f>OBV!H1802</f>
        <v>NEUTRAL</v>
      </c>
    </row>
    <row r="1803" spans="1:12" ht="13.5" x14ac:dyDescent="0.25">
      <c r="A1803" s="3">
        <f>RSI!A1803</f>
        <v>44637</v>
      </c>
      <c r="B1803" s="2">
        <f>RSI!B1803</f>
        <v>42.844000000000001</v>
      </c>
      <c r="C1803" s="2">
        <f>RSI!I1803</f>
        <v>44.944342613207745</v>
      </c>
      <c r="D1803" s="2">
        <f>MACD!E1803</f>
        <v>-0.13800470223281991</v>
      </c>
      <c r="E1803" s="2">
        <f>MACD!F1803</f>
        <v>7.4514419776143037E-2</v>
      </c>
      <c r="F1803" s="2">
        <f>'Moving Avg'!D1803</f>
        <v>43.228200000000001</v>
      </c>
      <c r="G1803" s="2">
        <f>'Moving Avg'!F1803</f>
        <v>42.940050000000021</v>
      </c>
      <c r="H1803" s="2">
        <f>'Moving Avg'!G1803</f>
        <v>43.50894000000001</v>
      </c>
      <c r="I1803" s="2">
        <f>'Moving Avg'!H1803</f>
        <v>43.265050000000016</v>
      </c>
      <c r="J1803" s="6" t="str">
        <f>OBV!F1803</f>
        <v>BEARISH</v>
      </c>
      <c r="K1803" s="6" t="str">
        <f>OBV!G1803</f>
        <v>WEAK</v>
      </c>
      <c r="L1803" s="6" t="str">
        <f>OBV!H1803</f>
        <v>NEUTRAL</v>
      </c>
    </row>
    <row r="1804" spans="1:12" ht="13.5" x14ac:dyDescent="0.25">
      <c r="A1804" s="3">
        <f>RSI!A1804</f>
        <v>44638</v>
      </c>
      <c r="B1804" s="2">
        <f>RSI!B1804</f>
        <v>42.844000000000001</v>
      </c>
      <c r="C1804" s="2">
        <f>RSI!I1804</f>
        <v>44.944342613207752</v>
      </c>
      <c r="D1804" s="2">
        <f>MACD!E1804</f>
        <v>-0.14471022002489065</v>
      </c>
      <c r="E1804" s="2">
        <f>MACD!F1804</f>
        <v>3.0669491815936305E-2</v>
      </c>
      <c r="F1804" s="2">
        <f>'Moving Avg'!D1804</f>
        <v>43.228200000000001</v>
      </c>
      <c r="G1804" s="2">
        <f>'Moving Avg'!F1804</f>
        <v>42.940050000000021</v>
      </c>
      <c r="H1804" s="2">
        <f>'Moving Avg'!G1804</f>
        <v>43.508940000000024</v>
      </c>
      <c r="I1804" s="2">
        <f>'Moving Avg'!H1804</f>
        <v>43.26956000000002</v>
      </c>
      <c r="J1804" s="6" t="str">
        <f>OBV!F1804</f>
        <v>BEARISH</v>
      </c>
      <c r="K1804" s="6" t="str">
        <f>OBV!G1804</f>
        <v>WEAK</v>
      </c>
      <c r="L1804" s="6" t="str">
        <f>OBV!H1804</f>
        <v>CONFIRMED BEARISH</v>
      </c>
    </row>
    <row r="1805" spans="1:12" ht="13.5" x14ac:dyDescent="0.25">
      <c r="A1805" s="3">
        <f>RSI!A1805</f>
        <v>44641</v>
      </c>
      <c r="B1805" s="2">
        <f>RSI!B1805</f>
        <v>42.844000000000001</v>
      </c>
      <c r="C1805" s="2">
        <f>RSI!I1805</f>
        <v>44.944342613207752</v>
      </c>
      <c r="D1805" s="2">
        <f>MACD!E1805</f>
        <v>-0.1483147115141179</v>
      </c>
      <c r="E1805" s="2">
        <f>MACD!F1805</f>
        <v>-5.1273488500745389E-3</v>
      </c>
      <c r="F1805" s="2">
        <f>'Moving Avg'!D1805</f>
        <v>43.228200000000001</v>
      </c>
      <c r="G1805" s="2">
        <f>'Moving Avg'!F1805</f>
        <v>42.940050000000021</v>
      </c>
      <c r="H1805" s="2">
        <f>'Moving Avg'!G1805</f>
        <v>43.508940000000024</v>
      </c>
      <c r="I1805" s="2">
        <f>'Moving Avg'!H1805</f>
        <v>43.271815000000025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</row>
    <row r="1806" spans="1:12" ht="13.5" x14ac:dyDescent="0.25">
      <c r="A1806" s="3">
        <f>RSI!A1806</f>
        <v>44642</v>
      </c>
      <c r="B1806" s="2">
        <f>RSI!B1806</f>
        <v>42.844000000000001</v>
      </c>
      <c r="C1806" s="2">
        <f>RSI!I1806</f>
        <v>44.944342613207752</v>
      </c>
      <c r="D1806" s="2">
        <f>MACD!E1806</f>
        <v>-0.14944854716505773</v>
      </c>
      <c r="E1806" s="2">
        <f>MACD!F1806</f>
        <v>-3.3991588513071179E-2</v>
      </c>
      <c r="F1806" s="2">
        <f>'Moving Avg'!D1806</f>
        <v>42.844000000000001</v>
      </c>
      <c r="G1806" s="2">
        <f>'Moving Avg'!F1806</f>
        <v>42.940050000000021</v>
      </c>
      <c r="H1806" s="2">
        <f>'Moving Avg'!G1806</f>
        <v>43.508940000000024</v>
      </c>
      <c r="I1806" s="2">
        <f>'Moving Avg'!H1806</f>
        <v>43.274070000000023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</row>
    <row r="1807" spans="1:12" ht="13.5" x14ac:dyDescent="0.25">
      <c r="A1807" s="3">
        <f>RSI!A1807</f>
        <v>44643</v>
      </c>
      <c r="B1807" s="2">
        <f>RSI!B1807</f>
        <v>42.844000000000001</v>
      </c>
      <c r="C1807" s="2">
        <f>RSI!I1807</f>
        <v>44.944342613207752</v>
      </c>
      <c r="D1807" s="2">
        <f>MACD!E1807</f>
        <v>-0.14863376259339844</v>
      </c>
      <c r="E1807" s="2">
        <f>MACD!F1807</f>
        <v>-5.6920023329136635E-2</v>
      </c>
      <c r="F1807" s="2">
        <f>'Moving Avg'!D1807</f>
        <v>42.844000000000001</v>
      </c>
      <c r="G1807" s="2">
        <f>'Moving Avg'!F1807</f>
        <v>42.940050000000021</v>
      </c>
      <c r="H1807" s="2">
        <f>'Moving Avg'!G1807</f>
        <v>43.508940000000031</v>
      </c>
      <c r="I1807" s="2">
        <f>'Moving Avg'!H1807</f>
        <v>43.276325000000021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</row>
    <row r="1808" spans="1:12" ht="13.5" x14ac:dyDescent="0.25">
      <c r="A1808" s="3">
        <f>RSI!A1808</f>
        <v>44644</v>
      </c>
      <c r="B1808" s="2">
        <f>RSI!B1808</f>
        <v>42.844000000000001</v>
      </c>
      <c r="C1808" s="2">
        <f>RSI!I1808</f>
        <v>44.944342613207745</v>
      </c>
      <c r="D1808" s="2">
        <f>MACD!E1808</f>
        <v>-0.14630156656040327</v>
      </c>
      <c r="E1808" s="2">
        <f>MACD!F1808</f>
        <v>-7.4796331975389957E-2</v>
      </c>
      <c r="F1808" s="2">
        <f>'Moving Avg'!D1808</f>
        <v>42.844000000000001</v>
      </c>
      <c r="G1808" s="2">
        <f>'Moving Avg'!F1808</f>
        <v>42.940050000000021</v>
      </c>
      <c r="H1808" s="2">
        <f>'Moving Avg'!G1808</f>
        <v>43.508940000000031</v>
      </c>
      <c r="I1808" s="2">
        <f>'Moving Avg'!H1808</f>
        <v>43.278580000000019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</row>
    <row r="1809" spans="1:12" ht="13.5" x14ac:dyDescent="0.25">
      <c r="A1809" s="3">
        <f>RSI!A1809</f>
        <v>44645</v>
      </c>
      <c r="B1809" s="2">
        <f>RSI!B1809</f>
        <v>42.844000000000001</v>
      </c>
      <c r="C1809" s="2">
        <f>RSI!I1809</f>
        <v>44.944342613207738</v>
      </c>
      <c r="D1809" s="2">
        <f>MACD!E1809</f>
        <v>-0.14280709312647133</v>
      </c>
      <c r="E1809" s="2">
        <f>MACD!F1809</f>
        <v>-8.8398484205606226E-2</v>
      </c>
      <c r="F1809" s="2">
        <f>'Moving Avg'!D1809</f>
        <v>42.844000000000001</v>
      </c>
      <c r="G1809" s="2">
        <f>'Moving Avg'!F1809</f>
        <v>42.940050000000021</v>
      </c>
      <c r="H1809" s="2">
        <f>'Moving Avg'!G1809</f>
        <v>43.508940000000031</v>
      </c>
      <c r="I1809" s="2">
        <f>'Moving Avg'!H1809</f>
        <v>43.280835000000025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</row>
    <row r="1810" spans="1:12" ht="13.5" x14ac:dyDescent="0.25">
      <c r="A1810" s="3">
        <f>RSI!A1810</f>
        <v>44648</v>
      </c>
      <c r="B1810" s="2">
        <f>RSI!B1810</f>
        <v>42.844000000000001</v>
      </c>
      <c r="C1810" s="2">
        <f>RSI!I1810</f>
        <v>44.944342613207745</v>
      </c>
      <c r="D1810" s="2">
        <f>MACD!E1810</f>
        <v>-0.13844182655427772</v>
      </c>
      <c r="E1810" s="2">
        <f>MACD!F1810</f>
        <v>-9.8407152675340531E-2</v>
      </c>
      <c r="F1810" s="2">
        <f>'Moving Avg'!D1810</f>
        <v>42.844000000000001</v>
      </c>
      <c r="G1810" s="2">
        <f>'Moving Avg'!F1810</f>
        <v>42.940050000000021</v>
      </c>
      <c r="H1810" s="2">
        <f>'Moving Avg'!G1810</f>
        <v>43.481700000000025</v>
      </c>
      <c r="I1810" s="2">
        <f>'Moving Avg'!H1810</f>
        <v>43.283090000000023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</row>
    <row r="1811" spans="1:12" ht="13.5" x14ac:dyDescent="0.25">
      <c r="A1811" s="3">
        <f>RSI!A1811</f>
        <v>44649</v>
      </c>
      <c r="B1811" s="2">
        <f>RSI!B1811</f>
        <v>42.844000000000001</v>
      </c>
      <c r="C1811" s="2">
        <f>RSI!I1811</f>
        <v>44.944342613207738</v>
      </c>
      <c r="D1811" s="2">
        <f>MACD!E1811</f>
        <v>0.16209440026501198</v>
      </c>
      <c r="E1811" s="2">
        <f>MACD!F1811</f>
        <v>-4.6306842087270032E-2</v>
      </c>
      <c r="F1811" s="2">
        <f>'Moving Avg'!D1811</f>
        <v>42.844000000000001</v>
      </c>
      <c r="G1811" s="2">
        <f>'Moving Avg'!F1811</f>
        <v>42.940050000000021</v>
      </c>
      <c r="H1811" s="2">
        <f>'Moving Avg'!G1811</f>
        <v>43.454460000000033</v>
      </c>
      <c r="I1811" s="2">
        <f>'Moving Avg'!H1811</f>
        <v>43.285345000000028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</row>
    <row r="1812" spans="1:12" ht="13.5" x14ac:dyDescent="0.25">
      <c r="A1812" s="3">
        <f>RSI!A1812</f>
        <v>44650</v>
      </c>
      <c r="B1812" s="2">
        <f>RSI!B1812</f>
        <v>42.844000000000001</v>
      </c>
      <c r="C1812" s="2">
        <f>RSI!I1812</f>
        <v>44.944342613207738</v>
      </c>
      <c r="D1812" s="2">
        <f>MACD!E1812</f>
        <v>0.12206330275574118</v>
      </c>
      <c r="E1812" s="2">
        <f>MACD!F1812</f>
        <v>-1.2632813118667787E-2</v>
      </c>
      <c r="F1812" s="2">
        <f>'Moving Avg'!D1812</f>
        <v>42.844000000000001</v>
      </c>
      <c r="G1812" s="2">
        <f>'Moving Avg'!F1812</f>
        <v>42.940050000000021</v>
      </c>
      <c r="H1812" s="2">
        <f>'Moving Avg'!G1812</f>
        <v>43.427220000000034</v>
      </c>
      <c r="I1812" s="2">
        <f>'Moving Avg'!H1812</f>
        <v>43.287600000000019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</row>
    <row r="1813" spans="1:12" ht="13.5" x14ac:dyDescent="0.25">
      <c r="A1813" s="3">
        <f>RSI!A1813</f>
        <v>44651</v>
      </c>
      <c r="B1813" s="2">
        <f>RSI!B1813</f>
        <v>42.844000000000001</v>
      </c>
      <c r="C1813" s="2">
        <f>RSI!I1813</f>
        <v>44.944342613207738</v>
      </c>
      <c r="D1813" s="2">
        <f>MACD!E1813</f>
        <v>8.9308872482021684E-2</v>
      </c>
      <c r="E1813" s="2">
        <f>MACD!F1813</f>
        <v>7.7555240014701085E-3</v>
      </c>
      <c r="F1813" s="2">
        <f>'Moving Avg'!D1813</f>
        <v>42.844000000000001</v>
      </c>
      <c r="G1813" s="2">
        <f>'Moving Avg'!F1813</f>
        <v>42.940050000000021</v>
      </c>
      <c r="H1813" s="2">
        <f>'Moving Avg'!G1813</f>
        <v>43.399980000000035</v>
      </c>
      <c r="I1813" s="2">
        <f>'Moving Avg'!H1813</f>
        <v>43.289855000000024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</row>
    <row r="1814" spans="1:12" ht="13.5" x14ac:dyDescent="0.25">
      <c r="A1814" s="3">
        <f>RSI!A1814</f>
        <v>44652</v>
      </c>
      <c r="B1814" s="2">
        <f>RSI!B1814</f>
        <v>42.844000000000001</v>
      </c>
      <c r="C1814" s="2">
        <f>RSI!I1814</f>
        <v>44.944342613207738</v>
      </c>
      <c r="D1814" s="2">
        <f>MACD!E1814</f>
        <v>6.2628804632446133E-2</v>
      </c>
      <c r="E1814" s="2">
        <f>MACD!F1814</f>
        <v>1.8730180127665315E-2</v>
      </c>
      <c r="F1814" s="2">
        <f>'Moving Avg'!D1814</f>
        <v>42.844000000000001</v>
      </c>
      <c r="G1814" s="2">
        <f>'Moving Avg'!F1814</f>
        <v>42.940050000000021</v>
      </c>
      <c r="H1814" s="2">
        <f>'Moving Avg'!G1814</f>
        <v>43.372740000000029</v>
      </c>
      <c r="I1814" s="2">
        <f>'Moving Avg'!H1814</f>
        <v>43.292110000000022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</row>
    <row r="1815" spans="1:12" ht="13.5" x14ac:dyDescent="0.25">
      <c r="A1815" s="3">
        <f>RSI!A1815</f>
        <v>44655</v>
      </c>
      <c r="B1815" s="2">
        <f>RSI!B1815</f>
        <v>42.844000000000001</v>
      </c>
      <c r="C1815" s="2">
        <f>RSI!I1815</f>
        <v>44.944342613207738</v>
      </c>
      <c r="D1815" s="2">
        <f>MACD!E1815</f>
        <v>4.1011898999506968E-2</v>
      </c>
      <c r="E1815" s="2">
        <f>MACD!F1815</f>
        <v>2.3186523902033646E-2</v>
      </c>
      <c r="F1815" s="2">
        <f>'Moving Avg'!D1815</f>
        <v>42.844000000000001</v>
      </c>
      <c r="G1815" s="2">
        <f>'Moving Avg'!F1815</f>
        <v>42.940050000000021</v>
      </c>
      <c r="H1815" s="2">
        <f>'Moving Avg'!G1815</f>
        <v>43.345500000000037</v>
      </c>
      <c r="I1815" s="2">
        <f>'Moving Avg'!H1815</f>
        <v>43.294365000000028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</row>
    <row r="1816" spans="1:12" ht="13.5" x14ac:dyDescent="0.25">
      <c r="A1816" s="3">
        <f>RSI!A1816</f>
        <v>44656</v>
      </c>
      <c r="B1816" s="2">
        <f>RSI!B1816</f>
        <v>42.844000000000001</v>
      </c>
      <c r="C1816" s="2">
        <f>RSI!I1816</f>
        <v>44.944342613207738</v>
      </c>
      <c r="D1816" s="2">
        <f>MACD!E1816</f>
        <v>2.3608204854042469E-2</v>
      </c>
      <c r="E1816" s="2">
        <f>MACD!F1816</f>
        <v>2.3270860092435414E-2</v>
      </c>
      <c r="F1816" s="2">
        <f>'Moving Avg'!D1816</f>
        <v>42.844000000000001</v>
      </c>
      <c r="G1816" s="2">
        <f>'Moving Avg'!F1816</f>
        <v>42.940050000000021</v>
      </c>
      <c r="H1816" s="2">
        <f>'Moving Avg'!G1816</f>
        <v>43.318260000000038</v>
      </c>
      <c r="I1816" s="2">
        <f>'Moving Avg'!H1816</f>
        <v>43.296620000000019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</row>
    <row r="1817" spans="1:12" ht="13.5" x14ac:dyDescent="0.25">
      <c r="A1817" s="3">
        <f>RSI!A1817</f>
        <v>44657</v>
      </c>
      <c r="B1817" s="2">
        <f>RSI!B1817</f>
        <v>42.844000000000001</v>
      </c>
      <c r="C1817" s="2">
        <f>RSI!I1817</f>
        <v>44.944342613207731</v>
      </c>
      <c r="D1817" s="2">
        <f>MACD!E1817</f>
        <v>9.7037925764951183E-3</v>
      </c>
      <c r="E1817" s="2">
        <f>MACD!F1817</f>
        <v>2.0557446589247356E-2</v>
      </c>
      <c r="F1817" s="2">
        <f>'Moving Avg'!D1817</f>
        <v>42.844000000000001</v>
      </c>
      <c r="G1817" s="2">
        <f>'Moving Avg'!F1817</f>
        <v>42.940050000000021</v>
      </c>
      <c r="H1817" s="2">
        <f>'Moving Avg'!G1817</f>
        <v>43.291020000000032</v>
      </c>
      <c r="I1817" s="2">
        <f>'Moving Avg'!H1817</f>
        <v>43.298875000000024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</row>
    <row r="1818" spans="1:12" ht="13.5" x14ac:dyDescent="0.25">
      <c r="A1818" s="3">
        <f>RSI!A1818</f>
        <v>44658</v>
      </c>
      <c r="B1818" s="2">
        <f>RSI!B1818</f>
        <v>42.844000000000001</v>
      </c>
      <c r="C1818" s="2">
        <f>RSI!I1818</f>
        <v>44.944342613207731</v>
      </c>
      <c r="D1818" s="2">
        <f>MACD!E1818</f>
        <v>-1.30056225720665E-3</v>
      </c>
      <c r="E1818" s="2">
        <f>MACD!F1818</f>
        <v>1.6185844819956555E-2</v>
      </c>
      <c r="F1818" s="2">
        <f>'Moving Avg'!D1818</f>
        <v>42.844000000000001</v>
      </c>
      <c r="G1818" s="2">
        <f>'Moving Avg'!F1818</f>
        <v>42.940050000000021</v>
      </c>
      <c r="H1818" s="2">
        <f>'Moving Avg'!G1818</f>
        <v>43.263780000000033</v>
      </c>
      <c r="I1818" s="2">
        <f>'Moving Avg'!H1818</f>
        <v>43.301130000000022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</row>
    <row r="1819" spans="1:12" ht="13.5" x14ac:dyDescent="0.25">
      <c r="A1819" s="3">
        <f>RSI!A1819</f>
        <v>44659</v>
      </c>
      <c r="B1819" s="2">
        <f>RSI!B1819</f>
        <v>42.844000000000001</v>
      </c>
      <c r="C1819" s="2">
        <f>RSI!I1819</f>
        <v>44.944342613207738</v>
      </c>
      <c r="D1819" s="2">
        <f>MACD!E1819</f>
        <v>-9.9073865598811039E-3</v>
      </c>
      <c r="E1819" s="2">
        <f>MACD!F1819</f>
        <v>1.0967198543989023E-2</v>
      </c>
      <c r="F1819" s="2">
        <f>'Moving Avg'!D1819</f>
        <v>42.844000000000001</v>
      </c>
      <c r="G1819" s="2">
        <f>'Moving Avg'!F1819</f>
        <v>42.940050000000021</v>
      </c>
      <c r="H1819" s="2">
        <f>'Moving Avg'!G1819</f>
        <v>43.236540000000041</v>
      </c>
      <c r="I1819" s="2">
        <f>'Moving Avg'!H1819</f>
        <v>43.303385000000027</v>
      </c>
      <c r="J1819" s="6" t="str">
        <f>OBV!F1819</f>
        <v>BULLISH</v>
      </c>
      <c r="K1819" s="6" t="str">
        <f>OBV!G1819</f>
        <v>STRONG</v>
      </c>
      <c r="L1819" s="6" t="str">
        <f>OBV!H1819</f>
        <v>NEUTRAL</v>
      </c>
    </row>
    <row r="1820" spans="1:12" ht="13.5" x14ac:dyDescent="0.25">
      <c r="A1820" s="3">
        <f>RSI!A1820</f>
        <v>44662</v>
      </c>
      <c r="B1820" s="2">
        <f>RSI!B1820</f>
        <v>42.844000000000001</v>
      </c>
      <c r="C1820" s="2">
        <f>RSI!I1820</f>
        <v>44.944342613207738</v>
      </c>
      <c r="D1820" s="2">
        <f>MACD!E1820</f>
        <v>-1.6537720283515966E-2</v>
      </c>
      <c r="E1820" s="2">
        <f>MACD!F1820</f>
        <v>5.4662147784880263E-3</v>
      </c>
      <c r="F1820" s="2">
        <f>'Moving Avg'!D1820</f>
        <v>42.844000000000001</v>
      </c>
      <c r="G1820" s="2">
        <f>'Moving Avg'!F1820</f>
        <v>42.940050000000021</v>
      </c>
      <c r="H1820" s="2">
        <f>'Moving Avg'!G1820</f>
        <v>43.209300000000042</v>
      </c>
      <c r="I1820" s="2">
        <f>'Moving Avg'!H1820</f>
        <v>43.305640000000018</v>
      </c>
      <c r="J1820" s="6" t="str">
        <f>OBV!F1820</f>
        <v>BULLISH</v>
      </c>
      <c r="K1820" s="6" t="str">
        <f>OBV!G1820</f>
        <v>STRONG</v>
      </c>
      <c r="L1820" s="6" t="str">
        <f>OBV!H1820</f>
        <v>NEUTRAL</v>
      </c>
    </row>
    <row r="1821" spans="1:12" ht="13.5" x14ac:dyDescent="0.25">
      <c r="A1821" s="3">
        <f>RSI!A1821</f>
        <v>44663</v>
      </c>
      <c r="B1821" s="2">
        <f>RSI!B1821</f>
        <v>43.86</v>
      </c>
      <c r="C1821" s="2">
        <f>RSI!I1821</f>
        <v>72.632326052213273</v>
      </c>
      <c r="D1821" s="2">
        <f>MACD!E1821</f>
        <v>-9.6803221402794293E-2</v>
      </c>
      <c r="E1821" s="2">
        <f>MACD!F1821</f>
        <v>-1.4987672457768438E-2</v>
      </c>
      <c r="F1821" s="2">
        <f>'Moving Avg'!D1821</f>
        <v>43.047199999999997</v>
      </c>
      <c r="G1821" s="2">
        <f>'Moving Avg'!F1821</f>
        <v>42.894800000000018</v>
      </c>
      <c r="H1821" s="2">
        <f>'Moving Avg'!G1821</f>
        <v>43.202380000000041</v>
      </c>
      <c r="I1821" s="2">
        <f>'Moving Avg'!H1821</f>
        <v>43.31297500000003</v>
      </c>
      <c r="J1821" s="6" t="str">
        <f>OBV!F1821</f>
        <v>BULLISH</v>
      </c>
      <c r="K1821" s="6" t="str">
        <f>OBV!G1821</f>
        <v>STRONG</v>
      </c>
      <c r="L1821" s="6" t="str">
        <f>OBV!H1821</f>
        <v>CONFIRMED BULLISH</v>
      </c>
    </row>
    <row r="1822" spans="1:12" ht="13.5" x14ac:dyDescent="0.25">
      <c r="A1822" s="3">
        <f>RSI!A1822</f>
        <v>44664</v>
      </c>
      <c r="B1822" s="2">
        <f>RSI!B1822</f>
        <v>43.86</v>
      </c>
      <c r="C1822" s="2">
        <f>RSI!I1822</f>
        <v>72.632326052213273</v>
      </c>
      <c r="D1822" s="2">
        <f>MACD!E1822</f>
        <v>-0.17016447474236429</v>
      </c>
      <c r="E1822" s="2">
        <f>MACD!F1822</f>
        <v>-4.6023032914687609E-2</v>
      </c>
      <c r="F1822" s="2">
        <f>'Moving Avg'!D1822</f>
        <v>43.250399999999999</v>
      </c>
      <c r="G1822" s="2">
        <f>'Moving Avg'!F1822</f>
        <v>42.94560000000002</v>
      </c>
      <c r="H1822" s="2">
        <f>'Moving Avg'!G1822</f>
        <v>43.19546000000004</v>
      </c>
      <c r="I1822" s="2">
        <f>'Moving Avg'!H1822</f>
        <v>43.320310000000035</v>
      </c>
      <c r="J1822" s="6" t="str">
        <f>OBV!F1822</f>
        <v>BULLISH</v>
      </c>
      <c r="K1822" s="6" t="str">
        <f>OBV!G1822</f>
        <v>STRONG</v>
      </c>
      <c r="L1822" s="6" t="str">
        <f>OBV!H1822</f>
        <v>CONFIRMED BULLISH</v>
      </c>
    </row>
    <row r="1823" spans="1:12" ht="13.5" x14ac:dyDescent="0.25">
      <c r="A1823" s="3">
        <f>RSI!A1823</f>
        <v>44665</v>
      </c>
      <c r="B1823" s="2">
        <f>RSI!B1823</f>
        <v>43.86</v>
      </c>
      <c r="C1823" s="2">
        <f>RSI!I1823</f>
        <v>72.632326052213273</v>
      </c>
      <c r="D1823" s="2">
        <f>MACD!E1823</f>
        <v>-0.23728039146433844</v>
      </c>
      <c r="E1823" s="2">
        <f>MACD!F1823</f>
        <v>-8.4274504624617774E-2</v>
      </c>
      <c r="F1823" s="2">
        <f>'Moving Avg'!D1823</f>
        <v>43.453600000000009</v>
      </c>
      <c r="G1823" s="2">
        <f>'Moving Avg'!F1823</f>
        <v>42.996400000000015</v>
      </c>
      <c r="H1823" s="2">
        <f>'Moving Avg'!G1823</f>
        <v>43.188540000000039</v>
      </c>
      <c r="I1823" s="2">
        <f>'Moving Avg'!H1823</f>
        <v>43.325390000000041</v>
      </c>
      <c r="J1823" s="6" t="str">
        <f>OBV!F1823</f>
        <v>BULLISH</v>
      </c>
      <c r="K1823" s="6" t="str">
        <f>OBV!G1823</f>
        <v>STRONG</v>
      </c>
      <c r="L1823" s="6" t="str">
        <f>OBV!H1823</f>
        <v>CONFIRMED BULLISH</v>
      </c>
    </row>
    <row r="1824" spans="1:12" ht="13.5" x14ac:dyDescent="0.25">
      <c r="A1824" s="3">
        <f>RSI!A1824</f>
        <v>44666</v>
      </c>
      <c r="B1824" s="2">
        <f>RSI!B1824</f>
        <v>43.86</v>
      </c>
      <c r="C1824" s="2">
        <f>RSI!I1824</f>
        <v>72.632326052213273</v>
      </c>
      <c r="D1824" s="2">
        <f>MACD!E1824</f>
        <v>-0.29873838443494094</v>
      </c>
      <c r="E1824" s="2">
        <f>MACD!F1824</f>
        <v>-0.12716728058668242</v>
      </c>
      <c r="F1824" s="2">
        <f>'Moving Avg'!D1824</f>
        <v>43.656800000000011</v>
      </c>
      <c r="G1824" s="2">
        <f>'Moving Avg'!F1824</f>
        <v>43.047200000000018</v>
      </c>
      <c r="H1824" s="2">
        <f>'Moving Avg'!G1824</f>
        <v>43.181620000000038</v>
      </c>
      <c r="I1824" s="2">
        <f>'Moving Avg'!H1824</f>
        <v>43.330470000000048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</row>
    <row r="1825" spans="1:12" ht="13.5" x14ac:dyDescent="0.25">
      <c r="A1825" s="3">
        <f>RSI!A1825</f>
        <v>44669</v>
      </c>
      <c r="B1825" s="2">
        <f>RSI!B1825</f>
        <v>43.86</v>
      </c>
      <c r="C1825" s="2">
        <f>RSI!I1825</f>
        <v>72.632326052213273</v>
      </c>
      <c r="D1825" s="2">
        <f>MACD!E1825</f>
        <v>-0.35506315517335452</v>
      </c>
      <c r="E1825" s="2">
        <f>MACD!F1825</f>
        <v>-0.17274645550401685</v>
      </c>
      <c r="F1825" s="2">
        <f>'Moving Avg'!D1825</f>
        <v>43.86</v>
      </c>
      <c r="G1825" s="2">
        <f>'Moving Avg'!F1825</f>
        <v>43.098000000000013</v>
      </c>
      <c r="H1825" s="2">
        <f>'Moving Avg'!G1825</f>
        <v>43.174700000000037</v>
      </c>
      <c r="I1825" s="2">
        <f>'Moving Avg'!H1825</f>
        <v>43.335550000000055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</row>
    <row r="1826" spans="1:12" ht="13.5" x14ac:dyDescent="0.25">
      <c r="A1826" s="3">
        <f>RSI!A1826</f>
        <v>44670</v>
      </c>
      <c r="B1826" s="2">
        <f>RSI!B1826</f>
        <v>43.86</v>
      </c>
      <c r="C1826" s="2">
        <f>RSI!I1826</f>
        <v>72.632326052213273</v>
      </c>
      <c r="D1826" s="2">
        <f>MACD!E1826</f>
        <v>-0.4067242928724113</v>
      </c>
      <c r="E1826" s="2">
        <f>MACD!F1826</f>
        <v>-0.21954202297769573</v>
      </c>
      <c r="F1826" s="2">
        <f>'Moving Avg'!D1826</f>
        <v>43.86</v>
      </c>
      <c r="G1826" s="2">
        <f>'Moving Avg'!F1826</f>
        <v>43.148800000000008</v>
      </c>
      <c r="H1826" s="2">
        <f>'Moving Avg'!G1826</f>
        <v>43.167780000000029</v>
      </c>
      <c r="I1826" s="2">
        <f>'Moving Avg'!H1826</f>
        <v>43.340630000000061</v>
      </c>
      <c r="J1826" s="6" t="str">
        <f>OBV!F1826</f>
        <v>NEUTRAL</v>
      </c>
      <c r="K1826" s="6" t="str">
        <f>OBV!G1826</f>
        <v>NEUTRAL</v>
      </c>
      <c r="L1826" s="6" t="str">
        <f>OBV!H1826</f>
        <v>NEUTRAL</v>
      </c>
    </row>
    <row r="1827" spans="1:12" ht="13.5" x14ac:dyDescent="0.25">
      <c r="A1827" s="3">
        <f>RSI!A1827</f>
        <v>44671</v>
      </c>
      <c r="B1827" s="2">
        <f>RSI!B1827</f>
        <v>43.86</v>
      </c>
      <c r="C1827" s="2">
        <f>RSI!I1827</f>
        <v>72.632326052213273</v>
      </c>
      <c r="D1827" s="2">
        <f>MACD!E1827</f>
        <v>-0.45414285610816307</v>
      </c>
      <c r="E1827" s="2">
        <f>MACD!F1827</f>
        <v>-0.2664621896037892</v>
      </c>
      <c r="F1827" s="2">
        <f>'Moving Avg'!D1827</f>
        <v>43.86</v>
      </c>
      <c r="G1827" s="2">
        <f>'Moving Avg'!F1827</f>
        <v>43.199600000000011</v>
      </c>
      <c r="H1827" s="2">
        <f>'Moving Avg'!G1827</f>
        <v>43.160860000000028</v>
      </c>
      <c r="I1827" s="2">
        <f>'Moving Avg'!H1827</f>
        <v>43.345710000000075</v>
      </c>
      <c r="J1827" s="6" t="str">
        <f>OBV!F1827</f>
        <v>NEUTRAL</v>
      </c>
      <c r="K1827" s="6" t="str">
        <f>OBV!G1827</f>
        <v>NEUTRAL</v>
      </c>
      <c r="L1827" s="6" t="str">
        <f>OBV!H1827</f>
        <v>NEUTRAL</v>
      </c>
    </row>
    <row r="1828" spans="1:12" ht="13.5" x14ac:dyDescent="0.25">
      <c r="A1828" s="3">
        <f>RSI!A1828</f>
        <v>44672</v>
      </c>
      <c r="B1828" s="2">
        <f>RSI!B1828</f>
        <v>43.86</v>
      </c>
      <c r="C1828" s="2">
        <f>RSI!I1828</f>
        <v>72.632326052213259</v>
      </c>
      <c r="D1828" s="2">
        <f>MACD!E1828</f>
        <v>-0.49769708250531153</v>
      </c>
      <c r="E1828" s="2">
        <f>MACD!F1828</f>
        <v>-0.31270916818409367</v>
      </c>
      <c r="F1828" s="2">
        <f>'Moving Avg'!D1828</f>
        <v>43.86</v>
      </c>
      <c r="G1828" s="2">
        <f>'Moving Avg'!F1828</f>
        <v>43.250400000000006</v>
      </c>
      <c r="H1828" s="2">
        <f>'Moving Avg'!G1828</f>
        <v>43.15394000000002</v>
      </c>
      <c r="I1828" s="2">
        <f>'Moving Avg'!H1828</f>
        <v>43.350790000000082</v>
      </c>
      <c r="J1828" s="6" t="str">
        <f>OBV!F1828</f>
        <v>NEUTRAL</v>
      </c>
      <c r="K1828" s="6" t="str">
        <f>OBV!G1828</f>
        <v>NEUTRAL</v>
      </c>
      <c r="L1828" s="6" t="str">
        <f>OBV!H1828</f>
        <v>NEUTRAL</v>
      </c>
    </row>
    <row r="1829" spans="1:12" ht="13.5" x14ac:dyDescent="0.25">
      <c r="A1829" s="3">
        <f>RSI!A1829</f>
        <v>44673</v>
      </c>
      <c r="B1829" s="2">
        <f>RSI!B1829</f>
        <v>43.86</v>
      </c>
      <c r="C1829" s="2">
        <f>RSI!I1829</f>
        <v>72.632326052213259</v>
      </c>
      <c r="D1829" s="2">
        <f>MACD!E1829</f>
        <v>-0.53772735010986139</v>
      </c>
      <c r="E1829" s="2">
        <f>MACD!F1829</f>
        <v>-0.35771280456924726</v>
      </c>
      <c r="F1829" s="2">
        <f>'Moving Avg'!D1829</f>
        <v>43.86</v>
      </c>
      <c r="G1829" s="2">
        <f>'Moving Avg'!F1829</f>
        <v>43.301200000000009</v>
      </c>
      <c r="H1829" s="2">
        <f>'Moving Avg'!G1829</f>
        <v>43.147020000000019</v>
      </c>
      <c r="I1829" s="2">
        <f>'Moving Avg'!H1829</f>
        <v>43.355870000000088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</row>
    <row r="1830" spans="1:12" ht="13.5" x14ac:dyDescent="0.25">
      <c r="A1830" s="3">
        <f>RSI!A1830</f>
        <v>44676</v>
      </c>
      <c r="B1830" s="2">
        <f>RSI!B1830</f>
        <v>43.86</v>
      </c>
      <c r="C1830" s="2">
        <f>RSI!I1830</f>
        <v>72.632326052213259</v>
      </c>
      <c r="D1830" s="2">
        <f>MACD!E1830</f>
        <v>-0.57454049595263257</v>
      </c>
      <c r="E1830" s="2">
        <f>MACD!F1830</f>
        <v>-0.40107834284592436</v>
      </c>
      <c r="F1830" s="2">
        <f>'Moving Avg'!D1830</f>
        <v>43.86</v>
      </c>
      <c r="G1830" s="2">
        <f>'Moving Avg'!F1830</f>
        <v>43.352000000000004</v>
      </c>
      <c r="H1830" s="2">
        <f>'Moving Avg'!G1830</f>
        <v>43.140100000000018</v>
      </c>
      <c r="I1830" s="2">
        <f>'Moving Avg'!H1830</f>
        <v>43.360950000000095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</row>
    <row r="1831" spans="1:12" ht="13.5" x14ac:dyDescent="0.25">
      <c r="A1831" s="3">
        <f>RSI!A1831</f>
        <v>44677</v>
      </c>
      <c r="B1831" s="2">
        <f>RSI!B1831</f>
        <v>43.86</v>
      </c>
      <c r="C1831" s="2">
        <f>RSI!I1831</f>
        <v>72.632326052213259</v>
      </c>
      <c r="D1831" s="2">
        <f>MACD!E1831</f>
        <v>-0.45210588946531516</v>
      </c>
      <c r="E1831" s="2">
        <f>MACD!F1831</f>
        <v>-0.41128385216980257</v>
      </c>
      <c r="F1831" s="2">
        <f>'Moving Avg'!D1831</f>
        <v>43.86</v>
      </c>
      <c r="G1831" s="2">
        <f>'Moving Avg'!F1831</f>
        <v>43.402800000000006</v>
      </c>
      <c r="H1831" s="2">
        <f>'Moving Avg'!G1831</f>
        <v>43.13318000000001</v>
      </c>
      <c r="I1831" s="2">
        <f>'Moving Avg'!H1831</f>
        <v>43.366030000000094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</row>
    <row r="1832" spans="1:12" ht="13.5" x14ac:dyDescent="0.25">
      <c r="A1832" s="3">
        <f>RSI!A1832</f>
        <v>44678</v>
      </c>
      <c r="B1832" s="2">
        <f>RSI!B1832</f>
        <v>43.86</v>
      </c>
      <c r="C1832" s="2">
        <f>RSI!I1832</f>
        <v>72.632326052213259</v>
      </c>
      <c r="D1832" s="2">
        <f>MACD!E1832</f>
        <v>-0.351029136354569</v>
      </c>
      <c r="E1832" s="2">
        <f>MACD!F1832</f>
        <v>-0.39923290900675584</v>
      </c>
      <c r="F1832" s="2">
        <f>'Moving Avg'!D1832</f>
        <v>43.86</v>
      </c>
      <c r="G1832" s="2">
        <f>'Moving Avg'!F1832</f>
        <v>43.453600000000009</v>
      </c>
      <c r="H1832" s="2">
        <f>'Moving Avg'!G1832</f>
        <v>43.126260000000009</v>
      </c>
      <c r="I1832" s="2">
        <f>'Moving Avg'!H1832</f>
        <v>43.371110000000087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</row>
    <row r="1833" spans="1:12" ht="13.5" x14ac:dyDescent="0.25">
      <c r="A1833" s="3">
        <f>RSI!A1833</f>
        <v>44679</v>
      </c>
      <c r="B1833" s="2">
        <f>RSI!B1833</f>
        <v>43.86</v>
      </c>
      <c r="C1833" s="2">
        <f>RSI!I1833</f>
        <v>72.632326052213259</v>
      </c>
      <c r="D1833" s="2">
        <f>MACD!E1833</f>
        <v>-0.26783761598170486</v>
      </c>
      <c r="E1833" s="2">
        <f>MACD!F1833</f>
        <v>-0.37295385040174567</v>
      </c>
      <c r="F1833" s="2">
        <f>'Moving Avg'!D1833</f>
        <v>43.86</v>
      </c>
      <c r="G1833" s="2">
        <f>'Moving Avg'!F1833</f>
        <v>43.504400000000011</v>
      </c>
      <c r="H1833" s="2">
        <f>'Moving Avg'!G1833</f>
        <v>43.146580000000014</v>
      </c>
      <c r="I1833" s="2">
        <f>'Moving Avg'!H1833</f>
        <v>43.376190000000094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</row>
    <row r="1834" spans="1:12" ht="13.5" x14ac:dyDescent="0.25">
      <c r="A1834" s="3">
        <f>RSI!A1834</f>
        <v>44680</v>
      </c>
      <c r="B1834" s="2">
        <f>RSI!B1834</f>
        <v>43.86</v>
      </c>
      <c r="C1834" s="2">
        <f>RSI!I1834</f>
        <v>72.632326052213259</v>
      </c>
      <c r="D1834" s="2">
        <f>MACD!E1834</f>
        <v>-0.19960679385502544</v>
      </c>
      <c r="E1834" s="2">
        <f>MACD!F1834</f>
        <v>-0.33828443909240163</v>
      </c>
      <c r="F1834" s="2">
        <f>'Moving Avg'!D1834</f>
        <v>43.86</v>
      </c>
      <c r="G1834" s="2">
        <f>'Moving Avg'!F1834</f>
        <v>43.555200000000006</v>
      </c>
      <c r="H1834" s="2">
        <f>'Moving Avg'!G1834</f>
        <v>43.166900000000005</v>
      </c>
      <c r="I1834" s="2">
        <f>'Moving Avg'!H1834</f>
        <v>43.381270000000093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</row>
    <row r="1835" spans="1:12" ht="13.5" x14ac:dyDescent="0.25">
      <c r="A1835" s="3">
        <f>RSI!A1835</f>
        <v>44685</v>
      </c>
      <c r="B1835" s="2">
        <f>RSI!B1835</f>
        <v>43.86</v>
      </c>
      <c r="C1835" s="2">
        <f>RSI!I1835</f>
        <v>72.632326052213259</v>
      </c>
      <c r="D1835" s="2">
        <f>MACD!E1835</f>
        <v>-0.14387487573462465</v>
      </c>
      <c r="E1835" s="2">
        <f>MACD!F1835</f>
        <v>-0.29940252642084625</v>
      </c>
      <c r="F1835" s="2">
        <f>'Moving Avg'!D1835</f>
        <v>43.86</v>
      </c>
      <c r="G1835" s="2">
        <f>'Moving Avg'!F1835</f>
        <v>43.606000000000009</v>
      </c>
      <c r="H1835" s="2">
        <f>'Moving Avg'!G1835</f>
        <v>43.187220000000003</v>
      </c>
      <c r="I1835" s="2">
        <f>'Moving Avg'!H1835</f>
        <v>43.386350000000085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</row>
    <row r="1836" spans="1:12" ht="13.5" x14ac:dyDescent="0.25">
      <c r="A1836" s="3">
        <f>RSI!A1836</f>
        <v>44686</v>
      </c>
      <c r="B1836" s="2">
        <f>RSI!B1836</f>
        <v>43.86</v>
      </c>
      <c r="C1836" s="2">
        <f>RSI!I1836</f>
        <v>72.632326052213259</v>
      </c>
      <c r="D1836" s="2">
        <f>MACD!E1836</f>
        <v>-9.857066779717627E-2</v>
      </c>
      <c r="E1836" s="2">
        <f>MACD!F1836</f>
        <v>-0.25923615469611228</v>
      </c>
      <c r="F1836" s="2">
        <f>'Moving Avg'!D1836</f>
        <v>43.86</v>
      </c>
      <c r="G1836" s="2">
        <f>'Moving Avg'!F1836</f>
        <v>43.656800000000011</v>
      </c>
      <c r="H1836" s="2">
        <f>'Moving Avg'!G1836</f>
        <v>43.207540000000002</v>
      </c>
      <c r="I1836" s="2">
        <f>'Moving Avg'!H1836</f>
        <v>43.391430000000085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</row>
    <row r="1837" spans="1:12" ht="13.5" x14ac:dyDescent="0.25">
      <c r="A1837" s="3">
        <f>RSI!A1837</f>
        <v>44687</v>
      </c>
      <c r="B1837" s="2">
        <f>RSI!B1837</f>
        <v>43.86</v>
      </c>
      <c r="C1837" s="2">
        <f>RSI!I1837</f>
        <v>72.632326052213259</v>
      </c>
      <c r="D1837" s="2">
        <f>MACD!E1837</f>
        <v>-6.1952605535097405E-2</v>
      </c>
      <c r="E1837" s="2">
        <f>MACD!F1837</f>
        <v>-0.21977944486390932</v>
      </c>
      <c r="F1837" s="2">
        <f>'Moving Avg'!D1837</f>
        <v>43.86</v>
      </c>
      <c r="G1837" s="2">
        <f>'Moving Avg'!F1837</f>
        <v>43.707600000000006</v>
      </c>
      <c r="H1837" s="2">
        <f>'Moving Avg'!G1837</f>
        <v>43.22786</v>
      </c>
      <c r="I1837" s="2">
        <f>'Moving Avg'!H1837</f>
        <v>43.396510000000077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</row>
    <row r="1838" spans="1:12" ht="13.5" x14ac:dyDescent="0.25">
      <c r="A1838" s="3">
        <f>RSI!A1838</f>
        <v>44690</v>
      </c>
      <c r="B1838" s="2">
        <f>RSI!B1838</f>
        <v>43.86</v>
      </c>
      <c r="C1838" s="2">
        <f>RSI!I1838</f>
        <v>72.632326052213259</v>
      </c>
      <c r="D1838" s="2">
        <f>MACD!E1838</f>
        <v>-3.2557227916271358E-2</v>
      </c>
      <c r="E1838" s="2">
        <f>MACD!F1838</f>
        <v>-0.18233500147438175</v>
      </c>
      <c r="F1838" s="2">
        <f>'Moving Avg'!D1838</f>
        <v>43.86</v>
      </c>
      <c r="G1838" s="2">
        <f>'Moving Avg'!F1838</f>
        <v>43.758400000000009</v>
      </c>
      <c r="H1838" s="2">
        <f>'Moving Avg'!G1838</f>
        <v>43.248179999999991</v>
      </c>
      <c r="I1838" s="2">
        <f>'Moving Avg'!H1838</f>
        <v>43.401590000000077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</row>
    <row r="1839" spans="1:12" ht="13.5" x14ac:dyDescent="0.25">
      <c r="A1839" s="3">
        <f>RSI!A1839</f>
        <v>44691</v>
      </c>
      <c r="B1839" s="2">
        <f>RSI!B1839</f>
        <v>43.86</v>
      </c>
      <c r="C1839" s="2">
        <f>RSI!I1839</f>
        <v>72.632326052213259</v>
      </c>
      <c r="D1839" s="2">
        <f>MACD!E1839</f>
        <v>-9.1556388654225884E-3</v>
      </c>
      <c r="E1839" s="2">
        <f>MACD!F1839</f>
        <v>-0.14769912895258994</v>
      </c>
      <c r="F1839" s="2">
        <f>'Moving Avg'!D1839</f>
        <v>43.86</v>
      </c>
      <c r="G1839" s="2">
        <f>'Moving Avg'!F1839</f>
        <v>43.809200000000011</v>
      </c>
      <c r="H1839" s="2">
        <f>'Moving Avg'!G1839</f>
        <v>43.268499999999996</v>
      </c>
      <c r="I1839" s="2">
        <f>'Moving Avg'!H1839</f>
        <v>43.406670000000076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</row>
    <row r="1840" spans="1:12" ht="13.5" x14ac:dyDescent="0.25">
      <c r="A1840" s="3">
        <f>RSI!A1840</f>
        <v>44692</v>
      </c>
      <c r="B1840" s="2">
        <f>RSI!B1840</f>
        <v>43.86</v>
      </c>
      <c r="C1840" s="2">
        <f>RSI!I1840</f>
        <v>72.632326052213244</v>
      </c>
      <c r="D1840" s="2">
        <f>MACD!E1840</f>
        <v>9.2832772156157262E-3</v>
      </c>
      <c r="E1840" s="2">
        <f>MACD!F1840</f>
        <v>-0.11630264771894881</v>
      </c>
      <c r="F1840" s="2">
        <f>'Moving Avg'!D1840</f>
        <v>43.86</v>
      </c>
      <c r="G1840" s="2">
        <f>'Moving Avg'!F1840</f>
        <v>43.860000000000007</v>
      </c>
      <c r="H1840" s="2">
        <f>'Moving Avg'!G1840</f>
        <v>43.288819999999987</v>
      </c>
      <c r="I1840" s="2">
        <f>'Moving Avg'!H1840</f>
        <v>43.411750000000076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</row>
    <row r="1841" spans="1:12" ht="13.5" x14ac:dyDescent="0.25">
      <c r="A1841" s="3">
        <f>RSI!A1841</f>
        <v>44693</v>
      </c>
      <c r="B1841" s="2">
        <f>RSI!B1841</f>
        <v>43.86</v>
      </c>
      <c r="C1841" s="2">
        <f>RSI!I1841</f>
        <v>72.632326052213244</v>
      </c>
      <c r="D1841" s="2">
        <f>MACD!E1841</f>
        <v>2.3623929105710317E-2</v>
      </c>
      <c r="E1841" s="2">
        <f>MACD!F1841</f>
        <v>-8.8317332354016995E-2</v>
      </c>
      <c r="F1841" s="2">
        <f>'Moving Avg'!D1841</f>
        <v>43.86</v>
      </c>
      <c r="G1841" s="2">
        <f>'Moving Avg'!F1841</f>
        <v>43.860000000000007</v>
      </c>
      <c r="H1841" s="2">
        <f>'Moving Avg'!G1841</f>
        <v>43.309139999999985</v>
      </c>
      <c r="I1841" s="2">
        <f>'Moving Avg'!H1841</f>
        <v>43.416830000000076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</row>
    <row r="1842" spans="1:12" ht="13.5" x14ac:dyDescent="0.25">
      <c r="A1842" s="3">
        <f>RSI!A1842</f>
        <v>44694</v>
      </c>
      <c r="B1842" s="2">
        <f>RSI!B1842</f>
        <v>43.86</v>
      </c>
      <c r="C1842" s="2">
        <f>RSI!I1842</f>
        <v>72.632326052213244</v>
      </c>
      <c r="D1842" s="2">
        <f>MACD!E1842</f>
        <v>3.4590264015548655E-2</v>
      </c>
      <c r="E1842" s="2">
        <f>MACD!F1842</f>
        <v>-6.373581308010387E-2</v>
      </c>
      <c r="F1842" s="2">
        <f>'Moving Avg'!D1842</f>
        <v>43.86</v>
      </c>
      <c r="G1842" s="2">
        <f>'Moving Avg'!F1842</f>
        <v>43.860000000000007</v>
      </c>
      <c r="H1842" s="2">
        <f>'Moving Avg'!G1842</f>
        <v>43.329459999999983</v>
      </c>
      <c r="I1842" s="2">
        <f>'Moving Avg'!H1842</f>
        <v>43.421910000000068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</row>
    <row r="1843" spans="1:12" ht="13.5" x14ac:dyDescent="0.25">
      <c r="A1843" s="3">
        <f>RSI!A1843</f>
        <v>44697</v>
      </c>
      <c r="B1843" s="2">
        <f>RSI!B1843</f>
        <v>43.86</v>
      </c>
      <c r="C1843" s="2">
        <f>RSI!I1843</f>
        <v>72.632326052213244</v>
      </c>
      <c r="D1843" s="2">
        <f>MACD!E1843</f>
        <v>4.2787930807975272E-2</v>
      </c>
      <c r="E1843" s="2">
        <f>MACD!F1843</f>
        <v>-4.2431064302488046E-2</v>
      </c>
      <c r="F1843" s="2">
        <f>'Moving Avg'!D1843</f>
        <v>43.86</v>
      </c>
      <c r="G1843" s="2">
        <f>'Moving Avg'!F1843</f>
        <v>43.860000000000007</v>
      </c>
      <c r="H1843" s="2">
        <f>'Moving Avg'!G1843</f>
        <v>43.349779999999981</v>
      </c>
      <c r="I1843" s="2">
        <f>'Moving Avg'!H1843</f>
        <v>43.426990000000067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</row>
    <row r="1844" spans="1:12" ht="13.5" x14ac:dyDescent="0.25">
      <c r="A1844" s="3">
        <f>RSI!A1844</f>
        <v>44698</v>
      </c>
      <c r="B1844" s="2">
        <f>RSI!B1844</f>
        <v>43.86</v>
      </c>
      <c r="C1844" s="2">
        <f>RSI!I1844</f>
        <v>72.632326052213259</v>
      </c>
      <c r="D1844" s="2">
        <f>MACD!E1844</f>
        <v>4.8722992473756221E-2</v>
      </c>
      <c r="E1844" s="2">
        <f>MACD!F1844</f>
        <v>-2.4200252947239188E-2</v>
      </c>
      <c r="F1844" s="2">
        <f>'Moving Avg'!D1844</f>
        <v>43.86</v>
      </c>
      <c r="G1844" s="2">
        <f>'Moving Avg'!F1844</f>
        <v>43.860000000000007</v>
      </c>
      <c r="H1844" s="2">
        <f>'Moving Avg'!G1844</f>
        <v>43.370099999999972</v>
      </c>
      <c r="I1844" s="2">
        <f>'Moving Avg'!H1844</f>
        <v>43.432070000000067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</row>
    <row r="1845" spans="1:12" ht="13.5" x14ac:dyDescent="0.25">
      <c r="A1845" s="3">
        <f>RSI!A1845</f>
        <v>44699</v>
      </c>
      <c r="B1845" s="2">
        <f>RSI!B1845</f>
        <v>43.86</v>
      </c>
      <c r="C1845" s="2">
        <f>RSI!I1845</f>
        <v>72.632326052213259</v>
      </c>
      <c r="D1845" s="2">
        <f>MACD!E1845</f>
        <v>5.2817721784833793E-2</v>
      </c>
      <c r="E1845" s="2">
        <f>MACD!F1845</f>
        <v>-8.7966580008245927E-3</v>
      </c>
      <c r="F1845" s="2">
        <f>'Moving Avg'!D1845</f>
        <v>43.86</v>
      </c>
      <c r="G1845" s="2">
        <f>'Moving Avg'!F1845</f>
        <v>43.860000000000007</v>
      </c>
      <c r="H1845" s="2">
        <f>'Moving Avg'!G1845</f>
        <v>43.390419999999978</v>
      </c>
      <c r="I1845" s="2">
        <f>'Moving Avg'!H1845</f>
        <v>43.437150000000067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</row>
    <row r="1846" spans="1:12" ht="13.5" x14ac:dyDescent="0.25">
      <c r="A1846" s="3">
        <f>RSI!A1846</f>
        <v>44700</v>
      </c>
      <c r="B1846" s="2">
        <f>RSI!B1846</f>
        <v>43.86</v>
      </c>
      <c r="C1846" s="2">
        <f>RSI!I1846</f>
        <v>72.632326052213259</v>
      </c>
      <c r="D1846" s="2">
        <f>MACD!E1846</f>
        <v>5.5423931680593341E-2</v>
      </c>
      <c r="E1846" s="2">
        <f>MACD!F1846</f>
        <v>4.0474599354589939E-3</v>
      </c>
      <c r="F1846" s="2">
        <f>'Moving Avg'!D1846</f>
        <v>43.86</v>
      </c>
      <c r="G1846" s="2">
        <f>'Moving Avg'!F1846</f>
        <v>43.860000000000007</v>
      </c>
      <c r="H1846" s="2">
        <f>'Moving Avg'!G1846</f>
        <v>43.410739999999969</v>
      </c>
      <c r="I1846" s="2">
        <f>'Moving Avg'!H1846</f>
        <v>43.442230000000066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</row>
    <row r="1847" spans="1:12" ht="13.5" x14ac:dyDescent="0.25">
      <c r="A1847" s="3">
        <f>RSI!A1847</f>
        <v>44701</v>
      </c>
      <c r="B1847" s="2">
        <f>RSI!B1847</f>
        <v>43.86</v>
      </c>
      <c r="C1847" s="2">
        <f>RSI!I1847</f>
        <v>72.632326052213259</v>
      </c>
      <c r="D1847" s="2">
        <f>MACD!E1847</f>
        <v>5.6834222263532297E-2</v>
      </c>
      <c r="E1847" s="2">
        <f>MACD!F1847</f>
        <v>1.4604812401073655E-2</v>
      </c>
      <c r="F1847" s="2">
        <f>'Moving Avg'!D1847</f>
        <v>43.86</v>
      </c>
      <c r="G1847" s="2">
        <f>'Moving Avg'!F1847</f>
        <v>43.860000000000007</v>
      </c>
      <c r="H1847" s="2">
        <f>'Moving Avg'!G1847</f>
        <v>43.431059999999974</v>
      </c>
      <c r="I1847" s="2">
        <f>'Moving Avg'!H1847</f>
        <v>43.445055000000067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</row>
    <row r="1848" spans="1:12" ht="13.5" x14ac:dyDescent="0.25">
      <c r="A1848" s="3">
        <f>RSI!A1848</f>
        <v>44704</v>
      </c>
      <c r="B1848" s="2">
        <f>RSI!B1848</f>
        <v>43.86</v>
      </c>
      <c r="C1848" s="2">
        <f>RSI!I1848</f>
        <v>72.632326052213259</v>
      </c>
      <c r="D1848" s="2">
        <f>MACD!E1848</f>
        <v>5.7291467338330904E-2</v>
      </c>
      <c r="E1848" s="2">
        <f>MACD!F1848</f>
        <v>2.3142143388525105E-2</v>
      </c>
      <c r="F1848" s="2">
        <f>'Moving Avg'!D1848</f>
        <v>43.86</v>
      </c>
      <c r="G1848" s="2">
        <f>'Moving Avg'!F1848</f>
        <v>43.860000000000007</v>
      </c>
      <c r="H1848" s="2">
        <f>'Moving Avg'!G1848</f>
        <v>43.451379999999972</v>
      </c>
      <c r="I1848" s="2">
        <f>'Moving Avg'!H1848</f>
        <v>43.447880000000062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</row>
    <row r="1849" spans="1:12" ht="13.5" x14ac:dyDescent="0.25">
      <c r="A1849" s="3">
        <f>RSI!A1849</f>
        <v>44705</v>
      </c>
      <c r="B1849" s="2">
        <f>RSI!B1849</f>
        <v>43.86</v>
      </c>
      <c r="C1849" s="2">
        <f>RSI!I1849</f>
        <v>72.632326052213259</v>
      </c>
      <c r="D1849" s="2">
        <f>MACD!E1849</f>
        <v>5.6996813566868809E-2</v>
      </c>
      <c r="E1849" s="2">
        <f>MACD!F1849</f>
        <v>2.9913077424193846E-2</v>
      </c>
      <c r="F1849" s="2">
        <f>'Moving Avg'!D1849</f>
        <v>43.86</v>
      </c>
      <c r="G1849" s="2">
        <f>'Moving Avg'!F1849</f>
        <v>43.860000000000007</v>
      </c>
      <c r="H1849" s="2">
        <f>'Moving Avg'!G1849</f>
        <v>43.471699999999963</v>
      </c>
      <c r="I1849" s="2">
        <f>'Moving Avg'!H1849</f>
        <v>43.450705000000063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</row>
    <row r="1850" spans="1:12" ht="13.5" x14ac:dyDescent="0.25">
      <c r="A1850" s="3">
        <f>RSI!A1850</f>
        <v>44706</v>
      </c>
      <c r="B1850" s="2">
        <f>RSI!B1850</f>
        <v>43.86</v>
      </c>
      <c r="C1850" s="2">
        <f>RSI!I1850</f>
        <v>72.632326052213259</v>
      </c>
      <c r="D1850" s="2">
        <f>MACD!E1850</f>
        <v>5.6116423135463833E-2</v>
      </c>
      <c r="E1850" s="2">
        <f>MACD!F1850</f>
        <v>3.5153746566447847E-2</v>
      </c>
      <c r="F1850" s="2">
        <f>'Moving Avg'!D1850</f>
        <v>43.86</v>
      </c>
      <c r="G1850" s="2">
        <f>'Moving Avg'!F1850</f>
        <v>43.860000000000007</v>
      </c>
      <c r="H1850" s="2">
        <f>'Moving Avg'!G1850</f>
        <v>43.492019999999968</v>
      </c>
      <c r="I1850" s="2">
        <f>'Moving Avg'!H1850</f>
        <v>43.453530000000057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</row>
    <row r="1851" spans="1:12" ht="13.5" x14ac:dyDescent="0.25">
      <c r="A1851" s="3">
        <f>RSI!A1851</f>
        <v>44707</v>
      </c>
      <c r="B1851" s="2">
        <f>RSI!B1851</f>
        <v>43.86</v>
      </c>
      <c r="C1851" s="2">
        <f>RSI!I1851</f>
        <v>72.632326052213259</v>
      </c>
      <c r="D1851" s="2">
        <f>MACD!E1851</f>
        <v>5.478715515491217E-2</v>
      </c>
      <c r="E1851" s="2">
        <f>MACD!F1851</f>
        <v>3.9080428284140711E-2</v>
      </c>
      <c r="F1851" s="2">
        <f>'Moving Avg'!D1851</f>
        <v>43.86</v>
      </c>
      <c r="G1851" s="2">
        <f>'Moving Avg'!F1851</f>
        <v>43.860000000000007</v>
      </c>
      <c r="H1851" s="2">
        <f>'Moving Avg'!G1851</f>
        <v>43.473919999999971</v>
      </c>
      <c r="I1851" s="2">
        <f>'Moving Avg'!H1851</f>
        <v>43.456355000000059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</row>
    <row r="1852" spans="1:12" ht="13.5" x14ac:dyDescent="0.25">
      <c r="A1852" s="3">
        <f>RSI!A1852</f>
        <v>44708</v>
      </c>
      <c r="B1852" s="2">
        <f>RSI!B1852</f>
        <v>43.86</v>
      </c>
      <c r="C1852" s="2">
        <f>RSI!I1852</f>
        <v>72.632326052213273</v>
      </c>
      <c r="D1852" s="2">
        <f>MACD!E1852</f>
        <v>5.3121350837898262E-2</v>
      </c>
      <c r="E1852" s="2">
        <f>MACD!F1852</f>
        <v>4.1888612794892227E-2</v>
      </c>
      <c r="F1852" s="2">
        <f>'Moving Avg'!D1852</f>
        <v>43.86</v>
      </c>
      <c r="G1852" s="2">
        <f>'Moving Avg'!F1852</f>
        <v>43.860000000000007</v>
      </c>
      <c r="H1852" s="2">
        <f>'Moving Avg'!G1852</f>
        <v>43.494239999999962</v>
      </c>
      <c r="I1852" s="2">
        <f>'Moving Avg'!H1852</f>
        <v>43.459180000000053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</row>
    <row r="1853" spans="1:12" ht="13.5" x14ac:dyDescent="0.25">
      <c r="A1853" s="3">
        <f>RSI!A1853</f>
        <v>44711</v>
      </c>
      <c r="B1853" s="2">
        <f>RSI!B1853</f>
        <v>43.86</v>
      </c>
      <c r="C1853" s="2">
        <f>RSI!I1853</f>
        <v>72.632326052213259</v>
      </c>
      <c r="D1853" s="2">
        <f>MACD!E1853</f>
        <v>5.1210861975974353E-2</v>
      </c>
      <c r="E1853" s="2">
        <f>MACD!F1853</f>
        <v>4.3753062631108654E-2</v>
      </c>
      <c r="F1853" s="2">
        <f>'Moving Avg'!D1853</f>
        <v>43.86</v>
      </c>
      <c r="G1853" s="2">
        <f>'Moving Avg'!F1853</f>
        <v>43.860000000000007</v>
      </c>
      <c r="H1853" s="2">
        <f>'Moving Avg'!G1853</f>
        <v>43.514559999999967</v>
      </c>
      <c r="I1853" s="2">
        <f>'Moving Avg'!H1853</f>
        <v>43.462005000000055</v>
      </c>
      <c r="J1853" s="6" t="str">
        <f>OBV!F1853</f>
        <v>NEUTRAL</v>
      </c>
      <c r="K1853" s="6" t="str">
        <f>OBV!G1853</f>
        <v>NEUTRAL</v>
      </c>
      <c r="L1853" s="6" t="str">
        <f>OBV!H1853</f>
        <v>NEUTRAL</v>
      </c>
    </row>
    <row r="1854" spans="1:12" ht="13.5" x14ac:dyDescent="0.25">
      <c r="A1854" s="3">
        <f>RSI!A1854</f>
        <v>44712</v>
      </c>
      <c r="B1854" s="2">
        <f>RSI!B1854</f>
        <v>43.86</v>
      </c>
      <c r="C1854" s="2">
        <f>RSI!I1854</f>
        <v>72.632326052213273</v>
      </c>
      <c r="D1854" s="2">
        <f>MACD!E1854</f>
        <v>4.9130440651381946E-2</v>
      </c>
      <c r="E1854" s="2">
        <f>MACD!F1854</f>
        <v>4.4828538235163314E-2</v>
      </c>
      <c r="F1854" s="2">
        <f>'Moving Avg'!D1854</f>
        <v>43.86</v>
      </c>
      <c r="G1854" s="2">
        <f>'Moving Avg'!F1854</f>
        <v>43.860000000000007</v>
      </c>
      <c r="H1854" s="2">
        <f>'Moving Avg'!G1854</f>
        <v>43.534879999999966</v>
      </c>
      <c r="I1854" s="2">
        <f>'Moving Avg'!H1854</f>
        <v>43.464830000000049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</row>
    <row r="1855" spans="1:12" ht="13.5" x14ac:dyDescent="0.25">
      <c r="A1855" s="3">
        <f>RSI!A1855</f>
        <v>44713</v>
      </c>
      <c r="B1855" s="2">
        <f>RSI!B1855</f>
        <v>43.86</v>
      </c>
      <c r="C1855" s="2">
        <f>RSI!I1855</f>
        <v>72.632326052213259</v>
      </c>
      <c r="D1855" s="2">
        <f>MACD!E1855</f>
        <v>4.6940589862586535E-2</v>
      </c>
      <c r="E1855" s="2">
        <f>MACD!F1855</f>
        <v>4.5250948560647958E-2</v>
      </c>
      <c r="F1855" s="2">
        <f>'Moving Avg'!D1855</f>
        <v>43.86</v>
      </c>
      <c r="G1855" s="2">
        <f>'Moving Avg'!F1855</f>
        <v>43.860000000000007</v>
      </c>
      <c r="H1855" s="2">
        <f>'Moving Avg'!G1855</f>
        <v>43.555199999999971</v>
      </c>
      <c r="I1855" s="2">
        <f>'Moving Avg'!H1855</f>
        <v>43.46765500000005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</row>
    <row r="1856" spans="1:12" ht="13.5" x14ac:dyDescent="0.25">
      <c r="A1856" s="3">
        <f>RSI!A1856</f>
        <v>44714</v>
      </c>
      <c r="B1856" s="2">
        <f>RSI!B1856</f>
        <v>43.86</v>
      </c>
      <c r="C1856" s="2">
        <f>RSI!I1856</f>
        <v>72.632326052213273</v>
      </c>
      <c r="D1856" s="2">
        <f>MACD!E1856</f>
        <v>4.4689959303141791E-2</v>
      </c>
      <c r="E1856" s="2">
        <f>MACD!F1856</f>
        <v>4.5138750709146726E-2</v>
      </c>
      <c r="F1856" s="2">
        <f>'Moving Avg'!D1856</f>
        <v>43.86</v>
      </c>
      <c r="G1856" s="2">
        <f>'Moving Avg'!F1856</f>
        <v>43.860000000000007</v>
      </c>
      <c r="H1856" s="2">
        <f>'Moving Avg'!G1856</f>
        <v>43.575519999999962</v>
      </c>
      <c r="I1856" s="2">
        <f>'Moving Avg'!H1856</f>
        <v>43.470480000000045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</row>
    <row r="1857" spans="1:12" ht="13.5" x14ac:dyDescent="0.25">
      <c r="A1857" s="3">
        <f>RSI!A1857</f>
        <v>44715</v>
      </c>
      <c r="B1857" s="2">
        <f>RSI!B1857</f>
        <v>43.86</v>
      </c>
      <c r="C1857" s="2">
        <f>RSI!I1857</f>
        <v>72.632326052213259</v>
      </c>
      <c r="D1857" s="2">
        <f>MACD!E1857</f>
        <v>4.2417357476750794E-2</v>
      </c>
      <c r="E1857" s="2">
        <f>MACD!F1857</f>
        <v>4.4594472062667548E-2</v>
      </c>
      <c r="F1857" s="2">
        <f>'Moving Avg'!D1857</f>
        <v>43.86</v>
      </c>
      <c r="G1857" s="2">
        <f>'Moving Avg'!F1857</f>
        <v>43.860000000000007</v>
      </c>
      <c r="H1857" s="2">
        <f>'Moving Avg'!G1857</f>
        <v>43.595839999999974</v>
      </c>
      <c r="I1857" s="2">
        <f>'Moving Avg'!H1857</f>
        <v>43.473305000000046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</row>
    <row r="1858" spans="1:12" ht="13.5" x14ac:dyDescent="0.25">
      <c r="A1858" s="3">
        <f>RSI!A1858</f>
        <v>44718</v>
      </c>
      <c r="B1858" s="2">
        <f>RSI!B1858</f>
        <v>43.86</v>
      </c>
      <c r="C1858" s="2">
        <f>RSI!I1858</f>
        <v>72.632326052213259</v>
      </c>
      <c r="D1858" s="2">
        <f>MACD!E1858</f>
        <v>4.0153440291092579E-2</v>
      </c>
      <c r="E1858" s="2">
        <f>MACD!F1858</f>
        <v>4.3706265708352551E-2</v>
      </c>
      <c r="F1858" s="2">
        <f>'Moving Avg'!D1858</f>
        <v>43.86</v>
      </c>
      <c r="G1858" s="2">
        <f>'Moving Avg'!F1858</f>
        <v>43.860000000000007</v>
      </c>
      <c r="H1858" s="2">
        <f>'Moving Avg'!G1858</f>
        <v>43.616159999999965</v>
      </c>
      <c r="I1858" s="2">
        <f>'Moving Avg'!H1858</f>
        <v>43.47613000000004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</row>
    <row r="1859" spans="1:12" ht="13.5" x14ac:dyDescent="0.25">
      <c r="A1859" s="3">
        <f>RSI!A1859</f>
        <v>44719</v>
      </c>
      <c r="B1859" s="2">
        <f>RSI!B1859</f>
        <v>43.86</v>
      </c>
      <c r="C1859" s="2">
        <f>RSI!I1859</f>
        <v>72.632326052213259</v>
      </c>
      <c r="D1859" s="2">
        <f>MACD!E1859</f>
        <v>3.792212693718966E-2</v>
      </c>
      <c r="E1859" s="2">
        <f>MACD!F1859</f>
        <v>4.254943795411998E-2</v>
      </c>
      <c r="F1859" s="2">
        <f>'Moving Avg'!D1859</f>
        <v>43.86</v>
      </c>
      <c r="G1859" s="2">
        <f>'Moving Avg'!F1859</f>
        <v>43.860000000000007</v>
      </c>
      <c r="H1859" s="2">
        <f>'Moving Avg'!G1859</f>
        <v>43.636479999999963</v>
      </c>
      <c r="I1859" s="2">
        <f>'Moving Avg'!H1859</f>
        <v>43.478955000000042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</row>
    <row r="1860" spans="1:12" ht="13.5" x14ac:dyDescent="0.25">
      <c r="A1860" s="3">
        <f>RSI!A1860</f>
        <v>44720</v>
      </c>
      <c r="B1860" s="2">
        <f>RSI!B1860</f>
        <v>43.86</v>
      </c>
      <c r="C1860" s="2">
        <f>RSI!I1860</f>
        <v>72.632326052213259</v>
      </c>
      <c r="D1860" s="2">
        <f>MACD!E1860</f>
        <v>3.5741785968326667E-2</v>
      </c>
      <c r="E1860" s="2">
        <f>MACD!F1860</f>
        <v>4.118790755696132E-2</v>
      </c>
      <c r="F1860" s="2">
        <f>'Moving Avg'!D1860</f>
        <v>43.86</v>
      </c>
      <c r="G1860" s="2">
        <f>'Moving Avg'!F1860</f>
        <v>43.860000000000007</v>
      </c>
      <c r="H1860" s="2">
        <f>'Moving Avg'!G1860</f>
        <v>43.656799999999969</v>
      </c>
      <c r="I1860" s="2">
        <f>'Moving Avg'!H1860</f>
        <v>43.481780000000036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</row>
    <row r="1861" spans="1:12" ht="13.5" x14ac:dyDescent="0.25">
      <c r="A1861" s="3">
        <f>RSI!A1861</f>
        <v>44721</v>
      </c>
      <c r="B1861" s="2">
        <f>RSI!B1861</f>
        <v>43.86</v>
      </c>
      <c r="C1861" s="2">
        <f>RSI!I1861</f>
        <v>72.632326052213259</v>
      </c>
      <c r="D1861" s="2">
        <f>MACD!E1861</f>
        <v>3.3626227819297583E-2</v>
      </c>
      <c r="E1861" s="2">
        <f>MACD!F1861</f>
        <v>3.9675571609428577E-2</v>
      </c>
      <c r="F1861" s="2">
        <f>'Moving Avg'!D1861</f>
        <v>43.86</v>
      </c>
      <c r="G1861" s="2">
        <f>'Moving Avg'!F1861</f>
        <v>43.860000000000007</v>
      </c>
      <c r="H1861" s="2">
        <f>'Moving Avg'!G1861</f>
        <v>43.677119999999967</v>
      </c>
      <c r="I1861" s="2">
        <f>'Moving Avg'!H1861</f>
        <v>43.484605000000037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</row>
    <row r="1862" spans="1:12" ht="13.5" x14ac:dyDescent="0.25">
      <c r="A1862" s="3">
        <f>RSI!A1862</f>
        <v>44722</v>
      </c>
      <c r="B1862" s="2">
        <f>RSI!B1862</f>
        <v>43.86</v>
      </c>
      <c r="C1862" s="2">
        <f>RSI!I1862</f>
        <v>72.632326052213259</v>
      </c>
      <c r="D1862" s="2">
        <f>MACD!E1862</f>
        <v>3.158553436556133E-2</v>
      </c>
      <c r="E1862" s="2">
        <f>MACD!F1862</f>
        <v>3.805756416065513E-2</v>
      </c>
      <c r="F1862" s="2">
        <f>'Moving Avg'!D1862</f>
        <v>43.86</v>
      </c>
      <c r="G1862" s="2">
        <f>'Moving Avg'!F1862</f>
        <v>43.860000000000007</v>
      </c>
      <c r="H1862" s="2">
        <f>'Moving Avg'!G1862</f>
        <v>43.697439999999972</v>
      </c>
      <c r="I1862" s="2">
        <f>'Moving Avg'!H1862</f>
        <v>43.487430000000032</v>
      </c>
      <c r="J1862" s="6" t="str">
        <f>OBV!F1862</f>
        <v>BULLISH</v>
      </c>
      <c r="K1862" s="6" t="str">
        <f>OBV!G1862</f>
        <v>NEUTRAL</v>
      </c>
      <c r="L1862" s="6" t="str">
        <f>OBV!H1862</f>
        <v>CONFIRMED BULLISH</v>
      </c>
    </row>
    <row r="1863" spans="1:12" ht="13.5" x14ac:dyDescent="0.25">
      <c r="A1863" s="3">
        <f>RSI!A1863</f>
        <v>44725</v>
      </c>
      <c r="B1863" s="2">
        <f>RSI!B1863</f>
        <v>43.86</v>
      </c>
      <c r="C1863" s="2">
        <f>RSI!I1863</f>
        <v>72.632326052213259</v>
      </c>
      <c r="D1863" s="2">
        <f>MACD!E1863</f>
        <v>2.9626751353475811E-2</v>
      </c>
      <c r="E1863" s="2">
        <f>MACD!F1863</f>
        <v>3.6371401599219269E-2</v>
      </c>
      <c r="F1863" s="2">
        <f>'Moving Avg'!D1863</f>
        <v>43.86</v>
      </c>
      <c r="G1863" s="2">
        <f>'Moving Avg'!F1863</f>
        <v>43.860000000000007</v>
      </c>
      <c r="H1863" s="2">
        <f>'Moving Avg'!G1863</f>
        <v>43.71775999999997</v>
      </c>
      <c r="I1863" s="2">
        <f>'Moving Avg'!H1863</f>
        <v>43.490255000000033</v>
      </c>
      <c r="J1863" s="6" t="str">
        <f>OBV!F1863</f>
        <v>BULLISH</v>
      </c>
      <c r="K1863" s="6" t="str">
        <f>OBV!G1863</f>
        <v>NEUTRAL</v>
      </c>
      <c r="L1863" s="6" t="str">
        <f>OBV!H1863</f>
        <v>CONFIRMED BULLISH</v>
      </c>
    </row>
    <row r="1864" spans="1:12" ht="13.5" x14ac:dyDescent="0.25">
      <c r="A1864" s="3">
        <f>RSI!A1864</f>
        <v>44726</v>
      </c>
      <c r="B1864" s="2">
        <f>RSI!B1864</f>
        <v>44.783000000000001</v>
      </c>
      <c r="C1864" s="2">
        <f>RSI!I1864</f>
        <v>97.730628499499687</v>
      </c>
      <c r="D1864" s="2">
        <f>MACD!E1864</f>
        <v>-4.0615904867991048E-2</v>
      </c>
      <c r="E1864" s="2">
        <f>MACD!F1864</f>
        <v>2.0973940305777206E-2</v>
      </c>
      <c r="F1864" s="2">
        <f>'Moving Avg'!D1864</f>
        <v>44.044600000000003</v>
      </c>
      <c r="G1864" s="2">
        <f>'Moving Avg'!F1864</f>
        <v>43.906150000000011</v>
      </c>
      <c r="H1864" s="2">
        <f>'Moving Avg'!G1864</f>
        <v>43.756539999999958</v>
      </c>
      <c r="I1864" s="2">
        <f>'Moving Avg'!H1864</f>
        <v>43.497695000000022</v>
      </c>
      <c r="J1864" s="6" t="str">
        <f>OBV!F1864</f>
        <v>BULLISH</v>
      </c>
      <c r="K1864" s="6" t="str">
        <f>OBV!G1864</f>
        <v>NEUTRAL</v>
      </c>
      <c r="L1864" s="6" t="str">
        <f>OBV!H1864</f>
        <v>CONFIRMED BULLISH</v>
      </c>
    </row>
    <row r="1865" spans="1:12" ht="13.5" x14ac:dyDescent="0.25">
      <c r="A1865" s="3">
        <f>RSI!A1865</f>
        <v>44727</v>
      </c>
      <c r="B1865" s="2">
        <f>RSI!B1865</f>
        <v>44.783000000000001</v>
      </c>
      <c r="C1865" s="2">
        <f>RSI!I1865</f>
        <v>97.730628499499687</v>
      </c>
      <c r="D1865" s="2">
        <f>MACD!E1865</f>
        <v>-0.1057049841883142</v>
      </c>
      <c r="E1865" s="2">
        <f>MACD!F1865</f>
        <v>-4.3618445930410747E-3</v>
      </c>
      <c r="F1865" s="2">
        <f>'Moving Avg'!D1865</f>
        <v>44.229200000000006</v>
      </c>
      <c r="G1865" s="2">
        <f>'Moving Avg'!F1865</f>
        <v>43.952300000000008</v>
      </c>
      <c r="H1865" s="2">
        <f>'Moving Avg'!G1865</f>
        <v>43.795319999999954</v>
      </c>
      <c r="I1865" s="2">
        <f>'Moving Avg'!H1865</f>
        <v>43.505135000000017</v>
      </c>
      <c r="J1865" s="6" t="str">
        <f>OBV!F1865</f>
        <v>BULLISH</v>
      </c>
      <c r="K1865" s="6" t="str">
        <f>OBV!G1865</f>
        <v>NEUTRAL</v>
      </c>
      <c r="L1865" s="6" t="str">
        <f>OBV!H1865</f>
        <v>CONFIRMED BULLISH</v>
      </c>
    </row>
    <row r="1866" spans="1:12" ht="13.5" x14ac:dyDescent="0.25">
      <c r="A1866" s="3">
        <f>RSI!A1866</f>
        <v>44728</v>
      </c>
      <c r="B1866" s="2">
        <f>RSI!B1866</f>
        <v>44.783000000000001</v>
      </c>
      <c r="C1866" s="2">
        <f>RSI!I1866</f>
        <v>97.730628499499687</v>
      </c>
      <c r="D1866" s="2">
        <f>MACD!E1866</f>
        <v>-0.1660146049186153</v>
      </c>
      <c r="E1866" s="2">
        <f>MACD!F1866</f>
        <v>-3.6692396658155928E-2</v>
      </c>
      <c r="F1866" s="2">
        <f>'Moving Avg'!D1866</f>
        <v>44.413800000000002</v>
      </c>
      <c r="G1866" s="2">
        <f>'Moving Avg'!F1866</f>
        <v>43.998450000000005</v>
      </c>
      <c r="H1866" s="2">
        <f>'Moving Avg'!G1866</f>
        <v>43.83409999999995</v>
      </c>
      <c r="I1866" s="2">
        <f>'Moving Avg'!H1866</f>
        <v>43.512575000000005</v>
      </c>
      <c r="J1866" s="6" t="str">
        <f>OBV!F1866</f>
        <v>BULLISH</v>
      </c>
      <c r="K1866" s="6" t="str">
        <f>OBV!G1866</f>
        <v>NEUTRAL</v>
      </c>
      <c r="L1866" s="6" t="str">
        <f>OBV!H1866</f>
        <v>CONFIRMED BULLISH</v>
      </c>
    </row>
    <row r="1867" spans="1:12" ht="13.5" x14ac:dyDescent="0.25">
      <c r="A1867" s="3">
        <f>RSI!A1867</f>
        <v>44729</v>
      </c>
      <c r="B1867" s="2">
        <f>RSI!B1867</f>
        <v>44.783000000000001</v>
      </c>
      <c r="C1867" s="2">
        <f>RSI!I1867</f>
        <v>97.730628499499687</v>
      </c>
      <c r="D1867" s="2">
        <f>MACD!E1867</f>
        <v>-0.22189234646037193</v>
      </c>
      <c r="E1867" s="2">
        <f>MACD!F1867</f>
        <v>-7.3732386618599127E-2</v>
      </c>
      <c r="F1867" s="2">
        <f>'Moving Avg'!D1867</f>
        <v>44.598400000000005</v>
      </c>
      <c r="G1867" s="2">
        <f>'Moving Avg'!F1867</f>
        <v>44.04460000000001</v>
      </c>
      <c r="H1867" s="2">
        <f>'Moving Avg'!G1867</f>
        <v>43.872879999999952</v>
      </c>
      <c r="I1867" s="2">
        <f>'Moving Avg'!H1867</f>
        <v>43.520015000000001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</row>
    <row r="1868" spans="1:12" ht="13.5" x14ac:dyDescent="0.25">
      <c r="A1868" s="3">
        <f>RSI!A1868</f>
        <v>44732</v>
      </c>
      <c r="B1868" s="2">
        <f>RSI!B1868</f>
        <v>44.783000000000001</v>
      </c>
      <c r="C1868" s="2">
        <f>RSI!I1868</f>
        <v>97.730628499499687</v>
      </c>
      <c r="D1868" s="2">
        <f>MACD!E1868</f>
        <v>-0.27366103460323643</v>
      </c>
      <c r="E1868" s="2">
        <f>MACD!F1868</f>
        <v>-0.11371811621552659</v>
      </c>
      <c r="F1868" s="2">
        <f>'Moving Avg'!D1868</f>
        <v>44.783000000000001</v>
      </c>
      <c r="G1868" s="2">
        <f>'Moving Avg'!F1868</f>
        <v>44.090750000000007</v>
      </c>
      <c r="H1868" s="2">
        <f>'Moving Avg'!G1868</f>
        <v>43.911659999999955</v>
      </c>
      <c r="I1868" s="2">
        <f>'Moving Avg'!H1868</f>
        <v>43.527454999999989</v>
      </c>
      <c r="J1868" s="6" t="str">
        <f>OBV!F1868</f>
        <v>NEUTRAL</v>
      </c>
      <c r="K1868" s="6" t="str">
        <f>OBV!G1868</f>
        <v>NEUTRAL</v>
      </c>
      <c r="L1868" s="6" t="str">
        <f>OBV!H1868</f>
        <v>NEUTRAL</v>
      </c>
    </row>
    <row r="1869" spans="1:12" ht="13.5" x14ac:dyDescent="0.25">
      <c r="A1869" s="3">
        <f>RSI!A1869</f>
        <v>44733</v>
      </c>
      <c r="B1869" s="2">
        <f>RSI!B1869</f>
        <v>44.783000000000001</v>
      </c>
      <c r="C1869" s="2">
        <f>RSI!I1869</f>
        <v>97.730628499499687</v>
      </c>
      <c r="D1869" s="2">
        <f>MACD!E1869</f>
        <v>-0.32162042235501787</v>
      </c>
      <c r="E1869" s="2">
        <f>MACD!F1869</f>
        <v>-0.15529857744342485</v>
      </c>
      <c r="F1869" s="2">
        <f>'Moving Avg'!D1869</f>
        <v>44.783000000000001</v>
      </c>
      <c r="G1869" s="2">
        <f>'Moving Avg'!F1869</f>
        <v>44.136900000000011</v>
      </c>
      <c r="H1869" s="2">
        <f>'Moving Avg'!G1869</f>
        <v>43.950439999999951</v>
      </c>
      <c r="I1869" s="2">
        <f>'Moving Avg'!H1869</f>
        <v>43.534894999999985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</row>
    <row r="1870" spans="1:12" ht="13.5" x14ac:dyDescent="0.25">
      <c r="A1870" s="3">
        <f>RSI!A1870</f>
        <v>44734</v>
      </c>
      <c r="B1870" s="2">
        <f>RSI!B1870</f>
        <v>44.783000000000001</v>
      </c>
      <c r="C1870" s="2">
        <f>RSI!I1870</f>
        <v>97.730628499499687</v>
      </c>
      <c r="D1870" s="2">
        <f>MACD!E1870</f>
        <v>-0.3660487697690229</v>
      </c>
      <c r="E1870" s="2">
        <f>MACD!F1870</f>
        <v>-0.19744861590854446</v>
      </c>
      <c r="F1870" s="2">
        <f>'Moving Avg'!D1870</f>
        <v>44.783000000000001</v>
      </c>
      <c r="G1870" s="2">
        <f>'Moving Avg'!F1870</f>
        <v>44.183050000000009</v>
      </c>
      <c r="H1870" s="2">
        <f>'Moving Avg'!G1870</f>
        <v>43.989219999999953</v>
      </c>
      <c r="I1870" s="2">
        <f>'Moving Avg'!H1870</f>
        <v>43.542334999999973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</row>
    <row r="1871" spans="1:12" ht="13.5" x14ac:dyDescent="0.25">
      <c r="A1871" s="3">
        <f>RSI!A1871</f>
        <v>44735</v>
      </c>
      <c r="B1871" s="2">
        <f>RSI!B1871</f>
        <v>44.783000000000001</v>
      </c>
      <c r="C1871" s="2">
        <f>RSI!I1871</f>
        <v>97.730628499499687</v>
      </c>
      <c r="D1871" s="2">
        <f>MACD!E1871</f>
        <v>-0.40720432663447781</v>
      </c>
      <c r="E1871" s="2">
        <f>MACD!F1871</f>
        <v>-0.23939975805373115</v>
      </c>
      <c r="F1871" s="2">
        <f>'Moving Avg'!D1871</f>
        <v>44.783000000000001</v>
      </c>
      <c r="G1871" s="2">
        <f>'Moving Avg'!F1871</f>
        <v>44.229200000000006</v>
      </c>
      <c r="H1871" s="2">
        <f>'Moving Avg'!G1871</f>
        <v>44.007679999999958</v>
      </c>
      <c r="I1871" s="2">
        <f>'Moving Avg'!H1871</f>
        <v>43.549774999999975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</row>
    <row r="1872" spans="1:12" ht="13.5" x14ac:dyDescent="0.25">
      <c r="A1872" s="3">
        <f>RSI!A1872</f>
        <v>44736</v>
      </c>
      <c r="B1872" s="2">
        <f>RSI!B1872</f>
        <v>44.783000000000001</v>
      </c>
      <c r="C1872" s="2">
        <f>RSI!I1872</f>
        <v>97.730628499499687</v>
      </c>
      <c r="D1872" s="2">
        <f>MACD!E1872</f>
        <v>-0.44532672216571711</v>
      </c>
      <c r="E1872" s="2">
        <f>MACD!F1872</f>
        <v>-0.28058515087612834</v>
      </c>
      <c r="F1872" s="2">
        <f>'Moving Avg'!D1872</f>
        <v>44.783000000000001</v>
      </c>
      <c r="G1872" s="2">
        <f>'Moving Avg'!F1872</f>
        <v>44.27535000000001</v>
      </c>
      <c r="H1872" s="2">
        <f>'Moving Avg'!G1872</f>
        <v>44.026139999999948</v>
      </c>
      <c r="I1872" s="2">
        <f>'Moving Avg'!H1872</f>
        <v>43.557214999999957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</row>
    <row r="1873" spans="1:12" ht="13.5" x14ac:dyDescent="0.25">
      <c r="A1873" s="3">
        <f>RSI!A1873</f>
        <v>44739</v>
      </c>
      <c r="B1873" s="2">
        <f>RSI!B1873</f>
        <v>44.783000000000001</v>
      </c>
      <c r="C1873" s="2">
        <f>RSI!I1873</f>
        <v>97.730628499499687</v>
      </c>
      <c r="D1873" s="2">
        <f>MACD!E1873</f>
        <v>-0.48063826599030079</v>
      </c>
      <c r="E1873" s="2">
        <f>MACD!F1873</f>
        <v>-0.32059577389896288</v>
      </c>
      <c r="F1873" s="2">
        <f>'Moving Avg'!D1873</f>
        <v>44.783000000000001</v>
      </c>
      <c r="G1873" s="2">
        <f>'Moving Avg'!F1873</f>
        <v>44.321500000000007</v>
      </c>
      <c r="H1873" s="2">
        <f>'Moving Avg'!G1873</f>
        <v>44.044599999999953</v>
      </c>
      <c r="I1873" s="2">
        <f>'Moving Avg'!H1873</f>
        <v>43.564654999999959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</row>
    <row r="1874" spans="1:12" ht="13.5" x14ac:dyDescent="0.25">
      <c r="A1874" s="3">
        <f>RSI!A1874</f>
        <v>44740</v>
      </c>
      <c r="B1874" s="2">
        <f>RSI!B1874</f>
        <v>44.783000000000001</v>
      </c>
      <c r="C1874" s="2">
        <f>RSI!I1874</f>
        <v>97.730628499499687</v>
      </c>
      <c r="D1874" s="2">
        <f>MACD!E1874</f>
        <v>-0.37134516481593494</v>
      </c>
      <c r="E1874" s="2">
        <f>MACD!F1874</f>
        <v>-0.33074565208235729</v>
      </c>
      <c r="F1874" s="2">
        <f>'Moving Avg'!D1874</f>
        <v>44.783000000000001</v>
      </c>
      <c r="G1874" s="2">
        <f>'Moving Avg'!F1874</f>
        <v>44.367650000000012</v>
      </c>
      <c r="H1874" s="2">
        <f>'Moving Avg'!G1874</f>
        <v>44.06305999999995</v>
      </c>
      <c r="I1874" s="2">
        <f>'Moving Avg'!H1874</f>
        <v>43.572094999999948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</row>
    <row r="1875" spans="1:12" ht="13.5" x14ac:dyDescent="0.25">
      <c r="A1875" s="3">
        <f>RSI!A1875</f>
        <v>44741</v>
      </c>
      <c r="B1875" s="2">
        <f>RSI!B1875</f>
        <v>44.783000000000001</v>
      </c>
      <c r="C1875" s="2">
        <f>RSI!I1875</f>
        <v>97.730628499499687</v>
      </c>
      <c r="D1875" s="2">
        <f>MACD!E1875</f>
        <v>-0.28148481301474959</v>
      </c>
      <c r="E1875" s="2">
        <f>MACD!F1875</f>
        <v>-0.32089348426883574</v>
      </c>
      <c r="F1875" s="2">
        <f>'Moving Avg'!D1875</f>
        <v>44.783000000000001</v>
      </c>
      <c r="G1875" s="2">
        <f>'Moving Avg'!F1875</f>
        <v>44.413800000000009</v>
      </c>
      <c r="H1875" s="2">
        <f>'Moving Avg'!G1875</f>
        <v>44.081519999999955</v>
      </c>
      <c r="I1875" s="2">
        <f>'Moving Avg'!H1875</f>
        <v>43.579534999999943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</row>
    <row r="1876" spans="1:12" ht="13.5" x14ac:dyDescent="0.25">
      <c r="A1876" s="3">
        <f>RSI!A1876</f>
        <v>44742</v>
      </c>
      <c r="B1876" s="2">
        <f>RSI!B1876</f>
        <v>44.783000000000001</v>
      </c>
      <c r="C1876" s="2">
        <f>RSI!I1876</f>
        <v>97.730628499499687</v>
      </c>
      <c r="D1876" s="2">
        <f>MACD!E1876</f>
        <v>-0.20787359934698912</v>
      </c>
      <c r="E1876" s="2">
        <f>MACD!F1876</f>
        <v>-0.2982895072844664</v>
      </c>
      <c r="F1876" s="2">
        <f>'Moving Avg'!D1876</f>
        <v>44.783000000000001</v>
      </c>
      <c r="G1876" s="2">
        <f>'Moving Avg'!F1876</f>
        <v>44.459950000000006</v>
      </c>
      <c r="H1876" s="2">
        <f>'Moving Avg'!G1876</f>
        <v>44.099979999999952</v>
      </c>
      <c r="I1876" s="2">
        <f>'Moving Avg'!H1876</f>
        <v>43.586974999999946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</row>
    <row r="1877" spans="1:12" ht="13.5" x14ac:dyDescent="0.25">
      <c r="A1877" s="3">
        <f>RSI!A1877</f>
        <v>44743</v>
      </c>
      <c r="B1877" s="2">
        <f>RSI!B1877</f>
        <v>44.783000000000001</v>
      </c>
      <c r="C1877" s="2">
        <f>RSI!I1877</f>
        <v>97.730628499499687</v>
      </c>
      <c r="D1877" s="2">
        <f>MACD!E1877</f>
        <v>-0.14783206613895317</v>
      </c>
      <c r="E1877" s="2">
        <f>MACD!F1877</f>
        <v>-0.26819801905536378</v>
      </c>
      <c r="F1877" s="2">
        <f>'Moving Avg'!D1877</f>
        <v>44.783000000000001</v>
      </c>
      <c r="G1877" s="2">
        <f>'Moving Avg'!F1877</f>
        <v>44.506100000000011</v>
      </c>
      <c r="H1877" s="2">
        <f>'Moving Avg'!G1877</f>
        <v>44.118439999999957</v>
      </c>
      <c r="I1877" s="2">
        <f>'Moving Avg'!H1877</f>
        <v>43.594414999999941</v>
      </c>
      <c r="J1877" s="6" t="str">
        <f>OBV!F1877</f>
        <v>NEUTRAL</v>
      </c>
      <c r="K1877" s="6" t="str">
        <f>OBV!G1877</f>
        <v>NEUTRAL</v>
      </c>
      <c r="L1877" s="6" t="str">
        <f>OBV!H1877</f>
        <v>NEUTRAL</v>
      </c>
    </row>
    <row r="1878" spans="1:12" ht="13.5" x14ac:dyDescent="0.25">
      <c r="A1878" s="3">
        <f>RSI!A1878</f>
        <v>44746</v>
      </c>
      <c r="B1878" s="2">
        <f>RSI!B1878</f>
        <v>44.783000000000001</v>
      </c>
      <c r="C1878" s="2">
        <f>RSI!I1878</f>
        <v>97.730628499499687</v>
      </c>
      <c r="D1878" s="2">
        <f>MACD!E1878</f>
        <v>-9.9106282957286851E-2</v>
      </c>
      <c r="E1878" s="2">
        <f>MACD!F1878</f>
        <v>-0.2343796718357484</v>
      </c>
      <c r="F1878" s="2">
        <f>'Moving Avg'!D1878</f>
        <v>44.783000000000001</v>
      </c>
      <c r="G1878" s="2">
        <f>'Moving Avg'!F1878</f>
        <v>44.552250000000008</v>
      </c>
      <c r="H1878" s="2">
        <f>'Moving Avg'!G1878</f>
        <v>44.136899999999947</v>
      </c>
      <c r="I1878" s="2">
        <f>'Moving Avg'!H1878</f>
        <v>43.601854999999951</v>
      </c>
      <c r="J1878" s="6" t="str">
        <f>OBV!F1878</f>
        <v>NEUTRAL</v>
      </c>
      <c r="K1878" s="6" t="str">
        <f>OBV!G1878</f>
        <v>NEUTRAL</v>
      </c>
      <c r="L1878" s="6" t="str">
        <f>OBV!H1878</f>
        <v>NEUTRAL</v>
      </c>
    </row>
    <row r="1879" spans="1:12" ht="13.5" x14ac:dyDescent="0.25">
      <c r="A1879" s="3">
        <f>RSI!A1879</f>
        <v>44747</v>
      </c>
      <c r="B1879" s="2">
        <f>RSI!B1879</f>
        <v>44.783000000000001</v>
      </c>
      <c r="C1879" s="2">
        <f>RSI!I1879</f>
        <v>97.730628499499687</v>
      </c>
      <c r="D1879" s="2">
        <f>MACD!E1879</f>
        <v>-5.9801395473563446E-2</v>
      </c>
      <c r="E1879" s="2">
        <f>MACD!F1879</f>
        <v>-0.19946401656331142</v>
      </c>
      <c r="F1879" s="2">
        <f>'Moving Avg'!D1879</f>
        <v>44.783000000000001</v>
      </c>
      <c r="G1879" s="2">
        <f>'Moving Avg'!F1879</f>
        <v>44.598400000000012</v>
      </c>
      <c r="H1879" s="2">
        <f>'Moving Avg'!G1879</f>
        <v>44.155359999999952</v>
      </c>
      <c r="I1879" s="2">
        <f>'Moving Avg'!H1879</f>
        <v>43.609294999999946</v>
      </c>
      <c r="J1879" s="6" t="str">
        <f>OBV!F1879</f>
        <v>NEUTRAL</v>
      </c>
      <c r="K1879" s="6" t="str">
        <f>OBV!G1879</f>
        <v>NEUTRAL</v>
      </c>
      <c r="L1879" s="6" t="str">
        <f>OBV!H1879</f>
        <v>NEUTRAL</v>
      </c>
    </row>
    <row r="1880" spans="1:12" ht="13.5" x14ac:dyDescent="0.25">
      <c r="A1880" s="3">
        <f>RSI!A1880</f>
        <v>44748</v>
      </c>
      <c r="B1880" s="2">
        <f>RSI!B1880</f>
        <v>44.783000000000001</v>
      </c>
      <c r="C1880" s="2">
        <f>RSI!I1880</f>
        <v>97.730628499499687</v>
      </c>
      <c r="D1880" s="2">
        <f>MACD!E1880</f>
        <v>-2.8325470573506095E-2</v>
      </c>
      <c r="E1880" s="2">
        <f>MACD!F1880</f>
        <v>-0.16523630736535039</v>
      </c>
      <c r="F1880" s="2">
        <f>'Moving Avg'!D1880</f>
        <v>44.783000000000001</v>
      </c>
      <c r="G1880" s="2">
        <f>'Moving Avg'!F1880</f>
        <v>44.64455000000001</v>
      </c>
      <c r="H1880" s="2">
        <f>'Moving Avg'!G1880</f>
        <v>44.173819999999949</v>
      </c>
      <c r="I1880" s="2">
        <f>'Moving Avg'!H1880</f>
        <v>43.616734999999956</v>
      </c>
      <c r="J1880" s="6" t="str">
        <f>OBV!F1880</f>
        <v>NEUTRAL</v>
      </c>
      <c r="K1880" s="6" t="str">
        <f>OBV!G1880</f>
        <v>NEUTRAL</v>
      </c>
      <c r="L1880" s="6" t="str">
        <f>OBV!H1880</f>
        <v>NEUTRAL</v>
      </c>
    </row>
    <row r="1881" spans="1:12" ht="13.5" x14ac:dyDescent="0.25">
      <c r="A1881" s="3">
        <f>RSI!A1881</f>
        <v>44749</v>
      </c>
      <c r="B1881" s="2">
        <f>RSI!B1881</f>
        <v>44.783000000000001</v>
      </c>
      <c r="C1881" s="2">
        <f>RSI!I1881</f>
        <v>97.730628499499687</v>
      </c>
      <c r="D1881" s="2">
        <f>MACD!E1881</f>
        <v>-3.3420482663544249E-3</v>
      </c>
      <c r="E1881" s="2">
        <f>MACD!F1881</f>
        <v>-0.1328574555455512</v>
      </c>
      <c r="F1881" s="2">
        <f>'Moving Avg'!D1881</f>
        <v>44.783000000000001</v>
      </c>
      <c r="G1881" s="2">
        <f>'Moving Avg'!F1881</f>
        <v>44.690700000000007</v>
      </c>
      <c r="H1881" s="2">
        <f>'Moving Avg'!G1881</f>
        <v>44.192279999999954</v>
      </c>
      <c r="I1881" s="2">
        <f>'Moving Avg'!H1881</f>
        <v>43.624174999999951</v>
      </c>
      <c r="J1881" s="6" t="str">
        <f>OBV!F1881</f>
        <v>NEUTRAL</v>
      </c>
      <c r="K1881" s="6" t="str">
        <f>OBV!G1881</f>
        <v>NEUTRAL</v>
      </c>
      <c r="L1881" s="6" t="str">
        <f>OBV!H1881</f>
        <v>NEUTRAL</v>
      </c>
    </row>
    <row r="1882" spans="1:12" ht="13.5" x14ac:dyDescent="0.25">
      <c r="A1882" s="3">
        <f>RSI!A1882</f>
        <v>44750</v>
      </c>
      <c r="B1882" s="2">
        <f>RSI!B1882</f>
        <v>44.783000000000001</v>
      </c>
      <c r="C1882" s="2">
        <f>RSI!I1882</f>
        <v>97.730628499499687</v>
      </c>
      <c r="D1882" s="2">
        <f>MACD!E1882</f>
        <v>1.6269944119777335E-2</v>
      </c>
      <c r="E1882" s="2">
        <f>MACD!F1882</f>
        <v>-0.10303197561248549</v>
      </c>
      <c r="F1882" s="2">
        <f>'Moving Avg'!D1882</f>
        <v>44.783000000000001</v>
      </c>
      <c r="G1882" s="2">
        <f>'Moving Avg'!F1882</f>
        <v>44.736850000000011</v>
      </c>
      <c r="H1882" s="2">
        <f>'Moving Avg'!G1882</f>
        <v>44.210739999999952</v>
      </c>
      <c r="I1882" s="2">
        <f>'Moving Avg'!H1882</f>
        <v>43.631614999999954</v>
      </c>
      <c r="J1882" s="6" t="str">
        <f>OBV!F1882</f>
        <v>NEUTRAL</v>
      </c>
      <c r="K1882" s="6" t="str">
        <f>OBV!G1882</f>
        <v>NEUTRAL</v>
      </c>
      <c r="L1882" s="6" t="str">
        <f>OBV!H1882</f>
        <v>NEUTRAL</v>
      </c>
    </row>
    <row r="1883" spans="1:12" ht="13.5" x14ac:dyDescent="0.25">
      <c r="A1883" s="3">
        <f>RSI!A1883</f>
        <v>44753</v>
      </c>
      <c r="B1883" s="2">
        <f>RSI!B1883</f>
        <v>44.783000000000001</v>
      </c>
      <c r="C1883" s="2">
        <f>RSI!I1883</f>
        <v>97.730628499499687</v>
      </c>
      <c r="D1883" s="2">
        <f>MACD!E1883</f>
        <v>3.1450052751424096E-2</v>
      </c>
      <c r="E1883" s="2">
        <f>MACD!F1883</f>
        <v>-7.6135569939703579E-2</v>
      </c>
      <c r="F1883" s="2">
        <f>'Moving Avg'!D1883</f>
        <v>44.783000000000001</v>
      </c>
      <c r="G1883" s="2">
        <f>'Moving Avg'!F1883</f>
        <v>44.783000000000008</v>
      </c>
      <c r="H1883" s="2">
        <f>'Moving Avg'!G1883</f>
        <v>44.229199999999956</v>
      </c>
      <c r="I1883" s="2">
        <f>'Moving Avg'!H1883</f>
        <v>43.639054999999956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</row>
    <row r="1884" spans="1:12" ht="13.5" x14ac:dyDescent="0.25">
      <c r="A1884" s="3">
        <f>RSI!A1884</f>
        <v>44754</v>
      </c>
      <c r="B1884" s="2">
        <f>RSI!B1884</f>
        <v>44.783000000000001</v>
      </c>
      <c r="C1884" s="2">
        <f>RSI!I1884</f>
        <v>97.730628499499687</v>
      </c>
      <c r="D1884" s="2">
        <f>MACD!E1884</f>
        <v>4.2984895095287357E-2</v>
      </c>
      <c r="E1884" s="2">
        <f>MACD!F1884</f>
        <v>-5.2311476932705395E-2</v>
      </c>
      <c r="F1884" s="2">
        <f>'Moving Avg'!D1884</f>
        <v>44.783000000000001</v>
      </c>
      <c r="G1884" s="2">
        <f>'Moving Avg'!F1884</f>
        <v>44.783000000000008</v>
      </c>
      <c r="H1884" s="2">
        <f>'Moving Avg'!G1884</f>
        <v>44.247659999999954</v>
      </c>
      <c r="I1884" s="2">
        <f>'Moving Avg'!H1884</f>
        <v>43.646494999999959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</row>
    <row r="1885" spans="1:12" ht="13.5" x14ac:dyDescent="0.25">
      <c r="A1885" s="3">
        <f>RSI!A1885</f>
        <v>44755</v>
      </c>
      <c r="B1885" s="2">
        <f>RSI!B1885</f>
        <v>44.783000000000001</v>
      </c>
      <c r="C1885" s="2">
        <f>RSI!I1885</f>
        <v>97.730628499499687</v>
      </c>
      <c r="D1885" s="2">
        <f>MACD!E1885</f>
        <v>5.1532308383556824E-2</v>
      </c>
      <c r="E1885" s="2">
        <f>MACD!F1885</f>
        <v>-3.1542719869452958E-2</v>
      </c>
      <c r="F1885" s="2">
        <f>'Moving Avg'!D1885</f>
        <v>44.783000000000001</v>
      </c>
      <c r="G1885" s="2">
        <f>'Moving Avg'!F1885</f>
        <v>44.783000000000008</v>
      </c>
      <c r="H1885" s="2">
        <f>'Moving Avg'!G1885</f>
        <v>44.266119999999958</v>
      </c>
      <c r="I1885" s="2">
        <f>'Moving Avg'!H1885</f>
        <v>43.653934999999954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</row>
    <row r="1886" spans="1:12" ht="13.5" x14ac:dyDescent="0.25">
      <c r="A1886" s="3">
        <f>RSI!A1886</f>
        <v>44756</v>
      </c>
      <c r="B1886" s="2">
        <f>RSI!B1886</f>
        <v>44.783000000000001</v>
      </c>
      <c r="C1886" s="2">
        <f>RSI!I1886</f>
        <v>97.730628499499687</v>
      </c>
      <c r="D1886" s="2">
        <f>MACD!E1886</f>
        <v>5.7641736932666277E-2</v>
      </c>
      <c r="E1886" s="2">
        <f>MACD!F1886</f>
        <v>-1.3705828509029112E-2</v>
      </c>
      <c r="F1886" s="2">
        <f>'Moving Avg'!D1886</f>
        <v>44.783000000000001</v>
      </c>
      <c r="G1886" s="2">
        <f>'Moving Avg'!F1886</f>
        <v>44.783000000000008</v>
      </c>
      <c r="H1886" s="2">
        <f>'Moving Avg'!G1886</f>
        <v>44.284579999999949</v>
      </c>
      <c r="I1886" s="2">
        <f>'Moving Avg'!H1886</f>
        <v>43.66137499999995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</row>
    <row r="1887" spans="1:12" ht="13.5" x14ac:dyDescent="0.25">
      <c r="A1887" s="3">
        <f>RSI!A1887</f>
        <v>44757</v>
      </c>
      <c r="B1887" s="2">
        <f>RSI!B1887</f>
        <v>44.783000000000001</v>
      </c>
      <c r="C1887" s="2">
        <f>RSI!I1887</f>
        <v>97.730628499499687</v>
      </c>
      <c r="D1887" s="2">
        <f>MACD!E1887</f>
        <v>6.1771440360800511E-2</v>
      </c>
      <c r="E1887" s="2">
        <f>MACD!F1887</f>
        <v>1.3896252649368123E-3</v>
      </c>
      <c r="F1887" s="2">
        <f>'Moving Avg'!D1887</f>
        <v>44.783000000000001</v>
      </c>
      <c r="G1887" s="2">
        <f>'Moving Avg'!F1887</f>
        <v>44.783000000000008</v>
      </c>
      <c r="H1887" s="2">
        <f>'Moving Avg'!G1887</f>
        <v>44.303039999999953</v>
      </c>
      <c r="I1887" s="2">
        <f>'Moving Avg'!H1887</f>
        <v>43.66881499999996</v>
      </c>
      <c r="J1887" s="6" t="str">
        <f>OBV!F1887</f>
        <v>NEUTRAL</v>
      </c>
      <c r="K1887" s="6" t="str">
        <f>OBV!G1887</f>
        <v>NEUTRAL</v>
      </c>
      <c r="L1887" s="6" t="str">
        <f>OBV!H1887</f>
        <v>NEUTRAL</v>
      </c>
    </row>
    <row r="1888" spans="1:12" ht="13.5" x14ac:dyDescent="0.25">
      <c r="A1888" s="3">
        <f>RSI!A1888</f>
        <v>44760</v>
      </c>
      <c r="B1888" s="2">
        <f>RSI!B1888</f>
        <v>44.783000000000001</v>
      </c>
      <c r="C1888" s="2">
        <f>RSI!I1888</f>
        <v>97.730628499499687</v>
      </c>
      <c r="D1888" s="2">
        <f>MACD!E1888</f>
        <v>6.4303014951377691E-2</v>
      </c>
      <c r="E1888" s="2">
        <f>MACD!F1888</f>
        <v>1.3972303202224989E-2</v>
      </c>
      <c r="F1888" s="2">
        <f>'Moving Avg'!D1888</f>
        <v>44.783000000000001</v>
      </c>
      <c r="G1888" s="2">
        <f>'Moving Avg'!F1888</f>
        <v>44.783000000000008</v>
      </c>
      <c r="H1888" s="2">
        <f>'Moving Avg'!G1888</f>
        <v>44.321499999999951</v>
      </c>
      <c r="I1888" s="2">
        <f>'Moving Avg'!H1888</f>
        <v>43.676254999999955</v>
      </c>
      <c r="J1888" s="6" t="str">
        <f>OBV!F1888</f>
        <v>NEUTRAL</v>
      </c>
      <c r="K1888" s="6" t="str">
        <f>OBV!G1888</f>
        <v>NEUTRAL</v>
      </c>
      <c r="L1888" s="6" t="str">
        <f>OBV!H1888</f>
        <v>NEUTRAL</v>
      </c>
    </row>
    <row r="1889" spans="1:12" ht="13.5" x14ac:dyDescent="0.25">
      <c r="A1889" s="3">
        <f>RSI!A1889</f>
        <v>44761</v>
      </c>
      <c r="B1889" s="2">
        <f>RSI!B1889</f>
        <v>44.783000000000001</v>
      </c>
      <c r="C1889" s="2">
        <f>RSI!I1889</f>
        <v>97.730628499499687</v>
      </c>
      <c r="D1889" s="2">
        <f>MACD!E1889</f>
        <v>6.5553644445977E-2</v>
      </c>
      <c r="E1889" s="2">
        <f>MACD!F1889</f>
        <v>2.4288571450975391E-2</v>
      </c>
      <c r="F1889" s="2">
        <f>'Moving Avg'!D1889</f>
        <v>44.783000000000001</v>
      </c>
      <c r="G1889" s="2">
        <f>'Moving Avg'!F1889</f>
        <v>44.783000000000008</v>
      </c>
      <c r="H1889" s="2">
        <f>'Moving Avg'!G1889</f>
        <v>44.339959999999955</v>
      </c>
      <c r="I1889" s="2">
        <f>'Moving Avg'!H1889</f>
        <v>43.683694999999965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</row>
    <row r="1890" spans="1:12" ht="13.5" x14ac:dyDescent="0.25">
      <c r="A1890" s="3">
        <f>RSI!A1890</f>
        <v>44762</v>
      </c>
      <c r="B1890" s="2">
        <f>RSI!B1890</f>
        <v>44.783000000000001</v>
      </c>
      <c r="C1890" s="2">
        <f>RSI!I1890</f>
        <v>97.730628499499687</v>
      </c>
      <c r="D1890" s="2">
        <f>MACD!E1890</f>
        <v>6.5786432289939967E-2</v>
      </c>
      <c r="E1890" s="2">
        <f>MACD!F1890</f>
        <v>3.2588143618768307E-2</v>
      </c>
      <c r="F1890" s="2">
        <f>'Moving Avg'!D1890</f>
        <v>44.783000000000001</v>
      </c>
      <c r="G1890" s="2">
        <f>'Moving Avg'!F1890</f>
        <v>44.783000000000008</v>
      </c>
      <c r="H1890" s="2">
        <f>'Moving Avg'!G1890</f>
        <v>44.358419999999953</v>
      </c>
      <c r="I1890" s="2">
        <f>'Moving Avg'!H1890</f>
        <v>43.69113499999996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</row>
    <row r="1891" spans="1:12" ht="13.5" x14ac:dyDescent="0.25">
      <c r="A1891" s="3">
        <f>RSI!A1891</f>
        <v>44763</v>
      </c>
      <c r="B1891" s="2">
        <f>RSI!B1891</f>
        <v>44.783000000000001</v>
      </c>
      <c r="C1891" s="2">
        <f>RSI!I1891</f>
        <v>97.730628499499687</v>
      </c>
      <c r="D1891" s="2">
        <f>MACD!E1891</f>
        <v>6.5219112996288686E-2</v>
      </c>
      <c r="E1891" s="2">
        <f>MACD!F1891</f>
        <v>3.9114337494272386E-2</v>
      </c>
      <c r="F1891" s="2">
        <f>'Moving Avg'!D1891</f>
        <v>44.783000000000001</v>
      </c>
      <c r="G1891" s="2">
        <f>'Moving Avg'!F1891</f>
        <v>44.783000000000008</v>
      </c>
      <c r="H1891" s="2">
        <f>'Moving Avg'!G1891</f>
        <v>44.376879999999957</v>
      </c>
      <c r="I1891" s="2">
        <f>'Moving Avg'!H1891</f>
        <v>43.698574999999963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</row>
    <row r="1892" spans="1:12" ht="13.5" x14ac:dyDescent="0.25">
      <c r="A1892" s="3">
        <f>RSI!A1892</f>
        <v>44764</v>
      </c>
      <c r="B1892" s="2">
        <f>RSI!B1892</f>
        <v>44.783000000000001</v>
      </c>
      <c r="C1892" s="2">
        <f>RSI!I1892</f>
        <v>97.730628499499687</v>
      </c>
      <c r="D1892" s="2">
        <f>MACD!E1892</f>
        <v>6.4031394313275314E-2</v>
      </c>
      <c r="E1892" s="2">
        <f>MACD!F1892</f>
        <v>4.4097748858072973E-2</v>
      </c>
      <c r="F1892" s="2">
        <f>'Moving Avg'!D1892</f>
        <v>44.783000000000001</v>
      </c>
      <c r="G1892" s="2">
        <f>'Moving Avg'!F1892</f>
        <v>44.783000000000008</v>
      </c>
      <c r="H1892" s="2">
        <f>'Moving Avg'!G1892</f>
        <v>44.395339999999948</v>
      </c>
      <c r="I1892" s="2">
        <f>'Moving Avg'!H1892</f>
        <v>43.706014999999958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</row>
    <row r="1893" spans="1:12" ht="13.5" x14ac:dyDescent="0.25">
      <c r="A1893" s="3">
        <f>RSI!A1893</f>
        <v>44768</v>
      </c>
      <c r="B1893" s="2">
        <f>RSI!B1893</f>
        <v>44.783000000000001</v>
      </c>
      <c r="C1893" s="2">
        <f>RSI!I1893</f>
        <v>97.730628499499687</v>
      </c>
      <c r="D1893" s="2">
        <f>MACD!E1893</f>
        <v>6.2371142988254746E-2</v>
      </c>
      <c r="E1893" s="2">
        <f>MACD!F1893</f>
        <v>4.7752427684109325E-2</v>
      </c>
      <c r="F1893" s="2">
        <f>'Moving Avg'!D1893</f>
        <v>44.783000000000001</v>
      </c>
      <c r="G1893" s="2">
        <f>'Moving Avg'!F1893</f>
        <v>44.783000000000008</v>
      </c>
      <c r="H1893" s="2">
        <f>'Moving Avg'!G1893</f>
        <v>44.413799999999952</v>
      </c>
      <c r="I1893" s="2">
        <f>'Moving Avg'!H1893</f>
        <v>43.713454999999968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</row>
    <row r="1894" spans="1:12" ht="13.5" x14ac:dyDescent="0.25">
      <c r="A1894" s="3">
        <f>RSI!A1894</f>
        <v>44769</v>
      </c>
      <c r="B1894" s="2">
        <f>RSI!B1894</f>
        <v>44.783000000000001</v>
      </c>
      <c r="C1894" s="2">
        <f>RSI!I1894</f>
        <v>97.730628499499687</v>
      </c>
      <c r="D1894" s="2">
        <f>MACD!E1894</f>
        <v>6.0359594024340879E-2</v>
      </c>
      <c r="E1894" s="2">
        <f>MACD!F1894</f>
        <v>5.0273860952155636E-2</v>
      </c>
      <c r="F1894" s="2">
        <f>'Moving Avg'!D1894</f>
        <v>44.783000000000001</v>
      </c>
      <c r="G1894" s="2">
        <f>'Moving Avg'!F1894</f>
        <v>44.783000000000008</v>
      </c>
      <c r="H1894" s="2">
        <f>'Moving Avg'!G1894</f>
        <v>44.43225999999995</v>
      </c>
      <c r="I1894" s="2">
        <f>'Moving Avg'!H1894</f>
        <v>43.720894999999963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</row>
    <row r="1895" spans="1:12" ht="13.5" x14ac:dyDescent="0.25">
      <c r="A1895" s="3">
        <f>RSI!A1895</f>
        <v>44770</v>
      </c>
      <c r="B1895" s="2">
        <f>RSI!B1895</f>
        <v>44.783000000000001</v>
      </c>
      <c r="C1895" s="2">
        <f>RSI!I1895</f>
        <v>97.730628499499687</v>
      </c>
      <c r="D1895" s="2">
        <f>MACD!E1895</f>
        <v>5.8095735502476487E-2</v>
      </c>
      <c r="E1895" s="2">
        <f>MACD!F1895</f>
        <v>5.1838235862219806E-2</v>
      </c>
      <c r="F1895" s="2">
        <f>'Moving Avg'!D1895</f>
        <v>44.783000000000001</v>
      </c>
      <c r="G1895" s="2">
        <f>'Moving Avg'!F1895</f>
        <v>44.783000000000008</v>
      </c>
      <c r="H1895" s="2">
        <f>'Moving Avg'!G1895</f>
        <v>44.450719999999954</v>
      </c>
      <c r="I1895" s="2">
        <f>'Moving Avg'!H1895</f>
        <v>43.726079999999968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</row>
    <row r="1896" spans="1:12" ht="13.5" x14ac:dyDescent="0.25">
      <c r="A1896" s="3">
        <f>RSI!A1896</f>
        <v>44771</v>
      </c>
      <c r="B1896" s="2">
        <f>RSI!B1896</f>
        <v>44.783000000000001</v>
      </c>
      <c r="C1896" s="2">
        <f>RSI!I1896</f>
        <v>97.730628499499687</v>
      </c>
      <c r="D1896" s="2">
        <f>MACD!E1896</f>
        <v>5.5659997509536652E-2</v>
      </c>
      <c r="E1896" s="2">
        <f>MACD!F1896</f>
        <v>5.2602588191683182E-2</v>
      </c>
      <c r="F1896" s="2">
        <f>'Moving Avg'!D1896</f>
        <v>44.783000000000001</v>
      </c>
      <c r="G1896" s="2">
        <f>'Moving Avg'!F1896</f>
        <v>44.783000000000008</v>
      </c>
      <c r="H1896" s="2">
        <f>'Moving Avg'!G1896</f>
        <v>44.469179999999952</v>
      </c>
      <c r="I1896" s="2">
        <f>'Moving Avg'!H1896</f>
        <v>43.731264999999965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44774</v>
      </c>
      <c r="B1897" s="2">
        <f>RSI!B1897</f>
        <v>44.783000000000001</v>
      </c>
      <c r="C1897" s="2">
        <f>RSI!I1897</f>
        <v>97.730628499499687</v>
      </c>
      <c r="D1897" s="2">
        <f>MACD!E1897</f>
        <v>5.3117353811259704E-2</v>
      </c>
      <c r="E1897" s="2">
        <f>MACD!F1897</f>
        <v>5.2705541315598486E-2</v>
      </c>
      <c r="F1897" s="2">
        <f>'Moving Avg'!D1897</f>
        <v>44.783000000000001</v>
      </c>
      <c r="G1897" s="2">
        <f>'Moving Avg'!F1897</f>
        <v>44.783000000000008</v>
      </c>
      <c r="H1897" s="2">
        <f>'Moving Avg'!G1897</f>
        <v>44.487639999999956</v>
      </c>
      <c r="I1897" s="2">
        <f>'Moving Avg'!H1897</f>
        <v>43.736449999999969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</row>
    <row r="1898" spans="1:12" ht="13.5" x14ac:dyDescent="0.25">
      <c r="A1898" s="3">
        <f>RSI!A1898</f>
        <v>44775</v>
      </c>
      <c r="B1898" s="2">
        <f>RSI!B1898</f>
        <v>44.783000000000001</v>
      </c>
      <c r="C1898" s="2">
        <f>RSI!I1898</f>
        <v>97.730628499499687</v>
      </c>
      <c r="D1898" s="2">
        <f>MACD!E1898</f>
        <v>5.0519928078287535E-2</v>
      </c>
      <c r="E1898" s="2">
        <f>MACD!F1898</f>
        <v>5.22684186681363E-2</v>
      </c>
      <c r="F1898" s="2">
        <f>'Moving Avg'!D1898</f>
        <v>44.783000000000001</v>
      </c>
      <c r="G1898" s="2">
        <f>'Moving Avg'!F1898</f>
        <v>44.783000000000008</v>
      </c>
      <c r="H1898" s="2">
        <f>'Moving Avg'!G1898</f>
        <v>44.506099999999954</v>
      </c>
      <c r="I1898" s="2">
        <f>'Moving Avg'!H1898</f>
        <v>43.741634999999967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</row>
    <row r="1899" spans="1:12" ht="13.5" x14ac:dyDescent="0.25">
      <c r="A1899" s="3">
        <f>RSI!A1899</f>
        <v>44776</v>
      </c>
      <c r="B1899" s="2">
        <f>RSI!B1899</f>
        <v>44.783000000000001</v>
      </c>
      <c r="C1899" s="2">
        <f>RSI!I1899</f>
        <v>97.730628499499687</v>
      </c>
      <c r="D1899" s="2">
        <f>MACD!E1899</f>
        <v>4.7909182241021142E-2</v>
      </c>
      <c r="E1899" s="2">
        <f>MACD!F1899</f>
        <v>5.1396571382713273E-2</v>
      </c>
      <c r="F1899" s="2">
        <f>'Moving Avg'!D1899</f>
        <v>44.783000000000001</v>
      </c>
      <c r="G1899" s="2">
        <f>'Moving Avg'!F1899</f>
        <v>44.783000000000008</v>
      </c>
      <c r="H1899" s="2">
        <f>'Moving Avg'!G1899</f>
        <v>44.524559999999958</v>
      </c>
      <c r="I1899" s="2">
        <f>'Moving Avg'!H1899</f>
        <v>43.746819999999971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</row>
    <row r="1900" spans="1:12" ht="13.5" x14ac:dyDescent="0.25">
      <c r="A1900" s="3">
        <f>RSI!A1900</f>
        <v>44777</v>
      </c>
      <c r="B1900" s="2">
        <f>RSI!B1900</f>
        <v>44.783000000000001</v>
      </c>
      <c r="C1900" s="2">
        <f>RSI!I1900</f>
        <v>97.730628499499687</v>
      </c>
      <c r="D1900" s="2">
        <f>MACD!E1900</f>
        <v>4.5317752513923892E-2</v>
      </c>
      <c r="E1900" s="2">
        <f>MACD!F1900</f>
        <v>5.0180807608955394E-2</v>
      </c>
      <c r="F1900" s="2">
        <f>'Moving Avg'!D1900</f>
        <v>44.783000000000001</v>
      </c>
      <c r="G1900" s="2">
        <f>'Moving Avg'!F1900</f>
        <v>44.783000000000008</v>
      </c>
      <c r="H1900" s="2">
        <f>'Moving Avg'!G1900</f>
        <v>44.543019999999949</v>
      </c>
      <c r="I1900" s="2">
        <f>'Moving Avg'!H1900</f>
        <v>43.752004999999969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</row>
    <row r="1901" spans="1:12" ht="13.5" x14ac:dyDescent="0.25">
      <c r="A1901" s="3">
        <f>RSI!A1901</f>
        <v>44778</v>
      </c>
      <c r="B1901" s="2">
        <f>RSI!B1901</f>
        <v>44.783000000000001</v>
      </c>
      <c r="C1901" s="2">
        <f>RSI!I1901</f>
        <v>97.730628499499687</v>
      </c>
      <c r="D1901" s="2">
        <f>MACD!E1901</f>
        <v>4.2770988454073233E-2</v>
      </c>
      <c r="E1901" s="2">
        <f>MACD!F1901</f>
        <v>4.8698843777978965E-2</v>
      </c>
      <c r="F1901" s="2">
        <f>'Moving Avg'!D1901</f>
        <v>44.783000000000001</v>
      </c>
      <c r="G1901" s="2">
        <f>'Moving Avg'!F1901</f>
        <v>44.783000000000008</v>
      </c>
      <c r="H1901" s="2">
        <f>'Moving Avg'!G1901</f>
        <v>44.561479999999953</v>
      </c>
      <c r="I1901" s="2">
        <f>'Moving Avg'!H1901</f>
        <v>43.757189999999973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</row>
    <row r="1902" spans="1:12" ht="13.5" x14ac:dyDescent="0.25">
      <c r="A1902" s="3">
        <f>RSI!A1902</f>
        <v>44781</v>
      </c>
      <c r="B1902" s="2">
        <f>RSI!B1902</f>
        <v>44.783000000000001</v>
      </c>
      <c r="C1902" s="2">
        <f>RSI!I1902</f>
        <v>97.730628499499687</v>
      </c>
      <c r="D1902" s="2">
        <f>MACD!E1902</f>
        <v>4.0288241815112258E-2</v>
      </c>
      <c r="E1902" s="2">
        <f>MACD!F1902</f>
        <v>4.7016723385405627E-2</v>
      </c>
      <c r="F1902" s="2">
        <f>'Moving Avg'!D1902</f>
        <v>44.783000000000001</v>
      </c>
      <c r="G1902" s="2">
        <f>'Moving Avg'!F1902</f>
        <v>44.783000000000008</v>
      </c>
      <c r="H1902" s="2">
        <f>'Moving Avg'!G1902</f>
        <v>44.579939999999951</v>
      </c>
      <c r="I1902" s="2">
        <f>'Moving Avg'!H1902</f>
        <v>43.762374999999977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</row>
    <row r="1903" spans="1:12" ht="13.5" x14ac:dyDescent="0.25">
      <c r="A1903" s="3">
        <f>RSI!A1903</f>
        <v>44782</v>
      </c>
      <c r="B1903" s="2">
        <f>RSI!B1903</f>
        <v>44.783000000000001</v>
      </c>
      <c r="C1903" s="2">
        <f>RSI!I1903</f>
        <v>97.730628499499687</v>
      </c>
      <c r="D1903" s="2">
        <f>MACD!E1903</f>
        <v>3.7883944684132587E-2</v>
      </c>
      <c r="E1903" s="2">
        <f>MACD!F1903</f>
        <v>4.5190167645151026E-2</v>
      </c>
      <c r="F1903" s="2">
        <f>'Moving Avg'!D1903</f>
        <v>44.783000000000001</v>
      </c>
      <c r="G1903" s="2">
        <f>'Moving Avg'!F1903</f>
        <v>44.783000000000008</v>
      </c>
      <c r="H1903" s="2">
        <f>'Moving Avg'!G1903</f>
        <v>44.598399999999955</v>
      </c>
      <c r="I1903" s="2">
        <f>'Moving Avg'!H1903</f>
        <v>43.767559999999975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</row>
    <row r="1904" spans="1:12" ht="13.5" x14ac:dyDescent="0.25">
      <c r="A1904" s="3">
        <f>RSI!A1904</f>
        <v>44783</v>
      </c>
      <c r="B1904" s="2">
        <f>RSI!B1904</f>
        <v>44.783000000000001</v>
      </c>
      <c r="C1904" s="2">
        <f>RSI!I1904</f>
        <v>97.730628499499687</v>
      </c>
      <c r="D1904" s="2">
        <f>MACD!E1904</f>
        <v>3.5568510240381102E-2</v>
      </c>
      <c r="E1904" s="2">
        <f>MACD!F1904</f>
        <v>4.3265836164197047E-2</v>
      </c>
      <c r="F1904" s="2">
        <f>'Moving Avg'!D1904</f>
        <v>44.783000000000001</v>
      </c>
      <c r="G1904" s="2">
        <f>'Moving Avg'!F1904</f>
        <v>44.783000000000008</v>
      </c>
      <c r="H1904" s="2">
        <f>'Moving Avg'!G1904</f>
        <v>44.616859999999953</v>
      </c>
      <c r="I1904" s="2">
        <f>'Moving Avg'!H1904</f>
        <v>43.772744999999979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</row>
    <row r="1905" spans="1:12" ht="13.5" x14ac:dyDescent="0.25">
      <c r="A1905" s="3">
        <f>RSI!A1905</f>
        <v>44784</v>
      </c>
      <c r="B1905" s="2">
        <f>RSI!B1905</f>
        <v>44.783000000000001</v>
      </c>
      <c r="C1905" s="2">
        <f>RSI!I1905</f>
        <v>97.730628499499687</v>
      </c>
      <c r="D1905" s="2">
        <f>MACD!E1905</f>
        <v>3.3349084277439545E-2</v>
      </c>
      <c r="E1905" s="2">
        <f>MACD!F1905</f>
        <v>4.1282485786845548E-2</v>
      </c>
      <c r="F1905" s="2">
        <f>'Moving Avg'!D1905</f>
        <v>44.783000000000001</v>
      </c>
      <c r="G1905" s="2">
        <f>'Moving Avg'!F1905</f>
        <v>44.783000000000008</v>
      </c>
      <c r="H1905" s="2">
        <f>'Moving Avg'!G1905</f>
        <v>44.635319999999957</v>
      </c>
      <c r="I1905" s="2">
        <f>'Moving Avg'!H1905</f>
        <v>43.777929999999976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</row>
    <row r="1906" spans="1:12" ht="13.5" x14ac:dyDescent="0.25">
      <c r="A1906" s="3">
        <f>RSI!A1906</f>
        <v>44785</v>
      </c>
      <c r="B1906" s="2">
        <f>RSI!B1906</f>
        <v>44.783000000000001</v>
      </c>
      <c r="C1906" s="2">
        <f>RSI!I1906</f>
        <v>97.730628499499687</v>
      </c>
      <c r="D1906" s="2">
        <f>MACD!E1906</f>
        <v>3.1230171237780269E-2</v>
      </c>
      <c r="E1906" s="2">
        <f>MACD!F1906</f>
        <v>3.9272022877032499E-2</v>
      </c>
      <c r="F1906" s="2">
        <f>'Moving Avg'!D1906</f>
        <v>44.783000000000001</v>
      </c>
      <c r="G1906" s="2">
        <f>'Moving Avg'!F1906</f>
        <v>44.783000000000008</v>
      </c>
      <c r="H1906" s="2">
        <f>'Moving Avg'!G1906</f>
        <v>44.653779999999955</v>
      </c>
      <c r="I1906" s="2">
        <f>'Moving Avg'!H1906</f>
        <v>43.783114999999981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</row>
    <row r="1907" spans="1:12" ht="13.5" x14ac:dyDescent="0.25">
      <c r="A1907" s="3">
        <f>RSI!A1907</f>
        <v>44788</v>
      </c>
      <c r="B1907" s="2">
        <f>RSI!B1907</f>
        <v>44.783000000000001</v>
      </c>
      <c r="C1907" s="2">
        <f>RSI!I1907</f>
        <v>97.730628499499687</v>
      </c>
      <c r="D1907" s="2">
        <f>MACD!E1907</f>
        <v>2.9214154796591174E-2</v>
      </c>
      <c r="E1907" s="2">
        <f>MACD!F1907</f>
        <v>3.7260449260944239E-2</v>
      </c>
      <c r="F1907" s="2">
        <f>'Moving Avg'!D1907</f>
        <v>44.783000000000001</v>
      </c>
      <c r="G1907" s="2">
        <f>'Moving Avg'!F1907</f>
        <v>44.783000000000008</v>
      </c>
      <c r="H1907" s="2">
        <f>'Moving Avg'!G1907</f>
        <v>44.67223999999996</v>
      </c>
      <c r="I1907" s="2">
        <f>'Moving Avg'!H1907</f>
        <v>43.788299999999978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</row>
    <row r="1908" spans="1:12" ht="13.5" x14ac:dyDescent="0.25">
      <c r="A1908" s="3">
        <f>RSI!A1908</f>
        <v>44789</v>
      </c>
      <c r="B1908" s="2">
        <f>RSI!B1908</f>
        <v>44.783000000000001</v>
      </c>
      <c r="C1908" s="2">
        <f>RSI!I1908</f>
        <v>97.730628499499687</v>
      </c>
      <c r="D1908" s="2">
        <f>MACD!E1908</f>
        <v>2.7301729894844584E-2</v>
      </c>
      <c r="E1908" s="2">
        <f>MACD!F1908</f>
        <v>3.5268705387724308E-2</v>
      </c>
      <c r="F1908" s="2">
        <f>'Moving Avg'!D1908</f>
        <v>44.783000000000001</v>
      </c>
      <c r="G1908" s="2">
        <f>'Moving Avg'!F1908</f>
        <v>44.783000000000008</v>
      </c>
      <c r="H1908" s="2">
        <f>'Moving Avg'!G1908</f>
        <v>44.69069999999995</v>
      </c>
      <c r="I1908" s="2">
        <f>'Moving Avg'!H1908</f>
        <v>43.793484999999983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44790</v>
      </c>
      <c r="B1909" s="2">
        <f>RSI!B1909</f>
        <v>44.783000000000001</v>
      </c>
      <c r="C1909" s="2">
        <f>RSI!I1909</f>
        <v>97.730628499499687</v>
      </c>
      <c r="D1909" s="2">
        <f>MACD!E1909</f>
        <v>2.5492260471594363E-2</v>
      </c>
      <c r="E1909" s="2">
        <f>MACD!F1909</f>
        <v>3.3313416404498322E-2</v>
      </c>
      <c r="F1909" s="2">
        <f>'Moving Avg'!D1909</f>
        <v>44.783000000000001</v>
      </c>
      <c r="G1909" s="2">
        <f>'Moving Avg'!F1909</f>
        <v>44.783000000000008</v>
      </c>
      <c r="H1909" s="2">
        <f>'Moving Avg'!G1909</f>
        <v>44.709159999999954</v>
      </c>
      <c r="I1909" s="2">
        <f>'Moving Avg'!H1909</f>
        <v>43.798669999999987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</row>
    <row r="1910" spans="1:12" ht="13.5" x14ac:dyDescent="0.25">
      <c r="A1910" s="3">
        <f>RSI!A1910</f>
        <v>44791</v>
      </c>
      <c r="B1910" s="2">
        <f>RSI!B1910</f>
        <v>44.783000000000001</v>
      </c>
      <c r="C1910" s="2">
        <f>RSI!I1910</f>
        <v>97.730628499499687</v>
      </c>
      <c r="D1910" s="2">
        <f>MACD!E1910</f>
        <v>2.3784074906700425E-2</v>
      </c>
      <c r="E1910" s="2">
        <f>MACD!F1910</f>
        <v>3.1407548104938746E-2</v>
      </c>
      <c r="F1910" s="2">
        <f>'Moving Avg'!D1910</f>
        <v>44.783000000000001</v>
      </c>
      <c r="G1910" s="2">
        <f>'Moving Avg'!F1910</f>
        <v>44.783000000000008</v>
      </c>
      <c r="H1910" s="2">
        <f>'Moving Avg'!G1910</f>
        <v>44.727619999999952</v>
      </c>
      <c r="I1910" s="2">
        <f>'Moving Avg'!H1910</f>
        <v>43.803854999999984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</row>
    <row r="1911" spans="1:12" ht="13.5" x14ac:dyDescent="0.25">
      <c r="A1911" s="3">
        <f>RSI!A1911</f>
        <v>44792</v>
      </c>
      <c r="B1911" s="2">
        <f>RSI!B1911</f>
        <v>44.783000000000001</v>
      </c>
      <c r="C1911" s="2">
        <f>RSI!I1911</f>
        <v>97.730628499499687</v>
      </c>
      <c r="D1911" s="2">
        <f>MACD!E1911</f>
        <v>2.2174709294233708E-2</v>
      </c>
      <c r="E1911" s="2">
        <f>MACD!F1911</f>
        <v>2.9560980342797739E-2</v>
      </c>
      <c r="F1911" s="2">
        <f>'Moving Avg'!D1911</f>
        <v>44.783000000000001</v>
      </c>
      <c r="G1911" s="2">
        <f>'Moving Avg'!F1911</f>
        <v>44.783000000000008</v>
      </c>
      <c r="H1911" s="2">
        <f>'Moving Avg'!G1911</f>
        <v>44.746079999999957</v>
      </c>
      <c r="I1911" s="2">
        <f>'Moving Avg'!H1911</f>
        <v>43.809039999999989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</row>
    <row r="1912" spans="1:12" ht="13.5" x14ac:dyDescent="0.25">
      <c r="A1912" s="3">
        <f>RSI!A1912</f>
        <v>44795</v>
      </c>
      <c r="B1912" s="2">
        <f>RSI!B1912</f>
        <v>44.783000000000001</v>
      </c>
      <c r="C1912" s="2">
        <f>RSI!I1912</f>
        <v>97.730628499499687</v>
      </c>
      <c r="D1912" s="2">
        <f>MACD!E1912</f>
        <v>2.0661107070296225E-2</v>
      </c>
      <c r="E1912" s="2">
        <f>MACD!F1912</f>
        <v>2.7781005688297437E-2</v>
      </c>
      <c r="F1912" s="2">
        <f>'Moving Avg'!D1912</f>
        <v>44.783000000000001</v>
      </c>
      <c r="G1912" s="2">
        <f>'Moving Avg'!F1912</f>
        <v>44.783000000000008</v>
      </c>
      <c r="H1912" s="2">
        <f>'Moving Avg'!G1912</f>
        <v>44.764539999999954</v>
      </c>
      <c r="I1912" s="2">
        <f>'Moving Avg'!H1912</f>
        <v>43.811969999999995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</row>
    <row r="1913" spans="1:12" ht="13.5" x14ac:dyDescent="0.25">
      <c r="A1913" s="3">
        <f>RSI!A1913</f>
        <v>44796</v>
      </c>
      <c r="B1913" s="2">
        <f>RSI!B1913</f>
        <v>44.783000000000001</v>
      </c>
      <c r="C1913" s="2">
        <f>RSI!I1913</f>
        <v>97.730628499499687</v>
      </c>
      <c r="D1913" s="2">
        <f>MACD!E1913</f>
        <v>1.9239782170394903E-2</v>
      </c>
      <c r="E1913" s="2">
        <f>MACD!F1913</f>
        <v>2.6072760984716933E-2</v>
      </c>
      <c r="F1913" s="2">
        <f>'Moving Avg'!D1913</f>
        <v>44.783000000000001</v>
      </c>
      <c r="G1913" s="2">
        <f>'Moving Avg'!F1913</f>
        <v>44.783000000000008</v>
      </c>
      <c r="H1913" s="2">
        <f>'Moving Avg'!G1913</f>
        <v>44.782999999999959</v>
      </c>
      <c r="I1913" s="2">
        <f>'Moving Avg'!H1913</f>
        <v>43.814899999999987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</row>
    <row r="1914" spans="1:12" ht="13.5" x14ac:dyDescent="0.25">
      <c r="A1914" s="3">
        <f>RSI!A1914</f>
        <v>44797</v>
      </c>
      <c r="B1914" s="2">
        <f>RSI!B1914</f>
        <v>44.783000000000001</v>
      </c>
      <c r="C1914" s="2">
        <f>RSI!I1914</f>
        <v>97.730628499499687</v>
      </c>
      <c r="D1914" s="2">
        <f>MACD!E1914</f>
        <v>1.7906951754000033E-2</v>
      </c>
      <c r="E1914" s="2">
        <f>MACD!F1914</f>
        <v>2.4439599138573555E-2</v>
      </c>
      <c r="F1914" s="2">
        <f>'Moving Avg'!D1914</f>
        <v>44.783000000000001</v>
      </c>
      <c r="G1914" s="2">
        <f>'Moving Avg'!F1914</f>
        <v>44.783000000000008</v>
      </c>
      <c r="H1914" s="2">
        <f>'Moving Avg'!G1914</f>
        <v>44.782999999999959</v>
      </c>
      <c r="I1914" s="2">
        <f>'Moving Avg'!H1914</f>
        <v>43.817829999999994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</row>
    <row r="1915" spans="1:12" ht="13.5" x14ac:dyDescent="0.25">
      <c r="A1915" s="3">
        <f>RSI!A1915</f>
        <v>44798</v>
      </c>
      <c r="B1915" s="2">
        <f>RSI!B1915</f>
        <v>44.783000000000001</v>
      </c>
      <c r="C1915" s="2">
        <f>RSI!I1915</f>
        <v>97.730628499499687</v>
      </c>
      <c r="D1915" s="2">
        <f>MACD!E1915</f>
        <v>1.6658643573016718E-2</v>
      </c>
      <c r="E1915" s="2">
        <f>MACD!F1915</f>
        <v>2.2883408025462189E-2</v>
      </c>
      <c r="F1915" s="2">
        <f>'Moving Avg'!D1915</f>
        <v>44.783000000000001</v>
      </c>
      <c r="G1915" s="2">
        <f>'Moving Avg'!F1915</f>
        <v>44.783000000000008</v>
      </c>
      <c r="H1915" s="2">
        <f>'Moving Avg'!G1915</f>
        <v>44.782999999999959</v>
      </c>
      <c r="I1915" s="2">
        <f>'Moving Avg'!H1915</f>
        <v>43.820759999999993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</row>
    <row r="1916" spans="1:12" ht="13.5" x14ac:dyDescent="0.25">
      <c r="A1916" s="3">
        <f>RSI!A1916</f>
        <v>44799</v>
      </c>
      <c r="B1916" s="2">
        <f>RSI!B1916</f>
        <v>44.783000000000001</v>
      </c>
      <c r="C1916" s="2">
        <f>RSI!I1916</f>
        <v>97.730628499499687</v>
      </c>
      <c r="D1916" s="2">
        <f>MACD!E1916</f>
        <v>1.5490782250907387E-2</v>
      </c>
      <c r="E1916" s="2">
        <f>MACD!F1916</f>
        <v>2.1404882870551228E-2</v>
      </c>
      <c r="F1916" s="2">
        <f>'Moving Avg'!D1916</f>
        <v>44.783000000000001</v>
      </c>
      <c r="G1916" s="2">
        <f>'Moving Avg'!F1916</f>
        <v>44.783000000000008</v>
      </c>
      <c r="H1916" s="2">
        <f>'Moving Avg'!G1916</f>
        <v>44.782999999999959</v>
      </c>
      <c r="I1916" s="2">
        <f>'Moving Avg'!H1916</f>
        <v>43.823689999999999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</row>
    <row r="1917" spans="1:12" ht="13.5" x14ac:dyDescent="0.25">
      <c r="A1917" s="3">
        <f>RSI!A1917</f>
        <v>44802</v>
      </c>
      <c r="B1917" s="2">
        <f>RSI!B1917</f>
        <v>44.783000000000001</v>
      </c>
      <c r="C1917" s="2">
        <f>RSI!I1917</f>
        <v>97.730628499499687</v>
      </c>
      <c r="D1917" s="2">
        <f>MACD!E1917</f>
        <v>1.4399258055512121E-2</v>
      </c>
      <c r="E1917" s="2">
        <f>MACD!F1917</f>
        <v>2.0003757907543409E-2</v>
      </c>
      <c r="F1917" s="2">
        <f>'Moving Avg'!D1917</f>
        <v>44.783000000000001</v>
      </c>
      <c r="G1917" s="2">
        <f>'Moving Avg'!F1917</f>
        <v>44.783000000000008</v>
      </c>
      <c r="H1917" s="2">
        <f>'Moving Avg'!G1917</f>
        <v>44.782999999999959</v>
      </c>
      <c r="I1917" s="2">
        <f>'Moving Avg'!H1917</f>
        <v>43.826619999999991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</row>
    <row r="1918" spans="1:12" ht="13.5" x14ac:dyDescent="0.25">
      <c r="A1918" s="3">
        <f>RSI!A1918</f>
        <v>44803</v>
      </c>
      <c r="B1918" s="2">
        <f>RSI!B1918</f>
        <v>44.783000000000001</v>
      </c>
      <c r="C1918" s="2">
        <f>RSI!I1918</f>
        <v>97.730628499499687</v>
      </c>
      <c r="D1918" s="2">
        <f>MACD!E1918</f>
        <v>1.3379981172441546E-2</v>
      </c>
      <c r="E1918" s="2">
        <f>MACD!F1918</f>
        <v>1.8679002560523038E-2</v>
      </c>
      <c r="F1918" s="2">
        <f>'Moving Avg'!D1918</f>
        <v>44.783000000000001</v>
      </c>
      <c r="G1918" s="2">
        <f>'Moving Avg'!F1918</f>
        <v>44.783000000000008</v>
      </c>
      <c r="H1918" s="2">
        <f>'Moving Avg'!G1918</f>
        <v>44.782999999999959</v>
      </c>
      <c r="I1918" s="2">
        <f>'Moving Avg'!H1918</f>
        <v>43.82954999999999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</row>
    <row r="1919" spans="1:12" ht="13.5" x14ac:dyDescent="0.25">
      <c r="A1919" s="3">
        <f>RSI!A1919</f>
        <v>44804</v>
      </c>
      <c r="B1919" s="2">
        <f>RSI!B1919</f>
        <v>44.783000000000001</v>
      </c>
      <c r="C1919" s="2">
        <f>RSI!I1919</f>
        <v>97.730628499499687</v>
      </c>
      <c r="D1919" s="2">
        <f>MACD!E1919</f>
        <v>1.2428923999983965E-2</v>
      </c>
      <c r="E1919" s="2">
        <f>MACD!F1919</f>
        <v>1.7428986848415224E-2</v>
      </c>
      <c r="F1919" s="2">
        <f>'Moving Avg'!D1919</f>
        <v>44.783000000000001</v>
      </c>
      <c r="G1919" s="2">
        <f>'Moving Avg'!F1919</f>
        <v>44.783000000000008</v>
      </c>
      <c r="H1919" s="2">
        <f>'Moving Avg'!G1919</f>
        <v>44.782999999999959</v>
      </c>
      <c r="I1919" s="2">
        <f>'Moving Avg'!H1919</f>
        <v>43.832479999999997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</row>
    <row r="1920" spans="1:12" ht="13.5" x14ac:dyDescent="0.25">
      <c r="A1920" s="3">
        <f>RSI!A1920</f>
        <v>44805</v>
      </c>
      <c r="B1920" s="2">
        <f>RSI!B1920</f>
        <v>44.783000000000001</v>
      </c>
      <c r="C1920" s="2">
        <f>RSI!I1920</f>
        <v>97.730628499499687</v>
      </c>
      <c r="D1920" s="2">
        <f>MACD!E1920</f>
        <v>1.1542153577117631E-2</v>
      </c>
      <c r="E1920" s="2">
        <f>MACD!F1920</f>
        <v>1.6251620194155707E-2</v>
      </c>
      <c r="F1920" s="2">
        <f>'Moving Avg'!D1920</f>
        <v>44.783000000000001</v>
      </c>
      <c r="G1920" s="2">
        <f>'Moving Avg'!F1920</f>
        <v>44.783000000000008</v>
      </c>
      <c r="H1920" s="2">
        <f>'Moving Avg'!G1920</f>
        <v>44.782999999999959</v>
      </c>
      <c r="I1920" s="2">
        <f>'Moving Avg'!H1920</f>
        <v>43.835409999999996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</row>
    <row r="1921" spans="1:12" ht="13.5" x14ac:dyDescent="0.25">
      <c r="A1921" s="3">
        <f>RSI!A1921</f>
        <v>44806</v>
      </c>
      <c r="B1921" s="2">
        <f>RSI!B1921</f>
        <v>44.783000000000001</v>
      </c>
      <c r="C1921" s="2">
        <f>RSI!I1921</f>
        <v>97.730628499499687</v>
      </c>
      <c r="D1921" s="2">
        <f>MACD!E1921</f>
        <v>1.0715855911598737E-2</v>
      </c>
      <c r="E1921" s="2">
        <f>MACD!F1921</f>
        <v>1.5144467337644314E-2</v>
      </c>
      <c r="F1921" s="2">
        <f>'Moving Avg'!D1921</f>
        <v>44.783000000000001</v>
      </c>
      <c r="G1921" s="2">
        <f>'Moving Avg'!F1921</f>
        <v>44.783000000000008</v>
      </c>
      <c r="H1921" s="2">
        <f>'Moving Avg'!G1921</f>
        <v>44.782999999999959</v>
      </c>
      <c r="I1921" s="2">
        <f>'Moving Avg'!H1921</f>
        <v>43.838339999999995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</row>
    <row r="1922" spans="1:12" ht="13.5" x14ac:dyDescent="0.25">
      <c r="A1922" s="3">
        <f>RSI!A1922</f>
        <v>44809</v>
      </c>
      <c r="B1922" s="2">
        <f>RSI!B1922</f>
        <v>44.783000000000001</v>
      </c>
      <c r="C1922" s="2">
        <f>RSI!I1922</f>
        <v>97.730628499499687</v>
      </c>
      <c r="D1922" s="2">
        <f>MACD!E1922</f>
        <v>9.9463536846329248E-3</v>
      </c>
      <c r="E1922" s="2">
        <f>MACD!F1922</f>
        <v>1.4104844607042036E-2</v>
      </c>
      <c r="F1922" s="2">
        <f>'Moving Avg'!D1922</f>
        <v>44.783000000000001</v>
      </c>
      <c r="G1922" s="2">
        <f>'Moving Avg'!F1922</f>
        <v>44.783000000000008</v>
      </c>
      <c r="H1922" s="2">
        <f>'Moving Avg'!G1922</f>
        <v>44.782999999999959</v>
      </c>
      <c r="I1922" s="2">
        <f>'Moving Avg'!H1922</f>
        <v>43.841269999999994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</row>
    <row r="1923" spans="1:12" ht="13.5" x14ac:dyDescent="0.25">
      <c r="A1923" s="3">
        <f>RSI!A1923</f>
        <v>44810</v>
      </c>
      <c r="B1923" s="2">
        <f>RSI!B1923</f>
        <v>44.783000000000001</v>
      </c>
      <c r="C1923" s="2">
        <f>RSI!I1923</f>
        <v>97.730628499499687</v>
      </c>
      <c r="D1923" s="2">
        <f>MACD!E1923</f>
        <v>9.2301185645382589E-3</v>
      </c>
      <c r="E1923" s="2">
        <f>MACD!F1923</f>
        <v>1.3129899398541282E-2</v>
      </c>
      <c r="F1923" s="2">
        <f>'Moving Avg'!D1923</f>
        <v>44.783000000000001</v>
      </c>
      <c r="G1923" s="2">
        <f>'Moving Avg'!F1923</f>
        <v>44.783000000000008</v>
      </c>
      <c r="H1923" s="2">
        <f>'Moving Avg'!G1923</f>
        <v>44.782999999999959</v>
      </c>
      <c r="I1923" s="2">
        <f>'Moving Avg'!H1923</f>
        <v>43.844199999999994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</row>
    <row r="1924" spans="1:12" ht="13.5" x14ac:dyDescent="0.25">
      <c r="A1924" s="3">
        <f>RSI!A1924</f>
        <v>44811</v>
      </c>
      <c r="B1924" s="2">
        <f>RSI!B1924</f>
        <v>44.783000000000001</v>
      </c>
      <c r="C1924" s="2">
        <f>RSI!I1924</f>
        <v>97.730628499499687</v>
      </c>
      <c r="D1924" s="2">
        <f>MACD!E1924</f>
        <v>8.5637791563186738E-3</v>
      </c>
      <c r="E1924" s="2">
        <f>MACD!F1924</f>
        <v>1.221667535009676E-2</v>
      </c>
      <c r="F1924" s="2">
        <f>'Moving Avg'!D1924</f>
        <v>44.783000000000001</v>
      </c>
      <c r="G1924" s="2">
        <f>'Moving Avg'!F1924</f>
        <v>44.783000000000008</v>
      </c>
      <c r="H1924" s="2">
        <f>'Moving Avg'!G1924</f>
        <v>44.782999999999959</v>
      </c>
      <c r="I1924" s="2">
        <f>'Moving Avg'!H1924</f>
        <v>43.84713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</row>
    <row r="1925" spans="1:12" ht="13.5" x14ac:dyDescent="0.25">
      <c r="A1925" s="3">
        <f>RSI!A1925</f>
        <v>44812</v>
      </c>
      <c r="B1925" s="2">
        <f>RSI!B1925</f>
        <v>44.783000000000001</v>
      </c>
      <c r="C1925" s="2">
        <f>RSI!I1925</f>
        <v>97.730628499499687</v>
      </c>
      <c r="D1925" s="2">
        <f>MACD!E1925</f>
        <v>7.9441254415471008E-3</v>
      </c>
      <c r="E1925" s="2">
        <f>MACD!F1925</f>
        <v>1.136216536838683E-2</v>
      </c>
      <c r="F1925" s="2">
        <f>'Moving Avg'!D1925</f>
        <v>44.783000000000001</v>
      </c>
      <c r="G1925" s="2">
        <f>'Moving Avg'!F1925</f>
        <v>44.783000000000008</v>
      </c>
      <c r="H1925" s="2">
        <f>'Moving Avg'!G1925</f>
        <v>44.782999999999959</v>
      </c>
      <c r="I1925" s="2">
        <f>'Moving Avg'!H1925</f>
        <v>43.850059999999992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</row>
    <row r="1926" spans="1:12" ht="13.5" x14ac:dyDescent="0.25">
      <c r="A1926" s="3">
        <f>RSI!A1926</f>
        <v>44813</v>
      </c>
      <c r="B1926" s="2">
        <f>RSI!B1926</f>
        <v>44.783000000000001</v>
      </c>
      <c r="C1926" s="2">
        <f>RSI!I1926</f>
        <v>97.730628499499687</v>
      </c>
      <c r="D1926" s="2">
        <f>MACD!E1926</f>
        <v>7.368110417822038E-3</v>
      </c>
      <c r="E1926" s="2">
        <f>MACD!F1926</f>
        <v>1.0563354378273873E-2</v>
      </c>
      <c r="F1926" s="2">
        <f>'Moving Avg'!D1926</f>
        <v>44.783000000000001</v>
      </c>
      <c r="G1926" s="2">
        <f>'Moving Avg'!F1926</f>
        <v>44.783000000000008</v>
      </c>
      <c r="H1926" s="2">
        <f>'Moving Avg'!G1926</f>
        <v>44.782999999999959</v>
      </c>
      <c r="I1926" s="2">
        <f>'Moving Avg'!H1926</f>
        <v>43.852989999999998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</row>
    <row r="1927" spans="1:12" ht="13.5" x14ac:dyDescent="0.25">
      <c r="A1927" s="3">
        <f>RSI!A1927</f>
        <v>44816</v>
      </c>
      <c r="B1927" s="2">
        <f>RSI!B1927</f>
        <v>44.783000000000001</v>
      </c>
      <c r="C1927" s="2">
        <f>RSI!I1927</f>
        <v>97.730628499499687</v>
      </c>
      <c r="D1927" s="2">
        <f>MACD!E1927</f>
        <v>6.8328495255229882E-3</v>
      </c>
      <c r="E1927" s="2">
        <f>MACD!F1927</f>
        <v>9.8172534077236966E-3</v>
      </c>
      <c r="F1927" s="2">
        <f>'Moving Avg'!D1927</f>
        <v>44.783000000000001</v>
      </c>
      <c r="G1927" s="2">
        <f>'Moving Avg'!F1927</f>
        <v>44.783000000000008</v>
      </c>
      <c r="H1927" s="2">
        <f>'Moving Avg'!G1927</f>
        <v>44.782999999999959</v>
      </c>
      <c r="I1927" s="2">
        <f>'Moving Avg'!H1927</f>
        <v>43.855920000000005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</row>
    <row r="1928" spans="1:12" ht="13.5" x14ac:dyDescent="0.25">
      <c r="A1928" s="3">
        <f>RSI!A1928</f>
        <v>44817</v>
      </c>
      <c r="B1928" s="2">
        <f>RSI!B1928</f>
        <v>44.783000000000001</v>
      </c>
      <c r="C1928" s="2">
        <f>RSI!I1928</f>
        <v>97.730628499499687</v>
      </c>
      <c r="D1928" s="2">
        <f>MACD!E1928</f>
        <v>6.3356183475065109E-3</v>
      </c>
      <c r="E1928" s="2">
        <f>MACD!F1928</f>
        <v>9.1209263956802591E-3</v>
      </c>
      <c r="F1928" s="2">
        <f>'Moving Avg'!D1928</f>
        <v>44.783000000000001</v>
      </c>
      <c r="G1928" s="2">
        <f>'Moving Avg'!F1928</f>
        <v>44.783000000000008</v>
      </c>
      <c r="H1928" s="2">
        <f>'Moving Avg'!G1928</f>
        <v>44.782999999999959</v>
      </c>
      <c r="I1928" s="2">
        <f>'Moving Avg'!H1928</f>
        <v>43.858850000000004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</row>
    <row r="1929" spans="1:12" ht="13.5" x14ac:dyDescent="0.25">
      <c r="A1929" s="3">
        <f>RSI!A1929</f>
        <v>44818</v>
      </c>
      <c r="B1929" s="2">
        <f>RSI!B1929</f>
        <v>44.783000000000001</v>
      </c>
      <c r="C1929" s="2">
        <f>RSI!I1929</f>
        <v>97.730628499499687</v>
      </c>
      <c r="D1929" s="2">
        <f>MACD!E1929</f>
        <v>5.8738489818566109E-3</v>
      </c>
      <c r="E1929" s="2">
        <f>MACD!F1929</f>
        <v>8.4715109129155294E-3</v>
      </c>
      <c r="F1929" s="2">
        <f>'Moving Avg'!D1929</f>
        <v>44.783000000000001</v>
      </c>
      <c r="G1929" s="2">
        <f>'Moving Avg'!F1929</f>
        <v>44.783000000000008</v>
      </c>
      <c r="H1929" s="2">
        <f>'Moving Avg'!G1929</f>
        <v>44.782999999999959</v>
      </c>
      <c r="I1929" s="2">
        <f>'Moving Avg'!H1929</f>
        <v>43.868545000000005</v>
      </c>
      <c r="J1929" s="6" t="str">
        <f>OBV!F1929</f>
        <v>BULLISH</v>
      </c>
      <c r="K1929" s="6" t="str">
        <f>OBV!G1929</f>
        <v>NEUTRAL</v>
      </c>
      <c r="L1929" s="6" t="str">
        <f>OBV!H1929</f>
        <v>CONFIRMED BULLISH</v>
      </c>
    </row>
    <row r="1930" spans="1:12" ht="13.5" x14ac:dyDescent="0.25">
      <c r="A1930" s="3">
        <f>RSI!A1930</f>
        <v>44819</v>
      </c>
      <c r="B1930" s="2">
        <f>RSI!B1930</f>
        <v>44.783000000000001</v>
      </c>
      <c r="C1930" s="2">
        <f>RSI!I1930</f>
        <v>97.730628499499687</v>
      </c>
      <c r="D1930" s="2">
        <f>MACD!E1930</f>
        <v>5.445125416379426E-3</v>
      </c>
      <c r="E1930" s="2">
        <f>MACD!F1930</f>
        <v>7.8662338136083094E-3</v>
      </c>
      <c r="F1930" s="2">
        <f>'Moving Avg'!D1930</f>
        <v>44.783000000000001</v>
      </c>
      <c r="G1930" s="2">
        <f>'Moving Avg'!F1930</f>
        <v>44.783000000000008</v>
      </c>
      <c r="H1930" s="2">
        <f>'Moving Avg'!G1930</f>
        <v>44.782999999999959</v>
      </c>
      <c r="I1930" s="2">
        <f>'Moving Avg'!H1930</f>
        <v>43.878240000000005</v>
      </c>
      <c r="J1930" s="6" t="str">
        <f>OBV!F1930</f>
        <v>BULLISH</v>
      </c>
      <c r="K1930" s="6" t="str">
        <f>OBV!G1930</f>
        <v>NEUTRAL</v>
      </c>
      <c r="L1930" s="6" t="str">
        <f>OBV!H1930</f>
        <v>CONFIRMED BULLISH</v>
      </c>
    </row>
    <row r="1931" spans="1:12" ht="13.5" x14ac:dyDescent="0.25">
      <c r="A1931" s="3">
        <f>RSI!A1931</f>
        <v>44820</v>
      </c>
      <c r="B1931" s="2">
        <f>RSI!B1931</f>
        <v>45.244999999999997</v>
      </c>
      <c r="C1931" s="2">
        <f>RSI!I1931</f>
        <v>99.966026958822283</v>
      </c>
      <c r="D1931" s="2">
        <f>MACD!E1931</f>
        <v>-2.9175044048500354E-2</v>
      </c>
      <c r="E1931" s="2">
        <f>MACD!F1931</f>
        <v>4.5797824118657716E-4</v>
      </c>
      <c r="F1931" s="2">
        <f>'Moving Avg'!D1931</f>
        <v>44.875399999999999</v>
      </c>
      <c r="G1931" s="2">
        <f>'Moving Avg'!F1931</f>
        <v>44.806100000000008</v>
      </c>
      <c r="H1931" s="2">
        <f>'Moving Avg'!G1931</f>
        <v>44.792239999999957</v>
      </c>
      <c r="I1931" s="2">
        <f>'Moving Avg'!H1931</f>
        <v>43.890245000000014</v>
      </c>
      <c r="J1931" s="6" t="str">
        <f>OBV!F1931</f>
        <v>BULLISH</v>
      </c>
      <c r="K1931" s="6" t="str">
        <f>OBV!G1931</f>
        <v>NEUTRAL</v>
      </c>
      <c r="L1931" s="6" t="str">
        <f>OBV!H1931</f>
        <v>CONFIRMED BULLISH</v>
      </c>
    </row>
    <row r="1932" spans="1:12" ht="13.5" x14ac:dyDescent="0.25">
      <c r="A1932" s="3">
        <f>RSI!A1932</f>
        <v>44823</v>
      </c>
      <c r="B1932" s="2">
        <f>RSI!B1932</f>
        <v>45.244999999999997</v>
      </c>
      <c r="C1932" s="2">
        <f>RSI!I1932</f>
        <v>99.966026958822283</v>
      </c>
      <c r="D1932" s="2">
        <f>MACD!E1932</f>
        <v>-6.1231586574557184E-2</v>
      </c>
      <c r="E1932" s="2">
        <f>MACD!F1932</f>
        <v>-1.1879934721962176E-2</v>
      </c>
      <c r="F1932" s="2">
        <f>'Moving Avg'!D1932</f>
        <v>44.967799999999997</v>
      </c>
      <c r="G1932" s="2">
        <f>'Moving Avg'!F1932</f>
        <v>44.829200000000007</v>
      </c>
      <c r="H1932" s="2">
        <f>'Moving Avg'!G1932</f>
        <v>44.801479999999955</v>
      </c>
      <c r="I1932" s="2">
        <f>'Moving Avg'!H1932</f>
        <v>43.902250000000024</v>
      </c>
      <c r="J1932" s="6" t="str">
        <f>OBV!F1932</f>
        <v>BULLISH</v>
      </c>
      <c r="K1932" s="6" t="str">
        <f>OBV!G1932</f>
        <v>NEUTRAL</v>
      </c>
      <c r="L1932" s="6" t="str">
        <f>OBV!H1932</f>
        <v>CONFIRMED BULLISH</v>
      </c>
    </row>
    <row r="1933" spans="1:12" ht="13.5" x14ac:dyDescent="0.25">
      <c r="A1933" s="3">
        <f>RSI!A1933</f>
        <v>44824</v>
      </c>
      <c r="B1933" s="2">
        <f>RSI!B1933</f>
        <v>45.244999999999997</v>
      </c>
      <c r="C1933" s="2">
        <f>RSI!I1933</f>
        <v>99.966026958822283</v>
      </c>
      <c r="D1933" s="2">
        <f>MACD!E1933</f>
        <v>-9.0914272752243619E-2</v>
      </c>
      <c r="E1933" s="2">
        <f>MACD!F1933</f>
        <v>-2.7686802328018463E-2</v>
      </c>
      <c r="F1933" s="2">
        <f>'Moving Avg'!D1933</f>
        <v>45.060200000000002</v>
      </c>
      <c r="G1933" s="2">
        <f>'Moving Avg'!F1933</f>
        <v>44.852300000000007</v>
      </c>
      <c r="H1933" s="2">
        <f>'Moving Avg'!G1933</f>
        <v>44.810719999999954</v>
      </c>
      <c r="I1933" s="2">
        <f>'Moving Avg'!H1933</f>
        <v>43.914255000000033</v>
      </c>
      <c r="J1933" s="6" t="str">
        <f>OBV!F1933</f>
        <v>BULLISH</v>
      </c>
      <c r="K1933" s="6" t="str">
        <f>OBV!G1933</f>
        <v>NEUTRAL</v>
      </c>
      <c r="L1933" s="6" t="str">
        <f>OBV!H1933</f>
        <v>CONFIRMED BULLISH</v>
      </c>
    </row>
    <row r="1934" spans="1:12" ht="13.5" x14ac:dyDescent="0.25">
      <c r="A1934" s="3">
        <f>RSI!A1934</f>
        <v>44825</v>
      </c>
      <c r="B1934" s="2">
        <f>RSI!B1934</f>
        <v>45.244999999999997</v>
      </c>
      <c r="C1934" s="2">
        <f>RSI!I1934</f>
        <v>99.966026958822283</v>
      </c>
      <c r="D1934" s="2">
        <f>MACD!E1934</f>
        <v>-0.11839883573758669</v>
      </c>
      <c r="E1934" s="2">
        <f>MACD!F1934</f>
        <v>-4.5829209009932106E-2</v>
      </c>
      <c r="F1934" s="2">
        <f>'Moving Avg'!D1934</f>
        <v>45.1526</v>
      </c>
      <c r="G1934" s="2">
        <f>'Moving Avg'!F1934</f>
        <v>44.875400000000006</v>
      </c>
      <c r="H1934" s="2">
        <f>'Moving Avg'!G1934</f>
        <v>44.819959999999952</v>
      </c>
      <c r="I1934" s="2">
        <f>'Moving Avg'!H1934</f>
        <v>43.926260000000042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</row>
    <row r="1935" spans="1:12" ht="13.5" x14ac:dyDescent="0.25">
      <c r="A1935" s="3">
        <f>RSI!A1935</f>
        <v>44826</v>
      </c>
      <c r="B1935" s="2">
        <f>RSI!B1935</f>
        <v>45.244999999999997</v>
      </c>
      <c r="C1935" s="2">
        <f>RSI!I1935</f>
        <v>99.966026958822283</v>
      </c>
      <c r="D1935" s="2">
        <f>MACD!E1935</f>
        <v>-0.14384800803963316</v>
      </c>
      <c r="E1935" s="2">
        <f>MACD!F1935</f>
        <v>-6.5432968815872322E-2</v>
      </c>
      <c r="F1935" s="2">
        <f>'Moving Avg'!D1935</f>
        <v>45.244999999999997</v>
      </c>
      <c r="G1935" s="2">
        <f>'Moving Avg'!F1935</f>
        <v>44.898500000000006</v>
      </c>
      <c r="H1935" s="2">
        <f>'Moving Avg'!G1935</f>
        <v>44.829199999999958</v>
      </c>
      <c r="I1935" s="2">
        <f>'Moving Avg'!H1935</f>
        <v>43.938265000000058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</row>
    <row r="1936" spans="1:12" ht="13.5" x14ac:dyDescent="0.25">
      <c r="A1936" s="3">
        <f>RSI!A1936</f>
        <v>44827</v>
      </c>
      <c r="B1936" s="2">
        <f>RSI!B1936</f>
        <v>45.244999999999997</v>
      </c>
      <c r="C1936" s="2">
        <f>RSI!I1936</f>
        <v>99.966026958822283</v>
      </c>
      <c r="D1936" s="2">
        <f>MACD!E1936</f>
        <v>-0.16741248197383385</v>
      </c>
      <c r="E1936" s="2">
        <f>MACD!F1936</f>
        <v>-8.5828871447464622E-2</v>
      </c>
      <c r="F1936" s="2">
        <f>'Moving Avg'!D1936</f>
        <v>45.244999999999997</v>
      </c>
      <c r="G1936" s="2">
        <f>'Moving Avg'!F1936</f>
        <v>44.921600000000005</v>
      </c>
      <c r="H1936" s="2">
        <f>'Moving Avg'!G1936</f>
        <v>44.838439999999956</v>
      </c>
      <c r="I1936" s="2">
        <f>'Moving Avg'!H1936</f>
        <v>43.950270000000067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</row>
    <row r="1937" spans="1:12" ht="13.5" x14ac:dyDescent="0.25">
      <c r="A1937" s="3">
        <f>RSI!A1937</f>
        <v>44830</v>
      </c>
      <c r="B1937" s="2">
        <f>RSI!B1937</f>
        <v>45.244999999999997</v>
      </c>
      <c r="C1937" s="2">
        <f>RSI!I1937</f>
        <v>99.966026958822283</v>
      </c>
      <c r="D1937" s="2">
        <f>MACD!E1937</f>
        <v>-0.18923179936417256</v>
      </c>
      <c r="E1937" s="2">
        <f>MACD!F1937</f>
        <v>-0.10650945703080622</v>
      </c>
      <c r="F1937" s="2">
        <f>'Moving Avg'!D1937</f>
        <v>45.244999999999997</v>
      </c>
      <c r="G1937" s="2">
        <f>'Moving Avg'!F1937</f>
        <v>44.944700000000005</v>
      </c>
      <c r="H1937" s="2">
        <f>'Moving Avg'!G1937</f>
        <v>44.847679999999954</v>
      </c>
      <c r="I1937" s="2">
        <f>'Moving Avg'!H1937</f>
        <v>43.962275000000069</v>
      </c>
      <c r="J1937" s="6" t="str">
        <f>OBV!F1937</f>
        <v>NEUTRAL</v>
      </c>
      <c r="K1937" s="6" t="str">
        <f>OBV!G1937</f>
        <v>NEUTRAL</v>
      </c>
      <c r="L1937" s="6" t="str">
        <f>OBV!H1937</f>
        <v>NEUTRAL</v>
      </c>
    </row>
    <row r="1938" spans="1:12" ht="13.5" x14ac:dyDescent="0.25">
      <c r="A1938" s="3">
        <f>RSI!A1938</f>
        <v>44831</v>
      </c>
      <c r="B1938" s="2">
        <f>RSI!B1938</f>
        <v>45.244999999999997</v>
      </c>
      <c r="C1938" s="2">
        <f>RSI!I1938</f>
        <v>99.966026958822283</v>
      </c>
      <c r="D1938" s="2">
        <f>MACD!E1938</f>
        <v>-0.20943517567439329</v>
      </c>
      <c r="E1938" s="2">
        <f>MACD!F1938</f>
        <v>-0.12709460075952364</v>
      </c>
      <c r="F1938" s="2">
        <f>'Moving Avg'!D1938</f>
        <v>45.244999999999997</v>
      </c>
      <c r="G1938" s="2">
        <f>'Moving Avg'!F1938</f>
        <v>44.967800000000004</v>
      </c>
      <c r="H1938" s="2">
        <f>'Moving Avg'!G1938</f>
        <v>44.856919999999953</v>
      </c>
      <c r="I1938" s="2">
        <f>'Moving Avg'!H1938</f>
        <v>43.974280000000093</v>
      </c>
      <c r="J1938" s="6" t="str">
        <f>OBV!F1938</f>
        <v>NEUTRAL</v>
      </c>
      <c r="K1938" s="6" t="str">
        <f>OBV!G1938</f>
        <v>NEUTRAL</v>
      </c>
      <c r="L1938" s="6" t="str">
        <f>OBV!H1938</f>
        <v>NEUTRAL</v>
      </c>
    </row>
    <row r="1939" spans="1:12" ht="13.5" x14ac:dyDescent="0.25">
      <c r="A1939" s="3">
        <f>RSI!A1939</f>
        <v>44832</v>
      </c>
      <c r="B1939" s="2">
        <f>RSI!B1939</f>
        <v>45.244999999999997</v>
      </c>
      <c r="C1939" s="2">
        <f>RSI!I1939</f>
        <v>99.966026958822283</v>
      </c>
      <c r="D1939" s="2">
        <f>MACD!E1939</f>
        <v>-0.22814226337414567</v>
      </c>
      <c r="E1939" s="2">
        <f>MACD!F1939</f>
        <v>-0.14730413328244807</v>
      </c>
      <c r="F1939" s="2">
        <f>'Moving Avg'!D1939</f>
        <v>45.244999999999997</v>
      </c>
      <c r="G1939" s="2">
        <f>'Moving Avg'!F1939</f>
        <v>44.990900000000003</v>
      </c>
      <c r="H1939" s="2">
        <f>'Moving Avg'!G1939</f>
        <v>44.866159999999951</v>
      </c>
      <c r="I1939" s="2">
        <f>'Moving Avg'!H1939</f>
        <v>43.986285000000095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</row>
    <row r="1940" spans="1:12" ht="13.5" x14ac:dyDescent="0.25">
      <c r="A1940" s="3">
        <f>RSI!A1940</f>
        <v>44833</v>
      </c>
      <c r="B1940" s="2">
        <f>RSI!B1940</f>
        <v>45.244999999999997</v>
      </c>
      <c r="C1940" s="2">
        <f>RSI!I1940</f>
        <v>99.966026958822283</v>
      </c>
      <c r="D1940" s="2">
        <f>MACD!E1940</f>
        <v>-0.24546385899788703</v>
      </c>
      <c r="E1940" s="2">
        <f>MACD!F1940</f>
        <v>-0.16693607842553587</v>
      </c>
      <c r="F1940" s="2">
        <f>'Moving Avg'!D1940</f>
        <v>45.244999999999997</v>
      </c>
      <c r="G1940" s="2">
        <f>'Moving Avg'!F1940</f>
        <v>45.014000000000003</v>
      </c>
      <c r="H1940" s="2">
        <f>'Moving Avg'!G1940</f>
        <v>44.875399999999956</v>
      </c>
      <c r="I1940" s="2">
        <f>'Moving Avg'!H1940</f>
        <v>43.998290000000104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</row>
    <row r="1941" spans="1:12" ht="13.5" x14ac:dyDescent="0.25">
      <c r="A1941" s="3">
        <f>RSI!A1941</f>
        <v>44834</v>
      </c>
      <c r="B1941" s="2">
        <f>RSI!B1941</f>
        <v>45.244999999999997</v>
      </c>
      <c r="C1941" s="2">
        <f>RSI!I1941</f>
        <v>99.966026958822283</v>
      </c>
      <c r="D1941" s="2">
        <f>MACD!E1941</f>
        <v>-0.19042563495383291</v>
      </c>
      <c r="E1941" s="2">
        <f>MACD!F1941</f>
        <v>-0.17163398973119529</v>
      </c>
      <c r="F1941" s="2">
        <f>'Moving Avg'!D1941</f>
        <v>45.244999999999997</v>
      </c>
      <c r="G1941" s="2">
        <f>'Moving Avg'!F1941</f>
        <v>45.037100000000002</v>
      </c>
      <c r="H1941" s="2">
        <f>'Moving Avg'!G1941</f>
        <v>44.884639999999955</v>
      </c>
      <c r="I1941" s="2">
        <f>'Moving Avg'!H1941</f>
        <v>44.010295000000113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</row>
    <row r="1942" spans="1:12" ht="13.5" x14ac:dyDescent="0.25">
      <c r="A1942" s="3">
        <f>RSI!A1942</f>
        <v>44837</v>
      </c>
      <c r="B1942" s="2">
        <f>RSI!B1942</f>
        <v>45.244999999999997</v>
      </c>
      <c r="C1942" s="2">
        <f>RSI!I1942</f>
        <v>99.966026958822283</v>
      </c>
      <c r="D1942" s="2">
        <f>MACD!E1942</f>
        <v>-0.14513442654377684</v>
      </c>
      <c r="E1942" s="2">
        <f>MACD!F1942</f>
        <v>-0.16633407709371162</v>
      </c>
      <c r="F1942" s="2">
        <f>'Moving Avg'!D1942</f>
        <v>45.244999999999997</v>
      </c>
      <c r="G1942" s="2">
        <f>'Moving Avg'!F1942</f>
        <v>45.060200000000002</v>
      </c>
      <c r="H1942" s="2">
        <f>'Moving Avg'!G1942</f>
        <v>44.893879999999953</v>
      </c>
      <c r="I1942" s="2">
        <f>'Moving Avg'!H1942</f>
        <v>44.022300000000129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</row>
    <row r="1943" spans="1:12" ht="13.5" x14ac:dyDescent="0.25">
      <c r="A1943" s="3">
        <f>RSI!A1943</f>
        <v>44838</v>
      </c>
      <c r="B1943" s="2">
        <f>RSI!B1943</f>
        <v>45.244999999999997</v>
      </c>
      <c r="C1943" s="2">
        <f>RSI!I1943</f>
        <v>99.966026958822283</v>
      </c>
      <c r="D1943" s="2">
        <f>MACD!E1943</f>
        <v>-0.10799590797129355</v>
      </c>
      <c r="E1943" s="2">
        <f>MACD!F1943</f>
        <v>-0.15466644326922802</v>
      </c>
      <c r="F1943" s="2">
        <f>'Moving Avg'!D1943</f>
        <v>45.244999999999997</v>
      </c>
      <c r="G1943" s="2">
        <f>'Moving Avg'!F1943</f>
        <v>45.083300000000001</v>
      </c>
      <c r="H1943" s="2">
        <f>'Moving Avg'!G1943</f>
        <v>44.903119999999952</v>
      </c>
      <c r="I1943" s="2">
        <f>'Moving Avg'!H1943</f>
        <v>44.034305000000138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</row>
    <row r="1944" spans="1:12" ht="13.5" x14ac:dyDescent="0.25">
      <c r="A1944" s="3">
        <f>RSI!A1944</f>
        <v>44839</v>
      </c>
      <c r="B1944" s="2">
        <f>RSI!B1944</f>
        <v>45.244999999999997</v>
      </c>
      <c r="C1944" s="2">
        <f>RSI!I1944</f>
        <v>99.966026958822283</v>
      </c>
      <c r="D1944" s="2">
        <f>MACD!E1944</f>
        <v>-7.7668055437627004E-2</v>
      </c>
      <c r="E1944" s="2">
        <f>MACD!F1944</f>
        <v>-0.13926676570290783</v>
      </c>
      <c r="F1944" s="2">
        <f>'Moving Avg'!D1944</f>
        <v>45.244999999999997</v>
      </c>
      <c r="G1944" s="2">
        <f>'Moving Avg'!F1944</f>
        <v>45.106400000000001</v>
      </c>
      <c r="H1944" s="2">
        <f>'Moving Avg'!G1944</f>
        <v>44.91235999999995</v>
      </c>
      <c r="I1944" s="2">
        <f>'Moving Avg'!H1944</f>
        <v>44.046310000000148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</row>
    <row r="1945" spans="1:12" ht="13.5" x14ac:dyDescent="0.25">
      <c r="A1945" s="3">
        <f>RSI!A1945</f>
        <v>44840</v>
      </c>
      <c r="B1945" s="2">
        <f>RSI!B1945</f>
        <v>45.244999999999997</v>
      </c>
      <c r="C1945" s="2">
        <f>RSI!I1945</f>
        <v>99.966026958822283</v>
      </c>
      <c r="D1945" s="2">
        <f>MACD!E1945</f>
        <v>-5.3021811367798932E-2</v>
      </c>
      <c r="E1945" s="2">
        <f>MACD!F1945</f>
        <v>-0.12201777483588606</v>
      </c>
      <c r="F1945" s="2">
        <f>'Moving Avg'!D1945</f>
        <v>45.244999999999997</v>
      </c>
      <c r="G1945" s="2">
        <f>'Moving Avg'!F1945</f>
        <v>45.1295</v>
      </c>
      <c r="H1945" s="2">
        <f>'Moving Avg'!G1945</f>
        <v>44.921599999999955</v>
      </c>
      <c r="I1945" s="2">
        <f>'Moving Avg'!H1945</f>
        <v>44.05831500000015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</row>
    <row r="1946" spans="1:12" ht="13.5" x14ac:dyDescent="0.25">
      <c r="A1946" s="3">
        <f>RSI!A1946</f>
        <v>44841</v>
      </c>
      <c r="B1946" s="2">
        <f>RSI!B1946</f>
        <v>45.244999999999997</v>
      </c>
      <c r="C1946" s="2">
        <f>RSI!I1946</f>
        <v>99.966026958822283</v>
      </c>
      <c r="D1946" s="2">
        <f>MACD!E1946</f>
        <v>-3.3107838818871471E-2</v>
      </c>
      <c r="E1946" s="2">
        <f>MACD!F1946</f>
        <v>-0.10423578763248315</v>
      </c>
      <c r="F1946" s="2">
        <f>'Moving Avg'!D1946</f>
        <v>45.244999999999997</v>
      </c>
      <c r="G1946" s="2">
        <f>'Moving Avg'!F1946</f>
        <v>45.1526</v>
      </c>
      <c r="H1946" s="2">
        <f>'Moving Avg'!G1946</f>
        <v>44.930839999999954</v>
      </c>
      <c r="I1946" s="2">
        <f>'Moving Avg'!H1946</f>
        <v>44.070320000000159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</row>
    <row r="1947" spans="1:12" ht="13.5" x14ac:dyDescent="0.25">
      <c r="A1947" s="3">
        <f>RSI!A1947</f>
        <v>44844</v>
      </c>
      <c r="B1947" s="2">
        <f>RSI!B1947</f>
        <v>45.244999999999997</v>
      </c>
      <c r="C1947" s="2">
        <f>RSI!I1947</f>
        <v>99.966026958822283</v>
      </c>
      <c r="D1947" s="2">
        <f>MACD!E1947</f>
        <v>-1.7128426265507812E-2</v>
      </c>
      <c r="E1947" s="2">
        <f>MACD!F1947</f>
        <v>-8.6814315359088082E-2</v>
      </c>
      <c r="F1947" s="2">
        <f>'Moving Avg'!D1947</f>
        <v>45.244999999999997</v>
      </c>
      <c r="G1947" s="2">
        <f>'Moving Avg'!F1947</f>
        <v>45.175699999999999</v>
      </c>
      <c r="H1947" s="2">
        <f>'Moving Avg'!G1947</f>
        <v>44.940079999999952</v>
      </c>
      <c r="I1947" s="2">
        <f>'Moving Avg'!H1947</f>
        <v>44.082325000000154</v>
      </c>
      <c r="J1947" s="6" t="str">
        <f>OBV!F1947</f>
        <v>NEUTRAL</v>
      </c>
      <c r="K1947" s="6" t="str">
        <f>OBV!G1947</f>
        <v>NEUTRAL</v>
      </c>
      <c r="L1947" s="6" t="str">
        <f>OBV!H1947</f>
        <v>NEUTRAL</v>
      </c>
    </row>
    <row r="1948" spans="1:12" ht="13.5" x14ac:dyDescent="0.25">
      <c r="A1948" s="3">
        <f>RSI!A1948</f>
        <v>44845</v>
      </c>
      <c r="B1948" s="2">
        <f>RSI!B1948</f>
        <v>45.244999999999997</v>
      </c>
      <c r="C1948" s="2">
        <f>RSI!I1948</f>
        <v>99.966026958822283</v>
      </c>
      <c r="D1948" s="2">
        <f>MACD!E1948</f>
        <v>-4.4137477548602533E-3</v>
      </c>
      <c r="E1948" s="2">
        <f>MACD!F1948</f>
        <v>-7.0334201838242516E-2</v>
      </c>
      <c r="F1948" s="2">
        <f>'Moving Avg'!D1948</f>
        <v>45.244999999999997</v>
      </c>
      <c r="G1948" s="2">
        <f>'Moving Avg'!F1948</f>
        <v>45.198799999999999</v>
      </c>
      <c r="H1948" s="2">
        <f>'Moving Avg'!G1948</f>
        <v>44.94931999999995</v>
      </c>
      <c r="I1948" s="2">
        <f>'Moving Avg'!H1948</f>
        <v>44.094330000000156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</row>
    <row r="1949" spans="1:12" ht="13.5" x14ac:dyDescent="0.25">
      <c r="A1949" s="3">
        <f>RSI!A1949</f>
        <v>44846</v>
      </c>
      <c r="B1949" s="2">
        <f>RSI!B1949</f>
        <v>45.244999999999997</v>
      </c>
      <c r="C1949" s="2">
        <f>RSI!I1949</f>
        <v>99.966026958822283</v>
      </c>
      <c r="D1949" s="2">
        <f>MACD!E1949</f>
        <v>5.5981940726255175E-3</v>
      </c>
      <c r="E1949" s="2">
        <f>MACD!F1949</f>
        <v>-5.5147722656068911E-2</v>
      </c>
      <c r="F1949" s="2">
        <f>'Moving Avg'!D1949</f>
        <v>45.244999999999997</v>
      </c>
      <c r="G1949" s="2">
        <f>'Moving Avg'!F1949</f>
        <v>45.221899999999998</v>
      </c>
      <c r="H1949" s="2">
        <f>'Moving Avg'!G1949</f>
        <v>44.958559999999949</v>
      </c>
      <c r="I1949" s="2">
        <f>'Moving Avg'!H1949</f>
        <v>44.106335000000151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</row>
    <row r="1950" spans="1:12" ht="13.5" x14ac:dyDescent="0.25">
      <c r="A1950" s="3">
        <f>RSI!A1950</f>
        <v>44847</v>
      </c>
      <c r="B1950" s="2">
        <f>RSI!B1950</f>
        <v>45.244999999999997</v>
      </c>
      <c r="C1950" s="2">
        <f>RSI!I1950</f>
        <v>99.966026958822283</v>
      </c>
      <c r="D1950" s="2">
        <f>MACD!E1950</f>
        <v>1.3378510956584933E-2</v>
      </c>
      <c r="E1950" s="2">
        <f>MACD!F1950</f>
        <v>-4.1442475933538149E-2</v>
      </c>
      <c r="F1950" s="2">
        <f>'Moving Avg'!D1950</f>
        <v>45.244999999999997</v>
      </c>
      <c r="G1950" s="2">
        <f>'Moving Avg'!F1950</f>
        <v>45.244999999999997</v>
      </c>
      <c r="H1950" s="2">
        <f>'Moving Avg'!G1950</f>
        <v>44.967799999999954</v>
      </c>
      <c r="I1950" s="2">
        <f>'Moving Avg'!H1950</f>
        <v>44.11834000000016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</row>
    <row r="1951" spans="1:12" ht="13.5" x14ac:dyDescent="0.25">
      <c r="A1951" s="3">
        <f>RSI!A1951</f>
        <v>44848</v>
      </c>
      <c r="B1951" s="2">
        <f>RSI!B1951</f>
        <v>45.244999999999997</v>
      </c>
      <c r="C1951" s="2">
        <f>RSI!I1951</f>
        <v>99.966026958822283</v>
      </c>
      <c r="D1951" s="2">
        <f>MACD!E1951</f>
        <v>1.9321739159607887E-2</v>
      </c>
      <c r="E1951" s="2">
        <f>MACD!F1951</f>
        <v>-2.9289632914908943E-2</v>
      </c>
      <c r="F1951" s="2">
        <f>'Moving Avg'!D1951</f>
        <v>45.244999999999997</v>
      </c>
      <c r="G1951" s="2">
        <f>'Moving Avg'!F1951</f>
        <v>45.244999999999997</v>
      </c>
      <c r="H1951" s="2">
        <f>'Moving Avg'!G1951</f>
        <v>44.977039999999953</v>
      </c>
      <c r="I1951" s="2">
        <f>'Moving Avg'!H1951</f>
        <v>44.130345000000169</v>
      </c>
      <c r="J1951" s="6" t="str">
        <f>OBV!F1951</f>
        <v>NEUTRAL</v>
      </c>
      <c r="K1951" s="6" t="str">
        <f>OBV!G1951</f>
        <v>NEUTRAL</v>
      </c>
      <c r="L1951" s="6" t="str">
        <f>OBV!H1951</f>
        <v>NEUTRAL</v>
      </c>
    </row>
    <row r="1952" spans="1:12" ht="13.5" x14ac:dyDescent="0.25">
      <c r="A1952" s="3">
        <f>RSI!A1952</f>
        <v>44851</v>
      </c>
      <c r="B1952" s="2">
        <f>RSI!B1952</f>
        <v>45.244999999999997</v>
      </c>
      <c r="C1952" s="2">
        <f>RSI!I1952</f>
        <v>99.966026958822283</v>
      </c>
      <c r="D1952" s="2">
        <f>MACD!E1952</f>
        <v>2.375792377269903E-2</v>
      </c>
      <c r="E1952" s="2">
        <f>MACD!F1952</f>
        <v>-1.8680121577387351E-2</v>
      </c>
      <c r="F1952" s="2">
        <f>'Moving Avg'!D1952</f>
        <v>45.244999999999997</v>
      </c>
      <c r="G1952" s="2">
        <f>'Moving Avg'!F1952</f>
        <v>45.244999999999997</v>
      </c>
      <c r="H1952" s="2">
        <f>'Moving Avg'!G1952</f>
        <v>44.986279999999951</v>
      </c>
      <c r="I1952" s="2">
        <f>'Moving Avg'!H1952</f>
        <v>44.142350000000171</v>
      </c>
      <c r="J1952" s="6" t="str">
        <f>OBV!F1952</f>
        <v>BULLISH</v>
      </c>
      <c r="K1952" s="6" t="str">
        <f>OBV!G1952</f>
        <v>STRONG</v>
      </c>
      <c r="L1952" s="6" t="str">
        <f>OBV!H1952</f>
        <v>CONFIRMED BULLISH</v>
      </c>
    </row>
    <row r="1953" spans="1:12" ht="13.5" x14ac:dyDescent="0.25">
      <c r="A1953" s="3">
        <f>RSI!A1953</f>
        <v>44852</v>
      </c>
      <c r="B1953" s="2">
        <f>RSI!B1953</f>
        <v>45.244999999999997</v>
      </c>
      <c r="C1953" s="2">
        <f>RSI!I1953</f>
        <v>99.966026958822283</v>
      </c>
      <c r="D1953" s="2">
        <f>MACD!E1953</f>
        <v>2.6962821418017313E-2</v>
      </c>
      <c r="E1953" s="2">
        <f>MACD!F1953</f>
        <v>-9.5515329783064182E-3</v>
      </c>
      <c r="F1953" s="2">
        <f>'Moving Avg'!D1953</f>
        <v>45.244999999999997</v>
      </c>
      <c r="G1953" s="2">
        <f>'Moving Avg'!F1953</f>
        <v>45.244999999999997</v>
      </c>
      <c r="H1953" s="2">
        <f>'Moving Avg'!G1953</f>
        <v>44.995519999999949</v>
      </c>
      <c r="I1953" s="2">
        <f>'Moving Avg'!H1953</f>
        <v>44.154355000000166</v>
      </c>
      <c r="J1953" s="6" t="str">
        <f>OBV!F1953</f>
        <v>BULLISH</v>
      </c>
      <c r="K1953" s="6" t="str">
        <f>OBV!G1953</f>
        <v>STRONG</v>
      </c>
      <c r="L1953" s="6" t="str">
        <f>OBV!H1953</f>
        <v>CONFIRMED BULLISH</v>
      </c>
    </row>
    <row r="1954" spans="1:12" ht="13.5" x14ac:dyDescent="0.25">
      <c r="A1954" s="3">
        <f>RSI!A1954</f>
        <v>44853</v>
      </c>
      <c r="B1954" s="2">
        <f>RSI!B1954</f>
        <v>46.167999999999999</v>
      </c>
      <c r="C1954" s="2">
        <f>RSI!I1954</f>
        <v>99.997125979149828</v>
      </c>
      <c r="D1954" s="2">
        <f>MACD!E1954</f>
        <v>-3.9203857878881365E-2</v>
      </c>
      <c r="E1954" s="2">
        <f>MACD!F1954</f>
        <v>-1.5481997958421409E-2</v>
      </c>
      <c r="F1954" s="2">
        <f>'Moving Avg'!D1954</f>
        <v>45.429600000000001</v>
      </c>
      <c r="G1954" s="2">
        <f>'Moving Avg'!F1954</f>
        <v>45.291150000000002</v>
      </c>
      <c r="H1954" s="2">
        <f>'Moving Avg'!G1954</f>
        <v>45.023219999999952</v>
      </c>
      <c r="I1954" s="2">
        <f>'Moving Avg'!H1954</f>
        <v>44.170975000000169</v>
      </c>
      <c r="J1954" s="6" t="str">
        <f>OBV!F1954</f>
        <v>BULLISH</v>
      </c>
      <c r="K1954" s="6" t="str">
        <f>OBV!G1954</f>
        <v>STRONG</v>
      </c>
      <c r="L1954" s="6" t="str">
        <f>OBV!H1954</f>
        <v>CONFIRMED BULLISH</v>
      </c>
    </row>
    <row r="1955" spans="1:12" ht="13.5" x14ac:dyDescent="0.25">
      <c r="A1955" s="3">
        <f>RSI!A1955</f>
        <v>44854</v>
      </c>
      <c r="B1955" s="2">
        <f>RSI!B1955</f>
        <v>46.167999999999999</v>
      </c>
      <c r="C1955" s="2">
        <f>RSI!I1955</f>
        <v>99.997125979149828</v>
      </c>
      <c r="D1955" s="2">
        <f>MACD!E1955</f>
        <v>-0.10111559968837014</v>
      </c>
      <c r="E1955" s="2">
        <f>MACD!F1955</f>
        <v>-3.2608718304411158E-2</v>
      </c>
      <c r="F1955" s="2">
        <f>'Moving Avg'!D1955</f>
        <v>45.614199999999997</v>
      </c>
      <c r="G1955" s="2">
        <f>'Moving Avg'!F1955</f>
        <v>45.337299999999999</v>
      </c>
      <c r="H1955" s="2">
        <f>'Moving Avg'!G1955</f>
        <v>45.050919999999962</v>
      </c>
      <c r="I1955" s="2">
        <f>'Moving Avg'!H1955</f>
        <v>44.187595000000165</v>
      </c>
      <c r="J1955" s="6" t="str">
        <f>OBV!F1955</f>
        <v>BULLISH</v>
      </c>
      <c r="K1955" s="6" t="str">
        <f>OBV!G1955</f>
        <v>STRONG</v>
      </c>
      <c r="L1955" s="6" t="str">
        <f>OBV!H1955</f>
        <v>CONFIRMED BULLISH</v>
      </c>
    </row>
    <row r="1956" spans="1:12" ht="13.5" x14ac:dyDescent="0.25">
      <c r="A1956" s="3">
        <f>RSI!A1956</f>
        <v>44855</v>
      </c>
      <c r="B1956" s="2">
        <f>RSI!B1956</f>
        <v>46.167999999999999</v>
      </c>
      <c r="C1956" s="2">
        <f>RSI!I1956</f>
        <v>99.997125979149828</v>
      </c>
      <c r="D1956" s="2">
        <f>MACD!E1956</f>
        <v>-0.15898815410105982</v>
      </c>
      <c r="E1956" s="2">
        <f>MACD!F1956</f>
        <v>-5.7884605463740899E-2</v>
      </c>
      <c r="F1956" s="2">
        <f>'Moving Avg'!D1956</f>
        <v>45.7988</v>
      </c>
      <c r="G1956" s="2">
        <f>'Moving Avg'!F1956</f>
        <v>45.383449999999996</v>
      </c>
      <c r="H1956" s="2">
        <f>'Moving Avg'!G1956</f>
        <v>45.078619999999965</v>
      </c>
      <c r="I1956" s="2">
        <f>'Moving Avg'!H1956</f>
        <v>44.204215000000161</v>
      </c>
      <c r="J1956" s="6" t="str">
        <f>OBV!F1956</f>
        <v>BULLISH</v>
      </c>
      <c r="K1956" s="6" t="str">
        <f>OBV!G1956</f>
        <v>STRONG</v>
      </c>
      <c r="L1956" s="6" t="str">
        <f>OBV!H1956</f>
        <v>CONFIRMED BULLISH</v>
      </c>
    </row>
    <row r="1957" spans="1:12" ht="13.5" x14ac:dyDescent="0.25">
      <c r="A1957" s="3">
        <f>RSI!A1957</f>
        <v>44858</v>
      </c>
      <c r="B1957" s="2">
        <f>RSI!B1957</f>
        <v>46.167999999999999</v>
      </c>
      <c r="C1957" s="2">
        <f>RSI!I1957</f>
        <v>99.997125979149828</v>
      </c>
      <c r="D1957" s="2">
        <f>MACD!E1957</f>
        <v>-0.21303658671384795</v>
      </c>
      <c r="E1957" s="2">
        <f>MACD!F1957</f>
        <v>-8.8915001713762321E-2</v>
      </c>
      <c r="F1957" s="2">
        <f>'Moving Avg'!D1957</f>
        <v>45.983400000000003</v>
      </c>
      <c r="G1957" s="2">
        <f>'Moving Avg'!F1957</f>
        <v>45.429600000000001</v>
      </c>
      <c r="H1957" s="2">
        <f>'Moving Avg'!G1957</f>
        <v>45.106319999999968</v>
      </c>
      <c r="I1957" s="2">
        <f>'Moving Avg'!H1957</f>
        <v>44.220835000000164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</row>
    <row r="1958" spans="1:12" ht="13.5" x14ac:dyDescent="0.25">
      <c r="A1958" s="3">
        <f>RSI!A1958</f>
        <v>44859</v>
      </c>
      <c r="B1958" s="2">
        <f>RSI!B1958</f>
        <v>46.167999999999999</v>
      </c>
      <c r="C1958" s="2">
        <f>RSI!I1958</f>
        <v>99.997125979149828</v>
      </c>
      <c r="D1958" s="2">
        <f>MACD!E1958</f>
        <v>-0.26347297594934815</v>
      </c>
      <c r="E1958" s="2">
        <f>MACD!F1958</f>
        <v>-0.12382659656087949</v>
      </c>
      <c r="F1958" s="2">
        <f>'Moving Avg'!D1958</f>
        <v>46.167999999999999</v>
      </c>
      <c r="G1958" s="2">
        <f>'Moving Avg'!F1958</f>
        <v>45.475749999999998</v>
      </c>
      <c r="H1958" s="2">
        <f>'Moving Avg'!G1958</f>
        <v>45.134019999999964</v>
      </c>
      <c r="I1958" s="2">
        <f>'Moving Avg'!H1958</f>
        <v>44.237455000000153</v>
      </c>
      <c r="J1958" s="6" t="str">
        <f>OBV!F1958</f>
        <v>NEUTRAL</v>
      </c>
      <c r="K1958" s="6" t="str">
        <f>OBV!G1958</f>
        <v>NEUTRAL</v>
      </c>
      <c r="L1958" s="6" t="str">
        <f>OBV!H1958</f>
        <v>NEUTRAL</v>
      </c>
    </row>
    <row r="1959" spans="1:12" ht="13.5" x14ac:dyDescent="0.25">
      <c r="A1959" s="3">
        <f>RSI!A1959</f>
        <v>44860</v>
      </c>
      <c r="B1959" s="2">
        <f>RSI!B1959</f>
        <v>46.167999999999999</v>
      </c>
      <c r="C1959" s="2">
        <f>RSI!I1959</f>
        <v>99.997125979149828</v>
      </c>
      <c r="D1959" s="2">
        <f>MACD!E1959</f>
        <v>-0.31050464300337666</v>
      </c>
      <c r="E1959" s="2">
        <f>MACD!F1959</f>
        <v>-0.16116220584937893</v>
      </c>
      <c r="F1959" s="2">
        <f>'Moving Avg'!D1959</f>
        <v>46.167999999999999</v>
      </c>
      <c r="G1959" s="2">
        <f>'Moving Avg'!F1959</f>
        <v>45.521900000000002</v>
      </c>
      <c r="H1959" s="2">
        <f>'Moving Avg'!G1959</f>
        <v>45.161719999999967</v>
      </c>
      <c r="I1959" s="2">
        <f>'Moving Avg'!H1959</f>
        <v>44.254075000000149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</row>
    <row r="1960" spans="1:12" ht="13.5" x14ac:dyDescent="0.25">
      <c r="A1960" s="3">
        <f>RSI!A1960</f>
        <v>44861</v>
      </c>
      <c r="B1960" s="2">
        <f>RSI!B1960</f>
        <v>46.167999999999999</v>
      </c>
      <c r="C1960" s="2">
        <f>RSI!I1960</f>
        <v>99.997125979149828</v>
      </c>
      <c r="D1960" s="2">
        <f>MACD!E1960</f>
        <v>-0.35433281926503923</v>
      </c>
      <c r="E1960" s="2">
        <f>MACD!F1960</f>
        <v>-0.199796328532511</v>
      </c>
      <c r="F1960" s="2">
        <f>'Moving Avg'!D1960</f>
        <v>46.167999999999999</v>
      </c>
      <c r="G1960" s="2">
        <f>'Moving Avg'!F1960</f>
        <v>45.568049999999999</v>
      </c>
      <c r="H1960" s="2">
        <f>'Moving Avg'!G1960</f>
        <v>45.189419999999963</v>
      </c>
      <c r="I1960" s="2">
        <f>'Moving Avg'!H1960</f>
        <v>44.263885000000144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</row>
    <row r="1961" spans="1:12" ht="13.5" x14ac:dyDescent="0.25">
      <c r="A1961" s="3">
        <f>RSI!A1961</f>
        <v>44862</v>
      </c>
      <c r="B1961" s="2">
        <f>RSI!B1961</f>
        <v>46.167999999999999</v>
      </c>
      <c r="C1961" s="2">
        <f>RSI!I1961</f>
        <v>99.997125979149828</v>
      </c>
      <c r="D1961" s="2">
        <f>MACD!E1961</f>
        <v>-0.39515167167215992</v>
      </c>
      <c r="E1961" s="2">
        <f>MACD!F1961</f>
        <v>-0.23886739716044081</v>
      </c>
      <c r="F1961" s="2">
        <f>'Moving Avg'!D1961</f>
        <v>46.167999999999999</v>
      </c>
      <c r="G1961" s="2">
        <f>'Moving Avg'!F1961</f>
        <v>45.614199999999997</v>
      </c>
      <c r="H1961" s="2">
        <f>'Moving Avg'!G1961</f>
        <v>45.217119999999966</v>
      </c>
      <c r="I1961" s="2">
        <f>'Moving Avg'!H1961</f>
        <v>44.273695000000146</v>
      </c>
      <c r="J1961" s="6" t="str">
        <f>OBV!F1961</f>
        <v>NEUTRAL</v>
      </c>
      <c r="K1961" s="6" t="str">
        <f>OBV!G1961</f>
        <v>NEUTRAL</v>
      </c>
      <c r="L1961" s="6" t="str">
        <f>OBV!H1961</f>
        <v>NEUTRAL</v>
      </c>
    </row>
    <row r="1962" spans="1:12" ht="13.5" x14ac:dyDescent="0.25">
      <c r="A1962" s="3">
        <f>RSI!A1962</f>
        <v>44865</v>
      </c>
      <c r="B1962" s="2">
        <f>RSI!B1962</f>
        <v>46.167999999999999</v>
      </c>
      <c r="C1962" s="2">
        <f>RSI!I1962</f>
        <v>99.997125979149828</v>
      </c>
      <c r="D1962" s="2">
        <f>MACD!E1962</f>
        <v>-0.43314761960739645</v>
      </c>
      <c r="E1962" s="2">
        <f>MACD!F1962</f>
        <v>-0.27772344164983198</v>
      </c>
      <c r="F1962" s="2">
        <f>'Moving Avg'!D1962</f>
        <v>46.167999999999999</v>
      </c>
      <c r="G1962" s="2">
        <f>'Moving Avg'!F1962</f>
        <v>45.660350000000001</v>
      </c>
      <c r="H1962" s="2">
        <f>'Moving Avg'!G1962</f>
        <v>45.244819999999962</v>
      </c>
      <c r="I1962" s="2">
        <f>'Moving Avg'!H1962</f>
        <v>44.28350500000014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</row>
    <row r="1963" spans="1:12" ht="13.5" x14ac:dyDescent="0.25">
      <c r="A1963" s="3">
        <f>RSI!A1963</f>
        <v>44866</v>
      </c>
      <c r="B1963" s="2">
        <f>RSI!B1963</f>
        <v>46.167999999999999</v>
      </c>
      <c r="C1963" s="2">
        <f>RSI!I1963</f>
        <v>99.997125979149828</v>
      </c>
      <c r="D1963" s="2">
        <f>MACD!E1963</f>
        <v>-0.46849888799418693</v>
      </c>
      <c r="E1963" s="2">
        <f>MACD!F1963</f>
        <v>-0.31587853091870299</v>
      </c>
      <c r="F1963" s="2">
        <f>'Moving Avg'!D1963</f>
        <v>46.167999999999999</v>
      </c>
      <c r="G1963" s="2">
        <f>'Moving Avg'!F1963</f>
        <v>45.706499999999998</v>
      </c>
      <c r="H1963" s="2">
        <f>'Moving Avg'!G1963</f>
        <v>45.272519999999965</v>
      </c>
      <c r="I1963" s="2">
        <f>'Moving Avg'!H1963</f>
        <v>44.293315000000142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</row>
    <row r="1964" spans="1:12" ht="13.5" x14ac:dyDescent="0.25">
      <c r="A1964" s="3">
        <f>RSI!A1964</f>
        <v>44867</v>
      </c>
      <c r="B1964" s="2">
        <f>RSI!B1964</f>
        <v>46.167999999999999</v>
      </c>
      <c r="C1964" s="2">
        <f>RSI!I1964</f>
        <v>99.997125979149828</v>
      </c>
      <c r="D1964" s="2">
        <f>MACD!E1964</f>
        <v>-0.3593752505422998</v>
      </c>
      <c r="E1964" s="2">
        <f>MACD!F1964</f>
        <v>-0.32457787484342238</v>
      </c>
      <c r="F1964" s="2">
        <f>'Moving Avg'!D1964</f>
        <v>46.167999999999999</v>
      </c>
      <c r="G1964" s="2">
        <f>'Moving Avg'!F1964</f>
        <v>45.752650000000003</v>
      </c>
      <c r="H1964" s="2">
        <f>'Moving Avg'!G1964</f>
        <v>45.30021999999996</v>
      </c>
      <c r="I1964" s="2">
        <f>'Moving Avg'!H1964</f>
        <v>44.303125000000129</v>
      </c>
      <c r="J1964" s="6" t="str">
        <f>OBV!F1964</f>
        <v>NEUTRAL</v>
      </c>
      <c r="K1964" s="6" t="str">
        <f>OBV!G1964</f>
        <v>NEUTRAL</v>
      </c>
      <c r="L1964" s="6" t="str">
        <f>OBV!H1964</f>
        <v>NEUTRAL</v>
      </c>
    </row>
    <row r="1965" spans="1:12" ht="13.5" x14ac:dyDescent="0.25">
      <c r="A1965" s="3">
        <f>RSI!A1965</f>
        <v>44868</v>
      </c>
      <c r="B1965" s="2">
        <f>RSI!B1965</f>
        <v>46.167999999999999</v>
      </c>
      <c r="C1965" s="2">
        <f>RSI!I1965</f>
        <v>99.997125979149828</v>
      </c>
      <c r="D1965" s="2">
        <f>MACD!E1965</f>
        <v>-0.26978407874332788</v>
      </c>
      <c r="E1965" s="2">
        <f>MACD!F1965</f>
        <v>-0.3136191156234035</v>
      </c>
      <c r="F1965" s="2">
        <f>'Moving Avg'!D1965</f>
        <v>46.167999999999999</v>
      </c>
      <c r="G1965" s="2">
        <f>'Moving Avg'!F1965</f>
        <v>45.7988</v>
      </c>
      <c r="H1965" s="2">
        <f>'Moving Avg'!G1965</f>
        <v>45.32791999999997</v>
      </c>
      <c r="I1965" s="2">
        <f>'Moving Avg'!H1965</f>
        <v>44.312935000000124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</row>
    <row r="1966" spans="1:12" ht="13.5" x14ac:dyDescent="0.25">
      <c r="A1966" s="3">
        <f>RSI!A1966</f>
        <v>44869</v>
      </c>
      <c r="B1966" s="2">
        <f>RSI!B1966</f>
        <v>46.167999999999999</v>
      </c>
      <c r="C1966" s="2">
        <f>RSI!I1966</f>
        <v>99.997125979149828</v>
      </c>
      <c r="D1966" s="2">
        <f>MACD!E1966</f>
        <v>-0.19651710278979806</v>
      </c>
      <c r="E1966" s="2">
        <f>MACD!F1966</f>
        <v>-0.29019871305668243</v>
      </c>
      <c r="F1966" s="2">
        <f>'Moving Avg'!D1966</f>
        <v>46.167999999999999</v>
      </c>
      <c r="G1966" s="2">
        <f>'Moving Avg'!F1966</f>
        <v>45.844949999999997</v>
      </c>
      <c r="H1966" s="2">
        <f>'Moving Avg'!G1966</f>
        <v>45.355619999999959</v>
      </c>
      <c r="I1966" s="2">
        <f>'Moving Avg'!H1966</f>
        <v>44.322745000000126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</row>
    <row r="1967" spans="1:12" ht="13.5" x14ac:dyDescent="0.25">
      <c r="A1967" s="3">
        <f>RSI!A1967</f>
        <v>44872</v>
      </c>
      <c r="B1967" s="2">
        <f>RSI!B1967</f>
        <v>46.167999999999999</v>
      </c>
      <c r="C1967" s="2">
        <f>RSI!I1967</f>
        <v>99.997125979149828</v>
      </c>
      <c r="D1967" s="2">
        <f>MACD!E1967</f>
        <v>-0.13687469025880006</v>
      </c>
      <c r="E1967" s="2">
        <f>MACD!F1967</f>
        <v>-0.25953390849710595</v>
      </c>
      <c r="F1967" s="2">
        <f>'Moving Avg'!D1967</f>
        <v>46.167999999999999</v>
      </c>
      <c r="G1967" s="2">
        <f>'Moving Avg'!F1967</f>
        <v>45.891100000000002</v>
      </c>
      <c r="H1967" s="2">
        <f>'Moving Avg'!G1967</f>
        <v>45.383319999999969</v>
      </c>
      <c r="I1967" s="2">
        <f>'Moving Avg'!H1967</f>
        <v>44.33255500000012</v>
      </c>
      <c r="J1967" s="6" t="str">
        <f>OBV!F1967</f>
        <v>NEUTRAL</v>
      </c>
      <c r="K1967" s="6" t="str">
        <f>OBV!G1967</f>
        <v>NEUTRAL</v>
      </c>
      <c r="L1967" s="6" t="str">
        <f>OBV!H1967</f>
        <v>NEUTRAL</v>
      </c>
    </row>
    <row r="1968" spans="1:12" ht="13.5" x14ac:dyDescent="0.25">
      <c r="A1968" s="3">
        <f>RSI!A1968</f>
        <v>44873</v>
      </c>
      <c r="B1968" s="2">
        <f>RSI!B1968</f>
        <v>46.167999999999999</v>
      </c>
      <c r="C1968" s="2">
        <f>RSI!I1968</f>
        <v>99.997125979149828</v>
      </c>
      <c r="D1968" s="2">
        <f>MACD!E1968</f>
        <v>-8.8586478842678673E-2</v>
      </c>
      <c r="E1968" s="2">
        <f>MACD!F1968</f>
        <v>-0.2253444225662205</v>
      </c>
      <c r="F1968" s="2">
        <f>'Moving Avg'!D1968</f>
        <v>46.167999999999999</v>
      </c>
      <c r="G1968" s="2">
        <f>'Moving Avg'!F1968</f>
        <v>45.937249999999999</v>
      </c>
      <c r="H1968" s="2">
        <f>'Moving Avg'!G1968</f>
        <v>45.411019999999965</v>
      </c>
      <c r="I1968" s="2">
        <f>'Moving Avg'!H1968</f>
        <v>44.342365000000115</v>
      </c>
      <c r="J1968" s="6" t="str">
        <f>OBV!F1968</f>
        <v>NEUTRAL</v>
      </c>
      <c r="K1968" s="6" t="str">
        <f>OBV!G1968</f>
        <v>NEUTRAL</v>
      </c>
      <c r="L1968" s="6" t="str">
        <f>OBV!H1968</f>
        <v>NEUTRAL</v>
      </c>
    </row>
    <row r="1969" spans="1:12" ht="13.5" x14ac:dyDescent="0.25">
      <c r="A1969" s="3">
        <f>RSI!A1969</f>
        <v>44874</v>
      </c>
      <c r="B1969" s="2">
        <f>RSI!B1969</f>
        <v>46.167999999999999</v>
      </c>
      <c r="C1969" s="2">
        <f>RSI!I1969</f>
        <v>99.997125979149828</v>
      </c>
      <c r="D1969" s="2">
        <f>MACD!E1969</f>
        <v>-4.9744302048360112E-2</v>
      </c>
      <c r="E1969" s="2">
        <f>MACD!F1969</f>
        <v>-0.19022439846264844</v>
      </c>
      <c r="F1969" s="2">
        <f>'Moving Avg'!D1969</f>
        <v>46.167999999999999</v>
      </c>
      <c r="G1969" s="2">
        <f>'Moving Avg'!F1969</f>
        <v>45.983400000000003</v>
      </c>
      <c r="H1969" s="2">
        <f>'Moving Avg'!G1969</f>
        <v>45.438719999999968</v>
      </c>
      <c r="I1969" s="2">
        <f>'Moving Avg'!H1969</f>
        <v>44.352175000000116</v>
      </c>
      <c r="J1969" s="6" t="str">
        <f>OBV!F1969</f>
        <v>NEUTRAL</v>
      </c>
      <c r="K1969" s="6" t="str">
        <f>OBV!G1969</f>
        <v>NEUTRAL</v>
      </c>
      <c r="L1969" s="6" t="str">
        <f>OBV!H1969</f>
        <v>NEUTRAL</v>
      </c>
    </row>
    <row r="1970" spans="1:12" ht="13.5" x14ac:dyDescent="0.25">
      <c r="A1970" s="3">
        <f>RSI!A1970</f>
        <v>44875</v>
      </c>
      <c r="B1970" s="2">
        <f>RSI!B1970</f>
        <v>46.167999999999999</v>
      </c>
      <c r="C1970" s="2">
        <f>RSI!I1970</f>
        <v>99.997125979149828</v>
      </c>
      <c r="D1970" s="2">
        <f>MACD!E1970</f>
        <v>-1.8745510519501352E-2</v>
      </c>
      <c r="E1970" s="2">
        <f>MACD!F1970</f>
        <v>-0.15592862087401904</v>
      </c>
      <c r="F1970" s="2">
        <f>'Moving Avg'!D1970</f>
        <v>46.167999999999999</v>
      </c>
      <c r="G1970" s="2">
        <f>'Moving Avg'!F1970</f>
        <v>46.02955</v>
      </c>
      <c r="H1970" s="2">
        <f>'Moving Avg'!G1970</f>
        <v>45.466419999999964</v>
      </c>
      <c r="I1970" s="2">
        <f>'Moving Avg'!H1970</f>
        <v>44.361985000000111</v>
      </c>
      <c r="J1970" s="6" t="str">
        <f>OBV!F1970</f>
        <v>NEUTRAL</v>
      </c>
      <c r="K1970" s="6" t="str">
        <f>OBV!G1970</f>
        <v>NEUTRAL</v>
      </c>
      <c r="L1970" s="6" t="str">
        <f>OBV!H1970</f>
        <v>NEUTRAL</v>
      </c>
    </row>
    <row r="1971" spans="1:12" ht="13.5" x14ac:dyDescent="0.25">
      <c r="A1971" s="3">
        <f>RSI!A1971</f>
        <v>44876</v>
      </c>
      <c r="B1971" s="2">
        <f>RSI!B1971</f>
        <v>46.167999999999999</v>
      </c>
      <c r="C1971" s="2">
        <f>RSI!I1971</f>
        <v>99.997125979149828</v>
      </c>
      <c r="D1971" s="2">
        <f>MACD!E1971</f>
        <v>5.7549160118810505E-3</v>
      </c>
      <c r="E1971" s="2">
        <f>MACD!F1971</f>
        <v>-0.12359191349683903</v>
      </c>
      <c r="F1971" s="2">
        <f>'Moving Avg'!D1971</f>
        <v>46.167999999999999</v>
      </c>
      <c r="G1971" s="2">
        <f>'Moving Avg'!F1971</f>
        <v>46.075699999999998</v>
      </c>
      <c r="H1971" s="2">
        <f>'Moving Avg'!G1971</f>
        <v>45.494119999999967</v>
      </c>
      <c r="I1971" s="2">
        <f>'Moving Avg'!H1971</f>
        <v>44.371795000000112</v>
      </c>
      <c r="J1971" s="6" t="str">
        <f>OBV!F1971</f>
        <v>NEUTRAL</v>
      </c>
      <c r="K1971" s="6" t="str">
        <f>OBV!G1971</f>
        <v>NEUTRAL</v>
      </c>
      <c r="L1971" s="6" t="str">
        <f>OBV!H1971</f>
        <v>NEUTRAL</v>
      </c>
    </row>
    <row r="1972" spans="1:12" ht="13.5" x14ac:dyDescent="0.25">
      <c r="A1972" s="3">
        <f>RSI!A1972</f>
        <v>44879</v>
      </c>
      <c r="B1972" s="2">
        <f>RSI!B1972</f>
        <v>46.167999999999999</v>
      </c>
      <c r="C1972" s="2">
        <f>RSI!I1972</f>
        <v>99.997125979149828</v>
      </c>
      <c r="D1972" s="2">
        <f>MACD!E1972</f>
        <v>2.4884823795588318E-2</v>
      </c>
      <c r="E1972" s="2">
        <f>MACD!F1972</f>
        <v>-9.3896566038353571E-2</v>
      </c>
      <c r="F1972" s="2">
        <f>'Moving Avg'!D1972</f>
        <v>46.167999999999999</v>
      </c>
      <c r="G1972" s="2">
        <f>'Moving Avg'!F1972</f>
        <v>46.121850000000002</v>
      </c>
      <c r="H1972" s="2">
        <f>'Moving Avg'!G1972</f>
        <v>45.521819999999963</v>
      </c>
      <c r="I1972" s="2">
        <f>'Moving Avg'!H1972</f>
        <v>44.381605000000107</v>
      </c>
      <c r="J1972" s="6" t="str">
        <f>OBV!F1972</f>
        <v>NEUTRAL</v>
      </c>
      <c r="K1972" s="6" t="str">
        <f>OBV!G1972</f>
        <v>NEUTRAL</v>
      </c>
      <c r="L1972" s="6" t="str">
        <f>OBV!H1972</f>
        <v>NEUTRAL</v>
      </c>
    </row>
    <row r="1973" spans="1:12" ht="13.5" x14ac:dyDescent="0.25">
      <c r="A1973" s="3">
        <f>RSI!A1973</f>
        <v>44880</v>
      </c>
      <c r="B1973" s="2">
        <f>RSI!B1973</f>
        <v>46.167999999999999</v>
      </c>
      <c r="C1973" s="2">
        <f>RSI!I1973</f>
        <v>99.997125979149828</v>
      </c>
      <c r="D1973" s="2">
        <f>MACD!E1973</f>
        <v>3.9589055548688634E-2</v>
      </c>
      <c r="E1973" s="2">
        <f>MACD!F1973</f>
        <v>-6.7199441720945136E-2</v>
      </c>
      <c r="F1973" s="2">
        <f>'Moving Avg'!D1973</f>
        <v>46.167999999999999</v>
      </c>
      <c r="G1973" s="2">
        <f>'Moving Avg'!F1973</f>
        <v>46.167999999999999</v>
      </c>
      <c r="H1973" s="2">
        <f>'Moving Avg'!G1973</f>
        <v>45.549519999999966</v>
      </c>
      <c r="I1973" s="2">
        <f>'Moving Avg'!H1973</f>
        <v>44.391415000000094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</row>
    <row r="1974" spans="1:12" ht="13.5" x14ac:dyDescent="0.25">
      <c r="A1974" s="3">
        <f>RSI!A1974</f>
        <v>44881</v>
      </c>
      <c r="B1974" s="2">
        <f>RSI!B1974</f>
        <v>46.167999999999999</v>
      </c>
      <c r="C1974" s="2">
        <f>RSI!I1974</f>
        <v>99.997125979149828</v>
      </c>
      <c r="D1974" s="2">
        <f>MACD!E1974</f>
        <v>5.0658307713668194E-2</v>
      </c>
      <c r="E1974" s="2">
        <f>MACD!F1974</f>
        <v>-4.3627891834022478E-2</v>
      </c>
      <c r="F1974" s="2">
        <f>'Moving Avg'!D1974</f>
        <v>46.167999999999999</v>
      </c>
      <c r="G1974" s="2">
        <f>'Moving Avg'!F1974</f>
        <v>46.167999999999999</v>
      </c>
      <c r="H1974" s="2">
        <f>'Moving Avg'!G1974</f>
        <v>45.577219999999969</v>
      </c>
      <c r="I1974" s="2">
        <f>'Moving Avg'!H1974</f>
        <v>44.401225000000096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</row>
    <row r="1975" spans="1:12" ht="13.5" x14ac:dyDescent="0.25">
      <c r="A1975" s="3">
        <f>RSI!A1975</f>
        <v>44882</v>
      </c>
      <c r="B1975" s="2">
        <f>RSI!B1975</f>
        <v>46.167999999999999</v>
      </c>
      <c r="C1975" s="2">
        <f>RSI!I1975</f>
        <v>99.997125979149828</v>
      </c>
      <c r="D1975" s="2">
        <f>MACD!E1975</f>
        <v>5.8753496074110956E-2</v>
      </c>
      <c r="E1975" s="2">
        <f>MACD!F1975</f>
        <v>-2.3151614252395793E-2</v>
      </c>
      <c r="F1975" s="2">
        <f>'Moving Avg'!D1975</f>
        <v>46.167999999999999</v>
      </c>
      <c r="G1975" s="2">
        <f>'Moving Avg'!F1975</f>
        <v>46.167999999999999</v>
      </c>
      <c r="H1975" s="2">
        <f>'Moving Avg'!G1975</f>
        <v>45.604919999999964</v>
      </c>
      <c r="I1975" s="2">
        <f>'Moving Avg'!H1975</f>
        <v>44.411035000000091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</row>
    <row r="1976" spans="1:12" ht="13.5" x14ac:dyDescent="0.25">
      <c r="A1976" s="3">
        <f>RSI!A1976</f>
        <v>44883</v>
      </c>
      <c r="B1976" s="2">
        <f>RSI!B1976</f>
        <v>46.167999999999999</v>
      </c>
      <c r="C1976" s="2">
        <f>RSI!I1976</f>
        <v>99.997125979149828</v>
      </c>
      <c r="D1976" s="2">
        <f>MACD!E1976</f>
        <v>6.4426324606372987E-2</v>
      </c>
      <c r="E1976" s="2">
        <f>MACD!F1976</f>
        <v>-5.6360264806420354E-3</v>
      </c>
      <c r="F1976" s="2">
        <f>'Moving Avg'!D1976</f>
        <v>46.167999999999999</v>
      </c>
      <c r="G1976" s="2">
        <f>'Moving Avg'!F1976</f>
        <v>46.167999999999999</v>
      </c>
      <c r="H1976" s="2">
        <f>'Moving Avg'!G1976</f>
        <v>45.632619999999967</v>
      </c>
      <c r="I1976" s="2">
        <f>'Moving Avg'!H1976</f>
        <v>44.420845000000078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</row>
    <row r="1977" spans="1:12" ht="13.5" x14ac:dyDescent="0.25">
      <c r="A1977" s="3">
        <f>RSI!A1977</f>
        <v>44886</v>
      </c>
      <c r="B1977" s="2">
        <f>RSI!B1977</f>
        <v>46.167999999999999</v>
      </c>
      <c r="C1977" s="2">
        <f>RSI!I1977</f>
        <v>99.997125979149828</v>
      </c>
      <c r="D1977" s="2">
        <f>MACD!E1977</f>
        <v>6.8136645255798101E-2</v>
      </c>
      <c r="E1977" s="2">
        <f>MACD!F1977</f>
        <v>9.1185078666459925E-3</v>
      </c>
      <c r="F1977" s="2">
        <f>'Moving Avg'!D1977</f>
        <v>46.167999999999999</v>
      </c>
      <c r="G1977" s="2">
        <f>'Moving Avg'!F1977</f>
        <v>46.167999999999999</v>
      </c>
      <c r="H1977" s="2">
        <f>'Moving Avg'!G1977</f>
        <v>45.660319999999963</v>
      </c>
      <c r="I1977" s="2">
        <f>'Moving Avg'!H1977</f>
        <v>44.43065500000008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</row>
    <row r="1978" spans="1:12" ht="13.5" x14ac:dyDescent="0.25">
      <c r="A1978" s="3">
        <f>RSI!A1978</f>
        <v>44887</v>
      </c>
      <c r="B1978" s="2">
        <f>RSI!B1978</f>
        <v>46.167999999999999</v>
      </c>
      <c r="C1978" s="2">
        <f>RSI!I1978</f>
        <v>99.997125979149828</v>
      </c>
      <c r="D1978" s="2">
        <f>MACD!E1978</f>
        <v>7.0267105647729977E-2</v>
      </c>
      <c r="E1978" s="2">
        <f>MACD!F1978</f>
        <v>2.1348227422862791E-2</v>
      </c>
      <c r="F1978" s="2">
        <f>'Moving Avg'!D1978</f>
        <v>46.167999999999999</v>
      </c>
      <c r="G1978" s="2">
        <f>'Moving Avg'!F1978</f>
        <v>46.167999999999999</v>
      </c>
      <c r="H1978" s="2">
        <f>'Moving Avg'!G1978</f>
        <v>45.688019999999966</v>
      </c>
      <c r="I1978" s="2">
        <f>'Moving Avg'!H1978</f>
        <v>44.440465000000074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</row>
    <row r="1979" spans="1:12" ht="13.5" x14ac:dyDescent="0.25">
      <c r="A1979" s="3">
        <f>RSI!A1979</f>
        <v>44888</v>
      </c>
      <c r="B1979" s="2">
        <f>RSI!B1979</f>
        <v>46.167999999999999</v>
      </c>
      <c r="C1979" s="2">
        <f>RSI!I1979</f>
        <v>99.997125979149828</v>
      </c>
      <c r="D1979" s="2">
        <f>MACD!E1979</f>
        <v>7.113550503573407E-2</v>
      </c>
      <c r="E1979" s="2">
        <f>MACD!F1979</f>
        <v>3.1305682945437049E-2</v>
      </c>
      <c r="F1979" s="2">
        <f>'Moving Avg'!D1979</f>
        <v>46.167999999999999</v>
      </c>
      <c r="G1979" s="2">
        <f>'Moving Avg'!F1979</f>
        <v>46.167999999999999</v>
      </c>
      <c r="H1979" s="2">
        <f>'Moving Avg'!G1979</f>
        <v>45.715719999999962</v>
      </c>
      <c r="I1979" s="2">
        <f>'Moving Avg'!H1979</f>
        <v>44.450275000000076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</row>
    <row r="1980" spans="1:12" ht="13.5" x14ac:dyDescent="0.25">
      <c r="A1980" s="3">
        <f>RSI!A1980</f>
        <v>44889</v>
      </c>
      <c r="B1980" s="2">
        <f>RSI!B1980</f>
        <v>46.167999999999999</v>
      </c>
      <c r="C1980" s="2">
        <f>RSI!I1980</f>
        <v>99.997125979149828</v>
      </c>
      <c r="D1980" s="2">
        <f>MACD!E1980</f>
        <v>7.1005213900569686E-2</v>
      </c>
      <c r="E1980" s="2">
        <f>MACD!F1980</f>
        <v>3.9245589136463581E-2</v>
      </c>
      <c r="F1980" s="2">
        <f>'Moving Avg'!D1980</f>
        <v>46.167999999999999</v>
      </c>
      <c r="G1980" s="2">
        <f>'Moving Avg'!F1980</f>
        <v>46.167999999999999</v>
      </c>
      <c r="H1980" s="2">
        <f>'Moving Avg'!G1980</f>
        <v>45.743419999999972</v>
      </c>
      <c r="I1980" s="2">
        <f>'Moving Avg'!H1980</f>
        <v>44.460085000000063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</row>
    <row r="1981" spans="1:12" ht="13.5" x14ac:dyDescent="0.25">
      <c r="A1981" s="3">
        <f>RSI!A1981</f>
        <v>44890</v>
      </c>
      <c r="B1981" s="2">
        <f>RSI!B1981</f>
        <v>46.167999999999999</v>
      </c>
      <c r="C1981" s="2">
        <f>RSI!I1981</f>
        <v>99.997125979149828</v>
      </c>
      <c r="D1981" s="2">
        <f>MACD!E1981</f>
        <v>7.0093957724580491E-2</v>
      </c>
      <c r="E1981" s="2">
        <f>MACD!F1981</f>
        <v>4.5415262854086966E-2</v>
      </c>
      <c r="F1981" s="2">
        <f>'Moving Avg'!D1981</f>
        <v>46.167999999999999</v>
      </c>
      <c r="G1981" s="2">
        <f>'Moving Avg'!F1981</f>
        <v>46.167999999999999</v>
      </c>
      <c r="H1981" s="2">
        <f>'Moving Avg'!G1981</f>
        <v>45.761879999999962</v>
      </c>
      <c r="I1981" s="2">
        <f>'Moving Avg'!H1981</f>
        <v>44.469895000000058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</row>
    <row r="1982" spans="1:12" ht="13.5" x14ac:dyDescent="0.25">
      <c r="A1982" s="3">
        <f>RSI!A1982</f>
        <v>44893</v>
      </c>
      <c r="B1982" s="2">
        <f>RSI!B1982</f>
        <v>46.167999999999999</v>
      </c>
      <c r="C1982" s="2">
        <f>RSI!I1982</f>
        <v>99.997125979149828</v>
      </c>
      <c r="D1982" s="2">
        <f>MACD!E1982</f>
        <v>6.8581219037127994E-2</v>
      </c>
      <c r="E1982" s="2">
        <f>MACD!F1982</f>
        <v>5.0048454090695173E-2</v>
      </c>
      <c r="F1982" s="2">
        <f>'Moving Avg'!D1982</f>
        <v>46.167999999999999</v>
      </c>
      <c r="G1982" s="2">
        <f>'Moving Avg'!F1982</f>
        <v>46.167999999999999</v>
      </c>
      <c r="H1982" s="2">
        <f>'Moving Avg'!G1982</f>
        <v>45.780339999999967</v>
      </c>
      <c r="I1982" s="2">
        <f>'Moving Avg'!H1982</f>
        <v>44.47970500000006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</row>
    <row r="1983" spans="1:12" ht="13.5" x14ac:dyDescent="0.25">
      <c r="A1983" s="3">
        <f>RSI!A1983</f>
        <v>44894</v>
      </c>
      <c r="B1983" s="2">
        <f>RSI!B1983</f>
        <v>46.167999999999999</v>
      </c>
      <c r="C1983" s="2">
        <f>RSI!I1983</f>
        <v>99.997125979149828</v>
      </c>
      <c r="D1983" s="2">
        <f>MACD!E1983</f>
        <v>6.6614472555080795E-2</v>
      </c>
      <c r="E1983" s="2">
        <f>MACD!F1983</f>
        <v>5.3361657783572304E-2</v>
      </c>
      <c r="F1983" s="2">
        <f>'Moving Avg'!D1983</f>
        <v>46.167999999999999</v>
      </c>
      <c r="G1983" s="2">
        <f>'Moving Avg'!F1983</f>
        <v>46.167999999999999</v>
      </c>
      <c r="H1983" s="2">
        <f>'Moving Avg'!G1983</f>
        <v>45.798799999999964</v>
      </c>
      <c r="I1983" s="2">
        <f>'Moving Avg'!H1983</f>
        <v>44.496325000000049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</row>
    <row r="1984" spans="1:12" ht="13.5" x14ac:dyDescent="0.25">
      <c r="A1984" s="3">
        <f>RSI!A1984</f>
        <v>44895</v>
      </c>
      <c r="B1984" s="2">
        <f>RSI!B1984</f>
        <v>46.167999999999999</v>
      </c>
      <c r="C1984" s="2">
        <f>RSI!I1984</f>
        <v>99.997125979149828</v>
      </c>
      <c r="D1984" s="2">
        <f>MACD!E1984</f>
        <v>6.4314435025785599E-2</v>
      </c>
      <c r="E1984" s="2">
        <f>MACD!F1984</f>
        <v>5.5552213232014966E-2</v>
      </c>
      <c r="F1984" s="2">
        <f>'Moving Avg'!D1984</f>
        <v>46.167999999999999</v>
      </c>
      <c r="G1984" s="2">
        <f>'Moving Avg'!F1984</f>
        <v>46.167999999999999</v>
      </c>
      <c r="H1984" s="2">
        <f>'Moving Avg'!G1984</f>
        <v>45.817259999999969</v>
      </c>
      <c r="I1984" s="2">
        <f>'Moving Avg'!H1984</f>
        <v>44.512945000000045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</row>
    <row r="1985" spans="1:12" ht="13.5" x14ac:dyDescent="0.25">
      <c r="A1985" s="3">
        <f>RSI!A1985</f>
        <v>44896</v>
      </c>
      <c r="B1985" s="2">
        <f>RSI!B1985</f>
        <v>46.167999999999999</v>
      </c>
      <c r="C1985" s="2">
        <f>RSI!I1985</f>
        <v>99.997125979149828</v>
      </c>
      <c r="D1985" s="2">
        <f>MACD!E1985</f>
        <v>6.1779483286024117E-2</v>
      </c>
      <c r="E1985" s="2">
        <f>MACD!F1985</f>
        <v>5.6797667242816798E-2</v>
      </c>
      <c r="F1985" s="2">
        <f>'Moving Avg'!D1985</f>
        <v>46.167999999999999</v>
      </c>
      <c r="G1985" s="2">
        <f>'Moving Avg'!F1985</f>
        <v>46.167999999999999</v>
      </c>
      <c r="H1985" s="2">
        <f>'Moving Avg'!G1985</f>
        <v>45.835719999999966</v>
      </c>
      <c r="I1985" s="2">
        <f>'Moving Avg'!H1985</f>
        <v>44.529565000000041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</row>
    <row r="1986" spans="1:12" ht="13.5" x14ac:dyDescent="0.25">
      <c r="A1986" s="3">
        <f>RSI!A1986</f>
        <v>44897</v>
      </c>
      <c r="B1986" s="2">
        <f>RSI!B1986</f>
        <v>46.167999999999999</v>
      </c>
      <c r="C1986" s="2">
        <f>RSI!I1986</f>
        <v>99.997125979149828</v>
      </c>
      <c r="D1986" s="2">
        <f>MACD!E1986</f>
        <v>5.9089370290067222E-2</v>
      </c>
      <c r="E1986" s="2">
        <f>MACD!F1986</f>
        <v>5.7256007852266887E-2</v>
      </c>
      <c r="F1986" s="2">
        <f>'Moving Avg'!D1986</f>
        <v>46.167999999999999</v>
      </c>
      <c r="G1986" s="2">
        <f>'Moving Avg'!F1986</f>
        <v>46.167999999999999</v>
      </c>
      <c r="H1986" s="2">
        <f>'Moving Avg'!G1986</f>
        <v>45.854179999999971</v>
      </c>
      <c r="I1986" s="2">
        <f>'Moving Avg'!H1986</f>
        <v>44.54618500000003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</row>
    <row r="1987" spans="1:12" ht="13.5" x14ac:dyDescent="0.25">
      <c r="A1987" s="3">
        <f>RSI!A1987</f>
        <v>44900</v>
      </c>
      <c r="B1987" s="2">
        <f>RSI!B1987</f>
        <v>46.167999999999999</v>
      </c>
      <c r="C1987" s="2">
        <f>RSI!I1987</f>
        <v>99.997125979149828</v>
      </c>
      <c r="D1987" s="2">
        <f>MACD!E1987</f>
        <v>5.6308348765718108E-2</v>
      </c>
      <c r="E1987" s="2">
        <f>MACD!F1987</f>
        <v>5.7066476034957139E-2</v>
      </c>
      <c r="F1987" s="2">
        <f>'Moving Avg'!D1987</f>
        <v>46.167999999999999</v>
      </c>
      <c r="G1987" s="2">
        <f>'Moving Avg'!F1987</f>
        <v>46.167999999999999</v>
      </c>
      <c r="H1987" s="2">
        <f>'Moving Avg'!G1987</f>
        <v>45.872639999999961</v>
      </c>
      <c r="I1987" s="2">
        <f>'Moving Avg'!H1987</f>
        <v>44.562805000000026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</row>
    <row r="1988" spans="1:12" ht="13.5" x14ac:dyDescent="0.25">
      <c r="A1988" s="3">
        <f>RSI!A1988</f>
        <v>44901</v>
      </c>
      <c r="B1988" s="2">
        <f>RSI!B1988</f>
        <v>46.167999999999999</v>
      </c>
      <c r="C1988" s="2">
        <f>RSI!I1988</f>
        <v>99.997125979149828</v>
      </c>
      <c r="D1988" s="2">
        <f>MACD!E1988</f>
        <v>5.348779516383928E-2</v>
      </c>
      <c r="E1988" s="2">
        <f>MACD!F1988</f>
        <v>5.6350739860733565E-2</v>
      </c>
      <c r="F1988" s="2">
        <f>'Moving Avg'!D1988</f>
        <v>46.167999999999999</v>
      </c>
      <c r="G1988" s="2">
        <f>'Moving Avg'!F1988</f>
        <v>46.167999999999999</v>
      </c>
      <c r="H1988" s="2">
        <f>'Moving Avg'!G1988</f>
        <v>45.891099999999966</v>
      </c>
      <c r="I1988" s="2">
        <f>'Moving Avg'!H1988</f>
        <v>44.579425000000022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</row>
    <row r="1989" spans="1:12" ht="13.5" x14ac:dyDescent="0.25">
      <c r="A1989" s="3">
        <f>RSI!A1989</f>
        <v>44902</v>
      </c>
      <c r="B1989" s="2">
        <f>RSI!B1989</f>
        <v>46.167999999999999</v>
      </c>
      <c r="C1989" s="2">
        <f>RSI!I1989</f>
        <v>99.997125979149828</v>
      </c>
      <c r="D1989" s="2">
        <f>MACD!E1989</f>
        <v>5.066841219753826E-2</v>
      </c>
      <c r="E1989" s="2">
        <f>MACD!F1989</f>
        <v>5.5214274328094504E-2</v>
      </c>
      <c r="F1989" s="2">
        <f>'Moving Avg'!D1989</f>
        <v>46.167999999999999</v>
      </c>
      <c r="G1989" s="2">
        <f>'Moving Avg'!F1989</f>
        <v>46.167999999999999</v>
      </c>
      <c r="H1989" s="2">
        <f>'Moving Avg'!G1989</f>
        <v>45.909559999999964</v>
      </c>
      <c r="I1989" s="2">
        <f>'Moving Avg'!H1989</f>
        <v>44.596045000000025</v>
      </c>
      <c r="J1989" s="6" t="str">
        <f>OBV!F1989</f>
        <v>NEUTRAL</v>
      </c>
      <c r="K1989" s="6" t="str">
        <f>OBV!G1989</f>
        <v>NEUTRAL</v>
      </c>
      <c r="L1989" s="6" t="str">
        <f>OBV!H1989</f>
        <v>NEUTRAL</v>
      </c>
    </row>
    <row r="1990" spans="1:12" ht="13.5" x14ac:dyDescent="0.25">
      <c r="A1990" s="3">
        <f>RSI!A1990</f>
        <v>44903</v>
      </c>
      <c r="B1990" s="2">
        <f>RSI!B1990</f>
        <v>46.167999999999999</v>
      </c>
      <c r="C1990" s="2">
        <f>RSI!I1990</f>
        <v>99.997125979149828</v>
      </c>
      <c r="D1990" s="2">
        <f>MACD!E1990</f>
        <v>4.7882076116273709E-2</v>
      </c>
      <c r="E1990" s="2">
        <f>MACD!F1990</f>
        <v>5.3747834685730342E-2</v>
      </c>
      <c r="F1990" s="2">
        <f>'Moving Avg'!D1990</f>
        <v>46.167999999999999</v>
      </c>
      <c r="G1990" s="2">
        <f>'Moving Avg'!F1990</f>
        <v>46.167999999999999</v>
      </c>
      <c r="H1990" s="2">
        <f>'Moving Avg'!G1990</f>
        <v>45.928019999999968</v>
      </c>
      <c r="I1990" s="2">
        <f>'Moving Avg'!H1990</f>
        <v>44.612665000000014</v>
      </c>
      <c r="J1990" s="6" t="str">
        <f>OBV!F1990</f>
        <v>NEUTRAL</v>
      </c>
      <c r="K1990" s="6" t="str">
        <f>OBV!G1990</f>
        <v>NEUTRAL</v>
      </c>
      <c r="L1990" s="6" t="str">
        <f>OBV!H1990</f>
        <v>NEUTRAL</v>
      </c>
    </row>
    <row r="1991" spans="1:12" ht="13.5" x14ac:dyDescent="0.25">
      <c r="A1991" s="3">
        <f>RSI!A1991</f>
        <v>44904</v>
      </c>
      <c r="B1991" s="2">
        <f>RSI!B1991</f>
        <v>46.167999999999999</v>
      </c>
      <c r="C1991" s="2">
        <f>RSI!I1991</f>
        <v>99.997125979149828</v>
      </c>
      <c r="D1991" s="2">
        <f>MACD!E1991</f>
        <v>4.515338458689655E-2</v>
      </c>
      <c r="E1991" s="2">
        <f>MACD!F1991</f>
        <v>5.202894466596359E-2</v>
      </c>
      <c r="F1991" s="2">
        <f>'Moving Avg'!D1991</f>
        <v>46.167999999999999</v>
      </c>
      <c r="G1991" s="2">
        <f>'Moving Avg'!F1991</f>
        <v>46.167999999999999</v>
      </c>
      <c r="H1991" s="2">
        <f>'Moving Avg'!G1991</f>
        <v>45.946479999999966</v>
      </c>
      <c r="I1991" s="2">
        <f>'Moving Avg'!H1991</f>
        <v>44.62928500000001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</row>
    <row r="1992" spans="1:12" ht="13.5" x14ac:dyDescent="0.25">
      <c r="A1992" s="3">
        <f>RSI!A1992</f>
        <v>44907</v>
      </c>
      <c r="B1992" s="2">
        <f>RSI!B1992</f>
        <v>46.167999999999999</v>
      </c>
      <c r="C1992" s="2">
        <f>RSI!I1992</f>
        <v>99.997125979149828</v>
      </c>
      <c r="D1992" s="2">
        <f>MACD!E1992</f>
        <v>4.250095236773177E-2</v>
      </c>
      <c r="E1992" s="2">
        <f>MACD!F1992</f>
        <v>5.0123346206317226E-2</v>
      </c>
      <c r="F1992" s="2">
        <f>'Moving Avg'!D1992</f>
        <v>46.167999999999999</v>
      </c>
      <c r="G1992" s="2">
        <f>'Moving Avg'!F1992</f>
        <v>46.167999999999999</v>
      </c>
      <c r="H1992" s="2">
        <f>'Moving Avg'!G1992</f>
        <v>45.96493999999997</v>
      </c>
      <c r="I1992" s="2">
        <f>'Moving Avg'!H1992</f>
        <v>44.645904999999999</v>
      </c>
      <c r="J1992" s="6" t="str">
        <f>OBV!F1992</f>
        <v>BULLISH</v>
      </c>
      <c r="K1992" s="6" t="str">
        <f>OBV!G1992</f>
        <v>STRONG</v>
      </c>
      <c r="L1992" s="6" t="str">
        <f>OBV!H1992</f>
        <v>CONFIRMED BULLISH</v>
      </c>
    </row>
    <row r="1993" spans="1:12" ht="13.5" x14ac:dyDescent="0.25">
      <c r="A1993" s="3">
        <f>RSI!A1993</f>
        <v>44908</v>
      </c>
      <c r="B1993" s="2">
        <f>RSI!B1993</f>
        <v>46.167999999999999</v>
      </c>
      <c r="C1993" s="2">
        <f>RSI!I1993</f>
        <v>99.997125979149828</v>
      </c>
      <c r="D1993" s="2">
        <f>MACD!E1993</f>
        <v>3.9938494619178755E-2</v>
      </c>
      <c r="E1993" s="2">
        <f>MACD!F1993</f>
        <v>4.8086375888889539E-2</v>
      </c>
      <c r="F1993" s="2">
        <f>'Moving Avg'!D1993</f>
        <v>46.167999999999999</v>
      </c>
      <c r="G1993" s="2">
        <f>'Moving Avg'!F1993</f>
        <v>46.167999999999999</v>
      </c>
      <c r="H1993" s="2">
        <f>'Moving Avg'!G1993</f>
        <v>45.983399999999968</v>
      </c>
      <c r="I1993" s="2">
        <f>'Moving Avg'!H1993</f>
        <v>44.662524999999995</v>
      </c>
      <c r="J1993" s="6" t="str">
        <f>OBV!F1993</f>
        <v>BULLISH</v>
      </c>
      <c r="K1993" s="6" t="str">
        <f>OBV!G1993</f>
        <v>STRONG</v>
      </c>
      <c r="L1993" s="6" t="str">
        <f>OBV!H1993</f>
        <v>CONFIRMED BULLISH</v>
      </c>
    </row>
    <row r="1994" spans="1:12" ht="13.5" x14ac:dyDescent="0.25">
      <c r="A1994" s="3">
        <f>RSI!A1994</f>
        <v>44909</v>
      </c>
      <c r="B1994" s="2">
        <f>RSI!B1994</f>
        <v>46.177999999999997</v>
      </c>
      <c r="C1994" s="2">
        <f>RSI!I1994</f>
        <v>99.997589353013282</v>
      </c>
      <c r="D1994" s="2">
        <f>MACD!E1994</f>
        <v>3.6734990746445817E-2</v>
      </c>
      <c r="E1994" s="2">
        <f>MACD!F1994</f>
        <v>4.5816098860400799E-2</v>
      </c>
      <c r="F1994" s="2">
        <f>'Moving Avg'!D1994</f>
        <v>46.17</v>
      </c>
      <c r="G1994" s="2">
        <f>'Moving Avg'!F1994</f>
        <v>46.168500000000002</v>
      </c>
      <c r="H1994" s="2">
        <f>'Moving Avg'!G1994</f>
        <v>46.002059999999965</v>
      </c>
      <c r="I1994" s="2">
        <f>'Moving Avg'!H1994</f>
        <v>44.679194999999993</v>
      </c>
      <c r="J1994" s="6" t="str">
        <f>OBV!F1994</f>
        <v>BULLISH</v>
      </c>
      <c r="K1994" s="6" t="str">
        <f>OBV!G1994</f>
        <v>STRONG</v>
      </c>
      <c r="L1994" s="6" t="str">
        <f>OBV!H1994</f>
        <v>CONFIRMED BULLISH</v>
      </c>
    </row>
    <row r="1995" spans="1:12" ht="13.5" x14ac:dyDescent="0.25">
      <c r="A1995" s="3">
        <f>RSI!A1995</f>
        <v>44910</v>
      </c>
      <c r="B1995" s="2">
        <f>RSI!B1995</f>
        <v>46.177999999999997</v>
      </c>
      <c r="C1995" s="2">
        <f>RSI!I1995</f>
        <v>99.997589353013282</v>
      </c>
      <c r="D1995" s="2">
        <f>MACD!E1995</f>
        <v>3.3692530552748678E-2</v>
      </c>
      <c r="E1995" s="2">
        <f>MACD!F1995</f>
        <v>4.3391385198870376E-2</v>
      </c>
      <c r="F1995" s="2">
        <f>'Moving Avg'!D1995</f>
        <v>46.171999999999997</v>
      </c>
      <c r="G1995" s="2">
        <f>'Moving Avg'!F1995</f>
        <v>46.168999999999997</v>
      </c>
      <c r="H1995" s="2">
        <f>'Moving Avg'!G1995</f>
        <v>46.020719999999955</v>
      </c>
      <c r="I1995" s="2">
        <f>'Moving Avg'!H1995</f>
        <v>44.695864999999984</v>
      </c>
      <c r="J1995" s="6" t="str">
        <f>OBV!F1995</f>
        <v>BULLISH</v>
      </c>
      <c r="K1995" s="6" t="str">
        <f>OBV!G1995</f>
        <v>STRONG</v>
      </c>
      <c r="L1995" s="6" t="str">
        <f>OBV!H1995</f>
        <v>CONFIRMED BULLISH</v>
      </c>
    </row>
    <row r="1996" spans="1:12" ht="13.5" x14ac:dyDescent="0.25">
      <c r="A1996" s="3">
        <f>RSI!A1996</f>
        <v>44911</v>
      </c>
      <c r="B1996" s="2">
        <f>RSI!B1996</f>
        <v>46.177999999999997</v>
      </c>
      <c r="C1996" s="2">
        <f>RSI!I1996</f>
        <v>99.997589353013282</v>
      </c>
      <c r="D1996" s="2">
        <f>MACD!E1996</f>
        <v>3.0810916092697482E-2</v>
      </c>
      <c r="E1996" s="2">
        <f>MACD!F1996</f>
        <v>4.0875291377635806E-2</v>
      </c>
      <c r="F1996" s="2">
        <f>'Moving Avg'!D1996</f>
        <v>46.173999999999999</v>
      </c>
      <c r="G1996" s="2">
        <f>'Moving Avg'!F1996</f>
        <v>46.169499999999999</v>
      </c>
      <c r="H1996" s="2">
        <f>'Moving Avg'!G1996</f>
        <v>46.039379999999959</v>
      </c>
      <c r="I1996" s="2">
        <f>'Moving Avg'!H1996</f>
        <v>44.712534999999981</v>
      </c>
      <c r="J1996" s="6" t="str">
        <f>OBV!F1996</f>
        <v>BULLISH</v>
      </c>
      <c r="K1996" s="6" t="str">
        <f>OBV!G1996</f>
        <v>STRONG</v>
      </c>
      <c r="L1996" s="6" t="str">
        <f>OBV!H1996</f>
        <v>CONFIRMED BULLISH</v>
      </c>
    </row>
    <row r="1997" spans="1:12" ht="13.5" x14ac:dyDescent="0.25">
      <c r="A1997" s="3">
        <f>RSI!A1997</f>
        <v>44914</v>
      </c>
      <c r="B1997" s="2">
        <f>RSI!B1997</f>
        <v>46.177999999999997</v>
      </c>
      <c r="C1997" s="2">
        <f>RSI!I1997</f>
        <v>99.997589353013282</v>
      </c>
      <c r="D1997" s="2">
        <f>MACD!E1997</f>
        <v>2.8088159281061564E-2</v>
      </c>
      <c r="E1997" s="2">
        <f>MACD!F1997</f>
        <v>3.8317864958320957E-2</v>
      </c>
      <c r="F1997" s="2">
        <f>'Moving Avg'!D1997</f>
        <v>46.176000000000002</v>
      </c>
      <c r="G1997" s="2">
        <f>'Moving Avg'!F1997</f>
        <v>46.17</v>
      </c>
      <c r="H1997" s="2">
        <f>'Moving Avg'!G1997</f>
        <v>46.058039999999949</v>
      </c>
      <c r="I1997" s="2">
        <f>'Moving Avg'!H1997</f>
        <v>44.729204999999986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</row>
    <row r="1998" spans="1:12" ht="13.5" x14ac:dyDescent="0.25">
      <c r="A1998" s="3">
        <f>RSI!A1998</f>
        <v>44915</v>
      </c>
      <c r="B1998" s="2">
        <f>RSI!B1998</f>
        <v>46.177999999999997</v>
      </c>
      <c r="C1998" s="2">
        <f>RSI!I1998</f>
        <v>99.997589353013282</v>
      </c>
      <c r="D1998" s="2">
        <f>MACD!E1998</f>
        <v>2.552089215762976E-2</v>
      </c>
      <c r="E1998" s="2">
        <f>MACD!F1998</f>
        <v>3.5758470398182723E-2</v>
      </c>
      <c r="F1998" s="2">
        <f>'Moving Avg'!D1998</f>
        <v>46.177999999999997</v>
      </c>
      <c r="G1998" s="2">
        <f>'Moving Avg'!F1998</f>
        <v>46.170499999999997</v>
      </c>
      <c r="H1998" s="2">
        <f>'Moving Avg'!G1998</f>
        <v>46.076699999999946</v>
      </c>
      <c r="I1998" s="2">
        <f>'Moving Avg'!H1998</f>
        <v>44.745874999999977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</row>
    <row r="1999" spans="1:12" ht="13.5" x14ac:dyDescent="0.25">
      <c r="A1999" s="3">
        <f>RSI!A1999</f>
        <v>44916</v>
      </c>
      <c r="B1999" s="2">
        <f>RSI!B1999</f>
        <v>46.177999999999997</v>
      </c>
      <c r="C1999" s="2">
        <f>RSI!I1999</f>
        <v>99.997589353013282</v>
      </c>
      <c r="D1999" s="2">
        <f>MACD!E1999</f>
        <v>2.3104704044882851E-2</v>
      </c>
      <c r="E1999" s="2">
        <f>MACD!F1999</f>
        <v>3.3227717127522746E-2</v>
      </c>
      <c r="F1999" s="2">
        <f>'Moving Avg'!D1999</f>
        <v>46.177999999999997</v>
      </c>
      <c r="G1999" s="2">
        <f>'Moving Avg'!F1999</f>
        <v>46.170999999999999</v>
      </c>
      <c r="H1999" s="2">
        <f>'Moving Avg'!G1999</f>
        <v>46.095359999999943</v>
      </c>
      <c r="I1999" s="2">
        <f>'Moving Avg'!H1999</f>
        <v>44.762544999999974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</row>
    <row r="2000" spans="1:12" ht="13.5" x14ac:dyDescent="0.25">
      <c r="A2000" s="3">
        <f>RSI!A2000</f>
        <v>44917</v>
      </c>
      <c r="B2000" s="2">
        <f>RSI!B2000</f>
        <v>46.177999999999997</v>
      </c>
      <c r="C2000" s="2">
        <f>RSI!I2000</f>
        <v>99.997589353013282</v>
      </c>
      <c r="D2000" s="2">
        <f>MACD!E2000</f>
        <v>2.0834417585675169E-2</v>
      </c>
      <c r="E2000" s="2">
        <f>MACD!F2000</f>
        <v>3.0749057219153234E-2</v>
      </c>
      <c r="F2000" s="2">
        <f>'Moving Avg'!D2000</f>
        <v>46.177999999999997</v>
      </c>
      <c r="G2000" s="2">
        <f>'Moving Avg'!F2000</f>
        <v>46.171499999999995</v>
      </c>
      <c r="H2000" s="2">
        <f>'Moving Avg'!G2000</f>
        <v>46.114019999999947</v>
      </c>
      <c r="I2000" s="2">
        <f>'Moving Avg'!H2000</f>
        <v>44.779214999999965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</row>
    <row r="2001" spans="1:12" ht="13.5" x14ac:dyDescent="0.25">
      <c r="A2001" s="3">
        <f>RSI!A2001</f>
        <v>44918</v>
      </c>
      <c r="B2001" s="2">
        <f>RSI!B2001</f>
        <v>46.177999999999997</v>
      </c>
      <c r="C2001" s="2">
        <f>RSI!I2001</f>
        <v>99.997589353013282</v>
      </c>
      <c r="D2001" s="2">
        <f>MACD!E2001</f>
        <v>1.870431374913295E-2</v>
      </c>
      <c r="E2001" s="2">
        <f>MACD!F2001</f>
        <v>2.834010852514918E-2</v>
      </c>
      <c r="F2001" s="2">
        <f>'Moving Avg'!D2001</f>
        <v>46.177999999999997</v>
      </c>
      <c r="G2001" s="2">
        <f>'Moving Avg'!F2001</f>
        <v>46.171999999999997</v>
      </c>
      <c r="H2001" s="2">
        <f>'Moving Avg'!G2001</f>
        <v>46.132679999999944</v>
      </c>
      <c r="I2001" s="2">
        <f>'Moving Avg'!H2001</f>
        <v>44.786279999999969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46.177999999999997</v>
      </c>
      <c r="C2002" s="2">
        <f>RSI!I2002</f>
        <v>99.997589353013282</v>
      </c>
      <c r="D2002" s="2">
        <f>MACD!E2002</f>
        <v>1.6708314290319493E-2</v>
      </c>
      <c r="E2002" s="2">
        <f>MACD!F2002</f>
        <v>2.6013749678183245E-2</v>
      </c>
      <c r="F2002" s="2">
        <f>'Moving Avg'!D2002</f>
        <v>46.177999999999997</v>
      </c>
      <c r="G2002" s="2">
        <f>'Moving Avg'!F2002</f>
        <v>46.172499999999999</v>
      </c>
      <c r="H2002" s="2">
        <f>'Moving Avg'!G2002</f>
        <v>46.151339999999948</v>
      </c>
      <c r="I2002" s="2">
        <f>'Moving Avg'!H2002</f>
        <v>44.802949999999967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46.167999999999999</v>
      </c>
      <c r="C2003" s="2">
        <f>RSI!I2003</f>
        <v>76.094374248489174</v>
      </c>
      <c r="D2003" s="2">
        <f>MACD!E2003</f>
        <v>1.5580869537224373E-2</v>
      </c>
      <c r="E2003" s="2">
        <f>MACD!F2003</f>
        <v>2.3927173649991473E-2</v>
      </c>
      <c r="F2003" s="2">
        <f>'Moving Avg'!D2003</f>
        <v>46.176000000000002</v>
      </c>
      <c r="G2003" s="2">
        <f>'Moving Avg'!F2003</f>
        <v>46.172499999999999</v>
      </c>
      <c r="H2003" s="2">
        <f>'Moving Avg'!G2003</f>
        <v>46.169799999999952</v>
      </c>
      <c r="I2003" s="2">
        <f>'Moving Avg'!H2003</f>
        <v>44.819569999999956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</row>
    <row r="2004" spans="1:12" ht="13.5" x14ac:dyDescent="0.25">
      <c r="A2004" s="3">
        <f>RSI!A2004</f>
        <v>44923</v>
      </c>
      <c r="B2004" s="2">
        <f>RSI!B2004</f>
        <v>46.167999999999999</v>
      </c>
      <c r="C2004" s="2">
        <f>RSI!I2004</f>
        <v>76.094374248489174</v>
      </c>
      <c r="D2004" s="2">
        <f>MACD!E2004</f>
        <v>1.6058445647622932E-2</v>
      </c>
      <c r="E2004" s="2">
        <f>MACD!F2004</f>
        <v>2.2353428049517766E-2</v>
      </c>
      <c r="F2004" s="2">
        <f>'Moving Avg'!D2004</f>
        <v>46.173999999999999</v>
      </c>
      <c r="G2004" s="2">
        <f>'Moving Avg'!F2004</f>
        <v>46.172499999999999</v>
      </c>
      <c r="H2004" s="2">
        <f>'Moving Avg'!G2004</f>
        <v>46.169799999999952</v>
      </c>
      <c r="I2004" s="2">
        <f>'Moving Avg'!H2004</f>
        <v>44.836189999999952</v>
      </c>
      <c r="J2004" s="6" t="str">
        <f>OBV!F2004</f>
        <v>BEARISH</v>
      </c>
      <c r="K2004" s="6" t="str">
        <f>OBV!G2004</f>
        <v>NEUTRAL</v>
      </c>
      <c r="L2004" s="6" t="str">
        <f>OBV!H2004</f>
        <v>CONFIRMED BEARISH</v>
      </c>
    </row>
    <row r="2005" spans="1:12" ht="13.5" x14ac:dyDescent="0.25">
      <c r="A2005" s="3">
        <f>RSI!A2005</f>
        <v>44924</v>
      </c>
      <c r="B2005" s="2">
        <f>RSI!B2005</f>
        <v>46.167999999999999</v>
      </c>
      <c r="C2005" s="2">
        <f>RSI!I2005</f>
        <v>76.094374248489174</v>
      </c>
      <c r="D2005" s="2">
        <f>MACD!E2005</f>
        <v>1.6363572849243724E-2</v>
      </c>
      <c r="E2005" s="2">
        <f>MACD!F2005</f>
        <v>2.1155457009462957E-2</v>
      </c>
      <c r="F2005" s="2">
        <f>'Moving Avg'!D2005</f>
        <v>46.172000000000004</v>
      </c>
      <c r="G2005" s="2">
        <f>'Moving Avg'!F2005</f>
        <v>46.172499999999999</v>
      </c>
      <c r="H2005" s="2">
        <f>'Moving Avg'!G2005</f>
        <v>46.16979999999996</v>
      </c>
      <c r="I2005" s="2">
        <f>'Moving Avg'!H2005</f>
        <v>44.852809999999955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</row>
    <row r="2006" spans="1:12" ht="13.5" x14ac:dyDescent="0.25">
      <c r="A2006" s="3">
        <f>RSI!A2006</f>
        <v>44925</v>
      </c>
      <c r="B2006" s="2">
        <f>RSI!B2006</f>
        <v>46.167999999999999</v>
      </c>
      <c r="C2006" s="2">
        <f>RSI!I2006</f>
        <v>76.094374248489174</v>
      </c>
      <c r="D2006" s="2">
        <f>MACD!E2006</f>
        <v>1.6530113273880431E-2</v>
      </c>
      <c r="E2006" s="2">
        <f>MACD!F2006</f>
        <v>2.0230388262346452E-2</v>
      </c>
      <c r="F2006" s="2">
        <f>'Moving Avg'!D2006</f>
        <v>46.17</v>
      </c>
      <c r="G2006" s="2">
        <f>'Moving Avg'!F2006</f>
        <v>46.172499999999999</v>
      </c>
      <c r="H2006" s="2">
        <f>'Moving Avg'!G2006</f>
        <v>46.16979999999996</v>
      </c>
      <c r="I2006" s="2">
        <f>'Moving Avg'!H2006</f>
        <v>44.869429999999944</v>
      </c>
      <c r="J2006" s="6" t="str">
        <f>OBV!F2006</f>
        <v>NEUTRAL</v>
      </c>
      <c r="K2006" s="6" t="str">
        <f>OBV!G2006</f>
        <v>NEUTRAL</v>
      </c>
      <c r="L2006" s="6" t="str">
        <f>OBV!H2006</f>
        <v>NEUTRAL</v>
      </c>
    </row>
    <row r="2007" spans="1:12" ht="13.5" x14ac:dyDescent="0.25">
      <c r="A2007" s="3">
        <f>RSI!A2007</f>
        <v>44928</v>
      </c>
      <c r="B2007" s="2">
        <f>RSI!B2007</f>
        <v>46.167999999999999</v>
      </c>
      <c r="C2007" s="2">
        <f>RSI!I2007</f>
        <v>76.094374248489174</v>
      </c>
      <c r="D2007" s="2">
        <f>MACD!E2007</f>
        <v>1.6586176418265097E-2</v>
      </c>
      <c r="E2007" s="2">
        <f>MACD!F2007</f>
        <v>1.9501545893530182E-2</v>
      </c>
      <c r="F2007" s="2">
        <f>'Moving Avg'!D2007</f>
        <v>46.167999999999999</v>
      </c>
      <c r="G2007" s="2">
        <f>'Moving Avg'!F2007</f>
        <v>46.172499999999999</v>
      </c>
      <c r="H2007" s="2">
        <f>'Moving Avg'!G2007</f>
        <v>46.169799999999967</v>
      </c>
      <c r="I2007" s="2">
        <f>'Moving Avg'!H2007</f>
        <v>44.88604999999994</v>
      </c>
      <c r="J2007" s="6" t="str">
        <f>OBV!F2007</f>
        <v>NEUTRAL</v>
      </c>
      <c r="K2007" s="6" t="str">
        <f>OBV!G2007</f>
        <v>NEUTRAL</v>
      </c>
      <c r="L2007" s="6" t="str">
        <f>OBV!H2007</f>
        <v>NEUTRAL</v>
      </c>
    </row>
    <row r="2008" spans="1:12" ht="13.5" x14ac:dyDescent="0.25">
      <c r="A2008" s="3">
        <f>RSI!A2008</f>
        <v>44929</v>
      </c>
      <c r="B2008" s="2">
        <f>RSI!B2008</f>
        <v>46.167999999999999</v>
      </c>
      <c r="C2008" s="2">
        <f>RSI!I2008</f>
        <v>76.094374248489174</v>
      </c>
      <c r="D2008" s="2">
        <f>MACD!E2008</f>
        <v>1.6555044392724483E-2</v>
      </c>
      <c r="E2008" s="2">
        <f>MACD!F2008</f>
        <v>1.8912245593369043E-2</v>
      </c>
      <c r="F2008" s="2">
        <f>'Moving Avg'!D2008</f>
        <v>46.167999999999999</v>
      </c>
      <c r="G2008" s="2">
        <f>'Moving Avg'!F2008</f>
        <v>46.172499999999999</v>
      </c>
      <c r="H2008" s="2">
        <f>'Moving Avg'!G2008</f>
        <v>46.169799999999967</v>
      </c>
      <c r="I2008" s="2">
        <f>'Moving Avg'!H2008</f>
        <v>44.902669999999937</v>
      </c>
      <c r="J2008" s="6" t="str">
        <f>OBV!F2008</f>
        <v>NEUTRAL</v>
      </c>
      <c r="K2008" s="6" t="str">
        <f>OBV!G2008</f>
        <v>NEUTRAL</v>
      </c>
      <c r="L2008" s="6" t="str">
        <f>OBV!H2008</f>
        <v>NEUTRAL</v>
      </c>
    </row>
    <row r="2009" spans="1:12" ht="13.5" x14ac:dyDescent="0.25">
      <c r="A2009" s="3">
        <f>RSI!A2009</f>
        <v>44930</v>
      </c>
      <c r="B2009" s="2">
        <f>RSI!B2009</f>
        <v>46.167999999999999</v>
      </c>
      <c r="C2009" s="2">
        <f>RSI!I2009</f>
        <v>76.094374248489174</v>
      </c>
      <c r="D2009" s="2">
        <f>MACD!E2009</f>
        <v>1.645595184402282E-2</v>
      </c>
      <c r="E2009" s="2">
        <f>MACD!F2009</f>
        <v>1.8420986843499798E-2</v>
      </c>
      <c r="F2009" s="2">
        <f>'Moving Avg'!D2009</f>
        <v>46.167999999999999</v>
      </c>
      <c r="G2009" s="2">
        <f>'Moving Avg'!F2009</f>
        <v>46.172499999999999</v>
      </c>
      <c r="H2009" s="2">
        <f>'Moving Avg'!G2009</f>
        <v>46.169799999999967</v>
      </c>
      <c r="I2009" s="2">
        <f>'Moving Avg'!H2009</f>
        <v>44.919289999999926</v>
      </c>
      <c r="J2009" s="6" t="str">
        <f>OBV!F2009</f>
        <v>NEUTRAL</v>
      </c>
      <c r="K2009" s="6" t="str">
        <f>OBV!G2009</f>
        <v>NEUTRAL</v>
      </c>
      <c r="L2009" s="6" t="str">
        <f>OBV!H2009</f>
        <v>NEUTRAL</v>
      </c>
    </row>
    <row r="2010" spans="1:12" ht="13.5" x14ac:dyDescent="0.25">
      <c r="A2010" s="3">
        <f>RSI!A2010</f>
        <v>44931</v>
      </c>
      <c r="B2010" s="2">
        <f>RSI!B2010</f>
        <v>46.167999999999999</v>
      </c>
      <c r="C2010" s="2">
        <f>RSI!I2010</f>
        <v>76.094374248489174</v>
      </c>
      <c r="D2010" s="2">
        <f>MACD!E2010</f>
        <v>1.6304743131001942E-2</v>
      </c>
      <c r="E2010" s="2">
        <f>MACD!F2010</f>
        <v>1.7997738101000228E-2</v>
      </c>
      <c r="F2010" s="2">
        <f>'Moving Avg'!D2010</f>
        <v>46.167999999999999</v>
      </c>
      <c r="G2010" s="2">
        <f>'Moving Avg'!F2010</f>
        <v>46.172499999999999</v>
      </c>
      <c r="H2010" s="2">
        <f>'Moving Avg'!G2010</f>
        <v>46.169799999999967</v>
      </c>
      <c r="I2010" s="2">
        <f>'Moving Avg'!H2010</f>
        <v>44.935909999999929</v>
      </c>
      <c r="J2010" s="6" t="str">
        <f>OBV!F2010</f>
        <v>NEUTRAL</v>
      </c>
      <c r="K2010" s="6" t="str">
        <f>OBV!G2010</f>
        <v>NEUTRAL</v>
      </c>
      <c r="L2010" s="6" t="str">
        <f>OBV!H2010</f>
        <v>NEUTRAL</v>
      </c>
    </row>
    <row r="2011" spans="1:12" ht="13.5" x14ac:dyDescent="0.25">
      <c r="A2011" s="3">
        <f>RSI!A2011</f>
        <v>44932</v>
      </c>
      <c r="B2011" s="2">
        <f>RSI!B2011</f>
        <v>46.167999999999999</v>
      </c>
      <c r="C2011" s="2">
        <f>RSI!I2011</f>
        <v>76.094374248489174</v>
      </c>
      <c r="D2011" s="2">
        <f>MACD!E2011</f>
        <v>1.6114425841529112E-2</v>
      </c>
      <c r="E2011" s="2">
        <f>MACD!F2011</f>
        <v>1.7621075649106005E-2</v>
      </c>
      <c r="F2011" s="2">
        <f>'Moving Avg'!D2011</f>
        <v>46.167999999999999</v>
      </c>
      <c r="G2011" s="2">
        <f>'Moving Avg'!F2011</f>
        <v>46.172499999999999</v>
      </c>
      <c r="H2011" s="2">
        <f>'Moving Avg'!G2011</f>
        <v>46.169799999999967</v>
      </c>
      <c r="I2011" s="2">
        <f>'Moving Avg'!H2011</f>
        <v>44.952529999999925</v>
      </c>
      <c r="J2011" s="6" t="str">
        <f>OBV!F2011</f>
        <v>NEUTRAL</v>
      </c>
      <c r="K2011" s="6" t="str">
        <f>OBV!G2011</f>
        <v>NEUTRAL</v>
      </c>
      <c r="L2011" s="6" t="str">
        <f>OBV!H2011</f>
        <v>NEUTRAL</v>
      </c>
    </row>
    <row r="2012" spans="1:12" ht="13.5" x14ac:dyDescent="0.25">
      <c r="A2012" s="3">
        <f>RSI!A2012</f>
        <v>44935</v>
      </c>
      <c r="B2012" s="2">
        <f>RSI!B2012</f>
        <v>46.167999999999999</v>
      </c>
      <c r="C2012" s="2">
        <f>RSI!I2012</f>
        <v>76.094374248489174</v>
      </c>
      <c r="D2012" s="2">
        <f>MACD!E2012</f>
        <v>1.5895636787476519E-2</v>
      </c>
      <c r="E2012" s="2">
        <f>MACD!F2012</f>
        <v>1.727598787678011E-2</v>
      </c>
      <c r="F2012" s="2">
        <f>'Moving Avg'!D2012</f>
        <v>46.167999999999999</v>
      </c>
      <c r="G2012" s="2">
        <f>'Moving Avg'!F2012</f>
        <v>46.172499999999999</v>
      </c>
      <c r="H2012" s="2">
        <f>'Moving Avg'!G2012</f>
        <v>46.169799999999967</v>
      </c>
      <c r="I2012" s="2">
        <f>'Moving Avg'!H2012</f>
        <v>44.969149999999921</v>
      </c>
      <c r="J2012" s="6" t="str">
        <f>OBV!F2012</f>
        <v>NEUTRAL</v>
      </c>
      <c r="K2012" s="6" t="str">
        <f>OBV!G2012</f>
        <v>NEUTRAL</v>
      </c>
      <c r="L2012" s="6" t="str">
        <f>OBV!H2012</f>
        <v>NEUTRAL</v>
      </c>
    </row>
    <row r="2013" spans="1:12" ht="13.5" x14ac:dyDescent="0.25">
      <c r="A2013" s="3">
        <f>RSI!A2013</f>
        <v>44936</v>
      </c>
      <c r="B2013" s="2">
        <f>RSI!B2013</f>
        <v>46.167999999999999</v>
      </c>
      <c r="C2013" s="2">
        <f>RSI!I2013</f>
        <v>76.094374248489174</v>
      </c>
      <c r="D2013" s="2">
        <f>MACD!E2013</f>
        <v>1.4118572579462807E-2</v>
      </c>
      <c r="E2013" s="2">
        <f>MACD!F2013</f>
        <v>1.6644504817316649E-2</v>
      </c>
      <c r="F2013" s="2">
        <f>'Moving Avg'!D2013</f>
        <v>46.167999999999999</v>
      </c>
      <c r="G2013" s="2">
        <f>'Moving Avg'!F2013</f>
        <v>46.172499999999999</v>
      </c>
      <c r="H2013" s="2">
        <f>'Moving Avg'!G2013</f>
        <v>46.169799999999967</v>
      </c>
      <c r="I2013" s="2">
        <f>'Moving Avg'!H2013</f>
        <v>44.98576999999991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</row>
    <row r="2014" spans="1:12" ht="13.5" x14ac:dyDescent="0.25">
      <c r="A2014" s="3">
        <f>RSI!A2014</f>
        <v>44937</v>
      </c>
      <c r="B2014" s="2">
        <f>RSI!B2014</f>
        <v>46.167999999999999</v>
      </c>
      <c r="C2014" s="2">
        <f>RSI!I2014</f>
        <v>76.094374248489174</v>
      </c>
      <c r="D2014" s="2">
        <f>MACD!E2014</f>
        <v>1.2565390392794029E-2</v>
      </c>
      <c r="E2014" s="2">
        <f>MACD!F2014</f>
        <v>1.5828681932412127E-2</v>
      </c>
      <c r="F2014" s="2">
        <f>'Moving Avg'!D2014</f>
        <v>46.167999999999999</v>
      </c>
      <c r="G2014" s="2">
        <f>'Moving Avg'!F2014</f>
        <v>46.172000000000004</v>
      </c>
      <c r="H2014" s="2">
        <f>'Moving Avg'!G2014</f>
        <v>46.169799999999967</v>
      </c>
      <c r="I2014" s="2">
        <f>'Moving Avg'!H2014</f>
        <v>45.002389999999906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</row>
    <row r="2015" spans="1:12" ht="13.5" x14ac:dyDescent="0.25">
      <c r="A2015" s="3">
        <f>RSI!A2015</f>
        <v>44938</v>
      </c>
      <c r="B2015" s="2">
        <f>RSI!B2015</f>
        <v>46.167999999999999</v>
      </c>
      <c r="C2015" s="2">
        <f>RSI!I2015</f>
        <v>76.094374248489174</v>
      </c>
      <c r="D2015" s="2">
        <f>MACD!E2015</f>
        <v>1.1205314430100088E-2</v>
      </c>
      <c r="E2015" s="2">
        <f>MACD!F2015</f>
        <v>1.4904008431949721E-2</v>
      </c>
      <c r="F2015" s="2">
        <f>'Moving Avg'!D2015</f>
        <v>46.167999999999999</v>
      </c>
      <c r="G2015" s="2">
        <f>'Moving Avg'!F2015</f>
        <v>46.171500000000002</v>
      </c>
      <c r="H2015" s="2">
        <f>'Moving Avg'!G2015</f>
        <v>46.169799999999967</v>
      </c>
      <c r="I2015" s="2">
        <f>'Moving Avg'!H2015</f>
        <v>45.019009999999909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</row>
    <row r="2016" spans="1:12" ht="13.5" x14ac:dyDescent="0.25">
      <c r="A2016" s="3">
        <f>RSI!A2016</f>
        <v>44939</v>
      </c>
      <c r="B2016" s="2">
        <f>RSI!B2016</f>
        <v>46.167999999999999</v>
      </c>
      <c r="C2016" s="2">
        <f>RSI!I2016</f>
        <v>76.094374248489174</v>
      </c>
      <c r="D2016" s="2">
        <f>MACD!E2016</f>
        <v>1.0012031958702039E-2</v>
      </c>
      <c r="E2016" s="2">
        <f>MACD!F2016</f>
        <v>1.3925613137300185E-2</v>
      </c>
      <c r="F2016" s="2">
        <f>'Moving Avg'!D2016</f>
        <v>46.167999999999999</v>
      </c>
      <c r="G2016" s="2">
        <f>'Moving Avg'!F2016</f>
        <v>46.171000000000006</v>
      </c>
      <c r="H2016" s="2">
        <f>'Moving Avg'!G2016</f>
        <v>46.169799999999967</v>
      </c>
      <c r="I2016" s="2">
        <f>'Moving Avg'!H2016</f>
        <v>45.035629999999898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</row>
    <row r="2017" spans="1:12" ht="13.5" x14ac:dyDescent="0.25">
      <c r="A2017" s="3">
        <f>RSI!A2017</f>
        <v>44942</v>
      </c>
      <c r="B2017" s="2">
        <f>RSI!B2017</f>
        <v>46.167999999999999</v>
      </c>
      <c r="C2017" s="2">
        <f>RSI!I2017</f>
        <v>76.094374248489174</v>
      </c>
      <c r="D2017" s="2">
        <f>MACD!E2017</f>
        <v>8.9630268092122378E-3</v>
      </c>
      <c r="E2017" s="2">
        <f>MACD!F2017</f>
        <v>1.2933095871682596E-2</v>
      </c>
      <c r="F2017" s="2">
        <f>'Moving Avg'!D2017</f>
        <v>46.167999999999999</v>
      </c>
      <c r="G2017" s="2">
        <f>'Moving Avg'!F2017</f>
        <v>46.170500000000004</v>
      </c>
      <c r="H2017" s="2">
        <f>'Moving Avg'!G2017</f>
        <v>46.169799999999967</v>
      </c>
      <c r="I2017" s="2">
        <f>'Moving Avg'!H2017</f>
        <v>45.052249999999894</v>
      </c>
      <c r="J2017" s="6" t="str">
        <f>OBV!F2017</f>
        <v>NEUTRAL</v>
      </c>
      <c r="K2017" s="6" t="str">
        <f>OBV!G2017</f>
        <v>NEUTRAL</v>
      </c>
      <c r="L2017" s="6" t="str">
        <f>OBV!H2017</f>
        <v>NEUTRAL</v>
      </c>
    </row>
    <row r="2018" spans="1:12" ht="13.5" x14ac:dyDescent="0.25">
      <c r="A2018" s="3">
        <f>RSI!A2018</f>
        <v>44943</v>
      </c>
      <c r="B2018" s="2">
        <f>RSI!B2018</f>
        <v>46.167999999999999</v>
      </c>
      <c r="C2018" s="2">
        <f>RSI!I2018</f>
        <v>76.094374248489174</v>
      </c>
      <c r="D2018" s="2">
        <f>MACD!E2018</f>
        <v>8.0390139221862E-3</v>
      </c>
      <c r="E2018" s="2">
        <f>MACD!F2018</f>
        <v>1.1954279481783316E-2</v>
      </c>
      <c r="F2018" s="2">
        <f>'Moving Avg'!D2018</f>
        <v>46.167999999999999</v>
      </c>
      <c r="G2018" s="2">
        <f>'Moving Avg'!F2018</f>
        <v>46.17</v>
      </c>
      <c r="H2018" s="2">
        <f>'Moving Avg'!G2018</f>
        <v>46.169799999999967</v>
      </c>
      <c r="I2018" s="2">
        <f>'Moving Avg'!H2018</f>
        <v>45.068869999999897</v>
      </c>
      <c r="J2018" s="6" t="str">
        <f>OBV!F2018</f>
        <v>NEUTRAL</v>
      </c>
      <c r="K2018" s="6" t="str">
        <f>OBV!G2018</f>
        <v>NEUTRAL</v>
      </c>
      <c r="L2018" s="6" t="str">
        <f>OBV!H2018</f>
        <v>NEUTRAL</v>
      </c>
    </row>
    <row r="2019" spans="1:12" ht="13.5" x14ac:dyDescent="0.25">
      <c r="A2019" s="3">
        <f>RSI!A2019</f>
        <v>44944</v>
      </c>
      <c r="B2019" s="2">
        <f>RSI!B2019</f>
        <v>46.167999999999999</v>
      </c>
      <c r="C2019" s="2">
        <f>RSI!I2019</f>
        <v>76.094374248489174</v>
      </c>
      <c r="D2019" s="2">
        <f>MACD!E2019</f>
        <v>7.2234595073155106E-3</v>
      </c>
      <c r="E2019" s="2">
        <f>MACD!F2019</f>
        <v>1.1008115486889755E-2</v>
      </c>
      <c r="F2019" s="2">
        <f>'Moving Avg'!D2019</f>
        <v>46.167999999999999</v>
      </c>
      <c r="G2019" s="2">
        <f>'Moving Avg'!F2019</f>
        <v>46.169500000000006</v>
      </c>
      <c r="H2019" s="2">
        <f>'Moving Avg'!G2019</f>
        <v>46.169799999999967</v>
      </c>
      <c r="I2019" s="2">
        <f>'Moving Avg'!H2019</f>
        <v>45.085489999999893</v>
      </c>
      <c r="J2019" s="6" t="str">
        <f>OBV!F2019</f>
        <v>NEUTRAL</v>
      </c>
      <c r="K2019" s="6" t="str">
        <f>OBV!G2019</f>
        <v>NEUTRAL</v>
      </c>
      <c r="L2019" s="6" t="str">
        <f>OBV!H2019</f>
        <v>NEUTRAL</v>
      </c>
    </row>
    <row r="2020" spans="1:12" ht="13.5" x14ac:dyDescent="0.25">
      <c r="A2020" s="3">
        <f>RSI!A2020</f>
        <v>44945</v>
      </c>
      <c r="B2020" s="2">
        <f>RSI!B2020</f>
        <v>46.167999999999999</v>
      </c>
      <c r="C2020" s="2">
        <f>RSI!I2020</f>
        <v>76.094374248489174</v>
      </c>
      <c r="D2020" s="2">
        <f>MACD!E2020</f>
        <v>6.502173746291362E-3</v>
      </c>
      <c r="E2020" s="2">
        <f>MACD!F2020</f>
        <v>1.0106927138770077E-2</v>
      </c>
      <c r="F2020" s="2">
        <f>'Moving Avg'!D2020</f>
        <v>46.167999999999999</v>
      </c>
      <c r="G2020" s="2">
        <f>'Moving Avg'!F2020</f>
        <v>46.169000000000004</v>
      </c>
      <c r="H2020" s="2">
        <f>'Moving Avg'!G2020</f>
        <v>46.169799999999967</v>
      </c>
      <c r="I2020" s="2">
        <f>'Moving Avg'!H2020</f>
        <v>45.102109999999882</v>
      </c>
      <c r="J2020" s="6" t="str">
        <f>OBV!F2020</f>
        <v>NEUTRAL</v>
      </c>
      <c r="K2020" s="6" t="str">
        <f>OBV!G2020</f>
        <v>NEUTRAL</v>
      </c>
      <c r="L2020" s="6" t="str">
        <f>OBV!H2020</f>
        <v>NEUTRAL</v>
      </c>
    </row>
    <row r="2021" spans="1:12" ht="13.5" x14ac:dyDescent="0.25">
      <c r="A2021" s="3">
        <f>RSI!A2021</f>
        <v>44946</v>
      </c>
      <c r="B2021" s="2">
        <f>RSI!B2021</f>
        <v>46.167999999999999</v>
      </c>
      <c r="C2021" s="2">
        <f>RSI!I2021</f>
        <v>76.094374248489174</v>
      </c>
      <c r="D2021" s="2">
        <f>MACD!E2021</f>
        <v>5.8629649734527334E-3</v>
      </c>
      <c r="E2021" s="2">
        <f>MACD!F2021</f>
        <v>9.2581347057066089E-3</v>
      </c>
      <c r="F2021" s="2">
        <f>'Moving Avg'!D2021</f>
        <v>46.167999999999999</v>
      </c>
      <c r="G2021" s="2">
        <f>'Moving Avg'!F2021</f>
        <v>46.168500000000009</v>
      </c>
      <c r="H2021" s="2">
        <f>'Moving Avg'!G2021</f>
        <v>46.169799999999967</v>
      </c>
      <c r="I2021" s="2">
        <f>'Moving Avg'!H2021</f>
        <v>45.113649999999879</v>
      </c>
      <c r="J2021" s="6" t="str">
        <f>OBV!F2021</f>
        <v>NEUTRAL</v>
      </c>
      <c r="K2021" s="6" t="str">
        <f>OBV!G2021</f>
        <v>NEUTRAL</v>
      </c>
      <c r="L2021" s="6" t="str">
        <f>OBV!H2021</f>
        <v>NEUTRAL</v>
      </c>
    </row>
    <row r="2022" spans="1:12" ht="13.5" x14ac:dyDescent="0.25">
      <c r="A2022" s="3">
        <f>RSI!A2022</f>
        <v>44949</v>
      </c>
      <c r="B2022" s="2">
        <f>RSI!B2022</f>
        <v>46.167999999999999</v>
      </c>
      <c r="C2022" s="2">
        <f>RSI!I2022</f>
        <v>76.094374248489174</v>
      </c>
      <c r="D2022" s="2">
        <f>MACD!E2022</f>
        <v>5.2953459636952971E-3</v>
      </c>
      <c r="E2022" s="2">
        <f>MACD!F2022</f>
        <v>8.4655769573043476E-3</v>
      </c>
      <c r="F2022" s="2">
        <f>'Moving Avg'!D2022</f>
        <v>46.167999999999999</v>
      </c>
      <c r="G2022" s="2">
        <f>'Moving Avg'!F2022</f>
        <v>46.167999999999999</v>
      </c>
      <c r="H2022" s="2">
        <f>'Moving Avg'!G2022</f>
        <v>46.169799999999967</v>
      </c>
      <c r="I2022" s="2">
        <f>'Moving Avg'!H2022</f>
        <v>45.125189999999876</v>
      </c>
      <c r="J2022" s="6" t="str">
        <f>OBV!F2022</f>
        <v>NEUTRAL</v>
      </c>
      <c r="K2022" s="6" t="str">
        <f>OBV!G2022</f>
        <v>NEUTRAL</v>
      </c>
      <c r="L2022" s="6" t="str">
        <f>OBV!H2022</f>
        <v>NEUTRAL</v>
      </c>
    </row>
    <row r="2023" spans="1:12" ht="13.5" x14ac:dyDescent="0.25">
      <c r="A2023" s="3">
        <f>RSI!A2023</f>
        <v>44950</v>
      </c>
      <c r="B2023" s="2">
        <f>RSI!B2023</f>
        <v>46.167999999999999</v>
      </c>
      <c r="C2023" s="2">
        <f>RSI!I2023</f>
        <v>76.09437424848916</v>
      </c>
      <c r="D2023" s="2">
        <f>MACD!E2023</f>
        <v>4.7902843923637306E-3</v>
      </c>
      <c r="E2023" s="2">
        <f>MACD!F2023</f>
        <v>7.7305184443162249E-3</v>
      </c>
      <c r="F2023" s="2">
        <f>'Moving Avg'!D2023</f>
        <v>46.167999999999999</v>
      </c>
      <c r="G2023" s="2">
        <f>'Moving Avg'!F2023</f>
        <v>46.167999999999999</v>
      </c>
      <c r="H2023" s="2">
        <f>'Moving Avg'!G2023</f>
        <v>46.169799999999967</v>
      </c>
      <c r="I2023" s="2">
        <f>'Moving Avg'!H2023</f>
        <v>45.136729999999879</v>
      </c>
      <c r="J2023" s="6" t="str">
        <f>OBV!F2023</f>
        <v>NEUTRAL</v>
      </c>
      <c r="K2023" s="6" t="str">
        <f>OBV!G2023</f>
        <v>NEUTRAL</v>
      </c>
      <c r="L2023" s="6" t="str">
        <f>OBV!H2023</f>
        <v>NEUTRAL</v>
      </c>
    </row>
    <row r="2024" spans="1:12" ht="13.5" x14ac:dyDescent="0.25">
      <c r="A2024" s="3">
        <f>RSI!A2024</f>
        <v>44951</v>
      </c>
      <c r="B2024" s="2">
        <f>RSI!B2024</f>
        <v>46.167999999999999</v>
      </c>
      <c r="C2024" s="2">
        <f>RSI!I2024</f>
        <v>76.09437424848916</v>
      </c>
      <c r="D2024" s="2">
        <f>MACD!E2024</f>
        <v>4.3399907465300203E-3</v>
      </c>
      <c r="E2024" s="2">
        <f>MACD!F2024</f>
        <v>7.0524129047589848E-3</v>
      </c>
      <c r="F2024" s="2">
        <f>'Moving Avg'!D2024</f>
        <v>46.167999999999999</v>
      </c>
      <c r="G2024" s="2">
        <f>'Moving Avg'!F2024</f>
        <v>46.167999999999999</v>
      </c>
      <c r="H2024" s="2">
        <f>'Moving Avg'!G2024</f>
        <v>46.169799999999967</v>
      </c>
      <c r="I2024" s="2">
        <f>'Moving Avg'!H2024</f>
        <v>45.148269999999876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</row>
    <row r="2025" spans="1:12" ht="13.5" x14ac:dyDescent="0.25">
      <c r="A2025" s="3">
        <f>RSI!A2025</f>
        <v>44952</v>
      </c>
      <c r="B2025" s="2">
        <f>RSI!B2025</f>
        <v>46.167999999999999</v>
      </c>
      <c r="C2025" s="2">
        <f>RSI!I2025</f>
        <v>76.09437424848916</v>
      </c>
      <c r="D2025" s="2">
        <f>MACD!E2025</f>
        <v>3.9377379955638503E-3</v>
      </c>
      <c r="E2025" s="2">
        <f>MACD!F2025</f>
        <v>6.4294779229199586E-3</v>
      </c>
      <c r="F2025" s="2">
        <f>'Moving Avg'!D2025</f>
        <v>46.167999999999999</v>
      </c>
      <c r="G2025" s="2">
        <f>'Moving Avg'!F2025</f>
        <v>46.167999999999999</v>
      </c>
      <c r="H2025" s="2">
        <f>'Moving Avg'!G2025</f>
        <v>46.169799999999967</v>
      </c>
      <c r="I2025" s="2">
        <f>'Moving Avg'!H2025</f>
        <v>45.159809999999872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</row>
    <row r="2026" spans="1:12" ht="13.5" x14ac:dyDescent="0.25">
      <c r="A2026" s="3">
        <f>RSI!A2026</f>
        <v>44953</v>
      </c>
      <c r="B2026" s="2">
        <f>RSI!B2026</f>
        <v>46.167999999999999</v>
      </c>
      <c r="C2026" s="2">
        <f>RSI!I2026</f>
        <v>76.094374248489174</v>
      </c>
      <c r="D2026" s="2">
        <f>MACD!E2026</f>
        <v>3.5777081992733883E-3</v>
      </c>
      <c r="E2026" s="2">
        <f>MACD!F2026</f>
        <v>5.8591239781906456E-3</v>
      </c>
      <c r="F2026" s="2">
        <f>'Moving Avg'!D2026</f>
        <v>46.167999999999999</v>
      </c>
      <c r="G2026" s="2">
        <f>'Moving Avg'!F2026</f>
        <v>46.167999999999999</v>
      </c>
      <c r="H2026" s="2">
        <f>'Moving Avg'!G2026</f>
        <v>46.169799999999967</v>
      </c>
      <c r="I2026" s="2">
        <f>'Moving Avg'!H2026</f>
        <v>45.171349999999869</v>
      </c>
      <c r="J2026" s="6" t="str">
        <f>OBV!F2026</f>
        <v>NEUTRAL</v>
      </c>
      <c r="K2026" s="6" t="str">
        <f>OBV!G2026</f>
        <v>NEUTRAL</v>
      </c>
      <c r="L2026" s="6" t="str">
        <f>OBV!H2026</f>
        <v>NEUTRAL</v>
      </c>
    </row>
    <row r="2027" spans="1:12" ht="13.5" x14ac:dyDescent="0.25">
      <c r="A2027" s="3">
        <f>RSI!A2027</f>
        <v>44956</v>
      </c>
      <c r="B2027" s="2">
        <f>RSI!B2027</f>
        <v>46.167999999999999</v>
      </c>
      <c r="C2027" s="2">
        <f>RSI!I2027</f>
        <v>76.094374248489174</v>
      </c>
      <c r="D2027" s="2">
        <f>MACD!E2027</f>
        <v>3.2548619691397107E-3</v>
      </c>
      <c r="E2027" s="2">
        <f>MACD!F2027</f>
        <v>5.3382715763804593E-3</v>
      </c>
      <c r="F2027" s="2">
        <f>'Moving Avg'!D2027</f>
        <v>46.167999999999999</v>
      </c>
      <c r="G2027" s="2">
        <f>'Moving Avg'!F2027</f>
        <v>46.167999999999999</v>
      </c>
      <c r="H2027" s="2">
        <f>'Moving Avg'!G2027</f>
        <v>46.169799999999967</v>
      </c>
      <c r="I2027" s="2">
        <f>'Moving Avg'!H2027</f>
        <v>45.182889999999858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</row>
    <row r="2028" spans="1:12" ht="13.5" x14ac:dyDescent="0.25">
      <c r="A2028" s="3">
        <f>RSI!A2028</f>
        <v>44957</v>
      </c>
      <c r="B2028" s="2">
        <f>RSI!B2028</f>
        <v>46.167999999999999</v>
      </c>
      <c r="C2028" s="2">
        <f>RSI!I2028</f>
        <v>76.094374248489174</v>
      </c>
      <c r="D2028" s="2">
        <f>MACD!E2028</f>
        <v>2.9648273219464727E-3</v>
      </c>
      <c r="E2028" s="2">
        <f>MACD!F2028</f>
        <v>4.8635827254936616E-3</v>
      </c>
      <c r="F2028" s="2">
        <f>'Moving Avg'!D2028</f>
        <v>46.167999999999999</v>
      </c>
      <c r="G2028" s="2">
        <f>'Moving Avg'!F2028</f>
        <v>46.167999999999999</v>
      </c>
      <c r="H2028" s="2">
        <f>'Moving Avg'!G2028</f>
        <v>46.169799999999967</v>
      </c>
      <c r="I2028" s="2">
        <f>'Moving Avg'!H2028</f>
        <v>45.194429999999855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</row>
    <row r="2029" spans="1:12" ht="13.5" x14ac:dyDescent="0.25">
      <c r="A2029" s="3">
        <f>RSI!A2029</f>
        <v>44958</v>
      </c>
      <c r="B2029" s="2">
        <f>RSI!B2029</f>
        <v>46.167999999999999</v>
      </c>
      <c r="C2029" s="2">
        <f>RSI!I2029</f>
        <v>76.094374248489174</v>
      </c>
      <c r="D2029" s="2">
        <f>MACD!E2029</f>
        <v>2.7038049935512731E-3</v>
      </c>
      <c r="E2029" s="2">
        <f>MACD!F2029</f>
        <v>4.4316271791051843E-3</v>
      </c>
      <c r="F2029" s="2">
        <f>'Moving Avg'!D2029</f>
        <v>46.167999999999999</v>
      </c>
      <c r="G2029" s="2">
        <f>'Moving Avg'!F2029</f>
        <v>46.167999999999999</v>
      </c>
      <c r="H2029" s="2">
        <f>'Moving Avg'!G2029</f>
        <v>46.169799999999967</v>
      </c>
      <c r="I2029" s="2">
        <f>'Moving Avg'!H2029</f>
        <v>45.205969999999851</v>
      </c>
      <c r="J2029" s="6" t="str">
        <f>OBV!F2029</f>
        <v>NEUTRAL</v>
      </c>
      <c r="K2029" s="6" t="str">
        <f>OBV!G2029</f>
        <v>NEUTRAL</v>
      </c>
      <c r="L2029" s="6" t="str">
        <f>OBV!H2029</f>
        <v>NEUTRAL</v>
      </c>
    </row>
    <row r="2030" spans="1:12" ht="13.5" x14ac:dyDescent="0.25">
      <c r="A2030" s="3">
        <f>RSI!A2030</f>
        <v>44959</v>
      </c>
      <c r="B2030" s="2">
        <f>RSI!B2030</f>
        <v>46.167999999999999</v>
      </c>
      <c r="C2030" s="2">
        <f>RSI!I2030</f>
        <v>76.094374248489174</v>
      </c>
      <c r="D2030" s="2">
        <f>MACD!E2030</f>
        <v>2.4684877277891815E-3</v>
      </c>
      <c r="E2030" s="2">
        <f>MACD!F2030</f>
        <v>4.0389992888419839E-3</v>
      </c>
      <c r="F2030" s="2">
        <f>'Moving Avg'!D2030</f>
        <v>46.167999999999999</v>
      </c>
      <c r="G2030" s="2">
        <f>'Moving Avg'!F2030</f>
        <v>46.167999999999999</v>
      </c>
      <c r="H2030" s="2">
        <f>'Moving Avg'!G2030</f>
        <v>46.169799999999967</v>
      </c>
      <c r="I2030" s="2">
        <f>'Moving Avg'!H2030</f>
        <v>45.217509999999848</v>
      </c>
      <c r="J2030" s="6" t="str">
        <f>OBV!F2030</f>
        <v>NEUTRAL</v>
      </c>
      <c r="K2030" s="6" t="str">
        <f>OBV!G2030</f>
        <v>NEUTRAL</v>
      </c>
      <c r="L2030" s="6" t="str">
        <f>OBV!H2030</f>
        <v>NEUTRAL</v>
      </c>
    </row>
    <row r="2031" spans="1:12" ht="13.5" x14ac:dyDescent="0.25">
      <c r="A2031" s="3">
        <f>RSI!A2031</f>
        <v>44960</v>
      </c>
      <c r="B2031" s="2">
        <f>RSI!B2031</f>
        <v>46.167999999999999</v>
      </c>
      <c r="C2031" s="2">
        <f>RSI!I2031</f>
        <v>76.094374248489174</v>
      </c>
      <c r="D2031" s="2">
        <f>MACD!E2031</f>
        <v>2.2559914343602827E-3</v>
      </c>
      <c r="E2031" s="2">
        <f>MACD!F2031</f>
        <v>3.6823977179456435E-3</v>
      </c>
      <c r="F2031" s="2">
        <f>'Moving Avg'!D2031</f>
        <v>46.167999999999999</v>
      </c>
      <c r="G2031" s="2">
        <f>'Moving Avg'!F2031</f>
        <v>46.167999999999999</v>
      </c>
      <c r="H2031" s="2">
        <f>'Moving Avg'!G2031</f>
        <v>46.169799999999967</v>
      </c>
      <c r="I2031" s="2">
        <f>'Moving Avg'!H2031</f>
        <v>45.229049999999852</v>
      </c>
      <c r="J2031" s="6" t="str">
        <f>OBV!F2031</f>
        <v>BULLISH</v>
      </c>
      <c r="K2031" s="6" t="str">
        <f>OBV!G2031</f>
        <v>NEUTRAL</v>
      </c>
      <c r="L2031" s="6" t="str">
        <f>OBV!H2031</f>
        <v>CONFIRMED BULLISH</v>
      </c>
    </row>
    <row r="2032" spans="1:12" ht="13.5" x14ac:dyDescent="0.25">
      <c r="A2032" s="3">
        <f>RSI!A2032</f>
        <v>44963</v>
      </c>
      <c r="B2032" s="2">
        <f>RSI!B2032</f>
        <v>46.167999999999999</v>
      </c>
      <c r="C2032" s="2">
        <f>RSI!I2032</f>
        <v>76.094374248489174</v>
      </c>
      <c r="D2032" s="2">
        <f>MACD!E2032</f>
        <v>2.0637964302849809E-3</v>
      </c>
      <c r="E2032" s="2">
        <f>MACD!F2032</f>
        <v>3.3586774604135112E-3</v>
      </c>
      <c r="F2032" s="2">
        <f>'Moving Avg'!D2032</f>
        <v>46.167999999999999</v>
      </c>
      <c r="G2032" s="2">
        <f>'Moving Avg'!F2032</f>
        <v>46.167999999999999</v>
      </c>
      <c r="H2032" s="2">
        <f>'Moving Avg'!G2032</f>
        <v>46.169799999999967</v>
      </c>
      <c r="I2032" s="2">
        <f>'Moving Avg'!H2032</f>
        <v>45.240589999999848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</row>
    <row r="2033" spans="1:12" ht="13.5" x14ac:dyDescent="0.25">
      <c r="A2033" s="3">
        <f>RSI!A2033</f>
        <v>44964</v>
      </c>
      <c r="B2033" s="2">
        <f>RSI!B2033</f>
        <v>46.177999999999997</v>
      </c>
      <c r="C2033" s="2">
        <f>RSI!I2033</f>
        <v>92.548218739969272</v>
      </c>
      <c r="D2033" s="2">
        <f>MACD!E2033</f>
        <v>1.1489565105051724E-3</v>
      </c>
      <c r="E2033" s="2">
        <f>MACD!F2033</f>
        <v>2.9167332704318435E-3</v>
      </c>
      <c r="F2033" s="2">
        <f>'Moving Avg'!D2033</f>
        <v>46.17</v>
      </c>
      <c r="G2033" s="2">
        <f>'Moving Avg'!F2033</f>
        <v>46.168500000000002</v>
      </c>
      <c r="H2033" s="2">
        <f>'Moving Avg'!G2033</f>
        <v>46.169999999999966</v>
      </c>
      <c r="I2033" s="2">
        <f>'Moving Avg'!H2033</f>
        <v>45.252179999999846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</row>
    <row r="2034" spans="1:12" ht="13.5" x14ac:dyDescent="0.25">
      <c r="A2034" s="3">
        <f>RSI!A2034</f>
        <v>44965</v>
      </c>
      <c r="B2034" s="2">
        <f>RSI!B2034</f>
        <v>46.177999999999997</v>
      </c>
      <c r="C2034" s="2">
        <f>RSI!I2034</f>
        <v>92.548218739969272</v>
      </c>
      <c r="D2034" s="2">
        <f>MACD!E2034</f>
        <v>3.051479521545275E-4</v>
      </c>
      <c r="E2034" s="2">
        <f>MACD!F2034</f>
        <v>2.3944162067763802E-3</v>
      </c>
      <c r="F2034" s="2">
        <f>'Moving Avg'!D2034</f>
        <v>46.171999999999997</v>
      </c>
      <c r="G2034" s="2">
        <f>'Moving Avg'!F2034</f>
        <v>46.168999999999997</v>
      </c>
      <c r="H2034" s="2">
        <f>'Moving Avg'!G2034</f>
        <v>46.170199999999959</v>
      </c>
      <c r="I2034" s="2">
        <f>'Moving Avg'!H2034</f>
        <v>45.263769999999838</v>
      </c>
      <c r="J2034" s="6" t="str">
        <f>OBV!F2034</f>
        <v>BULLISH</v>
      </c>
      <c r="K2034" s="6" t="str">
        <f>OBV!G2034</f>
        <v>NEUTRAL</v>
      </c>
      <c r="L2034" s="6" t="str">
        <f>OBV!H2034</f>
        <v>CONFIRMED BULLISH</v>
      </c>
    </row>
    <row r="2035" spans="1:12" ht="13.5" x14ac:dyDescent="0.25">
      <c r="A2035" s="3">
        <f>RSI!A2035</f>
        <v>44966</v>
      </c>
      <c r="B2035" s="2">
        <f>RSI!B2035</f>
        <v>46.177999999999997</v>
      </c>
      <c r="C2035" s="2">
        <f>RSI!I2035</f>
        <v>92.548218739969272</v>
      </c>
      <c r="D2035" s="2">
        <f>MACD!E2035</f>
        <v>-4.733932027036758E-4</v>
      </c>
      <c r="E2035" s="2">
        <f>MACD!F2035</f>
        <v>1.8208543248803691E-3</v>
      </c>
      <c r="F2035" s="2">
        <f>'Moving Avg'!D2035</f>
        <v>46.173999999999999</v>
      </c>
      <c r="G2035" s="2">
        <f>'Moving Avg'!F2035</f>
        <v>46.169499999999999</v>
      </c>
      <c r="H2035" s="2">
        <f>'Moving Avg'!G2035</f>
        <v>46.170399999999951</v>
      </c>
      <c r="I2035" s="2">
        <f>'Moving Avg'!H2035</f>
        <v>45.275359999999836</v>
      </c>
      <c r="J2035" s="6" t="str">
        <f>OBV!F2035</f>
        <v>BULLISH</v>
      </c>
      <c r="K2035" s="6" t="str">
        <f>OBV!G2035</f>
        <v>NEUTRAL</v>
      </c>
      <c r="L2035" s="6" t="str">
        <f>OBV!H2035</f>
        <v>CONFIRMED BULLISH</v>
      </c>
    </row>
    <row r="2036" spans="1:12" ht="13.5" x14ac:dyDescent="0.25">
      <c r="A2036" s="3">
        <f>RSI!A2036</f>
        <v>44967</v>
      </c>
      <c r="B2036" s="2">
        <f>RSI!B2036</f>
        <v>46.177999999999997</v>
      </c>
      <c r="C2036" s="2">
        <f>RSI!I2036</f>
        <v>92.548218739969272</v>
      </c>
      <c r="D2036" s="2">
        <f>MACD!E2036</f>
        <v>-1.1919266636013504E-3</v>
      </c>
      <c r="E2036" s="2">
        <f>MACD!F2036</f>
        <v>1.2182981271840255E-3</v>
      </c>
      <c r="F2036" s="2">
        <f>'Moving Avg'!D2036</f>
        <v>46.176000000000002</v>
      </c>
      <c r="G2036" s="2">
        <f>'Moving Avg'!F2036</f>
        <v>46.17</v>
      </c>
      <c r="H2036" s="2">
        <f>'Moving Avg'!G2036</f>
        <v>46.170599999999951</v>
      </c>
      <c r="I2036" s="2">
        <f>'Moving Avg'!H2036</f>
        <v>45.286949999999834</v>
      </c>
      <c r="J2036" s="6" t="str">
        <f>OBV!F2036</f>
        <v>NEUTRAL</v>
      </c>
      <c r="K2036" s="6" t="str">
        <f>OBV!G2036</f>
        <v>NEUTRAL</v>
      </c>
      <c r="L2036" s="6" t="str">
        <f>OBV!H2036</f>
        <v>NEUTRAL</v>
      </c>
    </row>
    <row r="2037" spans="1:12" ht="13.5" x14ac:dyDescent="0.25">
      <c r="A2037" s="3">
        <f>RSI!A2037</f>
        <v>44970</v>
      </c>
      <c r="B2037" s="2">
        <f>RSI!B2037</f>
        <v>46.177999999999997</v>
      </c>
      <c r="C2037" s="2">
        <f>RSI!I2037</f>
        <v>92.548218739969272</v>
      </c>
      <c r="D2037" s="2">
        <f>MACD!E2037</f>
        <v>-1.8552571339469637E-3</v>
      </c>
      <c r="E2037" s="2">
        <f>MACD!F2037</f>
        <v>6.0358707495782775E-4</v>
      </c>
      <c r="F2037" s="2">
        <f>'Moving Avg'!D2037</f>
        <v>46.177999999999997</v>
      </c>
      <c r="G2037" s="2">
        <f>'Moving Avg'!F2037</f>
        <v>46.170499999999997</v>
      </c>
      <c r="H2037" s="2">
        <f>'Moving Avg'!G2037</f>
        <v>46.170799999999943</v>
      </c>
      <c r="I2037" s="2">
        <f>'Moving Avg'!H2037</f>
        <v>45.298539999999839</v>
      </c>
      <c r="J2037" s="6" t="str">
        <f>OBV!F2037</f>
        <v>NEUTRAL</v>
      </c>
      <c r="K2037" s="6" t="str">
        <f>OBV!G2037</f>
        <v>NEUTRAL</v>
      </c>
      <c r="L2037" s="6" t="str">
        <f>OBV!H2037</f>
        <v>NEUTRAL</v>
      </c>
    </row>
    <row r="2038" spans="1:12" ht="13.5" x14ac:dyDescent="0.25">
      <c r="A2038" s="3">
        <f>RSI!A2038</f>
        <v>44971</v>
      </c>
      <c r="B2038" s="2">
        <f>RSI!B2038</f>
        <v>46.177999999999997</v>
      </c>
      <c r="C2038" s="2">
        <f>RSI!I2038</f>
        <v>92.548218739969272</v>
      </c>
      <c r="D2038" s="2">
        <f>MACD!E2038</f>
        <v>-2.4677780764221779E-3</v>
      </c>
      <c r="E2038" s="2">
        <f>MACD!F2038</f>
        <v>-1.0685955318173387E-5</v>
      </c>
      <c r="F2038" s="2">
        <f>'Moving Avg'!D2038</f>
        <v>46.177999999999997</v>
      </c>
      <c r="G2038" s="2">
        <f>'Moving Avg'!F2038</f>
        <v>46.170999999999999</v>
      </c>
      <c r="H2038" s="2">
        <f>'Moving Avg'!G2038</f>
        <v>46.170999999999943</v>
      </c>
      <c r="I2038" s="2">
        <f>'Moving Avg'!H2038</f>
        <v>45.310129999999837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</row>
    <row r="2039" spans="1:12" ht="13.5" x14ac:dyDescent="0.25">
      <c r="A2039" s="3">
        <f>RSI!A2039</f>
        <v>44972</v>
      </c>
      <c r="B2039" s="2">
        <f>RSI!B2039</f>
        <v>46.177999999999997</v>
      </c>
      <c r="C2039" s="2">
        <f>RSI!I2039</f>
        <v>92.548218739969272</v>
      </c>
      <c r="D2039" s="2">
        <f>MACD!E2039</f>
        <v>-3.0335106886028029E-3</v>
      </c>
      <c r="E2039" s="2">
        <f>MACD!F2039</f>
        <v>-6.1525090197509934E-4</v>
      </c>
      <c r="F2039" s="2">
        <f>'Moving Avg'!D2039</f>
        <v>46.177999999999997</v>
      </c>
      <c r="G2039" s="2">
        <f>'Moving Avg'!F2039</f>
        <v>46.171499999999995</v>
      </c>
      <c r="H2039" s="2">
        <f>'Moving Avg'!G2039</f>
        <v>46.171199999999942</v>
      </c>
      <c r="I2039" s="2">
        <f>'Moving Avg'!H2039</f>
        <v>45.321719999999829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</row>
    <row r="2040" spans="1:12" ht="13.5" x14ac:dyDescent="0.25">
      <c r="A2040" s="3">
        <f>RSI!A2040</f>
        <v>44973</v>
      </c>
      <c r="B2040" s="2">
        <f>RSI!B2040</f>
        <v>46.177999999999997</v>
      </c>
      <c r="C2040" s="2">
        <f>RSI!I2040</f>
        <v>92.548218739969272</v>
      </c>
      <c r="D2040" s="2">
        <f>MACD!E2040</f>
        <v>-3.5561386817519747E-3</v>
      </c>
      <c r="E2040" s="2">
        <f>MACD!F2040</f>
        <v>-1.2034284579304744E-3</v>
      </c>
      <c r="F2040" s="2">
        <f>'Moving Avg'!D2040</f>
        <v>46.177999999999997</v>
      </c>
      <c r="G2040" s="2">
        <f>'Moving Avg'!F2040</f>
        <v>46.171999999999997</v>
      </c>
      <c r="H2040" s="2">
        <f>'Moving Avg'!G2040</f>
        <v>46.171399999999942</v>
      </c>
      <c r="I2040" s="2">
        <f>'Moving Avg'!H2040</f>
        <v>45.333309999999827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</row>
    <row r="2041" spans="1:12" ht="13.5" x14ac:dyDescent="0.25">
      <c r="A2041" s="3">
        <f>RSI!A2041</f>
        <v>44974</v>
      </c>
      <c r="B2041" s="2">
        <f>RSI!B2041</f>
        <v>46.177999999999997</v>
      </c>
      <c r="C2041" s="2">
        <f>RSI!I2041</f>
        <v>92.548218739969272</v>
      </c>
      <c r="D2041" s="2">
        <f>MACD!E2041</f>
        <v>-4.0390393751650322E-3</v>
      </c>
      <c r="E2041" s="2">
        <f>MACD!F2041</f>
        <v>-1.7705506413773862E-3</v>
      </c>
      <c r="F2041" s="2">
        <f>'Moving Avg'!D2041</f>
        <v>46.177999999999997</v>
      </c>
      <c r="G2041" s="2">
        <f>'Moving Avg'!F2041</f>
        <v>46.172499999999999</v>
      </c>
      <c r="H2041" s="2">
        <f>'Moving Avg'!G2041</f>
        <v>46.171599999999941</v>
      </c>
      <c r="I2041" s="2">
        <f>'Moving Avg'!H2041</f>
        <v>45.344899999999832</v>
      </c>
      <c r="J2041" s="6" t="str">
        <f>OBV!F2041</f>
        <v>NEUTRAL</v>
      </c>
      <c r="K2041" s="6" t="str">
        <f>OBV!G2041</f>
        <v>NEUTRAL</v>
      </c>
      <c r="L2041" s="6" t="str">
        <f>OBV!H2041</f>
        <v>NEUTRAL</v>
      </c>
    </row>
    <row r="2042" spans="1:12" ht="13.5" x14ac:dyDescent="0.25">
      <c r="A2042" s="3">
        <f>RSI!A2042</f>
        <v>44977</v>
      </c>
      <c r="B2042" s="2">
        <f>RSI!B2042</f>
        <v>46.177999999999997</v>
      </c>
      <c r="C2042" s="2">
        <f>RSI!I2042</f>
        <v>92.548218739969272</v>
      </c>
      <c r="D2042" s="2">
        <f>MACD!E2042</f>
        <v>-4.4853115494873919E-3</v>
      </c>
      <c r="E2042" s="2">
        <f>MACD!F2042</f>
        <v>-2.3135028229993877E-3</v>
      </c>
      <c r="F2042" s="2">
        <f>'Moving Avg'!D2042</f>
        <v>46.177999999999997</v>
      </c>
      <c r="G2042" s="2">
        <f>'Moving Avg'!F2042</f>
        <v>46.173000000000002</v>
      </c>
      <c r="H2042" s="2">
        <f>'Moving Avg'!G2042</f>
        <v>46.171799999999941</v>
      </c>
      <c r="I2042" s="2">
        <f>'Moving Avg'!H2042</f>
        <v>45.35648999999983</v>
      </c>
      <c r="J2042" s="6" t="str">
        <f>OBV!F2042</f>
        <v>NEUTRAL</v>
      </c>
      <c r="K2042" s="6" t="str">
        <f>OBV!G2042</f>
        <v>NEUTRAL</v>
      </c>
      <c r="L2042" s="6" t="str">
        <f>OBV!H2042</f>
        <v>NEUTRAL</v>
      </c>
    </row>
    <row r="2043" spans="1:12" ht="13.5" x14ac:dyDescent="0.25">
      <c r="A2043" s="3">
        <f>RSI!A2043</f>
        <v>44978</v>
      </c>
      <c r="B2043" s="2">
        <f>RSI!B2043</f>
        <v>46.177999999999997</v>
      </c>
      <c r="C2043" s="2">
        <f>RSI!I2043</f>
        <v>92.548218739969272</v>
      </c>
      <c r="D2043" s="2">
        <f>MACD!E2043</f>
        <v>-3.359338904878939E-3</v>
      </c>
      <c r="E2043" s="2">
        <f>MACD!F2043</f>
        <v>-2.522670039375298E-3</v>
      </c>
      <c r="F2043" s="2">
        <f>'Moving Avg'!D2043</f>
        <v>46.177999999999997</v>
      </c>
      <c r="G2043" s="2">
        <f>'Moving Avg'!F2043</f>
        <v>46.173500000000004</v>
      </c>
      <c r="H2043" s="2">
        <f>'Moving Avg'!G2043</f>
        <v>46.17199999999994</v>
      </c>
      <c r="I2043" s="2">
        <f>'Moving Avg'!H2043</f>
        <v>45.368079999999836</v>
      </c>
      <c r="J2043" s="6" t="str">
        <f>OBV!F2043</f>
        <v>NEUTRAL</v>
      </c>
      <c r="K2043" s="6" t="str">
        <f>OBV!G2043</f>
        <v>NEUTRAL</v>
      </c>
      <c r="L2043" s="6" t="str">
        <f>OBV!H2043</f>
        <v>NEUTRAL</v>
      </c>
    </row>
    <row r="2044" spans="1:12" ht="13.5" x14ac:dyDescent="0.25">
      <c r="A2044" s="3">
        <f>RSI!A2044</f>
        <v>44979</v>
      </c>
      <c r="B2044" s="2">
        <f>RSI!B2044</f>
        <v>46.177999999999997</v>
      </c>
      <c r="C2044" s="2">
        <f>RSI!I2044</f>
        <v>92.548218739969272</v>
      </c>
      <c r="D2044" s="2">
        <f>MACD!E2044</f>
        <v>-2.4388835405346754E-3</v>
      </c>
      <c r="E2044" s="2">
        <f>MACD!F2044</f>
        <v>-2.5059127396071736E-3</v>
      </c>
      <c r="F2044" s="2">
        <f>'Moving Avg'!D2044</f>
        <v>46.177999999999997</v>
      </c>
      <c r="G2044" s="2">
        <f>'Moving Avg'!F2044</f>
        <v>46.173999999999999</v>
      </c>
      <c r="H2044" s="2">
        <f>'Moving Avg'!G2044</f>
        <v>46.17199999999994</v>
      </c>
      <c r="I2044" s="2">
        <f>'Moving Avg'!H2044</f>
        <v>45.379669999999834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</row>
    <row r="2045" spans="1:12" ht="13.5" x14ac:dyDescent="0.25">
      <c r="A2045" s="3">
        <f>RSI!A2045</f>
        <v>44980</v>
      </c>
      <c r="B2045" s="2">
        <f>RSI!B2045</f>
        <v>46.177999999999997</v>
      </c>
      <c r="C2045" s="2">
        <f>RSI!I2045</f>
        <v>92.548218739969272</v>
      </c>
      <c r="D2045" s="2">
        <f>MACD!E2045</f>
        <v>-1.6899355081747558E-3</v>
      </c>
      <c r="E2045" s="2">
        <f>MACD!F2045</f>
        <v>-2.34271729332069E-3</v>
      </c>
      <c r="F2045" s="2">
        <f>'Moving Avg'!D2045</f>
        <v>46.177999999999997</v>
      </c>
      <c r="G2045" s="2">
        <f>'Moving Avg'!F2045</f>
        <v>46.174500000000002</v>
      </c>
      <c r="H2045" s="2">
        <f>'Moving Avg'!G2045</f>
        <v>46.17199999999994</v>
      </c>
      <c r="I2045" s="2">
        <f>'Moving Avg'!H2045</f>
        <v>45.391259999999832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</row>
    <row r="2046" spans="1:12" ht="13.5" x14ac:dyDescent="0.25">
      <c r="A2046" s="3">
        <f>RSI!A2046</f>
        <v>44981</v>
      </c>
      <c r="B2046" s="2">
        <f>RSI!B2046</f>
        <v>46.177999999999997</v>
      </c>
      <c r="C2046" s="2">
        <f>RSI!I2046</f>
        <v>92.548218739969272</v>
      </c>
      <c r="D2046" s="2">
        <f>MACD!E2046</f>
        <v>-1.0838943374267274E-3</v>
      </c>
      <c r="E2046" s="2">
        <f>MACD!F2046</f>
        <v>-2.0909527021418977E-3</v>
      </c>
      <c r="F2046" s="2">
        <f>'Moving Avg'!D2046</f>
        <v>46.177999999999997</v>
      </c>
      <c r="G2046" s="2">
        <f>'Moving Avg'!F2046</f>
        <v>46.174999999999997</v>
      </c>
      <c r="H2046" s="2">
        <f>'Moving Avg'!G2046</f>
        <v>46.17199999999994</v>
      </c>
      <c r="I2046" s="2">
        <f>'Moving Avg'!H2046</f>
        <v>45.402849999999837</v>
      </c>
      <c r="J2046" s="6" t="str">
        <f>OBV!F2046</f>
        <v>NEUTRAL</v>
      </c>
      <c r="K2046" s="6" t="str">
        <f>OBV!G2046</f>
        <v>NEUTRAL</v>
      </c>
      <c r="L2046" s="6" t="str">
        <f>OBV!H2046</f>
        <v>NEUTRAL</v>
      </c>
    </row>
    <row r="2047" spans="1:12" ht="13.5" x14ac:dyDescent="0.25">
      <c r="A2047" s="3">
        <f>RSI!A2047</f>
        <v>44984</v>
      </c>
      <c r="B2047" s="2">
        <f>RSI!B2047</f>
        <v>46.177999999999997</v>
      </c>
      <c r="C2047" s="2">
        <f>RSI!I2047</f>
        <v>92.548218739969272</v>
      </c>
      <c r="D2047" s="2">
        <f>MACD!E2047</f>
        <v>-5.9672368413288268E-4</v>
      </c>
      <c r="E2047" s="2">
        <f>MACD!F2047</f>
        <v>-1.7921068985400947E-3</v>
      </c>
      <c r="F2047" s="2">
        <f>'Moving Avg'!D2047</f>
        <v>46.177999999999997</v>
      </c>
      <c r="G2047" s="2">
        <f>'Moving Avg'!F2047</f>
        <v>46.1755</v>
      </c>
      <c r="H2047" s="2">
        <f>'Moving Avg'!G2047</f>
        <v>46.17199999999994</v>
      </c>
      <c r="I2047" s="2">
        <f>'Moving Avg'!H2047</f>
        <v>45.414439999999829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</row>
    <row r="2048" spans="1:12" ht="13.5" x14ac:dyDescent="0.25">
      <c r="A2048" s="3">
        <f>RSI!A2048</f>
        <v>44985</v>
      </c>
      <c r="B2048" s="2">
        <f>RSI!B2048</f>
        <v>46.177999999999997</v>
      </c>
      <c r="C2048" s="2">
        <f>RSI!I2048</f>
        <v>92.548218739969272</v>
      </c>
      <c r="D2048" s="2">
        <f>MACD!E2048</f>
        <v>-2.0823700495498088E-4</v>
      </c>
      <c r="E2048" s="2">
        <f>MACD!F2048</f>
        <v>-1.4753329198230721E-3</v>
      </c>
      <c r="F2048" s="2">
        <f>'Moving Avg'!D2048</f>
        <v>46.177999999999997</v>
      </c>
      <c r="G2048" s="2">
        <f>'Moving Avg'!F2048</f>
        <v>46.176000000000002</v>
      </c>
      <c r="H2048" s="2">
        <f>'Moving Avg'!G2048</f>
        <v>46.17199999999994</v>
      </c>
      <c r="I2048" s="2">
        <f>'Moving Avg'!H2048</f>
        <v>45.426029999999827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</row>
    <row r="2049" spans="1:12" ht="13.5" x14ac:dyDescent="0.25">
      <c r="A2049" s="3">
        <f>RSI!A2049</f>
        <v>44986</v>
      </c>
      <c r="B2049" s="2">
        <f>RSI!B2049</f>
        <v>46.177999999999997</v>
      </c>
      <c r="C2049" s="2">
        <f>RSI!I2049</f>
        <v>92.548218739969272</v>
      </c>
      <c r="D2049" s="2">
        <f>MACD!E2049</f>
        <v>9.8505971664053504E-5</v>
      </c>
      <c r="E2049" s="2">
        <f>MACD!F2049</f>
        <v>-1.160565141525647E-3</v>
      </c>
      <c r="F2049" s="2">
        <f>'Moving Avg'!D2049</f>
        <v>46.177999999999997</v>
      </c>
      <c r="G2049" s="2">
        <f>'Moving Avg'!F2049</f>
        <v>46.176499999999997</v>
      </c>
      <c r="H2049" s="2">
        <f>'Moving Avg'!G2049</f>
        <v>46.17199999999994</v>
      </c>
      <c r="I2049" s="2">
        <f>'Moving Avg'!H2049</f>
        <v>45.437619999999832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</row>
    <row r="2050" spans="1:12" ht="13.5" x14ac:dyDescent="0.25">
      <c r="A2050" s="3">
        <f>RSI!A2050</f>
        <v>44987</v>
      </c>
      <c r="B2050" s="2">
        <f>RSI!B2050</f>
        <v>46.177999999999997</v>
      </c>
      <c r="C2050" s="2">
        <f>RSI!I2050</f>
        <v>92.548218739969272</v>
      </c>
      <c r="D2050" s="2">
        <f>MACD!E2050</f>
        <v>3.3770909042374342E-4</v>
      </c>
      <c r="E2050" s="2">
        <f>MACD!F2050</f>
        <v>-8.6091029513576901E-4</v>
      </c>
      <c r="F2050" s="2">
        <f>'Moving Avg'!D2050</f>
        <v>46.177999999999997</v>
      </c>
      <c r="G2050" s="2">
        <f>'Moving Avg'!F2050</f>
        <v>46.177</v>
      </c>
      <c r="H2050" s="2">
        <f>'Moving Avg'!G2050</f>
        <v>46.17199999999994</v>
      </c>
      <c r="I2050" s="2">
        <f>'Moving Avg'!H2050</f>
        <v>45.44920999999983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</row>
    <row r="2051" spans="1:12" ht="13.5" x14ac:dyDescent="0.25">
      <c r="A2051" s="3">
        <f>RSI!A2051</f>
        <v>44988</v>
      </c>
      <c r="B2051" s="2">
        <f>RSI!B2051</f>
        <v>46.167999999999999</v>
      </c>
      <c r="C2051" s="2">
        <f>RSI!I2051</f>
        <v>25.617379318593393</v>
      </c>
      <c r="D2051" s="2">
        <f>MACD!E2051</f>
        <v>1.2620111453927052E-3</v>
      </c>
      <c r="E2051" s="2">
        <f>MACD!F2051</f>
        <v>-4.3632600703007423E-4</v>
      </c>
      <c r="F2051" s="2">
        <f>'Moving Avg'!D2051</f>
        <v>46.176000000000002</v>
      </c>
      <c r="G2051" s="2">
        <f>'Moving Avg'!F2051</f>
        <v>46.177</v>
      </c>
      <c r="H2051" s="2">
        <f>'Moving Avg'!G2051</f>
        <v>46.171799999999948</v>
      </c>
      <c r="I2051" s="2">
        <f>'Moving Avg'!H2051</f>
        <v>45.460749999999834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</row>
    <row r="2052" spans="1:12" ht="13.5" x14ac:dyDescent="0.25">
      <c r="A2052" s="3">
        <f>RSI!A2052</f>
        <v>44991</v>
      </c>
      <c r="B2052" s="2">
        <f>RSI!B2052</f>
        <v>46.167999999999999</v>
      </c>
      <c r="C2052" s="2">
        <f>RSI!I2052</f>
        <v>25.617379318593393</v>
      </c>
      <c r="D2052" s="2">
        <f>MACD!E2052</f>
        <v>2.085757642646513E-3</v>
      </c>
      <c r="E2052" s="2">
        <f>MACD!F2052</f>
        <v>6.8090722905243188E-5</v>
      </c>
      <c r="F2052" s="2">
        <f>'Moving Avg'!D2052</f>
        <v>46.173999999999999</v>
      </c>
      <c r="G2052" s="2">
        <f>'Moving Avg'!F2052</f>
        <v>46.177</v>
      </c>
      <c r="H2052" s="2">
        <f>'Moving Avg'!G2052</f>
        <v>46.171599999999955</v>
      </c>
      <c r="I2052" s="2">
        <f>'Moving Avg'!H2052</f>
        <v>45.47228999999983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</row>
    <row r="2053" spans="1:12" ht="13.5" x14ac:dyDescent="0.25">
      <c r="A2053" s="3">
        <f>RSI!A2053</f>
        <v>44992</v>
      </c>
      <c r="B2053" s="2">
        <f>RSI!B2053</f>
        <v>46.167999999999999</v>
      </c>
      <c r="C2053" s="2">
        <f>RSI!I2053</f>
        <v>25.617379318593393</v>
      </c>
      <c r="D2053" s="2">
        <f>MACD!E2053</f>
        <v>2.8213338710685321E-3</v>
      </c>
      <c r="E2053" s="2">
        <f>MACD!F2053</f>
        <v>6.1873935253790098E-4</v>
      </c>
      <c r="F2053" s="2">
        <f>'Moving Avg'!D2053</f>
        <v>46.172000000000004</v>
      </c>
      <c r="G2053" s="2">
        <f>'Moving Avg'!F2053</f>
        <v>46.176499999999997</v>
      </c>
      <c r="H2053" s="2">
        <f>'Moving Avg'!G2053</f>
        <v>46.171599999999955</v>
      </c>
      <c r="I2053" s="2">
        <f>'Moving Avg'!H2053</f>
        <v>45.483829999999827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46.167999999999999</v>
      </c>
      <c r="C2054" s="2">
        <f>RSI!I2054</f>
        <v>25.617379318593393</v>
      </c>
      <c r="D2054" s="2">
        <f>MACD!E2054</f>
        <v>3.4794481939499633E-3</v>
      </c>
      <c r="E2054" s="2">
        <f>MACD!F2054</f>
        <v>1.1908811208203134E-3</v>
      </c>
      <c r="F2054" s="2">
        <f>'Moving Avg'!D2054</f>
        <v>46.17</v>
      </c>
      <c r="G2054" s="2">
        <f>'Moving Avg'!F2054</f>
        <v>46.176000000000002</v>
      </c>
      <c r="H2054" s="2">
        <f>'Moving Avg'!G2054</f>
        <v>46.171599999999962</v>
      </c>
      <c r="I2054" s="2">
        <f>'Moving Avg'!H2054</f>
        <v>45.495369999999831</v>
      </c>
      <c r="J2054" s="6" t="str">
        <f>OBV!F2054</f>
        <v>NEUTRAL</v>
      </c>
      <c r="K2054" s="6" t="str">
        <f>OBV!G2054</f>
        <v>NEUTRAL</v>
      </c>
      <c r="L2054" s="6" t="str">
        <f>OBV!H2054</f>
        <v>NEUTRAL</v>
      </c>
    </row>
    <row r="2055" spans="1:12" ht="13.5" x14ac:dyDescent="0.25">
      <c r="A2055" s="3">
        <f>RSI!A2055</f>
        <v>44994</v>
      </c>
      <c r="B2055" s="2">
        <f>RSI!B2055</f>
        <v>46.167999999999999</v>
      </c>
      <c r="C2055" s="2">
        <f>RSI!I2055</f>
        <v>25.617379318593393</v>
      </c>
      <c r="D2055" s="2">
        <f>MACD!E2055</f>
        <v>4.0693731113776721E-3</v>
      </c>
      <c r="E2055" s="2">
        <f>MACD!F2055</f>
        <v>1.7665795189317852E-3</v>
      </c>
      <c r="F2055" s="2">
        <f>'Moving Avg'!D2055</f>
        <v>46.167999999999999</v>
      </c>
      <c r="G2055" s="2">
        <f>'Moving Avg'!F2055</f>
        <v>46.1755</v>
      </c>
      <c r="H2055" s="2">
        <f>'Moving Avg'!G2055</f>
        <v>46.171599999999962</v>
      </c>
      <c r="I2055" s="2">
        <f>'Moving Avg'!H2055</f>
        <v>45.506909999999827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</row>
    <row r="2056" spans="1:12" ht="13.5" x14ac:dyDescent="0.25">
      <c r="A2056" s="3">
        <f>RSI!A2056</f>
        <v>44995</v>
      </c>
      <c r="B2056" s="2">
        <f>RSI!B2056</f>
        <v>46.167999999999999</v>
      </c>
      <c r="C2056" s="2">
        <f>RSI!I2056</f>
        <v>25.617379318593393</v>
      </c>
      <c r="D2056" s="2">
        <f>MACD!E2056</f>
        <v>4.5991504898523772E-3</v>
      </c>
      <c r="E2056" s="2">
        <f>MACD!F2056</f>
        <v>2.3330937131159036E-3</v>
      </c>
      <c r="F2056" s="2">
        <f>'Moving Avg'!D2056</f>
        <v>46.167999999999999</v>
      </c>
      <c r="G2056" s="2">
        <f>'Moving Avg'!F2056</f>
        <v>46.174999999999997</v>
      </c>
      <c r="H2056" s="2">
        <f>'Moving Avg'!G2056</f>
        <v>46.17159999999997</v>
      </c>
      <c r="I2056" s="2">
        <f>'Moving Avg'!H2056</f>
        <v>45.518449999999824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</row>
    <row r="2057" spans="1:12" ht="13.5" x14ac:dyDescent="0.25">
      <c r="A2057" s="3">
        <f>RSI!A2057</f>
        <v>44998</v>
      </c>
      <c r="B2057" s="2">
        <f>RSI!B2057</f>
        <v>46.167999999999999</v>
      </c>
      <c r="C2057" s="2">
        <f>RSI!I2057</f>
        <v>25.617379318593393</v>
      </c>
      <c r="D2057" s="2">
        <f>MACD!E2057</f>
        <v>5.0757663790861329E-3</v>
      </c>
      <c r="E2057" s="2">
        <f>MACD!F2057</f>
        <v>2.8816282463099497E-3</v>
      </c>
      <c r="F2057" s="2">
        <f>'Moving Avg'!D2057</f>
        <v>46.167999999999999</v>
      </c>
      <c r="G2057" s="2">
        <f>'Moving Avg'!F2057</f>
        <v>46.174500000000002</v>
      </c>
      <c r="H2057" s="2">
        <f>'Moving Avg'!G2057</f>
        <v>46.171599999999962</v>
      </c>
      <c r="I2057" s="2">
        <f>'Moving Avg'!H2057</f>
        <v>45.529989999999827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</row>
    <row r="2058" spans="1:12" ht="13.5" x14ac:dyDescent="0.25">
      <c r="A2058" s="3">
        <f>RSI!A2058</f>
        <v>44999</v>
      </c>
      <c r="B2058" s="2">
        <f>RSI!B2058</f>
        <v>46.167999999999999</v>
      </c>
      <c r="C2058" s="2">
        <f>RSI!I2058</f>
        <v>25.617379318593393</v>
      </c>
      <c r="D2058" s="2">
        <f>MACD!E2058</f>
        <v>5.5053000087781356E-3</v>
      </c>
      <c r="E2058" s="2">
        <f>MACD!F2058</f>
        <v>3.406362598803587E-3</v>
      </c>
      <c r="F2058" s="2">
        <f>'Moving Avg'!D2058</f>
        <v>46.167999999999999</v>
      </c>
      <c r="G2058" s="2">
        <f>'Moving Avg'!F2058</f>
        <v>46.173999999999999</v>
      </c>
      <c r="H2058" s="2">
        <f>'Moving Avg'!G2058</f>
        <v>46.17159999999997</v>
      </c>
      <c r="I2058" s="2">
        <f>'Moving Avg'!H2058</f>
        <v>45.541529999999824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</row>
    <row r="2059" spans="1:12" ht="13.5" x14ac:dyDescent="0.25">
      <c r="A2059" s="3">
        <f>RSI!A2059</f>
        <v>45000</v>
      </c>
      <c r="B2059" s="2">
        <f>RSI!B2059</f>
        <v>46.167999999999999</v>
      </c>
      <c r="C2059" s="2">
        <f>RSI!I2059</f>
        <v>25.617379318593393</v>
      </c>
      <c r="D2059" s="2">
        <f>MACD!E2059</f>
        <v>5.8930508581553909E-3</v>
      </c>
      <c r="E2059" s="2">
        <f>MACD!F2059</f>
        <v>3.9037002506739481E-3</v>
      </c>
      <c r="F2059" s="2">
        <f>'Moving Avg'!D2059</f>
        <v>46.167999999999999</v>
      </c>
      <c r="G2059" s="2">
        <f>'Moving Avg'!F2059</f>
        <v>46.173500000000004</v>
      </c>
      <c r="H2059" s="2">
        <f>'Moving Avg'!G2059</f>
        <v>46.171599999999962</v>
      </c>
      <c r="I2059" s="2">
        <f>'Moving Avg'!H2059</f>
        <v>45.553069999999828</v>
      </c>
      <c r="J2059" s="6" t="str">
        <f>OBV!F2059</f>
        <v>NEUTRAL</v>
      </c>
      <c r="K2059" s="6" t="str">
        <f>OBV!G2059</f>
        <v>NEUTRAL</v>
      </c>
      <c r="L2059" s="6" t="str">
        <f>OBV!H2059</f>
        <v>NEUTRAL</v>
      </c>
    </row>
    <row r="2060" spans="1:12" ht="13.5" x14ac:dyDescent="0.25">
      <c r="A2060" s="3">
        <f>RSI!A2060</f>
        <v>45001</v>
      </c>
      <c r="B2060" s="2">
        <f>RSI!B2060</f>
        <v>46.167999999999999</v>
      </c>
      <c r="C2060" s="2">
        <f>RSI!I2060</f>
        <v>25.617379318593393</v>
      </c>
      <c r="D2060" s="2">
        <f>MACD!E2060</f>
        <v>6.2436470978894931E-3</v>
      </c>
      <c r="E2060" s="2">
        <f>MACD!F2060</f>
        <v>4.3716896201170573E-3</v>
      </c>
      <c r="F2060" s="2">
        <f>'Moving Avg'!D2060</f>
        <v>46.167999999999999</v>
      </c>
      <c r="G2060" s="2">
        <f>'Moving Avg'!F2060</f>
        <v>46.173000000000002</v>
      </c>
      <c r="H2060" s="2">
        <f>'Moving Avg'!G2060</f>
        <v>46.17159999999997</v>
      </c>
      <c r="I2060" s="2">
        <f>'Moving Avg'!H2060</f>
        <v>45.564609999999817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</row>
    <row r="2061" spans="1:12" ht="13.5" x14ac:dyDescent="0.25">
      <c r="A2061" s="3">
        <f>RSI!A2061</f>
        <v>45002</v>
      </c>
      <c r="B2061" s="2">
        <f>RSI!B2061</f>
        <v>46.167999999999999</v>
      </c>
      <c r="C2061" s="2">
        <f>RSI!I2061</f>
        <v>25.617379318593393</v>
      </c>
      <c r="D2061" s="2">
        <f>MACD!E2061</f>
        <v>5.0226766635219633E-3</v>
      </c>
      <c r="E2061" s="2">
        <f>MACD!F2061</f>
        <v>4.5018870287980382E-3</v>
      </c>
      <c r="F2061" s="2">
        <f>'Moving Avg'!D2061</f>
        <v>46.167999999999999</v>
      </c>
      <c r="G2061" s="2">
        <f>'Moving Avg'!F2061</f>
        <v>46.172499999999999</v>
      </c>
      <c r="H2061" s="2">
        <f>'Moving Avg'!G2061</f>
        <v>46.171599999999962</v>
      </c>
      <c r="I2061" s="2">
        <f>'Moving Avg'!H2061</f>
        <v>45.576149999999814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</row>
    <row r="2062" spans="1:12" ht="13.5" x14ac:dyDescent="0.25">
      <c r="A2062" s="3">
        <f>RSI!A2062</f>
        <v>45006</v>
      </c>
      <c r="B2062" s="2">
        <f>RSI!B2062</f>
        <v>46.167999999999999</v>
      </c>
      <c r="C2062" s="2">
        <f>RSI!I2062</f>
        <v>25.617379318593393</v>
      </c>
      <c r="D2062" s="2">
        <f>MACD!E2062</f>
        <v>4.0088374153555151E-3</v>
      </c>
      <c r="E2062" s="2">
        <f>MACD!F2062</f>
        <v>4.4032771061095341E-3</v>
      </c>
      <c r="F2062" s="2">
        <f>'Moving Avg'!D2062</f>
        <v>46.167999999999999</v>
      </c>
      <c r="G2062" s="2">
        <f>'Moving Avg'!F2062</f>
        <v>46.172000000000004</v>
      </c>
      <c r="H2062" s="2">
        <f>'Moving Avg'!G2062</f>
        <v>46.17159999999997</v>
      </c>
      <c r="I2062" s="2">
        <f>'Moving Avg'!H2062</f>
        <v>45.587689999999817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</row>
    <row r="2063" spans="1:12" ht="13.5" x14ac:dyDescent="0.25">
      <c r="A2063" s="3">
        <f>RSI!A2063</f>
        <v>45007</v>
      </c>
      <c r="B2063" s="2">
        <f>RSI!B2063</f>
        <v>46.167999999999999</v>
      </c>
      <c r="C2063" s="2">
        <f>RSI!I2063</f>
        <v>25.617379318593393</v>
      </c>
      <c r="D2063" s="2">
        <f>MACD!E2063</f>
        <v>3.1688341592044367E-3</v>
      </c>
      <c r="E2063" s="2">
        <f>MACD!F2063</f>
        <v>4.1563885167285146E-3</v>
      </c>
      <c r="F2063" s="2">
        <f>'Moving Avg'!D2063</f>
        <v>46.167999999999999</v>
      </c>
      <c r="G2063" s="2">
        <f>'Moving Avg'!F2063</f>
        <v>46.171500000000002</v>
      </c>
      <c r="H2063" s="2">
        <f>'Moving Avg'!G2063</f>
        <v>46.171599999999962</v>
      </c>
      <c r="I2063" s="2">
        <f>'Moving Avg'!H2063</f>
        <v>45.599229999999814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</row>
    <row r="2064" spans="1:12" ht="13.5" x14ac:dyDescent="0.25">
      <c r="A2064" s="3">
        <f>RSI!A2064</f>
        <v>45008</v>
      </c>
      <c r="B2064" s="2">
        <f>RSI!B2064</f>
        <v>46.167999999999999</v>
      </c>
      <c r="C2064" s="2">
        <f>RSI!I2064</f>
        <v>25.617379318593393</v>
      </c>
      <c r="D2064" s="2">
        <f>MACD!E2064</f>
        <v>2.4745998797826019E-3</v>
      </c>
      <c r="E2064" s="2">
        <f>MACD!F2064</f>
        <v>3.820030789339332E-3</v>
      </c>
      <c r="F2064" s="2">
        <f>'Moving Avg'!D2064</f>
        <v>46.167999999999999</v>
      </c>
      <c r="G2064" s="2">
        <f>'Moving Avg'!F2064</f>
        <v>46.171000000000006</v>
      </c>
      <c r="H2064" s="2">
        <f>'Moving Avg'!G2064</f>
        <v>46.17159999999997</v>
      </c>
      <c r="I2064" s="2">
        <f>'Moving Avg'!H2064</f>
        <v>45.606154999999816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</row>
    <row r="2065" spans="1:12" ht="13.5" x14ac:dyDescent="0.25">
      <c r="A2065" s="3">
        <f>RSI!A2065</f>
        <v>45009</v>
      </c>
      <c r="B2065" s="2">
        <f>RSI!B2065</f>
        <v>46.167999999999999</v>
      </c>
      <c r="C2065" s="2">
        <f>RSI!I2065</f>
        <v>25.617379318593393</v>
      </c>
      <c r="D2065" s="2">
        <f>MACD!E2065</f>
        <v>1.9024835653667083E-3</v>
      </c>
      <c r="E2065" s="2">
        <f>MACD!F2065</f>
        <v>3.4365213445448077E-3</v>
      </c>
      <c r="F2065" s="2">
        <f>'Moving Avg'!D2065</f>
        <v>46.167999999999999</v>
      </c>
      <c r="G2065" s="2">
        <f>'Moving Avg'!F2065</f>
        <v>46.170500000000004</v>
      </c>
      <c r="H2065" s="2">
        <f>'Moving Avg'!G2065</f>
        <v>46.171599999999962</v>
      </c>
      <c r="I2065" s="2">
        <f>'Moving Avg'!H2065</f>
        <v>45.613079999999819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</row>
    <row r="2066" spans="1:12" ht="13.5" x14ac:dyDescent="0.25">
      <c r="A2066" s="3">
        <f>RSI!A2066</f>
        <v>45012</v>
      </c>
      <c r="B2066" s="2">
        <f>RSI!B2066</f>
        <v>46.167999999999999</v>
      </c>
      <c r="C2066" s="2">
        <f>RSI!I2066</f>
        <v>25.617379318593393</v>
      </c>
      <c r="D2066" s="2">
        <f>MACD!E2066</f>
        <v>1.4325635632985723E-3</v>
      </c>
      <c r="E2066" s="2">
        <f>MACD!F2066</f>
        <v>3.0357297882955608E-3</v>
      </c>
      <c r="F2066" s="2">
        <f>'Moving Avg'!D2066</f>
        <v>46.167999999999999</v>
      </c>
      <c r="G2066" s="2">
        <f>'Moving Avg'!F2066</f>
        <v>46.17</v>
      </c>
      <c r="H2066" s="2">
        <f>'Moving Avg'!G2066</f>
        <v>46.17159999999997</v>
      </c>
      <c r="I2066" s="2">
        <f>'Moving Avg'!H2066</f>
        <v>45.620004999999821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</row>
    <row r="2067" spans="1:12" ht="13.5" x14ac:dyDescent="0.25">
      <c r="A2067" s="3">
        <f>RSI!A2067</f>
        <v>45013</v>
      </c>
      <c r="B2067" s="2">
        <f>RSI!B2067</f>
        <v>46.167999999999999</v>
      </c>
      <c r="C2067" s="2">
        <f>RSI!I2067</f>
        <v>25.617379318593393</v>
      </c>
      <c r="D2067" s="2">
        <f>MACD!E2067</f>
        <v>1.0480671108155093E-3</v>
      </c>
      <c r="E2067" s="2">
        <f>MACD!F2067</f>
        <v>2.6381972527995505E-3</v>
      </c>
      <c r="F2067" s="2">
        <f>'Moving Avg'!D2067</f>
        <v>46.167999999999999</v>
      </c>
      <c r="G2067" s="2">
        <f>'Moving Avg'!F2067</f>
        <v>46.169500000000006</v>
      </c>
      <c r="H2067" s="2">
        <f>'Moving Avg'!G2067</f>
        <v>46.171599999999962</v>
      </c>
      <c r="I2067" s="2">
        <f>'Moving Avg'!H2067</f>
        <v>45.626929999999817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</row>
    <row r="2068" spans="1:12" ht="13.5" x14ac:dyDescent="0.25">
      <c r="A2068" s="3">
        <f>RSI!A2068</f>
        <v>45014</v>
      </c>
      <c r="B2068" s="2">
        <f>RSI!B2068</f>
        <v>46.167999999999999</v>
      </c>
      <c r="C2068" s="2">
        <f>RSI!I2068</f>
        <v>25.617379318593393</v>
      </c>
      <c r="D2068" s="2">
        <f>MACD!E2068</f>
        <v>7.3487966672303173E-4</v>
      </c>
      <c r="E2068" s="2">
        <f>MACD!F2068</f>
        <v>2.2575337355842467E-3</v>
      </c>
      <c r="F2068" s="2">
        <f>'Moving Avg'!D2068</f>
        <v>46.167999999999999</v>
      </c>
      <c r="G2068" s="2">
        <f>'Moving Avg'!F2068</f>
        <v>46.169000000000004</v>
      </c>
      <c r="H2068" s="2">
        <f>'Moving Avg'!G2068</f>
        <v>46.17159999999997</v>
      </c>
      <c r="I2068" s="2">
        <f>'Moving Avg'!H2068</f>
        <v>45.633854999999819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</row>
    <row r="2069" spans="1:12" ht="13.5" x14ac:dyDescent="0.25">
      <c r="A2069" s="3">
        <f>RSI!A2069</f>
        <v>45015</v>
      </c>
      <c r="B2069" s="2">
        <f>RSI!B2069</f>
        <v>46.167999999999999</v>
      </c>
      <c r="C2069" s="2">
        <f>RSI!I2069</f>
        <v>25.617379318593393</v>
      </c>
      <c r="D2069" s="2">
        <f>MACD!E2069</f>
        <v>4.8113019153106507E-4</v>
      </c>
      <c r="E2069" s="2">
        <f>MACD!F2069</f>
        <v>1.9022530267736105E-3</v>
      </c>
      <c r="F2069" s="2">
        <f>'Moving Avg'!D2069</f>
        <v>46.167999999999999</v>
      </c>
      <c r="G2069" s="2">
        <f>'Moving Avg'!F2069</f>
        <v>46.168500000000009</v>
      </c>
      <c r="H2069" s="2">
        <f>'Moving Avg'!G2069</f>
        <v>46.171599999999962</v>
      </c>
      <c r="I2069" s="2">
        <f>'Moving Avg'!H2069</f>
        <v>45.640779999999822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</row>
    <row r="2070" spans="1:12" ht="13.5" x14ac:dyDescent="0.25">
      <c r="A2070" s="3">
        <f>RSI!A2070</f>
        <v>45016</v>
      </c>
      <c r="B2070" s="2">
        <f>RSI!B2070</f>
        <v>46.167999999999999</v>
      </c>
      <c r="C2070" s="2">
        <f>RSI!I2070</f>
        <v>25.617379318593393</v>
      </c>
      <c r="D2070" s="2">
        <f>MACD!E2070</f>
        <v>2.7684065750577247E-4</v>
      </c>
      <c r="E2070" s="2">
        <f>MACD!F2070</f>
        <v>1.577170552920043E-3</v>
      </c>
      <c r="F2070" s="2">
        <f>'Moving Avg'!D2070</f>
        <v>46.167999999999999</v>
      </c>
      <c r="G2070" s="2">
        <f>'Moving Avg'!F2070</f>
        <v>46.167999999999999</v>
      </c>
      <c r="H2070" s="2">
        <f>'Moving Avg'!G2070</f>
        <v>46.17159999999997</v>
      </c>
      <c r="I2070" s="2">
        <f>'Moving Avg'!H2070</f>
        <v>45.647704999999824</v>
      </c>
      <c r="J2070" s="6" t="str">
        <f>OBV!F2070</f>
        <v>NEUTRAL</v>
      </c>
      <c r="K2070" s="6" t="str">
        <f>OBV!G2070</f>
        <v>NEUTRAL</v>
      </c>
      <c r="L2070" s="6" t="str">
        <f>OBV!H2070</f>
        <v>NEUTRAL</v>
      </c>
    </row>
    <row r="2071" spans="1:12" ht="13.5" x14ac:dyDescent="0.25">
      <c r="A2071" s="3">
        <f>RSI!A2071</f>
        <v>45019</v>
      </c>
      <c r="B2071" s="2">
        <f>RSI!B2071</f>
        <v>46.167999999999999</v>
      </c>
      <c r="C2071" s="2">
        <f>RSI!I2071</f>
        <v>25.617379318593393</v>
      </c>
      <c r="D2071" s="2">
        <f>MACD!E2071</f>
        <v>1.1362987548579895E-4</v>
      </c>
      <c r="E2071" s="2">
        <f>MACD!F2071</f>
        <v>1.2844624174331942E-3</v>
      </c>
      <c r="F2071" s="2">
        <f>'Moving Avg'!D2071</f>
        <v>46.167999999999999</v>
      </c>
      <c r="G2071" s="2">
        <f>'Moving Avg'!F2071</f>
        <v>46.167999999999999</v>
      </c>
      <c r="H2071" s="2">
        <f>'Moving Avg'!G2071</f>
        <v>46.171599999999962</v>
      </c>
      <c r="I2071" s="2">
        <f>'Moving Avg'!H2071</f>
        <v>45.654629999999827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</row>
    <row r="2072" spans="1:12" ht="13.5" x14ac:dyDescent="0.25">
      <c r="A2072" s="3">
        <f>RSI!A2072</f>
        <v>45020</v>
      </c>
      <c r="B2072" s="2">
        <f>RSI!B2072</f>
        <v>46.167999999999999</v>
      </c>
      <c r="C2072" s="2">
        <f>RSI!I2072</f>
        <v>25.617379318593393</v>
      </c>
      <c r="D2072" s="2">
        <f>MACD!E2072</f>
        <v>-1.5536747184796695E-5</v>
      </c>
      <c r="E2072" s="2">
        <f>MACD!F2072</f>
        <v>1.024462584509596E-3</v>
      </c>
      <c r="F2072" s="2">
        <f>'Moving Avg'!D2072</f>
        <v>46.167999999999999</v>
      </c>
      <c r="G2072" s="2">
        <f>'Moving Avg'!F2072</f>
        <v>46.167999999999999</v>
      </c>
      <c r="H2072" s="2">
        <f>'Moving Avg'!G2072</f>
        <v>46.17159999999997</v>
      </c>
      <c r="I2072" s="2">
        <f>'Moving Avg'!H2072</f>
        <v>45.661554999999822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</row>
    <row r="2073" spans="1:12" ht="13.5" x14ac:dyDescent="0.25">
      <c r="A2073" s="3">
        <f>RSI!A2073</f>
        <v>45021</v>
      </c>
      <c r="B2073" s="2">
        <f>RSI!B2073</f>
        <v>46.167999999999999</v>
      </c>
      <c r="C2073" s="2">
        <f>RSI!I2073</f>
        <v>25.617379318593393</v>
      </c>
      <c r="D2073" s="2">
        <f>MACD!E2073</f>
        <v>-1.1655861113268884E-4</v>
      </c>
      <c r="E2073" s="2">
        <f>MACD!F2073</f>
        <v>7.9625834538113904E-4</v>
      </c>
      <c r="F2073" s="2">
        <f>'Moving Avg'!D2073</f>
        <v>46.167999999999999</v>
      </c>
      <c r="G2073" s="2">
        <f>'Moving Avg'!F2073</f>
        <v>46.167999999999999</v>
      </c>
      <c r="H2073" s="2">
        <f>'Moving Avg'!G2073</f>
        <v>46.171599999999962</v>
      </c>
      <c r="I2073" s="2">
        <f>'Moving Avg'!H2073</f>
        <v>45.668479999999825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</row>
    <row r="2074" spans="1:12" ht="13.5" x14ac:dyDescent="0.25">
      <c r="A2074" s="3">
        <f>RSI!A2074</f>
        <v>45022</v>
      </c>
      <c r="B2074" s="2">
        <f>RSI!B2074</f>
        <v>46.167999999999999</v>
      </c>
      <c r="C2074" s="2">
        <f>RSI!I2074</f>
        <v>25.617379318593393</v>
      </c>
      <c r="D2074" s="2">
        <f>MACD!E2074</f>
        <v>-1.9437849187653455E-4</v>
      </c>
      <c r="E2074" s="2">
        <f>MACD!F2074</f>
        <v>5.9813097792960437E-4</v>
      </c>
      <c r="F2074" s="2">
        <f>'Moving Avg'!D2074</f>
        <v>46.167999999999999</v>
      </c>
      <c r="G2074" s="2">
        <f>'Moving Avg'!F2074</f>
        <v>46.167999999999999</v>
      </c>
      <c r="H2074" s="2">
        <f>'Moving Avg'!G2074</f>
        <v>46.17159999999997</v>
      </c>
      <c r="I2074" s="2">
        <f>'Moving Avg'!H2074</f>
        <v>45.675404999999827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</row>
    <row r="2075" spans="1:12" ht="13.5" x14ac:dyDescent="0.25">
      <c r="A2075" s="3">
        <f>RSI!A2075</f>
        <v>45023</v>
      </c>
      <c r="B2075" s="2">
        <f>RSI!B2075</f>
        <v>46.167999999999999</v>
      </c>
      <c r="C2075" s="2">
        <f>RSI!I2075</f>
        <v>25.617379318593393</v>
      </c>
      <c r="D2075" s="2">
        <f>MACD!E2075</f>
        <v>-2.5313334440113522E-4</v>
      </c>
      <c r="E2075" s="2">
        <f>MACD!F2075</f>
        <v>4.2787811346345648E-4</v>
      </c>
      <c r="F2075" s="2">
        <f>'Moving Avg'!D2075</f>
        <v>46.167999999999999</v>
      </c>
      <c r="G2075" s="2">
        <f>'Moving Avg'!F2075</f>
        <v>46.167999999999999</v>
      </c>
      <c r="H2075" s="2">
        <f>'Moving Avg'!G2075</f>
        <v>46.171599999999962</v>
      </c>
      <c r="I2075" s="2">
        <f>'Moving Avg'!H2075</f>
        <v>45.68232999999983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</row>
    <row r="2076" spans="1:12" ht="13.5" x14ac:dyDescent="0.25">
      <c r="A2076" s="3">
        <f>RSI!A2076</f>
        <v>45026</v>
      </c>
      <c r="B2076" s="2">
        <f>RSI!B2076</f>
        <v>46.167999999999999</v>
      </c>
      <c r="C2076" s="2">
        <f>RSI!I2076</f>
        <v>25.617379318593393</v>
      </c>
      <c r="D2076" s="2">
        <f>MACD!E2076</f>
        <v>-2.9628163804318319E-4</v>
      </c>
      <c r="E2076" s="2">
        <f>MACD!F2076</f>
        <v>2.8304616316212857E-4</v>
      </c>
      <c r="F2076" s="2">
        <f>'Moving Avg'!D2076</f>
        <v>46.167999999999999</v>
      </c>
      <c r="G2076" s="2">
        <f>'Moving Avg'!F2076</f>
        <v>46.167999999999999</v>
      </c>
      <c r="H2076" s="2">
        <f>'Moving Avg'!G2076</f>
        <v>46.17159999999997</v>
      </c>
      <c r="I2076" s="2">
        <f>'Moving Avg'!H2076</f>
        <v>45.689254999999832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</row>
    <row r="2077" spans="1:12" ht="13.5" x14ac:dyDescent="0.25">
      <c r="A2077" s="3">
        <f>RSI!A2077</f>
        <v>45027</v>
      </c>
      <c r="B2077" s="2">
        <f>RSI!B2077</f>
        <v>46.167999999999999</v>
      </c>
      <c r="C2077" s="2">
        <f>RSI!I2077</f>
        <v>25.617379318593393</v>
      </c>
      <c r="D2077" s="2">
        <f>MACD!E2077</f>
        <v>-3.2671085228486163E-4</v>
      </c>
      <c r="E2077" s="2">
        <f>MACD!F2077</f>
        <v>1.6109476007273053E-4</v>
      </c>
      <c r="F2077" s="2">
        <f>'Moving Avg'!D2077</f>
        <v>46.167999999999999</v>
      </c>
      <c r="G2077" s="2">
        <f>'Moving Avg'!F2077</f>
        <v>46.167999999999999</v>
      </c>
      <c r="H2077" s="2">
        <f>'Moving Avg'!G2077</f>
        <v>46.171599999999962</v>
      </c>
      <c r="I2077" s="2">
        <f>'Moving Avg'!H2077</f>
        <v>45.696179999999828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</row>
    <row r="2078" spans="1:12" ht="13.5" x14ac:dyDescent="0.25">
      <c r="A2078" s="3">
        <f>RSI!A2078</f>
        <v>45028</v>
      </c>
      <c r="B2078" s="2">
        <f>RSI!B2078</f>
        <v>46.167999999999999</v>
      </c>
      <c r="C2078" s="2">
        <f>RSI!I2078</f>
        <v>25.617379318593393</v>
      </c>
      <c r="D2078" s="2">
        <f>MACD!E2078</f>
        <v>-3.4682820415810056E-4</v>
      </c>
      <c r="E2078" s="2">
        <f>MACD!F2078</f>
        <v>5.951016722656432E-5</v>
      </c>
      <c r="F2078" s="2">
        <f>'Moving Avg'!D2078</f>
        <v>46.167999999999999</v>
      </c>
      <c r="G2078" s="2">
        <f>'Moving Avg'!F2078</f>
        <v>46.167999999999999</v>
      </c>
      <c r="H2078" s="2">
        <f>'Moving Avg'!G2078</f>
        <v>46.171599999999962</v>
      </c>
      <c r="I2078" s="2">
        <f>'Moving Avg'!H2078</f>
        <v>45.70310499999983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</row>
    <row r="2079" spans="1:12" ht="13.5" x14ac:dyDescent="0.25">
      <c r="A2079" s="3">
        <f>RSI!A2079</f>
        <v>45029</v>
      </c>
      <c r="B2079" s="2">
        <f>RSI!B2079</f>
        <v>46.167999999999999</v>
      </c>
      <c r="C2079" s="2">
        <f>RSI!I2079</f>
        <v>25.617379318593393</v>
      </c>
      <c r="D2079" s="2">
        <f>MACD!E2079</f>
        <v>-3.5863720400897137E-4</v>
      </c>
      <c r="E2079" s="2">
        <f>MACD!F2079</f>
        <v>-2.4119307020542816E-5</v>
      </c>
      <c r="F2079" s="2">
        <f>'Moving Avg'!D2079</f>
        <v>46.167999999999999</v>
      </c>
      <c r="G2079" s="2">
        <f>'Moving Avg'!F2079</f>
        <v>46.167999999999999</v>
      </c>
      <c r="H2079" s="2">
        <f>'Moving Avg'!G2079</f>
        <v>46.171599999999962</v>
      </c>
      <c r="I2079" s="2">
        <f>'Moving Avg'!H2079</f>
        <v>45.710029999999833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</row>
    <row r="2080" spans="1:12" ht="13.5" x14ac:dyDescent="0.25">
      <c r="A2080" s="3">
        <f>RSI!A2080</f>
        <v>45030</v>
      </c>
      <c r="B2080" s="2">
        <f>RSI!B2080</f>
        <v>46.167999999999999</v>
      </c>
      <c r="C2080" s="2">
        <f>RSI!I2080</f>
        <v>25.617379318593393</v>
      </c>
      <c r="D2080" s="2">
        <f>MACD!E2080</f>
        <v>-3.6380223576060189E-4</v>
      </c>
      <c r="E2080" s="2">
        <f>MACD!F2080</f>
        <v>-9.2055892768554639E-5</v>
      </c>
      <c r="F2080" s="2">
        <f>'Moving Avg'!D2080</f>
        <v>46.167999999999999</v>
      </c>
      <c r="G2080" s="2">
        <f>'Moving Avg'!F2080</f>
        <v>46.167999999999999</v>
      </c>
      <c r="H2080" s="2">
        <f>'Moving Avg'!G2080</f>
        <v>46.171599999999962</v>
      </c>
      <c r="I2080" s="2">
        <f>'Moving Avg'!H2080</f>
        <v>45.716954999999835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</row>
    <row r="2081" spans="1:12" ht="13.5" x14ac:dyDescent="0.25">
      <c r="A2081" s="3">
        <f>RSI!A2081</f>
        <v>45033</v>
      </c>
      <c r="B2081" s="2">
        <f>RSI!B2081</f>
        <v>46.167999999999999</v>
      </c>
      <c r="C2081" s="2">
        <f>RSI!I2081</f>
        <v>25.617379318593393</v>
      </c>
      <c r="D2081" s="2">
        <f>MACD!E2081</f>
        <v>-3.6370301862831411E-4</v>
      </c>
      <c r="E2081" s="2">
        <f>MACD!F2081</f>
        <v>-1.4638531794050657E-4</v>
      </c>
      <c r="F2081" s="2">
        <f>'Moving Avg'!D2081</f>
        <v>46.167999999999999</v>
      </c>
      <c r="G2081" s="2">
        <f>'Moving Avg'!F2081</f>
        <v>46.167999999999999</v>
      </c>
      <c r="H2081" s="2">
        <f>'Moving Avg'!G2081</f>
        <v>46.171599999999962</v>
      </c>
      <c r="I2081" s="2">
        <f>'Moving Avg'!H2081</f>
        <v>45.723879999999838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</row>
    <row r="2082" spans="1:12" ht="13.5" x14ac:dyDescent="0.25">
      <c r="A2082" s="3">
        <f>RSI!A2082</f>
        <v>45034</v>
      </c>
      <c r="B2082" s="2">
        <f>RSI!B2082</f>
        <v>46.167999999999999</v>
      </c>
      <c r="C2082" s="2">
        <f>RSI!I2082</f>
        <v>25.617379318593393</v>
      </c>
      <c r="D2082" s="2">
        <f>MACD!E2082</f>
        <v>-3.5948052066459013E-4</v>
      </c>
      <c r="E2082" s="2">
        <f>MACD!F2082</f>
        <v>-1.8900435848532329E-4</v>
      </c>
      <c r="F2082" s="2">
        <f>'Moving Avg'!D2082</f>
        <v>46.167999999999999</v>
      </c>
      <c r="G2082" s="2">
        <f>'Moving Avg'!F2082</f>
        <v>46.167999999999999</v>
      </c>
      <c r="H2082" s="2">
        <f>'Moving Avg'!G2082</f>
        <v>46.171599999999962</v>
      </c>
      <c r="I2082" s="2">
        <f>'Moving Avg'!H2082</f>
        <v>45.730804999999833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</row>
    <row r="2083" spans="1:12" ht="13.5" x14ac:dyDescent="0.25">
      <c r="A2083" s="3">
        <f>RSI!A2083</f>
        <v>45035</v>
      </c>
      <c r="B2083" s="2">
        <f>RSI!B2083</f>
        <v>46.167999999999999</v>
      </c>
      <c r="C2083" s="2">
        <f>RSI!I2083</f>
        <v>25.617379318593393</v>
      </c>
      <c r="D2083" s="2">
        <f>MACD!E2083</f>
        <v>-3.5207565165507049E-4</v>
      </c>
      <c r="E2083" s="2">
        <f>MACD!F2083</f>
        <v>-2.2161861711927273E-4</v>
      </c>
      <c r="F2083" s="2">
        <f>'Moving Avg'!D2083</f>
        <v>46.167999999999999</v>
      </c>
      <c r="G2083" s="2">
        <f>'Moving Avg'!F2083</f>
        <v>46.167999999999999</v>
      </c>
      <c r="H2083" s="2">
        <f>'Moving Avg'!G2083</f>
        <v>46.17139999999997</v>
      </c>
      <c r="I2083" s="2">
        <f>'Moving Avg'!H2083</f>
        <v>45.737729999999836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</row>
    <row r="2084" spans="1:12" ht="13.5" x14ac:dyDescent="0.25">
      <c r="A2084" s="3">
        <f>RSI!A2084</f>
        <v>45036</v>
      </c>
      <c r="B2084" s="2">
        <f>RSI!B2084</f>
        <v>46.167999999999999</v>
      </c>
      <c r="C2084" s="2">
        <f>RSI!I2084</f>
        <v>25.617379318593393</v>
      </c>
      <c r="D2084" s="2">
        <f>MACD!E2084</f>
        <v>-3.4226185796626396E-4</v>
      </c>
      <c r="E2084" s="2">
        <f>MACD!F2084</f>
        <v>-2.4574726528867096E-4</v>
      </c>
      <c r="F2084" s="2">
        <f>'Moving Avg'!D2084</f>
        <v>46.167999999999999</v>
      </c>
      <c r="G2084" s="2">
        <f>'Moving Avg'!F2084</f>
        <v>46.167999999999999</v>
      </c>
      <c r="H2084" s="2">
        <f>'Moving Avg'!G2084</f>
        <v>46.171199999999963</v>
      </c>
      <c r="I2084" s="2">
        <f>'Moving Avg'!H2084</f>
        <v>45.744654999999838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</row>
    <row r="2085" spans="1:12" ht="13.5" x14ac:dyDescent="0.25">
      <c r="A2085" s="3">
        <f>RSI!A2085</f>
        <v>45040</v>
      </c>
      <c r="B2085" s="2">
        <f>RSI!B2085</f>
        <v>46.167999999999999</v>
      </c>
      <c r="C2085" s="2">
        <f>RSI!I2085</f>
        <v>25.617379318593393</v>
      </c>
      <c r="D2085" s="2">
        <f>MACD!E2085</f>
        <v>-3.3067256823926527E-4</v>
      </c>
      <c r="E2085" s="2">
        <f>MACD!F2085</f>
        <v>-2.6273232587878983E-4</v>
      </c>
      <c r="F2085" s="2">
        <f>'Moving Avg'!D2085</f>
        <v>46.167999999999999</v>
      </c>
      <c r="G2085" s="2">
        <f>'Moving Avg'!F2085</f>
        <v>46.167999999999999</v>
      </c>
      <c r="H2085" s="2">
        <f>'Moving Avg'!G2085</f>
        <v>46.170999999999964</v>
      </c>
      <c r="I2085" s="2">
        <f>'Moving Avg'!H2085</f>
        <v>45.751579999999841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</row>
    <row r="2086" spans="1:12" ht="13.5" x14ac:dyDescent="0.25">
      <c r="A2086" s="3">
        <f>RSI!A2086</f>
        <v>45041</v>
      </c>
      <c r="B2086" s="2">
        <f>RSI!B2086</f>
        <v>46.167999999999999</v>
      </c>
      <c r="C2086" s="2">
        <f>RSI!I2086</f>
        <v>25.617379318593393</v>
      </c>
      <c r="D2086" s="2">
        <f>MACD!E2086</f>
        <v>-3.1782429203275342E-4</v>
      </c>
      <c r="E2086" s="2">
        <f>MACD!F2086</f>
        <v>-2.7375071910958255E-4</v>
      </c>
      <c r="F2086" s="2">
        <f>'Moving Avg'!D2086</f>
        <v>46.167999999999999</v>
      </c>
      <c r="G2086" s="2">
        <f>'Moving Avg'!F2086</f>
        <v>46.167999999999999</v>
      </c>
      <c r="H2086" s="2">
        <f>'Moving Avg'!G2086</f>
        <v>46.170799999999964</v>
      </c>
      <c r="I2086" s="2">
        <f>'Moving Avg'!H2086</f>
        <v>45.758504999999843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</row>
    <row r="2087" spans="1:12" ht="13.5" x14ac:dyDescent="0.25">
      <c r="A2087" s="3">
        <f>RSI!A2087</f>
        <v>45042</v>
      </c>
      <c r="B2087" s="2">
        <f>RSI!B2087</f>
        <v>46.167999999999999</v>
      </c>
      <c r="C2087" s="2">
        <f>RSI!I2087</f>
        <v>25.617379318593393</v>
      </c>
      <c r="D2087" s="2">
        <f>MACD!E2087</f>
        <v>-3.041360495075196E-4</v>
      </c>
      <c r="E2087" s="2">
        <f>MACD!F2087</f>
        <v>-2.7982778518916994E-4</v>
      </c>
      <c r="F2087" s="2">
        <f>'Moving Avg'!D2087</f>
        <v>46.167999999999999</v>
      </c>
      <c r="G2087" s="2">
        <f>'Moving Avg'!F2087</f>
        <v>46.167999999999999</v>
      </c>
      <c r="H2087" s="2">
        <f>'Moving Avg'!G2087</f>
        <v>46.170599999999965</v>
      </c>
      <c r="I2087" s="2">
        <f>'Moving Avg'!H2087</f>
        <v>45.765429999999839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</row>
    <row r="2088" spans="1:12" ht="13.5" x14ac:dyDescent="0.25">
      <c r="A2088" s="3">
        <f>RSI!A2088</f>
        <v>45043</v>
      </c>
      <c r="B2088" s="2">
        <f>RSI!B2088</f>
        <v>46.167999999999999</v>
      </c>
      <c r="C2088" s="2">
        <f>RSI!I2088</f>
        <v>25.617379318593393</v>
      </c>
      <c r="D2088" s="2">
        <f>MACD!E2088</f>
        <v>-2.8994570508444895E-4</v>
      </c>
      <c r="E2088" s="2">
        <f>MACD!F2088</f>
        <v>-2.8185136916822573E-4</v>
      </c>
      <c r="F2088" s="2">
        <f>'Moving Avg'!D2088</f>
        <v>46.167999999999999</v>
      </c>
      <c r="G2088" s="2">
        <f>'Moving Avg'!F2088</f>
        <v>46.167999999999999</v>
      </c>
      <c r="H2088" s="2">
        <f>'Moving Avg'!G2088</f>
        <v>46.170399999999965</v>
      </c>
      <c r="I2088" s="2">
        <f>'Moving Avg'!H2088</f>
        <v>45.772354999999841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</row>
    <row r="2089" spans="1:12" ht="13.5" x14ac:dyDescent="0.25">
      <c r="A2089" s="3">
        <f>RSI!A2089</f>
        <v>45044</v>
      </c>
      <c r="B2089" s="2">
        <f>RSI!B2089</f>
        <v>46.167999999999999</v>
      </c>
      <c r="C2089" s="2">
        <f>RSI!I2089</f>
        <v>25.617379318593393</v>
      </c>
      <c r="D2089" s="2">
        <f>MACD!E2089</f>
        <v>-2.755236893179358E-4</v>
      </c>
      <c r="E2089" s="2">
        <f>MACD!F2089</f>
        <v>-2.8058583319816777E-4</v>
      </c>
      <c r="F2089" s="2">
        <f>'Moving Avg'!D2089</f>
        <v>46.167999999999999</v>
      </c>
      <c r="G2089" s="2">
        <f>'Moving Avg'!F2089</f>
        <v>46.167999999999999</v>
      </c>
      <c r="H2089" s="2">
        <f>'Moving Avg'!G2089</f>
        <v>46.170199999999966</v>
      </c>
      <c r="I2089" s="2">
        <f>'Moving Avg'!H2089</f>
        <v>45.779279999999844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</row>
    <row r="2090" spans="1:12" ht="13.5" x14ac:dyDescent="0.25">
      <c r="A2090" s="3">
        <f>RSI!A2090</f>
        <v>45048</v>
      </c>
      <c r="B2090" s="2">
        <f>RSI!B2090</f>
        <v>46.167999999999999</v>
      </c>
      <c r="C2090" s="2">
        <f>RSI!I2090</f>
        <v>25.617379318593393</v>
      </c>
      <c r="D2090" s="2">
        <f>MACD!E2090</f>
        <v>-2.6108451810102906E-4</v>
      </c>
      <c r="E2090" s="2">
        <f>MACD!F2090</f>
        <v>-2.7668557017874004E-4</v>
      </c>
      <c r="F2090" s="2">
        <f>'Moving Avg'!D2090</f>
        <v>46.167999999999999</v>
      </c>
      <c r="G2090" s="2">
        <f>'Moving Avg'!F2090</f>
        <v>46.167999999999999</v>
      </c>
      <c r="H2090" s="2">
        <f>'Moving Avg'!G2090</f>
        <v>46.169999999999966</v>
      </c>
      <c r="I2090" s="2">
        <f>'Moving Avg'!H2090</f>
        <v>45.786204999999846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</row>
    <row r="2091" spans="1:12" ht="13.5" x14ac:dyDescent="0.25">
      <c r="A2091" s="3">
        <f>RSI!A2091</f>
        <v>45049</v>
      </c>
      <c r="B2091" s="2">
        <f>RSI!B2091</f>
        <v>46.167999999999999</v>
      </c>
      <c r="C2091" s="2">
        <f>RSI!I2091</f>
        <v>25.617379318593393</v>
      </c>
      <c r="D2091" s="2">
        <f>MACD!E2091</f>
        <v>-2.4679645498082436E-4</v>
      </c>
      <c r="E2091" s="2">
        <f>MACD!F2091</f>
        <v>-2.7070774713915693E-4</v>
      </c>
      <c r="F2091" s="2">
        <f>'Moving Avg'!D2091</f>
        <v>46.167999999999999</v>
      </c>
      <c r="G2091" s="2">
        <f>'Moving Avg'!F2091</f>
        <v>46.167999999999999</v>
      </c>
      <c r="H2091" s="2">
        <f>'Moving Avg'!G2091</f>
        <v>46.169799999999967</v>
      </c>
      <c r="I2091" s="2">
        <f>'Moving Avg'!H2091</f>
        <v>45.793129999999849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</row>
    <row r="2092" spans="1:12" ht="13.5" x14ac:dyDescent="0.25">
      <c r="A2092" s="3">
        <f>RSI!A2092</f>
        <v>45050</v>
      </c>
      <c r="B2092" s="2">
        <f>RSI!B2092</f>
        <v>46.167999999999999</v>
      </c>
      <c r="C2092" s="2">
        <f>RSI!I2092</f>
        <v>25.617379318593393</v>
      </c>
      <c r="D2092" s="2">
        <f>MACD!E2092</f>
        <v>-2.3278960831873974E-4</v>
      </c>
      <c r="E2092" s="2">
        <f>MACD!F2092</f>
        <v>-2.6312411937507352E-4</v>
      </c>
      <c r="F2092" s="2">
        <f>'Moving Avg'!D2092</f>
        <v>46.167999999999999</v>
      </c>
      <c r="G2092" s="2">
        <f>'Moving Avg'!F2092</f>
        <v>46.167999999999999</v>
      </c>
      <c r="H2092" s="2">
        <f>'Moving Avg'!G2092</f>
        <v>46.169599999999967</v>
      </c>
      <c r="I2092" s="2">
        <f>'Moving Avg'!H2092</f>
        <v>45.800054999999844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</row>
    <row r="2093" spans="1:12" ht="13.5" x14ac:dyDescent="0.25">
      <c r="A2093" s="3">
        <f>RSI!A2093</f>
        <v>45051</v>
      </c>
      <c r="B2093" s="2">
        <f>RSI!B2093</f>
        <v>46.167999999999999</v>
      </c>
      <c r="C2093" s="2">
        <f>RSI!I2093</f>
        <v>25.617379318593393</v>
      </c>
      <c r="D2093" s="2">
        <f>MACD!E2093</f>
        <v>-2.1916271012401012E-4</v>
      </c>
      <c r="E2093" s="2">
        <f>MACD!F2093</f>
        <v>-2.5433183752486088E-4</v>
      </c>
      <c r="F2093" s="2">
        <f>'Moving Avg'!D2093</f>
        <v>46.167999999999999</v>
      </c>
      <c r="G2093" s="2">
        <f>'Moving Avg'!F2093</f>
        <v>46.167999999999999</v>
      </c>
      <c r="H2093" s="2">
        <f>'Moving Avg'!G2093</f>
        <v>46.169399999999968</v>
      </c>
      <c r="I2093" s="2">
        <f>'Moving Avg'!H2093</f>
        <v>45.806979999999847</v>
      </c>
      <c r="J2093" s="6" t="str">
        <f>OBV!F2093</f>
        <v>NEUTRAL</v>
      </c>
      <c r="K2093" s="6" t="str">
        <f>OBV!G2093</f>
        <v>NEUTRAL</v>
      </c>
      <c r="L2093" s="6" t="str">
        <f>OBV!H2093</f>
        <v>NEUTRAL</v>
      </c>
    </row>
    <row r="2094" spans="1:12" ht="13.5" x14ac:dyDescent="0.25">
      <c r="A2094" s="3">
        <f>RSI!A2094</f>
        <v>45054</v>
      </c>
      <c r="B2094" s="2">
        <f>RSI!B2094</f>
        <v>46.167999999999999</v>
      </c>
      <c r="C2094" s="2">
        <f>RSI!I2094</f>
        <v>25.617379318593393</v>
      </c>
      <c r="D2094" s="2">
        <f>MACD!E2094</f>
        <v>-2.0598878464284098E-4</v>
      </c>
      <c r="E2094" s="2">
        <f>MACD!F2094</f>
        <v>-2.4466322694845688E-4</v>
      </c>
      <c r="F2094" s="2">
        <f>'Moving Avg'!D2094</f>
        <v>46.167999999999999</v>
      </c>
      <c r="G2094" s="2">
        <f>'Moving Avg'!F2094</f>
        <v>46.167999999999999</v>
      </c>
      <c r="H2094" s="2">
        <f>'Moving Avg'!G2094</f>
        <v>46.169199999999961</v>
      </c>
      <c r="I2094" s="2">
        <f>'Moving Avg'!H2094</f>
        <v>45.813904999999849</v>
      </c>
      <c r="J2094" s="6" t="str">
        <f>OBV!F2094</f>
        <v>NEUTRAL</v>
      </c>
      <c r="K2094" s="6" t="str">
        <f>OBV!G2094</f>
        <v>NEUTRAL</v>
      </c>
      <c r="L2094" s="6" t="str">
        <f>OBV!H2094</f>
        <v>NEUTRAL</v>
      </c>
    </row>
    <row r="2095" spans="1:12" ht="13.5" x14ac:dyDescent="0.25">
      <c r="A2095" s="3">
        <f>RSI!A2095</f>
        <v>45055</v>
      </c>
      <c r="B2095" s="2">
        <f>RSI!B2095</f>
        <v>46.167999999999999</v>
      </c>
      <c r="C2095" s="2">
        <f>RSI!I2095</f>
        <v>25.617379318593393</v>
      </c>
      <c r="D2095" s="2">
        <f>MACD!E2095</f>
        <v>-1.9331988251991561E-4</v>
      </c>
      <c r="E2095" s="2">
        <f>MACD!F2095</f>
        <v>-2.3439455806274865E-4</v>
      </c>
      <c r="F2095" s="2">
        <f>'Moving Avg'!D2095</f>
        <v>46.167999999999999</v>
      </c>
      <c r="G2095" s="2">
        <f>'Moving Avg'!F2095</f>
        <v>46.167999999999999</v>
      </c>
      <c r="H2095" s="2">
        <f>'Moving Avg'!G2095</f>
        <v>46.168999999999969</v>
      </c>
      <c r="I2095" s="2">
        <f>'Moving Avg'!H2095</f>
        <v>45.820829999999852</v>
      </c>
      <c r="J2095" s="6" t="str">
        <f>OBV!F2095</f>
        <v>NEUTRAL</v>
      </c>
      <c r="K2095" s="6" t="str">
        <f>OBV!G2095</f>
        <v>NEUTRAL</v>
      </c>
      <c r="L2095" s="6" t="str">
        <f>OBV!H2095</f>
        <v>NEUTRAL</v>
      </c>
    </row>
    <row r="2096" spans="1:12" ht="13.5" x14ac:dyDescent="0.25">
      <c r="A2096" s="3">
        <f>RSI!A2096</f>
        <v>45056</v>
      </c>
      <c r="B2096" s="2">
        <f>RSI!B2096</f>
        <v>46.167999999999999</v>
      </c>
      <c r="C2096" s="2">
        <f>RSI!I2096</f>
        <v>25.617379318593393</v>
      </c>
      <c r="D2096" s="2">
        <f>MACD!E2096</f>
        <v>-1.8119102891489547E-4</v>
      </c>
      <c r="E2096" s="2">
        <f>MACD!F2096</f>
        <v>-2.2375385223317803E-4</v>
      </c>
      <c r="F2096" s="2">
        <f>'Moving Avg'!D2096</f>
        <v>46.167999999999999</v>
      </c>
      <c r="G2096" s="2">
        <f>'Moving Avg'!F2096</f>
        <v>46.167999999999999</v>
      </c>
      <c r="H2096" s="2">
        <f>'Moving Avg'!G2096</f>
        <v>46.168799999999962</v>
      </c>
      <c r="I2096" s="2">
        <f>'Moving Avg'!H2096</f>
        <v>45.827754999999854</v>
      </c>
      <c r="J2096" s="6" t="str">
        <f>OBV!F2096</f>
        <v>NEUTRAL</v>
      </c>
      <c r="K2096" s="6" t="str">
        <f>OBV!G2096</f>
        <v>NEUTRAL</v>
      </c>
      <c r="L2096" s="6" t="str">
        <f>OBV!H2096</f>
        <v>NEUTRAL</v>
      </c>
    </row>
    <row r="2097" spans="1:12" ht="13.5" x14ac:dyDescent="0.25">
      <c r="A2097" s="3">
        <f>RSI!A2097</f>
        <v>45057</v>
      </c>
      <c r="B2097" s="2">
        <f>RSI!B2097</f>
        <v>46.167999999999999</v>
      </c>
      <c r="C2097" s="2">
        <f>RSI!I2097</f>
        <v>25.617379318593393</v>
      </c>
      <c r="D2097" s="2">
        <f>MACD!E2097</f>
        <v>-1.6962351080707094E-4</v>
      </c>
      <c r="E2097" s="2">
        <f>MACD!F2097</f>
        <v>-2.1292778394795664E-4</v>
      </c>
      <c r="F2097" s="2">
        <f>'Moving Avg'!D2097</f>
        <v>46.167999999999999</v>
      </c>
      <c r="G2097" s="2">
        <f>'Moving Avg'!F2097</f>
        <v>46.167999999999999</v>
      </c>
      <c r="H2097" s="2">
        <f>'Moving Avg'!G2097</f>
        <v>46.168599999999969</v>
      </c>
      <c r="I2097" s="2">
        <f>'Moving Avg'!H2097</f>
        <v>45.83467999999985</v>
      </c>
      <c r="J2097" s="6" t="str">
        <f>OBV!F2097</f>
        <v>NEUTRAL</v>
      </c>
      <c r="K2097" s="6" t="str">
        <f>OBV!G2097</f>
        <v>NEUTRAL</v>
      </c>
      <c r="L2097" s="6" t="str">
        <f>OBV!H2097</f>
        <v>NEUTRAL</v>
      </c>
    </row>
    <row r="2098" spans="1:12" ht="13.5" x14ac:dyDescent="0.25">
      <c r="A2098" s="3">
        <f>RSI!A2098</f>
        <v>45058</v>
      </c>
      <c r="B2098" s="2">
        <f>RSI!B2098</f>
        <v>46.167999999999999</v>
      </c>
      <c r="C2098" s="2">
        <f>RSI!I2098</f>
        <v>25.617379318593393</v>
      </c>
      <c r="D2098" s="2">
        <f>MACD!E2098</f>
        <v>-1.5862760903218032E-4</v>
      </c>
      <c r="E2098" s="2">
        <f>MACD!F2098</f>
        <v>-2.0206774896480139E-4</v>
      </c>
      <c r="F2098" s="2">
        <f>'Moving Avg'!D2098</f>
        <v>46.167999999999999</v>
      </c>
      <c r="G2098" s="2">
        <f>'Moving Avg'!F2098</f>
        <v>46.167999999999999</v>
      </c>
      <c r="H2098" s="2">
        <f>'Moving Avg'!G2098</f>
        <v>46.168399999999963</v>
      </c>
      <c r="I2098" s="2">
        <f>'Moving Avg'!H2098</f>
        <v>45.841604999999852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</row>
    <row r="2099" spans="1:12" ht="13.5" x14ac:dyDescent="0.25">
      <c r="A2099" s="3">
        <f>RSI!A2099</f>
        <v>45061</v>
      </c>
      <c r="B2099" s="2">
        <f>RSI!B2099</f>
        <v>46.167999999999999</v>
      </c>
      <c r="C2099" s="2">
        <f>RSI!I2099</f>
        <v>25.617379318593393</v>
      </c>
      <c r="D2099" s="2">
        <f>MACD!E2099</f>
        <v>-1.4820486423872126E-4</v>
      </c>
      <c r="E2099" s="2">
        <f>MACD!F2099</f>
        <v>-1.9129517201958539E-4</v>
      </c>
      <c r="F2099" s="2">
        <f>'Moving Avg'!D2099</f>
        <v>46.167999999999999</v>
      </c>
      <c r="G2099" s="2">
        <f>'Moving Avg'!F2099</f>
        <v>46.167999999999999</v>
      </c>
      <c r="H2099" s="2">
        <f>'Moving Avg'!G2099</f>
        <v>46.16819999999997</v>
      </c>
      <c r="I2099" s="2">
        <f>'Moving Avg'!H2099</f>
        <v>45.848529999999855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</row>
    <row r="2100" spans="1:12" ht="13.5" x14ac:dyDescent="0.25">
      <c r="A2100" s="3">
        <f>RSI!A2100</f>
        <v>45062</v>
      </c>
      <c r="B2100" s="2">
        <f>RSI!B2100</f>
        <v>46.167999999999999</v>
      </c>
      <c r="C2100" s="2">
        <f>RSI!I2100</f>
        <v>25.617379318593393</v>
      </c>
      <c r="D2100" s="2">
        <f>MACD!E2100</f>
        <v>-1.3834995176864595E-4</v>
      </c>
      <c r="E2100" s="2">
        <f>MACD!F2100</f>
        <v>-1.8070612796939752E-4</v>
      </c>
      <c r="F2100" s="2">
        <f>'Moving Avg'!D2100</f>
        <v>46.167999999999999</v>
      </c>
      <c r="G2100" s="2">
        <f>'Moving Avg'!F2100</f>
        <v>46.167999999999999</v>
      </c>
      <c r="H2100" s="2">
        <f>'Moving Avg'!G2100</f>
        <v>46.167999999999964</v>
      </c>
      <c r="I2100" s="2">
        <f>'Moving Avg'!H2100</f>
        <v>45.855454999999857</v>
      </c>
      <c r="J2100" s="6" t="str">
        <f>OBV!F2100</f>
        <v>NEUTRAL</v>
      </c>
      <c r="K2100" s="6" t="str">
        <f>OBV!G2100</f>
        <v>NEUTRAL</v>
      </c>
      <c r="L2100" s="6" t="str">
        <f>OBV!H2100</f>
        <v>NEUTRAL</v>
      </c>
    </row>
    <row r="2101" spans="1:12" ht="13.5" x14ac:dyDescent="0.25">
      <c r="A2101" s="3">
        <f>RSI!A2101</f>
        <v>45063</v>
      </c>
      <c r="B2101" s="2">
        <f>RSI!B2101</f>
        <v>46.167999999999999</v>
      </c>
      <c r="C2101" s="2">
        <f>RSI!I2101</f>
        <v>25.617379318593393</v>
      </c>
      <c r="D2101" s="2">
        <f>MACD!E2101</f>
        <v>-1.2905222887837908E-4</v>
      </c>
      <c r="E2101" s="2">
        <f>MACD!F2101</f>
        <v>-1.7037534815119384E-4</v>
      </c>
      <c r="F2101" s="2">
        <f>'Moving Avg'!D2101</f>
        <v>46.167999999999999</v>
      </c>
      <c r="G2101" s="2">
        <f>'Moving Avg'!F2101</f>
        <v>46.167999999999999</v>
      </c>
      <c r="H2101" s="2">
        <f>'Moving Avg'!G2101</f>
        <v>46.167999999999964</v>
      </c>
      <c r="I2101" s="2">
        <f>'Moving Avg'!H2101</f>
        <v>45.86237999999986</v>
      </c>
      <c r="J2101" s="6" t="str">
        <f>OBV!F2101</f>
        <v>NEUTRAL</v>
      </c>
      <c r="K2101" s="6" t="str">
        <f>OBV!G2101</f>
        <v>NEUTRAL</v>
      </c>
      <c r="L2101" s="6" t="str">
        <f>OBV!H2101</f>
        <v>NEUTRAL</v>
      </c>
    </row>
    <row r="2102" spans="1:12" ht="13.5" x14ac:dyDescent="0.25">
      <c r="A2102" s="3">
        <f>RSI!A2102</f>
        <v>45064</v>
      </c>
      <c r="B2102" s="2">
        <f>RSI!B2102</f>
        <v>46.167999999999999</v>
      </c>
      <c r="C2102" s="2">
        <f>RSI!I2102</f>
        <v>25.617379318593393</v>
      </c>
      <c r="D2102" s="2">
        <f>MACD!E2102</f>
        <v>-1.2029700747717698E-4</v>
      </c>
      <c r="E2102" s="2">
        <f>MACD!F2102</f>
        <v>-1.6035968001639047E-4</v>
      </c>
      <c r="F2102" s="2">
        <f>'Moving Avg'!D2102</f>
        <v>46.167999999999999</v>
      </c>
      <c r="G2102" s="2">
        <f>'Moving Avg'!F2102</f>
        <v>46.167999999999999</v>
      </c>
      <c r="H2102" s="2">
        <f>'Moving Avg'!G2102</f>
        <v>46.167999999999964</v>
      </c>
      <c r="I2102" s="2">
        <f>'Moving Avg'!H2102</f>
        <v>45.869304999999855</v>
      </c>
      <c r="J2102" s="6" t="str">
        <f>OBV!F2102</f>
        <v>NEUTRAL</v>
      </c>
      <c r="K2102" s="6" t="str">
        <f>OBV!G2102</f>
        <v>NEUTRAL</v>
      </c>
      <c r="L2102" s="6" t="str">
        <f>OBV!H2102</f>
        <v>NEUTRAL</v>
      </c>
    </row>
    <row r="2103" spans="1:12" ht="13.5" x14ac:dyDescent="0.25">
      <c r="A2103" s="3">
        <f>RSI!A2103</f>
        <v>45065</v>
      </c>
      <c r="B2103" s="2">
        <f>RSI!B2103</f>
        <v>46.167999999999999</v>
      </c>
      <c r="C2103" s="2">
        <f>RSI!I2103</f>
        <v>25.617379318593393</v>
      </c>
      <c r="D2103" s="2">
        <f>MACD!E2103</f>
        <v>-1.1206659746676451E-4</v>
      </c>
      <c r="E2103" s="2">
        <f>MACD!F2103</f>
        <v>-1.507010635064653E-4</v>
      </c>
      <c r="F2103" s="2">
        <f>'Moving Avg'!D2103</f>
        <v>46.167999999999999</v>
      </c>
      <c r="G2103" s="2">
        <f>'Moving Avg'!F2103</f>
        <v>46.167999999999999</v>
      </c>
      <c r="H2103" s="2">
        <f>'Moving Avg'!G2103</f>
        <v>46.167999999999964</v>
      </c>
      <c r="I2103" s="2">
        <f>'Moving Avg'!H2103</f>
        <v>45.876229999999858</v>
      </c>
      <c r="J2103" s="6" t="str">
        <f>OBV!F2103</f>
        <v>NEUTRAL</v>
      </c>
      <c r="K2103" s="6" t="str">
        <f>OBV!G2103</f>
        <v>NEUTRAL</v>
      </c>
      <c r="L2103" s="6" t="str">
        <f>OBV!H2103</f>
        <v>NEUTRAL</v>
      </c>
    </row>
    <row r="2104" spans="1:12" ht="13.5" x14ac:dyDescent="0.25">
      <c r="A2104" s="3">
        <f>RSI!A2104</f>
        <v>45068</v>
      </c>
      <c r="B2104" s="2">
        <f>RSI!B2104</f>
        <v>46.167999999999999</v>
      </c>
      <c r="C2104" s="2">
        <f>RSI!I2104</f>
        <v>25.617379318593393</v>
      </c>
      <c r="D2104" s="2">
        <f>MACD!E2104</f>
        <v>-1.0434115831259305E-4</v>
      </c>
      <c r="E2104" s="2">
        <f>MACD!F2104</f>
        <v>-1.4142908246769087E-4</v>
      </c>
      <c r="F2104" s="2">
        <f>'Moving Avg'!D2104</f>
        <v>46.167999999999999</v>
      </c>
      <c r="G2104" s="2">
        <f>'Moving Avg'!F2104</f>
        <v>46.167999999999999</v>
      </c>
      <c r="H2104" s="2">
        <f>'Moving Avg'!G2104</f>
        <v>46.167999999999964</v>
      </c>
      <c r="I2104" s="2">
        <f>'Moving Avg'!H2104</f>
        <v>45.88315499999986</v>
      </c>
      <c r="J2104" s="6" t="str">
        <f>OBV!F2104</f>
        <v>NEUTRAL</v>
      </c>
      <c r="K2104" s="6" t="str">
        <f>OBV!G2104</f>
        <v>NEUTRAL</v>
      </c>
      <c r="L2104" s="6" t="str">
        <f>OBV!H2104</f>
        <v>NEUTRAL</v>
      </c>
    </row>
    <row r="2105" spans="1:12" ht="13.5" x14ac:dyDescent="0.25">
      <c r="A2105" s="3">
        <f>RSI!A2105</f>
        <v>45069</v>
      </c>
      <c r="B2105" s="2">
        <f>RSI!B2105</f>
        <v>46.167999999999999</v>
      </c>
      <c r="C2105" s="2">
        <f>RSI!I2105</f>
        <v>25.617379318593393</v>
      </c>
      <c r="D2105" s="2">
        <f>MACD!E2105</f>
        <v>-9.7099390792720897E-5</v>
      </c>
      <c r="E2105" s="2">
        <f>MACD!F2105</f>
        <v>-1.3256314413269689E-4</v>
      </c>
      <c r="F2105" s="2">
        <f>'Moving Avg'!D2105</f>
        <v>46.167999999999999</v>
      </c>
      <c r="G2105" s="2">
        <f>'Moving Avg'!F2105</f>
        <v>46.167999999999999</v>
      </c>
      <c r="H2105" s="2">
        <f>'Moving Avg'!G2105</f>
        <v>46.167999999999964</v>
      </c>
      <c r="I2105" s="2">
        <f>'Moving Avg'!H2105</f>
        <v>45.890079999999863</v>
      </c>
      <c r="J2105" s="6" t="str">
        <f>OBV!F2105</f>
        <v>NEUTRAL</v>
      </c>
      <c r="K2105" s="6" t="str">
        <f>OBV!G2105</f>
        <v>NEUTRAL</v>
      </c>
      <c r="L2105" s="6" t="str">
        <f>OBV!H2105</f>
        <v>NEUTRAL</v>
      </c>
    </row>
    <row r="2106" spans="1:12" ht="13.5" x14ac:dyDescent="0.25">
      <c r="A2106" s="3">
        <f>RSI!A2106</f>
        <v>45070</v>
      </c>
      <c r="B2106" s="2">
        <f>RSI!B2106</f>
        <v>46.167999999999999</v>
      </c>
      <c r="C2106" s="2">
        <f>RSI!I2106</f>
        <v>25.617379318593393</v>
      </c>
      <c r="D2106" s="2">
        <f>MACD!E2106</f>
        <v>-9.0319095541246952E-5</v>
      </c>
      <c r="E2106" s="2">
        <f>MACD!F2106</f>
        <v>-1.241143344144069E-4</v>
      </c>
      <c r="F2106" s="2">
        <f>'Moving Avg'!D2106</f>
        <v>46.167999999999999</v>
      </c>
      <c r="G2106" s="2">
        <f>'Moving Avg'!F2106</f>
        <v>46.167999999999999</v>
      </c>
      <c r="H2106" s="2">
        <f>'Moving Avg'!G2106</f>
        <v>46.167999999999964</v>
      </c>
      <c r="I2106" s="2">
        <f>'Moving Avg'!H2106</f>
        <v>45.897004999999851</v>
      </c>
      <c r="J2106" s="6" t="str">
        <f>OBV!F2106</f>
        <v>NEUTRAL</v>
      </c>
      <c r="K2106" s="6" t="str">
        <f>OBV!G2106</f>
        <v>NEUTRAL</v>
      </c>
      <c r="L2106" s="6" t="str">
        <f>OBV!H2106</f>
        <v>NEUTRAL</v>
      </c>
    </row>
    <row r="2107" spans="1:12" ht="13.5" x14ac:dyDescent="0.25">
      <c r="A2107" s="3">
        <f>RSI!A2107</f>
        <v>45071</v>
      </c>
      <c r="B2107" s="2">
        <f>RSI!B2107</f>
        <v>46.167999999999999</v>
      </c>
      <c r="C2107" s="2">
        <f>RSI!I2107</f>
        <v>25.617379318593393</v>
      </c>
      <c r="D2107" s="2">
        <f>MACD!E2107</f>
        <v>-8.3977620960240529E-5</v>
      </c>
      <c r="E2107" s="2">
        <f>MACD!F2107</f>
        <v>-1.1608699172357364E-4</v>
      </c>
      <c r="F2107" s="2">
        <f>'Moving Avg'!D2107</f>
        <v>46.167999999999999</v>
      </c>
      <c r="G2107" s="2">
        <f>'Moving Avg'!F2107</f>
        <v>46.167999999999999</v>
      </c>
      <c r="H2107" s="2">
        <f>'Moving Avg'!G2107</f>
        <v>46.167999999999964</v>
      </c>
      <c r="I2107" s="2">
        <f>'Moving Avg'!H2107</f>
        <v>45.903929999999853</v>
      </c>
      <c r="J2107" s="6" t="str">
        <f>OBV!F2107</f>
        <v>NEUTRAL</v>
      </c>
      <c r="K2107" s="6" t="str">
        <f>OBV!G2107</f>
        <v>NEUTRAL</v>
      </c>
      <c r="L2107" s="6" t="str">
        <f>OBV!H2107</f>
        <v>NEUTRAL</v>
      </c>
    </row>
    <row r="2108" spans="1:12" ht="13.5" x14ac:dyDescent="0.25">
      <c r="A2108" s="3">
        <f>RSI!A2108</f>
        <v>45072</v>
      </c>
      <c r="B2108" s="2">
        <f>RSI!B2108</f>
        <v>46.167999999999999</v>
      </c>
      <c r="C2108" s="2">
        <f>RSI!I2108</f>
        <v>25.617379318593393</v>
      </c>
      <c r="D2108" s="2">
        <f>MACD!E2108</f>
        <v>-7.8052219272706225E-5</v>
      </c>
      <c r="E2108" s="2">
        <f>MACD!F2108</f>
        <v>-1.0848003723340017E-4</v>
      </c>
      <c r="F2108" s="2">
        <f>'Moving Avg'!D2108</f>
        <v>46.167999999999999</v>
      </c>
      <c r="G2108" s="2">
        <f>'Moving Avg'!F2108</f>
        <v>46.167999999999999</v>
      </c>
      <c r="H2108" s="2">
        <f>'Moving Avg'!G2108</f>
        <v>46.167999999999964</v>
      </c>
      <c r="I2108" s="2">
        <f>'Moving Avg'!H2108</f>
        <v>45.910854999999856</v>
      </c>
      <c r="J2108" s="6" t="str">
        <f>OBV!F2108</f>
        <v>NEUTRAL</v>
      </c>
      <c r="K2108" s="6" t="str">
        <f>OBV!G2108</f>
        <v>NEUTRAL</v>
      </c>
      <c r="L2108" s="6" t="str">
        <f>OBV!H2108</f>
        <v>NEUTRAL</v>
      </c>
    </row>
    <row r="2109" spans="1:12" ht="13.5" x14ac:dyDescent="0.25">
      <c r="A2109" s="3">
        <f>RSI!A2109</f>
        <v>45075</v>
      </c>
      <c r="B2109" s="2">
        <f>RSI!B2109</f>
        <v>46.167999999999999</v>
      </c>
      <c r="C2109" s="2">
        <f>RSI!I2109</f>
        <v>25.617379318593393</v>
      </c>
      <c r="D2109" s="2">
        <f>MACD!E2109</f>
        <v>-7.252032656879237E-5</v>
      </c>
      <c r="E2109" s="2">
        <f>MACD!F2109</f>
        <v>-1.0128809510047862E-4</v>
      </c>
      <c r="F2109" s="2">
        <f>'Moving Avg'!D2109</f>
        <v>46.167999999999999</v>
      </c>
      <c r="G2109" s="2">
        <f>'Moving Avg'!F2109</f>
        <v>46.167999999999999</v>
      </c>
      <c r="H2109" s="2">
        <f>'Moving Avg'!G2109</f>
        <v>46.167999999999964</v>
      </c>
      <c r="I2109" s="2">
        <f>'Moving Avg'!H2109</f>
        <v>45.917779999999851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</row>
    <row r="2110" spans="1:12" ht="13.5" x14ac:dyDescent="0.25">
      <c r="A2110" s="3">
        <f>RSI!A2110</f>
        <v>45076</v>
      </c>
      <c r="B2110" s="2">
        <f>RSI!B2110</f>
        <v>46.167999999999999</v>
      </c>
      <c r="C2110" s="2">
        <f>RSI!I2110</f>
        <v>25.617379318593393</v>
      </c>
      <c r="D2110" s="2">
        <f>MACD!E2110</f>
        <v>-6.7359780125286761E-5</v>
      </c>
      <c r="E2110" s="2">
        <f>MACD!F2110</f>
        <v>-9.4502432105440266E-5</v>
      </c>
      <c r="F2110" s="2">
        <f>'Moving Avg'!D2110</f>
        <v>46.167999999999999</v>
      </c>
      <c r="G2110" s="2">
        <f>'Moving Avg'!F2110</f>
        <v>46.167999999999999</v>
      </c>
      <c r="H2110" s="2">
        <f>'Moving Avg'!G2110</f>
        <v>46.167999999999964</v>
      </c>
      <c r="I2110" s="2">
        <f>'Moving Avg'!H2110</f>
        <v>45.924704999999847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</row>
    <row r="2111" spans="1:12" ht="13.5" x14ac:dyDescent="0.25">
      <c r="A2111" s="3">
        <f>RSI!A2111</f>
        <v>45077</v>
      </c>
      <c r="B2111" s="2">
        <f>RSI!B2111</f>
        <v>46.167999999999999</v>
      </c>
      <c r="C2111" s="2">
        <f>RSI!I2111</f>
        <v>25.617379318593393</v>
      </c>
      <c r="D2111" s="2">
        <f>MACD!E2111</f>
        <v>-6.2548984132604346E-5</v>
      </c>
      <c r="E2111" s="2">
        <f>MACD!F2111</f>
        <v>-8.8111742510873096E-5</v>
      </c>
      <c r="F2111" s="2">
        <f>'Moving Avg'!D2111</f>
        <v>46.167999999999999</v>
      </c>
      <c r="G2111" s="2">
        <f>'Moving Avg'!F2111</f>
        <v>46.167999999999999</v>
      </c>
      <c r="H2111" s="2">
        <f>'Moving Avg'!G2111</f>
        <v>46.167999999999964</v>
      </c>
      <c r="I2111" s="2">
        <f>'Moving Avg'!H2111</f>
        <v>45.931629999999849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</row>
    <row r="2112" spans="1:12" ht="13.5" x14ac:dyDescent="0.25">
      <c r="A2112" s="3">
        <f>RSI!A2112</f>
        <v>45078</v>
      </c>
      <c r="B2112" s="2">
        <f>RSI!B2112</f>
        <v>46.167999999999999</v>
      </c>
      <c r="C2112" s="2">
        <f>RSI!I2112</f>
        <v>25.617379318593393</v>
      </c>
      <c r="D2112" s="2">
        <f>MACD!E2112</f>
        <v>-5.8067033045006156E-5</v>
      </c>
      <c r="E2112" s="2">
        <f>MACD!F2112</f>
        <v>-8.2102800617699708E-5</v>
      </c>
      <c r="F2112" s="2">
        <f>'Moving Avg'!D2112</f>
        <v>46.167999999999999</v>
      </c>
      <c r="G2112" s="2">
        <f>'Moving Avg'!F2112</f>
        <v>46.167999999999999</v>
      </c>
      <c r="H2112" s="2">
        <f>'Moving Avg'!G2112</f>
        <v>46.167999999999964</v>
      </c>
      <c r="I2112" s="2">
        <f>'Moving Avg'!H2112</f>
        <v>45.938554999999845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</row>
    <row r="2113" spans="1:12" ht="13.5" x14ac:dyDescent="0.25">
      <c r="A2113" s="3">
        <f>RSI!A2113</f>
        <v>45079</v>
      </c>
      <c r="B2113" s="2">
        <f>RSI!B2113</f>
        <v>46.167999999999999</v>
      </c>
      <c r="C2113" s="2">
        <f>RSI!I2113</f>
        <v>25.617379318593393</v>
      </c>
      <c r="D2113" s="2">
        <f>MACD!E2113</f>
        <v>-5.3893800334492425E-5</v>
      </c>
      <c r="E2113" s="2">
        <f>MACD!F2113</f>
        <v>-7.6461000561058251E-5</v>
      </c>
      <c r="F2113" s="2">
        <f>'Moving Avg'!D2113</f>
        <v>46.167999999999999</v>
      </c>
      <c r="G2113" s="2">
        <f>'Moving Avg'!F2113</f>
        <v>46.167999999999999</v>
      </c>
      <c r="H2113" s="2">
        <f>'Moving Avg'!G2113</f>
        <v>46.167999999999964</v>
      </c>
      <c r="I2113" s="2">
        <f>'Moving Avg'!H2113</f>
        <v>45.94547999999984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</row>
    <row r="2114" spans="1:12" ht="13.5" x14ac:dyDescent="0.25">
      <c r="A2114" s="3">
        <f>RSI!A2114</f>
        <v>45082</v>
      </c>
      <c r="B2114" s="2">
        <f>RSI!B2114</f>
        <v>46.167999999999999</v>
      </c>
      <c r="C2114" s="2">
        <f>RSI!I2114</f>
        <v>25.617379318593393</v>
      </c>
      <c r="D2114" s="2">
        <f>MACD!E2114</f>
        <v>-5.000999919957394E-5</v>
      </c>
      <c r="E2114" s="2">
        <f>MACD!F2114</f>
        <v>-7.1170800288761392E-5</v>
      </c>
      <c r="F2114" s="2">
        <f>'Moving Avg'!D2114</f>
        <v>46.167999999999999</v>
      </c>
      <c r="G2114" s="2">
        <f>'Moving Avg'!F2114</f>
        <v>46.167999999999999</v>
      </c>
      <c r="H2114" s="2">
        <f>'Moving Avg'!G2114</f>
        <v>46.167999999999964</v>
      </c>
      <c r="I2114" s="2">
        <f>'Moving Avg'!H2114</f>
        <v>45.952404999999843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</row>
    <row r="2115" spans="1:12" ht="13.5" x14ac:dyDescent="0.25">
      <c r="A2115" s="3">
        <f>RSI!A2115</f>
        <v>45083</v>
      </c>
      <c r="B2115" s="2">
        <f>RSI!B2115</f>
        <v>46.167999999999999</v>
      </c>
      <c r="C2115" s="2">
        <f>RSI!I2115</f>
        <v>25.617379318593393</v>
      </c>
      <c r="D2115" s="2">
        <f>MACD!E2115</f>
        <v>-4.6397220543781259E-5</v>
      </c>
      <c r="E2115" s="2">
        <f>MACD!F2115</f>
        <v>-6.6216084339765373E-5</v>
      </c>
      <c r="F2115" s="2">
        <f>'Moving Avg'!D2115</f>
        <v>46.167999999999999</v>
      </c>
      <c r="G2115" s="2">
        <f>'Moving Avg'!F2115</f>
        <v>46.167999999999999</v>
      </c>
      <c r="H2115" s="2">
        <f>'Moving Avg'!G2115</f>
        <v>46.167999999999964</v>
      </c>
      <c r="I2115" s="2">
        <f>'Moving Avg'!H2115</f>
        <v>45.959329999999845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</row>
    <row r="2116" spans="1:12" ht="13.5" x14ac:dyDescent="0.25">
      <c r="A2116" s="3">
        <f>RSI!A2116</f>
        <v>45084</v>
      </c>
      <c r="B2116" s="2">
        <f>RSI!B2116</f>
        <v>46.167999999999999</v>
      </c>
      <c r="C2116" s="2">
        <f>RSI!I2116</f>
        <v>25.617379318593393</v>
      </c>
      <c r="D2116" s="2">
        <f>MACD!E2116</f>
        <v>-4.3037952707436489E-5</v>
      </c>
      <c r="E2116" s="2">
        <f>MACD!F2116</f>
        <v>-6.1580458013299599E-5</v>
      </c>
      <c r="F2116" s="2">
        <f>'Moving Avg'!D2116</f>
        <v>46.167999999999999</v>
      </c>
      <c r="G2116" s="2">
        <f>'Moving Avg'!F2116</f>
        <v>46.167999999999999</v>
      </c>
      <c r="H2116" s="2">
        <f>'Moving Avg'!G2116</f>
        <v>46.167999999999964</v>
      </c>
      <c r="I2116" s="2">
        <f>'Moving Avg'!H2116</f>
        <v>45.96625499999984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</row>
    <row r="2117" spans="1:12" ht="13.5" x14ac:dyDescent="0.25">
      <c r="A2117" s="3">
        <f>RSI!A2117</f>
        <v>45085</v>
      </c>
      <c r="B2117" s="2">
        <f>RSI!B2117</f>
        <v>46.167999999999999</v>
      </c>
      <c r="C2117" s="2">
        <f>RSI!I2117</f>
        <v>25.617379318593393</v>
      </c>
      <c r="D2117" s="2">
        <f>MACD!E2117</f>
        <v>-3.9915586704353245E-5</v>
      </c>
      <c r="E2117" s="2">
        <f>MACD!F2117</f>
        <v>-5.7247483751510335E-5</v>
      </c>
      <c r="F2117" s="2">
        <f>'Moving Avg'!D2117</f>
        <v>46.167999999999999</v>
      </c>
      <c r="G2117" s="2">
        <f>'Moving Avg'!F2117</f>
        <v>46.167999999999999</v>
      </c>
      <c r="H2117" s="2">
        <f>'Moving Avg'!G2117</f>
        <v>46.167999999999964</v>
      </c>
      <c r="I2117" s="2">
        <f>'Moving Avg'!H2117</f>
        <v>45.973179999999836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</row>
    <row r="2118" spans="1:12" ht="13.5" x14ac:dyDescent="0.25">
      <c r="A2118" s="3">
        <f>RSI!A2118</f>
        <v>45086</v>
      </c>
      <c r="B2118" s="2">
        <f>RSI!B2118</f>
        <v>46.167999999999999</v>
      </c>
      <c r="C2118" s="2">
        <f>RSI!I2118</f>
        <v>25.617379318593393</v>
      </c>
      <c r="D2118" s="2">
        <f>MACD!E2118</f>
        <v>-3.7014410068536563E-5</v>
      </c>
      <c r="E2118" s="2">
        <f>MACD!F2118</f>
        <v>-5.3200869014915582E-5</v>
      </c>
      <c r="F2118" s="2">
        <f>'Moving Avg'!D2118</f>
        <v>46.167999999999999</v>
      </c>
      <c r="G2118" s="2">
        <f>'Moving Avg'!F2118</f>
        <v>46.167999999999999</v>
      </c>
      <c r="H2118" s="2">
        <f>'Moving Avg'!G2118</f>
        <v>46.167999999999964</v>
      </c>
      <c r="I2118" s="2">
        <f>'Moving Avg'!H2118</f>
        <v>45.980104999999838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</row>
    <row r="2119" spans="1:12" ht="13.5" x14ac:dyDescent="0.25">
      <c r="A2119" s="3">
        <f>RSI!A2119</f>
        <v>45089</v>
      </c>
      <c r="B2119" s="2">
        <f>RSI!B2119</f>
        <v>46.167999999999999</v>
      </c>
      <c r="C2119" s="2">
        <f>RSI!I2119</f>
        <v>25.617379318593393</v>
      </c>
      <c r="D2119" s="2">
        <f>MACD!E2119</f>
        <v>-3.4319591797782323E-5</v>
      </c>
      <c r="E2119" s="2">
        <f>MACD!F2119</f>
        <v>-4.9424613571488932E-5</v>
      </c>
      <c r="F2119" s="2">
        <f>'Moving Avg'!D2119</f>
        <v>46.167999999999999</v>
      </c>
      <c r="G2119" s="2">
        <f>'Moving Avg'!F2119</f>
        <v>46.167999999999999</v>
      </c>
      <c r="H2119" s="2">
        <f>'Moving Avg'!G2119</f>
        <v>46.167999999999964</v>
      </c>
      <c r="I2119" s="2">
        <f>'Moving Avg'!H2119</f>
        <v>45.987029999999841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</row>
    <row r="2120" spans="1:12" ht="13.5" x14ac:dyDescent="0.25">
      <c r="A2120" s="3">
        <f>RSI!A2120</f>
        <v>45090</v>
      </c>
      <c r="B2120" s="2">
        <f>RSI!B2120</f>
        <v>46.167999999999999</v>
      </c>
      <c r="C2120" s="2">
        <f>RSI!I2120</f>
        <v>25.617379318593393</v>
      </c>
      <c r="D2120" s="2">
        <f>MACD!E2120</f>
        <v>-3.1817160483171847E-5</v>
      </c>
      <c r="E2120" s="2">
        <f>MACD!F2120</f>
        <v>-4.5903122953825517E-5</v>
      </c>
      <c r="F2120" s="2">
        <f>'Moving Avg'!D2120</f>
        <v>46.167999999999999</v>
      </c>
      <c r="G2120" s="2">
        <f>'Moving Avg'!F2120</f>
        <v>46.167999999999999</v>
      </c>
      <c r="H2120" s="2">
        <f>'Moving Avg'!G2120</f>
        <v>46.167999999999964</v>
      </c>
      <c r="I2120" s="2">
        <f>'Moving Avg'!H2120</f>
        <v>45.993954999999843</v>
      </c>
      <c r="J2120" s="6" t="str">
        <f>OBV!F2120</f>
        <v>NEUTRAL</v>
      </c>
      <c r="K2120" s="6" t="str">
        <f>OBV!G2120</f>
        <v>NEUTRAL</v>
      </c>
      <c r="L2120" s="6" t="str">
        <f>OBV!H2120</f>
        <v>NEUTRAL</v>
      </c>
    </row>
    <row r="2121" spans="1:12" ht="13.5" x14ac:dyDescent="0.25">
      <c r="A2121" s="3">
        <f>RSI!A2121</f>
        <v>45091</v>
      </c>
      <c r="B2121" s="2">
        <f>RSI!B2121</f>
        <v>46.167999999999999</v>
      </c>
      <c r="C2121" s="2">
        <f>RSI!I2121</f>
        <v>25.617379318593393</v>
      </c>
      <c r="D2121" s="2">
        <f>MACD!E2121</f>
        <v>-2.9493977422134776E-5</v>
      </c>
      <c r="E2121" s="2">
        <f>MACD!F2121</f>
        <v>-4.2621293847487376E-5</v>
      </c>
      <c r="F2121" s="2">
        <f>'Moving Avg'!D2121</f>
        <v>46.167999999999999</v>
      </c>
      <c r="G2121" s="2">
        <f>'Moving Avg'!F2121</f>
        <v>46.167999999999999</v>
      </c>
      <c r="H2121" s="2">
        <f>'Moving Avg'!G2121</f>
        <v>46.167999999999964</v>
      </c>
      <c r="I2121" s="2">
        <f>'Moving Avg'!H2121</f>
        <v>46.000879999999846</v>
      </c>
      <c r="J2121" s="6" t="str">
        <f>OBV!F2121</f>
        <v>NEUTRAL</v>
      </c>
      <c r="K2121" s="6" t="str">
        <f>OBV!G2121</f>
        <v>NEUTRAL</v>
      </c>
      <c r="L2121" s="6" t="str">
        <f>OBV!H2121</f>
        <v>NEUTRAL</v>
      </c>
    </row>
    <row r="2122" spans="1:12" ht="13.5" x14ac:dyDescent="0.25">
      <c r="A2122" s="3">
        <f>RSI!A2122</f>
        <v>45092</v>
      </c>
      <c r="B2122" s="2">
        <f>RSI!B2122</f>
        <v>46.167999999999999</v>
      </c>
      <c r="C2122" s="2">
        <f>RSI!I2122</f>
        <v>25.617379318593393</v>
      </c>
      <c r="D2122" s="2">
        <f>MACD!E2122</f>
        <v>-2.7337706050900579E-5</v>
      </c>
      <c r="E2122" s="2">
        <f>MACD!F2122</f>
        <v>-3.9564576288170019E-5</v>
      </c>
      <c r="F2122" s="2">
        <f>'Moving Avg'!D2122</f>
        <v>46.167999999999999</v>
      </c>
      <c r="G2122" s="2">
        <f>'Moving Avg'!F2122</f>
        <v>46.167999999999999</v>
      </c>
      <c r="H2122" s="2">
        <f>'Moving Avg'!G2122</f>
        <v>46.167999999999964</v>
      </c>
      <c r="I2122" s="2">
        <f>'Moving Avg'!H2122</f>
        <v>46.007804999999841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</row>
    <row r="2123" spans="1:12" ht="13.5" x14ac:dyDescent="0.25">
      <c r="A2123" s="3">
        <f>RSI!A2123</f>
        <v>45093</v>
      </c>
      <c r="B2123" s="2">
        <f>RSI!B2123</f>
        <v>46.167999999999999</v>
      </c>
      <c r="C2123" s="2">
        <f>RSI!I2123</f>
        <v>25.617379318593393</v>
      </c>
      <c r="D2123" s="2">
        <f>MACD!E2123</f>
        <v>-2.5336778840312491E-5</v>
      </c>
      <c r="E2123" s="2">
        <f>MACD!F2123</f>
        <v>-3.6719016798598522E-5</v>
      </c>
      <c r="F2123" s="2">
        <f>'Moving Avg'!D2123</f>
        <v>46.167999999999999</v>
      </c>
      <c r="G2123" s="2">
        <f>'Moving Avg'!F2123</f>
        <v>46.167999999999999</v>
      </c>
      <c r="H2123" s="2">
        <f>'Moving Avg'!G2123</f>
        <v>46.167999999999964</v>
      </c>
      <c r="I2123" s="2">
        <f>'Moving Avg'!H2123</f>
        <v>46.014729999999844</v>
      </c>
      <c r="J2123" s="6" t="str">
        <f>OBV!F2123</f>
        <v>NEUTRAL</v>
      </c>
      <c r="K2123" s="6" t="str">
        <f>OBV!G2123</f>
        <v>NEUTRAL</v>
      </c>
      <c r="L2123" s="6" t="str">
        <f>OBV!H2123</f>
        <v>NEUTRAL</v>
      </c>
    </row>
    <row r="2124" spans="1:12" ht="13.5" x14ac:dyDescent="0.25">
      <c r="A2124" s="3">
        <f>RSI!A2124</f>
        <v>45096</v>
      </c>
      <c r="B2124" s="2">
        <f>RSI!B2124</f>
        <v>46.167999999999999</v>
      </c>
      <c r="C2124" s="2">
        <f>RSI!I2124</f>
        <v>25.617379318593393</v>
      </c>
      <c r="D2124" s="2">
        <f>MACD!E2124</f>
        <v>-2.3480362607131156E-5</v>
      </c>
      <c r="E2124" s="2">
        <f>MACD!F2124</f>
        <v>-3.407128596030505E-5</v>
      </c>
      <c r="F2124" s="2">
        <f>'Moving Avg'!D2124</f>
        <v>46.167999999999999</v>
      </c>
      <c r="G2124" s="2">
        <f>'Moving Avg'!F2124</f>
        <v>46.167999999999999</v>
      </c>
      <c r="H2124" s="2">
        <f>'Moving Avg'!G2124</f>
        <v>46.167999999999964</v>
      </c>
      <c r="I2124" s="2">
        <f>'Moving Avg'!H2124</f>
        <v>46.021654999999846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</row>
    <row r="2125" spans="1:12" ht="13.5" x14ac:dyDescent="0.25">
      <c r="A2125" s="3">
        <f>RSI!A2125</f>
        <v>45097</v>
      </c>
      <c r="B2125" s="2">
        <f>RSI!B2125</f>
        <v>46.167999999999999</v>
      </c>
      <c r="C2125" s="2">
        <f>RSI!I2125</f>
        <v>25.617379318593393</v>
      </c>
      <c r="D2125" s="2">
        <f>MACD!E2125</f>
        <v>-2.1758322965581556E-5</v>
      </c>
      <c r="E2125" s="2">
        <f>MACD!F2125</f>
        <v>-3.1608693361360351E-5</v>
      </c>
      <c r="F2125" s="2">
        <f>'Moving Avg'!D2125</f>
        <v>46.167999999999999</v>
      </c>
      <c r="G2125" s="2">
        <f>'Moving Avg'!F2125</f>
        <v>46.167999999999999</v>
      </c>
      <c r="H2125" s="2">
        <f>'Moving Avg'!G2125</f>
        <v>46.167999999999964</v>
      </c>
      <c r="I2125" s="2">
        <f>'Moving Avg'!H2125</f>
        <v>46.028579999999835</v>
      </c>
      <c r="J2125" s="6" t="str">
        <f>OBV!F2125</f>
        <v>NEUTRAL</v>
      </c>
      <c r="K2125" s="6" t="str">
        <f>OBV!G2125</f>
        <v>NEUTRAL</v>
      </c>
      <c r="L2125" s="6" t="str">
        <f>OBV!H2125</f>
        <v>NEUTRAL</v>
      </c>
    </row>
    <row r="2126" spans="1:12" ht="13.5" x14ac:dyDescent="0.25">
      <c r="A2126" s="3">
        <f>RSI!A2126</f>
        <v>45098</v>
      </c>
      <c r="B2126" s="2">
        <f>RSI!B2126</f>
        <v>46.167999999999999</v>
      </c>
      <c r="C2126" s="2">
        <f>RSI!I2126</f>
        <v>25.617379318593393</v>
      </c>
      <c r="D2126" s="2">
        <f>MACD!E2126</f>
        <v>-2.0161188508893702E-5</v>
      </c>
      <c r="E2126" s="2">
        <f>MACD!F2126</f>
        <v>-2.9319192390867023E-5</v>
      </c>
      <c r="F2126" s="2">
        <f>'Moving Avg'!D2126</f>
        <v>46.167999999999999</v>
      </c>
      <c r="G2126" s="2">
        <f>'Moving Avg'!F2126</f>
        <v>46.167999999999999</v>
      </c>
      <c r="H2126" s="2">
        <f>'Moving Avg'!G2126</f>
        <v>46.167999999999964</v>
      </c>
      <c r="I2126" s="2">
        <f>'Moving Avg'!H2126</f>
        <v>46.035504999999837</v>
      </c>
      <c r="J2126" s="6" t="str">
        <f>OBV!F2126</f>
        <v>NEUTRAL</v>
      </c>
      <c r="K2126" s="6" t="str">
        <f>OBV!G2126</f>
        <v>NEUTRAL</v>
      </c>
      <c r="L2126" s="6" t="str">
        <f>OBV!H2126</f>
        <v>NEUTRAL</v>
      </c>
    </row>
    <row r="2127" spans="1:12" ht="13.5" x14ac:dyDescent="0.25">
      <c r="A2127" s="3">
        <f>RSI!A2127</f>
        <v>45099</v>
      </c>
      <c r="B2127" s="2">
        <f>RSI!B2127</f>
        <v>46.167999999999999</v>
      </c>
      <c r="C2127" s="2">
        <f>RSI!I2127</f>
        <v>25.617379318593393</v>
      </c>
      <c r="D2127" s="2">
        <f>MACD!E2127</f>
        <v>-1.8680115204006142E-5</v>
      </c>
      <c r="E2127" s="2">
        <f>MACD!F2127</f>
        <v>-2.7191376953494851E-5</v>
      </c>
      <c r="F2127" s="2">
        <f>'Moving Avg'!D2127</f>
        <v>46.167999999999999</v>
      </c>
      <c r="G2127" s="2">
        <f>'Moving Avg'!F2127</f>
        <v>46.167999999999999</v>
      </c>
      <c r="H2127" s="2">
        <f>'Moving Avg'!G2127</f>
        <v>46.167999999999964</v>
      </c>
      <c r="I2127" s="2">
        <f>'Moving Avg'!H2127</f>
        <v>46.04242999999984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</row>
    <row r="2128" spans="1:12" ht="13.5" x14ac:dyDescent="0.25">
      <c r="A2128" s="3">
        <f>RSI!A2128</f>
        <v>45100</v>
      </c>
      <c r="B2128" s="2">
        <f>RSI!B2128</f>
        <v>46.167999999999999</v>
      </c>
      <c r="C2128" s="2">
        <f>RSI!I2128</f>
        <v>25.617379318593393</v>
      </c>
      <c r="D2128" s="2">
        <f>MACD!E2128</f>
        <v>-1.7306851333387385E-5</v>
      </c>
      <c r="E2128" s="2">
        <f>MACD!F2128</f>
        <v>-2.5214471829473359E-5</v>
      </c>
      <c r="F2128" s="2">
        <f>'Moving Avg'!D2128</f>
        <v>46.167999999999999</v>
      </c>
      <c r="G2128" s="2">
        <f>'Moving Avg'!F2128</f>
        <v>46.167999999999999</v>
      </c>
      <c r="H2128" s="2">
        <f>'Moving Avg'!G2128</f>
        <v>46.167999999999964</v>
      </c>
      <c r="I2128" s="2">
        <f>'Moving Avg'!H2128</f>
        <v>46.049354999999842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</row>
    <row r="2129" spans="1:12" ht="13.5" x14ac:dyDescent="0.25">
      <c r="A2129" s="3">
        <f>RSI!A2129</f>
        <v>45103</v>
      </c>
      <c r="B2129" s="2">
        <f>RSI!B2129</f>
        <v>46.167999999999999</v>
      </c>
      <c r="C2129" s="2">
        <f>RSI!I2129</f>
        <v>25.617379318593393</v>
      </c>
      <c r="D2129" s="2">
        <f>MACD!E2129</f>
        <v>-1.6033703268192312E-5</v>
      </c>
      <c r="E2129" s="2">
        <f>MACD!F2129</f>
        <v>-2.3378318117217151E-5</v>
      </c>
      <c r="F2129" s="2">
        <f>'Moving Avg'!D2129</f>
        <v>46.167999999999999</v>
      </c>
      <c r="G2129" s="2">
        <f>'Moving Avg'!F2129</f>
        <v>46.167999999999999</v>
      </c>
      <c r="H2129" s="2">
        <f>'Moving Avg'!G2129</f>
        <v>46.167999999999964</v>
      </c>
      <c r="I2129" s="2">
        <f>'Moving Avg'!H2129</f>
        <v>46.056279999999845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</row>
    <row r="2130" spans="1:12" ht="13.5" x14ac:dyDescent="0.25">
      <c r="A2130" s="3">
        <f>RSI!A2130</f>
        <v>45104</v>
      </c>
      <c r="B2130" s="2">
        <f>RSI!B2130</f>
        <v>46.167999999999999</v>
      </c>
      <c r="C2130" s="2">
        <f>RSI!I2130</f>
        <v>25.617379318593393</v>
      </c>
      <c r="D2130" s="2">
        <f>MACD!E2130</f>
        <v>-1.4853502328548984E-5</v>
      </c>
      <c r="E2130" s="2">
        <f>MACD!F2130</f>
        <v>-2.1673354959483519E-5</v>
      </c>
      <c r="F2130" s="2">
        <f>'Moving Avg'!D2130</f>
        <v>46.167999999999999</v>
      </c>
      <c r="G2130" s="2">
        <f>'Moving Avg'!F2130</f>
        <v>46.167999999999999</v>
      </c>
      <c r="H2130" s="2">
        <f>'Moving Avg'!G2130</f>
        <v>46.167999999999964</v>
      </c>
      <c r="I2130" s="2">
        <f>'Moving Avg'!H2130</f>
        <v>46.06320499999984</v>
      </c>
      <c r="J2130" s="6" t="str">
        <f>OBV!F2130</f>
        <v>NEUTRAL</v>
      </c>
      <c r="K2130" s="6" t="str">
        <f>OBV!G2130</f>
        <v>NEUTRAL</v>
      </c>
      <c r="L2130" s="6" t="str">
        <f>OBV!H2130</f>
        <v>NEUTRAL</v>
      </c>
    </row>
    <row r="2131" spans="1:12" ht="13.5" x14ac:dyDescent="0.25">
      <c r="A2131" s="3">
        <f>RSI!A2131</f>
        <v>45107</v>
      </c>
      <c r="B2131" s="2">
        <f>RSI!B2131</f>
        <v>46.167999999999999</v>
      </c>
      <c r="C2131" s="2">
        <f>RSI!I2131</f>
        <v>25.617379318593393</v>
      </c>
      <c r="D2131" s="2">
        <f>MACD!E2131</f>
        <v>-1.3759572787819252E-5</v>
      </c>
      <c r="E2131" s="2">
        <f>MACD!F2131</f>
        <v>-2.0090598525150668E-5</v>
      </c>
      <c r="F2131" s="2">
        <f>'Moving Avg'!D2131</f>
        <v>46.167999999999999</v>
      </c>
      <c r="G2131" s="2">
        <f>'Moving Avg'!F2131</f>
        <v>46.167999999999999</v>
      </c>
      <c r="H2131" s="2">
        <f>'Moving Avg'!G2131</f>
        <v>46.167999999999964</v>
      </c>
      <c r="I2131" s="2">
        <f>'Moving Avg'!H2131</f>
        <v>46.067819999999841</v>
      </c>
      <c r="J2131" s="6" t="str">
        <f>OBV!F2131</f>
        <v>NEUTRAL</v>
      </c>
      <c r="K2131" s="6" t="str">
        <f>OBV!G2131</f>
        <v>NEUTRAL</v>
      </c>
      <c r="L2131" s="6" t="str">
        <f>OBV!H2131</f>
        <v>NEUTRAL</v>
      </c>
    </row>
    <row r="2132" spans="1:12" ht="13.5" x14ac:dyDescent="0.25">
      <c r="A2132" s="3">
        <f>RSI!A2132</f>
        <v>45110</v>
      </c>
      <c r="B2132" s="2">
        <f>RSI!B2132</f>
        <v>46.167999999999999</v>
      </c>
      <c r="C2132" s="2">
        <f>RSI!I2132</f>
        <v>25.617379318593393</v>
      </c>
      <c r="D2132" s="2">
        <f>MACD!E2132</f>
        <v>-1.2745701241101415E-5</v>
      </c>
      <c r="E2132" s="2">
        <f>MACD!F2132</f>
        <v>-1.8621619068340817E-5</v>
      </c>
      <c r="F2132" s="2">
        <f>'Moving Avg'!D2132</f>
        <v>46.167999999999999</v>
      </c>
      <c r="G2132" s="2">
        <f>'Moving Avg'!F2132</f>
        <v>46.167999999999999</v>
      </c>
      <c r="H2132" s="2">
        <f>'Moving Avg'!G2132</f>
        <v>46.167999999999964</v>
      </c>
      <c r="I2132" s="2">
        <f>'Moving Avg'!H2132</f>
        <v>46.072434999999842</v>
      </c>
      <c r="J2132" s="6" t="str">
        <f>OBV!F2132</f>
        <v>NEUTRAL</v>
      </c>
      <c r="K2132" s="6" t="str">
        <f>OBV!G2132</f>
        <v>NEUTRAL</v>
      </c>
      <c r="L2132" s="6" t="str">
        <f>OBV!H2132</f>
        <v>NEUTRAL</v>
      </c>
    </row>
    <row r="2133" spans="1:12" ht="13.5" x14ac:dyDescent="0.25">
      <c r="A2133" s="3">
        <f>RSI!A2133</f>
        <v>45111</v>
      </c>
      <c r="B2133" s="2">
        <f>RSI!B2133</f>
        <v>46.167999999999999</v>
      </c>
      <c r="C2133" s="2">
        <f>RSI!I2133</f>
        <v>25.617379318593393</v>
      </c>
      <c r="D2133" s="2">
        <f>MACD!E2133</f>
        <v>-1.180610727402609E-5</v>
      </c>
      <c r="E2133" s="2">
        <f>MACD!F2133</f>
        <v>-1.7258516709477874E-5</v>
      </c>
      <c r="F2133" s="2">
        <f>'Moving Avg'!D2133</f>
        <v>46.167999999999999</v>
      </c>
      <c r="G2133" s="2">
        <f>'Moving Avg'!F2133</f>
        <v>46.167999999999999</v>
      </c>
      <c r="H2133" s="2">
        <f>'Moving Avg'!G2133</f>
        <v>46.167999999999964</v>
      </c>
      <c r="I2133" s="2">
        <f>'Moving Avg'!H2133</f>
        <v>46.077049999999844</v>
      </c>
      <c r="J2133" s="6" t="str">
        <f>OBV!F2133</f>
        <v>NEUTRAL</v>
      </c>
      <c r="K2133" s="6" t="str">
        <f>OBV!G2133</f>
        <v>NEUTRAL</v>
      </c>
      <c r="L2133" s="6" t="str">
        <f>OBV!H2133</f>
        <v>NEUTRAL</v>
      </c>
    </row>
    <row r="2134" spans="1:12" ht="13.5" x14ac:dyDescent="0.25">
      <c r="A2134" s="3">
        <f>RSI!A2134</f>
        <v>45112</v>
      </c>
      <c r="B2134" s="2">
        <f>RSI!B2134</f>
        <v>46.167999999999999</v>
      </c>
      <c r="C2134" s="2">
        <f>RSI!I2134</f>
        <v>25.617379318593393</v>
      </c>
      <c r="D2134" s="2">
        <f>MACD!E2134</f>
        <v>-1.0935415623691824E-5</v>
      </c>
      <c r="E2134" s="2">
        <f>MACD!F2134</f>
        <v>-1.5993896492320667E-5</v>
      </c>
      <c r="F2134" s="2">
        <f>'Moving Avg'!D2134</f>
        <v>46.167999999999999</v>
      </c>
      <c r="G2134" s="2">
        <f>'Moving Avg'!F2134</f>
        <v>46.167999999999999</v>
      </c>
      <c r="H2134" s="2">
        <f>'Moving Avg'!G2134</f>
        <v>46.167999999999964</v>
      </c>
      <c r="I2134" s="2">
        <f>'Moving Avg'!H2134</f>
        <v>46.081664999999838</v>
      </c>
      <c r="J2134" s="6" t="str">
        <f>OBV!F2134</f>
        <v>NEUTRAL</v>
      </c>
      <c r="K2134" s="6" t="str">
        <f>OBV!G2134</f>
        <v>NEUTRAL</v>
      </c>
      <c r="L2134" s="6" t="str">
        <f>OBV!H2134</f>
        <v>NEUTRAL</v>
      </c>
    </row>
    <row r="2135" spans="1:12" ht="13.5" x14ac:dyDescent="0.25">
      <c r="A2135" s="3">
        <f>RSI!A2135</f>
        <v>45113</v>
      </c>
      <c r="B2135" s="2">
        <f>RSI!B2135</f>
        <v>46.167999999999999</v>
      </c>
      <c r="C2135" s="2">
        <f>RSI!I2135</f>
        <v>25.617379318593393</v>
      </c>
      <c r="D2135" s="2">
        <f>MACD!E2135</f>
        <v>-1.0128629675421053E-5</v>
      </c>
      <c r="E2135" s="2">
        <f>MACD!F2135</f>
        <v>-1.4820843128940745E-5</v>
      </c>
      <c r="F2135" s="2">
        <f>'Moving Avg'!D2135</f>
        <v>46.167999999999999</v>
      </c>
      <c r="G2135" s="2">
        <f>'Moving Avg'!F2135</f>
        <v>46.167999999999999</v>
      </c>
      <c r="H2135" s="2">
        <f>'Moving Avg'!G2135</f>
        <v>46.167999999999964</v>
      </c>
      <c r="I2135" s="2">
        <f>'Moving Avg'!H2135</f>
        <v>46.086279999999846</v>
      </c>
      <c r="J2135" s="6" t="str">
        <f>OBV!F2135</f>
        <v>NEUTRAL</v>
      </c>
      <c r="K2135" s="6" t="str">
        <f>OBV!G2135</f>
        <v>NEUTRAL</v>
      </c>
      <c r="L2135" s="6" t="str">
        <f>OBV!H2135</f>
        <v>NEUTRAL</v>
      </c>
    </row>
    <row r="2136" spans="1:12" ht="13.5" x14ac:dyDescent="0.25">
      <c r="A2136" s="3">
        <f>RSI!A2136</f>
        <v>45114</v>
      </c>
      <c r="B2136" s="2">
        <f>RSI!B2136</f>
        <v>46.167999999999999</v>
      </c>
      <c r="C2136" s="2">
        <f>RSI!I2136</f>
        <v>25.617379318593393</v>
      </c>
      <c r="D2136" s="2">
        <f>MACD!E2136</f>
        <v>-9.3811064445503689E-6</v>
      </c>
      <c r="E2136" s="2">
        <f>MACD!F2136</f>
        <v>-1.3732895792062671E-5</v>
      </c>
      <c r="F2136" s="2">
        <f>'Moving Avg'!D2136</f>
        <v>46.167999999999999</v>
      </c>
      <c r="G2136" s="2">
        <f>'Moving Avg'!F2136</f>
        <v>46.167999999999999</v>
      </c>
      <c r="H2136" s="2">
        <f>'Moving Avg'!G2136</f>
        <v>46.167999999999964</v>
      </c>
      <c r="I2136" s="2">
        <f>'Moving Avg'!H2136</f>
        <v>46.090894999999847</v>
      </c>
      <c r="J2136" s="6" t="str">
        <f>OBV!F2136</f>
        <v>NEUTRAL</v>
      </c>
      <c r="K2136" s="6" t="str">
        <f>OBV!G2136</f>
        <v>NEUTRAL</v>
      </c>
      <c r="L2136" s="6" t="str">
        <f>OBV!H2136</f>
        <v>NEUTRAL</v>
      </c>
    </row>
    <row r="2137" spans="1:12" ht="13.5" x14ac:dyDescent="0.25">
      <c r="A2137" s="3">
        <f>RSI!A2137</f>
        <v>45117</v>
      </c>
      <c r="B2137" s="2">
        <f>RSI!B2137</f>
        <v>46.167999999999999</v>
      </c>
      <c r="C2137" s="2">
        <f>RSI!I2137</f>
        <v>25.617379318593393</v>
      </c>
      <c r="D2137" s="2">
        <f>MACD!E2137</f>
        <v>-8.6885329011465728E-6</v>
      </c>
      <c r="E2137" s="2">
        <f>MACD!F2137</f>
        <v>-1.2724023213879453E-5</v>
      </c>
      <c r="F2137" s="2">
        <f>'Moving Avg'!D2137</f>
        <v>46.167999999999999</v>
      </c>
      <c r="G2137" s="2">
        <f>'Moving Avg'!F2137</f>
        <v>46.167999999999999</v>
      </c>
      <c r="H2137" s="2">
        <f>'Moving Avg'!G2137</f>
        <v>46.167999999999964</v>
      </c>
      <c r="I2137" s="2">
        <f>'Moving Avg'!H2137</f>
        <v>46.095509999999841</v>
      </c>
      <c r="J2137" s="6" t="str">
        <f>OBV!F2137</f>
        <v>NEUTRAL</v>
      </c>
      <c r="K2137" s="6" t="str">
        <f>OBV!G2137</f>
        <v>NEUTRAL</v>
      </c>
      <c r="L2137" s="6" t="str">
        <f>OBV!H2137</f>
        <v>NEUTRAL</v>
      </c>
    </row>
    <row r="2138" spans="1:12" ht="13.5" x14ac:dyDescent="0.25">
      <c r="A2138" s="3">
        <f>RSI!A2138</f>
        <v>45118</v>
      </c>
      <c r="B2138" s="2">
        <f>RSI!B2138</f>
        <v>46.167999999999999</v>
      </c>
      <c r="C2138" s="2">
        <f>RSI!I2138</f>
        <v>25.617379318593393</v>
      </c>
      <c r="D2138" s="2">
        <f>MACD!E2138</f>
        <v>-8.0469036802810479E-6</v>
      </c>
      <c r="E2138" s="2">
        <f>MACD!F2138</f>
        <v>-1.1788599307159773E-5</v>
      </c>
      <c r="F2138" s="2">
        <f>'Moving Avg'!D2138</f>
        <v>46.167999999999999</v>
      </c>
      <c r="G2138" s="2">
        <f>'Moving Avg'!F2138</f>
        <v>46.167999999999999</v>
      </c>
      <c r="H2138" s="2">
        <f>'Moving Avg'!G2138</f>
        <v>46.167999999999964</v>
      </c>
      <c r="I2138" s="2">
        <f>'Moving Avg'!H2138</f>
        <v>46.100124999999842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</row>
    <row r="2139" spans="1:12" ht="13.5" x14ac:dyDescent="0.25">
      <c r="A2139" s="3">
        <f>RSI!A2139</f>
        <v>45119</v>
      </c>
      <c r="B2139" s="2">
        <f>RSI!B2139</f>
        <v>46.167999999999999</v>
      </c>
      <c r="C2139" s="2">
        <f>RSI!I2139</f>
        <v>25.617379318593393</v>
      </c>
      <c r="D2139" s="2">
        <f>MACD!E2139</f>
        <v>-7.4525001210190567E-6</v>
      </c>
      <c r="E2139" s="2">
        <f>MACD!F2139</f>
        <v>-1.092137946993163E-5</v>
      </c>
      <c r="F2139" s="2">
        <f>'Moving Avg'!D2139</f>
        <v>46.167999999999999</v>
      </c>
      <c r="G2139" s="2">
        <f>'Moving Avg'!F2139</f>
        <v>46.167999999999999</v>
      </c>
      <c r="H2139" s="2">
        <f>'Moving Avg'!G2139</f>
        <v>46.167999999999964</v>
      </c>
      <c r="I2139" s="2">
        <f>'Moving Avg'!H2139</f>
        <v>46.104739999999836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</row>
    <row r="2140" spans="1:12" ht="13.5" x14ac:dyDescent="0.25">
      <c r="A2140" s="3">
        <f>RSI!A2140</f>
        <v>45120</v>
      </c>
      <c r="B2140" s="2">
        <f>RSI!B2140</f>
        <v>46.167999999999999</v>
      </c>
      <c r="C2140" s="2">
        <f>RSI!I2140</f>
        <v>25.617379318593393</v>
      </c>
      <c r="D2140" s="2">
        <f>MACD!E2140</f>
        <v>-6.9018705488588239E-6</v>
      </c>
      <c r="E2140" s="2">
        <f>MACD!F2140</f>
        <v>-1.0117477685717071E-5</v>
      </c>
      <c r="F2140" s="2">
        <f>'Moving Avg'!D2140</f>
        <v>46.167999999999999</v>
      </c>
      <c r="G2140" s="2">
        <f>'Moving Avg'!F2140</f>
        <v>46.167999999999999</v>
      </c>
      <c r="H2140" s="2">
        <f>'Moving Avg'!G2140</f>
        <v>46.167999999999964</v>
      </c>
      <c r="I2140" s="2">
        <f>'Moving Avg'!H2140</f>
        <v>46.109354999999844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</row>
    <row r="2141" spans="1:12" ht="13.5" x14ac:dyDescent="0.25">
      <c r="A2141" s="3">
        <f>RSI!A2141</f>
        <v>45121</v>
      </c>
      <c r="B2141" s="2">
        <f>RSI!B2141</f>
        <v>46.167999999999999</v>
      </c>
      <c r="C2141" s="2">
        <f>RSI!I2141</f>
        <v>25.617379318593393</v>
      </c>
      <c r="D2141" s="2">
        <f>MACD!E2141</f>
        <v>-6.3918118158312609E-6</v>
      </c>
      <c r="E2141" s="2">
        <f>MACD!F2141</f>
        <v>-9.3723445117399089E-6</v>
      </c>
      <c r="F2141" s="2">
        <f>'Moving Avg'!D2141</f>
        <v>46.167999999999999</v>
      </c>
      <c r="G2141" s="2">
        <f>'Moving Avg'!F2141</f>
        <v>46.167999999999999</v>
      </c>
      <c r="H2141" s="2">
        <f>'Moving Avg'!G2141</f>
        <v>46.167999999999964</v>
      </c>
      <c r="I2141" s="2">
        <f>'Moving Avg'!H2141</f>
        <v>46.113969999999838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</row>
    <row r="2142" spans="1:12" ht="13.5" x14ac:dyDescent="0.25">
      <c r="A2142" s="3">
        <f>RSI!A2142</f>
        <v>45124</v>
      </c>
      <c r="B2142" s="2">
        <f>RSI!B2142</f>
        <v>46.167999999999999</v>
      </c>
      <c r="C2142" s="2">
        <f>RSI!I2142</f>
        <v>25.617379318593393</v>
      </c>
      <c r="D2142" s="2">
        <f>MACD!E2142</f>
        <v>-5.9193519916789228E-6</v>
      </c>
      <c r="E2142" s="2">
        <f>MACD!F2142</f>
        <v>-8.6817460077277131E-6</v>
      </c>
      <c r="F2142" s="2">
        <f>'Moving Avg'!D2142</f>
        <v>46.167999999999999</v>
      </c>
      <c r="G2142" s="2">
        <f>'Moving Avg'!F2142</f>
        <v>46.167999999999999</v>
      </c>
      <c r="H2142" s="2">
        <f>'Moving Avg'!G2142</f>
        <v>46.167999999999964</v>
      </c>
      <c r="I2142" s="2">
        <f>'Moving Avg'!H2142</f>
        <v>46.11858499999984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</row>
    <row r="2143" spans="1:12" ht="13.5" x14ac:dyDescent="0.25">
      <c r="A2143" s="3">
        <f>RSI!A2143</f>
        <v>45125</v>
      </c>
      <c r="B2143" s="2">
        <f>RSI!B2143</f>
        <v>46.167999999999999</v>
      </c>
      <c r="C2143" s="2">
        <f>RSI!I2143</f>
        <v>25.617379318593393</v>
      </c>
      <c r="D2143" s="2">
        <f>MACD!E2143</f>
        <v>-5.481734163481633E-6</v>
      </c>
      <c r="E2143" s="2">
        <f>MACD!F2143</f>
        <v>-8.0417436388784974E-6</v>
      </c>
      <c r="F2143" s="2">
        <f>'Moving Avg'!D2143</f>
        <v>46.167999999999999</v>
      </c>
      <c r="G2143" s="2">
        <f>'Moving Avg'!F2143</f>
        <v>46.167999999999999</v>
      </c>
      <c r="H2143" s="2">
        <f>'Moving Avg'!G2143</f>
        <v>46.167999999999964</v>
      </c>
      <c r="I2143" s="2">
        <f>'Moving Avg'!H2143</f>
        <v>46.123199999999841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</row>
    <row r="2144" spans="1:12" ht="13.5" x14ac:dyDescent="0.25">
      <c r="A2144" s="3">
        <f>RSI!A2144</f>
        <v>45127</v>
      </c>
      <c r="B2144" s="2">
        <f>RSI!B2144</f>
        <v>46.167999999999999</v>
      </c>
      <c r="C2144" s="2">
        <f>RSI!I2144</f>
        <v>25.617379318593393</v>
      </c>
      <c r="D2144" s="2">
        <f>MACD!E2144</f>
        <v>-5.076401286885357E-6</v>
      </c>
      <c r="E2144" s="2">
        <f>MACD!F2144</f>
        <v>-7.4486751684798696E-6</v>
      </c>
      <c r="F2144" s="2">
        <f>'Moving Avg'!D2144</f>
        <v>46.167999999999999</v>
      </c>
      <c r="G2144" s="2">
        <f>'Moving Avg'!F2144</f>
        <v>46.167999999999999</v>
      </c>
      <c r="H2144" s="2">
        <f>'Moving Avg'!G2144</f>
        <v>46.167999999999964</v>
      </c>
      <c r="I2144" s="2">
        <f>'Moving Avg'!H2144</f>
        <v>46.127814999999835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</row>
    <row r="2145" spans="1:12" ht="13.5" x14ac:dyDescent="0.25">
      <c r="A2145" s="3">
        <f>RSI!A2145</f>
        <v>45128</v>
      </c>
      <c r="B2145" s="2">
        <f>RSI!B2145</f>
        <v>46.167999999999999</v>
      </c>
      <c r="C2145" s="2">
        <f>RSI!I2145</f>
        <v>25.617379318593393</v>
      </c>
      <c r="D2145" s="2">
        <f>MACD!E2145</f>
        <v>-4.7009820676180425E-6</v>
      </c>
      <c r="E2145" s="2">
        <f>MACD!F2145</f>
        <v>-6.8991365483075049E-6</v>
      </c>
      <c r="F2145" s="2">
        <f>'Moving Avg'!D2145</f>
        <v>46.167999999999999</v>
      </c>
      <c r="G2145" s="2">
        <f>'Moving Avg'!F2145</f>
        <v>46.167999999999999</v>
      </c>
      <c r="H2145" s="2">
        <f>'Moving Avg'!G2145</f>
        <v>46.167999999999964</v>
      </c>
      <c r="I2145" s="2">
        <f>'Moving Avg'!H2145</f>
        <v>46.132429999999843</v>
      </c>
      <c r="J2145" s="6" t="str">
        <f>OBV!F2145</f>
        <v>NEUTRAL</v>
      </c>
      <c r="K2145" s="6" t="str">
        <f>OBV!G2145</f>
        <v>NEUTRAL</v>
      </c>
      <c r="L2145" s="6" t="str">
        <f>OBV!H2145</f>
        <v>NEUTRAL</v>
      </c>
    </row>
    <row r="2146" spans="1:12" ht="13.5" x14ac:dyDescent="0.25">
      <c r="A2146" s="3">
        <f>RSI!A2146</f>
        <v>45131</v>
      </c>
      <c r="B2146" s="2">
        <f>RSI!B2146</f>
        <v>46.167999999999999</v>
      </c>
      <c r="C2146" s="2">
        <f>RSI!I2146</f>
        <v>25.617379318593393</v>
      </c>
      <c r="D2146" s="2">
        <f>MACD!E2146</f>
        <v>-4.353277752500162E-6</v>
      </c>
      <c r="E2146" s="2">
        <f>MACD!F2146</f>
        <v>-6.3899647891460368E-6</v>
      </c>
      <c r="F2146" s="2">
        <f>'Moving Avg'!D2146</f>
        <v>46.167999999999999</v>
      </c>
      <c r="G2146" s="2">
        <f>'Moving Avg'!F2146</f>
        <v>46.167999999999999</v>
      </c>
      <c r="H2146" s="2">
        <f>'Moving Avg'!G2146</f>
        <v>46.167999999999964</v>
      </c>
      <c r="I2146" s="2">
        <f>'Moving Avg'!H2146</f>
        <v>46.137044999999837</v>
      </c>
      <c r="J2146" s="6" t="str">
        <f>OBV!F2146</f>
        <v>NEUTRAL</v>
      </c>
      <c r="K2146" s="6" t="str">
        <f>OBV!G2146</f>
        <v>NEUTRAL</v>
      </c>
      <c r="L2146" s="6" t="str">
        <f>OBV!H2146</f>
        <v>NEUTRAL</v>
      </c>
    </row>
    <row r="2147" spans="1:12" ht="13.5" x14ac:dyDescent="0.25">
      <c r="A2147" s="3">
        <f>RSI!A2147</f>
        <v>45133</v>
      </c>
      <c r="B2147" s="2">
        <f>RSI!B2147</f>
        <v>46.167999999999999</v>
      </c>
      <c r="C2147" s="2">
        <f>RSI!I2147</f>
        <v>25.617379318593393</v>
      </c>
      <c r="D2147" s="2">
        <f>MACD!E2147</f>
        <v>-4.031249837055384E-6</v>
      </c>
      <c r="E2147" s="2">
        <f>MACD!F2147</f>
        <v>-5.9182217987279063E-6</v>
      </c>
      <c r="F2147" s="2">
        <f>'Moving Avg'!D2147</f>
        <v>46.167999999999999</v>
      </c>
      <c r="G2147" s="2">
        <f>'Moving Avg'!F2147</f>
        <v>46.167999999999999</v>
      </c>
      <c r="H2147" s="2">
        <f>'Moving Avg'!G2147</f>
        <v>46.167999999999964</v>
      </c>
      <c r="I2147" s="2">
        <f>'Moving Avg'!H2147</f>
        <v>46.141659999999831</v>
      </c>
      <c r="J2147" s="6" t="str">
        <f>OBV!F2147</f>
        <v>NEUTRAL</v>
      </c>
      <c r="K2147" s="6" t="str">
        <f>OBV!G2147</f>
        <v>NEUTRAL</v>
      </c>
      <c r="L2147" s="6" t="str">
        <f>OBV!H2147</f>
        <v>NEUTRAL</v>
      </c>
    </row>
    <row r="2148" spans="1:12" ht="13.5" x14ac:dyDescent="0.25">
      <c r="A2148" s="3">
        <f>RSI!A2148</f>
        <v>45134</v>
      </c>
      <c r="B2148" s="2">
        <f>RSI!B2148</f>
        <v>46.167999999999999</v>
      </c>
      <c r="C2148" s="2">
        <f>RSI!I2148</f>
        <v>25.617379318593393</v>
      </c>
      <c r="D2148" s="2">
        <f>MACD!E2148</f>
        <v>-3.7330085973508176E-6</v>
      </c>
      <c r="E2148" s="2">
        <f>MACD!F2148</f>
        <v>-5.4811791584524885E-6</v>
      </c>
      <c r="F2148" s="2">
        <f>'Moving Avg'!D2148</f>
        <v>46.167999999999999</v>
      </c>
      <c r="G2148" s="2">
        <f>'Moving Avg'!F2148</f>
        <v>46.167999999999999</v>
      </c>
      <c r="H2148" s="2">
        <f>'Moving Avg'!G2148</f>
        <v>46.167999999999964</v>
      </c>
      <c r="I2148" s="2">
        <f>'Moving Avg'!H2148</f>
        <v>46.146274999999832</v>
      </c>
      <c r="J2148" s="6" t="str">
        <f>OBV!F2148</f>
        <v>NEUTRAL</v>
      </c>
      <c r="K2148" s="6" t="str">
        <f>OBV!G2148</f>
        <v>NEUTRAL</v>
      </c>
      <c r="L2148" s="6" t="str">
        <f>OBV!H2148</f>
        <v>NEUTRAL</v>
      </c>
    </row>
    <row r="2149" spans="1:12" ht="13.5" x14ac:dyDescent="0.25">
      <c r="A2149" s="3">
        <f>RSI!A2149</f>
        <v>45135</v>
      </c>
      <c r="B2149" s="2">
        <f>RSI!B2149</f>
        <v>46.167999999999999</v>
      </c>
      <c r="C2149" s="2">
        <f>RSI!I2149</f>
        <v>25.617379318593393</v>
      </c>
      <c r="D2149" s="2">
        <f>MACD!E2149</f>
        <v>-3.4568023963288397E-6</v>
      </c>
      <c r="E2149" s="2">
        <f>MACD!F2149</f>
        <v>-5.0763038060277586E-6</v>
      </c>
      <c r="F2149" s="2">
        <f>'Moving Avg'!D2149</f>
        <v>46.167999999999999</v>
      </c>
      <c r="G2149" s="2">
        <f>'Moving Avg'!F2149</f>
        <v>46.167999999999999</v>
      </c>
      <c r="H2149" s="2">
        <f>'Moving Avg'!G2149</f>
        <v>46.167999999999964</v>
      </c>
      <c r="I2149" s="2">
        <f>'Moving Avg'!H2149</f>
        <v>46.150889999999826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</row>
    <row r="2150" spans="1:12" ht="13.5" x14ac:dyDescent="0.25">
      <c r="A2150" s="3">
        <f>RSI!A2150</f>
        <v>45138</v>
      </c>
      <c r="B2150" s="2">
        <f>RSI!B2150</f>
        <v>46.167999999999999</v>
      </c>
      <c r="C2150" s="2">
        <f>RSI!I2150</f>
        <v>25.617379318593407</v>
      </c>
      <c r="D2150" s="2">
        <f>MACD!E2150</f>
        <v>-3.2010077646305035E-6</v>
      </c>
      <c r="E2150" s="2">
        <f>MACD!F2150</f>
        <v>-4.7012445977483077E-6</v>
      </c>
      <c r="F2150" s="2">
        <f>'Moving Avg'!D2150</f>
        <v>46.167999999999999</v>
      </c>
      <c r="G2150" s="2">
        <f>'Moving Avg'!F2150</f>
        <v>46.167999999999999</v>
      </c>
      <c r="H2150" s="2">
        <f>'Moving Avg'!G2150</f>
        <v>46.167999999999964</v>
      </c>
      <c r="I2150" s="2">
        <f>'Moving Avg'!H2150</f>
        <v>46.155504999999827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</row>
    <row r="2151" spans="1:12" ht="13.5" x14ac:dyDescent="0.25">
      <c r="A2151" s="3">
        <f>RSI!A2151</f>
        <v>45139</v>
      </c>
      <c r="B2151" s="2">
        <f>RSI!B2151</f>
        <v>46.167999999999999</v>
      </c>
      <c r="C2151" s="2">
        <f>RSI!I2151</f>
        <v>25.617379318593407</v>
      </c>
      <c r="D2151" s="2">
        <f>MACD!E2151</f>
        <v>-2.9641201422236918E-6</v>
      </c>
      <c r="E2151" s="2">
        <f>MACD!F2151</f>
        <v>-4.3538197066433849E-6</v>
      </c>
      <c r="F2151" s="2">
        <f>'Moving Avg'!D2151</f>
        <v>46.167999999999999</v>
      </c>
      <c r="G2151" s="2">
        <f>'Moving Avg'!F2151</f>
        <v>46.167999999999999</v>
      </c>
      <c r="H2151" s="2">
        <f>'Moving Avg'!G2151</f>
        <v>46.167999999999964</v>
      </c>
      <c r="I2151" s="2">
        <f>'Moving Avg'!H2151</f>
        <v>46.160119999999822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</row>
    <row r="2152" spans="1:12" ht="13.5" x14ac:dyDescent="0.25">
      <c r="A2152" s="3">
        <f>RSI!A2152</f>
        <v>45140</v>
      </c>
      <c r="B2152" s="2">
        <f>RSI!B2152</f>
        <v>46.167999999999999</v>
      </c>
      <c r="C2152" s="2">
        <f>RSI!I2152</f>
        <v>25.617379318593407</v>
      </c>
      <c r="D2152" s="2">
        <f>MACD!E2152</f>
        <v>-2.7447452879414413E-6</v>
      </c>
      <c r="E2152" s="2">
        <f>MACD!F2152</f>
        <v>-4.032004822902996E-6</v>
      </c>
      <c r="F2152" s="2">
        <f>'Moving Avg'!D2152</f>
        <v>46.167999999999999</v>
      </c>
      <c r="G2152" s="2">
        <f>'Moving Avg'!F2152</f>
        <v>46.167999999999999</v>
      </c>
      <c r="H2152" s="2">
        <f>'Moving Avg'!G2152</f>
        <v>46.167999999999964</v>
      </c>
      <c r="I2152" s="2">
        <f>'Moving Avg'!H2152</f>
        <v>46.16473499999983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</row>
    <row r="2153" spans="1:12" ht="13.5" x14ac:dyDescent="0.25">
      <c r="A2153" s="3">
        <f>RSI!A2153</f>
        <v>45141</v>
      </c>
      <c r="B2153" s="2">
        <f>RSI!B2153</f>
        <v>46.167999999999999</v>
      </c>
      <c r="C2153" s="2">
        <f>RSI!I2153</f>
        <v>25.617379318593407</v>
      </c>
      <c r="D2153" s="2">
        <f>MACD!E2153</f>
        <v>-2.541591250349029E-6</v>
      </c>
      <c r="E2153" s="2">
        <f>MACD!F2153</f>
        <v>-3.733922108392203E-6</v>
      </c>
      <c r="F2153" s="2">
        <f>'Moving Avg'!D2153</f>
        <v>46.167999999999999</v>
      </c>
      <c r="G2153" s="2">
        <f>'Moving Avg'!F2153</f>
        <v>46.167999999999999</v>
      </c>
      <c r="H2153" s="2">
        <f>'Moving Avg'!G2153</f>
        <v>46.167999999999964</v>
      </c>
      <c r="I2153" s="2">
        <f>'Moving Avg'!H2153</f>
        <v>46.169349999999824</v>
      </c>
      <c r="J2153" s="6" t="str">
        <f>OBV!F2153</f>
        <v>NEUTRAL</v>
      </c>
      <c r="K2153" s="6" t="str">
        <f>OBV!G2153</f>
        <v>NEUTRAL</v>
      </c>
      <c r="L2153" s="6" t="str">
        <f>OBV!H2153</f>
        <v>NEUTRAL</v>
      </c>
    </row>
    <row r="2154" spans="1:12" ht="13.5" x14ac:dyDescent="0.25">
      <c r="A2154" s="3">
        <f>RSI!A2154</f>
        <v>45142</v>
      </c>
      <c r="B2154" s="2">
        <f>RSI!B2154</f>
        <v>46.167999999999999</v>
      </c>
      <c r="C2154" s="2">
        <f>RSI!I2154</f>
        <v>25.617379318593407</v>
      </c>
      <c r="D2154" s="2">
        <f>MACD!E2154</f>
        <v>-2.3534609780995197E-6</v>
      </c>
      <c r="E2154" s="2">
        <f>MACD!F2154</f>
        <v>-3.4578298823336665E-6</v>
      </c>
      <c r="F2154" s="2">
        <f>'Moving Avg'!D2154</f>
        <v>46.167999999999999</v>
      </c>
      <c r="G2154" s="2">
        <f>'Moving Avg'!F2154</f>
        <v>46.167999999999999</v>
      </c>
      <c r="H2154" s="2">
        <f>'Moving Avg'!G2154</f>
        <v>46.167999999999964</v>
      </c>
      <c r="I2154" s="2">
        <f>'Moving Avg'!H2154</f>
        <v>46.169349999999824</v>
      </c>
      <c r="J2154" s="6" t="str">
        <f>OBV!F2154</f>
        <v>NEUTRAL</v>
      </c>
      <c r="K2154" s="6" t="str">
        <f>OBV!G2154</f>
        <v>NEUTRAL</v>
      </c>
      <c r="L2154" s="6" t="str">
        <f>OBV!H2154</f>
        <v>NEUTRAL</v>
      </c>
    </row>
    <row r="2155" spans="1:12" ht="13.5" x14ac:dyDescent="0.25">
      <c r="A2155" s="3">
        <f>RSI!A2155</f>
        <v>45145</v>
      </c>
      <c r="B2155" s="2">
        <f>RSI!B2155</f>
        <v>46.167999999999999</v>
      </c>
      <c r="C2155" s="2">
        <f>RSI!I2155</f>
        <v>25.617379318593407</v>
      </c>
      <c r="D2155" s="2">
        <f>MACD!E2155</f>
        <v>-2.1792453992475203E-6</v>
      </c>
      <c r="E2155" s="2">
        <f>MACD!F2155</f>
        <v>-3.2021129857164376E-6</v>
      </c>
      <c r="F2155" s="2">
        <f>'Moving Avg'!D2155</f>
        <v>46.167999999999999</v>
      </c>
      <c r="G2155" s="2">
        <f>'Moving Avg'!F2155</f>
        <v>46.167999999999999</v>
      </c>
      <c r="H2155" s="2">
        <f>'Moving Avg'!G2155</f>
        <v>46.167999999999964</v>
      </c>
      <c r="I2155" s="2">
        <f>'Moving Avg'!H2155</f>
        <v>46.169349999999824</v>
      </c>
      <c r="J2155" s="6" t="str">
        <f>OBV!F2155</f>
        <v>NEUTRAL</v>
      </c>
      <c r="K2155" s="6" t="str">
        <f>OBV!G2155</f>
        <v>NEUTRAL</v>
      </c>
      <c r="L2155" s="6" t="str">
        <f>OBV!H2155</f>
        <v>NEUTRAL</v>
      </c>
    </row>
    <row r="2156" spans="1:12" ht="13.5" x14ac:dyDescent="0.25">
      <c r="A2156" s="3">
        <f>RSI!A2156</f>
        <v>45146</v>
      </c>
      <c r="B2156" s="2">
        <f>RSI!B2156</f>
        <v>46.167999999999999</v>
      </c>
      <c r="C2156" s="2">
        <f>RSI!I2156</f>
        <v>25.617379318593407</v>
      </c>
      <c r="D2156" s="2">
        <f>MACD!E2156</f>
        <v>-2.0179170050482753E-6</v>
      </c>
      <c r="E2156" s="2">
        <f>MACD!F2156</f>
        <v>-2.9652737895828052E-6</v>
      </c>
      <c r="F2156" s="2">
        <f>'Moving Avg'!D2156</f>
        <v>46.167999999999999</v>
      </c>
      <c r="G2156" s="2">
        <f>'Moving Avg'!F2156</f>
        <v>46.167999999999999</v>
      </c>
      <c r="H2156" s="2">
        <f>'Moving Avg'!G2156</f>
        <v>46.167999999999964</v>
      </c>
      <c r="I2156" s="2">
        <f>'Moving Avg'!H2156</f>
        <v>46.169349999999824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</row>
    <row r="2157" spans="1:12" ht="13.5" x14ac:dyDescent="0.25">
      <c r="A2157" s="3">
        <f>RSI!A2157</f>
        <v>45147</v>
      </c>
      <c r="B2157" s="2">
        <f>RSI!B2157</f>
        <v>46.167999999999999</v>
      </c>
      <c r="C2157" s="2">
        <f>RSI!I2157</f>
        <v>25.617379318593407</v>
      </c>
      <c r="D2157" s="2">
        <f>MACD!E2157</f>
        <v>-1.8685239169258239E-6</v>
      </c>
      <c r="E2157" s="2">
        <f>MACD!F2157</f>
        <v>-2.7459238150514093E-6</v>
      </c>
      <c r="F2157" s="2">
        <f>'Moving Avg'!D2157</f>
        <v>46.167999999999999</v>
      </c>
      <c r="G2157" s="2">
        <f>'Moving Avg'!F2157</f>
        <v>46.167999999999999</v>
      </c>
      <c r="H2157" s="2">
        <f>'Moving Avg'!G2157</f>
        <v>46.167999999999964</v>
      </c>
      <c r="I2157" s="2">
        <f>'Moving Avg'!H2157</f>
        <v>46.169349999999824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</row>
    <row r="2158" spans="1:12" ht="13.5" x14ac:dyDescent="0.25">
      <c r="A2158" s="3">
        <f>RSI!A2158</f>
        <v>45148</v>
      </c>
      <c r="B2158" s="2">
        <f>RSI!B2158</f>
        <v>46.167999999999999</v>
      </c>
      <c r="C2158" s="2">
        <f>RSI!I2158</f>
        <v>25.617379318593407</v>
      </c>
      <c r="D2158" s="2">
        <f>MACD!E2158</f>
        <v>-1.7301843229233782E-6</v>
      </c>
      <c r="E2158" s="2">
        <f>MACD!F2158</f>
        <v>-2.5427759166258031E-6</v>
      </c>
      <c r="F2158" s="2">
        <f>'Moving Avg'!D2158</f>
        <v>46.167999999999999</v>
      </c>
      <c r="G2158" s="2">
        <f>'Moving Avg'!F2158</f>
        <v>46.167999999999999</v>
      </c>
      <c r="H2158" s="2">
        <f>'Moving Avg'!G2158</f>
        <v>46.167999999999964</v>
      </c>
      <c r="I2158" s="2">
        <f>'Moving Avg'!H2158</f>
        <v>46.169349999999824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</row>
    <row r="2159" spans="1:12" ht="13.5" x14ac:dyDescent="0.25">
      <c r="A2159" s="3">
        <f>RSI!A2159</f>
        <v>45149</v>
      </c>
      <c r="B2159" s="2">
        <f>RSI!B2159</f>
        <v>46.167999999999999</v>
      </c>
      <c r="C2159" s="2">
        <f>RSI!I2159</f>
        <v>25.617379318593407</v>
      </c>
      <c r="D2159" s="2">
        <f>MACD!E2159</f>
        <v>-1.6020814044281906E-6</v>
      </c>
      <c r="E2159" s="2">
        <f>MACD!F2159</f>
        <v>-2.3546370141862809E-6</v>
      </c>
      <c r="F2159" s="2">
        <f>'Moving Avg'!D2159</f>
        <v>46.167999999999999</v>
      </c>
      <c r="G2159" s="2">
        <f>'Moving Avg'!F2159</f>
        <v>46.167999999999999</v>
      </c>
      <c r="H2159" s="2">
        <f>'Moving Avg'!G2159</f>
        <v>46.167999999999964</v>
      </c>
      <c r="I2159" s="2">
        <f>'Moving Avg'!H2159</f>
        <v>46.16934999999981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</row>
    <row r="2160" spans="1:12" ht="13.5" x14ac:dyDescent="0.25">
      <c r="A2160" s="3">
        <f>RSI!A2160</f>
        <v>45152</v>
      </c>
      <c r="B2160" s="2">
        <f>RSI!B2160</f>
        <v>46.167999999999999</v>
      </c>
      <c r="C2160" s="2">
        <f>RSI!I2160</f>
        <v>25.617379318593407</v>
      </c>
      <c r="D2160" s="2">
        <f>MACD!E2160</f>
        <v>-1.4834585329026595E-6</v>
      </c>
      <c r="E2160" s="2">
        <f>MACD!F2160</f>
        <v>-2.1804013179295567E-6</v>
      </c>
      <c r="F2160" s="2">
        <f>'Moving Avg'!D2160</f>
        <v>46.167999999999999</v>
      </c>
      <c r="G2160" s="2">
        <f>'Moving Avg'!F2160</f>
        <v>46.167999999999999</v>
      </c>
      <c r="H2160" s="2">
        <f>'Moving Avg'!G2160</f>
        <v>46.167999999999964</v>
      </c>
      <c r="I2160" s="2">
        <f>'Moving Avg'!H2160</f>
        <v>46.16934999999981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</row>
    <row r="2161" spans="1:12" ht="13.5" x14ac:dyDescent="0.25">
      <c r="A2161" s="3">
        <f>RSI!A2161</f>
        <v>45153</v>
      </c>
      <c r="B2161" s="2">
        <f>RSI!B2161</f>
        <v>46.167999999999999</v>
      </c>
      <c r="C2161" s="2">
        <f>RSI!I2161</f>
        <v>25.617379318593407</v>
      </c>
      <c r="D2161" s="2">
        <f>MACD!E2161</f>
        <v>-1.3736148716247953E-6</v>
      </c>
      <c r="E2161" s="2">
        <f>MACD!F2161</f>
        <v>-2.0190440286686043E-6</v>
      </c>
      <c r="F2161" s="2">
        <f>'Moving Avg'!D2161</f>
        <v>46.167999999999999</v>
      </c>
      <c r="G2161" s="2">
        <f>'Moving Avg'!F2161</f>
        <v>46.167999999999999</v>
      </c>
      <c r="H2161" s="2">
        <f>'Moving Avg'!G2161</f>
        <v>46.167999999999964</v>
      </c>
      <c r="I2161" s="2">
        <f>'Moving Avg'!H2161</f>
        <v>46.16934999999981</v>
      </c>
      <c r="J2161" s="6" t="str">
        <f>OBV!F2161</f>
        <v>NEUTRAL</v>
      </c>
      <c r="K2161" s="6" t="str">
        <f>OBV!G2161</f>
        <v>NEUTRAL</v>
      </c>
      <c r="L2161" s="6" t="str">
        <f>OBV!H2161</f>
        <v>NEUTRAL</v>
      </c>
    </row>
    <row r="2162" spans="1:12" ht="13.5" x14ac:dyDescent="0.25">
      <c r="A2162" s="3">
        <f>RSI!A2162</f>
        <v>45154</v>
      </c>
      <c r="B2162" s="2">
        <f>RSI!B2162</f>
        <v>46.167999999999999</v>
      </c>
      <c r="C2162" s="2">
        <f>RSI!I2162</f>
        <v>25.617379318593407</v>
      </c>
      <c r="D2162" s="2">
        <f>MACD!E2162</f>
        <v>-1.2719012900674898E-6</v>
      </c>
      <c r="E2162" s="2">
        <f>MACD!F2162</f>
        <v>-1.8696154809483814E-6</v>
      </c>
      <c r="F2162" s="2">
        <f>'Moving Avg'!D2162</f>
        <v>46.167999999999999</v>
      </c>
      <c r="G2162" s="2">
        <f>'Moving Avg'!F2162</f>
        <v>46.167999999999999</v>
      </c>
      <c r="H2162" s="2">
        <f>'Moving Avg'!G2162</f>
        <v>46.167999999999964</v>
      </c>
      <c r="I2162" s="2">
        <f>'Moving Avg'!H2162</f>
        <v>46.16934999999981</v>
      </c>
      <c r="J2162" s="6" t="str">
        <f>OBV!F2162</f>
        <v>NEUTRAL</v>
      </c>
      <c r="K2162" s="6" t="str">
        <f>OBV!G2162</f>
        <v>NEUTRAL</v>
      </c>
      <c r="L2162" s="6" t="str">
        <f>OBV!H2162</f>
        <v>NEUTRAL</v>
      </c>
    </row>
    <row r="2163" spans="1:12" ht="13.5" x14ac:dyDescent="0.25">
      <c r="A2163" s="3">
        <f>RSI!A2163</f>
        <v>45155</v>
      </c>
      <c r="B2163" s="2">
        <f>RSI!B2163</f>
        <v>46.167999999999999</v>
      </c>
      <c r="C2163" s="2">
        <f>RSI!I2163</f>
        <v>25.617379318593407</v>
      </c>
      <c r="D2163" s="2">
        <f>MACD!E2163</f>
        <v>-1.1777165696003067E-6</v>
      </c>
      <c r="E2163" s="2">
        <f>MACD!F2163</f>
        <v>-1.7312356986787666E-6</v>
      </c>
      <c r="F2163" s="2">
        <f>'Moving Avg'!D2163</f>
        <v>46.167999999999999</v>
      </c>
      <c r="G2163" s="2">
        <f>'Moving Avg'!F2163</f>
        <v>46.167999999999999</v>
      </c>
      <c r="H2163" s="2">
        <f>'Moving Avg'!G2163</f>
        <v>46.167999999999964</v>
      </c>
      <c r="I2163" s="2">
        <f>'Moving Avg'!H2163</f>
        <v>46.16934999999981</v>
      </c>
      <c r="J2163" s="6" t="str">
        <f>OBV!F2163</f>
        <v>NEUTRAL</v>
      </c>
      <c r="K2163" s="6" t="str">
        <f>OBV!G2163</f>
        <v>NEUTRAL</v>
      </c>
      <c r="L2163" s="6" t="str">
        <f>OBV!H2163</f>
        <v>NEUTRAL</v>
      </c>
    </row>
    <row r="2164" spans="1:12" ht="13.5" x14ac:dyDescent="0.25">
      <c r="A2164" s="3">
        <f>RSI!A2164</f>
        <v>45156</v>
      </c>
      <c r="B2164" s="2">
        <f>RSI!B2164</f>
        <v>46.167999999999999</v>
      </c>
      <c r="C2164" s="2">
        <f>RSI!I2164</f>
        <v>25.617379318593407</v>
      </c>
      <c r="D2164" s="2">
        <f>MACD!E2164</f>
        <v>-1.0905038436703762E-6</v>
      </c>
      <c r="E2164" s="2">
        <f>MACD!F2164</f>
        <v>-1.6030893276770886E-6</v>
      </c>
      <c r="F2164" s="2">
        <f>'Moving Avg'!D2164</f>
        <v>46.167999999999999</v>
      </c>
      <c r="G2164" s="2">
        <f>'Moving Avg'!F2164</f>
        <v>46.167999999999999</v>
      </c>
      <c r="H2164" s="2">
        <f>'Moving Avg'!G2164</f>
        <v>46.167999999999964</v>
      </c>
      <c r="I2164" s="2">
        <f>'Moving Avg'!H2164</f>
        <v>46.16934999999981</v>
      </c>
      <c r="J2164" s="6" t="str">
        <f>OBV!F2164</f>
        <v>NEUTRAL</v>
      </c>
      <c r="K2164" s="6" t="str">
        <f>OBV!G2164</f>
        <v>NEUTRAL</v>
      </c>
      <c r="L2164" s="6" t="str">
        <f>OBV!H2164</f>
        <v>NEUTRAL</v>
      </c>
    </row>
    <row r="2165" spans="1:12" ht="13.5" x14ac:dyDescent="0.25">
      <c r="A2165" s="3">
        <f>RSI!A2165</f>
        <v>45159</v>
      </c>
      <c r="B2165" s="2">
        <f>RSI!B2165</f>
        <v>46.167999999999999</v>
      </c>
      <c r="C2165" s="2">
        <f>RSI!I2165</f>
        <v>25.617379318593407</v>
      </c>
      <c r="D2165" s="2">
        <f>MACD!E2165</f>
        <v>-1.0097473932546563E-6</v>
      </c>
      <c r="E2165" s="2">
        <f>MACD!F2165</f>
        <v>-1.4844209407926023E-6</v>
      </c>
      <c r="F2165" s="2">
        <f>'Moving Avg'!D2165</f>
        <v>46.167999999999999</v>
      </c>
      <c r="G2165" s="2">
        <f>'Moving Avg'!F2165</f>
        <v>46.167999999999999</v>
      </c>
      <c r="H2165" s="2">
        <f>'Moving Avg'!G2165</f>
        <v>46.167999999999964</v>
      </c>
      <c r="I2165" s="2">
        <f>'Moving Avg'!H2165</f>
        <v>46.16934999999981</v>
      </c>
      <c r="J2165" s="6" t="str">
        <f>OBV!F2165</f>
        <v>NEUTRAL</v>
      </c>
      <c r="K2165" s="6" t="str">
        <f>OBV!G2165</f>
        <v>NEUTRAL</v>
      </c>
      <c r="L2165" s="6" t="str">
        <f>OBV!H2165</f>
        <v>NEUTRAL</v>
      </c>
    </row>
    <row r="2166" spans="1:12" ht="13.5" x14ac:dyDescent="0.25">
      <c r="A2166" s="3">
        <f>RSI!A2166</f>
        <v>45160</v>
      </c>
      <c r="B2166" s="2">
        <f>RSI!B2166</f>
        <v>46.167999999999999</v>
      </c>
      <c r="C2166" s="2">
        <f>RSI!I2166</f>
        <v>25.617379318593407</v>
      </c>
      <c r="D2166" s="2">
        <f>MACD!E2166</f>
        <v>-9.3496957731531438E-7</v>
      </c>
      <c r="E2166" s="2">
        <f>MACD!F2166</f>
        <v>-1.3745306680971447E-6</v>
      </c>
      <c r="F2166" s="2">
        <f>'Moving Avg'!D2166</f>
        <v>46.167999999999999</v>
      </c>
      <c r="G2166" s="2">
        <f>'Moving Avg'!F2166</f>
        <v>46.167999999999999</v>
      </c>
      <c r="H2166" s="2">
        <f>'Moving Avg'!G2166</f>
        <v>46.167999999999964</v>
      </c>
      <c r="I2166" s="2">
        <f>'Moving Avg'!H2166</f>
        <v>46.16934999999981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</row>
    <row r="2167" spans="1:12" ht="13.5" x14ac:dyDescent="0.25">
      <c r="A2167" s="3">
        <f>RSI!A2167</f>
        <v>45161</v>
      </c>
      <c r="B2167" s="2">
        <f>RSI!B2167</f>
        <v>46.167999999999999</v>
      </c>
      <c r="C2167" s="2">
        <f>RSI!I2167</f>
        <v>25.617379318593407</v>
      </c>
      <c r="D2167" s="2">
        <f>MACD!E2167</f>
        <v>-8.6572804747220289E-7</v>
      </c>
      <c r="E2167" s="2">
        <f>MACD!F2167</f>
        <v>-1.2727701439721564E-6</v>
      </c>
      <c r="F2167" s="2">
        <f>'Moving Avg'!D2167</f>
        <v>46.167999999999999</v>
      </c>
      <c r="G2167" s="2">
        <f>'Moving Avg'!F2167</f>
        <v>46.167999999999999</v>
      </c>
      <c r="H2167" s="2">
        <f>'Moving Avg'!G2167</f>
        <v>46.167999999999964</v>
      </c>
      <c r="I2167" s="2">
        <f>'Moving Avg'!H2167</f>
        <v>46.16934999999981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</row>
    <row r="2168" spans="1:12" ht="13.5" x14ac:dyDescent="0.25">
      <c r="A2168" s="3">
        <f>RSI!A2168</f>
        <v>45162</v>
      </c>
      <c r="B2168" s="2">
        <f>RSI!B2168</f>
        <v>46.167999999999999</v>
      </c>
      <c r="C2168" s="2">
        <f>RSI!I2168</f>
        <v>25.617379318593407</v>
      </c>
      <c r="D2168" s="2">
        <f>MACD!E2168</f>
        <v>-8.0161314031101938E-7</v>
      </c>
      <c r="E2168" s="2">
        <f>MACD!F2168</f>
        <v>-1.1785387432399289E-6</v>
      </c>
      <c r="F2168" s="2">
        <f>'Moving Avg'!D2168</f>
        <v>46.167999999999999</v>
      </c>
      <c r="G2168" s="2">
        <f>'Moving Avg'!F2168</f>
        <v>46.167999999999999</v>
      </c>
      <c r="H2168" s="2">
        <f>'Moving Avg'!G2168</f>
        <v>46.167999999999964</v>
      </c>
      <c r="I2168" s="2">
        <f>'Moving Avg'!H2168</f>
        <v>46.16934999999981</v>
      </c>
      <c r="J2168" s="6" t="str">
        <f>OBV!F2168</f>
        <v>NEUTRAL</v>
      </c>
      <c r="K2168" s="6" t="str">
        <f>OBV!G2168</f>
        <v>NEUTRAL</v>
      </c>
      <c r="L2168" s="6" t="str">
        <f>OBV!H2168</f>
        <v>NEUTRAL</v>
      </c>
    </row>
    <row r="2169" spans="1:12" ht="13.5" x14ac:dyDescent="0.25">
      <c r="A2169" s="3">
        <f>RSI!A2169</f>
        <v>45163</v>
      </c>
      <c r="B2169" s="2">
        <f>RSI!B2169</f>
        <v>46.167999999999999</v>
      </c>
      <c r="C2169" s="2">
        <f>RSI!I2169</f>
        <v>25.617379318593407</v>
      </c>
      <c r="D2169" s="2">
        <f>MACD!E2169</f>
        <v>-7.422454686434321E-7</v>
      </c>
      <c r="E2169" s="2">
        <f>MACD!F2169</f>
        <v>-1.0912800883206295E-6</v>
      </c>
      <c r="F2169" s="2">
        <f>'Moving Avg'!D2169</f>
        <v>46.167999999999999</v>
      </c>
      <c r="G2169" s="2">
        <f>'Moving Avg'!F2169</f>
        <v>46.167999999999999</v>
      </c>
      <c r="H2169" s="2">
        <f>'Moving Avg'!G2169</f>
        <v>46.167999999999964</v>
      </c>
      <c r="I2169" s="2">
        <f>'Moving Avg'!H2169</f>
        <v>46.16934999999981</v>
      </c>
      <c r="J2169" s="6" t="str">
        <f>OBV!F2169</f>
        <v>NEUTRAL</v>
      </c>
      <c r="K2169" s="6" t="str">
        <f>OBV!G2169</f>
        <v>NEUTRAL</v>
      </c>
      <c r="L2169" s="6" t="str">
        <f>OBV!H2169</f>
        <v>NEUTRAL</v>
      </c>
    </row>
    <row r="2170" spans="1:12" ht="13.5" x14ac:dyDescent="0.25">
      <c r="A2170" s="3">
        <f>RSI!A2170</f>
        <v>45166</v>
      </c>
      <c r="B2170" s="2">
        <f>RSI!B2170</f>
        <v>46.167999999999999</v>
      </c>
      <c r="C2170" s="2">
        <f>RSI!I2170</f>
        <v>25.617379318593422</v>
      </c>
      <c r="D2170" s="2">
        <f>MACD!E2170</f>
        <v>-6.8727369750831713E-7</v>
      </c>
      <c r="E2170" s="2">
        <f>MACD!F2170</f>
        <v>-1.0104788101581672E-6</v>
      </c>
      <c r="F2170" s="2">
        <f>'Moving Avg'!D2170</f>
        <v>46.167999999999999</v>
      </c>
      <c r="G2170" s="2">
        <f>'Moving Avg'!F2170</f>
        <v>46.167999999999999</v>
      </c>
      <c r="H2170" s="2">
        <f>'Moving Avg'!G2170</f>
        <v>46.167999999999964</v>
      </c>
      <c r="I2170" s="2">
        <f>'Moving Avg'!H2170</f>
        <v>46.16934999999981</v>
      </c>
      <c r="J2170" s="6" t="str">
        <f>OBV!F2170</f>
        <v>NEUTRAL</v>
      </c>
      <c r="K2170" s="6" t="str">
        <f>OBV!G2170</f>
        <v>NEUTRAL</v>
      </c>
      <c r="L2170" s="6" t="str">
        <f>OBV!H2170</f>
        <v>NEUTRAL</v>
      </c>
    </row>
    <row r="2171" spans="1:12" ht="13.5" x14ac:dyDescent="0.25">
      <c r="A2171" s="3">
        <f>RSI!A2171</f>
        <v>45167</v>
      </c>
      <c r="B2171" s="2">
        <f>RSI!B2171</f>
        <v>46.167999999999999</v>
      </c>
      <c r="C2171" s="2">
        <f>RSI!I2171</f>
        <v>25.617379318593422</v>
      </c>
      <c r="D2171" s="2">
        <f>MACD!E2171</f>
        <v>-6.363724693869699E-7</v>
      </c>
      <c r="E2171" s="2">
        <f>MACD!F2171</f>
        <v>-9.3565754200392783E-7</v>
      </c>
      <c r="F2171" s="2">
        <f>'Moving Avg'!D2171</f>
        <v>46.167999999999999</v>
      </c>
      <c r="G2171" s="2">
        <f>'Moving Avg'!F2171</f>
        <v>46.167999999999999</v>
      </c>
      <c r="H2171" s="2">
        <f>'Moving Avg'!G2171</f>
        <v>46.167999999999964</v>
      </c>
      <c r="I2171" s="2">
        <f>'Moving Avg'!H2171</f>
        <v>46.16934999999981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</row>
    <row r="2172" spans="1:12" ht="13.5" x14ac:dyDescent="0.25">
      <c r="A2172" s="3">
        <f>RSI!A2172</f>
        <v>45168</v>
      </c>
      <c r="B2172" s="2">
        <f>RSI!B2172</f>
        <v>46.167999999999999</v>
      </c>
      <c r="C2172" s="2">
        <f>RSI!I2172</f>
        <v>25.617379318593422</v>
      </c>
      <c r="D2172" s="2">
        <f>MACD!E2172</f>
        <v>-5.892404857377187E-7</v>
      </c>
      <c r="E2172" s="2">
        <f>MACD!F2172</f>
        <v>-8.6637413075068607E-7</v>
      </c>
      <c r="F2172" s="2">
        <f>'Moving Avg'!D2172</f>
        <v>46.167999999999999</v>
      </c>
      <c r="G2172" s="2">
        <f>'Moving Avg'!F2172</f>
        <v>46.167999999999999</v>
      </c>
      <c r="H2172" s="2">
        <f>'Moving Avg'!G2172</f>
        <v>46.167999999999964</v>
      </c>
      <c r="I2172" s="2">
        <f>'Moving Avg'!H2172</f>
        <v>46.16934999999981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</row>
    <row r="2173" spans="1:12" ht="13.5" x14ac:dyDescent="0.25">
      <c r="A2173" s="3">
        <f>RSI!A2173</f>
        <v>45169</v>
      </c>
      <c r="B2173" s="2">
        <f>RSI!B2173</f>
        <v>46.167999999999999</v>
      </c>
      <c r="C2173" s="2">
        <f>RSI!I2173</f>
        <v>25.617379318593422</v>
      </c>
      <c r="D2173" s="2">
        <f>MACD!E2173</f>
        <v>-5.4559871642823055E-7</v>
      </c>
      <c r="E2173" s="2">
        <f>MACD!F2173</f>
        <v>-8.0221904788619496E-7</v>
      </c>
      <c r="F2173" s="2">
        <f>'Moving Avg'!D2173</f>
        <v>46.167999999999999</v>
      </c>
      <c r="G2173" s="2">
        <f>'Moving Avg'!F2173</f>
        <v>46.167999999999999</v>
      </c>
      <c r="H2173" s="2">
        <f>'Moving Avg'!G2173</f>
        <v>46.167999999999964</v>
      </c>
      <c r="I2173" s="2">
        <f>'Moving Avg'!H2173</f>
        <v>46.16934999999981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</row>
    <row r="2174" spans="1:12" ht="13.5" x14ac:dyDescent="0.25">
      <c r="A2174" s="3">
        <f>RSI!A2174</f>
        <v>45170</v>
      </c>
      <c r="B2174" s="2">
        <f>RSI!B2174</f>
        <v>46.167999999999999</v>
      </c>
      <c r="C2174" s="2">
        <f>RSI!I2174</f>
        <v>25.617379318593422</v>
      </c>
      <c r="D2174" s="2">
        <f>MACD!E2174</f>
        <v>-5.051888010143557E-7</v>
      </c>
      <c r="E2174" s="2">
        <f>MACD!F2174</f>
        <v>-7.4281299851182711E-7</v>
      </c>
      <c r="F2174" s="2">
        <f>'Moving Avg'!D2174</f>
        <v>46.167999999999999</v>
      </c>
      <c r="G2174" s="2">
        <f>'Moving Avg'!F2174</f>
        <v>46.167999999999999</v>
      </c>
      <c r="H2174" s="2">
        <f>'Moving Avg'!G2174</f>
        <v>46.167999999999964</v>
      </c>
      <c r="I2174" s="2">
        <f>'Moving Avg'!H2174</f>
        <v>46.16934999999981</v>
      </c>
      <c r="J2174" s="6" t="str">
        <f>OBV!F2174</f>
        <v>NEUTRAL</v>
      </c>
      <c r="K2174" s="6" t="str">
        <f>OBV!G2174</f>
        <v>NEUTRAL</v>
      </c>
      <c r="L2174" s="6" t="str">
        <f>OBV!H2174</f>
        <v>NEUTRAL</v>
      </c>
    </row>
    <row r="2175" spans="1:12" ht="13.5" x14ac:dyDescent="0.25">
      <c r="A2175" s="3">
        <f>RSI!A2175</f>
        <v>45173</v>
      </c>
      <c r="B2175" s="2">
        <f>RSI!B2175</f>
        <v>46.167999999999999</v>
      </c>
      <c r="C2175" s="2">
        <f>RSI!I2175</f>
        <v>25.617379318593422</v>
      </c>
      <c r="D2175" s="2">
        <f>MACD!E2175</f>
        <v>-4.6777147844068168E-7</v>
      </c>
      <c r="E2175" s="2">
        <f>MACD!F2175</f>
        <v>-6.8780469449759807E-7</v>
      </c>
      <c r="F2175" s="2">
        <f>'Moving Avg'!D2175</f>
        <v>46.167999999999999</v>
      </c>
      <c r="G2175" s="2">
        <f>'Moving Avg'!F2175</f>
        <v>46.167999999999999</v>
      </c>
      <c r="H2175" s="2">
        <f>'Moving Avg'!G2175</f>
        <v>46.167999999999964</v>
      </c>
      <c r="I2175" s="2">
        <f>'Moving Avg'!H2175</f>
        <v>46.16934999999981</v>
      </c>
      <c r="J2175" s="6" t="str">
        <f>OBV!F2175</f>
        <v>NEUTRAL</v>
      </c>
      <c r="K2175" s="6" t="str">
        <f>OBV!G2175</f>
        <v>NEUTRAL</v>
      </c>
      <c r="L2175" s="6" t="str">
        <f>OBV!H2175</f>
        <v>NEUTRAL</v>
      </c>
    </row>
    <row r="2176" spans="1:12" ht="13.5" x14ac:dyDescent="0.25">
      <c r="A2176" s="3">
        <f>RSI!A2176</f>
        <v>45174</v>
      </c>
      <c r="B2176" s="2">
        <f>RSI!B2176</f>
        <v>46.167999999999999</v>
      </c>
      <c r="C2176" s="2">
        <f>RSI!I2176</f>
        <v>25.617379318593422</v>
      </c>
      <c r="D2176" s="2">
        <f>MACD!E2176</f>
        <v>-4.3312518016591639E-7</v>
      </c>
      <c r="E2176" s="2">
        <f>MACD!F2176</f>
        <v>-6.3686879163126175E-7</v>
      </c>
      <c r="F2176" s="2">
        <f>'Moving Avg'!D2176</f>
        <v>46.167999999999999</v>
      </c>
      <c r="G2176" s="2">
        <f>'Moving Avg'!F2176</f>
        <v>46.167999999999999</v>
      </c>
      <c r="H2176" s="2">
        <f>'Moving Avg'!G2176</f>
        <v>46.167999999999964</v>
      </c>
      <c r="I2176" s="2">
        <f>'Moving Avg'!H2176</f>
        <v>46.16934999999981</v>
      </c>
      <c r="J2176" s="6" t="str">
        <f>OBV!F2176</f>
        <v>NEUTRAL</v>
      </c>
      <c r="K2176" s="6" t="str">
        <f>OBV!G2176</f>
        <v>NEUTRAL</v>
      </c>
      <c r="L2176" s="6" t="str">
        <f>OBV!H2176</f>
        <v>NEUTRAL</v>
      </c>
    </row>
    <row r="2177" spans="1:12" ht="13.5" x14ac:dyDescent="0.25">
      <c r="A2177" s="3">
        <f>RSI!A2177</f>
        <v>45175</v>
      </c>
      <c r="B2177" s="2">
        <f>RSI!B2177</f>
        <v>46.167999999999999</v>
      </c>
      <c r="C2177" s="2">
        <f>RSI!I2177</f>
        <v>25.617379318593422</v>
      </c>
      <c r="D2177" s="2">
        <f>MACD!E2177</f>
        <v>-4.0104474408053647E-7</v>
      </c>
      <c r="E2177" s="2">
        <f>MACD!F2177</f>
        <v>-5.897039821211167E-7</v>
      </c>
      <c r="F2177" s="2">
        <f>'Moving Avg'!D2177</f>
        <v>46.167999999999999</v>
      </c>
      <c r="G2177" s="2">
        <f>'Moving Avg'!F2177</f>
        <v>46.167999999999999</v>
      </c>
      <c r="H2177" s="2">
        <f>'Moving Avg'!G2177</f>
        <v>46.167999999999964</v>
      </c>
      <c r="I2177" s="2">
        <f>'Moving Avg'!H2177</f>
        <v>46.16934999999981</v>
      </c>
      <c r="J2177" s="6" t="str">
        <f>OBV!F2177</f>
        <v>NEUTRAL</v>
      </c>
      <c r="K2177" s="6" t="str">
        <f>OBV!G2177</f>
        <v>NEUTRAL</v>
      </c>
      <c r="L2177" s="6" t="str">
        <f>OBV!H2177</f>
        <v>NEUTRAL</v>
      </c>
    </row>
    <row r="2178" spans="1:12" ht="13.5" x14ac:dyDescent="0.25">
      <c r="A2178" s="3">
        <f>RSI!A2178</f>
        <v>45176</v>
      </c>
      <c r="B2178" s="2">
        <f>RSI!B2178</f>
        <v>46.167999999999999</v>
      </c>
      <c r="C2178" s="2">
        <f>RSI!I2178</f>
        <v>25.617379318593422</v>
      </c>
      <c r="D2178" s="2">
        <f>MACD!E2178</f>
        <v>-3.7134018526785439E-7</v>
      </c>
      <c r="E2178" s="2">
        <f>MACD!F2178</f>
        <v>-5.4603122275046432E-7</v>
      </c>
      <c r="F2178" s="2">
        <f>'Moving Avg'!D2178</f>
        <v>46.167999999999999</v>
      </c>
      <c r="G2178" s="2">
        <f>'Moving Avg'!F2178</f>
        <v>46.167999999999999</v>
      </c>
      <c r="H2178" s="2">
        <f>'Moving Avg'!G2178</f>
        <v>46.167999999999964</v>
      </c>
      <c r="I2178" s="2">
        <f>'Moving Avg'!H2178</f>
        <v>46.16934999999981</v>
      </c>
      <c r="J2178" s="6" t="str">
        <f>OBV!F2178</f>
        <v>NEUTRAL</v>
      </c>
      <c r="K2178" s="6" t="str">
        <f>OBV!G2178</f>
        <v>NEUTRAL</v>
      </c>
      <c r="L2178" s="6" t="str">
        <f>OBV!H2178</f>
        <v>NEUTRAL</v>
      </c>
    </row>
    <row r="2179" spans="1:12" ht="13.5" x14ac:dyDescent="0.25">
      <c r="A2179" s="3">
        <f>RSI!A2179</f>
        <v>45177</v>
      </c>
      <c r="B2179" s="2">
        <f>RSI!B2179</f>
        <v>46.167999999999999</v>
      </c>
      <c r="C2179" s="2">
        <f>RSI!I2179</f>
        <v>25.617379318593422</v>
      </c>
      <c r="D2179" s="2">
        <f>MACD!E2179</f>
        <v>-3.4383559466277802E-7</v>
      </c>
      <c r="E2179" s="2">
        <f>MACD!F2179</f>
        <v>-5.055920971329271E-7</v>
      </c>
      <c r="F2179" s="2">
        <f>'Moving Avg'!D2179</f>
        <v>46.167999999999999</v>
      </c>
      <c r="G2179" s="2">
        <f>'Moving Avg'!F2179</f>
        <v>46.167999999999999</v>
      </c>
      <c r="H2179" s="2">
        <f>'Moving Avg'!G2179</f>
        <v>46.167999999999964</v>
      </c>
      <c r="I2179" s="2">
        <f>'Moving Avg'!H2179</f>
        <v>46.16934999999981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</row>
    <row r="2180" spans="1:12" ht="13.5" x14ac:dyDescent="0.25">
      <c r="A2180" s="3">
        <f>RSI!A2180</f>
        <v>45180</v>
      </c>
      <c r="B2180" s="2">
        <f>RSI!B2180</f>
        <v>46.167999999999999</v>
      </c>
      <c r="C2180" s="2">
        <f>RSI!I2180</f>
        <v>25.617379318593422</v>
      </c>
      <c r="D2180" s="2">
        <f>MACD!E2180</f>
        <v>-3.1836805902685228E-7</v>
      </c>
      <c r="E2180" s="2">
        <f>MACD!F2180</f>
        <v>-4.6814728951171217E-7</v>
      </c>
      <c r="F2180" s="2">
        <f>'Moving Avg'!D2180</f>
        <v>46.167999999999999</v>
      </c>
      <c r="G2180" s="2">
        <f>'Moving Avg'!F2180</f>
        <v>46.167999999999999</v>
      </c>
      <c r="H2180" s="2">
        <f>'Moving Avg'!G2180</f>
        <v>46.167999999999964</v>
      </c>
      <c r="I2180" s="2">
        <f>'Moving Avg'!H2180</f>
        <v>46.16934999999981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</row>
    <row r="2181" spans="1:12" ht="13.5" x14ac:dyDescent="0.25">
      <c r="A2181" s="3">
        <f>RSI!A2181</f>
        <v>45181</v>
      </c>
      <c r="B2181" s="2">
        <f>RSI!B2181</f>
        <v>46.167999999999999</v>
      </c>
      <c r="C2181" s="2">
        <f>RSI!I2181</f>
        <v>25.617379318593422</v>
      </c>
      <c r="D2181" s="2">
        <f>MACD!E2181</f>
        <v>-2.947867301372753E-7</v>
      </c>
      <c r="E2181" s="2">
        <f>MACD!F2181</f>
        <v>-4.334751776368248E-7</v>
      </c>
      <c r="F2181" s="2">
        <f>'Moving Avg'!D2181</f>
        <v>46.167999999999999</v>
      </c>
      <c r="G2181" s="2">
        <f>'Moving Avg'!F2181</f>
        <v>46.167999999999999</v>
      </c>
      <c r="H2181" s="2">
        <f>'Moving Avg'!G2181</f>
        <v>46.167999999999964</v>
      </c>
      <c r="I2181" s="2">
        <f>'Moving Avg'!H2181</f>
        <v>46.16934999999981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</row>
    <row r="2182" spans="1:12" ht="13.5" x14ac:dyDescent="0.25">
      <c r="A2182" s="3">
        <f>RSI!A2182</f>
        <v>45182</v>
      </c>
      <c r="B2182" s="2">
        <f>RSI!B2182</f>
        <v>46.167999999999999</v>
      </c>
      <c r="C2182" s="2">
        <f>RSI!I2182</f>
        <v>25.617379318593422</v>
      </c>
      <c r="D2182" s="2">
        <f>MACD!E2182</f>
        <v>-2.7295194371390608E-7</v>
      </c>
      <c r="E2182" s="2">
        <f>MACD!F2182</f>
        <v>-4.0137053085224111E-7</v>
      </c>
      <c r="F2182" s="2">
        <f>'Moving Avg'!D2182</f>
        <v>46.167999999999999</v>
      </c>
      <c r="G2182" s="2">
        <f>'Moving Avg'!F2182</f>
        <v>46.167999999999999</v>
      </c>
      <c r="H2182" s="2">
        <f>'Moving Avg'!G2182</f>
        <v>46.167999999999964</v>
      </c>
      <c r="I2182" s="2">
        <f>'Moving Avg'!H2182</f>
        <v>46.16934999999981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</row>
    <row r="2183" spans="1:12" ht="13.5" x14ac:dyDescent="0.25">
      <c r="A2183" s="3">
        <f>RSI!A2183</f>
        <v>45183</v>
      </c>
      <c r="B2183" s="2">
        <f>RSI!B2183</f>
        <v>46.167999999999999</v>
      </c>
      <c r="C2183" s="2">
        <f>RSI!I2183</f>
        <v>25.617379318593422</v>
      </c>
      <c r="D2183" s="2">
        <f>MACD!E2183</f>
        <v>-2.5273435255712684E-7</v>
      </c>
      <c r="E2183" s="2">
        <f>MACD!F2183</f>
        <v>-3.7164329519321827E-7</v>
      </c>
      <c r="F2183" s="2">
        <f>'Moving Avg'!D2183</f>
        <v>46.167999999999999</v>
      </c>
      <c r="G2183" s="2">
        <f>'Moving Avg'!F2183</f>
        <v>46.167999999999999</v>
      </c>
      <c r="H2183" s="2">
        <f>'Moving Avg'!G2183</f>
        <v>46.167999999999964</v>
      </c>
      <c r="I2183" s="2">
        <f>'Moving Avg'!H2183</f>
        <v>46.16934999999981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</row>
    <row r="2184" spans="1:12" ht="13.5" x14ac:dyDescent="0.25">
      <c r="A2184" s="3">
        <f>RSI!A2184</f>
        <v>45184</v>
      </c>
      <c r="B2184" s="2">
        <f>RSI!B2184</f>
        <v>46.167999999999999</v>
      </c>
      <c r="C2184" s="2">
        <f>RSI!I2184</f>
        <v>25.617379318593422</v>
      </c>
      <c r="D2184" s="2">
        <f>MACD!E2184</f>
        <v>-2.3401419468882523E-7</v>
      </c>
      <c r="E2184" s="2">
        <f>MACD!F2184</f>
        <v>-3.4411747509233971E-7</v>
      </c>
      <c r="F2184" s="2">
        <f>'Moving Avg'!D2184</f>
        <v>46.167999999999999</v>
      </c>
      <c r="G2184" s="2">
        <f>'Moving Avg'!F2184</f>
        <v>46.167999999999999</v>
      </c>
      <c r="H2184" s="2">
        <f>'Moving Avg'!G2184</f>
        <v>46.167999999999964</v>
      </c>
      <c r="I2184" s="2">
        <f>'Moving Avg'!H2184</f>
        <v>46.16934999999981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</row>
    <row r="2185" spans="1:12" ht="13.5" x14ac:dyDescent="0.25">
      <c r="A2185" s="3">
        <f>RSI!A2185</f>
        <v>45187</v>
      </c>
      <c r="B2185" s="2">
        <f>RSI!B2185</f>
        <v>46.167999999999999</v>
      </c>
      <c r="C2185" s="2">
        <f>RSI!I2185</f>
        <v>25.617379318593422</v>
      </c>
      <c r="D2185" s="2">
        <f>MACD!E2185</f>
        <v>-2.1668057570423116E-7</v>
      </c>
      <c r="E2185" s="2">
        <f>MACD!F2185</f>
        <v>-3.18630095214718E-7</v>
      </c>
      <c r="F2185" s="2">
        <f>'Moving Avg'!D2185</f>
        <v>46.167999999999999</v>
      </c>
      <c r="G2185" s="2">
        <f>'Moving Avg'!F2185</f>
        <v>46.167999999999999</v>
      </c>
      <c r="H2185" s="2">
        <f>'Moving Avg'!G2185</f>
        <v>46.167999999999964</v>
      </c>
      <c r="I2185" s="2">
        <f>'Moving Avg'!H2185</f>
        <v>46.16934999999981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</row>
    <row r="2186" spans="1:12" ht="13.5" x14ac:dyDescent="0.25">
      <c r="A2186" s="3">
        <f>RSI!A2186</f>
        <v>45188</v>
      </c>
      <c r="B2186" s="2">
        <f>RSI!B2186</f>
        <v>46.167999999999999</v>
      </c>
      <c r="C2186" s="2">
        <f>RSI!I2186</f>
        <v>25.617379318593422</v>
      </c>
      <c r="D2186" s="2">
        <f>MACD!E2186</f>
        <v>-2.0063081507259994E-7</v>
      </c>
      <c r="E2186" s="2">
        <f>MACD!F2186</f>
        <v>-2.950302391862944E-7</v>
      </c>
      <c r="F2186" s="2">
        <f>'Moving Avg'!D2186</f>
        <v>46.167999999999999</v>
      </c>
      <c r="G2186" s="2">
        <f>'Moving Avg'!F2186</f>
        <v>46.167999999999999</v>
      </c>
      <c r="H2186" s="2">
        <f>'Moving Avg'!G2186</f>
        <v>46.167999999999964</v>
      </c>
      <c r="I2186" s="2">
        <f>'Moving Avg'!H2186</f>
        <v>46.16934999999981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</row>
    <row r="2187" spans="1:12" ht="13.5" x14ac:dyDescent="0.25">
      <c r="A2187" s="3">
        <f>RSI!A2187</f>
        <v>45189</v>
      </c>
      <c r="B2187" s="2">
        <f>RSI!B2187</f>
        <v>46.167999999999999</v>
      </c>
      <c r="C2187" s="2">
        <f>RSI!I2187</f>
        <v>25.617379318593422</v>
      </c>
      <c r="D2187" s="2">
        <f>MACD!E2187</f>
        <v>-1.8576981375417745E-7</v>
      </c>
      <c r="E2187" s="2">
        <f>MACD!F2187</f>
        <v>-2.73178154099871E-7</v>
      </c>
      <c r="F2187" s="2">
        <f>'Moving Avg'!D2187</f>
        <v>46.167999999999999</v>
      </c>
      <c r="G2187" s="2">
        <f>'Moving Avg'!F2187</f>
        <v>46.167999999999999</v>
      </c>
      <c r="H2187" s="2">
        <f>'Moving Avg'!G2187</f>
        <v>46.167999999999964</v>
      </c>
      <c r="I2187" s="2">
        <f>'Moving Avg'!H2187</f>
        <v>46.16934999999981</v>
      </c>
      <c r="J2187" s="6" t="str">
        <f>OBV!F2187</f>
        <v>NEUTRAL</v>
      </c>
      <c r="K2187" s="6" t="str">
        <f>OBV!G2187</f>
        <v>NEUTRAL</v>
      </c>
      <c r="L2187" s="6" t="str">
        <f>OBV!H2187</f>
        <v>NEUTRAL</v>
      </c>
    </row>
    <row r="2188" spans="1:12" ht="13.5" x14ac:dyDescent="0.25">
      <c r="A2188" s="3">
        <f>RSI!A2188</f>
        <v>45190</v>
      </c>
      <c r="B2188" s="2">
        <f>RSI!B2188</f>
        <v>46.167999999999999</v>
      </c>
      <c r="C2188" s="2">
        <f>RSI!I2188</f>
        <v>25.617379318593422</v>
      </c>
      <c r="D2188" s="2">
        <f>MACD!E2188</f>
        <v>-1.7200954971485771E-7</v>
      </c>
      <c r="E2188" s="2">
        <f>MACD!F2188</f>
        <v>-2.5294443322286837E-7</v>
      </c>
      <c r="F2188" s="2">
        <f>'Moving Avg'!D2188</f>
        <v>46.167999999999999</v>
      </c>
      <c r="G2188" s="2">
        <f>'Moving Avg'!F2188</f>
        <v>46.167999999999999</v>
      </c>
      <c r="H2188" s="2">
        <f>'Moving Avg'!G2188</f>
        <v>46.167999999999964</v>
      </c>
      <c r="I2188" s="2">
        <f>'Moving Avg'!H2188</f>
        <v>46.16934999999981</v>
      </c>
      <c r="J2188" s="6" t="str">
        <f>OBV!F2188</f>
        <v>NEUTRAL</v>
      </c>
      <c r="K2188" s="6" t="str">
        <f>OBV!G2188</f>
        <v>NEUTRAL</v>
      </c>
      <c r="L2188" s="6" t="str">
        <f>OBV!H2188</f>
        <v>NEUTRAL</v>
      </c>
    </row>
    <row r="2189" spans="1:12" ht="13.5" x14ac:dyDescent="0.25">
      <c r="A2189" s="3">
        <f>RSI!A2189</f>
        <v>45191</v>
      </c>
      <c r="B2189" s="2">
        <f>RSI!B2189</f>
        <v>46.167999999999999</v>
      </c>
      <c r="C2189" s="2">
        <f>RSI!I2189</f>
        <v>25.617379318593422</v>
      </c>
      <c r="D2189" s="2">
        <f>MACD!E2189</f>
        <v>-1.5926848817571226E-7</v>
      </c>
      <c r="E2189" s="2">
        <f>MACD!F2189</f>
        <v>-2.3420924421343715E-7</v>
      </c>
      <c r="F2189" s="2">
        <f>'Moving Avg'!D2189</f>
        <v>46.167999999999999</v>
      </c>
      <c r="G2189" s="2">
        <f>'Moving Avg'!F2189</f>
        <v>46.167999999999999</v>
      </c>
      <c r="H2189" s="2">
        <f>'Moving Avg'!G2189</f>
        <v>46.167999999999964</v>
      </c>
      <c r="I2189" s="2">
        <f>'Moving Avg'!H2189</f>
        <v>46.16934999999981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</row>
    <row r="2190" spans="1:12" ht="13.5" x14ac:dyDescent="0.25">
      <c r="A2190" s="3">
        <f>RSI!A2190</f>
        <v>45194</v>
      </c>
      <c r="B2190" s="2">
        <f>RSI!B2190</f>
        <v>46.167999999999999</v>
      </c>
      <c r="C2190" s="2">
        <f>RSI!I2190</f>
        <v>25.617379318593422</v>
      </c>
      <c r="D2190" s="2">
        <f>MACD!E2190</f>
        <v>-1.4747115528734867E-7</v>
      </c>
      <c r="E2190" s="2">
        <f>MACD!F2190</f>
        <v>-2.1686162642821946E-7</v>
      </c>
      <c r="F2190" s="2">
        <f>'Moving Avg'!D2190</f>
        <v>46.167999999999999</v>
      </c>
      <c r="G2190" s="2">
        <f>'Moving Avg'!F2190</f>
        <v>46.167999999999999</v>
      </c>
      <c r="H2190" s="2">
        <f>'Moving Avg'!G2190</f>
        <v>46.167999999999964</v>
      </c>
      <c r="I2190" s="2">
        <f>'Moving Avg'!H2190</f>
        <v>46.16934999999981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</row>
    <row r="2191" spans="1:12" ht="13.5" x14ac:dyDescent="0.25">
      <c r="A2191" s="3">
        <f>RSI!A2191</f>
        <v>45195</v>
      </c>
      <c r="B2191" s="2">
        <f>RSI!B2191</f>
        <v>46.167999999999999</v>
      </c>
      <c r="C2191" s="2">
        <f>RSI!I2191</f>
        <v>25.617379318593422</v>
      </c>
      <c r="D2191" s="2">
        <f>MACD!E2191</f>
        <v>-1.3654764785542284E-7</v>
      </c>
      <c r="E2191" s="2">
        <f>MACD!F2191</f>
        <v>-2.0079883071366016E-7</v>
      </c>
      <c r="F2191" s="2">
        <f>'Moving Avg'!D2191</f>
        <v>46.167999999999999</v>
      </c>
      <c r="G2191" s="2">
        <f>'Moving Avg'!F2191</f>
        <v>46.167999999999999</v>
      </c>
      <c r="H2191" s="2">
        <f>'Moving Avg'!G2191</f>
        <v>46.167999999999964</v>
      </c>
      <c r="I2191" s="2">
        <f>'Moving Avg'!H2191</f>
        <v>46.16934999999981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</row>
    <row r="2192" spans="1:12" ht="13.5" x14ac:dyDescent="0.25">
      <c r="A2192" s="3">
        <f>RSI!A2192</f>
        <v>45197</v>
      </c>
      <c r="B2192" s="2">
        <f>RSI!B2192</f>
        <v>46.167999999999999</v>
      </c>
      <c r="C2192" s="2">
        <f>RSI!I2192</f>
        <v>25.617379318593422</v>
      </c>
      <c r="D2192" s="2">
        <f>MACD!E2192</f>
        <v>-1.2643324254213439E-7</v>
      </c>
      <c r="E2192" s="2">
        <f>MACD!F2192</f>
        <v>-1.8592571307935501E-7</v>
      </c>
      <c r="F2192" s="2">
        <f>'Moving Avg'!D2192</f>
        <v>46.167999999999999</v>
      </c>
      <c r="G2192" s="2">
        <f>'Moving Avg'!F2192</f>
        <v>46.167999999999999</v>
      </c>
      <c r="H2192" s="2">
        <f>'Moving Avg'!G2192</f>
        <v>46.167999999999964</v>
      </c>
      <c r="I2192" s="2">
        <f>'Moving Avg'!H2192</f>
        <v>46.16934999999981</v>
      </c>
      <c r="J2192" s="6" t="str">
        <f>OBV!F2192</f>
        <v>NEUTRAL</v>
      </c>
      <c r="K2192" s="6" t="str">
        <f>OBV!G2192</f>
        <v>NEUTRAL</v>
      </c>
      <c r="L2192" s="6" t="str">
        <f>OBV!H2192</f>
        <v>NEUTRAL</v>
      </c>
    </row>
    <row r="2193" spans="1:12" ht="13.5" x14ac:dyDescent="0.25">
      <c r="A2193" s="3">
        <f>RSI!A2193</f>
        <v>45198</v>
      </c>
      <c r="B2193" s="2">
        <f>RSI!B2193</f>
        <v>46.167999999999999</v>
      </c>
      <c r="C2193" s="2">
        <f>RSI!I2193</f>
        <v>25.617379318593422</v>
      </c>
      <c r="D2193" s="2">
        <f>MACD!E2193</f>
        <v>-1.1706801927857668E-7</v>
      </c>
      <c r="E2193" s="2">
        <f>MACD!F2193</f>
        <v>-1.7215417431919935E-7</v>
      </c>
      <c r="F2193" s="2">
        <f>'Moving Avg'!D2193</f>
        <v>46.167999999999999</v>
      </c>
      <c r="G2193" s="2">
        <f>'Moving Avg'!F2193</f>
        <v>46.167999999999999</v>
      </c>
      <c r="H2193" s="2">
        <f>'Moving Avg'!G2193</f>
        <v>46.167999999999964</v>
      </c>
      <c r="I2193" s="2">
        <f>'Moving Avg'!H2193</f>
        <v>46.16934999999981</v>
      </c>
      <c r="J2193" s="6" t="str">
        <f>OBV!F2193</f>
        <v>NEUTRAL</v>
      </c>
      <c r="K2193" s="6" t="str">
        <f>OBV!G2193</f>
        <v>NEUTRAL</v>
      </c>
      <c r="L2193" s="6" t="str">
        <f>OBV!H2193</f>
        <v>NEUTRAL</v>
      </c>
    </row>
    <row r="2194" spans="1:12" ht="13.5" x14ac:dyDescent="0.25">
      <c r="A2194" s="3">
        <f>RSI!A2194</f>
        <v>45201</v>
      </c>
      <c r="B2194" s="2">
        <f>RSI!B2194</f>
        <v>46.167999999999999</v>
      </c>
      <c r="C2194" s="2">
        <f>RSI!I2194</f>
        <v>25.617379318593422</v>
      </c>
      <c r="D2194" s="2">
        <f>MACD!E2194</f>
        <v>-1.0839648467708685E-7</v>
      </c>
      <c r="E2194" s="2">
        <f>MACD!F2194</f>
        <v>-1.5940263639077687E-7</v>
      </c>
      <c r="F2194" s="2">
        <f>'Moving Avg'!D2194</f>
        <v>46.167999999999999</v>
      </c>
      <c r="G2194" s="2">
        <f>'Moving Avg'!F2194</f>
        <v>46.167999999999999</v>
      </c>
      <c r="H2194" s="2">
        <f>'Moving Avg'!G2194</f>
        <v>46.167999999999964</v>
      </c>
      <c r="I2194" s="2">
        <f>'Moving Avg'!H2194</f>
        <v>46.169299999999822</v>
      </c>
      <c r="J2194" s="6" t="str">
        <f>OBV!F2194</f>
        <v>NEUTRAL</v>
      </c>
      <c r="K2194" s="6" t="str">
        <f>OBV!G2194</f>
        <v>NEUTRAL</v>
      </c>
      <c r="L2194" s="6" t="str">
        <f>OBV!H2194</f>
        <v>NEUTRAL</v>
      </c>
    </row>
    <row r="2195" spans="1:12" ht="13.5" x14ac:dyDescent="0.25">
      <c r="A2195" s="3">
        <f>RSI!A2195</f>
        <v>45202</v>
      </c>
      <c r="B2195" s="2">
        <f>RSI!B2195</f>
        <v>46.167999999999999</v>
      </c>
      <c r="C2195" s="2">
        <f>RSI!I2195</f>
        <v>25.617379318593436</v>
      </c>
      <c r="D2195" s="2">
        <f>MACD!E2195</f>
        <v>-1.0036725939244207E-7</v>
      </c>
      <c r="E2195" s="2">
        <f>MACD!F2195</f>
        <v>-1.475955609911099E-7</v>
      </c>
      <c r="F2195" s="2">
        <f>'Moving Avg'!D2195</f>
        <v>46.167999999999999</v>
      </c>
      <c r="G2195" s="2">
        <f>'Moving Avg'!F2195</f>
        <v>46.167999999999999</v>
      </c>
      <c r="H2195" s="2">
        <f>'Moving Avg'!G2195</f>
        <v>46.167999999999964</v>
      </c>
      <c r="I2195" s="2">
        <f>'Moving Avg'!H2195</f>
        <v>46.16924999999982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</row>
    <row r="2196" spans="1:12" ht="13.5" x14ac:dyDescent="0.25">
      <c r="A2196" s="3">
        <f>RSI!A2196</f>
        <v>45203</v>
      </c>
      <c r="B2196" s="2">
        <f>RSI!B2196</f>
        <v>46.167999999999999</v>
      </c>
      <c r="C2196" s="2">
        <f>RSI!I2196</f>
        <v>25.617379318593422</v>
      </c>
      <c r="D2196" s="2">
        <f>MACD!E2196</f>
        <v>-9.2932765483055846E-8</v>
      </c>
      <c r="E2196" s="2">
        <f>MACD!F2196</f>
        <v>-1.3666300188949909E-7</v>
      </c>
      <c r="F2196" s="2">
        <f>'Moving Avg'!D2196</f>
        <v>46.167999999999999</v>
      </c>
      <c r="G2196" s="2">
        <f>'Moving Avg'!F2196</f>
        <v>46.167999999999999</v>
      </c>
      <c r="H2196" s="2">
        <f>'Moving Avg'!G2196</f>
        <v>46.167999999999964</v>
      </c>
      <c r="I2196" s="2">
        <f>'Moving Avg'!H2196</f>
        <v>46.169199999999819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</row>
    <row r="2197" spans="1:12" ht="13.5" x14ac:dyDescent="0.25">
      <c r="A2197" s="3">
        <f>RSI!A2197</f>
        <v>45204</v>
      </c>
      <c r="B2197" s="2">
        <f>RSI!B2197</f>
        <v>46.167999999999999</v>
      </c>
      <c r="C2197" s="2">
        <f>RSI!I2197</f>
        <v>25.617379318593422</v>
      </c>
      <c r="D2197" s="2">
        <f>MACD!E2197</f>
        <v>-8.6048963510165777E-8</v>
      </c>
      <c r="E2197" s="2">
        <f>MACD!F2197</f>
        <v>-1.2654019421363244E-7</v>
      </c>
      <c r="F2197" s="2">
        <f>'Moving Avg'!D2197</f>
        <v>46.167999999999999</v>
      </c>
      <c r="G2197" s="2">
        <f>'Moving Avg'!F2197</f>
        <v>46.167999999999999</v>
      </c>
      <c r="H2197" s="2">
        <f>'Moving Avg'!G2197</f>
        <v>46.167999999999964</v>
      </c>
      <c r="I2197" s="2">
        <f>'Moving Avg'!H2197</f>
        <v>46.169149999999817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</row>
    <row r="2198" spans="1:12" ht="13.5" x14ac:dyDescent="0.25">
      <c r="A2198" s="3">
        <f>RSI!A2198</f>
        <v>45205</v>
      </c>
      <c r="B2198" s="2">
        <f>RSI!B2198</f>
        <v>46.167999999999999</v>
      </c>
      <c r="C2198" s="2">
        <f>RSI!I2198</f>
        <v>25.617379318593422</v>
      </c>
      <c r="D2198" s="2">
        <f>MACD!E2198</f>
        <v>-7.9675054109884513E-8</v>
      </c>
      <c r="E2198" s="2">
        <f>MACD!F2198</f>
        <v>-1.1716716619288286E-7</v>
      </c>
      <c r="F2198" s="2">
        <f>'Moving Avg'!D2198</f>
        <v>46.167999999999999</v>
      </c>
      <c r="G2198" s="2">
        <f>'Moving Avg'!F2198</f>
        <v>46.167999999999999</v>
      </c>
      <c r="H2198" s="2">
        <f>'Moving Avg'!G2198</f>
        <v>46.167999999999964</v>
      </c>
      <c r="I2198" s="2">
        <f>'Moving Avg'!H2198</f>
        <v>46.169099999999823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</row>
    <row r="2199" spans="1:12" ht="13.5" x14ac:dyDescent="0.25">
      <c r="A2199" s="3">
        <f>RSI!A2199</f>
        <v>45208</v>
      </c>
      <c r="B2199" s="2">
        <f>RSI!B2199</f>
        <v>46.167999999999999</v>
      </c>
      <c r="C2199" s="2">
        <f>RSI!I2199</f>
        <v>25.617379318593422</v>
      </c>
      <c r="D2199" s="2">
        <f>MACD!E2199</f>
        <v>-7.3773271935806406E-8</v>
      </c>
      <c r="E2199" s="2">
        <f>MACD!F2199</f>
        <v>-1.0848838734146758E-7</v>
      </c>
      <c r="F2199" s="2">
        <f>'Moving Avg'!D2199</f>
        <v>46.167999999999999</v>
      </c>
      <c r="G2199" s="2">
        <f>'Moving Avg'!F2199</f>
        <v>46.167999999999999</v>
      </c>
      <c r="H2199" s="2">
        <f>'Moving Avg'!G2199</f>
        <v>46.167999999999964</v>
      </c>
      <c r="I2199" s="2">
        <f>'Moving Avg'!H2199</f>
        <v>46.169049999999828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</row>
    <row r="2200" spans="1:12" ht="13.5" x14ac:dyDescent="0.25">
      <c r="A2200" s="3">
        <f>RSI!A2200</f>
        <v>45209</v>
      </c>
      <c r="B2200" s="2">
        <f>RSI!B2200</f>
        <v>46.167999999999999</v>
      </c>
      <c r="C2200" s="2">
        <f>RSI!I2200</f>
        <v>25.617379318593422</v>
      </c>
      <c r="D2200" s="2">
        <f>MACD!E2200</f>
        <v>-6.83086511799047E-8</v>
      </c>
      <c r="E2200" s="2">
        <f>MACD!F2200</f>
        <v>-1.00452440109155E-7</v>
      </c>
      <c r="F2200" s="2">
        <f>'Moving Avg'!D2200</f>
        <v>46.167999999999999</v>
      </c>
      <c r="G2200" s="2">
        <f>'Moving Avg'!F2200</f>
        <v>46.167999999999999</v>
      </c>
      <c r="H2200" s="2">
        <f>'Moving Avg'!G2200</f>
        <v>46.167999999999964</v>
      </c>
      <c r="I2200" s="2">
        <f>'Moving Avg'!H2200</f>
        <v>46.168999999999826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</row>
    <row r="2201" spans="1:12" ht="13.5" x14ac:dyDescent="0.25">
      <c r="A2201" s="3">
        <f>RSI!A2201</f>
        <v>45210</v>
      </c>
      <c r="B2201" s="2">
        <f>RSI!B2201</f>
        <v>46.167999999999999</v>
      </c>
      <c r="C2201" s="2">
        <f>RSI!I2201</f>
        <v>25.617379318593422</v>
      </c>
      <c r="D2201" s="2">
        <f>MACD!E2201</f>
        <v>-6.3248798198856093E-8</v>
      </c>
      <c r="E2201" s="2">
        <f>MACD!F2201</f>
        <v>-9.3011711727095236E-8</v>
      </c>
      <c r="F2201" s="2">
        <f>'Moving Avg'!D2201</f>
        <v>46.167999999999999</v>
      </c>
      <c r="G2201" s="2">
        <f>'Moving Avg'!F2201</f>
        <v>46.167999999999999</v>
      </c>
      <c r="H2201" s="2">
        <f>'Moving Avg'!G2201</f>
        <v>46.167999999999964</v>
      </c>
      <c r="I2201" s="2">
        <f>'Moving Avg'!H2201</f>
        <v>46.168949999999825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</row>
    <row r="2202" spans="1:12" ht="13.5" x14ac:dyDescent="0.25">
      <c r="A2202" s="3">
        <f>RSI!A2202</f>
        <v>45211</v>
      </c>
      <c r="B2202" s="2">
        <f>RSI!B2202</f>
        <v>46.167999999999999</v>
      </c>
      <c r="C2202" s="2">
        <f>RSI!I2202</f>
        <v>25.617379318593436</v>
      </c>
      <c r="D2202" s="2">
        <f>MACD!E2202</f>
        <v>-5.8563742300066224E-8</v>
      </c>
      <c r="E2202" s="2">
        <f>MACD!F2202</f>
        <v>-8.6122117841689449E-8</v>
      </c>
      <c r="F2202" s="2">
        <f>'Moving Avg'!D2202</f>
        <v>46.167999999999999</v>
      </c>
      <c r="G2202" s="2">
        <f>'Moving Avg'!F2202</f>
        <v>46.167999999999999</v>
      </c>
      <c r="H2202" s="2">
        <f>'Moving Avg'!G2202</f>
        <v>46.167999999999964</v>
      </c>
      <c r="I2202" s="2">
        <f>'Moving Avg'!H2202</f>
        <v>46.16889999999983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</row>
    <row r="2203" spans="1:12" ht="13.5" x14ac:dyDescent="0.25">
      <c r="A2203" s="3">
        <f>RSI!A2203</f>
        <v>45212</v>
      </c>
      <c r="B2203" s="2">
        <f>RSI!B2203</f>
        <v>46.167999999999999</v>
      </c>
      <c r="C2203" s="2">
        <f>RSI!I2203</f>
        <v>25.617379318593422</v>
      </c>
      <c r="D2203" s="2">
        <f>MACD!E2203</f>
        <v>-5.4225722578848945E-8</v>
      </c>
      <c r="E2203" s="2">
        <f>MACD!F2203</f>
        <v>-7.9742838789121354E-8</v>
      </c>
      <c r="F2203" s="2">
        <f>'Moving Avg'!D2203</f>
        <v>46.167999999999999</v>
      </c>
      <c r="G2203" s="2">
        <f>'Moving Avg'!F2203</f>
        <v>46.167999999999999</v>
      </c>
      <c r="H2203" s="2">
        <f>'Moving Avg'!G2203</f>
        <v>46.167999999999964</v>
      </c>
      <c r="I2203" s="2">
        <f>'Moving Avg'!H2203</f>
        <v>46.16889999999983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</row>
    <row r="2204" spans="1:12" ht="13.5" x14ac:dyDescent="0.25">
      <c r="A2204" s="3">
        <f>RSI!A2204</f>
        <v>45215</v>
      </c>
      <c r="B2204" s="2">
        <f>RSI!B2204</f>
        <v>46.167999999999999</v>
      </c>
      <c r="C2204" s="2">
        <f>RSI!I2204</f>
        <v>25.617379318593422</v>
      </c>
      <c r="D2204" s="2">
        <f>MACD!E2204</f>
        <v>-5.0209038704451814E-8</v>
      </c>
      <c r="E2204" s="2">
        <f>MACD!F2204</f>
        <v>-7.3836078772187454E-8</v>
      </c>
      <c r="F2204" s="2">
        <f>'Moving Avg'!D2204</f>
        <v>46.167999999999999</v>
      </c>
      <c r="G2204" s="2">
        <f>'Moving Avg'!F2204</f>
        <v>46.167999999999999</v>
      </c>
      <c r="H2204" s="2">
        <f>'Moving Avg'!G2204</f>
        <v>46.167999999999964</v>
      </c>
      <c r="I2204" s="2">
        <f>'Moving Avg'!H2204</f>
        <v>46.16889999999983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</row>
    <row r="2205" spans="1:12" ht="13.5" x14ac:dyDescent="0.25">
      <c r="A2205" s="3">
        <f>RSI!A2205</f>
        <v>45216</v>
      </c>
      <c r="B2205" s="2">
        <f>RSI!B2205</f>
        <v>46.167999999999999</v>
      </c>
      <c r="C2205" s="2">
        <f>RSI!I2205</f>
        <v>25.617379318593422</v>
      </c>
      <c r="D2205" s="2">
        <f>MACD!E2205</f>
        <v>-4.6489873284372152E-8</v>
      </c>
      <c r="E2205" s="2">
        <f>MACD!F2205</f>
        <v>-6.8366837674624391E-8</v>
      </c>
      <c r="F2205" s="2">
        <f>'Moving Avg'!D2205</f>
        <v>46.167999999999999</v>
      </c>
      <c r="G2205" s="2">
        <f>'Moving Avg'!F2205</f>
        <v>46.167999999999999</v>
      </c>
      <c r="H2205" s="2">
        <f>'Moving Avg'!G2205</f>
        <v>46.167999999999964</v>
      </c>
      <c r="I2205" s="2">
        <f>'Moving Avg'!H2205</f>
        <v>46.16889999999983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</row>
    <row r="2206" spans="1:12" ht="13.5" x14ac:dyDescent="0.25">
      <c r="A2206" s="3">
        <f>RSI!A2206</f>
        <v>45217</v>
      </c>
      <c r="B2206" s="2">
        <f>RSI!B2206</f>
        <v>46.167999999999999</v>
      </c>
      <c r="C2206" s="2">
        <f>RSI!I2206</f>
        <v>25.617379318593422</v>
      </c>
      <c r="D2206" s="2">
        <f>MACD!E2206</f>
        <v>-4.3046199493801396E-8</v>
      </c>
      <c r="E2206" s="2">
        <f>MACD!F2206</f>
        <v>-6.3302710038459797E-8</v>
      </c>
      <c r="F2206" s="2">
        <f>'Moving Avg'!D2206</f>
        <v>46.167999999999999</v>
      </c>
      <c r="G2206" s="2">
        <f>'Moving Avg'!F2206</f>
        <v>46.167999999999999</v>
      </c>
      <c r="H2206" s="2">
        <f>'Moving Avg'!G2206</f>
        <v>46.167999999999964</v>
      </c>
      <c r="I2206" s="2">
        <f>'Moving Avg'!H2206</f>
        <v>46.16889999999983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</row>
    <row r="2207" spans="1:12" ht="13.5" x14ac:dyDescent="0.25">
      <c r="A2207" s="3">
        <f>RSI!A2207</f>
        <v>45218</v>
      </c>
      <c r="B2207" s="2">
        <f>RSI!B2207</f>
        <v>46.167999999999999</v>
      </c>
      <c r="C2207" s="2">
        <f>RSI!I2207</f>
        <v>25.617379318593422</v>
      </c>
      <c r="D2207" s="2">
        <f>MACD!E2207</f>
        <v>-3.9857610545368516E-8</v>
      </c>
      <c r="E2207" s="2">
        <f>MACD!F2207</f>
        <v>-5.8613690139841545E-8</v>
      </c>
      <c r="F2207" s="2">
        <f>'Moving Avg'!D2207</f>
        <v>46.167999999999999</v>
      </c>
      <c r="G2207" s="2">
        <f>'Moving Avg'!F2207</f>
        <v>46.167999999999999</v>
      </c>
      <c r="H2207" s="2">
        <f>'Moving Avg'!G2207</f>
        <v>46.167999999999964</v>
      </c>
      <c r="I2207" s="2">
        <f>'Moving Avg'!H2207</f>
        <v>46.16889999999983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</row>
    <row r="2208" spans="1:12" ht="13.5" x14ac:dyDescent="0.25">
      <c r="A2208" s="3">
        <f>RSI!A2208</f>
        <v>45219</v>
      </c>
      <c r="B2208" s="2">
        <f>RSI!B2208</f>
        <v>46.167999999999999</v>
      </c>
      <c r="C2208" s="2">
        <f>RSI!I2208</f>
        <v>25.617379318593422</v>
      </c>
      <c r="D2208" s="2">
        <f>MACD!E2208</f>
        <v>-3.6905213107729651E-8</v>
      </c>
      <c r="E2208" s="2">
        <f>MACD!F2208</f>
        <v>-5.427199473341917E-8</v>
      </c>
      <c r="F2208" s="2">
        <f>'Moving Avg'!D2208</f>
        <v>46.167999999999999</v>
      </c>
      <c r="G2208" s="2">
        <f>'Moving Avg'!F2208</f>
        <v>46.167999999999999</v>
      </c>
      <c r="H2208" s="2">
        <f>'Moving Avg'!G2208</f>
        <v>46.167999999999964</v>
      </c>
      <c r="I2208" s="2">
        <f>'Moving Avg'!H2208</f>
        <v>46.16889999999983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</row>
    <row r="2209" spans="1:12" ht="13.5" x14ac:dyDescent="0.25">
      <c r="A2209" s="3">
        <f>RSI!A2209</f>
        <v>45222</v>
      </c>
      <c r="B2209" s="2">
        <f>RSI!B2209</f>
        <v>46.167999999999999</v>
      </c>
      <c r="C2209" s="2">
        <f>RSI!I2209</f>
        <v>25.617379318593422</v>
      </c>
      <c r="D2209" s="2">
        <f>MACD!E2209</f>
        <v>-3.4171506513303029E-8</v>
      </c>
      <c r="E2209" s="2">
        <f>MACD!F2209</f>
        <v>-5.0251897089395946E-8</v>
      </c>
      <c r="F2209" s="2">
        <f>'Moving Avg'!D2209</f>
        <v>46.167999999999999</v>
      </c>
      <c r="G2209" s="2">
        <f>'Moving Avg'!F2209</f>
        <v>46.167999999999999</v>
      </c>
      <c r="H2209" s="2">
        <f>'Moving Avg'!G2209</f>
        <v>46.167999999999964</v>
      </c>
      <c r="I2209" s="2">
        <f>'Moving Avg'!H2209</f>
        <v>46.16889999999983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</row>
    <row r="2210" spans="1:12" ht="13.5" x14ac:dyDescent="0.25">
      <c r="A2210" s="3">
        <f>RSI!A2210</f>
        <v>45223</v>
      </c>
      <c r="B2210" s="2">
        <f>RSI!B2210</f>
        <v>46.167999999999999</v>
      </c>
      <c r="C2210" s="2">
        <f>RSI!I2210</f>
        <v>25.617379318593422</v>
      </c>
      <c r="D2210" s="2">
        <f>MACD!E2210</f>
        <v>-3.1640297493140679E-8</v>
      </c>
      <c r="E2210" s="2">
        <f>MACD!F2210</f>
        <v>-4.6529577170144899E-8</v>
      </c>
      <c r="F2210" s="2">
        <f>'Moving Avg'!D2210</f>
        <v>46.167999999999999</v>
      </c>
      <c r="G2210" s="2">
        <f>'Moving Avg'!F2210</f>
        <v>46.167999999999999</v>
      </c>
      <c r="H2210" s="2">
        <f>'Moving Avg'!G2210</f>
        <v>46.167999999999964</v>
      </c>
      <c r="I2210" s="2">
        <f>'Moving Avg'!H2210</f>
        <v>46.16889999999983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</row>
    <row r="2211" spans="1:12" ht="13.5" x14ac:dyDescent="0.25">
      <c r="A2211" s="3">
        <f>RSI!A2211</f>
        <v>45224</v>
      </c>
      <c r="B2211" s="2">
        <f>RSI!B2211</f>
        <v>46.167999999999999</v>
      </c>
      <c r="C2211" s="2">
        <f>RSI!I2211</f>
        <v>25.617379318593422</v>
      </c>
      <c r="D2211" s="2">
        <f>MACD!E2211</f>
        <v>-2.9296586490090704E-8</v>
      </c>
      <c r="E2211" s="2">
        <f>MACD!F2211</f>
        <v>-4.3082979034134057E-8</v>
      </c>
      <c r="F2211" s="2">
        <f>'Moving Avg'!D2211</f>
        <v>46.167999999999999</v>
      </c>
      <c r="G2211" s="2">
        <f>'Moving Avg'!F2211</f>
        <v>46.167999999999999</v>
      </c>
      <c r="H2211" s="2">
        <f>'Moving Avg'!G2211</f>
        <v>46.167999999999964</v>
      </c>
      <c r="I2211" s="2">
        <f>'Moving Avg'!H2211</f>
        <v>46.16889999999983</v>
      </c>
      <c r="J2211" s="6" t="str">
        <f>OBV!F2211</f>
        <v>NEUTRAL</v>
      </c>
      <c r="K2211" s="6" t="str">
        <f>OBV!G2211</f>
        <v>NEUTRAL</v>
      </c>
      <c r="L2211" s="6" t="str">
        <f>OBV!H2211</f>
        <v>NEUTRAL</v>
      </c>
    </row>
    <row r="2212" spans="1:12" ht="13.5" x14ac:dyDescent="0.25">
      <c r="A2212" s="3">
        <f>RSI!A2212</f>
        <v>45225</v>
      </c>
      <c r="B2212" s="2">
        <f>RSI!B2212</f>
        <v>46.167999999999999</v>
      </c>
      <c r="C2212" s="2">
        <f>RSI!I2212</f>
        <v>25.617379318593422</v>
      </c>
      <c r="D2212" s="2">
        <f>MACD!E2212</f>
        <v>-2.7126475288241636E-8</v>
      </c>
      <c r="E2212" s="2">
        <f>MACD!F2212</f>
        <v>-3.9891678284955576E-8</v>
      </c>
      <c r="F2212" s="2">
        <f>'Moving Avg'!D2212</f>
        <v>46.167999999999999</v>
      </c>
      <c r="G2212" s="2">
        <f>'Moving Avg'!F2212</f>
        <v>46.167999999999999</v>
      </c>
      <c r="H2212" s="2">
        <f>'Moving Avg'!G2212</f>
        <v>46.167999999999964</v>
      </c>
      <c r="I2212" s="2">
        <f>'Moving Avg'!H2212</f>
        <v>46.16889999999983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</row>
    <row r="2213" spans="1:12" ht="13.5" x14ac:dyDescent="0.25">
      <c r="A2213" s="3">
        <f>RSI!A2213</f>
        <v>45226</v>
      </c>
      <c r="B2213" s="2">
        <f>RSI!B2213</f>
        <v>46.167999999999999</v>
      </c>
      <c r="C2213" s="2">
        <f>RSI!I2213</f>
        <v>25.617379318593436</v>
      </c>
      <c r="D2213" s="2">
        <f>MACD!E2213</f>
        <v>-2.5117117274930933E-8</v>
      </c>
      <c r="E2213" s="2">
        <f>MACD!F2213</f>
        <v>-3.6936766082950651E-8</v>
      </c>
      <c r="F2213" s="2">
        <f>'Moving Avg'!D2213</f>
        <v>46.167999999999999</v>
      </c>
      <c r="G2213" s="2">
        <f>'Moving Avg'!F2213</f>
        <v>46.167999999999999</v>
      </c>
      <c r="H2213" s="2">
        <f>'Moving Avg'!G2213</f>
        <v>46.167999999999964</v>
      </c>
      <c r="I2213" s="2">
        <f>'Moving Avg'!H2213</f>
        <v>46.16889999999983</v>
      </c>
      <c r="J2213" s="6" t="str">
        <f>OBV!F2213</f>
        <v>NEUTRAL</v>
      </c>
      <c r="K2213" s="6" t="str">
        <f>OBV!G2213</f>
        <v>NEUTRAL</v>
      </c>
      <c r="L2213" s="6" t="str">
        <f>OBV!H2213</f>
        <v>NEUTRAL</v>
      </c>
    </row>
    <row r="2214" spans="1:12" ht="13.5" x14ac:dyDescent="0.25">
      <c r="A2214" s="3">
        <f>RSI!A2214</f>
        <v>45229</v>
      </c>
      <c r="B2214" s="2">
        <f>RSI!B2214</f>
        <v>46.167999999999999</v>
      </c>
      <c r="C2214" s="2">
        <f>RSI!I2214</f>
        <v>25.617379318593436</v>
      </c>
      <c r="D2214" s="2">
        <f>MACD!E2214</f>
        <v>-2.3256596648479899E-8</v>
      </c>
      <c r="E2214" s="2">
        <f>MACD!F2214</f>
        <v>-3.4200732196056506E-8</v>
      </c>
      <c r="F2214" s="2">
        <f>'Moving Avg'!D2214</f>
        <v>46.167999999999999</v>
      </c>
      <c r="G2214" s="2">
        <f>'Moving Avg'!F2214</f>
        <v>46.167999999999999</v>
      </c>
      <c r="H2214" s="2">
        <f>'Moving Avg'!G2214</f>
        <v>46.167999999999964</v>
      </c>
      <c r="I2214" s="2">
        <f>'Moving Avg'!H2214</f>
        <v>46.16889999999983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</row>
    <row r="2215" spans="1:12" ht="13.5" x14ac:dyDescent="0.25">
      <c r="A2215" s="3">
        <f>RSI!A2215</f>
        <v>45230</v>
      </c>
      <c r="B2215" s="2">
        <f>RSI!B2215</f>
        <v>46.167999999999999</v>
      </c>
      <c r="C2215" s="2">
        <f>RSI!I2215</f>
        <v>25.617379318593436</v>
      </c>
      <c r="D2215" s="2">
        <f>MACD!E2215</f>
        <v>-2.1533885785629536E-8</v>
      </c>
      <c r="E2215" s="2">
        <f>MACD!F2215</f>
        <v>-3.1667362913971113E-8</v>
      </c>
      <c r="F2215" s="2">
        <f>'Moving Avg'!D2215</f>
        <v>46.167999999999999</v>
      </c>
      <c r="G2215" s="2">
        <f>'Moving Avg'!F2215</f>
        <v>46.167999999999999</v>
      </c>
      <c r="H2215" s="2">
        <f>'Moving Avg'!G2215</f>
        <v>46.167999999999964</v>
      </c>
      <c r="I2215" s="2">
        <f>'Moving Avg'!H2215</f>
        <v>46.16889999999983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</row>
    <row r="2216" spans="1:12" ht="13.5" x14ac:dyDescent="0.25">
      <c r="A2216" s="3">
        <f>RSI!A2216</f>
        <v>45231</v>
      </c>
      <c r="B2216" s="2">
        <f>RSI!B2216</f>
        <v>46.167999999999999</v>
      </c>
      <c r="C2216" s="2">
        <f>RSI!I2216</f>
        <v>25.617379318593436</v>
      </c>
      <c r="D2216" s="2">
        <f>MACD!E2216</f>
        <v>-1.9938788398121687E-8</v>
      </c>
      <c r="E2216" s="2">
        <f>MACD!F2216</f>
        <v>-2.9321648010801228E-8</v>
      </c>
      <c r="F2216" s="2">
        <f>'Moving Avg'!D2216</f>
        <v>46.167999999999999</v>
      </c>
      <c r="G2216" s="2">
        <f>'Moving Avg'!F2216</f>
        <v>46.167999999999999</v>
      </c>
      <c r="H2216" s="2">
        <f>'Moving Avg'!G2216</f>
        <v>46.167999999999964</v>
      </c>
      <c r="I2216" s="2">
        <f>'Moving Avg'!H2216</f>
        <v>46.16889999999983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</row>
    <row r="2217" spans="1:12" ht="13.5" x14ac:dyDescent="0.25">
      <c r="A2217" s="3">
        <f>RSI!A2217</f>
        <v>45232</v>
      </c>
      <c r="B2217" s="2">
        <f>RSI!B2217</f>
        <v>46.167999999999999</v>
      </c>
      <c r="C2217" s="2">
        <f>RSI!I2217</f>
        <v>25.617379318593436</v>
      </c>
      <c r="D2217" s="2">
        <f>MACD!E2217</f>
        <v>-1.8461847162143386E-8</v>
      </c>
      <c r="E2217" s="2">
        <f>MACD!F2217</f>
        <v>-2.7149687841069661E-8</v>
      </c>
      <c r="F2217" s="2">
        <f>'Moving Avg'!D2217</f>
        <v>46.167999999999999</v>
      </c>
      <c r="G2217" s="2">
        <f>'Moving Avg'!F2217</f>
        <v>46.167999999999999</v>
      </c>
      <c r="H2217" s="2">
        <f>'Moving Avg'!G2217</f>
        <v>46.167999999999964</v>
      </c>
      <c r="I2217" s="2">
        <f>'Moving Avg'!H2217</f>
        <v>46.16889999999983</v>
      </c>
      <c r="J2217" s="6" t="str">
        <f>OBV!F2217</f>
        <v>NEUTRAL</v>
      </c>
      <c r="K2217" s="6" t="str">
        <f>OBV!G2217</f>
        <v>NEUTRAL</v>
      </c>
      <c r="L2217" s="6" t="str">
        <f>OBV!H2217</f>
        <v>NEUTRAL</v>
      </c>
    </row>
    <row r="2218" spans="1:12" ht="13.5" x14ac:dyDescent="0.25">
      <c r="A2218" s="3">
        <f>RSI!A2218</f>
        <v>45233</v>
      </c>
      <c r="B2218" s="2">
        <f>RSI!B2218</f>
        <v>46.167999999999999</v>
      </c>
      <c r="C2218" s="2">
        <f>RSI!I2218</f>
        <v>25.617379318593436</v>
      </c>
      <c r="D2218" s="2">
        <f>MACD!E2218</f>
        <v>-1.7094308191190066E-8</v>
      </c>
      <c r="E2218" s="2">
        <f>MACD!F2218</f>
        <v>-2.5138611911093744E-8</v>
      </c>
      <c r="F2218" s="2">
        <f>'Moving Avg'!D2218</f>
        <v>46.167999999999999</v>
      </c>
      <c r="G2218" s="2">
        <f>'Moving Avg'!F2218</f>
        <v>46.167999999999999</v>
      </c>
      <c r="H2218" s="2">
        <f>'Moving Avg'!G2218</f>
        <v>46.167999999999964</v>
      </c>
      <c r="I2218" s="2">
        <f>'Moving Avg'!H2218</f>
        <v>46.16889999999983</v>
      </c>
      <c r="J2218" s="6" t="str">
        <f>OBV!F2218</f>
        <v>NEUTRAL</v>
      </c>
      <c r="K2218" s="6" t="str">
        <f>OBV!G2218</f>
        <v>NEUTRAL</v>
      </c>
      <c r="L2218" s="6" t="str">
        <f>OBV!H2218</f>
        <v>NEUTRAL</v>
      </c>
    </row>
    <row r="2219" spans="1:12" ht="13.5" x14ac:dyDescent="0.25">
      <c r="A2219" s="3">
        <f>RSI!A2219</f>
        <v>45236</v>
      </c>
      <c r="B2219" s="2">
        <f>RSI!B2219</f>
        <v>46.167999999999999</v>
      </c>
      <c r="C2219" s="2">
        <f>RSI!I2219</f>
        <v>25.617379318593436</v>
      </c>
      <c r="D2219" s="2">
        <f>MACD!E2219</f>
        <v>-1.5828064192646707E-8</v>
      </c>
      <c r="E2219" s="2">
        <f>MACD!F2219</f>
        <v>-2.3276502367404337E-8</v>
      </c>
      <c r="F2219" s="2">
        <f>'Moving Avg'!D2219</f>
        <v>46.167999999999999</v>
      </c>
      <c r="G2219" s="2">
        <f>'Moving Avg'!F2219</f>
        <v>46.167999999999999</v>
      </c>
      <c r="H2219" s="2">
        <f>'Moving Avg'!G2219</f>
        <v>46.167999999999964</v>
      </c>
      <c r="I2219" s="2">
        <f>'Moving Avg'!H2219</f>
        <v>46.16889999999983</v>
      </c>
      <c r="J2219" s="6" t="str">
        <f>OBV!F2219</f>
        <v>NEUTRAL</v>
      </c>
      <c r="K2219" s="6" t="str">
        <f>OBV!G2219</f>
        <v>NEUTRAL</v>
      </c>
      <c r="L2219" s="6" t="str">
        <f>OBV!H2219</f>
        <v>NEUTRAL</v>
      </c>
    </row>
    <row r="2220" spans="1:12" ht="13.5" x14ac:dyDescent="0.25">
      <c r="A2220" s="3">
        <f>RSI!A2220</f>
        <v>45237</v>
      </c>
      <c r="B2220" s="2">
        <f>RSI!B2220</f>
        <v>46.167999999999999</v>
      </c>
      <c r="C2220" s="2">
        <f>RSI!I2220</f>
        <v>25.617379318593436</v>
      </c>
      <c r="D2220" s="2">
        <f>MACD!E2220</f>
        <v>-1.4655618940651038E-8</v>
      </c>
      <c r="E2220" s="2">
        <f>MACD!F2220</f>
        <v>-2.1552325682053678E-8</v>
      </c>
      <c r="F2220" s="2">
        <f>'Moving Avg'!D2220</f>
        <v>46.167999999999999</v>
      </c>
      <c r="G2220" s="2">
        <f>'Moving Avg'!F2220</f>
        <v>46.167999999999999</v>
      </c>
      <c r="H2220" s="2">
        <f>'Moving Avg'!G2220</f>
        <v>46.167999999999964</v>
      </c>
      <c r="I2220" s="2">
        <f>'Moving Avg'!H2220</f>
        <v>46.16889999999983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</row>
    <row r="2221" spans="1:12" ht="13.5" x14ac:dyDescent="0.25">
      <c r="A2221" s="3">
        <f>RSI!A2221</f>
        <v>45238</v>
      </c>
      <c r="B2221" s="2">
        <f>RSI!B2221</f>
        <v>46.167999999999999</v>
      </c>
      <c r="C2221" s="2">
        <f>RSI!I2221</f>
        <v>25.617379318593436</v>
      </c>
      <c r="D2221" s="2">
        <f>MACD!E2221</f>
        <v>-1.3570016221819969E-8</v>
      </c>
      <c r="E2221" s="2">
        <f>MACD!F2221</f>
        <v>-1.9955863790006937E-8</v>
      </c>
      <c r="F2221" s="2">
        <f>'Moving Avg'!D2221</f>
        <v>46.167999999999999</v>
      </c>
      <c r="G2221" s="2">
        <f>'Moving Avg'!F2221</f>
        <v>46.167999999999999</v>
      </c>
      <c r="H2221" s="2">
        <f>'Moving Avg'!G2221</f>
        <v>46.167999999999964</v>
      </c>
      <c r="I2221" s="2">
        <f>'Moving Avg'!H2221</f>
        <v>46.16889999999983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</row>
    <row r="2222" spans="1:12" ht="13.5" x14ac:dyDescent="0.25">
      <c r="A2222" s="3">
        <f>RSI!A2222</f>
        <v>45239</v>
      </c>
      <c r="B2222" s="2">
        <f>RSI!B2222</f>
        <v>46.167999999999999</v>
      </c>
      <c r="C2222" s="2">
        <f>RSI!I2222</f>
        <v>25.617379318593436</v>
      </c>
      <c r="D2222" s="2">
        <f>MACD!E2222</f>
        <v>-1.2564825624394871E-8</v>
      </c>
      <c r="E2222" s="2">
        <f>MACD!F2222</f>
        <v>-1.8477656156884522E-8</v>
      </c>
      <c r="F2222" s="2">
        <f>'Moving Avg'!D2222</f>
        <v>46.167999999999999</v>
      </c>
      <c r="G2222" s="2">
        <f>'Moving Avg'!F2222</f>
        <v>46.167999999999999</v>
      </c>
      <c r="H2222" s="2">
        <f>'Moving Avg'!G2222</f>
        <v>46.167999999999964</v>
      </c>
      <c r="I2222" s="2">
        <f>'Moving Avg'!H2222</f>
        <v>46.16889999999983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</row>
    <row r="2223" spans="1:12" ht="13.5" x14ac:dyDescent="0.25">
      <c r="A2223" s="3">
        <f>RSI!A2223</f>
        <v>45240</v>
      </c>
      <c r="B2223" s="2">
        <f>RSI!B2223</f>
        <v>46.167999999999999</v>
      </c>
      <c r="C2223" s="2">
        <f>RSI!I2223</f>
        <v>25.617379318593436</v>
      </c>
      <c r="D2223" s="2">
        <f>MACD!E2223</f>
        <v>-1.1634092800250073E-8</v>
      </c>
      <c r="E2223" s="2">
        <f>MACD!F2223</f>
        <v>-1.7108943485557633E-8</v>
      </c>
      <c r="F2223" s="2">
        <f>'Moving Avg'!D2223</f>
        <v>46.167999999999999</v>
      </c>
      <c r="G2223" s="2">
        <f>'Moving Avg'!F2223</f>
        <v>46.167999999999999</v>
      </c>
      <c r="H2223" s="2">
        <f>'Moving Avg'!G2223</f>
        <v>46.167999999999964</v>
      </c>
      <c r="I2223" s="2">
        <f>'Moving Avg'!H2223</f>
        <v>46.16889999999983</v>
      </c>
      <c r="J2223" s="6" t="str">
        <f>OBV!F2223</f>
        <v>NEUTRAL</v>
      </c>
      <c r="K2223" s="6" t="str">
        <f>OBV!G2223</f>
        <v>NEUTRAL</v>
      </c>
      <c r="L2223" s="6" t="str">
        <f>OBV!H2223</f>
        <v>NEUTRAL</v>
      </c>
    </row>
    <row r="2224" spans="1:12" ht="13.5" x14ac:dyDescent="0.25">
      <c r="A2224" s="3">
        <f>RSI!A2224</f>
        <v>45243</v>
      </c>
      <c r="B2224" s="2">
        <f>RSI!B2224</f>
        <v>46.167999999999999</v>
      </c>
      <c r="C2224" s="2">
        <f>RSI!I2224</f>
        <v>25.617379318593436</v>
      </c>
      <c r="D2224" s="2">
        <f>MACD!E2224</f>
        <v>-1.0772303937756078E-8</v>
      </c>
      <c r="E2224" s="2">
        <f>MACD!F2224</f>
        <v>-1.5841615575997323E-8</v>
      </c>
      <c r="F2224" s="2">
        <f>'Moving Avg'!D2224</f>
        <v>46.167999999999999</v>
      </c>
      <c r="G2224" s="2">
        <f>'Moving Avg'!F2224</f>
        <v>46.167999999999999</v>
      </c>
      <c r="H2224" s="2">
        <f>'Moving Avg'!G2224</f>
        <v>46.167999999999964</v>
      </c>
      <c r="I2224" s="2">
        <f>'Moving Avg'!H2224</f>
        <v>46.16889999999983</v>
      </c>
      <c r="J2224" s="6" t="str">
        <f>OBV!F2224</f>
        <v>NEUTRAL</v>
      </c>
      <c r="K2224" s="6" t="str">
        <f>OBV!G2224</f>
        <v>NEUTRAL</v>
      </c>
      <c r="L2224" s="6" t="str">
        <f>OBV!H2224</f>
        <v>NEUTRAL</v>
      </c>
    </row>
    <row r="2225" spans="1:12" ht="13.5" x14ac:dyDescent="0.25">
      <c r="A2225" s="3">
        <f>RSI!A2225</f>
        <v>45244</v>
      </c>
      <c r="B2225" s="2">
        <f>RSI!B2225</f>
        <v>46.167999999999999</v>
      </c>
      <c r="C2225" s="2">
        <f>RSI!I2225</f>
        <v>25.617379318593436</v>
      </c>
      <c r="D2225" s="2">
        <f>MACD!E2225</f>
        <v>-9.974357340070128E-9</v>
      </c>
      <c r="E2225" s="2">
        <f>MACD!F2225</f>
        <v>-1.4668163928811884E-8</v>
      </c>
      <c r="F2225" s="2">
        <f>'Moving Avg'!D2225</f>
        <v>46.167999999999999</v>
      </c>
      <c r="G2225" s="2">
        <f>'Moving Avg'!F2225</f>
        <v>46.167999999999999</v>
      </c>
      <c r="H2225" s="2">
        <f>'Moving Avg'!G2225</f>
        <v>46.167999999999964</v>
      </c>
      <c r="I2225" s="2">
        <f>'Moving Avg'!H2225</f>
        <v>46.16889999999983</v>
      </c>
      <c r="J2225" s="6" t="str">
        <f>OBV!F2225</f>
        <v>NEUTRAL</v>
      </c>
      <c r="K2225" s="6" t="str">
        <f>OBV!G2225</f>
        <v>NEUTRAL</v>
      </c>
      <c r="L2225" s="6" t="str">
        <f>OBV!H2225</f>
        <v>NEUTRAL</v>
      </c>
    </row>
    <row r="2226" spans="1:12" ht="13.5" x14ac:dyDescent="0.25">
      <c r="A2226" s="3">
        <f>RSI!A2226</f>
        <v>45245</v>
      </c>
      <c r="B2226" s="2">
        <f>RSI!B2226</f>
        <v>46.167999999999999</v>
      </c>
      <c r="C2226" s="2">
        <f>RSI!I2226</f>
        <v>25.617379318593436</v>
      </c>
      <c r="D2226" s="2">
        <f>MACD!E2226</f>
        <v>-9.235513687144703E-9</v>
      </c>
      <c r="E2226" s="2">
        <f>MACD!F2226</f>
        <v>-1.3581633880478449E-8</v>
      </c>
      <c r="F2226" s="2">
        <f>'Moving Avg'!D2226</f>
        <v>46.167999999999999</v>
      </c>
      <c r="G2226" s="2">
        <f>'Moving Avg'!F2226</f>
        <v>46.167999999999999</v>
      </c>
      <c r="H2226" s="2">
        <f>'Moving Avg'!G2226</f>
        <v>46.167999999999964</v>
      </c>
      <c r="I2226" s="2">
        <f>'Moving Avg'!H2226</f>
        <v>46.16889999999983</v>
      </c>
      <c r="J2226" s="6" t="str">
        <f>OBV!F2226</f>
        <v>NEUTRAL</v>
      </c>
      <c r="K2226" s="6" t="str">
        <f>OBV!G2226</f>
        <v>NEUTRAL</v>
      </c>
      <c r="L2226" s="6" t="str">
        <f>OBV!H2226</f>
        <v>NEUTRAL</v>
      </c>
    </row>
    <row r="2227" spans="1:12" ht="13.5" x14ac:dyDescent="0.25">
      <c r="A2227" s="3">
        <f>RSI!A2227</f>
        <v>45246</v>
      </c>
      <c r="B2227" s="2">
        <f>RSI!B2227</f>
        <v>46.167999999999999</v>
      </c>
      <c r="C2227" s="2">
        <f>RSI!I2227</f>
        <v>25.617379318593436</v>
      </c>
      <c r="D2227" s="2">
        <f>MACD!E2227</f>
        <v>-8.5514031411548785E-9</v>
      </c>
      <c r="E2227" s="2">
        <f>MACD!F2227</f>
        <v>-1.2575587732613737E-8</v>
      </c>
      <c r="F2227" s="2">
        <f>'Moving Avg'!D2227</f>
        <v>46.167999999999999</v>
      </c>
      <c r="G2227" s="2">
        <f>'Moving Avg'!F2227</f>
        <v>46.167999999999999</v>
      </c>
      <c r="H2227" s="2">
        <f>'Moving Avg'!G2227</f>
        <v>46.167999999999964</v>
      </c>
      <c r="I2227" s="2">
        <f>'Moving Avg'!H2227</f>
        <v>46.16889999999983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</row>
    <row r="2228" spans="1:12" ht="13.5" x14ac:dyDescent="0.25">
      <c r="A2228" s="3">
        <f>RSI!A2228</f>
        <v>45247</v>
      </c>
      <c r="B2228" s="2">
        <f>RSI!B2228</f>
        <v>46.167999999999999</v>
      </c>
      <c r="C2228" s="2">
        <f>RSI!I2228</f>
        <v>25.617379318593436</v>
      </c>
      <c r="D2228" s="2">
        <f>MACD!E2228</f>
        <v>-7.9179613976521068E-9</v>
      </c>
      <c r="E2228" s="2">
        <f>MACD!F2228</f>
        <v>-1.1644062465621413E-8</v>
      </c>
      <c r="F2228" s="2">
        <f>'Moving Avg'!D2228</f>
        <v>46.167999999999999</v>
      </c>
      <c r="G2228" s="2">
        <f>'Moving Avg'!F2228</f>
        <v>46.167999999999999</v>
      </c>
      <c r="H2228" s="2">
        <f>'Moving Avg'!G2228</f>
        <v>46.167999999999964</v>
      </c>
      <c r="I2228" s="2">
        <f>'Moving Avg'!H2228</f>
        <v>46.16889999999983</v>
      </c>
      <c r="J2228" s="6" t="str">
        <f>OBV!F2228</f>
        <v>NEUTRAL</v>
      </c>
      <c r="K2228" s="6" t="str">
        <f>OBV!G2228</f>
        <v>NEUTRAL</v>
      </c>
      <c r="L2228" s="6" t="str">
        <f>OBV!H2228</f>
        <v>NEUTRAL</v>
      </c>
    </row>
    <row r="2229" spans="1:12" ht="13.5" x14ac:dyDescent="0.25">
      <c r="A2229" s="3">
        <f>RSI!A2229</f>
        <v>45250</v>
      </c>
      <c r="B2229" s="2">
        <f>RSI!B2229</f>
        <v>46.167999999999999</v>
      </c>
      <c r="C2229" s="2">
        <f>RSI!I2229</f>
        <v>25.617379318593436</v>
      </c>
      <c r="D2229" s="2">
        <f>MACD!E2229</f>
        <v>-7.3314438964189321E-9</v>
      </c>
      <c r="E2229" s="2">
        <f>MACD!F2229</f>
        <v>-1.0781538751780918E-8</v>
      </c>
      <c r="F2229" s="2">
        <f>'Moving Avg'!D2229</f>
        <v>46.167999999999999</v>
      </c>
      <c r="G2229" s="2">
        <f>'Moving Avg'!F2229</f>
        <v>46.167999999999999</v>
      </c>
      <c r="H2229" s="2">
        <f>'Moving Avg'!G2229</f>
        <v>46.167999999999964</v>
      </c>
      <c r="I2229" s="2">
        <f>'Moving Avg'!H2229</f>
        <v>46.16889999999983</v>
      </c>
      <c r="J2229" s="6" t="str">
        <f>OBV!F2229</f>
        <v>NEUTRAL</v>
      </c>
      <c r="K2229" s="6" t="str">
        <f>OBV!G2229</f>
        <v>NEUTRAL</v>
      </c>
      <c r="L2229" s="6" t="str">
        <f>OBV!H2229</f>
        <v>NEUTRAL</v>
      </c>
    </row>
    <row r="2230" spans="1:12" ht="13.5" x14ac:dyDescent="0.25">
      <c r="A2230" s="3">
        <f>RSI!A2230</f>
        <v>45251</v>
      </c>
      <c r="B2230" s="2">
        <f>RSI!B2230</f>
        <v>46.167999999999999</v>
      </c>
      <c r="C2230" s="2">
        <f>RSI!I2230</f>
        <v>25.617379318593436</v>
      </c>
      <c r="D2230" s="2">
        <f>MACD!E2230</f>
        <v>-6.78836897805013E-9</v>
      </c>
      <c r="E2230" s="2">
        <f>MACD!F2230</f>
        <v>-9.9829047970347612E-9</v>
      </c>
      <c r="F2230" s="2">
        <f>'Moving Avg'!D2230</f>
        <v>46.167999999999999</v>
      </c>
      <c r="G2230" s="2">
        <f>'Moving Avg'!F2230</f>
        <v>46.167999999999999</v>
      </c>
      <c r="H2230" s="2">
        <f>'Moving Avg'!G2230</f>
        <v>46.167999999999964</v>
      </c>
      <c r="I2230" s="2">
        <f>'Moving Avg'!H2230</f>
        <v>46.16889999999983</v>
      </c>
      <c r="J2230" s="6" t="str">
        <f>OBV!F2230</f>
        <v>NEUTRAL</v>
      </c>
      <c r="K2230" s="6" t="str">
        <f>OBV!G2230</f>
        <v>NEUTRAL</v>
      </c>
      <c r="L2230" s="6" t="str">
        <f>OBV!H2230</f>
        <v>NEUTRAL</v>
      </c>
    </row>
    <row r="2231" spans="1:12" ht="13.5" x14ac:dyDescent="0.25">
      <c r="A2231" s="3">
        <f>RSI!A2231</f>
        <v>45252</v>
      </c>
      <c r="B2231" s="2">
        <f>RSI!B2231</f>
        <v>46.167999999999999</v>
      </c>
      <c r="C2231" s="2">
        <f>RSI!I2231</f>
        <v>25.617379318593436</v>
      </c>
      <c r="D2231" s="2">
        <f>MACD!E2231</f>
        <v>-6.2855249893800647E-9</v>
      </c>
      <c r="E2231" s="2">
        <f>MACD!F2231</f>
        <v>-9.2434288355038226E-9</v>
      </c>
      <c r="F2231" s="2">
        <f>'Moving Avg'!D2231</f>
        <v>46.167999999999999</v>
      </c>
      <c r="G2231" s="2">
        <f>'Moving Avg'!F2231</f>
        <v>46.167999999999999</v>
      </c>
      <c r="H2231" s="2">
        <f>'Moving Avg'!G2231</f>
        <v>46.167999999999964</v>
      </c>
      <c r="I2231" s="2">
        <f>'Moving Avg'!H2231</f>
        <v>46.16889999999983</v>
      </c>
      <c r="J2231" s="6" t="str">
        <f>OBV!F2231</f>
        <v>NEUTRAL</v>
      </c>
      <c r="K2231" s="6" t="str">
        <f>OBV!G2231</f>
        <v>NEUTRAL</v>
      </c>
      <c r="L2231" s="6" t="str">
        <f>OBV!H2231</f>
        <v>NEUTRAL</v>
      </c>
    </row>
    <row r="2232" spans="1:12" ht="13.5" x14ac:dyDescent="0.25">
      <c r="A2232" s="3">
        <f>RSI!A2232</f>
        <v>45253</v>
      </c>
      <c r="B2232" s="2">
        <f>RSI!B2232</f>
        <v>46.167999999999999</v>
      </c>
      <c r="C2232" s="2">
        <f>RSI!I2232</f>
        <v>25.617379318593436</v>
      </c>
      <c r="D2232" s="2">
        <f>MACD!E2232</f>
        <v>-5.8199276509185438E-9</v>
      </c>
      <c r="E2232" s="2">
        <f>MACD!F2232</f>
        <v>-8.5587285985867671E-9</v>
      </c>
      <c r="F2232" s="2">
        <f>'Moving Avg'!D2232</f>
        <v>46.167999999999999</v>
      </c>
      <c r="G2232" s="2">
        <f>'Moving Avg'!F2232</f>
        <v>46.167999999999999</v>
      </c>
      <c r="H2232" s="2">
        <f>'Moving Avg'!G2232</f>
        <v>46.167999999999964</v>
      </c>
      <c r="I2232" s="2">
        <f>'Moving Avg'!H2232</f>
        <v>46.16889999999983</v>
      </c>
      <c r="J2232" s="6" t="str">
        <f>OBV!F2232</f>
        <v>NEUTRAL</v>
      </c>
      <c r="K2232" s="6" t="str">
        <f>OBV!G2232</f>
        <v>NEUTRAL</v>
      </c>
      <c r="L2232" s="6" t="str">
        <f>OBV!H2232</f>
        <v>NEUTRAL</v>
      </c>
    </row>
    <row r="2233" spans="1:12" ht="13.5" x14ac:dyDescent="0.25">
      <c r="A2233" s="3">
        <f>RSI!A2233</f>
        <v>45254</v>
      </c>
      <c r="B2233" s="2">
        <f>RSI!B2233</f>
        <v>46.167999999999999</v>
      </c>
      <c r="C2233" s="2">
        <f>RSI!I2233</f>
        <v>25.617379318593436</v>
      </c>
      <c r="D2233" s="2">
        <f>MACD!E2233</f>
        <v>-5.3888200568508182E-9</v>
      </c>
      <c r="E2233" s="2">
        <f>MACD!F2233</f>
        <v>-7.9247468902395783E-9</v>
      </c>
      <c r="F2233" s="2">
        <f>'Moving Avg'!D2233</f>
        <v>46.167999999999999</v>
      </c>
      <c r="G2233" s="2">
        <f>'Moving Avg'!F2233</f>
        <v>46.167999999999999</v>
      </c>
      <c r="H2233" s="2">
        <f>'Moving Avg'!G2233</f>
        <v>46.167999999999964</v>
      </c>
      <c r="I2233" s="2">
        <f>'Moving Avg'!H2233</f>
        <v>46.168849999999829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</row>
    <row r="2234" spans="1:12" ht="13.5" x14ac:dyDescent="0.25">
      <c r="A2234" s="3">
        <f>RSI!A2234</f>
        <v>45257</v>
      </c>
      <c r="B2234" s="2">
        <f>RSI!B2234</f>
        <v>46.167999999999999</v>
      </c>
      <c r="C2234" s="2">
        <f>RSI!I2234</f>
        <v>25.617379318593436</v>
      </c>
      <c r="D2234" s="2">
        <f>MACD!E2234</f>
        <v>-4.9896442533281515E-9</v>
      </c>
      <c r="E2234" s="2">
        <f>MACD!F2234</f>
        <v>-7.3377263628572931E-9</v>
      </c>
      <c r="F2234" s="2">
        <f>'Moving Avg'!D2234</f>
        <v>46.167999999999999</v>
      </c>
      <c r="G2234" s="2">
        <f>'Moving Avg'!F2234</f>
        <v>46.167999999999999</v>
      </c>
      <c r="H2234" s="2">
        <f>'Moving Avg'!G2234</f>
        <v>46.167999999999964</v>
      </c>
      <c r="I2234" s="2">
        <f>'Moving Avg'!H2234</f>
        <v>46.168799999999827</v>
      </c>
      <c r="J2234" s="6" t="str">
        <f>OBV!F2234</f>
        <v>NEUTRAL</v>
      </c>
      <c r="K2234" s="6" t="str">
        <f>OBV!G2234</f>
        <v>NEUTRAL</v>
      </c>
      <c r="L2234" s="6" t="str">
        <f>OBV!H2234</f>
        <v>NEUTRAL</v>
      </c>
    </row>
    <row r="2235" spans="1:12" ht="13.5" x14ac:dyDescent="0.25">
      <c r="A2235" s="3">
        <f>RSI!A2235</f>
        <v>45258</v>
      </c>
      <c r="B2235" s="2">
        <f>RSI!B2235</f>
        <v>46.167999999999999</v>
      </c>
      <c r="C2235" s="2">
        <f>RSI!I2235</f>
        <v>25.617379318593436</v>
      </c>
      <c r="D2235" s="2">
        <f>MACD!E2235</f>
        <v>-4.6200412384678202E-9</v>
      </c>
      <c r="E2235" s="2">
        <f>MACD!F2235</f>
        <v>-6.7941893379793984E-9</v>
      </c>
      <c r="F2235" s="2">
        <f>'Moving Avg'!D2235</f>
        <v>46.167999999999999</v>
      </c>
      <c r="G2235" s="2">
        <f>'Moving Avg'!F2235</f>
        <v>46.167999999999999</v>
      </c>
      <c r="H2235" s="2">
        <f>'Moving Avg'!G2235</f>
        <v>46.167999999999964</v>
      </c>
      <c r="I2235" s="2">
        <f>'Moving Avg'!H2235</f>
        <v>46.168749999999825</v>
      </c>
      <c r="J2235" s="6" t="str">
        <f>OBV!F2235</f>
        <v>BULLISH</v>
      </c>
      <c r="K2235" s="6" t="str">
        <f>OBV!G2235</f>
        <v>STRONG</v>
      </c>
      <c r="L2235" s="6" t="str">
        <f>OBV!H2235</f>
        <v>CONFIRMED BULLISH</v>
      </c>
    </row>
    <row r="2236" spans="1:12" ht="13.5" x14ac:dyDescent="0.25">
      <c r="A2236" s="3">
        <f>RSI!A2236</f>
        <v>45259</v>
      </c>
      <c r="B2236" s="2">
        <f>RSI!B2236</f>
        <v>46.167999999999999</v>
      </c>
      <c r="C2236" s="2">
        <f>RSI!I2236</f>
        <v>25.617379318593436</v>
      </c>
      <c r="D2236" s="2">
        <f>MACD!E2236</f>
        <v>-4.2778154352163256E-9</v>
      </c>
      <c r="E2236" s="2">
        <f>MACD!F2236</f>
        <v>-6.2909145574267848E-9</v>
      </c>
      <c r="F2236" s="2">
        <f>'Moving Avg'!D2236</f>
        <v>46.167999999999999</v>
      </c>
      <c r="G2236" s="2">
        <f>'Moving Avg'!F2236</f>
        <v>46.167999999999999</v>
      </c>
      <c r="H2236" s="2">
        <f>'Moving Avg'!G2236</f>
        <v>46.167999999999964</v>
      </c>
      <c r="I2236" s="2">
        <f>'Moving Avg'!H2236</f>
        <v>46.168699999999824</v>
      </c>
      <c r="J2236" s="6" t="str">
        <f>OBV!F2236</f>
        <v>BULLISH</v>
      </c>
      <c r="K2236" s="6" t="str">
        <f>OBV!G2236</f>
        <v>STRONG</v>
      </c>
      <c r="L2236" s="6" t="str">
        <f>OBV!H2236</f>
        <v>CONFIRMED BULLISH</v>
      </c>
    </row>
    <row r="2237" spans="1:12" ht="13.5" x14ac:dyDescent="0.25">
      <c r="A2237" s="3">
        <f>RSI!A2237</f>
        <v>45260</v>
      </c>
      <c r="B2237" s="2">
        <f>RSI!B2237</f>
        <v>46.177999999999997</v>
      </c>
      <c r="C2237" s="2">
        <f>RSI!I2237</f>
        <v>99.999893864287102</v>
      </c>
      <c r="D2237" s="2">
        <f>MACD!E2237</f>
        <v>-7.4074470168028483E-4</v>
      </c>
      <c r="E2237" s="2">
        <f>MACD!F2237</f>
        <v>-1.4815397306770293E-4</v>
      </c>
      <c r="F2237" s="2">
        <f>'Moving Avg'!D2237</f>
        <v>46.17</v>
      </c>
      <c r="G2237" s="2">
        <f>'Moving Avg'!F2237</f>
        <v>46.168500000000002</v>
      </c>
      <c r="H2237" s="2">
        <f>'Moving Avg'!G2237</f>
        <v>46.168199999999963</v>
      </c>
      <c r="I2237" s="2">
        <f>'Moving Avg'!H2237</f>
        <v>46.168699999999838</v>
      </c>
      <c r="J2237" s="6" t="str">
        <f>OBV!F2237</f>
        <v>BULLISH</v>
      </c>
      <c r="K2237" s="6" t="str">
        <f>OBV!G2237</f>
        <v>STRONG</v>
      </c>
      <c r="L2237" s="6" t="str">
        <f>OBV!H2237</f>
        <v>CONFIRMED BULLISH</v>
      </c>
    </row>
    <row r="2238" spans="1:12" ht="13.5" x14ac:dyDescent="0.25">
      <c r="A2238" s="3">
        <f>RSI!A2238</f>
        <v>45261</v>
      </c>
      <c r="B2238" s="2">
        <f>RSI!B2238</f>
        <v>46.177999999999997</v>
      </c>
      <c r="C2238" s="2">
        <f>RSI!I2238</f>
        <v>99.999893864287102</v>
      </c>
      <c r="D2238" s="2">
        <f>MACD!E2238</f>
        <v>-1.4266154645170559E-3</v>
      </c>
      <c r="E2238" s="2">
        <f>MACD!F2238</f>
        <v>-4.0384627135757353E-4</v>
      </c>
      <c r="F2238" s="2">
        <f>'Moving Avg'!D2238</f>
        <v>46.171999999999997</v>
      </c>
      <c r="G2238" s="2">
        <f>'Moving Avg'!F2238</f>
        <v>46.168999999999997</v>
      </c>
      <c r="H2238" s="2">
        <f>'Moving Avg'!G2238</f>
        <v>46.168399999999956</v>
      </c>
      <c r="I2238" s="2">
        <f>'Moving Avg'!H2238</f>
        <v>46.168699999999838</v>
      </c>
      <c r="J2238" s="6" t="str">
        <f>OBV!F2238</f>
        <v>BULLISH</v>
      </c>
      <c r="K2238" s="6" t="str">
        <f>OBV!G2238</f>
        <v>STRONG</v>
      </c>
      <c r="L2238" s="6" t="str">
        <f>OBV!H2238</f>
        <v>CONFIRMED BULLISH</v>
      </c>
    </row>
    <row r="2239" spans="1:12" ht="13.5" x14ac:dyDescent="0.25">
      <c r="A2239" s="3">
        <f>RSI!A2239</f>
        <v>45264</v>
      </c>
      <c r="B2239" s="2">
        <f>RSI!B2239</f>
        <v>46.177999999999997</v>
      </c>
      <c r="C2239" s="2">
        <f>RSI!I2239</f>
        <v>99.999893864287102</v>
      </c>
      <c r="D2239" s="2">
        <f>MACD!E2239</f>
        <v>-2.0616809856619511E-3</v>
      </c>
      <c r="E2239" s="2">
        <f>MACD!F2239</f>
        <v>-7.3541321421844905E-4</v>
      </c>
      <c r="F2239" s="2">
        <f>'Moving Avg'!D2239</f>
        <v>46.173999999999999</v>
      </c>
      <c r="G2239" s="2">
        <f>'Moving Avg'!F2239</f>
        <v>46.169499999999999</v>
      </c>
      <c r="H2239" s="2">
        <f>'Moving Avg'!G2239</f>
        <v>46.168599999999948</v>
      </c>
      <c r="I2239" s="2">
        <f>'Moving Avg'!H2239</f>
        <v>46.168699999999838</v>
      </c>
      <c r="J2239" s="6" t="str">
        <f>OBV!F2239</f>
        <v>BULLISH</v>
      </c>
      <c r="K2239" s="6" t="str">
        <f>OBV!G2239</f>
        <v>STRONG</v>
      </c>
      <c r="L2239" s="6" t="str">
        <f>OBV!H2239</f>
        <v>CONFIRMED BULLISH</v>
      </c>
    </row>
    <row r="2240" spans="1:12" ht="13.5" x14ac:dyDescent="0.25">
      <c r="A2240" s="3">
        <f>RSI!A2240</f>
        <v>45265</v>
      </c>
      <c r="B2240" s="2">
        <f>RSI!B2240</f>
        <v>46.177999999999997</v>
      </c>
      <c r="C2240" s="2">
        <f>RSI!I2240</f>
        <v>99.999893864287102</v>
      </c>
      <c r="D2240" s="2">
        <f>MACD!E2240</f>
        <v>-2.6497046163527216E-3</v>
      </c>
      <c r="E2240" s="2">
        <f>MACD!F2240</f>
        <v>-1.1182714946453036E-3</v>
      </c>
      <c r="F2240" s="2">
        <f>'Moving Avg'!D2240</f>
        <v>46.176000000000002</v>
      </c>
      <c r="G2240" s="2">
        <f>'Moving Avg'!F2240</f>
        <v>46.17</v>
      </c>
      <c r="H2240" s="2">
        <f>'Moving Avg'!G2240</f>
        <v>46.168799999999948</v>
      </c>
      <c r="I2240" s="2">
        <f>'Moving Avg'!H2240</f>
        <v>46.168699999999838</v>
      </c>
      <c r="J2240" s="6" t="str">
        <f>OBV!F2240</f>
        <v>NEUTRAL</v>
      </c>
      <c r="K2240" s="6" t="str">
        <f>OBV!G2240</f>
        <v>NEUTRAL</v>
      </c>
      <c r="L2240" s="6" t="str">
        <f>OBV!H2240</f>
        <v>NEUTRAL</v>
      </c>
    </row>
    <row r="2241" spans="1:12" ht="13.5" x14ac:dyDescent="0.25">
      <c r="A2241" s="3">
        <f>RSI!A2241</f>
        <v>45266</v>
      </c>
      <c r="B2241" s="2">
        <f>RSI!B2241</f>
        <v>46.177999999999997</v>
      </c>
      <c r="C2241" s="2">
        <f>RSI!I2241</f>
        <v>99.999893864287102</v>
      </c>
      <c r="D2241" s="2">
        <f>MACD!E2241</f>
        <v>-3.1941709410645558E-3</v>
      </c>
      <c r="E2241" s="2">
        <f>MACD!F2241</f>
        <v>-1.533451383929154E-3</v>
      </c>
      <c r="F2241" s="2">
        <f>'Moving Avg'!D2241</f>
        <v>46.177999999999997</v>
      </c>
      <c r="G2241" s="2">
        <f>'Moving Avg'!F2241</f>
        <v>46.170499999999997</v>
      </c>
      <c r="H2241" s="2">
        <f>'Moving Avg'!G2241</f>
        <v>46.16899999999994</v>
      </c>
      <c r="I2241" s="2">
        <f>'Moving Avg'!H2241</f>
        <v>46.168699999999838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</row>
    <row r="2242" spans="1:12" ht="13.5" x14ac:dyDescent="0.25">
      <c r="A2242" s="3">
        <f>RSI!A2242</f>
        <v>45267</v>
      </c>
      <c r="B2242" s="2">
        <f>RSI!B2242</f>
        <v>46.177999999999997</v>
      </c>
      <c r="C2242" s="2">
        <f>RSI!I2242</f>
        <v>99.999893864287102</v>
      </c>
      <c r="D2242" s="2">
        <f>MACD!E2242</f>
        <v>-3.6983064269051624E-3</v>
      </c>
      <c r="E2242" s="2">
        <f>MACD!F2242</f>
        <v>-1.9664223925243557E-3</v>
      </c>
      <c r="F2242" s="2">
        <f>'Moving Avg'!D2242</f>
        <v>46.177999999999997</v>
      </c>
      <c r="G2242" s="2">
        <f>'Moving Avg'!F2242</f>
        <v>46.170999999999999</v>
      </c>
      <c r="H2242" s="2">
        <f>'Moving Avg'!G2242</f>
        <v>46.169199999999947</v>
      </c>
      <c r="I2242" s="2">
        <f>'Moving Avg'!H2242</f>
        <v>46.168699999999838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</row>
    <row r="2243" spans="1:12" ht="13.5" x14ac:dyDescent="0.25">
      <c r="A2243" s="3">
        <f>RSI!A2243</f>
        <v>45268</v>
      </c>
      <c r="B2243" s="2">
        <f>RSI!B2243</f>
        <v>46.177999999999997</v>
      </c>
      <c r="C2243" s="2">
        <f>RSI!I2243</f>
        <v>99.999893864287102</v>
      </c>
      <c r="D2243" s="2">
        <f>MACD!E2243</f>
        <v>-4.1650985434245058E-3</v>
      </c>
      <c r="E2243" s="2">
        <f>MACD!F2243</f>
        <v>-2.4061576227043858E-3</v>
      </c>
      <c r="F2243" s="2">
        <f>'Moving Avg'!D2243</f>
        <v>46.177999999999997</v>
      </c>
      <c r="G2243" s="2">
        <f>'Moving Avg'!F2243</f>
        <v>46.171499999999995</v>
      </c>
      <c r="H2243" s="2">
        <f>'Moving Avg'!G2243</f>
        <v>46.169399999999939</v>
      </c>
      <c r="I2243" s="2">
        <f>'Moving Avg'!H2243</f>
        <v>46.168699999999838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</row>
    <row r="2244" spans="1:12" ht="13.5" x14ac:dyDescent="0.25">
      <c r="A2244" s="3">
        <f>RSI!A2244</f>
        <v>45271</v>
      </c>
      <c r="B2244" s="2">
        <f>RSI!B2244</f>
        <v>46.177999999999997</v>
      </c>
      <c r="C2244" s="2">
        <f>RSI!I2244</f>
        <v>99.999893864287102</v>
      </c>
      <c r="D2244" s="2">
        <f>MACD!E2244</f>
        <v>-4.5973134661281279E-3</v>
      </c>
      <c r="E2244" s="2">
        <f>MACD!F2244</f>
        <v>-2.8443887913891346E-3</v>
      </c>
      <c r="F2244" s="2">
        <f>'Moving Avg'!D2244</f>
        <v>46.177999999999997</v>
      </c>
      <c r="G2244" s="2">
        <f>'Moving Avg'!F2244</f>
        <v>46.171999999999997</v>
      </c>
      <c r="H2244" s="2">
        <f>'Moving Avg'!G2244</f>
        <v>46.169599999999946</v>
      </c>
      <c r="I2244" s="2">
        <f>'Moving Avg'!H2244</f>
        <v>46.168699999999838</v>
      </c>
      <c r="J2244" s="6" t="str">
        <f>OBV!F2244</f>
        <v>NEUTRAL</v>
      </c>
      <c r="K2244" s="6" t="str">
        <f>OBV!G2244</f>
        <v>NEUTRAL</v>
      </c>
      <c r="L2244" s="6" t="str">
        <f>OBV!H2244</f>
        <v>NEUTRAL</v>
      </c>
    </row>
    <row r="2245" spans="1:12" ht="13.5" x14ac:dyDescent="0.25">
      <c r="A2245" s="3">
        <f>RSI!A2245</f>
        <v>45272</v>
      </c>
      <c r="B2245" s="2">
        <f>RSI!B2245</f>
        <v>46.177999999999997</v>
      </c>
      <c r="C2245" s="2">
        <f>RSI!I2245</f>
        <v>99.999893864287102</v>
      </c>
      <c r="D2245" s="2">
        <f>MACD!E2245</f>
        <v>-4.9975124686341132E-3</v>
      </c>
      <c r="E2245" s="2">
        <f>MACD!F2245</f>
        <v>-3.2750135268381302E-3</v>
      </c>
      <c r="F2245" s="2">
        <f>'Moving Avg'!D2245</f>
        <v>46.177999999999997</v>
      </c>
      <c r="G2245" s="2">
        <f>'Moving Avg'!F2245</f>
        <v>46.172499999999999</v>
      </c>
      <c r="H2245" s="2">
        <f>'Moving Avg'!G2245</f>
        <v>46.169799999999938</v>
      </c>
      <c r="I2245" s="2">
        <f>'Moving Avg'!H2245</f>
        <v>46.168699999999845</v>
      </c>
      <c r="J2245" s="6" t="str">
        <f>OBV!F2245</f>
        <v>NEUTRAL</v>
      </c>
      <c r="K2245" s="6" t="str">
        <f>OBV!G2245</f>
        <v>NEUTRAL</v>
      </c>
      <c r="L2245" s="6" t="str">
        <f>OBV!H2245</f>
        <v>NEUTRAL</v>
      </c>
    </row>
    <row r="2246" spans="1:12" ht="13.5" x14ac:dyDescent="0.25">
      <c r="A2246" s="3">
        <f>RSI!A2246</f>
        <v>45273</v>
      </c>
      <c r="B2246" s="2">
        <f>RSI!B2246</f>
        <v>46.177999999999997</v>
      </c>
      <c r="C2246" s="2">
        <f>RSI!I2246</f>
        <v>99.999893864287102</v>
      </c>
      <c r="D2246" s="2">
        <f>MACD!E2246</f>
        <v>-5.3680671005835734E-3</v>
      </c>
      <c r="E2246" s="2">
        <f>MACD!F2246</f>
        <v>-3.6936242415872194E-3</v>
      </c>
      <c r="F2246" s="2">
        <f>'Moving Avg'!D2246</f>
        <v>46.177999999999997</v>
      </c>
      <c r="G2246" s="2">
        <f>'Moving Avg'!F2246</f>
        <v>46.173000000000002</v>
      </c>
      <c r="H2246" s="2">
        <f>'Moving Avg'!G2246</f>
        <v>46.169999999999945</v>
      </c>
      <c r="I2246" s="2">
        <f>'Moving Avg'!H2246</f>
        <v>46.168699999999845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</row>
    <row r="2247" spans="1:12" ht="13.5" x14ac:dyDescent="0.25">
      <c r="A2247" s="3">
        <f>RSI!A2247</f>
        <v>45274</v>
      </c>
      <c r="B2247" s="2">
        <f>RSI!B2247</f>
        <v>46.177999999999997</v>
      </c>
      <c r="C2247" s="2">
        <f>RSI!I2247</f>
        <v>99.999893864287102</v>
      </c>
      <c r="D2247" s="2">
        <f>MACD!E2247</f>
        <v>-4.1727117028216298E-3</v>
      </c>
      <c r="E2247" s="2">
        <f>MACD!F2247</f>
        <v>-3.7894417338341017E-3</v>
      </c>
      <c r="F2247" s="2">
        <f>'Moving Avg'!D2247</f>
        <v>46.177999999999997</v>
      </c>
      <c r="G2247" s="2">
        <f>'Moving Avg'!F2247</f>
        <v>46.173500000000004</v>
      </c>
      <c r="H2247" s="2">
        <f>'Moving Avg'!G2247</f>
        <v>46.170199999999937</v>
      </c>
      <c r="I2247" s="2">
        <f>'Moving Avg'!H2247</f>
        <v>46.168699999999845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</row>
    <row r="2248" spans="1:12" ht="13.5" x14ac:dyDescent="0.25">
      <c r="A2248" s="3">
        <f>RSI!A2248</f>
        <v>45275</v>
      </c>
      <c r="B2248" s="2">
        <f>RSI!B2248</f>
        <v>46.177999999999997</v>
      </c>
      <c r="C2248" s="2">
        <f>RSI!I2248</f>
        <v>99.999893864287102</v>
      </c>
      <c r="D2248" s="2">
        <f>MACD!E2248</f>
        <v>-3.1886274259136371E-3</v>
      </c>
      <c r="E2248" s="2">
        <f>MACD!F2248</f>
        <v>-3.669278872250009E-3</v>
      </c>
      <c r="F2248" s="2">
        <f>'Moving Avg'!D2248</f>
        <v>46.177999999999997</v>
      </c>
      <c r="G2248" s="2">
        <f>'Moving Avg'!F2248</f>
        <v>46.173999999999999</v>
      </c>
      <c r="H2248" s="2">
        <f>'Moving Avg'!G2248</f>
        <v>46.170399999999944</v>
      </c>
      <c r="I2248" s="2">
        <f>'Moving Avg'!H2248</f>
        <v>46.168699999999845</v>
      </c>
      <c r="J2248" s="6" t="str">
        <f>OBV!F2248</f>
        <v>BEARISH</v>
      </c>
      <c r="K2248" s="6" t="str">
        <f>OBV!G2248</f>
        <v>NEUTRAL</v>
      </c>
      <c r="L2248" s="6" t="str">
        <f>OBV!H2248</f>
        <v>CONFIRMED BEARISH</v>
      </c>
    </row>
    <row r="2249" spans="1:12" ht="13.5" x14ac:dyDescent="0.25">
      <c r="A2249" s="3">
        <f>RSI!A2249</f>
        <v>45278</v>
      </c>
      <c r="B2249" s="2">
        <f>RSI!B2249</f>
        <v>46.177999999999997</v>
      </c>
      <c r="C2249" s="2">
        <f>RSI!I2249</f>
        <v>99.999893864287102</v>
      </c>
      <c r="D2249" s="2">
        <f>MACD!E2249</f>
        <v>-2.381283591567751E-3</v>
      </c>
      <c r="E2249" s="2">
        <f>MACD!F2249</f>
        <v>-3.4116798161135573E-3</v>
      </c>
      <c r="F2249" s="2">
        <f>'Moving Avg'!D2249</f>
        <v>46.177999999999997</v>
      </c>
      <c r="G2249" s="2">
        <f>'Moving Avg'!F2249</f>
        <v>46.174500000000002</v>
      </c>
      <c r="H2249" s="2">
        <f>'Moving Avg'!G2249</f>
        <v>46.170599999999943</v>
      </c>
      <c r="I2249" s="2">
        <f>'Moving Avg'!H2249</f>
        <v>46.168699999999845</v>
      </c>
      <c r="J2249" s="6" t="str">
        <f>OBV!F2249</f>
        <v>BEARISH</v>
      </c>
      <c r="K2249" s="6" t="str">
        <f>OBV!G2249</f>
        <v>NEUTRAL</v>
      </c>
      <c r="L2249" s="6" t="str">
        <f>OBV!H2249</f>
        <v>CONFIRMED BEARISH</v>
      </c>
    </row>
    <row r="2250" spans="1:12" ht="13.5" x14ac:dyDescent="0.25">
      <c r="A2250" s="3">
        <f>RSI!A2250</f>
        <v>45279</v>
      </c>
      <c r="B2250" s="2">
        <f>RSI!B2250</f>
        <v>46.167999999999999</v>
      </c>
      <c r="C2250" s="2">
        <f>RSI!I2250</f>
        <v>27.619723973848068</v>
      </c>
      <c r="D2250" s="2">
        <f>MACD!E2250</f>
        <v>-9.8087137273239478E-4</v>
      </c>
      <c r="E2250" s="2">
        <f>MACD!F2250</f>
        <v>-2.9255181274373248E-3</v>
      </c>
      <c r="F2250" s="2">
        <f>'Moving Avg'!D2250</f>
        <v>46.176000000000002</v>
      </c>
      <c r="G2250" s="2">
        <f>'Moving Avg'!F2250</f>
        <v>46.174500000000002</v>
      </c>
      <c r="H2250" s="2">
        <f>'Moving Avg'!G2250</f>
        <v>46.170599999999951</v>
      </c>
      <c r="I2250" s="2">
        <f>'Moving Avg'!H2250</f>
        <v>46.168649999999843</v>
      </c>
      <c r="J2250" s="6" t="str">
        <f>OBV!F2250</f>
        <v>BEARISH</v>
      </c>
      <c r="K2250" s="6" t="str">
        <f>OBV!G2250</f>
        <v>NEUTRAL</v>
      </c>
      <c r="L2250" s="6" t="str">
        <f>OBV!H2250</f>
        <v>CONFIRMED BEARISH</v>
      </c>
    </row>
    <row r="2251" spans="1:12" ht="13.5" x14ac:dyDescent="0.25">
      <c r="A2251" s="3">
        <f>RSI!A2251</f>
        <v>45280</v>
      </c>
      <c r="B2251" s="2">
        <f>RSI!B2251</f>
        <v>46.167999999999999</v>
      </c>
      <c r="C2251" s="2">
        <f>RSI!I2251</f>
        <v>27.619723973848068</v>
      </c>
      <c r="D2251" s="2">
        <f>MACD!E2251</f>
        <v>2.4145582290913126E-4</v>
      </c>
      <c r="E2251" s="2">
        <f>MACD!F2251</f>
        <v>-2.2921233373680338E-3</v>
      </c>
      <c r="F2251" s="2">
        <f>'Moving Avg'!D2251</f>
        <v>46.173999999999999</v>
      </c>
      <c r="G2251" s="2">
        <f>'Moving Avg'!F2251</f>
        <v>46.174500000000002</v>
      </c>
      <c r="H2251" s="2">
        <f>'Moving Avg'!G2251</f>
        <v>46.170599999999951</v>
      </c>
      <c r="I2251" s="2">
        <f>'Moving Avg'!H2251</f>
        <v>46.168649999999843</v>
      </c>
      <c r="J2251" s="6" t="str">
        <f>OBV!F2251</f>
        <v>BEARISH</v>
      </c>
      <c r="K2251" s="6" t="str">
        <f>OBV!G2251</f>
        <v>NEUTRAL</v>
      </c>
      <c r="L2251" s="6" t="str">
        <f>OBV!H2251</f>
        <v>CONFIRMED BEARISH</v>
      </c>
    </row>
    <row r="2252" spans="1:12" ht="13.5" x14ac:dyDescent="0.25">
      <c r="A2252" s="3">
        <f>RSI!A2252</f>
        <v>45281</v>
      </c>
      <c r="B2252" s="2">
        <f>RSI!B2252</f>
        <v>46.167999999999999</v>
      </c>
      <c r="C2252" s="2">
        <f>RSI!I2252</f>
        <v>27.619723973848068</v>
      </c>
      <c r="D2252" s="2">
        <f>MACD!E2252</f>
        <v>1.3103280608248724E-3</v>
      </c>
      <c r="E2252" s="2">
        <f>MACD!F2252</f>
        <v>-1.5716330577294527E-3</v>
      </c>
      <c r="F2252" s="2">
        <f>'Moving Avg'!D2252</f>
        <v>46.172000000000004</v>
      </c>
      <c r="G2252" s="2">
        <f>'Moving Avg'!F2252</f>
        <v>46.174500000000002</v>
      </c>
      <c r="H2252" s="2">
        <f>'Moving Avg'!G2252</f>
        <v>46.170599999999958</v>
      </c>
      <c r="I2252" s="2">
        <f>'Moving Avg'!H2252</f>
        <v>46.168649999999843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</row>
    <row r="2253" spans="1:12" ht="13.5" x14ac:dyDescent="0.25">
      <c r="A2253" s="3">
        <f>RSI!A2253</f>
        <v>45282</v>
      </c>
      <c r="B2253" s="2">
        <f>RSI!B2253</f>
        <v>46.167999999999999</v>
      </c>
      <c r="C2253" s="2">
        <f>RSI!I2253</f>
        <v>27.619723973848068</v>
      </c>
      <c r="D2253" s="2">
        <f>MACD!E2253</f>
        <v>2.2467911753096814E-3</v>
      </c>
      <c r="E2253" s="2">
        <f>MACD!F2253</f>
        <v>-8.07948211121626E-4</v>
      </c>
      <c r="F2253" s="2">
        <f>'Moving Avg'!D2253</f>
        <v>46.17</v>
      </c>
      <c r="G2253" s="2">
        <f>'Moving Avg'!F2253</f>
        <v>46.174500000000002</v>
      </c>
      <c r="H2253" s="2">
        <f>'Moving Avg'!G2253</f>
        <v>46.170599999999958</v>
      </c>
      <c r="I2253" s="2">
        <f>'Moving Avg'!H2253</f>
        <v>46.168649999999843</v>
      </c>
      <c r="J2253" s="6" t="str">
        <f>OBV!F2253</f>
        <v>NEUTRAL</v>
      </c>
      <c r="K2253" s="6" t="str">
        <f>OBV!G2253</f>
        <v>NEUTRAL</v>
      </c>
      <c r="L2253" s="6" t="str">
        <f>OBV!H2253</f>
        <v>NEUTRAL</v>
      </c>
    </row>
    <row r="2254" spans="1:12" ht="13.5" x14ac:dyDescent="0.25">
      <c r="A2254" s="3">
        <f>RSI!A2254</f>
        <v>45285</v>
      </c>
      <c r="B2254" s="2">
        <f>RSI!B2254</f>
        <v>46.167999999999999</v>
      </c>
      <c r="C2254" s="2">
        <f>RSI!I2254</f>
        <v>27.619723973848068</v>
      </c>
      <c r="D2254" s="2">
        <f>MACD!E2254</f>
        <v>3.0688430037457692E-3</v>
      </c>
      <c r="E2254" s="2">
        <f>MACD!F2254</f>
        <v>-3.2589968148147015E-5</v>
      </c>
      <c r="F2254" s="2">
        <f>'Moving Avg'!D2254</f>
        <v>46.167999999999999</v>
      </c>
      <c r="G2254" s="2">
        <f>'Moving Avg'!F2254</f>
        <v>46.174500000000002</v>
      </c>
      <c r="H2254" s="2">
        <f>'Moving Avg'!G2254</f>
        <v>46.170599999999965</v>
      </c>
      <c r="I2254" s="2">
        <f>'Moving Avg'!H2254</f>
        <v>46.168649999999843</v>
      </c>
      <c r="J2254" s="6" t="str">
        <f>OBV!F2254</f>
        <v>NEUTRAL</v>
      </c>
      <c r="K2254" s="6" t="str">
        <f>OBV!G2254</f>
        <v>NEUTRAL</v>
      </c>
      <c r="L2254" s="6" t="str">
        <f>OBV!H2254</f>
        <v>NEUTRAL</v>
      </c>
    </row>
    <row r="2255" spans="1:12" ht="13.5" x14ac:dyDescent="0.25">
      <c r="A2255" s="3">
        <f>RSI!A2255</f>
        <v>45286</v>
      </c>
      <c r="B2255" s="2">
        <f>RSI!B2255</f>
        <v>46.167999999999999</v>
      </c>
      <c r="C2255" s="2">
        <f>RSI!I2255</f>
        <v>27.619723973848068</v>
      </c>
      <c r="D2255" s="2">
        <f>MACD!E2255</f>
        <v>3.7918882482088634E-3</v>
      </c>
      <c r="E2255" s="2">
        <f>MACD!F2255</f>
        <v>7.3230567512325509E-4</v>
      </c>
      <c r="F2255" s="2">
        <f>'Moving Avg'!D2255</f>
        <v>46.167999999999999</v>
      </c>
      <c r="G2255" s="2">
        <f>'Moving Avg'!F2255</f>
        <v>46.174500000000002</v>
      </c>
      <c r="H2255" s="2">
        <f>'Moving Avg'!G2255</f>
        <v>46.170599999999965</v>
      </c>
      <c r="I2255" s="2">
        <f>'Moving Avg'!H2255</f>
        <v>46.168649999999843</v>
      </c>
      <c r="J2255" s="6" t="str">
        <f>OBV!F2255</f>
        <v>NEUTRAL</v>
      </c>
      <c r="K2255" s="6" t="str">
        <f>OBV!G2255</f>
        <v>NEUTRAL</v>
      </c>
      <c r="L2255" s="6" t="str">
        <f>OBV!H2255</f>
        <v>NEUTRAL</v>
      </c>
    </row>
    <row r="2256" spans="1:12" ht="13.5" x14ac:dyDescent="0.25">
      <c r="A2256" s="3">
        <f>RSI!A2256</f>
        <v>45287</v>
      </c>
      <c r="B2256" s="2">
        <f>RSI!B2256</f>
        <v>46.167999999999999</v>
      </c>
      <c r="C2256" s="2">
        <f>RSI!I2256</f>
        <v>27.619723973848068</v>
      </c>
      <c r="D2256" s="2">
        <f>MACD!E2256</f>
        <v>4.429124399869977E-3</v>
      </c>
      <c r="E2256" s="2">
        <f>MACD!F2256</f>
        <v>1.4716694200725996E-3</v>
      </c>
      <c r="F2256" s="2">
        <f>'Moving Avg'!D2256</f>
        <v>46.167999999999999</v>
      </c>
      <c r="G2256" s="2">
        <f>'Moving Avg'!F2256</f>
        <v>46.174500000000002</v>
      </c>
      <c r="H2256" s="2">
        <f>'Moving Avg'!G2256</f>
        <v>46.170599999999965</v>
      </c>
      <c r="I2256" s="2">
        <f>'Moving Avg'!H2256</f>
        <v>46.168649999999843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</row>
    <row r="2257" spans="1:12" ht="13.5" x14ac:dyDescent="0.25">
      <c r="A2257" s="3">
        <f>RSI!A2257</f>
        <v>45288</v>
      </c>
      <c r="B2257" s="2">
        <f>RSI!B2257</f>
        <v>46.167999999999999</v>
      </c>
      <c r="C2257" s="2">
        <f>RSI!I2257</f>
        <v>27.619723973848068</v>
      </c>
      <c r="D2257" s="2">
        <f>MACD!E2257</f>
        <v>4.9918692548800436E-3</v>
      </c>
      <c r="E2257" s="2">
        <f>MACD!F2257</f>
        <v>2.1757093870340884E-3</v>
      </c>
      <c r="F2257" s="2">
        <f>'Moving Avg'!D2257</f>
        <v>46.167999999999999</v>
      </c>
      <c r="G2257" s="2">
        <f>'Moving Avg'!F2257</f>
        <v>46.173999999999999</v>
      </c>
      <c r="H2257" s="2">
        <f>'Moving Avg'!G2257</f>
        <v>46.170599999999965</v>
      </c>
      <c r="I2257" s="2">
        <f>'Moving Avg'!H2257</f>
        <v>46.168649999999843</v>
      </c>
      <c r="J2257" s="6" t="str">
        <f>OBV!F2257</f>
        <v>NEUTRAL</v>
      </c>
      <c r="K2257" s="6" t="str">
        <f>OBV!G2257</f>
        <v>NEUTRAL</v>
      </c>
      <c r="L2257" s="6" t="str">
        <f>OBV!H2257</f>
        <v>NEUTRAL</v>
      </c>
    </row>
    <row r="2258" spans="1:12" ht="13.5" x14ac:dyDescent="0.25">
      <c r="A2258" s="3">
        <f>RSI!A2258</f>
        <v>45289</v>
      </c>
      <c r="B2258" s="2">
        <f>RSI!B2258</f>
        <v>46.167999999999999</v>
      </c>
      <c r="C2258" s="2">
        <f>RSI!I2258</f>
        <v>27.619723973848068</v>
      </c>
      <c r="D2258" s="2">
        <f>MACD!E2258</f>
        <v>5.4898389361E-3</v>
      </c>
      <c r="E2258" s="2">
        <f>MACD!F2258</f>
        <v>2.8385352968472708E-3</v>
      </c>
      <c r="F2258" s="2">
        <f>'Moving Avg'!D2258</f>
        <v>46.167999999999999</v>
      </c>
      <c r="G2258" s="2">
        <f>'Moving Avg'!F2258</f>
        <v>46.173500000000004</v>
      </c>
      <c r="H2258" s="2">
        <f>'Moving Avg'!G2258</f>
        <v>46.170599999999965</v>
      </c>
      <c r="I2258" s="2">
        <f>'Moving Avg'!H2258</f>
        <v>46.168649999999843</v>
      </c>
      <c r="J2258" s="6" t="str">
        <f>OBV!F2258</f>
        <v>NEUTRAL</v>
      </c>
      <c r="K2258" s="6" t="str">
        <f>OBV!G2258</f>
        <v>NEUTRAL</v>
      </c>
      <c r="L2258" s="6" t="str">
        <f>OBV!H2258</f>
        <v>NEUTRAL</v>
      </c>
    </row>
    <row r="2259" spans="1:12" ht="13.5" x14ac:dyDescent="0.25">
      <c r="A2259" s="3">
        <f>RSI!A2259</f>
        <v>45293</v>
      </c>
      <c r="B2259" s="2">
        <f>RSI!B2259</f>
        <v>46.167999999999999</v>
      </c>
      <c r="C2259" s="2">
        <f>RSI!I2259</f>
        <v>27.619723973848068</v>
      </c>
      <c r="D2259" s="2">
        <f>MACD!E2259</f>
        <v>5.9313839691199632E-3</v>
      </c>
      <c r="E2259" s="2">
        <f>MACD!F2259</f>
        <v>3.4571050313018095E-3</v>
      </c>
      <c r="F2259" s="2">
        <f>'Moving Avg'!D2259</f>
        <v>46.167999999999999</v>
      </c>
      <c r="G2259" s="2">
        <f>'Moving Avg'!F2259</f>
        <v>46.173000000000002</v>
      </c>
      <c r="H2259" s="2">
        <f>'Moving Avg'!G2259</f>
        <v>46.170599999999965</v>
      </c>
      <c r="I2259" s="2">
        <f>'Moving Avg'!H2259</f>
        <v>46.168649999999843</v>
      </c>
      <c r="J2259" s="6" t="str">
        <f>OBV!F2259</f>
        <v>NEUTRAL</v>
      </c>
      <c r="K2259" s="6" t="str">
        <f>OBV!G2259</f>
        <v>NEUTRAL</v>
      </c>
      <c r="L2259" s="6" t="str">
        <f>OBV!H2259</f>
        <v>NEUTRAL</v>
      </c>
    </row>
    <row r="2260" spans="1:12" ht="13.5" x14ac:dyDescent="0.25">
      <c r="A2260" s="3">
        <f>RSI!A2260</f>
        <v>45294</v>
      </c>
      <c r="B2260" s="2">
        <f>RSI!B2260</f>
        <v>46.167999999999999</v>
      </c>
      <c r="C2260" s="2">
        <f>RSI!I2260</f>
        <v>27.619723973848068</v>
      </c>
      <c r="D2260" s="2">
        <f>MACD!E2260</f>
        <v>4.7852282660016954E-3</v>
      </c>
      <c r="E2260" s="2">
        <f>MACD!F2260</f>
        <v>3.7227296782417867E-3</v>
      </c>
      <c r="F2260" s="2">
        <f>'Moving Avg'!D2260</f>
        <v>46.167999999999999</v>
      </c>
      <c r="G2260" s="2">
        <f>'Moving Avg'!F2260</f>
        <v>46.172499999999999</v>
      </c>
      <c r="H2260" s="2">
        <f>'Moving Avg'!G2260</f>
        <v>46.170599999999965</v>
      </c>
      <c r="I2260" s="2">
        <f>'Moving Avg'!H2260</f>
        <v>46.168649999999843</v>
      </c>
      <c r="J2260" s="6" t="str">
        <f>OBV!F2260</f>
        <v>NEUTRAL</v>
      </c>
      <c r="K2260" s="6" t="str">
        <f>OBV!G2260</f>
        <v>NEUTRAL</v>
      </c>
      <c r="L2260" s="6" t="str">
        <f>OBV!H2260</f>
        <v>NEUTRAL</v>
      </c>
    </row>
    <row r="2261" spans="1:12" ht="13.5" x14ac:dyDescent="0.25">
      <c r="A2261" s="3">
        <f>RSI!A2261</f>
        <v>45295</v>
      </c>
      <c r="B2261" s="2">
        <f>RSI!B2261</f>
        <v>46.167999999999999</v>
      </c>
      <c r="C2261" s="2">
        <f>RSI!I2261</f>
        <v>27.619723973848068</v>
      </c>
      <c r="D2261" s="2">
        <f>MACD!E2261</f>
        <v>3.8327105126612082E-3</v>
      </c>
      <c r="E2261" s="2">
        <f>MACD!F2261</f>
        <v>3.7447258451256712E-3</v>
      </c>
      <c r="F2261" s="2">
        <f>'Moving Avg'!D2261</f>
        <v>46.167999999999999</v>
      </c>
      <c r="G2261" s="2">
        <f>'Moving Avg'!F2261</f>
        <v>46.172000000000004</v>
      </c>
      <c r="H2261" s="2">
        <f>'Moving Avg'!G2261</f>
        <v>46.170599999999965</v>
      </c>
      <c r="I2261" s="2">
        <f>'Moving Avg'!H2261</f>
        <v>46.168649999999843</v>
      </c>
      <c r="J2261" s="6" t="str">
        <f>OBV!F2261</f>
        <v>NEUTRAL</v>
      </c>
      <c r="K2261" s="6" t="str">
        <f>OBV!G2261</f>
        <v>NEUTRAL</v>
      </c>
      <c r="L2261" s="6" t="str">
        <f>OBV!H2261</f>
        <v>NEUTRAL</v>
      </c>
    </row>
    <row r="2262" spans="1:12" ht="13.5" x14ac:dyDescent="0.25">
      <c r="A2262" s="3">
        <f>RSI!A2262</f>
        <v>45296</v>
      </c>
      <c r="B2262" s="2">
        <f>RSI!B2262</f>
        <v>46.167999999999999</v>
      </c>
      <c r="C2262" s="2">
        <f>RSI!I2262</f>
        <v>27.619723973848082</v>
      </c>
      <c r="D2262" s="2">
        <f>MACD!E2262</f>
        <v>3.0427583069112529E-3</v>
      </c>
      <c r="E2262" s="2">
        <f>MACD!F2262</f>
        <v>3.6043323374827878E-3</v>
      </c>
      <c r="F2262" s="2">
        <f>'Moving Avg'!D2262</f>
        <v>46.167999999999999</v>
      </c>
      <c r="G2262" s="2">
        <f>'Moving Avg'!F2262</f>
        <v>46.171500000000002</v>
      </c>
      <c r="H2262" s="2">
        <f>'Moving Avg'!G2262</f>
        <v>46.170599999999965</v>
      </c>
      <c r="I2262" s="2">
        <f>'Moving Avg'!H2262</f>
        <v>46.168649999999843</v>
      </c>
      <c r="J2262" s="6" t="str">
        <f>OBV!F2262</f>
        <v>NEUTRAL</v>
      </c>
      <c r="K2262" s="6" t="str">
        <f>OBV!G2262</f>
        <v>NEUTRAL</v>
      </c>
      <c r="L2262" s="6" t="str">
        <f>OBV!H2262</f>
        <v>NEUTRAL</v>
      </c>
    </row>
    <row r="2263" spans="1:12" ht="13.5" x14ac:dyDescent="0.25">
      <c r="A2263" s="3">
        <f>RSI!A2263</f>
        <v>45299</v>
      </c>
      <c r="B2263" s="2">
        <f>RSI!B2263</f>
        <v>46.167999999999999</v>
      </c>
      <c r="C2263" s="2">
        <f>RSI!I2263</f>
        <v>27.619723973848082</v>
      </c>
      <c r="D2263" s="2">
        <f>MACD!E2263</f>
        <v>2.3891745752635529E-3</v>
      </c>
      <c r="E2263" s="2">
        <f>MACD!F2263</f>
        <v>3.3613007850389412E-3</v>
      </c>
      <c r="F2263" s="2">
        <f>'Moving Avg'!D2263</f>
        <v>46.167999999999999</v>
      </c>
      <c r="G2263" s="2">
        <f>'Moving Avg'!F2263</f>
        <v>46.171000000000006</v>
      </c>
      <c r="H2263" s="2">
        <f>'Moving Avg'!G2263</f>
        <v>46.170599999999965</v>
      </c>
      <c r="I2263" s="2">
        <f>'Moving Avg'!H2263</f>
        <v>46.168649999999843</v>
      </c>
      <c r="J2263" s="6" t="str">
        <f>OBV!F2263</f>
        <v>NEUTRAL</v>
      </c>
      <c r="K2263" s="6" t="str">
        <f>OBV!G2263</f>
        <v>NEUTRAL</v>
      </c>
      <c r="L2263" s="6" t="str">
        <f>OBV!H2263</f>
        <v>NEUTRAL</v>
      </c>
    </row>
    <row r="2264" spans="1:12" ht="13.5" x14ac:dyDescent="0.25">
      <c r="A2264" s="3">
        <f>RSI!A2264</f>
        <v>45300</v>
      </c>
      <c r="B2264" s="2">
        <f>RSI!B2264</f>
        <v>46.167999999999999</v>
      </c>
      <c r="C2264" s="2">
        <f>RSI!I2264</f>
        <v>27.619723973848068</v>
      </c>
      <c r="D2264" s="2">
        <f>MACD!E2264</f>
        <v>1.8498804883577691E-3</v>
      </c>
      <c r="E2264" s="2">
        <f>MACD!F2264</f>
        <v>3.059016725702707E-3</v>
      </c>
      <c r="F2264" s="2">
        <f>'Moving Avg'!D2264</f>
        <v>46.167999999999999</v>
      </c>
      <c r="G2264" s="2">
        <f>'Moving Avg'!F2264</f>
        <v>46.170500000000004</v>
      </c>
      <c r="H2264" s="2">
        <f>'Moving Avg'!G2264</f>
        <v>46.170599999999965</v>
      </c>
      <c r="I2264" s="2">
        <f>'Moving Avg'!H2264</f>
        <v>46.168649999999843</v>
      </c>
      <c r="J2264" s="6" t="str">
        <f>OBV!F2264</f>
        <v>NEUTRAL</v>
      </c>
      <c r="K2264" s="6" t="str">
        <f>OBV!G2264</f>
        <v>NEUTRAL</v>
      </c>
      <c r="L2264" s="6" t="str">
        <f>OBV!H2264</f>
        <v>NEUTRAL</v>
      </c>
    </row>
    <row r="2265" spans="1:12" ht="13.5" x14ac:dyDescent="0.25">
      <c r="A2265" s="3">
        <f>RSI!A2265</f>
        <v>45301</v>
      </c>
      <c r="B2265" s="2">
        <f>RSI!B2265</f>
        <v>46.167999999999999</v>
      </c>
      <c r="C2265" s="2">
        <f>RSI!I2265</f>
        <v>27.619723973848068</v>
      </c>
      <c r="D2265" s="2">
        <f>MACD!E2265</f>
        <v>1.4062753719628063E-3</v>
      </c>
      <c r="E2265" s="2">
        <f>MACD!F2265</f>
        <v>2.7284684549547271E-3</v>
      </c>
      <c r="F2265" s="2">
        <f>'Moving Avg'!D2265</f>
        <v>46.167999999999999</v>
      </c>
      <c r="G2265" s="2">
        <f>'Moving Avg'!F2265</f>
        <v>46.17</v>
      </c>
      <c r="H2265" s="2">
        <f>'Moving Avg'!G2265</f>
        <v>46.170599999999965</v>
      </c>
      <c r="I2265" s="2">
        <f>'Moving Avg'!H2265</f>
        <v>46.168649999999843</v>
      </c>
      <c r="J2265" s="6" t="str">
        <f>OBV!F2265</f>
        <v>NEUTRAL</v>
      </c>
      <c r="K2265" s="6" t="str">
        <f>OBV!G2265</f>
        <v>NEUTRAL</v>
      </c>
      <c r="L2265" s="6" t="str">
        <f>OBV!H2265</f>
        <v>NEUTRAL</v>
      </c>
    </row>
    <row r="2266" spans="1:12" ht="13.5" x14ac:dyDescent="0.25">
      <c r="A2266" s="3">
        <f>RSI!A2266</f>
        <v>45302</v>
      </c>
      <c r="B2266" s="2">
        <f>RSI!B2266</f>
        <v>46.167999999999999</v>
      </c>
      <c r="C2266" s="2">
        <f>RSI!I2266</f>
        <v>27.619723973848068</v>
      </c>
      <c r="D2266" s="2">
        <f>MACD!E2266</f>
        <v>1.0426955756841494E-3</v>
      </c>
      <c r="E2266" s="2">
        <f>MACD!F2266</f>
        <v>2.3913138791006117E-3</v>
      </c>
      <c r="F2266" s="2">
        <f>'Moving Avg'!D2266</f>
        <v>46.167999999999999</v>
      </c>
      <c r="G2266" s="2">
        <f>'Moving Avg'!F2266</f>
        <v>46.169500000000006</v>
      </c>
      <c r="H2266" s="2">
        <f>'Moving Avg'!G2266</f>
        <v>46.170599999999965</v>
      </c>
      <c r="I2266" s="2">
        <f>'Moving Avg'!H2266</f>
        <v>46.168649999999843</v>
      </c>
      <c r="J2266" s="6" t="str">
        <f>OBV!F2266</f>
        <v>NEUTRAL</v>
      </c>
      <c r="K2266" s="6" t="str">
        <f>OBV!G2266</f>
        <v>NEUTRAL</v>
      </c>
      <c r="L2266" s="6" t="str">
        <f>OBV!H2266</f>
        <v>NEUTRAL</v>
      </c>
    </row>
    <row r="2267" spans="1:12" ht="13.5" x14ac:dyDescent="0.25">
      <c r="A2267" s="3">
        <f>RSI!A2267</f>
        <v>45303</v>
      </c>
      <c r="B2267" s="2">
        <f>RSI!B2267</f>
        <v>46.167999999999999</v>
      </c>
      <c r="C2267" s="2">
        <f>RSI!I2267</f>
        <v>27.619723973848068</v>
      </c>
      <c r="D2267" s="2">
        <f>MACD!E2267</f>
        <v>7.4595703927826662E-4</v>
      </c>
      <c r="E2267" s="2">
        <f>MACD!F2267</f>
        <v>2.0622425111361427E-3</v>
      </c>
      <c r="F2267" s="2">
        <f>'Moving Avg'!D2267</f>
        <v>46.167999999999999</v>
      </c>
      <c r="G2267" s="2">
        <f>'Moving Avg'!F2267</f>
        <v>46.169000000000004</v>
      </c>
      <c r="H2267" s="2">
        <f>'Moving Avg'!G2267</f>
        <v>46.170599999999965</v>
      </c>
      <c r="I2267" s="2">
        <f>'Moving Avg'!H2267</f>
        <v>46.168649999999843</v>
      </c>
      <c r="J2267" s="6" t="str">
        <f>OBV!F2267</f>
        <v>NEUTRAL</v>
      </c>
      <c r="K2267" s="6" t="str">
        <f>OBV!G2267</f>
        <v>NEUTRAL</v>
      </c>
      <c r="L2267" s="6" t="str">
        <f>OBV!H2267</f>
        <v>NEUTRAL</v>
      </c>
    </row>
    <row r="2268" spans="1:12" ht="13.5" x14ac:dyDescent="0.25">
      <c r="A2268" s="3">
        <f>RSI!A2268</f>
        <v>45306</v>
      </c>
      <c r="B2268" s="2">
        <f>RSI!B2268</f>
        <v>46.167999999999999</v>
      </c>
      <c r="C2268" s="2">
        <f>RSI!I2268</f>
        <v>27.619723973848068</v>
      </c>
      <c r="D2268" s="2">
        <f>MACD!E2268</f>
        <v>5.0496864704996369E-4</v>
      </c>
      <c r="E2268" s="2">
        <f>MACD!F2268</f>
        <v>1.7507877383189068E-3</v>
      </c>
      <c r="F2268" s="2">
        <f>'Moving Avg'!D2268</f>
        <v>46.167999999999999</v>
      </c>
      <c r="G2268" s="2">
        <f>'Moving Avg'!F2268</f>
        <v>46.168500000000009</v>
      </c>
      <c r="H2268" s="2">
        <f>'Moving Avg'!G2268</f>
        <v>46.170599999999965</v>
      </c>
      <c r="I2268" s="2">
        <f>'Moving Avg'!H2268</f>
        <v>46.168649999999843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</row>
    <row r="2269" spans="1:12" ht="13.5" x14ac:dyDescent="0.25">
      <c r="A2269" s="3">
        <f>RSI!A2269</f>
        <v>45307</v>
      </c>
      <c r="B2269" s="2">
        <f>RSI!B2269</f>
        <v>46.167999999999999</v>
      </c>
      <c r="C2269" s="2">
        <f>RSI!I2269</f>
        <v>27.619723973848068</v>
      </c>
      <c r="D2269" s="2">
        <f>MACD!E2269</f>
        <v>3.1040544919136437E-4</v>
      </c>
      <c r="E2269" s="2">
        <f>MACD!F2269</f>
        <v>1.4627112804933985E-3</v>
      </c>
      <c r="F2269" s="2">
        <f>'Moving Avg'!D2269</f>
        <v>46.167999999999999</v>
      </c>
      <c r="G2269" s="2">
        <f>'Moving Avg'!F2269</f>
        <v>46.167999999999999</v>
      </c>
      <c r="H2269" s="2">
        <f>'Moving Avg'!G2269</f>
        <v>46.170599999999965</v>
      </c>
      <c r="I2269" s="2">
        <f>'Moving Avg'!H2269</f>
        <v>46.168649999999843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</row>
    <row r="2270" spans="1:12" ht="13.5" x14ac:dyDescent="0.25">
      <c r="A2270" s="3">
        <f>RSI!A2270</f>
        <v>45308</v>
      </c>
      <c r="B2270" s="2">
        <f>RSI!B2270</f>
        <v>46.167999999999999</v>
      </c>
      <c r="C2270" s="2">
        <f>RSI!I2270</f>
        <v>27.619723973848068</v>
      </c>
      <c r="D2270" s="2">
        <f>MACD!E2270</f>
        <v>1.544325112732281E-4</v>
      </c>
      <c r="E2270" s="2">
        <f>MACD!F2270</f>
        <v>1.2010555266493644E-3</v>
      </c>
      <c r="F2270" s="2">
        <f>'Moving Avg'!D2270</f>
        <v>46.167999999999999</v>
      </c>
      <c r="G2270" s="2">
        <f>'Moving Avg'!F2270</f>
        <v>46.167999999999999</v>
      </c>
      <c r="H2270" s="2">
        <f>'Moving Avg'!G2270</f>
        <v>46.170599999999965</v>
      </c>
      <c r="I2270" s="2">
        <f>'Moving Avg'!H2270</f>
        <v>46.168649999999843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</row>
    <row r="2271" spans="1:12" ht="13.5" x14ac:dyDescent="0.25">
      <c r="A2271" s="3">
        <f>RSI!A2271</f>
        <v>45309</v>
      </c>
      <c r="B2271" s="2">
        <f>RSI!B2271</f>
        <v>46.167999999999999</v>
      </c>
      <c r="C2271" s="2">
        <f>RSI!I2271</f>
        <v>27.619723973848068</v>
      </c>
      <c r="D2271" s="2">
        <f>MACD!E2271</f>
        <v>3.0471576877744155E-5</v>
      </c>
      <c r="E2271" s="2">
        <f>MACD!F2271</f>
        <v>9.6693873669504045E-4</v>
      </c>
      <c r="F2271" s="2">
        <f>'Moving Avg'!D2271</f>
        <v>46.167999999999999</v>
      </c>
      <c r="G2271" s="2">
        <f>'Moving Avg'!F2271</f>
        <v>46.167999999999999</v>
      </c>
      <c r="H2271" s="2">
        <f>'Moving Avg'!G2271</f>
        <v>46.170599999999965</v>
      </c>
      <c r="I2271" s="2">
        <f>'Moving Avg'!H2271</f>
        <v>46.168649999999843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</row>
    <row r="2272" spans="1:12" ht="13.5" x14ac:dyDescent="0.25">
      <c r="A2272" s="3">
        <f>RSI!A2272</f>
        <v>45310</v>
      </c>
      <c r="B2272" s="2">
        <f>RSI!B2272</f>
        <v>46.167999999999999</v>
      </c>
      <c r="C2272" s="2">
        <f>RSI!I2272</f>
        <v>27.619723973848068</v>
      </c>
      <c r="D2272" s="2">
        <f>MACD!E2272</f>
        <v>-6.6996067751290411E-5</v>
      </c>
      <c r="E2272" s="2">
        <f>MACD!F2272</f>
        <v>7.6015177580577437E-4</v>
      </c>
      <c r="F2272" s="2">
        <f>'Moving Avg'!D2272</f>
        <v>46.167999999999999</v>
      </c>
      <c r="G2272" s="2">
        <f>'Moving Avg'!F2272</f>
        <v>46.167999999999999</v>
      </c>
      <c r="H2272" s="2">
        <f>'Moving Avg'!G2272</f>
        <v>46.170599999999965</v>
      </c>
      <c r="I2272" s="2">
        <f>'Moving Avg'!H2272</f>
        <v>46.168649999999843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</row>
    <row r="2273" spans="1:12" ht="13.5" x14ac:dyDescent="0.25">
      <c r="A2273" s="3">
        <f>RSI!A2273</f>
        <v>45313</v>
      </c>
      <c r="B2273" s="2">
        <f>RSI!B2273</f>
        <v>46.167999999999999</v>
      </c>
      <c r="C2273" s="2">
        <f>RSI!I2273</f>
        <v>27.619723973848068</v>
      </c>
      <c r="D2273" s="2">
        <f>MACD!E2273</f>
        <v>-1.4259611904776648E-4</v>
      </c>
      <c r="E2273" s="2">
        <f>MACD!F2273</f>
        <v>5.7960219683506618E-4</v>
      </c>
      <c r="F2273" s="2">
        <f>'Moving Avg'!D2273</f>
        <v>46.167999999999999</v>
      </c>
      <c r="G2273" s="2">
        <f>'Moving Avg'!F2273</f>
        <v>46.167999999999999</v>
      </c>
      <c r="H2273" s="2">
        <f>'Moving Avg'!G2273</f>
        <v>46.170599999999965</v>
      </c>
      <c r="I2273" s="2">
        <f>'Moving Avg'!H2273</f>
        <v>46.168649999999843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</row>
    <row r="2274" spans="1:12" ht="13.5" x14ac:dyDescent="0.25">
      <c r="A2274" s="3">
        <f>RSI!A2274</f>
        <v>45314</v>
      </c>
      <c r="B2274" s="2">
        <f>RSI!B2274</f>
        <v>46.167999999999999</v>
      </c>
      <c r="C2274" s="2">
        <f>RSI!I2274</f>
        <v>27.619723973848068</v>
      </c>
      <c r="D2274" s="2">
        <f>MACD!E2274</f>
        <v>-2.0020190146396999E-4</v>
      </c>
      <c r="E2274" s="2">
        <f>MACD!F2274</f>
        <v>4.2364137717525901E-4</v>
      </c>
      <c r="F2274" s="2">
        <f>'Moving Avg'!D2274</f>
        <v>46.167999999999999</v>
      </c>
      <c r="G2274" s="2">
        <f>'Moving Avg'!F2274</f>
        <v>46.167999999999999</v>
      </c>
      <c r="H2274" s="2">
        <f>'Moving Avg'!G2274</f>
        <v>46.170599999999965</v>
      </c>
      <c r="I2274" s="2">
        <f>'Moving Avg'!H2274</f>
        <v>46.168649999999843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</row>
    <row r="2275" spans="1:12" ht="13.5" x14ac:dyDescent="0.25">
      <c r="A2275" s="3">
        <f>RSI!A2275</f>
        <v>45315</v>
      </c>
      <c r="B2275" s="2">
        <f>RSI!B2275</f>
        <v>46.167999999999999</v>
      </c>
      <c r="C2275" s="2">
        <f>RSI!I2275</f>
        <v>27.619723973848068</v>
      </c>
      <c r="D2275" s="2">
        <f>MACD!E2275</f>
        <v>-2.4305313382910754E-4</v>
      </c>
      <c r="E2275" s="2">
        <f>MACD!F2275</f>
        <v>2.9030247497438571E-4</v>
      </c>
      <c r="F2275" s="2">
        <f>'Moving Avg'!D2275</f>
        <v>46.167999999999999</v>
      </c>
      <c r="G2275" s="2">
        <f>'Moving Avg'!F2275</f>
        <v>46.167999999999999</v>
      </c>
      <c r="H2275" s="2">
        <f>'Moving Avg'!G2275</f>
        <v>46.170599999999965</v>
      </c>
      <c r="I2275" s="2">
        <f>'Moving Avg'!H2275</f>
        <v>46.168649999999843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</row>
    <row r="2276" spans="1:12" ht="13.5" x14ac:dyDescent="0.25">
      <c r="A2276" s="3">
        <f>RSI!A2276</f>
        <v>45316</v>
      </c>
      <c r="B2276" s="2">
        <f>RSI!B2276</f>
        <v>46.167999999999999</v>
      </c>
      <c r="C2276" s="2">
        <f>RSI!I2276</f>
        <v>27.619723973848068</v>
      </c>
      <c r="D2276" s="2">
        <f>MACD!E2276</f>
        <v>-2.7385620039410696E-4</v>
      </c>
      <c r="E2276" s="2">
        <f>MACD!F2276</f>
        <v>1.7747073990068718E-4</v>
      </c>
      <c r="F2276" s="2">
        <f>'Moving Avg'!D2276</f>
        <v>46.167999999999999</v>
      </c>
      <c r="G2276" s="2">
        <f>'Moving Avg'!F2276</f>
        <v>46.167999999999999</v>
      </c>
      <c r="H2276" s="2">
        <f>'Moving Avg'!G2276</f>
        <v>46.170599999999965</v>
      </c>
      <c r="I2276" s="2">
        <f>'Moving Avg'!H2276</f>
        <v>46.168649999999843</v>
      </c>
      <c r="J2276" s="6" t="str">
        <f>OBV!F2276</f>
        <v>NEUTRAL</v>
      </c>
      <c r="K2276" s="6" t="str">
        <f>OBV!G2276</f>
        <v>NEUTRAL</v>
      </c>
      <c r="L2276" s="6" t="str">
        <f>OBV!H2276</f>
        <v>NEUTRAL</v>
      </c>
    </row>
    <row r="2277" spans="1:12" ht="13.5" x14ac:dyDescent="0.25">
      <c r="A2277" s="3">
        <f>RSI!A2277</f>
        <v>45317</v>
      </c>
      <c r="B2277" s="2">
        <f>RSI!B2277</f>
        <v>46.167999999999999</v>
      </c>
      <c r="C2277" s="2">
        <f>RSI!I2277</f>
        <v>27.619723973848068</v>
      </c>
      <c r="D2277" s="2">
        <f>MACD!E2277</f>
        <v>-2.9486878872120315E-4</v>
      </c>
      <c r="E2277" s="2">
        <f>MACD!F2277</f>
        <v>8.3002834176309126E-5</v>
      </c>
      <c r="F2277" s="2">
        <f>'Moving Avg'!D2277</f>
        <v>46.167999999999999</v>
      </c>
      <c r="G2277" s="2">
        <f>'Moving Avg'!F2277</f>
        <v>46.167999999999999</v>
      </c>
      <c r="H2277" s="2">
        <f>'Moving Avg'!G2277</f>
        <v>46.170599999999965</v>
      </c>
      <c r="I2277" s="2">
        <f>'Moving Avg'!H2277</f>
        <v>46.168649999999843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</row>
    <row r="2278" spans="1:12" ht="13.5" x14ac:dyDescent="0.25">
      <c r="A2278" s="3">
        <f>RSI!A2278</f>
        <v>45320</v>
      </c>
      <c r="B2278" s="2">
        <f>RSI!B2278</f>
        <v>46.167999999999999</v>
      </c>
      <c r="C2278" s="2">
        <f>RSI!I2278</f>
        <v>27.619723973848068</v>
      </c>
      <c r="D2278" s="2">
        <f>MACD!E2278</f>
        <v>-3.0797131474713524E-4</v>
      </c>
      <c r="E2278" s="2">
        <f>MACD!F2278</f>
        <v>4.8080043916202584E-6</v>
      </c>
      <c r="F2278" s="2">
        <f>'Moving Avg'!D2278</f>
        <v>46.167999999999999</v>
      </c>
      <c r="G2278" s="2">
        <f>'Moving Avg'!F2278</f>
        <v>46.167999999999999</v>
      </c>
      <c r="H2278" s="2">
        <f>'Moving Avg'!G2278</f>
        <v>46.170599999999965</v>
      </c>
      <c r="I2278" s="2">
        <f>'Moving Avg'!H2278</f>
        <v>46.168649999999843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</row>
    <row r="2279" spans="1:12" ht="13.5" x14ac:dyDescent="0.25">
      <c r="A2279" s="3">
        <f>RSI!A2279</f>
        <v>45321</v>
      </c>
      <c r="B2279" s="2">
        <f>RSI!B2279</f>
        <v>46.167999999999999</v>
      </c>
      <c r="C2279" s="2">
        <f>RSI!I2279</f>
        <v>27.619723973848068</v>
      </c>
      <c r="D2279" s="2">
        <f>MACD!E2279</f>
        <v>-3.1472718197989025E-4</v>
      </c>
      <c r="E2279" s="2">
        <f>MACD!F2279</f>
        <v>-5.9099032882681852E-5</v>
      </c>
      <c r="F2279" s="2">
        <f>'Moving Avg'!D2279</f>
        <v>46.167999999999999</v>
      </c>
      <c r="G2279" s="2">
        <f>'Moving Avg'!F2279</f>
        <v>46.167999999999999</v>
      </c>
      <c r="H2279" s="2">
        <f>'Moving Avg'!G2279</f>
        <v>46.170599999999965</v>
      </c>
      <c r="I2279" s="2">
        <f>'Moving Avg'!H2279</f>
        <v>46.168649999999843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</row>
    <row r="2280" spans="1:12" ht="13.5" x14ac:dyDescent="0.25">
      <c r="A2280" s="3">
        <f>RSI!A2280</f>
        <v>45322</v>
      </c>
      <c r="B2280" s="2">
        <f>RSI!B2280</f>
        <v>46.167999999999999</v>
      </c>
      <c r="C2280" s="2">
        <f>RSI!I2280</f>
        <v>27.619723973848068</v>
      </c>
      <c r="D2280" s="2">
        <f>MACD!E2280</f>
        <v>-3.1643360579636237E-4</v>
      </c>
      <c r="E2280" s="2">
        <f>MACD!F2280</f>
        <v>-1.1056594746541797E-4</v>
      </c>
      <c r="F2280" s="2">
        <f>'Moving Avg'!D2280</f>
        <v>46.167999999999999</v>
      </c>
      <c r="G2280" s="2">
        <f>'Moving Avg'!F2280</f>
        <v>46.167999999999999</v>
      </c>
      <c r="H2280" s="2">
        <f>'Moving Avg'!G2280</f>
        <v>46.170599999999965</v>
      </c>
      <c r="I2280" s="2">
        <f>'Moving Avg'!H2280</f>
        <v>46.168649999999843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</row>
    <row r="2281" spans="1:12" ht="13.5" x14ac:dyDescent="0.25">
      <c r="A2281" s="3">
        <f>RSI!A2281</f>
        <v>45323</v>
      </c>
      <c r="B2281" s="2">
        <f>RSI!B2281</f>
        <v>46.167999999999999</v>
      </c>
      <c r="C2281" s="2">
        <f>RSI!I2281</f>
        <v>27.619723973848068</v>
      </c>
      <c r="D2281" s="2">
        <f>MACD!E2281</f>
        <v>-3.141644665589638E-4</v>
      </c>
      <c r="E2281" s="2">
        <f>MACD!F2281</f>
        <v>-1.5128565128412713E-4</v>
      </c>
      <c r="F2281" s="2">
        <f>'Moving Avg'!D2281</f>
        <v>46.167999999999999</v>
      </c>
      <c r="G2281" s="2">
        <f>'Moving Avg'!F2281</f>
        <v>46.167999999999999</v>
      </c>
      <c r="H2281" s="2">
        <f>'Moving Avg'!G2281</f>
        <v>46.170599999999965</v>
      </c>
      <c r="I2281" s="2">
        <f>'Moving Avg'!H2281</f>
        <v>46.168649999999843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</row>
    <row r="2282" spans="1:12" ht="13.5" x14ac:dyDescent="0.25">
      <c r="A2282" s="3">
        <f>RSI!A2282</f>
        <v>45324</v>
      </c>
      <c r="B2282" s="2">
        <f>RSI!B2282</f>
        <v>46.167999999999999</v>
      </c>
      <c r="C2282" s="2">
        <f>RSI!I2282</f>
        <v>27.619723973848068</v>
      </c>
      <c r="D2282" s="2">
        <f>MACD!E2282</f>
        <v>-3.088064290821535E-4</v>
      </c>
      <c r="E2282" s="2">
        <f>MACD!F2282</f>
        <v>-1.8278980684373241E-4</v>
      </c>
      <c r="F2282" s="2">
        <f>'Moving Avg'!D2282</f>
        <v>46.167999999999999</v>
      </c>
      <c r="G2282" s="2">
        <f>'Moving Avg'!F2282</f>
        <v>46.167999999999999</v>
      </c>
      <c r="H2282" s="2">
        <f>'Moving Avg'!G2282</f>
        <v>46.170599999999965</v>
      </c>
      <c r="I2282" s="2">
        <f>'Moving Avg'!H2282</f>
        <v>46.168649999999843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</row>
    <row r="2283" spans="1:12" ht="13.5" x14ac:dyDescent="0.25">
      <c r="A2283" s="3">
        <f>RSI!A2283</f>
        <v>45327</v>
      </c>
      <c r="B2283" s="2">
        <f>RSI!B2283</f>
        <v>46.167999999999999</v>
      </c>
      <c r="C2283" s="2">
        <f>RSI!I2283</f>
        <v>27.619723973848068</v>
      </c>
      <c r="D2283" s="2">
        <f>MACD!E2283</f>
        <v>-3.0108937488648735E-4</v>
      </c>
      <c r="E2283" s="2">
        <f>MACD!F2283</f>
        <v>-2.064497204522834E-4</v>
      </c>
      <c r="F2283" s="2">
        <f>'Moving Avg'!D2283</f>
        <v>46.167999999999999</v>
      </c>
      <c r="G2283" s="2">
        <f>'Moving Avg'!F2283</f>
        <v>46.167999999999999</v>
      </c>
      <c r="H2283" s="2">
        <f>'Moving Avg'!G2283</f>
        <v>46.170599999999965</v>
      </c>
      <c r="I2283" s="2">
        <f>'Moving Avg'!H2283</f>
        <v>46.168649999999843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</row>
    <row r="2284" spans="1:12" ht="13.5" x14ac:dyDescent="0.25">
      <c r="A2284" s="3">
        <f>RSI!A2284</f>
        <v>45328</v>
      </c>
      <c r="B2284" s="2">
        <f>RSI!B2284</f>
        <v>46.167999999999999</v>
      </c>
      <c r="C2284" s="2">
        <f>RSI!I2284</f>
        <v>27.619723973848068</v>
      </c>
      <c r="D2284" s="2">
        <f>MACD!E2284</f>
        <v>-2.9161203185168461E-4</v>
      </c>
      <c r="E2284" s="2">
        <f>MACD!F2284</f>
        <v>-2.2348218273216366E-4</v>
      </c>
      <c r="F2284" s="2">
        <f>'Moving Avg'!D2284</f>
        <v>46.167999999999999</v>
      </c>
      <c r="G2284" s="2">
        <f>'Moving Avg'!F2284</f>
        <v>46.167999999999999</v>
      </c>
      <c r="H2284" s="2">
        <f>'Moving Avg'!G2284</f>
        <v>46.170599999999965</v>
      </c>
      <c r="I2284" s="2">
        <f>'Moving Avg'!H2284</f>
        <v>46.168649999999843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</row>
    <row r="2285" spans="1:12" ht="13.5" x14ac:dyDescent="0.25">
      <c r="A2285" s="3">
        <f>RSI!A2285</f>
        <v>45329</v>
      </c>
      <c r="B2285" s="2">
        <f>RSI!B2285</f>
        <v>46.167999999999999</v>
      </c>
      <c r="C2285" s="2">
        <f>RSI!I2285</f>
        <v>27.619723973848053</v>
      </c>
      <c r="D2285" s="2">
        <f>MACD!E2285</f>
        <v>-2.8086354905099142E-4</v>
      </c>
      <c r="E2285" s="2">
        <f>MACD!F2285</f>
        <v>-2.349584559959292E-4</v>
      </c>
      <c r="F2285" s="2">
        <f>'Moving Avg'!D2285</f>
        <v>46.167999999999999</v>
      </c>
      <c r="G2285" s="2">
        <f>'Moving Avg'!F2285</f>
        <v>46.167999999999999</v>
      </c>
      <c r="H2285" s="2">
        <f>'Moving Avg'!G2285</f>
        <v>46.170599999999965</v>
      </c>
      <c r="I2285" s="2">
        <f>'Moving Avg'!H2285</f>
        <v>46.168649999999843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</row>
    <row r="2286" spans="1:12" ht="13.5" x14ac:dyDescent="0.25">
      <c r="A2286" s="3">
        <f>RSI!A2286</f>
        <v>45330</v>
      </c>
      <c r="B2286" s="2">
        <f>RSI!B2286</f>
        <v>46.167999999999999</v>
      </c>
      <c r="C2286" s="2">
        <f>RSI!I2286</f>
        <v>27.619723973848053</v>
      </c>
      <c r="D2286" s="2">
        <f>MACD!E2286</f>
        <v>-2.6924164886565904E-4</v>
      </c>
      <c r="E2286" s="2">
        <f>MACD!F2286</f>
        <v>-2.4181509456987519E-4</v>
      </c>
      <c r="F2286" s="2">
        <f>'Moving Avg'!D2286</f>
        <v>46.167999999999999</v>
      </c>
      <c r="G2286" s="2">
        <f>'Moving Avg'!F2286</f>
        <v>46.167999999999999</v>
      </c>
      <c r="H2286" s="2">
        <f>'Moving Avg'!G2286</f>
        <v>46.170599999999965</v>
      </c>
      <c r="I2286" s="2">
        <f>'Moving Avg'!H2286</f>
        <v>46.168649999999843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</row>
    <row r="2287" spans="1:12" ht="13.5" x14ac:dyDescent="0.25">
      <c r="A2287" s="3">
        <f>RSI!A2287</f>
        <v>45331</v>
      </c>
      <c r="B2287" s="2">
        <f>RSI!B2287</f>
        <v>46.167999999999999</v>
      </c>
      <c r="C2287" s="2">
        <f>RSI!I2287</f>
        <v>27.619723973848053</v>
      </c>
      <c r="D2287" s="2">
        <f>MACD!E2287</f>
        <v>-2.5706789060819801E-4</v>
      </c>
      <c r="E2287" s="2">
        <f>MACD!F2287</f>
        <v>-2.4486565377753974E-4</v>
      </c>
      <c r="F2287" s="2">
        <f>'Moving Avg'!D2287</f>
        <v>46.167999999999999</v>
      </c>
      <c r="G2287" s="2">
        <f>'Moving Avg'!F2287</f>
        <v>46.167999999999999</v>
      </c>
      <c r="H2287" s="2">
        <f>'Moving Avg'!G2287</f>
        <v>46.170399999999965</v>
      </c>
      <c r="I2287" s="2">
        <f>'Moving Avg'!H2287</f>
        <v>46.168649999999843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</row>
    <row r="2288" spans="1:12" ht="13.5" x14ac:dyDescent="0.25">
      <c r="A2288" s="3">
        <f>RSI!A2288</f>
        <v>45334</v>
      </c>
      <c r="B2288" s="2">
        <f>RSI!B2288</f>
        <v>46.167999999999999</v>
      </c>
      <c r="C2288" s="2">
        <f>RSI!I2288</f>
        <v>27.619723973848053</v>
      </c>
      <c r="D2288" s="2">
        <f>MACD!E2288</f>
        <v>-2.4460049721852783E-4</v>
      </c>
      <c r="E2288" s="2">
        <f>MACD!F2288</f>
        <v>-2.4481262246573739E-4</v>
      </c>
      <c r="F2288" s="2">
        <f>'Moving Avg'!D2288</f>
        <v>46.167999999999999</v>
      </c>
      <c r="G2288" s="2">
        <f>'Moving Avg'!F2288</f>
        <v>46.167999999999999</v>
      </c>
      <c r="H2288" s="2">
        <f>'Moving Avg'!G2288</f>
        <v>46.170199999999966</v>
      </c>
      <c r="I2288" s="2">
        <f>'Moving Avg'!H2288</f>
        <v>46.168649999999843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</row>
    <row r="2289" spans="1:12" ht="13.5" x14ac:dyDescent="0.25">
      <c r="A2289" s="3">
        <f>RSI!A2289</f>
        <v>45335</v>
      </c>
      <c r="B2289" s="2">
        <f>RSI!B2289</f>
        <v>46.167999999999999</v>
      </c>
      <c r="C2289" s="2">
        <f>RSI!I2289</f>
        <v>27.619723973848053</v>
      </c>
      <c r="D2289" s="2">
        <f>MACD!E2289</f>
        <v>-2.3204512635288665E-4</v>
      </c>
      <c r="E2289" s="2">
        <f>MACD!F2289</f>
        <v>-2.4225912324316723E-4</v>
      </c>
      <c r="F2289" s="2">
        <f>'Moving Avg'!D2289</f>
        <v>46.167999999999999</v>
      </c>
      <c r="G2289" s="2">
        <f>'Moving Avg'!F2289</f>
        <v>46.167999999999999</v>
      </c>
      <c r="H2289" s="2">
        <f>'Moving Avg'!G2289</f>
        <v>46.169999999999966</v>
      </c>
      <c r="I2289" s="2">
        <f>'Moving Avg'!H2289</f>
        <v>46.168649999999843</v>
      </c>
      <c r="J2289" s="6" t="str">
        <f>OBV!F2289</f>
        <v>NEUTRAL</v>
      </c>
      <c r="K2289" s="6" t="str">
        <f>OBV!G2289</f>
        <v>NEUTRAL</v>
      </c>
      <c r="L2289" s="6" t="str">
        <f>OBV!H2289</f>
        <v>NEUTRAL</v>
      </c>
    </row>
    <row r="2290" spans="1:12" ht="13.5" x14ac:dyDescent="0.25">
      <c r="A2290" s="3">
        <f>RSI!A2290</f>
        <v>45336</v>
      </c>
      <c r="B2290" s="2">
        <f>RSI!B2290</f>
        <v>46.167999999999999</v>
      </c>
      <c r="C2290" s="2">
        <f>RSI!I2290</f>
        <v>27.619723973848053</v>
      </c>
      <c r="D2290" s="2">
        <f>MACD!E2290</f>
        <v>-2.1956390843058671E-4</v>
      </c>
      <c r="E2290" s="2">
        <f>MACD!F2290</f>
        <v>-2.3772008028065115E-4</v>
      </c>
      <c r="F2290" s="2">
        <f>'Moving Avg'!D2290</f>
        <v>46.167999999999999</v>
      </c>
      <c r="G2290" s="2">
        <f>'Moving Avg'!F2290</f>
        <v>46.167999999999999</v>
      </c>
      <c r="H2290" s="2">
        <f>'Moving Avg'!G2290</f>
        <v>46.169799999999967</v>
      </c>
      <c r="I2290" s="2">
        <f>'Moving Avg'!H2290</f>
        <v>46.168649999999843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</row>
    <row r="2291" spans="1:12" ht="13.5" x14ac:dyDescent="0.25">
      <c r="A2291" s="3">
        <f>RSI!A2291</f>
        <v>45337</v>
      </c>
      <c r="B2291" s="2">
        <f>RSI!B2291</f>
        <v>46.167999999999999</v>
      </c>
      <c r="C2291" s="2">
        <f>RSI!I2291</f>
        <v>27.619723973848068</v>
      </c>
      <c r="D2291" s="2">
        <f>MACD!E2291</f>
        <v>-2.0728302363437479E-4</v>
      </c>
      <c r="E2291" s="2">
        <f>MACD!F2291</f>
        <v>-2.3163266895139588E-4</v>
      </c>
      <c r="F2291" s="2">
        <f>'Moving Avg'!D2291</f>
        <v>46.167999999999999</v>
      </c>
      <c r="G2291" s="2">
        <f>'Moving Avg'!F2291</f>
        <v>46.167999999999999</v>
      </c>
      <c r="H2291" s="2">
        <f>'Moving Avg'!G2291</f>
        <v>46.169599999999967</v>
      </c>
      <c r="I2291" s="2">
        <f>'Moving Avg'!H2291</f>
        <v>46.168649999999843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</row>
    <row r="2292" spans="1:12" ht="13.5" x14ac:dyDescent="0.25">
      <c r="A2292" s="3">
        <f>RSI!A2292</f>
        <v>45338</v>
      </c>
      <c r="B2292" s="2">
        <f>RSI!B2292</f>
        <v>46.167999999999999</v>
      </c>
      <c r="C2292" s="2">
        <f>RSI!I2292</f>
        <v>27.619723973848068</v>
      </c>
      <c r="D2292" s="2">
        <f>MACD!E2292</f>
        <v>-1.952990481015604E-4</v>
      </c>
      <c r="E2292" s="2">
        <f>MACD!F2292</f>
        <v>-2.2436594478142879E-4</v>
      </c>
      <c r="F2292" s="2">
        <f>'Moving Avg'!D2292</f>
        <v>46.167999999999999</v>
      </c>
      <c r="G2292" s="2">
        <f>'Moving Avg'!F2292</f>
        <v>46.167999999999999</v>
      </c>
      <c r="H2292" s="2">
        <f>'Moving Avg'!G2292</f>
        <v>46.169399999999968</v>
      </c>
      <c r="I2292" s="2">
        <f>'Moving Avg'!H2292</f>
        <v>46.168649999999843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</row>
    <row r="2293" spans="1:12" ht="13.5" x14ac:dyDescent="0.25">
      <c r="A2293" s="3">
        <f>RSI!A2293</f>
        <v>45341</v>
      </c>
      <c r="B2293" s="2">
        <f>RSI!B2293</f>
        <v>46.167999999999999</v>
      </c>
      <c r="C2293" s="2">
        <f>RSI!I2293</f>
        <v>27.619723973848068</v>
      </c>
      <c r="D2293" s="2">
        <f>MACD!E2293</f>
        <v>-1.8368426329828935E-4</v>
      </c>
      <c r="E2293" s="2">
        <f>MACD!F2293</f>
        <v>-2.1622960848480092E-4</v>
      </c>
      <c r="F2293" s="2">
        <f>'Moving Avg'!D2293</f>
        <v>46.167999999999999</v>
      </c>
      <c r="G2293" s="2">
        <f>'Moving Avg'!F2293</f>
        <v>46.167999999999999</v>
      </c>
      <c r="H2293" s="2">
        <f>'Moving Avg'!G2293</f>
        <v>46.169199999999961</v>
      </c>
      <c r="I2293" s="2">
        <f>'Moving Avg'!H2293</f>
        <v>46.168649999999843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</row>
    <row r="2294" spans="1:12" ht="13.5" x14ac:dyDescent="0.25">
      <c r="A2294" s="3">
        <f>RSI!A2294</f>
        <v>45342</v>
      </c>
      <c r="B2294" s="2">
        <f>RSI!B2294</f>
        <v>46.167999999999999</v>
      </c>
      <c r="C2294" s="2">
        <f>RSI!I2294</f>
        <v>27.619723973848053</v>
      </c>
      <c r="D2294" s="2">
        <f>MACD!E2294</f>
        <v>-1.7249109271944008E-4</v>
      </c>
      <c r="E2294" s="2">
        <f>MACD!F2294</f>
        <v>-2.0748190533172877E-4</v>
      </c>
      <c r="F2294" s="2">
        <f>'Moving Avg'!D2294</f>
        <v>46.167999999999999</v>
      </c>
      <c r="G2294" s="2">
        <f>'Moving Avg'!F2294</f>
        <v>46.167999999999999</v>
      </c>
      <c r="H2294" s="2">
        <f>'Moving Avg'!G2294</f>
        <v>46.168999999999969</v>
      </c>
      <c r="I2294" s="2">
        <f>'Moving Avg'!H2294</f>
        <v>46.168649999999843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</row>
    <row r="2295" spans="1:12" ht="13.5" x14ac:dyDescent="0.25">
      <c r="A2295" s="3">
        <f>RSI!A2295</f>
        <v>45343</v>
      </c>
      <c r="B2295" s="2">
        <f>RSI!B2295</f>
        <v>46.167999999999999</v>
      </c>
      <c r="C2295" s="2">
        <f>RSI!I2295</f>
        <v>27.619723973848053</v>
      </c>
      <c r="D2295" s="2">
        <f>MACD!E2295</f>
        <v>-1.6175580417154833E-4</v>
      </c>
      <c r="E2295" s="2">
        <f>MACD!F2295</f>
        <v>-1.9833668509969271E-4</v>
      </c>
      <c r="F2295" s="2">
        <f>'Moving Avg'!D2295</f>
        <v>46.167999999999999</v>
      </c>
      <c r="G2295" s="2">
        <f>'Moving Avg'!F2295</f>
        <v>46.167999999999999</v>
      </c>
      <c r="H2295" s="2">
        <f>'Moving Avg'!G2295</f>
        <v>46.168799999999962</v>
      </c>
      <c r="I2295" s="2">
        <f>'Moving Avg'!H2295</f>
        <v>46.168649999999843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</row>
    <row r="2296" spans="1:12" ht="13.5" x14ac:dyDescent="0.25">
      <c r="A2296" s="3">
        <f>RSI!A2296</f>
        <v>45344</v>
      </c>
      <c r="B2296" s="2">
        <f>RSI!B2296</f>
        <v>46.167999999999999</v>
      </c>
      <c r="C2296" s="2">
        <f>RSI!I2296</f>
        <v>27.619723973848053</v>
      </c>
      <c r="D2296" s="2">
        <f>MACD!E2296</f>
        <v>-1.5150159457988366E-4</v>
      </c>
      <c r="E2296" s="2">
        <f>MACD!F2296</f>
        <v>-1.8896966699573093E-4</v>
      </c>
      <c r="F2296" s="2">
        <f>'Moving Avg'!D2296</f>
        <v>46.167999999999999</v>
      </c>
      <c r="G2296" s="2">
        <f>'Moving Avg'!F2296</f>
        <v>46.167999999999999</v>
      </c>
      <c r="H2296" s="2">
        <f>'Moving Avg'!G2296</f>
        <v>46.168599999999969</v>
      </c>
      <c r="I2296" s="2">
        <f>'Moving Avg'!H2296</f>
        <v>46.168649999999843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</row>
    <row r="2297" spans="1:12" ht="13.5" x14ac:dyDescent="0.25">
      <c r="A2297" s="3">
        <f>RSI!A2297</f>
        <v>45345</v>
      </c>
      <c r="B2297" s="2">
        <f>RSI!B2297</f>
        <v>46.167999999999999</v>
      </c>
      <c r="C2297" s="2">
        <f>RSI!I2297</f>
        <v>27.619723973848053</v>
      </c>
      <c r="D2297" s="2">
        <f>MACD!E2297</f>
        <v>-1.4174115578668989E-4</v>
      </c>
      <c r="E2297" s="2">
        <f>MACD!F2297</f>
        <v>-1.7952396475392275E-4</v>
      </c>
      <c r="F2297" s="2">
        <f>'Moving Avg'!D2297</f>
        <v>46.167999999999999</v>
      </c>
      <c r="G2297" s="2">
        <f>'Moving Avg'!F2297</f>
        <v>46.167999999999999</v>
      </c>
      <c r="H2297" s="2">
        <f>'Moving Avg'!G2297</f>
        <v>46.168399999999963</v>
      </c>
      <c r="I2297" s="2">
        <f>'Moving Avg'!H2297</f>
        <v>46.168649999999843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</row>
    <row r="2298" spans="1:12" ht="13.5" x14ac:dyDescent="0.25">
      <c r="A2298" s="3">
        <f>RSI!A2298</f>
        <v>45348</v>
      </c>
      <c r="B2298" s="2">
        <f>RSI!B2298</f>
        <v>46.167999999999999</v>
      </c>
      <c r="C2298" s="2">
        <f>RSI!I2298</f>
        <v>27.619723973848053</v>
      </c>
      <c r="D2298" s="2">
        <f>MACD!E2298</f>
        <v>-1.324788045309333E-4</v>
      </c>
      <c r="E2298" s="2">
        <f>MACD!F2298</f>
        <v>-1.7011493270932486E-4</v>
      </c>
      <c r="F2298" s="2">
        <f>'Moving Avg'!D2298</f>
        <v>46.167999999999999</v>
      </c>
      <c r="G2298" s="2">
        <f>'Moving Avg'!F2298</f>
        <v>46.167999999999999</v>
      </c>
      <c r="H2298" s="2">
        <f>'Moving Avg'!G2298</f>
        <v>46.16819999999997</v>
      </c>
      <c r="I2298" s="2">
        <f>'Moving Avg'!H2298</f>
        <v>46.168649999999843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</row>
    <row r="2299" spans="1:12" ht="13.5" x14ac:dyDescent="0.25">
      <c r="A2299" s="3">
        <f>RSI!A2299</f>
        <v>45349</v>
      </c>
      <c r="B2299" s="2">
        <f>RSI!B2299</f>
        <v>46.167999999999999</v>
      </c>
      <c r="C2299" s="2">
        <f>RSI!I2299</f>
        <v>27.619723973848039</v>
      </c>
      <c r="D2299" s="2">
        <f>MACD!E2299</f>
        <v>-1.2371224665486125E-4</v>
      </c>
      <c r="E2299" s="2">
        <f>MACD!F2299</f>
        <v>-1.6083439549843213E-4</v>
      </c>
      <c r="F2299" s="2">
        <f>'Moving Avg'!D2299</f>
        <v>46.167999999999999</v>
      </c>
      <c r="G2299" s="2">
        <f>'Moving Avg'!F2299</f>
        <v>46.167999999999999</v>
      </c>
      <c r="H2299" s="2">
        <f>'Moving Avg'!G2299</f>
        <v>46.167999999999964</v>
      </c>
      <c r="I2299" s="2">
        <f>'Moving Avg'!H2299</f>
        <v>46.168649999999843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</row>
    <row r="2300" spans="1:12" ht="13.5" x14ac:dyDescent="0.25">
      <c r="A2300" s="3">
        <f>RSI!A2300</f>
        <v>45350</v>
      </c>
      <c r="B2300" s="2">
        <f>RSI!B2300</f>
        <v>46.167999999999999</v>
      </c>
      <c r="C2300" s="2">
        <f>RSI!I2300</f>
        <v>27.619723973848053</v>
      </c>
      <c r="D2300" s="2">
        <f>MACD!E2300</f>
        <v>-1.1543403468294855E-4</v>
      </c>
      <c r="E2300" s="2">
        <f>MACD!F2300</f>
        <v>-1.5175432333533543E-4</v>
      </c>
      <c r="F2300" s="2">
        <f>'Moving Avg'!D2300</f>
        <v>46.167999999999999</v>
      </c>
      <c r="G2300" s="2">
        <f>'Moving Avg'!F2300</f>
        <v>46.167999999999999</v>
      </c>
      <c r="H2300" s="2">
        <f>'Moving Avg'!G2300</f>
        <v>46.167999999999964</v>
      </c>
      <c r="I2300" s="2">
        <f>'Moving Avg'!H2300</f>
        <v>46.168649999999843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</row>
    <row r="2301" spans="1:12" ht="13.5" x14ac:dyDescent="0.25">
      <c r="A2301" s="3">
        <f>RSI!A2301</f>
        <v>45351</v>
      </c>
      <c r="B2301" s="2">
        <f>RSI!B2301</f>
        <v>46.167999999999999</v>
      </c>
      <c r="C2301" s="2">
        <f>RSI!I2301</f>
        <v>27.619723973848053</v>
      </c>
      <c r="D2301" s="2">
        <f>MACD!E2301</f>
        <v>-1.0763276849701242E-4</v>
      </c>
      <c r="E2301" s="2">
        <f>MACD!F2301</f>
        <v>-1.4293001236767084E-4</v>
      </c>
      <c r="F2301" s="2">
        <f>'Moving Avg'!D2301</f>
        <v>46.167999999999999</v>
      </c>
      <c r="G2301" s="2">
        <f>'Moving Avg'!F2301</f>
        <v>46.167999999999999</v>
      </c>
      <c r="H2301" s="2">
        <f>'Moving Avg'!G2301</f>
        <v>46.167999999999964</v>
      </c>
      <c r="I2301" s="2">
        <f>'Moving Avg'!H2301</f>
        <v>46.168649999999843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</row>
    <row r="2302" spans="1:12" ht="13.5" x14ac:dyDescent="0.25">
      <c r="A2302" s="3">
        <f>RSI!A2302</f>
        <v>45352</v>
      </c>
      <c r="B2302" s="2">
        <f>RSI!B2302</f>
        <v>46.167999999999999</v>
      </c>
      <c r="C2302" s="2">
        <f>RSI!I2302</f>
        <v>27.619723973848053</v>
      </c>
      <c r="D2302" s="2">
        <f>MACD!E2302</f>
        <v>-1.0029408110057147E-4</v>
      </c>
      <c r="E2302" s="2">
        <f>MACD!F2302</f>
        <v>-1.3440282611425097E-4</v>
      </c>
      <c r="F2302" s="2">
        <f>'Moving Avg'!D2302</f>
        <v>46.167999999999999</v>
      </c>
      <c r="G2302" s="2">
        <f>'Moving Avg'!F2302</f>
        <v>46.167999999999999</v>
      </c>
      <c r="H2302" s="2">
        <f>'Moving Avg'!G2302</f>
        <v>46.167999999999964</v>
      </c>
      <c r="I2302" s="2">
        <f>'Moving Avg'!H2302</f>
        <v>46.168649999999843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</row>
    <row r="2303" spans="1:12" ht="13.5" x14ac:dyDescent="0.25">
      <c r="A2303" s="3">
        <f>RSI!A2303</f>
        <v>45355</v>
      </c>
      <c r="B2303" s="2">
        <f>RSI!B2303</f>
        <v>46.167999999999999</v>
      </c>
      <c r="C2303" s="2">
        <f>RSI!I2303</f>
        <v>27.619723973848053</v>
      </c>
      <c r="D2303" s="2">
        <f>MACD!E2303</f>
        <v>-9.3401444758001162E-5</v>
      </c>
      <c r="E2303" s="2">
        <f>MACD!F2303</f>
        <v>-1.2620254984300103E-4</v>
      </c>
      <c r="F2303" s="2">
        <f>'Moving Avg'!D2303</f>
        <v>46.167999999999999</v>
      </c>
      <c r="G2303" s="2">
        <f>'Moving Avg'!F2303</f>
        <v>46.167999999999999</v>
      </c>
      <c r="H2303" s="2">
        <f>'Moving Avg'!G2303</f>
        <v>46.167999999999964</v>
      </c>
      <c r="I2303" s="2">
        <f>'Moving Avg'!H2303</f>
        <v>46.168649999999843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</row>
    <row r="2304" spans="1:12" ht="13.5" x14ac:dyDescent="0.25">
      <c r="A2304" s="3">
        <f>RSI!A2304</f>
        <v>45356</v>
      </c>
      <c r="B2304" s="2">
        <f>RSI!B2304</f>
        <v>46.167999999999999</v>
      </c>
      <c r="C2304" s="2">
        <f>RSI!I2304</f>
        <v>27.619723973848053</v>
      </c>
      <c r="D2304" s="2">
        <f>MACD!E2304</f>
        <v>-8.6936827166539388E-5</v>
      </c>
      <c r="E2304" s="2">
        <f>MACD!F2304</f>
        <v>-1.1834940530770872E-4</v>
      </c>
      <c r="F2304" s="2">
        <f>'Moving Avg'!D2304</f>
        <v>46.167999999999999</v>
      </c>
      <c r="G2304" s="2">
        <f>'Moving Avg'!F2304</f>
        <v>46.167999999999999</v>
      </c>
      <c r="H2304" s="2">
        <f>'Moving Avg'!G2304</f>
        <v>46.167999999999964</v>
      </c>
      <c r="I2304" s="2">
        <f>'Moving Avg'!H2304</f>
        <v>46.168649999999843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</row>
    <row r="2305" spans="1:12" ht="13.5" x14ac:dyDescent="0.25">
      <c r="A2305" s="3">
        <f>RSI!A2305</f>
        <v>45357</v>
      </c>
      <c r="B2305" s="2">
        <f>RSI!B2305</f>
        <v>46.167999999999999</v>
      </c>
      <c r="C2305" s="2">
        <f>RSI!I2305</f>
        <v>27.619723973848053</v>
      </c>
      <c r="D2305" s="2">
        <f>MACD!E2305</f>
        <v>-8.088122275751175E-5</v>
      </c>
      <c r="E2305" s="2">
        <f>MACD!F2305</f>
        <v>-1.1085576879766933E-4</v>
      </c>
      <c r="F2305" s="2">
        <f>'Moving Avg'!D2305</f>
        <v>46.167999999999999</v>
      </c>
      <c r="G2305" s="2">
        <f>'Moving Avg'!F2305</f>
        <v>46.167999999999999</v>
      </c>
      <c r="H2305" s="2">
        <f>'Moving Avg'!G2305</f>
        <v>46.167999999999964</v>
      </c>
      <c r="I2305" s="2">
        <f>'Moving Avg'!H2305</f>
        <v>46.168649999999843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</row>
    <row r="2306" spans="1:12" ht="13.5" x14ac:dyDescent="0.25">
      <c r="A2306" s="3">
        <f>RSI!A2306</f>
        <v>45358</v>
      </c>
      <c r="B2306" s="2">
        <f>RSI!B2306</f>
        <v>46.167999999999999</v>
      </c>
      <c r="C2306" s="2">
        <f>RSI!I2306</f>
        <v>27.619723973848053</v>
      </c>
      <c r="D2306" s="2">
        <f>MACD!E2306</f>
        <v>-7.5215080016732827E-5</v>
      </c>
      <c r="E2306" s="2">
        <f>MACD!F2306</f>
        <v>-1.0372763104148204E-4</v>
      </c>
      <c r="F2306" s="2">
        <f>'Moving Avg'!D2306</f>
        <v>46.167999999999999</v>
      </c>
      <c r="G2306" s="2">
        <f>'Moving Avg'!F2306</f>
        <v>46.167999999999999</v>
      </c>
      <c r="H2306" s="2">
        <f>'Moving Avg'!G2306</f>
        <v>46.167999999999964</v>
      </c>
      <c r="I2306" s="2">
        <f>'Moving Avg'!H2306</f>
        <v>46.168649999999843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</row>
    <row r="2307" spans="1:12" ht="13.5" x14ac:dyDescent="0.25">
      <c r="A2307" s="3">
        <f>RSI!A2307</f>
        <v>45359</v>
      </c>
      <c r="B2307" s="2">
        <f>RSI!B2307</f>
        <v>46.167999999999999</v>
      </c>
      <c r="C2307" s="2">
        <f>RSI!I2307</f>
        <v>27.619723973848053</v>
      </c>
      <c r="D2307" s="2">
        <f>MACD!E2307</f>
        <v>-6.9918642488175919E-5</v>
      </c>
      <c r="E2307" s="2">
        <f>MACD!F2307</f>
        <v>-9.696583333082083E-5</v>
      </c>
      <c r="F2307" s="2">
        <f>'Moving Avg'!D2307</f>
        <v>46.167999999999999</v>
      </c>
      <c r="G2307" s="2">
        <f>'Moving Avg'!F2307</f>
        <v>46.167999999999999</v>
      </c>
      <c r="H2307" s="2">
        <f>'Moving Avg'!G2307</f>
        <v>46.167999999999964</v>
      </c>
      <c r="I2307" s="2">
        <f>'Moving Avg'!H2307</f>
        <v>46.168649999999843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</row>
    <row r="2308" spans="1:12" ht="13.5" x14ac:dyDescent="0.25">
      <c r="A2308" s="3">
        <f>RSI!A2308</f>
        <v>45362</v>
      </c>
      <c r="B2308" s="2">
        <f>RSI!B2308</f>
        <v>46.167999999999999</v>
      </c>
      <c r="C2308" s="2">
        <f>RSI!I2308</f>
        <v>27.619723973848039</v>
      </c>
      <c r="D2308" s="2">
        <f>MACD!E2308</f>
        <v>-6.4972218297043582E-5</v>
      </c>
      <c r="E2308" s="2">
        <f>MACD!F2308</f>
        <v>-9.0567110324065396E-5</v>
      </c>
      <c r="F2308" s="2">
        <f>'Moving Avg'!D2308</f>
        <v>46.167999999999999</v>
      </c>
      <c r="G2308" s="2">
        <f>'Moving Avg'!F2308</f>
        <v>46.167999999999999</v>
      </c>
      <c r="H2308" s="2">
        <f>'Moving Avg'!G2308</f>
        <v>46.167999999999964</v>
      </c>
      <c r="I2308" s="2">
        <f>'Moving Avg'!H2308</f>
        <v>46.168649999999843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</row>
    <row r="2309" spans="1:12" ht="13.5" x14ac:dyDescent="0.25">
      <c r="A2309" s="3">
        <f>RSI!A2309</f>
        <v>45363</v>
      </c>
      <c r="B2309" s="2">
        <f>RSI!B2309</f>
        <v>46.167999999999999</v>
      </c>
      <c r="C2309" s="2">
        <f>RSI!I2309</f>
        <v>27.619723973848039</v>
      </c>
      <c r="D2309" s="2">
        <f>MACD!E2309</f>
        <v>-6.0356390584104247E-5</v>
      </c>
      <c r="E2309" s="2">
        <f>MACD!F2309</f>
        <v>-8.4524966376073164E-5</v>
      </c>
      <c r="F2309" s="2">
        <f>'Moving Avg'!D2309</f>
        <v>46.167999999999999</v>
      </c>
      <c r="G2309" s="2">
        <f>'Moving Avg'!F2309</f>
        <v>46.167999999999999</v>
      </c>
      <c r="H2309" s="2">
        <f>'Moving Avg'!G2309</f>
        <v>46.167999999999964</v>
      </c>
      <c r="I2309" s="2">
        <f>'Moving Avg'!H2309</f>
        <v>46.168649999999843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</row>
    <row r="2310" spans="1:12" ht="13.5" x14ac:dyDescent="0.25">
      <c r="A2310" s="3">
        <f>RSI!A2310</f>
        <v>45364</v>
      </c>
      <c r="B2310" s="2">
        <f>RSI!B2310</f>
        <v>46.167999999999999</v>
      </c>
      <c r="C2310" s="2">
        <f>RSI!I2310</f>
        <v>27.619723973848053</v>
      </c>
      <c r="D2310" s="2">
        <f>MACD!E2310</f>
        <v>-5.6052179232324306E-5</v>
      </c>
      <c r="E2310" s="2">
        <f>MACD!F2310</f>
        <v>-7.8830408947323395E-5</v>
      </c>
      <c r="F2310" s="2">
        <f>'Moving Avg'!D2310</f>
        <v>46.167999999999999</v>
      </c>
      <c r="G2310" s="2">
        <f>'Moving Avg'!F2310</f>
        <v>46.167999999999999</v>
      </c>
      <c r="H2310" s="2">
        <f>'Moving Avg'!G2310</f>
        <v>46.167999999999964</v>
      </c>
      <c r="I2310" s="2">
        <f>'Moving Avg'!H2310</f>
        <v>46.168649999999843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</row>
    <row r="2311" spans="1:12" ht="13.5" x14ac:dyDescent="0.25">
      <c r="A2311" s="3">
        <f>RSI!A2311</f>
        <v>45365</v>
      </c>
      <c r="B2311" s="2">
        <f>RSI!B2311</f>
        <v>46.167999999999999</v>
      </c>
      <c r="C2311" s="2">
        <f>RSI!I2311</f>
        <v>27.619723973848039</v>
      </c>
      <c r="D2311" s="2">
        <f>MACD!E2311</f>
        <v>-5.2041162604155033E-5</v>
      </c>
      <c r="E2311" s="2">
        <f>MACD!F2311</f>
        <v>-7.3472559678689736E-5</v>
      </c>
      <c r="F2311" s="2">
        <f>'Moving Avg'!D2311</f>
        <v>46.167999999999999</v>
      </c>
      <c r="G2311" s="2">
        <f>'Moving Avg'!F2311</f>
        <v>46.167999999999999</v>
      </c>
      <c r="H2311" s="2">
        <f>'Moving Avg'!G2311</f>
        <v>46.167999999999964</v>
      </c>
      <c r="I2311" s="2">
        <f>'Moving Avg'!H2311</f>
        <v>46.168649999999843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</row>
    <row r="2312" spans="1:12" ht="13.5" x14ac:dyDescent="0.25">
      <c r="A2312" s="3">
        <f>RSI!A2312</f>
        <v>45366</v>
      </c>
      <c r="B2312" s="2">
        <f>RSI!B2312</f>
        <v>46.167999999999999</v>
      </c>
      <c r="C2312" s="2">
        <f>RSI!I2312</f>
        <v>27.619723973848053</v>
      </c>
      <c r="D2312" s="2">
        <f>MACD!E2312</f>
        <v>-4.8305566522799381E-5</v>
      </c>
      <c r="E2312" s="2">
        <f>MACD!F2312</f>
        <v>-6.8439161047511671E-5</v>
      </c>
      <c r="F2312" s="2">
        <f>'Moving Avg'!D2312</f>
        <v>46.167999999999999</v>
      </c>
      <c r="G2312" s="2">
        <f>'Moving Avg'!F2312</f>
        <v>46.167999999999999</v>
      </c>
      <c r="H2312" s="2">
        <f>'Moving Avg'!G2312</f>
        <v>46.167999999999964</v>
      </c>
      <c r="I2312" s="2">
        <f>'Moving Avg'!H2312</f>
        <v>46.168649999999843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</row>
    <row r="2313" spans="1:12" ht="13.5" x14ac:dyDescent="0.25">
      <c r="A2313" s="3">
        <f>RSI!A2313</f>
        <v>45369</v>
      </c>
      <c r="B2313" s="2">
        <f>RSI!B2313</f>
        <v>46.167999999999999</v>
      </c>
      <c r="C2313" s="2">
        <f>RSI!I2313</f>
        <v>27.619723973848039</v>
      </c>
      <c r="D2313" s="2">
        <f>MACD!E2313</f>
        <v>-4.4828326672075036E-5</v>
      </c>
      <c r="E2313" s="2">
        <f>MACD!F2313</f>
        <v>-6.3716994172424341E-5</v>
      </c>
      <c r="F2313" s="2">
        <f>'Moving Avg'!D2313</f>
        <v>46.167999999999999</v>
      </c>
      <c r="G2313" s="2">
        <f>'Moving Avg'!F2313</f>
        <v>46.167999999999999</v>
      </c>
      <c r="H2313" s="2">
        <f>'Moving Avg'!G2313</f>
        <v>46.167999999999964</v>
      </c>
      <c r="I2313" s="2">
        <f>'Moving Avg'!H2313</f>
        <v>46.168649999999843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</row>
    <row r="2314" spans="1:12" ht="13.5" x14ac:dyDescent="0.25">
      <c r="A2314" s="3">
        <f>RSI!A2314</f>
        <v>45370</v>
      </c>
      <c r="B2314" s="2">
        <f>RSI!B2314</f>
        <v>46.167999999999999</v>
      </c>
      <c r="C2314" s="2">
        <f>RSI!I2314</f>
        <v>27.619723973848053</v>
      </c>
      <c r="D2314" s="2">
        <f>MACD!E2314</f>
        <v>-4.1593129331829459E-5</v>
      </c>
      <c r="E2314" s="2">
        <f>MACD!F2314</f>
        <v>-5.9292221204305369E-5</v>
      </c>
      <c r="F2314" s="2">
        <f>'Moving Avg'!D2314</f>
        <v>46.167999999999999</v>
      </c>
      <c r="G2314" s="2">
        <f>'Moving Avg'!F2314</f>
        <v>46.167999999999999</v>
      </c>
      <c r="H2314" s="2">
        <f>'Moving Avg'!G2314</f>
        <v>46.167999999999964</v>
      </c>
      <c r="I2314" s="2">
        <f>'Moving Avg'!H2314</f>
        <v>46.168649999999843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</row>
    <row r="2315" spans="1:12" ht="13.5" x14ac:dyDescent="0.25">
      <c r="A2315" s="3">
        <f>RSI!A2315</f>
        <v>45372</v>
      </c>
      <c r="B2315" s="2">
        <f>RSI!B2315</f>
        <v>46.167999999999999</v>
      </c>
      <c r="C2315" s="2">
        <f>RSI!I2315</f>
        <v>27.619723973848053</v>
      </c>
      <c r="D2315" s="2">
        <f>MACD!E2315</f>
        <v>-3.858443479032303E-5</v>
      </c>
      <c r="E2315" s="2">
        <f>MACD!F2315</f>
        <v>-5.5150663921508901E-5</v>
      </c>
      <c r="F2315" s="2">
        <f>'Moving Avg'!D2315</f>
        <v>46.167999999999999</v>
      </c>
      <c r="G2315" s="2">
        <f>'Moving Avg'!F2315</f>
        <v>46.167999999999999</v>
      </c>
      <c r="H2315" s="2">
        <f>'Moving Avg'!G2315</f>
        <v>46.167999999999964</v>
      </c>
      <c r="I2315" s="2">
        <f>'Moving Avg'!H2315</f>
        <v>46.168649999999843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</row>
    <row r="2316" spans="1:12" ht="13.5" x14ac:dyDescent="0.25">
      <c r="A2316" s="3">
        <f>RSI!A2316</f>
        <v>45373</v>
      </c>
      <c r="B2316" s="2">
        <f>RSI!B2316</f>
        <v>46.167999999999999</v>
      </c>
      <c r="C2316" s="2">
        <f>RSI!I2316</f>
        <v>27.619723973848053</v>
      </c>
      <c r="D2316" s="2">
        <f>MACD!E2316</f>
        <v>-3.5787486815763714E-5</v>
      </c>
      <c r="E2316" s="2">
        <f>MACD!F2316</f>
        <v>-5.1278028500359868E-5</v>
      </c>
      <c r="F2316" s="2">
        <f>'Moving Avg'!D2316</f>
        <v>46.167999999999999</v>
      </c>
      <c r="G2316" s="2">
        <f>'Moving Avg'!F2316</f>
        <v>46.167999999999999</v>
      </c>
      <c r="H2316" s="2">
        <f>'Moving Avg'!G2316</f>
        <v>46.167999999999964</v>
      </c>
      <c r="I2316" s="2">
        <f>'Moving Avg'!H2316</f>
        <v>46.168649999999843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</row>
    <row r="2317" spans="1:12" ht="13.5" x14ac:dyDescent="0.25">
      <c r="A2317" s="3">
        <f>RSI!A2317</f>
        <v>45376</v>
      </c>
      <c r="B2317" s="2">
        <f>RSI!B2317</f>
        <v>46.167999999999999</v>
      </c>
      <c r="C2317" s="2">
        <f>RSI!I2317</f>
        <v>27.619723973848053</v>
      </c>
      <c r="D2317" s="2">
        <f>MACD!E2317</f>
        <v>-3.3188311206799881E-5</v>
      </c>
      <c r="E2317" s="2">
        <f>MACD!F2317</f>
        <v>-4.7660085041647878E-5</v>
      </c>
      <c r="F2317" s="2">
        <f>'Moving Avg'!D2317</f>
        <v>46.167999999999999</v>
      </c>
      <c r="G2317" s="2">
        <f>'Moving Avg'!F2317</f>
        <v>46.167999999999999</v>
      </c>
      <c r="H2317" s="2">
        <f>'Moving Avg'!G2317</f>
        <v>46.167999999999964</v>
      </c>
      <c r="I2317" s="2">
        <f>'Moving Avg'!H2317</f>
        <v>46.168649999999843</v>
      </c>
      <c r="J2317" s="6" t="str">
        <f>OBV!F2317</f>
        <v>NEUTRAL</v>
      </c>
      <c r="K2317" s="6" t="str">
        <f>OBV!G2317</f>
        <v>NEUTRAL</v>
      </c>
      <c r="L2317" s="6" t="str">
        <f>OBV!H2317</f>
        <v>NEUTRAL</v>
      </c>
    </row>
    <row r="2318" spans="1:12" ht="13.5" x14ac:dyDescent="0.25">
      <c r="A2318" s="3">
        <f>RSI!A2318</f>
        <v>45377</v>
      </c>
      <c r="B2318" s="2">
        <f>RSI!B2318</f>
        <v>46.167999999999999</v>
      </c>
      <c r="C2318" s="2">
        <f>RSI!I2318</f>
        <v>27.619723973848053</v>
      </c>
      <c r="D2318" s="2">
        <f>MACD!E2318</f>
        <v>-3.0773705681497177E-5</v>
      </c>
      <c r="E2318" s="2">
        <f>MACD!F2318</f>
        <v>-4.4282809169617738E-5</v>
      </c>
      <c r="F2318" s="2">
        <f>'Moving Avg'!D2318</f>
        <v>46.167999999999999</v>
      </c>
      <c r="G2318" s="2">
        <f>'Moving Avg'!F2318</f>
        <v>46.167999999999999</v>
      </c>
      <c r="H2318" s="2">
        <f>'Moving Avg'!G2318</f>
        <v>46.167999999999964</v>
      </c>
      <c r="I2318" s="2">
        <f>'Moving Avg'!H2318</f>
        <v>46.168649999999843</v>
      </c>
      <c r="J2318" s="6" t="str">
        <f>OBV!F2318</f>
        <v>NEUTRAL</v>
      </c>
      <c r="K2318" s="6" t="str">
        <f>OBV!G2318</f>
        <v>NEUTRAL</v>
      </c>
      <c r="L2318" s="6" t="str">
        <f>OBV!H2318</f>
        <v>NEUTRAL</v>
      </c>
    </row>
    <row r="2319" spans="1:12" ht="13.5" x14ac:dyDescent="0.25">
      <c r="A2319" s="3">
        <f>RSI!A2319</f>
        <v>45378</v>
      </c>
      <c r="B2319" s="2">
        <f>RSI!B2319</f>
        <v>46.167999999999999</v>
      </c>
      <c r="C2319" s="2">
        <f>RSI!I2319</f>
        <v>27.619723973848053</v>
      </c>
      <c r="D2319" s="2">
        <f>MACD!E2319</f>
        <v>-2.8531223229322222E-5</v>
      </c>
      <c r="E2319" s="2">
        <f>MACD!F2319</f>
        <v>-4.113249198155864E-5</v>
      </c>
      <c r="F2319" s="2">
        <f>'Moving Avg'!D2319</f>
        <v>46.167999999999999</v>
      </c>
      <c r="G2319" s="2">
        <f>'Moving Avg'!F2319</f>
        <v>46.167999999999999</v>
      </c>
      <c r="H2319" s="2">
        <f>'Moving Avg'!G2319</f>
        <v>46.167999999999964</v>
      </c>
      <c r="I2319" s="2">
        <f>'Moving Avg'!H2319</f>
        <v>46.168649999999843</v>
      </c>
      <c r="J2319" s="6" t="str">
        <f>OBV!F2319</f>
        <v>NEUTRAL</v>
      </c>
      <c r="K2319" s="6" t="str">
        <f>OBV!G2319</f>
        <v>NEUTRAL</v>
      </c>
      <c r="L2319" s="6" t="str">
        <f>OBV!H2319</f>
        <v>NEUTRAL</v>
      </c>
    </row>
    <row r="2320" spans="1:12" ht="13.5" x14ac:dyDescent="0.25">
      <c r="A2320" s="3">
        <f>RSI!A2320</f>
        <v>45379</v>
      </c>
      <c r="B2320" s="2">
        <f>RSI!B2320</f>
        <v>46.167999999999999</v>
      </c>
      <c r="C2320" s="2">
        <f>RSI!I2320</f>
        <v>27.619723973848053</v>
      </c>
      <c r="D2320" s="2">
        <f>MACD!E2320</f>
        <v>-2.6449150389851184E-5</v>
      </c>
      <c r="E2320" s="2">
        <f>MACD!F2320</f>
        <v>-3.8195823663217149E-5</v>
      </c>
      <c r="F2320" s="2">
        <f>'Moving Avg'!D2320</f>
        <v>46.167999999999999</v>
      </c>
      <c r="G2320" s="2">
        <f>'Moving Avg'!F2320</f>
        <v>46.167999999999999</v>
      </c>
      <c r="H2320" s="2">
        <f>'Moving Avg'!G2320</f>
        <v>46.167999999999964</v>
      </c>
      <c r="I2320" s="2">
        <f>'Moving Avg'!H2320</f>
        <v>46.168649999999843</v>
      </c>
      <c r="J2320" s="6" t="str">
        <f>OBV!F2320</f>
        <v>NEUTRAL</v>
      </c>
      <c r="K2320" s="6" t="str">
        <f>OBV!G2320</f>
        <v>NEUTRAL</v>
      </c>
      <c r="L2320" s="6" t="str">
        <f>OBV!H2320</f>
        <v>NEUTRAL</v>
      </c>
    </row>
    <row r="2321" spans="1:12" ht="13.5" x14ac:dyDescent="0.25">
      <c r="A2321" s="3">
        <f>RSI!A2321</f>
        <v>45380</v>
      </c>
      <c r="B2321" s="2">
        <f>RSI!B2321</f>
        <v>46.167999999999999</v>
      </c>
      <c r="C2321" s="2">
        <f>RSI!I2321</f>
        <v>27.619723973848053</v>
      </c>
      <c r="D2321" s="2">
        <f>MACD!E2321</f>
        <v>-2.4516481914815813E-5</v>
      </c>
      <c r="E2321" s="2">
        <f>MACD!F2321</f>
        <v>-3.5459955313536889E-5</v>
      </c>
      <c r="F2321" s="2">
        <f>'Moving Avg'!D2321</f>
        <v>46.167999999999999</v>
      </c>
      <c r="G2321" s="2">
        <f>'Moving Avg'!F2321</f>
        <v>46.167999999999999</v>
      </c>
      <c r="H2321" s="2">
        <f>'Moving Avg'!G2321</f>
        <v>46.167999999999964</v>
      </c>
      <c r="I2321" s="2">
        <f>'Moving Avg'!H2321</f>
        <v>46.168649999999843</v>
      </c>
      <c r="J2321" s="6" t="str">
        <f>OBV!F2321</f>
        <v>NEUTRAL</v>
      </c>
      <c r="K2321" s="6" t="str">
        <f>OBV!G2321</f>
        <v>NEUTRAL</v>
      </c>
      <c r="L2321" s="6" t="str">
        <f>OBV!H2321</f>
        <v>NEUTRAL</v>
      </c>
    </row>
    <row r="2322" spans="1:12" ht="13.5" x14ac:dyDescent="0.25">
      <c r="A2322" s="3">
        <f>RSI!A2322</f>
        <v>45383</v>
      </c>
      <c r="B2322" s="2">
        <f>RSI!B2322</f>
        <v>46.167999999999999</v>
      </c>
      <c r="C2322" s="2">
        <f>RSI!I2322</f>
        <v>27.619723973848039</v>
      </c>
      <c r="D2322" s="2">
        <f>MACD!E2322</f>
        <v>-2.2722892865090216E-5</v>
      </c>
      <c r="E2322" s="2">
        <f>MACD!F2322</f>
        <v>-3.2912542823847557E-5</v>
      </c>
      <c r="F2322" s="2">
        <f>'Moving Avg'!D2322</f>
        <v>46.167999999999999</v>
      </c>
      <c r="G2322" s="2">
        <f>'Moving Avg'!F2322</f>
        <v>46.167999999999999</v>
      </c>
      <c r="H2322" s="2">
        <f>'Moving Avg'!G2322</f>
        <v>46.167999999999964</v>
      </c>
      <c r="I2322" s="2">
        <f>'Moving Avg'!H2322</f>
        <v>46.168649999999843</v>
      </c>
      <c r="J2322" s="6" t="str">
        <f>OBV!F2322</f>
        <v>NEUTRAL</v>
      </c>
      <c r="K2322" s="6" t="str">
        <f>OBV!G2322</f>
        <v>NEUTRAL</v>
      </c>
      <c r="L2322" s="6" t="str">
        <f>OBV!H2322</f>
        <v>NEUTRAL</v>
      </c>
    </row>
    <row r="2323" spans="1:12" ht="13.5" x14ac:dyDescent="0.25">
      <c r="A2323" s="3">
        <f>RSI!A2323</f>
        <v>45384</v>
      </c>
      <c r="B2323" s="2">
        <f>RSI!B2323</f>
        <v>46.167999999999999</v>
      </c>
      <c r="C2323" s="2">
        <f>RSI!I2323</f>
        <v>27.619723973848053</v>
      </c>
      <c r="D2323" s="2">
        <f>MACD!E2323</f>
        <v>-2.105870893132078E-5</v>
      </c>
      <c r="E2323" s="2">
        <f>MACD!F2323</f>
        <v>-3.0541776045342203E-5</v>
      </c>
      <c r="F2323" s="2">
        <f>'Moving Avg'!D2323</f>
        <v>46.167999999999999</v>
      </c>
      <c r="G2323" s="2">
        <f>'Moving Avg'!F2323</f>
        <v>46.167999999999999</v>
      </c>
      <c r="H2323" s="2">
        <f>'Moving Avg'!G2323</f>
        <v>46.167999999999964</v>
      </c>
      <c r="I2323" s="2">
        <f>'Moving Avg'!H2323</f>
        <v>46.168649999999843</v>
      </c>
      <c r="J2323" s="6" t="str">
        <f>OBV!F2323</f>
        <v>NEUTRAL</v>
      </c>
      <c r="K2323" s="6" t="str">
        <f>OBV!G2323</f>
        <v>NEUTRAL</v>
      </c>
      <c r="L2323" s="6" t="str">
        <f>OBV!H2323</f>
        <v>NEUTRAL</v>
      </c>
    </row>
    <row r="2324" spans="1:12" ht="13.5" x14ac:dyDescent="0.25">
      <c r="A2324" s="3">
        <f>RSI!A2324</f>
        <v>45385</v>
      </c>
      <c r="B2324" s="2">
        <f>RSI!B2324</f>
        <v>46.167999999999999</v>
      </c>
      <c r="C2324" s="2">
        <f>RSI!I2324</f>
        <v>27.619723973848039</v>
      </c>
      <c r="D2324" s="2">
        <f>MACD!E2324</f>
        <v>-1.9514875830850542E-5</v>
      </c>
      <c r="E2324" s="2">
        <f>MACD!F2324</f>
        <v>-2.8336396002443871E-5</v>
      </c>
      <c r="F2324" s="2">
        <f>'Moving Avg'!D2324</f>
        <v>46.167999999999999</v>
      </c>
      <c r="G2324" s="2">
        <f>'Moving Avg'!F2324</f>
        <v>46.167999999999999</v>
      </c>
      <c r="H2324" s="2">
        <f>'Moving Avg'!G2324</f>
        <v>46.167999999999964</v>
      </c>
      <c r="I2324" s="2">
        <f>'Moving Avg'!H2324</f>
        <v>46.168649999999843</v>
      </c>
      <c r="J2324" s="6" t="str">
        <f>OBV!F2324</f>
        <v>NEUTRAL</v>
      </c>
      <c r="K2324" s="6" t="str">
        <f>OBV!G2324</f>
        <v>NEUTRAL</v>
      </c>
      <c r="L2324" s="6" t="str">
        <f>OBV!H2324</f>
        <v>NEUTRAL</v>
      </c>
    </row>
    <row r="2325" spans="1:12" ht="13.5" x14ac:dyDescent="0.25">
      <c r="A2325" s="3">
        <f>RSI!A2325</f>
        <v>45386</v>
      </c>
      <c r="B2325" s="2">
        <f>RSI!B2325</f>
        <v>46.167999999999999</v>
      </c>
      <c r="C2325" s="2">
        <f>RSI!I2325</f>
        <v>27.619723973848039</v>
      </c>
      <c r="D2325" s="2">
        <f>MACD!E2325</f>
        <v>-1.8082928235685358E-5</v>
      </c>
      <c r="E2325" s="2">
        <f>MACD!F2325</f>
        <v>-2.628570244909217E-5</v>
      </c>
      <c r="F2325" s="2">
        <f>'Moving Avg'!D2325</f>
        <v>46.167999999999999</v>
      </c>
      <c r="G2325" s="2">
        <f>'Moving Avg'!F2325</f>
        <v>46.167999999999999</v>
      </c>
      <c r="H2325" s="2">
        <f>'Moving Avg'!G2325</f>
        <v>46.167999999999964</v>
      </c>
      <c r="I2325" s="2">
        <f>'Moving Avg'!H2325</f>
        <v>46.168649999999843</v>
      </c>
      <c r="J2325" s="6" t="str">
        <f>OBV!F2325</f>
        <v>NEUTRAL</v>
      </c>
      <c r="K2325" s="6" t="str">
        <f>OBV!G2325</f>
        <v>NEUTRAL</v>
      </c>
      <c r="L2325" s="6" t="str">
        <f>OBV!H2325</f>
        <v>NEUTRAL</v>
      </c>
    </row>
    <row r="2326" spans="1:12" ht="13.5" x14ac:dyDescent="0.25">
      <c r="A2326" s="3">
        <f>RSI!A2326</f>
        <v>45387</v>
      </c>
      <c r="B2326" s="2">
        <f>RSI!B2326</f>
        <v>46.167999999999999</v>
      </c>
      <c r="C2326" s="2">
        <f>RSI!I2326</f>
        <v>27.619723973848053</v>
      </c>
      <c r="D2326" s="2">
        <f>MACD!E2326</f>
        <v>-1.6754958721776347E-5</v>
      </c>
      <c r="E2326" s="2">
        <f>MACD!F2326</f>
        <v>-2.4379553703629006E-5</v>
      </c>
      <c r="F2326" s="2">
        <f>'Moving Avg'!D2326</f>
        <v>46.167999999999999</v>
      </c>
      <c r="G2326" s="2">
        <f>'Moving Avg'!F2326</f>
        <v>46.167999999999999</v>
      </c>
      <c r="H2326" s="2">
        <f>'Moving Avg'!G2326</f>
        <v>46.167999999999964</v>
      </c>
      <c r="I2326" s="2">
        <f>'Moving Avg'!H2326</f>
        <v>46.168649999999843</v>
      </c>
      <c r="J2326" s="6" t="str">
        <f>OBV!F2326</f>
        <v>NEUTRAL</v>
      </c>
      <c r="K2326" s="6" t="str">
        <f>OBV!G2326</f>
        <v>NEUTRAL</v>
      </c>
      <c r="L2326" s="6" t="str">
        <f>OBV!H2326</f>
        <v>NEUTRAL</v>
      </c>
    </row>
    <row r="2327" spans="1:12" ht="13.5" x14ac:dyDescent="0.25">
      <c r="A2327" s="3">
        <f>RSI!A2327</f>
        <v>45390</v>
      </c>
      <c r="B2327" s="2">
        <f>RSI!B2327</f>
        <v>46.167999999999999</v>
      </c>
      <c r="C2327" s="2">
        <f>RSI!I2327</f>
        <v>27.619723973848053</v>
      </c>
      <c r="D2327" s="2">
        <f>MACD!E2327</f>
        <v>-1.5523587059362853E-5</v>
      </c>
      <c r="E2327" s="2">
        <f>MACD!F2327</f>
        <v>-2.2608360374775778E-5</v>
      </c>
      <c r="F2327" s="2">
        <f>'Moving Avg'!D2327</f>
        <v>46.167999999999999</v>
      </c>
      <c r="G2327" s="2">
        <f>'Moving Avg'!F2327</f>
        <v>46.167999999999999</v>
      </c>
      <c r="H2327" s="2">
        <f>'Moving Avg'!G2327</f>
        <v>46.167999999999964</v>
      </c>
      <c r="I2327" s="2">
        <f>'Moving Avg'!H2327</f>
        <v>46.168649999999843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</row>
    <row r="2328" spans="1:12" ht="13.5" x14ac:dyDescent="0.25">
      <c r="A2328" s="3">
        <f>RSI!A2328</f>
        <v>45394</v>
      </c>
      <c r="B2328" s="2">
        <f>RSI!B2328</f>
        <v>46.167999999999999</v>
      </c>
      <c r="C2328" s="2">
        <f>RSI!I2328</f>
        <v>27.619723973848068</v>
      </c>
      <c r="D2328" s="2">
        <f>MACD!E2328</f>
        <v>-1.4381930206752713E-5</v>
      </c>
      <c r="E2328" s="2">
        <f>MACD!F2328</f>
        <v>-2.0963074341171164E-5</v>
      </c>
      <c r="F2328" s="2">
        <f>'Moving Avg'!D2328</f>
        <v>46.167999999999999</v>
      </c>
      <c r="G2328" s="2">
        <f>'Moving Avg'!F2328</f>
        <v>46.167999999999999</v>
      </c>
      <c r="H2328" s="2">
        <f>'Moving Avg'!G2328</f>
        <v>46.167999999999964</v>
      </c>
      <c r="I2328" s="2">
        <f>'Moving Avg'!H2328</f>
        <v>46.168649999999843</v>
      </c>
      <c r="J2328" s="6" t="str">
        <f>OBV!F2328</f>
        <v>NEUTRAL</v>
      </c>
      <c r="K2328" s="6" t="str">
        <f>OBV!G2328</f>
        <v>NEUTRAL</v>
      </c>
      <c r="L2328" s="6" t="str">
        <f>OBV!H2328</f>
        <v>NEUTRAL</v>
      </c>
    </row>
    <row r="2329" spans="1:12" ht="13.5" x14ac:dyDescent="0.25">
      <c r="A2329" s="3">
        <f>RSI!A2329</f>
        <v>45397</v>
      </c>
      <c r="B2329" s="2">
        <f>RSI!B2329</f>
        <v>46.167999999999999</v>
      </c>
      <c r="C2329" s="2">
        <f>RSI!I2329</f>
        <v>27.619723973848068</v>
      </c>
      <c r="D2329" s="2">
        <f>MACD!E2329</f>
        <v>-1.3323573071488681E-5</v>
      </c>
      <c r="E2329" s="2">
        <f>MACD!F2329</f>
        <v>-1.9435174087234668E-5</v>
      </c>
      <c r="F2329" s="2">
        <f>'Moving Avg'!D2329</f>
        <v>46.167999999999999</v>
      </c>
      <c r="G2329" s="2">
        <f>'Moving Avg'!F2329</f>
        <v>46.167999999999999</v>
      </c>
      <c r="H2329" s="2">
        <f>'Moving Avg'!G2329</f>
        <v>46.167999999999964</v>
      </c>
      <c r="I2329" s="2">
        <f>'Moving Avg'!H2329</f>
        <v>46.168649999999843</v>
      </c>
      <c r="J2329" s="6" t="str">
        <f>OBV!F2329</f>
        <v>NEUTRAL</v>
      </c>
      <c r="K2329" s="6" t="str">
        <f>OBV!G2329</f>
        <v>NEUTRAL</v>
      </c>
      <c r="L2329" s="6" t="str">
        <f>OBV!H2329</f>
        <v>NEUTRAL</v>
      </c>
    </row>
    <row r="2330" spans="1:12" ht="13.5" x14ac:dyDescent="0.25">
      <c r="A2330" s="3">
        <f>RSI!A2330</f>
        <v>45398</v>
      </c>
      <c r="B2330" s="2">
        <f>RSI!B2330</f>
        <v>46.167999999999999</v>
      </c>
      <c r="C2330" s="2">
        <f>RSI!I2330</f>
        <v>27.619723973848068</v>
      </c>
      <c r="D2330" s="2">
        <f>MACD!E2330</f>
        <v>-1.2342540294696391E-5</v>
      </c>
      <c r="E2330" s="2">
        <f>MACD!F2330</f>
        <v>-1.8016647328727017E-5</v>
      </c>
      <c r="F2330" s="2">
        <f>'Moving Avg'!D2330</f>
        <v>46.167999999999999</v>
      </c>
      <c r="G2330" s="2">
        <f>'Moving Avg'!F2330</f>
        <v>46.167999999999999</v>
      </c>
      <c r="H2330" s="2">
        <f>'Moving Avg'!G2330</f>
        <v>46.167999999999964</v>
      </c>
      <c r="I2330" s="2">
        <f>'Moving Avg'!H2330</f>
        <v>46.168649999999843</v>
      </c>
      <c r="J2330" s="6" t="str">
        <f>OBV!F2330</f>
        <v>NEUTRAL</v>
      </c>
      <c r="K2330" s="6" t="str">
        <f>OBV!G2330</f>
        <v>NEUTRAL</v>
      </c>
      <c r="L2330" s="6" t="str">
        <f>OBV!H2330</f>
        <v>NEUTRAL</v>
      </c>
    </row>
    <row r="2331" spans="1:12" ht="13.5" x14ac:dyDescent="0.25">
      <c r="A2331" s="3">
        <f>RSI!A2331</f>
        <v>45399</v>
      </c>
      <c r="B2331" s="2">
        <f>RSI!B2331</f>
        <v>46.167999999999999</v>
      </c>
      <c r="C2331" s="2">
        <f>RSI!I2331</f>
        <v>27.619723973848068</v>
      </c>
      <c r="D2331" s="2">
        <f>MACD!E2331</f>
        <v>-1.1433269136773561E-5</v>
      </c>
      <c r="E2331" s="2">
        <f>MACD!F2331</f>
        <v>-1.6699971690336328E-5</v>
      </c>
      <c r="F2331" s="2">
        <f>'Moving Avg'!D2331</f>
        <v>46.167999999999999</v>
      </c>
      <c r="G2331" s="2">
        <f>'Moving Avg'!F2331</f>
        <v>46.167999999999999</v>
      </c>
      <c r="H2331" s="2">
        <f>'Moving Avg'!G2331</f>
        <v>46.167999999999964</v>
      </c>
      <c r="I2331" s="2">
        <f>'Moving Avg'!H2331</f>
        <v>46.168649999999843</v>
      </c>
      <c r="J2331" s="6" t="str">
        <f>OBV!F2331</f>
        <v>NEUTRAL</v>
      </c>
      <c r="K2331" s="6" t="str">
        <f>OBV!G2331</f>
        <v>NEUTRAL</v>
      </c>
      <c r="L2331" s="6" t="str">
        <f>OBV!H2331</f>
        <v>NEUTRAL</v>
      </c>
    </row>
    <row r="2332" spans="1:12" ht="13.5" x14ac:dyDescent="0.25">
      <c r="A2332" s="3">
        <f>RSI!A2332</f>
        <v>45400</v>
      </c>
      <c r="B2332" s="2">
        <f>RSI!B2332</f>
        <v>46.167999999999999</v>
      </c>
      <c r="C2332" s="2">
        <f>RSI!I2332</f>
        <v>27.619723973848068</v>
      </c>
      <c r="D2332" s="2">
        <f>MACD!E2332</f>
        <v>-1.0590583542580134E-5</v>
      </c>
      <c r="E2332" s="2">
        <f>MACD!F2332</f>
        <v>-1.547809406078509E-5</v>
      </c>
      <c r="F2332" s="2">
        <f>'Moving Avg'!D2332</f>
        <v>46.167999999999999</v>
      </c>
      <c r="G2332" s="2">
        <f>'Moving Avg'!F2332</f>
        <v>46.167999999999999</v>
      </c>
      <c r="H2332" s="2">
        <f>'Moving Avg'!G2332</f>
        <v>46.167999999999964</v>
      </c>
      <c r="I2332" s="2">
        <f>'Moving Avg'!H2332</f>
        <v>46.168649999999843</v>
      </c>
      <c r="J2332" s="6" t="str">
        <f>OBV!F2332</f>
        <v>NEUTRAL</v>
      </c>
      <c r="K2332" s="6" t="str">
        <f>OBV!G2332</f>
        <v>NEUTRAL</v>
      </c>
      <c r="L2332" s="6" t="str">
        <f>OBV!H2332</f>
        <v>NEUTRAL</v>
      </c>
    </row>
    <row r="2333" spans="1:12" ht="13.5" x14ac:dyDescent="0.25">
      <c r="A2333" s="3">
        <f>RSI!A2333</f>
        <v>45401</v>
      </c>
      <c r="B2333" s="2">
        <f>RSI!B2333</f>
        <v>46.167999999999999</v>
      </c>
      <c r="C2333" s="2">
        <f>RSI!I2333</f>
        <v>27.619723973848068</v>
      </c>
      <c r="D2333" s="2">
        <f>MACD!E2333</f>
        <v>-9.8096693719185168E-6</v>
      </c>
      <c r="E2333" s="2">
        <f>MACD!F2333</f>
        <v>-1.4344409123011777E-5</v>
      </c>
      <c r="F2333" s="2">
        <f>'Moving Avg'!D2333</f>
        <v>46.167999999999999</v>
      </c>
      <c r="G2333" s="2">
        <f>'Moving Avg'!F2333</f>
        <v>46.167999999999999</v>
      </c>
      <c r="H2333" s="2">
        <f>'Moving Avg'!G2333</f>
        <v>46.167999999999964</v>
      </c>
      <c r="I2333" s="2">
        <f>'Moving Avg'!H2333</f>
        <v>46.168649999999843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</row>
    <row r="2334" spans="1:12" ht="13.5" x14ac:dyDescent="0.25">
      <c r="A2334" s="3">
        <f>RSI!A2334</f>
        <v>45404</v>
      </c>
      <c r="B2334" s="2">
        <f>RSI!B2334</f>
        <v>46.167999999999999</v>
      </c>
      <c r="C2334" s="2">
        <f>RSI!I2334</f>
        <v>27.619723973848068</v>
      </c>
      <c r="D2334" s="2">
        <f>MACD!E2334</f>
        <v>-9.0860509303070103E-6</v>
      </c>
      <c r="E2334" s="2">
        <f>MACD!F2334</f>
        <v>-1.3292737484470825E-5</v>
      </c>
      <c r="F2334" s="2">
        <f>'Moving Avg'!D2334</f>
        <v>46.167999999999999</v>
      </c>
      <c r="G2334" s="2">
        <f>'Moving Avg'!F2334</f>
        <v>46.167999999999999</v>
      </c>
      <c r="H2334" s="2">
        <f>'Moving Avg'!G2334</f>
        <v>46.167999999999964</v>
      </c>
      <c r="I2334" s="2">
        <f>'Moving Avg'!H2334</f>
        <v>46.168649999999843</v>
      </c>
      <c r="J2334" s="6" t="str">
        <f>OBV!F2334</f>
        <v>NEUTRAL</v>
      </c>
      <c r="K2334" s="6" t="str">
        <f>OBV!G2334</f>
        <v>NEUTRAL</v>
      </c>
      <c r="L2334" s="6" t="str">
        <f>OBV!H2334</f>
        <v>NEUTRAL</v>
      </c>
    </row>
    <row r="2335" spans="1:12" ht="13.5" x14ac:dyDescent="0.25">
      <c r="A2335" s="3">
        <f>RSI!A2335</f>
        <v>45405</v>
      </c>
      <c r="B2335" s="2">
        <f>RSI!B2335</f>
        <v>46.167999999999999</v>
      </c>
      <c r="C2335" s="2">
        <f>RSI!I2335</f>
        <v>27.619723973848068</v>
      </c>
      <c r="D2335" s="2">
        <f>MACD!E2335</f>
        <v>-8.4155686650433381E-6</v>
      </c>
      <c r="E2335" s="2">
        <f>MACD!F2335</f>
        <v>-1.2317303720585329E-5</v>
      </c>
      <c r="F2335" s="2">
        <f>'Moving Avg'!D2335</f>
        <v>46.167999999999999</v>
      </c>
      <c r="G2335" s="2">
        <f>'Moving Avg'!F2335</f>
        <v>46.167999999999999</v>
      </c>
      <c r="H2335" s="2">
        <f>'Moving Avg'!G2335</f>
        <v>46.167999999999964</v>
      </c>
      <c r="I2335" s="2">
        <f>'Moving Avg'!H2335</f>
        <v>46.168649999999843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</row>
    <row r="2336" spans="1:12" ht="13.5" x14ac:dyDescent="0.25">
      <c r="A2336" s="3">
        <f>RSI!A2336</f>
        <v>45406</v>
      </c>
      <c r="B2336" s="2">
        <f>RSI!B2336</f>
        <v>46.167999999999999</v>
      </c>
      <c r="C2336" s="2">
        <f>RSI!I2336</f>
        <v>27.619723973848068</v>
      </c>
      <c r="D2336" s="2">
        <f>MACD!E2336</f>
        <v>-7.7943581331396672E-6</v>
      </c>
      <c r="E2336" s="2">
        <f>MACD!F2336</f>
        <v>-1.1412714603096198E-5</v>
      </c>
      <c r="F2336" s="2">
        <f>'Moving Avg'!D2336</f>
        <v>46.167999999999999</v>
      </c>
      <c r="G2336" s="2">
        <f>'Moving Avg'!F2336</f>
        <v>46.167999999999999</v>
      </c>
      <c r="H2336" s="2">
        <f>'Moving Avg'!G2336</f>
        <v>46.167999999999964</v>
      </c>
      <c r="I2336" s="2">
        <f>'Moving Avg'!H2336</f>
        <v>46.168649999999843</v>
      </c>
      <c r="J2336" s="6" t="str">
        <f>OBV!F2336</f>
        <v>NEUTRAL</v>
      </c>
      <c r="K2336" s="6" t="str">
        <f>OBV!G2336</f>
        <v>NEUTRAL</v>
      </c>
      <c r="L2336" s="6" t="str">
        <f>OBV!H2336</f>
        <v>NEUTRAL</v>
      </c>
    </row>
    <row r="2337" spans="1:12" ht="13.5" x14ac:dyDescent="0.25">
      <c r="A2337" s="3">
        <f>RSI!A2337</f>
        <v>45407</v>
      </c>
      <c r="B2337" s="2">
        <f>RSI!B2337</f>
        <v>46.167999999999999</v>
      </c>
      <c r="C2337" s="2">
        <f>RSI!I2337</f>
        <v>27.619723973848068</v>
      </c>
      <c r="D2337" s="2">
        <f>MACD!E2337</f>
        <v>-7.2188301274422884E-6</v>
      </c>
      <c r="E2337" s="2">
        <f>MACD!F2337</f>
        <v>-1.0573937707965416E-5</v>
      </c>
      <c r="F2337" s="2">
        <f>'Moving Avg'!D2337</f>
        <v>46.167999999999999</v>
      </c>
      <c r="G2337" s="2">
        <f>'Moving Avg'!F2337</f>
        <v>46.167999999999999</v>
      </c>
      <c r="H2337" s="2">
        <f>'Moving Avg'!G2337</f>
        <v>46.167999999999964</v>
      </c>
      <c r="I2337" s="2">
        <f>'Moving Avg'!H2337</f>
        <v>46.168649999999843</v>
      </c>
      <c r="J2337" s="6" t="str">
        <f>OBV!F2337</f>
        <v>NEUTRAL</v>
      </c>
      <c r="K2337" s="6" t="str">
        <f>OBV!G2337</f>
        <v>NEUTRAL</v>
      </c>
      <c r="L2337" s="6" t="str">
        <f>OBV!H2337</f>
        <v>NEUTRAL</v>
      </c>
    </row>
    <row r="2338" spans="1:12" ht="13.5" x14ac:dyDescent="0.25">
      <c r="A2338" s="3">
        <f>RSI!A2338</f>
        <v>45408</v>
      </c>
      <c r="B2338" s="2">
        <f>RSI!B2338</f>
        <v>46.167999999999999</v>
      </c>
      <c r="C2338" s="2">
        <f>RSI!I2338</f>
        <v>27.619723973848053</v>
      </c>
      <c r="D2338" s="2">
        <f>MACD!E2338</f>
        <v>-6.6856519964630934E-6</v>
      </c>
      <c r="E2338" s="2">
        <f>MACD!F2338</f>
        <v>-9.7962805656649516E-6</v>
      </c>
      <c r="F2338" s="2">
        <f>'Moving Avg'!D2338</f>
        <v>46.167999999999999</v>
      </c>
      <c r="G2338" s="2">
        <f>'Moving Avg'!F2338</f>
        <v>46.167999999999999</v>
      </c>
      <c r="H2338" s="2">
        <f>'Moving Avg'!G2338</f>
        <v>46.167999999999964</v>
      </c>
      <c r="I2338" s="2">
        <f>'Moving Avg'!H2338</f>
        <v>46.168649999999843</v>
      </c>
      <c r="J2338" s="6" t="str">
        <f>OBV!F2338</f>
        <v>NEUTRAL</v>
      </c>
      <c r="K2338" s="6" t="str">
        <f>OBV!G2338</f>
        <v>NEUTRAL</v>
      </c>
      <c r="L2338" s="6" t="str">
        <f>OBV!H2338</f>
        <v>NEUTRAL</v>
      </c>
    </row>
    <row r="2339" spans="1:12" ht="13.5" x14ac:dyDescent="0.25">
      <c r="A2339" s="3">
        <f>RSI!A2339</f>
        <v>45411</v>
      </c>
      <c r="B2339" s="2">
        <f>RSI!B2339</f>
        <v>46.167999999999999</v>
      </c>
      <c r="C2339" s="2">
        <f>RSI!I2339</f>
        <v>27.619723973848053</v>
      </c>
      <c r="D2339" s="2">
        <f>MACD!E2339</f>
        <v>-6.1917300797631469E-6</v>
      </c>
      <c r="E2339" s="2">
        <f>MACD!F2339</f>
        <v>-9.0753704684845913E-6</v>
      </c>
      <c r="F2339" s="2">
        <f>'Moving Avg'!D2339</f>
        <v>46.167999999999999</v>
      </c>
      <c r="G2339" s="2">
        <f>'Moving Avg'!F2339</f>
        <v>46.167999999999999</v>
      </c>
      <c r="H2339" s="2">
        <f>'Moving Avg'!G2339</f>
        <v>46.167999999999964</v>
      </c>
      <c r="I2339" s="2">
        <f>'Moving Avg'!H2339</f>
        <v>46.168649999999843</v>
      </c>
      <c r="J2339" s="6" t="str">
        <f>OBV!F2339</f>
        <v>NEUTRAL</v>
      </c>
      <c r="K2339" s="6" t="str">
        <f>OBV!G2339</f>
        <v>NEUTRAL</v>
      </c>
      <c r="L2339" s="6" t="str">
        <f>OBV!H2339</f>
        <v>NEUTRAL</v>
      </c>
    </row>
    <row r="2340" spans="1:12" ht="13.5" x14ac:dyDescent="0.25">
      <c r="A2340" s="3">
        <f>RSI!A2340</f>
        <v>45412</v>
      </c>
      <c r="B2340" s="2">
        <f>RSI!B2340</f>
        <v>46.167999999999999</v>
      </c>
      <c r="C2340" s="2">
        <f>RSI!I2340</f>
        <v>27.619723973848053</v>
      </c>
      <c r="D2340" s="2">
        <f>MACD!E2340</f>
        <v>-5.7341931949395075E-6</v>
      </c>
      <c r="E2340" s="2">
        <f>MACD!F2340</f>
        <v>-8.4071350137755749E-6</v>
      </c>
      <c r="F2340" s="2">
        <f>'Moving Avg'!D2340</f>
        <v>46.167999999999999</v>
      </c>
      <c r="G2340" s="2">
        <f>'Moving Avg'!F2340</f>
        <v>46.167999999999999</v>
      </c>
      <c r="H2340" s="2">
        <f>'Moving Avg'!G2340</f>
        <v>46.167999999999964</v>
      </c>
      <c r="I2340" s="2">
        <f>'Moving Avg'!H2340</f>
        <v>46.168649999999843</v>
      </c>
      <c r="J2340" s="6" t="str">
        <f>OBV!F2340</f>
        <v>NEUTRAL</v>
      </c>
      <c r="K2340" s="6" t="str">
        <f>OBV!G2340</f>
        <v>NEUTRAL</v>
      </c>
      <c r="L2340" s="6" t="str">
        <f>OBV!H2340</f>
        <v>NEUTRAL</v>
      </c>
    </row>
    <row r="2341" spans="1:12" ht="13.5" x14ac:dyDescent="0.25">
      <c r="A2341" s="3">
        <f>RSI!A2341</f>
        <v>45414</v>
      </c>
      <c r="B2341" s="2">
        <f>RSI!B2341</f>
        <v>46.167999999999999</v>
      </c>
      <c r="C2341" s="2">
        <f>RSI!I2341</f>
        <v>27.619723973848053</v>
      </c>
      <c r="D2341" s="2">
        <f>MACD!E2341</f>
        <v>-5.3103771904261521E-6</v>
      </c>
      <c r="E2341" s="2">
        <f>MACD!F2341</f>
        <v>-7.78778344910569E-6</v>
      </c>
      <c r="F2341" s="2">
        <f>'Moving Avg'!D2341</f>
        <v>46.167999999999999</v>
      </c>
      <c r="G2341" s="2">
        <f>'Moving Avg'!F2341</f>
        <v>46.167999999999999</v>
      </c>
      <c r="H2341" s="2">
        <f>'Moving Avg'!G2341</f>
        <v>46.167999999999964</v>
      </c>
      <c r="I2341" s="2">
        <f>'Moving Avg'!H2341</f>
        <v>46.168649999999843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</row>
    <row r="2342" spans="1:12" ht="13.5" x14ac:dyDescent="0.25">
      <c r="A2342" s="3">
        <f>RSI!A2342</f>
        <v>45415</v>
      </c>
      <c r="B2342" s="2">
        <f>RSI!B2342</f>
        <v>46.167999999999999</v>
      </c>
      <c r="C2342" s="2">
        <f>RSI!I2342</f>
        <v>27.619723973848053</v>
      </c>
      <c r="D2342" s="2">
        <f>MACD!E2342</f>
        <v>-4.917810500160158E-6</v>
      </c>
      <c r="E2342" s="2">
        <f>MACD!F2342</f>
        <v>-7.2137888593165843E-6</v>
      </c>
      <c r="F2342" s="2">
        <f>'Moving Avg'!D2342</f>
        <v>46.167999999999999</v>
      </c>
      <c r="G2342" s="2">
        <f>'Moving Avg'!F2342</f>
        <v>46.167999999999999</v>
      </c>
      <c r="H2342" s="2">
        <f>'Moving Avg'!G2342</f>
        <v>46.167999999999964</v>
      </c>
      <c r="I2342" s="2">
        <f>'Moving Avg'!H2342</f>
        <v>46.168649999999843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</row>
    <row r="2343" spans="1:12" ht="13.5" x14ac:dyDescent="0.25">
      <c r="A2343" s="3">
        <f>RSI!A2343</f>
        <v>45418</v>
      </c>
      <c r="B2343" s="2">
        <f>RSI!B2343</f>
        <v>46.167999999999999</v>
      </c>
      <c r="C2343" s="2">
        <f>RSI!I2343</f>
        <v>27.619723973848053</v>
      </c>
      <c r="D2343" s="2">
        <f>MACD!E2343</f>
        <v>-4.5542005793208773E-6</v>
      </c>
      <c r="E2343" s="2">
        <f>MACD!F2343</f>
        <v>-6.6818712033174436E-6</v>
      </c>
      <c r="F2343" s="2">
        <f>'Moving Avg'!D2343</f>
        <v>46.167999999999999</v>
      </c>
      <c r="G2343" s="2">
        <f>'Moving Avg'!F2343</f>
        <v>46.167999999999999</v>
      </c>
      <c r="H2343" s="2">
        <f>'Moving Avg'!G2343</f>
        <v>46.167999999999964</v>
      </c>
      <c r="I2343" s="2">
        <f>'Moving Avg'!H2343</f>
        <v>46.168649999999843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</row>
    <row r="2344" spans="1:12" ht="13.5" x14ac:dyDescent="0.25">
      <c r="A2344" s="3">
        <f>RSI!A2344</f>
        <v>45419</v>
      </c>
      <c r="B2344" s="2">
        <f>RSI!B2344</f>
        <v>46.167999999999999</v>
      </c>
      <c r="C2344" s="2">
        <f>RSI!I2344</f>
        <v>27.619723973848053</v>
      </c>
      <c r="D2344" s="2">
        <f>MACD!E2344</f>
        <v>-4.2174212850909498E-6</v>
      </c>
      <c r="E2344" s="2">
        <f>MACD!F2344</f>
        <v>-6.1889812196721445E-6</v>
      </c>
      <c r="F2344" s="2">
        <f>'Moving Avg'!D2344</f>
        <v>46.167999999999999</v>
      </c>
      <c r="G2344" s="2">
        <f>'Moving Avg'!F2344</f>
        <v>46.167999999999999</v>
      </c>
      <c r="H2344" s="2">
        <f>'Moving Avg'!G2344</f>
        <v>46.167999999999964</v>
      </c>
      <c r="I2344" s="2">
        <f>'Moving Avg'!H2344</f>
        <v>46.168649999999843</v>
      </c>
      <c r="J2344" s="6" t="str">
        <f>OBV!F2344</f>
        <v>NEUTRAL</v>
      </c>
      <c r="K2344" s="6" t="str">
        <f>OBV!G2344</f>
        <v>NEUTRAL</v>
      </c>
      <c r="L2344" s="6" t="str">
        <f>OBV!H2344</f>
        <v>NEUTRAL</v>
      </c>
    </row>
    <row r="2345" spans="1:12" ht="13.5" x14ac:dyDescent="0.25">
      <c r="A2345" s="3">
        <f>RSI!A2345</f>
        <v>45420</v>
      </c>
      <c r="B2345" s="2">
        <f>RSI!B2345</f>
        <v>46.167999999999999</v>
      </c>
      <c r="C2345" s="2">
        <f>RSI!I2345</f>
        <v>27.619723973848053</v>
      </c>
      <c r="D2345" s="2">
        <f>MACD!E2345</f>
        <v>-3.9055010887523167E-6</v>
      </c>
      <c r="E2345" s="2">
        <f>MACD!F2345</f>
        <v>-5.7322851934881799E-6</v>
      </c>
      <c r="F2345" s="2">
        <f>'Moving Avg'!D2345</f>
        <v>46.167999999999999</v>
      </c>
      <c r="G2345" s="2">
        <f>'Moving Avg'!F2345</f>
        <v>46.167999999999999</v>
      </c>
      <c r="H2345" s="2">
        <f>'Moving Avg'!G2345</f>
        <v>46.167999999999964</v>
      </c>
      <c r="I2345" s="2">
        <f>'Moving Avg'!H2345</f>
        <v>46.168649999999843</v>
      </c>
      <c r="J2345" s="6" t="str">
        <f>OBV!F2345</f>
        <v>NEUTRAL</v>
      </c>
      <c r="K2345" s="6" t="str">
        <f>OBV!G2345</f>
        <v>NEUTRAL</v>
      </c>
      <c r="L2345" s="6" t="str">
        <f>OBV!H2345</f>
        <v>NEUTRAL</v>
      </c>
    </row>
    <row r="2346" spans="1:12" ht="13.5" x14ac:dyDescent="0.25">
      <c r="A2346" s="3">
        <f>RSI!A2346</f>
        <v>45421</v>
      </c>
      <c r="B2346" s="2">
        <f>RSI!B2346</f>
        <v>46.167999999999999</v>
      </c>
      <c r="C2346" s="2">
        <f>RSI!I2346</f>
        <v>27.619723973848053</v>
      </c>
      <c r="D2346" s="2">
        <f>MACD!E2346</f>
        <v>-3.6166120338521068E-6</v>
      </c>
      <c r="E2346" s="2">
        <f>MACD!F2346</f>
        <v>-5.309150561560965E-6</v>
      </c>
      <c r="F2346" s="2">
        <f>'Moving Avg'!D2346</f>
        <v>46.167999999999999</v>
      </c>
      <c r="G2346" s="2">
        <f>'Moving Avg'!F2346</f>
        <v>46.167999999999999</v>
      </c>
      <c r="H2346" s="2">
        <f>'Moving Avg'!G2346</f>
        <v>46.167999999999964</v>
      </c>
      <c r="I2346" s="2">
        <f>'Moving Avg'!H2346</f>
        <v>46.168649999999843</v>
      </c>
      <c r="J2346" s="6" t="str">
        <f>OBV!F2346</f>
        <v>NEUTRAL</v>
      </c>
      <c r="K2346" s="6" t="str">
        <f>OBV!G2346</f>
        <v>NEUTRAL</v>
      </c>
      <c r="L2346" s="6" t="str">
        <f>OBV!H2346</f>
        <v>NEUTRAL</v>
      </c>
    </row>
    <row r="2347" spans="1:12" ht="13.5" x14ac:dyDescent="0.25">
      <c r="A2347" s="3">
        <f>RSI!A2347</f>
        <v>45422</v>
      </c>
      <c r="B2347" s="2">
        <f>RSI!B2347</f>
        <v>46.167999999999999</v>
      </c>
      <c r="C2347" s="2">
        <f>RSI!I2347</f>
        <v>27.619723973848068</v>
      </c>
      <c r="D2347" s="2">
        <f>MACD!E2347</f>
        <v>-3.3490594972818144E-6</v>
      </c>
      <c r="E2347" s="2">
        <f>MACD!F2347</f>
        <v>-4.9171323487051345E-6</v>
      </c>
      <c r="F2347" s="2">
        <f>'Moving Avg'!D2347</f>
        <v>46.167999999999999</v>
      </c>
      <c r="G2347" s="2">
        <f>'Moving Avg'!F2347</f>
        <v>46.167999999999999</v>
      </c>
      <c r="H2347" s="2">
        <f>'Moving Avg'!G2347</f>
        <v>46.167999999999964</v>
      </c>
      <c r="I2347" s="2">
        <f>'Moving Avg'!H2347</f>
        <v>46.168649999999843</v>
      </c>
      <c r="J2347" s="6" t="str">
        <f>OBV!F2347</f>
        <v>NEUTRAL</v>
      </c>
      <c r="K2347" s="6" t="str">
        <f>OBV!G2347</f>
        <v>NEUTRAL</v>
      </c>
      <c r="L2347" s="6" t="str">
        <f>OBV!H2347</f>
        <v>NEUTRAL</v>
      </c>
    </row>
    <row r="2348" spans="1:12" ht="13.5" x14ac:dyDescent="0.25">
      <c r="A2348" s="3">
        <f>RSI!A2348</f>
        <v>45425</v>
      </c>
      <c r="B2348" s="2">
        <f>RSI!B2348</f>
        <v>46.167999999999999</v>
      </c>
      <c r="C2348" s="2">
        <f>RSI!I2348</f>
        <v>27.619723973848068</v>
      </c>
      <c r="D2348" s="2">
        <f>MACD!E2348</f>
        <v>-3.1012726466883578E-6</v>
      </c>
      <c r="E2348" s="2">
        <f>MACD!F2348</f>
        <v>-4.5539604083017795E-6</v>
      </c>
      <c r="F2348" s="2">
        <f>'Moving Avg'!D2348</f>
        <v>46.167999999999999</v>
      </c>
      <c r="G2348" s="2">
        <f>'Moving Avg'!F2348</f>
        <v>46.167999999999999</v>
      </c>
      <c r="H2348" s="2">
        <f>'Moving Avg'!G2348</f>
        <v>46.167999999999964</v>
      </c>
      <c r="I2348" s="2">
        <f>'Moving Avg'!H2348</f>
        <v>46.168649999999843</v>
      </c>
      <c r="J2348" s="6" t="str">
        <f>OBV!F2348</f>
        <v>NEUTRAL</v>
      </c>
      <c r="K2348" s="6" t="str">
        <f>OBV!G2348</f>
        <v>NEUTRAL</v>
      </c>
      <c r="L2348" s="6" t="str">
        <f>OBV!H2348</f>
        <v>NEUTRAL</v>
      </c>
    </row>
    <row r="2349" spans="1:12" ht="13.5" x14ac:dyDescent="0.25">
      <c r="A2349" s="3">
        <f>RSI!A2349</f>
        <v>45426</v>
      </c>
      <c r="B2349" s="2">
        <f>RSI!B2349</f>
        <v>46.167999999999999</v>
      </c>
      <c r="C2349" s="2">
        <f>RSI!I2349</f>
        <v>27.619723973848068</v>
      </c>
      <c r="D2349" s="2">
        <f>MACD!E2349</f>
        <v>-2.8717955160573183E-6</v>
      </c>
      <c r="E2349" s="2">
        <f>MACD!F2349</f>
        <v>-4.2175274298528878E-6</v>
      </c>
      <c r="F2349" s="2">
        <f>'Moving Avg'!D2349</f>
        <v>46.167999999999999</v>
      </c>
      <c r="G2349" s="2">
        <f>'Moving Avg'!F2349</f>
        <v>46.167999999999999</v>
      </c>
      <c r="H2349" s="2">
        <f>'Moving Avg'!G2349</f>
        <v>46.167999999999964</v>
      </c>
      <c r="I2349" s="2">
        <f>'Moving Avg'!H2349</f>
        <v>46.168649999999843</v>
      </c>
      <c r="J2349" s="6" t="str">
        <f>OBV!F2349</f>
        <v>NEUTRAL</v>
      </c>
      <c r="K2349" s="6" t="str">
        <f>OBV!G2349</f>
        <v>NEUTRAL</v>
      </c>
      <c r="L2349" s="6" t="str">
        <f>OBV!H2349</f>
        <v>NEUTRAL</v>
      </c>
    </row>
    <row r="2350" spans="1:12" ht="13.5" x14ac:dyDescent="0.25">
      <c r="A2350" s="3">
        <f>RSI!A2350</f>
        <v>45427</v>
      </c>
      <c r="B2350" s="2">
        <f>RSI!B2350</f>
        <v>46.167999999999999</v>
      </c>
      <c r="C2350" s="2">
        <f>RSI!I2350</f>
        <v>27.619723973848068</v>
      </c>
      <c r="D2350" s="2">
        <f>MACD!E2350</f>
        <v>-2.6592787207846413E-6</v>
      </c>
      <c r="E2350" s="2">
        <f>MACD!F2350</f>
        <v>-3.9058776880392385E-6</v>
      </c>
      <c r="F2350" s="2">
        <f>'Moving Avg'!D2350</f>
        <v>46.167999999999999</v>
      </c>
      <c r="G2350" s="2">
        <f>'Moving Avg'!F2350</f>
        <v>46.167999999999999</v>
      </c>
      <c r="H2350" s="2">
        <f>'Moving Avg'!G2350</f>
        <v>46.167999999999964</v>
      </c>
      <c r="I2350" s="2">
        <f>'Moving Avg'!H2350</f>
        <v>46.168649999999843</v>
      </c>
      <c r="J2350" s="6" t="str">
        <f>OBV!F2350</f>
        <v>NEUTRAL</v>
      </c>
      <c r="K2350" s="6" t="str">
        <f>OBV!G2350</f>
        <v>NEUTRAL</v>
      </c>
      <c r="L2350" s="6" t="str">
        <f>OBV!H2350</f>
        <v>NEUTRAL</v>
      </c>
    </row>
    <row r="2351" spans="1:12" ht="13.5" x14ac:dyDescent="0.25">
      <c r="A2351" s="3">
        <f>RSI!A2351</f>
        <v>45428</v>
      </c>
      <c r="B2351" s="2">
        <f>RSI!B2351</f>
        <v>46.167999999999999</v>
      </c>
      <c r="C2351" s="2">
        <f>RSI!I2351</f>
        <v>27.619723973848068</v>
      </c>
      <c r="D2351" s="2">
        <f>MACD!E2351</f>
        <v>-2.4624717909205174E-6</v>
      </c>
      <c r="E2351" s="2">
        <f>MACD!F2351</f>
        <v>-3.6171965086154943E-6</v>
      </c>
      <c r="F2351" s="2">
        <f>'Moving Avg'!D2351</f>
        <v>46.167999999999999</v>
      </c>
      <c r="G2351" s="2">
        <f>'Moving Avg'!F2351</f>
        <v>46.167999999999999</v>
      </c>
      <c r="H2351" s="2">
        <f>'Moving Avg'!G2351</f>
        <v>46.167999999999964</v>
      </c>
      <c r="I2351" s="2">
        <f>'Moving Avg'!H2351</f>
        <v>46.168649999999836</v>
      </c>
      <c r="J2351" s="6" t="str">
        <f>OBV!F2351</f>
        <v>NEUTRAL</v>
      </c>
      <c r="K2351" s="6" t="str">
        <f>OBV!G2351</f>
        <v>NEUTRAL</v>
      </c>
      <c r="L2351" s="6" t="str">
        <f>OBV!H2351</f>
        <v>NEUTRAL</v>
      </c>
    </row>
    <row r="2352" spans="1:12" ht="13.5" x14ac:dyDescent="0.25">
      <c r="A2352" s="3">
        <f>RSI!A2352</f>
        <v>45429</v>
      </c>
      <c r="B2352" s="2">
        <f>RSI!B2352</f>
        <v>46.167999999999999</v>
      </c>
      <c r="C2352" s="2">
        <f>RSI!I2352</f>
        <v>27.619723973848068</v>
      </c>
      <c r="D2352" s="2">
        <f>MACD!E2352</f>
        <v>-2.2802159733714689E-6</v>
      </c>
      <c r="E2352" s="2">
        <f>MACD!F2352</f>
        <v>-3.3498004015666894E-6</v>
      </c>
      <c r="F2352" s="2">
        <f>'Moving Avg'!D2352</f>
        <v>46.167999999999999</v>
      </c>
      <c r="G2352" s="2">
        <f>'Moving Avg'!F2352</f>
        <v>46.167999999999999</v>
      </c>
      <c r="H2352" s="2">
        <f>'Moving Avg'!G2352</f>
        <v>46.167999999999964</v>
      </c>
      <c r="I2352" s="2">
        <f>'Moving Avg'!H2352</f>
        <v>46.168649999999836</v>
      </c>
      <c r="J2352" s="6" t="str">
        <f>OBV!F2352</f>
        <v>NEUTRAL</v>
      </c>
      <c r="K2352" s="6" t="str">
        <f>OBV!G2352</f>
        <v>NEUTRAL</v>
      </c>
      <c r="L2352" s="6" t="str">
        <f>OBV!H2352</f>
        <v>NEUTRAL</v>
      </c>
    </row>
    <row r="2353" spans="1:12" ht="13.5" x14ac:dyDescent="0.25">
      <c r="A2353" s="3">
        <f>RSI!A2353</f>
        <v>45432</v>
      </c>
      <c r="B2353" s="2">
        <f>RSI!B2353</f>
        <v>46.167999999999999</v>
      </c>
      <c r="C2353" s="2">
        <f>RSI!I2353</f>
        <v>27.619723973848068</v>
      </c>
      <c r="D2353" s="2">
        <f>MACD!E2353</f>
        <v>-2.1114375812203434E-6</v>
      </c>
      <c r="E2353" s="2">
        <f>MACD!F2353</f>
        <v>-3.1021278374974205E-6</v>
      </c>
      <c r="F2353" s="2">
        <f>'Moving Avg'!D2353</f>
        <v>46.167999999999999</v>
      </c>
      <c r="G2353" s="2">
        <f>'Moving Avg'!F2353</f>
        <v>46.167999999999999</v>
      </c>
      <c r="H2353" s="2">
        <f>'Moving Avg'!G2353</f>
        <v>46.167999999999964</v>
      </c>
      <c r="I2353" s="2">
        <f>'Moving Avg'!H2353</f>
        <v>46.168649999999836</v>
      </c>
      <c r="J2353" s="6" t="str">
        <f>OBV!F2353</f>
        <v>NEUTRAL</v>
      </c>
      <c r="K2353" s="6" t="str">
        <f>OBV!G2353</f>
        <v>NEUTRAL</v>
      </c>
      <c r="L2353" s="6" t="str">
        <f>OBV!H2353</f>
        <v>NEUTRAL</v>
      </c>
    </row>
    <row r="2354" spans="1:12" ht="13.5" x14ac:dyDescent="0.25">
      <c r="A2354" s="3">
        <f>RSI!A2354</f>
        <v>45433</v>
      </c>
      <c r="B2354" s="2">
        <f>RSI!B2354</f>
        <v>46.167999999999999</v>
      </c>
      <c r="C2354" s="2">
        <f>RSI!I2354</f>
        <v>27.619723973848068</v>
      </c>
      <c r="D2354" s="2">
        <f>MACD!E2354</f>
        <v>-1.9551418333207948E-6</v>
      </c>
      <c r="E2354" s="2">
        <f>MACD!F2354</f>
        <v>-2.8727306366620954E-6</v>
      </c>
      <c r="F2354" s="2">
        <f>'Moving Avg'!D2354</f>
        <v>46.167999999999999</v>
      </c>
      <c r="G2354" s="2">
        <f>'Moving Avg'!F2354</f>
        <v>46.167999999999999</v>
      </c>
      <c r="H2354" s="2">
        <f>'Moving Avg'!G2354</f>
        <v>46.167999999999964</v>
      </c>
      <c r="I2354" s="2">
        <f>'Moving Avg'!H2354</f>
        <v>46.168649999999836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</row>
    <row r="2355" spans="1:12" ht="13.5" x14ac:dyDescent="0.25">
      <c r="A2355" s="3">
        <f>RSI!A2355</f>
        <v>45434</v>
      </c>
      <c r="B2355" s="2">
        <f>RSI!B2355</f>
        <v>46.167999999999999</v>
      </c>
      <c r="C2355" s="2">
        <f>RSI!I2355</f>
        <v>27.619723973848068</v>
      </c>
      <c r="D2355" s="2">
        <f>MACD!E2355</f>
        <v>-1.8104070775848413E-6</v>
      </c>
      <c r="E2355" s="2">
        <f>MACD!F2355</f>
        <v>-2.6602659248466448E-6</v>
      </c>
      <c r="F2355" s="2">
        <f>'Moving Avg'!D2355</f>
        <v>46.167999999999999</v>
      </c>
      <c r="G2355" s="2">
        <f>'Moving Avg'!F2355</f>
        <v>46.167999999999999</v>
      </c>
      <c r="H2355" s="2">
        <f>'Moving Avg'!G2355</f>
        <v>46.167999999999964</v>
      </c>
      <c r="I2355" s="2">
        <f>'Moving Avg'!H2355</f>
        <v>46.168649999999822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</row>
    <row r="2356" spans="1:12" ht="13.5" x14ac:dyDescent="0.25">
      <c r="A2356" s="3">
        <f>RSI!A2356</f>
        <v>45435</v>
      </c>
      <c r="B2356" s="2">
        <f>RSI!B2356</f>
        <v>45.923999999999999</v>
      </c>
      <c r="C2356" s="2">
        <f>RSI!I2356</f>
        <v>6.0621053435738759E-4</v>
      </c>
      <c r="D2356" s="2">
        <f>MACD!E2356</f>
        <v>1.8072397694581355E-2</v>
      </c>
      <c r="E2356" s="2">
        <f>MACD!F2356</f>
        <v>3.6123513261763938E-3</v>
      </c>
      <c r="F2356" s="2">
        <f>'Moving Avg'!D2356</f>
        <v>46.119199999999999</v>
      </c>
      <c r="G2356" s="2">
        <f>'Moving Avg'!F2356</f>
        <v>46.155799999999999</v>
      </c>
      <c r="H2356" s="2">
        <f>'Moving Avg'!G2356</f>
        <v>46.163119999999964</v>
      </c>
      <c r="I2356" s="2">
        <f>'Moving Avg'!H2356</f>
        <v>46.167429999999833</v>
      </c>
      <c r="J2356" s="6" t="str">
        <f>OBV!F2356</f>
        <v>BEARISH</v>
      </c>
      <c r="K2356" s="6" t="str">
        <f>OBV!G2356</f>
        <v>NEUTRAL</v>
      </c>
      <c r="L2356" s="6" t="str">
        <f>OBV!H2356</f>
        <v>CONFIRMED BEARISH</v>
      </c>
    </row>
    <row r="2357" spans="1:12" ht="13.5" x14ac:dyDescent="0.25">
      <c r="A2357" s="3">
        <f>RSI!A2357</f>
        <v>45436</v>
      </c>
      <c r="B2357" s="2">
        <f>RSI!B2357</f>
        <v>45.923999999999999</v>
      </c>
      <c r="C2357" s="2">
        <f>RSI!I2357</f>
        <v>6.0621053435738759E-4</v>
      </c>
      <c r="D2357" s="2">
        <f>MACD!E2357</f>
        <v>3.4807775578286737E-2</v>
      </c>
      <c r="E2357" s="2">
        <f>MACD!F2357</f>
        <v>9.8514361765984632E-3</v>
      </c>
      <c r="F2357" s="2">
        <f>'Moving Avg'!D2357</f>
        <v>46.070399999999999</v>
      </c>
      <c r="G2357" s="2">
        <f>'Moving Avg'!F2357</f>
        <v>46.143599999999999</v>
      </c>
      <c r="H2357" s="2">
        <f>'Moving Avg'!G2357</f>
        <v>46.158239999999957</v>
      </c>
      <c r="I2357" s="2">
        <f>'Moving Avg'!H2357</f>
        <v>46.166209999999836</v>
      </c>
      <c r="J2357" s="6" t="str">
        <f>OBV!F2357</f>
        <v>BEARISH</v>
      </c>
      <c r="K2357" s="6" t="str">
        <f>OBV!G2357</f>
        <v>NEUTRAL</v>
      </c>
      <c r="L2357" s="6" t="str">
        <f>OBV!H2357</f>
        <v>CONFIRMED BEARISH</v>
      </c>
    </row>
    <row r="2358" spans="1:12" ht="13.5" x14ac:dyDescent="0.25">
      <c r="A2358" s="3">
        <f>RSI!A2358</f>
        <v>45439</v>
      </c>
      <c r="B2358" s="2">
        <f>RSI!B2358</f>
        <v>45.923999999999999</v>
      </c>
      <c r="C2358" s="2">
        <f>RSI!I2358</f>
        <v>6.0621053435738759E-4</v>
      </c>
      <c r="D2358" s="2">
        <f>MACD!E2358</f>
        <v>5.03034958509474E-2</v>
      </c>
      <c r="E2358" s="2">
        <f>MACD!F2358</f>
        <v>1.7941848111468251E-2</v>
      </c>
      <c r="F2358" s="2">
        <f>'Moving Avg'!D2358</f>
        <v>46.021599999999999</v>
      </c>
      <c r="G2358" s="2">
        <f>'Moving Avg'!F2358</f>
        <v>46.131399999999999</v>
      </c>
      <c r="H2358" s="2">
        <f>'Moving Avg'!G2358</f>
        <v>46.153359999999957</v>
      </c>
      <c r="I2358" s="2">
        <f>'Moving Avg'!H2358</f>
        <v>46.164989999999847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</row>
    <row r="2359" spans="1:12" ht="13.5" x14ac:dyDescent="0.25">
      <c r="A2359" s="3">
        <f>RSI!A2359</f>
        <v>45440</v>
      </c>
      <c r="B2359" s="2">
        <f>RSI!B2359</f>
        <v>45.923999999999999</v>
      </c>
      <c r="C2359" s="2">
        <f>RSI!I2359</f>
        <v>6.0621053435738759E-4</v>
      </c>
      <c r="D2359" s="2">
        <f>MACD!E2359</f>
        <v>6.4651385000736639E-2</v>
      </c>
      <c r="E2359" s="2">
        <f>MACD!F2359</f>
        <v>2.728375548932193E-2</v>
      </c>
      <c r="F2359" s="2">
        <f>'Moving Avg'!D2359</f>
        <v>45.972799999999999</v>
      </c>
      <c r="G2359" s="2">
        <f>'Moving Avg'!F2359</f>
        <v>46.119199999999992</v>
      </c>
      <c r="H2359" s="2">
        <f>'Moving Avg'!G2359</f>
        <v>46.148479999999957</v>
      </c>
      <c r="I2359" s="2">
        <f>'Moving Avg'!H2359</f>
        <v>46.163769999999843</v>
      </c>
      <c r="J2359" s="6" t="str">
        <f>OBV!F2359</f>
        <v>NEUTRAL</v>
      </c>
      <c r="K2359" s="6" t="str">
        <f>OBV!G2359</f>
        <v>NEUTRAL</v>
      </c>
      <c r="L2359" s="6" t="str">
        <f>OBV!H2359</f>
        <v>NEUTRAL</v>
      </c>
    </row>
    <row r="2360" spans="1:12" ht="13.5" x14ac:dyDescent="0.25">
      <c r="A2360" s="3">
        <f>RSI!A2360</f>
        <v>45441</v>
      </c>
      <c r="B2360" s="2">
        <f>RSI!B2360</f>
        <v>45.923999999999999</v>
      </c>
      <c r="C2360" s="2">
        <f>RSI!I2360</f>
        <v>6.0621053435738759E-4</v>
      </c>
      <c r="D2360" s="2">
        <f>MACD!E2360</f>
        <v>7.7936467553982425E-2</v>
      </c>
      <c r="E2360" s="2">
        <f>MACD!F2360</f>
        <v>3.7414297902254028E-2</v>
      </c>
      <c r="F2360" s="2">
        <f>'Moving Avg'!D2360</f>
        <v>45.923999999999999</v>
      </c>
      <c r="G2360" s="2">
        <f>'Moving Avg'!F2360</f>
        <v>46.106999999999992</v>
      </c>
      <c r="H2360" s="2">
        <f>'Moving Avg'!G2360</f>
        <v>46.14359999999995</v>
      </c>
      <c r="I2360" s="2">
        <f>'Moving Avg'!H2360</f>
        <v>46.162549999999847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</row>
    <row r="2361" spans="1:12" ht="13.5" x14ac:dyDescent="0.25">
      <c r="A2361" s="3">
        <f>RSI!A2361</f>
        <v>45442</v>
      </c>
      <c r="B2361" s="2">
        <f>RSI!B2361</f>
        <v>45.923999999999999</v>
      </c>
      <c r="C2361" s="2">
        <f>RSI!I2361</f>
        <v>6.0621053435738759E-4</v>
      </c>
      <c r="D2361" s="2">
        <f>MACD!E2361</f>
        <v>9.0237469924147717E-2</v>
      </c>
      <c r="E2361" s="2">
        <f>MACD!F2361</f>
        <v>4.797893230663277E-2</v>
      </c>
      <c r="F2361" s="2">
        <f>'Moving Avg'!D2361</f>
        <v>45.923999999999999</v>
      </c>
      <c r="G2361" s="2">
        <f>'Moving Avg'!F2361</f>
        <v>46.094799999999992</v>
      </c>
      <c r="H2361" s="2">
        <f>'Moving Avg'!G2361</f>
        <v>46.138719999999957</v>
      </c>
      <c r="I2361" s="2">
        <f>'Moving Avg'!H2361</f>
        <v>46.16132999999985</v>
      </c>
      <c r="J2361" s="6" t="str">
        <f>OBV!F2361</f>
        <v>NEUTRAL</v>
      </c>
      <c r="K2361" s="6" t="str">
        <f>OBV!G2361</f>
        <v>NEUTRAL</v>
      </c>
      <c r="L2361" s="6" t="str">
        <f>OBV!H2361</f>
        <v>NEUTRAL</v>
      </c>
    </row>
    <row r="2362" spans="1:12" ht="13.5" x14ac:dyDescent="0.25">
      <c r="A2362" s="3">
        <f>RSI!A2362</f>
        <v>45443</v>
      </c>
      <c r="B2362" s="2">
        <f>RSI!B2362</f>
        <v>45.923999999999999</v>
      </c>
      <c r="C2362" s="2">
        <f>RSI!I2362</f>
        <v>6.0621053435738759E-4</v>
      </c>
      <c r="D2362" s="2">
        <f>MACD!E2362</f>
        <v>0.10162728693867962</v>
      </c>
      <c r="E2362" s="2">
        <f>MACD!F2362</f>
        <v>5.8708603233042146E-2</v>
      </c>
      <c r="F2362" s="2">
        <f>'Moving Avg'!D2362</f>
        <v>45.923999999999999</v>
      </c>
      <c r="G2362" s="2">
        <f>'Moving Avg'!F2362</f>
        <v>46.082599999999992</v>
      </c>
      <c r="H2362" s="2">
        <f>'Moving Avg'!G2362</f>
        <v>46.133839999999957</v>
      </c>
      <c r="I2362" s="2">
        <f>'Moving Avg'!H2362</f>
        <v>46.160109999999861</v>
      </c>
      <c r="J2362" s="6" t="str">
        <f>OBV!F2362</f>
        <v>NEUTRAL</v>
      </c>
      <c r="K2362" s="6" t="str">
        <f>OBV!G2362</f>
        <v>NEUTRAL</v>
      </c>
      <c r="L2362" s="6" t="str">
        <f>OBV!H2362</f>
        <v>NEUTRAL</v>
      </c>
    </row>
    <row r="2363" spans="1:12" ht="13.5" x14ac:dyDescent="0.25">
      <c r="A2363" s="3">
        <f>RSI!A2363</f>
        <v>45446</v>
      </c>
      <c r="B2363" s="2">
        <f>RSI!B2363</f>
        <v>45.923999999999999</v>
      </c>
      <c r="C2363" s="2">
        <f>RSI!I2363</f>
        <v>6.0621053435738759E-4</v>
      </c>
      <c r="D2363" s="2">
        <f>MACD!E2363</f>
        <v>0.11217341380830703</v>
      </c>
      <c r="E2363" s="2">
        <f>MACD!F2363</f>
        <v>6.9401565348095134E-2</v>
      </c>
      <c r="F2363" s="2">
        <f>'Moving Avg'!D2363</f>
        <v>45.923999999999999</v>
      </c>
      <c r="G2363" s="2">
        <f>'Moving Avg'!F2363</f>
        <v>46.070399999999992</v>
      </c>
      <c r="H2363" s="2">
        <f>'Moving Avg'!G2363</f>
        <v>46.128959999999964</v>
      </c>
      <c r="I2363" s="2">
        <f>'Moving Avg'!H2363</f>
        <v>46.158889999999865</v>
      </c>
      <c r="J2363" s="6" t="str">
        <f>OBV!F2363</f>
        <v>NEUTRAL</v>
      </c>
      <c r="K2363" s="6" t="str">
        <f>OBV!G2363</f>
        <v>NEUTRAL</v>
      </c>
      <c r="L2363" s="6" t="str">
        <f>OBV!H2363</f>
        <v>NEUTRAL</v>
      </c>
    </row>
    <row r="2364" spans="1:12" ht="13.5" x14ac:dyDescent="0.25">
      <c r="A2364" s="3">
        <f>RSI!A2364</f>
        <v>45447</v>
      </c>
      <c r="B2364" s="2">
        <f>RSI!B2364</f>
        <v>45.923999999999999</v>
      </c>
      <c r="C2364" s="2">
        <f>RSI!I2364</f>
        <v>6.0621053435738759E-4</v>
      </c>
      <c r="D2364" s="2">
        <f>MACD!E2364</f>
        <v>0.12193834609865917</v>
      </c>
      <c r="E2364" s="2">
        <f>MACD!F2364</f>
        <v>7.9908921498207941E-2</v>
      </c>
      <c r="F2364" s="2">
        <f>'Moving Avg'!D2364</f>
        <v>45.923999999999999</v>
      </c>
      <c r="G2364" s="2">
        <f>'Moving Avg'!F2364</f>
        <v>46.058199999999992</v>
      </c>
      <c r="H2364" s="2">
        <f>'Moving Avg'!G2364</f>
        <v>46.124079999999957</v>
      </c>
      <c r="I2364" s="2">
        <f>'Moving Avg'!H2364</f>
        <v>46.157669999999868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</row>
    <row r="2365" spans="1:12" ht="13.5" x14ac:dyDescent="0.25">
      <c r="A2365" s="3">
        <f>RSI!A2365</f>
        <v>45448</v>
      </c>
      <c r="B2365" s="2">
        <f>RSI!B2365</f>
        <v>45.923999999999999</v>
      </c>
      <c r="C2365" s="2">
        <f>RSI!I2365</f>
        <v>6.0621053435738759E-4</v>
      </c>
      <c r="D2365" s="2">
        <f>MACD!E2365</f>
        <v>0.13097995007431251</v>
      </c>
      <c r="E2365" s="2">
        <f>MACD!F2365</f>
        <v>9.0123127213428855E-2</v>
      </c>
      <c r="F2365" s="2">
        <f>'Moving Avg'!D2365</f>
        <v>45.923999999999999</v>
      </c>
      <c r="G2365" s="2">
        <f>'Moving Avg'!F2365</f>
        <v>46.045999999999992</v>
      </c>
      <c r="H2365" s="2">
        <f>'Moving Avg'!G2365</f>
        <v>46.119199999999964</v>
      </c>
      <c r="I2365" s="2">
        <f>'Moving Avg'!H2365</f>
        <v>46.156449999999879</v>
      </c>
      <c r="J2365" s="6" t="str">
        <f>OBV!F2365</f>
        <v>NEUTRAL</v>
      </c>
      <c r="K2365" s="6" t="str">
        <f>OBV!G2365</f>
        <v>NEUTRAL</v>
      </c>
      <c r="L2365" s="6" t="str">
        <f>OBV!H2365</f>
        <v>NEUTRAL</v>
      </c>
    </row>
    <row r="2366" spans="1:12" ht="13.5" x14ac:dyDescent="0.25">
      <c r="A2366" s="3">
        <f>RSI!A2366</f>
        <v>45449</v>
      </c>
      <c r="B2366" s="2">
        <f>RSI!B2366</f>
        <v>45.923999999999999</v>
      </c>
      <c r="C2366" s="2">
        <f>RSI!I2366</f>
        <v>6.0621053435738759E-4</v>
      </c>
      <c r="D2366" s="2">
        <f>MACD!E2366</f>
        <v>0.10181334407147347</v>
      </c>
      <c r="E2366" s="2">
        <f>MACD!F2366</f>
        <v>9.2461170585037777E-2</v>
      </c>
      <c r="F2366" s="2">
        <f>'Moving Avg'!D2366</f>
        <v>45.923999999999999</v>
      </c>
      <c r="G2366" s="2">
        <f>'Moving Avg'!F2366</f>
        <v>46.033799999999992</v>
      </c>
      <c r="H2366" s="2">
        <f>'Moving Avg'!G2366</f>
        <v>46.114319999999964</v>
      </c>
      <c r="I2366" s="2">
        <f>'Moving Avg'!H2366</f>
        <v>46.155229999999882</v>
      </c>
      <c r="J2366" s="6" t="str">
        <f>OBV!F2366</f>
        <v>NEUTRAL</v>
      </c>
      <c r="K2366" s="6" t="str">
        <f>OBV!G2366</f>
        <v>NEUTRAL</v>
      </c>
      <c r="L2366" s="6" t="str">
        <f>OBV!H2366</f>
        <v>NEUTRAL</v>
      </c>
    </row>
    <row r="2367" spans="1:12" ht="13.5" x14ac:dyDescent="0.25">
      <c r="A2367" s="3">
        <f>RSI!A2367</f>
        <v>45450</v>
      </c>
      <c r="B2367" s="2">
        <f>RSI!B2367</f>
        <v>45.923999999999999</v>
      </c>
      <c r="C2367" s="2">
        <f>RSI!I2367</f>
        <v>6.0621053435738759E-4</v>
      </c>
      <c r="D2367" s="2">
        <f>MACD!E2367</f>
        <v>7.7801748552772665E-2</v>
      </c>
      <c r="E2367" s="2">
        <f>MACD!F2367</f>
        <v>8.9529286178584758E-2</v>
      </c>
      <c r="F2367" s="2">
        <f>'Moving Avg'!D2367</f>
        <v>45.923999999999999</v>
      </c>
      <c r="G2367" s="2">
        <f>'Moving Avg'!F2367</f>
        <v>46.021599999999992</v>
      </c>
      <c r="H2367" s="2">
        <f>'Moving Avg'!G2367</f>
        <v>46.109439999999971</v>
      </c>
      <c r="I2367" s="2">
        <f>'Moving Avg'!H2367</f>
        <v>46.154009999999886</v>
      </c>
      <c r="J2367" s="6" t="str">
        <f>OBV!F2367</f>
        <v>NEUTRAL</v>
      </c>
      <c r="K2367" s="6" t="str">
        <f>OBV!G2367</f>
        <v>NEUTRAL</v>
      </c>
      <c r="L2367" s="6" t="str">
        <f>OBV!H2367</f>
        <v>NEUTRAL</v>
      </c>
    </row>
    <row r="2368" spans="1:12" ht="13.5" x14ac:dyDescent="0.25">
      <c r="A2368" s="3">
        <f>RSI!A2368</f>
        <v>45453</v>
      </c>
      <c r="B2368" s="2">
        <f>RSI!B2368</f>
        <v>45.923999999999999</v>
      </c>
      <c r="C2368" s="2">
        <f>RSI!I2368</f>
        <v>6.0621053435738759E-4</v>
      </c>
      <c r="D2368" s="2">
        <f>MACD!E2368</f>
        <v>5.810261532812433E-2</v>
      </c>
      <c r="E2368" s="2">
        <f>MACD!F2368</f>
        <v>8.3243952008492689E-2</v>
      </c>
      <c r="F2368" s="2">
        <f>'Moving Avg'!D2368</f>
        <v>45.923999999999999</v>
      </c>
      <c r="G2368" s="2">
        <f>'Moving Avg'!F2368</f>
        <v>46.009399999999985</v>
      </c>
      <c r="H2368" s="2">
        <f>'Moving Avg'!G2368</f>
        <v>46.104559999999964</v>
      </c>
      <c r="I2368" s="2">
        <f>'Moving Avg'!H2368</f>
        <v>46.152789999999897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</row>
    <row r="2369" spans="1:12" ht="13.5" x14ac:dyDescent="0.25">
      <c r="A2369" s="3">
        <f>RSI!A2369</f>
        <v>45454</v>
      </c>
      <c r="B2369" s="2">
        <f>RSI!B2369</f>
        <v>45.923999999999999</v>
      </c>
      <c r="C2369" s="2">
        <f>RSI!I2369</f>
        <v>6.0621053435738759E-4</v>
      </c>
      <c r="D2369" s="2">
        <f>MACD!E2369</f>
        <v>4.2006683424730795E-2</v>
      </c>
      <c r="E2369" s="2">
        <f>MACD!F2369</f>
        <v>7.4996498291740321E-2</v>
      </c>
      <c r="F2369" s="2">
        <f>'Moving Avg'!D2369</f>
        <v>45.923999999999999</v>
      </c>
      <c r="G2369" s="2">
        <f>'Moving Avg'!F2369</f>
        <v>45.997199999999985</v>
      </c>
      <c r="H2369" s="2">
        <f>'Moving Avg'!G2369</f>
        <v>46.099679999999971</v>
      </c>
      <c r="I2369" s="2">
        <f>'Moving Avg'!H2369</f>
        <v>46.1515699999999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</row>
    <row r="2370" spans="1:12" ht="13.5" x14ac:dyDescent="0.25">
      <c r="A2370" s="3">
        <f>RSI!A2370</f>
        <v>45455</v>
      </c>
      <c r="B2370" s="2">
        <f>RSI!B2370</f>
        <v>45.923999999999999</v>
      </c>
      <c r="C2370" s="2">
        <f>RSI!I2370</f>
        <v>6.0621053435738759E-4</v>
      </c>
      <c r="D2370" s="2">
        <f>MACD!E2370</f>
        <v>2.8917201922922686E-2</v>
      </c>
      <c r="E2370" s="2">
        <f>MACD!F2370</f>
        <v>6.5780639017976789E-2</v>
      </c>
      <c r="F2370" s="2">
        <f>'Moving Avg'!D2370</f>
        <v>45.923999999999999</v>
      </c>
      <c r="G2370" s="2">
        <f>'Moving Avg'!F2370</f>
        <v>45.984999999999985</v>
      </c>
      <c r="H2370" s="2">
        <f>'Moving Avg'!G2370</f>
        <v>46.094799999999971</v>
      </c>
      <c r="I2370" s="2">
        <f>'Moving Avg'!H2370</f>
        <v>46.150349999999911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45.923999999999999</v>
      </c>
      <c r="C2371" s="2">
        <f>RSI!I2371</f>
        <v>6.0621053435738759E-4</v>
      </c>
      <c r="D2371" s="2">
        <f>MACD!E2371</f>
        <v>1.8332369385362313E-2</v>
      </c>
      <c r="E2371" s="2">
        <f>MACD!F2371</f>
        <v>5.6290985091453895E-2</v>
      </c>
      <c r="F2371" s="2">
        <f>'Moving Avg'!D2371</f>
        <v>45.923999999999999</v>
      </c>
      <c r="G2371" s="2">
        <f>'Moving Avg'!F2371</f>
        <v>45.972799999999985</v>
      </c>
      <c r="H2371" s="2">
        <f>'Moving Avg'!G2371</f>
        <v>46.089919999999978</v>
      </c>
      <c r="I2371" s="2">
        <f>'Moving Avg'!H2371</f>
        <v>46.149129999999914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</row>
    <row r="2372" spans="1:12" ht="13.5" x14ac:dyDescent="0.25">
      <c r="A2372" s="3">
        <f>RSI!A2372</f>
        <v>45457</v>
      </c>
      <c r="B2372" s="2">
        <f>RSI!B2372</f>
        <v>46.167999999999999</v>
      </c>
      <c r="C2372" s="2">
        <f>RSI!I2372</f>
        <v>76.597355431542383</v>
      </c>
      <c r="D2372" s="2">
        <f>MACD!E2372</f>
        <v>-8.2435805444873722E-3</v>
      </c>
      <c r="E2372" s="2">
        <f>MACD!F2372</f>
        <v>4.3384071964265643E-2</v>
      </c>
      <c r="F2372" s="2">
        <f>'Moving Avg'!D2372</f>
        <v>45.972799999999999</v>
      </c>
      <c r="G2372" s="2">
        <f>'Moving Avg'!F2372</f>
        <v>45.972799999999992</v>
      </c>
      <c r="H2372" s="2">
        <f>'Moving Avg'!G2372</f>
        <v>46.089919999999978</v>
      </c>
      <c r="I2372" s="2">
        <f>'Moving Avg'!H2372</f>
        <v>46.149129999999914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</row>
    <row r="2373" spans="1:12" ht="13.5" x14ac:dyDescent="0.25">
      <c r="A2373" s="3">
        <f>RSI!A2373</f>
        <v>45461</v>
      </c>
      <c r="B2373" s="2">
        <f>RSI!B2373</f>
        <v>46.167999999999999</v>
      </c>
      <c r="C2373" s="2">
        <f>RSI!I2373</f>
        <v>76.597355431542383</v>
      </c>
      <c r="D2373" s="2">
        <f>MACD!E2373</f>
        <v>-3.1751876580173644E-2</v>
      </c>
      <c r="E2373" s="2">
        <f>MACD!F2373</f>
        <v>2.8356882255377785E-2</v>
      </c>
      <c r="F2373" s="2">
        <f>'Moving Avg'!D2373</f>
        <v>46.021599999999999</v>
      </c>
      <c r="G2373" s="2">
        <f>'Moving Avg'!F2373</f>
        <v>45.972799999999992</v>
      </c>
      <c r="H2373" s="2">
        <f>'Moving Avg'!G2373</f>
        <v>46.089919999999985</v>
      </c>
      <c r="I2373" s="2">
        <f>'Moving Avg'!H2373</f>
        <v>46.149129999999914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</row>
    <row r="2374" spans="1:12" ht="13.5" x14ac:dyDescent="0.25">
      <c r="A2374" s="3">
        <f>RSI!A2374</f>
        <v>45462</v>
      </c>
      <c r="B2374" s="2">
        <f>RSI!B2374</f>
        <v>46.167999999999999</v>
      </c>
      <c r="C2374" s="2">
        <f>RSI!I2374</f>
        <v>76.597355431542383</v>
      </c>
      <c r="D2374" s="2">
        <f>MACD!E2374</f>
        <v>-5.2588839268189247E-2</v>
      </c>
      <c r="E2374" s="2">
        <f>MACD!F2374</f>
        <v>1.216773795066438E-2</v>
      </c>
      <c r="F2374" s="2">
        <f>'Moving Avg'!D2374</f>
        <v>46.070399999999999</v>
      </c>
      <c r="G2374" s="2">
        <f>'Moving Avg'!F2374</f>
        <v>45.972799999999992</v>
      </c>
      <c r="H2374" s="2">
        <f>'Moving Avg'!G2374</f>
        <v>46.089919999999985</v>
      </c>
      <c r="I2374" s="2">
        <f>'Moving Avg'!H2374</f>
        <v>46.149129999999914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</row>
    <row r="2375" spans="1:12" ht="13.5" x14ac:dyDescent="0.25">
      <c r="A2375" s="3">
        <f>RSI!A2375</f>
        <v>45463</v>
      </c>
      <c r="B2375" s="2">
        <f>RSI!B2375</f>
        <v>46.167999999999999</v>
      </c>
      <c r="C2375" s="2">
        <f>RSI!I2375</f>
        <v>76.597355431542383</v>
      </c>
      <c r="D2375" s="2">
        <f>MACD!E2375</f>
        <v>-7.1095418704459235E-2</v>
      </c>
      <c r="E2375" s="2">
        <f>MACD!F2375</f>
        <v>-4.4848933803603441E-3</v>
      </c>
      <c r="F2375" s="2">
        <f>'Moving Avg'!D2375</f>
        <v>46.119199999999999</v>
      </c>
      <c r="G2375" s="2">
        <f>'Moving Avg'!F2375</f>
        <v>45.972799999999992</v>
      </c>
      <c r="H2375" s="2">
        <f>'Moving Avg'!G2375</f>
        <v>46.089919999999992</v>
      </c>
      <c r="I2375" s="2">
        <f>'Moving Avg'!H2375</f>
        <v>46.149129999999914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</row>
    <row r="2376" spans="1:12" ht="13.5" x14ac:dyDescent="0.25">
      <c r="A2376" s="3">
        <f>RSI!A2376</f>
        <v>45464</v>
      </c>
      <c r="B2376" s="2">
        <f>RSI!B2376</f>
        <v>46.167999999999999</v>
      </c>
      <c r="C2376" s="2">
        <f>RSI!I2376</f>
        <v>76.597355431542383</v>
      </c>
      <c r="D2376" s="2">
        <f>MACD!E2376</f>
        <v>-8.7565298106625278E-2</v>
      </c>
      <c r="E2376" s="2">
        <f>MACD!F2376</f>
        <v>-2.1100974325613329E-2</v>
      </c>
      <c r="F2376" s="2">
        <f>'Moving Avg'!D2376</f>
        <v>46.167999999999999</v>
      </c>
      <c r="G2376" s="2">
        <f>'Moving Avg'!F2376</f>
        <v>45.984999999999992</v>
      </c>
      <c r="H2376" s="2">
        <f>'Moving Avg'!G2376</f>
        <v>46.089919999999992</v>
      </c>
      <c r="I2376" s="2">
        <f>'Moving Avg'!H2376</f>
        <v>46.149129999999914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</row>
    <row r="2377" spans="1:12" ht="13.5" x14ac:dyDescent="0.25">
      <c r="A2377" s="3">
        <f>RSI!A2377</f>
        <v>45467</v>
      </c>
      <c r="B2377" s="2">
        <f>RSI!B2377</f>
        <v>46.167999999999999</v>
      </c>
      <c r="C2377" s="2">
        <f>RSI!I2377</f>
        <v>76.597355431542383</v>
      </c>
      <c r="D2377" s="2">
        <f>MACD!E2377</f>
        <v>-0.10225178142049884</v>
      </c>
      <c r="E2377" s="2">
        <f>MACD!F2377</f>
        <v>-3.7331135744590432E-2</v>
      </c>
      <c r="F2377" s="2">
        <f>'Moving Avg'!D2377</f>
        <v>46.167999999999999</v>
      </c>
      <c r="G2377" s="2">
        <f>'Moving Avg'!F2377</f>
        <v>45.997199999999992</v>
      </c>
      <c r="H2377" s="2">
        <f>'Moving Avg'!G2377</f>
        <v>46.089919999999992</v>
      </c>
      <c r="I2377" s="2">
        <f>'Moving Avg'!H2377</f>
        <v>46.149129999999914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</row>
    <row r="2378" spans="1:12" ht="13.5" x14ac:dyDescent="0.25">
      <c r="A2378" s="3">
        <f>RSI!A2378</f>
        <v>45468</v>
      </c>
      <c r="B2378" s="2">
        <f>RSI!B2378</f>
        <v>46.167999999999999</v>
      </c>
      <c r="C2378" s="2">
        <f>RSI!I2378</f>
        <v>76.597355431542383</v>
      </c>
      <c r="D2378" s="2">
        <f>MACD!E2378</f>
        <v>-0.11537364975563946</v>
      </c>
      <c r="E2378" s="2">
        <f>MACD!F2378</f>
        <v>-5.2939638546800241E-2</v>
      </c>
      <c r="F2378" s="2">
        <f>'Moving Avg'!D2378</f>
        <v>46.167999999999999</v>
      </c>
      <c r="G2378" s="2">
        <f>'Moving Avg'!F2378</f>
        <v>46.009399999999992</v>
      </c>
      <c r="H2378" s="2">
        <f>'Moving Avg'!G2378</f>
        <v>46.089919999999992</v>
      </c>
      <c r="I2378" s="2">
        <f>'Moving Avg'!H2378</f>
        <v>46.149129999999907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</row>
    <row r="2379" spans="1:12" ht="13.5" x14ac:dyDescent="0.25">
      <c r="A2379" s="3">
        <f>RSI!A2379</f>
        <v>45469</v>
      </c>
      <c r="B2379" s="2">
        <f>RSI!B2379</f>
        <v>46.167999999999999</v>
      </c>
      <c r="C2379" s="2">
        <f>RSI!I2379</f>
        <v>76.597355431542383</v>
      </c>
      <c r="D2379" s="2">
        <f>MACD!E2379</f>
        <v>-0.12712014318338305</v>
      </c>
      <c r="E2379" s="2">
        <f>MACD!F2379</f>
        <v>-6.7775739474116803E-2</v>
      </c>
      <c r="F2379" s="2">
        <f>'Moving Avg'!D2379</f>
        <v>46.167999999999999</v>
      </c>
      <c r="G2379" s="2">
        <f>'Moving Avg'!F2379</f>
        <v>46.021599999999992</v>
      </c>
      <c r="H2379" s="2">
        <f>'Moving Avg'!G2379</f>
        <v>46.089919999999992</v>
      </c>
      <c r="I2379" s="2">
        <f>'Moving Avg'!H2379</f>
        <v>46.149129999999907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</row>
    <row r="2380" spans="1:12" ht="13.5" x14ac:dyDescent="0.25">
      <c r="A2380" s="3">
        <f>RSI!A2380</f>
        <v>45470</v>
      </c>
      <c r="B2380" s="2">
        <f>RSI!B2380</f>
        <v>46.167999999999999</v>
      </c>
      <c r="C2380" s="2">
        <f>RSI!I2380</f>
        <v>76.597355431542383</v>
      </c>
      <c r="D2380" s="2">
        <f>MACD!E2380</f>
        <v>-0.13765520050503</v>
      </c>
      <c r="E2380" s="2">
        <f>MACD!F2380</f>
        <v>-8.1751631680299447E-2</v>
      </c>
      <c r="F2380" s="2">
        <f>'Moving Avg'!D2380</f>
        <v>46.167999999999999</v>
      </c>
      <c r="G2380" s="2">
        <f>'Moving Avg'!F2380</f>
        <v>46.033799999999999</v>
      </c>
      <c r="H2380" s="2">
        <f>'Moving Avg'!G2380</f>
        <v>46.089919999999992</v>
      </c>
      <c r="I2380" s="2">
        <f>'Moving Avg'!H2380</f>
        <v>46.149129999999893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</row>
    <row r="2381" spans="1:12" ht="13.5" x14ac:dyDescent="0.25">
      <c r="A2381" s="3">
        <f>RSI!A2381</f>
        <v>45471</v>
      </c>
      <c r="B2381" s="2">
        <f>RSI!B2381</f>
        <v>46.167999999999999</v>
      </c>
      <c r="C2381" s="2">
        <f>RSI!I2381</f>
        <v>76.597355431542383</v>
      </c>
      <c r="D2381" s="2">
        <f>MACD!E2381</f>
        <v>-0.14712106934101143</v>
      </c>
      <c r="E2381" s="2">
        <f>MACD!F2381</f>
        <v>-9.4825519212441853E-2</v>
      </c>
      <c r="F2381" s="2">
        <f>'Moving Avg'!D2381</f>
        <v>46.167999999999999</v>
      </c>
      <c r="G2381" s="2">
        <f>'Moving Avg'!F2381</f>
        <v>46.045999999999999</v>
      </c>
      <c r="H2381" s="2">
        <f>'Moving Avg'!G2381</f>
        <v>46.089919999999992</v>
      </c>
      <c r="I2381" s="2">
        <f>'Moving Avg'!H2381</f>
        <v>46.149129999999893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</row>
    <row r="2382" spans="1:12" ht="13.5" x14ac:dyDescent="0.25">
      <c r="A2382" s="3">
        <f>RSI!A2382</f>
        <v>45474</v>
      </c>
      <c r="B2382" s="2">
        <f>RSI!B2382</f>
        <v>46.167999999999999</v>
      </c>
      <c r="C2382" s="2">
        <f>RSI!I2382</f>
        <v>76.597355431542383</v>
      </c>
      <c r="D2382" s="2">
        <f>MACD!E2382</f>
        <v>-0.11810292020292223</v>
      </c>
      <c r="E2382" s="2">
        <f>MACD!F2382</f>
        <v>-9.9480999410537937E-2</v>
      </c>
      <c r="F2382" s="2">
        <f>'Moving Avg'!D2382</f>
        <v>46.167999999999999</v>
      </c>
      <c r="G2382" s="2">
        <f>'Moving Avg'!F2382</f>
        <v>46.058199999999999</v>
      </c>
      <c r="H2382" s="2">
        <f>'Moving Avg'!G2382</f>
        <v>46.089919999999992</v>
      </c>
      <c r="I2382" s="2">
        <f>'Moving Avg'!H2382</f>
        <v>46.149129999999886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</row>
    <row r="2383" spans="1:12" ht="13.5" x14ac:dyDescent="0.25">
      <c r="A2383" s="3">
        <f>RSI!A2383</f>
        <v>45475</v>
      </c>
      <c r="B2383" s="2">
        <f>RSI!B2383</f>
        <v>46.167999999999999</v>
      </c>
      <c r="C2383" s="2">
        <f>RSI!I2383</f>
        <v>76.597355431542383</v>
      </c>
      <c r="D2383" s="2">
        <f>MACD!E2383</f>
        <v>-9.402200084740997E-2</v>
      </c>
      <c r="E2383" s="2">
        <f>MACD!F2383</f>
        <v>-9.838919969791235E-2</v>
      </c>
      <c r="F2383" s="2">
        <f>'Moving Avg'!D2383</f>
        <v>46.167999999999999</v>
      </c>
      <c r="G2383" s="2">
        <f>'Moving Avg'!F2383</f>
        <v>46.070399999999999</v>
      </c>
      <c r="H2383" s="2">
        <f>'Moving Avg'!G2383</f>
        <v>46.089919999999992</v>
      </c>
      <c r="I2383" s="2">
        <f>'Moving Avg'!H2383</f>
        <v>46.149129999999886</v>
      </c>
      <c r="J2383" s="6" t="str">
        <f>OBV!F2383</f>
        <v>NEUTRAL</v>
      </c>
      <c r="K2383" s="6" t="str">
        <f>OBV!G2383</f>
        <v>NEUTRAL</v>
      </c>
      <c r="L2383" s="6" t="str">
        <f>OBV!H2383</f>
        <v>NEUTRAL</v>
      </c>
    </row>
    <row r="2384" spans="1:12" ht="13.5" x14ac:dyDescent="0.25">
      <c r="A2384" s="3">
        <f>RSI!A2384</f>
        <v>45476</v>
      </c>
      <c r="B2384" s="2">
        <f>RSI!B2384</f>
        <v>46.167999999999999</v>
      </c>
      <c r="C2384" s="2">
        <f>RSI!I2384</f>
        <v>76.597355431542383</v>
      </c>
      <c r="D2384" s="2">
        <f>MACD!E2384</f>
        <v>-7.408370789539731E-2</v>
      </c>
      <c r="E2384" s="2">
        <f>MACD!F2384</f>
        <v>-9.3528101337409339E-2</v>
      </c>
      <c r="F2384" s="2">
        <f>'Moving Avg'!D2384</f>
        <v>46.167999999999999</v>
      </c>
      <c r="G2384" s="2">
        <f>'Moving Avg'!F2384</f>
        <v>46.082599999999999</v>
      </c>
      <c r="H2384" s="2">
        <f>'Moving Avg'!G2384</f>
        <v>46.089919999999992</v>
      </c>
      <c r="I2384" s="2">
        <f>'Moving Avg'!H2384</f>
        <v>46.149129999999879</v>
      </c>
      <c r="J2384" s="6" t="str">
        <f>OBV!F2384</f>
        <v>NEUTRAL</v>
      </c>
      <c r="K2384" s="6" t="str">
        <f>OBV!G2384</f>
        <v>NEUTRAL</v>
      </c>
      <c r="L2384" s="6" t="str">
        <f>OBV!H2384</f>
        <v>NEUTRAL</v>
      </c>
    </row>
    <row r="2385" spans="1:12" ht="13.5" x14ac:dyDescent="0.25">
      <c r="A2385" s="3">
        <f>RSI!A2385</f>
        <v>45477</v>
      </c>
      <c r="B2385" s="2">
        <f>RSI!B2385</f>
        <v>46.167999999999999</v>
      </c>
      <c r="C2385" s="2">
        <f>RSI!I2385</f>
        <v>76.597355431542383</v>
      </c>
      <c r="D2385" s="2">
        <f>MACD!E2385</f>
        <v>-5.7618279424218599E-2</v>
      </c>
      <c r="E2385" s="2">
        <f>MACD!F2385</f>
        <v>-8.6346136954771197E-2</v>
      </c>
      <c r="F2385" s="2">
        <f>'Moving Avg'!D2385</f>
        <v>46.167999999999999</v>
      </c>
      <c r="G2385" s="2">
        <f>'Moving Avg'!F2385</f>
        <v>46.094800000000006</v>
      </c>
      <c r="H2385" s="2">
        <f>'Moving Avg'!G2385</f>
        <v>46.089919999999992</v>
      </c>
      <c r="I2385" s="2">
        <f>'Moving Avg'!H2385</f>
        <v>46.149129999999879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</row>
    <row r="2386" spans="1:12" ht="13.5" x14ac:dyDescent="0.25">
      <c r="A2386" s="3">
        <f>RSI!A2386</f>
        <v>45478</v>
      </c>
      <c r="B2386" s="2">
        <f>RSI!B2386</f>
        <v>46.167999999999999</v>
      </c>
      <c r="C2386" s="2">
        <f>RSI!I2386</f>
        <v>76.597355431542383</v>
      </c>
      <c r="D2386" s="2">
        <f>MACD!E2386</f>
        <v>-4.4061396383561657E-2</v>
      </c>
      <c r="E2386" s="2">
        <f>MACD!F2386</f>
        <v>-7.7889188840529283E-2</v>
      </c>
      <c r="F2386" s="2">
        <f>'Moving Avg'!D2386</f>
        <v>46.167999999999999</v>
      </c>
      <c r="G2386" s="2">
        <f>'Moving Avg'!F2386</f>
        <v>46.107000000000006</v>
      </c>
      <c r="H2386" s="2">
        <f>'Moving Avg'!G2386</f>
        <v>46.089919999999985</v>
      </c>
      <c r="I2386" s="2">
        <f>'Moving Avg'!H2386</f>
        <v>46.149129999999872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</row>
    <row r="2387" spans="1:12" ht="13.5" x14ac:dyDescent="0.25">
      <c r="A2387" s="3">
        <f>RSI!A2387</f>
        <v>45481</v>
      </c>
      <c r="B2387" s="2">
        <f>RSI!B2387</f>
        <v>46.167999999999999</v>
      </c>
      <c r="C2387" s="2">
        <f>RSI!I2387</f>
        <v>76.597355431542383</v>
      </c>
      <c r="D2387" s="2">
        <f>MACD!E2387</f>
        <v>-3.2937782646477842E-2</v>
      </c>
      <c r="E2387" s="2">
        <f>MACD!F2387</f>
        <v>-6.8898907601719003E-2</v>
      </c>
      <c r="F2387" s="2">
        <f>'Moving Avg'!D2387</f>
        <v>46.167999999999999</v>
      </c>
      <c r="G2387" s="2">
        <f>'Moving Avg'!F2387</f>
        <v>46.119199999999999</v>
      </c>
      <c r="H2387" s="2">
        <f>'Moving Avg'!G2387</f>
        <v>46.089919999999985</v>
      </c>
      <c r="I2387" s="2">
        <f>'Moving Avg'!H2387</f>
        <v>46.149129999999872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</row>
    <row r="2388" spans="1:12" ht="13.5" x14ac:dyDescent="0.25">
      <c r="A2388" s="3">
        <f>RSI!A2388</f>
        <v>45482</v>
      </c>
      <c r="B2388" s="2">
        <f>RSI!B2388</f>
        <v>46.167999999999999</v>
      </c>
      <c r="C2388" s="2">
        <f>RSI!I2388</f>
        <v>76.597355431542383</v>
      </c>
      <c r="D2388" s="2">
        <f>MACD!E2388</f>
        <v>-2.384734131234012E-2</v>
      </c>
      <c r="E2388" s="2">
        <f>MACD!F2388</f>
        <v>-5.9888594343843228E-2</v>
      </c>
      <c r="F2388" s="2">
        <f>'Moving Avg'!D2388</f>
        <v>46.167999999999999</v>
      </c>
      <c r="G2388" s="2">
        <f>'Moving Avg'!F2388</f>
        <v>46.131399999999999</v>
      </c>
      <c r="H2388" s="2">
        <f>'Moving Avg'!G2388</f>
        <v>46.089919999999985</v>
      </c>
      <c r="I2388" s="2">
        <f>'Moving Avg'!H2388</f>
        <v>46.149129999999857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</row>
    <row r="2389" spans="1:12" ht="13.5" x14ac:dyDescent="0.25">
      <c r="A2389" s="3">
        <f>RSI!A2389</f>
        <v>45483</v>
      </c>
      <c r="B2389" s="2">
        <f>RSI!B2389</f>
        <v>46.167999999999999</v>
      </c>
      <c r="C2389" s="2">
        <f>RSI!I2389</f>
        <v>76.597355431542383</v>
      </c>
      <c r="D2389" s="2">
        <f>MACD!E2389</f>
        <v>-1.6453436092575657E-2</v>
      </c>
      <c r="E2389" s="2">
        <f>MACD!F2389</f>
        <v>-5.1201562693589713E-2</v>
      </c>
      <c r="F2389" s="2">
        <f>'Moving Avg'!D2389</f>
        <v>46.167999999999999</v>
      </c>
      <c r="G2389" s="2">
        <f>'Moving Avg'!F2389</f>
        <v>46.143600000000006</v>
      </c>
      <c r="H2389" s="2">
        <f>'Moving Avg'!G2389</f>
        <v>46.089919999999985</v>
      </c>
      <c r="I2389" s="2">
        <f>'Moving Avg'!H2389</f>
        <v>46.149129999999857</v>
      </c>
      <c r="J2389" s="6" t="str">
        <f>OBV!F2389</f>
        <v>NEUTRAL</v>
      </c>
      <c r="K2389" s="6" t="str">
        <f>OBV!G2389</f>
        <v>NEUTRAL</v>
      </c>
      <c r="L2389" s="6" t="str">
        <f>OBV!H2389</f>
        <v>NEUTRAL</v>
      </c>
    </row>
    <row r="2390" spans="1:12" ht="13.5" x14ac:dyDescent="0.25">
      <c r="A2390" s="3">
        <f>RSI!A2390</f>
        <v>45484</v>
      </c>
      <c r="B2390" s="2">
        <f>RSI!B2390</f>
        <v>46.167999999999999</v>
      </c>
      <c r="C2390" s="2">
        <f>RSI!I2390</f>
        <v>76.597355431542383</v>
      </c>
      <c r="D2390" s="2">
        <f>MACD!E2390</f>
        <v>-1.0472986862360756E-2</v>
      </c>
      <c r="E2390" s="2">
        <f>MACD!F2390</f>
        <v>-4.3055847527343927E-2</v>
      </c>
      <c r="F2390" s="2">
        <f>'Moving Avg'!D2390</f>
        <v>46.167999999999999</v>
      </c>
      <c r="G2390" s="2">
        <f>'Moving Avg'!F2390</f>
        <v>46.155800000000006</v>
      </c>
      <c r="H2390" s="2">
        <f>'Moving Avg'!G2390</f>
        <v>46.089919999999978</v>
      </c>
      <c r="I2390" s="2">
        <f>'Moving Avg'!H2390</f>
        <v>46.14912999999985</v>
      </c>
      <c r="J2390" s="6" t="str">
        <f>OBV!F2390</f>
        <v>NEUTRAL</v>
      </c>
      <c r="K2390" s="6" t="str">
        <f>OBV!G2390</f>
        <v>NEUTRAL</v>
      </c>
      <c r="L2390" s="6" t="str">
        <f>OBV!H2390</f>
        <v>NEUTRAL</v>
      </c>
    </row>
    <row r="2391" spans="1:12" ht="13.5" x14ac:dyDescent="0.25">
      <c r="A2391" s="3">
        <f>RSI!A2391</f>
        <v>45485</v>
      </c>
      <c r="B2391" s="2">
        <f>RSI!B2391</f>
        <v>46.167999999999999</v>
      </c>
      <c r="C2391" s="2">
        <f>RSI!I2391</f>
        <v>76.597355431542383</v>
      </c>
      <c r="D2391" s="2">
        <f>MACD!E2391</f>
        <v>-5.668099438544516E-3</v>
      </c>
      <c r="E2391" s="2">
        <f>MACD!F2391</f>
        <v>-3.5578297909584042E-2</v>
      </c>
      <c r="F2391" s="2">
        <f>'Moving Avg'!D2391</f>
        <v>46.167999999999999</v>
      </c>
      <c r="G2391" s="2">
        <f>'Moving Avg'!F2391</f>
        <v>46.167999999999999</v>
      </c>
      <c r="H2391" s="2">
        <f>'Moving Avg'!G2391</f>
        <v>46.089919999999978</v>
      </c>
      <c r="I2391" s="2">
        <f>'Moving Avg'!H2391</f>
        <v>46.14912999999985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</row>
    <row r="2392" spans="1:12" ht="13.5" x14ac:dyDescent="0.25">
      <c r="A2392" s="3">
        <f>RSI!A2392</f>
        <v>45488</v>
      </c>
      <c r="B2392" s="2">
        <f>RSI!B2392</f>
        <v>46.167999999999999</v>
      </c>
      <c r="C2392" s="2">
        <f>RSI!I2392</f>
        <v>76.597355431542383</v>
      </c>
      <c r="D2392" s="2">
        <f>MACD!E2392</f>
        <v>-1.8389927738624579E-3</v>
      </c>
      <c r="E2392" s="2">
        <f>MACD!F2392</f>
        <v>-2.8830436882439726E-2</v>
      </c>
      <c r="F2392" s="2">
        <f>'Moving Avg'!D2392</f>
        <v>46.167999999999999</v>
      </c>
      <c r="G2392" s="2">
        <f>'Moving Avg'!F2392</f>
        <v>46.167999999999999</v>
      </c>
      <c r="H2392" s="2">
        <f>'Moving Avg'!G2392</f>
        <v>46.089919999999978</v>
      </c>
      <c r="I2392" s="2">
        <f>'Moving Avg'!H2392</f>
        <v>46.14912999999985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</row>
    <row r="2393" spans="1:12" ht="13.5" x14ac:dyDescent="0.25">
      <c r="A2393" s="3">
        <f>RSI!A2393</f>
        <v>45489</v>
      </c>
      <c r="B2393" s="2">
        <f>RSI!B2393</f>
        <v>46.167999999999999</v>
      </c>
      <c r="C2393" s="2">
        <f>RSI!I2393</f>
        <v>76.597355431542383</v>
      </c>
      <c r="D2393" s="2">
        <f>MACD!E2393</f>
        <v>1.1819767528749026E-3</v>
      </c>
      <c r="E2393" s="2">
        <f>MACD!F2393</f>
        <v>-2.2827954155376803E-2</v>
      </c>
      <c r="F2393" s="2">
        <f>'Moving Avg'!D2393</f>
        <v>46.167999999999999</v>
      </c>
      <c r="G2393" s="2">
        <f>'Moving Avg'!F2393</f>
        <v>46.167999999999999</v>
      </c>
      <c r="H2393" s="2">
        <f>'Moving Avg'!G2393</f>
        <v>46.089919999999978</v>
      </c>
      <c r="I2393" s="2">
        <f>'Moving Avg'!H2393</f>
        <v>46.149129999999843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</row>
    <row r="2394" spans="1:12" ht="13.5" x14ac:dyDescent="0.25">
      <c r="A2394" s="3">
        <f>RSI!A2394</f>
        <v>45490</v>
      </c>
      <c r="B2394" s="2">
        <f>RSI!B2394</f>
        <v>46.167999999999999</v>
      </c>
      <c r="C2394" s="2">
        <f>RSI!I2394</f>
        <v>76.597355431542383</v>
      </c>
      <c r="D2394" s="2">
        <f>MACD!E2394</f>
        <v>3.5353633991377365E-3</v>
      </c>
      <c r="E2394" s="2">
        <f>MACD!F2394</f>
        <v>-1.7555290644473896E-2</v>
      </c>
      <c r="F2394" s="2">
        <f>'Moving Avg'!D2394</f>
        <v>46.167999999999999</v>
      </c>
      <c r="G2394" s="2">
        <f>'Moving Avg'!F2394</f>
        <v>46.167999999999999</v>
      </c>
      <c r="H2394" s="2">
        <f>'Moving Avg'!G2394</f>
        <v>46.089919999999978</v>
      </c>
      <c r="I2394" s="2">
        <f>'Moving Avg'!H2394</f>
        <v>46.149129999999843</v>
      </c>
      <c r="J2394" s="6" t="str">
        <f>OBV!F2394</f>
        <v>NEUTRAL</v>
      </c>
      <c r="K2394" s="6" t="str">
        <f>OBV!G2394</f>
        <v>NEUTRAL</v>
      </c>
      <c r="L2394" s="6" t="str">
        <f>OBV!H2394</f>
        <v>NEUTRAL</v>
      </c>
    </row>
    <row r="2395" spans="1:12" ht="13.5" x14ac:dyDescent="0.25">
      <c r="A2395" s="3">
        <f>RSI!A2395</f>
        <v>45491</v>
      </c>
      <c r="B2395" s="2">
        <f>RSI!B2395</f>
        <v>46.167999999999999</v>
      </c>
      <c r="C2395" s="2">
        <f>RSI!I2395</f>
        <v>76.597355431542383</v>
      </c>
      <c r="D2395" s="2">
        <f>MACD!E2395</f>
        <v>5.3388958040514467E-3</v>
      </c>
      <c r="E2395" s="2">
        <f>MACD!F2395</f>
        <v>-1.2976453354768828E-2</v>
      </c>
      <c r="F2395" s="2">
        <f>'Moving Avg'!D2395</f>
        <v>46.167999999999999</v>
      </c>
      <c r="G2395" s="2">
        <f>'Moving Avg'!F2395</f>
        <v>46.167999999999999</v>
      </c>
      <c r="H2395" s="2">
        <f>'Moving Avg'!G2395</f>
        <v>46.089919999999964</v>
      </c>
      <c r="I2395" s="2">
        <f>'Moving Avg'!H2395</f>
        <v>46.149129999999843</v>
      </c>
      <c r="J2395" s="6" t="str">
        <f>OBV!F2395</f>
        <v>NEUTRAL</v>
      </c>
      <c r="K2395" s="6" t="str">
        <f>OBV!G2395</f>
        <v>NEUTRAL</v>
      </c>
      <c r="L2395" s="6" t="str">
        <f>OBV!H2395</f>
        <v>NEUTRAL</v>
      </c>
    </row>
    <row r="2396" spans="1:12" ht="13.5" x14ac:dyDescent="0.25">
      <c r="A2396" s="3">
        <f>RSI!A2396</f>
        <v>45492</v>
      </c>
      <c r="B2396" s="2">
        <f>RSI!B2396</f>
        <v>46.167999999999999</v>
      </c>
      <c r="C2396" s="2">
        <f>RSI!I2396</f>
        <v>76.597355431542383</v>
      </c>
      <c r="D2396" s="2">
        <f>MACD!E2396</f>
        <v>6.6910776506006187E-3</v>
      </c>
      <c r="E2396" s="2">
        <f>MACD!F2396</f>
        <v>-9.0429471536949396E-3</v>
      </c>
      <c r="F2396" s="2">
        <f>'Moving Avg'!D2396</f>
        <v>46.167999999999999</v>
      </c>
      <c r="G2396" s="2">
        <f>'Moving Avg'!F2396</f>
        <v>46.167999999999999</v>
      </c>
      <c r="H2396" s="2">
        <f>'Moving Avg'!G2396</f>
        <v>46.089919999999964</v>
      </c>
      <c r="I2396" s="2">
        <f>'Moving Avg'!H2396</f>
        <v>46.14912999999985</v>
      </c>
      <c r="J2396" s="6" t="str">
        <f>OBV!F2396</f>
        <v>NEUTRAL</v>
      </c>
      <c r="K2396" s="6" t="str">
        <f>OBV!G2396</f>
        <v>NEUTRAL</v>
      </c>
      <c r="L2396" s="6" t="str">
        <f>OBV!H2396</f>
        <v>NEUTRAL</v>
      </c>
    </row>
    <row r="2397" spans="1:12" ht="13.5" x14ac:dyDescent="0.25">
      <c r="A2397" s="3">
        <f>RSI!A2397</f>
        <v>45495</v>
      </c>
      <c r="B2397" s="2">
        <f>RSI!B2397</f>
        <v>46.167999999999999</v>
      </c>
      <c r="C2397" s="2">
        <f>RSI!I2397</f>
        <v>76.597355431542383</v>
      </c>
      <c r="D2397" s="2">
        <f>MACD!E2397</f>
        <v>7.6742277850669893E-3</v>
      </c>
      <c r="E2397" s="2">
        <f>MACD!F2397</f>
        <v>-5.6995121659425543E-3</v>
      </c>
      <c r="F2397" s="2">
        <f>'Moving Avg'!D2397</f>
        <v>46.167999999999999</v>
      </c>
      <c r="G2397" s="2">
        <f>'Moving Avg'!F2397</f>
        <v>46.167999999999999</v>
      </c>
      <c r="H2397" s="2">
        <f>'Moving Avg'!G2397</f>
        <v>46.089919999999964</v>
      </c>
      <c r="I2397" s="2">
        <f>'Moving Avg'!H2397</f>
        <v>46.14912999999985</v>
      </c>
      <c r="J2397" s="6" t="str">
        <f>OBV!F2397</f>
        <v>NEUTRAL</v>
      </c>
      <c r="K2397" s="6" t="str">
        <f>OBV!G2397</f>
        <v>NEUTRAL</v>
      </c>
      <c r="L2397" s="6" t="str">
        <f>OBV!H2397</f>
        <v>NEUTRAL</v>
      </c>
    </row>
    <row r="2398" spans="1:12" ht="13.5" x14ac:dyDescent="0.25">
      <c r="A2398" s="3">
        <f>RSI!A2398</f>
        <v>45496</v>
      </c>
      <c r="B2398" s="2">
        <f>RSI!B2398</f>
        <v>46.167999999999999</v>
      </c>
      <c r="C2398" s="2">
        <f>RSI!I2398</f>
        <v>76.597355431542383</v>
      </c>
      <c r="D2398" s="2">
        <f>MACD!E2398</f>
        <v>8.3570465196416421E-3</v>
      </c>
      <c r="E2398" s="2">
        <f>MACD!F2398</f>
        <v>-2.888200428825715E-3</v>
      </c>
      <c r="F2398" s="2">
        <f>'Moving Avg'!D2398</f>
        <v>46.167999999999999</v>
      </c>
      <c r="G2398" s="2">
        <f>'Moving Avg'!F2398</f>
        <v>46.167999999999999</v>
      </c>
      <c r="H2398" s="2">
        <f>'Moving Avg'!G2398</f>
        <v>46.089919999999964</v>
      </c>
      <c r="I2398" s="2">
        <f>'Moving Avg'!H2398</f>
        <v>46.14912999999985</v>
      </c>
      <c r="J2398" s="6" t="str">
        <f>OBV!F2398</f>
        <v>NEUTRAL</v>
      </c>
      <c r="K2398" s="6" t="str">
        <f>OBV!G2398</f>
        <v>NEUTRAL</v>
      </c>
      <c r="L2398" s="6" t="str">
        <f>OBV!H2398</f>
        <v>NEUTRAL</v>
      </c>
    </row>
    <row r="2399" spans="1:12" ht="13.5" x14ac:dyDescent="0.25">
      <c r="A2399" s="3">
        <f>RSI!A2399</f>
        <v>45497</v>
      </c>
      <c r="B2399" s="2">
        <f>RSI!B2399</f>
        <v>46.167999999999999</v>
      </c>
      <c r="C2399" s="2">
        <f>RSI!I2399</f>
        <v>76.597355431542383</v>
      </c>
      <c r="D2399" s="2">
        <f>MACD!E2399</f>
        <v>8.7967814653140408E-3</v>
      </c>
      <c r="E2399" s="2">
        <f>MACD!F2399</f>
        <v>-5.5120404999776398E-4</v>
      </c>
      <c r="F2399" s="2">
        <f>'Moving Avg'!D2399</f>
        <v>46.167999999999999</v>
      </c>
      <c r="G2399" s="2">
        <f>'Moving Avg'!F2399</f>
        <v>46.167999999999999</v>
      </c>
      <c r="H2399" s="2">
        <f>'Moving Avg'!G2399</f>
        <v>46.089919999999957</v>
      </c>
      <c r="I2399" s="2">
        <f>'Moving Avg'!H2399</f>
        <v>46.14912999999985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</row>
    <row r="2400" spans="1:12" ht="13.5" x14ac:dyDescent="0.25">
      <c r="A2400" s="3">
        <f>RSI!A2400</f>
        <v>45499</v>
      </c>
      <c r="B2400" s="2">
        <f>RSI!B2400</f>
        <v>46.167999999999999</v>
      </c>
      <c r="C2400" s="2">
        <f>RSI!I2400</f>
        <v>76.597355431542383</v>
      </c>
      <c r="D2400" s="2">
        <f>MACD!E2400</f>
        <v>9.0410549245731886E-3</v>
      </c>
      <c r="E2400" s="2">
        <f>MACD!F2400</f>
        <v>1.3672477449164268E-3</v>
      </c>
      <c r="F2400" s="2">
        <f>'Moving Avg'!D2400</f>
        <v>46.167999999999999</v>
      </c>
      <c r="G2400" s="2">
        <f>'Moving Avg'!F2400</f>
        <v>46.167999999999999</v>
      </c>
      <c r="H2400" s="2">
        <f>'Moving Avg'!G2400</f>
        <v>46.089919999999957</v>
      </c>
      <c r="I2400" s="2">
        <f>'Moving Avg'!H2400</f>
        <v>46.14912999999985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</row>
    <row r="2401" spans="1:12" ht="13.5" x14ac:dyDescent="0.25">
      <c r="A2401" s="3">
        <f>RSI!A2401</f>
        <v>45502</v>
      </c>
      <c r="B2401" s="2">
        <f>RSI!B2401</f>
        <v>46.167999999999999</v>
      </c>
      <c r="C2401" s="2">
        <f>RSI!I2401</f>
        <v>76.597355431542383</v>
      </c>
      <c r="D2401" s="2">
        <f>MACD!E2401</f>
        <v>9.1294052994896902E-3</v>
      </c>
      <c r="E2401" s="2">
        <f>MACD!F2401</f>
        <v>2.9196792558310795E-3</v>
      </c>
      <c r="F2401" s="2">
        <f>'Moving Avg'!D2401</f>
        <v>46.167999999999999</v>
      </c>
      <c r="G2401" s="2">
        <f>'Moving Avg'!F2401</f>
        <v>46.167999999999999</v>
      </c>
      <c r="H2401" s="2">
        <f>'Moving Avg'!G2401</f>
        <v>46.089919999999957</v>
      </c>
      <c r="I2401" s="2">
        <f>'Moving Avg'!H2401</f>
        <v>46.14912999999985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</row>
    <row r="2402" spans="1:12" ht="13.5" x14ac:dyDescent="0.25">
      <c r="A2402" s="3">
        <f>RSI!A2402</f>
        <v>45503</v>
      </c>
      <c r="B2402" s="2">
        <f>RSI!B2402</f>
        <v>46.167999999999999</v>
      </c>
      <c r="C2402" s="2">
        <f>RSI!I2402</f>
        <v>76.597355431542383</v>
      </c>
      <c r="D2402" s="2">
        <f>MACD!E2402</f>
        <v>9.0945868718677048E-3</v>
      </c>
      <c r="E2402" s="2">
        <f>MACD!F2402</f>
        <v>4.1546607790384042E-3</v>
      </c>
      <c r="F2402" s="2">
        <f>'Moving Avg'!D2402</f>
        <v>46.167999999999999</v>
      </c>
      <c r="G2402" s="2">
        <f>'Moving Avg'!F2402</f>
        <v>46.167999999999999</v>
      </c>
      <c r="H2402" s="2">
        <f>'Moving Avg'!G2402</f>
        <v>46.089919999999964</v>
      </c>
      <c r="I2402" s="2">
        <f>'Moving Avg'!H2402</f>
        <v>46.14912999999985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</row>
    <row r="2403" spans="1:12" ht="13.5" x14ac:dyDescent="0.25">
      <c r="A2403" s="3">
        <f>RSI!A2403</f>
        <v>45504</v>
      </c>
      <c r="B2403" s="2">
        <f>RSI!B2403</f>
        <v>46.167999999999999</v>
      </c>
      <c r="C2403" s="2">
        <f>RSI!I2403</f>
        <v>76.597355431542383</v>
      </c>
      <c r="D2403" s="2">
        <f>MACD!E2403</f>
        <v>8.9636654613727273E-3</v>
      </c>
      <c r="E2403" s="2">
        <f>MACD!F2403</f>
        <v>5.1164617155052688E-3</v>
      </c>
      <c r="F2403" s="2">
        <f>'Moving Avg'!D2403</f>
        <v>46.167999999999999</v>
      </c>
      <c r="G2403" s="2">
        <f>'Moving Avg'!F2403</f>
        <v>46.167999999999999</v>
      </c>
      <c r="H2403" s="2">
        <f>'Moving Avg'!G2403</f>
        <v>46.089919999999964</v>
      </c>
      <c r="I2403" s="2">
        <f>'Moving Avg'!H2403</f>
        <v>46.14912999999985</v>
      </c>
      <c r="J2403" s="6" t="str">
        <f>OBV!F2403</f>
        <v>NEUTRAL</v>
      </c>
      <c r="K2403" s="6" t="str">
        <f>OBV!G2403</f>
        <v>NEUTRAL</v>
      </c>
      <c r="L2403" s="6" t="str">
        <f>OBV!H2403</f>
        <v>NEUTRAL</v>
      </c>
    </row>
    <row r="2404" spans="1:12" ht="13.5" x14ac:dyDescent="0.25">
      <c r="A2404" s="3">
        <f>RSI!A2404</f>
        <v>45505</v>
      </c>
      <c r="B2404" s="2">
        <f>RSI!B2404</f>
        <v>46.167999999999999</v>
      </c>
      <c r="C2404" s="2">
        <f>RSI!I2404</f>
        <v>76.597355431542383</v>
      </c>
      <c r="D2404" s="2">
        <f>MACD!E2404</f>
        <v>8.7589416729656477E-3</v>
      </c>
      <c r="E2404" s="2">
        <f>MACD!F2404</f>
        <v>5.8449577069973448E-3</v>
      </c>
      <c r="F2404" s="2">
        <f>'Moving Avg'!D2404</f>
        <v>46.167999999999999</v>
      </c>
      <c r="G2404" s="2">
        <f>'Moving Avg'!F2404</f>
        <v>46.167999999999999</v>
      </c>
      <c r="H2404" s="2">
        <f>'Moving Avg'!G2404</f>
        <v>46.089919999999964</v>
      </c>
      <c r="I2404" s="2">
        <f>'Moving Avg'!H2404</f>
        <v>46.149129999999857</v>
      </c>
      <c r="J2404" s="6" t="str">
        <f>OBV!F2404</f>
        <v>NEUTRAL</v>
      </c>
      <c r="K2404" s="6" t="str">
        <f>OBV!G2404</f>
        <v>NEUTRAL</v>
      </c>
      <c r="L2404" s="6" t="str">
        <f>OBV!H2404</f>
        <v>NEUTRAL</v>
      </c>
    </row>
    <row r="2405" spans="1:12" ht="13.5" x14ac:dyDescent="0.25">
      <c r="A2405" s="3">
        <f>RSI!A2405</f>
        <v>45506</v>
      </c>
      <c r="B2405" s="2">
        <f>RSI!B2405</f>
        <v>46.167999999999999</v>
      </c>
      <c r="C2405" s="2">
        <f>RSI!I2405</f>
        <v>76.597355431542383</v>
      </c>
      <c r="D2405" s="2">
        <f>MACD!E2405</f>
        <v>8.4987285433228976E-3</v>
      </c>
      <c r="E2405" s="2">
        <f>MACD!F2405</f>
        <v>6.375711874262455E-3</v>
      </c>
      <c r="F2405" s="2">
        <f>'Moving Avg'!D2405</f>
        <v>46.167999999999999</v>
      </c>
      <c r="G2405" s="2">
        <f>'Moving Avg'!F2405</f>
        <v>46.167999999999999</v>
      </c>
      <c r="H2405" s="2">
        <f>'Moving Avg'!G2405</f>
        <v>46.089919999999964</v>
      </c>
      <c r="I2405" s="2">
        <f>'Moving Avg'!H2405</f>
        <v>46.149129999999857</v>
      </c>
      <c r="J2405" s="6" t="str">
        <f>OBV!F2405</f>
        <v>NEUTRAL</v>
      </c>
      <c r="K2405" s="6" t="str">
        <f>OBV!G2405</f>
        <v>NEUTRAL</v>
      </c>
      <c r="L2405" s="6" t="str">
        <f>OBV!H2405</f>
        <v>NEUTRAL</v>
      </c>
    </row>
    <row r="2406" spans="1:12" ht="13.5" x14ac:dyDescent="0.25">
      <c r="A2406" s="3">
        <f>RSI!A2406</f>
        <v>45509</v>
      </c>
      <c r="B2406" s="2">
        <f>RSI!B2406</f>
        <v>46.167999999999999</v>
      </c>
      <c r="C2406" s="2">
        <f>RSI!I2406</f>
        <v>76.597355431542383</v>
      </c>
      <c r="D2406" s="2">
        <f>MACD!E2406</f>
        <v>8.1980062503745899E-3</v>
      </c>
      <c r="E2406" s="2">
        <f>MACD!F2406</f>
        <v>6.7401707494848823E-3</v>
      </c>
      <c r="F2406" s="2">
        <f>'Moving Avg'!D2406</f>
        <v>46.167999999999999</v>
      </c>
      <c r="G2406" s="2">
        <f>'Moving Avg'!F2406</f>
        <v>46.167999999999999</v>
      </c>
      <c r="H2406" s="2">
        <f>'Moving Avg'!G2406</f>
        <v>46.094799999999957</v>
      </c>
      <c r="I2406" s="2">
        <f>'Moving Avg'!H2406</f>
        <v>46.149129999999857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</row>
    <row r="2407" spans="1:12" ht="13.5" x14ac:dyDescent="0.25">
      <c r="A2407" s="3">
        <f>RSI!A2407</f>
        <v>45510</v>
      </c>
      <c r="B2407" s="2">
        <f>RSI!B2407</f>
        <v>46.167999999999999</v>
      </c>
      <c r="C2407" s="2">
        <f>RSI!I2407</f>
        <v>76.597355431542383</v>
      </c>
      <c r="D2407" s="2">
        <f>MACD!E2407</f>
        <v>7.8689730436423133E-3</v>
      </c>
      <c r="E2407" s="2">
        <f>MACD!F2407</f>
        <v>6.9659312083163684E-3</v>
      </c>
      <c r="F2407" s="2">
        <f>'Moving Avg'!D2407</f>
        <v>46.167999999999999</v>
      </c>
      <c r="G2407" s="2">
        <f>'Moving Avg'!F2407</f>
        <v>46.167999999999999</v>
      </c>
      <c r="H2407" s="2">
        <f>'Moving Avg'!G2407</f>
        <v>46.099679999999964</v>
      </c>
      <c r="I2407" s="2">
        <f>'Moving Avg'!H2407</f>
        <v>46.149129999999857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</row>
    <row r="2408" spans="1:12" ht="13.5" x14ac:dyDescent="0.25">
      <c r="A2408" s="3">
        <f>RSI!A2408</f>
        <v>45511</v>
      </c>
      <c r="B2408" s="2">
        <f>RSI!B2408</f>
        <v>46.167999999999999</v>
      </c>
      <c r="C2408" s="2">
        <f>RSI!I2408</f>
        <v>76.597355431542383</v>
      </c>
      <c r="D2408" s="2">
        <f>MACD!E2408</f>
        <v>7.5215085877360366E-3</v>
      </c>
      <c r="E2408" s="2">
        <f>MACD!F2408</f>
        <v>7.0770466842003023E-3</v>
      </c>
      <c r="F2408" s="2">
        <f>'Moving Avg'!D2408</f>
        <v>46.167999999999999</v>
      </c>
      <c r="G2408" s="2">
        <f>'Moving Avg'!F2408</f>
        <v>46.167999999999999</v>
      </c>
      <c r="H2408" s="2">
        <f>'Moving Avg'!G2408</f>
        <v>46.104559999999964</v>
      </c>
      <c r="I2408" s="2">
        <f>'Moving Avg'!H2408</f>
        <v>46.149129999999857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</row>
    <row r="2409" spans="1:12" ht="13.5" x14ac:dyDescent="0.25">
      <c r="A2409" s="3">
        <f>RSI!A2409</f>
        <v>45512</v>
      </c>
      <c r="B2409" s="2">
        <f>RSI!B2409</f>
        <v>46.167999999999999</v>
      </c>
      <c r="C2409" s="2">
        <f>RSI!I2409</f>
        <v>76.597355431542383</v>
      </c>
      <c r="D2409" s="2">
        <f>MACD!E2409</f>
        <v>7.1635634033313522E-3</v>
      </c>
      <c r="E2409" s="2">
        <f>MACD!F2409</f>
        <v>7.0943500280265127E-3</v>
      </c>
      <c r="F2409" s="2">
        <f>'Moving Avg'!D2409</f>
        <v>46.167999999999999</v>
      </c>
      <c r="G2409" s="2">
        <f>'Moving Avg'!F2409</f>
        <v>46.167999999999999</v>
      </c>
      <c r="H2409" s="2">
        <f>'Moving Avg'!G2409</f>
        <v>46.109439999999971</v>
      </c>
      <c r="I2409" s="2">
        <f>'Moving Avg'!H2409</f>
        <v>46.149129999999857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</row>
    <row r="2410" spans="1:12" ht="13.5" x14ac:dyDescent="0.25">
      <c r="A2410" s="3">
        <f>RSI!A2410</f>
        <v>45513</v>
      </c>
      <c r="B2410" s="2">
        <f>RSI!B2410</f>
        <v>46.167999999999999</v>
      </c>
      <c r="C2410" s="2">
        <f>RSI!I2410</f>
        <v>76.597355431542383</v>
      </c>
      <c r="D2410" s="2">
        <f>MACD!E2410</f>
        <v>6.8014859693619201E-3</v>
      </c>
      <c r="E2410" s="2">
        <f>MACD!F2410</f>
        <v>7.035777216293595E-3</v>
      </c>
      <c r="F2410" s="2">
        <f>'Moving Avg'!D2410</f>
        <v>46.167999999999999</v>
      </c>
      <c r="G2410" s="2">
        <f>'Moving Avg'!F2410</f>
        <v>46.167999999999999</v>
      </c>
      <c r="H2410" s="2">
        <f>'Moving Avg'!G2410</f>
        <v>46.114319999999964</v>
      </c>
      <c r="I2410" s="2">
        <f>'Moving Avg'!H2410</f>
        <v>46.149129999999857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</row>
    <row r="2411" spans="1:12" ht="13.5" x14ac:dyDescent="0.25">
      <c r="A2411" s="3">
        <f>RSI!A2411</f>
        <v>45516</v>
      </c>
      <c r="B2411" s="2">
        <f>RSI!B2411</f>
        <v>46.167999999999999</v>
      </c>
      <c r="C2411" s="2">
        <f>RSI!I2411</f>
        <v>76.597355431542383</v>
      </c>
      <c r="D2411" s="2">
        <f>MACD!E2411</f>
        <v>6.4402972564820971E-3</v>
      </c>
      <c r="E2411" s="2">
        <f>MACD!F2411</f>
        <v>6.9166812243312958E-3</v>
      </c>
      <c r="F2411" s="2">
        <f>'Moving Avg'!D2411</f>
        <v>46.167999999999999</v>
      </c>
      <c r="G2411" s="2">
        <f>'Moving Avg'!F2411</f>
        <v>46.167999999999999</v>
      </c>
      <c r="H2411" s="2">
        <f>'Moving Avg'!G2411</f>
        <v>46.119199999999964</v>
      </c>
      <c r="I2411" s="2">
        <f>'Moving Avg'!H2411</f>
        <v>46.149129999999857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</row>
    <row r="2412" spans="1:12" ht="13.5" x14ac:dyDescent="0.25">
      <c r="A2412" s="3">
        <f>RSI!A2412</f>
        <v>45518</v>
      </c>
      <c r="B2412" s="2">
        <f>RSI!B2412</f>
        <v>46.167999999999999</v>
      </c>
      <c r="C2412" s="2">
        <f>RSI!I2412</f>
        <v>76.597355431542383</v>
      </c>
      <c r="D2412" s="2">
        <f>MACD!E2412</f>
        <v>6.0839209457483889E-3</v>
      </c>
      <c r="E2412" s="2">
        <f>MACD!F2412</f>
        <v>6.7501291686147148E-3</v>
      </c>
      <c r="F2412" s="2">
        <f>'Moving Avg'!D2412</f>
        <v>46.167999999999999</v>
      </c>
      <c r="G2412" s="2">
        <f>'Moving Avg'!F2412</f>
        <v>46.167999999999999</v>
      </c>
      <c r="H2412" s="2">
        <f>'Moving Avg'!G2412</f>
        <v>46.124079999999964</v>
      </c>
      <c r="I2412" s="2">
        <f>'Moving Avg'!H2412</f>
        <v>46.149129999999857</v>
      </c>
      <c r="J2412" s="6" t="str">
        <f>OBV!F2412</f>
        <v>NEUTRAL</v>
      </c>
      <c r="K2412" s="6" t="str">
        <f>OBV!G2412</f>
        <v>NEUTRAL</v>
      </c>
      <c r="L2412" s="6" t="str">
        <f>OBV!H2412</f>
        <v>NEUTRAL</v>
      </c>
    </row>
    <row r="2413" spans="1:12" ht="13.5" x14ac:dyDescent="0.25">
      <c r="A2413" s="3">
        <f>RSI!A2413</f>
        <v>45519</v>
      </c>
      <c r="B2413" s="2">
        <f>RSI!B2413</f>
        <v>46.167999999999999</v>
      </c>
      <c r="C2413" s="2">
        <f>RSI!I2413</f>
        <v>76.597355431542383</v>
      </c>
      <c r="D2413" s="2">
        <f>MACD!E2413</f>
        <v>5.7353763040524086E-3</v>
      </c>
      <c r="E2413" s="2">
        <f>MACD!F2413</f>
        <v>6.5471785957022539E-3</v>
      </c>
      <c r="F2413" s="2">
        <f>'Moving Avg'!D2413</f>
        <v>46.167999999999999</v>
      </c>
      <c r="G2413" s="2">
        <f>'Moving Avg'!F2413</f>
        <v>46.167999999999999</v>
      </c>
      <c r="H2413" s="2">
        <f>'Moving Avg'!G2413</f>
        <v>46.128959999999971</v>
      </c>
      <c r="I2413" s="2">
        <f>'Moving Avg'!H2413</f>
        <v>46.149129999999857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</row>
    <row r="2414" spans="1:12" ht="13.5" x14ac:dyDescent="0.25">
      <c r="A2414" s="3">
        <f>RSI!A2414</f>
        <v>45520</v>
      </c>
      <c r="B2414" s="2">
        <f>RSI!B2414</f>
        <v>46.167999999999999</v>
      </c>
      <c r="C2414" s="2">
        <f>RSI!I2414</f>
        <v>76.597355431542383</v>
      </c>
      <c r="D2414" s="2">
        <f>MACD!E2414</f>
        <v>5.3969396041040341E-3</v>
      </c>
      <c r="E2414" s="2">
        <f>MACD!F2414</f>
        <v>6.3171307973826103E-3</v>
      </c>
      <c r="F2414" s="2">
        <f>'Moving Avg'!D2414</f>
        <v>46.167999999999999</v>
      </c>
      <c r="G2414" s="2">
        <f>'Moving Avg'!F2414</f>
        <v>46.167999999999999</v>
      </c>
      <c r="H2414" s="2">
        <f>'Moving Avg'!G2414</f>
        <v>46.133839999999964</v>
      </c>
      <c r="I2414" s="2">
        <f>'Moving Avg'!H2414</f>
        <v>46.149129999999857</v>
      </c>
      <c r="J2414" s="6" t="str">
        <f>OBV!F2414</f>
        <v>NEUTRAL</v>
      </c>
      <c r="K2414" s="6" t="str">
        <f>OBV!G2414</f>
        <v>NEUTRAL</v>
      </c>
      <c r="L2414" s="6" t="str">
        <f>OBV!H2414</f>
        <v>NEUTRAL</v>
      </c>
    </row>
    <row r="2415" spans="1:12" ht="13.5" x14ac:dyDescent="0.25">
      <c r="A2415" s="3">
        <f>RSI!A2415</f>
        <v>45523</v>
      </c>
      <c r="B2415" s="2">
        <f>RSI!B2415</f>
        <v>46.167999999999999</v>
      </c>
      <c r="C2415" s="2">
        <f>RSI!I2415</f>
        <v>76.597355431542383</v>
      </c>
      <c r="D2415" s="2">
        <f>MACD!E2415</f>
        <v>5.0702790602201731E-3</v>
      </c>
      <c r="E2415" s="2">
        <f>MACD!F2415</f>
        <v>6.0677604499501225E-3</v>
      </c>
      <c r="F2415" s="2">
        <f>'Moving Avg'!D2415</f>
        <v>46.167999999999999</v>
      </c>
      <c r="G2415" s="2">
        <f>'Moving Avg'!F2415</f>
        <v>46.167999999999999</v>
      </c>
      <c r="H2415" s="2">
        <f>'Moving Avg'!G2415</f>
        <v>46.138719999999964</v>
      </c>
      <c r="I2415" s="2">
        <f>'Moving Avg'!H2415</f>
        <v>46.149129999999857</v>
      </c>
      <c r="J2415" s="6" t="str">
        <f>OBV!F2415</f>
        <v>NEUTRAL</v>
      </c>
      <c r="K2415" s="6" t="str">
        <f>OBV!G2415</f>
        <v>NEUTRAL</v>
      </c>
      <c r="L2415" s="6" t="str">
        <f>OBV!H2415</f>
        <v>NEUTRAL</v>
      </c>
    </row>
    <row r="2416" spans="1:12" ht="13.5" x14ac:dyDescent="0.25">
      <c r="A2416" s="3">
        <f>RSI!A2416</f>
        <v>45524</v>
      </c>
      <c r="B2416" s="2">
        <f>RSI!B2416</f>
        <v>46.167999999999999</v>
      </c>
      <c r="C2416" s="2">
        <f>RSI!I2416</f>
        <v>76.597355431542368</v>
      </c>
      <c r="D2416" s="2">
        <f>MACD!E2416</f>
        <v>4.7565674767184873E-3</v>
      </c>
      <c r="E2416" s="2">
        <f>MACD!F2416</f>
        <v>5.8055218553037958E-3</v>
      </c>
      <c r="F2416" s="2">
        <f>'Moving Avg'!D2416</f>
        <v>46.167999999999999</v>
      </c>
      <c r="G2416" s="2">
        <f>'Moving Avg'!F2416</f>
        <v>46.167999999999999</v>
      </c>
      <c r="H2416" s="2">
        <f>'Moving Avg'!G2416</f>
        <v>46.143599999999971</v>
      </c>
      <c r="I2416" s="2">
        <f>'Moving Avg'!H2416</f>
        <v>46.149129999999857</v>
      </c>
      <c r="J2416" s="6" t="str">
        <f>OBV!F2416</f>
        <v>NEUTRAL</v>
      </c>
      <c r="K2416" s="6" t="str">
        <f>OBV!G2416</f>
        <v>NEUTRAL</v>
      </c>
      <c r="L2416" s="6" t="str">
        <f>OBV!H2416</f>
        <v>NEUTRAL</v>
      </c>
    </row>
    <row r="2417" spans="1:12" ht="13.5" x14ac:dyDescent="0.25">
      <c r="A2417" s="3">
        <f>RSI!A2417</f>
        <v>45525</v>
      </c>
      <c r="B2417" s="2">
        <f>RSI!B2417</f>
        <v>46.167999999999999</v>
      </c>
      <c r="C2417" s="2">
        <f>RSI!I2417</f>
        <v>76.597355431542383</v>
      </c>
      <c r="D2417" s="2">
        <f>MACD!E2417</f>
        <v>4.4565761508792434E-3</v>
      </c>
      <c r="E2417" s="2">
        <f>MACD!F2417</f>
        <v>5.5357327144188858E-3</v>
      </c>
      <c r="F2417" s="2">
        <f>'Moving Avg'!D2417</f>
        <v>46.167999999999999</v>
      </c>
      <c r="G2417" s="2">
        <f>'Moving Avg'!F2417</f>
        <v>46.167999999999999</v>
      </c>
      <c r="H2417" s="2">
        <f>'Moving Avg'!G2417</f>
        <v>46.148479999999964</v>
      </c>
      <c r="I2417" s="2">
        <f>'Moving Avg'!H2417</f>
        <v>46.149129999999857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</row>
    <row r="2418" spans="1:12" ht="13.5" x14ac:dyDescent="0.25">
      <c r="A2418" s="3">
        <f>RSI!A2418</f>
        <v>45526</v>
      </c>
      <c r="B2418" s="2">
        <f>RSI!B2418</f>
        <v>46.167999999999999</v>
      </c>
      <c r="C2418" s="2">
        <f>RSI!I2418</f>
        <v>76.597355431542383</v>
      </c>
      <c r="D2418" s="2">
        <f>MACD!E2418</f>
        <v>4.1707530192311992E-3</v>
      </c>
      <c r="E2418" s="2">
        <f>MACD!F2418</f>
        <v>5.262736775381349E-3</v>
      </c>
      <c r="F2418" s="2">
        <f>'Moving Avg'!D2418</f>
        <v>46.167999999999999</v>
      </c>
      <c r="G2418" s="2">
        <f>'Moving Avg'!F2418</f>
        <v>46.167999999999999</v>
      </c>
      <c r="H2418" s="2">
        <f>'Moving Avg'!G2418</f>
        <v>46.153359999999964</v>
      </c>
      <c r="I2418" s="2">
        <f>'Moving Avg'!H2418</f>
        <v>46.149129999999857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</row>
    <row r="2419" spans="1:12" ht="13.5" x14ac:dyDescent="0.25">
      <c r="A2419" s="3">
        <f>RSI!A2419</f>
        <v>45527</v>
      </c>
      <c r="B2419" s="2">
        <f>RSI!B2419</f>
        <v>46.167999999999999</v>
      </c>
      <c r="C2419" s="2">
        <f>RSI!I2419</f>
        <v>76.597355431542368</v>
      </c>
      <c r="D2419" s="2">
        <f>MACD!E2419</f>
        <v>3.8992875682879458E-3</v>
      </c>
      <c r="E2419" s="2">
        <f>MACD!F2419</f>
        <v>4.9900469339626691E-3</v>
      </c>
      <c r="F2419" s="2">
        <f>'Moving Avg'!D2419</f>
        <v>46.167999999999999</v>
      </c>
      <c r="G2419" s="2">
        <f>'Moving Avg'!F2419</f>
        <v>46.167999999999999</v>
      </c>
      <c r="H2419" s="2">
        <f>'Moving Avg'!G2419</f>
        <v>46.158239999999971</v>
      </c>
      <c r="I2419" s="2">
        <f>'Moving Avg'!H2419</f>
        <v>46.149129999999857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</row>
    <row r="2420" spans="1:12" ht="13.5" x14ac:dyDescent="0.25">
      <c r="A2420" s="3">
        <f>RSI!A2420</f>
        <v>45530</v>
      </c>
      <c r="B2420" s="2">
        <f>RSI!B2420</f>
        <v>46.167999999999999</v>
      </c>
      <c r="C2420" s="2">
        <f>RSI!I2420</f>
        <v>76.597355431542383</v>
      </c>
      <c r="D2420" s="2">
        <f>MACD!E2420</f>
        <v>3.6421646358633097E-3</v>
      </c>
      <c r="E2420" s="2">
        <f>MACD!F2420</f>
        <v>4.7204704743427969E-3</v>
      </c>
      <c r="F2420" s="2">
        <f>'Moving Avg'!D2420</f>
        <v>46.167999999999999</v>
      </c>
      <c r="G2420" s="2">
        <f>'Moving Avg'!F2420</f>
        <v>46.167999999999999</v>
      </c>
      <c r="H2420" s="2">
        <f>'Moving Avg'!G2420</f>
        <v>46.163119999999971</v>
      </c>
      <c r="I2420" s="2">
        <f>'Moving Avg'!H2420</f>
        <v>46.149129999999857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</row>
    <row r="2421" spans="1:12" ht="13.5" x14ac:dyDescent="0.25">
      <c r="A2421" s="3">
        <f>RSI!A2421</f>
        <v>45531</v>
      </c>
      <c r="B2421" s="2">
        <f>RSI!B2421</f>
        <v>46.167999999999999</v>
      </c>
      <c r="C2421" s="2">
        <f>RSI!I2421</f>
        <v>76.597355431542383</v>
      </c>
      <c r="D2421" s="2">
        <f>MACD!E2421</f>
        <v>3.399208895231709E-3</v>
      </c>
      <c r="E2421" s="2">
        <f>MACD!F2421</f>
        <v>4.45621815852058E-3</v>
      </c>
      <c r="F2421" s="2">
        <f>'Moving Avg'!D2421</f>
        <v>46.167999999999999</v>
      </c>
      <c r="G2421" s="2">
        <f>'Moving Avg'!F2421</f>
        <v>46.167999999999999</v>
      </c>
      <c r="H2421" s="2">
        <f>'Moving Avg'!G2421</f>
        <v>46.167999999999964</v>
      </c>
      <c r="I2421" s="2">
        <f>'Moving Avg'!H2421</f>
        <v>46.149129999999857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</row>
    <row r="2422" spans="1:12" ht="13.5" x14ac:dyDescent="0.25">
      <c r="A2422" s="3">
        <f>RSI!A2422</f>
        <v>45532</v>
      </c>
      <c r="B2422" s="2">
        <f>RSI!B2422</f>
        <v>46.167999999999999</v>
      </c>
      <c r="C2422" s="2">
        <f>RSI!I2422</f>
        <v>76.597355431542383</v>
      </c>
      <c r="D2422" s="2">
        <f>MACD!E2422</f>
        <v>3.1701215326833676E-3</v>
      </c>
      <c r="E2422" s="2">
        <f>MACD!F2422</f>
        <v>4.1989988333531372E-3</v>
      </c>
      <c r="F2422" s="2">
        <f>'Moving Avg'!D2422</f>
        <v>46.167999999999999</v>
      </c>
      <c r="G2422" s="2">
        <f>'Moving Avg'!F2422</f>
        <v>46.167999999999999</v>
      </c>
      <c r="H2422" s="2">
        <f>'Moving Avg'!G2422</f>
        <v>46.167999999999964</v>
      </c>
      <c r="I2422" s="2">
        <f>'Moving Avg'!H2422</f>
        <v>46.149129999999857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</row>
    <row r="2423" spans="1:12" ht="13.5" x14ac:dyDescent="0.25">
      <c r="A2423" s="3">
        <f>RSI!A2423</f>
        <v>45533</v>
      </c>
      <c r="B2423" s="2">
        <f>RSI!B2423</f>
        <v>46.167999999999999</v>
      </c>
      <c r="C2423" s="2">
        <f>RSI!I2423</f>
        <v>76.597355431542383</v>
      </c>
      <c r="D2423" s="2">
        <f>MACD!E2423</f>
        <v>2.9545103907153702E-3</v>
      </c>
      <c r="E2423" s="2">
        <f>MACD!F2423</f>
        <v>3.950101144825584E-3</v>
      </c>
      <c r="F2423" s="2">
        <f>'Moving Avg'!D2423</f>
        <v>46.167999999999999</v>
      </c>
      <c r="G2423" s="2">
        <f>'Moving Avg'!F2423</f>
        <v>46.167999999999999</v>
      </c>
      <c r="H2423" s="2">
        <f>'Moving Avg'!G2423</f>
        <v>46.167999999999964</v>
      </c>
      <c r="I2423" s="2">
        <f>'Moving Avg'!H2423</f>
        <v>46.149129999999857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45534</v>
      </c>
      <c r="B2424" s="2">
        <f>RSI!B2424</f>
        <v>46.167999999999999</v>
      </c>
      <c r="C2424" s="2">
        <f>RSI!I2424</f>
        <v>76.597355431542383</v>
      </c>
      <c r="D2424" s="2">
        <f>MACD!E2424</f>
        <v>2.7519146482575252E-3</v>
      </c>
      <c r="E2424" s="2">
        <f>MACD!F2424</f>
        <v>3.7104638455119723E-3</v>
      </c>
      <c r="F2424" s="2">
        <f>'Moving Avg'!D2424</f>
        <v>46.167999999999999</v>
      </c>
      <c r="G2424" s="2">
        <f>'Moving Avg'!F2424</f>
        <v>46.167999999999999</v>
      </c>
      <c r="H2424" s="2">
        <f>'Moving Avg'!G2424</f>
        <v>46.167999999999964</v>
      </c>
      <c r="I2424" s="2">
        <f>'Moving Avg'!H2424</f>
        <v>46.149129999999857</v>
      </c>
      <c r="J2424" s="6" t="str">
        <f>OBV!F2424</f>
        <v>NEUTRAL</v>
      </c>
      <c r="K2424" s="6" t="str">
        <f>OBV!G2424</f>
        <v>NEUTRAL</v>
      </c>
      <c r="L2424" s="6" t="str">
        <f>OBV!H2424</f>
        <v>NEUTRAL</v>
      </c>
    </row>
    <row r="2425" spans="1:12" ht="13.5" x14ac:dyDescent="0.25">
      <c r="A2425" s="3">
        <f>RSI!A2425</f>
        <v>45537</v>
      </c>
      <c r="B2425" s="2">
        <f>RSI!B2425</f>
        <v>46.167999999999999</v>
      </c>
      <c r="C2425" s="2">
        <f>RSI!I2425</f>
        <v>76.597355431542383</v>
      </c>
      <c r="D2425" s="2">
        <f>MACD!E2425</f>
        <v>2.5618249395122916E-3</v>
      </c>
      <c r="E2425" s="2">
        <f>MACD!F2425</f>
        <v>3.4807360643120365E-3</v>
      </c>
      <c r="F2425" s="2">
        <f>'Moving Avg'!D2425</f>
        <v>46.167999999999999</v>
      </c>
      <c r="G2425" s="2">
        <f>'Moving Avg'!F2425</f>
        <v>46.167999999999999</v>
      </c>
      <c r="H2425" s="2">
        <f>'Moving Avg'!G2425</f>
        <v>46.167999999999964</v>
      </c>
      <c r="I2425" s="2">
        <f>'Moving Avg'!H2425</f>
        <v>46.149129999999857</v>
      </c>
      <c r="J2425" s="6" t="str">
        <f>OBV!F2425</f>
        <v>NEUTRAL</v>
      </c>
      <c r="K2425" s="6" t="str">
        <f>OBV!G2425</f>
        <v>NEUTRAL</v>
      </c>
      <c r="L2425" s="6" t="str">
        <f>OBV!H2425</f>
        <v>NEUTRAL</v>
      </c>
    </row>
    <row r="2426" spans="1:12" ht="13.5" x14ac:dyDescent="0.25">
      <c r="A2426" s="3">
        <f>RSI!A2426</f>
        <v>45538</v>
      </c>
      <c r="B2426" s="2">
        <f>RSI!B2426</f>
        <v>46.167999999999999</v>
      </c>
      <c r="C2426" s="2">
        <f>RSI!I2426</f>
        <v>76.597355431542383</v>
      </c>
      <c r="D2426" s="2">
        <f>MACD!E2426</f>
        <v>2.3836996698136659E-3</v>
      </c>
      <c r="E2426" s="2">
        <f>MACD!F2426</f>
        <v>3.2613287854123627E-3</v>
      </c>
      <c r="F2426" s="2">
        <f>'Moving Avg'!D2426</f>
        <v>46.167999999999999</v>
      </c>
      <c r="G2426" s="2">
        <f>'Moving Avg'!F2426</f>
        <v>46.167999999999999</v>
      </c>
      <c r="H2426" s="2">
        <f>'Moving Avg'!G2426</f>
        <v>46.167999999999964</v>
      </c>
      <c r="I2426" s="2">
        <f>'Moving Avg'!H2426</f>
        <v>46.149129999999857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</row>
    <row r="2427" spans="1:12" ht="13.5" x14ac:dyDescent="0.25">
      <c r="A2427" s="3">
        <f>RSI!A2427</f>
        <v>45539</v>
      </c>
      <c r="B2427" s="2">
        <f>RSI!B2427</f>
        <v>46.167999999999999</v>
      </c>
      <c r="C2427" s="2">
        <f>RSI!I2427</f>
        <v>76.597355431542383</v>
      </c>
      <c r="D2427" s="2">
        <f>MACD!E2427</f>
        <v>2.2169781659826526E-3</v>
      </c>
      <c r="E2427" s="2">
        <f>MACD!F2427</f>
        <v>3.052458661526421E-3</v>
      </c>
      <c r="F2427" s="2">
        <f>'Moving Avg'!D2427</f>
        <v>46.167999999999999</v>
      </c>
      <c r="G2427" s="2">
        <f>'Moving Avg'!F2427</f>
        <v>46.167999999999999</v>
      </c>
      <c r="H2427" s="2">
        <f>'Moving Avg'!G2427</f>
        <v>46.167999999999964</v>
      </c>
      <c r="I2427" s="2">
        <f>'Moving Avg'!H2427</f>
        <v>46.149129999999857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</row>
    <row r="2428" spans="1:12" ht="13.5" x14ac:dyDescent="0.25">
      <c r="A2428" s="3">
        <f>RSI!A2428</f>
        <v>45540</v>
      </c>
      <c r="B2428" s="2">
        <f>RSI!B2428</f>
        <v>46.167999999999999</v>
      </c>
      <c r="C2428" s="2">
        <f>RSI!I2428</f>
        <v>76.597355431542383</v>
      </c>
      <c r="D2428" s="2">
        <f>MACD!E2428</f>
        <v>2.0610911966940648E-3</v>
      </c>
      <c r="E2428" s="2">
        <f>MACD!F2428</f>
        <v>2.8541851685599498E-3</v>
      </c>
      <c r="F2428" s="2">
        <f>'Moving Avg'!D2428</f>
        <v>46.167999999999999</v>
      </c>
      <c r="G2428" s="2">
        <f>'Moving Avg'!F2428</f>
        <v>46.167999999999999</v>
      </c>
      <c r="H2428" s="2">
        <f>'Moving Avg'!G2428</f>
        <v>46.167999999999964</v>
      </c>
      <c r="I2428" s="2">
        <f>'Moving Avg'!H2428</f>
        <v>46.149129999999857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</row>
    <row r="2429" spans="1:12" ht="13.5" x14ac:dyDescent="0.25">
      <c r="A2429" s="3">
        <f>RSI!A2429</f>
        <v>45541</v>
      </c>
      <c r="B2429" s="2">
        <f>RSI!B2429</f>
        <v>46.167999999999999</v>
      </c>
      <c r="C2429" s="2">
        <f>RSI!I2429</f>
        <v>76.597355431542383</v>
      </c>
      <c r="D2429" s="2">
        <f>MACD!E2429</f>
        <v>1.9154693125358335E-3</v>
      </c>
      <c r="E2429" s="2">
        <f>MACD!F2429</f>
        <v>2.6664419973551267E-3</v>
      </c>
      <c r="F2429" s="2">
        <f>'Moving Avg'!D2429</f>
        <v>46.167999999999999</v>
      </c>
      <c r="G2429" s="2">
        <f>'Moving Avg'!F2429</f>
        <v>46.167999999999999</v>
      </c>
      <c r="H2429" s="2">
        <f>'Moving Avg'!G2429</f>
        <v>46.167999999999964</v>
      </c>
      <c r="I2429" s="2">
        <f>'Moving Avg'!H2429</f>
        <v>46.149129999999857</v>
      </c>
      <c r="J2429" s="6" t="str">
        <f>OBV!F2429</f>
        <v>BULLISH</v>
      </c>
      <c r="K2429" s="6" t="str">
        <f>OBV!G2429</f>
        <v>NEUTRAL</v>
      </c>
      <c r="L2429" s="6" t="str">
        <f>OBV!H2429</f>
        <v>CONFIRMED BULLISH</v>
      </c>
    </row>
    <row r="2430" spans="1:12" ht="13.5" x14ac:dyDescent="0.25">
      <c r="A2430" s="3">
        <f>RSI!A2430</f>
        <v>45544</v>
      </c>
      <c r="B2430" s="2">
        <f>RSI!B2430</f>
        <v>46.167999999999999</v>
      </c>
      <c r="C2430" s="2">
        <f>RSI!I2430</f>
        <v>76.597355431542383</v>
      </c>
      <c r="D2430" s="2">
        <f>MACD!E2430</f>
        <v>1.7795493826398001E-3</v>
      </c>
      <c r="E2430" s="2">
        <f>MACD!F2430</f>
        <v>2.4890634744120618E-3</v>
      </c>
      <c r="F2430" s="2">
        <f>'Moving Avg'!D2430</f>
        <v>46.167999999999999</v>
      </c>
      <c r="G2430" s="2">
        <f>'Moving Avg'!F2430</f>
        <v>46.167999999999999</v>
      </c>
      <c r="H2430" s="2">
        <f>'Moving Avg'!G2430</f>
        <v>46.167999999999964</v>
      </c>
      <c r="I2430" s="2">
        <f>'Moving Avg'!H2430</f>
        <v>46.149129999999857</v>
      </c>
      <c r="J2430" s="6" t="str">
        <f>OBV!F2430</f>
        <v>BULLISH</v>
      </c>
      <c r="K2430" s="6" t="str">
        <f>OBV!G2430</f>
        <v>NEUTRAL</v>
      </c>
      <c r="L2430" s="6" t="str">
        <f>OBV!H2430</f>
        <v>CONFIRMED BULLISH</v>
      </c>
    </row>
    <row r="2431" spans="1:12" ht="13.5" x14ac:dyDescent="0.25">
      <c r="A2431" s="3">
        <f>RSI!A2431</f>
        <v>45545</v>
      </c>
      <c r="B2431" s="2">
        <f>RSI!B2431</f>
        <v>46.177999999999997</v>
      </c>
      <c r="C2431" s="2">
        <f>RSI!I2431</f>
        <v>93.289083479690746</v>
      </c>
      <c r="D2431" s="2">
        <f>MACD!E2431</f>
        <v>9.1203890329438764E-4</v>
      </c>
      <c r="E2431" s="2">
        <f>MACD!F2431</f>
        <v>2.1736585601885273E-3</v>
      </c>
      <c r="F2431" s="2">
        <f>'Moving Avg'!D2431</f>
        <v>46.17</v>
      </c>
      <c r="G2431" s="2">
        <f>'Moving Avg'!F2431</f>
        <v>46.168500000000002</v>
      </c>
      <c r="H2431" s="2">
        <f>'Moving Avg'!G2431</f>
        <v>46.168199999999963</v>
      </c>
      <c r="I2431" s="2">
        <f>'Moving Avg'!H2431</f>
        <v>46.149179999999859</v>
      </c>
      <c r="J2431" s="6" t="str">
        <f>OBV!F2431</f>
        <v>BULLISH</v>
      </c>
      <c r="K2431" s="6" t="str">
        <f>OBV!G2431</f>
        <v>NEUTRAL</v>
      </c>
      <c r="L2431" s="6" t="str">
        <f>OBV!H2431</f>
        <v>CONFIRMED BULLISH</v>
      </c>
    </row>
    <row r="2432" spans="1:12" ht="13.5" x14ac:dyDescent="0.25">
      <c r="A2432" s="3">
        <f>RSI!A2432</f>
        <v>45546</v>
      </c>
      <c r="B2432" s="2">
        <f>RSI!B2432</f>
        <v>46.177999999999997</v>
      </c>
      <c r="C2432" s="2">
        <f>RSI!I2432</f>
        <v>93.289083479690746</v>
      </c>
      <c r="D2432" s="2">
        <f>MACD!E2432</f>
        <v>1.0801173111474327E-4</v>
      </c>
      <c r="E2432" s="2">
        <f>MACD!F2432</f>
        <v>1.7605291943737706E-3</v>
      </c>
      <c r="F2432" s="2">
        <f>'Moving Avg'!D2432</f>
        <v>46.171999999999997</v>
      </c>
      <c r="G2432" s="2">
        <f>'Moving Avg'!F2432</f>
        <v>46.168999999999997</v>
      </c>
      <c r="H2432" s="2">
        <f>'Moving Avg'!G2432</f>
        <v>46.168399999999956</v>
      </c>
      <c r="I2432" s="2">
        <f>'Moving Avg'!H2432</f>
        <v>46.149229999999861</v>
      </c>
      <c r="J2432" s="6" t="str">
        <f>OBV!F2432</f>
        <v>BULLISH</v>
      </c>
      <c r="K2432" s="6" t="str">
        <f>OBV!G2432</f>
        <v>NEUTRAL</v>
      </c>
      <c r="L2432" s="6" t="str">
        <f>OBV!H2432</f>
        <v>CONFIRMED BULLISH</v>
      </c>
    </row>
    <row r="2433" spans="1:12" ht="13.5" x14ac:dyDescent="0.25">
      <c r="A2433" s="3">
        <f>RSI!A2433</f>
        <v>45547</v>
      </c>
      <c r="B2433" s="2">
        <f>RSI!B2433</f>
        <v>46.177999999999997</v>
      </c>
      <c r="C2433" s="2">
        <f>RSI!I2433</f>
        <v>93.289083479690746</v>
      </c>
      <c r="D2433" s="2">
        <f>MACD!E2433</f>
        <v>-6.3711510441777364E-4</v>
      </c>
      <c r="E2433" s="2">
        <f>MACD!F2433</f>
        <v>1.2810003346154619E-3</v>
      </c>
      <c r="F2433" s="2">
        <f>'Moving Avg'!D2433</f>
        <v>46.173999999999999</v>
      </c>
      <c r="G2433" s="2">
        <f>'Moving Avg'!F2433</f>
        <v>46.169499999999999</v>
      </c>
      <c r="H2433" s="2">
        <f>'Moving Avg'!G2433</f>
        <v>46.168599999999948</v>
      </c>
      <c r="I2433" s="2">
        <f>'Moving Avg'!H2433</f>
        <v>46.149279999999862</v>
      </c>
      <c r="J2433" s="6" t="str">
        <f>OBV!F2433</f>
        <v>BULLISH</v>
      </c>
      <c r="K2433" s="6" t="str">
        <f>OBV!G2433</f>
        <v>NEUTRAL</v>
      </c>
      <c r="L2433" s="6" t="str">
        <f>OBV!H2433</f>
        <v>CONFIRMED BULLISH</v>
      </c>
    </row>
    <row r="2434" spans="1:12" ht="13.5" x14ac:dyDescent="0.25">
      <c r="A2434" s="3">
        <f>RSI!A2434</f>
        <v>45548</v>
      </c>
      <c r="B2434" s="2">
        <f>RSI!B2434</f>
        <v>46.177999999999997</v>
      </c>
      <c r="C2434" s="2">
        <f>RSI!I2434</f>
        <v>93.289083479690746</v>
      </c>
      <c r="D2434" s="2">
        <f>MACD!E2434</f>
        <v>-1.327603478650019E-3</v>
      </c>
      <c r="E2434" s="2">
        <f>MACD!F2434</f>
        <v>7.5927957196236578E-4</v>
      </c>
      <c r="F2434" s="2">
        <f>'Moving Avg'!D2434</f>
        <v>46.176000000000002</v>
      </c>
      <c r="G2434" s="2">
        <f>'Moving Avg'!F2434</f>
        <v>46.17</v>
      </c>
      <c r="H2434" s="2">
        <f>'Moving Avg'!G2434</f>
        <v>46.168799999999948</v>
      </c>
      <c r="I2434" s="2">
        <f>'Moving Avg'!H2434</f>
        <v>46.149329999999864</v>
      </c>
      <c r="J2434" s="6" t="str">
        <f>OBV!F2434</f>
        <v>NEUTRAL</v>
      </c>
      <c r="K2434" s="6" t="str">
        <f>OBV!G2434</f>
        <v>NEUTRAL</v>
      </c>
      <c r="L2434" s="6" t="str">
        <f>OBV!H2434</f>
        <v>NEUTRAL</v>
      </c>
    </row>
    <row r="2435" spans="1:12" ht="13.5" x14ac:dyDescent="0.25">
      <c r="A2435" s="3">
        <f>RSI!A2435</f>
        <v>45551</v>
      </c>
      <c r="B2435" s="2">
        <f>RSI!B2435</f>
        <v>46.177999999999997</v>
      </c>
      <c r="C2435" s="2">
        <f>RSI!I2435</f>
        <v>93.289083479690746</v>
      </c>
      <c r="D2435" s="2">
        <f>MACD!E2435</f>
        <v>-1.9674151282131902E-3</v>
      </c>
      <c r="E2435" s="2">
        <f>MACD!F2435</f>
        <v>2.1394063192725464E-4</v>
      </c>
      <c r="F2435" s="2">
        <f>'Moving Avg'!D2435</f>
        <v>46.177999999999997</v>
      </c>
      <c r="G2435" s="2">
        <f>'Moving Avg'!F2435</f>
        <v>46.170499999999997</v>
      </c>
      <c r="H2435" s="2">
        <f>'Moving Avg'!G2435</f>
        <v>46.16899999999994</v>
      </c>
      <c r="I2435" s="2">
        <f>'Moving Avg'!H2435</f>
        <v>46.149379999999866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</row>
    <row r="2436" spans="1:12" ht="13.5" x14ac:dyDescent="0.25">
      <c r="A2436" s="3">
        <f>RSI!A2436</f>
        <v>45552</v>
      </c>
      <c r="B2436" s="2">
        <f>RSI!B2436</f>
        <v>46.177999999999997</v>
      </c>
      <c r="C2436" s="2">
        <f>RSI!I2436</f>
        <v>93.289083479690746</v>
      </c>
      <c r="D2436" s="2">
        <f>MACD!E2436</f>
        <v>-2.5602314903778733E-3</v>
      </c>
      <c r="E2436" s="2">
        <f>MACD!F2436</f>
        <v>-3.4089379253377097E-4</v>
      </c>
      <c r="F2436" s="2">
        <f>'Moving Avg'!D2436</f>
        <v>46.177999999999997</v>
      </c>
      <c r="G2436" s="2">
        <f>'Moving Avg'!F2436</f>
        <v>46.170999999999999</v>
      </c>
      <c r="H2436" s="2">
        <f>'Moving Avg'!G2436</f>
        <v>46.169199999999947</v>
      </c>
      <c r="I2436" s="2">
        <f>'Moving Avg'!H2436</f>
        <v>46.149429999999867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</row>
    <row r="2437" spans="1:12" ht="13.5" x14ac:dyDescent="0.25">
      <c r="A2437" s="3">
        <f>RSI!A2437</f>
        <v>45553</v>
      </c>
      <c r="B2437" s="2">
        <f>RSI!B2437</f>
        <v>46.177999999999997</v>
      </c>
      <c r="C2437" s="2">
        <f>RSI!I2437</f>
        <v>93.289083479690746</v>
      </c>
      <c r="D2437" s="2">
        <f>MACD!E2437</f>
        <v>-3.1094724408973207E-3</v>
      </c>
      <c r="E2437" s="2">
        <f>MACD!F2437</f>
        <v>-8.9460952220648095E-4</v>
      </c>
      <c r="F2437" s="2">
        <f>'Moving Avg'!D2437</f>
        <v>46.177999999999997</v>
      </c>
      <c r="G2437" s="2">
        <f>'Moving Avg'!F2437</f>
        <v>46.171499999999995</v>
      </c>
      <c r="H2437" s="2">
        <f>'Moving Avg'!G2437</f>
        <v>46.169399999999939</v>
      </c>
      <c r="I2437" s="2">
        <f>'Moving Avg'!H2437</f>
        <v>46.149429999999867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</row>
    <row r="2438" spans="1:12" ht="13.5" x14ac:dyDescent="0.25">
      <c r="A2438" s="3">
        <f>RSI!A2438</f>
        <v>45554</v>
      </c>
      <c r="B2438" s="2">
        <f>RSI!B2438</f>
        <v>46.177999999999997</v>
      </c>
      <c r="C2438" s="2">
        <f>RSI!I2438</f>
        <v>93.289083479690746</v>
      </c>
      <c r="D2438" s="2">
        <f>MACD!E2438</f>
        <v>-3.6183139555134858E-3</v>
      </c>
      <c r="E2438" s="2">
        <f>MACD!F2438</f>
        <v>-1.4393504088678821E-3</v>
      </c>
      <c r="F2438" s="2">
        <f>'Moving Avg'!D2438</f>
        <v>46.177999999999997</v>
      </c>
      <c r="G2438" s="2">
        <f>'Moving Avg'!F2438</f>
        <v>46.171999999999997</v>
      </c>
      <c r="H2438" s="2">
        <f>'Moving Avg'!G2438</f>
        <v>46.169599999999946</v>
      </c>
      <c r="I2438" s="2">
        <f>'Moving Avg'!H2438</f>
        <v>46.149429999999867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</row>
    <row r="2439" spans="1:12" ht="13.5" x14ac:dyDescent="0.25">
      <c r="A2439" s="3">
        <f>RSI!A2439</f>
        <v>45555</v>
      </c>
      <c r="B2439" s="2">
        <f>RSI!B2439</f>
        <v>46.177999999999997</v>
      </c>
      <c r="C2439" s="2">
        <f>RSI!I2439</f>
        <v>93.289083479690746</v>
      </c>
      <c r="D2439" s="2">
        <f>MACD!E2439</f>
        <v>-4.089704726723653E-3</v>
      </c>
      <c r="E2439" s="2">
        <f>MACD!F2439</f>
        <v>-1.9694212724390365E-3</v>
      </c>
      <c r="F2439" s="2">
        <f>'Moving Avg'!D2439</f>
        <v>46.177999999999997</v>
      </c>
      <c r="G2439" s="2">
        <f>'Moving Avg'!F2439</f>
        <v>46.172499999999999</v>
      </c>
      <c r="H2439" s="2">
        <f>'Moving Avg'!G2439</f>
        <v>46.169799999999938</v>
      </c>
      <c r="I2439" s="2">
        <f>'Moving Avg'!H2439</f>
        <v>46.149429999999867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</row>
    <row r="2440" spans="1:12" ht="13.5" x14ac:dyDescent="0.25">
      <c r="A2440" s="3">
        <f>RSI!A2440</f>
        <v>45558</v>
      </c>
      <c r="B2440" s="2">
        <f>RSI!B2440</f>
        <v>46.177999999999997</v>
      </c>
      <c r="C2440" s="2">
        <f>RSI!I2440</f>
        <v>93.289083479690746</v>
      </c>
      <c r="D2440" s="2">
        <f>MACD!E2440</f>
        <v>-4.5263817728127265E-3</v>
      </c>
      <c r="E2440" s="2">
        <f>MACD!F2440</f>
        <v>-2.4808133725137743E-3</v>
      </c>
      <c r="F2440" s="2">
        <f>'Moving Avg'!D2440</f>
        <v>46.177999999999997</v>
      </c>
      <c r="G2440" s="2">
        <f>'Moving Avg'!F2440</f>
        <v>46.173000000000002</v>
      </c>
      <c r="H2440" s="2">
        <f>'Moving Avg'!G2440</f>
        <v>46.169999999999945</v>
      </c>
      <c r="I2440" s="2">
        <f>'Moving Avg'!H2440</f>
        <v>46.149429999999867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</row>
    <row r="2441" spans="1:12" ht="13.5" x14ac:dyDescent="0.25">
      <c r="A2441" s="3">
        <f>RSI!A2441</f>
        <v>45559</v>
      </c>
      <c r="B2441" s="2">
        <f>RSI!B2441</f>
        <v>46.177999999999997</v>
      </c>
      <c r="C2441" s="2">
        <f>RSI!I2441</f>
        <v>93.289083479690746</v>
      </c>
      <c r="D2441" s="2">
        <f>MACD!E2441</f>
        <v>-3.392423540859113E-3</v>
      </c>
      <c r="E2441" s="2">
        <f>MACD!F2441</f>
        <v>-2.6631354061828422E-3</v>
      </c>
      <c r="F2441" s="2">
        <f>'Moving Avg'!D2441</f>
        <v>46.177999999999997</v>
      </c>
      <c r="G2441" s="2">
        <f>'Moving Avg'!F2441</f>
        <v>46.173500000000004</v>
      </c>
      <c r="H2441" s="2">
        <f>'Moving Avg'!G2441</f>
        <v>46.170199999999937</v>
      </c>
      <c r="I2441" s="2">
        <f>'Moving Avg'!H2441</f>
        <v>46.149429999999867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</row>
    <row r="2442" spans="1:12" ht="13.5" x14ac:dyDescent="0.25">
      <c r="A2442" s="3">
        <f>RSI!A2442</f>
        <v>45560</v>
      </c>
      <c r="B2442" s="2">
        <f>RSI!B2442</f>
        <v>46.177999999999997</v>
      </c>
      <c r="C2442" s="2">
        <f>RSI!I2442</f>
        <v>93.289083479690746</v>
      </c>
      <c r="D2442" s="2">
        <f>MACD!E2442</f>
        <v>-2.4653346293135314E-3</v>
      </c>
      <c r="E2442" s="2">
        <f>MACD!F2442</f>
        <v>-2.6235752508089803E-3</v>
      </c>
      <c r="F2442" s="2">
        <f>'Moving Avg'!D2442</f>
        <v>46.177999999999997</v>
      </c>
      <c r="G2442" s="2">
        <f>'Moving Avg'!F2442</f>
        <v>46.173999999999999</v>
      </c>
      <c r="H2442" s="2">
        <f>'Moving Avg'!G2442</f>
        <v>46.170399999999944</v>
      </c>
      <c r="I2442" s="2">
        <f>'Moving Avg'!H2442</f>
        <v>46.149429999999867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</row>
    <row r="2443" spans="1:12" ht="13.5" x14ac:dyDescent="0.25">
      <c r="A2443" s="3">
        <f>RSI!A2443</f>
        <v>45561</v>
      </c>
      <c r="B2443" s="2">
        <f>RSI!B2443</f>
        <v>46.177999999999997</v>
      </c>
      <c r="C2443" s="2">
        <f>RSI!I2443</f>
        <v>93.289083479690746</v>
      </c>
      <c r="D2443" s="2">
        <f>MACD!E2443</f>
        <v>-1.7108879364613472E-3</v>
      </c>
      <c r="E2443" s="2">
        <f>MACD!F2443</f>
        <v>-2.4410377879394538E-3</v>
      </c>
      <c r="F2443" s="2">
        <f>'Moving Avg'!D2443</f>
        <v>46.177999999999997</v>
      </c>
      <c r="G2443" s="2">
        <f>'Moving Avg'!F2443</f>
        <v>46.174500000000002</v>
      </c>
      <c r="H2443" s="2">
        <f>'Moving Avg'!G2443</f>
        <v>46.170599999999943</v>
      </c>
      <c r="I2443" s="2">
        <f>'Moving Avg'!H2443</f>
        <v>46.149429999999867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46.177999999999997</v>
      </c>
      <c r="C2444" s="2">
        <f>RSI!I2444</f>
        <v>93.289083479690746</v>
      </c>
      <c r="D2444" s="2">
        <f>MACD!E2444</f>
        <v>-1.1002999242677447E-3</v>
      </c>
      <c r="E2444" s="2">
        <f>MACD!F2444</f>
        <v>-2.1728902152051122E-3</v>
      </c>
      <c r="F2444" s="2">
        <f>'Moving Avg'!D2444</f>
        <v>46.177999999999997</v>
      </c>
      <c r="G2444" s="2">
        <f>'Moving Avg'!F2444</f>
        <v>46.174999999999997</v>
      </c>
      <c r="H2444" s="2">
        <f>'Moving Avg'!G2444</f>
        <v>46.170799999999943</v>
      </c>
      <c r="I2444" s="2">
        <f>'Moving Avg'!H2444</f>
        <v>46.149429999999874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</row>
    <row r="2445" spans="1:12" ht="13.5" x14ac:dyDescent="0.25">
      <c r="A2445" s="3">
        <f>RSI!A2445</f>
        <v>45565</v>
      </c>
      <c r="B2445" s="2">
        <f>RSI!B2445</f>
        <v>48.25</v>
      </c>
      <c r="C2445" s="2">
        <f>RSI!I2445</f>
        <v>99.983947964601867</v>
      </c>
      <c r="D2445" s="2">
        <f>MACD!E2445</f>
        <v>-0.15409086145403705</v>
      </c>
      <c r="E2445" s="2">
        <f>MACD!F2445</f>
        <v>-3.2556484462971498E-2</v>
      </c>
      <c r="F2445" s="2">
        <f>'Moving Avg'!D2445</f>
        <v>46.592399999999998</v>
      </c>
      <c r="G2445" s="2">
        <f>'Moving Avg'!F2445</f>
        <v>46.2791</v>
      </c>
      <c r="H2445" s="2">
        <f>'Moving Avg'!G2445</f>
        <v>46.212439999999944</v>
      </c>
      <c r="I2445" s="2">
        <f>'Moving Avg'!H2445</f>
        <v>46.159789999999873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</row>
    <row r="2446" spans="1:12" ht="13.5" x14ac:dyDescent="0.25">
      <c r="A2446" s="3">
        <f>RSI!A2446</f>
        <v>45566</v>
      </c>
      <c r="B2446" s="2">
        <f>RSI!B2446</f>
        <v>48.25</v>
      </c>
      <c r="C2446" s="2">
        <f>RSI!I2446</f>
        <v>99.983947964601867</v>
      </c>
      <c r="D2446" s="2">
        <f>MACD!E2446</f>
        <v>-0.29581177591236241</v>
      </c>
      <c r="E2446" s="2">
        <f>MACD!F2446</f>
        <v>-8.5207542752849683E-2</v>
      </c>
      <c r="F2446" s="2">
        <f>'Moving Avg'!D2446</f>
        <v>47.006799999999998</v>
      </c>
      <c r="G2446" s="2">
        <f>'Moving Avg'!F2446</f>
        <v>46.383200000000002</v>
      </c>
      <c r="H2446" s="2">
        <f>'Moving Avg'!G2446</f>
        <v>46.254079999999952</v>
      </c>
      <c r="I2446" s="2">
        <f>'Moving Avg'!H2446</f>
        <v>46.170149999999879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48.25</v>
      </c>
      <c r="C2447" s="2">
        <f>RSI!I2447</f>
        <v>99.983947964601867</v>
      </c>
      <c r="D2447" s="2">
        <f>MACD!E2447</f>
        <v>-0.42708814164566888</v>
      </c>
      <c r="E2447" s="2">
        <f>MACD!F2447</f>
        <v>-0.15358366253141353</v>
      </c>
      <c r="F2447" s="2">
        <f>'Moving Avg'!D2447</f>
        <v>47.421199999999999</v>
      </c>
      <c r="G2447" s="2">
        <f>'Moving Avg'!F2447</f>
        <v>46.487299999999998</v>
      </c>
      <c r="H2447" s="2">
        <f>'Moving Avg'!G2447</f>
        <v>46.295719999999946</v>
      </c>
      <c r="I2447" s="2">
        <f>'Moving Avg'!H2447</f>
        <v>46.180509999999877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48.25</v>
      </c>
      <c r="C2448" s="2">
        <f>RSI!I2448</f>
        <v>99.983947964601867</v>
      </c>
      <c r="D2448" s="2">
        <f>MACD!E2448</f>
        <v>-0.54868542942366361</v>
      </c>
      <c r="E2448" s="2">
        <f>MACD!F2448</f>
        <v>-0.23260401590986357</v>
      </c>
      <c r="F2448" s="2">
        <f>'Moving Avg'!D2448</f>
        <v>47.835599999999999</v>
      </c>
      <c r="G2448" s="2">
        <f>'Moving Avg'!F2448</f>
        <v>46.5914</v>
      </c>
      <c r="H2448" s="2">
        <f>'Moving Avg'!G2448</f>
        <v>46.337359999999954</v>
      </c>
      <c r="I2448" s="2">
        <f>'Moving Avg'!H2448</f>
        <v>46.190869999999876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</row>
    <row r="2449" spans="1:12" ht="13.5" x14ac:dyDescent="0.25">
      <c r="A2449" s="3">
        <f>RSI!A2449</f>
        <v>45569</v>
      </c>
      <c r="B2449" s="2">
        <f>RSI!B2449</f>
        <v>48.25</v>
      </c>
      <c r="C2449" s="2">
        <f>RSI!I2449</f>
        <v>99.983947964601867</v>
      </c>
      <c r="D2449" s="2">
        <f>MACD!E2449</f>
        <v>-0.66131366994005703</v>
      </c>
      <c r="E2449" s="2">
        <f>MACD!F2449</f>
        <v>-0.31834594671590227</v>
      </c>
      <c r="F2449" s="2">
        <f>'Moving Avg'!D2449</f>
        <v>48.25</v>
      </c>
      <c r="G2449" s="2">
        <f>'Moving Avg'!F2449</f>
        <v>46.695499999999996</v>
      </c>
      <c r="H2449" s="2">
        <f>'Moving Avg'!G2449</f>
        <v>46.378999999999948</v>
      </c>
      <c r="I2449" s="2">
        <f>'Moving Avg'!H2449</f>
        <v>46.201229999999875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</row>
    <row r="2450" spans="1:12" ht="13.5" x14ac:dyDescent="0.25">
      <c r="A2450" s="3">
        <f>RSI!A2450</f>
        <v>45572</v>
      </c>
      <c r="B2450" s="2">
        <f>RSI!B2450</f>
        <v>48.25</v>
      </c>
      <c r="C2450" s="2">
        <f>RSI!I2450</f>
        <v>99.983947964601867</v>
      </c>
      <c r="D2450" s="2">
        <f>MACD!E2450</f>
        <v>-0.76563136641370022</v>
      </c>
      <c r="E2450" s="2">
        <f>MACD!F2450</f>
        <v>-0.40780303065546186</v>
      </c>
      <c r="F2450" s="2">
        <f>'Moving Avg'!D2450</f>
        <v>48.25</v>
      </c>
      <c r="G2450" s="2">
        <f>'Moving Avg'!F2450</f>
        <v>46.799599999999998</v>
      </c>
      <c r="H2450" s="2">
        <f>'Moving Avg'!G2450</f>
        <v>46.420639999999956</v>
      </c>
      <c r="I2450" s="2">
        <f>'Moving Avg'!H2450</f>
        <v>46.211639999999882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</row>
    <row r="2451" spans="1:12" ht="13.5" x14ac:dyDescent="0.25">
      <c r="A2451" s="3">
        <f>RSI!A2451</f>
        <v>45573</v>
      </c>
      <c r="B2451" s="2">
        <f>RSI!B2451</f>
        <v>48.25</v>
      </c>
      <c r="C2451" s="2">
        <f>RSI!I2451</f>
        <v>99.983947964601867</v>
      </c>
      <c r="D2451" s="2">
        <f>MACD!E2451</f>
        <v>-0.86224914722451729</v>
      </c>
      <c r="E2451" s="2">
        <f>MACD!F2451</f>
        <v>-0.49869225396927297</v>
      </c>
      <c r="F2451" s="2">
        <f>'Moving Avg'!D2451</f>
        <v>48.25</v>
      </c>
      <c r="G2451" s="2">
        <f>'Moving Avg'!F2451</f>
        <v>46.903199999999998</v>
      </c>
      <c r="H2451" s="2">
        <f>'Moving Avg'!G2451</f>
        <v>46.462279999999957</v>
      </c>
      <c r="I2451" s="2">
        <f>'Moving Avg'!H2451</f>
        <v>46.222049999999882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</row>
    <row r="2452" spans="1:12" ht="13.5" x14ac:dyDescent="0.25">
      <c r="A2452" s="3">
        <f>RSI!A2452</f>
        <v>45574</v>
      </c>
      <c r="B2452" s="2">
        <f>RSI!B2452</f>
        <v>48.25</v>
      </c>
      <c r="C2452" s="2">
        <f>RSI!I2452</f>
        <v>99.983947964601867</v>
      </c>
      <c r="D2452" s="2">
        <f>MACD!E2452</f>
        <v>-0.9517331732475256</v>
      </c>
      <c r="E2452" s="2">
        <f>MACD!F2452</f>
        <v>-0.58930043782492358</v>
      </c>
      <c r="F2452" s="2">
        <f>'Moving Avg'!D2452</f>
        <v>48.25</v>
      </c>
      <c r="G2452" s="2">
        <f>'Moving Avg'!F2452</f>
        <v>47.006799999999998</v>
      </c>
      <c r="H2452" s="2">
        <f>'Moving Avg'!G2452</f>
        <v>46.503919999999965</v>
      </c>
      <c r="I2452" s="2">
        <f>'Moving Avg'!H2452</f>
        <v>46.232459999999882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</row>
    <row r="2453" spans="1:12" ht="13.5" x14ac:dyDescent="0.25">
      <c r="A2453" s="3">
        <f>RSI!A2453</f>
        <v>45575</v>
      </c>
      <c r="B2453" s="2">
        <f>RSI!B2453</f>
        <v>48.25</v>
      </c>
      <c r="C2453" s="2">
        <f>RSI!I2453</f>
        <v>99.983947964601867</v>
      </c>
      <c r="D2453" s="2">
        <f>MACD!E2453</f>
        <v>-1.0346083141687146</v>
      </c>
      <c r="E2453" s="2">
        <f>MACD!F2453</f>
        <v>-0.67836201309368183</v>
      </c>
      <c r="F2453" s="2">
        <f>'Moving Avg'!D2453</f>
        <v>48.25</v>
      </c>
      <c r="G2453" s="2">
        <f>'Moving Avg'!F2453</f>
        <v>47.110399999999998</v>
      </c>
      <c r="H2453" s="2">
        <f>'Moving Avg'!G2453</f>
        <v>46.545559999999959</v>
      </c>
      <c r="I2453" s="2">
        <f>'Moving Avg'!H2453</f>
        <v>46.242869999999883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</row>
    <row r="2454" spans="1:12" ht="13.5" x14ac:dyDescent="0.25">
      <c r="A2454" s="3">
        <f>RSI!A2454</f>
        <v>45576</v>
      </c>
      <c r="B2454" s="2">
        <f>RSI!B2454</f>
        <v>48.25</v>
      </c>
      <c r="C2454" s="2">
        <f>RSI!I2454</f>
        <v>99.983947964601867</v>
      </c>
      <c r="D2454" s="2">
        <f>MACD!E2454</f>
        <v>-1.11136110760647</v>
      </c>
      <c r="E2454" s="2">
        <f>MACD!F2454</f>
        <v>-0.76496183199623946</v>
      </c>
      <c r="F2454" s="2">
        <f>'Moving Avg'!D2454</f>
        <v>48.25</v>
      </c>
      <c r="G2454" s="2">
        <f>'Moving Avg'!F2454</f>
        <v>47.213999999999999</v>
      </c>
      <c r="H2454" s="2">
        <f>'Moving Avg'!G2454</f>
        <v>46.587199999999967</v>
      </c>
      <c r="I2454" s="2">
        <f>'Moving Avg'!H2454</f>
        <v>46.253279999999883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</row>
    <row r="2455" spans="1:12" ht="13.5" x14ac:dyDescent="0.25">
      <c r="A2455" s="3">
        <f>RSI!A2455</f>
        <v>45579</v>
      </c>
      <c r="B2455" s="2">
        <f>RSI!B2455</f>
        <v>48.25</v>
      </c>
      <c r="C2455" s="2">
        <f>RSI!I2455</f>
        <v>99.983947964601867</v>
      </c>
      <c r="D2455" s="2">
        <f>MACD!E2455</f>
        <v>-0.86367328357501094</v>
      </c>
      <c r="E2455" s="2">
        <f>MACD!F2455</f>
        <v>-0.78470412231199382</v>
      </c>
      <c r="F2455" s="2">
        <f>'Moving Avg'!D2455</f>
        <v>48.25</v>
      </c>
      <c r="G2455" s="2">
        <f>'Moving Avg'!F2455</f>
        <v>47.317599999999999</v>
      </c>
      <c r="H2455" s="2">
        <f>'Moving Avg'!G2455</f>
        <v>46.628839999999961</v>
      </c>
      <c r="I2455" s="2">
        <f>'Moving Avg'!H2455</f>
        <v>46.26368999999989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</row>
    <row r="2456" spans="1:12" ht="13.5" x14ac:dyDescent="0.25">
      <c r="A2456" s="3">
        <f>RSI!A2456</f>
        <v>45581</v>
      </c>
      <c r="B2456" s="2">
        <f>RSI!B2456</f>
        <v>48.25</v>
      </c>
      <c r="C2456" s="2">
        <f>RSI!I2456</f>
        <v>99.983947964601867</v>
      </c>
      <c r="D2456" s="2">
        <f>MACD!E2456</f>
        <v>-0.6597734410025069</v>
      </c>
      <c r="E2456" s="2">
        <f>MACD!F2456</f>
        <v>-0.75971798605009644</v>
      </c>
      <c r="F2456" s="2">
        <f>'Moving Avg'!D2456</f>
        <v>48.25</v>
      </c>
      <c r="G2456" s="2">
        <f>'Moving Avg'!F2456</f>
        <v>47.421199999999999</v>
      </c>
      <c r="H2456" s="2">
        <f>'Moving Avg'!G2456</f>
        <v>46.670479999999969</v>
      </c>
      <c r="I2456" s="2">
        <f>'Moving Avg'!H2456</f>
        <v>46.274099999999891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</row>
    <row r="2457" spans="1:12" ht="13.5" x14ac:dyDescent="0.25">
      <c r="A2457" s="3">
        <f>RSI!A2457</f>
        <v>45582</v>
      </c>
      <c r="B2457" s="2">
        <f>RSI!B2457</f>
        <v>48.25</v>
      </c>
      <c r="C2457" s="2">
        <f>RSI!I2457</f>
        <v>99.983947964601867</v>
      </c>
      <c r="D2457" s="2">
        <f>MACD!E2457</f>
        <v>-0.49250406643997025</v>
      </c>
      <c r="E2457" s="2">
        <f>MACD!F2457</f>
        <v>-0.70627520212807127</v>
      </c>
      <c r="F2457" s="2">
        <f>'Moving Avg'!D2457</f>
        <v>48.25</v>
      </c>
      <c r="G2457" s="2">
        <f>'Moving Avg'!F2457</f>
        <v>47.524799999999999</v>
      </c>
      <c r="H2457" s="2">
        <f>'Moving Avg'!G2457</f>
        <v>46.71211999999997</v>
      </c>
      <c r="I2457" s="2">
        <f>'Moving Avg'!H2457</f>
        <v>46.284509999999891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</row>
    <row r="2458" spans="1:12" ht="13.5" x14ac:dyDescent="0.25">
      <c r="A2458" s="3">
        <f>RSI!A2458</f>
        <v>45583</v>
      </c>
      <c r="B2458" s="2">
        <f>RSI!B2458</f>
        <v>48.25</v>
      </c>
      <c r="C2458" s="2">
        <f>RSI!I2458</f>
        <v>99.983947964601867</v>
      </c>
      <c r="D2458" s="2">
        <f>MACD!E2458</f>
        <v>-0.35583998019934171</v>
      </c>
      <c r="E2458" s="2">
        <f>MACD!F2458</f>
        <v>-0.6361881577423254</v>
      </c>
      <c r="F2458" s="2">
        <f>'Moving Avg'!D2458</f>
        <v>48.25</v>
      </c>
      <c r="G2458" s="2">
        <f>'Moving Avg'!F2458</f>
        <v>47.628399999999999</v>
      </c>
      <c r="H2458" s="2">
        <f>'Moving Avg'!G2458</f>
        <v>46.753759999999971</v>
      </c>
      <c r="I2458" s="2">
        <f>'Moving Avg'!H2458</f>
        <v>46.294919999999891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</row>
    <row r="2459" spans="1:12" ht="13.5" x14ac:dyDescent="0.25">
      <c r="A2459" s="3">
        <f>RSI!A2459</f>
        <v>45586</v>
      </c>
      <c r="B2459" s="2">
        <f>RSI!B2459</f>
        <v>46.167999999999999</v>
      </c>
      <c r="C2459" s="2">
        <f>RSI!I2459</f>
        <v>26.112129661536841</v>
      </c>
      <c r="D2459" s="2">
        <f>MACD!E2459</f>
        <v>-9.0489599467240112E-2</v>
      </c>
      <c r="E2459" s="2">
        <f>MACD!F2459</f>
        <v>-0.52704844608730839</v>
      </c>
      <c r="F2459" s="2">
        <f>'Moving Avg'!D2459</f>
        <v>47.833600000000004</v>
      </c>
      <c r="G2459" s="2">
        <f>'Moving Avg'!F2459</f>
        <v>47.627899999999997</v>
      </c>
      <c r="H2459" s="2">
        <f>'Moving Avg'!G2459</f>
        <v>46.753759999999971</v>
      </c>
      <c r="I2459" s="2">
        <f>'Moving Avg'!H2459</f>
        <v>46.294919999999891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</row>
    <row r="2460" spans="1:12" ht="13.5" x14ac:dyDescent="0.25">
      <c r="A2460" s="3">
        <f>RSI!A2460</f>
        <v>45587</v>
      </c>
      <c r="B2460" s="2">
        <f>RSI!B2460</f>
        <v>46.167999999999999</v>
      </c>
      <c r="C2460" s="2">
        <f>RSI!I2460</f>
        <v>26.112129661536841</v>
      </c>
      <c r="D2460" s="2">
        <f>MACD!E2460</f>
        <v>0.14216371420569374</v>
      </c>
      <c r="E2460" s="2">
        <f>MACD!F2460</f>
        <v>-0.39320601402870803</v>
      </c>
      <c r="F2460" s="2">
        <f>'Moving Avg'!D2460</f>
        <v>47.417200000000001</v>
      </c>
      <c r="G2460" s="2">
        <f>'Moving Avg'!F2460</f>
        <v>47.627400000000002</v>
      </c>
      <c r="H2460" s="2">
        <f>'Moving Avg'!G2460</f>
        <v>46.753759999999986</v>
      </c>
      <c r="I2460" s="2">
        <f>'Moving Avg'!H2460</f>
        <v>46.294919999999891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</row>
    <row r="2461" spans="1:12" ht="13.5" x14ac:dyDescent="0.25">
      <c r="A2461" s="3">
        <f>RSI!A2461</f>
        <v>45588</v>
      </c>
      <c r="B2461" s="2">
        <f>RSI!B2461</f>
        <v>46.167999999999999</v>
      </c>
      <c r="C2461" s="2">
        <f>RSI!I2461</f>
        <v>26.112129661536841</v>
      </c>
      <c r="D2461" s="2">
        <f>MACD!E2461</f>
        <v>0.34654834783312793</v>
      </c>
      <c r="E2461" s="2">
        <f>MACD!F2461</f>
        <v>-0.24525514165634082</v>
      </c>
      <c r="F2461" s="2">
        <f>'Moving Avg'!D2461</f>
        <v>47.000800000000005</v>
      </c>
      <c r="G2461" s="2">
        <f>'Moving Avg'!F2461</f>
        <v>47.626899999999999</v>
      </c>
      <c r="H2461" s="2">
        <f>'Moving Avg'!G2461</f>
        <v>46.753759999999986</v>
      </c>
      <c r="I2461" s="2">
        <f>'Moving Avg'!H2461</f>
        <v>46.294919999999891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</row>
    <row r="2462" spans="1:12" ht="13.5" x14ac:dyDescent="0.25">
      <c r="A2462" s="3">
        <f>RSI!A2462</f>
        <v>45589</v>
      </c>
      <c r="B2462" s="2">
        <f>RSI!B2462</f>
        <v>46.167999999999999</v>
      </c>
      <c r="C2462" s="2">
        <f>RSI!I2462</f>
        <v>26.112129661536841</v>
      </c>
      <c r="D2462" s="2">
        <f>MACD!E2462</f>
        <v>0.52645598560012274</v>
      </c>
      <c r="E2462" s="2">
        <f>MACD!F2462</f>
        <v>-9.0912916205048128E-2</v>
      </c>
      <c r="F2462" s="2">
        <f>'Moving Avg'!D2462</f>
        <v>46.584400000000002</v>
      </c>
      <c r="G2462" s="2">
        <f>'Moving Avg'!F2462</f>
        <v>47.626400000000004</v>
      </c>
      <c r="H2462" s="2">
        <f>'Moving Avg'!G2462</f>
        <v>46.753759999999993</v>
      </c>
      <c r="I2462" s="2">
        <f>'Moving Avg'!H2462</f>
        <v>46.294919999999891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</row>
    <row r="2463" spans="1:12" ht="13.5" x14ac:dyDescent="0.25">
      <c r="A2463" s="3">
        <f>RSI!A2463</f>
        <v>45590</v>
      </c>
      <c r="B2463" s="2">
        <f>RSI!B2463</f>
        <v>46.167999999999999</v>
      </c>
      <c r="C2463" s="2">
        <f>RSI!I2463</f>
        <v>26.112129661536841</v>
      </c>
      <c r="D2463" s="2">
        <f>MACD!E2463</f>
        <v>0.68513626036799025</v>
      </c>
      <c r="E2463" s="2">
        <f>MACD!F2463</f>
        <v>6.429691910955955E-2</v>
      </c>
      <c r="F2463" s="2">
        <f>'Moving Avg'!D2463</f>
        <v>46.167999999999999</v>
      </c>
      <c r="G2463" s="2">
        <f>'Moving Avg'!F2463</f>
        <v>47.625900000000001</v>
      </c>
      <c r="H2463" s="2">
        <f>'Moving Avg'!G2463</f>
        <v>46.753759999999993</v>
      </c>
      <c r="I2463" s="2">
        <f>'Moving Avg'!H2463</f>
        <v>46.294919999999891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</row>
    <row r="2464" spans="1:12" ht="13.5" x14ac:dyDescent="0.25">
      <c r="A2464" s="3">
        <f>RSI!A2464</f>
        <v>45593</v>
      </c>
      <c r="B2464" s="2">
        <f>RSI!B2464</f>
        <v>46.167999999999999</v>
      </c>
      <c r="C2464" s="2">
        <f>RSI!I2464</f>
        <v>26.112129661536841</v>
      </c>
      <c r="D2464" s="2">
        <f>MACD!E2464</f>
        <v>0.825377088059426</v>
      </c>
      <c r="E2464" s="2">
        <f>MACD!F2464</f>
        <v>0.21651295289953285</v>
      </c>
      <c r="F2464" s="2">
        <f>'Moving Avg'!D2464</f>
        <v>46.167999999999999</v>
      </c>
      <c r="G2464" s="2">
        <f>'Moving Avg'!F2464</f>
        <v>47.625399999999999</v>
      </c>
      <c r="H2464" s="2">
        <f>'Moving Avg'!G2464</f>
        <v>46.75376</v>
      </c>
      <c r="I2464" s="2">
        <f>'Moving Avg'!H2464</f>
        <v>46.294919999999891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</row>
    <row r="2465" spans="1:12" ht="13.5" x14ac:dyDescent="0.25">
      <c r="A2465" s="3">
        <f>RSI!A2465</f>
        <v>45594</v>
      </c>
      <c r="B2465" s="2">
        <f>RSI!B2465</f>
        <v>46.167999999999999</v>
      </c>
      <c r="C2465" s="2">
        <f>RSI!I2465</f>
        <v>26.112129661536841</v>
      </c>
      <c r="D2465" s="2">
        <f>MACD!E2465</f>
        <v>0.94957286943522234</v>
      </c>
      <c r="E2465" s="2">
        <f>MACD!F2465</f>
        <v>0.36312493620667075</v>
      </c>
      <c r="F2465" s="2">
        <f>'Moving Avg'!D2465</f>
        <v>46.167999999999999</v>
      </c>
      <c r="G2465" s="2">
        <f>'Moving Avg'!F2465</f>
        <v>47.521300000000004</v>
      </c>
      <c r="H2465" s="2">
        <f>'Moving Avg'!G2465</f>
        <v>46.75376</v>
      </c>
      <c r="I2465" s="2">
        <f>'Moving Avg'!H2465</f>
        <v>46.294919999999891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</row>
    <row r="2466" spans="1:12" ht="13.5" x14ac:dyDescent="0.25">
      <c r="A2466" s="3">
        <f>RSI!A2466</f>
        <v>45595</v>
      </c>
      <c r="B2466" s="2">
        <f>RSI!B2466</f>
        <v>46.167999999999999</v>
      </c>
      <c r="C2466" s="2">
        <f>RSI!I2466</f>
        <v>26.112129661536841</v>
      </c>
      <c r="D2466" s="2">
        <f>MACD!E2466</f>
        <v>1.0597824090380854</v>
      </c>
      <c r="E2466" s="2">
        <f>MACD!F2466</f>
        <v>0.50245643077295365</v>
      </c>
      <c r="F2466" s="2">
        <f>'Moving Avg'!D2466</f>
        <v>46.167999999999999</v>
      </c>
      <c r="G2466" s="2">
        <f>'Moving Avg'!F2466</f>
        <v>47.417200000000001</v>
      </c>
      <c r="H2466" s="2">
        <f>'Moving Avg'!G2466</f>
        <v>46.75376</v>
      </c>
      <c r="I2466" s="2">
        <f>'Moving Avg'!H2466</f>
        <v>46.294919999999891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</row>
    <row r="2467" spans="1:12" ht="13.5" x14ac:dyDescent="0.25">
      <c r="A2467" s="3">
        <f>RSI!A2467</f>
        <v>45596</v>
      </c>
      <c r="B2467" s="2">
        <f>RSI!B2467</f>
        <v>46.167999999999999</v>
      </c>
      <c r="C2467" s="2">
        <f>RSI!I2467</f>
        <v>26.112129661536841</v>
      </c>
      <c r="D2467" s="2">
        <f>MACD!E2467</f>
        <v>1.1577781177407473</v>
      </c>
      <c r="E2467" s="2">
        <f>MACD!F2467</f>
        <v>0.63352076816651248</v>
      </c>
      <c r="F2467" s="2">
        <f>'Moving Avg'!D2467</f>
        <v>46.167999999999999</v>
      </c>
      <c r="G2467" s="2">
        <f>'Moving Avg'!F2467</f>
        <v>47.313100000000006</v>
      </c>
      <c r="H2467" s="2">
        <f>'Moving Avg'!G2467</f>
        <v>46.75376</v>
      </c>
      <c r="I2467" s="2">
        <f>'Moving Avg'!H2467</f>
        <v>46.294919999999891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</row>
    <row r="2468" spans="1:12" ht="13.5" x14ac:dyDescent="0.25">
      <c r="A2468" s="3">
        <f>RSI!A2468</f>
        <v>45597</v>
      </c>
      <c r="B2468" s="2">
        <f>RSI!B2468</f>
        <v>46.167999999999999</v>
      </c>
      <c r="C2468" s="2">
        <f>RSI!I2468</f>
        <v>26.112129661536841</v>
      </c>
      <c r="D2468" s="2">
        <f>MACD!E2468</f>
        <v>1.2450878254965048</v>
      </c>
      <c r="E2468" s="2">
        <f>MACD!F2468</f>
        <v>0.75583417963251098</v>
      </c>
      <c r="F2468" s="2">
        <f>'Moving Avg'!D2468</f>
        <v>46.167999999999999</v>
      </c>
      <c r="G2468" s="2">
        <f>'Moving Avg'!F2468</f>
        <v>47.209000000000003</v>
      </c>
      <c r="H2468" s="2">
        <f>'Moving Avg'!G2468</f>
        <v>46.75376</v>
      </c>
      <c r="I2468" s="2">
        <f>'Moving Avg'!H2468</f>
        <v>46.294919999999891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46.167999999999999</v>
      </c>
      <c r="C2469" s="2">
        <f>RSI!I2469</f>
        <v>26.112129661536841</v>
      </c>
      <c r="D2469" s="2">
        <f>MACD!E2469</f>
        <v>1.0027226355558909</v>
      </c>
      <c r="E2469" s="2">
        <f>MACD!F2469</f>
        <v>0.80521187081718704</v>
      </c>
      <c r="F2469" s="2">
        <f>'Moving Avg'!D2469</f>
        <v>46.167999999999999</v>
      </c>
      <c r="G2469" s="2">
        <f>'Moving Avg'!F2469</f>
        <v>47.104900000000001</v>
      </c>
      <c r="H2469" s="2">
        <f>'Moving Avg'!G2469</f>
        <v>46.75376</v>
      </c>
      <c r="I2469" s="2">
        <f>'Moving Avg'!H2469</f>
        <v>46.294919999999884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46.167999999999999</v>
      </c>
      <c r="C2470" s="2">
        <f>RSI!I2470</f>
        <v>26.112129661536841</v>
      </c>
      <c r="D2470" s="2">
        <f>MACD!E2470</f>
        <v>0.80140833989808158</v>
      </c>
      <c r="E2470" s="2">
        <f>MACD!F2470</f>
        <v>0.80445116463336597</v>
      </c>
      <c r="F2470" s="2">
        <f>'Moving Avg'!D2470</f>
        <v>46.167999999999999</v>
      </c>
      <c r="G2470" s="2">
        <f>'Moving Avg'!F2470</f>
        <v>47.000800000000005</v>
      </c>
      <c r="H2470" s="2">
        <f>'Moving Avg'!G2470</f>
        <v>46.75376</v>
      </c>
      <c r="I2470" s="2">
        <f>'Moving Avg'!H2470</f>
        <v>46.294919999999884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46.167999999999999</v>
      </c>
      <c r="C2471" s="2">
        <f>RSI!I2471</f>
        <v>26.112129661536841</v>
      </c>
      <c r="D2471" s="2">
        <f>MACD!E2471</f>
        <v>0.63455060580836431</v>
      </c>
      <c r="E2471" s="2">
        <f>MACD!F2471</f>
        <v>0.7704710528683657</v>
      </c>
      <c r="F2471" s="2">
        <f>'Moving Avg'!D2471</f>
        <v>46.167999999999999</v>
      </c>
      <c r="G2471" s="2">
        <f>'Moving Avg'!F2471</f>
        <v>46.896700000000003</v>
      </c>
      <c r="H2471" s="2">
        <f>'Moving Avg'!G2471</f>
        <v>46.75376</v>
      </c>
      <c r="I2471" s="2">
        <f>'Moving Avg'!H2471</f>
        <v>46.294919999999884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</row>
    <row r="2472" spans="1:12" ht="13.5" x14ac:dyDescent="0.25">
      <c r="A2472" s="3">
        <f>RSI!A2472</f>
        <v>45603</v>
      </c>
      <c r="B2472" s="2">
        <f>RSI!B2472</f>
        <v>46.167999999999999</v>
      </c>
      <c r="C2472" s="2">
        <f>RSI!I2472</f>
        <v>26.112129661536841</v>
      </c>
      <c r="D2472" s="2">
        <f>MACD!E2472</f>
        <v>0.49659026592829747</v>
      </c>
      <c r="E2472" s="2">
        <f>MACD!F2472</f>
        <v>0.71569489548035214</v>
      </c>
      <c r="F2472" s="2">
        <f>'Moving Avg'!D2472</f>
        <v>46.167999999999999</v>
      </c>
      <c r="G2472" s="2">
        <f>'Moving Avg'!F2472</f>
        <v>46.792600000000007</v>
      </c>
      <c r="H2472" s="2">
        <f>'Moving Avg'!G2472</f>
        <v>46.75376</v>
      </c>
      <c r="I2472" s="2">
        <f>'Moving Avg'!H2472</f>
        <v>46.294919999999877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</row>
    <row r="2473" spans="1:12" ht="13.5" x14ac:dyDescent="0.25">
      <c r="A2473" s="3">
        <f>RSI!A2473</f>
        <v>45604</v>
      </c>
      <c r="B2473" s="2">
        <f>RSI!B2473</f>
        <v>46.167999999999999</v>
      </c>
      <c r="C2473" s="2">
        <f>RSI!I2473</f>
        <v>26.112129661536841</v>
      </c>
      <c r="D2473" s="2">
        <f>MACD!E2473</f>
        <v>0.38284253222250442</v>
      </c>
      <c r="E2473" s="2">
        <f>MACD!F2473</f>
        <v>0.64912442282878258</v>
      </c>
      <c r="F2473" s="2">
        <f>'Moving Avg'!D2473</f>
        <v>46.167999999999999</v>
      </c>
      <c r="G2473" s="2">
        <f>'Moving Avg'!F2473</f>
        <v>46.688500000000005</v>
      </c>
      <c r="H2473" s="2">
        <f>'Moving Avg'!G2473</f>
        <v>46.75376</v>
      </c>
      <c r="I2473" s="2">
        <f>'Moving Avg'!H2473</f>
        <v>46.294919999999884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</row>
    <row r="2474" spans="1:12" ht="13.5" x14ac:dyDescent="0.25">
      <c r="A2474" s="3">
        <f>RSI!A2474</f>
        <v>45607</v>
      </c>
      <c r="B2474" s="2">
        <f>RSI!B2474</f>
        <v>46.167999999999999</v>
      </c>
      <c r="C2474" s="2">
        <f>RSI!I2474</f>
        <v>26.112129661536841</v>
      </c>
      <c r="D2474" s="2">
        <f>MACD!E2474</f>
        <v>0.28936105957867397</v>
      </c>
      <c r="E2474" s="2">
        <f>MACD!F2474</f>
        <v>0.57717175017876088</v>
      </c>
      <c r="F2474" s="2">
        <f>'Moving Avg'!D2474</f>
        <v>46.167999999999999</v>
      </c>
      <c r="G2474" s="2">
        <f>'Moving Avg'!F2474</f>
        <v>46.584400000000002</v>
      </c>
      <c r="H2474" s="2">
        <f>'Moving Avg'!G2474</f>
        <v>46.753759999999993</v>
      </c>
      <c r="I2474" s="2">
        <f>'Moving Avg'!H2474</f>
        <v>46.294919999999877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</row>
    <row r="2475" spans="1:12" ht="13.5" x14ac:dyDescent="0.25">
      <c r="A2475" s="3">
        <f>RSI!A2475</f>
        <v>45608</v>
      </c>
      <c r="B2475" s="2">
        <f>RSI!B2475</f>
        <v>46.167999999999999</v>
      </c>
      <c r="C2475" s="2">
        <f>RSI!I2475</f>
        <v>26.112129661536841</v>
      </c>
      <c r="D2475" s="2">
        <f>MACD!E2475</f>
        <v>0.2128230276260652</v>
      </c>
      <c r="E2475" s="2">
        <f>MACD!F2475</f>
        <v>0.50430200566822181</v>
      </c>
      <c r="F2475" s="2">
        <f>'Moving Avg'!D2475</f>
        <v>46.167999999999999</v>
      </c>
      <c r="G2475" s="2">
        <f>'Moving Avg'!F2475</f>
        <v>46.480300000000007</v>
      </c>
      <c r="H2475" s="2">
        <f>'Moving Avg'!G2475</f>
        <v>46.753759999999993</v>
      </c>
      <c r="I2475" s="2">
        <f>'Moving Avg'!H2475</f>
        <v>46.294919999999877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</row>
    <row r="2476" spans="1:12" ht="13.5" x14ac:dyDescent="0.25">
      <c r="A2476" s="3">
        <f>RSI!A2476</f>
        <v>45609</v>
      </c>
      <c r="B2476" s="2">
        <f>RSI!B2476</f>
        <v>46.167999999999999</v>
      </c>
      <c r="C2476" s="2">
        <f>RSI!I2476</f>
        <v>26.112129661536841</v>
      </c>
      <c r="D2476" s="2">
        <f>MACD!E2476</f>
        <v>0.15043199942813601</v>
      </c>
      <c r="E2476" s="2">
        <f>MACD!F2476</f>
        <v>0.43352800442020467</v>
      </c>
      <c r="F2476" s="2">
        <f>'Moving Avg'!D2476</f>
        <v>46.167999999999999</v>
      </c>
      <c r="G2476" s="2">
        <f>'Moving Avg'!F2476</f>
        <v>46.376200000000004</v>
      </c>
      <c r="H2476" s="2">
        <f>'Moving Avg'!G2476</f>
        <v>46.753759999999993</v>
      </c>
      <c r="I2476" s="2">
        <f>'Moving Avg'!H2476</f>
        <v>46.294919999999877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</row>
    <row r="2477" spans="1:12" ht="13.5" x14ac:dyDescent="0.25">
      <c r="A2477" s="3">
        <f>RSI!A2477</f>
        <v>45610</v>
      </c>
      <c r="B2477" s="2">
        <f>RSI!B2477</f>
        <v>46.167999999999999</v>
      </c>
      <c r="C2477" s="2">
        <f>RSI!I2477</f>
        <v>26.112129661536841</v>
      </c>
      <c r="D2477" s="2">
        <f>MACD!E2477</f>
        <v>9.9835814949095436E-2</v>
      </c>
      <c r="E2477" s="2">
        <f>MACD!F2477</f>
        <v>0.36678956652598288</v>
      </c>
      <c r="F2477" s="2">
        <f>'Moving Avg'!D2477</f>
        <v>46.167999999999999</v>
      </c>
      <c r="G2477" s="2">
        <f>'Moving Avg'!F2477</f>
        <v>46.272100000000009</v>
      </c>
      <c r="H2477" s="2">
        <f>'Moving Avg'!G2477</f>
        <v>46.753759999999993</v>
      </c>
      <c r="I2477" s="2">
        <f>'Moving Avg'!H2477</f>
        <v>46.294919999999863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</row>
    <row r="2478" spans="1:12" ht="13.5" x14ac:dyDescent="0.25">
      <c r="A2478" s="3">
        <f>RSI!A2478</f>
        <v>45611</v>
      </c>
      <c r="B2478" s="2">
        <f>RSI!B2478</f>
        <v>46.167999999999999</v>
      </c>
      <c r="C2478" s="2">
        <f>RSI!I2478</f>
        <v>26.112129661536841</v>
      </c>
      <c r="D2478" s="2">
        <f>MACD!E2478</f>
        <v>5.9057199588608E-2</v>
      </c>
      <c r="E2478" s="2">
        <f>MACD!F2478</f>
        <v>0.30524309313850789</v>
      </c>
      <c r="F2478" s="2">
        <f>'Moving Avg'!D2478</f>
        <v>46.167999999999999</v>
      </c>
      <c r="G2478" s="2">
        <f>'Moving Avg'!F2478</f>
        <v>46.167999999999999</v>
      </c>
      <c r="H2478" s="2">
        <f>'Moving Avg'!G2478</f>
        <v>46.753759999999986</v>
      </c>
      <c r="I2478" s="2">
        <f>'Moving Avg'!H2478</f>
        <v>46.294919999999863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</row>
    <row r="2479" spans="1:12" ht="13.5" x14ac:dyDescent="0.25">
      <c r="A2479" s="3">
        <f>RSI!A2479</f>
        <v>45614</v>
      </c>
      <c r="B2479" s="2">
        <f>RSI!B2479</f>
        <v>48.24</v>
      </c>
      <c r="C2479" s="2">
        <f>RSI!I2479</f>
        <v>82.561537571161139</v>
      </c>
      <c r="D2479" s="2">
        <f>MACD!E2479</f>
        <v>-0.12704635603101622</v>
      </c>
      <c r="E2479" s="2">
        <f>MACD!F2479</f>
        <v>0.2187852033046031</v>
      </c>
      <c r="F2479" s="2">
        <f>'Moving Avg'!D2479</f>
        <v>46.5824</v>
      </c>
      <c r="G2479" s="2">
        <f>'Moving Avg'!F2479</f>
        <v>46.271599999999999</v>
      </c>
      <c r="H2479" s="2">
        <f>'Moving Avg'!G2479</f>
        <v>46.79519999999998</v>
      </c>
      <c r="I2479" s="2">
        <f>'Moving Avg'!H2479</f>
        <v>46.305279999999868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48.854999999999997</v>
      </c>
      <c r="C2480" s="2">
        <f>RSI!I2480</f>
        <v>85.98426406475474</v>
      </c>
      <c r="D2480" s="2">
        <f>MACD!E2480</f>
        <v>-0.34057425452466816</v>
      </c>
      <c r="E2480" s="2">
        <f>MACD!F2480</f>
        <v>0.10691331173874885</v>
      </c>
      <c r="F2480" s="2">
        <f>'Moving Avg'!D2480</f>
        <v>47.119799999999998</v>
      </c>
      <c r="G2480" s="2">
        <f>'Moving Avg'!F2480</f>
        <v>46.405950000000004</v>
      </c>
      <c r="H2480" s="2">
        <f>'Moving Avg'!G2480</f>
        <v>46.848939999999978</v>
      </c>
      <c r="I2480" s="2">
        <f>'Moving Avg'!H2480</f>
        <v>46.318714999999855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48.854999999999997</v>
      </c>
      <c r="C2481" s="2">
        <f>RSI!I2481</f>
        <v>85.98426406475474</v>
      </c>
      <c r="D2481" s="2">
        <f>MACD!E2481</f>
        <v>-0.5346080866262497</v>
      </c>
      <c r="E2481" s="2">
        <f>MACD!F2481</f>
        <v>-2.1390967934250868E-2</v>
      </c>
      <c r="F2481" s="2">
        <f>'Moving Avg'!D2481</f>
        <v>47.657199999999996</v>
      </c>
      <c r="G2481" s="2">
        <f>'Moving Avg'!F2481</f>
        <v>46.540300000000002</v>
      </c>
      <c r="H2481" s="2">
        <f>'Moving Avg'!G2481</f>
        <v>46.902479999999969</v>
      </c>
      <c r="I2481" s="2">
        <f>'Moving Avg'!H2481</f>
        <v>46.332149999999864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</row>
    <row r="2482" spans="1:12" ht="13.5" x14ac:dyDescent="0.25">
      <c r="A2482" s="3">
        <f>RSI!A2482</f>
        <v>45617</v>
      </c>
      <c r="B2482" s="2">
        <f>RSI!B2482</f>
        <v>48.854999999999997</v>
      </c>
      <c r="C2482" s="2">
        <f>RSI!I2482</f>
        <v>85.98426406475474</v>
      </c>
      <c r="D2482" s="2">
        <f>MACD!E2482</f>
        <v>-0.71115757802633794</v>
      </c>
      <c r="E2482" s="2">
        <f>MACD!F2482</f>
        <v>-0.15934428995266828</v>
      </c>
      <c r="F2482" s="2">
        <f>'Moving Avg'!D2482</f>
        <v>48.194599999999994</v>
      </c>
      <c r="G2482" s="2">
        <f>'Moving Avg'!F2482</f>
        <v>46.67465</v>
      </c>
      <c r="H2482" s="2">
        <f>'Moving Avg'!G2482</f>
        <v>46.95601999999996</v>
      </c>
      <c r="I2482" s="2">
        <f>'Moving Avg'!H2482</f>
        <v>46.345584999999858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</row>
    <row r="2483" spans="1:12" ht="13.5" x14ac:dyDescent="0.25">
      <c r="A2483" s="3">
        <f>RSI!A2483</f>
        <v>45618</v>
      </c>
      <c r="B2483" s="2">
        <f>RSI!B2483</f>
        <v>48.854999999999997</v>
      </c>
      <c r="C2483" s="2">
        <f>RSI!I2483</f>
        <v>85.98426406475474</v>
      </c>
      <c r="D2483" s="2">
        <f>MACD!E2483</f>
        <v>-0.87199655188081238</v>
      </c>
      <c r="E2483" s="2">
        <f>MACD!F2483</f>
        <v>-0.30187474233829714</v>
      </c>
      <c r="F2483" s="2">
        <f>'Moving Avg'!D2483</f>
        <v>48.731999999999992</v>
      </c>
      <c r="G2483" s="2">
        <f>'Moving Avg'!F2483</f>
        <v>46.809000000000005</v>
      </c>
      <c r="H2483" s="2">
        <f>'Moving Avg'!G2483</f>
        <v>47.009559999999965</v>
      </c>
      <c r="I2483" s="2">
        <f>'Moving Avg'!H2483</f>
        <v>46.359019999999852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</row>
    <row r="2484" spans="1:12" ht="13.5" x14ac:dyDescent="0.25">
      <c r="A2484" s="3">
        <f>RSI!A2484</f>
        <v>45621</v>
      </c>
      <c r="B2484" s="2">
        <f>RSI!B2484</f>
        <v>48.854999999999997</v>
      </c>
      <c r="C2484" s="2">
        <f>RSI!I2484</f>
        <v>85.98426406475474</v>
      </c>
      <c r="D2484" s="2">
        <f>MACD!E2484</f>
        <v>-1.018693792913453</v>
      </c>
      <c r="E2484" s="2">
        <f>MACD!F2484</f>
        <v>-0.44523855245332833</v>
      </c>
      <c r="F2484" s="2">
        <f>'Moving Avg'!D2484</f>
        <v>48.854999999999997</v>
      </c>
      <c r="G2484" s="2">
        <f>'Moving Avg'!F2484</f>
        <v>46.943350000000002</v>
      </c>
      <c r="H2484" s="2">
        <f>'Moving Avg'!G2484</f>
        <v>47.063099999999956</v>
      </c>
      <c r="I2484" s="2">
        <f>'Moving Avg'!H2484</f>
        <v>46.372454999999853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</row>
    <row r="2485" spans="1:12" ht="13.5" x14ac:dyDescent="0.25">
      <c r="A2485" s="3">
        <f>RSI!A2485</f>
        <v>45622</v>
      </c>
      <c r="B2485" s="2">
        <f>RSI!B2485</f>
        <v>48.854999999999997</v>
      </c>
      <c r="C2485" s="2">
        <f>RSI!I2485</f>
        <v>85.984264064754754</v>
      </c>
      <c r="D2485" s="2">
        <f>MACD!E2485</f>
        <v>-1.1526395653132298</v>
      </c>
      <c r="E2485" s="2">
        <f>MACD!F2485</f>
        <v>-0.58671875502530868</v>
      </c>
      <c r="F2485" s="2">
        <f>'Moving Avg'!D2485</f>
        <v>48.854999999999997</v>
      </c>
      <c r="G2485" s="2">
        <f>'Moving Avg'!F2485</f>
        <v>47.077700000000007</v>
      </c>
      <c r="H2485" s="2">
        <f>'Moving Avg'!G2485</f>
        <v>47.116639999999954</v>
      </c>
      <c r="I2485" s="2">
        <f>'Moving Avg'!H2485</f>
        <v>46.385889999999854</v>
      </c>
      <c r="J2485" s="6" t="str">
        <f>OBV!F2485</f>
        <v>NEUTRAL</v>
      </c>
      <c r="K2485" s="6" t="str">
        <f>OBV!G2485</f>
        <v>NEUTRAL</v>
      </c>
      <c r="L2485" s="6" t="str">
        <f>OBV!H2485</f>
        <v>NEUTRAL</v>
      </c>
    </row>
    <row r="2486" spans="1:12" ht="13.5" x14ac:dyDescent="0.25">
      <c r="A2486" s="3">
        <f>RSI!A2486</f>
        <v>45623</v>
      </c>
      <c r="B2486" s="2">
        <f>RSI!B2486</f>
        <v>48.854999999999997</v>
      </c>
      <c r="C2486" s="2">
        <f>RSI!I2486</f>
        <v>85.984264064754754</v>
      </c>
      <c r="D2486" s="2">
        <f>MACD!E2486</f>
        <v>-1.2750684232866973</v>
      </c>
      <c r="E2486" s="2">
        <f>MACD!F2486</f>
        <v>-0.72438868867758643</v>
      </c>
      <c r="F2486" s="2">
        <f>'Moving Avg'!D2486</f>
        <v>48.854999999999997</v>
      </c>
      <c r="G2486" s="2">
        <f>'Moving Avg'!F2486</f>
        <v>47.212050000000005</v>
      </c>
      <c r="H2486" s="2">
        <f>'Moving Avg'!G2486</f>
        <v>47.170179999999952</v>
      </c>
      <c r="I2486" s="2">
        <f>'Moving Avg'!H2486</f>
        <v>46.399324999999855</v>
      </c>
      <c r="J2486" s="6" t="str">
        <f>OBV!F2486</f>
        <v>NEUTRAL</v>
      </c>
      <c r="K2486" s="6" t="str">
        <f>OBV!G2486</f>
        <v>NEUTRAL</v>
      </c>
      <c r="L2486" s="6" t="str">
        <f>OBV!H2486</f>
        <v>NEUTRAL</v>
      </c>
    </row>
    <row r="2487" spans="1:12" ht="13.5" x14ac:dyDescent="0.25">
      <c r="A2487" s="3">
        <f>RSI!A2487</f>
        <v>45624</v>
      </c>
      <c r="B2487" s="2">
        <f>RSI!B2487</f>
        <v>48.854999999999997</v>
      </c>
      <c r="C2487" s="2">
        <f>RSI!I2487</f>
        <v>85.984264064754754</v>
      </c>
      <c r="D2487" s="2">
        <f>MACD!E2487</f>
        <v>-1.3870788570461201</v>
      </c>
      <c r="E2487" s="2">
        <f>MACD!F2487</f>
        <v>-0.85692672235129319</v>
      </c>
      <c r="F2487" s="2">
        <f>'Moving Avg'!D2487</f>
        <v>48.854999999999997</v>
      </c>
      <c r="G2487" s="2">
        <f>'Moving Avg'!F2487</f>
        <v>47.346400000000003</v>
      </c>
      <c r="H2487" s="2">
        <f>'Moving Avg'!G2487</f>
        <v>47.223719999999958</v>
      </c>
      <c r="I2487" s="2">
        <f>'Moving Avg'!H2487</f>
        <v>46.412759999999849</v>
      </c>
      <c r="J2487" s="6" t="str">
        <f>OBV!F2487</f>
        <v>NEUTRAL</v>
      </c>
      <c r="K2487" s="6" t="str">
        <f>OBV!G2487</f>
        <v>NEUTRAL</v>
      </c>
      <c r="L2487" s="6" t="str">
        <f>OBV!H2487</f>
        <v>NEUTRAL</v>
      </c>
    </row>
    <row r="2488" spans="1:12" ht="13.5" x14ac:dyDescent="0.25">
      <c r="A2488" s="3">
        <f>RSI!A2488</f>
        <v>45625</v>
      </c>
      <c r="B2488" s="2">
        <f>RSI!B2488</f>
        <v>48.854999999999997</v>
      </c>
      <c r="C2488" s="2">
        <f>RSI!I2488</f>
        <v>85.984264064754754</v>
      </c>
      <c r="D2488" s="2">
        <f>MACD!E2488</f>
        <v>-1.4896502355522614</v>
      </c>
      <c r="E2488" s="2">
        <f>MACD!F2488</f>
        <v>-0.98347142499148688</v>
      </c>
      <c r="F2488" s="2">
        <f>'Moving Avg'!D2488</f>
        <v>48.854999999999997</v>
      </c>
      <c r="G2488" s="2">
        <f>'Moving Avg'!F2488</f>
        <v>47.480750000000008</v>
      </c>
      <c r="H2488" s="2">
        <f>'Moving Avg'!G2488</f>
        <v>47.277259999999963</v>
      </c>
      <c r="I2488" s="2">
        <f>'Moving Avg'!H2488</f>
        <v>46.426194999999851</v>
      </c>
      <c r="J2488" s="6" t="str">
        <f>OBV!F2488</f>
        <v>NEUTRAL</v>
      </c>
      <c r="K2488" s="6" t="str">
        <f>OBV!G2488</f>
        <v>NEUTRAL</v>
      </c>
      <c r="L2488" s="6" t="str">
        <f>OBV!H2488</f>
        <v>NEUTRAL</v>
      </c>
    </row>
    <row r="2489" spans="1:12" ht="13.5" x14ac:dyDescent="0.25">
      <c r="A2489" s="3">
        <f>RSI!A2489</f>
        <v>45628</v>
      </c>
      <c r="B2489" s="2">
        <f>RSI!B2489</f>
        <v>48.854999999999997</v>
      </c>
      <c r="C2489" s="2">
        <f>RSI!I2489</f>
        <v>85.984264064754754</v>
      </c>
      <c r="D2489" s="2">
        <f>MACD!E2489</f>
        <v>-1.2648882074809862</v>
      </c>
      <c r="E2489" s="2">
        <f>MACD!F2489</f>
        <v>-1.0397547814893868</v>
      </c>
      <c r="F2489" s="2">
        <f>'Moving Avg'!D2489</f>
        <v>48.854999999999997</v>
      </c>
      <c r="G2489" s="2">
        <f>'Moving Avg'!F2489</f>
        <v>47.615100000000005</v>
      </c>
      <c r="H2489" s="2">
        <f>'Moving Avg'!G2489</f>
        <v>47.330799999999961</v>
      </c>
      <c r="I2489" s="2">
        <f>'Moving Avg'!H2489</f>
        <v>46.439629999999852</v>
      </c>
      <c r="J2489" s="6" t="str">
        <f>OBV!F2489</f>
        <v>NEUTRAL</v>
      </c>
      <c r="K2489" s="6" t="str">
        <f>OBV!G2489</f>
        <v>NEUTRAL</v>
      </c>
      <c r="L2489" s="6" t="str">
        <f>OBV!H2489</f>
        <v>NEUTRAL</v>
      </c>
    </row>
    <row r="2490" spans="1:12" ht="13.5" x14ac:dyDescent="0.25">
      <c r="A2490" s="3">
        <f>RSI!A2490</f>
        <v>45629</v>
      </c>
      <c r="B2490" s="2">
        <f>RSI!B2490</f>
        <v>48.854999999999997</v>
      </c>
      <c r="C2490" s="2">
        <f>RSI!I2490</f>
        <v>85.984264064754754</v>
      </c>
      <c r="D2490" s="2">
        <f>MACD!E2490</f>
        <v>-0.98677108340826436</v>
      </c>
      <c r="E2490" s="2">
        <f>MACD!F2490</f>
        <v>-1.0291580418731625</v>
      </c>
      <c r="F2490" s="2">
        <f>'Moving Avg'!D2490</f>
        <v>48.854999999999997</v>
      </c>
      <c r="G2490" s="2">
        <f>'Moving Avg'!F2490</f>
        <v>47.74945000000001</v>
      </c>
      <c r="H2490" s="2">
        <f>'Moving Avg'!G2490</f>
        <v>47.384339999999966</v>
      </c>
      <c r="I2490" s="2">
        <f>'Moving Avg'!H2490</f>
        <v>46.453064999999853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</row>
    <row r="2491" spans="1:12" ht="13.5" x14ac:dyDescent="0.25">
      <c r="A2491" s="3">
        <f>RSI!A2491</f>
        <v>45630</v>
      </c>
      <c r="B2491" s="2">
        <f>RSI!B2491</f>
        <v>48.854999999999997</v>
      </c>
      <c r="C2491" s="2">
        <f>RSI!I2491</f>
        <v>85.984264064754754</v>
      </c>
      <c r="D2491" s="2">
        <f>MACD!E2491</f>
        <v>-0.75762779721557649</v>
      </c>
      <c r="E2491" s="2">
        <f>MACD!F2491</f>
        <v>-0.97485199294164537</v>
      </c>
      <c r="F2491" s="2">
        <f>'Moving Avg'!D2491</f>
        <v>48.854999999999997</v>
      </c>
      <c r="G2491" s="2">
        <f>'Moving Avg'!F2491</f>
        <v>47.883800000000008</v>
      </c>
      <c r="H2491" s="2">
        <f>'Moving Avg'!G2491</f>
        <v>47.437879999999971</v>
      </c>
      <c r="I2491" s="2">
        <f>'Moving Avg'!H2491</f>
        <v>46.466499999999854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</row>
    <row r="2492" spans="1:12" ht="13.5" x14ac:dyDescent="0.25">
      <c r="A2492" s="3">
        <f>RSI!A2492</f>
        <v>45631</v>
      </c>
      <c r="B2492" s="2">
        <f>RSI!B2492</f>
        <v>48.854999999999997</v>
      </c>
      <c r="C2492" s="2">
        <f>RSI!I2492</f>
        <v>85.984264064754754</v>
      </c>
      <c r="D2492" s="2">
        <f>MACD!E2492</f>
        <v>-0.56946564652653819</v>
      </c>
      <c r="E2492" s="2">
        <f>MACD!F2492</f>
        <v>-0.89377472365862398</v>
      </c>
      <c r="F2492" s="2">
        <f>'Moving Avg'!D2492</f>
        <v>48.854999999999997</v>
      </c>
      <c r="G2492" s="2">
        <f>'Moving Avg'!F2492</f>
        <v>48.018150000000006</v>
      </c>
      <c r="H2492" s="2">
        <f>'Moving Avg'!G2492</f>
        <v>47.49141999999997</v>
      </c>
      <c r="I2492" s="2">
        <f>'Moving Avg'!H2492</f>
        <v>46.479934999999848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</row>
    <row r="2493" spans="1:12" ht="13.5" x14ac:dyDescent="0.25">
      <c r="A2493" s="3">
        <f>RSI!A2493</f>
        <v>45632</v>
      </c>
      <c r="B2493" s="2">
        <f>RSI!B2493</f>
        <v>48.854999999999997</v>
      </c>
      <c r="C2493" s="2">
        <f>RSI!I2493</f>
        <v>85.984264064754754</v>
      </c>
      <c r="D2493" s="2">
        <f>MACD!E2493</f>
        <v>-0.41555552109750238</v>
      </c>
      <c r="E2493" s="2">
        <f>MACD!F2493</f>
        <v>-0.79813088314639979</v>
      </c>
      <c r="F2493" s="2">
        <f>'Moving Avg'!D2493</f>
        <v>48.854999999999997</v>
      </c>
      <c r="G2493" s="2">
        <f>'Moving Avg'!F2493</f>
        <v>48.152500000000011</v>
      </c>
      <c r="H2493" s="2">
        <f>'Moving Avg'!G2493</f>
        <v>47.544959999999975</v>
      </c>
      <c r="I2493" s="2">
        <f>'Moving Avg'!H2493</f>
        <v>46.49336999999985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</row>
    <row r="2494" spans="1:12" ht="13.5" x14ac:dyDescent="0.25">
      <c r="A2494" s="3">
        <f>RSI!A2494</f>
        <v>45635</v>
      </c>
      <c r="B2494" s="2">
        <f>RSI!B2494</f>
        <v>48.854999999999997</v>
      </c>
      <c r="C2494" s="2">
        <f>RSI!I2494</f>
        <v>85.984264064754754</v>
      </c>
      <c r="D2494" s="2">
        <f>MACD!E2494</f>
        <v>-0.29023498953803539</v>
      </c>
      <c r="E2494" s="2">
        <f>MACD!F2494</f>
        <v>-0.69655170442472691</v>
      </c>
      <c r="F2494" s="2">
        <f>'Moving Avg'!D2494</f>
        <v>48.854999999999997</v>
      </c>
      <c r="G2494" s="2">
        <f>'Moving Avg'!F2494</f>
        <v>48.286850000000008</v>
      </c>
      <c r="H2494" s="2">
        <f>'Moving Avg'!G2494</f>
        <v>47.598499999999973</v>
      </c>
      <c r="I2494" s="2">
        <f>'Moving Avg'!H2494</f>
        <v>46.506804999999851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</row>
    <row r="2495" spans="1:12" ht="13.5" x14ac:dyDescent="0.25">
      <c r="A2495" s="3">
        <f>RSI!A2495</f>
        <v>45636</v>
      </c>
      <c r="B2495" s="2">
        <f>RSI!B2495</f>
        <v>48.854999999999997</v>
      </c>
      <c r="C2495" s="2">
        <f>RSI!I2495</f>
        <v>85.984264064754754</v>
      </c>
      <c r="D2495" s="2">
        <f>MACD!E2495</f>
        <v>-0.18874186664057646</v>
      </c>
      <c r="E2495" s="2">
        <f>MACD!F2495</f>
        <v>-0.59498973686789691</v>
      </c>
      <c r="F2495" s="2">
        <f>'Moving Avg'!D2495</f>
        <v>48.854999999999997</v>
      </c>
      <c r="G2495" s="2">
        <f>'Moving Avg'!F2495</f>
        <v>48.421200000000013</v>
      </c>
      <c r="H2495" s="2">
        <f>'Moving Avg'!G2495</f>
        <v>47.610599999999977</v>
      </c>
      <c r="I2495" s="2">
        <f>'Moving Avg'!H2495</f>
        <v>46.520239999999852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</row>
    <row r="2496" spans="1:12" ht="13.5" x14ac:dyDescent="0.25">
      <c r="A2496" s="3">
        <f>RSI!A2496</f>
        <v>45637</v>
      </c>
      <c r="B2496" s="2">
        <f>RSI!B2496</f>
        <v>48.854999999999997</v>
      </c>
      <c r="C2496" s="2">
        <f>RSI!I2496</f>
        <v>85.98426406475474</v>
      </c>
      <c r="D2496" s="2">
        <f>MACD!E2496</f>
        <v>-0.10707355819795339</v>
      </c>
      <c r="E2496" s="2">
        <f>MACD!F2496</f>
        <v>-0.49740650113390822</v>
      </c>
      <c r="F2496" s="2">
        <f>'Moving Avg'!D2496</f>
        <v>48.854999999999997</v>
      </c>
      <c r="G2496" s="2">
        <f>'Moving Avg'!F2496</f>
        <v>48.555550000000011</v>
      </c>
      <c r="H2496" s="2">
        <f>'Moving Avg'!G2496</f>
        <v>47.622699999999988</v>
      </c>
      <c r="I2496" s="2">
        <f>'Moving Avg'!H2496</f>
        <v>46.533674999999846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</row>
    <row r="2497" spans="1:12" ht="13.5" x14ac:dyDescent="0.25">
      <c r="A2497" s="3">
        <f>RSI!A2497</f>
        <v>45638</v>
      </c>
      <c r="B2497" s="2">
        <f>RSI!B2497</f>
        <v>47.878</v>
      </c>
      <c r="C2497" s="2">
        <f>RSI!I2497</f>
        <v>40.963141110714432</v>
      </c>
      <c r="D2497" s="2">
        <f>MACD!E2497</f>
        <v>3.0502165604083586E-2</v>
      </c>
      <c r="E2497" s="2">
        <f>MACD!F2497</f>
        <v>-0.39182476778630987</v>
      </c>
      <c r="F2497" s="2">
        <f>'Moving Avg'!D2497</f>
        <v>48.659599999999998</v>
      </c>
      <c r="G2497" s="2">
        <f>'Moving Avg'!F2497</f>
        <v>48.641050000000014</v>
      </c>
      <c r="H2497" s="2">
        <f>'Moving Avg'!G2497</f>
        <v>47.615259999999992</v>
      </c>
      <c r="I2497" s="2">
        <f>'Moving Avg'!H2497</f>
        <v>46.542224999999853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</row>
    <row r="2498" spans="1:12" ht="13.5" x14ac:dyDescent="0.25">
      <c r="A2498" s="3">
        <f>RSI!A2498</f>
        <v>45639</v>
      </c>
      <c r="B2498" s="2">
        <f>RSI!B2498</f>
        <v>47.878</v>
      </c>
      <c r="C2498" s="2">
        <f>RSI!I2498</f>
        <v>40.963141110714432</v>
      </c>
      <c r="D2498" s="2">
        <f>MACD!E2498</f>
        <v>0.14907571370420669</v>
      </c>
      <c r="E2498" s="2">
        <f>MACD!F2498</f>
        <v>-0.28364467148820655</v>
      </c>
      <c r="F2498" s="2">
        <f>'Moving Avg'!D2498</f>
        <v>48.464199999999991</v>
      </c>
      <c r="G2498" s="2">
        <f>'Moving Avg'!F2498</f>
        <v>48.726550000000017</v>
      </c>
      <c r="H2498" s="2">
        <f>'Moving Avg'!G2498</f>
        <v>47.60781999999999</v>
      </c>
      <c r="I2498" s="2">
        <f>'Moving Avg'!H2498</f>
        <v>46.550774999999859</v>
      </c>
      <c r="J2498" s="6" t="str">
        <f>OBV!F2498</f>
        <v>NEUTRAL</v>
      </c>
      <c r="K2498" s="6" t="str">
        <f>OBV!G2498</f>
        <v>NEUTRAL</v>
      </c>
      <c r="L2498" s="6" t="str">
        <f>OBV!H2498</f>
        <v>NEUTRAL</v>
      </c>
    </row>
    <row r="2499" spans="1:12" ht="13.5" x14ac:dyDescent="0.25">
      <c r="A2499" s="3">
        <f>RSI!A2499</f>
        <v>45642</v>
      </c>
      <c r="B2499" s="2">
        <f>RSI!B2499</f>
        <v>47.878</v>
      </c>
      <c r="C2499" s="2">
        <f>RSI!I2499</f>
        <v>40.963141110714432</v>
      </c>
      <c r="D2499" s="2">
        <f>MACD!E2499</f>
        <v>0.25141025180312226</v>
      </c>
      <c r="E2499" s="2">
        <f>MACD!F2499</f>
        <v>-0.17663368682994079</v>
      </c>
      <c r="F2499" s="2">
        <f>'Moving Avg'!D2499</f>
        <v>48.268799999999999</v>
      </c>
      <c r="G2499" s="2">
        <f>'Moving Avg'!F2499</f>
        <v>48.708450000000013</v>
      </c>
      <c r="H2499" s="2">
        <f>'Moving Avg'!G2499</f>
        <v>47.600379999999994</v>
      </c>
      <c r="I2499" s="2">
        <f>'Moving Avg'!H2499</f>
        <v>46.559324999999859</v>
      </c>
      <c r="J2499" s="6" t="str">
        <f>OBV!F2499</f>
        <v>NEUTRAL</v>
      </c>
      <c r="K2499" s="6" t="str">
        <f>OBV!G2499</f>
        <v>NEUTRAL</v>
      </c>
      <c r="L2499" s="6" t="str">
        <f>OBV!H2499</f>
        <v>NEUTRAL</v>
      </c>
    </row>
    <row r="2500" spans="1:12" ht="13.5" x14ac:dyDescent="0.25">
      <c r="A2500" s="3">
        <f>RSI!A2500</f>
        <v>45644</v>
      </c>
      <c r="B2500" s="2">
        <f>RSI!B2500</f>
        <v>47.878</v>
      </c>
      <c r="C2500" s="2">
        <f>RSI!I2500</f>
        <v>40.963141110714432</v>
      </c>
      <c r="D2500" s="2">
        <f>MACD!E2500</f>
        <v>0.33985571325608532</v>
      </c>
      <c r="E2500" s="2">
        <f>MACD!F2500</f>
        <v>-7.3335806812735577E-2</v>
      </c>
      <c r="F2500" s="2">
        <f>'Moving Avg'!D2500</f>
        <v>48.073399999999992</v>
      </c>
      <c r="G2500" s="2">
        <f>'Moving Avg'!F2500</f>
        <v>48.659600000000019</v>
      </c>
      <c r="H2500" s="2">
        <f>'Moving Avg'!G2500</f>
        <v>47.592940000000006</v>
      </c>
      <c r="I2500" s="2">
        <f>'Moving Avg'!H2500</f>
        <v>46.567874999999866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</row>
    <row r="2501" spans="1:12" ht="13.5" x14ac:dyDescent="0.25">
      <c r="A2501" s="3">
        <f>RSI!A2501</f>
        <v>45645</v>
      </c>
      <c r="B2501" s="2">
        <f>RSI!B2501</f>
        <v>47.878</v>
      </c>
      <c r="C2501" s="2">
        <f>RSI!I2501</f>
        <v>40.963141110714432</v>
      </c>
      <c r="D2501" s="2">
        <f>MACD!E2501</f>
        <v>0.41641149401544908</v>
      </c>
      <c r="E2501" s="2">
        <f>MACD!F2501</f>
        <v>2.461365335290136E-2</v>
      </c>
      <c r="F2501" s="2">
        <f>'Moving Avg'!D2501</f>
        <v>47.878</v>
      </c>
      <c r="G2501" s="2">
        <f>'Moving Avg'!F2501</f>
        <v>48.610750000000017</v>
      </c>
      <c r="H2501" s="2">
        <f>'Moving Avg'!G2501</f>
        <v>47.58550000000001</v>
      </c>
      <c r="I2501" s="2">
        <f>'Moving Avg'!H2501</f>
        <v>46.576424999999873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</row>
    <row r="2502" spans="1:12" ht="13.5" x14ac:dyDescent="0.25">
      <c r="A2502" s="3">
        <f>RSI!A2502</f>
        <v>45646</v>
      </c>
      <c r="B2502" s="2">
        <f>RSI!B2502</f>
        <v>47.878</v>
      </c>
      <c r="C2502" s="2">
        <f>RSI!I2502</f>
        <v>40.963141110714432</v>
      </c>
      <c r="D2502" s="2">
        <f>MACD!E2502</f>
        <v>0.48277956732816563</v>
      </c>
      <c r="E2502" s="2">
        <f>MACD!F2502</f>
        <v>0.11624683614795422</v>
      </c>
      <c r="F2502" s="2">
        <f>'Moving Avg'!D2502</f>
        <v>47.878</v>
      </c>
      <c r="G2502" s="2">
        <f>'Moving Avg'!F2502</f>
        <v>48.561900000000023</v>
      </c>
      <c r="H2502" s="2">
        <f>'Moving Avg'!G2502</f>
        <v>47.578060000000015</v>
      </c>
      <c r="I2502" s="2">
        <f>'Moving Avg'!H2502</f>
        <v>46.584974999999879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</row>
    <row r="2503" spans="1:12" ht="13.5" x14ac:dyDescent="0.25">
      <c r="A2503" s="3">
        <f>RSI!A2503</f>
        <v>45649</v>
      </c>
      <c r="B2503" s="2">
        <f>RSI!B2503</f>
        <v>47.878</v>
      </c>
      <c r="C2503" s="2">
        <f>RSI!I2503</f>
        <v>40.963141110714432</v>
      </c>
      <c r="D2503" s="2">
        <f>MACD!E2503</f>
        <v>0.54040948724749427</v>
      </c>
      <c r="E2503" s="2">
        <f>MACD!F2503</f>
        <v>0.20107936636786225</v>
      </c>
      <c r="F2503" s="2">
        <f>'Moving Avg'!D2503</f>
        <v>47.878</v>
      </c>
      <c r="G2503" s="2">
        <f>'Moving Avg'!F2503</f>
        <v>48.513050000000021</v>
      </c>
      <c r="H2503" s="2">
        <f>'Moving Avg'!G2503</f>
        <v>47.570620000000019</v>
      </c>
      <c r="I2503" s="2">
        <f>'Moving Avg'!H2503</f>
        <v>46.593524999999879</v>
      </c>
      <c r="J2503" s="6" t="str">
        <f>OBV!F2503</f>
        <v>NEUTRAL</v>
      </c>
      <c r="K2503" s="6" t="str">
        <f>OBV!G2503</f>
        <v>NEUTRAL</v>
      </c>
      <c r="L2503" s="6" t="str">
        <f>OBV!H2503</f>
        <v>NEUTRAL</v>
      </c>
    </row>
    <row r="2504" spans="1:12" ht="13.5" x14ac:dyDescent="0.25">
      <c r="A2504" s="3">
        <f>RSI!A2504</f>
        <v>45650</v>
      </c>
      <c r="B2504" s="2">
        <f>RSI!B2504</f>
        <v>47.878</v>
      </c>
      <c r="C2504" s="2">
        <f>RSI!I2504</f>
        <v>40.963141110714432</v>
      </c>
      <c r="D2504" s="2">
        <f>MACD!E2504</f>
        <v>0.59053652436665516</v>
      </c>
      <c r="E2504" s="2">
        <f>MACD!F2504</f>
        <v>0.27897079796762086</v>
      </c>
      <c r="F2504" s="2">
        <f>'Moving Avg'!D2504</f>
        <v>47.878</v>
      </c>
      <c r="G2504" s="2">
        <f>'Moving Avg'!F2504</f>
        <v>48.464200000000019</v>
      </c>
      <c r="H2504" s="2">
        <f>'Moving Avg'!G2504</f>
        <v>47.563180000000017</v>
      </c>
      <c r="I2504" s="2">
        <f>'Moving Avg'!H2504</f>
        <v>46.602074999999886</v>
      </c>
      <c r="J2504" s="6" t="str">
        <f>OBV!F2504</f>
        <v>NEUTRAL</v>
      </c>
      <c r="K2504" s="6" t="str">
        <f>OBV!G2504</f>
        <v>NEUTRAL</v>
      </c>
      <c r="L2504" s="6" t="str">
        <f>OBV!H2504</f>
        <v>NEUTRAL</v>
      </c>
    </row>
    <row r="2505" spans="1:12" ht="13.5" x14ac:dyDescent="0.25">
      <c r="A2505" s="3">
        <f>RSI!A2505</f>
        <v>45651</v>
      </c>
      <c r="B2505" s="2">
        <f>RSI!B2505</f>
        <v>47.878</v>
      </c>
      <c r="C2505" s="2">
        <f>RSI!I2505</f>
        <v>40.963141110714432</v>
      </c>
      <c r="D2505" s="2">
        <f>MACD!E2505</f>
        <v>0.63421398621937186</v>
      </c>
      <c r="E2505" s="2">
        <f>MACD!F2505</f>
        <v>0.35001943561797111</v>
      </c>
      <c r="F2505" s="2">
        <f>'Moving Avg'!D2505</f>
        <v>47.878</v>
      </c>
      <c r="G2505" s="2">
        <f>'Moving Avg'!F2505</f>
        <v>48.415350000000025</v>
      </c>
      <c r="H2505" s="2">
        <f>'Moving Avg'!G2505</f>
        <v>47.555740000000021</v>
      </c>
      <c r="I2505" s="2">
        <f>'Moving Avg'!H2505</f>
        <v>46.610624999999892</v>
      </c>
      <c r="J2505" s="6" t="str">
        <f>OBV!F2505</f>
        <v>NEUTRAL</v>
      </c>
      <c r="K2505" s="6" t="str">
        <f>OBV!G2505</f>
        <v>NEUTRAL</v>
      </c>
      <c r="L2505" s="6" t="str">
        <f>OBV!H2505</f>
        <v>NEUTRAL</v>
      </c>
    </row>
    <row r="2506" spans="1:12" ht="13.5" x14ac:dyDescent="0.25">
      <c r="A2506" s="3">
        <f>RSI!A2506</f>
        <v>45652</v>
      </c>
      <c r="B2506" s="2">
        <f>RSI!B2506</f>
        <v>47.878</v>
      </c>
      <c r="C2506" s="2">
        <f>RSI!I2506</f>
        <v>40.963141110714432</v>
      </c>
      <c r="D2506" s="2">
        <f>MACD!E2506</f>
        <v>0.67234061318410454</v>
      </c>
      <c r="E2506" s="2">
        <f>MACD!F2506</f>
        <v>0.41448367113119777</v>
      </c>
      <c r="F2506" s="2">
        <f>'Moving Avg'!D2506</f>
        <v>47.878</v>
      </c>
      <c r="G2506" s="2">
        <f>'Moving Avg'!F2506</f>
        <v>48.366500000000023</v>
      </c>
      <c r="H2506" s="2">
        <f>'Moving Avg'!G2506</f>
        <v>47.548300000000026</v>
      </c>
      <c r="I2506" s="2">
        <f>'Moving Avg'!H2506</f>
        <v>46.619174999999899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</row>
    <row r="2507" spans="1:12" ht="13.5" x14ac:dyDescent="0.25">
      <c r="A2507" s="3">
        <f>RSI!A2507</f>
        <v>45653</v>
      </c>
      <c r="B2507" s="2">
        <f>RSI!B2507</f>
        <v>47.878</v>
      </c>
      <c r="C2507" s="2">
        <f>RSI!I2507</f>
        <v>40.963141110714432</v>
      </c>
      <c r="D2507" s="2">
        <f>MACD!E2507</f>
        <v>0.5553761116529472</v>
      </c>
      <c r="E2507" s="2">
        <f>MACD!F2507</f>
        <v>0.44266215923554764</v>
      </c>
      <c r="F2507" s="2">
        <f>'Moving Avg'!D2507</f>
        <v>47.878</v>
      </c>
      <c r="G2507" s="2">
        <f>'Moving Avg'!F2507</f>
        <v>48.317650000000022</v>
      </c>
      <c r="H2507" s="2">
        <f>'Moving Avg'!G2507</f>
        <v>47.540860000000023</v>
      </c>
      <c r="I2507" s="2">
        <f>'Moving Avg'!H2507</f>
        <v>46.627724999999899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</row>
    <row r="2508" spans="1:12" ht="13.5" x14ac:dyDescent="0.25">
      <c r="A2508" s="3">
        <f>RSI!A2508</f>
        <v>45656</v>
      </c>
      <c r="B2508" s="2">
        <f>RSI!B2508</f>
        <v>47.878</v>
      </c>
      <c r="C2508" s="2">
        <f>RSI!I2508</f>
        <v>40.963141110714432</v>
      </c>
      <c r="D2508" s="2">
        <f>MACD!E2508</f>
        <v>0.45740818467950106</v>
      </c>
      <c r="E2508" s="2">
        <f>MACD!F2508</f>
        <v>0.44561136432433834</v>
      </c>
      <c r="F2508" s="2">
        <f>'Moving Avg'!D2508</f>
        <v>47.878</v>
      </c>
      <c r="G2508" s="2">
        <f>'Moving Avg'!F2508</f>
        <v>48.26880000000002</v>
      </c>
      <c r="H2508" s="2">
        <f>'Moving Avg'!G2508</f>
        <v>47.533420000000014</v>
      </c>
      <c r="I2508" s="2">
        <f>'Moving Avg'!H2508</f>
        <v>46.636274999999905</v>
      </c>
      <c r="J2508" s="6" t="str">
        <f>OBV!F2508</f>
        <v>NEUTRAL</v>
      </c>
      <c r="K2508" s="6" t="str">
        <f>OBV!G2508</f>
        <v>NEUTRAL</v>
      </c>
      <c r="L2508" s="6" t="str">
        <f>OBV!H2508</f>
        <v>NEUTRAL</v>
      </c>
    </row>
    <row r="2509" spans="1:12" ht="13.5" x14ac:dyDescent="0.25">
      <c r="A2509" s="3">
        <f>RSI!A2509</f>
        <v>45657</v>
      </c>
      <c r="B2509" s="2">
        <f>RSI!B2509</f>
        <v>47.878</v>
      </c>
      <c r="C2509" s="2">
        <f>RSI!I2509</f>
        <v>40.963141110714432</v>
      </c>
      <c r="D2509" s="2">
        <f>MACD!E2509</f>
        <v>0.37544005745324682</v>
      </c>
      <c r="E2509" s="2">
        <f>MACD!F2509</f>
        <v>0.43157710295012008</v>
      </c>
      <c r="F2509" s="2">
        <f>'Moving Avg'!D2509</f>
        <v>47.878</v>
      </c>
      <c r="G2509" s="2">
        <f>'Moving Avg'!F2509</f>
        <v>48.219950000000019</v>
      </c>
      <c r="H2509" s="2">
        <f>'Moving Avg'!G2509</f>
        <v>47.567620000000012</v>
      </c>
      <c r="I2509" s="2">
        <f>'Moving Avg'!H2509</f>
        <v>46.644824999999912</v>
      </c>
      <c r="J2509" s="6" t="str">
        <f>OBV!F2509</f>
        <v>NEUTRAL</v>
      </c>
      <c r="K2509" s="6" t="str">
        <f>OBV!G2509</f>
        <v>NEUTRAL</v>
      </c>
      <c r="L2509" s="6" t="str">
        <f>OBV!H2509</f>
        <v>NEUTRAL</v>
      </c>
    </row>
    <row r="2510" spans="1:12" ht="13.5" x14ac:dyDescent="0.25">
      <c r="A2510" s="3">
        <f>RSI!A2510</f>
        <v>45659</v>
      </c>
      <c r="B2510" s="2">
        <f>RSI!B2510</f>
        <v>47.878</v>
      </c>
      <c r="C2510" s="2">
        <f>RSI!I2510</f>
        <v>40.963141110714432</v>
      </c>
      <c r="D2510" s="2">
        <f>MACD!E2510</f>
        <v>0.30694149558135564</v>
      </c>
      <c r="E2510" s="2">
        <f>MACD!F2510</f>
        <v>0.40664998147636722</v>
      </c>
      <c r="F2510" s="2">
        <f>'Moving Avg'!D2510</f>
        <v>47.878</v>
      </c>
      <c r="G2510" s="2">
        <f>'Moving Avg'!F2510</f>
        <v>48.171100000000017</v>
      </c>
      <c r="H2510" s="2">
        <f>'Moving Avg'!G2510</f>
        <v>47.601820000000018</v>
      </c>
      <c r="I2510" s="2">
        <f>'Moving Avg'!H2510</f>
        <v>46.653374999999912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</row>
    <row r="2511" spans="1:12" ht="13.5" x14ac:dyDescent="0.25">
      <c r="A2511" s="3">
        <f>RSI!A2511</f>
        <v>45660</v>
      </c>
      <c r="B2511" s="2">
        <f>RSI!B2511</f>
        <v>47.878</v>
      </c>
      <c r="C2511" s="2">
        <f>RSI!I2511</f>
        <v>40.963141110714432</v>
      </c>
      <c r="D2511" s="2">
        <f>MACD!E2511</f>
        <v>0.24977662237026266</v>
      </c>
      <c r="E2511" s="2">
        <f>MACD!F2511</f>
        <v>0.37527530965514633</v>
      </c>
      <c r="F2511" s="2">
        <f>'Moving Avg'!D2511</f>
        <v>47.878</v>
      </c>
      <c r="G2511" s="2">
        <f>'Moving Avg'!F2511</f>
        <v>48.122250000000015</v>
      </c>
      <c r="H2511" s="2">
        <f>'Moving Avg'!G2511</f>
        <v>47.636020000000016</v>
      </c>
      <c r="I2511" s="2">
        <f>'Moving Avg'!H2511</f>
        <v>46.661924999999918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</row>
    <row r="2512" spans="1:12" ht="13.5" x14ac:dyDescent="0.25">
      <c r="A2512" s="3">
        <f>RSI!A2512</f>
        <v>45663</v>
      </c>
      <c r="B2512" s="2">
        <f>RSI!B2512</f>
        <v>47.878</v>
      </c>
      <c r="C2512" s="2">
        <f>RSI!I2512</f>
        <v>40.963141110714432</v>
      </c>
      <c r="D2512" s="2">
        <f>MACD!E2512</f>
        <v>0.20214287130891506</v>
      </c>
      <c r="E2512" s="2">
        <f>MACD!F2512</f>
        <v>0.34064882198590013</v>
      </c>
      <c r="F2512" s="2">
        <f>'Moving Avg'!D2512</f>
        <v>47.878</v>
      </c>
      <c r="G2512" s="2">
        <f>'Moving Avg'!F2512</f>
        <v>48.073400000000014</v>
      </c>
      <c r="H2512" s="2">
        <f>'Moving Avg'!G2512</f>
        <v>47.670220000000015</v>
      </c>
      <c r="I2512" s="2">
        <f>'Moving Avg'!H2512</f>
        <v>46.670474999999925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</row>
    <row r="2513" spans="1:12" ht="13.5" x14ac:dyDescent="0.25">
      <c r="A2513" s="3">
        <f>RSI!A2513</f>
        <v>45664</v>
      </c>
      <c r="B2513" s="2">
        <f>RSI!B2513</f>
        <v>47.878</v>
      </c>
      <c r="C2513" s="2">
        <f>RSI!I2513</f>
        <v>40.963141110714432</v>
      </c>
      <c r="D2513" s="2">
        <f>MACD!E2513</f>
        <v>0.16251935841118126</v>
      </c>
      <c r="E2513" s="2">
        <f>MACD!F2513</f>
        <v>0.30502292927095637</v>
      </c>
      <c r="F2513" s="2">
        <f>'Moving Avg'!D2513</f>
        <v>47.878</v>
      </c>
      <c r="G2513" s="2">
        <f>'Moving Avg'!F2513</f>
        <v>48.024550000000019</v>
      </c>
      <c r="H2513" s="2">
        <f>'Moving Avg'!G2513</f>
        <v>47.70442000000002</v>
      </c>
      <c r="I2513" s="2">
        <f>'Moving Avg'!H2513</f>
        <v>46.679024999999939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</row>
    <row r="2514" spans="1:12" ht="13.5" x14ac:dyDescent="0.25">
      <c r="A2514" s="3">
        <f>RSI!A2514</f>
        <v>45665</v>
      </c>
      <c r="B2514" s="2">
        <f>RSI!B2514</f>
        <v>47.878</v>
      </c>
      <c r="C2514" s="2">
        <f>RSI!I2514</f>
        <v>40.963141110714432</v>
      </c>
      <c r="D2514" s="2">
        <f>MACD!E2514</f>
        <v>0.12962322313904195</v>
      </c>
      <c r="E2514" s="2">
        <f>MACD!F2514</f>
        <v>0.26994298804457351</v>
      </c>
      <c r="F2514" s="2">
        <f>'Moving Avg'!D2514</f>
        <v>47.878</v>
      </c>
      <c r="G2514" s="2">
        <f>'Moving Avg'!F2514</f>
        <v>47.975700000000018</v>
      </c>
      <c r="H2514" s="2">
        <f>'Moving Avg'!G2514</f>
        <v>47.738620000000012</v>
      </c>
      <c r="I2514" s="2">
        <f>'Moving Avg'!H2514</f>
        <v>46.687574999999946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</row>
    <row r="2515" spans="1:12" ht="13.5" x14ac:dyDescent="0.25">
      <c r="A2515" s="3">
        <f>RSI!A2515</f>
        <v>45666</v>
      </c>
      <c r="B2515" s="2">
        <f>RSI!B2515</f>
        <v>47.878</v>
      </c>
      <c r="C2515" s="2">
        <f>RSI!I2515</f>
        <v>40.963141110714432</v>
      </c>
      <c r="D2515" s="2">
        <f>MACD!E2515</f>
        <v>0.1023727100552918</v>
      </c>
      <c r="E2515" s="2">
        <f>MACD!F2515</f>
        <v>0.23642893244671717</v>
      </c>
      <c r="F2515" s="2">
        <f>'Moving Avg'!D2515</f>
        <v>47.878</v>
      </c>
      <c r="G2515" s="2">
        <f>'Moving Avg'!F2515</f>
        <v>47.926850000000016</v>
      </c>
      <c r="H2515" s="2">
        <f>'Moving Avg'!G2515</f>
        <v>47.77282000000001</v>
      </c>
      <c r="I2515" s="2">
        <f>'Moving Avg'!H2515</f>
        <v>46.696124999999945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</row>
    <row r="2516" spans="1:12" ht="13.5" x14ac:dyDescent="0.25">
      <c r="A2516" s="3">
        <f>RSI!A2516</f>
        <v>45667</v>
      </c>
      <c r="B2516" s="2">
        <f>RSI!B2516</f>
        <v>47.878</v>
      </c>
      <c r="C2516" s="2">
        <f>RSI!I2516</f>
        <v>40.963141110714432</v>
      </c>
      <c r="D2516" s="2">
        <f>MACD!E2516</f>
        <v>7.9855952396457042E-2</v>
      </c>
      <c r="E2516" s="2">
        <f>MACD!F2516</f>
        <v>0.20511433643666516</v>
      </c>
      <c r="F2516" s="2">
        <f>'Moving Avg'!D2516</f>
        <v>47.878</v>
      </c>
      <c r="G2516" s="2">
        <f>'Moving Avg'!F2516</f>
        <v>47.878000000000014</v>
      </c>
      <c r="H2516" s="2">
        <f>'Moving Avg'!G2516</f>
        <v>47.807020000000009</v>
      </c>
      <c r="I2516" s="2">
        <f>'Moving Avg'!H2516</f>
        <v>46.704674999999952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</row>
    <row r="2517" spans="1:12" ht="13.5" x14ac:dyDescent="0.25">
      <c r="A2517" s="3">
        <f>RSI!A2517</f>
        <v>45670</v>
      </c>
      <c r="B2517" s="2">
        <f>RSI!B2517</f>
        <v>47.878</v>
      </c>
      <c r="C2517" s="2">
        <f>RSI!I2517</f>
        <v>40.963141110714439</v>
      </c>
      <c r="D2517" s="2">
        <f>MACD!E2517</f>
        <v>6.1304578704820756E-2</v>
      </c>
      <c r="E2517" s="2">
        <f>MACD!F2517</f>
        <v>0.17635238489029631</v>
      </c>
      <c r="F2517" s="2">
        <f>'Moving Avg'!D2517</f>
        <v>47.878</v>
      </c>
      <c r="G2517" s="2">
        <f>'Moving Avg'!F2517</f>
        <v>47.878000000000014</v>
      </c>
      <c r="H2517" s="2">
        <f>'Moving Avg'!G2517</f>
        <v>47.841220000000014</v>
      </c>
      <c r="I2517" s="2">
        <f>'Moving Avg'!H2517</f>
        <v>46.713224999999959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</row>
    <row r="2518" spans="1:12" ht="13.5" x14ac:dyDescent="0.25">
      <c r="A2518" s="3">
        <f>RSI!A2518</f>
        <v>45671</v>
      </c>
      <c r="B2518" s="2">
        <f>RSI!B2518</f>
        <v>47.878</v>
      </c>
      <c r="C2518" s="2">
        <f>RSI!I2518</f>
        <v>40.963141110714432</v>
      </c>
      <c r="D2518" s="2">
        <f>MACD!E2518</f>
        <v>4.6071398989660395E-2</v>
      </c>
      <c r="E2518" s="2">
        <f>MACD!F2518</f>
        <v>0.15029618771016912</v>
      </c>
      <c r="F2518" s="2">
        <f>'Moving Avg'!D2518</f>
        <v>47.878</v>
      </c>
      <c r="G2518" s="2">
        <f>'Moving Avg'!F2518</f>
        <v>47.878000000000014</v>
      </c>
      <c r="H2518" s="2">
        <f>'Moving Avg'!G2518</f>
        <v>47.875420000000005</v>
      </c>
      <c r="I2518" s="2">
        <f>'Moving Avg'!H2518</f>
        <v>46.721774999999958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</row>
    <row r="2519" spans="1:12" ht="13.5" x14ac:dyDescent="0.25">
      <c r="A2519" s="3">
        <f>RSI!A2519</f>
        <v>45672</v>
      </c>
      <c r="B2519" s="2">
        <f>RSI!B2519</f>
        <v>47.878</v>
      </c>
      <c r="C2519" s="2">
        <f>RSI!I2519</f>
        <v>40.963141110714439</v>
      </c>
      <c r="D2519" s="2">
        <f>MACD!E2519</f>
        <v>3.3611541389582555E-2</v>
      </c>
      <c r="E2519" s="2">
        <f>MACD!F2519</f>
        <v>0.1269592584460518</v>
      </c>
      <c r="F2519" s="2">
        <f>'Moving Avg'!D2519</f>
        <v>47.878</v>
      </c>
      <c r="G2519" s="2">
        <f>'Moving Avg'!F2519</f>
        <v>47.878000000000014</v>
      </c>
      <c r="H2519" s="2">
        <f>'Moving Avg'!G2519</f>
        <v>47.909620000000004</v>
      </c>
      <c r="I2519" s="2">
        <f>'Moving Avg'!H2519</f>
        <v>46.730324999999965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</row>
    <row r="2520" spans="1:12" ht="13.5" x14ac:dyDescent="0.25">
      <c r="A2520" s="3">
        <f>RSI!A2520</f>
        <v>45673</v>
      </c>
      <c r="B2520" s="2">
        <f>RSI!B2520</f>
        <v>47.878</v>
      </c>
      <c r="C2520" s="2">
        <f>RSI!I2520</f>
        <v>40.963141110714432</v>
      </c>
      <c r="D2520" s="2">
        <f>MACD!E2520</f>
        <v>2.3466507185652574E-2</v>
      </c>
      <c r="E2520" s="2">
        <f>MACD!F2520</f>
        <v>0.10626070819397196</v>
      </c>
      <c r="F2520" s="2">
        <f>'Moving Avg'!D2520</f>
        <v>47.878</v>
      </c>
      <c r="G2520" s="2">
        <f>'Moving Avg'!F2520</f>
        <v>47.878000000000014</v>
      </c>
      <c r="H2520" s="2">
        <f>'Moving Avg'!G2520</f>
        <v>47.943820000000002</v>
      </c>
      <c r="I2520" s="2">
        <f>'Moving Avg'!H2520</f>
        <v>46.738874999999972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</row>
    <row r="2521" spans="1:12" ht="13.5" x14ac:dyDescent="0.25">
      <c r="A2521" s="3">
        <f>RSI!A2521</f>
        <v>45674</v>
      </c>
      <c r="B2521" s="2">
        <f>RSI!B2521</f>
        <v>47.878</v>
      </c>
      <c r="C2521" s="2">
        <f>RSI!I2521</f>
        <v>40.963141110714432</v>
      </c>
      <c r="D2521" s="2">
        <f>MACD!E2521</f>
        <v>1.5250693981030849E-2</v>
      </c>
      <c r="E2521" s="2">
        <f>MACD!F2521</f>
        <v>8.8058705351383743E-2</v>
      </c>
      <c r="F2521" s="2">
        <f>'Moving Avg'!D2521</f>
        <v>47.878</v>
      </c>
      <c r="G2521" s="2">
        <f>'Moving Avg'!F2521</f>
        <v>47.878000000000014</v>
      </c>
      <c r="H2521" s="2">
        <f>'Moving Avg'!G2521</f>
        <v>47.978020000000008</v>
      </c>
      <c r="I2521" s="2">
        <f>'Moving Avg'!H2521</f>
        <v>46.747424999999978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</row>
    <row r="2522" spans="1:12" ht="13.5" x14ac:dyDescent="0.25">
      <c r="A2522" s="3">
        <f>RSI!A2522</f>
        <v>45677</v>
      </c>
      <c r="B2522" s="2">
        <f>RSI!B2522</f>
        <v>47.878</v>
      </c>
      <c r="C2522" s="2">
        <f>RSI!I2522</f>
        <v>40.963141110714432</v>
      </c>
      <c r="D2522" s="2">
        <f>MACD!E2522</f>
        <v>8.6400062112375053E-3</v>
      </c>
      <c r="E2522" s="2">
        <f>MACD!F2522</f>
        <v>7.2174965523354506E-2</v>
      </c>
      <c r="F2522" s="2">
        <f>'Moving Avg'!D2522</f>
        <v>47.878</v>
      </c>
      <c r="G2522" s="2">
        <f>'Moving Avg'!F2522</f>
        <v>47.878000000000014</v>
      </c>
      <c r="H2522" s="2">
        <f>'Moving Avg'!G2522</f>
        <v>48.012219999999999</v>
      </c>
      <c r="I2522" s="2">
        <f>'Moving Avg'!H2522</f>
        <v>46.755974999999978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</row>
    <row r="2523" spans="1:12" ht="13.5" x14ac:dyDescent="0.25">
      <c r="A2523" s="3">
        <f>RSI!A2523</f>
        <v>45678</v>
      </c>
      <c r="B2523" s="2">
        <f>RSI!B2523</f>
        <v>47.878</v>
      </c>
      <c r="C2523" s="2">
        <f>RSI!I2523</f>
        <v>40.963141110714432</v>
      </c>
      <c r="D2523" s="2">
        <f>MACD!E2523</f>
        <v>3.3622308222476249E-3</v>
      </c>
      <c r="E2523" s="2">
        <f>MACD!F2523</f>
        <v>5.8412418583133133E-2</v>
      </c>
      <c r="F2523" s="2">
        <f>'Moving Avg'!D2523</f>
        <v>47.878</v>
      </c>
      <c r="G2523" s="2">
        <f>'Moving Avg'!F2523</f>
        <v>47.878000000000014</v>
      </c>
      <c r="H2523" s="2">
        <f>'Moving Avg'!G2523</f>
        <v>48.046419999999998</v>
      </c>
      <c r="I2523" s="2">
        <f>'Moving Avg'!H2523</f>
        <v>46.764524999999978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</row>
    <row r="2524" spans="1:12" ht="13.5" x14ac:dyDescent="0.25">
      <c r="A2524" s="3">
        <f>RSI!A2524</f>
        <v>45679</v>
      </c>
      <c r="B2524" s="2">
        <f>RSI!B2524</f>
        <v>47.878</v>
      </c>
      <c r="C2524" s="2">
        <f>RSI!I2524</f>
        <v>40.963141110714432</v>
      </c>
      <c r="D2524" s="2">
        <f>MACD!E2524</f>
        <v>-8.1109440641569108E-4</v>
      </c>
      <c r="E2524" s="2">
        <f>MACD!F2524</f>
        <v>4.6567715985223371E-2</v>
      </c>
      <c r="F2524" s="2">
        <f>'Moving Avg'!D2524</f>
        <v>47.878</v>
      </c>
      <c r="G2524" s="2">
        <f>'Moving Avg'!F2524</f>
        <v>47.878000000000014</v>
      </c>
      <c r="H2524" s="2">
        <f>'Moving Avg'!G2524</f>
        <v>48.080619999999996</v>
      </c>
      <c r="I2524" s="2">
        <f>'Moving Avg'!H2524</f>
        <v>46.773074999999977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</row>
    <row r="2525" spans="1:12" ht="13.5" x14ac:dyDescent="0.25">
      <c r="A2525" s="3">
        <f>RSI!A2525</f>
        <v>45680</v>
      </c>
      <c r="B2525" s="2">
        <f>RSI!B2525</f>
        <v>47.878</v>
      </c>
      <c r="C2525" s="2">
        <f>RSI!I2525</f>
        <v>40.963141110714432</v>
      </c>
      <c r="D2525" s="2">
        <f>MACD!E2525</f>
        <v>-4.0715504185442342E-3</v>
      </c>
      <c r="E2525" s="2">
        <f>MACD!F2525</f>
        <v>3.6439862704469854E-2</v>
      </c>
      <c r="F2525" s="2">
        <f>'Moving Avg'!D2525</f>
        <v>47.878</v>
      </c>
      <c r="G2525" s="2">
        <f>'Moving Avg'!F2525</f>
        <v>47.878000000000014</v>
      </c>
      <c r="H2525" s="2">
        <f>'Moving Avg'!G2525</f>
        <v>48.114820000000002</v>
      </c>
      <c r="I2525" s="2">
        <f>'Moving Avg'!H2525</f>
        <v>46.781624999999984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</row>
    <row r="2526" spans="1:12" ht="13.5" x14ac:dyDescent="0.25">
      <c r="A2526" s="3">
        <f>RSI!A2526</f>
        <v>45681</v>
      </c>
      <c r="B2526" s="2">
        <f>RSI!B2526</f>
        <v>47.878</v>
      </c>
      <c r="C2526" s="2">
        <f>RSI!I2526</f>
        <v>40.963141110714432</v>
      </c>
      <c r="D2526" s="2">
        <f>MACD!E2526</f>
        <v>-6.5796393121644314E-3</v>
      </c>
      <c r="E2526" s="2">
        <f>MACD!F2526</f>
        <v>2.7835962301142998E-2</v>
      </c>
      <c r="F2526" s="2">
        <f>'Moving Avg'!D2526</f>
        <v>47.878</v>
      </c>
      <c r="G2526" s="2">
        <f>'Moving Avg'!F2526</f>
        <v>47.878000000000014</v>
      </c>
      <c r="H2526" s="2">
        <f>'Moving Avg'!G2526</f>
        <v>48.14902</v>
      </c>
      <c r="I2526" s="2">
        <f>'Moving Avg'!H2526</f>
        <v>46.790174999999984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</row>
    <row r="2527" spans="1:12" ht="13.5" x14ac:dyDescent="0.25">
      <c r="A2527" s="3">
        <f>RSI!A2527</f>
        <v>45684</v>
      </c>
      <c r="B2527" s="2">
        <f>RSI!B2527</f>
        <v>47.878</v>
      </c>
      <c r="C2527" s="2">
        <f>RSI!I2527</f>
        <v>40.963141110714432</v>
      </c>
      <c r="D2527" s="2">
        <f>MACD!E2527</f>
        <v>-8.4696845785359187E-3</v>
      </c>
      <c r="E2527" s="2">
        <f>MACD!F2527</f>
        <v>2.0574832925207218E-2</v>
      </c>
      <c r="F2527" s="2">
        <f>'Moving Avg'!D2527</f>
        <v>47.878</v>
      </c>
      <c r="G2527" s="2">
        <f>'Moving Avg'!F2527</f>
        <v>47.878000000000014</v>
      </c>
      <c r="H2527" s="2">
        <f>'Moving Avg'!G2527</f>
        <v>48.183219999999999</v>
      </c>
      <c r="I2527" s="2">
        <f>'Moving Avg'!H2527</f>
        <v>46.798724999999983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</row>
    <row r="2528" spans="1:12" ht="13.5" x14ac:dyDescent="0.25">
      <c r="A2528" s="3">
        <f>RSI!A2528</f>
        <v>45685</v>
      </c>
      <c r="B2528" s="2">
        <f>RSI!B2528</f>
        <v>47.878</v>
      </c>
      <c r="C2528" s="2">
        <f>RSI!I2528</f>
        <v>40.963141110714432</v>
      </c>
      <c r="D2528" s="2">
        <f>MACD!E2528</f>
        <v>-9.8539686524361514E-3</v>
      </c>
      <c r="E2528" s="2">
        <f>MACD!F2528</f>
        <v>1.4489072609678544E-2</v>
      </c>
      <c r="F2528" s="2">
        <f>'Moving Avg'!D2528</f>
        <v>47.878</v>
      </c>
      <c r="G2528" s="2">
        <f>'Moving Avg'!F2528</f>
        <v>47.878000000000014</v>
      </c>
      <c r="H2528" s="2">
        <f>'Moving Avg'!G2528</f>
        <v>48.217420000000004</v>
      </c>
      <c r="I2528" s="2">
        <f>'Moving Avg'!H2528</f>
        <v>46.807274999999983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</row>
    <row r="2529" spans="1:12" ht="13.5" x14ac:dyDescent="0.25">
      <c r="A2529" s="3">
        <f>RSI!A2529</f>
        <v>45686</v>
      </c>
      <c r="B2529" s="2">
        <f>RSI!B2529</f>
        <v>47.878</v>
      </c>
      <c r="C2529" s="2">
        <f>RSI!I2529</f>
        <v>40.963141110714432</v>
      </c>
      <c r="D2529" s="2">
        <f>MACD!E2529</f>
        <v>-1.0826225762727404E-2</v>
      </c>
      <c r="E2529" s="2">
        <f>MACD!F2529</f>
        <v>9.4260129351973546E-3</v>
      </c>
      <c r="F2529" s="2">
        <f>'Moving Avg'!D2529</f>
        <v>47.878</v>
      </c>
      <c r="G2529" s="2">
        <f>'Moving Avg'!F2529</f>
        <v>47.878000000000014</v>
      </c>
      <c r="H2529" s="2">
        <f>'Moving Avg'!G2529</f>
        <v>48.210180000000001</v>
      </c>
      <c r="I2529" s="2">
        <f>'Moving Avg'!H2529</f>
        <v>46.81582499999999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</row>
    <row r="2530" spans="1:12" ht="13.5" x14ac:dyDescent="0.25">
      <c r="A2530" s="3">
        <f>RSI!A2530</f>
        <v>45687</v>
      </c>
      <c r="B2530" s="2">
        <f>RSI!B2530</f>
        <v>47.878</v>
      </c>
      <c r="C2530" s="2">
        <f>RSI!I2530</f>
        <v>40.963141110714432</v>
      </c>
      <c r="D2530" s="2">
        <f>MACD!E2530</f>
        <v>-1.1464589871785336E-2</v>
      </c>
      <c r="E2530" s="2">
        <f>MACD!F2530</f>
        <v>5.2478923738008172E-3</v>
      </c>
      <c r="F2530" s="2">
        <f>'Moving Avg'!D2530</f>
        <v>47.878</v>
      </c>
      <c r="G2530" s="2">
        <f>'Moving Avg'!F2530</f>
        <v>47.878000000000014</v>
      </c>
      <c r="H2530" s="2">
        <f>'Moving Avg'!G2530</f>
        <v>48.190640000000002</v>
      </c>
      <c r="I2530" s="2">
        <f>'Moving Avg'!H2530</f>
        <v>46.824374999999982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</row>
    <row r="2531" spans="1:12" ht="13.5" x14ac:dyDescent="0.25">
      <c r="A2531" s="3">
        <f>RSI!A2531</f>
        <v>45688</v>
      </c>
      <c r="B2531" s="2">
        <f>RSI!B2531</f>
        <v>47.878</v>
      </c>
      <c r="C2531" s="2">
        <f>RSI!I2531</f>
        <v>40.963141110714432</v>
      </c>
      <c r="D2531" s="2">
        <f>MACD!E2531</f>
        <v>-1.1834082095447229E-2</v>
      </c>
      <c r="E2531" s="2">
        <f>MACD!F2531</f>
        <v>1.8314974799512078E-3</v>
      </c>
      <c r="F2531" s="2">
        <f>'Moving Avg'!D2531</f>
        <v>47.878</v>
      </c>
      <c r="G2531" s="2">
        <f>'Moving Avg'!F2531</f>
        <v>47.878000000000014</v>
      </c>
      <c r="H2531" s="2">
        <f>'Moving Avg'!G2531</f>
        <v>48.171100000000003</v>
      </c>
      <c r="I2531" s="2">
        <f>'Moving Avg'!H2531</f>
        <v>46.832924999999989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</row>
    <row r="2532" spans="1:12" ht="13.5" x14ac:dyDescent="0.25">
      <c r="A2532" s="3">
        <f>RSI!A2532</f>
        <v>45691</v>
      </c>
      <c r="B2532" s="2">
        <f>RSI!B2532</f>
        <v>47.878</v>
      </c>
      <c r="C2532" s="2">
        <f>RSI!I2532</f>
        <v>40.963141110714432</v>
      </c>
      <c r="D2532" s="2">
        <f>MACD!E2532</f>
        <v>-1.1988708970442019E-2</v>
      </c>
      <c r="E2532" s="2">
        <f>MACD!F2532</f>
        <v>-9.3254381012743788E-4</v>
      </c>
      <c r="F2532" s="2">
        <f>'Moving Avg'!D2532</f>
        <v>47.878</v>
      </c>
      <c r="G2532" s="2">
        <f>'Moving Avg'!F2532</f>
        <v>47.878000000000014</v>
      </c>
      <c r="H2532" s="2">
        <f>'Moving Avg'!G2532</f>
        <v>48.151559999999996</v>
      </c>
      <c r="I2532" s="2">
        <f>'Moving Avg'!H2532</f>
        <v>46.841474999999981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</row>
    <row r="2533" spans="1:12" ht="13.5" x14ac:dyDescent="0.25">
      <c r="A2533" s="3">
        <f>RSI!A2533</f>
        <v>45692</v>
      </c>
      <c r="B2533" s="2">
        <f>RSI!B2533</f>
        <v>47.878</v>
      </c>
      <c r="C2533" s="2">
        <f>RSI!I2533</f>
        <v>40.963141110714432</v>
      </c>
      <c r="D2533" s="2">
        <f>MACD!E2533</f>
        <v>-1.1973231918425142E-2</v>
      </c>
      <c r="E2533" s="2">
        <f>MACD!F2533</f>
        <v>-3.1406814317869788E-3</v>
      </c>
      <c r="F2533" s="2">
        <f>'Moving Avg'!D2533</f>
        <v>47.878</v>
      </c>
      <c r="G2533" s="2">
        <f>'Moving Avg'!F2533</f>
        <v>47.878000000000014</v>
      </c>
      <c r="H2533" s="2">
        <f>'Moving Avg'!G2533</f>
        <v>48.132020000000004</v>
      </c>
      <c r="I2533" s="2">
        <f>'Moving Avg'!H2533</f>
        <v>46.850024999999988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</row>
    <row r="2534" spans="1:12" ht="13.5" x14ac:dyDescent="0.25">
      <c r="A2534" s="3">
        <f>RSI!A2534</f>
        <v>45693</v>
      </c>
      <c r="B2534" s="2">
        <f>RSI!B2534</f>
        <v>47.878</v>
      </c>
      <c r="C2534" s="2">
        <f>RSI!I2534</f>
        <v>40.963141110714432</v>
      </c>
      <c r="D2534" s="2">
        <f>MACD!E2534</f>
        <v>-1.1824658935580601E-2</v>
      </c>
      <c r="E2534" s="2">
        <f>MACD!F2534</f>
        <v>-4.8774769325457034E-3</v>
      </c>
      <c r="F2534" s="2">
        <f>'Moving Avg'!D2534</f>
        <v>47.878</v>
      </c>
      <c r="G2534" s="2">
        <f>'Moving Avg'!F2534</f>
        <v>47.878000000000014</v>
      </c>
      <c r="H2534" s="2">
        <f>'Moving Avg'!G2534</f>
        <v>48.112480000000005</v>
      </c>
      <c r="I2534" s="2">
        <f>'Moving Avg'!H2534</f>
        <v>46.858574999999981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</row>
    <row r="2535" spans="1:12" ht="13.5" x14ac:dyDescent="0.25">
      <c r="A2535" s="3">
        <f>RSI!A2535</f>
        <v>45694</v>
      </c>
      <c r="B2535" s="2">
        <f>RSI!B2535</f>
        <v>47.878</v>
      </c>
      <c r="C2535" s="2">
        <f>RSI!I2535</f>
        <v>40.963141110714432</v>
      </c>
      <c r="D2535" s="2">
        <f>MACD!E2535</f>
        <v>-1.1573501653465712E-2</v>
      </c>
      <c r="E2535" s="2">
        <f>MACD!F2535</f>
        <v>-6.2166818767297053E-3</v>
      </c>
      <c r="F2535" s="2">
        <f>'Moving Avg'!D2535</f>
        <v>47.878</v>
      </c>
      <c r="G2535" s="2">
        <f>'Moving Avg'!F2535</f>
        <v>47.878000000000014</v>
      </c>
      <c r="H2535" s="2">
        <f>'Moving Avg'!G2535</f>
        <v>48.092940000000006</v>
      </c>
      <c r="I2535" s="2">
        <f>'Moving Avg'!H2535</f>
        <v>46.867124999999987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</row>
    <row r="2536" spans="1:12" ht="13.5" x14ac:dyDescent="0.25">
      <c r="A2536" s="3">
        <f>RSI!A2536</f>
        <v>45695</v>
      </c>
      <c r="B2536" s="2">
        <f>RSI!B2536</f>
        <v>47.878</v>
      </c>
      <c r="C2536" s="2">
        <f>RSI!I2536</f>
        <v>40.963141110714432</v>
      </c>
      <c r="D2536" s="2">
        <f>MACD!E2536</f>
        <v>-1.1244834248344659E-2</v>
      </c>
      <c r="E2536" s="2">
        <f>MACD!F2536</f>
        <v>-7.2223123510526972E-3</v>
      </c>
      <c r="F2536" s="2">
        <f>'Moving Avg'!D2536</f>
        <v>47.878</v>
      </c>
      <c r="G2536" s="2">
        <f>'Moving Avg'!F2536</f>
        <v>47.878000000000014</v>
      </c>
      <c r="H2536" s="2">
        <f>'Moving Avg'!G2536</f>
        <v>48.073399999999999</v>
      </c>
      <c r="I2536" s="2">
        <f>'Moving Avg'!H2536</f>
        <v>46.87567499999998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</row>
    <row r="2537" spans="1:12" ht="13.5" x14ac:dyDescent="0.25">
      <c r="A2537" s="3">
        <f>RSI!A2537</f>
        <v>45698</v>
      </c>
      <c r="B2537" s="2">
        <f>RSI!B2537</f>
        <v>47.878</v>
      </c>
      <c r="C2537" s="2">
        <f>RSI!I2537</f>
        <v>40.963141110714432</v>
      </c>
      <c r="D2537" s="2">
        <f>MACD!E2537</f>
        <v>-1.0859185036373731E-2</v>
      </c>
      <c r="E2537" s="2">
        <f>MACD!F2537</f>
        <v>-7.9496868881169039E-3</v>
      </c>
      <c r="F2537" s="2">
        <f>'Moving Avg'!D2537</f>
        <v>47.878</v>
      </c>
      <c r="G2537" s="2">
        <f>'Moving Avg'!F2537</f>
        <v>47.878000000000014</v>
      </c>
      <c r="H2537" s="2">
        <f>'Moving Avg'!G2537</f>
        <v>48.053860000000007</v>
      </c>
      <c r="I2537" s="2">
        <f>'Moving Avg'!H2537</f>
        <v>46.884224999999979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</row>
    <row r="2538" spans="1:12" ht="13.5" x14ac:dyDescent="0.25">
      <c r="A2538" s="3">
        <f>RSI!A2538</f>
        <v>45699</v>
      </c>
      <c r="B2538" s="2">
        <f>RSI!B2538</f>
        <v>47.878</v>
      </c>
      <c r="C2538" s="2">
        <f>RSI!I2538</f>
        <v>40.963141110714432</v>
      </c>
      <c r="D2538" s="2">
        <f>MACD!E2538</f>
        <v>-1.0433286821452725E-2</v>
      </c>
      <c r="E2538" s="2">
        <f>MACD!F2538</f>
        <v>-8.4464068747840682E-3</v>
      </c>
      <c r="F2538" s="2">
        <f>'Moving Avg'!D2538</f>
        <v>47.878</v>
      </c>
      <c r="G2538" s="2">
        <f>'Moving Avg'!F2538</f>
        <v>47.878000000000014</v>
      </c>
      <c r="H2538" s="2">
        <f>'Moving Avg'!G2538</f>
        <v>48.034320000000008</v>
      </c>
      <c r="I2538" s="2">
        <f>'Moving Avg'!H2538</f>
        <v>46.892774999999986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</row>
    <row r="2539" spans="1:12" ht="13.5" x14ac:dyDescent="0.25">
      <c r="A2539" s="3">
        <f>RSI!A2539</f>
        <v>45700</v>
      </c>
      <c r="B2539" s="2">
        <f>RSI!B2539</f>
        <v>47.878</v>
      </c>
      <c r="C2539" s="2">
        <f>RSI!I2539</f>
        <v>40.963141110714432</v>
      </c>
      <c r="D2539" s="2">
        <f>MACD!E2539</f>
        <v>-9.9807080283156324E-3</v>
      </c>
      <c r="E2539" s="2">
        <f>MACD!F2539</f>
        <v>-8.7532671054903824E-3</v>
      </c>
      <c r="F2539" s="2">
        <f>'Moving Avg'!D2539</f>
        <v>47.878</v>
      </c>
      <c r="G2539" s="2">
        <f>'Moving Avg'!F2539</f>
        <v>47.878000000000014</v>
      </c>
      <c r="H2539" s="2">
        <f>'Moving Avg'!G2539</f>
        <v>48.014780000000002</v>
      </c>
      <c r="I2539" s="2">
        <f>'Moving Avg'!H2539</f>
        <v>46.901324999999979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</row>
    <row r="2540" spans="1:12" ht="13.5" x14ac:dyDescent="0.25">
      <c r="A2540" s="3">
        <f>RSI!A2540</f>
        <v>45701</v>
      </c>
      <c r="B2540" s="2">
        <f>RSI!B2540</f>
        <v>47.878</v>
      </c>
      <c r="C2540" s="2">
        <f>RSI!I2540</f>
        <v>40.963141110714446</v>
      </c>
      <c r="D2540" s="2">
        <f>MACD!E2540</f>
        <v>-9.5123832413506193E-3</v>
      </c>
      <c r="E2540" s="2">
        <f>MACD!F2540</f>
        <v>-8.9050903326624298E-3</v>
      </c>
      <c r="F2540" s="2">
        <f>'Moving Avg'!D2540</f>
        <v>47.878</v>
      </c>
      <c r="G2540" s="2">
        <f>'Moving Avg'!F2540</f>
        <v>47.878000000000014</v>
      </c>
      <c r="H2540" s="2">
        <f>'Moving Avg'!G2540</f>
        <v>47.995240000000003</v>
      </c>
      <c r="I2540" s="2">
        <f>'Moving Avg'!H2540</f>
        <v>46.909874999999985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</row>
    <row r="2541" spans="1:12" ht="13.5" x14ac:dyDescent="0.25">
      <c r="A2541" s="3">
        <f>RSI!A2541</f>
        <v>45702</v>
      </c>
      <c r="B2541" s="2">
        <f>RSI!B2541</f>
        <v>47.878</v>
      </c>
      <c r="C2541" s="2">
        <f>RSI!I2541</f>
        <v>40.963141110714439</v>
      </c>
      <c r="D2541" s="2">
        <f>MACD!E2541</f>
        <v>-9.0370588841395261E-3</v>
      </c>
      <c r="E2541" s="2">
        <f>MACD!F2541</f>
        <v>-8.931484042957849E-3</v>
      </c>
      <c r="F2541" s="2">
        <f>'Moving Avg'!D2541</f>
        <v>47.878</v>
      </c>
      <c r="G2541" s="2">
        <f>'Moving Avg'!F2541</f>
        <v>47.878000000000014</v>
      </c>
      <c r="H2541" s="2">
        <f>'Moving Avg'!G2541</f>
        <v>47.975699999999996</v>
      </c>
      <c r="I2541" s="2">
        <f>'Moving Avg'!H2541</f>
        <v>46.918424999999978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</row>
    <row r="2542" spans="1:12" ht="13.5" x14ac:dyDescent="0.25">
      <c r="A2542" s="3">
        <f>RSI!A2542</f>
        <v>45705</v>
      </c>
      <c r="B2542" s="2">
        <f>RSI!B2542</f>
        <v>47.878</v>
      </c>
      <c r="C2542" s="2">
        <f>RSI!I2542</f>
        <v>40.963141110714432</v>
      </c>
      <c r="D2542" s="2">
        <f>MACD!E2542</f>
        <v>-8.5616673349377947E-3</v>
      </c>
      <c r="E2542" s="2">
        <f>MACD!F2542</f>
        <v>-8.8575207013538385E-3</v>
      </c>
      <c r="F2542" s="2">
        <f>'Moving Avg'!D2542</f>
        <v>47.878</v>
      </c>
      <c r="G2542" s="2">
        <f>'Moving Avg'!F2542</f>
        <v>47.878000000000014</v>
      </c>
      <c r="H2542" s="2">
        <f>'Moving Avg'!G2542</f>
        <v>47.956159999999997</v>
      </c>
      <c r="I2542" s="2">
        <f>'Moving Avg'!H2542</f>
        <v>46.926974999999985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</row>
    <row r="2543" spans="1:12" ht="13.5" x14ac:dyDescent="0.25">
      <c r="A2543" s="3">
        <f>RSI!A2543</f>
        <v>45706</v>
      </c>
      <c r="B2543" s="2">
        <f>RSI!B2543</f>
        <v>47.878</v>
      </c>
      <c r="C2543" s="2">
        <f>RSI!I2543</f>
        <v>40.963141110714432</v>
      </c>
      <c r="D2543" s="2">
        <f>MACD!E2543</f>
        <v>-8.0916407099493881E-3</v>
      </c>
      <c r="E2543" s="2">
        <f>MACD!F2543</f>
        <v>-8.7043447030729498E-3</v>
      </c>
      <c r="F2543" s="2">
        <f>'Moving Avg'!D2543</f>
        <v>47.878</v>
      </c>
      <c r="G2543" s="2">
        <f>'Moving Avg'!F2543</f>
        <v>47.878000000000014</v>
      </c>
      <c r="H2543" s="2">
        <f>'Moving Avg'!G2543</f>
        <v>47.936620000000005</v>
      </c>
      <c r="I2543" s="2">
        <f>'Moving Avg'!H2543</f>
        <v>46.935524999999977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</row>
    <row r="2544" spans="1:12" ht="13.5" x14ac:dyDescent="0.25">
      <c r="A2544" s="3">
        <f>RSI!A2544</f>
        <v>45707</v>
      </c>
      <c r="B2544" s="2">
        <f>RSI!B2544</f>
        <v>47.878</v>
      </c>
      <c r="C2544" s="2">
        <f>RSI!I2544</f>
        <v>40.963141110714432</v>
      </c>
      <c r="D2544" s="2">
        <f>MACD!E2544</f>
        <v>-7.6311738019469999E-3</v>
      </c>
      <c r="E2544" s="2">
        <f>MACD!F2544</f>
        <v>-8.4897105228477609E-3</v>
      </c>
      <c r="F2544" s="2">
        <f>'Moving Avg'!D2544</f>
        <v>47.878</v>
      </c>
      <c r="G2544" s="2">
        <f>'Moving Avg'!F2544</f>
        <v>47.878000000000014</v>
      </c>
      <c r="H2544" s="2">
        <f>'Moving Avg'!G2544</f>
        <v>47.917080000000006</v>
      </c>
      <c r="I2544" s="2">
        <f>'Moving Avg'!H2544</f>
        <v>46.944074999999977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</row>
    <row r="2545" spans="1:12" ht="13.5" x14ac:dyDescent="0.25">
      <c r="A2545" s="3">
        <f>RSI!A2545</f>
        <v>45708</v>
      </c>
      <c r="B2545" s="2">
        <f>RSI!B2545</f>
        <v>47.878</v>
      </c>
      <c r="C2545" s="2">
        <f>RSI!I2545</f>
        <v>40.963141110714432</v>
      </c>
      <c r="D2545" s="2">
        <f>MACD!E2545</f>
        <v>-7.1834441868219301E-3</v>
      </c>
      <c r="E2545" s="2">
        <f>MACD!F2545</f>
        <v>-8.2284572556425954E-3</v>
      </c>
      <c r="F2545" s="2">
        <f>'Moving Avg'!D2545</f>
        <v>47.878</v>
      </c>
      <c r="G2545" s="2">
        <f>'Moving Avg'!F2545</f>
        <v>47.878000000000014</v>
      </c>
      <c r="H2545" s="2">
        <f>'Moving Avg'!G2545</f>
        <v>47.897539999999999</v>
      </c>
      <c r="I2545" s="2">
        <f>'Moving Avg'!H2545</f>
        <v>46.952624999999983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</row>
    <row r="2546" spans="1:12" ht="13.5" x14ac:dyDescent="0.25">
      <c r="A2546" s="3">
        <f>RSI!A2546</f>
        <v>45709</v>
      </c>
      <c r="B2546" s="2">
        <f>RSI!B2546</f>
        <v>47.878</v>
      </c>
      <c r="C2546" s="2">
        <f>RSI!I2546</f>
        <v>40.963141110714432</v>
      </c>
      <c r="D2546" s="2">
        <f>MACD!E2546</f>
        <v>-6.7507962640078745E-3</v>
      </c>
      <c r="E2546" s="2">
        <f>MACD!F2546</f>
        <v>-7.9329250573156526E-3</v>
      </c>
      <c r="F2546" s="2">
        <f>'Moving Avg'!D2546</f>
        <v>47.878</v>
      </c>
      <c r="G2546" s="2">
        <f>'Moving Avg'!F2546</f>
        <v>47.878000000000014</v>
      </c>
      <c r="H2546" s="2">
        <f>'Moving Avg'!G2546</f>
        <v>47.878</v>
      </c>
      <c r="I2546" s="2">
        <f>'Moving Avg'!H2546</f>
        <v>46.961174999999976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</row>
    <row r="2547" spans="1:12" ht="13.5" x14ac:dyDescent="0.25">
      <c r="A2547" s="3">
        <f>RSI!A2547</f>
        <v>45712</v>
      </c>
      <c r="B2547" s="2">
        <f>RSI!B2547</f>
        <v>47.878</v>
      </c>
      <c r="C2547" s="2">
        <f>RSI!I2547</f>
        <v>40.963141110714432</v>
      </c>
      <c r="D2547" s="2">
        <f>MACD!E2547</f>
        <v>-6.3348949425545698E-3</v>
      </c>
      <c r="E2547" s="2">
        <f>MACD!F2547</f>
        <v>-7.613319034363436E-3</v>
      </c>
      <c r="F2547" s="2">
        <f>'Moving Avg'!D2547</f>
        <v>47.878</v>
      </c>
      <c r="G2547" s="2">
        <f>'Moving Avg'!F2547</f>
        <v>47.878000000000014</v>
      </c>
      <c r="H2547" s="2">
        <f>'Moving Avg'!G2547</f>
        <v>47.878</v>
      </c>
      <c r="I2547" s="2">
        <f>'Moving Avg'!H2547</f>
        <v>46.969724999999968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</row>
    <row r="2548" spans="1:12" ht="13.5" x14ac:dyDescent="0.25">
      <c r="A2548" s="3">
        <f>RSI!A2548</f>
        <v>45713</v>
      </c>
      <c r="B2548" s="2">
        <f>RSI!B2548</f>
        <v>47.878</v>
      </c>
      <c r="C2548" s="2">
        <f>RSI!I2548</f>
        <v>40.963141110714425</v>
      </c>
      <c r="D2548" s="2">
        <f>MACD!E2548</f>
        <v>-5.9368537939263888E-3</v>
      </c>
      <c r="E2548" s="2">
        <f>MACD!F2548</f>
        <v>-7.2780259862760266E-3</v>
      </c>
      <c r="F2548" s="2">
        <f>'Moving Avg'!D2548</f>
        <v>47.878</v>
      </c>
      <c r="G2548" s="2">
        <f>'Moving Avg'!F2548</f>
        <v>47.878000000000014</v>
      </c>
      <c r="H2548" s="2">
        <f>'Moving Avg'!G2548</f>
        <v>47.878</v>
      </c>
      <c r="I2548" s="2">
        <f>'Moving Avg'!H2548</f>
        <v>46.978274999999968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</row>
    <row r="2549" spans="1:12" ht="13.5" x14ac:dyDescent="0.25">
      <c r="A2549" s="3">
        <f>RSI!A2549</f>
        <v>45714</v>
      </c>
      <c r="B2549" s="2">
        <f>RSI!B2549</f>
        <v>47.878</v>
      </c>
      <c r="C2549" s="2">
        <f>RSI!I2549</f>
        <v>40.963141110714417</v>
      </c>
      <c r="D2549" s="2">
        <f>MACD!E2549</f>
        <v>-5.5573417396530544E-3</v>
      </c>
      <c r="E2549" s="2">
        <f>MACD!F2549</f>
        <v>-6.9338891369514332E-3</v>
      </c>
      <c r="F2549" s="2">
        <f>'Moving Avg'!D2549</f>
        <v>47.878</v>
      </c>
      <c r="G2549" s="2">
        <f>'Moving Avg'!F2549</f>
        <v>47.878000000000014</v>
      </c>
      <c r="H2549" s="2">
        <f>'Moving Avg'!G2549</f>
        <v>47.878</v>
      </c>
      <c r="I2549" s="2">
        <f>'Moving Avg'!H2549</f>
        <v>46.986824999999961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</row>
    <row r="2550" spans="1:12" ht="13.5" x14ac:dyDescent="0.25">
      <c r="A2550" s="3">
        <f>RSI!A2550</f>
        <v>45715</v>
      </c>
      <c r="B2550" s="2">
        <f>RSI!B2550</f>
        <v>47.878</v>
      </c>
      <c r="C2550" s="2">
        <f>RSI!I2550</f>
        <v>40.963141110714425</v>
      </c>
      <c r="D2550" s="2">
        <f>MACD!E2550</f>
        <v>-5.1966717057965184E-3</v>
      </c>
      <c r="E2550" s="2">
        <f>MACD!F2550</f>
        <v>-6.5864456507204513E-3</v>
      </c>
      <c r="F2550" s="2">
        <f>'Moving Avg'!D2550</f>
        <v>47.878</v>
      </c>
      <c r="G2550" s="2">
        <f>'Moving Avg'!F2550</f>
        <v>47.878000000000014</v>
      </c>
      <c r="H2550" s="2">
        <f>'Moving Avg'!G2550</f>
        <v>47.878</v>
      </c>
      <c r="I2550" s="2">
        <f>'Moving Avg'!H2550</f>
        <v>46.995374999999967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47.878</v>
      </c>
      <c r="C2551" s="2">
        <f>RSI!I2551</f>
        <v>40.963141110714417</v>
      </c>
      <c r="D2551" s="2">
        <f>MACD!E2551</f>
        <v>-4.854874138466414E-3</v>
      </c>
      <c r="E2551" s="2">
        <f>MACD!F2551</f>
        <v>-6.2401313482696443E-3</v>
      </c>
      <c r="F2551" s="2">
        <f>'Moving Avg'!D2551</f>
        <v>47.878</v>
      </c>
      <c r="G2551" s="2">
        <f>'Moving Avg'!F2551</f>
        <v>47.878000000000014</v>
      </c>
      <c r="H2551" s="2">
        <f>'Moving Avg'!G2551</f>
        <v>47.878</v>
      </c>
      <c r="I2551" s="2">
        <f>'Moving Avg'!H2551</f>
        <v>47.00392499999996</v>
      </c>
      <c r="J2551" s="6" t="str">
        <f>OBV!F2551</f>
        <v>BULLISH</v>
      </c>
      <c r="K2551" s="6" t="str">
        <f>OBV!G2551</f>
        <v>NEUTRAL</v>
      </c>
      <c r="L2551" s="6" t="str">
        <f>OBV!H2551</f>
        <v>CONFIRMED BULLISH</v>
      </c>
    </row>
    <row r="2552" spans="1:12" ht="13.5" x14ac:dyDescent="0.25">
      <c r="A2552" s="3">
        <f>RSI!A2552</f>
        <v>45719</v>
      </c>
      <c r="B2552" s="2">
        <f>RSI!B2552</f>
        <v>50.027999999999999</v>
      </c>
      <c r="C2552" s="2">
        <f>RSI!I2552</f>
        <v>99.142819097322857</v>
      </c>
      <c r="D2552" s="2">
        <f>MACD!E2552</f>
        <v>-0.1637910170798591</v>
      </c>
      <c r="E2552" s="2">
        <f>MACD!F2552</f>
        <v>-3.7750308494587534E-2</v>
      </c>
      <c r="F2552" s="2">
        <f>'Moving Avg'!D2552</f>
        <v>48.308</v>
      </c>
      <c r="G2552" s="2">
        <f>'Moving Avg'!F2552</f>
        <v>47.985500000000016</v>
      </c>
      <c r="H2552" s="2">
        <f>'Moving Avg'!G2552</f>
        <v>47.920999999999992</v>
      </c>
      <c r="I2552" s="2">
        <f>'Moving Avg'!H2552</f>
        <v>47.023224999999954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50.027999999999999</v>
      </c>
      <c r="C2553" s="2">
        <f>RSI!I2553</f>
        <v>99.142819097322857</v>
      </c>
      <c r="D2553" s="2">
        <f>MACD!E2553</f>
        <v>-0.31094849639770672</v>
      </c>
      <c r="E2553" s="2">
        <f>MACD!F2553</f>
        <v>-9.2389946075211379E-2</v>
      </c>
      <c r="F2553" s="2">
        <f>'Moving Avg'!D2553</f>
        <v>48.738</v>
      </c>
      <c r="G2553" s="2">
        <f>'Moving Avg'!F2553</f>
        <v>48.093000000000011</v>
      </c>
      <c r="H2553" s="2">
        <f>'Moving Avg'!G2553</f>
        <v>47.963999999999984</v>
      </c>
      <c r="I2553" s="2">
        <f>'Moving Avg'!H2553</f>
        <v>47.042524999999962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50.027999999999999</v>
      </c>
      <c r="C2554" s="2">
        <f>RSI!I2554</f>
        <v>99.142819097322857</v>
      </c>
      <c r="D2554" s="2">
        <f>MACD!E2554</f>
        <v>-0.44720066969347982</v>
      </c>
      <c r="E2554" s="2">
        <f>MACD!F2554</f>
        <v>-0.16335209079886509</v>
      </c>
      <c r="F2554" s="2">
        <f>'Moving Avg'!D2554</f>
        <v>49.167999999999992</v>
      </c>
      <c r="G2554" s="2">
        <f>'Moving Avg'!F2554</f>
        <v>48.200500000000012</v>
      </c>
      <c r="H2554" s="2">
        <f>'Moving Avg'!G2554</f>
        <v>48.006999999999977</v>
      </c>
      <c r="I2554" s="2">
        <f>'Moving Avg'!H2554</f>
        <v>47.061824999999956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</row>
    <row r="2555" spans="1:12" ht="13.5" x14ac:dyDescent="0.25">
      <c r="A2555" s="3">
        <f>RSI!A2555</f>
        <v>45722</v>
      </c>
      <c r="B2555" s="2">
        <f>RSI!B2555</f>
        <v>50.027999999999999</v>
      </c>
      <c r="C2555" s="2">
        <f>RSI!I2555</f>
        <v>99.142819097322857</v>
      </c>
      <c r="D2555" s="2">
        <f>MACD!E2555</f>
        <v>-0.57335606848995013</v>
      </c>
      <c r="E2555" s="2">
        <f>MACD!F2555</f>
        <v>-0.24535288633708213</v>
      </c>
      <c r="F2555" s="2">
        <f>'Moving Avg'!D2555</f>
        <v>49.597999999999999</v>
      </c>
      <c r="G2555" s="2">
        <f>'Moving Avg'!F2555</f>
        <v>48.308000000000007</v>
      </c>
      <c r="H2555" s="2">
        <f>'Moving Avg'!G2555</f>
        <v>48.049999999999976</v>
      </c>
      <c r="I2555" s="2">
        <f>'Moving Avg'!H2555</f>
        <v>47.08112499999995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</row>
    <row r="2556" spans="1:12" ht="13.5" x14ac:dyDescent="0.25">
      <c r="A2556" s="3">
        <f>RSI!A2556</f>
        <v>45723</v>
      </c>
      <c r="B2556" s="2">
        <f>RSI!B2556</f>
        <v>50.027999999999999</v>
      </c>
      <c r="C2556" s="2">
        <f>RSI!I2556</f>
        <v>99.142819097322857</v>
      </c>
      <c r="D2556" s="2">
        <f>MACD!E2556</f>
        <v>-0.69016322061266067</v>
      </c>
      <c r="E2556" s="2">
        <f>MACD!F2556</f>
        <v>-0.33431495319219784</v>
      </c>
      <c r="F2556" s="2">
        <f>'Moving Avg'!D2556</f>
        <v>50.027999999999999</v>
      </c>
      <c r="G2556" s="2">
        <f>'Moving Avg'!F2556</f>
        <v>48.415500000000009</v>
      </c>
      <c r="H2556" s="2">
        <f>'Moving Avg'!G2556</f>
        <v>48.092999999999968</v>
      </c>
      <c r="I2556" s="2">
        <f>'Moving Avg'!H2556</f>
        <v>47.101644999999941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</row>
    <row r="2557" spans="1:12" ht="13.5" x14ac:dyDescent="0.25">
      <c r="A2557" s="3">
        <f>RSI!A2557</f>
        <v>45726</v>
      </c>
      <c r="B2557" s="2">
        <f>RSI!B2557</f>
        <v>50.027999999999999</v>
      </c>
      <c r="C2557" s="2">
        <f>RSI!I2557</f>
        <v>99.142819097322857</v>
      </c>
      <c r="D2557" s="2">
        <f>MACD!E2557</f>
        <v>-0.79831511221178886</v>
      </c>
      <c r="E2557" s="2">
        <f>MACD!F2557</f>
        <v>-0.42711498499611611</v>
      </c>
      <c r="F2557" s="2">
        <f>'Moving Avg'!D2557</f>
        <v>50.027999999999999</v>
      </c>
      <c r="G2557" s="2">
        <f>'Moving Avg'!F2557</f>
        <v>48.52300000000001</v>
      </c>
      <c r="H2557" s="2">
        <f>'Moving Avg'!G2557</f>
        <v>48.13599999999996</v>
      </c>
      <c r="I2557" s="2">
        <f>'Moving Avg'!H2557</f>
        <v>47.122164999999939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</row>
    <row r="2558" spans="1:12" ht="13.5" x14ac:dyDescent="0.25">
      <c r="A2558" s="3">
        <f>RSI!A2558</f>
        <v>45727</v>
      </c>
      <c r="B2558" s="2">
        <f>RSI!B2558</f>
        <v>50.027999999999999</v>
      </c>
      <c r="C2558" s="2">
        <f>RSI!I2558</f>
        <v>99.142819097322857</v>
      </c>
      <c r="D2558" s="2">
        <f>MACD!E2558</f>
        <v>-0.89845331660185934</v>
      </c>
      <c r="E2558" s="2">
        <f>MACD!F2558</f>
        <v>-0.5213826513172648</v>
      </c>
      <c r="F2558" s="2">
        <f>'Moving Avg'!D2558</f>
        <v>50.027999999999999</v>
      </c>
      <c r="G2558" s="2">
        <f>'Moving Avg'!F2558</f>
        <v>48.630500000000005</v>
      </c>
      <c r="H2558" s="2">
        <f>'Moving Avg'!G2558</f>
        <v>48.178999999999952</v>
      </c>
      <c r="I2558" s="2">
        <f>'Moving Avg'!H2558</f>
        <v>47.142684999999936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</row>
    <row r="2559" spans="1:12" ht="13.5" x14ac:dyDescent="0.25">
      <c r="A2559" s="3">
        <f>RSI!A2559</f>
        <v>45728</v>
      </c>
      <c r="B2559" s="2">
        <f>RSI!B2559</f>
        <v>50.027999999999999</v>
      </c>
      <c r="C2559" s="2">
        <f>RSI!I2559</f>
        <v>99.142819097322857</v>
      </c>
      <c r="D2559" s="2">
        <f>MACD!E2559</f>
        <v>-0.99117181500886886</v>
      </c>
      <c r="E2559" s="2">
        <f>MACD!F2559</f>
        <v>-0.61534048405558561</v>
      </c>
      <c r="F2559" s="2">
        <f>'Moving Avg'!D2559</f>
        <v>50.027999999999999</v>
      </c>
      <c r="G2559" s="2">
        <f>'Moving Avg'!F2559</f>
        <v>48.738000000000007</v>
      </c>
      <c r="H2559" s="2">
        <f>'Moving Avg'!G2559</f>
        <v>48.221999999999944</v>
      </c>
      <c r="I2559" s="2">
        <f>'Moving Avg'!H2559</f>
        <v>47.163204999999934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</row>
    <row r="2560" spans="1:12" ht="13.5" x14ac:dyDescent="0.25">
      <c r="A2560" s="3">
        <f>RSI!A2560</f>
        <v>45729</v>
      </c>
      <c r="B2560" s="2">
        <f>RSI!B2560</f>
        <v>50.027999999999999</v>
      </c>
      <c r="C2560" s="2">
        <f>RSI!I2560</f>
        <v>99.142819097322857</v>
      </c>
      <c r="D2560" s="2">
        <f>MACD!E2560</f>
        <v>-1.0770205323931776</v>
      </c>
      <c r="E2560" s="2">
        <f>MACD!F2560</f>
        <v>-0.70767649372310404</v>
      </c>
      <c r="F2560" s="2">
        <f>'Moving Avg'!D2560</f>
        <v>50.027999999999999</v>
      </c>
      <c r="G2560" s="2">
        <f>'Moving Avg'!F2560</f>
        <v>48.845500000000001</v>
      </c>
      <c r="H2560" s="2">
        <f>'Moving Avg'!G2560</f>
        <v>48.264999999999944</v>
      </c>
      <c r="I2560" s="2">
        <f>'Moving Avg'!H2560</f>
        <v>47.183724999999932</v>
      </c>
      <c r="J2560" s="6" t="str">
        <f>OBV!F2560</f>
        <v>BEARISH</v>
      </c>
      <c r="K2560" s="6" t="str">
        <f>OBV!G2560</f>
        <v>NEUTRAL</v>
      </c>
      <c r="L2560" s="6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50.027999999999999</v>
      </c>
      <c r="C2561" s="2">
        <f>RSI!I2561</f>
        <v>99.142819097322857</v>
      </c>
      <c r="D2561" s="2">
        <f>MACD!E2561</f>
        <v>-1.1565086097467727</v>
      </c>
      <c r="E2561" s="2">
        <f>MACD!F2561</f>
        <v>-0.79744291692783786</v>
      </c>
      <c r="F2561" s="2">
        <f>'Moving Avg'!D2561</f>
        <v>50.027999999999999</v>
      </c>
      <c r="G2561" s="2">
        <f>'Moving Avg'!F2561</f>
        <v>48.953000000000003</v>
      </c>
      <c r="H2561" s="2">
        <f>'Moving Avg'!G2561</f>
        <v>48.30799999999995</v>
      </c>
      <c r="I2561" s="2">
        <f>'Moving Avg'!H2561</f>
        <v>47.204244999999922</v>
      </c>
      <c r="J2561" s="6" t="str">
        <f>OBV!F2561</f>
        <v>BEARISH</v>
      </c>
      <c r="K2561" s="6" t="str">
        <f>OBV!G2561</f>
        <v>NEUTRAL</v>
      </c>
      <c r="L2561" s="6" t="str">
        <f>OBV!H2561</f>
        <v>CONFIRMED BEARISH</v>
      </c>
    </row>
    <row r="2562" spans="1:12" ht="13.5" x14ac:dyDescent="0.25">
      <c r="A2562" s="3">
        <f>RSI!A2562</f>
        <v>45733</v>
      </c>
      <c r="B2562" s="2">
        <f>RSI!B2562</f>
        <v>48.854999999999997</v>
      </c>
      <c r="C2562" s="2">
        <f>RSI!I2562</f>
        <v>46.587091420761354</v>
      </c>
      <c r="D2562" s="2">
        <f>MACD!E2562</f>
        <v>-0.81244931297541712</v>
      </c>
      <c r="E2562" s="2">
        <f>MACD!F2562</f>
        <v>-0.80044419613735385</v>
      </c>
      <c r="F2562" s="2">
        <f>'Moving Avg'!D2562</f>
        <v>49.793399999999998</v>
      </c>
      <c r="G2562" s="2">
        <f>'Moving Avg'!F2562</f>
        <v>49.001850000000005</v>
      </c>
      <c r="H2562" s="2">
        <f>'Moving Avg'!G2562</f>
        <v>48.327539999999956</v>
      </c>
      <c r="I2562" s="2">
        <f>'Moving Avg'!H2562</f>
        <v>47.21889999999992</v>
      </c>
      <c r="J2562" s="6" t="str">
        <f>OBV!F2562</f>
        <v>BEARISH</v>
      </c>
      <c r="K2562" s="6" t="str">
        <f>OBV!G2562</f>
        <v>NEUTRAL</v>
      </c>
      <c r="L2562" s="6" t="str">
        <f>OBV!H2562</f>
        <v>CONFIRMED BEARISH</v>
      </c>
    </row>
    <row r="2563" spans="1:12" ht="13.5" x14ac:dyDescent="0.25">
      <c r="A2563" s="3">
        <f>RSI!A2563</f>
        <v>45734</v>
      </c>
      <c r="B2563" s="2">
        <f>RSI!B2563</f>
        <v>48.854999999999997</v>
      </c>
      <c r="C2563" s="2">
        <f>RSI!I2563</f>
        <v>46.587091420761354</v>
      </c>
      <c r="D2563" s="2">
        <f>MACD!E2563</f>
        <v>-0.52026098287848299</v>
      </c>
      <c r="E2563" s="2">
        <f>MACD!F2563</f>
        <v>-0.74440755348557974</v>
      </c>
      <c r="F2563" s="2">
        <f>'Moving Avg'!D2563</f>
        <v>49.558799999999998</v>
      </c>
      <c r="G2563" s="2">
        <f>'Moving Avg'!F2563</f>
        <v>49.050700000000006</v>
      </c>
      <c r="H2563" s="2">
        <f>'Moving Avg'!G2563</f>
        <v>48.347079999999963</v>
      </c>
      <c r="I2563" s="2">
        <f>'Moving Avg'!H2563</f>
        <v>47.233554999999903</v>
      </c>
      <c r="J2563" s="6" t="str">
        <f>OBV!F2563</f>
        <v>BEARISH</v>
      </c>
      <c r="K2563" s="6" t="str">
        <f>OBV!G2563</f>
        <v>NEUTRAL</v>
      </c>
      <c r="L2563" s="6" t="str">
        <f>OBV!H2563</f>
        <v>CONFIRMED BEARISH</v>
      </c>
    </row>
    <row r="2564" spans="1:12" ht="13.5" x14ac:dyDescent="0.25">
      <c r="A2564" s="3">
        <f>RSI!A2564</f>
        <v>45735</v>
      </c>
      <c r="B2564" s="2">
        <f>RSI!B2564</f>
        <v>48.854999999999997</v>
      </c>
      <c r="C2564" s="2">
        <f>RSI!I2564</f>
        <v>46.587091420761354</v>
      </c>
      <c r="D2564" s="2">
        <f>MACD!E2564</f>
        <v>-0.27204208057599999</v>
      </c>
      <c r="E2564" s="2">
        <f>MACD!F2564</f>
        <v>-0.64993445890366375</v>
      </c>
      <c r="F2564" s="2">
        <f>'Moving Avg'!D2564</f>
        <v>49.324199999999998</v>
      </c>
      <c r="G2564" s="2">
        <f>'Moving Avg'!F2564</f>
        <v>49.099550000000008</v>
      </c>
      <c r="H2564" s="2">
        <f>'Moving Avg'!G2564</f>
        <v>48.366619999999969</v>
      </c>
      <c r="I2564" s="2">
        <f>'Moving Avg'!H2564</f>
        <v>47.248209999999901</v>
      </c>
      <c r="J2564" s="6" t="str">
        <f>OBV!F2564</f>
        <v>BEARISH</v>
      </c>
      <c r="K2564" s="6" t="str">
        <f>OBV!G2564</f>
        <v>NEUTRAL</v>
      </c>
      <c r="L2564" s="6" t="str">
        <f>OBV!H2564</f>
        <v>CONFIRMED BEARISH</v>
      </c>
    </row>
    <row r="2565" spans="1:12" ht="13.5" x14ac:dyDescent="0.25">
      <c r="A2565" s="3">
        <f>RSI!A2565</f>
        <v>45737</v>
      </c>
      <c r="B2565" s="2">
        <f>RSI!B2565</f>
        <v>48.854999999999997</v>
      </c>
      <c r="C2565" s="2">
        <f>RSI!I2565</f>
        <v>46.587091420761354</v>
      </c>
      <c r="D2565" s="2">
        <f>MACD!E2565</f>
        <v>-6.1100865603101795E-2</v>
      </c>
      <c r="E2565" s="2">
        <f>MACD!F2565</f>
        <v>-0.5321677402435514</v>
      </c>
      <c r="F2565" s="2">
        <f>'Moving Avg'!D2565</f>
        <v>49.089599999999997</v>
      </c>
      <c r="G2565" s="2">
        <f>'Moving Avg'!F2565</f>
        <v>49.148400000000009</v>
      </c>
      <c r="H2565" s="2">
        <f>'Moving Avg'!G2565</f>
        <v>48.386159999999975</v>
      </c>
      <c r="I2565" s="2">
        <f>'Moving Avg'!H2565</f>
        <v>47.262864999999891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</row>
    <row r="2566" spans="1:12" ht="13.5" x14ac:dyDescent="0.25">
      <c r="A2566" s="3">
        <f>RSI!A2566</f>
        <v>45740</v>
      </c>
      <c r="B2566" s="2">
        <f>RSI!B2566</f>
        <v>48.854999999999997</v>
      </c>
      <c r="C2566" s="2">
        <f>RSI!I2566</f>
        <v>46.587091420761354</v>
      </c>
      <c r="D2566" s="2">
        <f>MACD!E2566</f>
        <v>0.11823029559335652</v>
      </c>
      <c r="E2566" s="2">
        <f>MACD!F2566</f>
        <v>-0.40208813307616986</v>
      </c>
      <c r="F2566" s="2">
        <f>'Moving Avg'!D2566</f>
        <v>48.854999999999997</v>
      </c>
      <c r="G2566" s="2">
        <f>'Moving Avg'!F2566</f>
        <v>49.197250000000011</v>
      </c>
      <c r="H2566" s="2">
        <f>'Moving Avg'!G2566</f>
        <v>48.405699999999982</v>
      </c>
      <c r="I2566" s="2">
        <f>'Moving Avg'!H2566</f>
        <v>47.277519999999889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</row>
    <row r="2567" spans="1:12" ht="13.5" x14ac:dyDescent="0.25">
      <c r="A2567" s="3">
        <f>RSI!A2567</f>
        <v>45741</v>
      </c>
      <c r="B2567" s="2">
        <f>RSI!B2567</f>
        <v>48.854999999999997</v>
      </c>
      <c r="C2567" s="2">
        <f>RSI!I2567</f>
        <v>46.587091420761354</v>
      </c>
      <c r="D2567" s="2">
        <f>MACD!E2567</f>
        <v>0.27075208518496652</v>
      </c>
      <c r="E2567" s="2">
        <f>MACD!F2567</f>
        <v>-0.26752008942394262</v>
      </c>
      <c r="F2567" s="2">
        <f>'Moving Avg'!D2567</f>
        <v>48.854999999999997</v>
      </c>
      <c r="G2567" s="2">
        <f>'Moving Avg'!F2567</f>
        <v>49.246100000000013</v>
      </c>
      <c r="H2567" s="2">
        <f>'Moving Avg'!G2567</f>
        <v>48.425239999999988</v>
      </c>
      <c r="I2567" s="2">
        <f>'Moving Avg'!H2567</f>
        <v>47.29217499999988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</row>
    <row r="2568" spans="1:12" ht="13.5" x14ac:dyDescent="0.25">
      <c r="A2568" s="3">
        <f>RSI!A2568</f>
        <v>45742</v>
      </c>
      <c r="B2568" s="2">
        <f>RSI!B2568</f>
        <v>48.854999999999997</v>
      </c>
      <c r="C2568" s="2">
        <f>RSI!I2568</f>
        <v>46.587091420761354</v>
      </c>
      <c r="D2568" s="2">
        <f>MACD!E2568</f>
        <v>0.40053124130164264</v>
      </c>
      <c r="E2568" s="2">
        <f>MACD!F2568</f>
        <v>-0.13390982327882558</v>
      </c>
      <c r="F2568" s="2">
        <f>'Moving Avg'!D2568</f>
        <v>48.854999999999997</v>
      </c>
      <c r="G2568" s="2">
        <f>'Moving Avg'!F2568</f>
        <v>49.294950000000014</v>
      </c>
      <c r="H2568" s="2">
        <f>'Moving Avg'!G2568</f>
        <v>48.444779999999994</v>
      </c>
      <c r="I2568" s="2">
        <f>'Moving Avg'!H2568</f>
        <v>47.30682999999987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</row>
    <row r="2569" spans="1:12" ht="13.5" x14ac:dyDescent="0.25">
      <c r="A2569" s="3">
        <f>RSI!A2569</f>
        <v>45743</v>
      </c>
      <c r="B2569" s="2">
        <f>RSI!B2569</f>
        <v>48.854999999999997</v>
      </c>
      <c r="C2569" s="2">
        <f>RSI!I2569</f>
        <v>46.587091420761354</v>
      </c>
      <c r="D2569" s="2">
        <f>MACD!E2569</f>
        <v>0.51101313009616689</v>
      </c>
      <c r="E2569" s="2">
        <f>MACD!F2569</f>
        <v>-4.9252326038270872E-3</v>
      </c>
      <c r="F2569" s="2">
        <f>'Moving Avg'!D2569</f>
        <v>48.854999999999997</v>
      </c>
      <c r="G2569" s="2">
        <f>'Moving Avg'!F2569</f>
        <v>49.343800000000009</v>
      </c>
      <c r="H2569" s="2">
        <f>'Moving Avg'!G2569</f>
        <v>48.464320000000001</v>
      </c>
      <c r="I2569" s="2">
        <f>'Moving Avg'!H2569</f>
        <v>47.321484999999868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</row>
    <row r="2570" spans="1:12" ht="13.5" x14ac:dyDescent="0.25">
      <c r="A2570" s="3">
        <f>RSI!A2570</f>
        <v>45744</v>
      </c>
      <c r="B2570" s="2">
        <f>RSI!B2570</f>
        <v>51.054000000000002</v>
      </c>
      <c r="C2570" s="2">
        <f>RSI!I2570</f>
        <v>80.909585313035947</v>
      </c>
      <c r="D2570" s="2">
        <f>MACD!E2570</f>
        <v>0.44222813550388906</v>
      </c>
      <c r="E2570" s="2">
        <f>MACD!F2570</f>
        <v>8.4505441017716149E-2</v>
      </c>
      <c r="F2570" s="2">
        <f>'Moving Avg'!D2570</f>
        <v>49.294799999999995</v>
      </c>
      <c r="G2570" s="2">
        <f>'Moving Avg'!F2570</f>
        <v>49.502600000000008</v>
      </c>
      <c r="H2570" s="2">
        <f>'Moving Avg'!G2570</f>
        <v>48.527839999999998</v>
      </c>
      <c r="I2570" s="2">
        <f>'Moving Avg'!H2570</f>
        <v>47.347134999999874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</row>
    <row r="2571" spans="1:12" ht="13.5" x14ac:dyDescent="0.25">
      <c r="A2571" s="3">
        <f>RSI!A2571</f>
        <v>45749</v>
      </c>
      <c r="B2571" s="2">
        <f>RSI!B2571</f>
        <v>53.35</v>
      </c>
      <c r="C2571" s="2">
        <f>RSI!I2571</f>
        <v>88.917309983237388</v>
      </c>
      <c r="D2571" s="2">
        <f>MACD!E2571</f>
        <v>0.20153073933610699</v>
      </c>
      <c r="E2571" s="2">
        <f>MACD!F2571</f>
        <v>0.10791050068139432</v>
      </c>
      <c r="F2571" s="2">
        <f>'Moving Avg'!D2571</f>
        <v>50.193799999999996</v>
      </c>
      <c r="G2571" s="2">
        <f>'Moving Avg'!F2571</f>
        <v>49.77620000000001</v>
      </c>
      <c r="H2571" s="2">
        <f>'Moving Avg'!G2571</f>
        <v>48.637280000000004</v>
      </c>
      <c r="I2571" s="2">
        <f>'Moving Avg'!H2571</f>
        <v>47.384264999999871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</row>
    <row r="2572" spans="1:12" ht="13.5" x14ac:dyDescent="0.25">
      <c r="A2572" s="3">
        <f>RSI!A2572</f>
        <v>45750</v>
      </c>
      <c r="B2572" s="2">
        <f>RSI!B2572</f>
        <v>53.35</v>
      </c>
      <c r="C2572" s="2">
        <f>RSI!I2572</f>
        <v>88.917309983237388</v>
      </c>
      <c r="D2572" s="2">
        <f>MACD!E2572</f>
        <v>-0.20766557662823715</v>
      </c>
      <c r="E2572" s="2">
        <f>MACD!F2572</f>
        <v>4.4795285219468031E-2</v>
      </c>
      <c r="F2572" s="2">
        <f>'Moving Avg'!D2572</f>
        <v>51.092799999999997</v>
      </c>
      <c r="G2572" s="2">
        <f>'Moving Avg'!F2572</f>
        <v>49.94230000000001</v>
      </c>
      <c r="H2572" s="2">
        <f>'Moving Avg'!G2572</f>
        <v>48.746719999999996</v>
      </c>
      <c r="I2572" s="2">
        <f>'Moving Avg'!H2572</f>
        <v>47.420174999999865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</row>
    <row r="2573" spans="1:12" ht="13.5" x14ac:dyDescent="0.25">
      <c r="A2573" s="3">
        <f>RSI!A2573</f>
        <v>45751</v>
      </c>
      <c r="B2573" s="2">
        <f>RSI!B2573</f>
        <v>55.695</v>
      </c>
      <c r="C2573" s="2">
        <f>RSI!I2573</f>
        <v>92.596041402881156</v>
      </c>
      <c r="D2573" s="2">
        <f>MACD!E2573</f>
        <v>-0.75082319652476315</v>
      </c>
      <c r="E2573" s="2">
        <f>MACD!F2573</f>
        <v>-0.11432841112937821</v>
      </c>
      <c r="F2573" s="2">
        <f>'Moving Avg'!D2573</f>
        <v>52.460799999999992</v>
      </c>
      <c r="G2573" s="2">
        <f>'Moving Avg'!F2573</f>
        <v>50.225650000000016</v>
      </c>
      <c r="H2573" s="2">
        <f>'Moving Avg'!G2573</f>
        <v>48.903060000000004</v>
      </c>
      <c r="I2573" s="2">
        <f>'Moving Avg'!H2573</f>
        <v>47.467809999999865</v>
      </c>
      <c r="J2573" s="6" t="str">
        <f>OBV!F2573</f>
        <v>BULLISH</v>
      </c>
      <c r="K2573" s="6" t="str">
        <f>OBV!G2573</f>
        <v>NEUTRAL</v>
      </c>
      <c r="L2573" s="6" t="str">
        <f>OBV!H2573</f>
        <v>CONFIRMED BULLISH</v>
      </c>
    </row>
    <row r="2574" spans="1:12" ht="13.5" x14ac:dyDescent="0.25">
      <c r="A2574" s="3">
        <f>RSI!A2574</f>
        <v>45754</v>
      </c>
      <c r="B2574" s="2">
        <f>RSI!B2574</f>
        <v>55.695</v>
      </c>
      <c r="C2574" s="2">
        <f>RSI!I2574</f>
        <v>92.596041402881156</v>
      </c>
      <c r="D2574" s="2">
        <f>MACD!E2574</f>
        <v>-1.2457663665687733</v>
      </c>
      <c r="E2574" s="2">
        <f>MACD!F2574</f>
        <v>-0.34061600221725724</v>
      </c>
      <c r="F2574" s="2">
        <f>'Moving Avg'!D2574</f>
        <v>53.828800000000001</v>
      </c>
      <c r="G2574" s="2">
        <f>'Moving Avg'!F2574</f>
        <v>50.509000000000015</v>
      </c>
      <c r="H2574" s="2">
        <f>'Moving Avg'!G2574</f>
        <v>49.059400000000004</v>
      </c>
      <c r="I2574" s="2">
        <f>'Moving Avg'!H2574</f>
        <v>47.515444999999858</v>
      </c>
      <c r="J2574" s="6" t="str">
        <f>OBV!F2574</f>
        <v>BULLISH</v>
      </c>
      <c r="K2574" s="6" t="str">
        <f>OBV!G2574</f>
        <v>NEUTRAL</v>
      </c>
      <c r="L2574" s="6" t="str">
        <f>OBV!H2574</f>
        <v>CONFIRMED BULLISH</v>
      </c>
    </row>
    <row r="2575" spans="1:12" ht="13.5" x14ac:dyDescent="0.25">
      <c r="A2575" s="3">
        <f>RSI!A2575</f>
        <v>45755</v>
      </c>
      <c r="B2575" s="2">
        <f>RSI!B2575</f>
        <v>55.695</v>
      </c>
      <c r="C2575" s="2">
        <f>RSI!I2575</f>
        <v>92.596041402881156</v>
      </c>
      <c r="D2575" s="2">
        <f>MACD!E2575</f>
        <v>-1.6972943047335249</v>
      </c>
      <c r="E2575" s="2">
        <f>MACD!F2575</f>
        <v>-0.61195166272051083</v>
      </c>
      <c r="F2575" s="2">
        <f>'Moving Avg'!D2575</f>
        <v>54.757000000000005</v>
      </c>
      <c r="G2575" s="2">
        <f>'Moving Avg'!F2575</f>
        <v>50.792350000000013</v>
      </c>
      <c r="H2575" s="2">
        <f>'Moving Avg'!G2575</f>
        <v>49.215740000000011</v>
      </c>
      <c r="I2575" s="2">
        <f>'Moving Avg'!H2575</f>
        <v>47.563079999999857</v>
      </c>
      <c r="J2575" s="6" t="str">
        <f>OBV!F2575</f>
        <v>BULLISH</v>
      </c>
      <c r="K2575" s="6" t="str">
        <f>OBV!G2575</f>
        <v>NEUTRAL</v>
      </c>
      <c r="L2575" s="6" t="str">
        <f>OBV!H2575</f>
        <v>CONFIRMED BULLISH</v>
      </c>
    </row>
    <row r="2576" spans="1:12" ht="13.5" x14ac:dyDescent="0.25">
      <c r="A2576" s="3">
        <f>RSI!A2576</f>
        <v>45757</v>
      </c>
      <c r="B2576" s="2">
        <f>RSI!B2576</f>
        <v>55.695</v>
      </c>
      <c r="C2576" s="2">
        <f>RSI!I2576</f>
        <v>92.596041402881156</v>
      </c>
      <c r="D2576" s="2">
        <f>MACD!E2576</f>
        <v>-2.1096618425579479</v>
      </c>
      <c r="E2576" s="2">
        <f>MACD!F2576</f>
        <v>-0.91149369868799823</v>
      </c>
      <c r="F2576" s="2">
        <f>'Moving Avg'!D2576</f>
        <v>55.225999999999999</v>
      </c>
      <c r="G2576" s="2">
        <f>'Moving Avg'!F2576</f>
        <v>51.075700000000019</v>
      </c>
      <c r="H2576" s="2">
        <f>'Moving Avg'!G2576</f>
        <v>49.372080000000011</v>
      </c>
      <c r="I2576" s="2">
        <f>'Moving Avg'!H2576</f>
        <v>47.610714999999843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</row>
    <row r="2577" spans="1:12" ht="13.5" x14ac:dyDescent="0.25">
      <c r="A2577" s="3">
        <f>RSI!A2577</f>
        <v>45758</v>
      </c>
      <c r="B2577" s="2">
        <f>RSI!B2577</f>
        <v>55.695</v>
      </c>
      <c r="C2577" s="2">
        <f>RSI!I2577</f>
        <v>92.596041402881156</v>
      </c>
      <c r="D2577" s="2">
        <f>MACD!E2577</f>
        <v>-2.486648809884116</v>
      </c>
      <c r="E2577" s="2">
        <f>MACD!F2577</f>
        <v>-1.2265247209272219</v>
      </c>
      <c r="F2577" s="2">
        <f>'Moving Avg'!D2577</f>
        <v>55.695000000000007</v>
      </c>
      <c r="G2577" s="2">
        <f>'Moving Avg'!F2577</f>
        <v>51.359050000000011</v>
      </c>
      <c r="H2577" s="2">
        <f>'Moving Avg'!G2577</f>
        <v>49.528420000000025</v>
      </c>
      <c r="I2577" s="2">
        <f>'Moving Avg'!H2577</f>
        <v>47.658349999999842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</row>
    <row r="2578" spans="1:12" ht="13.5" x14ac:dyDescent="0.25">
      <c r="A2578" s="3">
        <f>RSI!A2578</f>
        <v>45761</v>
      </c>
      <c r="B2578" s="2">
        <f>RSI!B2578</f>
        <v>55.695</v>
      </c>
      <c r="C2578" s="2">
        <f>RSI!I2578</f>
        <v>92.596041402881156</v>
      </c>
      <c r="D2578" s="2">
        <f>MACD!E2578</f>
        <v>-2.8316198092435414</v>
      </c>
      <c r="E2578" s="2">
        <f>MACD!F2578</f>
        <v>-1.5475437385904858</v>
      </c>
      <c r="F2578" s="2">
        <f>'Moving Avg'!D2578</f>
        <v>55.695000000000007</v>
      </c>
      <c r="G2578" s="2">
        <f>'Moving Avg'!F2578</f>
        <v>51.642400000000023</v>
      </c>
      <c r="H2578" s="2">
        <f>'Moving Avg'!G2578</f>
        <v>49.684760000000033</v>
      </c>
      <c r="I2578" s="2">
        <f>'Moving Avg'!H2578</f>
        <v>47.705984999999835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</row>
    <row r="2579" spans="1:12" ht="13.5" x14ac:dyDescent="0.25">
      <c r="A2579" s="3">
        <f>RSI!A2579</f>
        <v>45762</v>
      </c>
      <c r="B2579" s="2">
        <f>RSI!B2579</f>
        <v>58.195999999999998</v>
      </c>
      <c r="C2579" s="2">
        <f>RSI!I2579</f>
        <v>95.230161278109378</v>
      </c>
      <c r="D2579" s="2">
        <f>MACD!E2579</f>
        <v>-3.3328350388357535</v>
      </c>
      <c r="E2579" s="2">
        <f>MACD!F2579</f>
        <v>-1.9046019986395395</v>
      </c>
      <c r="F2579" s="2">
        <f>'Moving Avg'!D2579</f>
        <v>56.1952</v>
      </c>
      <c r="G2579" s="2">
        <f>'Moving Avg'!F2579</f>
        <v>52.050800000000017</v>
      </c>
      <c r="H2579" s="2">
        <f>'Moving Avg'!G2579</f>
        <v>49.891120000000029</v>
      </c>
      <c r="I2579" s="2">
        <f>'Moving Avg'!H2579</f>
        <v>47.766124999999839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60.814999999999998</v>
      </c>
      <c r="C2580" s="2">
        <f>RSI!I2580</f>
        <v>96.595928571335804</v>
      </c>
      <c r="D2580" s="2">
        <f>MACD!E2580</f>
        <v>-3.6496864575893611</v>
      </c>
      <c r="E2580" s="2">
        <f>MACD!F2580</f>
        <v>-2.2536188904295038</v>
      </c>
      <c r="F2580" s="2">
        <f>'Moving Avg'!D2580</f>
        <v>57.219200000000001</v>
      </c>
      <c r="G2580" s="2">
        <f>'Moving Avg'!F2580</f>
        <v>52.590150000000015</v>
      </c>
      <c r="H2580" s="2">
        <f>'Moving Avg'!G2580</f>
        <v>50.149860000000032</v>
      </c>
      <c r="I2580" s="2">
        <f>'Moving Avg'!H2580</f>
        <v>47.839359999999843</v>
      </c>
      <c r="J2580" s="6" t="str">
        <f>OBV!F2580</f>
        <v>BULLISH</v>
      </c>
      <c r="K2580" s="6" t="str">
        <f>OBV!G2580</f>
        <v>NEUTRAL</v>
      </c>
      <c r="L2580" s="6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62.045999999999999</v>
      </c>
      <c r="C2581" s="2">
        <f>RSI!I2581</f>
        <v>97.026849116704142</v>
      </c>
      <c r="D2581" s="2">
        <f>MACD!E2581</f>
        <v>-3.7055308858710845</v>
      </c>
      <c r="E2581" s="2">
        <f>MACD!F2581</f>
        <v>-2.5440012895178201</v>
      </c>
      <c r="F2581" s="2">
        <f>'Moving Avg'!D2581</f>
        <v>58.489400000000003</v>
      </c>
      <c r="G2581" s="2">
        <f>'Moving Avg'!F2581</f>
        <v>53.191050000000018</v>
      </c>
      <c r="H2581" s="2">
        <f>'Moving Avg'!G2581</f>
        <v>50.43322000000002</v>
      </c>
      <c r="I2581" s="2">
        <f>'Moving Avg'!H2581</f>
        <v>47.918749999999847</v>
      </c>
      <c r="J2581" s="6" t="str">
        <f>OBV!F2581</f>
        <v>BEARISH</v>
      </c>
      <c r="K2581" s="6" t="str">
        <f>OBV!G2581</f>
        <v>WEAK</v>
      </c>
      <c r="L2581" s="6" t="str">
        <f>OBV!H2581</f>
        <v>BEARISH DIVERGENCE</v>
      </c>
    </row>
    <row r="2582" spans="1:12" ht="13.5" x14ac:dyDescent="0.25">
      <c r="A2582" s="3">
        <f>RSI!A2582</f>
        <v>45765</v>
      </c>
      <c r="B2582" s="2">
        <f>RSI!B2582</f>
        <v>62.045999999999999</v>
      </c>
      <c r="C2582" s="2">
        <f>RSI!I2582</f>
        <v>97.026849116704142</v>
      </c>
      <c r="D2582" s="2">
        <f>MACD!E2582</f>
        <v>-3.8061550859679159</v>
      </c>
      <c r="E2582" s="2">
        <f>MACD!F2582</f>
        <v>-2.7964320488078398</v>
      </c>
      <c r="F2582" s="2">
        <f>'Moving Avg'!D2582</f>
        <v>59.759599999999999</v>
      </c>
      <c r="G2582" s="2">
        <f>'Moving Avg'!F2582</f>
        <v>53.850600000000021</v>
      </c>
      <c r="H2582" s="2">
        <f>'Moving Avg'!G2582</f>
        <v>50.716580000000015</v>
      </c>
      <c r="I2582" s="2">
        <f>'Moving Avg'!H2582</f>
        <v>47.99813999999985</v>
      </c>
      <c r="J2582" s="6" t="str">
        <f>OBV!F2582</f>
        <v>BEARISH</v>
      </c>
      <c r="K2582" s="6" t="str">
        <f>OBV!G2582</f>
        <v>WEAK</v>
      </c>
      <c r="L2582" s="6" t="str">
        <f>OBV!H2582</f>
        <v>BEARISH DIVERGENCE</v>
      </c>
    </row>
    <row r="2583" spans="1:12" ht="13.5" x14ac:dyDescent="0.25">
      <c r="A2583" s="3">
        <f>RSI!A2583</f>
        <v>45768</v>
      </c>
      <c r="B2583" s="2">
        <f>RSI!B2583</f>
        <v>59.261000000000003</v>
      </c>
      <c r="C2583" s="2">
        <f>RSI!I2583</f>
        <v>72.834744546717033</v>
      </c>
      <c r="D2583" s="2">
        <f>MACD!E2583</f>
        <v>-3.3736509112749147</v>
      </c>
      <c r="E2583" s="2">
        <f>MACD!F2583</f>
        <v>-2.9118758213012548</v>
      </c>
      <c r="F2583" s="2">
        <f>'Moving Avg'!D2583</f>
        <v>60.472799999999992</v>
      </c>
      <c r="G2583" s="2">
        <f>'Moving Avg'!F2583</f>
        <v>54.37090000000002</v>
      </c>
      <c r="H2583" s="2">
        <f>'Moving Avg'!G2583</f>
        <v>50.944240000000008</v>
      </c>
      <c r="I2583" s="2">
        <f>'Moving Avg'!H2583</f>
        <v>48.063604999999853</v>
      </c>
      <c r="J2583" s="6" t="str">
        <f>OBV!F2583</f>
        <v>BEARISH</v>
      </c>
      <c r="K2583" s="6" t="str">
        <f>OBV!G2583</f>
        <v>WEAK</v>
      </c>
      <c r="L2583" s="6" t="str">
        <f>OBV!H2583</f>
        <v>CONFIRMED BEARISH</v>
      </c>
    </row>
    <row r="2584" spans="1:12" ht="13.5" x14ac:dyDescent="0.25">
      <c r="A2584" s="3">
        <f>RSI!A2584</f>
        <v>45769</v>
      </c>
      <c r="B2584" s="2">
        <f>RSI!B2584</f>
        <v>58.625999999999998</v>
      </c>
      <c r="C2584" s="2">
        <f>RSI!I2584</f>
        <v>68.632833437809396</v>
      </c>
      <c r="D2584" s="2">
        <f>MACD!E2584</f>
        <v>-2.9899493395208623</v>
      </c>
      <c r="E2584" s="2">
        <f>MACD!F2584</f>
        <v>-2.9274905249451764</v>
      </c>
      <c r="F2584" s="2">
        <f>'Moving Avg'!D2584</f>
        <v>60.558799999999998</v>
      </c>
      <c r="G2584" s="2">
        <f>'Moving Avg'!F2584</f>
        <v>54.859450000000017</v>
      </c>
      <c r="H2584" s="2">
        <f>'Moving Avg'!G2584</f>
        <v>51.159200000000013</v>
      </c>
      <c r="I2584" s="2">
        <f>'Moving Avg'!H2584</f>
        <v>48.125894999999858</v>
      </c>
      <c r="J2584" s="6" t="str">
        <f>OBV!F2584</f>
        <v>BEARISH</v>
      </c>
      <c r="K2584" s="6" t="str">
        <f>OBV!G2584</f>
        <v>WEAK</v>
      </c>
      <c r="L2584" s="6" t="str">
        <f>OBV!H2584</f>
        <v>CONFIRMED BEARISH</v>
      </c>
    </row>
    <row r="2585" spans="1:12" ht="13.5" x14ac:dyDescent="0.25">
      <c r="A2585" s="3">
        <f>RSI!A2585</f>
        <v>45770</v>
      </c>
      <c r="B2585" s="2">
        <f>RSI!B2585</f>
        <v>58.625999999999998</v>
      </c>
      <c r="C2585" s="2">
        <f>RSI!I2585</f>
        <v>68.632833437809381</v>
      </c>
      <c r="D2585" s="2">
        <f>MACD!E2585</f>
        <v>-2.6886566626250001</v>
      </c>
      <c r="E2585" s="2">
        <f>MACD!F2585</f>
        <v>-2.8797237524811412</v>
      </c>
      <c r="F2585" s="2">
        <f>'Moving Avg'!D2585</f>
        <v>60.121000000000002</v>
      </c>
      <c r="G2585" s="2">
        <f>'Moving Avg'!F2585</f>
        <v>55.348000000000013</v>
      </c>
      <c r="H2585" s="2">
        <f>'Moving Avg'!G2585</f>
        <v>51.374160000000003</v>
      </c>
      <c r="I2585" s="2">
        <f>'Moving Avg'!H2585</f>
        <v>48.188184999999855</v>
      </c>
      <c r="J2585" s="6" t="str">
        <f>OBV!F2585</f>
        <v>BEARISH</v>
      </c>
      <c r="K2585" s="6" t="str">
        <f>OBV!G2585</f>
        <v>WEAK</v>
      </c>
      <c r="L2585" s="6" t="str">
        <f>OBV!H2585</f>
        <v>CONFIRMED BEARISH</v>
      </c>
    </row>
    <row r="2586" spans="1:12" ht="13.5" x14ac:dyDescent="0.25">
      <c r="A2586" s="3">
        <f>RSI!A2586</f>
        <v>45771</v>
      </c>
      <c r="B2586" s="2">
        <f>RSI!B2586</f>
        <v>58.625999999999998</v>
      </c>
      <c r="C2586" s="2">
        <f>RSI!I2586</f>
        <v>68.632833437809396</v>
      </c>
      <c r="D2586" s="2">
        <f>MACD!E2586</f>
        <v>-2.4553628939729677</v>
      </c>
      <c r="E2586" s="2">
        <f>MACD!F2586</f>
        <v>-2.7948515807795067</v>
      </c>
      <c r="F2586" s="2">
        <f>'Moving Avg'!D2586</f>
        <v>59.436999999999998</v>
      </c>
      <c r="G2586" s="2">
        <f>'Moving Avg'!F2586</f>
        <v>55.83655000000001</v>
      </c>
      <c r="H2586" s="2">
        <f>'Moving Avg'!G2586</f>
        <v>51.589120000000001</v>
      </c>
      <c r="I2586" s="2">
        <f>'Moving Avg'!H2586</f>
        <v>48.250474999999859</v>
      </c>
      <c r="J2586" s="6" t="str">
        <f>OBV!F2586</f>
        <v>BEARISH</v>
      </c>
      <c r="K2586" s="6" t="str">
        <f>OBV!G2586</f>
        <v>NEUTRAL</v>
      </c>
      <c r="L2586" s="6" t="str">
        <f>OBV!H2586</f>
        <v>CONFIRMED BEARISH</v>
      </c>
    </row>
    <row r="2587" spans="1:12" ht="13.5" x14ac:dyDescent="0.25">
      <c r="A2587" s="3">
        <f>RSI!A2587</f>
        <v>45772</v>
      </c>
      <c r="B2587" s="2">
        <f>RSI!B2587</f>
        <v>58.625999999999998</v>
      </c>
      <c r="C2587" s="2">
        <f>RSI!I2587</f>
        <v>68.632833437809396</v>
      </c>
      <c r="D2587" s="2">
        <f>MACD!E2587</f>
        <v>-2.2780032416789524</v>
      </c>
      <c r="E2587" s="2">
        <f>MACD!F2587</f>
        <v>-2.6914819129593957</v>
      </c>
      <c r="F2587" s="2">
        <f>'Moving Avg'!D2587</f>
        <v>58.753</v>
      </c>
      <c r="G2587" s="2">
        <f>'Moving Avg'!F2587</f>
        <v>56.325099999999999</v>
      </c>
      <c r="H2587" s="2">
        <f>'Moving Avg'!G2587</f>
        <v>51.804080000000006</v>
      </c>
      <c r="I2587" s="2">
        <f>'Moving Avg'!H2587</f>
        <v>48.312764999999864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</row>
    <row r="2588" spans="1:12" ht="13.5" x14ac:dyDescent="0.25">
      <c r="A2588" s="3">
        <f>RSI!A2588</f>
        <v>45775</v>
      </c>
      <c r="B2588" s="2">
        <f>RSI!B2588</f>
        <v>58.625999999999998</v>
      </c>
      <c r="C2588" s="2">
        <f>RSI!I2588</f>
        <v>68.632833437809396</v>
      </c>
      <c r="D2588" s="2">
        <f>MACD!E2588</f>
        <v>-2.1464878076402911</v>
      </c>
      <c r="E2588" s="2">
        <f>MACD!F2588</f>
        <v>-2.582483091895575</v>
      </c>
      <c r="F2588" s="2">
        <f>'Moving Avg'!D2588</f>
        <v>58.625999999999998</v>
      </c>
      <c r="G2588" s="2">
        <f>'Moving Avg'!F2588</f>
        <v>56.813649999999996</v>
      </c>
      <c r="H2588" s="2">
        <f>'Moving Avg'!G2588</f>
        <v>52.019040000000011</v>
      </c>
      <c r="I2588" s="2">
        <f>'Moving Avg'!H2588</f>
        <v>48.375054999999875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</row>
    <row r="2589" spans="1:12" ht="13.5" x14ac:dyDescent="0.25">
      <c r="A2589" s="3">
        <f>RSI!A2589</f>
        <v>45776</v>
      </c>
      <c r="B2589" s="2">
        <f>RSI!B2589</f>
        <v>58.625999999999998</v>
      </c>
      <c r="C2589" s="2">
        <f>RSI!I2589</f>
        <v>68.632833437809396</v>
      </c>
      <c r="D2589" s="2">
        <f>MACD!E2589</f>
        <v>-1.6676197290329</v>
      </c>
      <c r="E2589" s="2">
        <f>MACD!F2589</f>
        <v>-2.3995104193230401</v>
      </c>
      <c r="F2589" s="2">
        <f>'Moving Avg'!D2589</f>
        <v>58.625999999999998</v>
      </c>
      <c r="G2589" s="2">
        <f>'Moving Avg'!F2589</f>
        <v>57.302199999999992</v>
      </c>
      <c r="H2589" s="2">
        <f>'Moving Avg'!G2589</f>
        <v>52.234000000000009</v>
      </c>
      <c r="I2589" s="2">
        <f>'Moving Avg'!H2589</f>
        <v>48.43734499999988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</row>
    <row r="2590" spans="1:12" ht="13.5" x14ac:dyDescent="0.25">
      <c r="A2590" s="3">
        <f>RSI!A2590</f>
        <v>45777</v>
      </c>
      <c r="B2590" s="2">
        <f>RSI!B2590</f>
        <v>61.265000000000001</v>
      </c>
      <c r="C2590" s="2">
        <f>RSI!I2590</f>
        <v>77.17106138109466</v>
      </c>
      <c r="D2590" s="2">
        <f>MACD!E2590</f>
        <v>-1.0708926619868535</v>
      </c>
      <c r="E2590" s="2">
        <f>MACD!F2590</f>
        <v>-2.133786867855803</v>
      </c>
      <c r="F2590" s="2">
        <f>'Moving Avg'!D2590</f>
        <v>59.153800000000004</v>
      </c>
      <c r="G2590" s="2">
        <f>'Moving Avg'!F2590</f>
        <v>57.812750000000008</v>
      </c>
      <c r="H2590" s="2">
        <f>'Moving Avg'!G2590</f>
        <v>52.501740000000012</v>
      </c>
      <c r="I2590" s="2">
        <f>'Moving Avg'!H2590</f>
        <v>48.512829999999873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</row>
    <row r="2591" spans="1:12" ht="13.5" x14ac:dyDescent="0.25">
      <c r="A2591" s="3">
        <f>RSI!A2591</f>
        <v>45779</v>
      </c>
      <c r="B2591" s="2">
        <f>RSI!B2591</f>
        <v>64.02</v>
      </c>
      <c r="C2591" s="2">
        <f>RSI!I2591</f>
        <v>82.520312774108234</v>
      </c>
      <c r="D2591" s="2">
        <f>MACD!E2591</f>
        <v>-0.61098521444949938</v>
      </c>
      <c r="E2591" s="2">
        <f>MACD!F2591</f>
        <v>-1.8292265371745424</v>
      </c>
      <c r="F2591" s="2">
        <f>'Moving Avg'!D2591</f>
        <v>60.232599999999991</v>
      </c>
      <c r="G2591" s="2">
        <f>'Moving Avg'!F2591</f>
        <v>58.346249999999998</v>
      </c>
      <c r="H2591" s="2">
        <f>'Moving Avg'!G2591</f>
        <v>52.824580000000012</v>
      </c>
      <c r="I2591" s="2">
        <f>'Moving Avg'!H2591</f>
        <v>48.602089999999883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</row>
    <row r="2592" spans="1:12" ht="13.5" x14ac:dyDescent="0.25">
      <c r="A2592" s="3">
        <f>RSI!A2592</f>
        <v>45782</v>
      </c>
      <c r="B2592" s="2">
        <f>RSI!B2592</f>
        <v>64.02</v>
      </c>
      <c r="C2592" s="2">
        <f>RSI!I2592</f>
        <v>82.520312774108234</v>
      </c>
      <c r="D2592" s="2">
        <f>MACD!E2592</f>
        <v>-0.26619179869288701</v>
      </c>
      <c r="E2592" s="2">
        <f>MACD!F2592</f>
        <v>-1.5166195894782115</v>
      </c>
      <c r="F2592" s="2">
        <f>'Moving Avg'!D2592</f>
        <v>61.311399999999992</v>
      </c>
      <c r="G2592" s="2">
        <f>'Moving Avg'!F2592</f>
        <v>58.879749999999987</v>
      </c>
      <c r="H2592" s="2">
        <f>'Moving Avg'!G2592</f>
        <v>53.147420000000011</v>
      </c>
      <c r="I2592" s="2">
        <f>'Moving Avg'!H2592</f>
        <v>48.691349999999886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</row>
    <row r="2593" spans="1:12" ht="13.5" x14ac:dyDescent="0.25">
      <c r="A2593" s="3">
        <f>RSI!A2593</f>
        <v>45783</v>
      </c>
      <c r="B2593" s="2">
        <f>RSI!B2593</f>
        <v>64.02</v>
      </c>
      <c r="C2593" s="2">
        <f>RSI!I2593</f>
        <v>82.520312774108234</v>
      </c>
      <c r="D2593" s="2">
        <f>MACD!E2593</f>
        <v>-0.44397824733152902</v>
      </c>
      <c r="E2593" s="2">
        <f>MACD!F2593</f>
        <v>-1.3020913210488751</v>
      </c>
      <c r="F2593" s="2">
        <f>'Moving Avg'!D2593</f>
        <v>62.390199999999993</v>
      </c>
      <c r="G2593" s="2">
        <f>'Moving Avg'!F2593</f>
        <v>59.295999999999992</v>
      </c>
      <c r="H2593" s="2">
        <f>'Moving Avg'!G2593</f>
        <v>53.470260000000017</v>
      </c>
      <c r="I2593" s="2">
        <f>'Moving Avg'!H2593</f>
        <v>48.780609999999889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</row>
    <row r="2594" spans="1:12" ht="13.5" x14ac:dyDescent="0.25">
      <c r="A2594" s="3">
        <f>RSI!A2594</f>
        <v>45784</v>
      </c>
      <c r="B2594" s="2">
        <f>RSI!B2594</f>
        <v>64.02</v>
      </c>
      <c r="C2594" s="2">
        <f>RSI!I2594</f>
        <v>82.520312774108234</v>
      </c>
      <c r="D2594" s="2">
        <f>MACD!E2594</f>
        <v>-0.7301359692298135</v>
      </c>
      <c r="E2594" s="2">
        <f>MACD!F2594</f>
        <v>-1.1877002506850629</v>
      </c>
      <c r="F2594" s="2">
        <f>'Moving Avg'!D2594</f>
        <v>63.468999999999994</v>
      </c>
      <c r="G2594" s="2">
        <f>'Moving Avg'!F2594</f>
        <v>59.712249999999997</v>
      </c>
      <c r="H2594" s="2">
        <f>'Moving Avg'!G2594</f>
        <v>53.79310000000001</v>
      </c>
      <c r="I2594" s="2">
        <f>'Moving Avg'!H2594</f>
        <v>48.869869999999892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</row>
    <row r="2595" spans="1:12" ht="13.5" x14ac:dyDescent="0.25">
      <c r="A2595" s="3">
        <f>RSI!A2595</f>
        <v>45785</v>
      </c>
      <c r="B2595" s="2">
        <f>RSI!B2595</f>
        <v>64.02</v>
      </c>
      <c r="C2595" s="2">
        <f>RSI!I2595</f>
        <v>82.520312774108234</v>
      </c>
      <c r="D2595" s="2">
        <f>MACD!E2595</f>
        <v>-1.0074830622358206</v>
      </c>
      <c r="E2595" s="2">
        <f>MACD!F2595</f>
        <v>-1.1516568129952145</v>
      </c>
      <c r="F2595" s="2">
        <f>'Moving Avg'!D2595</f>
        <v>64.02</v>
      </c>
      <c r="G2595" s="2">
        <f>'Moving Avg'!F2595</f>
        <v>60.128499999999995</v>
      </c>
      <c r="H2595" s="2">
        <f>'Moving Avg'!G2595</f>
        <v>54.115940000000009</v>
      </c>
      <c r="I2595" s="2">
        <f>'Moving Avg'!H2595</f>
        <v>48.959129999999895</v>
      </c>
      <c r="J2595" s="6" t="str">
        <f>OBV!F2595</f>
        <v>BULLISH</v>
      </c>
      <c r="K2595" s="6" t="str">
        <f>OBV!G2595</f>
        <v>NEUTRAL</v>
      </c>
      <c r="L2595" s="6" t="str">
        <f>OBV!H2595</f>
        <v>BULLISH DIVERGENCE</v>
      </c>
    </row>
    <row r="2596" spans="1:12" ht="13.5" x14ac:dyDescent="0.25">
      <c r="A2596" s="3">
        <f>RSI!A2596</f>
        <v>45786</v>
      </c>
      <c r="B2596" s="2">
        <f>RSI!B2596</f>
        <v>64.02</v>
      </c>
      <c r="C2596" s="2">
        <f>RSI!I2596</f>
        <v>82.520312774108234</v>
      </c>
      <c r="D2596" s="2">
        <f>MACD!E2596</f>
        <v>-1.2747665902349965</v>
      </c>
      <c r="E2596" s="2">
        <f>MACD!F2596</f>
        <v>-1.176278768443171</v>
      </c>
      <c r="F2596" s="2">
        <f>'Moving Avg'!D2596</f>
        <v>64.02</v>
      </c>
      <c r="G2596" s="2">
        <f>'Moving Avg'!F2596</f>
        <v>60.544749999999986</v>
      </c>
      <c r="H2596" s="2">
        <f>'Moving Avg'!G2596</f>
        <v>54.438780000000008</v>
      </c>
      <c r="I2596" s="2">
        <f>'Moving Avg'!H2596</f>
        <v>49.048389999999905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65</v>
      </c>
      <c r="C2597" s="2">
        <f>RSI!I2597</f>
        <v>84.531563769473749</v>
      </c>
      <c r="D2597" s="2">
        <f>MACD!E2597</f>
        <v>-1.6037121852174252</v>
      </c>
      <c r="E2597" s="2">
        <f>MACD!F2597</f>
        <v>-1.2617654517980219</v>
      </c>
      <c r="F2597" s="2">
        <f>'Moving Avg'!D2597</f>
        <v>64.215999999999994</v>
      </c>
      <c r="G2597" s="2">
        <f>'Moving Avg'!F2597</f>
        <v>61.009999999999991</v>
      </c>
      <c r="H2597" s="2">
        <f>'Moving Avg'!G2597</f>
        <v>54.781220000000005</v>
      </c>
      <c r="I2597" s="2">
        <f>'Moving Avg'!H2597</f>
        <v>49.1425499999999</v>
      </c>
      <c r="J2597" s="6" t="str">
        <f>OBV!F2597</f>
        <v>BEARISH</v>
      </c>
      <c r="K2597" s="6" t="str">
        <f>OBV!G2597</f>
        <v>NEUTRAL</v>
      </c>
      <c r="L2597" s="6" t="str">
        <f>OBV!H2597</f>
        <v>CONFIRMED BEARISH</v>
      </c>
    </row>
    <row r="2598" spans="1:12" ht="13.5" x14ac:dyDescent="0.25">
      <c r="A2598" s="3">
        <f>RSI!A2598</f>
        <v>45790</v>
      </c>
      <c r="B2598" s="2">
        <f>RSI!B2598</f>
        <v>62.09</v>
      </c>
      <c r="C2598" s="2">
        <f>RSI!I2598</f>
        <v>61.794513236293497</v>
      </c>
      <c r="D2598" s="2">
        <f>MACD!E2598</f>
        <v>-1.700239791711148</v>
      </c>
      <c r="E2598" s="2">
        <f>MACD!F2598</f>
        <v>-1.3494603197806472</v>
      </c>
      <c r="F2598" s="2">
        <f>'Moving Avg'!D2598</f>
        <v>63.83</v>
      </c>
      <c r="G2598" s="2">
        <f>'Moving Avg'!F2598</f>
        <v>61.32974999999999</v>
      </c>
      <c r="H2598" s="2">
        <f>'Moving Avg'!G2598</f>
        <v>55.065460000000002</v>
      </c>
      <c r="I2598" s="2">
        <f>'Moving Avg'!H2598</f>
        <v>49.222159999999903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</row>
    <row r="2599" spans="1:12" ht="13.5" x14ac:dyDescent="0.25">
      <c r="A2599" s="3">
        <f>RSI!A2599</f>
        <v>45791</v>
      </c>
      <c r="B2599" s="2">
        <f>RSI!B2599</f>
        <v>62.09</v>
      </c>
      <c r="C2599" s="2">
        <f>RSI!I2599</f>
        <v>61.79451323629349</v>
      </c>
      <c r="D2599" s="2">
        <f>MACD!E2599</f>
        <v>-1.7959666652693542</v>
      </c>
      <c r="E2599" s="2">
        <f>MACD!F2599</f>
        <v>-1.4387615888783887</v>
      </c>
      <c r="F2599" s="2">
        <f>'Moving Avg'!D2599</f>
        <v>63.444000000000003</v>
      </c>
      <c r="G2599" s="2">
        <f>'Moving Avg'!F2599</f>
        <v>61.52444999999998</v>
      </c>
      <c r="H2599" s="2">
        <f>'Moving Avg'!G2599</f>
        <v>55.349700000000006</v>
      </c>
      <c r="I2599" s="2">
        <f>'Moving Avg'!H2599</f>
        <v>49.301769999999905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</row>
    <row r="2600" spans="1:12" ht="13.5" x14ac:dyDescent="0.25">
      <c r="A2600" s="3">
        <f>RSI!A2600</f>
        <v>45792</v>
      </c>
      <c r="B2600" s="2">
        <f>RSI!B2600</f>
        <v>62.09</v>
      </c>
      <c r="C2600" s="2">
        <f>RSI!I2600</f>
        <v>61.794513236293497</v>
      </c>
      <c r="D2600" s="2">
        <f>MACD!E2600</f>
        <v>-1.4839752794215713</v>
      </c>
      <c r="E2600" s="2">
        <f>MACD!F2600</f>
        <v>-1.4478043269870251</v>
      </c>
      <c r="F2600" s="2">
        <f>'Moving Avg'!D2600</f>
        <v>63.057999999999993</v>
      </c>
      <c r="G2600" s="2">
        <f>'Moving Avg'!F2600</f>
        <v>61.588199999999972</v>
      </c>
      <c r="H2600" s="2">
        <f>'Moving Avg'!G2600</f>
        <v>55.633939999999996</v>
      </c>
      <c r="I2600" s="2">
        <f>'Moving Avg'!H2600</f>
        <v>49.381379999999915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</row>
    <row r="2601" spans="1:12" ht="13.5" x14ac:dyDescent="0.25">
      <c r="A2601" s="3">
        <f>RSI!A2601</f>
        <v>45793</v>
      </c>
      <c r="B2601" s="2">
        <f>RSI!B2601</f>
        <v>62.09</v>
      </c>
      <c r="C2601" s="2">
        <f>RSI!I2601</f>
        <v>61.794513236293497</v>
      </c>
      <c r="D2601" s="2">
        <f>MACD!E2601</f>
        <v>-0.80818174031665535</v>
      </c>
      <c r="E2601" s="2">
        <f>MACD!F2601</f>
        <v>-1.3198798096529514</v>
      </c>
      <c r="F2601" s="2">
        <f>'Moving Avg'!D2601</f>
        <v>62.672000000000004</v>
      </c>
      <c r="G2601" s="2">
        <f>'Moving Avg'!F2601</f>
        <v>61.590399999999974</v>
      </c>
      <c r="H2601" s="2">
        <f>'Moving Avg'!G2601</f>
        <v>55.91818</v>
      </c>
      <c r="I2601" s="2">
        <f>'Moving Avg'!H2601</f>
        <v>49.460989999999917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</row>
    <row r="2602" spans="1:12" ht="13.5" x14ac:dyDescent="0.25">
      <c r="A2602" s="3">
        <f>RSI!A2602</f>
        <v>45796</v>
      </c>
      <c r="B2602" s="2">
        <f>RSI!B2602</f>
        <v>62.09</v>
      </c>
      <c r="C2602" s="2">
        <f>RSI!I2602</f>
        <v>61.79451323629349</v>
      </c>
      <c r="D2602" s="2">
        <f>MACD!E2602</f>
        <v>-0.24750951748156069</v>
      </c>
      <c r="E2602" s="2">
        <f>MACD!F2602</f>
        <v>-1.1054057512186735</v>
      </c>
      <c r="F2602" s="2">
        <f>'Moving Avg'!D2602</f>
        <v>62.090000000000011</v>
      </c>
      <c r="G2602" s="2">
        <f>'Moving Avg'!F2602</f>
        <v>61.592599999999983</v>
      </c>
      <c r="H2602" s="2">
        <f>'Moving Avg'!G2602</f>
        <v>56.159420000000011</v>
      </c>
      <c r="I2602" s="2">
        <f>'Moving Avg'!H2602</f>
        <v>49.54059999999992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</row>
    <row r="2603" spans="1:12" ht="13.5" x14ac:dyDescent="0.25">
      <c r="A2603" s="3">
        <f>RSI!A2603</f>
        <v>45797</v>
      </c>
      <c r="B2603" s="2">
        <f>RSI!B2603</f>
        <v>62.09</v>
      </c>
      <c r="C2603" s="2">
        <f>RSI!I2603</f>
        <v>61.79451323629349</v>
      </c>
      <c r="D2603" s="2">
        <f>MACD!E2603</f>
        <v>0.21657851485340984</v>
      </c>
      <c r="E2603" s="2">
        <f>MACD!F2603</f>
        <v>-0.84100889800425682</v>
      </c>
      <c r="F2603" s="2">
        <f>'Moving Avg'!D2603</f>
        <v>62.090000000000011</v>
      </c>
      <c r="G2603" s="2">
        <f>'Moving Avg'!F2603</f>
        <v>61.734049999999982</v>
      </c>
      <c r="H2603" s="2">
        <f>'Moving Avg'!G2603</f>
        <v>56.400660000000016</v>
      </c>
      <c r="I2603" s="2">
        <f>'Moving Avg'!H2603</f>
        <v>49.620209999999922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</row>
    <row r="2604" spans="1:12" ht="13.5" x14ac:dyDescent="0.25">
      <c r="A2604" s="3">
        <f>RSI!A2604</f>
        <v>45798</v>
      </c>
      <c r="B2604" s="2">
        <f>RSI!B2604</f>
        <v>62.09</v>
      </c>
      <c r="C2604" s="2">
        <f>RSI!I2604</f>
        <v>61.794513236293483</v>
      </c>
      <c r="D2604" s="2">
        <f>MACD!E2604</f>
        <v>0.5997064203596949</v>
      </c>
      <c r="E2604" s="2">
        <f>MACD!F2604</f>
        <v>-0.55286583433146652</v>
      </c>
      <c r="F2604" s="2">
        <f>'Moving Avg'!D2604</f>
        <v>62.090000000000011</v>
      </c>
      <c r="G2604" s="2">
        <f>'Moving Avg'!F2604</f>
        <v>61.907249999999991</v>
      </c>
      <c r="H2604" s="2">
        <f>'Moving Avg'!G2604</f>
        <v>56.641900000000021</v>
      </c>
      <c r="I2604" s="2">
        <f>'Moving Avg'!H2604</f>
        <v>49.699819999999939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</row>
    <row r="2605" spans="1:12" ht="13.5" x14ac:dyDescent="0.25">
      <c r="A2605" s="3">
        <f>RSI!A2605</f>
        <v>45799</v>
      </c>
      <c r="B2605" s="2">
        <f>RSI!B2605</f>
        <v>62.09</v>
      </c>
      <c r="C2605" s="2">
        <f>RSI!I2605</f>
        <v>61.794513236293483</v>
      </c>
      <c r="D2605" s="2">
        <f>MACD!E2605</f>
        <v>0.91503789709128114</v>
      </c>
      <c r="E2605" s="2">
        <f>MACD!F2605</f>
        <v>-0.25928508804691702</v>
      </c>
      <c r="F2605" s="2">
        <f>'Moving Avg'!D2605</f>
        <v>62.090000000000011</v>
      </c>
      <c r="G2605" s="2">
        <f>'Moving Avg'!F2605</f>
        <v>62.080449999999985</v>
      </c>
      <c r="H2605" s="2">
        <f>'Moving Avg'!G2605</f>
        <v>56.883140000000033</v>
      </c>
      <c r="I2605" s="2">
        <f>'Moving Avg'!H2605</f>
        <v>49.779429999999941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</row>
    <row r="2606" spans="1:12" ht="13.5" x14ac:dyDescent="0.25">
      <c r="A2606" s="3">
        <f>RSI!A2606</f>
        <v>45800</v>
      </c>
      <c r="B2606" s="2">
        <f>RSI!B2606</f>
        <v>62.09</v>
      </c>
      <c r="C2606" s="2">
        <f>RSI!I2606</f>
        <v>61.794513236293483</v>
      </c>
      <c r="D2606" s="2">
        <f>MACD!E2606</f>
        <v>1.1736589925694005</v>
      </c>
      <c r="E2606" s="2">
        <f>MACD!F2606</f>
        <v>2.7303728076346484E-2</v>
      </c>
      <c r="F2606" s="2">
        <f>'Moving Avg'!D2606</f>
        <v>62.090000000000011</v>
      </c>
      <c r="G2606" s="2">
        <f>'Moving Avg'!F2606</f>
        <v>62.253649999999993</v>
      </c>
      <c r="H2606" s="2">
        <f>'Moving Avg'!G2606</f>
        <v>57.124380000000031</v>
      </c>
      <c r="I2606" s="2">
        <f>'Moving Avg'!H2606</f>
        <v>49.859039999999943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</row>
    <row r="2607" spans="1:12" ht="13.5" x14ac:dyDescent="0.25">
      <c r="A2607" s="3">
        <f>RSI!A2607</f>
        <v>45803</v>
      </c>
      <c r="B2607" s="2">
        <f>RSI!B2607</f>
        <v>62.09</v>
      </c>
      <c r="C2607" s="2">
        <f>RSI!I2607</f>
        <v>61.794513236293483</v>
      </c>
      <c r="D2607" s="2">
        <f>MACD!E2607</f>
        <v>1.5356708594816766</v>
      </c>
      <c r="E2607" s="2">
        <f>MACD!F2607</f>
        <v>0.32897715435741254</v>
      </c>
      <c r="F2607" s="2">
        <f>'Moving Avg'!D2607</f>
        <v>62.090000000000011</v>
      </c>
      <c r="G2607" s="2">
        <f>'Moving Avg'!F2607</f>
        <v>62.426849999999988</v>
      </c>
      <c r="H2607" s="2">
        <f>'Moving Avg'!G2607</f>
        <v>57.365620000000035</v>
      </c>
      <c r="I2607" s="2">
        <f>'Moving Avg'!H2607</f>
        <v>49.938649999999946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</row>
    <row r="2608" spans="1:12" ht="13.5" x14ac:dyDescent="0.25">
      <c r="A2608" s="3">
        <f>RSI!A2608</f>
        <v>45804</v>
      </c>
      <c r="B2608" s="2">
        <f>RSI!B2608</f>
        <v>62.09</v>
      </c>
      <c r="C2608" s="2">
        <f>RSI!I2608</f>
        <v>61.794513236293483</v>
      </c>
      <c r="D2608" s="2">
        <f>MACD!E2608</f>
        <v>1.3872679533932128</v>
      </c>
      <c r="E2608" s="2">
        <f>MACD!F2608</f>
        <v>0.54063531416457256</v>
      </c>
      <c r="F2608" s="2">
        <f>'Moving Avg'!D2608</f>
        <v>62.090000000000011</v>
      </c>
      <c r="G2608" s="2">
        <f>'Moving Avg'!F2608</f>
        <v>62.600049999999996</v>
      </c>
      <c r="H2608" s="2">
        <f>'Moving Avg'!G2608</f>
        <v>57.60686000000004</v>
      </c>
      <c r="I2608" s="2">
        <f>'Moving Avg'!H2608</f>
        <v>50.018259999999948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</row>
    <row r="2609" spans="1:12" ht="13.5" x14ac:dyDescent="0.25">
      <c r="A2609" s="3">
        <f>RSI!A2609</f>
        <v>45805</v>
      </c>
      <c r="B2609" s="2">
        <f>RSI!B2609</f>
        <v>62.09</v>
      </c>
      <c r="C2609" s="2">
        <f>RSI!I2609</f>
        <v>61.794513236293483</v>
      </c>
      <c r="D2609" s="2">
        <f>MACD!E2609</f>
        <v>1.2551885488692704</v>
      </c>
      <c r="E2609" s="2">
        <f>MACD!F2609</f>
        <v>0.68354596110551213</v>
      </c>
      <c r="F2609" s="2">
        <f>'Moving Avg'!D2609</f>
        <v>62.090000000000011</v>
      </c>
      <c r="G2609" s="2">
        <f>'Moving Avg'!F2609</f>
        <v>62.773249999999997</v>
      </c>
      <c r="H2609" s="2">
        <f>'Moving Avg'!G2609</f>
        <v>57.848100000000038</v>
      </c>
      <c r="I2609" s="2">
        <f>'Moving Avg'!H2609</f>
        <v>50.097869999999951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</row>
    <row r="2610" spans="1:12" ht="13.5" x14ac:dyDescent="0.25">
      <c r="A2610" s="3">
        <f>RSI!A2610</f>
        <v>45806</v>
      </c>
      <c r="B2610" s="2">
        <f>RSI!B2610</f>
        <v>62.09</v>
      </c>
      <c r="C2610" s="2">
        <f>RSI!I2610</f>
        <v>61.794513236293483</v>
      </c>
      <c r="D2610" s="2">
        <f>MACD!E2610</f>
        <v>1.1374033909218113</v>
      </c>
      <c r="E2610" s="2">
        <f>MACD!F2610</f>
        <v>0.77431744706877192</v>
      </c>
      <c r="F2610" s="2">
        <f>'Moving Avg'!D2610</f>
        <v>62.090000000000011</v>
      </c>
      <c r="G2610" s="2">
        <f>'Moving Avg'!F2610</f>
        <v>62.814499999999995</v>
      </c>
      <c r="H2610" s="2">
        <f>'Moving Avg'!G2610</f>
        <v>58.08934000000005</v>
      </c>
      <c r="I2610" s="2">
        <f>'Moving Avg'!H2610</f>
        <v>50.177479999999939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</row>
    <row r="2611" spans="1:12" ht="13.5" x14ac:dyDescent="0.25">
      <c r="A2611" s="3">
        <f>RSI!A2611</f>
        <v>45807</v>
      </c>
      <c r="B2611" s="2">
        <f>RSI!B2611</f>
        <v>62.09</v>
      </c>
      <c r="C2611" s="2">
        <f>RSI!I2611</f>
        <v>61.794513236293483</v>
      </c>
      <c r="D2611" s="2">
        <f>MACD!E2611</f>
        <v>1.0321597100123014</v>
      </c>
      <c r="E2611" s="2">
        <f>MACD!F2611</f>
        <v>0.82588589965747783</v>
      </c>
      <c r="F2611" s="2">
        <f>'Moving Avg'!D2611</f>
        <v>62.090000000000011</v>
      </c>
      <c r="G2611" s="2">
        <f>'Moving Avg'!F2611</f>
        <v>62.717999999999996</v>
      </c>
      <c r="H2611" s="2">
        <f>'Moving Avg'!G2611</f>
        <v>58.330580000000047</v>
      </c>
      <c r="I2611" s="2">
        <f>'Moving Avg'!H2611</f>
        <v>50.257089999999941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</row>
    <row r="2612" spans="1:12" ht="13.5" x14ac:dyDescent="0.25">
      <c r="A2612" s="3">
        <f>RSI!A2612</f>
        <v>45810</v>
      </c>
      <c r="B2612" s="2">
        <f>RSI!B2612</f>
        <v>62.09</v>
      </c>
      <c r="C2612" s="2">
        <f>RSI!I2612</f>
        <v>61.794513236293483</v>
      </c>
      <c r="D2612" s="2">
        <f>MACD!E2612</f>
        <v>0.93794133083803644</v>
      </c>
      <c r="E2612" s="2">
        <f>MACD!F2612</f>
        <v>0.84829698589358959</v>
      </c>
      <c r="F2612" s="2">
        <f>'Moving Avg'!D2612</f>
        <v>62.090000000000011</v>
      </c>
      <c r="G2612" s="2">
        <f>'Moving Avg'!F2612</f>
        <v>62.621500000000005</v>
      </c>
      <c r="H2612" s="2">
        <f>'Moving Avg'!G2612</f>
        <v>58.595280000000045</v>
      </c>
      <c r="I2612" s="2">
        <f>'Moving Avg'!H2612</f>
        <v>50.336699999999944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</row>
    <row r="2613" spans="1:12" ht="13.5" x14ac:dyDescent="0.25">
      <c r="A2613" s="3">
        <f>RSI!A2613</f>
        <v>45811</v>
      </c>
      <c r="B2613" s="2">
        <f>RSI!B2613</f>
        <v>62.09</v>
      </c>
      <c r="C2613" s="2">
        <f>RSI!I2613</f>
        <v>61.794513236293483</v>
      </c>
      <c r="D2613" s="2">
        <f>MACD!E2613</f>
        <v>0.85343472230164963</v>
      </c>
      <c r="E2613" s="2">
        <f>MACD!F2613</f>
        <v>0.84932453317520162</v>
      </c>
      <c r="F2613" s="2">
        <f>'Moving Avg'!D2613</f>
        <v>62.090000000000011</v>
      </c>
      <c r="G2613" s="2">
        <f>'Moving Avg'!F2613</f>
        <v>62.524999999999999</v>
      </c>
      <c r="H2613" s="2">
        <f>'Moving Avg'!G2613</f>
        <v>58.859980000000043</v>
      </c>
      <c r="I2613" s="2">
        <f>'Moving Avg'!H2613</f>
        <v>50.416309999999946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</row>
    <row r="2614" spans="1:12" ht="13.5" x14ac:dyDescent="0.25">
      <c r="A2614" s="3">
        <f>RSI!A2614</f>
        <v>45812</v>
      </c>
      <c r="B2614" s="2">
        <f>RSI!B2614</f>
        <v>62.09</v>
      </c>
      <c r="C2614" s="2">
        <f>RSI!I2614</f>
        <v>61.794513236293483</v>
      </c>
      <c r="D2614" s="2">
        <f>MACD!E2614</f>
        <v>0.77750008914861723</v>
      </c>
      <c r="E2614" s="2">
        <f>MACD!F2614</f>
        <v>0.83495964436988479</v>
      </c>
      <c r="F2614" s="2">
        <f>'Moving Avg'!D2614</f>
        <v>62.090000000000011</v>
      </c>
      <c r="G2614" s="2">
        <f>'Moving Avg'!F2614</f>
        <v>62.428500000000007</v>
      </c>
      <c r="H2614" s="2">
        <f>'Moving Avg'!G2614</f>
        <v>59.124680000000041</v>
      </c>
      <c r="I2614" s="2">
        <f>'Moving Avg'!H2614</f>
        <v>50.495919999999963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</row>
    <row r="2615" spans="1:12" ht="13.5" x14ac:dyDescent="0.25">
      <c r="A2615" s="3">
        <f>RSI!A2615</f>
        <v>45813</v>
      </c>
      <c r="B2615" s="2">
        <f>RSI!B2615</f>
        <v>62.09</v>
      </c>
      <c r="C2615" s="2">
        <f>RSI!I2615</f>
        <v>61.79451323629349</v>
      </c>
      <c r="D2615" s="2">
        <f>MACD!E2615</f>
        <v>0.70914674306975911</v>
      </c>
      <c r="E2615" s="2">
        <f>MACD!F2615</f>
        <v>0.80979706410985963</v>
      </c>
      <c r="F2615" s="2">
        <f>'Moving Avg'!D2615</f>
        <v>62.090000000000011</v>
      </c>
      <c r="G2615" s="2">
        <f>'Moving Avg'!F2615</f>
        <v>62.332000000000008</v>
      </c>
      <c r="H2615" s="2">
        <f>'Moving Avg'!G2615</f>
        <v>59.389380000000038</v>
      </c>
      <c r="I2615" s="2">
        <f>'Moving Avg'!H2615</f>
        <v>50.575529999999965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</row>
    <row r="2616" spans="1:12" ht="13.5" x14ac:dyDescent="0.25">
      <c r="A2616" s="3">
        <f>RSI!A2616</f>
        <v>45817</v>
      </c>
      <c r="B2616" s="2">
        <f>RSI!B2616</f>
        <v>62.09</v>
      </c>
      <c r="C2616" s="2">
        <f>RSI!I2616</f>
        <v>61.794513236293483</v>
      </c>
      <c r="D2616" s="2">
        <f>MACD!E2616</f>
        <v>0.64751210733196984</v>
      </c>
      <c r="E2616" s="2">
        <f>MACD!F2616</f>
        <v>0.77734007275428174</v>
      </c>
      <c r="F2616" s="2">
        <f>'Moving Avg'!D2616</f>
        <v>62.090000000000011</v>
      </c>
      <c r="G2616" s="2">
        <f>'Moving Avg'!F2616</f>
        <v>62.235500000000002</v>
      </c>
      <c r="H2616" s="2">
        <f>'Moving Avg'!G2616</f>
        <v>59.654080000000043</v>
      </c>
      <c r="I2616" s="2">
        <f>'Moving Avg'!H2616</f>
        <v>50.655139999999967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</row>
    <row r="2617" spans="1:12" ht="13.5" x14ac:dyDescent="0.25">
      <c r="A2617" s="3">
        <f>RSI!A2617</f>
        <v>45818</v>
      </c>
      <c r="B2617" s="2">
        <f>RSI!B2617</f>
        <v>62.09</v>
      </c>
      <c r="C2617" s="2">
        <f>RSI!I2617</f>
        <v>61.794513236293483</v>
      </c>
      <c r="D2617" s="2">
        <f>MACD!E2617</f>
        <v>0.59184380745384146</v>
      </c>
      <c r="E2617" s="2">
        <f>MACD!F2617</f>
        <v>0.74024081969419364</v>
      </c>
      <c r="F2617" s="2">
        <f>'Moving Avg'!D2617</f>
        <v>62.090000000000011</v>
      </c>
      <c r="G2617" s="2">
        <f>'Moving Avg'!F2617</f>
        <v>62.090000000000011</v>
      </c>
      <c r="H2617" s="2">
        <f>'Moving Avg'!G2617</f>
        <v>59.918780000000034</v>
      </c>
      <c r="I2617" s="2">
        <f>'Moving Avg'!H2617</f>
        <v>50.73474999999997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</row>
    <row r="2618" spans="1:12" ht="13.5" x14ac:dyDescent="0.25">
      <c r="A2618" s="3">
        <f>RSI!A2618</f>
        <v>45819</v>
      </c>
      <c r="B2618" s="2">
        <f>RSI!B2618</f>
        <v>62.09</v>
      </c>
      <c r="C2618" s="2">
        <f>RSI!I2618</f>
        <v>61.79451323629349</v>
      </c>
      <c r="D2618" s="2">
        <f>MACD!E2618</f>
        <v>0.54148438381766084</v>
      </c>
      <c r="E2618" s="2">
        <f>MACD!F2618</f>
        <v>0.70048953251888713</v>
      </c>
      <c r="F2618" s="2">
        <f>'Moving Avg'!D2618</f>
        <v>62.090000000000011</v>
      </c>
      <c r="G2618" s="2">
        <f>'Moving Avg'!F2618</f>
        <v>62.090000000000011</v>
      </c>
      <c r="H2618" s="2">
        <f>'Moving Avg'!G2618</f>
        <v>60.183480000000039</v>
      </c>
      <c r="I2618" s="2">
        <f>'Moving Avg'!H2618</f>
        <v>50.814359999999972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</row>
    <row r="2619" spans="1:12" ht="13.5" x14ac:dyDescent="0.25">
      <c r="A2619" s="3">
        <f>RSI!A2619</f>
        <v>45820</v>
      </c>
      <c r="B2619" s="2">
        <f>RSI!B2619</f>
        <v>62.09</v>
      </c>
      <c r="C2619" s="2">
        <f>RSI!I2619</f>
        <v>61.79451323629349</v>
      </c>
      <c r="D2619" s="2">
        <f>MACD!E2619</f>
        <v>0.49585823272017393</v>
      </c>
      <c r="E2619" s="2">
        <f>MACD!F2619</f>
        <v>0.65956327255914449</v>
      </c>
      <c r="F2619" s="2">
        <f>'Moving Avg'!D2619</f>
        <v>62.090000000000011</v>
      </c>
      <c r="G2619" s="2">
        <f>'Moving Avg'!F2619</f>
        <v>62.090000000000011</v>
      </c>
      <c r="H2619" s="2">
        <f>'Moving Avg'!G2619</f>
        <v>60.448180000000029</v>
      </c>
      <c r="I2619" s="2">
        <f>'Moving Avg'!H2619</f>
        <v>50.893969999999975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</row>
    <row r="2620" spans="1:12" ht="13.5" x14ac:dyDescent="0.25">
      <c r="A2620" s="3">
        <f>RSI!A2620</f>
        <v>45821</v>
      </c>
      <c r="B2620" s="2">
        <f>RSI!B2620</f>
        <v>62.09</v>
      </c>
      <c r="C2620" s="2">
        <f>RSI!I2620</f>
        <v>61.794513236293483</v>
      </c>
      <c r="D2620" s="2">
        <f>MACD!E2620</f>
        <v>0.45446044217120374</v>
      </c>
      <c r="E2620" s="2">
        <f>MACD!F2620</f>
        <v>0.6185427064815564</v>
      </c>
      <c r="F2620" s="2">
        <f>'Moving Avg'!D2620</f>
        <v>62.090000000000011</v>
      </c>
      <c r="G2620" s="2">
        <f>'Moving Avg'!F2620</f>
        <v>62.090000000000011</v>
      </c>
      <c r="H2620" s="2">
        <f>'Moving Avg'!G2620</f>
        <v>60.668900000000029</v>
      </c>
      <c r="I2620" s="2">
        <f>'Moving Avg'!H2620</f>
        <v>50.973579999999977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</row>
    <row r="2621" spans="1:12" ht="13.5" x14ac:dyDescent="0.25">
      <c r="A2621" s="3">
        <f>RSI!A2621</f>
        <v>45824</v>
      </c>
      <c r="B2621" s="2">
        <f>RSI!B2621</f>
        <v>62.09</v>
      </c>
      <c r="C2621" s="2">
        <f>RSI!I2621</f>
        <v>61.79451323629349</v>
      </c>
      <c r="D2621" s="2">
        <f>MACD!E2621</f>
        <v>0.41684723940866775</v>
      </c>
      <c r="E2621" s="2">
        <f>MACD!F2621</f>
        <v>0.57820361306697876</v>
      </c>
      <c r="F2621" s="2">
        <f>'Moving Avg'!D2621</f>
        <v>62.090000000000011</v>
      </c>
      <c r="G2621" s="2">
        <f>'Moving Avg'!F2621</f>
        <v>62.090000000000011</v>
      </c>
      <c r="H2621" s="2">
        <f>'Moving Avg'!G2621</f>
        <v>60.843700000000034</v>
      </c>
      <c r="I2621" s="2">
        <f>'Moving Avg'!H2621</f>
        <v>51.053189999999979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</row>
    <row r="2622" spans="1:12" ht="13.5" x14ac:dyDescent="0.25">
      <c r="A2622" s="3">
        <f>RSI!A2622</f>
        <v>45825</v>
      </c>
      <c r="B2622" s="2">
        <f>RSI!B2622</f>
        <v>62.09</v>
      </c>
      <c r="C2622" s="2">
        <f>RSI!I2622</f>
        <v>61.794513236293497</v>
      </c>
      <c r="D2622" s="2">
        <f>MACD!E2622</f>
        <v>0.38262781001454726</v>
      </c>
      <c r="E2622" s="2">
        <f>MACD!F2622</f>
        <v>0.53908845245649251</v>
      </c>
      <c r="F2622" s="2">
        <f>'Moving Avg'!D2622</f>
        <v>62.090000000000011</v>
      </c>
      <c r="G2622" s="2">
        <f>'Moving Avg'!F2622</f>
        <v>62.090000000000011</v>
      </c>
      <c r="H2622" s="2">
        <f>'Moving Avg'!G2622</f>
        <v>61.018500000000031</v>
      </c>
      <c r="I2622" s="2">
        <f>'Moving Avg'!H2622</f>
        <v>51.132799999999982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</row>
    <row r="2623" spans="1:12" ht="13.5" x14ac:dyDescent="0.25">
      <c r="A2623" s="3">
        <f>RSI!A2623</f>
        <v>45826</v>
      </c>
      <c r="B2623" s="2">
        <f>RSI!B2623</f>
        <v>62.09</v>
      </c>
      <c r="C2623" s="2">
        <f>RSI!I2623</f>
        <v>61.794513236293497</v>
      </c>
      <c r="D2623" s="2">
        <f>MACD!E2623</f>
        <v>0.35145728487653827</v>
      </c>
      <c r="E2623" s="2">
        <f>MACD!F2623</f>
        <v>0.50156221894050168</v>
      </c>
      <c r="F2623" s="2">
        <f>'Moving Avg'!D2623</f>
        <v>62.090000000000011</v>
      </c>
      <c r="G2623" s="2">
        <f>'Moving Avg'!F2623</f>
        <v>62.090000000000011</v>
      </c>
      <c r="H2623" s="2">
        <f>'Moving Avg'!G2623</f>
        <v>61.146400000000028</v>
      </c>
      <c r="I2623" s="2">
        <f>'Moving Avg'!H2623</f>
        <v>51.212409999999984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</row>
    <row r="2624" spans="1:12" ht="13.5" x14ac:dyDescent="0.25">
      <c r="A2624" s="3">
        <f>RSI!A2624</f>
        <v>45827</v>
      </c>
      <c r="B2624" s="2">
        <f>RSI!B2624</f>
        <v>62.09</v>
      </c>
      <c r="C2624" s="2">
        <f>RSI!I2624</f>
        <v>61.794513236293497</v>
      </c>
      <c r="D2624" s="2">
        <f>MACD!E2624</f>
        <v>0.32303072204901895</v>
      </c>
      <c r="E2624" s="2">
        <f>MACD!F2624</f>
        <v>0.46585591956220512</v>
      </c>
      <c r="F2624" s="2">
        <f>'Moving Avg'!D2624</f>
        <v>62.090000000000011</v>
      </c>
      <c r="G2624" s="2">
        <f>'Moving Avg'!F2624</f>
        <v>62.090000000000011</v>
      </c>
      <c r="H2624" s="2">
        <f>'Moving Avg'!G2624</f>
        <v>61.274300000000032</v>
      </c>
      <c r="I2624" s="2">
        <f>'Moving Avg'!H2624</f>
        <v>51.292019999999987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</row>
    <row r="2625" spans="1:12" ht="13.5" x14ac:dyDescent="0.25">
      <c r="A2625" s="3">
        <f>RSI!A2625</f>
        <v>45828</v>
      </c>
      <c r="B2625" s="2">
        <f>RSI!B2625</f>
        <v>62.09</v>
      </c>
      <c r="C2625" s="2">
        <f>RSI!I2625</f>
        <v>61.794513236293497</v>
      </c>
      <c r="D2625" s="2">
        <f>MACD!E2625</f>
        <v>0.29707793667647309</v>
      </c>
      <c r="E2625" s="2">
        <f>MACD!F2625</f>
        <v>0.43210032298505874</v>
      </c>
      <c r="F2625" s="2">
        <f>'Moving Avg'!D2625</f>
        <v>62.090000000000011</v>
      </c>
      <c r="G2625" s="2">
        <f>'Moving Avg'!F2625</f>
        <v>62.090000000000011</v>
      </c>
      <c r="H2625" s="2">
        <f>'Moving Avg'!G2625</f>
        <v>61.402200000000029</v>
      </c>
      <c r="I2625" s="2">
        <f>'Moving Avg'!H2625</f>
        <v>51.371629999999989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</row>
    <row r="2626" spans="1:12" ht="13.5" x14ac:dyDescent="0.25">
      <c r="A2626" s="3">
        <f>RSI!A2626</f>
        <v>45831</v>
      </c>
      <c r="B2626" s="2">
        <f>RSI!B2626</f>
        <v>62.09</v>
      </c>
      <c r="C2626" s="2">
        <f>RSI!I2626</f>
        <v>61.794513236293497</v>
      </c>
      <c r="D2626" s="2">
        <f>MACD!E2626</f>
        <v>0.27335905427147367</v>
      </c>
      <c r="E2626" s="2">
        <f>MACD!F2626</f>
        <v>0.40035206924234173</v>
      </c>
      <c r="F2626" s="2">
        <f>'Moving Avg'!D2626</f>
        <v>62.090000000000011</v>
      </c>
      <c r="G2626" s="2">
        <f>'Moving Avg'!F2626</f>
        <v>62.090000000000011</v>
      </c>
      <c r="H2626" s="2">
        <f>'Moving Avg'!G2626</f>
        <v>61.530100000000019</v>
      </c>
      <c r="I2626" s="2">
        <f>'Moving Avg'!H2626</f>
        <v>51.451239999999991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</row>
    <row r="2627" spans="1:12" ht="13.5" x14ac:dyDescent="0.25">
      <c r="A2627" s="3">
        <f>RSI!A2627</f>
        <v>45832</v>
      </c>
      <c r="B2627" s="2">
        <f>RSI!B2627</f>
        <v>62.09</v>
      </c>
      <c r="C2627" s="2">
        <f>RSI!I2627</f>
        <v>61.794513236293497</v>
      </c>
      <c r="D2627" s="2">
        <f>MACD!E2627</f>
        <v>0.25166068139836284</v>
      </c>
      <c r="E2627" s="2">
        <f>MACD!F2627</f>
        <v>0.37061379167354602</v>
      </c>
      <c r="F2627" s="2">
        <f>'Moving Avg'!D2627</f>
        <v>62.090000000000011</v>
      </c>
      <c r="G2627" s="2">
        <f>'Moving Avg'!F2627</f>
        <v>62.090000000000011</v>
      </c>
      <c r="H2627" s="2">
        <f>'Moving Avg'!G2627</f>
        <v>61.658000000000023</v>
      </c>
      <c r="I2627" s="2">
        <f>'Moving Avg'!H2627</f>
        <v>51.530849999999994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</row>
    <row r="2628" spans="1:12" ht="13.5" x14ac:dyDescent="0.25">
      <c r="A2628" s="3">
        <f>RSI!A2628</f>
        <v>45833</v>
      </c>
      <c r="B2628" s="2">
        <f>RSI!B2628</f>
        <v>62.09</v>
      </c>
      <c r="C2628" s="2">
        <f>RSI!I2628</f>
        <v>61.794513236293497</v>
      </c>
      <c r="D2628" s="2">
        <f>MACD!E2628</f>
        <v>0.23179260371831134</v>
      </c>
      <c r="E2628" s="2">
        <f>MACD!F2628</f>
        <v>0.34284955408249906</v>
      </c>
      <c r="F2628" s="2">
        <f>'Moving Avg'!D2628</f>
        <v>62.090000000000011</v>
      </c>
      <c r="G2628" s="2">
        <f>'Moving Avg'!F2628</f>
        <v>62.090000000000011</v>
      </c>
      <c r="H2628" s="2">
        <f>'Moving Avg'!G2628</f>
        <v>61.785900000000019</v>
      </c>
      <c r="I2628" s="2">
        <f>'Moving Avg'!H2628</f>
        <v>51.610459999999996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</row>
    <row r="2629" spans="1:12" ht="13.5" x14ac:dyDescent="0.25">
      <c r="A2629" s="3">
        <f>RSI!A2629</f>
        <v>45835</v>
      </c>
      <c r="B2629" s="2">
        <f>RSI!B2629</f>
        <v>62.09</v>
      </c>
      <c r="C2629" s="2">
        <f>RSI!I2629</f>
        <v>61.794513236293497</v>
      </c>
      <c r="D2629" s="2">
        <f>MACD!E2629</f>
        <v>0.21358493483829477</v>
      </c>
      <c r="E2629" s="2">
        <f>MACD!F2629</f>
        <v>0.31699663023365821</v>
      </c>
      <c r="F2629" s="2">
        <f>'Moving Avg'!D2629</f>
        <v>62.090000000000011</v>
      </c>
      <c r="G2629" s="2">
        <f>'Moving Avg'!F2629</f>
        <v>62.090000000000011</v>
      </c>
      <c r="H2629" s="2">
        <f>'Moving Avg'!G2629</f>
        <v>61.863780000000013</v>
      </c>
      <c r="I2629" s="2">
        <f>'Moving Avg'!H2629</f>
        <v>51.690069999999999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</row>
    <row r="2630" spans="1:12" ht="13.5" x14ac:dyDescent="0.25">
      <c r="A2630" s="3">
        <f>RSI!A2630</f>
        <v>45838</v>
      </c>
      <c r="B2630" s="2">
        <f>RSI!B2630</f>
        <v>62.09</v>
      </c>
      <c r="C2630" s="2">
        <f>RSI!I2630</f>
        <v>61.794513236293497</v>
      </c>
      <c r="D2630" s="2">
        <f>MACD!E2630</f>
        <v>0.19688565084582166</v>
      </c>
      <c r="E2630" s="2">
        <f>MACD!F2630</f>
        <v>0.29297443435609088</v>
      </c>
      <c r="F2630" s="2">
        <f>'Moving Avg'!D2630</f>
        <v>62.090000000000011</v>
      </c>
      <c r="G2630" s="2">
        <f>'Moving Avg'!F2630</f>
        <v>62.090000000000011</v>
      </c>
      <c r="H2630" s="2">
        <f>'Moving Avg'!G2630</f>
        <v>61.889280000000014</v>
      </c>
      <c r="I2630" s="2">
        <f>'Moving Avg'!H2630</f>
        <v>51.769680000000001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</row>
    <row r="2631" spans="1:12" ht="13.5" x14ac:dyDescent="0.25">
      <c r="A2631" s="3">
        <f>RSI!A2631</f>
        <v>45839</v>
      </c>
      <c r="B2631" s="2">
        <f>RSI!B2631</f>
        <v>62.09</v>
      </c>
      <c r="C2631" s="2">
        <f>RSI!I2631</f>
        <v>61.794513236293497</v>
      </c>
      <c r="D2631" s="2">
        <f>MACD!E2631</f>
        <v>0.181558455115578</v>
      </c>
      <c r="E2631" s="2">
        <f>MACD!F2631</f>
        <v>0.27069123850798832</v>
      </c>
      <c r="F2631" s="2">
        <f>'Moving Avg'!D2631</f>
        <v>62.090000000000011</v>
      </c>
      <c r="G2631" s="2">
        <f>'Moving Avg'!F2631</f>
        <v>62.090000000000011</v>
      </c>
      <c r="H2631" s="2">
        <f>'Moving Avg'!G2631</f>
        <v>61.890160000000016</v>
      </c>
      <c r="I2631" s="2">
        <f>'Moving Avg'!H2631</f>
        <v>51.849240000000002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</row>
    <row r="2632" spans="1:12" ht="13.5" x14ac:dyDescent="0.25">
      <c r="A2632" s="3">
        <f>RSI!A2632</f>
        <v>45840</v>
      </c>
      <c r="B2632" s="2">
        <f>RSI!B2632</f>
        <v>62.09</v>
      </c>
      <c r="C2632" s="2">
        <f>RSI!I2632</f>
        <v>61.794513236293497</v>
      </c>
      <c r="D2632" s="2">
        <f>MACD!E2632</f>
        <v>0.16748092620880328</v>
      </c>
      <c r="E2632" s="2">
        <f>MACD!F2632</f>
        <v>0.25004917604815136</v>
      </c>
      <c r="F2632" s="2">
        <f>'Moving Avg'!D2632</f>
        <v>62.090000000000011</v>
      </c>
      <c r="G2632" s="2">
        <f>'Moving Avg'!F2632</f>
        <v>62.090000000000011</v>
      </c>
      <c r="H2632" s="2">
        <f>'Moving Avg'!G2632</f>
        <v>61.891040000000018</v>
      </c>
      <c r="I2632" s="2">
        <f>'Moving Avg'!H2632</f>
        <v>51.928800000000003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</row>
    <row r="2633" spans="1:12" ht="13.5" x14ac:dyDescent="0.25">
      <c r="A2633" s="3">
        <f>RSI!A2633</f>
        <v>45841</v>
      </c>
      <c r="B2633" s="2">
        <f>RSI!B2633</f>
        <v>62.09</v>
      </c>
      <c r="C2633" s="2">
        <f>RSI!I2633</f>
        <v>61.794513236293497</v>
      </c>
      <c r="D2633" s="2">
        <f>MACD!E2633</f>
        <v>0.15454290867548082</v>
      </c>
      <c r="E2633" s="2">
        <f>MACD!F2633</f>
        <v>0.23094792257361726</v>
      </c>
      <c r="F2633" s="2">
        <f>'Moving Avg'!D2633</f>
        <v>62.090000000000011</v>
      </c>
      <c r="G2633" s="2">
        <f>'Moving Avg'!F2633</f>
        <v>62.090000000000011</v>
      </c>
      <c r="H2633" s="2">
        <f>'Moving Avg'!G2633</f>
        <v>61.947620000000015</v>
      </c>
      <c r="I2633" s="2">
        <f>'Moving Avg'!H2633</f>
        <v>52.008360000000003</v>
      </c>
      <c r="J2633" s="6" t="str">
        <f>OBV!F2633</f>
        <v>BULLISH</v>
      </c>
      <c r="K2633" s="6" t="str">
        <f>OBV!G2633</f>
        <v>NEUTRAL</v>
      </c>
      <c r="L2633" s="6" t="str">
        <f>OBV!H2633</f>
        <v>CONFIRMED BULLISH</v>
      </c>
    </row>
    <row r="2634" spans="1:12" ht="13.5" x14ac:dyDescent="0.25">
      <c r="A2634" s="3">
        <f>RSI!A2634</f>
        <v>45842</v>
      </c>
      <c r="B2634" s="2">
        <f>RSI!B2634</f>
        <v>62.09</v>
      </c>
      <c r="C2634" s="2">
        <f>RSI!I2634</f>
        <v>61.794513236293497</v>
      </c>
      <c r="D2634" s="2">
        <f>MACD!E2634</f>
        <v>0.14264511250349443</v>
      </c>
      <c r="E2634" s="2">
        <f>MACD!F2634</f>
        <v>0.21328736055959271</v>
      </c>
      <c r="F2634" s="2">
        <f>'Moving Avg'!D2634</f>
        <v>62.090000000000011</v>
      </c>
      <c r="G2634" s="2">
        <f>'Moving Avg'!F2634</f>
        <v>62.090000000000011</v>
      </c>
      <c r="H2634" s="2">
        <f>'Moving Avg'!G2634</f>
        <v>62.016900000000021</v>
      </c>
      <c r="I2634" s="2">
        <f>'Moving Avg'!H2634</f>
        <v>52.087920000000004</v>
      </c>
      <c r="J2634" s="6" t="str">
        <f>OBV!F2634</f>
        <v>BULLISH</v>
      </c>
      <c r="K2634" s="6" t="str">
        <f>OBV!G2634</f>
        <v>NEUTRAL</v>
      </c>
      <c r="L2634" s="6" t="str">
        <f>OBV!H2634</f>
        <v>CONFIRMED BULLISH</v>
      </c>
    </row>
    <row r="2635" spans="1:12" ht="13.5" x14ac:dyDescent="0.25">
      <c r="A2635" s="3">
        <f>RSI!A2635</f>
        <v>45845</v>
      </c>
      <c r="B2635" s="2">
        <f>RSI!B2635</f>
        <v>64.849999999999994</v>
      </c>
      <c r="C2635" s="2">
        <f>RSI!I2635</f>
        <v>92.295431612741368</v>
      </c>
      <c r="D2635" s="2">
        <f>MACD!E2635</f>
        <v>-7.2746552446105284E-2</v>
      </c>
      <c r="E2635" s="2">
        <f>MACD!F2635</f>
        <v>0.15608057795845312</v>
      </c>
      <c r="F2635" s="2">
        <f>'Moving Avg'!D2635</f>
        <v>62.64200000000001</v>
      </c>
      <c r="G2635" s="2">
        <f>'Moving Avg'!F2635</f>
        <v>62.228000000000009</v>
      </c>
      <c r="H2635" s="2">
        <f>'Moving Avg'!G2635</f>
        <v>62.141380000000019</v>
      </c>
      <c r="I2635" s="2">
        <f>'Moving Avg'!H2635</f>
        <v>52.181280000000008</v>
      </c>
      <c r="J2635" s="6" t="str">
        <f>OBV!F2635</f>
        <v>BULLISH</v>
      </c>
      <c r="K2635" s="6" t="str">
        <f>OBV!G2635</f>
        <v>NEUTRAL</v>
      </c>
      <c r="L2635" s="6" t="str">
        <f>OBV!H2635</f>
        <v>CONFIRMED BULLISH</v>
      </c>
    </row>
    <row r="2636" spans="1:12" ht="13.5" x14ac:dyDescent="0.25">
      <c r="A2636" s="3">
        <f>RSI!A2636</f>
        <v>45846</v>
      </c>
      <c r="B2636" s="2">
        <f>RSI!B2636</f>
        <v>64.849999999999994</v>
      </c>
      <c r="C2636" s="2">
        <f>RSI!I2636</f>
        <v>92.295431612741368</v>
      </c>
      <c r="D2636" s="2">
        <f>MACD!E2636</f>
        <v>-0.27212467680895003</v>
      </c>
      <c r="E2636" s="2">
        <f>MACD!F2636</f>
        <v>7.0439527004972496E-2</v>
      </c>
      <c r="F2636" s="2">
        <f>'Moving Avg'!D2636</f>
        <v>63.194000000000003</v>
      </c>
      <c r="G2636" s="2">
        <f>'Moving Avg'!F2636</f>
        <v>62.366000000000007</v>
      </c>
      <c r="H2636" s="2">
        <f>'Moving Avg'!G2636</f>
        <v>62.265860000000018</v>
      </c>
      <c r="I2636" s="2">
        <f>'Moving Avg'!H2636</f>
        <v>52.274640000000005</v>
      </c>
      <c r="J2636" s="6" t="str">
        <f>OBV!F2636</f>
        <v>BULLISH</v>
      </c>
      <c r="K2636" s="6" t="str">
        <f>OBV!G2636</f>
        <v>NEUTRAL</v>
      </c>
      <c r="L2636" s="6" t="str">
        <f>OBV!H2636</f>
        <v>CONFIRMED BULLISH</v>
      </c>
    </row>
    <row r="2637" spans="1:12" ht="13.5" x14ac:dyDescent="0.25">
      <c r="A2637" s="3">
        <f>RSI!A2637</f>
        <v>45847</v>
      </c>
      <c r="B2637" s="2">
        <f>RSI!B2637</f>
        <v>64.849999999999994</v>
      </c>
      <c r="C2637" s="2">
        <f>RSI!I2637</f>
        <v>92.295431612741368</v>
      </c>
      <c r="D2637" s="2">
        <f>MACD!E2637</f>
        <v>-0.45668446453699829</v>
      </c>
      <c r="E2637" s="2">
        <f>MACD!F2637</f>
        <v>-3.4985271303421661E-2</v>
      </c>
      <c r="F2637" s="2">
        <f>'Moving Avg'!D2637</f>
        <v>63.746000000000002</v>
      </c>
      <c r="G2637" s="2">
        <f>'Moving Avg'!F2637</f>
        <v>62.504000000000005</v>
      </c>
      <c r="H2637" s="2">
        <f>'Moving Avg'!G2637</f>
        <v>62.390340000000016</v>
      </c>
      <c r="I2637" s="2">
        <f>'Moving Avg'!H2637</f>
        <v>52.368000000000009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</row>
    <row r="2638" spans="1:12" ht="13.5" x14ac:dyDescent="0.25">
      <c r="A2638" s="3">
        <f>RSI!A2638</f>
        <v>45848</v>
      </c>
      <c r="B2638" s="2">
        <f>RSI!B2638</f>
        <v>64.849999999999994</v>
      </c>
      <c r="C2638" s="2">
        <f>RSI!I2638</f>
        <v>92.295431612741368</v>
      </c>
      <c r="D2638" s="2">
        <f>MACD!E2638</f>
        <v>-0.62753119891610254</v>
      </c>
      <c r="E2638" s="2">
        <f>MACD!F2638</f>
        <v>-0.15349445682595783</v>
      </c>
      <c r="F2638" s="2">
        <f>'Moving Avg'!D2638</f>
        <v>64.298000000000002</v>
      </c>
      <c r="G2638" s="2">
        <f>'Moving Avg'!F2638</f>
        <v>62.64200000000001</v>
      </c>
      <c r="H2638" s="2">
        <f>'Moving Avg'!G2638</f>
        <v>62.514820000000007</v>
      </c>
      <c r="I2638" s="2">
        <f>'Moving Avg'!H2638</f>
        <v>52.46136000000002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</row>
    <row r="2639" spans="1:12" ht="13.5" x14ac:dyDescent="0.25">
      <c r="A2639" s="3">
        <f>RSI!A2639</f>
        <v>45849</v>
      </c>
      <c r="B2639" s="2">
        <f>RSI!B2639</f>
        <v>64.849999999999994</v>
      </c>
      <c r="C2639" s="2">
        <f>RSI!I2639</f>
        <v>92.295431612741368</v>
      </c>
      <c r="D2639" s="2">
        <f>MACD!E2639</f>
        <v>-0.78568711674684266</v>
      </c>
      <c r="E2639" s="2">
        <f>MACD!F2639</f>
        <v>-0.27993298881013479</v>
      </c>
      <c r="F2639" s="2">
        <f>'Moving Avg'!D2639</f>
        <v>64.849999999999994</v>
      </c>
      <c r="G2639" s="2">
        <f>'Moving Avg'!F2639</f>
        <v>62.780000000000008</v>
      </c>
      <c r="H2639" s="2">
        <f>'Moving Avg'!G2639</f>
        <v>62.639300000000006</v>
      </c>
      <c r="I2639" s="2">
        <f>'Moving Avg'!H2639</f>
        <v>52.554720000000025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</row>
    <row r="2640" spans="1:12" ht="13.5" x14ac:dyDescent="0.25">
      <c r="A2640" s="3">
        <f>RSI!A2640</f>
        <v>45852</v>
      </c>
      <c r="B2640" s="2">
        <f>RSI!B2640</f>
        <v>64.849999999999994</v>
      </c>
      <c r="C2640" s="2">
        <f>RSI!I2640</f>
        <v>92.295431612741368</v>
      </c>
      <c r="D2640" s="2">
        <f>MACD!E2640</f>
        <v>-0.9320977404974542</v>
      </c>
      <c r="E2640" s="2">
        <f>MACD!F2640</f>
        <v>-0.41036593914759867</v>
      </c>
      <c r="F2640" s="2">
        <f>'Moving Avg'!D2640</f>
        <v>64.849999999999994</v>
      </c>
      <c r="G2640" s="2">
        <f>'Moving Avg'!F2640</f>
        <v>62.918000000000006</v>
      </c>
      <c r="H2640" s="2">
        <f>'Moving Avg'!G2640</f>
        <v>62.711000000000006</v>
      </c>
      <c r="I2640" s="2">
        <f>'Moving Avg'!H2640</f>
        <v>52.648080000000029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</row>
    <row r="2641" spans="1:12" ht="13.5" x14ac:dyDescent="0.25">
      <c r="A2641" s="3">
        <f>RSI!A2641</f>
        <v>45853</v>
      </c>
      <c r="B2641" s="2">
        <f>RSI!B2641</f>
        <v>64.849999999999994</v>
      </c>
      <c r="C2641" s="2">
        <f>RSI!I2641</f>
        <v>92.295431612741368</v>
      </c>
      <c r="D2641" s="2">
        <f>MACD!E2641</f>
        <v>-1.0676377136297361</v>
      </c>
      <c r="E2641" s="2">
        <f>MACD!F2641</f>
        <v>-0.54182029404402621</v>
      </c>
      <c r="F2641" s="2">
        <f>'Moving Avg'!D2641</f>
        <v>64.849999999999994</v>
      </c>
      <c r="G2641" s="2">
        <f>'Moving Avg'!F2641</f>
        <v>63.056000000000004</v>
      </c>
      <c r="H2641" s="2">
        <f>'Moving Avg'!G2641</f>
        <v>62.727599999999995</v>
      </c>
      <c r="I2641" s="2">
        <f>'Moving Avg'!H2641</f>
        <v>52.741440000000033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</row>
    <row r="2642" spans="1:12" ht="13.5" x14ac:dyDescent="0.25">
      <c r="A2642" s="3">
        <f>RSI!A2642</f>
        <v>45854</v>
      </c>
      <c r="B2642" s="2">
        <f>RSI!B2642</f>
        <v>64.849999999999994</v>
      </c>
      <c r="C2642" s="2">
        <f>RSI!I2642</f>
        <v>92.295431612741368</v>
      </c>
      <c r="D2642" s="2">
        <f>MACD!E2642</f>
        <v>-1.1931161801734831</v>
      </c>
      <c r="E2642" s="2">
        <f>MACD!F2642</f>
        <v>-0.67207947126991763</v>
      </c>
      <c r="F2642" s="2">
        <f>'Moving Avg'!D2642</f>
        <v>64.849999999999994</v>
      </c>
      <c r="G2642" s="2">
        <f>'Moving Avg'!F2642</f>
        <v>63.194000000000003</v>
      </c>
      <c r="H2642" s="2">
        <f>'Moving Avg'!G2642</f>
        <v>62.744199999999992</v>
      </c>
      <c r="I2642" s="2">
        <f>'Moving Avg'!H2642</f>
        <v>52.83480000000003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</row>
    <row r="2643" spans="1:12" ht="13.5" x14ac:dyDescent="0.25">
      <c r="A2643" s="3">
        <f>RSI!A2643</f>
        <v>45855</v>
      </c>
      <c r="B2643" s="2">
        <f>RSI!B2643</f>
        <v>64.849999999999994</v>
      </c>
      <c r="C2643" s="2">
        <f>RSI!I2643</f>
        <v>92.295431612741368</v>
      </c>
      <c r="D2643" s="2">
        <f>MACD!E2643</f>
        <v>-1.309281745925162</v>
      </c>
      <c r="E2643" s="2">
        <f>MACD!F2643</f>
        <v>-0.79951992620096657</v>
      </c>
      <c r="F2643" s="2">
        <f>'Moving Avg'!D2643</f>
        <v>64.849999999999994</v>
      </c>
      <c r="G2643" s="2">
        <f>'Moving Avg'!F2643</f>
        <v>63.332000000000008</v>
      </c>
      <c r="H2643" s="2">
        <f>'Moving Avg'!G2643</f>
        <v>62.760799999999989</v>
      </c>
      <c r="I2643" s="2">
        <f>'Moving Avg'!H2643</f>
        <v>52.928160000000041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45856</v>
      </c>
      <c r="B2644" s="2">
        <f>RSI!B2644</f>
        <v>64.849999999999994</v>
      </c>
      <c r="C2644" s="2">
        <f>RSI!I2644</f>
        <v>92.295431612741368</v>
      </c>
      <c r="D2644" s="2">
        <f>MACD!E2644</f>
        <v>-1.4168270553211997</v>
      </c>
      <c r="E2644" s="2">
        <f>MACD!F2644</f>
        <v>-0.9229813520250133</v>
      </c>
      <c r="F2644" s="2">
        <f>'Moving Avg'!D2644</f>
        <v>64.849999999999994</v>
      </c>
      <c r="G2644" s="2">
        <f>'Moving Avg'!F2644</f>
        <v>63.470000000000006</v>
      </c>
      <c r="H2644" s="2">
        <f>'Moving Avg'!G2644</f>
        <v>62.777399999999986</v>
      </c>
      <c r="I2644" s="2">
        <f>'Moving Avg'!H2644</f>
        <v>53.021520000000045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</row>
    <row r="2645" spans="1:12" ht="13.5" x14ac:dyDescent="0.25">
      <c r="A2645" s="3">
        <f>RSI!A2645</f>
        <v>45859</v>
      </c>
      <c r="B2645" s="2">
        <f>RSI!B2645</f>
        <v>64.849999999999994</v>
      </c>
      <c r="C2645" s="2">
        <f>RSI!I2645</f>
        <v>92.295431612741368</v>
      </c>
      <c r="D2645" s="2">
        <f>MACD!E2645</f>
        <v>-1.0917776304283962</v>
      </c>
      <c r="E2645" s="2">
        <f>MACD!F2645</f>
        <v>-0.95674060770568992</v>
      </c>
      <c r="F2645" s="2">
        <f>'Moving Avg'!D2645</f>
        <v>64.849999999999994</v>
      </c>
      <c r="G2645" s="2">
        <f>'Moving Avg'!F2645</f>
        <v>63.608000000000004</v>
      </c>
      <c r="H2645" s="2">
        <f>'Moving Avg'!G2645</f>
        <v>62.793999999999976</v>
      </c>
      <c r="I2645" s="2">
        <f>'Moving Avg'!H2645</f>
        <v>53.104520000000051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</row>
    <row r="2646" spans="1:12" ht="13.5" x14ac:dyDescent="0.25">
      <c r="A2646" s="3">
        <f>RSI!A2646</f>
        <v>45860</v>
      </c>
      <c r="B2646" s="2">
        <f>RSI!B2646</f>
        <v>64.849999999999994</v>
      </c>
      <c r="C2646" s="2">
        <f>RSI!I2646</f>
        <v>92.295431612741368</v>
      </c>
      <c r="D2646" s="2">
        <f>MACD!E2646</f>
        <v>-0.82466736727388223</v>
      </c>
      <c r="E2646" s="2">
        <f>MACD!F2646</f>
        <v>-0.93032595961932851</v>
      </c>
      <c r="F2646" s="2">
        <f>'Moving Avg'!D2646</f>
        <v>64.849999999999994</v>
      </c>
      <c r="G2646" s="2">
        <f>'Moving Avg'!F2646</f>
        <v>63.746000000000002</v>
      </c>
      <c r="H2646" s="2">
        <f>'Moving Avg'!G2646</f>
        <v>62.81059999999998</v>
      </c>
      <c r="I2646" s="2">
        <f>'Moving Avg'!H2646</f>
        <v>53.187520000000056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</row>
    <row r="2647" spans="1:12" ht="13.5" x14ac:dyDescent="0.25">
      <c r="A2647" s="3">
        <f>RSI!A2647</f>
        <v>45861</v>
      </c>
      <c r="B2647" s="2">
        <f>RSI!B2647</f>
        <v>64.849999999999994</v>
      </c>
      <c r="C2647" s="2">
        <f>RSI!I2647</f>
        <v>92.295431612741368</v>
      </c>
      <c r="D2647" s="2">
        <f>MACD!E2647</f>
        <v>-0.60599502585910159</v>
      </c>
      <c r="E2647" s="2">
        <f>MACD!F2647</f>
        <v>-0.86545977286728326</v>
      </c>
      <c r="F2647" s="2">
        <f>'Moving Avg'!D2647</f>
        <v>64.849999999999994</v>
      </c>
      <c r="G2647" s="2">
        <f>'Moving Avg'!F2647</f>
        <v>63.884</v>
      </c>
      <c r="H2647" s="2">
        <f>'Moving Avg'!G2647</f>
        <v>62.807599999999972</v>
      </c>
      <c r="I2647" s="2">
        <f>'Moving Avg'!H2647</f>
        <v>53.270520000000062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</row>
    <row r="2648" spans="1:12" ht="13.5" x14ac:dyDescent="0.25">
      <c r="A2648" s="3">
        <f>RSI!A2648</f>
        <v>45862</v>
      </c>
      <c r="B2648" s="2">
        <f>RSI!B2648</f>
        <v>64.849999999999994</v>
      </c>
      <c r="C2648" s="2">
        <f>RSI!I2648</f>
        <v>92.295431612741368</v>
      </c>
      <c r="D2648" s="2">
        <f>MACD!E2648</f>
        <v>-0.42776461562405643</v>
      </c>
      <c r="E2648" s="2">
        <f>MACD!F2648</f>
        <v>-0.77792074141863798</v>
      </c>
      <c r="F2648" s="2">
        <f>'Moving Avg'!D2648</f>
        <v>64.849999999999994</v>
      </c>
      <c r="G2648" s="2">
        <f>'Moving Avg'!F2648</f>
        <v>64.022000000000006</v>
      </c>
      <c r="H2648" s="2">
        <f>'Moving Avg'!G2648</f>
        <v>62.862799999999972</v>
      </c>
      <c r="I2648" s="2">
        <f>'Moving Avg'!H2648</f>
        <v>53.35352000000006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</row>
    <row r="2649" spans="1:12" ht="13.5" x14ac:dyDescent="0.25">
      <c r="A2649" s="3">
        <f>RSI!A2649</f>
        <v>45866</v>
      </c>
      <c r="B2649" s="2">
        <f>RSI!B2649</f>
        <v>64.849999999999994</v>
      </c>
      <c r="C2649" s="2">
        <f>RSI!I2649</f>
        <v>92.295431612741368</v>
      </c>
      <c r="D2649" s="2">
        <f>MACD!E2649</f>
        <v>-0.2832505948914843</v>
      </c>
      <c r="E2649" s="2">
        <f>MACD!F2649</f>
        <v>-0.67898671211320727</v>
      </c>
      <c r="F2649" s="2">
        <f>'Moving Avg'!D2649</f>
        <v>64.849999999999994</v>
      </c>
      <c r="G2649" s="2">
        <f>'Moving Avg'!F2649</f>
        <v>64.16</v>
      </c>
      <c r="H2649" s="2">
        <f>'Moving Avg'!G2649</f>
        <v>62.917999999999964</v>
      </c>
      <c r="I2649" s="2">
        <f>'Moving Avg'!H2649</f>
        <v>53.436520000000066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</row>
    <row r="2650" spans="1:12" ht="13.5" x14ac:dyDescent="0.25">
      <c r="A2650" s="3">
        <f>RSI!A2650</f>
        <v>45867</v>
      </c>
      <c r="B2650" s="2">
        <f>RSI!B2650</f>
        <v>64.849999999999994</v>
      </c>
      <c r="C2650" s="2">
        <f>RSI!I2650</f>
        <v>92.295431612741368</v>
      </c>
      <c r="D2650" s="2">
        <f>MACD!E2650</f>
        <v>-0.1667994322674744</v>
      </c>
      <c r="E2650" s="2">
        <f>MACD!F2650</f>
        <v>-0.57654925614406072</v>
      </c>
      <c r="F2650" s="2">
        <f>'Moving Avg'!D2650</f>
        <v>64.849999999999994</v>
      </c>
      <c r="G2650" s="2">
        <f>'Moving Avg'!F2650</f>
        <v>64.297999999999988</v>
      </c>
      <c r="H2650" s="2">
        <f>'Moving Avg'!G2650</f>
        <v>62.973199999999963</v>
      </c>
      <c r="I2650" s="2">
        <f>'Moving Avg'!H2650</f>
        <v>53.519520000000078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</row>
    <row r="2651" spans="1:12" ht="13.5" x14ac:dyDescent="0.25">
      <c r="A2651" s="3">
        <f>RSI!A2651</f>
        <v>45868</v>
      </c>
      <c r="B2651" s="2">
        <f>RSI!B2651</f>
        <v>64.849999999999994</v>
      </c>
      <c r="C2651" s="2">
        <f>RSI!I2651</f>
        <v>92.295431612741368</v>
      </c>
      <c r="D2651" s="2">
        <f>MACD!E2651</f>
        <v>-7.3661918163004714E-2</v>
      </c>
      <c r="E2651" s="2">
        <f>MACD!F2651</f>
        <v>-0.47597178854784955</v>
      </c>
      <c r="F2651" s="2">
        <f>'Moving Avg'!D2651</f>
        <v>64.849999999999994</v>
      </c>
      <c r="G2651" s="2">
        <f>'Moving Avg'!F2651</f>
        <v>64.435999999999993</v>
      </c>
      <c r="H2651" s="2">
        <f>'Moving Avg'!G2651</f>
        <v>63.028399999999955</v>
      </c>
      <c r="I2651" s="2">
        <f>'Moving Avg'!H2651</f>
        <v>53.602520000000077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</row>
    <row r="2652" spans="1:12" ht="13.5" x14ac:dyDescent="0.25">
      <c r="A2652" s="3">
        <f>RSI!A2652</f>
        <v>45869</v>
      </c>
      <c r="B2652" s="2">
        <f>RSI!B2652</f>
        <v>64.849999999999994</v>
      </c>
      <c r="C2652" s="2">
        <f>RSI!I2652</f>
        <v>92.295431612741368</v>
      </c>
      <c r="D2652" s="2">
        <f>MACD!E2652</f>
        <v>1.4852072982307618E-4</v>
      </c>
      <c r="E2652" s="2">
        <f>MACD!F2652</f>
        <v>-0.38074772669231505</v>
      </c>
      <c r="F2652" s="2">
        <f>'Moving Avg'!D2652</f>
        <v>64.849999999999994</v>
      </c>
      <c r="G2652" s="2">
        <f>'Moving Avg'!F2652</f>
        <v>64.573999999999984</v>
      </c>
      <c r="H2652" s="2">
        <f>'Moving Avg'!G2652</f>
        <v>63.083599999999954</v>
      </c>
      <c r="I2652" s="2">
        <f>'Moving Avg'!H2652</f>
        <v>53.685520000000082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</row>
    <row r="2653" spans="1:12" ht="13.5" x14ac:dyDescent="0.25">
      <c r="A2653" s="3">
        <f>RSI!A2653</f>
        <v>45870</v>
      </c>
      <c r="B2653" s="2">
        <f>RSI!B2653</f>
        <v>64.849999999999994</v>
      </c>
      <c r="C2653" s="2">
        <f>RSI!I2653</f>
        <v>92.295431612741368</v>
      </c>
      <c r="D2653" s="2">
        <f>MACD!E2653</f>
        <v>5.7975519626140226E-2</v>
      </c>
      <c r="E2653" s="2">
        <f>MACD!F2653</f>
        <v>-0.29300307742862403</v>
      </c>
      <c r="F2653" s="2">
        <f>'Moving Avg'!D2653</f>
        <v>64.849999999999994</v>
      </c>
      <c r="G2653" s="2">
        <f>'Moving Avg'!F2653</f>
        <v>64.711999999999989</v>
      </c>
      <c r="H2653" s="2">
        <f>'Moving Avg'!G2653</f>
        <v>63.138799999999954</v>
      </c>
      <c r="I2653" s="2">
        <f>'Moving Avg'!H2653</f>
        <v>53.768520000000088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</row>
    <row r="2654" spans="1:12" ht="13.5" x14ac:dyDescent="0.25">
      <c r="A2654" s="3">
        <f>RSI!A2654</f>
        <v>45873</v>
      </c>
      <c r="B2654" s="2">
        <f>RSI!B2654</f>
        <v>64.849999999999994</v>
      </c>
      <c r="C2654" s="2">
        <f>RSI!I2654</f>
        <v>92.295431612741368</v>
      </c>
      <c r="D2654" s="2">
        <f>MACD!E2654</f>
        <v>0.10262088321013607</v>
      </c>
      <c r="E2654" s="2">
        <f>MACD!F2654</f>
        <v>-0.21387828530087202</v>
      </c>
      <c r="F2654" s="2">
        <f>'Moving Avg'!D2654</f>
        <v>64.849999999999994</v>
      </c>
      <c r="G2654" s="2">
        <f>'Moving Avg'!F2654</f>
        <v>64.849999999999994</v>
      </c>
      <c r="H2654" s="2">
        <f>'Moving Avg'!G2654</f>
        <v>63.193999999999953</v>
      </c>
      <c r="I2654" s="2">
        <f>'Moving Avg'!H2654</f>
        <v>53.851520000000093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</row>
    <row r="2655" spans="1:12" ht="13.5" x14ac:dyDescent="0.25">
      <c r="A2655" s="3">
        <f>RSI!A2655</f>
        <v>45874</v>
      </c>
      <c r="B2655" s="2">
        <f>RSI!B2655</f>
        <v>64.849999999999994</v>
      </c>
      <c r="C2655" s="2">
        <f>RSI!I2655</f>
        <v>92.295431612741368</v>
      </c>
      <c r="D2655" s="2">
        <f>MACD!E2655</f>
        <v>0.13642997566813619</v>
      </c>
      <c r="E2655" s="2">
        <f>MACD!F2655</f>
        <v>-0.14381663310707038</v>
      </c>
      <c r="F2655" s="2">
        <f>'Moving Avg'!D2655</f>
        <v>64.849999999999994</v>
      </c>
      <c r="G2655" s="2">
        <f>'Moving Avg'!F2655</f>
        <v>64.849999999999994</v>
      </c>
      <c r="H2655" s="2">
        <f>'Moving Avg'!G2655</f>
        <v>63.249199999999952</v>
      </c>
      <c r="I2655" s="2">
        <f>'Moving Avg'!H2655</f>
        <v>53.934520000000091</v>
      </c>
      <c r="J2655" s="6" t="str">
        <f>OBV!F2655</f>
        <v>BEARISH</v>
      </c>
      <c r="K2655" s="6" t="str">
        <f>OBV!G2655</f>
        <v>NEUTRAL</v>
      </c>
      <c r="L2655" s="6" t="str">
        <f>OBV!H2655</f>
        <v>CONFIRMED BEARISH</v>
      </c>
    </row>
    <row r="2656" spans="1:12" ht="13.5" x14ac:dyDescent="0.25">
      <c r="A2656" s="3">
        <f>RSI!A2656</f>
        <v>45875</v>
      </c>
      <c r="B2656" s="2">
        <f>RSI!B2656</f>
        <v>64</v>
      </c>
      <c r="C2656" s="2">
        <f>RSI!I2656</f>
        <v>42.617508567722503</v>
      </c>
      <c r="D2656" s="2">
        <f>MACD!E2656</f>
        <v>0.22432678627576763</v>
      </c>
      <c r="E2656" s="2">
        <f>MACD!F2656</f>
        <v>-7.0187949230502783E-2</v>
      </c>
      <c r="F2656" s="2">
        <f>'Moving Avg'!D2656</f>
        <v>64.679999999999993</v>
      </c>
      <c r="G2656" s="2">
        <f>'Moving Avg'!F2656</f>
        <v>64.80749999999999</v>
      </c>
      <c r="H2656" s="2">
        <f>'Moving Avg'!G2656</f>
        <v>63.287399999999955</v>
      </c>
      <c r="I2656" s="2">
        <f>'Moving Avg'!H2656</f>
        <v>54.013270000000091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64</v>
      </c>
      <c r="C2657" s="2">
        <f>RSI!I2657</f>
        <v>42.617508567722503</v>
      </c>
      <c r="D2657" s="2">
        <f>MACD!E2657</f>
        <v>0.30032198790537734</v>
      </c>
      <c r="E2657" s="2">
        <f>MACD!F2657</f>
        <v>3.9140381966732418E-3</v>
      </c>
      <c r="F2657" s="2">
        <f>'Moving Avg'!D2657</f>
        <v>64.509999999999991</v>
      </c>
      <c r="G2657" s="2">
        <f>'Moving Avg'!F2657</f>
        <v>64.765000000000001</v>
      </c>
      <c r="H2657" s="2">
        <f>'Moving Avg'!G2657</f>
        <v>63.325599999999959</v>
      </c>
      <c r="I2657" s="2">
        <f>'Moving Avg'!H2657</f>
        <v>54.09202000000009</v>
      </c>
      <c r="J2657" s="6" t="str">
        <f>OBV!F2657</f>
        <v>BEARISH</v>
      </c>
      <c r="K2657" s="6" t="str">
        <f>OBV!G2657</f>
        <v>NEUTRAL</v>
      </c>
      <c r="L2657" s="6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64</v>
      </c>
      <c r="C2658" s="2">
        <f>RSI!I2658</f>
        <v>42.61750856772251</v>
      </c>
      <c r="D2658" s="2">
        <f>MACD!E2658</f>
        <v>0.36612652493249698</v>
      </c>
      <c r="E2658" s="2">
        <f>MACD!F2658</f>
        <v>7.6356535543837992E-2</v>
      </c>
      <c r="F2658" s="2">
        <f>'Moving Avg'!D2658</f>
        <v>64.34</v>
      </c>
      <c r="G2658" s="2">
        <f>'Moving Avg'!F2658</f>
        <v>64.722499999999997</v>
      </c>
      <c r="H2658" s="2">
        <f>'Moving Avg'!G2658</f>
        <v>63.363799999999955</v>
      </c>
      <c r="I2658" s="2">
        <f>'Moving Avg'!H2658</f>
        <v>54.17077000000009</v>
      </c>
      <c r="J2658" s="6" t="str">
        <f>OBV!F2658</f>
        <v>BEARISH</v>
      </c>
      <c r="K2658" s="6" t="str">
        <f>OBV!G2658</f>
        <v>NEUTRAL</v>
      </c>
      <c r="L2658" s="6" t="str">
        <f>OBV!H2658</f>
        <v>CONFIRMED BEARISH</v>
      </c>
    </row>
    <row r="2659" spans="1:12" ht="13.5" x14ac:dyDescent="0.25">
      <c r="A2659" s="3">
        <f>RSI!A2659</f>
        <v>45880</v>
      </c>
      <c r="B2659" s="2">
        <f>RSI!B2659</f>
        <v>64</v>
      </c>
      <c r="C2659" s="2">
        <f>RSI!I2659</f>
        <v>42.61750856772251</v>
      </c>
      <c r="D2659" s="2">
        <f>MACD!E2659</f>
        <v>0.42319701377218166</v>
      </c>
      <c r="E2659" s="2">
        <f>MACD!F2659</f>
        <v>0.14572463118950674</v>
      </c>
      <c r="F2659" s="2">
        <f>'Moving Avg'!D2659</f>
        <v>64.17</v>
      </c>
      <c r="G2659" s="2">
        <f>'Moving Avg'!F2659</f>
        <v>64.680000000000007</v>
      </c>
      <c r="H2659" s="2">
        <f>'Moving Avg'!G2659</f>
        <v>63.401999999999958</v>
      </c>
      <c r="I2659" s="2">
        <f>'Moving Avg'!H2659</f>
        <v>54.259930000000097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</row>
    <row r="2660" spans="1:12" ht="13.5" x14ac:dyDescent="0.25">
      <c r="A2660" s="3">
        <f>RSI!A2660</f>
        <v>45881</v>
      </c>
      <c r="B2660" s="2">
        <f>RSI!B2660</f>
        <v>64</v>
      </c>
      <c r="C2660" s="2">
        <f>RSI!I2660</f>
        <v>42.61750856772251</v>
      </c>
      <c r="D2660" s="2">
        <f>MACD!E2660</f>
        <v>0.47277421142410958</v>
      </c>
      <c r="E2660" s="2">
        <f>MACD!F2660</f>
        <v>0.21113454723642733</v>
      </c>
      <c r="F2660" s="2">
        <f>'Moving Avg'!D2660</f>
        <v>64</v>
      </c>
      <c r="G2660" s="2">
        <f>'Moving Avg'!F2660</f>
        <v>64.637500000000017</v>
      </c>
      <c r="H2660" s="2">
        <f>'Moving Avg'!G2660</f>
        <v>63.440199999999962</v>
      </c>
      <c r="I2660" s="2">
        <f>'Moving Avg'!H2660</f>
        <v>54.349090000000096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</row>
    <row r="2661" spans="1:12" ht="13.5" x14ac:dyDescent="0.25">
      <c r="A2661" s="3">
        <f>RSI!A2661</f>
        <v>45883</v>
      </c>
      <c r="B2661" s="2">
        <f>RSI!B2661</f>
        <v>64</v>
      </c>
      <c r="C2661" s="2">
        <f>RSI!I2661</f>
        <v>42.617508567722503</v>
      </c>
      <c r="D2661" s="2">
        <f>MACD!E2661</f>
        <v>0.51591561458246815</v>
      </c>
      <c r="E2661" s="2">
        <f>MACD!F2661</f>
        <v>0.27209076070563548</v>
      </c>
      <c r="F2661" s="2">
        <f>'Moving Avg'!D2661</f>
        <v>64</v>
      </c>
      <c r="G2661" s="2">
        <f>'Moving Avg'!F2661</f>
        <v>64.594999999999999</v>
      </c>
      <c r="H2661" s="2">
        <f>'Moving Avg'!G2661</f>
        <v>63.478399999999965</v>
      </c>
      <c r="I2661" s="2">
        <f>'Moving Avg'!H2661</f>
        <v>54.438250000000096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</row>
    <row r="2662" spans="1:12" ht="13.5" x14ac:dyDescent="0.25">
      <c r="A2662" s="3">
        <f>RSI!A2662</f>
        <v>45884</v>
      </c>
      <c r="B2662" s="2">
        <f>RSI!B2662</f>
        <v>64</v>
      </c>
      <c r="C2662" s="2">
        <f>RSI!I2662</f>
        <v>42.617508567722503</v>
      </c>
      <c r="D2662" s="2">
        <f>MACD!E2662</f>
        <v>0.55352308868565103</v>
      </c>
      <c r="E2662" s="2">
        <f>MACD!F2662</f>
        <v>0.32837722630163863</v>
      </c>
      <c r="F2662" s="2">
        <f>'Moving Avg'!D2662</f>
        <v>64</v>
      </c>
      <c r="G2662" s="2">
        <f>'Moving Avg'!F2662</f>
        <v>64.552500000000009</v>
      </c>
      <c r="H2662" s="2">
        <f>'Moving Avg'!G2662</f>
        <v>63.516599999999961</v>
      </c>
      <c r="I2662" s="2">
        <f>'Moving Avg'!H2662</f>
        <v>54.527410000000103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</row>
    <row r="2663" spans="1:12" ht="13.5" x14ac:dyDescent="0.25">
      <c r="A2663" s="3">
        <f>RSI!A2663</f>
        <v>45887</v>
      </c>
      <c r="B2663" s="2">
        <f>RSI!B2663</f>
        <v>64</v>
      </c>
      <c r="C2663" s="2">
        <f>RSI!I2663</f>
        <v>42.617508567722503</v>
      </c>
      <c r="D2663" s="2">
        <f>MACD!E2663</f>
        <v>0.5863662881831857</v>
      </c>
      <c r="E2663" s="2">
        <f>MACD!F2663</f>
        <v>0.37997503867794807</v>
      </c>
      <c r="F2663" s="2">
        <f>'Moving Avg'!D2663</f>
        <v>64</v>
      </c>
      <c r="G2663" s="2">
        <f>'Moving Avg'!F2663</f>
        <v>64.510000000000019</v>
      </c>
      <c r="H2663" s="2">
        <f>'Moving Avg'!G2663</f>
        <v>63.554799999999972</v>
      </c>
      <c r="I2663" s="2">
        <f>'Moving Avg'!H2663</f>
        <v>54.616570000000102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</row>
    <row r="2664" spans="1:12" ht="13.5" x14ac:dyDescent="0.25">
      <c r="A2664" s="3">
        <f>RSI!A2664</f>
        <v>45888</v>
      </c>
      <c r="B2664" s="2">
        <f>RSI!B2664</f>
        <v>64</v>
      </c>
      <c r="C2664" s="2">
        <f>RSI!I2664</f>
        <v>42.617508567722503</v>
      </c>
      <c r="D2664" s="2">
        <f>MACD!E2664</f>
        <v>0.61510251242559377</v>
      </c>
      <c r="E2664" s="2">
        <f>MACD!F2664</f>
        <v>0.42700053342747724</v>
      </c>
      <c r="F2664" s="2">
        <f>'Moving Avg'!D2664</f>
        <v>64</v>
      </c>
      <c r="G2664" s="2">
        <f>'Moving Avg'!F2664</f>
        <v>64.467500000000001</v>
      </c>
      <c r="H2664" s="2">
        <f>'Moving Avg'!G2664</f>
        <v>63.592999999999968</v>
      </c>
      <c r="I2664" s="2">
        <f>'Moving Avg'!H2664</f>
        <v>54.705730000000102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</row>
    <row r="2665" spans="1:12" ht="13.5" x14ac:dyDescent="0.25">
      <c r="A2665" s="3">
        <f>RSI!A2665</f>
        <v>45889</v>
      </c>
      <c r="B2665" s="2">
        <f>RSI!B2665</f>
        <v>64</v>
      </c>
      <c r="C2665" s="2">
        <f>RSI!I2665</f>
        <v>42.617508567722503</v>
      </c>
      <c r="D2665" s="2">
        <f>MACD!E2665</f>
        <v>0.64029354267334782</v>
      </c>
      <c r="E2665" s="2">
        <f>MACD!F2665</f>
        <v>0.46965913527665137</v>
      </c>
      <c r="F2665" s="2">
        <f>'Moving Avg'!D2665</f>
        <v>64</v>
      </c>
      <c r="G2665" s="2">
        <f>'Moving Avg'!F2665</f>
        <v>64.424999999999997</v>
      </c>
      <c r="H2665" s="2">
        <f>'Moving Avg'!G2665</f>
        <v>63.631199999999971</v>
      </c>
      <c r="I2665" s="2">
        <f>'Moving Avg'!H2665</f>
        <v>54.794890000000102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</row>
    <row r="2666" spans="1:12" ht="13.5" x14ac:dyDescent="0.25">
      <c r="A2666" s="3">
        <f>RSI!A2666</f>
        <v>45890</v>
      </c>
      <c r="B2666" s="2">
        <f>RSI!B2666</f>
        <v>64</v>
      </c>
      <c r="C2666" s="2">
        <f>RSI!I2666</f>
        <v>42.61750856772251</v>
      </c>
      <c r="D2666" s="2">
        <f>MACD!E2666</f>
        <v>0.53165069124153774</v>
      </c>
      <c r="E2666" s="2">
        <f>MACD!F2666</f>
        <v>0.48205744646962867</v>
      </c>
      <c r="F2666" s="2">
        <f>'Moving Avg'!D2666</f>
        <v>64</v>
      </c>
      <c r="G2666" s="2">
        <f>'Moving Avg'!F2666</f>
        <v>64.382500000000007</v>
      </c>
      <c r="H2666" s="2">
        <f>'Moving Avg'!G2666</f>
        <v>63.669399999999968</v>
      </c>
      <c r="I2666" s="2">
        <f>'Moving Avg'!H2666</f>
        <v>54.884050000000109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</row>
    <row r="2667" spans="1:12" ht="13.5" x14ac:dyDescent="0.25">
      <c r="A2667" s="3">
        <f>RSI!A2667</f>
        <v>45891</v>
      </c>
      <c r="B2667" s="2">
        <f>RSI!B2667</f>
        <v>64</v>
      </c>
      <c r="C2667" s="2">
        <f>RSI!I2667</f>
        <v>42.617508567722503</v>
      </c>
      <c r="D2667" s="2">
        <f>MACD!E2667</f>
        <v>0.44047295076087778</v>
      </c>
      <c r="E2667" s="2">
        <f>MACD!F2667</f>
        <v>0.47374054732787851</v>
      </c>
      <c r="F2667" s="2">
        <f>'Moving Avg'!D2667</f>
        <v>64</v>
      </c>
      <c r="G2667" s="2">
        <f>'Moving Avg'!F2667</f>
        <v>64.34</v>
      </c>
      <c r="H2667" s="2">
        <f>'Moving Avg'!G2667</f>
        <v>63.707599999999978</v>
      </c>
      <c r="I2667" s="2">
        <f>'Moving Avg'!H2667</f>
        <v>54.973210000000101</v>
      </c>
      <c r="J2667" s="6" t="str">
        <f>OBV!F2667</f>
        <v>BULLISH</v>
      </c>
      <c r="K2667" s="6" t="str">
        <f>OBV!G2667</f>
        <v>NEUTRAL</v>
      </c>
      <c r="L2667" s="6" t="str">
        <f>OBV!H2667</f>
        <v>CONFIRMED BULLISH</v>
      </c>
    </row>
    <row r="2668" spans="1:12" ht="13.5" x14ac:dyDescent="0.25">
      <c r="A2668" s="3">
        <f>RSI!A2668</f>
        <v>45894</v>
      </c>
      <c r="B2668" s="2">
        <f>RSI!B2668</f>
        <v>64</v>
      </c>
      <c r="C2668" s="2">
        <f>RSI!I2668</f>
        <v>42.61750856772251</v>
      </c>
      <c r="D2668" s="2">
        <f>MACD!E2668</f>
        <v>0.36401776433574184</v>
      </c>
      <c r="E2668" s="2">
        <f>MACD!F2668</f>
        <v>0.4517959907294512</v>
      </c>
      <c r="F2668" s="2">
        <f>'Moving Avg'!D2668</f>
        <v>64</v>
      </c>
      <c r="G2668" s="2">
        <f>'Moving Avg'!F2668</f>
        <v>64.297499999999999</v>
      </c>
      <c r="H2668" s="2">
        <f>'Moving Avg'!G2668</f>
        <v>63.745799999999974</v>
      </c>
      <c r="I2668" s="2">
        <f>'Moving Avg'!H2668</f>
        <v>55.062370000000101</v>
      </c>
      <c r="J2668" s="6" t="str">
        <f>OBV!F2668</f>
        <v>BULLISH</v>
      </c>
      <c r="K2668" s="6" t="str">
        <f>OBV!G2668</f>
        <v>NEUTRAL</v>
      </c>
      <c r="L2668" s="6" t="str">
        <f>OBV!H2668</f>
        <v>BULLISH DIVERGENCE</v>
      </c>
    </row>
    <row r="2669" spans="1:12" ht="13.5" x14ac:dyDescent="0.25">
      <c r="A2669" s="3">
        <f>RSI!A2669</f>
        <v>45895</v>
      </c>
      <c r="B2669" s="2">
        <f>RSI!B2669</f>
        <v>66</v>
      </c>
      <c r="C2669" s="2">
        <f>RSI!I2669</f>
        <v>86.713656559994931</v>
      </c>
      <c r="D2669" s="2">
        <f>MACD!E2669</f>
        <v>0.15182047851165237</v>
      </c>
      <c r="E2669" s="2">
        <f>MACD!F2669</f>
        <v>0.39180088828589144</v>
      </c>
      <c r="F2669" s="2">
        <f>'Moving Avg'!D2669</f>
        <v>64.400000000000006</v>
      </c>
      <c r="G2669" s="2">
        <f>'Moving Avg'!F2669</f>
        <v>64.35499999999999</v>
      </c>
      <c r="H2669" s="2">
        <f>'Moving Avg'!G2669</f>
        <v>63.823999999999977</v>
      </c>
      <c r="I2669" s="2">
        <f>'Moving Avg'!H2669</f>
        <v>55.161530000000091</v>
      </c>
      <c r="J2669" s="6" t="str">
        <f>OBV!F2669</f>
        <v>BULLISH</v>
      </c>
      <c r="K2669" s="6" t="str">
        <f>OBV!G2669</f>
        <v>NEUTRAL</v>
      </c>
      <c r="L2669" s="6" t="str">
        <f>OBV!H2669</f>
        <v>BULLISH DIVERGENCE</v>
      </c>
    </row>
    <row r="2670" spans="1:12" ht="13.5" x14ac:dyDescent="0.25">
      <c r="A2670" s="3">
        <f>RSI!A2670</f>
        <v>45896</v>
      </c>
      <c r="B2670" s="2">
        <f>RSI!B2670</f>
        <v>63.03</v>
      </c>
      <c r="C2670" s="2">
        <f>RSI!I2670</f>
        <v>38.90345559787076</v>
      </c>
      <c r="D2670" s="2">
        <f>MACD!E2670</f>
        <v>0.18104687305388723</v>
      </c>
      <c r="E2670" s="2">
        <f>MACD!F2670</f>
        <v>0.34965008523949059</v>
      </c>
      <c r="F2670" s="2">
        <f>'Moving Avg'!D2670</f>
        <v>64.205999999999989</v>
      </c>
      <c r="G2670" s="2">
        <f>'Moving Avg'!F2670</f>
        <v>64.263999999999996</v>
      </c>
      <c r="H2670" s="2">
        <f>'Moving Avg'!G2670</f>
        <v>63.842799999999983</v>
      </c>
      <c r="I2670" s="2">
        <f>'Moving Avg'!H2670</f>
        <v>55.245840000000101</v>
      </c>
      <c r="J2670" s="6" t="str">
        <f>OBV!F2670</f>
        <v>BULLISH</v>
      </c>
      <c r="K2670" s="6" t="str">
        <f>OBV!G2670</f>
        <v>NEUTRAL</v>
      </c>
      <c r="L2670" s="6" t="str">
        <f>OBV!H2670</f>
        <v>BULLISH DIVERGENCE</v>
      </c>
    </row>
    <row r="2671" spans="1:12" ht="13.5" x14ac:dyDescent="0.25">
      <c r="A2671" s="3">
        <f>RSI!A2671</f>
        <v>45897</v>
      </c>
      <c r="B2671" s="2">
        <f>RSI!B2671</f>
        <v>63.03</v>
      </c>
      <c r="C2671" s="2">
        <f>RSI!I2671</f>
        <v>38.90345559787076</v>
      </c>
      <c r="D2671" s="2">
        <f>MACD!E2671</f>
        <v>0.21293596424163752</v>
      </c>
      <c r="E2671" s="2">
        <f>MACD!F2671</f>
        <v>0.32230726103992002</v>
      </c>
      <c r="F2671" s="2">
        <f>'Moving Avg'!D2671</f>
        <v>64.011999999999986</v>
      </c>
      <c r="G2671" s="2">
        <f>'Moving Avg'!F2671</f>
        <v>64.173000000000002</v>
      </c>
      <c r="H2671" s="2">
        <f>'Moving Avg'!G2671</f>
        <v>63.861599999999989</v>
      </c>
      <c r="I2671" s="2">
        <f>'Moving Avg'!H2671</f>
        <v>55.330150000000096</v>
      </c>
      <c r="J2671" s="6" t="str">
        <f>OBV!F2671</f>
        <v>BULLISH</v>
      </c>
      <c r="K2671" s="6" t="str">
        <f>OBV!G2671</f>
        <v>NEUTRAL</v>
      </c>
      <c r="L2671" s="6" t="str">
        <f>OBV!H2671</f>
        <v>BULLISH DIVERGENCE</v>
      </c>
    </row>
    <row r="2672" spans="1:12" ht="13.5" x14ac:dyDescent="0.25">
      <c r="A2672" s="3">
        <f>RSI!A2672</f>
        <v>45898</v>
      </c>
      <c r="B2672" s="2">
        <f>RSI!B2672</f>
        <v>63.03</v>
      </c>
      <c r="C2672" s="2">
        <f>RSI!I2672</f>
        <v>38.90345559787076</v>
      </c>
      <c r="D2672" s="2">
        <f>MACD!E2672</f>
        <v>0.24654780532330278</v>
      </c>
      <c r="E2672" s="2">
        <f>MACD!F2672</f>
        <v>0.30715536989659659</v>
      </c>
      <c r="F2672" s="2">
        <f>'Moving Avg'!D2672</f>
        <v>63.818000000000005</v>
      </c>
      <c r="G2672" s="2">
        <f>'Moving Avg'!F2672</f>
        <v>64.081999999999994</v>
      </c>
      <c r="H2672" s="2">
        <f>'Moving Avg'!G2672</f>
        <v>63.880399999999987</v>
      </c>
      <c r="I2672" s="2">
        <f>'Moving Avg'!H2672</f>
        <v>55.414460000000091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</row>
    <row r="2673" spans="1:12" ht="13.5" x14ac:dyDescent="0.25">
      <c r="A2673" s="3">
        <f>RSI!A2673</f>
        <v>45901</v>
      </c>
      <c r="B2673" s="2">
        <f>RSI!B2673</f>
        <v>63.03</v>
      </c>
      <c r="C2673" s="2">
        <f>RSI!I2673</f>
        <v>38.90345559787076</v>
      </c>
      <c r="D2673" s="2">
        <f>MACD!E2673</f>
        <v>0.28112633830383515</v>
      </c>
      <c r="E2673" s="2">
        <f>MACD!F2673</f>
        <v>0.30194956357804431</v>
      </c>
      <c r="F2673" s="2">
        <f>'Moving Avg'!D2673</f>
        <v>63.624000000000002</v>
      </c>
      <c r="G2673" s="2">
        <f>'Moving Avg'!F2673</f>
        <v>63.991</v>
      </c>
      <c r="H2673" s="2">
        <f>'Moving Avg'!G2673</f>
        <v>63.8992</v>
      </c>
      <c r="I2673" s="2">
        <f>'Moving Avg'!H2673</f>
        <v>55.498770000000093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</row>
    <row r="2674" spans="1:12" ht="13.5" x14ac:dyDescent="0.25">
      <c r="A2674" s="3">
        <f>RSI!A2674</f>
        <v>45902</v>
      </c>
      <c r="B2674" s="2">
        <f>RSI!B2674</f>
        <v>63.03</v>
      </c>
      <c r="C2674" s="2">
        <f>RSI!I2674</f>
        <v>38.90345559787076</v>
      </c>
      <c r="D2674" s="2">
        <f>MACD!E2674</f>
        <v>0.31606819362130523</v>
      </c>
      <c r="E2674" s="2">
        <f>MACD!F2674</f>
        <v>0.30477328958669653</v>
      </c>
      <c r="F2674" s="2">
        <f>'Moving Avg'!D2674</f>
        <v>63.029999999999994</v>
      </c>
      <c r="G2674" s="2">
        <f>'Moving Avg'!F2674</f>
        <v>63.9</v>
      </c>
      <c r="H2674" s="2">
        <f>'Moving Avg'!G2674</f>
        <v>63.917999999999999</v>
      </c>
      <c r="I2674" s="2">
        <f>'Moving Avg'!H2674</f>
        <v>55.583080000000102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</row>
    <row r="2675" spans="1:12" ht="13.5" x14ac:dyDescent="0.25">
      <c r="A2675" s="3">
        <f>RSI!A2675</f>
        <v>45903</v>
      </c>
      <c r="B2675" s="2">
        <f>RSI!B2675</f>
        <v>63.03</v>
      </c>
      <c r="C2675" s="2">
        <f>RSI!I2675</f>
        <v>38.903455597870774</v>
      </c>
      <c r="D2675" s="2">
        <f>MACD!E2675</f>
        <v>0.35089650540996331</v>
      </c>
      <c r="E2675" s="2">
        <f>MACD!F2675</f>
        <v>0.31399793275134991</v>
      </c>
      <c r="F2675" s="2">
        <f>'Moving Avg'!D2675</f>
        <v>63.029999999999994</v>
      </c>
      <c r="G2675" s="2">
        <f>'Moving Avg'!F2675</f>
        <v>63.80899999999999</v>
      </c>
      <c r="H2675" s="2">
        <f>'Moving Avg'!G2675</f>
        <v>63.936800000000005</v>
      </c>
      <c r="I2675" s="2">
        <f>'Moving Avg'!H2675</f>
        <v>55.667390000000097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</row>
    <row r="2676" spans="1:12" ht="13.5" x14ac:dyDescent="0.25">
      <c r="A2676" s="3">
        <f>RSI!A2676</f>
        <v>45905</v>
      </c>
      <c r="B2676" s="2">
        <f>RSI!B2676</f>
        <v>63.03</v>
      </c>
      <c r="C2676" s="2">
        <f>RSI!I2676</f>
        <v>38.903455597870774</v>
      </c>
      <c r="D2676" s="2">
        <f>MACD!E2676</f>
        <v>0.38523895475537984</v>
      </c>
      <c r="E2676" s="2">
        <f>MACD!F2676</f>
        <v>0.32824613715215589</v>
      </c>
      <c r="F2676" s="2">
        <f>'Moving Avg'!D2676</f>
        <v>63.029999999999994</v>
      </c>
      <c r="G2676" s="2">
        <f>'Moving Avg'!F2676</f>
        <v>63.760499999999993</v>
      </c>
      <c r="H2676" s="2">
        <f>'Moving Avg'!G2676</f>
        <v>63.955600000000011</v>
      </c>
      <c r="I2676" s="2">
        <f>'Moving Avg'!H2676</f>
        <v>55.751700000000099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</row>
    <row r="2677" spans="1:12" ht="13.5" x14ac:dyDescent="0.25">
      <c r="A2677" s="3">
        <f>RSI!A2677</f>
        <v>45908</v>
      </c>
      <c r="B2677" s="2">
        <f>RSI!B2677</f>
        <v>63.03</v>
      </c>
      <c r="C2677" s="2">
        <f>RSI!I2677</f>
        <v>38.903455597870774</v>
      </c>
      <c r="D2677" s="2">
        <f>MACD!E2677</f>
        <v>0.41880937569830934</v>
      </c>
      <c r="E2677" s="2">
        <f>MACD!F2677</f>
        <v>0.3463587848613866</v>
      </c>
      <c r="F2677" s="2">
        <f>'Moving Avg'!D2677</f>
        <v>63.029999999999994</v>
      </c>
      <c r="G2677" s="2">
        <f>'Moving Avg'!F2677</f>
        <v>63.711999999999989</v>
      </c>
      <c r="H2677" s="2">
        <f>'Moving Avg'!G2677</f>
        <v>63.974400000000024</v>
      </c>
      <c r="I2677" s="2">
        <f>'Moving Avg'!H2677</f>
        <v>55.836010000000094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</row>
    <row r="2678" spans="1:12" ht="13.5" x14ac:dyDescent="0.25">
      <c r="A2678" s="3">
        <f>RSI!A2678</f>
        <v>45909</v>
      </c>
      <c r="B2678" s="2">
        <f>RSI!B2678</f>
        <v>63.03</v>
      </c>
      <c r="C2678" s="2">
        <f>RSI!I2678</f>
        <v>38.903455597870781</v>
      </c>
      <c r="D2678" s="2">
        <f>MACD!E2678</f>
        <v>0.45139236218410872</v>
      </c>
      <c r="E2678" s="2">
        <f>MACD!F2678</f>
        <v>0.36736550032593102</v>
      </c>
      <c r="F2678" s="2">
        <f>'Moving Avg'!D2678</f>
        <v>63.029999999999994</v>
      </c>
      <c r="G2678" s="2">
        <f>'Moving Avg'!F2678</f>
        <v>63.663499999999985</v>
      </c>
      <c r="H2678" s="2">
        <f>'Moving Avg'!G2678</f>
        <v>63.993200000000023</v>
      </c>
      <c r="I2678" s="2">
        <f>'Moving Avg'!H2678</f>
        <v>55.920320000000103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</row>
    <row r="2679" spans="1:12" ht="13.5" x14ac:dyDescent="0.25">
      <c r="A2679" s="3">
        <f>RSI!A2679</f>
        <v>45910</v>
      </c>
      <c r="B2679" s="2">
        <f>RSI!B2679</f>
        <v>63.03</v>
      </c>
      <c r="C2679" s="2">
        <f>RSI!I2679</f>
        <v>38.903455597870781</v>
      </c>
      <c r="D2679" s="2">
        <f>MACD!E2679</f>
        <v>0.79052270929196311</v>
      </c>
      <c r="E2679" s="2">
        <f>MACD!F2679</f>
        <v>0.45199694211913743</v>
      </c>
      <c r="F2679" s="2">
        <f>'Moving Avg'!D2679</f>
        <v>63.029999999999994</v>
      </c>
      <c r="G2679" s="2">
        <f>'Moving Avg'!F2679</f>
        <v>63.614999999999988</v>
      </c>
      <c r="H2679" s="2">
        <f>'Moving Avg'!G2679</f>
        <v>64.012000000000029</v>
      </c>
      <c r="I2679" s="2">
        <f>'Moving Avg'!H2679</f>
        <v>55.994270000000107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</row>
    <row r="2680" spans="1:12" ht="13.5" x14ac:dyDescent="0.25">
      <c r="A2680" s="3">
        <f>RSI!A2680</f>
        <v>45911</v>
      </c>
      <c r="B2680" s="2">
        <f>RSI!B2680</f>
        <v>63.03</v>
      </c>
      <c r="C2680" s="2">
        <f>RSI!I2680</f>
        <v>38.903455597870781</v>
      </c>
      <c r="D2680" s="2">
        <f>MACD!E2680</f>
        <v>0.62413739481187491</v>
      </c>
      <c r="E2680" s="2">
        <f>MACD!F2680</f>
        <v>0.486425032657685</v>
      </c>
      <c r="F2680" s="2">
        <f>'Moving Avg'!D2680</f>
        <v>63.029999999999994</v>
      </c>
      <c r="G2680" s="2">
        <f>'Moving Avg'!F2680</f>
        <v>63.566499999999984</v>
      </c>
      <c r="H2680" s="2">
        <f>'Moving Avg'!G2680</f>
        <v>64.030800000000028</v>
      </c>
      <c r="I2680" s="2">
        <f>'Moving Avg'!H2680</f>
        <v>56.065145000000115</v>
      </c>
      <c r="J2680" s="6" t="str">
        <f>OBV!F2680</f>
        <v>BULLISH</v>
      </c>
      <c r="K2680" s="6" t="str">
        <f>OBV!G2680</f>
        <v>NEUTRAL</v>
      </c>
      <c r="L2680" s="6" t="str">
        <f>OBV!H2680</f>
        <v>CONFIRMED BULLISH</v>
      </c>
    </row>
    <row r="2681" spans="1:12" ht="13.5" x14ac:dyDescent="0.25">
      <c r="A2681" s="3">
        <f>RSI!A2681</f>
        <v>45912</v>
      </c>
      <c r="B2681" s="2">
        <f>RSI!B2681</f>
        <v>63.03</v>
      </c>
      <c r="C2681" s="2">
        <f>RSI!I2681</f>
        <v>38.903455597870781</v>
      </c>
      <c r="D2681" s="2">
        <f>MACD!E2681</f>
        <v>0.4866658533267767</v>
      </c>
      <c r="E2681" s="2">
        <f>MACD!F2681</f>
        <v>0.48647319679150336</v>
      </c>
      <c r="F2681" s="2">
        <f>'Moving Avg'!D2681</f>
        <v>63.029999999999994</v>
      </c>
      <c r="G2681" s="2">
        <f>'Moving Avg'!F2681</f>
        <v>63.517999999999986</v>
      </c>
      <c r="H2681" s="2">
        <f>'Moving Avg'!G2681</f>
        <v>64.049600000000041</v>
      </c>
      <c r="I2681" s="2">
        <f>'Moving Avg'!H2681</f>
        <v>56.136020000000116</v>
      </c>
      <c r="J2681" s="6" t="str">
        <f>OBV!F2681</f>
        <v>BEARISH</v>
      </c>
      <c r="K2681" s="6" t="str">
        <f>OBV!G2681</f>
        <v>NEUTRAL</v>
      </c>
      <c r="L2681" s="6" t="str">
        <f>OBV!H2681</f>
        <v>BEARISH DIVERGENCE</v>
      </c>
    </row>
    <row r="2682" spans="1:12" ht="13.5" x14ac:dyDescent="0.25">
      <c r="A2682" s="3">
        <f>RSI!A2682</f>
        <v>45915</v>
      </c>
      <c r="B2682" s="2">
        <f>RSI!B2682</f>
        <v>65.8</v>
      </c>
      <c r="C2682" s="2">
        <f>RSI!I2682</f>
        <v>72.862047273216987</v>
      </c>
      <c r="D2682" s="2">
        <f>MACD!E2682</f>
        <v>0.16822899486036391</v>
      </c>
      <c r="E2682" s="2">
        <f>MACD!F2682</f>
        <v>0.42282435640527549</v>
      </c>
      <c r="F2682" s="2">
        <f>'Moving Avg'!D2682</f>
        <v>63.584000000000003</v>
      </c>
      <c r="G2682" s="2">
        <f>'Moving Avg'!F2682</f>
        <v>63.607999999999983</v>
      </c>
      <c r="H2682" s="2">
        <f>'Moving Avg'!G2682</f>
        <v>64.123800000000045</v>
      </c>
      <c r="I2682" s="2">
        <f>'Moving Avg'!H2682</f>
        <v>56.220745000000115</v>
      </c>
      <c r="J2682" s="6" t="str">
        <f>OBV!F2682</f>
        <v>BEARISH</v>
      </c>
      <c r="K2682" s="6" t="str">
        <f>OBV!G2682</f>
        <v>NEUTRAL</v>
      </c>
      <c r="L2682" s="6" t="str">
        <f>OBV!H2682</f>
        <v>BEARISH DIVERGENCE</v>
      </c>
    </row>
    <row r="2683" spans="1:12" ht="13.5" x14ac:dyDescent="0.25">
      <c r="A2683" s="3">
        <f>RSI!A2683</f>
        <v>45916</v>
      </c>
      <c r="B2683" s="2">
        <f>RSI!B2683</f>
        <v>63.05</v>
      </c>
      <c r="C2683" s="2">
        <f>RSI!I2683</f>
        <v>45.702968254860032</v>
      </c>
      <c r="D2683" s="2">
        <f>MACD!E2683</f>
        <v>8.8961040280004511E-2</v>
      </c>
      <c r="E2683" s="2">
        <f>MACD!F2683</f>
        <v>0.35605169318022134</v>
      </c>
      <c r="F2683" s="2">
        <f>'Moving Avg'!D2683</f>
        <v>63.588000000000001</v>
      </c>
      <c r="G2683" s="2">
        <f>'Moving Avg'!F2683</f>
        <v>63.560499999999976</v>
      </c>
      <c r="H2683" s="2">
        <f>'Moving Avg'!G2683</f>
        <v>64.143000000000043</v>
      </c>
      <c r="I2683" s="2">
        <f>'Moving Avg'!H2683</f>
        <v>56.291720000000112</v>
      </c>
      <c r="J2683" s="6" t="str">
        <f>OBV!F2683</f>
        <v>BEARISH</v>
      </c>
      <c r="K2683" s="6" t="str">
        <f>OBV!G2683</f>
        <v>NEUTRAL</v>
      </c>
      <c r="L2683" s="6" t="str">
        <f>OBV!H2683</f>
        <v>BEARISH DIVERGENCE</v>
      </c>
    </row>
    <row r="2684" spans="1:12" ht="13.5" x14ac:dyDescent="0.25">
      <c r="A2684" s="3" t="e">
        <f>RSI!A2684</f>
        <v>#REF!</v>
      </c>
      <c r="B2684" s="2" t="e">
        <f>RSI!B2684</f>
        <v>#REF!</v>
      </c>
      <c r="C2684" s="2" t="e">
        <f>RSI!I2684</f>
        <v>#REF!</v>
      </c>
      <c r="D2684" s="2" t="e">
        <f>MACD!#REF!</f>
        <v>#REF!</v>
      </c>
      <c r="E2684" s="2" t="e">
        <f>MACD!#REF!</f>
        <v>#REF!</v>
      </c>
      <c r="F2684" s="2" t="e">
        <f>'Moving Avg'!D2684</f>
        <v>#REF!</v>
      </c>
      <c r="G2684" s="2" t="e">
        <f>'Moving Avg'!F2684</f>
        <v>#REF!</v>
      </c>
      <c r="H2684" s="2" t="e">
        <f>'Moving Avg'!G2684</f>
        <v>#REF!</v>
      </c>
      <c r="I2684" s="2" t="e">
        <f>'Moving Avg'!H2684</f>
        <v>#REF!</v>
      </c>
      <c r="J2684" s="6" t="e">
        <f>OBV!F2684</f>
        <v>#REF!</v>
      </c>
      <c r="K2684" s="6" t="e">
        <f>OBV!G2684</f>
        <v>#REF!</v>
      </c>
      <c r="L2684" s="6" t="e">
        <f>OBV!H2684</f>
        <v>#REF!</v>
      </c>
    </row>
    <row r="2685" spans="1:12" ht="13.5" x14ac:dyDescent="0.25">
      <c r="A2685" s="3" t="e">
        <f>RSI!A2685</f>
        <v>#REF!</v>
      </c>
      <c r="B2685" s="2" t="e">
        <f>RSI!B2685</f>
        <v>#REF!</v>
      </c>
      <c r="C2685" s="2" t="e">
        <f>RSI!I2685</f>
        <v>#REF!</v>
      </c>
      <c r="D2685" s="2" t="e">
        <f>MACD!#REF!</f>
        <v>#REF!</v>
      </c>
      <c r="E2685" s="2" t="e">
        <f>MACD!#REF!</f>
        <v>#REF!</v>
      </c>
      <c r="F2685" s="2" t="e">
        <f>'Moving Avg'!D2685</f>
        <v>#REF!</v>
      </c>
      <c r="G2685" s="2" t="e">
        <f>'Moving Avg'!F2685</f>
        <v>#REF!</v>
      </c>
      <c r="H2685" s="2" t="e">
        <f>'Moving Avg'!G2685</f>
        <v>#REF!</v>
      </c>
      <c r="I2685" s="2" t="e">
        <f>'Moving Avg'!H2685</f>
        <v>#REF!</v>
      </c>
      <c r="J2685" s="6" t="e">
        <f>OBV!F2685</f>
        <v>#REF!</v>
      </c>
      <c r="K2685" s="6" t="e">
        <f>OBV!G2685</f>
        <v>#REF!</v>
      </c>
      <c r="L2685" s="6" t="e">
        <f>OBV!H2685</f>
        <v>#REF!</v>
      </c>
    </row>
    <row r="2686" spans="1:12" ht="13.5" x14ac:dyDescent="0.35">
      <c r="A2686" s="3" t="e">
        <f>RSI!A2686</f>
        <v>#REF!</v>
      </c>
      <c r="B2686" s="4" t="e">
        <f>RSI!B2686</f>
        <v>#REF!</v>
      </c>
      <c r="C2686" s="2" t="e">
        <f>RSI!I2686</f>
        <v>#REF!</v>
      </c>
      <c r="D2686" s="2" t="e">
        <f>MACD!#REF!</f>
        <v>#REF!</v>
      </c>
      <c r="E2686" s="2" t="e">
        <f>MACD!#REF!</f>
        <v>#REF!</v>
      </c>
      <c r="F2686" s="2" t="e">
        <f>'Moving Avg'!D2686</f>
        <v>#REF!</v>
      </c>
      <c r="G2686" s="2" t="e">
        <f>'Moving Avg'!F2686</f>
        <v>#REF!</v>
      </c>
      <c r="H2686" s="2" t="e">
        <f>'Moving Avg'!G2686</f>
        <v>#REF!</v>
      </c>
      <c r="I2686" s="2" t="e">
        <f>'Moving Avg'!H2686</f>
        <v>#REF!</v>
      </c>
      <c r="J2686" s="6" t="e">
        <f>OBV!F2686</f>
        <v>#REF!</v>
      </c>
      <c r="K2686" s="6" t="e">
        <f>OBV!G2686</f>
        <v>#REF!</v>
      </c>
      <c r="L2686" s="6" t="e">
        <f>OBV!H2686</f>
        <v>#REF!</v>
      </c>
    </row>
    <row r="2687" spans="1:12" ht="13.5" x14ac:dyDescent="0.35">
      <c r="A2687" s="3" t="e">
        <f>RSI!A2687</f>
        <v>#REF!</v>
      </c>
      <c r="B2687" s="4" t="e">
        <f>RSI!B2687</f>
        <v>#REF!</v>
      </c>
      <c r="C2687" s="2" t="e">
        <f>RSI!I2687</f>
        <v>#REF!</v>
      </c>
      <c r="D2687" s="2" t="e">
        <f>MACD!#REF!</f>
        <v>#REF!</v>
      </c>
      <c r="E2687" s="2" t="e">
        <f>MACD!#REF!</f>
        <v>#REF!</v>
      </c>
      <c r="F2687" s="2" t="e">
        <f>'Moving Avg'!D2687</f>
        <v>#REF!</v>
      </c>
      <c r="G2687" s="2" t="e">
        <f>'Moving Avg'!F2687</f>
        <v>#REF!</v>
      </c>
      <c r="H2687" s="2" t="e">
        <f>'Moving Avg'!G2687</f>
        <v>#REF!</v>
      </c>
      <c r="I2687" s="2" t="e">
        <f>'Moving Avg'!H2687</f>
        <v>#REF!</v>
      </c>
      <c r="J2687" s="6" t="e">
        <f>OBV!F2687</f>
        <v>#REF!</v>
      </c>
      <c r="K2687" s="6" t="e">
        <f>OBV!G2687</f>
        <v>#REF!</v>
      </c>
      <c r="L2687" s="6" t="e">
        <f>OBV!H2687</f>
        <v>#REF!</v>
      </c>
    </row>
    <row r="2688" spans="1:12" ht="13.5" x14ac:dyDescent="0.35">
      <c r="A2688" s="3" t="e">
        <f>RSI!A2688</f>
        <v>#REF!</v>
      </c>
      <c r="B2688" s="4" t="e">
        <f>RSI!B2688</f>
        <v>#REF!</v>
      </c>
      <c r="C2688" s="2" t="e">
        <f>RSI!I2688</f>
        <v>#REF!</v>
      </c>
      <c r="D2688" s="2" t="e">
        <f>MACD!#REF!</f>
        <v>#REF!</v>
      </c>
      <c r="E2688" s="2" t="e">
        <f>MACD!#REF!</f>
        <v>#REF!</v>
      </c>
      <c r="F2688" s="2" t="e">
        <f>'Moving Avg'!D2688</f>
        <v>#REF!</v>
      </c>
      <c r="G2688" s="2" t="e">
        <f>'Moving Avg'!F2688</f>
        <v>#REF!</v>
      </c>
      <c r="H2688" s="2" t="e">
        <f>'Moving Avg'!G2688</f>
        <v>#REF!</v>
      </c>
      <c r="I2688" s="2" t="e">
        <f>'Moving Avg'!H2688</f>
        <v>#REF!</v>
      </c>
      <c r="J2688" s="6" t="e">
        <f>OBV!F2688</f>
        <v>#REF!</v>
      </c>
      <c r="K2688" s="6" t="e">
        <f>OBV!G2688</f>
        <v>#REF!</v>
      </c>
      <c r="L2688" s="6" t="e">
        <f>OBV!H2688</f>
        <v>#REF!</v>
      </c>
    </row>
    <row r="2689" spans="1:12" ht="13.5" x14ac:dyDescent="0.35">
      <c r="A2689" s="3" t="e">
        <f>RSI!A2689</f>
        <v>#REF!</v>
      </c>
      <c r="B2689" s="4" t="e">
        <f>RSI!B2689</f>
        <v>#REF!</v>
      </c>
      <c r="C2689" s="2" t="e">
        <f>RSI!I2689</f>
        <v>#REF!</v>
      </c>
      <c r="D2689" s="2" t="e">
        <f>MACD!#REF!</f>
        <v>#REF!</v>
      </c>
      <c r="E2689" s="2" t="e">
        <f>MACD!#REF!</f>
        <v>#REF!</v>
      </c>
      <c r="F2689" s="2" t="e">
        <f>'Moving Avg'!D2689</f>
        <v>#REF!</v>
      </c>
      <c r="G2689" s="2" t="e">
        <f>'Moving Avg'!F2689</f>
        <v>#REF!</v>
      </c>
      <c r="H2689" s="2" t="e">
        <f>'Moving Avg'!G2689</f>
        <v>#REF!</v>
      </c>
      <c r="I2689" s="2" t="e">
        <f>'Moving Avg'!H2689</f>
        <v>#REF!</v>
      </c>
      <c r="J2689" s="6" t="e">
        <f>OBV!F2689</f>
        <v>#REF!</v>
      </c>
      <c r="K2689" s="6" t="e">
        <f>OBV!G2689</f>
        <v>#REF!</v>
      </c>
      <c r="L2689" s="6" t="e">
        <f>OBV!H2689</f>
        <v>#REF!</v>
      </c>
    </row>
    <row r="2690" spans="1:12" ht="13.5" x14ac:dyDescent="0.35">
      <c r="A2690" s="3" t="e">
        <f>RSI!A2690</f>
        <v>#REF!</v>
      </c>
      <c r="B2690" s="4" t="e">
        <f>RSI!B2690</f>
        <v>#REF!</v>
      </c>
      <c r="C2690" s="2" t="e">
        <f>RSI!I2690</f>
        <v>#REF!</v>
      </c>
      <c r="D2690" s="2" t="e">
        <f>MACD!#REF!</f>
        <v>#REF!</v>
      </c>
      <c r="E2690" s="2" t="e">
        <f>MACD!#REF!</f>
        <v>#REF!</v>
      </c>
      <c r="F2690" s="2" t="e">
        <f>'Moving Avg'!D2690</f>
        <v>#REF!</v>
      </c>
      <c r="G2690" s="2" t="e">
        <f>'Moving Avg'!F2690</f>
        <v>#REF!</v>
      </c>
      <c r="H2690" s="2" t="e">
        <f>'Moving Avg'!G2690</f>
        <v>#REF!</v>
      </c>
      <c r="I2690" s="2" t="e">
        <f>'Moving Avg'!H2690</f>
        <v>#REF!</v>
      </c>
      <c r="J2690" s="6" t="e">
        <f>OBV!F2690</f>
        <v>#REF!</v>
      </c>
      <c r="K2690" s="6" t="e">
        <f>OBV!G2690</f>
        <v>#REF!</v>
      </c>
      <c r="L2690" s="6" t="e">
        <f>OBV!H2690</f>
        <v>#REF!</v>
      </c>
    </row>
    <row r="2691" spans="1:12" ht="13.5" x14ac:dyDescent="0.35">
      <c r="A2691" s="3" t="e">
        <f>RSI!A2691</f>
        <v>#REF!</v>
      </c>
      <c r="B2691" s="4" t="e">
        <f>RSI!B2691</f>
        <v>#REF!</v>
      </c>
      <c r="C2691" s="2" t="e">
        <f>RSI!I2691</f>
        <v>#REF!</v>
      </c>
      <c r="D2691" s="2" t="e">
        <f>MACD!#REF!</f>
        <v>#REF!</v>
      </c>
      <c r="E2691" s="2" t="e">
        <f>MACD!#REF!</f>
        <v>#REF!</v>
      </c>
      <c r="F2691" s="2" t="e">
        <f>'Moving Avg'!D2691</f>
        <v>#REF!</v>
      </c>
      <c r="G2691" s="2" t="e">
        <f>'Moving Avg'!F2691</f>
        <v>#REF!</v>
      </c>
      <c r="H2691" s="2" t="e">
        <f>'Moving Avg'!G2691</f>
        <v>#REF!</v>
      </c>
      <c r="I2691" s="2" t="e">
        <f>'Moving Avg'!H2691</f>
        <v>#REF!</v>
      </c>
      <c r="J2691" s="6" t="e">
        <f>OBV!F2691</f>
        <v>#REF!</v>
      </c>
      <c r="K2691" s="6" t="e">
        <f>OBV!G2691</f>
        <v>#REF!</v>
      </c>
      <c r="L2691" s="6" t="e">
        <f>OBV!H2691</f>
        <v>#REF!</v>
      </c>
    </row>
    <row r="2692" spans="1:12" ht="13.5" x14ac:dyDescent="0.35">
      <c r="A2692" s="3" t="e">
        <f>RSI!A2692</f>
        <v>#REF!</v>
      </c>
      <c r="B2692" s="4" t="e">
        <f>RSI!B2692</f>
        <v>#REF!</v>
      </c>
      <c r="C2692" s="2" t="e">
        <f>RSI!I2692</f>
        <v>#REF!</v>
      </c>
      <c r="D2692" s="2" t="e">
        <f>MACD!#REF!</f>
        <v>#REF!</v>
      </c>
      <c r="E2692" s="2" t="e">
        <f>MACD!#REF!</f>
        <v>#REF!</v>
      </c>
      <c r="F2692" s="2" t="e">
        <f>'Moving Avg'!D2692</f>
        <v>#REF!</v>
      </c>
      <c r="G2692" s="2" t="e">
        <f>'Moving Avg'!F2692</f>
        <v>#REF!</v>
      </c>
      <c r="H2692" s="2" t="e">
        <f>'Moving Avg'!G2692</f>
        <v>#REF!</v>
      </c>
      <c r="I2692" s="2" t="e">
        <f>'Moving Avg'!H2692</f>
        <v>#REF!</v>
      </c>
      <c r="J2692" s="6" t="e">
        <f>OBV!F2692</f>
        <v>#REF!</v>
      </c>
      <c r="K2692" s="6" t="e">
        <f>OBV!G2692</f>
        <v>#REF!</v>
      </c>
      <c r="L2692" s="6" t="e">
        <f>OBV!H2692</f>
        <v>#REF!</v>
      </c>
    </row>
    <row r="2693" spans="1:12" ht="13.5" x14ac:dyDescent="0.35">
      <c r="A2693" s="3" t="e">
        <f>RSI!A2693</f>
        <v>#REF!</v>
      </c>
      <c r="B2693" s="4" t="e">
        <f>RSI!B2693</f>
        <v>#REF!</v>
      </c>
      <c r="C2693" s="2" t="e">
        <f>RSI!I2693</f>
        <v>#REF!</v>
      </c>
      <c r="D2693" s="2" t="e">
        <f>MACD!#REF!</f>
        <v>#REF!</v>
      </c>
      <c r="E2693" s="2" t="e">
        <f>MACD!#REF!</f>
        <v>#REF!</v>
      </c>
      <c r="F2693" s="2" t="e">
        <f>'Moving Avg'!D2693</f>
        <v>#REF!</v>
      </c>
      <c r="G2693" s="2" t="e">
        <f>'Moving Avg'!F2693</f>
        <v>#REF!</v>
      </c>
      <c r="H2693" s="2" t="e">
        <f>'Moving Avg'!G2693</f>
        <v>#REF!</v>
      </c>
      <c r="I2693" s="2" t="e">
        <f>'Moving Avg'!H2693</f>
        <v>#REF!</v>
      </c>
      <c r="J2693" s="6" t="e">
        <f>OBV!F2693</f>
        <v>#REF!</v>
      </c>
      <c r="K2693" s="6" t="e">
        <f>OBV!G2693</f>
        <v>#REF!</v>
      </c>
      <c r="L2693" s="6" t="e">
        <f>OBV!H2693</f>
        <v>#REF!</v>
      </c>
    </row>
    <row r="2694" spans="1:12" ht="13.5" x14ac:dyDescent="0.35">
      <c r="A2694" s="3" t="e">
        <f>RSI!A2694</f>
        <v>#REF!</v>
      </c>
      <c r="B2694" s="4" t="e">
        <f>RSI!B2694</f>
        <v>#REF!</v>
      </c>
      <c r="C2694" s="2" t="e">
        <f>RSI!I2694</f>
        <v>#REF!</v>
      </c>
      <c r="D2694" s="2" t="e">
        <f>MACD!#REF!</f>
        <v>#REF!</v>
      </c>
      <c r="E2694" s="2" t="e">
        <f>MACD!#REF!</f>
        <v>#REF!</v>
      </c>
      <c r="F2694" s="2" t="e">
        <f>'Moving Avg'!D2694</f>
        <v>#REF!</v>
      </c>
      <c r="G2694" s="2" t="e">
        <f>'Moving Avg'!F2694</f>
        <v>#REF!</v>
      </c>
      <c r="H2694" s="2" t="e">
        <f>'Moving Avg'!G2694</f>
        <v>#REF!</v>
      </c>
      <c r="I2694" s="2" t="e">
        <f>'Moving Avg'!H2694</f>
        <v>#REF!</v>
      </c>
      <c r="J2694" s="6" t="e">
        <f>OBV!F2694</f>
        <v>#REF!</v>
      </c>
      <c r="K2694" s="6" t="e">
        <f>OBV!G2694</f>
        <v>#REF!</v>
      </c>
      <c r="L2694" s="6" t="e">
        <f>OBV!H2694</f>
        <v>#REF!</v>
      </c>
    </row>
    <row r="2695" spans="1:12" ht="13.5" x14ac:dyDescent="0.35">
      <c r="A2695" s="3" t="e">
        <f>RSI!A2695</f>
        <v>#REF!</v>
      </c>
      <c r="B2695" s="4" t="e">
        <f>RSI!B2695</f>
        <v>#REF!</v>
      </c>
      <c r="C2695" s="2" t="e">
        <f>RSI!I2695</f>
        <v>#REF!</v>
      </c>
      <c r="D2695" s="2" t="e">
        <f>MACD!#REF!</f>
        <v>#REF!</v>
      </c>
      <c r="E2695" s="2" t="e">
        <f>MACD!#REF!</f>
        <v>#REF!</v>
      </c>
      <c r="F2695" s="2" t="e">
        <f>'Moving Avg'!D2695</f>
        <v>#REF!</v>
      </c>
      <c r="G2695" s="2" t="e">
        <f>'Moving Avg'!F2695</f>
        <v>#REF!</v>
      </c>
      <c r="H2695" s="2" t="e">
        <f>'Moving Avg'!G2695</f>
        <v>#REF!</v>
      </c>
      <c r="I2695" s="2" t="e">
        <f>'Moving Avg'!H2695</f>
        <v>#REF!</v>
      </c>
      <c r="J2695" s="6" t="e">
        <f>OBV!F2695</f>
        <v>#REF!</v>
      </c>
      <c r="K2695" s="6" t="e">
        <f>OBV!G2695</f>
        <v>#REF!</v>
      </c>
      <c r="L2695" s="6" t="e">
        <f>OBV!H2695</f>
        <v>#REF!</v>
      </c>
    </row>
    <row r="2696" spans="1:12" ht="13.5" x14ac:dyDescent="0.35">
      <c r="A2696" s="3" t="e">
        <f>RSI!A2696</f>
        <v>#REF!</v>
      </c>
      <c r="B2696" s="4" t="e">
        <f>RSI!B2696</f>
        <v>#REF!</v>
      </c>
      <c r="C2696" s="2" t="e">
        <f>RSI!I2696</f>
        <v>#REF!</v>
      </c>
      <c r="D2696" s="2" t="e">
        <f>MACD!#REF!</f>
        <v>#REF!</v>
      </c>
      <c r="E2696" s="2" t="e">
        <f>MACD!#REF!</f>
        <v>#REF!</v>
      </c>
      <c r="F2696" s="2" t="e">
        <f>'Moving Avg'!D2696</f>
        <v>#REF!</v>
      </c>
      <c r="G2696" s="2" t="e">
        <f>'Moving Avg'!F2696</f>
        <v>#REF!</v>
      </c>
      <c r="H2696" s="2" t="e">
        <f>'Moving Avg'!G2696</f>
        <v>#REF!</v>
      </c>
      <c r="I2696" s="2" t="e">
        <f>'Moving Avg'!H2696</f>
        <v>#REF!</v>
      </c>
      <c r="J2696" s="6" t="e">
        <f>OBV!F2696</f>
        <v>#REF!</v>
      </c>
      <c r="K2696" s="6" t="e">
        <f>OBV!G2696</f>
        <v>#REF!</v>
      </c>
      <c r="L2696" s="6" t="e">
        <f>OBV!H2696</f>
        <v>#REF!</v>
      </c>
    </row>
    <row r="2697" spans="1:12" ht="13.5" x14ac:dyDescent="0.35">
      <c r="A2697" s="3" t="e">
        <f>RSI!A2697</f>
        <v>#REF!</v>
      </c>
      <c r="B2697" s="4" t="e">
        <f>RSI!B2697</f>
        <v>#REF!</v>
      </c>
      <c r="C2697" s="2" t="e">
        <f>RSI!I2697</f>
        <v>#REF!</v>
      </c>
      <c r="D2697" s="2" t="e">
        <f>MACD!#REF!</f>
        <v>#REF!</v>
      </c>
      <c r="E2697" s="2" t="e">
        <f>MACD!#REF!</f>
        <v>#REF!</v>
      </c>
      <c r="F2697" s="2" t="e">
        <f>'Moving Avg'!D2697</f>
        <v>#REF!</v>
      </c>
      <c r="G2697" s="2" t="e">
        <f>'Moving Avg'!F2697</f>
        <v>#REF!</v>
      </c>
      <c r="H2697" s="2" t="e">
        <f>'Moving Avg'!G2697</f>
        <v>#REF!</v>
      </c>
      <c r="I2697" s="2" t="e">
        <f>'Moving Avg'!H2697</f>
        <v>#REF!</v>
      </c>
      <c r="J2697" s="6" t="e">
        <f>OBV!F2697</f>
        <v>#REF!</v>
      </c>
      <c r="K2697" s="6" t="e">
        <f>OBV!G2697</f>
        <v>#REF!</v>
      </c>
      <c r="L2697" s="6" t="e">
        <f>OBV!H2697</f>
        <v>#REF!</v>
      </c>
    </row>
    <row r="2698" spans="1:12" ht="13.5" x14ac:dyDescent="0.35">
      <c r="A2698" s="3" t="e">
        <f>RSI!A2698</f>
        <v>#REF!</v>
      </c>
      <c r="B2698" s="4" t="e">
        <f>RSI!B2698</f>
        <v>#REF!</v>
      </c>
      <c r="C2698" s="2" t="e">
        <f>RSI!I2698</f>
        <v>#REF!</v>
      </c>
      <c r="D2698" s="2" t="e">
        <f>MACD!#REF!</f>
        <v>#REF!</v>
      </c>
      <c r="E2698" s="2" t="e">
        <f>MACD!#REF!</f>
        <v>#REF!</v>
      </c>
      <c r="F2698" s="2" t="e">
        <f>'Moving Avg'!D2698</f>
        <v>#REF!</v>
      </c>
      <c r="G2698" s="2" t="e">
        <f>'Moving Avg'!F2698</f>
        <v>#REF!</v>
      </c>
      <c r="H2698" s="2" t="e">
        <f>'Moving Avg'!G2698</f>
        <v>#REF!</v>
      </c>
      <c r="I2698" s="2" t="e">
        <f>'Moving Avg'!H2698</f>
        <v>#REF!</v>
      </c>
      <c r="J2698" s="6" t="e">
        <f>OBV!F2698</f>
        <v>#REF!</v>
      </c>
      <c r="K2698" s="6" t="e">
        <f>OBV!G2698</f>
        <v>#REF!</v>
      </c>
      <c r="L2698" s="6" t="e">
        <f>OBV!H2698</f>
        <v>#REF!</v>
      </c>
    </row>
    <row r="2699" spans="1:12" ht="13.5" x14ac:dyDescent="0.35">
      <c r="A2699" s="3" t="e">
        <f>RSI!A2699</f>
        <v>#REF!</v>
      </c>
      <c r="B2699" s="4" t="e">
        <f>RSI!B2699</f>
        <v>#REF!</v>
      </c>
      <c r="C2699" s="2" t="e">
        <f>RSI!I2699</f>
        <v>#REF!</v>
      </c>
      <c r="D2699" s="2" t="e">
        <f>MACD!#REF!</f>
        <v>#REF!</v>
      </c>
      <c r="E2699" s="2" t="e">
        <f>MACD!#REF!</f>
        <v>#REF!</v>
      </c>
      <c r="F2699" s="2" t="e">
        <f>'Moving Avg'!D2699</f>
        <v>#REF!</v>
      </c>
      <c r="G2699" s="2" t="e">
        <f>'Moving Avg'!F2699</f>
        <v>#REF!</v>
      </c>
      <c r="H2699" s="2" t="e">
        <f>'Moving Avg'!G2699</f>
        <v>#REF!</v>
      </c>
      <c r="I2699" s="2" t="e">
        <f>'Moving Avg'!H2699</f>
        <v>#REF!</v>
      </c>
      <c r="J2699" s="6" t="e">
        <f>OBV!F2699</f>
        <v>#REF!</v>
      </c>
      <c r="K2699" s="6" t="e">
        <f>OBV!G2699</f>
        <v>#REF!</v>
      </c>
      <c r="L2699" s="6" t="e">
        <f>OBV!H2699</f>
        <v>#REF!</v>
      </c>
    </row>
    <row r="2700" spans="1:12" ht="13.5" x14ac:dyDescent="0.35">
      <c r="A2700" s="3" t="e">
        <f>RSI!A2700</f>
        <v>#REF!</v>
      </c>
      <c r="B2700" s="4" t="e">
        <f>RSI!B2700</f>
        <v>#REF!</v>
      </c>
      <c r="C2700" s="2" t="e">
        <f>RSI!I2700</f>
        <v>#REF!</v>
      </c>
      <c r="D2700" s="2" t="e">
        <f>MACD!#REF!</f>
        <v>#REF!</v>
      </c>
      <c r="E2700" s="2" t="e">
        <f>MACD!#REF!</f>
        <v>#REF!</v>
      </c>
      <c r="F2700" s="2" t="e">
        <f>'Moving Avg'!D2700</f>
        <v>#REF!</v>
      </c>
      <c r="G2700" s="2" t="e">
        <f>'Moving Avg'!F2700</f>
        <v>#REF!</v>
      </c>
      <c r="H2700" s="2" t="e">
        <f>'Moving Avg'!G2700</f>
        <v>#REF!</v>
      </c>
      <c r="I2700" s="2" t="e">
        <f>'Moving Avg'!H2700</f>
        <v>#REF!</v>
      </c>
      <c r="J2700" s="6" t="e">
        <f>OBV!F2700</f>
        <v>#REF!</v>
      </c>
      <c r="K2700" s="6" t="e">
        <f>OBV!G2700</f>
        <v>#REF!</v>
      </c>
      <c r="L2700" s="6" t="e">
        <f>OBV!H2700</f>
        <v>#REF!</v>
      </c>
    </row>
    <row r="2701" spans="1:12" ht="13.5" x14ac:dyDescent="0.35">
      <c r="A2701" s="3" t="e">
        <f>RSI!A2701</f>
        <v>#REF!</v>
      </c>
      <c r="B2701" s="4" t="e">
        <f>RSI!B2701</f>
        <v>#REF!</v>
      </c>
      <c r="C2701" s="2" t="e">
        <f>RSI!I2701</f>
        <v>#REF!</v>
      </c>
      <c r="D2701" s="2" t="e">
        <f>MACD!#REF!</f>
        <v>#REF!</v>
      </c>
      <c r="E2701" s="2" t="e">
        <f>MACD!#REF!</f>
        <v>#REF!</v>
      </c>
      <c r="F2701" s="2" t="e">
        <f>'Moving Avg'!D2701</f>
        <v>#REF!</v>
      </c>
      <c r="G2701" s="2" t="e">
        <f>'Moving Avg'!F2701</f>
        <v>#REF!</v>
      </c>
      <c r="H2701" s="2" t="e">
        <f>'Moving Avg'!G2701</f>
        <v>#REF!</v>
      </c>
      <c r="I2701" s="2" t="e">
        <f>'Moving Avg'!H2701</f>
        <v>#REF!</v>
      </c>
      <c r="J2701" s="6" t="e">
        <f>OBV!F2701</f>
        <v>#REF!</v>
      </c>
      <c r="K2701" s="6" t="e">
        <f>OBV!G2701</f>
        <v>#REF!</v>
      </c>
      <c r="L2701" s="6" t="e">
        <f>OBV!H2701</f>
        <v>#REF!</v>
      </c>
    </row>
    <row r="2702" spans="1:12" ht="13.5" x14ac:dyDescent="0.35">
      <c r="A2702" s="3" t="e">
        <f>RSI!A2702</f>
        <v>#REF!</v>
      </c>
      <c r="B2702" s="4" t="e">
        <f>RSI!B2702</f>
        <v>#REF!</v>
      </c>
      <c r="C2702" s="2" t="e">
        <f>RSI!I2702</f>
        <v>#REF!</v>
      </c>
      <c r="D2702" s="2" t="e">
        <f>MACD!#REF!</f>
        <v>#REF!</v>
      </c>
      <c r="E2702" s="2" t="e">
        <f>MACD!#REF!</f>
        <v>#REF!</v>
      </c>
      <c r="F2702" s="2" t="e">
        <f>'Moving Avg'!D2702</f>
        <v>#REF!</v>
      </c>
      <c r="G2702" s="2" t="e">
        <f>'Moving Avg'!F2702</f>
        <v>#REF!</v>
      </c>
      <c r="H2702" s="2" t="e">
        <f>'Moving Avg'!G2702</f>
        <v>#REF!</v>
      </c>
      <c r="I2702" s="2" t="e">
        <f>'Moving Avg'!H2702</f>
        <v>#REF!</v>
      </c>
      <c r="J2702" s="6" t="e">
        <f>OBV!F2702</f>
        <v>#REF!</v>
      </c>
      <c r="K2702" s="6" t="e">
        <f>OBV!G2702</f>
        <v>#REF!</v>
      </c>
      <c r="L2702" s="6" t="e">
        <f>OBV!H2702</f>
        <v>#REF!</v>
      </c>
    </row>
    <row r="2703" spans="1:12" ht="13.5" x14ac:dyDescent="0.35">
      <c r="A2703" s="3" t="e">
        <f>RSI!A2703</f>
        <v>#REF!</v>
      </c>
      <c r="B2703" s="4" t="e">
        <f>RSI!B2703</f>
        <v>#REF!</v>
      </c>
      <c r="C2703" s="2" t="e">
        <f>RSI!I2703</f>
        <v>#REF!</v>
      </c>
      <c r="D2703" s="2" t="e">
        <f>MACD!#REF!</f>
        <v>#REF!</v>
      </c>
      <c r="E2703" s="2" t="e">
        <f>MACD!#REF!</f>
        <v>#REF!</v>
      </c>
      <c r="F2703" s="2" t="e">
        <f>'Moving Avg'!D2703</f>
        <v>#REF!</v>
      </c>
      <c r="G2703" s="2" t="e">
        <f>'Moving Avg'!F2703</f>
        <v>#REF!</v>
      </c>
      <c r="H2703" s="2" t="e">
        <f>'Moving Avg'!G2703</f>
        <v>#REF!</v>
      </c>
      <c r="I2703" s="2" t="e">
        <f>'Moving Avg'!H2703</f>
        <v>#REF!</v>
      </c>
      <c r="J2703" s="6" t="e">
        <f>OBV!F2703</f>
        <v>#REF!</v>
      </c>
      <c r="K2703" s="6" t="e">
        <f>OBV!G2703</f>
        <v>#REF!</v>
      </c>
      <c r="L2703" s="6" t="e">
        <f>OBV!H2703</f>
        <v>#REF!</v>
      </c>
    </row>
    <row r="2704" spans="1:12" ht="13.5" x14ac:dyDescent="0.35">
      <c r="A2704" s="3" t="e">
        <f>RSI!A2704</f>
        <v>#REF!</v>
      </c>
      <c r="B2704" s="4" t="e">
        <f>RSI!B2704</f>
        <v>#REF!</v>
      </c>
      <c r="C2704" s="2" t="e">
        <f>RSI!I2704</f>
        <v>#REF!</v>
      </c>
      <c r="D2704" s="2" t="e">
        <f>MACD!#REF!</f>
        <v>#REF!</v>
      </c>
      <c r="E2704" s="2" t="e">
        <f>MACD!#REF!</f>
        <v>#REF!</v>
      </c>
      <c r="F2704" s="2" t="e">
        <f>'Moving Avg'!D2704</f>
        <v>#REF!</v>
      </c>
      <c r="G2704" s="2" t="e">
        <f>'Moving Avg'!F2704</f>
        <v>#REF!</v>
      </c>
      <c r="H2704" s="2" t="e">
        <f>'Moving Avg'!G2704</f>
        <v>#REF!</v>
      </c>
      <c r="I2704" s="2" t="e">
        <f>'Moving Avg'!H2704</f>
        <v>#REF!</v>
      </c>
      <c r="J2704" s="6" t="e">
        <f>OBV!F2704</f>
        <v>#REF!</v>
      </c>
      <c r="K2704" s="6" t="e">
        <f>OBV!G2704</f>
        <v>#REF!</v>
      </c>
      <c r="L2704" s="6" t="e">
        <f>OBV!H2704</f>
        <v>#REF!</v>
      </c>
    </row>
    <row r="2705" spans="1:12" ht="13.5" x14ac:dyDescent="0.35">
      <c r="A2705" s="3" t="e">
        <f>RSI!A2705</f>
        <v>#REF!</v>
      </c>
      <c r="B2705" s="4" t="e">
        <f>RSI!B2705</f>
        <v>#REF!</v>
      </c>
      <c r="C2705" s="2" t="e">
        <f>RSI!I2705</f>
        <v>#REF!</v>
      </c>
      <c r="D2705" s="2" t="e">
        <f>MACD!#REF!</f>
        <v>#REF!</v>
      </c>
      <c r="E2705" s="2" t="e">
        <f>MACD!#REF!</f>
        <v>#REF!</v>
      </c>
      <c r="F2705" s="2" t="e">
        <f>'Moving Avg'!D2705</f>
        <v>#REF!</v>
      </c>
      <c r="G2705" s="2" t="e">
        <f>'Moving Avg'!F2705</f>
        <v>#REF!</v>
      </c>
      <c r="H2705" s="2" t="e">
        <f>'Moving Avg'!G2705</f>
        <v>#REF!</v>
      </c>
      <c r="I2705" s="2" t="e">
        <f>'Moving Avg'!H2705</f>
        <v>#REF!</v>
      </c>
      <c r="J2705" s="6" t="e">
        <f>OBV!F2705</f>
        <v>#REF!</v>
      </c>
      <c r="K2705" s="6" t="e">
        <f>OBV!G2705</f>
        <v>#REF!</v>
      </c>
      <c r="L2705" s="6" t="e">
        <f>OBV!H2705</f>
        <v>#REF!</v>
      </c>
    </row>
    <row r="2706" spans="1:12" ht="13.5" x14ac:dyDescent="0.35">
      <c r="A2706" s="3" t="e">
        <f>RSI!A2706</f>
        <v>#REF!</v>
      </c>
      <c r="B2706" s="4" t="e">
        <f>RSI!B2706</f>
        <v>#REF!</v>
      </c>
      <c r="C2706" s="2" t="e">
        <f>RSI!I2706</f>
        <v>#REF!</v>
      </c>
      <c r="D2706" s="2" t="e">
        <f>MACD!#REF!</f>
        <v>#REF!</v>
      </c>
      <c r="E2706" s="2" t="e">
        <f>MACD!#REF!</f>
        <v>#REF!</v>
      </c>
      <c r="F2706" s="2" t="e">
        <f>'Moving Avg'!D2706</f>
        <v>#REF!</v>
      </c>
      <c r="G2706" s="2" t="e">
        <f>'Moving Avg'!F2706</f>
        <v>#REF!</v>
      </c>
      <c r="H2706" s="2" t="e">
        <f>'Moving Avg'!G2706</f>
        <v>#REF!</v>
      </c>
      <c r="I2706" s="2" t="e">
        <f>'Moving Avg'!H2706</f>
        <v>#REF!</v>
      </c>
      <c r="J2706" s="6" t="e">
        <f>OBV!F2706</f>
        <v>#REF!</v>
      </c>
      <c r="K2706" s="6" t="e">
        <f>OBV!G2706</f>
        <v>#REF!</v>
      </c>
      <c r="L2706" s="6" t="e">
        <f>OBV!H2706</f>
        <v>#REF!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7" t="s">
        <v>48</v>
      </c>
      <c r="S1" s="7" t="s">
        <v>49</v>
      </c>
      <c r="T1" s="7" t="s">
        <v>50</v>
      </c>
      <c r="U1" s="7" t="s">
        <v>51</v>
      </c>
      <c r="V1" s="7" t="s">
        <v>52</v>
      </c>
    </row>
    <row r="2" spans="1:22" ht="13.5" x14ac:dyDescent="0.25">
      <c r="A2" s="3">
        <f>RSI!A2</f>
        <v>42006</v>
      </c>
      <c r="B2" s="2">
        <f>RSI!B2</f>
        <v>19.931999999999999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19.931999999999999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19.341000000000001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19.341000000000001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19.636499999999998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100</v>
      </c>
      <c r="P5" s="8">
        <f t="shared" si="3"/>
        <v>33</v>
      </c>
      <c r="Q5" s="9">
        <f t="shared" si="4"/>
        <v>53.2</v>
      </c>
      <c r="R5" s="9">
        <f t="shared" si="5"/>
        <v>62.25</v>
      </c>
      <c r="S5" s="9">
        <f t="shared" si="6"/>
        <v>54.1</v>
      </c>
      <c r="T5" s="9">
        <f t="shared" si="7"/>
        <v>57</v>
      </c>
      <c r="U5" s="8">
        <f t="shared" si="8"/>
        <v>56.516666666666673</v>
      </c>
      <c r="V5" s="8">
        <f t="shared" si="9"/>
        <v>56.637500000000003</v>
      </c>
    </row>
    <row r="6" spans="1:22" ht="13.5" x14ac:dyDescent="0.25">
      <c r="A6" s="3">
        <f>RSI!A6</f>
        <v>42012</v>
      </c>
      <c r="B6" s="2">
        <f>RSI!B6</f>
        <v>19.341000000000001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19.577400000000001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100</v>
      </c>
      <c r="P6" s="8">
        <f t="shared" si="3"/>
        <v>33</v>
      </c>
      <c r="Q6" s="9">
        <f t="shared" si="4"/>
        <v>53.2</v>
      </c>
      <c r="R6" s="9">
        <f t="shared" si="5"/>
        <v>62.25</v>
      </c>
      <c r="S6" s="9">
        <f t="shared" si="6"/>
        <v>54.1</v>
      </c>
      <c r="T6" s="9">
        <f t="shared" si="7"/>
        <v>57</v>
      </c>
      <c r="U6" s="8">
        <f t="shared" si="8"/>
        <v>56.516666666666673</v>
      </c>
      <c r="V6" s="8">
        <f t="shared" si="9"/>
        <v>56.637500000000003</v>
      </c>
    </row>
    <row r="7" spans="1:22" ht="13.5" x14ac:dyDescent="0.25">
      <c r="A7" s="3">
        <f>RSI!A7</f>
        <v>42013</v>
      </c>
      <c r="B7" s="2">
        <f>RSI!B7</f>
        <v>19.341000000000001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19.459199999999999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e">
        <f>OBV!G7</f>
        <v>#DIV/0!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100</v>
      </c>
      <c r="P7" s="8" t="e">
        <f t="shared" si="3"/>
        <v>#DIV/0!</v>
      </c>
      <c r="Q7" s="9" t="e">
        <f t="shared" si="4"/>
        <v>#DIV/0!</v>
      </c>
      <c r="R7" s="9" t="e">
        <f t="shared" si="5"/>
        <v>#DIV/0!</v>
      </c>
      <c r="S7" s="9" t="e">
        <f t="shared" si="6"/>
        <v>#DIV/0!</v>
      </c>
      <c r="T7" s="9" t="e">
        <f t="shared" si="7"/>
        <v>#DIV/0!</v>
      </c>
      <c r="U7" s="8" t="e">
        <f t="shared" si="8"/>
        <v>#DIV/0!</v>
      </c>
      <c r="V7" s="8" t="e">
        <f t="shared" si="9"/>
        <v>#DIV/0!</v>
      </c>
    </row>
    <row r="8" spans="1:22" ht="13.5" x14ac:dyDescent="0.25">
      <c r="A8" s="3">
        <f>RSI!A8</f>
        <v>42016</v>
      </c>
      <c r="B8" s="2">
        <f>RSI!B8</f>
        <v>19.341000000000001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19.341000000000001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e">
        <f>OBV!G8</f>
        <v>#DIV/0!</v>
      </c>
      <c r="L8" s="6" t="str">
        <f>OBV!H8</f>
        <v>CONFIRMED BEARISH</v>
      </c>
      <c r="M8" s="8">
        <f t="shared" si="0"/>
        <v>50</v>
      </c>
      <c r="N8" s="8">
        <f t="shared" si="1"/>
        <v>45</v>
      </c>
      <c r="O8" s="8">
        <f t="shared" si="2"/>
        <v>100</v>
      </c>
      <c r="P8" s="8" t="e">
        <f t="shared" si="3"/>
        <v>#DIV/0!</v>
      </c>
      <c r="Q8" s="9" t="e">
        <f t="shared" si="4"/>
        <v>#DIV/0!</v>
      </c>
      <c r="R8" s="9" t="e">
        <f t="shared" si="5"/>
        <v>#DIV/0!</v>
      </c>
      <c r="S8" s="9" t="e">
        <f t="shared" si="6"/>
        <v>#DIV/0!</v>
      </c>
      <c r="T8" s="9" t="e">
        <f t="shared" si="7"/>
        <v>#DIV/0!</v>
      </c>
      <c r="U8" s="8" t="e">
        <f t="shared" si="8"/>
        <v>#DIV/0!</v>
      </c>
      <c r="V8" s="8" t="e">
        <f t="shared" si="9"/>
        <v>#DIV/0!</v>
      </c>
    </row>
    <row r="9" spans="1:22" ht="13.5" x14ac:dyDescent="0.25">
      <c r="A9" s="3">
        <f>RSI!A9</f>
        <v>42017</v>
      </c>
      <c r="B9" s="2">
        <f>RSI!B9</f>
        <v>19.341000000000001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19.341000000000001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NEUTRAL</v>
      </c>
      <c r="K9" s="6" t="str">
        <f>OBV!G9</f>
        <v>NEUTRAL</v>
      </c>
      <c r="L9" s="6" t="str">
        <f>OBV!H9</f>
        <v>NEUTRAL</v>
      </c>
      <c r="M9" s="8">
        <f t="shared" si="0"/>
        <v>50</v>
      </c>
      <c r="N9" s="8">
        <f t="shared" si="1"/>
        <v>45</v>
      </c>
      <c r="O9" s="8">
        <f t="shared" si="2"/>
        <v>100</v>
      </c>
      <c r="P9" s="8">
        <f t="shared" si="3"/>
        <v>33</v>
      </c>
      <c r="Q9" s="9">
        <f t="shared" si="4"/>
        <v>53.2</v>
      </c>
      <c r="R9" s="9">
        <f t="shared" si="5"/>
        <v>62.25</v>
      </c>
      <c r="S9" s="9">
        <f t="shared" si="6"/>
        <v>54.1</v>
      </c>
      <c r="T9" s="9">
        <f t="shared" si="7"/>
        <v>57</v>
      </c>
      <c r="U9" s="8">
        <f t="shared" si="8"/>
        <v>56.516666666666673</v>
      </c>
      <c r="V9" s="8">
        <f t="shared" si="9"/>
        <v>56.637500000000003</v>
      </c>
    </row>
    <row r="10" spans="1:22" ht="13.5" x14ac:dyDescent="0.25">
      <c r="A10" s="3">
        <f>RSI!A10</f>
        <v>42019</v>
      </c>
      <c r="B10" s="2">
        <f>RSI!B10</f>
        <v>19.341000000000001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19.341000000000001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NEUTRAL</v>
      </c>
      <c r="K10" s="6" t="str">
        <f>OBV!G10</f>
        <v>NEUTRAL</v>
      </c>
      <c r="L10" s="6" t="str">
        <f>OBV!H10</f>
        <v>NEUTRAL</v>
      </c>
      <c r="M10" s="8">
        <f t="shared" si="0"/>
        <v>50</v>
      </c>
      <c r="N10" s="8">
        <f t="shared" si="1"/>
        <v>45</v>
      </c>
      <c r="O10" s="8">
        <f t="shared" si="2"/>
        <v>100</v>
      </c>
      <c r="P10" s="8">
        <f t="shared" si="3"/>
        <v>33</v>
      </c>
      <c r="Q10" s="9">
        <f t="shared" si="4"/>
        <v>53.2</v>
      </c>
      <c r="R10" s="9">
        <f t="shared" si="5"/>
        <v>62.25</v>
      </c>
      <c r="S10" s="9">
        <f t="shared" si="6"/>
        <v>54.1</v>
      </c>
      <c r="T10" s="9">
        <f t="shared" si="7"/>
        <v>57</v>
      </c>
      <c r="U10" s="8">
        <f t="shared" si="8"/>
        <v>56.516666666666673</v>
      </c>
      <c r="V10" s="8">
        <f t="shared" si="9"/>
        <v>56.637500000000003</v>
      </c>
    </row>
    <row r="11" spans="1:22" ht="13.5" x14ac:dyDescent="0.25">
      <c r="A11" s="3">
        <f>RSI!A11</f>
        <v>42020</v>
      </c>
      <c r="B11" s="2">
        <f>RSI!B11</f>
        <v>19.341000000000001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19.341000000000001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NEUTRAL</v>
      </c>
      <c r="K11" s="6" t="str">
        <f>OBV!G11</f>
        <v>NEUTRAL</v>
      </c>
      <c r="L11" s="6" t="str">
        <f>OBV!H11</f>
        <v>NEUTRAL</v>
      </c>
      <c r="M11" s="8">
        <f t="shared" si="0"/>
        <v>50</v>
      </c>
      <c r="N11" s="8">
        <f t="shared" si="1"/>
        <v>45</v>
      </c>
      <c r="O11" s="8">
        <f t="shared" si="2"/>
        <v>100</v>
      </c>
      <c r="P11" s="8">
        <f t="shared" si="3"/>
        <v>33</v>
      </c>
      <c r="Q11" s="9">
        <f t="shared" si="4"/>
        <v>53.2</v>
      </c>
      <c r="R11" s="9">
        <f t="shared" si="5"/>
        <v>62.25</v>
      </c>
      <c r="S11" s="9">
        <f t="shared" si="6"/>
        <v>54.1</v>
      </c>
      <c r="T11" s="9">
        <f t="shared" si="7"/>
        <v>57</v>
      </c>
      <c r="U11" s="8">
        <f t="shared" si="8"/>
        <v>56.516666666666673</v>
      </c>
      <c r="V11" s="8">
        <f t="shared" si="9"/>
        <v>56.637500000000003</v>
      </c>
    </row>
    <row r="12" spans="1:22" ht="13.5" x14ac:dyDescent="0.25">
      <c r="A12" s="3">
        <f>RSI!A12</f>
        <v>42023</v>
      </c>
      <c r="B12" s="2">
        <f>RSI!B12</f>
        <v>18.795999999999999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19.231999999999999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  <c r="M12" s="8">
        <f t="shared" si="0"/>
        <v>50</v>
      </c>
      <c r="N12" s="8">
        <f t="shared" si="1"/>
        <v>45</v>
      </c>
      <c r="O12" s="8">
        <f t="shared" si="2"/>
        <v>100</v>
      </c>
      <c r="P12" s="8">
        <f t="shared" si="3"/>
        <v>33</v>
      </c>
      <c r="Q12" s="9">
        <f t="shared" si="4"/>
        <v>53.2</v>
      </c>
      <c r="R12" s="9">
        <f t="shared" si="5"/>
        <v>62.25</v>
      </c>
      <c r="S12" s="9">
        <f t="shared" si="6"/>
        <v>54.1</v>
      </c>
      <c r="T12" s="9">
        <f t="shared" si="7"/>
        <v>57</v>
      </c>
      <c r="U12" s="8">
        <f t="shared" si="8"/>
        <v>56.516666666666673</v>
      </c>
      <c r="V12" s="8">
        <f t="shared" si="9"/>
        <v>56.637500000000003</v>
      </c>
    </row>
    <row r="13" spans="1:22" ht="13.5" x14ac:dyDescent="0.25">
      <c r="A13" s="3">
        <f>RSI!A13</f>
        <v>42024</v>
      </c>
      <c r="B13" s="2">
        <f>RSI!B13</f>
        <v>18.234999999999999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19.0108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  <c r="M13" s="8">
        <f t="shared" si="0"/>
        <v>50</v>
      </c>
      <c r="N13" s="8">
        <f t="shared" si="1"/>
        <v>45</v>
      </c>
      <c r="O13" s="8">
        <f t="shared" si="2"/>
        <v>100</v>
      </c>
      <c r="P13" s="8">
        <f t="shared" si="3"/>
        <v>33</v>
      </c>
      <c r="Q13" s="9">
        <f t="shared" si="4"/>
        <v>53.2</v>
      </c>
      <c r="R13" s="9">
        <f t="shared" si="5"/>
        <v>62.25</v>
      </c>
      <c r="S13" s="9">
        <f t="shared" si="6"/>
        <v>54.1</v>
      </c>
      <c r="T13" s="9">
        <f t="shared" si="7"/>
        <v>57</v>
      </c>
      <c r="U13" s="8">
        <f t="shared" si="8"/>
        <v>56.516666666666673</v>
      </c>
      <c r="V13" s="8">
        <f t="shared" si="9"/>
        <v>56.637500000000003</v>
      </c>
    </row>
    <row r="14" spans="1:22" ht="13.5" x14ac:dyDescent="0.25">
      <c r="A14" s="3">
        <f>RSI!A14</f>
        <v>42025</v>
      </c>
      <c r="B14" s="2">
        <f>RSI!B14</f>
        <v>17.689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18.680399999999999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  <c r="M14" s="8">
        <f t="shared" si="0"/>
        <v>50</v>
      </c>
      <c r="N14" s="8">
        <f t="shared" si="1"/>
        <v>45</v>
      </c>
      <c r="O14" s="8">
        <f t="shared" si="2"/>
        <v>100</v>
      </c>
      <c r="P14" s="8">
        <f t="shared" si="3"/>
        <v>33</v>
      </c>
      <c r="Q14" s="9">
        <f t="shared" si="4"/>
        <v>53.2</v>
      </c>
      <c r="R14" s="9">
        <f t="shared" si="5"/>
        <v>62.25</v>
      </c>
      <c r="S14" s="9">
        <f t="shared" si="6"/>
        <v>54.1</v>
      </c>
      <c r="T14" s="9">
        <f t="shared" si="7"/>
        <v>57</v>
      </c>
      <c r="U14" s="8">
        <f t="shared" si="8"/>
        <v>56.516666666666673</v>
      </c>
      <c r="V14" s="8">
        <f t="shared" si="9"/>
        <v>56.637500000000003</v>
      </c>
    </row>
    <row r="15" spans="1:22" ht="13.5" x14ac:dyDescent="0.25">
      <c r="A15" s="3">
        <f>RSI!A15</f>
        <v>42026</v>
      </c>
      <c r="B15" s="2">
        <f>RSI!B15</f>
        <v>17.689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18.350000000000001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  <c r="M15" s="8">
        <f t="shared" si="0"/>
        <v>50</v>
      </c>
      <c r="N15" s="8">
        <f t="shared" si="1"/>
        <v>45</v>
      </c>
      <c r="O15" s="8">
        <f t="shared" si="2"/>
        <v>100</v>
      </c>
      <c r="P15" s="8">
        <f t="shared" si="3"/>
        <v>33</v>
      </c>
      <c r="Q15" s="9">
        <f t="shared" si="4"/>
        <v>53.2</v>
      </c>
      <c r="R15" s="9">
        <f t="shared" si="5"/>
        <v>62.25</v>
      </c>
      <c r="S15" s="9">
        <f t="shared" si="6"/>
        <v>54.1</v>
      </c>
      <c r="T15" s="9">
        <f t="shared" si="7"/>
        <v>57</v>
      </c>
      <c r="U15" s="8">
        <f t="shared" si="8"/>
        <v>56.516666666666673</v>
      </c>
      <c r="V15" s="8">
        <f t="shared" si="9"/>
        <v>56.637500000000003</v>
      </c>
    </row>
    <row r="16" spans="1:22" ht="13.5" x14ac:dyDescent="0.25">
      <c r="A16" s="3">
        <f>RSI!A16</f>
        <v>42027</v>
      </c>
      <c r="B16" s="2">
        <f>RSI!B16</f>
        <v>17.689</v>
      </c>
      <c r="C16" s="2">
        <f>RSI!I16</f>
        <v>0</v>
      </c>
      <c r="D16" s="2">
        <f>MACD!E16</f>
        <v>0</v>
      </c>
      <c r="E16" s="2">
        <f>MACD!F16</f>
        <v>0</v>
      </c>
      <c r="F16" s="2">
        <f>'Moving Avg'!D16</f>
        <v>18.019599999999997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  <c r="M16" s="8">
        <f t="shared" si="0"/>
        <v>50</v>
      </c>
      <c r="N16" s="8">
        <f t="shared" si="1"/>
        <v>45</v>
      </c>
      <c r="O16" s="8">
        <f t="shared" si="2"/>
        <v>100</v>
      </c>
      <c r="P16" s="8">
        <f t="shared" si="3"/>
        <v>33</v>
      </c>
      <c r="Q16" s="9">
        <f t="shared" si="4"/>
        <v>53.2</v>
      </c>
      <c r="R16" s="9">
        <f t="shared" si="5"/>
        <v>62.25</v>
      </c>
      <c r="S16" s="9">
        <f t="shared" si="6"/>
        <v>54.1</v>
      </c>
      <c r="T16" s="9">
        <f t="shared" si="7"/>
        <v>57</v>
      </c>
      <c r="U16" s="8">
        <f t="shared" si="8"/>
        <v>56.516666666666673</v>
      </c>
      <c r="V16" s="8">
        <f t="shared" si="9"/>
        <v>56.637500000000003</v>
      </c>
    </row>
    <row r="17" spans="1:22" ht="13.5" x14ac:dyDescent="0.25">
      <c r="A17" s="3">
        <f>RSI!A17</f>
        <v>42030</v>
      </c>
      <c r="B17" s="2">
        <f>RSI!B17</f>
        <v>17.158999999999999</v>
      </c>
      <c r="C17" s="2">
        <f>RSI!I17</f>
        <v>0</v>
      </c>
      <c r="D17" s="2">
        <f>MACD!E17</f>
        <v>0</v>
      </c>
      <c r="E17" s="2">
        <f>MACD!F17</f>
        <v>0</v>
      </c>
      <c r="F17" s="2">
        <f>'Moving Avg'!D17</f>
        <v>17.692199999999996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  <c r="M17" s="8">
        <f t="shared" si="0"/>
        <v>50</v>
      </c>
      <c r="N17" s="8">
        <f t="shared" si="1"/>
        <v>45</v>
      </c>
      <c r="O17" s="8">
        <f t="shared" si="2"/>
        <v>100</v>
      </c>
      <c r="P17" s="8">
        <f t="shared" si="3"/>
        <v>33</v>
      </c>
      <c r="Q17" s="9">
        <f t="shared" si="4"/>
        <v>53.2</v>
      </c>
      <c r="R17" s="9">
        <f t="shared" si="5"/>
        <v>62.25</v>
      </c>
      <c r="S17" s="9">
        <f t="shared" si="6"/>
        <v>54.1</v>
      </c>
      <c r="T17" s="9">
        <f t="shared" si="7"/>
        <v>57</v>
      </c>
      <c r="U17" s="8">
        <f t="shared" si="8"/>
        <v>56.516666666666673</v>
      </c>
      <c r="V17" s="8">
        <f t="shared" si="9"/>
        <v>56.637500000000003</v>
      </c>
    </row>
    <row r="18" spans="1:22" ht="13.5" x14ac:dyDescent="0.25">
      <c r="A18" s="3">
        <f>RSI!A18</f>
        <v>42031</v>
      </c>
      <c r="B18" s="2">
        <f>RSI!B18</f>
        <v>17.158999999999999</v>
      </c>
      <c r="C18" s="2">
        <f>RSI!I18</f>
        <v>0</v>
      </c>
      <c r="D18" s="2">
        <f>MACD!E18</f>
        <v>0</v>
      </c>
      <c r="E18" s="2">
        <f>MACD!F18</f>
        <v>0</v>
      </c>
      <c r="F18" s="2">
        <f>'Moving Avg'!D18</f>
        <v>17.476999999999997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  <c r="M18" s="8">
        <f t="shared" si="0"/>
        <v>50</v>
      </c>
      <c r="N18" s="8">
        <f t="shared" si="1"/>
        <v>45</v>
      </c>
      <c r="O18" s="8">
        <f t="shared" si="2"/>
        <v>100</v>
      </c>
      <c r="P18" s="8">
        <f t="shared" si="3"/>
        <v>33</v>
      </c>
      <c r="Q18" s="9">
        <f t="shared" si="4"/>
        <v>53.2</v>
      </c>
      <c r="R18" s="9">
        <f t="shared" si="5"/>
        <v>62.25</v>
      </c>
      <c r="S18" s="9">
        <f t="shared" si="6"/>
        <v>54.1</v>
      </c>
      <c r="T18" s="9">
        <f t="shared" si="7"/>
        <v>57</v>
      </c>
      <c r="U18" s="8">
        <f t="shared" si="8"/>
        <v>56.516666666666673</v>
      </c>
      <c r="V18" s="8">
        <f t="shared" si="9"/>
        <v>56.637500000000003</v>
      </c>
    </row>
    <row r="19" spans="1:22" ht="13.5" x14ac:dyDescent="0.25">
      <c r="A19" s="3">
        <f>RSI!A19</f>
        <v>42032</v>
      </c>
      <c r="B19" s="2">
        <f>RSI!B19</f>
        <v>17.158999999999999</v>
      </c>
      <c r="C19" s="2">
        <f>RSI!I19</f>
        <v>0</v>
      </c>
      <c r="D19" s="2">
        <f>MACD!E19</f>
        <v>0</v>
      </c>
      <c r="E19" s="2">
        <f>MACD!F19</f>
        <v>0</v>
      </c>
      <c r="F19" s="2">
        <f>'Moving Avg'!D19</f>
        <v>17.370999999999999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  <c r="M19" s="8">
        <f t="shared" si="0"/>
        <v>50</v>
      </c>
      <c r="N19" s="8">
        <f t="shared" si="1"/>
        <v>45</v>
      </c>
      <c r="O19" s="8">
        <f t="shared" si="2"/>
        <v>100</v>
      </c>
      <c r="P19" s="8">
        <f t="shared" si="3"/>
        <v>33</v>
      </c>
      <c r="Q19" s="9">
        <f t="shared" si="4"/>
        <v>53.2</v>
      </c>
      <c r="R19" s="9">
        <f t="shared" si="5"/>
        <v>62.25</v>
      </c>
      <c r="S19" s="9">
        <f t="shared" si="6"/>
        <v>54.1</v>
      </c>
      <c r="T19" s="9">
        <f t="shared" si="7"/>
        <v>57</v>
      </c>
      <c r="U19" s="8">
        <f t="shared" si="8"/>
        <v>56.516666666666673</v>
      </c>
      <c r="V19" s="8">
        <f t="shared" si="9"/>
        <v>56.637500000000003</v>
      </c>
    </row>
    <row r="20" spans="1:22" ht="13.5" x14ac:dyDescent="0.25">
      <c r="A20" s="3">
        <f>RSI!A20</f>
        <v>42033</v>
      </c>
      <c r="B20" s="2">
        <f>RSI!B20</f>
        <v>17.158999999999999</v>
      </c>
      <c r="C20" s="2">
        <f>RSI!I20</f>
        <v>0</v>
      </c>
      <c r="D20" s="2">
        <f>MACD!E20</f>
        <v>0</v>
      </c>
      <c r="E20" s="2">
        <f>MACD!F20</f>
        <v>0</v>
      </c>
      <c r="F20" s="2">
        <f>'Moving Avg'!D20</f>
        <v>17.264999999999997</v>
      </c>
      <c r="G20" s="2">
        <f>'Moving Avg'!F20</f>
        <v>18.596105263157895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  <c r="M20" s="8">
        <f t="shared" si="0"/>
        <v>50</v>
      </c>
      <c r="N20" s="8">
        <f t="shared" si="1"/>
        <v>45</v>
      </c>
      <c r="O20" s="8">
        <f t="shared" si="2"/>
        <v>100</v>
      </c>
      <c r="P20" s="8">
        <f t="shared" si="3"/>
        <v>33</v>
      </c>
      <c r="Q20" s="9">
        <f t="shared" si="4"/>
        <v>53.2</v>
      </c>
      <c r="R20" s="9">
        <f t="shared" si="5"/>
        <v>62.25</v>
      </c>
      <c r="S20" s="9">
        <f t="shared" si="6"/>
        <v>54.1</v>
      </c>
      <c r="T20" s="9">
        <f t="shared" si="7"/>
        <v>57</v>
      </c>
      <c r="U20" s="8">
        <f t="shared" si="8"/>
        <v>56.516666666666673</v>
      </c>
      <c r="V20" s="8">
        <f t="shared" si="9"/>
        <v>56.637500000000003</v>
      </c>
    </row>
    <row r="21" spans="1:22" ht="13.5" x14ac:dyDescent="0.25">
      <c r="A21" s="3">
        <f>RSI!A21</f>
        <v>42034</v>
      </c>
      <c r="B21" s="2">
        <f>RSI!B21</f>
        <v>17.158999999999999</v>
      </c>
      <c r="C21" s="2">
        <f>RSI!I21</f>
        <v>0</v>
      </c>
      <c r="D21" s="2">
        <f>MACD!E21</f>
        <v>0</v>
      </c>
      <c r="E21" s="2">
        <f>MACD!F21</f>
        <v>0</v>
      </c>
      <c r="F21" s="2">
        <f>'Moving Avg'!D21</f>
        <v>17.158999999999999</v>
      </c>
      <c r="G21" s="2">
        <f>'Moving Avg'!F21</f>
        <v>18.524250000000002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  <c r="M21" s="8">
        <f t="shared" si="0"/>
        <v>50</v>
      </c>
      <c r="N21" s="8">
        <f t="shared" si="1"/>
        <v>45</v>
      </c>
      <c r="O21" s="8">
        <f t="shared" si="2"/>
        <v>100</v>
      </c>
      <c r="P21" s="8">
        <f t="shared" si="3"/>
        <v>33</v>
      </c>
      <c r="Q21" s="9">
        <f t="shared" si="4"/>
        <v>53.2</v>
      </c>
      <c r="R21" s="9">
        <f t="shared" si="5"/>
        <v>62.25</v>
      </c>
      <c r="S21" s="9">
        <f t="shared" si="6"/>
        <v>54.1</v>
      </c>
      <c r="T21" s="9">
        <f t="shared" si="7"/>
        <v>57</v>
      </c>
      <c r="U21" s="8">
        <f t="shared" si="8"/>
        <v>56.516666666666673</v>
      </c>
      <c r="V21" s="8">
        <f t="shared" si="9"/>
        <v>56.637500000000003</v>
      </c>
    </row>
    <row r="22" spans="1:22" ht="13.5" x14ac:dyDescent="0.25">
      <c r="A22" s="3">
        <f>RSI!A22</f>
        <v>42037</v>
      </c>
      <c r="B22" s="2">
        <f>RSI!B22</f>
        <v>17.158999999999999</v>
      </c>
      <c r="C22" s="2">
        <f>RSI!I22</f>
        <v>0</v>
      </c>
      <c r="D22" s="2">
        <f>MACD!E22</f>
        <v>0</v>
      </c>
      <c r="E22" s="2">
        <f>MACD!F22</f>
        <v>0</v>
      </c>
      <c r="F22" s="2">
        <f>'Moving Avg'!D22</f>
        <v>17.158999999999999</v>
      </c>
      <c r="G22" s="2">
        <f>'Moving Avg'!F22</f>
        <v>18.3856</v>
      </c>
      <c r="H22" s="2">
        <f>'Moving Avg'!G22</f>
        <v>0</v>
      </c>
      <c r="I22" s="2">
        <f>'Moving Avg'!H22</f>
        <v>0</v>
      </c>
      <c r="J22" s="6" t="str">
        <f>OBV!F22</f>
        <v>NEUTRAL</v>
      </c>
      <c r="K22" s="6" t="str">
        <f>OBV!G22</f>
        <v>NEUTRAL</v>
      </c>
      <c r="L22" s="6" t="str">
        <f>OBV!H22</f>
        <v>NEUTRAL</v>
      </c>
      <c r="M22" s="8">
        <f t="shared" si="0"/>
        <v>50</v>
      </c>
      <c r="N22" s="8">
        <f t="shared" si="1"/>
        <v>45</v>
      </c>
      <c r="O22" s="8">
        <f t="shared" si="2"/>
        <v>100</v>
      </c>
      <c r="P22" s="8">
        <f t="shared" si="3"/>
        <v>33</v>
      </c>
      <c r="Q22" s="9">
        <f t="shared" si="4"/>
        <v>53.2</v>
      </c>
      <c r="R22" s="9">
        <f t="shared" si="5"/>
        <v>62.25</v>
      </c>
      <c r="S22" s="9">
        <f t="shared" si="6"/>
        <v>54.1</v>
      </c>
      <c r="T22" s="9">
        <f t="shared" si="7"/>
        <v>57</v>
      </c>
      <c r="U22" s="8">
        <f t="shared" si="8"/>
        <v>56.516666666666673</v>
      </c>
      <c r="V22" s="8">
        <f t="shared" si="9"/>
        <v>56.637500000000003</v>
      </c>
    </row>
    <row r="23" spans="1:22" ht="13.5" x14ac:dyDescent="0.25">
      <c r="A23" s="3">
        <f>RSI!A23</f>
        <v>42038</v>
      </c>
      <c r="B23" s="2">
        <f>RSI!B23</f>
        <v>17.158999999999999</v>
      </c>
      <c r="C23" s="2">
        <f>RSI!I23</f>
        <v>0</v>
      </c>
      <c r="D23" s="2">
        <f>MACD!E23</f>
        <v>0</v>
      </c>
      <c r="E23" s="2">
        <f>MACD!F23</f>
        <v>0</v>
      </c>
      <c r="F23" s="2">
        <f>'Moving Avg'!D23</f>
        <v>17.158999999999999</v>
      </c>
      <c r="G23" s="2">
        <f>'Moving Avg'!F23</f>
        <v>18.246949999999998</v>
      </c>
      <c r="H23" s="2">
        <f>'Moving Avg'!G23</f>
        <v>0</v>
      </c>
      <c r="I23" s="2">
        <f>'Moving Avg'!H23</f>
        <v>0</v>
      </c>
      <c r="J23" s="6" t="str">
        <f>OBV!F23</f>
        <v>NEUTRAL</v>
      </c>
      <c r="K23" s="6" t="str">
        <f>OBV!G23</f>
        <v>NEUTRAL</v>
      </c>
      <c r="L23" s="6" t="str">
        <f>OBV!H23</f>
        <v>NEUTRAL</v>
      </c>
      <c r="M23" s="8">
        <f t="shared" si="0"/>
        <v>50</v>
      </c>
      <c r="N23" s="8">
        <f t="shared" si="1"/>
        <v>45</v>
      </c>
      <c r="O23" s="8">
        <f t="shared" si="2"/>
        <v>100</v>
      </c>
      <c r="P23" s="8">
        <f t="shared" si="3"/>
        <v>33</v>
      </c>
      <c r="Q23" s="9">
        <f t="shared" si="4"/>
        <v>53.2</v>
      </c>
      <c r="R23" s="9">
        <f t="shared" si="5"/>
        <v>62.25</v>
      </c>
      <c r="S23" s="9">
        <f t="shared" si="6"/>
        <v>54.1</v>
      </c>
      <c r="T23" s="9">
        <f t="shared" si="7"/>
        <v>57</v>
      </c>
      <c r="U23" s="8">
        <f t="shared" si="8"/>
        <v>56.516666666666673</v>
      </c>
      <c r="V23" s="8">
        <f t="shared" si="9"/>
        <v>56.637500000000003</v>
      </c>
    </row>
    <row r="24" spans="1:22" ht="13.5" x14ac:dyDescent="0.25">
      <c r="A24" s="3">
        <f>RSI!A24</f>
        <v>42039</v>
      </c>
      <c r="B24" s="2">
        <f>RSI!B24</f>
        <v>16.651</v>
      </c>
      <c r="C24" s="2">
        <f>RSI!I24</f>
        <v>0</v>
      </c>
      <c r="D24" s="2">
        <f>MACD!E24</f>
        <v>0</v>
      </c>
      <c r="E24" s="2">
        <f>MACD!F24</f>
        <v>0</v>
      </c>
      <c r="F24" s="2">
        <f>'Moving Avg'!D24</f>
        <v>17.057399999999998</v>
      </c>
      <c r="G24" s="2">
        <f>'Moving Avg'!F24</f>
        <v>18.112449999999999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NEUTRAL</v>
      </c>
      <c r="L24" s="6" t="str">
        <f>OBV!H24</f>
        <v>CONFIRMED BEARISH</v>
      </c>
      <c r="M24" s="8">
        <f t="shared" si="0"/>
        <v>50</v>
      </c>
      <c r="N24" s="8">
        <f t="shared" si="1"/>
        <v>45</v>
      </c>
      <c r="O24" s="8">
        <f t="shared" si="2"/>
        <v>100</v>
      </c>
      <c r="P24" s="8">
        <f t="shared" si="3"/>
        <v>16.5</v>
      </c>
      <c r="Q24" s="9">
        <f t="shared" si="4"/>
        <v>50.725000000000001</v>
      </c>
      <c r="R24" s="9">
        <f t="shared" si="5"/>
        <v>58.125</v>
      </c>
      <c r="S24" s="9">
        <f t="shared" si="6"/>
        <v>46.674999999999997</v>
      </c>
      <c r="T24" s="9">
        <f t="shared" si="7"/>
        <v>52.875</v>
      </c>
      <c r="U24" s="8">
        <f t="shared" si="8"/>
        <v>51.841666666666661</v>
      </c>
      <c r="V24" s="8">
        <f t="shared" si="9"/>
        <v>52.099999999999994</v>
      </c>
    </row>
    <row r="25" spans="1:22" ht="13.5" x14ac:dyDescent="0.25">
      <c r="A25" s="3">
        <f>RSI!A25</f>
        <v>42040</v>
      </c>
      <c r="B25" s="2">
        <f>RSI!B25</f>
        <v>17.158999999999999</v>
      </c>
      <c r="C25" s="2">
        <f>RSI!I25</f>
        <v>20.957865970354945</v>
      </c>
      <c r="D25" s="2">
        <f>MACD!E25</f>
        <v>0</v>
      </c>
      <c r="E25" s="2">
        <f>MACD!F25</f>
        <v>0</v>
      </c>
      <c r="F25" s="2">
        <f>'Moving Avg'!D25</f>
        <v>17.057400000000001</v>
      </c>
      <c r="G25" s="2">
        <f>'Moving Avg'!F25</f>
        <v>18.003349999999998</v>
      </c>
      <c r="H25" s="2">
        <f>'Moving Avg'!G25</f>
        <v>0</v>
      </c>
      <c r="I25" s="2">
        <f>'Moving Avg'!H25</f>
        <v>0</v>
      </c>
      <c r="J25" s="6" t="str">
        <f>OBV!F25</f>
        <v>NEUTRAL</v>
      </c>
      <c r="K25" s="6" t="str">
        <f>OBV!G25</f>
        <v>NEUTRAL</v>
      </c>
      <c r="L25" s="6" t="str">
        <f>OBV!H25</f>
        <v>NEUTRAL</v>
      </c>
      <c r="M25" s="8">
        <f t="shared" si="0"/>
        <v>50</v>
      </c>
      <c r="N25" s="8">
        <f t="shared" si="1"/>
        <v>45</v>
      </c>
      <c r="O25" s="8">
        <f t="shared" si="2"/>
        <v>100</v>
      </c>
      <c r="P25" s="8">
        <f t="shared" si="3"/>
        <v>33</v>
      </c>
      <c r="Q25" s="9">
        <f t="shared" si="4"/>
        <v>53.2</v>
      </c>
      <c r="R25" s="9">
        <f t="shared" si="5"/>
        <v>62.25</v>
      </c>
      <c r="S25" s="9">
        <f t="shared" si="6"/>
        <v>54.1</v>
      </c>
      <c r="T25" s="9">
        <f t="shared" si="7"/>
        <v>57</v>
      </c>
      <c r="U25" s="8">
        <f t="shared" si="8"/>
        <v>56.516666666666673</v>
      </c>
      <c r="V25" s="8">
        <f t="shared" si="9"/>
        <v>56.637500000000003</v>
      </c>
    </row>
    <row r="26" spans="1:22" ht="13.5" x14ac:dyDescent="0.25">
      <c r="A26" s="3">
        <f>RSI!A26</f>
        <v>42041</v>
      </c>
      <c r="B26" s="2">
        <f>RSI!B26</f>
        <v>17.158999999999999</v>
      </c>
      <c r="C26" s="2">
        <f>RSI!I26</f>
        <v>20.957865970354945</v>
      </c>
      <c r="D26" s="2">
        <f>MACD!E26</f>
        <v>0</v>
      </c>
      <c r="E26" s="2">
        <f>MACD!F26</f>
        <v>0</v>
      </c>
      <c r="F26" s="2">
        <f>'Moving Avg'!D26</f>
        <v>17.057399999999994</v>
      </c>
      <c r="G26" s="2">
        <f>'Moving Avg'!F26</f>
        <v>17.894249999999996</v>
      </c>
      <c r="H26" s="2">
        <f>'Moving Avg'!G26</f>
        <v>0</v>
      </c>
      <c r="I26" s="2">
        <f>'Moving Avg'!H26</f>
        <v>0</v>
      </c>
      <c r="J26" s="6" t="str">
        <f>OBV!F26</f>
        <v>NEUTRAL</v>
      </c>
      <c r="K26" s="6" t="str">
        <f>OBV!G26</f>
        <v>NEUTRAL</v>
      </c>
      <c r="L26" s="6" t="str">
        <f>OBV!H26</f>
        <v>NEUTRAL</v>
      </c>
      <c r="M26" s="8">
        <f t="shared" si="0"/>
        <v>50</v>
      </c>
      <c r="N26" s="8">
        <f t="shared" si="1"/>
        <v>45</v>
      </c>
      <c r="O26" s="8">
        <f t="shared" si="2"/>
        <v>100</v>
      </c>
      <c r="P26" s="8">
        <f t="shared" si="3"/>
        <v>33</v>
      </c>
      <c r="Q26" s="9">
        <f t="shared" si="4"/>
        <v>53.2</v>
      </c>
      <c r="R26" s="9">
        <f t="shared" si="5"/>
        <v>62.25</v>
      </c>
      <c r="S26" s="9">
        <f t="shared" si="6"/>
        <v>54.1</v>
      </c>
      <c r="T26" s="9">
        <f t="shared" si="7"/>
        <v>57</v>
      </c>
      <c r="U26" s="8">
        <f t="shared" si="8"/>
        <v>56.516666666666673</v>
      </c>
      <c r="V26" s="8">
        <f t="shared" si="9"/>
        <v>56.637500000000003</v>
      </c>
    </row>
    <row r="27" spans="1:22" ht="13.5" x14ac:dyDescent="0.25">
      <c r="A27" s="3">
        <f>RSI!A27</f>
        <v>42044</v>
      </c>
      <c r="B27" s="2">
        <f>RSI!B27</f>
        <v>16.651</v>
      </c>
      <c r="C27" s="2">
        <f>RSI!I27</f>
        <v>16.859876680129133</v>
      </c>
      <c r="D27" s="2">
        <f>MACD!E27</f>
        <v>0.15683489432501574</v>
      </c>
      <c r="E27" s="2">
        <f>MACD!F27</f>
        <v>0</v>
      </c>
      <c r="F27" s="2">
        <f>'Moving Avg'!D27</f>
        <v>16.9558</v>
      </c>
      <c r="G27" s="2">
        <f>'Moving Avg'!F27</f>
        <v>17.759749999999997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  <c r="M27" s="8">
        <f t="shared" si="0"/>
        <v>50</v>
      </c>
      <c r="N27" s="8">
        <f t="shared" si="1"/>
        <v>0</v>
      </c>
      <c r="O27" s="8">
        <f t="shared" si="2"/>
        <v>100</v>
      </c>
      <c r="P27" s="8">
        <f t="shared" si="3"/>
        <v>33</v>
      </c>
      <c r="Q27" s="9">
        <f t="shared" si="4"/>
        <v>37.450000000000003</v>
      </c>
      <c r="R27" s="9">
        <f t="shared" si="5"/>
        <v>53.25</v>
      </c>
      <c r="S27" s="9">
        <f t="shared" si="6"/>
        <v>47.35</v>
      </c>
      <c r="T27" s="9">
        <f t="shared" si="7"/>
        <v>45.75</v>
      </c>
      <c r="U27" s="8">
        <f t="shared" si="8"/>
        <v>46.016666666666673</v>
      </c>
      <c r="V27" s="8">
        <f t="shared" si="9"/>
        <v>45.95</v>
      </c>
    </row>
    <row r="28" spans="1:22" ht="13.5" x14ac:dyDescent="0.25">
      <c r="A28" s="3">
        <f>RSI!A28</f>
        <v>42045</v>
      </c>
      <c r="B28" s="2">
        <f>RSI!B28</f>
        <v>16.651</v>
      </c>
      <c r="C28" s="2">
        <f>RSI!I28</f>
        <v>16.859876680129133</v>
      </c>
      <c r="D28" s="2">
        <f>MACD!E28</f>
        <v>8.9677301553557243E-2</v>
      </c>
      <c r="E28" s="2">
        <f>MACD!F28</f>
        <v>0</v>
      </c>
      <c r="F28" s="2">
        <f>'Moving Avg'!D28</f>
        <v>16.854199999999999</v>
      </c>
      <c r="G28" s="2">
        <f>'Moving Avg'!F28</f>
        <v>17.625249999999998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  <c r="M28" s="8">
        <f t="shared" si="0"/>
        <v>50</v>
      </c>
      <c r="N28" s="8">
        <f t="shared" si="1"/>
        <v>0</v>
      </c>
      <c r="O28" s="8">
        <f t="shared" si="2"/>
        <v>100</v>
      </c>
      <c r="P28" s="8">
        <f t="shared" si="3"/>
        <v>33</v>
      </c>
      <c r="Q28" s="9">
        <f t="shared" si="4"/>
        <v>37.450000000000003</v>
      </c>
      <c r="R28" s="9">
        <f t="shared" si="5"/>
        <v>53.25</v>
      </c>
      <c r="S28" s="9">
        <f t="shared" si="6"/>
        <v>47.35</v>
      </c>
      <c r="T28" s="9">
        <f t="shared" si="7"/>
        <v>45.75</v>
      </c>
      <c r="U28" s="8">
        <f t="shared" si="8"/>
        <v>46.016666666666673</v>
      </c>
      <c r="V28" s="8">
        <f t="shared" si="9"/>
        <v>45.95</v>
      </c>
    </row>
    <row r="29" spans="1:22" ht="13.5" x14ac:dyDescent="0.25">
      <c r="A29" s="3">
        <f>RSI!A29</f>
        <v>42046</v>
      </c>
      <c r="B29" s="2">
        <f>RSI!B29</f>
        <v>17.052</v>
      </c>
      <c r="C29" s="2">
        <f>RSI!I29</f>
        <v>29.483019484630603</v>
      </c>
      <c r="D29" s="2">
        <f>MACD!E29</f>
        <v>1.2124460475593679E-2</v>
      </c>
      <c r="E29" s="2">
        <f>MACD!F29</f>
        <v>0</v>
      </c>
      <c r="F29" s="2">
        <f>'Moving Avg'!D29</f>
        <v>16.9344</v>
      </c>
      <c r="G29" s="2">
        <f>'Moving Avg'!F29</f>
        <v>17.510799999999996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BEARISH DIVERGENCE</v>
      </c>
      <c r="M29" s="8">
        <f t="shared" si="0"/>
        <v>50</v>
      </c>
      <c r="N29" s="8">
        <f t="shared" si="1"/>
        <v>0</v>
      </c>
      <c r="O29" s="8">
        <f t="shared" si="2"/>
        <v>100</v>
      </c>
      <c r="P29" s="8">
        <f t="shared" si="3"/>
        <v>33</v>
      </c>
      <c r="Q29" s="9">
        <f t="shared" si="4"/>
        <v>37.450000000000003</v>
      </c>
      <c r="R29" s="9">
        <f t="shared" si="5"/>
        <v>53.25</v>
      </c>
      <c r="S29" s="9">
        <f t="shared" si="6"/>
        <v>47.35</v>
      </c>
      <c r="T29" s="9">
        <f t="shared" si="7"/>
        <v>45.75</v>
      </c>
      <c r="U29" s="8">
        <f t="shared" si="8"/>
        <v>46.016666666666673</v>
      </c>
      <c r="V29" s="8">
        <f t="shared" si="9"/>
        <v>45.95</v>
      </c>
    </row>
    <row r="30" spans="1:22" ht="13.5" x14ac:dyDescent="0.25">
      <c r="A30" s="3">
        <f>RSI!A30</f>
        <v>42047</v>
      </c>
      <c r="B30" s="2">
        <f>RSI!B30</f>
        <v>17.545000000000002</v>
      </c>
      <c r="C30" s="2">
        <f>RSI!I30</f>
        <v>41.285865120777451</v>
      </c>
      <c r="D30" s="2">
        <f>MACD!E30</f>
        <v>-8.4073628237632647E-2</v>
      </c>
      <c r="E30" s="2">
        <f>MACD!F30</f>
        <v>0</v>
      </c>
      <c r="F30" s="2">
        <f>'Moving Avg'!D30</f>
        <v>17.011600000000001</v>
      </c>
      <c r="G30" s="2">
        <f>'Moving Avg'!F30</f>
        <v>17.420999999999999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BEARISH DIVERGENCE</v>
      </c>
      <c r="M30" s="8">
        <f t="shared" si="0"/>
        <v>25</v>
      </c>
      <c r="N30" s="8">
        <f t="shared" si="1"/>
        <v>100</v>
      </c>
      <c r="O30" s="8">
        <f t="shared" si="2"/>
        <v>100</v>
      </c>
      <c r="P30" s="8">
        <f t="shared" si="3"/>
        <v>33</v>
      </c>
      <c r="Q30" s="9">
        <f t="shared" si="4"/>
        <v>63.7</v>
      </c>
      <c r="R30" s="9">
        <f t="shared" si="5"/>
        <v>68.25</v>
      </c>
      <c r="S30" s="9">
        <f t="shared" si="6"/>
        <v>58.6</v>
      </c>
      <c r="T30" s="9">
        <f t="shared" si="7"/>
        <v>64.5</v>
      </c>
      <c r="U30" s="8">
        <f t="shared" si="8"/>
        <v>63.516666666666659</v>
      </c>
      <c r="V30" s="8">
        <f t="shared" si="9"/>
        <v>63.762499999999996</v>
      </c>
    </row>
    <row r="31" spans="1:22" ht="13.5" x14ac:dyDescent="0.25">
      <c r="A31" s="3">
        <f>RSI!A31</f>
        <v>42048</v>
      </c>
      <c r="B31" s="2">
        <f>RSI!B31</f>
        <v>17.431000000000001</v>
      </c>
      <c r="C31" s="2">
        <f>RSI!I31</f>
        <v>39.633894264820476</v>
      </c>
      <c r="D31" s="2">
        <f>MACD!E31</f>
        <v>-0.15443881309001739</v>
      </c>
      <c r="E31" s="2">
        <f>MACD!F31</f>
        <v>0</v>
      </c>
      <c r="F31" s="2">
        <f>'Moving Avg'!D31</f>
        <v>17.065999999999999</v>
      </c>
      <c r="G31" s="2">
        <f>'Moving Avg'!F31</f>
        <v>17.325499999999998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BEARISH DIVERGENCE</v>
      </c>
      <c r="M31" s="8">
        <f t="shared" si="0"/>
        <v>25</v>
      </c>
      <c r="N31" s="8">
        <f t="shared" si="1"/>
        <v>100</v>
      </c>
      <c r="O31" s="8">
        <f t="shared" si="2"/>
        <v>100</v>
      </c>
      <c r="P31" s="8">
        <f t="shared" si="3"/>
        <v>33</v>
      </c>
      <c r="Q31" s="9">
        <f t="shared" si="4"/>
        <v>63.7</v>
      </c>
      <c r="R31" s="9">
        <f t="shared" si="5"/>
        <v>68.25</v>
      </c>
      <c r="S31" s="9">
        <f t="shared" si="6"/>
        <v>58.6</v>
      </c>
      <c r="T31" s="9">
        <f t="shared" si="7"/>
        <v>64.5</v>
      </c>
      <c r="U31" s="8">
        <f t="shared" si="8"/>
        <v>63.516666666666659</v>
      </c>
      <c r="V31" s="8">
        <f t="shared" si="9"/>
        <v>63.762499999999996</v>
      </c>
    </row>
    <row r="32" spans="1:22" ht="13.5" x14ac:dyDescent="0.25">
      <c r="A32" s="3">
        <f>RSI!A32</f>
        <v>42051</v>
      </c>
      <c r="B32" s="2">
        <f>RSI!B32</f>
        <v>16.984000000000002</v>
      </c>
      <c r="C32" s="2">
        <f>RSI!I32</f>
        <v>33.905211142452359</v>
      </c>
      <c r="D32" s="2">
        <f>MACD!E32</f>
        <v>-0.17779684893629977</v>
      </c>
      <c r="E32" s="2">
        <f>MACD!F32</f>
        <v>0</v>
      </c>
      <c r="F32" s="2">
        <f>'Moving Avg'!D32</f>
        <v>17.132600000000004</v>
      </c>
      <c r="G32" s="2">
        <f>'Moving Avg'!F32</f>
        <v>17.234899999999996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STRONG</v>
      </c>
      <c r="L32" s="6" t="str">
        <f>OBV!H32</f>
        <v>BEARISH DIVERGENCE</v>
      </c>
      <c r="M32" s="8">
        <f t="shared" si="0"/>
        <v>25</v>
      </c>
      <c r="N32" s="8">
        <f t="shared" si="1"/>
        <v>100</v>
      </c>
      <c r="O32" s="8">
        <f t="shared" si="2"/>
        <v>100</v>
      </c>
      <c r="P32" s="8">
        <f t="shared" si="3"/>
        <v>33</v>
      </c>
      <c r="Q32" s="9">
        <f t="shared" si="4"/>
        <v>63.7</v>
      </c>
      <c r="R32" s="9">
        <f t="shared" si="5"/>
        <v>68.25</v>
      </c>
      <c r="S32" s="9">
        <f t="shared" si="6"/>
        <v>58.6</v>
      </c>
      <c r="T32" s="9">
        <f t="shared" si="7"/>
        <v>64.5</v>
      </c>
      <c r="U32" s="8">
        <f t="shared" si="8"/>
        <v>63.516666666666659</v>
      </c>
      <c r="V32" s="8">
        <f t="shared" si="9"/>
        <v>63.762499999999996</v>
      </c>
    </row>
    <row r="33" spans="1:22" ht="13.5" x14ac:dyDescent="0.25">
      <c r="A33" s="3">
        <f>RSI!A33</f>
        <v>42052</v>
      </c>
      <c r="B33" s="2">
        <f>RSI!B33</f>
        <v>16.984000000000002</v>
      </c>
      <c r="C33" s="2">
        <f>RSI!I33</f>
        <v>33.905211142452359</v>
      </c>
      <c r="D33" s="2">
        <f>MACD!E33</f>
        <v>-0.19207682746046828</v>
      </c>
      <c r="E33" s="2">
        <f>MACD!F33</f>
        <v>0</v>
      </c>
      <c r="F33" s="2">
        <f>'Moving Avg'!D33</f>
        <v>17.199200000000001</v>
      </c>
      <c r="G33" s="2">
        <f>'Moving Avg'!F33</f>
        <v>17.172349999999998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BEARISH DIVERGENCE</v>
      </c>
      <c r="M33" s="8">
        <f t="shared" si="0"/>
        <v>25</v>
      </c>
      <c r="N33" s="8">
        <f t="shared" si="1"/>
        <v>100</v>
      </c>
      <c r="O33" s="8">
        <f t="shared" si="2"/>
        <v>100</v>
      </c>
      <c r="P33" s="8">
        <f t="shared" si="3"/>
        <v>33</v>
      </c>
      <c r="Q33" s="9">
        <f t="shared" si="4"/>
        <v>63.7</v>
      </c>
      <c r="R33" s="9">
        <f t="shared" si="5"/>
        <v>68.25</v>
      </c>
      <c r="S33" s="9">
        <f t="shared" si="6"/>
        <v>58.6</v>
      </c>
      <c r="T33" s="9">
        <f t="shared" si="7"/>
        <v>64.5</v>
      </c>
      <c r="U33" s="8">
        <f t="shared" si="8"/>
        <v>63.516666666666659</v>
      </c>
      <c r="V33" s="8">
        <f t="shared" si="9"/>
        <v>63.762499999999996</v>
      </c>
    </row>
    <row r="34" spans="1:22" ht="13.5" x14ac:dyDescent="0.25">
      <c r="A34" s="3">
        <f>RSI!A34</f>
        <v>42053</v>
      </c>
      <c r="B34" s="2">
        <f>RSI!B34</f>
        <v>16.984000000000002</v>
      </c>
      <c r="C34" s="2">
        <f>RSI!I34</f>
        <v>33.905211142452359</v>
      </c>
      <c r="D34" s="2">
        <f>MACD!E34</f>
        <v>-0.27723547926759906</v>
      </c>
      <c r="E34" s="2">
        <f>MACD!F34</f>
        <v>0</v>
      </c>
      <c r="F34" s="2">
        <f>'Moving Avg'!D34</f>
        <v>17.185600000000001</v>
      </c>
      <c r="G34" s="2">
        <f>'Moving Avg'!F34</f>
        <v>17.137099999999997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CONFIRMED BEARISH</v>
      </c>
      <c r="M34" s="8">
        <f t="shared" si="0"/>
        <v>25</v>
      </c>
      <c r="N34" s="8">
        <f t="shared" si="1"/>
        <v>100</v>
      </c>
      <c r="O34" s="8">
        <f t="shared" si="2"/>
        <v>100</v>
      </c>
      <c r="P34" s="8">
        <f t="shared" si="3"/>
        <v>33</v>
      </c>
      <c r="Q34" s="9">
        <f t="shared" si="4"/>
        <v>63.7</v>
      </c>
      <c r="R34" s="9">
        <f t="shared" si="5"/>
        <v>68.25</v>
      </c>
      <c r="S34" s="9">
        <f t="shared" si="6"/>
        <v>58.6</v>
      </c>
      <c r="T34" s="9">
        <f t="shared" si="7"/>
        <v>64.5</v>
      </c>
      <c r="U34" s="8">
        <f t="shared" si="8"/>
        <v>63.516666666666659</v>
      </c>
      <c r="V34" s="8">
        <f t="shared" si="9"/>
        <v>63.762499999999996</v>
      </c>
    </row>
    <row r="35" spans="1:22" ht="13.5" x14ac:dyDescent="0.25">
      <c r="A35" s="3">
        <f>RSI!A35</f>
        <v>42054</v>
      </c>
      <c r="B35" s="2">
        <f>RSI!B35</f>
        <v>16.984000000000002</v>
      </c>
      <c r="C35" s="2">
        <f>RSI!I35</f>
        <v>33.905211142452359</v>
      </c>
      <c r="D35" s="2">
        <f>MACD!E35</f>
        <v>-0.2664368676718496</v>
      </c>
      <c r="E35" s="2">
        <f>MACD!F35</f>
        <v>-9.9269089812188904E-2</v>
      </c>
      <c r="F35" s="2">
        <f>'Moving Avg'!D35</f>
        <v>17.073400000000003</v>
      </c>
      <c r="G35" s="2">
        <f>'Moving Avg'!F35</f>
        <v>17.101849999999992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CONFIRMED BEARISH</v>
      </c>
      <c r="M35" s="8">
        <f t="shared" si="0"/>
        <v>25</v>
      </c>
      <c r="N35" s="8">
        <f t="shared" si="1"/>
        <v>100</v>
      </c>
      <c r="O35" s="8">
        <f t="shared" si="2"/>
        <v>100</v>
      </c>
      <c r="P35" s="8">
        <f t="shared" si="3"/>
        <v>33</v>
      </c>
      <c r="Q35" s="9">
        <f t="shared" si="4"/>
        <v>63.7</v>
      </c>
      <c r="R35" s="9">
        <f t="shared" si="5"/>
        <v>68.25</v>
      </c>
      <c r="S35" s="9">
        <f t="shared" si="6"/>
        <v>58.6</v>
      </c>
      <c r="T35" s="9">
        <f t="shared" si="7"/>
        <v>64.5</v>
      </c>
      <c r="U35" s="8">
        <f t="shared" si="8"/>
        <v>63.516666666666659</v>
      </c>
      <c r="V35" s="8">
        <f t="shared" si="9"/>
        <v>63.762499999999996</v>
      </c>
    </row>
    <row r="36" spans="1:22" ht="13.5" x14ac:dyDescent="0.25">
      <c r="A36" s="3">
        <f>RSI!A36</f>
        <v>42055</v>
      </c>
      <c r="B36" s="2">
        <f>RSI!B36</f>
        <v>16.977</v>
      </c>
      <c r="C36" s="2">
        <f>RSI!I36</f>
        <v>33.802299726771039</v>
      </c>
      <c r="D36" s="2">
        <f>MACD!E36</f>
        <v>-0.25242727889829553</v>
      </c>
      <c r="E36" s="2">
        <f>MACD!F36</f>
        <v>-0.12990072762941024</v>
      </c>
      <c r="F36" s="2">
        <f>'Moving Avg'!D36</f>
        <v>16.982600000000001</v>
      </c>
      <c r="G36" s="2">
        <f>'Moving Avg'!F36</f>
        <v>17.066249999999993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STRONG</v>
      </c>
      <c r="L36" s="6" t="str">
        <f>OBV!H36</f>
        <v>CONFIRMED BEARISH</v>
      </c>
      <c r="M36" s="8">
        <f t="shared" si="0"/>
        <v>25</v>
      </c>
      <c r="N36" s="8">
        <f t="shared" si="1"/>
        <v>100</v>
      </c>
      <c r="O36" s="8">
        <f t="shared" si="2"/>
        <v>100</v>
      </c>
      <c r="P36" s="8">
        <f t="shared" si="3"/>
        <v>33</v>
      </c>
      <c r="Q36" s="9">
        <f t="shared" si="4"/>
        <v>63.7</v>
      </c>
      <c r="R36" s="9">
        <f t="shared" si="5"/>
        <v>68.25</v>
      </c>
      <c r="S36" s="9">
        <f t="shared" si="6"/>
        <v>58.6</v>
      </c>
      <c r="T36" s="9">
        <f t="shared" si="7"/>
        <v>64.5</v>
      </c>
      <c r="U36" s="8">
        <f t="shared" si="8"/>
        <v>63.516666666666659</v>
      </c>
      <c r="V36" s="8">
        <f t="shared" si="9"/>
        <v>63.762499999999996</v>
      </c>
    </row>
    <row r="37" spans="1:22" ht="13.5" x14ac:dyDescent="0.25">
      <c r="A37" s="3">
        <f>RSI!A37</f>
        <v>42058</v>
      </c>
      <c r="B37" s="2">
        <f>RSI!B37</f>
        <v>16.977</v>
      </c>
      <c r="C37" s="2">
        <f>RSI!I37</f>
        <v>33.802299726771039</v>
      </c>
      <c r="D37" s="2">
        <f>MACD!E37</f>
        <v>-0.31465421329054166</v>
      </c>
      <c r="E37" s="2">
        <f>MACD!F37</f>
        <v>-0.16685142476163653</v>
      </c>
      <c r="F37" s="2">
        <f>'Moving Avg'!D37</f>
        <v>16.981200000000001</v>
      </c>
      <c r="G37" s="2">
        <f>'Moving Avg'!F37</f>
        <v>17.057149999999996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NEUTRAL</v>
      </c>
      <c r="L37" s="6" t="str">
        <f>OBV!H37</f>
        <v>CONFIRMED BEARISH</v>
      </c>
      <c r="M37" s="8">
        <f t="shared" si="0"/>
        <v>25</v>
      </c>
      <c r="N37" s="8">
        <f t="shared" si="1"/>
        <v>100</v>
      </c>
      <c r="O37" s="8">
        <f t="shared" si="2"/>
        <v>100</v>
      </c>
      <c r="P37" s="8">
        <f t="shared" si="3"/>
        <v>16.5</v>
      </c>
      <c r="Q37" s="9">
        <f t="shared" si="4"/>
        <v>61.225000000000001</v>
      </c>
      <c r="R37" s="9">
        <f t="shared" si="5"/>
        <v>64.125</v>
      </c>
      <c r="S37" s="9">
        <f t="shared" si="6"/>
        <v>51.174999999999997</v>
      </c>
      <c r="T37" s="9">
        <f t="shared" si="7"/>
        <v>60.375</v>
      </c>
      <c r="U37" s="8">
        <f t="shared" si="8"/>
        <v>58.841666666666661</v>
      </c>
      <c r="V37" s="8">
        <f t="shared" si="9"/>
        <v>59.224999999999994</v>
      </c>
    </row>
    <row r="38" spans="1:22" ht="13.5" x14ac:dyDescent="0.25">
      <c r="A38" s="3">
        <f>RSI!A38</f>
        <v>42059</v>
      </c>
      <c r="B38" s="2">
        <f>RSI!B38</f>
        <v>16.469000000000001</v>
      </c>
      <c r="C38" s="2">
        <f>RSI!I38</f>
        <v>26.924118283564908</v>
      </c>
      <c r="D38" s="2">
        <f>MACD!E38</f>
        <v>-0.32590717655180867</v>
      </c>
      <c r="E38" s="2">
        <f>MACD!F38</f>
        <v>-0.19866257511967095</v>
      </c>
      <c r="F38" s="2">
        <f>'Moving Avg'!D38</f>
        <v>16.878200000000003</v>
      </c>
      <c r="G38" s="2">
        <f>'Moving Avg'!F38</f>
        <v>17.022649999999995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NEUTRAL</v>
      </c>
      <c r="L38" s="6" t="str">
        <f>OBV!H38</f>
        <v>CONFIRMED BEARISH</v>
      </c>
      <c r="M38" s="8">
        <f t="shared" si="0"/>
        <v>50</v>
      </c>
      <c r="N38" s="8">
        <f t="shared" si="1"/>
        <v>100</v>
      </c>
      <c r="O38" s="8">
        <f t="shared" si="2"/>
        <v>100</v>
      </c>
      <c r="P38" s="8">
        <f t="shared" si="3"/>
        <v>16.5</v>
      </c>
      <c r="Q38" s="9">
        <f t="shared" si="4"/>
        <v>69.974999999999994</v>
      </c>
      <c r="R38" s="9">
        <f t="shared" si="5"/>
        <v>69.125</v>
      </c>
      <c r="S38" s="9">
        <f t="shared" si="6"/>
        <v>54.924999999999997</v>
      </c>
      <c r="T38" s="9">
        <f t="shared" si="7"/>
        <v>66.625</v>
      </c>
      <c r="U38" s="8">
        <f t="shared" si="8"/>
        <v>64.674999999999997</v>
      </c>
      <c r="V38" s="8">
        <f t="shared" si="9"/>
        <v>65.162499999999994</v>
      </c>
    </row>
    <row r="39" spans="1:22" ht="13.5" x14ac:dyDescent="0.25">
      <c r="A39" s="3">
        <f>RSI!A39</f>
        <v>42060</v>
      </c>
      <c r="B39" s="2">
        <f>RSI!B39</f>
        <v>16.469000000000001</v>
      </c>
      <c r="C39" s="2">
        <f>RSI!I39</f>
        <v>26.924118283564908</v>
      </c>
      <c r="D39" s="2">
        <f>MACD!E39</f>
        <v>-0.26724317709494727</v>
      </c>
      <c r="E39" s="2">
        <f>MACD!F39</f>
        <v>-0.21237869551472621</v>
      </c>
      <c r="F39" s="2">
        <f>'Moving Avg'!D39</f>
        <v>16.775200000000002</v>
      </c>
      <c r="G39" s="2">
        <f>'Moving Avg'!F39</f>
        <v>16.988149999999997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NEUTRAL</v>
      </c>
      <c r="L39" s="6" t="str">
        <f>OBV!H39</f>
        <v>CONFIRMED BEARISH</v>
      </c>
      <c r="M39" s="8">
        <f t="shared" si="0"/>
        <v>50</v>
      </c>
      <c r="N39" s="8">
        <f t="shared" si="1"/>
        <v>100</v>
      </c>
      <c r="O39" s="8">
        <f t="shared" si="2"/>
        <v>100</v>
      </c>
      <c r="P39" s="8">
        <f t="shared" si="3"/>
        <v>16.5</v>
      </c>
      <c r="Q39" s="9">
        <f t="shared" si="4"/>
        <v>69.974999999999994</v>
      </c>
      <c r="R39" s="9">
        <f t="shared" si="5"/>
        <v>69.125</v>
      </c>
      <c r="S39" s="9">
        <f t="shared" si="6"/>
        <v>54.924999999999997</v>
      </c>
      <c r="T39" s="9">
        <f t="shared" si="7"/>
        <v>66.625</v>
      </c>
      <c r="U39" s="8">
        <f t="shared" si="8"/>
        <v>64.674999999999997</v>
      </c>
      <c r="V39" s="8">
        <f t="shared" si="9"/>
        <v>65.162499999999994</v>
      </c>
    </row>
    <row r="40" spans="1:22" ht="13.5" x14ac:dyDescent="0.25">
      <c r="A40" s="3">
        <f>RSI!A40</f>
        <v>42061</v>
      </c>
      <c r="B40" s="2">
        <f>RSI!B40</f>
        <v>16.469000000000001</v>
      </c>
      <c r="C40" s="2">
        <f>RSI!I40</f>
        <v>26.924118283564908</v>
      </c>
      <c r="D40" s="2">
        <f>MACD!E40</f>
        <v>-0.13574581937694674</v>
      </c>
      <c r="E40" s="2">
        <f>MACD!F40</f>
        <v>-0.19705212028717034</v>
      </c>
      <c r="F40" s="2">
        <f>'Moving Avg'!D40</f>
        <v>16.672199999999997</v>
      </c>
      <c r="G40" s="2">
        <f>'Moving Avg'!F40</f>
        <v>16.95365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NEUTRAL</v>
      </c>
      <c r="L40" s="6" t="str">
        <f>OBV!H40</f>
        <v>CONFIRMED BEARISH</v>
      </c>
      <c r="M40" s="8">
        <f t="shared" si="0"/>
        <v>50</v>
      </c>
      <c r="N40" s="8">
        <f t="shared" si="1"/>
        <v>0</v>
      </c>
      <c r="O40" s="8">
        <f t="shared" si="2"/>
        <v>100</v>
      </c>
      <c r="P40" s="8">
        <f t="shared" si="3"/>
        <v>16.5</v>
      </c>
      <c r="Q40" s="9">
        <f t="shared" si="4"/>
        <v>34.975000000000001</v>
      </c>
      <c r="R40" s="9">
        <f t="shared" si="5"/>
        <v>49.125</v>
      </c>
      <c r="S40" s="9">
        <f t="shared" si="6"/>
        <v>39.924999999999997</v>
      </c>
      <c r="T40" s="9">
        <f t="shared" si="7"/>
        <v>41.625</v>
      </c>
      <c r="U40" s="8">
        <f t="shared" si="8"/>
        <v>41.341666666666661</v>
      </c>
      <c r="V40" s="8">
        <f t="shared" si="9"/>
        <v>41.412499999999994</v>
      </c>
    </row>
    <row r="41" spans="1:22" ht="13.5" x14ac:dyDescent="0.25">
      <c r="A41" s="3">
        <f>RSI!A41</f>
        <v>42062</v>
      </c>
      <c r="B41" s="2">
        <f>RSI!B41</f>
        <v>16.824999999999999</v>
      </c>
      <c r="C41" s="2">
        <f>RSI!I41</f>
        <v>37.971492103340651</v>
      </c>
      <c r="D41" s="2">
        <f>MACD!E41</f>
        <v>-6.2820586755989893E-2</v>
      </c>
      <c r="E41" s="2">
        <f>MACD!F41</f>
        <v>-0.17020581358093426</v>
      </c>
      <c r="F41" s="2">
        <f>'Moving Avg'!D41</f>
        <v>16.6418</v>
      </c>
      <c r="G41" s="2">
        <f>'Moving Avg'!F41</f>
        <v>16.93695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NEUTRAL</v>
      </c>
      <c r="L41" s="6" t="str">
        <f>OBV!H41</f>
        <v>CONFIRMED BEARISH</v>
      </c>
      <c r="M41" s="8">
        <f t="shared" si="0"/>
        <v>25</v>
      </c>
      <c r="N41" s="8">
        <f t="shared" si="1"/>
        <v>0</v>
      </c>
      <c r="O41" s="8">
        <f t="shared" si="2"/>
        <v>100</v>
      </c>
      <c r="P41" s="8">
        <f t="shared" si="3"/>
        <v>16.5</v>
      </c>
      <c r="Q41" s="9">
        <f t="shared" si="4"/>
        <v>26.225000000000001</v>
      </c>
      <c r="R41" s="9">
        <f t="shared" si="5"/>
        <v>44.125</v>
      </c>
      <c r="S41" s="9">
        <f t="shared" si="6"/>
        <v>36.174999999999997</v>
      </c>
      <c r="T41" s="9">
        <f t="shared" si="7"/>
        <v>35.375</v>
      </c>
      <c r="U41" s="8">
        <f t="shared" si="8"/>
        <v>35.508333333333333</v>
      </c>
      <c r="V41" s="8">
        <f t="shared" si="9"/>
        <v>35.474999999999994</v>
      </c>
    </row>
    <row r="42" spans="1:22" ht="13.5" x14ac:dyDescent="0.25">
      <c r="A42" s="3">
        <f>RSI!A42</f>
        <v>42065</v>
      </c>
      <c r="B42" s="2">
        <f>RSI!B42</f>
        <v>16.324999999999999</v>
      </c>
      <c r="C42" s="2">
        <f>RSI!I42</f>
        <v>30.904807371463392</v>
      </c>
      <c r="D42" s="2">
        <f>MACD!E42</f>
        <v>-2.9795739696766077E-2</v>
      </c>
      <c r="E42" s="2">
        <f>MACD!F42</f>
        <v>-0.14212379880410062</v>
      </c>
      <c r="F42" s="2">
        <f>'Moving Avg'!D42</f>
        <v>16.511400000000002</v>
      </c>
      <c r="G42" s="2">
        <f>'Moving Avg'!F42</f>
        <v>16.895250000000001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NEUTRAL</v>
      </c>
      <c r="L42" s="6" t="str">
        <f>OBV!H42</f>
        <v>CONFIRMED BEARISH</v>
      </c>
      <c r="M42" s="8">
        <f t="shared" si="0"/>
        <v>25</v>
      </c>
      <c r="N42" s="8">
        <f t="shared" si="1"/>
        <v>0</v>
      </c>
      <c r="O42" s="8">
        <f t="shared" si="2"/>
        <v>100</v>
      </c>
      <c r="P42" s="8">
        <f t="shared" si="3"/>
        <v>16.5</v>
      </c>
      <c r="Q42" s="9">
        <f t="shared" si="4"/>
        <v>26.225000000000001</v>
      </c>
      <c r="R42" s="9">
        <f t="shared" si="5"/>
        <v>44.125</v>
      </c>
      <c r="S42" s="9">
        <f t="shared" si="6"/>
        <v>36.174999999999997</v>
      </c>
      <c r="T42" s="9">
        <f t="shared" si="7"/>
        <v>35.375</v>
      </c>
      <c r="U42" s="8">
        <f t="shared" si="8"/>
        <v>35.508333333333333</v>
      </c>
      <c r="V42" s="8">
        <f t="shared" si="9"/>
        <v>35.474999999999994</v>
      </c>
    </row>
    <row r="43" spans="1:22" ht="13.5" x14ac:dyDescent="0.25">
      <c r="A43" s="3">
        <f>RSI!A43</f>
        <v>42066</v>
      </c>
      <c r="B43" s="2">
        <f>RSI!B43</f>
        <v>15.976000000000001</v>
      </c>
      <c r="C43" s="2">
        <f>RSI!I43</f>
        <v>27.112008208107639</v>
      </c>
      <c r="D43" s="2">
        <f>MACD!E43</f>
        <v>2.9779804178087232E-2</v>
      </c>
      <c r="E43" s="2">
        <f>MACD!F43</f>
        <v>-0.10774307820766305</v>
      </c>
      <c r="F43" s="2">
        <f>'Moving Avg'!D43</f>
        <v>16.412800000000001</v>
      </c>
      <c r="G43" s="2">
        <f>'Moving Avg'!F43</f>
        <v>16.836100000000002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NEUTRAL</v>
      </c>
      <c r="L43" s="6" t="str">
        <f>OBV!H43</f>
        <v>CONFIRMED BEARISH</v>
      </c>
      <c r="M43" s="8">
        <f t="shared" si="0"/>
        <v>50</v>
      </c>
      <c r="N43" s="8">
        <f t="shared" si="1"/>
        <v>0</v>
      </c>
      <c r="O43" s="8">
        <f t="shared" si="2"/>
        <v>100</v>
      </c>
      <c r="P43" s="8">
        <f t="shared" si="3"/>
        <v>16.5</v>
      </c>
      <c r="Q43" s="9">
        <f t="shared" si="4"/>
        <v>34.975000000000001</v>
      </c>
      <c r="R43" s="9">
        <f t="shared" si="5"/>
        <v>49.125</v>
      </c>
      <c r="S43" s="9">
        <f t="shared" si="6"/>
        <v>39.924999999999997</v>
      </c>
      <c r="T43" s="9">
        <f t="shared" si="7"/>
        <v>41.625</v>
      </c>
      <c r="U43" s="8">
        <f t="shared" si="8"/>
        <v>41.341666666666661</v>
      </c>
      <c r="V43" s="8">
        <f t="shared" si="9"/>
        <v>41.412499999999994</v>
      </c>
    </row>
    <row r="44" spans="1:22" ht="13.5" x14ac:dyDescent="0.25">
      <c r="A44" s="3">
        <f>RSI!A44</f>
        <v>42067</v>
      </c>
      <c r="B44" s="2">
        <f>RSI!B44</f>
        <v>15.916</v>
      </c>
      <c r="C44" s="2">
        <f>RSI!I44</f>
        <v>26.509658850924396</v>
      </c>
      <c r="D44" s="2">
        <f>MACD!E44</f>
        <v>9.204805303527408E-2</v>
      </c>
      <c r="E44" s="2">
        <f>MACD!F44</f>
        <v>-6.7784851959075632E-2</v>
      </c>
      <c r="F44" s="2">
        <f>'Moving Avg'!D44</f>
        <v>16.302199999999999</v>
      </c>
      <c r="G44" s="2">
        <f>'Moving Avg'!F44</f>
        <v>16.79935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NEUTRAL</v>
      </c>
      <c r="L44" s="6" t="str">
        <f>OBV!H44</f>
        <v>CONFIRMED BEARISH</v>
      </c>
      <c r="M44" s="8">
        <f t="shared" si="0"/>
        <v>50</v>
      </c>
      <c r="N44" s="8">
        <f t="shared" si="1"/>
        <v>0</v>
      </c>
      <c r="O44" s="8">
        <f t="shared" si="2"/>
        <v>100</v>
      </c>
      <c r="P44" s="8">
        <f t="shared" si="3"/>
        <v>16.5</v>
      </c>
      <c r="Q44" s="9">
        <f t="shared" si="4"/>
        <v>34.975000000000001</v>
      </c>
      <c r="R44" s="9">
        <f t="shared" si="5"/>
        <v>49.125</v>
      </c>
      <c r="S44" s="9">
        <f t="shared" si="6"/>
        <v>39.924999999999997</v>
      </c>
      <c r="T44" s="9">
        <f t="shared" si="7"/>
        <v>41.625</v>
      </c>
      <c r="U44" s="8">
        <f t="shared" si="8"/>
        <v>41.341666666666661</v>
      </c>
      <c r="V44" s="8">
        <f t="shared" si="9"/>
        <v>41.412499999999994</v>
      </c>
    </row>
    <row r="45" spans="1:22" ht="13.5" x14ac:dyDescent="0.25">
      <c r="A45" s="3">
        <f>RSI!A45</f>
        <v>42068</v>
      </c>
      <c r="B45" s="2">
        <f>RSI!B45</f>
        <v>16.628</v>
      </c>
      <c r="C45" s="2">
        <f>RSI!I45</f>
        <v>42.761088052100547</v>
      </c>
      <c r="D45" s="2">
        <f>MACD!E45</f>
        <v>9.9214936863152303E-2</v>
      </c>
      <c r="E45" s="2">
        <f>MACD!F45</f>
        <v>-3.4384894194630047E-2</v>
      </c>
      <c r="F45" s="2">
        <f>'Moving Avg'!D45</f>
        <v>16.334</v>
      </c>
      <c r="G45" s="2">
        <f>'Moving Avg'!F45</f>
        <v>16.7728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NEUTRAL</v>
      </c>
      <c r="L45" s="6" t="str">
        <f>OBV!H45</f>
        <v>BEARISH DIVERGENCE</v>
      </c>
      <c r="M45" s="8">
        <f t="shared" si="0"/>
        <v>25</v>
      </c>
      <c r="N45" s="8">
        <f t="shared" si="1"/>
        <v>0</v>
      </c>
      <c r="O45" s="8">
        <f t="shared" si="2"/>
        <v>100</v>
      </c>
      <c r="P45" s="8">
        <f t="shared" si="3"/>
        <v>16.5</v>
      </c>
      <c r="Q45" s="9">
        <f t="shared" si="4"/>
        <v>26.225000000000001</v>
      </c>
      <c r="R45" s="9">
        <f t="shared" si="5"/>
        <v>44.125</v>
      </c>
      <c r="S45" s="9">
        <f t="shared" si="6"/>
        <v>36.174999999999997</v>
      </c>
      <c r="T45" s="9">
        <f t="shared" si="7"/>
        <v>35.375</v>
      </c>
      <c r="U45" s="8">
        <f t="shared" si="8"/>
        <v>35.508333333333333</v>
      </c>
      <c r="V45" s="8">
        <f t="shared" si="9"/>
        <v>35.474999999999994</v>
      </c>
    </row>
    <row r="46" spans="1:22" ht="13.5" x14ac:dyDescent="0.25">
      <c r="A46" s="3">
        <f>RSI!A46</f>
        <v>42069</v>
      </c>
      <c r="B46" s="2">
        <f>RSI!B46</f>
        <v>16.295000000000002</v>
      </c>
      <c r="C46" s="2">
        <f>RSI!I46</f>
        <v>38.475641441782898</v>
      </c>
      <c r="D46" s="2">
        <f>MACD!E46</f>
        <v>0.13134608588085683</v>
      </c>
      <c r="E46" s="2">
        <f>MACD!F46</f>
        <v>-1.2386981795326733E-3</v>
      </c>
      <c r="F46" s="2">
        <f>'Moving Avg'!D46</f>
        <v>16.228000000000002</v>
      </c>
      <c r="G46" s="2">
        <f>'Moving Avg'!F46</f>
        <v>16.729599999999998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NEUTRAL</v>
      </c>
      <c r="L46" s="6" t="str">
        <f>OBV!H46</f>
        <v>CONFIRMED BEARISH</v>
      </c>
      <c r="M46" s="8">
        <f t="shared" si="0"/>
        <v>25</v>
      </c>
      <c r="N46" s="8">
        <f t="shared" si="1"/>
        <v>0</v>
      </c>
      <c r="O46" s="8">
        <f t="shared" si="2"/>
        <v>100</v>
      </c>
      <c r="P46" s="8">
        <f t="shared" si="3"/>
        <v>16.5</v>
      </c>
      <c r="Q46" s="9">
        <f t="shared" si="4"/>
        <v>26.225000000000001</v>
      </c>
      <c r="R46" s="9">
        <f t="shared" si="5"/>
        <v>44.125</v>
      </c>
      <c r="S46" s="9">
        <f t="shared" si="6"/>
        <v>36.174999999999997</v>
      </c>
      <c r="T46" s="9">
        <f t="shared" si="7"/>
        <v>35.375</v>
      </c>
      <c r="U46" s="8">
        <f t="shared" si="8"/>
        <v>35.508333333333333</v>
      </c>
      <c r="V46" s="8">
        <f t="shared" si="9"/>
        <v>35.474999999999994</v>
      </c>
    </row>
    <row r="47" spans="1:22" ht="13.5" x14ac:dyDescent="0.25">
      <c r="A47" s="3">
        <f>RSI!A47</f>
        <v>42072</v>
      </c>
      <c r="B47" s="2">
        <f>RSI!B47</f>
        <v>15.81</v>
      </c>
      <c r="C47" s="2">
        <f>RSI!I47</f>
        <v>33.24915172926768</v>
      </c>
      <c r="D47" s="2">
        <f>MACD!E47</f>
        <v>0.19872124723796603</v>
      </c>
      <c r="E47" s="2">
        <f>MACD!F47</f>
        <v>3.8753290903967071E-2</v>
      </c>
      <c r="F47" s="2">
        <f>'Moving Avg'!D47</f>
        <v>16.125</v>
      </c>
      <c r="G47" s="2">
        <f>'Moving Avg'!F47</f>
        <v>16.687550000000002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NEUTRAL</v>
      </c>
      <c r="L47" s="6" t="str">
        <f>OBV!H47</f>
        <v>CONFIRMED BEARISH</v>
      </c>
      <c r="M47" s="8">
        <f t="shared" si="0"/>
        <v>25</v>
      </c>
      <c r="N47" s="8">
        <f t="shared" si="1"/>
        <v>0</v>
      </c>
      <c r="O47" s="8">
        <f t="shared" si="2"/>
        <v>100</v>
      </c>
      <c r="P47" s="8">
        <f t="shared" si="3"/>
        <v>16.5</v>
      </c>
      <c r="Q47" s="9">
        <f t="shared" si="4"/>
        <v>26.225000000000001</v>
      </c>
      <c r="R47" s="9">
        <f t="shared" si="5"/>
        <v>44.125</v>
      </c>
      <c r="S47" s="9">
        <f t="shared" si="6"/>
        <v>36.174999999999997</v>
      </c>
      <c r="T47" s="9">
        <f t="shared" si="7"/>
        <v>35.375</v>
      </c>
      <c r="U47" s="8">
        <f t="shared" si="8"/>
        <v>35.508333333333333</v>
      </c>
      <c r="V47" s="8">
        <f t="shared" si="9"/>
        <v>35.474999999999994</v>
      </c>
    </row>
    <row r="48" spans="1:22" ht="13.5" x14ac:dyDescent="0.25">
      <c r="A48" s="3">
        <f>RSI!A48</f>
        <v>42073</v>
      </c>
      <c r="B48" s="2">
        <f>RSI!B48</f>
        <v>15.112</v>
      </c>
      <c r="C48" s="2">
        <f>RSI!I48</f>
        <v>27.466512283900983</v>
      </c>
      <c r="D48" s="2">
        <f>MACD!E48</f>
        <v>0.23609242781988371</v>
      </c>
      <c r="E48" s="2">
        <f>MACD!F48</f>
        <v>7.8221118287150407E-2</v>
      </c>
      <c r="F48" s="2">
        <f>'Moving Avg'!D48</f>
        <v>15.952199999999999</v>
      </c>
      <c r="G48" s="2">
        <f>'Moving Avg'!F48</f>
        <v>16.610600000000002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NEUTRAL</v>
      </c>
      <c r="L48" s="6" t="str">
        <f>OBV!H48</f>
        <v>CONFIRMED BEARISH</v>
      </c>
      <c r="M48" s="8">
        <f t="shared" si="0"/>
        <v>50</v>
      </c>
      <c r="N48" s="8">
        <f t="shared" si="1"/>
        <v>0</v>
      </c>
      <c r="O48" s="8">
        <f t="shared" si="2"/>
        <v>100</v>
      </c>
      <c r="P48" s="8">
        <f t="shared" si="3"/>
        <v>16.5</v>
      </c>
      <c r="Q48" s="9">
        <f t="shared" si="4"/>
        <v>34.975000000000001</v>
      </c>
      <c r="R48" s="9">
        <f t="shared" si="5"/>
        <v>49.125</v>
      </c>
      <c r="S48" s="9">
        <f t="shared" si="6"/>
        <v>39.924999999999997</v>
      </c>
      <c r="T48" s="9">
        <f t="shared" si="7"/>
        <v>41.625</v>
      </c>
      <c r="U48" s="8">
        <f t="shared" si="8"/>
        <v>41.341666666666661</v>
      </c>
      <c r="V48" s="8">
        <f t="shared" si="9"/>
        <v>41.412499999999994</v>
      </c>
    </row>
    <row r="49" spans="1:22" ht="13.5" x14ac:dyDescent="0.25">
      <c r="A49" s="3">
        <f>RSI!A49</f>
        <v>42074</v>
      </c>
      <c r="B49" s="2">
        <f>RSI!B49</f>
        <v>15.34</v>
      </c>
      <c r="C49" s="2">
        <f>RSI!I49</f>
        <v>31.648272690398315</v>
      </c>
      <c r="D49" s="2">
        <f>MACD!E49</f>
        <v>0.26125682938326733</v>
      </c>
      <c r="E49" s="2">
        <f>MACD!F49</f>
        <v>0.11482826050637379</v>
      </c>
      <c r="F49" s="2">
        <f>'Moving Avg'!D49</f>
        <v>15.837</v>
      </c>
      <c r="G49" s="2">
        <f>'Moving Avg'!F49</f>
        <v>16.524999999999999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NEUTRAL</v>
      </c>
      <c r="L49" s="6" t="str">
        <f>OBV!H49</f>
        <v>CONFIRMED BEARISH</v>
      </c>
      <c r="M49" s="8">
        <f t="shared" si="0"/>
        <v>25</v>
      </c>
      <c r="N49" s="8">
        <f t="shared" si="1"/>
        <v>0</v>
      </c>
      <c r="O49" s="8">
        <f t="shared" si="2"/>
        <v>100</v>
      </c>
      <c r="P49" s="8">
        <f t="shared" si="3"/>
        <v>16.5</v>
      </c>
      <c r="Q49" s="9">
        <f t="shared" si="4"/>
        <v>26.225000000000001</v>
      </c>
      <c r="R49" s="9">
        <f t="shared" si="5"/>
        <v>44.125</v>
      </c>
      <c r="S49" s="9">
        <f t="shared" si="6"/>
        <v>36.174999999999997</v>
      </c>
      <c r="T49" s="9">
        <f t="shared" si="7"/>
        <v>35.375</v>
      </c>
      <c r="U49" s="8">
        <f t="shared" si="8"/>
        <v>35.508333333333333</v>
      </c>
      <c r="V49" s="8">
        <f t="shared" si="9"/>
        <v>35.474999999999994</v>
      </c>
    </row>
    <row r="50" spans="1:22" ht="13.5" x14ac:dyDescent="0.25">
      <c r="A50" s="3">
        <f>RSI!A50</f>
        <v>42075</v>
      </c>
      <c r="B50" s="2">
        <f>RSI!B50</f>
        <v>14.855</v>
      </c>
      <c r="C50" s="2">
        <f>RSI!I50</f>
        <v>27.956049382109526</v>
      </c>
      <c r="D50" s="2">
        <f>MACD!E50</f>
        <v>0.32678726560092741</v>
      </c>
      <c r="E50" s="2">
        <f>MACD!F50</f>
        <v>0.1572200615252845</v>
      </c>
      <c r="F50" s="2">
        <f>'Moving Avg'!D50</f>
        <v>15.482400000000002</v>
      </c>
      <c r="G50" s="2">
        <f>'Moving Avg'!F50</f>
        <v>16.390499999999999</v>
      </c>
      <c r="H50" s="2">
        <f>'Moving Avg'!G50</f>
        <v>17.37716326530613</v>
      </c>
      <c r="I50" s="2">
        <f>'Moving Avg'!H50</f>
        <v>0</v>
      </c>
      <c r="J50" s="6" t="str">
        <f>OBV!F50</f>
        <v>BEARISH</v>
      </c>
      <c r="K50" s="6" t="str">
        <f>OBV!G50</f>
        <v>NEUTRAL</v>
      </c>
      <c r="L50" s="6" t="str">
        <f>OBV!H50</f>
        <v>CONFIRMED BEARISH</v>
      </c>
      <c r="M50" s="8">
        <f t="shared" si="0"/>
        <v>50</v>
      </c>
      <c r="N50" s="8">
        <f t="shared" si="1"/>
        <v>0</v>
      </c>
      <c r="O50" s="8">
        <f t="shared" si="2"/>
        <v>100</v>
      </c>
      <c r="P50" s="8">
        <f t="shared" si="3"/>
        <v>16.5</v>
      </c>
      <c r="Q50" s="9">
        <f t="shared" si="4"/>
        <v>34.975000000000001</v>
      </c>
      <c r="R50" s="9">
        <f t="shared" si="5"/>
        <v>49.125</v>
      </c>
      <c r="S50" s="9">
        <f t="shared" si="6"/>
        <v>39.924999999999997</v>
      </c>
      <c r="T50" s="9">
        <f t="shared" si="7"/>
        <v>41.625</v>
      </c>
      <c r="U50" s="8">
        <f t="shared" si="8"/>
        <v>41.341666666666661</v>
      </c>
      <c r="V50" s="8">
        <f t="shared" si="9"/>
        <v>41.412499999999994</v>
      </c>
    </row>
    <row r="51" spans="1:22" ht="13.5" x14ac:dyDescent="0.25">
      <c r="A51" s="3">
        <f>RSI!A51</f>
        <v>42076</v>
      </c>
      <c r="B51" s="2">
        <f>RSI!B51</f>
        <v>14.491</v>
      </c>
      <c r="C51" s="2">
        <f>RSI!I51</f>
        <v>25.5471192132254</v>
      </c>
      <c r="D51" s="2">
        <f>MACD!E51</f>
        <v>0.47453006018056243</v>
      </c>
      <c r="E51" s="2">
        <f>MACD!F51</f>
        <v>0.2206820612563401</v>
      </c>
      <c r="F51" s="2">
        <f>'Moving Avg'!D51</f>
        <v>15.121600000000001</v>
      </c>
      <c r="G51" s="2">
        <f>'Moving Avg'!F51</f>
        <v>16.243500000000001</v>
      </c>
      <c r="H51" s="2">
        <f>'Moving Avg'!G51</f>
        <v>17.319440000000007</v>
      </c>
      <c r="I51" s="2">
        <f>'Moving Avg'!H51</f>
        <v>0</v>
      </c>
      <c r="J51" s="6" t="str">
        <f>OBV!F51</f>
        <v>BEARISH</v>
      </c>
      <c r="K51" s="6" t="str">
        <f>OBV!G51</f>
        <v>STRONG</v>
      </c>
      <c r="L51" s="6" t="str">
        <f>OBV!H51</f>
        <v>CONFIRMED BEARISH</v>
      </c>
      <c r="M51" s="8">
        <f t="shared" si="0"/>
        <v>50</v>
      </c>
      <c r="N51" s="8">
        <f t="shared" si="1"/>
        <v>0</v>
      </c>
      <c r="O51" s="8">
        <f t="shared" si="2"/>
        <v>100</v>
      </c>
      <c r="P51" s="8">
        <f t="shared" si="3"/>
        <v>33</v>
      </c>
      <c r="Q51" s="9">
        <f t="shared" si="4"/>
        <v>37.450000000000003</v>
      </c>
      <c r="R51" s="9">
        <f t="shared" si="5"/>
        <v>53.25</v>
      </c>
      <c r="S51" s="9">
        <f t="shared" si="6"/>
        <v>47.35</v>
      </c>
      <c r="T51" s="9">
        <f t="shared" si="7"/>
        <v>45.75</v>
      </c>
      <c r="U51" s="8">
        <f t="shared" si="8"/>
        <v>46.016666666666673</v>
      </c>
      <c r="V51" s="8">
        <f t="shared" si="9"/>
        <v>45.95</v>
      </c>
    </row>
    <row r="52" spans="1:22" ht="13.5" x14ac:dyDescent="0.25">
      <c r="A52" s="3">
        <f>RSI!A52</f>
        <v>42079</v>
      </c>
      <c r="B52" s="2">
        <f>RSI!B52</f>
        <v>15.143000000000001</v>
      </c>
      <c r="C52" s="2">
        <f>RSI!I52</f>
        <v>36.158719786724582</v>
      </c>
      <c r="D52" s="2">
        <f>MACD!E52</f>
        <v>0.48625412932209144</v>
      </c>
      <c r="E52" s="2">
        <f>MACD!F52</f>
        <v>0.27379647486949038</v>
      </c>
      <c r="F52" s="2">
        <f>'Moving Avg'!D52</f>
        <v>14.988200000000001</v>
      </c>
      <c r="G52" s="2">
        <f>'Moving Avg'!F52</f>
        <v>16.151450000000001</v>
      </c>
      <c r="H52" s="2">
        <f>'Moving Avg'!G52</f>
        <v>17.22366000000001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  <c r="M52" s="8">
        <f t="shared" si="0"/>
        <v>25</v>
      </c>
      <c r="N52" s="8">
        <f t="shared" si="1"/>
        <v>0</v>
      </c>
      <c r="O52" s="8">
        <f t="shared" si="2"/>
        <v>100</v>
      </c>
      <c r="P52" s="8">
        <f t="shared" si="3"/>
        <v>33</v>
      </c>
      <c r="Q52" s="9">
        <f t="shared" si="4"/>
        <v>28.7</v>
      </c>
      <c r="R52" s="9">
        <f t="shared" si="5"/>
        <v>48.25</v>
      </c>
      <c r="S52" s="9">
        <f t="shared" si="6"/>
        <v>43.6</v>
      </c>
      <c r="T52" s="9">
        <f t="shared" si="7"/>
        <v>39.5</v>
      </c>
      <c r="U52" s="8">
        <f t="shared" si="8"/>
        <v>40.183333333333337</v>
      </c>
      <c r="V52" s="8">
        <f t="shared" si="9"/>
        <v>40.012500000000003</v>
      </c>
    </row>
    <row r="53" spans="1:22" ht="13.5" x14ac:dyDescent="0.25">
      <c r="A53" s="3">
        <f>RSI!A53</f>
        <v>42080</v>
      </c>
      <c r="B53" s="2">
        <f>RSI!B53</f>
        <v>15.308999999999999</v>
      </c>
      <c r="C53" s="2">
        <f>RSI!I53</f>
        <v>38.559749536574508</v>
      </c>
      <c r="D53" s="2">
        <f>MACD!E53</f>
        <v>0.43737977746064516</v>
      </c>
      <c r="E53" s="2">
        <f>MACD!F53</f>
        <v>0.30651313538772135</v>
      </c>
      <c r="F53" s="2">
        <f>'Moving Avg'!D53</f>
        <v>15.027600000000001</v>
      </c>
      <c r="G53" s="2">
        <f>'Moving Avg'!F53</f>
        <v>16.067699999999999</v>
      </c>
      <c r="H53" s="2">
        <f>'Moving Avg'!G53</f>
        <v>17.131200000000007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BEARISH DIVERGENCE</v>
      </c>
      <c r="M53" s="8">
        <f t="shared" si="0"/>
        <v>25</v>
      </c>
      <c r="N53" s="8">
        <f t="shared" si="1"/>
        <v>0</v>
      </c>
      <c r="O53" s="8">
        <f t="shared" si="2"/>
        <v>100</v>
      </c>
      <c r="P53" s="8">
        <f t="shared" si="3"/>
        <v>33</v>
      </c>
      <c r="Q53" s="9">
        <f t="shared" si="4"/>
        <v>28.7</v>
      </c>
      <c r="R53" s="9">
        <f t="shared" si="5"/>
        <v>48.25</v>
      </c>
      <c r="S53" s="9">
        <f t="shared" si="6"/>
        <v>43.6</v>
      </c>
      <c r="T53" s="9">
        <f t="shared" si="7"/>
        <v>39.5</v>
      </c>
      <c r="U53" s="8">
        <f t="shared" si="8"/>
        <v>40.183333333333337</v>
      </c>
      <c r="V53" s="8">
        <f t="shared" si="9"/>
        <v>40.012500000000003</v>
      </c>
    </row>
    <row r="54" spans="1:22" ht="13.5" x14ac:dyDescent="0.25">
      <c r="A54" s="3">
        <f>RSI!A54</f>
        <v>42081</v>
      </c>
      <c r="B54" s="2">
        <f>RSI!B54</f>
        <v>15.308999999999999</v>
      </c>
      <c r="C54" s="2">
        <f>RSI!I54</f>
        <v>38.559749536574508</v>
      </c>
      <c r="D54" s="2">
        <f>MACD!E54</f>
        <v>0.39247389178617098</v>
      </c>
      <c r="E54" s="2">
        <f>MACD!F54</f>
        <v>0.32370528666741127</v>
      </c>
      <c r="F54" s="2">
        <f>'Moving Avg'!D54</f>
        <v>15.0214</v>
      </c>
      <c r="G54" s="2">
        <f>'Moving Avg'!F54</f>
        <v>15.983950000000004</v>
      </c>
      <c r="H54" s="2">
        <f>'Moving Avg'!G54</f>
        <v>17.050560000000004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  <c r="M54" s="8">
        <f t="shared" si="0"/>
        <v>25</v>
      </c>
      <c r="N54" s="8">
        <f t="shared" si="1"/>
        <v>0</v>
      </c>
      <c r="O54" s="8">
        <f t="shared" si="2"/>
        <v>100</v>
      </c>
      <c r="P54" s="8">
        <f t="shared" si="3"/>
        <v>33</v>
      </c>
      <c r="Q54" s="9">
        <f t="shared" si="4"/>
        <v>28.7</v>
      </c>
      <c r="R54" s="9">
        <f t="shared" si="5"/>
        <v>48.25</v>
      </c>
      <c r="S54" s="9">
        <f t="shared" si="6"/>
        <v>43.6</v>
      </c>
      <c r="T54" s="9">
        <f t="shared" si="7"/>
        <v>39.5</v>
      </c>
      <c r="U54" s="8">
        <f t="shared" si="8"/>
        <v>40.183333333333337</v>
      </c>
      <c r="V54" s="8">
        <f t="shared" si="9"/>
        <v>40.012500000000003</v>
      </c>
    </row>
    <row r="55" spans="1:22" ht="13.5" x14ac:dyDescent="0.25">
      <c r="A55" s="3">
        <f>RSI!A55</f>
        <v>42082</v>
      </c>
      <c r="B55" s="2">
        <f>RSI!B55</f>
        <v>14.855</v>
      </c>
      <c r="C55" s="2">
        <f>RSI!I55</f>
        <v>34.450110274717346</v>
      </c>
      <c r="D55" s="2">
        <f>MACD!E55</f>
        <v>0.50290405096672686</v>
      </c>
      <c r="E55" s="2">
        <f>MACD!F55</f>
        <v>0.3595450395272744</v>
      </c>
      <c r="F55" s="2">
        <f>'Moving Avg'!D55</f>
        <v>15.0214</v>
      </c>
      <c r="G55" s="2">
        <f>'Moving Avg'!F55</f>
        <v>15.877500000000003</v>
      </c>
      <c r="H55" s="2">
        <f>'Moving Avg'!G55</f>
        <v>16.960840000000005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NEUTRAL</v>
      </c>
      <c r="M55" s="8">
        <f t="shared" si="0"/>
        <v>25</v>
      </c>
      <c r="N55" s="8">
        <f t="shared" si="1"/>
        <v>0</v>
      </c>
      <c r="O55" s="8">
        <f t="shared" si="2"/>
        <v>100</v>
      </c>
      <c r="P55" s="8">
        <f t="shared" si="3"/>
        <v>33</v>
      </c>
      <c r="Q55" s="9">
        <f t="shared" si="4"/>
        <v>28.7</v>
      </c>
      <c r="R55" s="9">
        <f t="shared" si="5"/>
        <v>48.25</v>
      </c>
      <c r="S55" s="9">
        <f t="shared" si="6"/>
        <v>43.6</v>
      </c>
      <c r="T55" s="9">
        <f t="shared" si="7"/>
        <v>39.5</v>
      </c>
      <c r="U55" s="8">
        <f t="shared" si="8"/>
        <v>40.183333333333337</v>
      </c>
      <c r="V55" s="8">
        <f t="shared" si="9"/>
        <v>40.012500000000003</v>
      </c>
    </row>
    <row r="56" spans="1:22" ht="13.5" x14ac:dyDescent="0.25">
      <c r="A56" s="3">
        <f>RSI!A56</f>
        <v>42086</v>
      </c>
      <c r="B56" s="2">
        <f>RSI!B56</f>
        <v>15.082000000000001</v>
      </c>
      <c r="C56" s="2">
        <f>RSI!I56</f>
        <v>38.00774704550799</v>
      </c>
      <c r="D56" s="2">
        <f>MACD!E56</f>
        <v>0.5358518503136942</v>
      </c>
      <c r="E56" s="2">
        <f>MACD!F56</f>
        <v>0.39480640168455838</v>
      </c>
      <c r="F56" s="2">
        <f>'Moving Avg'!D56</f>
        <v>15.139600000000002</v>
      </c>
      <c r="G56" s="2">
        <f>'Moving Avg'!F56</f>
        <v>15.782750000000004</v>
      </c>
      <c r="H56" s="2">
        <f>'Moving Avg'!G56</f>
        <v>16.875660000000003</v>
      </c>
      <c r="I56" s="2">
        <f>'Moving Avg'!H56</f>
        <v>0</v>
      </c>
      <c r="J56" s="6" t="str">
        <f>OBV!F56</f>
        <v>BULLISH</v>
      </c>
      <c r="K56" s="6" t="str">
        <f>OBV!G56</f>
        <v>NEUTRAL</v>
      </c>
      <c r="L56" s="6" t="str">
        <f>OBV!H56</f>
        <v>CONFIRMED BULLISH</v>
      </c>
      <c r="M56" s="8">
        <f t="shared" si="0"/>
        <v>25</v>
      </c>
      <c r="N56" s="8">
        <f t="shared" si="1"/>
        <v>0</v>
      </c>
      <c r="O56" s="8">
        <f t="shared" si="2"/>
        <v>100</v>
      </c>
      <c r="P56" s="8">
        <f t="shared" si="3"/>
        <v>83.5</v>
      </c>
      <c r="Q56" s="9">
        <f t="shared" si="4"/>
        <v>36.274999999999999</v>
      </c>
      <c r="R56" s="9">
        <f t="shared" si="5"/>
        <v>60.875</v>
      </c>
      <c r="S56" s="9">
        <f t="shared" si="6"/>
        <v>66.325000000000003</v>
      </c>
      <c r="T56" s="9">
        <f t="shared" si="7"/>
        <v>52.125</v>
      </c>
      <c r="U56" s="8">
        <f t="shared" si="8"/>
        <v>54.491666666666674</v>
      </c>
      <c r="V56" s="8">
        <f t="shared" si="9"/>
        <v>53.900000000000006</v>
      </c>
    </row>
    <row r="57" spans="1:22" ht="13.5" x14ac:dyDescent="0.25">
      <c r="A57" s="3">
        <f>RSI!A57</f>
        <v>42087</v>
      </c>
      <c r="B57" s="2">
        <f>RSI!B57</f>
        <v>15.082000000000001</v>
      </c>
      <c r="C57" s="2">
        <f>RSI!I57</f>
        <v>38.00774704550799</v>
      </c>
      <c r="D57" s="2">
        <f>MACD!E57</f>
        <v>0.49476705663609266</v>
      </c>
      <c r="E57" s="2">
        <f>MACD!F57</f>
        <v>0.41479853267486527</v>
      </c>
      <c r="F57" s="2">
        <f>'Moving Avg'!D57</f>
        <v>15.1274</v>
      </c>
      <c r="G57" s="2">
        <f>'Moving Avg'!F57</f>
        <v>15.688000000000002</v>
      </c>
      <c r="H57" s="2">
        <f>'Moving Avg'!G57</f>
        <v>16.790480000000002</v>
      </c>
      <c r="I57" s="2">
        <f>'Moving Avg'!H57</f>
        <v>0</v>
      </c>
      <c r="J57" s="6" t="str">
        <f>OBV!F57</f>
        <v>BULLISH</v>
      </c>
      <c r="K57" s="6" t="str">
        <f>OBV!G57</f>
        <v>NEUTRAL</v>
      </c>
      <c r="L57" s="6" t="str">
        <f>OBV!H57</f>
        <v>BULLISH DIVERGENCE</v>
      </c>
      <c r="M57" s="8">
        <f t="shared" si="0"/>
        <v>25</v>
      </c>
      <c r="N57" s="8">
        <f t="shared" si="1"/>
        <v>0</v>
      </c>
      <c r="O57" s="8">
        <f t="shared" si="2"/>
        <v>100</v>
      </c>
      <c r="P57" s="8">
        <f t="shared" si="3"/>
        <v>66.5</v>
      </c>
      <c r="Q57" s="9">
        <f t="shared" si="4"/>
        <v>33.725000000000001</v>
      </c>
      <c r="R57" s="9">
        <f t="shared" si="5"/>
        <v>56.625</v>
      </c>
      <c r="S57" s="9">
        <f t="shared" si="6"/>
        <v>58.674999999999997</v>
      </c>
      <c r="T57" s="9">
        <f t="shared" si="7"/>
        <v>47.875</v>
      </c>
      <c r="U57" s="8">
        <f t="shared" si="8"/>
        <v>49.67499999999999</v>
      </c>
      <c r="V57" s="8">
        <f t="shared" si="9"/>
        <v>49.224999999999994</v>
      </c>
    </row>
    <row r="58" spans="1:22" ht="13.5" x14ac:dyDescent="0.25">
      <c r="A58" s="3">
        <f>RSI!A58</f>
        <v>42088</v>
      </c>
      <c r="B58" s="2">
        <f>RSI!B58</f>
        <v>15.082000000000001</v>
      </c>
      <c r="C58" s="2">
        <f>RSI!I58</f>
        <v>38.00774704550799</v>
      </c>
      <c r="D58" s="2">
        <f>MACD!E58</f>
        <v>0.35785142561647731</v>
      </c>
      <c r="E58" s="2">
        <f>MACD!F58</f>
        <v>0.40340911126318768</v>
      </c>
      <c r="F58" s="2">
        <f>'Moving Avg'!D58</f>
        <v>15.081999999999999</v>
      </c>
      <c r="G58" s="2">
        <f>'Moving Avg'!F58</f>
        <v>15.618649999999999</v>
      </c>
      <c r="H58" s="2">
        <f>'Moving Avg'!G58</f>
        <v>16.705300000000001</v>
      </c>
      <c r="I58" s="2">
        <f>'Moving Avg'!H58</f>
        <v>0</v>
      </c>
      <c r="J58" s="6" t="str">
        <f>OBV!F58</f>
        <v>BULLISH</v>
      </c>
      <c r="K58" s="6" t="str">
        <f>OBV!G58</f>
        <v>NEUTRAL</v>
      </c>
      <c r="L58" s="6" t="str">
        <f>OBV!H58</f>
        <v>BULLISH DIVERGENCE</v>
      </c>
      <c r="M58" s="8">
        <f t="shared" si="0"/>
        <v>25</v>
      </c>
      <c r="N58" s="8">
        <f t="shared" si="1"/>
        <v>100</v>
      </c>
      <c r="O58" s="8">
        <f t="shared" si="2"/>
        <v>100</v>
      </c>
      <c r="P58" s="8">
        <f t="shared" si="3"/>
        <v>66.5</v>
      </c>
      <c r="Q58" s="9">
        <f t="shared" si="4"/>
        <v>68.724999999999994</v>
      </c>
      <c r="R58" s="9">
        <f t="shared" si="5"/>
        <v>76.625</v>
      </c>
      <c r="S58" s="9">
        <f t="shared" si="6"/>
        <v>73.674999999999997</v>
      </c>
      <c r="T58" s="9">
        <f t="shared" si="7"/>
        <v>72.875</v>
      </c>
      <c r="U58" s="8">
        <f t="shared" si="8"/>
        <v>73.008333333333326</v>
      </c>
      <c r="V58" s="8">
        <f t="shared" si="9"/>
        <v>72.974999999999994</v>
      </c>
    </row>
    <row r="59" spans="1:22" ht="13.5" x14ac:dyDescent="0.25">
      <c r="A59" s="3">
        <f>RSI!A59</f>
        <v>42089</v>
      </c>
      <c r="B59" s="2">
        <f>RSI!B59</f>
        <v>15.082000000000001</v>
      </c>
      <c r="C59" s="2">
        <f>RSI!I59</f>
        <v>38.007747045507983</v>
      </c>
      <c r="D59" s="2">
        <f>MACD!E59</f>
        <v>0.28192206882770066</v>
      </c>
      <c r="E59" s="2">
        <f>MACD!F59</f>
        <v>0.3791117027760903</v>
      </c>
      <c r="F59" s="2">
        <f>'Moving Avg'!D59</f>
        <v>15.036600000000002</v>
      </c>
      <c r="G59" s="2">
        <f>'Moving Avg'!F59</f>
        <v>15.549299999999997</v>
      </c>
      <c r="H59" s="2">
        <f>'Moving Avg'!G59</f>
        <v>16.62012</v>
      </c>
      <c r="I59" s="2">
        <f>'Moving Avg'!H59</f>
        <v>0</v>
      </c>
      <c r="J59" s="6" t="str">
        <f>OBV!F59</f>
        <v>BULLISH</v>
      </c>
      <c r="K59" s="6" t="str">
        <f>OBV!G59</f>
        <v>NEUTRAL</v>
      </c>
      <c r="L59" s="6" t="str">
        <f>OBV!H59</f>
        <v>BULLISH DIVERGENCE</v>
      </c>
      <c r="M59" s="8">
        <f t="shared" si="0"/>
        <v>25</v>
      </c>
      <c r="N59" s="8">
        <f t="shared" si="1"/>
        <v>100</v>
      </c>
      <c r="O59" s="8">
        <f t="shared" si="2"/>
        <v>100</v>
      </c>
      <c r="P59" s="8">
        <f t="shared" si="3"/>
        <v>66.5</v>
      </c>
      <c r="Q59" s="9">
        <f t="shared" si="4"/>
        <v>68.724999999999994</v>
      </c>
      <c r="R59" s="9">
        <f t="shared" si="5"/>
        <v>76.625</v>
      </c>
      <c r="S59" s="9">
        <f t="shared" si="6"/>
        <v>73.674999999999997</v>
      </c>
      <c r="T59" s="9">
        <f t="shared" si="7"/>
        <v>72.875</v>
      </c>
      <c r="U59" s="8">
        <f t="shared" si="8"/>
        <v>73.008333333333326</v>
      </c>
      <c r="V59" s="8">
        <f t="shared" si="9"/>
        <v>72.974999999999994</v>
      </c>
    </row>
    <row r="60" spans="1:22" ht="13.5" x14ac:dyDescent="0.25">
      <c r="A60" s="3">
        <f>RSI!A60</f>
        <v>42090</v>
      </c>
      <c r="B60" s="2">
        <f>RSI!B60</f>
        <v>15.082000000000001</v>
      </c>
      <c r="C60" s="2">
        <f>RSI!I60</f>
        <v>38.00774704550799</v>
      </c>
      <c r="D60" s="2">
        <f>MACD!E60</f>
        <v>0.14754525574443988</v>
      </c>
      <c r="E60" s="2">
        <f>MACD!F60</f>
        <v>0.33279841336976024</v>
      </c>
      <c r="F60" s="2">
        <f>'Moving Avg'!D60</f>
        <v>15.081999999999999</v>
      </c>
      <c r="G60" s="2">
        <f>'Moving Avg'!F60</f>
        <v>15.479949999999997</v>
      </c>
      <c r="H60" s="2">
        <f>'Moving Avg'!G60</f>
        <v>16.534939999999999</v>
      </c>
      <c r="I60" s="2">
        <f>'Moving Avg'!H60</f>
        <v>0</v>
      </c>
      <c r="J60" s="6" t="str">
        <f>OBV!F60</f>
        <v>BULLISH</v>
      </c>
      <c r="K60" s="6" t="str">
        <f>OBV!G60</f>
        <v>NEUTRAL</v>
      </c>
      <c r="L60" s="6" t="str">
        <f>OBV!H60</f>
        <v>CONFIRMED BULLISH</v>
      </c>
      <c r="M60" s="8">
        <f t="shared" si="0"/>
        <v>25</v>
      </c>
      <c r="N60" s="8">
        <f t="shared" si="1"/>
        <v>100</v>
      </c>
      <c r="O60" s="8">
        <f t="shared" si="2"/>
        <v>100</v>
      </c>
      <c r="P60" s="8">
        <f t="shared" si="3"/>
        <v>83.5</v>
      </c>
      <c r="Q60" s="9">
        <f t="shared" si="4"/>
        <v>71.275000000000006</v>
      </c>
      <c r="R60" s="9">
        <f t="shared" si="5"/>
        <v>80.875</v>
      </c>
      <c r="S60" s="9">
        <f t="shared" si="6"/>
        <v>81.325000000000003</v>
      </c>
      <c r="T60" s="9">
        <f t="shared" si="7"/>
        <v>77.125</v>
      </c>
      <c r="U60" s="8">
        <f t="shared" si="8"/>
        <v>77.825000000000003</v>
      </c>
      <c r="V60" s="8">
        <f t="shared" si="9"/>
        <v>77.650000000000006</v>
      </c>
    </row>
    <row r="61" spans="1:22" ht="13.5" x14ac:dyDescent="0.25">
      <c r="A61" s="3">
        <f>RSI!A61</f>
        <v>42093</v>
      </c>
      <c r="B61" s="2">
        <f>RSI!B61</f>
        <v>15.082000000000001</v>
      </c>
      <c r="C61" s="2">
        <f>RSI!I61</f>
        <v>38.00774704550799</v>
      </c>
      <c r="D61" s="2">
        <f>MACD!E61</f>
        <v>-1.8004045169730531E-2</v>
      </c>
      <c r="E61" s="2">
        <f>MACD!F61</f>
        <v>0.26263792166186212</v>
      </c>
      <c r="F61" s="2">
        <f>'Moving Avg'!D61</f>
        <v>15.081999999999999</v>
      </c>
      <c r="G61" s="2">
        <f>'Moving Avg'!F61</f>
        <v>15.392799999999998</v>
      </c>
      <c r="H61" s="2">
        <f>'Moving Avg'!G61</f>
        <v>16.449759999999998</v>
      </c>
      <c r="I61" s="2">
        <f>'Moving Avg'!H61</f>
        <v>0</v>
      </c>
      <c r="J61" s="6" t="str">
        <f>OBV!F61</f>
        <v>NEUTRAL</v>
      </c>
      <c r="K61" s="6" t="str">
        <f>OBV!G61</f>
        <v>NEUTRAL</v>
      </c>
      <c r="L61" s="6" t="str">
        <f>OBV!H61</f>
        <v>NEUTRAL</v>
      </c>
      <c r="M61" s="8">
        <f t="shared" si="0"/>
        <v>25</v>
      </c>
      <c r="N61" s="8">
        <f t="shared" si="1"/>
        <v>100</v>
      </c>
      <c r="O61" s="8">
        <f t="shared" si="2"/>
        <v>100</v>
      </c>
      <c r="P61" s="8">
        <f t="shared" si="3"/>
        <v>33</v>
      </c>
      <c r="Q61" s="9">
        <f t="shared" si="4"/>
        <v>63.7</v>
      </c>
      <c r="R61" s="9">
        <f t="shared" si="5"/>
        <v>68.25</v>
      </c>
      <c r="S61" s="9">
        <f t="shared" si="6"/>
        <v>58.6</v>
      </c>
      <c r="T61" s="9">
        <f t="shared" si="7"/>
        <v>64.5</v>
      </c>
      <c r="U61" s="8">
        <f t="shared" si="8"/>
        <v>63.516666666666659</v>
      </c>
      <c r="V61" s="8">
        <f t="shared" si="9"/>
        <v>63.762499999999996</v>
      </c>
    </row>
    <row r="62" spans="1:22" ht="13.5" x14ac:dyDescent="0.25">
      <c r="A62" s="3">
        <f>RSI!A62</f>
        <v>42094</v>
      </c>
      <c r="B62" s="2">
        <f>RSI!B62</f>
        <v>15.976000000000001</v>
      </c>
      <c r="C62" s="2">
        <f>RSI!I62</f>
        <v>53.50930746088013</v>
      </c>
      <c r="D62" s="2">
        <f>MACD!E62</f>
        <v>-0.12015231175297458</v>
      </c>
      <c r="E62" s="2">
        <f>MACD!F62</f>
        <v>0.18607987497889478</v>
      </c>
      <c r="F62" s="2">
        <f>'Moving Avg'!D62</f>
        <v>15.2608</v>
      </c>
      <c r="G62" s="2">
        <f>'Moving Avg'!F62</f>
        <v>15.375349999999997</v>
      </c>
      <c r="H62" s="2">
        <f>'Moving Avg'!G62</f>
        <v>16.393359999999994</v>
      </c>
      <c r="I62" s="2">
        <f>'Moving Avg'!H62</f>
        <v>0</v>
      </c>
      <c r="J62" s="6" t="str">
        <f>OBV!F62</f>
        <v>BULLISH</v>
      </c>
      <c r="K62" s="6" t="str">
        <f>OBV!G62</f>
        <v>NEUTRAL</v>
      </c>
      <c r="L62" s="6" t="str">
        <f>OBV!H62</f>
        <v>CONFIRMED BULLISH</v>
      </c>
      <c r="M62" s="8">
        <f t="shared" si="0"/>
        <v>25</v>
      </c>
      <c r="N62" s="8">
        <f t="shared" si="1"/>
        <v>100</v>
      </c>
      <c r="O62" s="8">
        <f t="shared" si="2"/>
        <v>100</v>
      </c>
      <c r="P62" s="8">
        <f t="shared" si="3"/>
        <v>83.5</v>
      </c>
      <c r="Q62" s="9">
        <f t="shared" si="4"/>
        <v>71.275000000000006</v>
      </c>
      <c r="R62" s="9">
        <f t="shared" si="5"/>
        <v>80.875</v>
      </c>
      <c r="S62" s="9">
        <f t="shared" si="6"/>
        <v>81.325000000000003</v>
      </c>
      <c r="T62" s="9">
        <f t="shared" si="7"/>
        <v>77.125</v>
      </c>
      <c r="U62" s="8">
        <f t="shared" si="8"/>
        <v>77.825000000000003</v>
      </c>
      <c r="V62" s="8">
        <f t="shared" si="9"/>
        <v>77.650000000000006</v>
      </c>
    </row>
    <row r="63" spans="1:22" ht="13.5" x14ac:dyDescent="0.25">
      <c r="A63" s="3">
        <f>RSI!A63</f>
        <v>42095</v>
      </c>
      <c r="B63" s="2">
        <f>RSI!B63</f>
        <v>15.976000000000001</v>
      </c>
      <c r="C63" s="2">
        <f>RSI!I63</f>
        <v>53.50930746088013</v>
      </c>
      <c r="D63" s="2">
        <f>MACD!E63</f>
        <v>-0.18276816378539351</v>
      </c>
      <c r="E63" s="2">
        <f>MACD!F63</f>
        <v>0.11231026722603712</v>
      </c>
      <c r="F63" s="2">
        <f>'Moving Avg'!D63</f>
        <v>15.439600000000002</v>
      </c>
      <c r="G63" s="2">
        <f>'Moving Avg'!F63</f>
        <v>15.375349999999997</v>
      </c>
      <c r="H63" s="2">
        <f>'Moving Avg'!G63</f>
        <v>16.348179999999996</v>
      </c>
      <c r="I63" s="2">
        <f>'Moving Avg'!H63</f>
        <v>0</v>
      </c>
      <c r="J63" s="6" t="str">
        <f>OBV!F63</f>
        <v>BULLISH</v>
      </c>
      <c r="K63" s="6" t="str">
        <f>OBV!G63</f>
        <v>NEUTRAL</v>
      </c>
      <c r="L63" s="6" t="str">
        <f>OBV!H63</f>
        <v>CONFIRMED BULLISH</v>
      </c>
      <c r="M63" s="8">
        <f t="shared" si="0"/>
        <v>25</v>
      </c>
      <c r="N63" s="8">
        <f t="shared" si="1"/>
        <v>100</v>
      </c>
      <c r="O63" s="8">
        <f t="shared" si="2"/>
        <v>100</v>
      </c>
      <c r="P63" s="8">
        <f t="shared" si="3"/>
        <v>83.5</v>
      </c>
      <c r="Q63" s="9">
        <f t="shared" si="4"/>
        <v>71.275000000000006</v>
      </c>
      <c r="R63" s="9">
        <f t="shared" si="5"/>
        <v>80.875</v>
      </c>
      <c r="S63" s="9">
        <f t="shared" si="6"/>
        <v>81.325000000000003</v>
      </c>
      <c r="T63" s="9">
        <f t="shared" si="7"/>
        <v>77.125</v>
      </c>
      <c r="U63" s="8">
        <f t="shared" si="8"/>
        <v>77.825000000000003</v>
      </c>
      <c r="V63" s="8">
        <f t="shared" si="9"/>
        <v>77.650000000000006</v>
      </c>
    </row>
    <row r="64" spans="1:22" ht="13.5" x14ac:dyDescent="0.25">
      <c r="A64" s="3">
        <f>RSI!A64</f>
        <v>42096</v>
      </c>
      <c r="B64" s="2">
        <f>RSI!B64</f>
        <v>16.295000000000002</v>
      </c>
      <c r="C64" s="2">
        <f>RSI!I64</f>
        <v>57.869058525566913</v>
      </c>
      <c r="D64" s="2">
        <f>MACD!E64</f>
        <v>-0.26097410866794135</v>
      </c>
      <c r="E64" s="2">
        <f>MACD!F64</f>
        <v>3.7653392047241427E-2</v>
      </c>
      <c r="F64" s="2">
        <f>'Moving Avg'!D64</f>
        <v>15.6822</v>
      </c>
      <c r="G64" s="2">
        <f>'Moving Avg'!F64</f>
        <v>15.394299999999998</v>
      </c>
      <c r="H64" s="2">
        <f>'Moving Avg'!G64</f>
        <v>16.320299999999992</v>
      </c>
      <c r="I64" s="2">
        <f>'Moving Avg'!H64</f>
        <v>0</v>
      </c>
      <c r="J64" s="6" t="str">
        <f>OBV!F64</f>
        <v>BULLISH</v>
      </c>
      <c r="K64" s="6" t="str">
        <f>OBV!G64</f>
        <v>NEUTRAL</v>
      </c>
      <c r="L64" s="6" t="str">
        <f>OBV!H64</f>
        <v>CONFIRMED BULLISH</v>
      </c>
      <c r="M64" s="8">
        <f t="shared" si="0"/>
        <v>25</v>
      </c>
      <c r="N64" s="8">
        <f t="shared" si="1"/>
        <v>100</v>
      </c>
      <c r="O64" s="8">
        <f t="shared" si="2"/>
        <v>100</v>
      </c>
      <c r="P64" s="8">
        <f t="shared" si="3"/>
        <v>83.5</v>
      </c>
      <c r="Q64" s="9">
        <f t="shared" si="4"/>
        <v>71.275000000000006</v>
      </c>
      <c r="R64" s="9">
        <f t="shared" si="5"/>
        <v>80.875</v>
      </c>
      <c r="S64" s="9">
        <f t="shared" si="6"/>
        <v>81.325000000000003</v>
      </c>
      <c r="T64" s="9">
        <f t="shared" si="7"/>
        <v>77.125</v>
      </c>
      <c r="U64" s="8">
        <f t="shared" si="8"/>
        <v>77.825000000000003</v>
      </c>
      <c r="V64" s="8">
        <f t="shared" si="9"/>
        <v>77.650000000000006</v>
      </c>
    </row>
    <row r="65" spans="1:22" ht="13.5" x14ac:dyDescent="0.25">
      <c r="A65" s="3">
        <f>RSI!A65</f>
        <v>42097</v>
      </c>
      <c r="B65" s="2">
        <f>RSI!B65</f>
        <v>16.067</v>
      </c>
      <c r="C65" s="2">
        <f>RSI!I65</f>
        <v>53.973204064594505</v>
      </c>
      <c r="D65" s="2">
        <f>MACD!E65</f>
        <v>-0.38346624088454817</v>
      </c>
      <c r="E65" s="2">
        <f>MACD!F65</f>
        <v>-4.6570534539116498E-2</v>
      </c>
      <c r="F65" s="2">
        <f>'Moving Avg'!D65</f>
        <v>15.879200000000001</v>
      </c>
      <c r="G65" s="2">
        <f>'Moving Avg'!F65</f>
        <v>15.366249999999999</v>
      </c>
      <c r="H65" s="2">
        <f>'Moving Avg'!G65</f>
        <v>16.287859999999991</v>
      </c>
      <c r="I65" s="2">
        <f>'Moving Avg'!H65</f>
        <v>0</v>
      </c>
      <c r="J65" s="6" t="str">
        <f>OBV!F65</f>
        <v>BEARISH</v>
      </c>
      <c r="K65" s="6" t="str">
        <f>OBV!G65</f>
        <v>NEUTRAL</v>
      </c>
      <c r="L65" s="6" t="str">
        <f>OBV!H65</f>
        <v>BEARISH DIVERGENCE</v>
      </c>
      <c r="M65" s="8">
        <f t="shared" si="0"/>
        <v>25</v>
      </c>
      <c r="N65" s="8">
        <f t="shared" si="1"/>
        <v>100</v>
      </c>
      <c r="O65" s="8">
        <f t="shared" si="2"/>
        <v>100</v>
      </c>
      <c r="P65" s="8">
        <f t="shared" si="3"/>
        <v>16.5</v>
      </c>
      <c r="Q65" s="9">
        <f t="shared" si="4"/>
        <v>61.225000000000001</v>
      </c>
      <c r="R65" s="9">
        <f t="shared" si="5"/>
        <v>64.125</v>
      </c>
      <c r="S65" s="9">
        <f t="shared" si="6"/>
        <v>51.174999999999997</v>
      </c>
      <c r="T65" s="9">
        <f t="shared" si="7"/>
        <v>60.375</v>
      </c>
      <c r="U65" s="8">
        <f t="shared" si="8"/>
        <v>58.841666666666661</v>
      </c>
      <c r="V65" s="8">
        <f t="shared" si="9"/>
        <v>59.224999999999994</v>
      </c>
    </row>
    <row r="66" spans="1:22" ht="13.5" x14ac:dyDescent="0.25">
      <c r="A66" s="3">
        <f>RSI!A66</f>
        <v>42100</v>
      </c>
      <c r="B66" s="2">
        <f>RSI!B66</f>
        <v>15.916</v>
      </c>
      <c r="C66" s="2">
        <f>RSI!I66</f>
        <v>51.500378336086648</v>
      </c>
      <c r="D66" s="2">
        <f>MACD!E66</f>
        <v>-0.44276957819517015</v>
      </c>
      <c r="E66" s="2">
        <f>MACD!F66</f>
        <v>-0.12581034327032722</v>
      </c>
      <c r="F66" s="2">
        <f>'Moving Avg'!D66</f>
        <v>16.045999999999999</v>
      </c>
      <c r="G66" s="2">
        <f>'Moving Avg'!F66</f>
        <v>15.347299999999999</v>
      </c>
      <c r="H66" s="2">
        <f>'Moving Avg'!G66</f>
        <v>16.252399999999994</v>
      </c>
      <c r="I66" s="2">
        <f>'Moving Avg'!H66</f>
        <v>0</v>
      </c>
      <c r="J66" s="6" t="str">
        <f>OBV!F66</f>
        <v>BEARISH</v>
      </c>
      <c r="K66" s="6" t="str">
        <f>OBV!G66</f>
        <v>NEUTRAL</v>
      </c>
      <c r="L66" s="6" t="str">
        <f>OBV!H66</f>
        <v>BEARISH DIVERGENCE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100</v>
      </c>
      <c r="O66" s="8">
        <f t="shared" ref="O66:O129" si="12">IF(F66-I66&gt;10,100,IF(F66-I66&gt;5,75, IF(F66-I66&gt;0,50,0)))</f>
        <v>100</v>
      </c>
      <c r="P66" s="8">
        <f t="shared" ref="P66:P129" si="13">IF(L66="confirmed bullish", 34, IF(L66="bullish divergence",17, 0))+IF(J66="bullish",33,IF(J66="bearish",0,16.5))+IF(K66="strong",33,IF(K66="weak",0,16.5))</f>
        <v>16.5</v>
      </c>
      <c r="Q66" s="9">
        <f t="shared" si="4"/>
        <v>61.225000000000001</v>
      </c>
      <c r="R66" s="9">
        <f t="shared" si="5"/>
        <v>64.125</v>
      </c>
      <c r="S66" s="9">
        <f t="shared" si="6"/>
        <v>51.174999999999997</v>
      </c>
      <c r="T66" s="9">
        <f t="shared" si="7"/>
        <v>60.375</v>
      </c>
      <c r="U66" s="8">
        <f t="shared" si="8"/>
        <v>58.841666666666661</v>
      </c>
      <c r="V66" s="8">
        <f t="shared" si="9"/>
        <v>59.224999999999994</v>
      </c>
    </row>
    <row r="67" spans="1:22" ht="13.5" x14ac:dyDescent="0.25">
      <c r="A67" s="3">
        <f>RSI!A67</f>
        <v>42101</v>
      </c>
      <c r="B67" s="2">
        <f>RSI!B67</f>
        <v>15.438000000000001</v>
      </c>
      <c r="C67" s="2">
        <f>RSI!I67</f>
        <v>44.543210795362498</v>
      </c>
      <c r="D67" s="2">
        <f>MACD!E67</f>
        <v>-0.45828336579528539</v>
      </c>
      <c r="E67" s="2">
        <f>MACD!F67</f>
        <v>-0.19230494777531887</v>
      </c>
      <c r="F67" s="2">
        <f>'Moving Avg'!D67</f>
        <v>15.938400000000001</v>
      </c>
      <c r="G67" s="2">
        <f>'Moving Avg'!F67</f>
        <v>15.328699999999998</v>
      </c>
      <c r="H67" s="2">
        <f>'Moving Avg'!G67</f>
        <v>16.217979999999997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CONFIRMED BEARISH</v>
      </c>
      <c r="M67" s="8">
        <f t="shared" si="10"/>
        <v>25</v>
      </c>
      <c r="N67" s="8">
        <f t="shared" si="11"/>
        <v>100</v>
      </c>
      <c r="O67" s="8">
        <f t="shared" si="12"/>
        <v>100</v>
      </c>
      <c r="P67" s="8">
        <f t="shared" si="13"/>
        <v>33</v>
      </c>
      <c r="Q67" s="9">
        <f t="shared" ref="Q67:Q130" si="14">0.35*M67+N67*0.35+O67*0.15+P67*0.15</f>
        <v>63.7</v>
      </c>
      <c r="R67" s="9">
        <f t="shared" ref="R67:R130" si="15">M67*0.2+N67*0.2+O67*0.35+P67*0.25</f>
        <v>68.25</v>
      </c>
      <c r="S67" s="9">
        <f t="shared" ref="S67:S130" si="16">M67*0.15+N67*0.15+O67*0.25+P67*0.45</f>
        <v>58.6</v>
      </c>
      <c r="T67" s="9">
        <f t="shared" ref="T67:T130" si="17">0.25*SUM(M67:P67)</f>
        <v>64.5</v>
      </c>
      <c r="U67" s="8">
        <f t="shared" ref="U67:U130" si="18">SUM(Q67:S67)/3</f>
        <v>63.516666666666659</v>
      </c>
      <c r="V67" s="8">
        <f t="shared" ref="V67:V130" si="19">SUM(Q67:T67)/4</f>
        <v>63.762499999999996</v>
      </c>
    </row>
    <row r="68" spans="1:22" ht="13.5" x14ac:dyDescent="0.25">
      <c r="A68" s="3">
        <f>RSI!A68</f>
        <v>42102</v>
      </c>
      <c r="B68" s="2">
        <f>RSI!B68</f>
        <v>15.438000000000001</v>
      </c>
      <c r="C68" s="2">
        <f>RSI!I68</f>
        <v>44.543210795362498</v>
      </c>
      <c r="D68" s="2">
        <f>MACD!E68</f>
        <v>-0.46927242028773719</v>
      </c>
      <c r="E68" s="2">
        <f>MACD!F68</f>
        <v>-0.24769844227780252</v>
      </c>
      <c r="F68" s="2">
        <f>'Moving Avg'!D68</f>
        <v>15.830800000000002</v>
      </c>
      <c r="G68" s="2">
        <f>'Moving Avg'!F68</f>
        <v>15.344999999999999</v>
      </c>
      <c r="H68" s="2">
        <f>'Moving Avg'!G68</f>
        <v>16.183559999999996</v>
      </c>
      <c r="I68" s="2">
        <f>'Moving Avg'!H68</f>
        <v>0</v>
      </c>
      <c r="J68" s="6" t="str">
        <f>OBV!F68</f>
        <v>BEARISH</v>
      </c>
      <c r="K68" s="6" t="str">
        <f>OBV!G68</f>
        <v>STRONG</v>
      </c>
      <c r="L68" s="6" t="str">
        <f>OBV!H68</f>
        <v>CONFIRMED BEARISH</v>
      </c>
      <c r="M68" s="8">
        <f t="shared" si="10"/>
        <v>25</v>
      </c>
      <c r="N68" s="8">
        <f t="shared" si="11"/>
        <v>100</v>
      </c>
      <c r="O68" s="8">
        <f t="shared" si="12"/>
        <v>100</v>
      </c>
      <c r="P68" s="8">
        <f t="shared" si="13"/>
        <v>33</v>
      </c>
      <c r="Q68" s="9">
        <f t="shared" si="14"/>
        <v>63.7</v>
      </c>
      <c r="R68" s="9">
        <f t="shared" si="15"/>
        <v>68.25</v>
      </c>
      <c r="S68" s="9">
        <f t="shared" si="16"/>
        <v>58.6</v>
      </c>
      <c r="T68" s="9">
        <f t="shared" si="17"/>
        <v>64.5</v>
      </c>
      <c r="U68" s="8">
        <f t="shared" si="18"/>
        <v>63.516666666666659</v>
      </c>
      <c r="V68" s="8">
        <f t="shared" si="19"/>
        <v>63.762499999999996</v>
      </c>
    </row>
    <row r="69" spans="1:22" ht="13.5" x14ac:dyDescent="0.25">
      <c r="A69" s="3">
        <f>RSI!A69</f>
        <v>42104</v>
      </c>
      <c r="B69" s="2">
        <f>RSI!B69</f>
        <v>16.347999999999999</v>
      </c>
      <c r="C69" s="2">
        <f>RSI!I69</f>
        <v>57.2839808478397</v>
      </c>
      <c r="D69" s="2">
        <f>MACD!E69</f>
        <v>-0.54399863198082343</v>
      </c>
      <c r="E69" s="2">
        <f>MACD!F69</f>
        <v>-0.30695848021840672</v>
      </c>
      <c r="F69" s="2">
        <f>'Moving Avg'!D69</f>
        <v>15.841399999999998</v>
      </c>
      <c r="G69" s="2">
        <f>'Moving Avg'!F69</f>
        <v>15.395399999999999</v>
      </c>
      <c r="H69" s="2">
        <f>'Moving Avg'!G69</f>
        <v>16.167339999999996</v>
      </c>
      <c r="I69" s="2">
        <f>'Moving Avg'!H69</f>
        <v>0</v>
      </c>
      <c r="J69" s="6" t="str">
        <f>OBV!F69</f>
        <v>BEARISH</v>
      </c>
      <c r="K69" s="6" t="str">
        <f>OBV!G69</f>
        <v>STRONG</v>
      </c>
      <c r="L69" s="6" t="str">
        <f>OBV!H69</f>
        <v>BEARISH DIVERGENCE</v>
      </c>
      <c r="M69" s="8">
        <f t="shared" si="10"/>
        <v>25</v>
      </c>
      <c r="N69" s="8">
        <f t="shared" si="11"/>
        <v>100</v>
      </c>
      <c r="O69" s="8">
        <f t="shared" si="12"/>
        <v>100</v>
      </c>
      <c r="P69" s="8">
        <f t="shared" si="13"/>
        <v>33</v>
      </c>
      <c r="Q69" s="9">
        <f t="shared" si="14"/>
        <v>63.7</v>
      </c>
      <c r="R69" s="9">
        <f t="shared" si="15"/>
        <v>68.25</v>
      </c>
      <c r="S69" s="9">
        <f t="shared" si="16"/>
        <v>58.6</v>
      </c>
      <c r="T69" s="9">
        <f t="shared" si="17"/>
        <v>64.5</v>
      </c>
      <c r="U69" s="8">
        <f t="shared" si="18"/>
        <v>63.516666666666659</v>
      </c>
      <c r="V69" s="8">
        <f t="shared" si="19"/>
        <v>63.762499999999996</v>
      </c>
    </row>
    <row r="70" spans="1:22" ht="13.5" x14ac:dyDescent="0.25">
      <c r="A70" s="3">
        <f>RSI!A70</f>
        <v>42107</v>
      </c>
      <c r="B70" s="2">
        <f>RSI!B70</f>
        <v>17.324999999999999</v>
      </c>
      <c r="C70" s="2">
        <f>RSI!I70</f>
        <v>66.249232164860757</v>
      </c>
      <c r="D70" s="2">
        <f>MACD!E70</f>
        <v>-0.68314311542149575</v>
      </c>
      <c r="E70" s="2">
        <f>MACD!F70</f>
        <v>-0.38219540725902457</v>
      </c>
      <c r="F70" s="2">
        <f>'Moving Avg'!D70</f>
        <v>16.093</v>
      </c>
      <c r="G70" s="2">
        <f>'Moving Avg'!F70</f>
        <v>15.518899999999997</v>
      </c>
      <c r="H70" s="2">
        <f>'Moving Avg'!G70</f>
        <v>16.170659999999998</v>
      </c>
      <c r="I70" s="2">
        <f>'Moving Avg'!H70</f>
        <v>0</v>
      </c>
      <c r="J70" s="6" t="str">
        <f>OBV!F70</f>
        <v>BEARISH</v>
      </c>
      <c r="K70" s="6" t="str">
        <f>OBV!G70</f>
        <v>NEUTRAL</v>
      </c>
      <c r="L70" s="6" t="str">
        <f>OBV!H70</f>
        <v>BEARISH DIVERGENCE</v>
      </c>
      <c r="M70" s="8">
        <f t="shared" si="10"/>
        <v>25</v>
      </c>
      <c r="N70" s="8">
        <f t="shared" si="11"/>
        <v>100</v>
      </c>
      <c r="O70" s="8">
        <f t="shared" si="12"/>
        <v>100</v>
      </c>
      <c r="P70" s="8">
        <f t="shared" si="13"/>
        <v>16.5</v>
      </c>
      <c r="Q70" s="9">
        <f t="shared" si="14"/>
        <v>61.225000000000001</v>
      </c>
      <c r="R70" s="9">
        <f t="shared" si="15"/>
        <v>64.125</v>
      </c>
      <c r="S70" s="9">
        <f t="shared" si="16"/>
        <v>51.174999999999997</v>
      </c>
      <c r="T70" s="9">
        <f t="shared" si="17"/>
        <v>60.375</v>
      </c>
      <c r="U70" s="8">
        <f t="shared" si="18"/>
        <v>58.841666666666661</v>
      </c>
      <c r="V70" s="8">
        <f t="shared" si="19"/>
        <v>59.224999999999994</v>
      </c>
    </row>
    <row r="71" spans="1:22" ht="13.5" x14ac:dyDescent="0.25">
      <c r="A71" s="3">
        <f>RSI!A71</f>
        <v>42108</v>
      </c>
      <c r="B71" s="2">
        <f>RSI!B71</f>
        <v>17.734999999999999</v>
      </c>
      <c r="C71" s="2">
        <f>RSI!I71</f>
        <v>69.173209384442259</v>
      </c>
      <c r="D71" s="2">
        <f>MACD!E71</f>
        <v>-0.84030596580468142</v>
      </c>
      <c r="E71" s="2">
        <f>MACD!F71</f>
        <v>-0.47381751896815594</v>
      </c>
      <c r="F71" s="2">
        <f>'Moving Avg'!D71</f>
        <v>16.456800000000001</v>
      </c>
      <c r="G71" s="2">
        <f>'Moving Avg'!F71</f>
        <v>15.681099999999997</v>
      </c>
      <c r="H71" s="2">
        <f>'Moving Avg'!G71</f>
        <v>16.182179999999999</v>
      </c>
      <c r="I71" s="2">
        <f>'Moving Avg'!H71</f>
        <v>0</v>
      </c>
      <c r="J71" s="6" t="str">
        <f>OBV!F71</f>
        <v>BEARISH</v>
      </c>
      <c r="K71" s="6" t="str">
        <f>OBV!G71</f>
        <v>NEUTRAL</v>
      </c>
      <c r="L71" s="6" t="str">
        <f>OBV!H71</f>
        <v>BEARISH DIVERGENCE</v>
      </c>
      <c r="M71" s="8">
        <f t="shared" si="10"/>
        <v>25</v>
      </c>
      <c r="N71" s="8">
        <f t="shared" si="11"/>
        <v>100</v>
      </c>
      <c r="O71" s="8">
        <f t="shared" si="12"/>
        <v>100</v>
      </c>
      <c r="P71" s="8">
        <f t="shared" si="13"/>
        <v>16.5</v>
      </c>
      <c r="Q71" s="9">
        <f t="shared" si="14"/>
        <v>61.225000000000001</v>
      </c>
      <c r="R71" s="9">
        <f t="shared" si="15"/>
        <v>64.125</v>
      </c>
      <c r="S71" s="9">
        <f t="shared" si="16"/>
        <v>51.174999999999997</v>
      </c>
      <c r="T71" s="9">
        <f t="shared" si="17"/>
        <v>60.375</v>
      </c>
      <c r="U71" s="8">
        <f t="shared" si="18"/>
        <v>58.841666666666661</v>
      </c>
      <c r="V71" s="8">
        <f t="shared" si="19"/>
        <v>59.224999999999994</v>
      </c>
    </row>
    <row r="72" spans="1:22" ht="13.5" x14ac:dyDescent="0.25">
      <c r="A72" s="3">
        <f>RSI!A72</f>
        <v>42109</v>
      </c>
      <c r="B72" s="2">
        <f>RSI!B72</f>
        <v>17.734999999999999</v>
      </c>
      <c r="C72" s="2">
        <f>RSI!I72</f>
        <v>69.173209384442274</v>
      </c>
      <c r="D72" s="2">
        <f>MACD!E72</f>
        <v>-0.84655827347464729</v>
      </c>
      <c r="E72" s="2">
        <f>MACD!F72</f>
        <v>-0.54836566986945423</v>
      </c>
      <c r="F72" s="2">
        <f>'Moving Avg'!D72</f>
        <v>16.9162</v>
      </c>
      <c r="G72" s="2">
        <f>'Moving Avg'!F72</f>
        <v>15.810700000000001</v>
      </c>
      <c r="H72" s="2">
        <f>'Moving Avg'!G72</f>
        <v>16.1937</v>
      </c>
      <c r="I72" s="2">
        <f>'Moving Avg'!H72</f>
        <v>0</v>
      </c>
      <c r="J72" s="6" t="str">
        <f>OBV!F72</f>
        <v>BULLISH</v>
      </c>
      <c r="K72" s="6" t="str">
        <f>OBV!G72</f>
        <v>NEUTRAL</v>
      </c>
      <c r="L72" s="6" t="str">
        <f>OBV!H72</f>
        <v>CONFIRMED BULLISH</v>
      </c>
      <c r="M72" s="8">
        <f t="shared" si="10"/>
        <v>25</v>
      </c>
      <c r="N72" s="8">
        <f t="shared" si="11"/>
        <v>100</v>
      </c>
      <c r="O72" s="8">
        <f t="shared" si="12"/>
        <v>100</v>
      </c>
      <c r="P72" s="8">
        <f t="shared" si="13"/>
        <v>83.5</v>
      </c>
      <c r="Q72" s="9">
        <f t="shared" si="14"/>
        <v>71.275000000000006</v>
      </c>
      <c r="R72" s="9">
        <f t="shared" si="15"/>
        <v>80.875</v>
      </c>
      <c r="S72" s="9">
        <f t="shared" si="16"/>
        <v>81.325000000000003</v>
      </c>
      <c r="T72" s="9">
        <f t="shared" si="17"/>
        <v>77.125</v>
      </c>
      <c r="U72" s="8">
        <f t="shared" si="18"/>
        <v>77.825000000000003</v>
      </c>
      <c r="V72" s="8">
        <f t="shared" si="19"/>
        <v>77.650000000000006</v>
      </c>
    </row>
    <row r="73" spans="1:22" ht="13.5" x14ac:dyDescent="0.25">
      <c r="A73" s="3">
        <f>RSI!A73</f>
        <v>42110</v>
      </c>
      <c r="B73" s="2">
        <f>RSI!B73</f>
        <v>17.734999999999999</v>
      </c>
      <c r="C73" s="2">
        <f>RSI!I73</f>
        <v>69.173209384442274</v>
      </c>
      <c r="D73" s="2">
        <f>MACD!E73</f>
        <v>-0.86185500143858462</v>
      </c>
      <c r="E73" s="2">
        <f>MACD!F73</f>
        <v>-0.61106353618328035</v>
      </c>
      <c r="F73" s="2">
        <f>'Moving Avg'!D73</f>
        <v>17.375599999999999</v>
      </c>
      <c r="G73" s="2">
        <f>'Moving Avg'!F73</f>
        <v>15.931999999999999</v>
      </c>
      <c r="H73" s="2">
        <f>'Moving Avg'!G73</f>
        <v>16.205220000000001</v>
      </c>
      <c r="I73" s="2">
        <f>'Moving Avg'!H73</f>
        <v>0</v>
      </c>
      <c r="J73" s="6" t="str">
        <f>OBV!F73</f>
        <v>BULLISH</v>
      </c>
      <c r="K73" s="6" t="str">
        <f>OBV!G73</f>
        <v>NEUTRAL</v>
      </c>
      <c r="L73" s="6" t="str">
        <f>OBV!H73</f>
        <v>CONFIRMED BULLISH</v>
      </c>
      <c r="M73" s="8">
        <f t="shared" si="10"/>
        <v>25</v>
      </c>
      <c r="N73" s="8">
        <f t="shared" si="11"/>
        <v>100</v>
      </c>
      <c r="O73" s="8">
        <f t="shared" si="12"/>
        <v>100</v>
      </c>
      <c r="P73" s="8">
        <f t="shared" si="13"/>
        <v>83.5</v>
      </c>
      <c r="Q73" s="9">
        <f t="shared" si="14"/>
        <v>71.275000000000006</v>
      </c>
      <c r="R73" s="9">
        <f t="shared" si="15"/>
        <v>80.875</v>
      </c>
      <c r="S73" s="9">
        <f t="shared" si="16"/>
        <v>81.325000000000003</v>
      </c>
      <c r="T73" s="9">
        <f t="shared" si="17"/>
        <v>77.125</v>
      </c>
      <c r="U73" s="8">
        <f t="shared" si="18"/>
        <v>77.825000000000003</v>
      </c>
      <c r="V73" s="8">
        <f t="shared" si="19"/>
        <v>77.650000000000006</v>
      </c>
    </row>
    <row r="74" spans="1:22" ht="13.5" x14ac:dyDescent="0.25">
      <c r="A74" s="3">
        <f>RSI!A74</f>
        <v>42111</v>
      </c>
      <c r="B74" s="2">
        <f>RSI!B74</f>
        <v>18.248000000000001</v>
      </c>
      <c r="C74" s="2">
        <f>RSI!I74</f>
        <v>72.849096544054973</v>
      </c>
      <c r="D74" s="2">
        <f>MACD!E74</f>
        <v>-0.87298656891530158</v>
      </c>
      <c r="E74" s="2">
        <f>MACD!F74</f>
        <v>-0.66344814272968455</v>
      </c>
      <c r="F74" s="2">
        <f>'Moving Avg'!D74</f>
        <v>17.755600000000001</v>
      </c>
      <c r="G74" s="2">
        <f>'Moving Avg'!F74</f>
        <v>16.078949999999999</v>
      </c>
      <c r="H74" s="2">
        <f>'Moving Avg'!G74</f>
        <v>16.237160000000003</v>
      </c>
      <c r="I74" s="2">
        <f>'Moving Avg'!H74</f>
        <v>0</v>
      </c>
      <c r="J74" s="6" t="str">
        <f>OBV!F74</f>
        <v>BULLISH</v>
      </c>
      <c r="K74" s="6" t="str">
        <f>OBV!G74</f>
        <v>NEUTRAL</v>
      </c>
      <c r="L74" s="6" t="str">
        <f>OBV!H74</f>
        <v>CONFIRMED BULLISH</v>
      </c>
      <c r="M74" s="8">
        <f t="shared" si="10"/>
        <v>0</v>
      </c>
      <c r="N74" s="8">
        <f t="shared" si="11"/>
        <v>100</v>
      </c>
      <c r="O74" s="8">
        <f t="shared" si="12"/>
        <v>100</v>
      </c>
      <c r="P74" s="8">
        <f t="shared" si="13"/>
        <v>83.5</v>
      </c>
      <c r="Q74" s="9">
        <f t="shared" si="14"/>
        <v>62.524999999999999</v>
      </c>
      <c r="R74" s="9">
        <f t="shared" si="15"/>
        <v>75.875</v>
      </c>
      <c r="S74" s="9">
        <f t="shared" si="16"/>
        <v>77.575000000000003</v>
      </c>
      <c r="T74" s="9">
        <f t="shared" si="17"/>
        <v>70.875</v>
      </c>
      <c r="U74" s="8">
        <f t="shared" si="18"/>
        <v>71.991666666666674</v>
      </c>
      <c r="V74" s="8">
        <f t="shared" si="19"/>
        <v>71.712500000000006</v>
      </c>
    </row>
    <row r="75" spans="1:22" ht="13.5" x14ac:dyDescent="0.25">
      <c r="A75" s="3">
        <f>RSI!A75</f>
        <v>42114</v>
      </c>
      <c r="B75" s="2">
        <f>RSI!B75</f>
        <v>18.248000000000001</v>
      </c>
      <c r="C75" s="2">
        <f>RSI!I75</f>
        <v>72.849096544054973</v>
      </c>
      <c r="D75" s="2">
        <f>MACD!E75</f>
        <v>-0.92909265091084592</v>
      </c>
      <c r="E75" s="2">
        <f>MACD!F75</f>
        <v>-0.71657704436591685</v>
      </c>
      <c r="F75" s="2">
        <f>'Moving Avg'!D75</f>
        <v>17.940200000000001</v>
      </c>
      <c r="G75" s="2">
        <f>'Moving Avg'!F75</f>
        <v>16.2486</v>
      </c>
      <c r="H75" s="2">
        <f>'Moving Avg'!G75</f>
        <v>16.258940000000006</v>
      </c>
      <c r="I75" s="2">
        <f>'Moving Avg'!H75</f>
        <v>0</v>
      </c>
      <c r="J75" s="6" t="str">
        <f>OBV!F75</f>
        <v>BULLISH</v>
      </c>
      <c r="K75" s="6" t="str">
        <f>OBV!G75</f>
        <v>NEUTRAL</v>
      </c>
      <c r="L75" s="6" t="str">
        <f>OBV!H75</f>
        <v>CONFIRMED BULLISH</v>
      </c>
      <c r="M75" s="8">
        <f t="shared" si="10"/>
        <v>0</v>
      </c>
      <c r="N75" s="8">
        <f t="shared" si="11"/>
        <v>100</v>
      </c>
      <c r="O75" s="8">
        <f t="shared" si="12"/>
        <v>100</v>
      </c>
      <c r="P75" s="8">
        <f t="shared" si="13"/>
        <v>83.5</v>
      </c>
      <c r="Q75" s="9">
        <f t="shared" si="14"/>
        <v>62.524999999999999</v>
      </c>
      <c r="R75" s="9">
        <f t="shared" si="15"/>
        <v>75.875</v>
      </c>
      <c r="S75" s="9">
        <f t="shared" si="16"/>
        <v>77.575000000000003</v>
      </c>
      <c r="T75" s="9">
        <f t="shared" si="17"/>
        <v>70.875</v>
      </c>
      <c r="U75" s="8">
        <f t="shared" si="18"/>
        <v>71.991666666666674</v>
      </c>
      <c r="V75" s="8">
        <f t="shared" si="19"/>
        <v>71.712500000000006</v>
      </c>
    </row>
    <row r="76" spans="1:22" ht="13.5" x14ac:dyDescent="0.25">
      <c r="A76" s="3">
        <f>RSI!A76</f>
        <v>42115</v>
      </c>
      <c r="B76" s="2">
        <f>RSI!B76</f>
        <v>18.248000000000001</v>
      </c>
      <c r="C76" s="2">
        <f>RSI!I76</f>
        <v>72.849096544054987</v>
      </c>
      <c r="D76" s="2">
        <f>MACD!E76</f>
        <v>-1.0105479271078011</v>
      </c>
      <c r="E76" s="2">
        <f>MACD!F76</f>
        <v>-0.77537122091429367</v>
      </c>
      <c r="F76" s="2">
        <f>'Moving Avg'!D76</f>
        <v>18.042800000000003</v>
      </c>
      <c r="G76" s="2">
        <f>'Moving Avg'!F76</f>
        <v>16.4069</v>
      </c>
      <c r="H76" s="2">
        <f>'Moving Avg'!G76</f>
        <v>16.280720000000002</v>
      </c>
      <c r="I76" s="2">
        <f>'Moving Avg'!H76</f>
        <v>0</v>
      </c>
      <c r="J76" s="6" t="str">
        <f>OBV!F76</f>
        <v>BEARISH</v>
      </c>
      <c r="K76" s="6" t="str">
        <f>OBV!G76</f>
        <v>NEUTRAL</v>
      </c>
      <c r="L76" s="6" t="str">
        <f>OBV!H76</f>
        <v>CONFIRMED BEARISH</v>
      </c>
      <c r="M76" s="8">
        <f t="shared" si="10"/>
        <v>0</v>
      </c>
      <c r="N76" s="8">
        <f t="shared" si="11"/>
        <v>100</v>
      </c>
      <c r="O76" s="8">
        <f t="shared" si="12"/>
        <v>100</v>
      </c>
      <c r="P76" s="8">
        <f t="shared" si="13"/>
        <v>16.5</v>
      </c>
      <c r="Q76" s="9">
        <f t="shared" si="14"/>
        <v>52.475000000000001</v>
      </c>
      <c r="R76" s="9">
        <f t="shared" si="15"/>
        <v>59.125</v>
      </c>
      <c r="S76" s="9">
        <f t="shared" si="16"/>
        <v>47.424999999999997</v>
      </c>
      <c r="T76" s="9">
        <f t="shared" si="17"/>
        <v>54.125</v>
      </c>
      <c r="U76" s="8">
        <f t="shared" si="18"/>
        <v>53.008333333333326</v>
      </c>
      <c r="V76" s="8">
        <f t="shared" si="19"/>
        <v>53.287499999999994</v>
      </c>
    </row>
    <row r="77" spans="1:22" ht="13.5" x14ac:dyDescent="0.25">
      <c r="A77" s="3">
        <f>RSI!A77</f>
        <v>42116</v>
      </c>
      <c r="B77" s="2">
        <f>RSI!B77</f>
        <v>17.434000000000001</v>
      </c>
      <c r="C77" s="2">
        <f>RSI!I77</f>
        <v>58.924286460625289</v>
      </c>
      <c r="D77" s="2">
        <f>MACD!E77</f>
        <v>-1.1026676115685756</v>
      </c>
      <c r="E77" s="2">
        <f>MACD!F77</f>
        <v>-0.84083049904515017</v>
      </c>
      <c r="F77" s="2">
        <f>'Moving Avg'!D77</f>
        <v>17.982600000000001</v>
      </c>
      <c r="G77" s="2">
        <f>'Moving Avg'!F77</f>
        <v>16.5245</v>
      </c>
      <c r="H77" s="2">
        <f>'Moving Avg'!G77</f>
        <v>16.296380000000003</v>
      </c>
      <c r="I77" s="2">
        <f>'Moving Avg'!H77</f>
        <v>0</v>
      </c>
      <c r="J77" s="6" t="str">
        <f>OBV!F77</f>
        <v>BEARISH</v>
      </c>
      <c r="K77" s="6" t="str">
        <f>OBV!G77</f>
        <v>NEUTRAL</v>
      </c>
      <c r="L77" s="6" t="str">
        <f>OBV!H77</f>
        <v>CONFIRMED BEARISH</v>
      </c>
      <c r="M77" s="8">
        <f t="shared" si="10"/>
        <v>25</v>
      </c>
      <c r="N77" s="8">
        <f t="shared" si="11"/>
        <v>100</v>
      </c>
      <c r="O77" s="8">
        <f t="shared" si="12"/>
        <v>100</v>
      </c>
      <c r="P77" s="8">
        <f t="shared" si="13"/>
        <v>16.5</v>
      </c>
      <c r="Q77" s="9">
        <f t="shared" si="14"/>
        <v>61.225000000000001</v>
      </c>
      <c r="R77" s="9">
        <f t="shared" si="15"/>
        <v>64.125</v>
      </c>
      <c r="S77" s="9">
        <f t="shared" si="16"/>
        <v>51.174999999999997</v>
      </c>
      <c r="T77" s="9">
        <f t="shared" si="17"/>
        <v>60.375</v>
      </c>
      <c r="U77" s="8">
        <f t="shared" si="18"/>
        <v>58.841666666666661</v>
      </c>
      <c r="V77" s="8">
        <f t="shared" si="19"/>
        <v>59.224999999999994</v>
      </c>
    </row>
    <row r="78" spans="1:22" ht="13.5" x14ac:dyDescent="0.25">
      <c r="A78" s="3">
        <f>RSI!A78</f>
        <v>42117</v>
      </c>
      <c r="B78" s="2">
        <f>RSI!B78</f>
        <v>16.667999999999999</v>
      </c>
      <c r="C78" s="2">
        <f>RSI!I78</f>
        <v>49.362273783790322</v>
      </c>
      <c r="D78" s="2">
        <f>MACD!E78</f>
        <v>-1.1282808388632724</v>
      </c>
      <c r="E78" s="2">
        <f>MACD!F78</f>
        <v>-0.89832056700877472</v>
      </c>
      <c r="F78" s="2">
        <f>'Moving Avg'!D78</f>
        <v>17.769200000000001</v>
      </c>
      <c r="G78" s="2">
        <f>'Moving Avg'!F78</f>
        <v>16.6038</v>
      </c>
      <c r="H78" s="2">
        <f>'Moving Avg'!G78</f>
        <v>16.296720000000004</v>
      </c>
      <c r="I78" s="2">
        <f>'Moving Avg'!H78</f>
        <v>0</v>
      </c>
      <c r="J78" s="6" t="str">
        <f>OBV!F78</f>
        <v>BEARISH</v>
      </c>
      <c r="K78" s="6" t="str">
        <f>OBV!G78</f>
        <v>NEUTRAL</v>
      </c>
      <c r="L78" s="6" t="str">
        <f>OBV!H78</f>
        <v>CONFIRMED BEARISH</v>
      </c>
      <c r="M78" s="8">
        <f t="shared" si="10"/>
        <v>25</v>
      </c>
      <c r="N78" s="8">
        <f t="shared" si="11"/>
        <v>100</v>
      </c>
      <c r="O78" s="8">
        <f t="shared" si="12"/>
        <v>100</v>
      </c>
      <c r="P78" s="8">
        <f t="shared" si="13"/>
        <v>16.5</v>
      </c>
      <c r="Q78" s="9">
        <f t="shared" si="14"/>
        <v>61.225000000000001</v>
      </c>
      <c r="R78" s="9">
        <f t="shared" si="15"/>
        <v>64.125</v>
      </c>
      <c r="S78" s="9">
        <f t="shared" si="16"/>
        <v>51.174999999999997</v>
      </c>
      <c r="T78" s="9">
        <f t="shared" si="17"/>
        <v>60.375</v>
      </c>
      <c r="U78" s="8">
        <f t="shared" si="18"/>
        <v>58.841666666666661</v>
      </c>
      <c r="V78" s="8">
        <f t="shared" si="19"/>
        <v>59.224999999999994</v>
      </c>
    </row>
    <row r="79" spans="1:22" ht="13.5" x14ac:dyDescent="0.25">
      <c r="A79" s="3">
        <f>RSI!A79</f>
        <v>42118</v>
      </c>
      <c r="B79" s="2">
        <f>RSI!B79</f>
        <v>16.55</v>
      </c>
      <c r="C79" s="2">
        <f>RSI!I79</f>
        <v>48.06822401217331</v>
      </c>
      <c r="D79" s="2">
        <f>MACD!E79</f>
        <v>-1.0007666341640942</v>
      </c>
      <c r="E79" s="2">
        <f>MACD!F79</f>
        <v>-0.91880978043983863</v>
      </c>
      <c r="F79" s="2">
        <f>'Moving Avg'!D79</f>
        <v>17.429600000000001</v>
      </c>
      <c r="G79" s="2">
        <f>'Moving Avg'!F79</f>
        <v>16.677200000000003</v>
      </c>
      <c r="H79" s="2">
        <f>'Moving Avg'!G79</f>
        <v>16.286680000000004</v>
      </c>
      <c r="I79" s="2">
        <f>'Moving Avg'!H79</f>
        <v>0</v>
      </c>
      <c r="J79" s="6" t="str">
        <f>OBV!F79</f>
        <v>BEARISH</v>
      </c>
      <c r="K79" s="6" t="str">
        <f>OBV!G79</f>
        <v>NEUTRAL</v>
      </c>
      <c r="L79" s="6" t="str">
        <f>OBV!H79</f>
        <v>CONFIRMED BEARISH</v>
      </c>
      <c r="M79" s="8">
        <f t="shared" si="10"/>
        <v>25</v>
      </c>
      <c r="N79" s="8">
        <f t="shared" si="11"/>
        <v>100</v>
      </c>
      <c r="O79" s="8">
        <f t="shared" si="12"/>
        <v>100</v>
      </c>
      <c r="P79" s="8">
        <f t="shared" si="13"/>
        <v>16.5</v>
      </c>
      <c r="Q79" s="9">
        <f t="shared" si="14"/>
        <v>61.225000000000001</v>
      </c>
      <c r="R79" s="9">
        <f t="shared" si="15"/>
        <v>64.125</v>
      </c>
      <c r="S79" s="9">
        <f t="shared" si="16"/>
        <v>51.174999999999997</v>
      </c>
      <c r="T79" s="9">
        <f t="shared" si="17"/>
        <v>60.375</v>
      </c>
      <c r="U79" s="8">
        <f t="shared" si="18"/>
        <v>58.841666666666661</v>
      </c>
      <c r="V79" s="8">
        <f t="shared" si="19"/>
        <v>59.224999999999994</v>
      </c>
    </row>
    <row r="80" spans="1:22" ht="13.5" x14ac:dyDescent="0.25">
      <c r="A80" s="3">
        <f>RSI!A80</f>
        <v>42121</v>
      </c>
      <c r="B80" s="2">
        <f>RSI!B80</f>
        <v>16.501999999999999</v>
      </c>
      <c r="C80" s="2">
        <f>RSI!I80</f>
        <v>47.522467756947485</v>
      </c>
      <c r="D80" s="2">
        <f>MACD!E80</f>
        <v>-0.7378963412041788</v>
      </c>
      <c r="E80" s="2">
        <f>MACD!F80</f>
        <v>-0.88262709259270677</v>
      </c>
      <c r="F80" s="2">
        <f>'Moving Avg'!D80</f>
        <v>17.080400000000001</v>
      </c>
      <c r="G80" s="2">
        <f>'Moving Avg'!F80</f>
        <v>16.748200000000004</v>
      </c>
      <c r="H80" s="2">
        <f>'Moving Avg'!G80</f>
        <v>16.265820000000001</v>
      </c>
      <c r="I80" s="2">
        <f>'Moving Avg'!H80</f>
        <v>0</v>
      </c>
      <c r="J80" s="6" t="str">
        <f>OBV!F80</f>
        <v>BEARISH</v>
      </c>
      <c r="K80" s="6" t="str">
        <f>OBV!G80</f>
        <v>NEUTRAL</v>
      </c>
      <c r="L80" s="6" t="str">
        <f>OBV!H80</f>
        <v>CONFIRMED BEARISH</v>
      </c>
      <c r="M80" s="8">
        <f t="shared" si="10"/>
        <v>25</v>
      </c>
      <c r="N80" s="8">
        <f t="shared" si="11"/>
        <v>0</v>
      </c>
      <c r="O80" s="8">
        <f t="shared" si="12"/>
        <v>100</v>
      </c>
      <c r="P80" s="8">
        <f t="shared" si="13"/>
        <v>16.5</v>
      </c>
      <c r="Q80" s="9">
        <f t="shared" si="14"/>
        <v>26.225000000000001</v>
      </c>
      <c r="R80" s="9">
        <f t="shared" si="15"/>
        <v>44.125</v>
      </c>
      <c r="S80" s="9">
        <f t="shared" si="16"/>
        <v>36.174999999999997</v>
      </c>
      <c r="T80" s="9">
        <f t="shared" si="17"/>
        <v>35.375</v>
      </c>
      <c r="U80" s="8">
        <f t="shared" si="18"/>
        <v>35.508333333333333</v>
      </c>
      <c r="V80" s="8">
        <f t="shared" si="19"/>
        <v>35.474999999999994</v>
      </c>
    </row>
    <row r="81" spans="1:22" ht="13.5" x14ac:dyDescent="0.25">
      <c r="A81" s="3">
        <f>RSI!A81</f>
        <v>42122</v>
      </c>
      <c r="B81" s="2">
        <f>RSI!B81</f>
        <v>15.798999999999999</v>
      </c>
      <c r="C81" s="2">
        <f>RSI!I81</f>
        <v>40.304809861778701</v>
      </c>
      <c r="D81" s="2">
        <f>MACD!E81</f>
        <v>-0.39900484283154469</v>
      </c>
      <c r="E81" s="2">
        <f>MACD!F81</f>
        <v>-0.78590264264047438</v>
      </c>
      <c r="F81" s="2">
        <f>'Moving Avg'!D81</f>
        <v>16.590600000000002</v>
      </c>
      <c r="G81" s="2">
        <f>'Moving Avg'!F81</f>
        <v>16.784050000000001</v>
      </c>
      <c r="H81" s="2">
        <f>'Moving Avg'!G81</f>
        <v>16.233180000000001</v>
      </c>
      <c r="I81" s="2">
        <f>'Moving Avg'!H81</f>
        <v>0</v>
      </c>
      <c r="J81" s="6" t="str">
        <f>OBV!F81</f>
        <v>BEARISH</v>
      </c>
      <c r="K81" s="6" t="str">
        <f>OBV!G81</f>
        <v>NEUTRAL</v>
      </c>
      <c r="L81" s="6" t="str">
        <f>OBV!H81</f>
        <v>CONFIRMED BEARISH</v>
      </c>
      <c r="M81" s="8">
        <f t="shared" si="10"/>
        <v>25</v>
      </c>
      <c r="N81" s="8">
        <f t="shared" si="11"/>
        <v>0</v>
      </c>
      <c r="O81" s="8">
        <f t="shared" si="12"/>
        <v>100</v>
      </c>
      <c r="P81" s="8">
        <f t="shared" si="13"/>
        <v>16.5</v>
      </c>
      <c r="Q81" s="9">
        <f t="shared" si="14"/>
        <v>26.225000000000001</v>
      </c>
      <c r="R81" s="9">
        <f t="shared" si="15"/>
        <v>44.125</v>
      </c>
      <c r="S81" s="9">
        <f t="shared" si="16"/>
        <v>36.174999999999997</v>
      </c>
      <c r="T81" s="9">
        <f t="shared" si="17"/>
        <v>35.375</v>
      </c>
      <c r="U81" s="8">
        <f t="shared" si="18"/>
        <v>35.508333333333333</v>
      </c>
      <c r="V81" s="8">
        <f t="shared" si="19"/>
        <v>35.474999999999994</v>
      </c>
    </row>
    <row r="82" spans="1:22" ht="13.5" x14ac:dyDescent="0.25">
      <c r="A82" s="3">
        <f>RSI!A82</f>
        <v>42123</v>
      </c>
      <c r="B82" s="2">
        <f>RSI!B82</f>
        <v>15.324999999999999</v>
      </c>
      <c r="C82" s="2">
        <f>RSI!I82</f>
        <v>36.30141387837628</v>
      </c>
      <c r="D82" s="2">
        <f>MACD!E82</f>
        <v>-7.1770707721004356E-2</v>
      </c>
      <c r="E82" s="2">
        <f>MACD!F82</f>
        <v>-0.64307625565658044</v>
      </c>
      <c r="F82" s="2">
        <f>'Moving Avg'!D82</f>
        <v>16.168800000000001</v>
      </c>
      <c r="G82" s="2">
        <f>'Moving Avg'!F82</f>
        <v>16.7515</v>
      </c>
      <c r="H82" s="2">
        <f>'Moving Avg'!G82</f>
        <v>16.200000000000003</v>
      </c>
      <c r="I82" s="2">
        <f>'Moving Avg'!H82</f>
        <v>0</v>
      </c>
      <c r="J82" s="6" t="str">
        <f>OBV!F82</f>
        <v>BEARISH</v>
      </c>
      <c r="K82" s="6" t="str">
        <f>OBV!G82</f>
        <v>STRONG</v>
      </c>
      <c r="L82" s="6" t="str">
        <f>OBV!H82</f>
        <v>CONFIRMED BEARISH</v>
      </c>
      <c r="M82" s="8">
        <f t="shared" si="10"/>
        <v>25</v>
      </c>
      <c r="N82" s="8">
        <f t="shared" si="11"/>
        <v>0</v>
      </c>
      <c r="O82" s="8">
        <f t="shared" si="12"/>
        <v>100</v>
      </c>
      <c r="P82" s="8">
        <f t="shared" si="13"/>
        <v>33</v>
      </c>
      <c r="Q82" s="9">
        <f t="shared" si="14"/>
        <v>28.7</v>
      </c>
      <c r="R82" s="9">
        <f t="shared" si="15"/>
        <v>48.25</v>
      </c>
      <c r="S82" s="9">
        <f t="shared" si="16"/>
        <v>43.6</v>
      </c>
      <c r="T82" s="9">
        <f t="shared" si="17"/>
        <v>39.5</v>
      </c>
      <c r="U82" s="8">
        <f t="shared" si="18"/>
        <v>40.183333333333337</v>
      </c>
      <c r="V82" s="8">
        <f t="shared" si="19"/>
        <v>40.012500000000003</v>
      </c>
    </row>
    <row r="83" spans="1:22" ht="13.5" x14ac:dyDescent="0.25">
      <c r="A83" s="3">
        <f>RSI!A83</f>
        <v>42124</v>
      </c>
      <c r="B83" s="2">
        <f>RSI!B83</f>
        <v>15.324999999999999</v>
      </c>
      <c r="C83" s="2">
        <f>RSI!I83</f>
        <v>36.30141387837628</v>
      </c>
      <c r="D83" s="2">
        <f>MACD!E83</f>
        <v>0.21289159993222384</v>
      </c>
      <c r="E83" s="2">
        <f>MACD!F83</f>
        <v>-0.47188268453881954</v>
      </c>
      <c r="F83" s="2">
        <f>'Moving Avg'!D83</f>
        <v>15.900200000000002</v>
      </c>
      <c r="G83" s="2">
        <f>'Moving Avg'!F83</f>
        <v>16.71895</v>
      </c>
      <c r="H83" s="2">
        <f>'Moving Avg'!G83</f>
        <v>16.166820000000001</v>
      </c>
      <c r="I83" s="2">
        <f>'Moving Avg'!H83</f>
        <v>0</v>
      </c>
      <c r="J83" s="6" t="str">
        <f>OBV!F83</f>
        <v>BEARISH</v>
      </c>
      <c r="K83" s="6" t="str">
        <f>OBV!G83</f>
        <v>STRONG</v>
      </c>
      <c r="L83" s="6" t="str">
        <f>OBV!H83</f>
        <v>CONFIRMED BEARISH</v>
      </c>
      <c r="M83" s="8">
        <f t="shared" si="10"/>
        <v>25</v>
      </c>
      <c r="N83" s="8">
        <f t="shared" si="11"/>
        <v>0</v>
      </c>
      <c r="O83" s="8">
        <f t="shared" si="12"/>
        <v>100</v>
      </c>
      <c r="P83" s="8">
        <f t="shared" si="13"/>
        <v>33</v>
      </c>
      <c r="Q83" s="9">
        <f t="shared" si="14"/>
        <v>28.7</v>
      </c>
      <c r="R83" s="9">
        <f t="shared" si="15"/>
        <v>48.25</v>
      </c>
      <c r="S83" s="9">
        <f t="shared" si="16"/>
        <v>43.6</v>
      </c>
      <c r="T83" s="9">
        <f t="shared" si="17"/>
        <v>39.5</v>
      </c>
      <c r="U83" s="8">
        <f t="shared" si="18"/>
        <v>40.183333333333337</v>
      </c>
      <c r="V83" s="8">
        <f t="shared" si="19"/>
        <v>40.012500000000003</v>
      </c>
    </row>
    <row r="84" spans="1:22" ht="13.5" x14ac:dyDescent="0.25">
      <c r="A84" s="3">
        <f>RSI!A84</f>
        <v>42128</v>
      </c>
      <c r="B84" s="2">
        <f>RSI!B84</f>
        <v>15.324999999999999</v>
      </c>
      <c r="C84" s="2">
        <f>RSI!I84</f>
        <v>36.30141387837628</v>
      </c>
      <c r="D84" s="2">
        <f>MACD!E84</f>
        <v>0.53987897373538019</v>
      </c>
      <c r="E84" s="2">
        <f>MACD!F84</f>
        <v>-0.26953035288397964</v>
      </c>
      <c r="F84" s="2">
        <f>'Moving Avg'!D84</f>
        <v>15.655200000000002</v>
      </c>
      <c r="G84" s="2">
        <f>'Moving Avg'!F84</f>
        <v>16.670449999999995</v>
      </c>
      <c r="H84" s="2">
        <f>'Moving Avg'!G84</f>
        <v>16.133640000000003</v>
      </c>
      <c r="I84" s="2">
        <f>'Moving Avg'!H84</f>
        <v>0</v>
      </c>
      <c r="J84" s="6" t="str">
        <f>OBV!F84</f>
        <v>BEARISH</v>
      </c>
      <c r="K84" s="6" t="str">
        <f>OBV!G84</f>
        <v>STRONG</v>
      </c>
      <c r="L84" s="6" t="str">
        <f>OBV!H84</f>
        <v>CONFIRMED BEARISH</v>
      </c>
      <c r="M84" s="8">
        <f t="shared" si="10"/>
        <v>25</v>
      </c>
      <c r="N84" s="8">
        <f t="shared" si="11"/>
        <v>0</v>
      </c>
      <c r="O84" s="8">
        <f t="shared" si="12"/>
        <v>100</v>
      </c>
      <c r="P84" s="8">
        <f t="shared" si="13"/>
        <v>33</v>
      </c>
      <c r="Q84" s="9">
        <f t="shared" si="14"/>
        <v>28.7</v>
      </c>
      <c r="R84" s="9">
        <f t="shared" si="15"/>
        <v>48.25</v>
      </c>
      <c r="S84" s="9">
        <f t="shared" si="16"/>
        <v>43.6</v>
      </c>
      <c r="T84" s="9">
        <f t="shared" si="17"/>
        <v>39.5</v>
      </c>
      <c r="U84" s="8">
        <f t="shared" si="18"/>
        <v>40.183333333333337</v>
      </c>
      <c r="V84" s="8">
        <f t="shared" si="19"/>
        <v>40.012500000000003</v>
      </c>
    </row>
    <row r="85" spans="1:22" ht="13.5" x14ac:dyDescent="0.25">
      <c r="A85" s="3">
        <f>RSI!A85</f>
        <v>42129</v>
      </c>
      <c r="B85" s="2">
        <f>RSI!B85</f>
        <v>15.324999999999999</v>
      </c>
      <c r="C85" s="2">
        <f>RSI!I85</f>
        <v>36.30141387837628</v>
      </c>
      <c r="D85" s="2">
        <f>MACD!E85</f>
        <v>0.82322373698588436</v>
      </c>
      <c r="E85" s="2">
        <f>MACD!F85</f>
        <v>-5.0979534910006841E-2</v>
      </c>
      <c r="F85" s="2">
        <f>'Moving Avg'!D85</f>
        <v>15.4198</v>
      </c>
      <c r="G85" s="2">
        <f>'Moving Avg'!F85</f>
        <v>16.63335</v>
      </c>
      <c r="H85" s="2">
        <f>'Moving Avg'!G85</f>
        <v>16.100460000000005</v>
      </c>
      <c r="I85" s="2">
        <f>'Moving Avg'!H85</f>
        <v>0</v>
      </c>
      <c r="J85" s="6" t="str">
        <f>OBV!F85</f>
        <v>BEARISH</v>
      </c>
      <c r="K85" s="6" t="str">
        <f>OBV!G85</f>
        <v>STRONG</v>
      </c>
      <c r="L85" s="6" t="str">
        <f>OBV!H85</f>
        <v>CONFIRMED BEARISH</v>
      </c>
      <c r="M85" s="8">
        <f t="shared" si="10"/>
        <v>25</v>
      </c>
      <c r="N85" s="8">
        <f t="shared" si="11"/>
        <v>0</v>
      </c>
      <c r="O85" s="8">
        <f t="shared" si="12"/>
        <v>100</v>
      </c>
      <c r="P85" s="8">
        <f t="shared" si="13"/>
        <v>33</v>
      </c>
      <c r="Q85" s="9">
        <f t="shared" si="14"/>
        <v>28.7</v>
      </c>
      <c r="R85" s="9">
        <f t="shared" si="15"/>
        <v>48.25</v>
      </c>
      <c r="S85" s="9">
        <f t="shared" si="16"/>
        <v>43.6</v>
      </c>
      <c r="T85" s="9">
        <f t="shared" si="17"/>
        <v>39.5</v>
      </c>
      <c r="U85" s="8">
        <f t="shared" si="18"/>
        <v>40.183333333333337</v>
      </c>
      <c r="V85" s="8">
        <f t="shared" si="19"/>
        <v>40.012500000000003</v>
      </c>
    </row>
    <row r="86" spans="1:22" ht="13.5" x14ac:dyDescent="0.25">
      <c r="A86" s="3">
        <f>RSI!A86</f>
        <v>42130</v>
      </c>
      <c r="B86" s="2">
        <f>RSI!B86</f>
        <v>15.324999999999999</v>
      </c>
      <c r="C86" s="2">
        <f>RSI!I86</f>
        <v>36.30141387837628</v>
      </c>
      <c r="D86" s="2">
        <f>MACD!E86</f>
        <v>1.0691465715897195</v>
      </c>
      <c r="E86" s="2">
        <f>MACD!F86</f>
        <v>0.17304568638993845</v>
      </c>
      <c r="F86" s="2">
        <f>'Moving Avg'!D86</f>
        <v>15.324999999999999</v>
      </c>
      <c r="G86" s="2">
        <f>'Moving Avg'!F86</f>
        <v>16.6038</v>
      </c>
      <c r="H86" s="2">
        <f>'Moving Avg'!G86</f>
        <v>16.067420000000006</v>
      </c>
      <c r="I86" s="2">
        <f>'Moving Avg'!H86</f>
        <v>0</v>
      </c>
      <c r="J86" s="6" t="str">
        <f>OBV!F86</f>
        <v>BEARISH</v>
      </c>
      <c r="K86" s="6" t="str">
        <f>OBV!G86</f>
        <v>NEUTRAL</v>
      </c>
      <c r="L86" s="6" t="str">
        <f>OBV!H86</f>
        <v>CONFIRMED BEARISH</v>
      </c>
      <c r="M86" s="8">
        <f t="shared" si="10"/>
        <v>25</v>
      </c>
      <c r="N86" s="8">
        <f t="shared" si="11"/>
        <v>0</v>
      </c>
      <c r="O86" s="8">
        <f t="shared" si="12"/>
        <v>100</v>
      </c>
      <c r="P86" s="8">
        <f t="shared" si="13"/>
        <v>16.5</v>
      </c>
      <c r="Q86" s="9">
        <f t="shared" si="14"/>
        <v>26.225000000000001</v>
      </c>
      <c r="R86" s="9">
        <f t="shared" si="15"/>
        <v>44.125</v>
      </c>
      <c r="S86" s="9">
        <f t="shared" si="16"/>
        <v>36.174999999999997</v>
      </c>
      <c r="T86" s="9">
        <f t="shared" si="17"/>
        <v>35.375</v>
      </c>
      <c r="U86" s="8">
        <f t="shared" si="18"/>
        <v>35.508333333333333</v>
      </c>
      <c r="V86" s="8">
        <f t="shared" si="19"/>
        <v>35.474999999999994</v>
      </c>
    </row>
    <row r="87" spans="1:22" ht="13.5" x14ac:dyDescent="0.25">
      <c r="A87" s="3">
        <f>RSI!A87</f>
        <v>42131</v>
      </c>
      <c r="B87" s="2">
        <f>RSI!B87</f>
        <v>15.009</v>
      </c>
      <c r="C87" s="2">
        <f>RSI!I87</f>
        <v>33.124181458867128</v>
      </c>
      <c r="D87" s="2">
        <f>MACD!E87</f>
        <v>1.1811243300788803</v>
      </c>
      <c r="E87" s="2">
        <f>MACD!F87</f>
        <v>0.37466141512772688</v>
      </c>
      <c r="F87" s="2">
        <f>'Moving Avg'!D87</f>
        <v>15.261799999999999</v>
      </c>
      <c r="G87" s="2">
        <f>'Moving Avg'!F87</f>
        <v>16.582349999999998</v>
      </c>
      <c r="H87" s="2">
        <f>'Moving Avg'!G87</f>
        <v>16.028060000000007</v>
      </c>
      <c r="I87" s="2">
        <f>'Moving Avg'!H87</f>
        <v>0</v>
      </c>
      <c r="J87" s="6" t="str">
        <f>OBV!F87</f>
        <v>BEARISH</v>
      </c>
      <c r="K87" s="6" t="str">
        <f>OBV!G87</f>
        <v>NEUTRAL</v>
      </c>
      <c r="L87" s="6" t="str">
        <f>OBV!H87</f>
        <v>CONFIRMED BEARISH</v>
      </c>
      <c r="M87" s="8">
        <f t="shared" si="10"/>
        <v>25</v>
      </c>
      <c r="N87" s="8">
        <f t="shared" si="11"/>
        <v>0</v>
      </c>
      <c r="O87" s="8">
        <f t="shared" si="12"/>
        <v>100</v>
      </c>
      <c r="P87" s="8">
        <f t="shared" si="13"/>
        <v>16.5</v>
      </c>
      <c r="Q87" s="9">
        <f t="shared" si="14"/>
        <v>26.225000000000001</v>
      </c>
      <c r="R87" s="9">
        <f t="shared" si="15"/>
        <v>44.125</v>
      </c>
      <c r="S87" s="9">
        <f t="shared" si="16"/>
        <v>36.174999999999997</v>
      </c>
      <c r="T87" s="9">
        <f t="shared" si="17"/>
        <v>35.375</v>
      </c>
      <c r="U87" s="8">
        <f t="shared" si="18"/>
        <v>35.508333333333333</v>
      </c>
      <c r="V87" s="8">
        <f t="shared" si="19"/>
        <v>35.474999999999994</v>
      </c>
    </row>
    <row r="88" spans="1:22" ht="13.5" x14ac:dyDescent="0.25">
      <c r="A88" s="3">
        <f>RSI!A88</f>
        <v>42132</v>
      </c>
      <c r="B88" s="2">
        <f>RSI!B88</f>
        <v>15.009</v>
      </c>
      <c r="C88" s="2">
        <f>RSI!I88</f>
        <v>33.124181458867128</v>
      </c>
      <c r="D88" s="2">
        <f>MACD!E88</f>
        <v>1.165185259606524</v>
      </c>
      <c r="E88" s="2">
        <f>MACD!F88</f>
        <v>0.5327661840234863</v>
      </c>
      <c r="F88" s="2">
        <f>'Moving Avg'!D88</f>
        <v>15.198599999999999</v>
      </c>
      <c r="G88" s="2">
        <f>'Moving Avg'!F88</f>
        <v>16.5609</v>
      </c>
      <c r="H88" s="2">
        <f>'Moving Avg'!G88</f>
        <v>15.998860000000004</v>
      </c>
      <c r="I88" s="2">
        <f>'Moving Avg'!H88</f>
        <v>0</v>
      </c>
      <c r="J88" s="6" t="str">
        <f>OBV!F88</f>
        <v>BEARISH</v>
      </c>
      <c r="K88" s="6" t="str">
        <f>OBV!G88</f>
        <v>NEUTRAL</v>
      </c>
      <c r="L88" s="6" t="str">
        <f>OBV!H88</f>
        <v>CONFIRMED BEARISH</v>
      </c>
      <c r="M88" s="8">
        <f t="shared" si="10"/>
        <v>25</v>
      </c>
      <c r="N88" s="8">
        <f t="shared" si="11"/>
        <v>0</v>
      </c>
      <c r="O88" s="8">
        <f t="shared" si="12"/>
        <v>100</v>
      </c>
      <c r="P88" s="8">
        <f t="shared" si="13"/>
        <v>16.5</v>
      </c>
      <c r="Q88" s="9">
        <f t="shared" si="14"/>
        <v>26.225000000000001</v>
      </c>
      <c r="R88" s="9">
        <f t="shared" si="15"/>
        <v>44.125</v>
      </c>
      <c r="S88" s="9">
        <f t="shared" si="16"/>
        <v>36.174999999999997</v>
      </c>
      <c r="T88" s="9">
        <f t="shared" si="17"/>
        <v>35.375</v>
      </c>
      <c r="U88" s="8">
        <f t="shared" si="18"/>
        <v>35.508333333333333</v>
      </c>
      <c r="V88" s="8">
        <f t="shared" si="19"/>
        <v>35.474999999999994</v>
      </c>
    </row>
    <row r="89" spans="1:22" ht="13.5" x14ac:dyDescent="0.25">
      <c r="A89" s="3">
        <f>RSI!A89</f>
        <v>42135</v>
      </c>
      <c r="B89" s="2">
        <f>RSI!B89</f>
        <v>15.467000000000001</v>
      </c>
      <c r="C89" s="2">
        <f>RSI!I89</f>
        <v>41.701139288883091</v>
      </c>
      <c r="D89" s="2">
        <f>MACD!E89</f>
        <v>1.1062451302095901</v>
      </c>
      <c r="E89" s="2">
        <f>MACD!F89</f>
        <v>0.64746197326070709</v>
      </c>
      <c r="F89" s="2">
        <f>'Moving Avg'!D89</f>
        <v>15.227</v>
      </c>
      <c r="G89" s="2">
        <f>'Moving Avg'!F89</f>
        <v>16.516850000000002</v>
      </c>
      <c r="H89" s="2">
        <f>'Moving Avg'!G89</f>
        <v>15.978820000000002</v>
      </c>
      <c r="I89" s="2">
        <f>'Moving Avg'!H89</f>
        <v>0</v>
      </c>
      <c r="J89" s="6" t="str">
        <f>OBV!F89</f>
        <v>NEUTRAL</v>
      </c>
      <c r="K89" s="6" t="str">
        <f>OBV!G89</f>
        <v>NEUTRAL</v>
      </c>
      <c r="L89" s="6" t="str">
        <f>OBV!H89</f>
        <v>NEUTRAL</v>
      </c>
      <c r="M89" s="8">
        <f t="shared" si="10"/>
        <v>25</v>
      </c>
      <c r="N89" s="8">
        <f t="shared" si="11"/>
        <v>0</v>
      </c>
      <c r="O89" s="8">
        <f t="shared" si="12"/>
        <v>100</v>
      </c>
      <c r="P89" s="8">
        <f t="shared" si="13"/>
        <v>33</v>
      </c>
      <c r="Q89" s="9">
        <f t="shared" si="14"/>
        <v>28.7</v>
      </c>
      <c r="R89" s="9">
        <f t="shared" si="15"/>
        <v>48.25</v>
      </c>
      <c r="S89" s="9">
        <f t="shared" si="16"/>
        <v>43.6</v>
      </c>
      <c r="T89" s="9">
        <f t="shared" si="17"/>
        <v>39.5</v>
      </c>
      <c r="U89" s="8">
        <f t="shared" si="18"/>
        <v>40.183333333333337</v>
      </c>
      <c r="V89" s="8">
        <f t="shared" si="19"/>
        <v>40.012500000000003</v>
      </c>
    </row>
    <row r="90" spans="1:22" ht="13.5" x14ac:dyDescent="0.25">
      <c r="A90" s="3">
        <f>RSI!A90</f>
        <v>42136</v>
      </c>
      <c r="B90" s="2">
        <f>RSI!B90</f>
        <v>15.807</v>
      </c>
      <c r="C90" s="2">
        <f>RSI!I90</f>
        <v>47.122781890418651</v>
      </c>
      <c r="D90" s="2">
        <f>MACD!E90</f>
        <v>1.0272322638135929</v>
      </c>
      <c r="E90" s="2">
        <f>MACD!F90</f>
        <v>0.7234160313712843</v>
      </c>
      <c r="F90" s="2">
        <f>'Moving Avg'!D90</f>
        <v>15.323400000000001</v>
      </c>
      <c r="G90" s="2">
        <f>'Moving Avg'!F90</f>
        <v>16.440950000000001</v>
      </c>
      <c r="H90" s="2">
        <f>'Moving Avg'!G90</f>
        <v>15.965580000000005</v>
      </c>
      <c r="I90" s="2">
        <f>'Moving Avg'!H90</f>
        <v>0</v>
      </c>
      <c r="J90" s="6" t="str">
        <f>OBV!F90</f>
        <v>BULLISH</v>
      </c>
      <c r="K90" s="6" t="str">
        <f>OBV!G90</f>
        <v>NEUTRAL</v>
      </c>
      <c r="L90" s="6" t="str">
        <f>OBV!H90</f>
        <v>CONFIRMED BULLISH</v>
      </c>
      <c r="M90" s="8">
        <f t="shared" si="10"/>
        <v>25</v>
      </c>
      <c r="N90" s="8">
        <f t="shared" si="11"/>
        <v>0</v>
      </c>
      <c r="O90" s="8">
        <f t="shared" si="12"/>
        <v>100</v>
      </c>
      <c r="P90" s="8">
        <f t="shared" si="13"/>
        <v>83.5</v>
      </c>
      <c r="Q90" s="9">
        <f t="shared" si="14"/>
        <v>36.274999999999999</v>
      </c>
      <c r="R90" s="9">
        <f t="shared" si="15"/>
        <v>60.875</v>
      </c>
      <c r="S90" s="9">
        <f t="shared" si="16"/>
        <v>66.325000000000003</v>
      </c>
      <c r="T90" s="9">
        <f t="shared" si="17"/>
        <v>52.125</v>
      </c>
      <c r="U90" s="8">
        <f t="shared" si="18"/>
        <v>54.491666666666674</v>
      </c>
      <c r="V90" s="8">
        <f t="shared" si="19"/>
        <v>53.900000000000006</v>
      </c>
    </row>
    <row r="91" spans="1:22" ht="13.5" x14ac:dyDescent="0.25">
      <c r="A91" s="3">
        <f>RSI!A91</f>
        <v>42137</v>
      </c>
      <c r="B91" s="2">
        <f>RSI!B91</f>
        <v>16.501999999999999</v>
      </c>
      <c r="C91" s="2">
        <f>RSI!I91</f>
        <v>56.108311449418544</v>
      </c>
      <c r="D91" s="2">
        <f>MACD!E91</f>
        <v>0.80190614610945232</v>
      </c>
      <c r="E91" s="2">
        <f>MACD!F91</f>
        <v>0.73911405431891797</v>
      </c>
      <c r="F91" s="2">
        <f>'Moving Avg'!D91</f>
        <v>15.5588</v>
      </c>
      <c r="G91" s="2">
        <f>'Moving Avg'!F91</f>
        <v>16.379300000000001</v>
      </c>
      <c r="H91" s="2">
        <f>'Moving Avg'!G91</f>
        <v>15.959120000000002</v>
      </c>
      <c r="I91" s="2">
        <f>'Moving Avg'!H91</f>
        <v>0</v>
      </c>
      <c r="J91" s="6" t="str">
        <f>OBV!F91</f>
        <v>BULLISH</v>
      </c>
      <c r="K91" s="6" t="str">
        <f>OBV!G91</f>
        <v>WEAK</v>
      </c>
      <c r="L91" s="6" t="str">
        <f>OBV!H91</f>
        <v>CONFIRMED BULLISH</v>
      </c>
      <c r="M91" s="8">
        <f t="shared" si="10"/>
        <v>25</v>
      </c>
      <c r="N91" s="8">
        <f t="shared" si="11"/>
        <v>0</v>
      </c>
      <c r="O91" s="8">
        <f t="shared" si="12"/>
        <v>100</v>
      </c>
      <c r="P91" s="8">
        <f t="shared" si="13"/>
        <v>67</v>
      </c>
      <c r="Q91" s="9">
        <f t="shared" si="14"/>
        <v>33.799999999999997</v>
      </c>
      <c r="R91" s="9">
        <f t="shared" si="15"/>
        <v>56.75</v>
      </c>
      <c r="S91" s="9">
        <f t="shared" si="16"/>
        <v>58.900000000000006</v>
      </c>
      <c r="T91" s="9">
        <f t="shared" si="17"/>
        <v>48</v>
      </c>
      <c r="U91" s="8">
        <f t="shared" si="18"/>
        <v>49.816666666666663</v>
      </c>
      <c r="V91" s="8">
        <f t="shared" si="19"/>
        <v>49.362499999999997</v>
      </c>
    </row>
    <row r="92" spans="1:22" ht="13.5" x14ac:dyDescent="0.25">
      <c r="A92" s="3">
        <f>RSI!A92</f>
        <v>42138</v>
      </c>
      <c r="B92" s="2">
        <f>RSI!B92</f>
        <v>16.510000000000002</v>
      </c>
      <c r="C92" s="2">
        <f>RSI!I92</f>
        <v>56.200575676240518</v>
      </c>
      <c r="D92" s="2">
        <f>MACD!E92</f>
        <v>0.53470299239698349</v>
      </c>
      <c r="E92" s="2">
        <f>MACD!F92</f>
        <v>0.69823184193453114</v>
      </c>
      <c r="F92" s="2">
        <f>'Moving Avg'!D92</f>
        <v>15.859</v>
      </c>
      <c r="G92" s="2">
        <f>'Moving Avg'!F92</f>
        <v>16.318049999999999</v>
      </c>
      <c r="H92" s="2">
        <f>'Moving Avg'!G92</f>
        <v>15.962820000000001</v>
      </c>
      <c r="I92" s="2">
        <f>'Moving Avg'!H92</f>
        <v>0</v>
      </c>
      <c r="J92" s="6" t="str">
        <f>OBV!F92</f>
        <v>BULLISH</v>
      </c>
      <c r="K92" s="6" t="str">
        <f>OBV!G92</f>
        <v>WEAK</v>
      </c>
      <c r="L92" s="6" t="str">
        <f>OBV!H92</f>
        <v>CONFIRMED BULLISH</v>
      </c>
      <c r="M92" s="8">
        <f t="shared" si="10"/>
        <v>25</v>
      </c>
      <c r="N92" s="8">
        <f t="shared" si="11"/>
        <v>100</v>
      </c>
      <c r="O92" s="8">
        <f t="shared" si="12"/>
        <v>100</v>
      </c>
      <c r="P92" s="8">
        <f t="shared" si="13"/>
        <v>67</v>
      </c>
      <c r="Q92" s="9">
        <f t="shared" si="14"/>
        <v>68.8</v>
      </c>
      <c r="R92" s="9">
        <f t="shared" si="15"/>
        <v>76.75</v>
      </c>
      <c r="S92" s="9">
        <f t="shared" si="16"/>
        <v>73.900000000000006</v>
      </c>
      <c r="T92" s="9">
        <f t="shared" si="17"/>
        <v>73</v>
      </c>
      <c r="U92" s="8">
        <f t="shared" si="18"/>
        <v>73.150000000000006</v>
      </c>
      <c r="V92" s="8">
        <f t="shared" si="19"/>
        <v>73.112500000000011</v>
      </c>
    </row>
    <row r="93" spans="1:22" ht="13.5" x14ac:dyDescent="0.25">
      <c r="A93" s="3">
        <f>RSI!A93</f>
        <v>42139</v>
      </c>
      <c r="B93" s="2">
        <f>RSI!B93</f>
        <v>16.581</v>
      </c>
      <c r="C93" s="2">
        <f>RSI!I93</f>
        <v>57.06322351626072</v>
      </c>
      <c r="D93" s="2">
        <f>MACD!E93</f>
        <v>0.30049877803653757</v>
      </c>
      <c r="E93" s="2">
        <f>MACD!F93</f>
        <v>0.6186852291549324</v>
      </c>
      <c r="F93" s="2">
        <f>'Moving Avg'!D93</f>
        <v>16.173400000000001</v>
      </c>
      <c r="G93" s="2">
        <f>'Moving Avg'!F93</f>
        <v>16.260349999999999</v>
      </c>
      <c r="H93" s="2">
        <f>'Moving Avg'!G93</f>
        <v>15.974920000000003</v>
      </c>
      <c r="I93" s="2">
        <f>'Moving Avg'!H93</f>
        <v>0</v>
      </c>
      <c r="J93" s="6" t="str">
        <f>OBV!F93</f>
        <v>BULLISH</v>
      </c>
      <c r="K93" s="6" t="str">
        <f>OBV!G93</f>
        <v>WEAK</v>
      </c>
      <c r="L93" s="6" t="str">
        <f>OBV!H93</f>
        <v>CONFIRMED BULLISH</v>
      </c>
      <c r="M93" s="8">
        <f t="shared" si="10"/>
        <v>25</v>
      </c>
      <c r="N93" s="8">
        <f t="shared" si="11"/>
        <v>100</v>
      </c>
      <c r="O93" s="8">
        <f t="shared" si="12"/>
        <v>100</v>
      </c>
      <c r="P93" s="8">
        <f t="shared" si="13"/>
        <v>67</v>
      </c>
      <c r="Q93" s="9">
        <f t="shared" si="14"/>
        <v>68.8</v>
      </c>
      <c r="R93" s="9">
        <f t="shared" si="15"/>
        <v>76.75</v>
      </c>
      <c r="S93" s="9">
        <f t="shared" si="16"/>
        <v>73.900000000000006</v>
      </c>
      <c r="T93" s="9">
        <f t="shared" si="17"/>
        <v>73</v>
      </c>
      <c r="U93" s="8">
        <f t="shared" si="18"/>
        <v>73.150000000000006</v>
      </c>
      <c r="V93" s="8">
        <f t="shared" si="19"/>
        <v>73.112500000000011</v>
      </c>
    </row>
    <row r="94" spans="1:22" ht="13.5" x14ac:dyDescent="0.25">
      <c r="A94" s="3">
        <f>RSI!A94</f>
        <v>42142</v>
      </c>
      <c r="B94" s="2">
        <f>RSI!B94</f>
        <v>16.588999999999999</v>
      </c>
      <c r="C94" s="2">
        <f>RSI!I94</f>
        <v>57.165593871071508</v>
      </c>
      <c r="D94" s="2">
        <f>MACD!E94</f>
        <v>9.8674977292180444E-2</v>
      </c>
      <c r="E94" s="2">
        <f>MACD!F94</f>
        <v>0.51468317878238201</v>
      </c>
      <c r="F94" s="2">
        <f>'Moving Avg'!D94</f>
        <v>16.3978</v>
      </c>
      <c r="G94" s="2">
        <f>'Moving Avg'!F94</f>
        <v>16.177399999999999</v>
      </c>
      <c r="H94" s="2">
        <f>'Moving Avg'!G94</f>
        <v>15.988380000000001</v>
      </c>
      <c r="I94" s="2">
        <f>'Moving Avg'!H94</f>
        <v>0</v>
      </c>
      <c r="J94" s="6" t="str">
        <f>OBV!F94</f>
        <v>BULLISH</v>
      </c>
      <c r="K94" s="6" t="str">
        <f>OBV!G94</f>
        <v>WEAK</v>
      </c>
      <c r="L94" s="6" t="str">
        <f>OBV!H94</f>
        <v>CONFIRMED BULLISH</v>
      </c>
      <c r="M94" s="8">
        <f t="shared" si="10"/>
        <v>25</v>
      </c>
      <c r="N94" s="8">
        <f t="shared" si="11"/>
        <v>100</v>
      </c>
      <c r="O94" s="8">
        <f t="shared" si="12"/>
        <v>100</v>
      </c>
      <c r="P94" s="8">
        <f t="shared" si="13"/>
        <v>67</v>
      </c>
      <c r="Q94" s="9">
        <f t="shared" si="14"/>
        <v>68.8</v>
      </c>
      <c r="R94" s="9">
        <f t="shared" si="15"/>
        <v>76.75</v>
      </c>
      <c r="S94" s="9">
        <f t="shared" si="16"/>
        <v>73.900000000000006</v>
      </c>
      <c r="T94" s="9">
        <f t="shared" si="17"/>
        <v>73</v>
      </c>
      <c r="U94" s="8">
        <f t="shared" si="18"/>
        <v>73.150000000000006</v>
      </c>
      <c r="V94" s="8">
        <f t="shared" si="19"/>
        <v>73.112500000000011</v>
      </c>
    </row>
    <row r="95" spans="1:22" ht="13.5" x14ac:dyDescent="0.25">
      <c r="A95" s="3">
        <f>RSI!A95</f>
        <v>42143</v>
      </c>
      <c r="B95" s="2">
        <f>RSI!B95</f>
        <v>16.091000000000001</v>
      </c>
      <c r="C95" s="2">
        <f>RSI!I95</f>
        <v>49.287743197713397</v>
      </c>
      <c r="D95" s="2">
        <f>MACD!E95</f>
        <v>-3.8089253801459222E-2</v>
      </c>
      <c r="E95" s="2">
        <f>MACD!F95</f>
        <v>0.40412869226561376</v>
      </c>
      <c r="F95" s="2">
        <f>'Moving Avg'!D95</f>
        <v>16.454599999999999</v>
      </c>
      <c r="G95" s="2">
        <f>'Moving Avg'!F95</f>
        <v>16.06955</v>
      </c>
      <c r="H95" s="2">
        <f>'Moving Avg'!G95</f>
        <v>15.977640000000003</v>
      </c>
      <c r="I95" s="2">
        <f>'Moving Avg'!H95</f>
        <v>0</v>
      </c>
      <c r="J95" s="6" t="str">
        <f>OBV!F95</f>
        <v>BULLISH</v>
      </c>
      <c r="K95" s="6" t="str">
        <f>OBV!G95</f>
        <v>WEAK</v>
      </c>
      <c r="L95" s="6" t="str">
        <f>OBV!H95</f>
        <v>CONFIRMED BULLISH</v>
      </c>
      <c r="M95" s="8">
        <f t="shared" si="10"/>
        <v>25</v>
      </c>
      <c r="N95" s="8">
        <f t="shared" si="11"/>
        <v>100</v>
      </c>
      <c r="O95" s="8">
        <f t="shared" si="12"/>
        <v>100</v>
      </c>
      <c r="P95" s="8">
        <f t="shared" si="13"/>
        <v>67</v>
      </c>
      <c r="Q95" s="9">
        <f t="shared" si="14"/>
        <v>68.8</v>
      </c>
      <c r="R95" s="9">
        <f t="shared" si="15"/>
        <v>76.75</v>
      </c>
      <c r="S95" s="9">
        <f t="shared" si="16"/>
        <v>73.900000000000006</v>
      </c>
      <c r="T95" s="9">
        <f t="shared" si="17"/>
        <v>73</v>
      </c>
      <c r="U95" s="8">
        <f t="shared" si="18"/>
        <v>73.150000000000006</v>
      </c>
      <c r="V95" s="8">
        <f t="shared" si="19"/>
        <v>73.112500000000011</v>
      </c>
    </row>
    <row r="96" spans="1:22" ht="13.5" x14ac:dyDescent="0.25">
      <c r="A96" s="3">
        <f>RSI!A96</f>
        <v>42144</v>
      </c>
      <c r="B96" s="2">
        <f>RSI!B96</f>
        <v>16.076000000000001</v>
      </c>
      <c r="C96" s="2">
        <f>RSI!I96</f>
        <v>49.068401332013508</v>
      </c>
      <c r="D96" s="2">
        <f>MACD!E96</f>
        <v>-0.15242488495685613</v>
      </c>
      <c r="E96" s="2">
        <f>MACD!F96</f>
        <v>0.29281797682111982</v>
      </c>
      <c r="F96" s="2">
        <f>'Moving Avg'!D96</f>
        <v>16.369400000000002</v>
      </c>
      <c r="G96" s="2">
        <f>'Moving Avg'!F96</f>
        <v>15.960950000000002</v>
      </c>
      <c r="H96" s="2">
        <f>'Moving Avg'!G96</f>
        <v>15.973260000000003</v>
      </c>
      <c r="I96" s="2">
        <f>'Moving Avg'!H96</f>
        <v>0</v>
      </c>
      <c r="J96" s="6" t="str">
        <f>OBV!F96</f>
        <v>BULLISH</v>
      </c>
      <c r="K96" s="6" t="str">
        <f>OBV!G96</f>
        <v>WEAK</v>
      </c>
      <c r="L96" s="6" t="str">
        <f>OBV!H96</f>
        <v>BULLISH DIVERGENCE</v>
      </c>
      <c r="M96" s="8">
        <f t="shared" si="10"/>
        <v>25</v>
      </c>
      <c r="N96" s="8">
        <f t="shared" si="11"/>
        <v>100</v>
      </c>
      <c r="O96" s="8">
        <f t="shared" si="12"/>
        <v>100</v>
      </c>
      <c r="P96" s="8">
        <f t="shared" si="13"/>
        <v>50</v>
      </c>
      <c r="Q96" s="9">
        <f t="shared" si="14"/>
        <v>66.25</v>
      </c>
      <c r="R96" s="9">
        <f t="shared" si="15"/>
        <v>72.5</v>
      </c>
      <c r="S96" s="9">
        <f t="shared" si="16"/>
        <v>66.25</v>
      </c>
      <c r="T96" s="9">
        <f t="shared" si="17"/>
        <v>68.75</v>
      </c>
      <c r="U96" s="8">
        <f t="shared" si="18"/>
        <v>68.333333333333329</v>
      </c>
      <c r="V96" s="8">
        <f t="shared" si="19"/>
        <v>68.4375</v>
      </c>
    </row>
    <row r="97" spans="1:22" ht="13.5" x14ac:dyDescent="0.25">
      <c r="A97" s="3">
        <f>RSI!A97</f>
        <v>42145</v>
      </c>
      <c r="B97" s="2">
        <f>RSI!B97</f>
        <v>16.55</v>
      </c>
      <c r="C97" s="2">
        <f>RSI!I97</f>
        <v>55.767225085327546</v>
      </c>
      <c r="D97" s="2">
        <f>MACD!E97</f>
        <v>-0.33255194771442476</v>
      </c>
      <c r="E97" s="2">
        <f>MACD!F97</f>
        <v>0.1677439919140109</v>
      </c>
      <c r="F97" s="2">
        <f>'Moving Avg'!D97</f>
        <v>16.377400000000002</v>
      </c>
      <c r="G97" s="2">
        <f>'Moving Avg'!F97</f>
        <v>15.916750000000004</v>
      </c>
      <c r="H97" s="2">
        <f>'Moving Avg'!G97</f>
        <v>15.988060000000003</v>
      </c>
      <c r="I97" s="2">
        <f>'Moving Avg'!H97</f>
        <v>0</v>
      </c>
      <c r="J97" s="6" t="str">
        <f>OBV!F97</f>
        <v>BEARISH</v>
      </c>
      <c r="K97" s="6" t="str">
        <f>OBV!G97</f>
        <v>NEUTRAL</v>
      </c>
      <c r="L97" s="6" t="str">
        <f>OBV!H97</f>
        <v>BEARISH DIVERGENCE</v>
      </c>
      <c r="M97" s="8">
        <f t="shared" si="10"/>
        <v>25</v>
      </c>
      <c r="N97" s="8">
        <f t="shared" si="11"/>
        <v>100</v>
      </c>
      <c r="O97" s="8">
        <f t="shared" si="12"/>
        <v>100</v>
      </c>
      <c r="P97" s="8">
        <f t="shared" si="13"/>
        <v>16.5</v>
      </c>
      <c r="Q97" s="9">
        <f t="shared" si="14"/>
        <v>61.225000000000001</v>
      </c>
      <c r="R97" s="9">
        <f t="shared" si="15"/>
        <v>64.125</v>
      </c>
      <c r="S97" s="9">
        <f t="shared" si="16"/>
        <v>51.174999999999997</v>
      </c>
      <c r="T97" s="9">
        <f t="shared" si="17"/>
        <v>60.375</v>
      </c>
      <c r="U97" s="8">
        <f t="shared" si="18"/>
        <v>58.841666666666661</v>
      </c>
      <c r="V97" s="8">
        <f t="shared" si="19"/>
        <v>59.224999999999994</v>
      </c>
    </row>
    <row r="98" spans="1:22" ht="13.5" x14ac:dyDescent="0.25">
      <c r="A98" s="3">
        <f>RSI!A98</f>
        <v>42146</v>
      </c>
      <c r="B98" s="2">
        <f>RSI!B98</f>
        <v>16.55</v>
      </c>
      <c r="C98" s="2">
        <f>RSI!I98</f>
        <v>55.767225085327546</v>
      </c>
      <c r="D98" s="2">
        <f>MACD!E98</f>
        <v>-0.48744862710893599</v>
      </c>
      <c r="E98" s="2">
        <f>MACD!F98</f>
        <v>3.6705468109421532E-2</v>
      </c>
      <c r="F98" s="2">
        <f>'Moving Avg'!D98</f>
        <v>16.371199999999998</v>
      </c>
      <c r="G98" s="2">
        <f>'Moving Avg'!F98</f>
        <v>15.910850000000002</v>
      </c>
      <c r="H98" s="2">
        <f>'Moving Avg'!G98</f>
        <v>16.016820000000006</v>
      </c>
      <c r="I98" s="2">
        <f>'Moving Avg'!H98</f>
        <v>0</v>
      </c>
      <c r="J98" s="6" t="str">
        <f>OBV!F98</f>
        <v>BEARISH</v>
      </c>
      <c r="K98" s="6" t="str">
        <f>OBV!G98</f>
        <v>NEUTRAL</v>
      </c>
      <c r="L98" s="6" t="str">
        <f>OBV!H98</f>
        <v>CONFIRMED BEARISH</v>
      </c>
      <c r="M98" s="8">
        <f t="shared" si="10"/>
        <v>25</v>
      </c>
      <c r="N98" s="8">
        <f t="shared" si="11"/>
        <v>100</v>
      </c>
      <c r="O98" s="8">
        <f t="shared" si="12"/>
        <v>100</v>
      </c>
      <c r="P98" s="8">
        <f t="shared" si="13"/>
        <v>16.5</v>
      </c>
      <c r="Q98" s="9">
        <f t="shared" si="14"/>
        <v>61.225000000000001</v>
      </c>
      <c r="R98" s="9">
        <f t="shared" si="15"/>
        <v>64.125</v>
      </c>
      <c r="S98" s="9">
        <f t="shared" si="16"/>
        <v>51.174999999999997</v>
      </c>
      <c r="T98" s="9">
        <f t="shared" si="17"/>
        <v>60.375</v>
      </c>
      <c r="U98" s="8">
        <f t="shared" si="18"/>
        <v>58.841666666666661</v>
      </c>
      <c r="V98" s="8">
        <f t="shared" si="19"/>
        <v>59.224999999999994</v>
      </c>
    </row>
    <row r="99" spans="1:22" ht="13.5" x14ac:dyDescent="0.25">
      <c r="A99" s="3">
        <f>RSI!A99</f>
        <v>42149</v>
      </c>
      <c r="B99" s="2">
        <f>RSI!B99</f>
        <v>16.55</v>
      </c>
      <c r="C99" s="2">
        <f>RSI!I99</f>
        <v>55.767225085327546</v>
      </c>
      <c r="D99" s="2">
        <f>MACD!E99</f>
        <v>-0.55035116934556072</v>
      </c>
      <c r="E99" s="2">
        <f>MACD!F99</f>
        <v>-8.0705859381574915E-2</v>
      </c>
      <c r="F99" s="2">
        <f>'Moving Avg'!D99</f>
        <v>16.363399999999999</v>
      </c>
      <c r="G99" s="2">
        <f>'Moving Avg'!F99</f>
        <v>15.910850000000002</v>
      </c>
      <c r="H99" s="2">
        <f>'Moving Avg'!G99</f>
        <v>16.04102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CONFIRMED BEARISH</v>
      </c>
      <c r="M99" s="8">
        <f t="shared" si="10"/>
        <v>25</v>
      </c>
      <c r="N99" s="8">
        <f t="shared" si="11"/>
        <v>100</v>
      </c>
      <c r="O99" s="8">
        <f t="shared" si="12"/>
        <v>100</v>
      </c>
      <c r="P99" s="8">
        <f t="shared" si="13"/>
        <v>16.5</v>
      </c>
      <c r="Q99" s="9">
        <f t="shared" si="14"/>
        <v>61.225000000000001</v>
      </c>
      <c r="R99" s="9">
        <f t="shared" si="15"/>
        <v>64.125</v>
      </c>
      <c r="S99" s="9">
        <f t="shared" si="16"/>
        <v>51.174999999999997</v>
      </c>
      <c r="T99" s="9">
        <f t="shared" si="17"/>
        <v>60.375</v>
      </c>
      <c r="U99" s="8">
        <f t="shared" si="18"/>
        <v>58.841666666666661</v>
      </c>
      <c r="V99" s="8">
        <f t="shared" si="19"/>
        <v>59.224999999999994</v>
      </c>
    </row>
    <row r="100" spans="1:22" ht="13.5" x14ac:dyDescent="0.25">
      <c r="A100" s="3">
        <f>RSI!A100</f>
        <v>42150</v>
      </c>
      <c r="B100" s="2">
        <f>RSI!B100</f>
        <v>16.55</v>
      </c>
      <c r="C100" s="2">
        <f>RSI!I100</f>
        <v>55.767225085327546</v>
      </c>
      <c r="D100" s="2">
        <f>MACD!E100</f>
        <v>-0.55339616774353573</v>
      </c>
      <c r="E100" s="2">
        <f>MACD!F100</f>
        <v>-0.17524392105396708</v>
      </c>
      <c r="F100" s="2">
        <f>'Moving Avg'!D100</f>
        <v>16.455199999999998</v>
      </c>
      <c r="G100" s="2">
        <f>'Moving Avg'!F100</f>
        <v>15.913250000000001</v>
      </c>
      <c r="H100" s="2">
        <f>'Moving Avg'!G100</f>
        <v>16.074919999999999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BEARISH DIVERGENCE</v>
      </c>
      <c r="M100" s="8">
        <f t="shared" si="10"/>
        <v>25</v>
      </c>
      <c r="N100" s="8">
        <f t="shared" si="11"/>
        <v>100</v>
      </c>
      <c r="O100" s="8">
        <f t="shared" si="12"/>
        <v>100</v>
      </c>
      <c r="P100" s="8">
        <f t="shared" si="13"/>
        <v>16.5</v>
      </c>
      <c r="Q100" s="9">
        <f t="shared" si="14"/>
        <v>61.225000000000001</v>
      </c>
      <c r="R100" s="9">
        <f t="shared" si="15"/>
        <v>64.125</v>
      </c>
      <c r="S100" s="9">
        <f t="shared" si="16"/>
        <v>51.174999999999997</v>
      </c>
      <c r="T100" s="9">
        <f t="shared" si="17"/>
        <v>60.375</v>
      </c>
      <c r="U100" s="8">
        <f t="shared" si="18"/>
        <v>58.841666666666661</v>
      </c>
      <c r="V100" s="8">
        <f t="shared" si="19"/>
        <v>59.224999999999994</v>
      </c>
    </row>
    <row r="101" spans="1:22" ht="13.5" x14ac:dyDescent="0.25">
      <c r="A101" s="3">
        <f>RSI!A101</f>
        <v>42151</v>
      </c>
      <c r="B101" s="2">
        <f>RSI!B101</f>
        <v>16.588999999999999</v>
      </c>
      <c r="C101" s="2">
        <f>RSI!I101</f>
        <v>56.401831543266475</v>
      </c>
      <c r="D101" s="2">
        <f>MACD!E101</f>
        <v>-0.45390838964800651</v>
      </c>
      <c r="E101" s="2">
        <f>MACD!F101</f>
        <v>-0.23097681477277499</v>
      </c>
      <c r="F101" s="2">
        <f>'Moving Avg'!D101</f>
        <v>16.5578</v>
      </c>
      <c r="G101" s="2">
        <f>'Moving Avg'!F101</f>
        <v>15.95275</v>
      </c>
      <c r="H101" s="2">
        <f>'Moving Avg'!G101</f>
        <v>16.116880000000002</v>
      </c>
      <c r="I101" s="2">
        <f>'Moving Avg'!H101</f>
        <v>0</v>
      </c>
      <c r="J101" s="6" t="str">
        <f>OBV!F101</f>
        <v>BULLISH</v>
      </c>
      <c r="K101" s="6" t="str">
        <f>OBV!G101</f>
        <v>NEUTRAL</v>
      </c>
      <c r="L101" s="6" t="str">
        <f>OBV!H101</f>
        <v>CONFIRMED BULLISH</v>
      </c>
      <c r="M101" s="8">
        <f t="shared" si="10"/>
        <v>25</v>
      </c>
      <c r="N101" s="8">
        <f t="shared" si="11"/>
        <v>100</v>
      </c>
      <c r="O101" s="8">
        <f t="shared" si="12"/>
        <v>100</v>
      </c>
      <c r="P101" s="8">
        <f t="shared" si="13"/>
        <v>83.5</v>
      </c>
      <c r="Q101" s="9">
        <f t="shared" si="14"/>
        <v>71.275000000000006</v>
      </c>
      <c r="R101" s="9">
        <f t="shared" si="15"/>
        <v>80.875</v>
      </c>
      <c r="S101" s="9">
        <f t="shared" si="16"/>
        <v>81.325000000000003</v>
      </c>
      <c r="T101" s="9">
        <f t="shared" si="17"/>
        <v>77.125</v>
      </c>
      <c r="U101" s="8">
        <f t="shared" si="18"/>
        <v>77.825000000000003</v>
      </c>
      <c r="V101" s="8">
        <f t="shared" si="19"/>
        <v>77.650000000000006</v>
      </c>
    </row>
    <row r="102" spans="1:22" ht="13.5" x14ac:dyDescent="0.25">
      <c r="A102" s="3">
        <f>RSI!A102</f>
        <v>42152</v>
      </c>
      <c r="B102" s="2">
        <f>RSI!B102</f>
        <v>16.588999999999999</v>
      </c>
      <c r="C102" s="2">
        <f>RSI!I102</f>
        <v>56.401831543266475</v>
      </c>
      <c r="D102" s="2">
        <f>MACD!E102</f>
        <v>-0.37055006333785911</v>
      </c>
      <c r="E102" s="2">
        <f>MACD!F102</f>
        <v>-0.25889146448579181</v>
      </c>
      <c r="F102" s="2">
        <f>'Moving Avg'!D102</f>
        <v>16.5656</v>
      </c>
      <c r="G102" s="2">
        <f>'Moving Avg'!F102</f>
        <v>16.01595</v>
      </c>
      <c r="H102" s="2">
        <f>'Moving Avg'!G102</f>
        <v>16.145799999999998</v>
      </c>
      <c r="I102" s="2">
        <f>'Moving Avg'!H102</f>
        <v>0</v>
      </c>
      <c r="J102" s="6" t="str">
        <f>OBV!F102</f>
        <v>BULLISH</v>
      </c>
      <c r="K102" s="6" t="str">
        <f>OBV!G102</f>
        <v>NEUTRAL</v>
      </c>
      <c r="L102" s="6" t="str">
        <f>OBV!H102</f>
        <v>CONFIRMED BULLISH</v>
      </c>
      <c r="M102" s="8">
        <f t="shared" si="10"/>
        <v>25</v>
      </c>
      <c r="N102" s="8">
        <f t="shared" si="11"/>
        <v>100</v>
      </c>
      <c r="O102" s="8">
        <f t="shared" si="12"/>
        <v>100</v>
      </c>
      <c r="P102" s="8">
        <f t="shared" si="13"/>
        <v>83.5</v>
      </c>
      <c r="Q102" s="9">
        <f t="shared" si="14"/>
        <v>71.275000000000006</v>
      </c>
      <c r="R102" s="9">
        <f t="shared" si="15"/>
        <v>80.875</v>
      </c>
      <c r="S102" s="9">
        <f t="shared" si="16"/>
        <v>81.325000000000003</v>
      </c>
      <c r="T102" s="9">
        <f t="shared" si="17"/>
        <v>77.125</v>
      </c>
      <c r="U102" s="8">
        <f t="shared" si="18"/>
        <v>77.825000000000003</v>
      </c>
      <c r="V102" s="8">
        <f t="shared" si="19"/>
        <v>77.650000000000006</v>
      </c>
    </row>
    <row r="103" spans="1:22" ht="13.5" x14ac:dyDescent="0.25">
      <c r="A103" s="3">
        <f>RSI!A103</f>
        <v>42153</v>
      </c>
      <c r="B103" s="2">
        <f>RSI!B103</f>
        <v>16.588999999999999</v>
      </c>
      <c r="C103" s="2">
        <f>RSI!I103</f>
        <v>56.401831543266475</v>
      </c>
      <c r="D103" s="2">
        <f>MACD!E103</f>
        <v>-0.29099524855539727</v>
      </c>
      <c r="E103" s="2">
        <f>MACD!F103</f>
        <v>-0.26531222129971294</v>
      </c>
      <c r="F103" s="2">
        <f>'Moving Avg'!D103</f>
        <v>16.573399999999999</v>
      </c>
      <c r="G103" s="2">
        <f>'Moving Avg'!F103</f>
        <v>16.079150000000002</v>
      </c>
      <c r="H103" s="2">
        <f>'Moving Avg'!G103</f>
        <v>16.171399999999995</v>
      </c>
      <c r="I103" s="2">
        <f>'Moving Avg'!H103</f>
        <v>0</v>
      </c>
      <c r="J103" s="6" t="str">
        <f>OBV!F103</f>
        <v>BULLISH</v>
      </c>
      <c r="K103" s="6" t="str">
        <f>OBV!G103</f>
        <v>NEUTRAL</v>
      </c>
      <c r="L103" s="6" t="str">
        <f>OBV!H103</f>
        <v>CONFIRMED BULLISH</v>
      </c>
      <c r="M103" s="8">
        <f t="shared" si="10"/>
        <v>25</v>
      </c>
      <c r="N103" s="8">
        <f t="shared" si="11"/>
        <v>100</v>
      </c>
      <c r="O103" s="8">
        <f t="shared" si="12"/>
        <v>100</v>
      </c>
      <c r="P103" s="8">
        <f t="shared" si="13"/>
        <v>83.5</v>
      </c>
      <c r="Q103" s="9">
        <f t="shared" si="14"/>
        <v>71.275000000000006</v>
      </c>
      <c r="R103" s="9">
        <f t="shared" si="15"/>
        <v>80.875</v>
      </c>
      <c r="S103" s="9">
        <f t="shared" si="16"/>
        <v>81.325000000000003</v>
      </c>
      <c r="T103" s="9">
        <f t="shared" si="17"/>
        <v>77.125</v>
      </c>
      <c r="U103" s="8">
        <f t="shared" si="18"/>
        <v>77.825000000000003</v>
      </c>
      <c r="V103" s="8">
        <f t="shared" si="19"/>
        <v>77.650000000000006</v>
      </c>
    </row>
    <row r="104" spans="1:22" ht="13.5" x14ac:dyDescent="0.25">
      <c r="A104" s="3">
        <f>RSI!A104</f>
        <v>42156</v>
      </c>
      <c r="B104" s="2">
        <f>RSI!B104</f>
        <v>16.202000000000002</v>
      </c>
      <c r="C104" s="2">
        <f>RSI!I104</f>
        <v>47.886962044960981</v>
      </c>
      <c r="D104" s="2">
        <f>MACD!E104</f>
        <v>-0.19554352473944903</v>
      </c>
      <c r="E104" s="2">
        <f>MACD!F104</f>
        <v>-0.25135848198766014</v>
      </c>
      <c r="F104" s="2">
        <f>'Moving Avg'!D104</f>
        <v>16.503799999999998</v>
      </c>
      <c r="G104" s="2">
        <f>'Moving Avg'!F104</f>
        <v>16.123000000000001</v>
      </c>
      <c r="H104" s="2">
        <f>'Moving Avg'!G104</f>
        <v>16.189259999999994</v>
      </c>
      <c r="I104" s="2">
        <f>'Moving Avg'!H104</f>
        <v>0</v>
      </c>
      <c r="J104" s="6" t="str">
        <f>OBV!F104</f>
        <v>BULLISH</v>
      </c>
      <c r="K104" s="6" t="str">
        <f>OBV!G104</f>
        <v>NEUTRAL</v>
      </c>
      <c r="L104" s="6" t="str">
        <f>OBV!H104</f>
        <v>BULLISH DIVERGENCE</v>
      </c>
      <c r="M104" s="8">
        <f t="shared" si="10"/>
        <v>25</v>
      </c>
      <c r="N104" s="8">
        <f t="shared" si="11"/>
        <v>0</v>
      </c>
      <c r="O104" s="8">
        <f t="shared" si="12"/>
        <v>100</v>
      </c>
      <c r="P104" s="8">
        <f t="shared" si="13"/>
        <v>66.5</v>
      </c>
      <c r="Q104" s="9">
        <f t="shared" si="14"/>
        <v>33.725000000000001</v>
      </c>
      <c r="R104" s="9">
        <f t="shared" si="15"/>
        <v>56.625</v>
      </c>
      <c r="S104" s="9">
        <f t="shared" si="16"/>
        <v>58.674999999999997</v>
      </c>
      <c r="T104" s="9">
        <f t="shared" si="17"/>
        <v>47.875</v>
      </c>
      <c r="U104" s="8">
        <f t="shared" si="18"/>
        <v>49.67499999999999</v>
      </c>
      <c r="V104" s="8">
        <f t="shared" si="19"/>
        <v>49.224999999999994</v>
      </c>
    </row>
    <row r="105" spans="1:22" ht="13.5" x14ac:dyDescent="0.25">
      <c r="A105" s="3">
        <f>RSI!A105</f>
        <v>42157</v>
      </c>
      <c r="B105" s="2">
        <f>RSI!B105</f>
        <v>16.202000000000002</v>
      </c>
      <c r="C105" s="2">
        <f>RSI!I105</f>
        <v>47.886962044960981</v>
      </c>
      <c r="D105" s="2">
        <f>MACD!E105</f>
        <v>-0.19073612260741513</v>
      </c>
      <c r="E105" s="2">
        <f>MACD!F105</f>
        <v>-0.23923401011161116</v>
      </c>
      <c r="F105" s="2">
        <f>'Moving Avg'!D105</f>
        <v>16.434199999999997</v>
      </c>
      <c r="G105" s="2">
        <f>'Moving Avg'!F105</f>
        <v>16.166850000000004</v>
      </c>
      <c r="H105" s="2">
        <f>'Moving Avg'!G105</f>
        <v>16.216199999999994</v>
      </c>
      <c r="I105" s="2">
        <f>'Moving Avg'!H105</f>
        <v>0</v>
      </c>
      <c r="J105" s="6" t="str">
        <f>OBV!F105</f>
        <v>BULLISH</v>
      </c>
      <c r="K105" s="6" t="str">
        <f>OBV!G105</f>
        <v>NEUTRAL</v>
      </c>
      <c r="L105" s="6" t="str">
        <f>OBV!H105</f>
        <v>BULLISH DIVERGENCE</v>
      </c>
      <c r="M105" s="8">
        <f t="shared" si="10"/>
        <v>25</v>
      </c>
      <c r="N105" s="8">
        <f t="shared" si="11"/>
        <v>0</v>
      </c>
      <c r="O105" s="8">
        <f t="shared" si="12"/>
        <v>100</v>
      </c>
      <c r="P105" s="8">
        <f t="shared" si="13"/>
        <v>66.5</v>
      </c>
      <c r="Q105" s="9">
        <f t="shared" si="14"/>
        <v>33.725000000000001</v>
      </c>
      <c r="R105" s="9">
        <f t="shared" si="15"/>
        <v>56.625</v>
      </c>
      <c r="S105" s="9">
        <f t="shared" si="16"/>
        <v>58.674999999999997</v>
      </c>
      <c r="T105" s="9">
        <f t="shared" si="17"/>
        <v>47.875</v>
      </c>
      <c r="U105" s="8">
        <f t="shared" si="18"/>
        <v>49.67499999999999</v>
      </c>
      <c r="V105" s="8">
        <f t="shared" si="19"/>
        <v>49.224999999999994</v>
      </c>
    </row>
    <row r="106" spans="1:22" ht="13.5" x14ac:dyDescent="0.25">
      <c r="A106" s="3">
        <f>RSI!A106</f>
        <v>42158</v>
      </c>
      <c r="B106" s="2">
        <f>RSI!B106</f>
        <v>16.202000000000002</v>
      </c>
      <c r="C106" s="2">
        <f>RSI!I106</f>
        <v>47.886962044960974</v>
      </c>
      <c r="D106" s="2">
        <f>MACD!E106</f>
        <v>-0.18836865800131974</v>
      </c>
      <c r="E106" s="2">
        <f>MACD!F106</f>
        <v>-0.22906093968955288</v>
      </c>
      <c r="F106" s="2">
        <f>'Moving Avg'!D106</f>
        <v>16.3568</v>
      </c>
      <c r="G106" s="2">
        <f>'Moving Avg'!F106</f>
        <v>16.210699999999999</v>
      </c>
      <c r="H106" s="2">
        <f>'Moving Avg'!G106</f>
        <v>16.238599999999991</v>
      </c>
      <c r="I106" s="2">
        <f>'Moving Avg'!H106</f>
        <v>0</v>
      </c>
      <c r="J106" s="6" t="str">
        <f>OBV!F106</f>
        <v>BEARISH</v>
      </c>
      <c r="K106" s="6" t="str">
        <f>OBV!G106</f>
        <v>NEUTRAL</v>
      </c>
      <c r="L106" s="6" t="str">
        <f>OBV!H106</f>
        <v>CONFIRMED BEARISH</v>
      </c>
      <c r="M106" s="8">
        <f t="shared" si="10"/>
        <v>25</v>
      </c>
      <c r="N106" s="8">
        <f t="shared" si="11"/>
        <v>0</v>
      </c>
      <c r="O106" s="8">
        <f t="shared" si="12"/>
        <v>100</v>
      </c>
      <c r="P106" s="8">
        <f t="shared" si="13"/>
        <v>16.5</v>
      </c>
      <c r="Q106" s="9">
        <f t="shared" si="14"/>
        <v>26.225000000000001</v>
      </c>
      <c r="R106" s="9">
        <f t="shared" si="15"/>
        <v>44.125</v>
      </c>
      <c r="S106" s="9">
        <f t="shared" si="16"/>
        <v>36.174999999999997</v>
      </c>
      <c r="T106" s="9">
        <f t="shared" si="17"/>
        <v>35.375</v>
      </c>
      <c r="U106" s="8">
        <f t="shared" si="18"/>
        <v>35.508333333333333</v>
      </c>
      <c r="V106" s="8">
        <f t="shared" si="19"/>
        <v>35.474999999999994</v>
      </c>
    </row>
    <row r="107" spans="1:22" ht="13.5" x14ac:dyDescent="0.25">
      <c r="A107" s="3">
        <f>RSI!A107</f>
        <v>42159</v>
      </c>
      <c r="B107" s="2">
        <f>RSI!B107</f>
        <v>15.72</v>
      </c>
      <c r="C107" s="2">
        <f>RSI!I107</f>
        <v>38.779843927382565</v>
      </c>
      <c r="D107" s="2">
        <f>MACD!E107</f>
        <v>-7.7176272250092381E-2</v>
      </c>
      <c r="E107" s="2">
        <f>MACD!F107</f>
        <v>-0.1986840062016608</v>
      </c>
      <c r="F107" s="2">
        <f>'Moving Avg'!D107</f>
        <v>16.183</v>
      </c>
      <c r="G107" s="2">
        <f>'Moving Avg'!F107</f>
        <v>16.246250000000003</v>
      </c>
      <c r="H107" s="2">
        <f>'Moving Avg'!G107</f>
        <v>16.251359999999995</v>
      </c>
      <c r="I107" s="2">
        <f>'Moving Avg'!H107</f>
        <v>0</v>
      </c>
      <c r="J107" s="6" t="str">
        <f>OBV!F107</f>
        <v>BEARISH</v>
      </c>
      <c r="K107" s="6" t="str">
        <f>OBV!G107</f>
        <v>NEUTRAL</v>
      </c>
      <c r="L107" s="6" t="str">
        <f>OBV!H107</f>
        <v>CONFIRMED BEARISH</v>
      </c>
      <c r="M107" s="8">
        <f t="shared" si="10"/>
        <v>25</v>
      </c>
      <c r="N107" s="8">
        <f t="shared" si="11"/>
        <v>0</v>
      </c>
      <c r="O107" s="8">
        <f t="shared" si="12"/>
        <v>100</v>
      </c>
      <c r="P107" s="8">
        <f t="shared" si="13"/>
        <v>16.5</v>
      </c>
      <c r="Q107" s="9">
        <f t="shared" si="14"/>
        <v>26.225000000000001</v>
      </c>
      <c r="R107" s="9">
        <f t="shared" si="15"/>
        <v>44.125</v>
      </c>
      <c r="S107" s="9">
        <f t="shared" si="16"/>
        <v>36.174999999999997</v>
      </c>
      <c r="T107" s="9">
        <f t="shared" si="17"/>
        <v>35.375</v>
      </c>
      <c r="U107" s="8">
        <f t="shared" si="18"/>
        <v>35.508333333333333</v>
      </c>
      <c r="V107" s="8">
        <f t="shared" si="19"/>
        <v>35.474999999999994</v>
      </c>
    </row>
    <row r="108" spans="1:22" ht="13.5" x14ac:dyDescent="0.25">
      <c r="A108" s="3">
        <f>RSI!A108</f>
        <v>42160</v>
      </c>
      <c r="B108" s="2">
        <f>RSI!B108</f>
        <v>16.193999999999999</v>
      </c>
      <c r="C108" s="2">
        <f>RSI!I108</f>
        <v>49.043050914118631</v>
      </c>
      <c r="D108" s="2">
        <f>MACD!E108</f>
        <v>-1.483265068146622E-2</v>
      </c>
      <c r="E108" s="2">
        <f>MACD!F108</f>
        <v>-0.16191373509762189</v>
      </c>
      <c r="F108" s="2">
        <f>'Moving Avg'!D108</f>
        <v>16.104000000000003</v>
      </c>
      <c r="G108" s="2">
        <f>'Moving Avg'!F108</f>
        <v>16.305500000000002</v>
      </c>
      <c r="H108" s="2">
        <f>'Moving Avg'!G108</f>
        <v>16.273599999999991</v>
      </c>
      <c r="I108" s="2">
        <f>'Moving Avg'!H108</f>
        <v>0</v>
      </c>
      <c r="J108" s="6" t="str">
        <f>OBV!F108</f>
        <v>BULLISH</v>
      </c>
      <c r="K108" s="6" t="str">
        <f>OBV!G108</f>
        <v>NEUTRAL</v>
      </c>
      <c r="L108" s="6" t="str">
        <f>OBV!H108</f>
        <v>BULLISH DIVERGENCE</v>
      </c>
      <c r="M108" s="8">
        <f t="shared" si="10"/>
        <v>25</v>
      </c>
      <c r="N108" s="8">
        <f t="shared" si="11"/>
        <v>0</v>
      </c>
      <c r="O108" s="8">
        <f t="shared" si="12"/>
        <v>100</v>
      </c>
      <c r="P108" s="8">
        <f t="shared" si="13"/>
        <v>66.5</v>
      </c>
      <c r="Q108" s="9">
        <f t="shared" si="14"/>
        <v>33.725000000000001</v>
      </c>
      <c r="R108" s="9">
        <f t="shared" si="15"/>
        <v>56.625</v>
      </c>
      <c r="S108" s="9">
        <f t="shared" si="16"/>
        <v>58.674999999999997</v>
      </c>
      <c r="T108" s="9">
        <f t="shared" si="17"/>
        <v>47.875</v>
      </c>
      <c r="U108" s="8">
        <f t="shared" si="18"/>
        <v>49.67499999999999</v>
      </c>
      <c r="V108" s="8">
        <f t="shared" si="19"/>
        <v>49.224999999999994</v>
      </c>
    </row>
    <row r="109" spans="1:22" ht="13.5" x14ac:dyDescent="0.25">
      <c r="A109" s="3">
        <f>RSI!A109</f>
        <v>42163</v>
      </c>
      <c r="B109" s="2">
        <f>RSI!B109</f>
        <v>16.193999999999999</v>
      </c>
      <c r="C109" s="2">
        <f>RSI!I109</f>
        <v>49.043050914118631</v>
      </c>
      <c r="D109" s="2">
        <f>MACD!E109</f>
        <v>3.8238080184910928E-2</v>
      </c>
      <c r="E109" s="2">
        <f>MACD!F109</f>
        <v>-0.12188337204111532</v>
      </c>
      <c r="F109" s="2">
        <f>'Moving Avg'!D109</f>
        <v>16.102399999999999</v>
      </c>
      <c r="G109" s="2">
        <f>'Moving Avg'!F109</f>
        <v>16.341850000000004</v>
      </c>
      <c r="H109" s="2">
        <f>'Moving Avg'!G109</f>
        <v>16.295839999999995</v>
      </c>
      <c r="I109" s="2">
        <f>'Moving Avg'!H109</f>
        <v>0</v>
      </c>
      <c r="J109" s="6" t="str">
        <f>OBV!F109</f>
        <v>BULLISH</v>
      </c>
      <c r="K109" s="6" t="str">
        <f>OBV!G109</f>
        <v>NEUTRAL</v>
      </c>
      <c r="L109" s="6" t="str">
        <f>OBV!H109</f>
        <v>BULLISH DIVERGENCE</v>
      </c>
      <c r="M109" s="8">
        <f t="shared" si="10"/>
        <v>25</v>
      </c>
      <c r="N109" s="8">
        <f t="shared" si="11"/>
        <v>0</v>
      </c>
      <c r="O109" s="8">
        <f t="shared" si="12"/>
        <v>100</v>
      </c>
      <c r="P109" s="8">
        <f t="shared" si="13"/>
        <v>66.5</v>
      </c>
      <c r="Q109" s="9">
        <f t="shared" si="14"/>
        <v>33.725000000000001</v>
      </c>
      <c r="R109" s="9">
        <f t="shared" si="15"/>
        <v>56.625</v>
      </c>
      <c r="S109" s="9">
        <f t="shared" si="16"/>
        <v>58.674999999999997</v>
      </c>
      <c r="T109" s="9">
        <f t="shared" si="17"/>
        <v>47.875</v>
      </c>
      <c r="U109" s="8">
        <f t="shared" si="18"/>
        <v>49.67499999999999</v>
      </c>
      <c r="V109" s="8">
        <f t="shared" si="19"/>
        <v>49.224999999999994</v>
      </c>
    </row>
    <row r="110" spans="1:22" ht="13.5" x14ac:dyDescent="0.25">
      <c r="A110" s="3">
        <f>RSI!A110</f>
        <v>42164</v>
      </c>
      <c r="B110" s="2">
        <f>RSI!B110</f>
        <v>15.831</v>
      </c>
      <c r="C110" s="2">
        <f>RSI!I110</f>
        <v>42.687069142965434</v>
      </c>
      <c r="D110" s="2">
        <f>MACD!E110</f>
        <v>0.11032781997839791</v>
      </c>
      <c r="E110" s="2">
        <f>MACD!F110</f>
        <v>-7.5441133637212693E-2</v>
      </c>
      <c r="F110" s="2">
        <f>'Moving Avg'!D110</f>
        <v>16.028200000000002</v>
      </c>
      <c r="G110" s="2">
        <f>'Moving Avg'!F110</f>
        <v>16.343050000000005</v>
      </c>
      <c r="H110" s="2">
        <f>'Moving Avg'!G110</f>
        <v>16.310819999999996</v>
      </c>
      <c r="I110" s="2">
        <f>'Moving Avg'!H110</f>
        <v>0</v>
      </c>
      <c r="J110" s="6" t="str">
        <f>OBV!F110</f>
        <v>BULLISH</v>
      </c>
      <c r="K110" s="6" t="str">
        <f>OBV!G110</f>
        <v>NEUTRAL</v>
      </c>
      <c r="L110" s="6" t="str">
        <f>OBV!H110</f>
        <v>BULLISH DIVERGENCE</v>
      </c>
      <c r="M110" s="8">
        <f t="shared" si="10"/>
        <v>25</v>
      </c>
      <c r="N110" s="8">
        <f t="shared" si="11"/>
        <v>0</v>
      </c>
      <c r="O110" s="8">
        <f t="shared" si="12"/>
        <v>100</v>
      </c>
      <c r="P110" s="8">
        <f t="shared" si="13"/>
        <v>66.5</v>
      </c>
      <c r="Q110" s="9">
        <f t="shared" si="14"/>
        <v>33.725000000000001</v>
      </c>
      <c r="R110" s="9">
        <f t="shared" si="15"/>
        <v>56.625</v>
      </c>
      <c r="S110" s="9">
        <f t="shared" si="16"/>
        <v>58.674999999999997</v>
      </c>
      <c r="T110" s="9">
        <f t="shared" si="17"/>
        <v>47.875</v>
      </c>
      <c r="U110" s="8">
        <f t="shared" si="18"/>
        <v>49.67499999999999</v>
      </c>
      <c r="V110" s="8">
        <f t="shared" si="19"/>
        <v>49.224999999999994</v>
      </c>
    </row>
    <row r="111" spans="1:22" ht="13.5" x14ac:dyDescent="0.25">
      <c r="A111" s="3">
        <f>RSI!A111</f>
        <v>42165</v>
      </c>
      <c r="B111" s="2">
        <f>RSI!B111</f>
        <v>16.193999999999999</v>
      </c>
      <c r="C111" s="2">
        <f>RSI!I111</f>
        <v>49.706497254230179</v>
      </c>
      <c r="D111" s="2">
        <f>MACD!E111</f>
        <v>0.15285593155473975</v>
      </c>
      <c r="E111" s="2">
        <f>MACD!F111</f>
        <v>-2.9781720598822208E-2</v>
      </c>
      <c r="F111" s="2">
        <f>'Moving Avg'!D111</f>
        <v>16.026600000000002</v>
      </c>
      <c r="G111" s="2">
        <f>'Moving Avg'!F111</f>
        <v>16.327650000000006</v>
      </c>
      <c r="H111" s="2">
        <f>'Moving Avg'!G111</f>
        <v>16.333059999999993</v>
      </c>
      <c r="I111" s="2">
        <f>'Moving Avg'!H111</f>
        <v>0</v>
      </c>
      <c r="J111" s="6" t="str">
        <f>OBV!F111</f>
        <v>BULLISH</v>
      </c>
      <c r="K111" s="6" t="str">
        <f>OBV!G111</f>
        <v>NEUTRAL</v>
      </c>
      <c r="L111" s="6" t="str">
        <f>OBV!H111</f>
        <v>BULLISH DIVERGENCE</v>
      </c>
      <c r="M111" s="8">
        <f t="shared" si="10"/>
        <v>25</v>
      </c>
      <c r="N111" s="8">
        <f t="shared" si="11"/>
        <v>0</v>
      </c>
      <c r="O111" s="8">
        <f t="shared" si="12"/>
        <v>100</v>
      </c>
      <c r="P111" s="8">
        <f t="shared" si="13"/>
        <v>66.5</v>
      </c>
      <c r="Q111" s="9">
        <f t="shared" si="14"/>
        <v>33.725000000000001</v>
      </c>
      <c r="R111" s="9">
        <f t="shared" si="15"/>
        <v>56.625</v>
      </c>
      <c r="S111" s="9">
        <f t="shared" si="16"/>
        <v>58.674999999999997</v>
      </c>
      <c r="T111" s="9">
        <f t="shared" si="17"/>
        <v>47.875</v>
      </c>
      <c r="U111" s="8">
        <f t="shared" si="18"/>
        <v>49.67499999999999</v>
      </c>
      <c r="V111" s="8">
        <f t="shared" si="19"/>
        <v>49.224999999999994</v>
      </c>
    </row>
    <row r="112" spans="1:22" ht="13.5" x14ac:dyDescent="0.25">
      <c r="A112" s="3">
        <f>RSI!A112</f>
        <v>42166</v>
      </c>
      <c r="B112" s="2">
        <f>RSI!B112</f>
        <v>16.21</v>
      </c>
      <c r="C112" s="2">
        <f>RSI!I112</f>
        <v>49.997194905011384</v>
      </c>
      <c r="D112" s="2">
        <f>MACD!E112</f>
        <v>0.18774996847005099</v>
      </c>
      <c r="E112" s="2">
        <f>MACD!F112</f>
        <v>1.3724617214952432E-2</v>
      </c>
      <c r="F112" s="2">
        <f>'Moving Avg'!D112</f>
        <v>16.124599999999997</v>
      </c>
      <c r="G112" s="2">
        <f>'Moving Avg'!F112</f>
        <v>16.312650000000001</v>
      </c>
      <c r="H112" s="2">
        <f>'Moving Avg'!G112</f>
        <v>16.337739999999993</v>
      </c>
      <c r="I112" s="2">
        <f>'Moving Avg'!H112</f>
        <v>0</v>
      </c>
      <c r="J112" s="6" t="str">
        <f>OBV!F112</f>
        <v>BULLISH</v>
      </c>
      <c r="K112" s="6" t="str">
        <f>OBV!G112</f>
        <v>NEUTRAL</v>
      </c>
      <c r="L112" s="6" t="str">
        <f>OBV!H112</f>
        <v>CONFIRMED BULLISH</v>
      </c>
      <c r="M112" s="8">
        <f t="shared" si="10"/>
        <v>25</v>
      </c>
      <c r="N112" s="8">
        <f t="shared" si="11"/>
        <v>0</v>
      </c>
      <c r="O112" s="8">
        <f t="shared" si="12"/>
        <v>100</v>
      </c>
      <c r="P112" s="8">
        <f t="shared" si="13"/>
        <v>83.5</v>
      </c>
      <c r="Q112" s="9">
        <f t="shared" si="14"/>
        <v>36.274999999999999</v>
      </c>
      <c r="R112" s="9">
        <f t="shared" si="15"/>
        <v>60.875</v>
      </c>
      <c r="S112" s="9">
        <f t="shared" si="16"/>
        <v>66.325000000000003</v>
      </c>
      <c r="T112" s="9">
        <f t="shared" si="17"/>
        <v>52.125</v>
      </c>
      <c r="U112" s="8">
        <f t="shared" si="18"/>
        <v>54.491666666666674</v>
      </c>
      <c r="V112" s="8">
        <f t="shared" si="19"/>
        <v>53.900000000000006</v>
      </c>
    </row>
    <row r="113" spans="1:22" ht="13.5" x14ac:dyDescent="0.25">
      <c r="A113" s="3">
        <f>RSI!A113</f>
        <v>42167</v>
      </c>
      <c r="B113" s="2">
        <f>RSI!B113</f>
        <v>16.588999999999999</v>
      </c>
      <c r="C113" s="2">
        <f>RSI!I113</f>
        <v>56.422527160931388</v>
      </c>
      <c r="D113" s="2">
        <f>MACD!E113</f>
        <v>0.18919401484563636</v>
      </c>
      <c r="E113" s="2">
        <f>MACD!F113</f>
        <v>4.8818496741089221E-2</v>
      </c>
      <c r="F113" s="2">
        <f>'Moving Avg'!D113</f>
        <v>16.203600000000002</v>
      </c>
      <c r="G113" s="2">
        <f>'Moving Avg'!F113</f>
        <v>16.313049999999997</v>
      </c>
      <c r="H113" s="2">
        <f>'Moving Avg'!G113</f>
        <v>16.349999999999994</v>
      </c>
      <c r="I113" s="2">
        <f>'Moving Avg'!H113</f>
        <v>0</v>
      </c>
      <c r="J113" s="6" t="str">
        <f>OBV!F113</f>
        <v>BULLISH</v>
      </c>
      <c r="K113" s="6" t="str">
        <f>OBV!G113</f>
        <v>NEUTRAL</v>
      </c>
      <c r="L113" s="6" t="str">
        <f>OBV!H113</f>
        <v>CONFIRMED BULLISH</v>
      </c>
      <c r="M113" s="8">
        <f t="shared" si="10"/>
        <v>25</v>
      </c>
      <c r="N113" s="8">
        <f t="shared" si="11"/>
        <v>0</v>
      </c>
      <c r="O113" s="8">
        <f t="shared" si="12"/>
        <v>100</v>
      </c>
      <c r="P113" s="8">
        <f t="shared" si="13"/>
        <v>83.5</v>
      </c>
      <c r="Q113" s="9">
        <f t="shared" si="14"/>
        <v>36.274999999999999</v>
      </c>
      <c r="R113" s="9">
        <f t="shared" si="15"/>
        <v>60.875</v>
      </c>
      <c r="S113" s="9">
        <f t="shared" si="16"/>
        <v>66.325000000000003</v>
      </c>
      <c r="T113" s="9">
        <f t="shared" si="17"/>
        <v>52.125</v>
      </c>
      <c r="U113" s="8">
        <f t="shared" si="18"/>
        <v>54.491666666666674</v>
      </c>
      <c r="V113" s="8">
        <f t="shared" si="19"/>
        <v>53.900000000000006</v>
      </c>
    </row>
    <row r="114" spans="1:22" ht="13.5" x14ac:dyDescent="0.25">
      <c r="A114" s="3">
        <f>RSI!A114</f>
        <v>42170</v>
      </c>
      <c r="B114" s="2">
        <f>RSI!B114</f>
        <v>16.588999999999999</v>
      </c>
      <c r="C114" s="2">
        <f>RSI!I114</f>
        <v>56.422527160931388</v>
      </c>
      <c r="D114" s="2">
        <f>MACD!E114</f>
        <v>0.128630871523427</v>
      </c>
      <c r="E114" s="2">
        <f>MACD!F114</f>
        <v>6.4780971697556783E-2</v>
      </c>
      <c r="F114" s="2">
        <f>'Moving Avg'!D114</f>
        <v>16.282599999999999</v>
      </c>
      <c r="G114" s="2">
        <f>'Moving Avg'!F114</f>
        <v>16.313049999999997</v>
      </c>
      <c r="H114" s="2">
        <f>'Moving Avg'!G114</f>
        <v>16.355879999999992</v>
      </c>
      <c r="I114" s="2">
        <f>'Moving Avg'!H114</f>
        <v>0</v>
      </c>
      <c r="J114" s="6" t="str">
        <f>OBV!F114</f>
        <v>BULLISH</v>
      </c>
      <c r="K114" s="6" t="str">
        <f>OBV!G114</f>
        <v>NEUTRAL</v>
      </c>
      <c r="L114" s="6" t="str">
        <f>OBV!H114</f>
        <v>CONFIRMED BULLISH</v>
      </c>
      <c r="M114" s="8">
        <f t="shared" si="10"/>
        <v>25</v>
      </c>
      <c r="N114" s="8">
        <f t="shared" si="11"/>
        <v>0</v>
      </c>
      <c r="O114" s="8">
        <f t="shared" si="12"/>
        <v>100</v>
      </c>
      <c r="P114" s="8">
        <f t="shared" si="13"/>
        <v>83.5</v>
      </c>
      <c r="Q114" s="9">
        <f t="shared" si="14"/>
        <v>36.274999999999999</v>
      </c>
      <c r="R114" s="9">
        <f t="shared" si="15"/>
        <v>60.875</v>
      </c>
      <c r="S114" s="9">
        <f t="shared" si="16"/>
        <v>66.325000000000003</v>
      </c>
      <c r="T114" s="9">
        <f t="shared" si="17"/>
        <v>52.125</v>
      </c>
      <c r="U114" s="8">
        <f t="shared" si="18"/>
        <v>54.491666666666674</v>
      </c>
      <c r="V114" s="8">
        <f t="shared" si="19"/>
        <v>53.900000000000006</v>
      </c>
    </row>
    <row r="115" spans="1:22" ht="13.5" x14ac:dyDescent="0.25">
      <c r="A115" s="3">
        <f>RSI!A115</f>
        <v>42171</v>
      </c>
      <c r="B115" s="2">
        <f>RSI!B115</f>
        <v>16.588999999999999</v>
      </c>
      <c r="C115" s="2">
        <f>RSI!I115</f>
        <v>56.422527160931381</v>
      </c>
      <c r="D115" s="2">
        <f>MACD!E115</f>
        <v>7.5304980071283723E-2</v>
      </c>
      <c r="E115" s="2">
        <f>MACD!F115</f>
        <v>6.6885773372302171E-2</v>
      </c>
      <c r="F115" s="2">
        <f>'Moving Avg'!D115</f>
        <v>16.434199999999997</v>
      </c>
      <c r="G115" s="2">
        <f>'Moving Avg'!F115</f>
        <v>16.337949999999999</v>
      </c>
      <c r="H115" s="2">
        <f>'Moving Avg'!G115</f>
        <v>16.366319999999991</v>
      </c>
      <c r="I115" s="2">
        <f>'Moving Avg'!H115</f>
        <v>0</v>
      </c>
      <c r="J115" s="6" t="str">
        <f>OBV!F115</f>
        <v>BULLISH</v>
      </c>
      <c r="K115" s="6" t="str">
        <f>OBV!G115</f>
        <v>NEUTRAL</v>
      </c>
      <c r="L115" s="6" t="str">
        <f>OBV!H115</f>
        <v>CONFIRMED BULLISH</v>
      </c>
      <c r="M115" s="8">
        <f t="shared" si="10"/>
        <v>25</v>
      </c>
      <c r="N115" s="8">
        <f t="shared" si="11"/>
        <v>0</v>
      </c>
      <c r="O115" s="8">
        <f t="shared" si="12"/>
        <v>100</v>
      </c>
      <c r="P115" s="8">
        <f t="shared" si="13"/>
        <v>83.5</v>
      </c>
      <c r="Q115" s="9">
        <f t="shared" si="14"/>
        <v>36.274999999999999</v>
      </c>
      <c r="R115" s="9">
        <f t="shared" si="15"/>
        <v>60.875</v>
      </c>
      <c r="S115" s="9">
        <f t="shared" si="16"/>
        <v>66.325000000000003</v>
      </c>
      <c r="T115" s="9">
        <f t="shared" si="17"/>
        <v>52.125</v>
      </c>
      <c r="U115" s="8">
        <f t="shared" si="18"/>
        <v>54.491666666666674</v>
      </c>
      <c r="V115" s="8">
        <f t="shared" si="19"/>
        <v>53.900000000000006</v>
      </c>
    </row>
    <row r="116" spans="1:22" ht="13.5" x14ac:dyDescent="0.25">
      <c r="A116" s="3">
        <f>RSI!A116</f>
        <v>42172</v>
      </c>
      <c r="B116" s="2">
        <f>RSI!B116</f>
        <v>16.975999999999999</v>
      </c>
      <c r="C116" s="2">
        <f>RSI!I116</f>
        <v>62.558461611703102</v>
      </c>
      <c r="D116" s="2">
        <f>MACD!E116</f>
        <v>-4.0966400172237627E-4</v>
      </c>
      <c r="E116" s="2">
        <f>MACD!F116</f>
        <v>5.3426685897497259E-2</v>
      </c>
      <c r="F116" s="2">
        <f>'Moving Avg'!D116</f>
        <v>16.590600000000002</v>
      </c>
      <c r="G116" s="2">
        <f>'Moving Avg'!F116</f>
        <v>16.382949999999997</v>
      </c>
      <c r="H116" s="2">
        <f>'Moving Avg'!G116</f>
        <v>16.387519999999991</v>
      </c>
      <c r="I116" s="2">
        <f>'Moving Avg'!H116</f>
        <v>0</v>
      </c>
      <c r="J116" s="6" t="str">
        <f>OBV!F116</f>
        <v>BULLISH</v>
      </c>
      <c r="K116" s="6" t="str">
        <f>OBV!G116</f>
        <v>NEUTRAL</v>
      </c>
      <c r="L116" s="6" t="str">
        <f>OBV!H116</f>
        <v>CONFIRMED BULLISH</v>
      </c>
      <c r="M116" s="8">
        <f t="shared" si="10"/>
        <v>25</v>
      </c>
      <c r="N116" s="8">
        <f t="shared" si="11"/>
        <v>100</v>
      </c>
      <c r="O116" s="8">
        <f t="shared" si="12"/>
        <v>100</v>
      </c>
      <c r="P116" s="8">
        <f t="shared" si="13"/>
        <v>83.5</v>
      </c>
      <c r="Q116" s="9">
        <f t="shared" si="14"/>
        <v>71.275000000000006</v>
      </c>
      <c r="R116" s="9">
        <f t="shared" si="15"/>
        <v>80.875</v>
      </c>
      <c r="S116" s="9">
        <f t="shared" si="16"/>
        <v>81.325000000000003</v>
      </c>
      <c r="T116" s="9">
        <f t="shared" si="17"/>
        <v>77.125</v>
      </c>
      <c r="U116" s="8">
        <f t="shared" si="18"/>
        <v>77.825000000000003</v>
      </c>
      <c r="V116" s="8">
        <f t="shared" si="19"/>
        <v>77.650000000000006</v>
      </c>
    </row>
    <row r="117" spans="1:22" ht="13.5" x14ac:dyDescent="0.25">
      <c r="A117" s="3">
        <f>RSI!A117</f>
        <v>42173</v>
      </c>
      <c r="B117" s="2">
        <f>RSI!B117</f>
        <v>16.975999999999999</v>
      </c>
      <c r="C117" s="2">
        <f>RSI!I117</f>
        <v>62.558461611703102</v>
      </c>
      <c r="D117" s="2">
        <f>MACD!E117</f>
        <v>-0.14269994452613588</v>
      </c>
      <c r="E117" s="2">
        <f>MACD!F117</f>
        <v>1.4201359812770636E-2</v>
      </c>
      <c r="F117" s="2">
        <f>'Moving Avg'!D117</f>
        <v>16.7438</v>
      </c>
      <c r="G117" s="2">
        <f>'Moving Avg'!F117</f>
        <v>16.404249999999998</v>
      </c>
      <c r="H117" s="2">
        <f>'Moving Avg'!G117</f>
        <v>16.418279999999996</v>
      </c>
      <c r="I117" s="2">
        <f>'Moving Avg'!H117</f>
        <v>0</v>
      </c>
      <c r="J117" s="6" t="str">
        <f>OBV!F117</f>
        <v>BULLISH</v>
      </c>
      <c r="K117" s="6" t="str">
        <f>OBV!G117</f>
        <v>NEUTRAL</v>
      </c>
      <c r="L117" s="6" t="str">
        <f>OBV!H117</f>
        <v>CONFIRMED BULLISH</v>
      </c>
      <c r="M117" s="8">
        <f t="shared" si="10"/>
        <v>25</v>
      </c>
      <c r="N117" s="8">
        <f t="shared" si="11"/>
        <v>100</v>
      </c>
      <c r="O117" s="8">
        <f t="shared" si="12"/>
        <v>100</v>
      </c>
      <c r="P117" s="8">
        <f t="shared" si="13"/>
        <v>83.5</v>
      </c>
      <c r="Q117" s="9">
        <f t="shared" si="14"/>
        <v>71.275000000000006</v>
      </c>
      <c r="R117" s="9">
        <f t="shared" si="15"/>
        <v>80.875</v>
      </c>
      <c r="S117" s="9">
        <f t="shared" si="16"/>
        <v>81.325000000000003</v>
      </c>
      <c r="T117" s="9">
        <f t="shared" si="17"/>
        <v>77.125</v>
      </c>
      <c r="U117" s="8">
        <f t="shared" si="18"/>
        <v>77.825000000000003</v>
      </c>
      <c r="V117" s="8">
        <f t="shared" si="19"/>
        <v>77.650000000000006</v>
      </c>
    </row>
    <row r="118" spans="1:22" ht="13.5" x14ac:dyDescent="0.25">
      <c r="A118" s="3">
        <f>RSI!A118</f>
        <v>42174</v>
      </c>
      <c r="B118" s="2">
        <f>RSI!B118</f>
        <v>16.975999999999999</v>
      </c>
      <c r="C118" s="2">
        <f>RSI!I118</f>
        <v>62.558461611703102</v>
      </c>
      <c r="D118" s="2">
        <f>MACD!E118</f>
        <v>-0.1939450367372757</v>
      </c>
      <c r="E118" s="2">
        <f>MACD!F118</f>
        <v>-2.7427919497238634E-2</v>
      </c>
      <c r="F118" s="2">
        <f>'Moving Avg'!D118</f>
        <v>16.821199999999997</v>
      </c>
      <c r="G118" s="2">
        <f>'Moving Avg'!F118</f>
        <v>16.425549999999994</v>
      </c>
      <c r="H118" s="2">
        <f>'Moving Avg'!G118</f>
        <v>16.449039999999997</v>
      </c>
      <c r="I118" s="2">
        <f>'Moving Avg'!H118</f>
        <v>0</v>
      </c>
      <c r="J118" s="6" t="str">
        <f>OBV!F118</f>
        <v>BULLISH</v>
      </c>
      <c r="K118" s="6" t="str">
        <f>OBV!G118</f>
        <v>NEUTRAL</v>
      </c>
      <c r="L118" s="6" t="str">
        <f>OBV!H118</f>
        <v>CONFIRMED BULLISH</v>
      </c>
      <c r="M118" s="8">
        <f t="shared" si="10"/>
        <v>25</v>
      </c>
      <c r="N118" s="8">
        <f t="shared" si="11"/>
        <v>100</v>
      </c>
      <c r="O118" s="8">
        <f t="shared" si="12"/>
        <v>100</v>
      </c>
      <c r="P118" s="8">
        <f t="shared" si="13"/>
        <v>83.5</v>
      </c>
      <c r="Q118" s="9">
        <f t="shared" si="14"/>
        <v>71.275000000000006</v>
      </c>
      <c r="R118" s="9">
        <f t="shared" si="15"/>
        <v>80.875</v>
      </c>
      <c r="S118" s="9">
        <f t="shared" si="16"/>
        <v>81.325000000000003</v>
      </c>
      <c r="T118" s="9">
        <f t="shared" si="17"/>
        <v>77.125</v>
      </c>
      <c r="U118" s="8">
        <f t="shared" si="18"/>
        <v>77.825000000000003</v>
      </c>
      <c r="V118" s="8">
        <f t="shared" si="19"/>
        <v>77.650000000000006</v>
      </c>
    </row>
    <row r="119" spans="1:22" ht="13.5" x14ac:dyDescent="0.25">
      <c r="A119" s="3">
        <f>RSI!A119</f>
        <v>42177</v>
      </c>
      <c r="B119" s="2">
        <f>RSI!B119</f>
        <v>16.975999999999999</v>
      </c>
      <c r="C119" s="2">
        <f>RSI!I119</f>
        <v>62.558461611703102</v>
      </c>
      <c r="D119" s="2">
        <f>MACD!E119</f>
        <v>-0.24079580656950839</v>
      </c>
      <c r="E119" s="2">
        <f>MACD!F119</f>
        <v>-7.0101496911692596E-2</v>
      </c>
      <c r="F119" s="2">
        <f>'Moving Avg'!D119</f>
        <v>16.898599999999998</v>
      </c>
      <c r="G119" s="2">
        <f>'Moving Avg'!F119</f>
        <v>16.446849999999998</v>
      </c>
      <c r="H119" s="2">
        <f>'Moving Avg'!G119</f>
        <v>16.461599999999997</v>
      </c>
      <c r="I119" s="2">
        <f>'Moving Avg'!H119</f>
        <v>0</v>
      </c>
      <c r="J119" s="6" t="str">
        <f>OBV!F119</f>
        <v>BULLISH</v>
      </c>
      <c r="K119" s="6" t="str">
        <f>OBV!G119</f>
        <v>NEUTRAL</v>
      </c>
      <c r="L119" s="6" t="str">
        <f>OBV!H119</f>
        <v>CONFIRMED BULLISH</v>
      </c>
      <c r="M119" s="8">
        <f t="shared" si="10"/>
        <v>25</v>
      </c>
      <c r="N119" s="8">
        <f t="shared" si="11"/>
        <v>100</v>
      </c>
      <c r="O119" s="8">
        <f t="shared" si="12"/>
        <v>100</v>
      </c>
      <c r="P119" s="8">
        <f t="shared" si="13"/>
        <v>83.5</v>
      </c>
      <c r="Q119" s="9">
        <f t="shared" si="14"/>
        <v>71.275000000000006</v>
      </c>
      <c r="R119" s="9">
        <f t="shared" si="15"/>
        <v>80.875</v>
      </c>
      <c r="S119" s="9">
        <f t="shared" si="16"/>
        <v>81.325000000000003</v>
      </c>
      <c r="T119" s="9">
        <f t="shared" si="17"/>
        <v>77.125</v>
      </c>
      <c r="U119" s="8">
        <f t="shared" si="18"/>
        <v>77.825000000000003</v>
      </c>
      <c r="V119" s="8">
        <f t="shared" si="19"/>
        <v>77.650000000000006</v>
      </c>
    </row>
    <row r="120" spans="1:22" ht="13.5" x14ac:dyDescent="0.25">
      <c r="A120" s="3">
        <f>RSI!A120</f>
        <v>42178</v>
      </c>
      <c r="B120" s="2">
        <f>RSI!B120</f>
        <v>16.588999999999999</v>
      </c>
      <c r="C120" s="2">
        <f>RSI!I120</f>
        <v>52.597090402417344</v>
      </c>
      <c r="D120" s="2">
        <f>MACD!E120</f>
        <v>-0.31084930650565212</v>
      </c>
      <c r="E120" s="2">
        <f>MACD!F120</f>
        <v>-0.11825105883048451</v>
      </c>
      <c r="F120" s="2">
        <f>'Moving Avg'!D120</f>
        <v>16.898599999999998</v>
      </c>
      <c r="G120" s="2">
        <f>'Moving Avg'!F120</f>
        <v>16.448799999999999</v>
      </c>
      <c r="H120" s="2">
        <f>'Moving Avg'!G120</f>
        <v>16.446879999999997</v>
      </c>
      <c r="I120" s="2">
        <f>'Moving Avg'!H120</f>
        <v>0</v>
      </c>
      <c r="J120" s="6" t="str">
        <f>OBV!F120</f>
        <v>BULLISH</v>
      </c>
      <c r="K120" s="6" t="str">
        <f>OBV!G120</f>
        <v>NEUTRAL</v>
      </c>
      <c r="L120" s="6" t="str">
        <f>OBV!H120</f>
        <v>NEUTRAL</v>
      </c>
      <c r="M120" s="8">
        <f t="shared" si="10"/>
        <v>25</v>
      </c>
      <c r="N120" s="8">
        <f t="shared" si="11"/>
        <v>100</v>
      </c>
      <c r="O120" s="8">
        <f t="shared" si="12"/>
        <v>100</v>
      </c>
      <c r="P120" s="8">
        <f t="shared" si="13"/>
        <v>49.5</v>
      </c>
      <c r="Q120" s="9">
        <f t="shared" si="14"/>
        <v>66.174999999999997</v>
      </c>
      <c r="R120" s="9">
        <f t="shared" si="15"/>
        <v>72.375</v>
      </c>
      <c r="S120" s="9">
        <f t="shared" si="16"/>
        <v>66.025000000000006</v>
      </c>
      <c r="T120" s="9">
        <f t="shared" si="17"/>
        <v>68.625</v>
      </c>
      <c r="U120" s="8">
        <f t="shared" si="18"/>
        <v>68.191666666666677</v>
      </c>
      <c r="V120" s="8">
        <f t="shared" si="19"/>
        <v>68.300000000000011</v>
      </c>
    </row>
    <row r="121" spans="1:22" ht="13.5" x14ac:dyDescent="0.25">
      <c r="A121" s="3">
        <f>RSI!A121</f>
        <v>42179</v>
      </c>
      <c r="B121" s="2">
        <f>RSI!B121</f>
        <v>16.588999999999999</v>
      </c>
      <c r="C121" s="2">
        <f>RSI!I121</f>
        <v>52.597090402417344</v>
      </c>
      <c r="D121" s="2">
        <f>MACD!E121</f>
        <v>-0.31498410780598363</v>
      </c>
      <c r="E121" s="2">
        <f>MACD!F121</f>
        <v>-0.15759766862558433</v>
      </c>
      <c r="F121" s="2">
        <f>'Moving Avg'!D121</f>
        <v>16.821199999999997</v>
      </c>
      <c r="G121" s="2">
        <f>'Moving Avg'!F121</f>
        <v>16.448799999999999</v>
      </c>
      <c r="H121" s="2">
        <f>'Moving Avg'!G121</f>
        <v>16.423959999999997</v>
      </c>
      <c r="I121" s="2">
        <f>'Moving Avg'!H121</f>
        <v>0</v>
      </c>
      <c r="J121" s="6" t="str">
        <f>OBV!F121</f>
        <v>BEARISH</v>
      </c>
      <c r="K121" s="6" t="str">
        <f>OBV!G121</f>
        <v>NEUTRAL</v>
      </c>
      <c r="L121" s="6" t="str">
        <f>OBV!H121</f>
        <v>CONFIRMED BEARISH</v>
      </c>
      <c r="M121" s="8">
        <f t="shared" si="10"/>
        <v>25</v>
      </c>
      <c r="N121" s="8">
        <f t="shared" si="11"/>
        <v>100</v>
      </c>
      <c r="O121" s="8">
        <f t="shared" si="12"/>
        <v>100</v>
      </c>
      <c r="P121" s="8">
        <f t="shared" si="13"/>
        <v>16.5</v>
      </c>
      <c r="Q121" s="9">
        <f t="shared" si="14"/>
        <v>61.225000000000001</v>
      </c>
      <c r="R121" s="9">
        <f t="shared" si="15"/>
        <v>64.125</v>
      </c>
      <c r="S121" s="9">
        <f t="shared" si="16"/>
        <v>51.174999999999997</v>
      </c>
      <c r="T121" s="9">
        <f t="shared" si="17"/>
        <v>60.375</v>
      </c>
      <c r="U121" s="8">
        <f t="shared" si="18"/>
        <v>58.841666666666661</v>
      </c>
      <c r="V121" s="8">
        <f t="shared" si="19"/>
        <v>59.224999999999994</v>
      </c>
    </row>
    <row r="122" spans="1:22" ht="13.5" x14ac:dyDescent="0.25">
      <c r="A122" s="3">
        <f>RSI!A122</f>
        <v>42180</v>
      </c>
      <c r="B122" s="2">
        <f>RSI!B122</f>
        <v>17.062999999999999</v>
      </c>
      <c r="C122" s="2">
        <f>RSI!I122</f>
        <v>61.341242430469521</v>
      </c>
      <c r="D122" s="2">
        <f>MACD!E122</f>
        <v>-0.35178505916315572</v>
      </c>
      <c r="E122" s="2">
        <f>MACD!F122</f>
        <v>-0.19643514673309859</v>
      </c>
      <c r="F122" s="2">
        <f>'Moving Avg'!D122</f>
        <v>16.8386</v>
      </c>
      <c r="G122" s="2">
        <f>'Moving Avg'!F122</f>
        <v>16.472499999999997</v>
      </c>
      <c r="H122" s="2">
        <f>'Moving Avg'!G122</f>
        <v>16.410519999999995</v>
      </c>
      <c r="I122" s="2">
        <f>'Moving Avg'!H122</f>
        <v>0</v>
      </c>
      <c r="J122" s="6" t="str">
        <f>OBV!F122</f>
        <v>BULLISH</v>
      </c>
      <c r="K122" s="6" t="str">
        <f>OBV!G122</f>
        <v>NEUTRAL</v>
      </c>
      <c r="L122" s="6" t="str">
        <f>OBV!H122</f>
        <v>CONFIRMED BULLISH</v>
      </c>
      <c r="M122" s="8">
        <f t="shared" si="10"/>
        <v>25</v>
      </c>
      <c r="N122" s="8">
        <f t="shared" si="11"/>
        <v>100</v>
      </c>
      <c r="O122" s="8">
        <f t="shared" si="12"/>
        <v>100</v>
      </c>
      <c r="P122" s="8">
        <f t="shared" si="13"/>
        <v>83.5</v>
      </c>
      <c r="Q122" s="9">
        <f t="shared" si="14"/>
        <v>71.275000000000006</v>
      </c>
      <c r="R122" s="9">
        <f t="shared" si="15"/>
        <v>80.875</v>
      </c>
      <c r="S122" s="9">
        <f t="shared" si="16"/>
        <v>81.325000000000003</v>
      </c>
      <c r="T122" s="9">
        <f t="shared" si="17"/>
        <v>77.125</v>
      </c>
      <c r="U122" s="8">
        <f t="shared" si="18"/>
        <v>77.825000000000003</v>
      </c>
      <c r="V122" s="8">
        <f t="shared" si="19"/>
        <v>77.650000000000006</v>
      </c>
    </row>
    <row r="123" spans="1:22" ht="13.5" x14ac:dyDescent="0.25">
      <c r="A123" s="3">
        <f>RSI!A123</f>
        <v>42181</v>
      </c>
      <c r="B123" s="2">
        <f>RSI!B123</f>
        <v>17.062999999999999</v>
      </c>
      <c r="C123" s="2">
        <f>RSI!I123</f>
        <v>61.341242430469521</v>
      </c>
      <c r="D123" s="2">
        <f>MACD!E123</f>
        <v>-0.32802187223030543</v>
      </c>
      <c r="E123" s="2">
        <f>MACD!F123</f>
        <v>-0.22275249183253998</v>
      </c>
      <c r="F123" s="2">
        <f>'Moving Avg'!D123</f>
        <v>16.856000000000002</v>
      </c>
      <c r="G123" s="2">
        <f>'Moving Avg'!F123</f>
        <v>16.496199999999998</v>
      </c>
      <c r="H123" s="2">
        <f>'Moving Avg'!G123</f>
        <v>16.397079999999995</v>
      </c>
      <c r="I123" s="2">
        <f>'Moving Avg'!H123</f>
        <v>0</v>
      </c>
      <c r="J123" s="6" t="str">
        <f>OBV!F123</f>
        <v>BULLISH</v>
      </c>
      <c r="K123" s="6" t="str">
        <f>OBV!G123</f>
        <v>NEUTRAL</v>
      </c>
      <c r="L123" s="6" t="str">
        <f>OBV!H123</f>
        <v>CONFIRMED BULLISH</v>
      </c>
      <c r="M123" s="8">
        <f t="shared" si="10"/>
        <v>25</v>
      </c>
      <c r="N123" s="8">
        <f t="shared" si="11"/>
        <v>100</v>
      </c>
      <c r="O123" s="8">
        <f t="shared" si="12"/>
        <v>100</v>
      </c>
      <c r="P123" s="8">
        <f t="shared" si="13"/>
        <v>83.5</v>
      </c>
      <c r="Q123" s="9">
        <f t="shared" si="14"/>
        <v>71.275000000000006</v>
      </c>
      <c r="R123" s="9">
        <f t="shared" si="15"/>
        <v>80.875</v>
      </c>
      <c r="S123" s="9">
        <f t="shared" si="16"/>
        <v>81.325000000000003</v>
      </c>
      <c r="T123" s="9">
        <f t="shared" si="17"/>
        <v>77.125</v>
      </c>
      <c r="U123" s="8">
        <f t="shared" si="18"/>
        <v>77.825000000000003</v>
      </c>
      <c r="V123" s="8">
        <f t="shared" si="19"/>
        <v>77.650000000000006</v>
      </c>
    </row>
    <row r="124" spans="1:22" ht="13.5" x14ac:dyDescent="0.25">
      <c r="A124" s="3">
        <f>RSI!A124</f>
        <v>42184</v>
      </c>
      <c r="B124" s="2">
        <f>RSI!B124</f>
        <v>17.062999999999999</v>
      </c>
      <c r="C124" s="2">
        <f>RSI!I124</f>
        <v>61.341242430469521</v>
      </c>
      <c r="D124" s="2">
        <f>MACD!E124</f>
        <v>-0.31106755913783957</v>
      </c>
      <c r="E124" s="2">
        <f>MACD!F124</f>
        <v>-0.2404155052935999</v>
      </c>
      <c r="F124" s="2">
        <f>'Moving Avg'!D124</f>
        <v>16.8734</v>
      </c>
      <c r="G124" s="2">
        <f>'Moving Avg'!F124</f>
        <v>16.539249999999999</v>
      </c>
      <c r="H124" s="2">
        <f>'Moving Avg'!G124</f>
        <v>16.373379999999994</v>
      </c>
      <c r="I124" s="2">
        <f>'Moving Avg'!H124</f>
        <v>0</v>
      </c>
      <c r="J124" s="6" t="str">
        <f>OBV!F124</f>
        <v>BULLISH</v>
      </c>
      <c r="K124" s="6" t="str">
        <f>OBV!G124</f>
        <v>NEUTRAL</v>
      </c>
      <c r="L124" s="6" t="str">
        <f>OBV!H124</f>
        <v>CONFIRMED BULLISH</v>
      </c>
      <c r="M124" s="8">
        <f t="shared" si="10"/>
        <v>25</v>
      </c>
      <c r="N124" s="8">
        <f t="shared" si="11"/>
        <v>100</v>
      </c>
      <c r="O124" s="8">
        <f t="shared" si="12"/>
        <v>100</v>
      </c>
      <c r="P124" s="8">
        <f t="shared" si="13"/>
        <v>83.5</v>
      </c>
      <c r="Q124" s="9">
        <f t="shared" si="14"/>
        <v>71.275000000000006</v>
      </c>
      <c r="R124" s="9">
        <f t="shared" si="15"/>
        <v>80.875</v>
      </c>
      <c r="S124" s="9">
        <f t="shared" si="16"/>
        <v>81.325000000000003</v>
      </c>
      <c r="T124" s="9">
        <f t="shared" si="17"/>
        <v>77.125</v>
      </c>
      <c r="U124" s="8">
        <f t="shared" si="18"/>
        <v>77.825000000000003</v>
      </c>
      <c r="V124" s="8">
        <f t="shared" si="19"/>
        <v>77.650000000000006</v>
      </c>
    </row>
    <row r="125" spans="1:22" ht="13.5" x14ac:dyDescent="0.25">
      <c r="A125" s="3">
        <f>RSI!A125</f>
        <v>42185</v>
      </c>
      <c r="B125" s="2">
        <f>RSI!B125</f>
        <v>17.062999999999999</v>
      </c>
      <c r="C125" s="2">
        <f>RSI!I125</f>
        <v>61.341242430469521</v>
      </c>
      <c r="D125" s="2">
        <f>MACD!E125</f>
        <v>-0.29964104535727287</v>
      </c>
      <c r="E125" s="2">
        <f>MACD!F125</f>
        <v>-0.25226061330633454</v>
      </c>
      <c r="F125" s="2">
        <f>'Moving Avg'!D125</f>
        <v>16.968200000000003</v>
      </c>
      <c r="G125" s="2">
        <f>'Moving Avg'!F125</f>
        <v>16.582299999999996</v>
      </c>
      <c r="H125" s="2">
        <f>'Moving Avg'!G125</f>
        <v>16.349679999999992</v>
      </c>
      <c r="I125" s="2">
        <f>'Moving Avg'!H125</f>
        <v>0</v>
      </c>
      <c r="J125" s="6" t="str">
        <f>OBV!F125</f>
        <v>BULLISH</v>
      </c>
      <c r="K125" s="6" t="str">
        <f>OBV!G125</f>
        <v>NEUTRAL</v>
      </c>
      <c r="L125" s="6" t="str">
        <f>OBV!H125</f>
        <v>CONFIRMED BULLISH</v>
      </c>
      <c r="M125" s="8">
        <f t="shared" si="10"/>
        <v>25</v>
      </c>
      <c r="N125" s="8">
        <f t="shared" si="11"/>
        <v>100</v>
      </c>
      <c r="O125" s="8">
        <f t="shared" si="12"/>
        <v>100</v>
      </c>
      <c r="P125" s="8">
        <f t="shared" si="13"/>
        <v>83.5</v>
      </c>
      <c r="Q125" s="9">
        <f t="shared" si="14"/>
        <v>71.275000000000006</v>
      </c>
      <c r="R125" s="9">
        <f t="shared" si="15"/>
        <v>80.875</v>
      </c>
      <c r="S125" s="9">
        <f t="shared" si="16"/>
        <v>81.325000000000003</v>
      </c>
      <c r="T125" s="9">
        <f t="shared" si="17"/>
        <v>77.125</v>
      </c>
      <c r="U125" s="8">
        <f t="shared" si="18"/>
        <v>77.825000000000003</v>
      </c>
      <c r="V125" s="8">
        <f t="shared" si="19"/>
        <v>77.650000000000006</v>
      </c>
    </row>
    <row r="126" spans="1:22" ht="13.5" x14ac:dyDescent="0.25">
      <c r="A126" s="3">
        <f>RSI!A126</f>
        <v>42186</v>
      </c>
      <c r="B126" s="2">
        <f>RSI!B126</f>
        <v>17.062999999999999</v>
      </c>
      <c r="C126" s="2">
        <f>RSI!I126</f>
        <v>61.341242430469521</v>
      </c>
      <c r="D126" s="2">
        <f>MACD!E126</f>
        <v>-0.23313718361628943</v>
      </c>
      <c r="E126" s="2">
        <f>MACD!F126</f>
        <v>-0.24843592736832554</v>
      </c>
      <c r="F126" s="2">
        <f>'Moving Avg'!D126</f>
        <v>17.062999999999999</v>
      </c>
      <c r="G126" s="2">
        <f>'Moving Avg'!F126</f>
        <v>16.625349999999997</v>
      </c>
      <c r="H126" s="2">
        <f>'Moving Avg'!G126</f>
        <v>16.325979999999998</v>
      </c>
      <c r="I126" s="2">
        <f>'Moving Avg'!H126</f>
        <v>0</v>
      </c>
      <c r="J126" s="6" t="str">
        <f>OBV!F126</f>
        <v>BULLISH</v>
      </c>
      <c r="K126" s="6" t="str">
        <f>OBV!G126</f>
        <v>NEUTRAL</v>
      </c>
      <c r="L126" s="6" t="str">
        <f>OBV!H126</f>
        <v>CONFIRMED BULLISH</v>
      </c>
      <c r="M126" s="8">
        <f t="shared" si="10"/>
        <v>25</v>
      </c>
      <c r="N126" s="8">
        <f t="shared" si="11"/>
        <v>0</v>
      </c>
      <c r="O126" s="8">
        <f t="shared" si="12"/>
        <v>100</v>
      </c>
      <c r="P126" s="8">
        <f t="shared" si="13"/>
        <v>83.5</v>
      </c>
      <c r="Q126" s="9">
        <f t="shared" si="14"/>
        <v>36.274999999999999</v>
      </c>
      <c r="R126" s="9">
        <f t="shared" si="15"/>
        <v>60.875</v>
      </c>
      <c r="S126" s="9">
        <f t="shared" si="16"/>
        <v>66.325000000000003</v>
      </c>
      <c r="T126" s="9">
        <f t="shared" si="17"/>
        <v>52.125</v>
      </c>
      <c r="U126" s="8">
        <f t="shared" si="18"/>
        <v>54.491666666666674</v>
      </c>
      <c r="V126" s="8">
        <f t="shared" si="19"/>
        <v>53.900000000000006</v>
      </c>
    </row>
    <row r="127" spans="1:22" ht="13.5" x14ac:dyDescent="0.25">
      <c r="A127" s="3">
        <f>RSI!A127</f>
        <v>42187</v>
      </c>
      <c r="B127" s="2">
        <f>RSI!B127</f>
        <v>17.062999999999999</v>
      </c>
      <c r="C127" s="2">
        <f>RSI!I127</f>
        <v>61.341242430469521</v>
      </c>
      <c r="D127" s="2">
        <f>MACD!E127</f>
        <v>-0.17936763742473616</v>
      </c>
      <c r="E127" s="2">
        <f>MACD!F127</f>
        <v>-0.23462226937960767</v>
      </c>
      <c r="F127" s="2">
        <f>'Moving Avg'!D127</f>
        <v>17.062999999999999</v>
      </c>
      <c r="G127" s="2">
        <f>'Moving Avg'!F127</f>
        <v>16.692499999999995</v>
      </c>
      <c r="H127" s="2">
        <f>'Moving Avg'!G127</f>
        <v>16.318559999999998</v>
      </c>
      <c r="I127" s="2">
        <f>'Moving Avg'!H127</f>
        <v>0</v>
      </c>
      <c r="J127" s="6" t="str">
        <f>OBV!F127</f>
        <v>NEUTRAL</v>
      </c>
      <c r="K127" s="6" t="str">
        <f>OBV!G127</f>
        <v>NEUTRAL</v>
      </c>
      <c r="L127" s="6" t="str">
        <f>OBV!H127</f>
        <v>NEUTRAL</v>
      </c>
      <c r="M127" s="8">
        <f t="shared" si="10"/>
        <v>25</v>
      </c>
      <c r="N127" s="8">
        <f t="shared" si="11"/>
        <v>0</v>
      </c>
      <c r="O127" s="8">
        <f t="shared" si="12"/>
        <v>100</v>
      </c>
      <c r="P127" s="8">
        <f t="shared" si="13"/>
        <v>33</v>
      </c>
      <c r="Q127" s="9">
        <f t="shared" si="14"/>
        <v>28.7</v>
      </c>
      <c r="R127" s="9">
        <f t="shared" si="15"/>
        <v>48.25</v>
      </c>
      <c r="S127" s="9">
        <f t="shared" si="16"/>
        <v>43.6</v>
      </c>
      <c r="T127" s="9">
        <f t="shared" si="17"/>
        <v>39.5</v>
      </c>
      <c r="U127" s="8">
        <f t="shared" si="18"/>
        <v>40.183333333333337</v>
      </c>
      <c r="V127" s="8">
        <f t="shared" si="19"/>
        <v>40.012500000000003</v>
      </c>
    </row>
    <row r="128" spans="1:22" ht="13.5" x14ac:dyDescent="0.25">
      <c r="A128" s="3">
        <f>RSI!A128</f>
        <v>42188</v>
      </c>
      <c r="B128" s="2">
        <f>RSI!B128</f>
        <v>16.667999999999999</v>
      </c>
      <c r="C128" s="2">
        <f>RSI!I128</f>
        <v>49.476936084456895</v>
      </c>
      <c r="D128" s="2">
        <f>MACD!E128</f>
        <v>-0.10692861818719734</v>
      </c>
      <c r="E128" s="2">
        <f>MACD!F128</f>
        <v>-0.2090835391411256</v>
      </c>
      <c r="F128" s="2">
        <f>'Moving Avg'!D128</f>
        <v>16.983999999999998</v>
      </c>
      <c r="G128" s="2">
        <f>'Moving Avg'!F128</f>
        <v>16.716199999999997</v>
      </c>
      <c r="H128" s="2">
        <f>'Moving Avg'!G128</f>
        <v>16.318559999999994</v>
      </c>
      <c r="I128" s="2">
        <f>'Moving Avg'!H128</f>
        <v>0</v>
      </c>
      <c r="J128" s="6" t="str">
        <f>OBV!F128</f>
        <v>BEARISH</v>
      </c>
      <c r="K128" s="6" t="str">
        <f>OBV!G128</f>
        <v>NEUTRAL</v>
      </c>
      <c r="L128" s="6" t="str">
        <f>OBV!H128</f>
        <v>CONFIRMED BEARISH</v>
      </c>
      <c r="M128" s="8">
        <f t="shared" si="10"/>
        <v>25</v>
      </c>
      <c r="N128" s="8">
        <f t="shared" si="11"/>
        <v>0</v>
      </c>
      <c r="O128" s="8">
        <f t="shared" si="12"/>
        <v>100</v>
      </c>
      <c r="P128" s="8">
        <f t="shared" si="13"/>
        <v>16.5</v>
      </c>
      <c r="Q128" s="9">
        <f t="shared" si="14"/>
        <v>26.225000000000001</v>
      </c>
      <c r="R128" s="9">
        <f t="shared" si="15"/>
        <v>44.125</v>
      </c>
      <c r="S128" s="9">
        <f t="shared" si="16"/>
        <v>36.174999999999997</v>
      </c>
      <c r="T128" s="9">
        <f t="shared" si="17"/>
        <v>35.375</v>
      </c>
      <c r="U128" s="8">
        <f t="shared" si="18"/>
        <v>35.508333333333333</v>
      </c>
      <c r="V128" s="8">
        <f t="shared" si="19"/>
        <v>35.474999999999994</v>
      </c>
    </row>
    <row r="129" spans="1:22" ht="13.5" x14ac:dyDescent="0.25">
      <c r="A129" s="3">
        <f>RSI!A129</f>
        <v>42191</v>
      </c>
      <c r="B129" s="2">
        <f>RSI!B129</f>
        <v>16.667999999999999</v>
      </c>
      <c r="C129" s="2">
        <f>RSI!I129</f>
        <v>49.476936084456895</v>
      </c>
      <c r="D129" s="2">
        <f>MACD!E129</f>
        <v>-4.5445869574457731E-2</v>
      </c>
      <c r="E129" s="2">
        <f>MACD!F129</f>
        <v>-0.17635600522779205</v>
      </c>
      <c r="F129" s="2">
        <f>'Moving Avg'!D129</f>
        <v>16.905000000000001</v>
      </c>
      <c r="G129" s="2">
        <f>'Moving Avg'!F129</f>
        <v>16.739899999999999</v>
      </c>
      <c r="H129" s="2">
        <f>'Moving Avg'!G129</f>
        <v>16.320919999999997</v>
      </c>
      <c r="I129" s="2">
        <f>'Moving Avg'!H129</f>
        <v>0</v>
      </c>
      <c r="J129" s="6" t="str">
        <f>OBV!F129</f>
        <v>BEARISH</v>
      </c>
      <c r="K129" s="6" t="str">
        <f>OBV!G129</f>
        <v>NEUTRAL</v>
      </c>
      <c r="L129" s="6" t="str">
        <f>OBV!H129</f>
        <v>CONFIRMED BEARISH</v>
      </c>
      <c r="M129" s="8">
        <f t="shared" si="10"/>
        <v>25</v>
      </c>
      <c r="N129" s="8">
        <f t="shared" si="11"/>
        <v>0</v>
      </c>
      <c r="O129" s="8">
        <f t="shared" si="12"/>
        <v>100</v>
      </c>
      <c r="P129" s="8">
        <f t="shared" si="13"/>
        <v>16.5</v>
      </c>
      <c r="Q129" s="9">
        <f t="shared" si="14"/>
        <v>26.225000000000001</v>
      </c>
      <c r="R129" s="9">
        <f t="shared" si="15"/>
        <v>44.125</v>
      </c>
      <c r="S129" s="9">
        <f t="shared" si="16"/>
        <v>36.174999999999997</v>
      </c>
      <c r="T129" s="9">
        <f t="shared" si="17"/>
        <v>35.375</v>
      </c>
      <c r="U129" s="8">
        <f t="shared" si="18"/>
        <v>35.508333333333333</v>
      </c>
      <c r="V129" s="8">
        <f t="shared" si="19"/>
        <v>35.474999999999994</v>
      </c>
    </row>
    <row r="130" spans="1:22" ht="13.5" x14ac:dyDescent="0.25">
      <c r="A130" s="3">
        <f>RSI!A130</f>
        <v>42192</v>
      </c>
      <c r="B130" s="2">
        <f>RSI!B130</f>
        <v>16.667999999999999</v>
      </c>
      <c r="C130" s="2">
        <f>RSI!I130</f>
        <v>49.476936084456895</v>
      </c>
      <c r="D130" s="2">
        <f>MACD!E130</f>
        <v>-5.2786213315766162E-2</v>
      </c>
      <c r="E130" s="2">
        <f>MACD!F130</f>
        <v>-0.15164204684538687</v>
      </c>
      <c r="F130" s="2">
        <f>'Moving Avg'!D130</f>
        <v>16.826000000000001</v>
      </c>
      <c r="G130" s="2">
        <f>'Moving Avg'!F130</f>
        <v>16.781749999999995</v>
      </c>
      <c r="H130" s="2">
        <f>'Moving Avg'!G130</f>
        <v>16.324239999999996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CONFIRMED BEARISH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100</v>
      </c>
      <c r="P130" s="8">
        <f t="shared" ref="P130:P193" si="23">IF(L130="confirmed bullish", 34, IF(L130="bullish divergence",17, 0))+IF(J130="bullish",33,IF(J130="bearish",0,16.5))+IF(K130="strong",33,IF(K130="weak",0,16.5))</f>
        <v>16.5</v>
      </c>
      <c r="Q130" s="9">
        <f t="shared" si="14"/>
        <v>26.225000000000001</v>
      </c>
      <c r="R130" s="9">
        <f t="shared" si="15"/>
        <v>44.125</v>
      </c>
      <c r="S130" s="9">
        <f t="shared" si="16"/>
        <v>36.174999999999997</v>
      </c>
      <c r="T130" s="9">
        <f t="shared" si="17"/>
        <v>35.375</v>
      </c>
      <c r="U130" s="8">
        <f t="shared" si="18"/>
        <v>35.508333333333333</v>
      </c>
      <c r="V130" s="8">
        <f t="shared" si="19"/>
        <v>35.474999999999994</v>
      </c>
    </row>
    <row r="131" spans="1:22" ht="13.5" x14ac:dyDescent="0.25">
      <c r="A131" s="3">
        <f>RSI!A131</f>
        <v>42193</v>
      </c>
      <c r="B131" s="2">
        <f>RSI!B131</f>
        <v>16.667999999999999</v>
      </c>
      <c r="C131" s="2">
        <f>RSI!I131</f>
        <v>49.476936084456895</v>
      </c>
      <c r="D131" s="2">
        <f>MACD!E131</f>
        <v>-5.8835927491251994E-2</v>
      </c>
      <c r="E131" s="2">
        <f>MACD!F131</f>
        <v>-0.13308082297455992</v>
      </c>
      <c r="F131" s="2">
        <f>'Moving Avg'!D131</f>
        <v>16.746999999999996</v>
      </c>
      <c r="G131" s="2">
        <f>'Moving Avg'!F131</f>
        <v>16.80545</v>
      </c>
      <c r="H131" s="2">
        <f>'Moving Avg'!G131</f>
        <v>16.341619999999999</v>
      </c>
      <c r="I131" s="2">
        <f>'Moving Avg'!H131</f>
        <v>0</v>
      </c>
      <c r="J131" s="6" t="str">
        <f>OBV!F131</f>
        <v>BEARISH</v>
      </c>
      <c r="K131" s="6" t="str">
        <f>OBV!G131</f>
        <v>NEUTRAL</v>
      </c>
      <c r="L131" s="6" t="str">
        <f>OBV!H131</f>
        <v>CONFIRMED BEARISH</v>
      </c>
      <c r="M131" s="8">
        <f t="shared" si="20"/>
        <v>25</v>
      </c>
      <c r="N131" s="8">
        <f t="shared" si="21"/>
        <v>0</v>
      </c>
      <c r="O131" s="8">
        <f t="shared" si="22"/>
        <v>100</v>
      </c>
      <c r="P131" s="8">
        <f t="shared" si="23"/>
        <v>16.5</v>
      </c>
      <c r="Q131" s="9">
        <f t="shared" ref="Q131:Q194" si="24">0.35*M131+N131*0.35+O131*0.15+P131*0.15</f>
        <v>26.225000000000001</v>
      </c>
      <c r="R131" s="9">
        <f t="shared" ref="R131:R194" si="25">M131*0.2+N131*0.2+O131*0.35+P131*0.25</f>
        <v>44.125</v>
      </c>
      <c r="S131" s="9">
        <f t="shared" ref="S131:S194" si="26">M131*0.15+N131*0.15+O131*0.25+P131*0.45</f>
        <v>36.174999999999997</v>
      </c>
      <c r="T131" s="9">
        <f t="shared" ref="T131:T194" si="27">0.25*SUM(M131:P131)</f>
        <v>35.375</v>
      </c>
      <c r="U131" s="8">
        <f t="shared" ref="U131:U194" si="28">SUM(Q131:S131)/3</f>
        <v>35.508333333333333</v>
      </c>
      <c r="V131" s="8">
        <f t="shared" ref="V131:V194" si="29">SUM(Q131:T131)/4</f>
        <v>35.474999999999994</v>
      </c>
    </row>
    <row r="132" spans="1:22" ht="13.5" x14ac:dyDescent="0.25">
      <c r="A132" s="3">
        <f>RSI!A132</f>
        <v>42194</v>
      </c>
      <c r="B132" s="2">
        <f>RSI!B132</f>
        <v>16.66</v>
      </c>
      <c r="C132" s="2">
        <f>RSI!I132</f>
        <v>49.217612538332347</v>
      </c>
      <c r="D132" s="2">
        <f>MACD!E132</f>
        <v>9.710147470872954E-3</v>
      </c>
      <c r="E132" s="2">
        <f>MACD!F132</f>
        <v>-0.10452262888547335</v>
      </c>
      <c r="F132" s="2">
        <f>'Moving Avg'!D132</f>
        <v>16.666399999999999</v>
      </c>
      <c r="G132" s="2">
        <f>'Moving Avg'!F132</f>
        <v>16.827949999999998</v>
      </c>
      <c r="H132" s="2">
        <f>'Moving Avg'!G132</f>
        <v>16.368319999999997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  <c r="M132" s="8">
        <f t="shared" si="20"/>
        <v>25</v>
      </c>
      <c r="N132" s="8">
        <f t="shared" si="21"/>
        <v>0</v>
      </c>
      <c r="O132" s="8">
        <f t="shared" si="22"/>
        <v>100</v>
      </c>
      <c r="P132" s="8">
        <f t="shared" si="23"/>
        <v>16.5</v>
      </c>
      <c r="Q132" s="9">
        <f t="shared" si="24"/>
        <v>26.225000000000001</v>
      </c>
      <c r="R132" s="9">
        <f t="shared" si="25"/>
        <v>44.125</v>
      </c>
      <c r="S132" s="9">
        <f t="shared" si="26"/>
        <v>36.174999999999997</v>
      </c>
      <c r="T132" s="9">
        <f t="shared" si="27"/>
        <v>35.375</v>
      </c>
      <c r="U132" s="8">
        <f t="shared" si="28"/>
        <v>35.508333333333333</v>
      </c>
      <c r="V132" s="8">
        <f t="shared" si="29"/>
        <v>35.474999999999994</v>
      </c>
    </row>
    <row r="133" spans="1:22" ht="13.5" x14ac:dyDescent="0.25">
      <c r="A133" s="3">
        <f>RSI!A133</f>
        <v>42195</v>
      </c>
      <c r="B133" s="2">
        <f>RSI!B133</f>
        <v>17.158000000000001</v>
      </c>
      <c r="C133" s="2">
        <f>RSI!I133</f>
        <v>62.421518442944361</v>
      </c>
      <c r="D133" s="2">
        <f>MACD!E133</f>
        <v>3.1007384008482575E-2</v>
      </c>
      <c r="E133" s="2">
        <f>MACD!F133</f>
        <v>-7.7416626306682182E-2</v>
      </c>
      <c r="F133" s="2">
        <f>'Moving Avg'!D133</f>
        <v>16.764400000000002</v>
      </c>
      <c r="G133" s="2">
        <f>'Moving Avg'!F133</f>
        <v>16.856400000000001</v>
      </c>
      <c r="H133" s="2">
        <f>'Moving Avg'!G133</f>
        <v>16.404980000000002</v>
      </c>
      <c r="I133" s="2">
        <f>'Moving Avg'!H133</f>
        <v>0</v>
      </c>
      <c r="J133" s="6" t="str">
        <f>OBV!F133</f>
        <v>BEARISH</v>
      </c>
      <c r="K133" s="6" t="str">
        <f>OBV!G133</f>
        <v>NEUTRAL</v>
      </c>
      <c r="L133" s="6" t="str">
        <f>OBV!H133</f>
        <v>BEARISH DIVERGENCE</v>
      </c>
      <c r="M133" s="8">
        <f t="shared" si="20"/>
        <v>25</v>
      </c>
      <c r="N133" s="8">
        <f t="shared" si="21"/>
        <v>0</v>
      </c>
      <c r="O133" s="8">
        <f t="shared" si="22"/>
        <v>100</v>
      </c>
      <c r="P133" s="8">
        <f t="shared" si="23"/>
        <v>16.5</v>
      </c>
      <c r="Q133" s="9">
        <f t="shared" si="24"/>
        <v>26.225000000000001</v>
      </c>
      <c r="R133" s="9">
        <f t="shared" si="25"/>
        <v>44.125</v>
      </c>
      <c r="S133" s="9">
        <f t="shared" si="26"/>
        <v>36.174999999999997</v>
      </c>
      <c r="T133" s="9">
        <f t="shared" si="27"/>
        <v>35.375</v>
      </c>
      <c r="U133" s="8">
        <f t="shared" si="28"/>
        <v>35.508333333333333</v>
      </c>
      <c r="V133" s="8">
        <f t="shared" si="29"/>
        <v>35.474999999999994</v>
      </c>
    </row>
    <row r="134" spans="1:22" ht="13.5" x14ac:dyDescent="0.25">
      <c r="A134" s="3">
        <f>RSI!A134</f>
        <v>42198</v>
      </c>
      <c r="B134" s="2">
        <f>RSI!B134</f>
        <v>17.158000000000001</v>
      </c>
      <c r="C134" s="2">
        <f>RSI!I134</f>
        <v>62.421518442944361</v>
      </c>
      <c r="D134" s="2">
        <f>MACD!E134</f>
        <v>4.6257271506512154E-2</v>
      </c>
      <c r="E134" s="2">
        <f>MACD!F134</f>
        <v>-5.2681846744043317E-2</v>
      </c>
      <c r="F134" s="2">
        <f>'Moving Avg'!D134</f>
        <v>16.862400000000001</v>
      </c>
      <c r="G134" s="2">
        <f>'Moving Avg'!F134</f>
        <v>16.88485</v>
      </c>
      <c r="H134" s="2">
        <f>'Moving Avg'!G134</f>
        <v>16.44164</v>
      </c>
      <c r="I134" s="2">
        <f>'Moving Avg'!H134</f>
        <v>0</v>
      </c>
      <c r="J134" s="6" t="str">
        <f>OBV!F134</f>
        <v>BEARISH</v>
      </c>
      <c r="K134" s="6" t="str">
        <f>OBV!G134</f>
        <v>NEUTRAL</v>
      </c>
      <c r="L134" s="6" t="str">
        <f>OBV!H134</f>
        <v>BEARISH DIVERGENCE</v>
      </c>
      <c r="M134" s="8">
        <f t="shared" si="20"/>
        <v>25</v>
      </c>
      <c r="N134" s="8">
        <f t="shared" si="21"/>
        <v>0</v>
      </c>
      <c r="O134" s="8">
        <f t="shared" si="22"/>
        <v>100</v>
      </c>
      <c r="P134" s="8">
        <f t="shared" si="23"/>
        <v>16.5</v>
      </c>
      <c r="Q134" s="9">
        <f t="shared" si="24"/>
        <v>26.225000000000001</v>
      </c>
      <c r="R134" s="9">
        <f t="shared" si="25"/>
        <v>44.125</v>
      </c>
      <c r="S134" s="9">
        <f t="shared" si="26"/>
        <v>36.174999999999997</v>
      </c>
      <c r="T134" s="9">
        <f t="shared" si="27"/>
        <v>35.375</v>
      </c>
      <c r="U134" s="8">
        <f t="shared" si="28"/>
        <v>35.508333333333333</v>
      </c>
      <c r="V134" s="8">
        <f t="shared" si="29"/>
        <v>35.474999999999994</v>
      </c>
    </row>
    <row r="135" spans="1:22" ht="13.5" x14ac:dyDescent="0.25">
      <c r="A135" s="3">
        <f>RSI!A135</f>
        <v>42199</v>
      </c>
      <c r="B135" s="2">
        <f>RSI!B135</f>
        <v>17.158000000000001</v>
      </c>
      <c r="C135" s="2">
        <f>RSI!I135</f>
        <v>62.421518442944361</v>
      </c>
      <c r="D135" s="2">
        <f>MACD!E135</f>
        <v>5.6595419586091822E-2</v>
      </c>
      <c r="E135" s="2">
        <f>MACD!F135</f>
        <v>-3.0826393478016294E-2</v>
      </c>
      <c r="F135" s="2">
        <f>'Moving Avg'!D135</f>
        <v>16.9604</v>
      </c>
      <c r="G135" s="2">
        <f>'Moving Avg'!F135</f>
        <v>16.9133</v>
      </c>
      <c r="H135" s="2">
        <f>'Moving Avg'!G135</f>
        <v>16.478300000000001</v>
      </c>
      <c r="I135" s="2">
        <f>'Moving Avg'!H135</f>
        <v>0</v>
      </c>
      <c r="J135" s="6" t="str">
        <f>OBV!F135</f>
        <v>BEARISH</v>
      </c>
      <c r="K135" s="6" t="str">
        <f>OBV!G135</f>
        <v>NEUTRAL</v>
      </c>
      <c r="L135" s="6" t="str">
        <f>OBV!H135</f>
        <v>BEARISH DIVERGENCE</v>
      </c>
      <c r="M135" s="8">
        <f t="shared" si="20"/>
        <v>25</v>
      </c>
      <c r="N135" s="8">
        <f t="shared" si="21"/>
        <v>0</v>
      </c>
      <c r="O135" s="8">
        <f t="shared" si="22"/>
        <v>100</v>
      </c>
      <c r="P135" s="8">
        <f t="shared" si="23"/>
        <v>16.5</v>
      </c>
      <c r="Q135" s="9">
        <f t="shared" si="24"/>
        <v>26.225000000000001</v>
      </c>
      <c r="R135" s="9">
        <f t="shared" si="25"/>
        <v>44.125</v>
      </c>
      <c r="S135" s="9">
        <f t="shared" si="26"/>
        <v>36.174999999999997</v>
      </c>
      <c r="T135" s="9">
        <f t="shared" si="27"/>
        <v>35.375</v>
      </c>
      <c r="U135" s="8">
        <f t="shared" si="28"/>
        <v>35.508333333333333</v>
      </c>
      <c r="V135" s="8">
        <f t="shared" si="29"/>
        <v>35.474999999999994</v>
      </c>
    </row>
    <row r="136" spans="1:22" ht="13.5" x14ac:dyDescent="0.25">
      <c r="A136" s="3">
        <f>RSI!A136</f>
        <v>42200</v>
      </c>
      <c r="B136" s="2">
        <f>RSI!B136</f>
        <v>17.158000000000001</v>
      </c>
      <c r="C136" s="2">
        <f>RSI!I136</f>
        <v>62.421518442944361</v>
      </c>
      <c r="D136" s="2">
        <f>MACD!E136</f>
        <v>6.296752512324133E-2</v>
      </c>
      <c r="E136" s="2">
        <f>MACD!F136</f>
        <v>-1.2067609757764768E-2</v>
      </c>
      <c r="F136" s="2">
        <f>'Moving Avg'!D136</f>
        <v>17.058399999999999</v>
      </c>
      <c r="G136" s="2">
        <f>'Moving Avg'!F136</f>
        <v>16.922400000000003</v>
      </c>
      <c r="H136" s="2">
        <f>'Moving Avg'!G136</f>
        <v>16.514959999999999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BEARISH DIVERGENCE</v>
      </c>
      <c r="M136" s="8">
        <f t="shared" si="20"/>
        <v>25</v>
      </c>
      <c r="N136" s="8">
        <f t="shared" si="21"/>
        <v>0</v>
      </c>
      <c r="O136" s="8">
        <f t="shared" si="22"/>
        <v>100</v>
      </c>
      <c r="P136" s="8">
        <f t="shared" si="23"/>
        <v>16.5</v>
      </c>
      <c r="Q136" s="9">
        <f t="shared" si="24"/>
        <v>26.225000000000001</v>
      </c>
      <c r="R136" s="9">
        <f t="shared" si="25"/>
        <v>44.125</v>
      </c>
      <c r="S136" s="9">
        <f t="shared" si="26"/>
        <v>36.174999999999997</v>
      </c>
      <c r="T136" s="9">
        <f t="shared" si="27"/>
        <v>35.375</v>
      </c>
      <c r="U136" s="8">
        <f t="shared" si="28"/>
        <v>35.508333333333333</v>
      </c>
      <c r="V136" s="8">
        <f t="shared" si="29"/>
        <v>35.474999999999994</v>
      </c>
    </row>
    <row r="137" spans="1:22" ht="13.5" x14ac:dyDescent="0.25">
      <c r="A137" s="3">
        <f>RSI!A137</f>
        <v>42201</v>
      </c>
      <c r="B137" s="2">
        <f>RSI!B137</f>
        <v>17.158000000000001</v>
      </c>
      <c r="C137" s="2">
        <f>RSI!I137</f>
        <v>62.421518442944361</v>
      </c>
      <c r="D137" s="2">
        <f>MACD!E137</f>
        <v>6.6159715784849027E-2</v>
      </c>
      <c r="E137" s="2">
        <f>MACD!F137</f>
        <v>3.5778553507579917E-3</v>
      </c>
      <c r="F137" s="2">
        <f>'Moving Avg'!D137</f>
        <v>17.158000000000001</v>
      </c>
      <c r="G137" s="2">
        <f>'Moving Avg'!F137</f>
        <v>16.931500000000003</v>
      </c>
      <c r="H137" s="2">
        <f>'Moving Avg'!G137</f>
        <v>16.557939999999999</v>
      </c>
      <c r="I137" s="2">
        <f>'Moving Avg'!H137</f>
        <v>0</v>
      </c>
      <c r="J137" s="6" t="str">
        <f>OBV!F137</f>
        <v>BULLISH</v>
      </c>
      <c r="K137" s="6" t="str">
        <f>OBV!G137</f>
        <v>NEUTRAL</v>
      </c>
      <c r="L137" s="6" t="str">
        <f>OBV!H137</f>
        <v>CONFIRMED BULLISH</v>
      </c>
      <c r="M137" s="8">
        <f t="shared" si="20"/>
        <v>25</v>
      </c>
      <c r="N137" s="8">
        <f t="shared" si="21"/>
        <v>0</v>
      </c>
      <c r="O137" s="8">
        <f t="shared" si="22"/>
        <v>100</v>
      </c>
      <c r="P137" s="8">
        <f t="shared" si="23"/>
        <v>83.5</v>
      </c>
      <c r="Q137" s="9">
        <f t="shared" si="24"/>
        <v>36.274999999999999</v>
      </c>
      <c r="R137" s="9">
        <f t="shared" si="25"/>
        <v>60.875</v>
      </c>
      <c r="S137" s="9">
        <f t="shared" si="26"/>
        <v>66.325000000000003</v>
      </c>
      <c r="T137" s="9">
        <f t="shared" si="27"/>
        <v>52.125</v>
      </c>
      <c r="U137" s="8">
        <f t="shared" si="28"/>
        <v>54.491666666666674</v>
      </c>
      <c r="V137" s="8">
        <f t="shared" si="29"/>
        <v>53.900000000000006</v>
      </c>
    </row>
    <row r="138" spans="1:22" ht="13.5" x14ac:dyDescent="0.25">
      <c r="A138" s="3">
        <f>RSI!A138</f>
        <v>42205</v>
      </c>
      <c r="B138" s="2">
        <f>RSI!B138</f>
        <v>17.670999999999999</v>
      </c>
      <c r="C138" s="2">
        <f>RSI!I138</f>
        <v>72.925626156853113</v>
      </c>
      <c r="D138" s="2">
        <f>MACD!E138</f>
        <v>-3.1945088862439519E-2</v>
      </c>
      <c r="E138" s="2">
        <f>MACD!F138</f>
        <v>-3.5267334918815101E-3</v>
      </c>
      <c r="F138" s="2">
        <f>'Moving Avg'!D138</f>
        <v>17.2606</v>
      </c>
      <c r="G138" s="2">
        <f>'Moving Avg'!F138</f>
        <v>16.966250000000002</v>
      </c>
      <c r="H138" s="2">
        <f>'Moving Avg'!G138</f>
        <v>16.611180000000004</v>
      </c>
      <c r="I138" s="2">
        <f>'Moving Avg'!H138</f>
        <v>0</v>
      </c>
      <c r="J138" s="6" t="str">
        <f>OBV!F138</f>
        <v>BULLISH</v>
      </c>
      <c r="K138" s="6" t="str">
        <f>OBV!G138</f>
        <v>NEUTRAL</v>
      </c>
      <c r="L138" s="6" t="str">
        <f>OBV!H138</f>
        <v>CONFIRMED BULLISH</v>
      </c>
      <c r="M138" s="8">
        <f t="shared" si="20"/>
        <v>0</v>
      </c>
      <c r="N138" s="8">
        <f t="shared" si="21"/>
        <v>100</v>
      </c>
      <c r="O138" s="8">
        <f t="shared" si="22"/>
        <v>100</v>
      </c>
      <c r="P138" s="8">
        <f t="shared" si="23"/>
        <v>83.5</v>
      </c>
      <c r="Q138" s="9">
        <f t="shared" si="24"/>
        <v>62.524999999999999</v>
      </c>
      <c r="R138" s="9">
        <f t="shared" si="25"/>
        <v>75.875</v>
      </c>
      <c r="S138" s="9">
        <f t="shared" si="26"/>
        <v>77.575000000000003</v>
      </c>
      <c r="T138" s="9">
        <f t="shared" si="27"/>
        <v>70.875</v>
      </c>
      <c r="U138" s="8">
        <f t="shared" si="28"/>
        <v>71.991666666666674</v>
      </c>
      <c r="V138" s="8">
        <f t="shared" si="29"/>
        <v>71.712500000000006</v>
      </c>
    </row>
    <row r="139" spans="1:22" ht="13.5" x14ac:dyDescent="0.25">
      <c r="A139" s="3">
        <f>RSI!A139</f>
        <v>42206</v>
      </c>
      <c r="B139" s="2">
        <f>RSI!B139</f>
        <v>17.670999999999999</v>
      </c>
      <c r="C139" s="2">
        <f>RSI!I139</f>
        <v>72.925626156853113</v>
      </c>
      <c r="D139" s="2">
        <f>MACD!E139</f>
        <v>-0.11987398037968688</v>
      </c>
      <c r="E139" s="2">
        <f>MACD!F139</f>
        <v>-2.6796182869442586E-2</v>
      </c>
      <c r="F139" s="2">
        <f>'Moving Avg'!D139</f>
        <v>17.363199999999999</v>
      </c>
      <c r="G139" s="2">
        <f>'Moving Avg'!F139</f>
        <v>17.001000000000005</v>
      </c>
      <c r="H139" s="2">
        <f>'Moving Avg'!G139</f>
        <v>16.655260000000002</v>
      </c>
      <c r="I139" s="2">
        <f>'Moving Avg'!H139</f>
        <v>0</v>
      </c>
      <c r="J139" s="6" t="str">
        <f>OBV!F139</f>
        <v>BULLISH</v>
      </c>
      <c r="K139" s="6" t="str">
        <f>OBV!G139</f>
        <v>NEUTRAL</v>
      </c>
      <c r="L139" s="6" t="str">
        <f>OBV!H139</f>
        <v>CONFIRMED BULLISH</v>
      </c>
      <c r="M139" s="8">
        <f t="shared" si="20"/>
        <v>0</v>
      </c>
      <c r="N139" s="8">
        <f t="shared" si="21"/>
        <v>100</v>
      </c>
      <c r="O139" s="8">
        <f t="shared" si="22"/>
        <v>100</v>
      </c>
      <c r="P139" s="8">
        <f t="shared" si="23"/>
        <v>83.5</v>
      </c>
      <c r="Q139" s="9">
        <f t="shared" si="24"/>
        <v>62.524999999999999</v>
      </c>
      <c r="R139" s="9">
        <f t="shared" si="25"/>
        <v>75.875</v>
      </c>
      <c r="S139" s="9">
        <f t="shared" si="26"/>
        <v>77.575000000000003</v>
      </c>
      <c r="T139" s="9">
        <f t="shared" si="27"/>
        <v>70.875</v>
      </c>
      <c r="U139" s="8">
        <f t="shared" si="28"/>
        <v>71.991666666666674</v>
      </c>
      <c r="V139" s="8">
        <f t="shared" si="29"/>
        <v>71.712500000000006</v>
      </c>
    </row>
    <row r="140" spans="1:22" ht="13.5" x14ac:dyDescent="0.25">
      <c r="A140" s="3">
        <f>RSI!A140</f>
        <v>42207</v>
      </c>
      <c r="B140" s="2">
        <f>RSI!B140</f>
        <v>16.881</v>
      </c>
      <c r="C140" s="2">
        <f>RSI!I140</f>
        <v>48.642114980813346</v>
      </c>
      <c r="D140" s="2">
        <f>MACD!E140</f>
        <v>-0.14030973321650819</v>
      </c>
      <c r="E140" s="2">
        <f>MACD!F140</f>
        <v>-4.9498892938855704E-2</v>
      </c>
      <c r="F140" s="2">
        <f>'Moving Avg'!D140</f>
        <v>17.3078</v>
      </c>
      <c r="G140" s="2">
        <f>'Moving Avg'!F140</f>
        <v>17.015600000000006</v>
      </c>
      <c r="H140" s="2">
        <f>'Moving Avg'!G140</f>
        <v>16.676740000000006</v>
      </c>
      <c r="I140" s="2">
        <f>'Moving Avg'!H140</f>
        <v>0</v>
      </c>
      <c r="J140" s="6" t="str">
        <f>OBV!F140</f>
        <v>BULLISH</v>
      </c>
      <c r="K140" s="6" t="str">
        <f>OBV!G140</f>
        <v>NEUTRAL</v>
      </c>
      <c r="L140" s="6" t="str">
        <f>OBV!H140</f>
        <v>BULLISH DIVERGENCE</v>
      </c>
      <c r="M140" s="8">
        <f t="shared" si="20"/>
        <v>25</v>
      </c>
      <c r="N140" s="8">
        <f t="shared" si="21"/>
        <v>100</v>
      </c>
      <c r="O140" s="8">
        <f t="shared" si="22"/>
        <v>100</v>
      </c>
      <c r="P140" s="8">
        <f t="shared" si="23"/>
        <v>66.5</v>
      </c>
      <c r="Q140" s="9">
        <f t="shared" si="24"/>
        <v>68.724999999999994</v>
      </c>
      <c r="R140" s="9">
        <f t="shared" si="25"/>
        <v>76.625</v>
      </c>
      <c r="S140" s="9">
        <f t="shared" si="26"/>
        <v>73.674999999999997</v>
      </c>
      <c r="T140" s="9">
        <f t="shared" si="27"/>
        <v>72.875</v>
      </c>
      <c r="U140" s="8">
        <f t="shared" si="28"/>
        <v>73.008333333333326</v>
      </c>
      <c r="V140" s="8">
        <f t="shared" si="29"/>
        <v>72.974999999999994</v>
      </c>
    </row>
    <row r="141" spans="1:22" ht="13.5" x14ac:dyDescent="0.25">
      <c r="A141" s="3">
        <f>RSI!A141</f>
        <v>42208</v>
      </c>
      <c r="B141" s="2">
        <f>RSI!B141</f>
        <v>16.881</v>
      </c>
      <c r="C141" s="2">
        <f>RSI!I141</f>
        <v>48.642114980813346</v>
      </c>
      <c r="D141" s="2">
        <f>MACD!E141</f>
        <v>-0.15714902978989898</v>
      </c>
      <c r="E141" s="2">
        <f>MACD!F141</f>
        <v>-7.1028920309064367E-2</v>
      </c>
      <c r="F141" s="2">
        <f>'Moving Avg'!D141</f>
        <v>17.252400000000002</v>
      </c>
      <c r="G141" s="2">
        <f>'Moving Avg'!F141</f>
        <v>17.030200000000001</v>
      </c>
      <c r="H141" s="2">
        <f>'Moving Avg'!G141</f>
        <v>16.684320000000003</v>
      </c>
      <c r="I141" s="2">
        <f>'Moving Avg'!H141</f>
        <v>0</v>
      </c>
      <c r="J141" s="6" t="str">
        <f>OBV!F141</f>
        <v>BULLISH</v>
      </c>
      <c r="K141" s="6" t="str">
        <f>OBV!G141</f>
        <v>NEUTRAL</v>
      </c>
      <c r="L141" s="6" t="str">
        <f>OBV!H141</f>
        <v>BULLISH DIVERGENCE</v>
      </c>
      <c r="M141" s="8">
        <f t="shared" si="20"/>
        <v>25</v>
      </c>
      <c r="N141" s="8">
        <f t="shared" si="21"/>
        <v>100</v>
      </c>
      <c r="O141" s="8">
        <f t="shared" si="22"/>
        <v>100</v>
      </c>
      <c r="P141" s="8">
        <f t="shared" si="23"/>
        <v>66.5</v>
      </c>
      <c r="Q141" s="9">
        <f t="shared" si="24"/>
        <v>68.724999999999994</v>
      </c>
      <c r="R141" s="9">
        <f t="shared" si="25"/>
        <v>76.625</v>
      </c>
      <c r="S141" s="9">
        <f t="shared" si="26"/>
        <v>73.674999999999997</v>
      </c>
      <c r="T141" s="9">
        <f t="shared" si="27"/>
        <v>72.875</v>
      </c>
      <c r="U141" s="8">
        <f t="shared" si="28"/>
        <v>73.008333333333326</v>
      </c>
      <c r="V141" s="8">
        <f t="shared" si="29"/>
        <v>72.974999999999994</v>
      </c>
    </row>
    <row r="142" spans="1:22" ht="13.5" x14ac:dyDescent="0.25">
      <c r="A142" s="3">
        <f>RSI!A142</f>
        <v>42209</v>
      </c>
      <c r="B142" s="2">
        <f>RSI!B142</f>
        <v>16.984000000000002</v>
      </c>
      <c r="C142" s="2">
        <f>RSI!I142</f>
        <v>51.104088416399136</v>
      </c>
      <c r="D142" s="2">
        <f>MACD!E142</f>
        <v>-0.17983908801931037</v>
      </c>
      <c r="E142" s="2">
        <f>MACD!F142</f>
        <v>-9.2790953851113578E-2</v>
      </c>
      <c r="F142" s="2">
        <f>'Moving Avg'!D142</f>
        <v>17.217599999999997</v>
      </c>
      <c r="G142" s="2">
        <f>'Moving Avg'!F142</f>
        <v>17.026250000000001</v>
      </c>
      <c r="H142" s="2">
        <f>'Moving Avg'!G142</f>
        <v>16.693800000000003</v>
      </c>
      <c r="I142" s="2">
        <f>'Moving Avg'!H142</f>
        <v>0</v>
      </c>
      <c r="J142" s="6" t="str">
        <f>OBV!F142</f>
        <v>BULLISH</v>
      </c>
      <c r="K142" s="6" t="str">
        <f>OBV!G142</f>
        <v>WEAK</v>
      </c>
      <c r="L142" s="6" t="str">
        <f>OBV!H142</f>
        <v>BULLISH DIVERGENCE</v>
      </c>
      <c r="M142" s="8">
        <f t="shared" si="20"/>
        <v>25</v>
      </c>
      <c r="N142" s="8">
        <f t="shared" si="21"/>
        <v>100</v>
      </c>
      <c r="O142" s="8">
        <f t="shared" si="22"/>
        <v>100</v>
      </c>
      <c r="P142" s="8">
        <f t="shared" si="23"/>
        <v>50</v>
      </c>
      <c r="Q142" s="9">
        <f t="shared" si="24"/>
        <v>66.25</v>
      </c>
      <c r="R142" s="9">
        <f t="shared" si="25"/>
        <v>72.5</v>
      </c>
      <c r="S142" s="9">
        <f t="shared" si="26"/>
        <v>66.25</v>
      </c>
      <c r="T142" s="9">
        <f t="shared" si="27"/>
        <v>68.75</v>
      </c>
      <c r="U142" s="8">
        <f t="shared" si="28"/>
        <v>68.333333333333329</v>
      </c>
      <c r="V142" s="8">
        <f t="shared" si="29"/>
        <v>68.4375</v>
      </c>
    </row>
    <row r="143" spans="1:22" ht="13.5" x14ac:dyDescent="0.25">
      <c r="A143" s="3">
        <f>RSI!A143</f>
        <v>42212</v>
      </c>
      <c r="B143" s="2">
        <f>RSI!B143</f>
        <v>16.984000000000002</v>
      </c>
      <c r="C143" s="2">
        <f>RSI!I143</f>
        <v>51.104088416399136</v>
      </c>
      <c r="D143" s="2">
        <f>MACD!E143</f>
        <v>-0.12264367394811515</v>
      </c>
      <c r="E143" s="2">
        <f>MACD!F143</f>
        <v>-9.8761497870513901E-2</v>
      </c>
      <c r="F143" s="2">
        <f>'Moving Avg'!D143</f>
        <v>17.080200000000001</v>
      </c>
      <c r="G143" s="2">
        <f>'Moving Avg'!F143</f>
        <v>17.022300000000001</v>
      </c>
      <c r="H143" s="2">
        <f>'Moving Avg'!G143</f>
        <v>16.70186</v>
      </c>
      <c r="I143" s="2">
        <f>'Moving Avg'!H143</f>
        <v>0</v>
      </c>
      <c r="J143" s="6" t="str">
        <f>OBV!F143</f>
        <v>BULLISH</v>
      </c>
      <c r="K143" s="6" t="str">
        <f>OBV!G143</f>
        <v>NEUTRAL</v>
      </c>
      <c r="L143" s="6" t="str">
        <f>OBV!H143</f>
        <v>BULLISH DIVERGENCE</v>
      </c>
      <c r="M143" s="8">
        <f t="shared" si="20"/>
        <v>25</v>
      </c>
      <c r="N143" s="8">
        <f t="shared" si="21"/>
        <v>100</v>
      </c>
      <c r="O143" s="8">
        <f t="shared" si="22"/>
        <v>100</v>
      </c>
      <c r="P143" s="8">
        <f t="shared" si="23"/>
        <v>66.5</v>
      </c>
      <c r="Q143" s="9">
        <f t="shared" si="24"/>
        <v>68.724999999999994</v>
      </c>
      <c r="R143" s="9">
        <f t="shared" si="25"/>
        <v>76.625</v>
      </c>
      <c r="S143" s="9">
        <f t="shared" si="26"/>
        <v>73.674999999999997</v>
      </c>
      <c r="T143" s="9">
        <f t="shared" si="27"/>
        <v>72.875</v>
      </c>
      <c r="U143" s="8">
        <f t="shared" si="28"/>
        <v>73.008333333333326</v>
      </c>
      <c r="V143" s="8">
        <f t="shared" si="29"/>
        <v>72.974999999999994</v>
      </c>
    </row>
    <row r="144" spans="1:22" ht="13.5" x14ac:dyDescent="0.25">
      <c r="A144" s="3">
        <f>RSI!A144</f>
        <v>42213</v>
      </c>
      <c r="B144" s="2">
        <f>RSI!B144</f>
        <v>16.225999999999999</v>
      </c>
      <c r="C144" s="2">
        <f>RSI!I144</f>
        <v>36.26601740209972</v>
      </c>
      <c r="D144" s="2">
        <f>MACD!E144</f>
        <v>-1.8303749260446978E-2</v>
      </c>
      <c r="E144" s="2">
        <f>MACD!F144</f>
        <v>-8.2669948148500511E-2</v>
      </c>
      <c r="F144" s="2">
        <f>'Moving Avg'!D144</f>
        <v>16.7912</v>
      </c>
      <c r="G144" s="2">
        <f>'Moving Avg'!F144</f>
        <v>16.980450000000001</v>
      </c>
      <c r="H144" s="2">
        <f>'Moving Avg'!G144</f>
        <v>16.694600000000001</v>
      </c>
      <c r="I144" s="2">
        <f>'Moving Avg'!H144</f>
        <v>0</v>
      </c>
      <c r="J144" s="6" t="str">
        <f>OBV!F144</f>
        <v>BULLISH</v>
      </c>
      <c r="K144" s="6" t="str">
        <f>OBV!G144</f>
        <v>NEUTRAL</v>
      </c>
      <c r="L144" s="6" t="str">
        <f>OBV!H144</f>
        <v>BULLISH DIVERGENCE</v>
      </c>
      <c r="M144" s="8">
        <f t="shared" si="20"/>
        <v>25</v>
      </c>
      <c r="N144" s="8">
        <f t="shared" si="21"/>
        <v>0</v>
      </c>
      <c r="O144" s="8">
        <f t="shared" si="22"/>
        <v>100</v>
      </c>
      <c r="P144" s="8">
        <f t="shared" si="23"/>
        <v>66.5</v>
      </c>
      <c r="Q144" s="9">
        <f t="shared" si="24"/>
        <v>33.725000000000001</v>
      </c>
      <c r="R144" s="9">
        <f t="shared" si="25"/>
        <v>56.625</v>
      </c>
      <c r="S144" s="9">
        <f t="shared" si="26"/>
        <v>58.674999999999997</v>
      </c>
      <c r="T144" s="9">
        <f t="shared" si="27"/>
        <v>47.875</v>
      </c>
      <c r="U144" s="8">
        <f t="shared" si="28"/>
        <v>49.67499999999999</v>
      </c>
      <c r="V144" s="8">
        <f t="shared" si="29"/>
        <v>49.224999999999994</v>
      </c>
    </row>
    <row r="145" spans="1:22" ht="13.5" x14ac:dyDescent="0.25">
      <c r="A145" s="3">
        <f>RSI!A145</f>
        <v>42214</v>
      </c>
      <c r="B145" s="2">
        <f>RSI!B145</f>
        <v>16.225999999999999</v>
      </c>
      <c r="C145" s="2">
        <f>RSI!I145</f>
        <v>36.26601740209972</v>
      </c>
      <c r="D145" s="2">
        <f>MACD!E145</f>
        <v>7.4273727338272977E-2</v>
      </c>
      <c r="E145" s="2">
        <f>MACD!F145</f>
        <v>-5.1281213051145816E-2</v>
      </c>
      <c r="F145" s="2">
        <f>'Moving Avg'!D145</f>
        <v>16.6602</v>
      </c>
      <c r="G145" s="2">
        <f>'Moving Avg'!F145</f>
        <v>16.938600000000001</v>
      </c>
      <c r="H145" s="2">
        <f>'Moving Avg'!G145</f>
        <v>16.697300000000002</v>
      </c>
      <c r="I145" s="2">
        <f>'Moving Avg'!H145</f>
        <v>0</v>
      </c>
      <c r="J145" s="6" t="str">
        <f>OBV!F145</f>
        <v>BULLISH</v>
      </c>
      <c r="K145" s="6" t="str">
        <f>OBV!G145</f>
        <v>NEUTRAL</v>
      </c>
      <c r="L145" s="6" t="str">
        <f>OBV!H145</f>
        <v>BULLISH DIVERGENCE</v>
      </c>
      <c r="M145" s="8">
        <f t="shared" si="20"/>
        <v>25</v>
      </c>
      <c r="N145" s="8">
        <f t="shared" si="21"/>
        <v>0</v>
      </c>
      <c r="O145" s="8">
        <f t="shared" si="22"/>
        <v>100</v>
      </c>
      <c r="P145" s="8">
        <f t="shared" si="23"/>
        <v>66.5</v>
      </c>
      <c r="Q145" s="9">
        <f t="shared" si="24"/>
        <v>33.725000000000001</v>
      </c>
      <c r="R145" s="9">
        <f t="shared" si="25"/>
        <v>56.625</v>
      </c>
      <c r="S145" s="9">
        <f t="shared" si="26"/>
        <v>58.674999999999997</v>
      </c>
      <c r="T145" s="9">
        <f t="shared" si="27"/>
        <v>47.875</v>
      </c>
      <c r="U145" s="8">
        <f t="shared" si="28"/>
        <v>49.67499999999999</v>
      </c>
      <c r="V145" s="8">
        <f t="shared" si="29"/>
        <v>49.224999999999994</v>
      </c>
    </row>
    <row r="146" spans="1:22" ht="13.5" x14ac:dyDescent="0.25">
      <c r="A146" s="3">
        <f>RSI!A146</f>
        <v>42215</v>
      </c>
      <c r="B146" s="2">
        <f>RSI!B146</f>
        <v>16.225999999999999</v>
      </c>
      <c r="C146" s="2">
        <f>RSI!I146</f>
        <v>36.26601740209972</v>
      </c>
      <c r="D146" s="2">
        <f>MACD!E146</f>
        <v>0.15658059672657743</v>
      </c>
      <c r="E146" s="2">
        <f>MACD!F146</f>
        <v>-9.7088510956011703E-3</v>
      </c>
      <c r="F146" s="2">
        <f>'Moving Avg'!D146</f>
        <v>16.529199999999999</v>
      </c>
      <c r="G146" s="2">
        <f>'Moving Avg'!F146</f>
        <v>16.896749999999997</v>
      </c>
      <c r="H146" s="2">
        <f>'Moving Avg'!G146</f>
        <v>16.700300000000002</v>
      </c>
      <c r="I146" s="2">
        <f>'Moving Avg'!H146</f>
        <v>0</v>
      </c>
      <c r="J146" s="6" t="str">
        <f>OBV!F146</f>
        <v>BULLISH</v>
      </c>
      <c r="K146" s="6" t="str">
        <f>OBV!G146</f>
        <v>NEUTRAL</v>
      </c>
      <c r="L146" s="6" t="str">
        <f>OBV!H146</f>
        <v>BULLISH DIVERGENCE</v>
      </c>
      <c r="M146" s="8">
        <f t="shared" si="20"/>
        <v>25</v>
      </c>
      <c r="N146" s="8">
        <f t="shared" si="21"/>
        <v>0</v>
      </c>
      <c r="O146" s="8">
        <f t="shared" si="22"/>
        <v>100</v>
      </c>
      <c r="P146" s="8">
        <f t="shared" si="23"/>
        <v>66.5</v>
      </c>
      <c r="Q146" s="9">
        <f t="shared" si="24"/>
        <v>33.725000000000001</v>
      </c>
      <c r="R146" s="9">
        <f t="shared" si="25"/>
        <v>56.625</v>
      </c>
      <c r="S146" s="9">
        <f t="shared" si="26"/>
        <v>58.674999999999997</v>
      </c>
      <c r="T146" s="9">
        <f t="shared" si="27"/>
        <v>47.875</v>
      </c>
      <c r="U146" s="8">
        <f t="shared" si="28"/>
        <v>49.67499999999999</v>
      </c>
      <c r="V146" s="8">
        <f t="shared" si="29"/>
        <v>49.224999999999994</v>
      </c>
    </row>
    <row r="147" spans="1:22" ht="13.5" x14ac:dyDescent="0.25">
      <c r="A147" s="3">
        <f>RSI!A147</f>
        <v>42216</v>
      </c>
      <c r="B147" s="2">
        <f>RSI!B147</f>
        <v>16.225999999999999</v>
      </c>
      <c r="C147" s="2">
        <f>RSI!I147</f>
        <v>36.26601740209972</v>
      </c>
      <c r="D147" s="2">
        <f>MACD!E147</f>
        <v>0.22990272406241274</v>
      </c>
      <c r="E147" s="2">
        <f>MACD!F147</f>
        <v>3.8213463936001613E-2</v>
      </c>
      <c r="F147" s="2">
        <f>'Moving Avg'!D147</f>
        <v>16.377600000000001</v>
      </c>
      <c r="G147" s="2">
        <f>'Moving Avg'!F147</f>
        <v>16.854900000000001</v>
      </c>
      <c r="H147" s="2">
        <f>'Moving Avg'!G147</f>
        <v>16.693820000000002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CONFIRMED BEARISH</v>
      </c>
      <c r="M147" s="8">
        <f t="shared" si="20"/>
        <v>25</v>
      </c>
      <c r="N147" s="8">
        <f t="shared" si="21"/>
        <v>0</v>
      </c>
      <c r="O147" s="8">
        <f t="shared" si="22"/>
        <v>100</v>
      </c>
      <c r="P147" s="8">
        <f t="shared" si="23"/>
        <v>16.5</v>
      </c>
      <c r="Q147" s="9">
        <f t="shared" si="24"/>
        <v>26.225000000000001</v>
      </c>
      <c r="R147" s="9">
        <f t="shared" si="25"/>
        <v>44.125</v>
      </c>
      <c r="S147" s="9">
        <f t="shared" si="26"/>
        <v>36.174999999999997</v>
      </c>
      <c r="T147" s="9">
        <f t="shared" si="27"/>
        <v>35.375</v>
      </c>
      <c r="U147" s="8">
        <f t="shared" si="28"/>
        <v>35.508333333333333</v>
      </c>
      <c r="V147" s="8">
        <f t="shared" si="29"/>
        <v>35.474999999999994</v>
      </c>
    </row>
    <row r="148" spans="1:22" ht="13.5" x14ac:dyDescent="0.25">
      <c r="A148" s="3">
        <f>RSI!A148</f>
        <v>42219</v>
      </c>
      <c r="B148" s="2">
        <f>RSI!B148</f>
        <v>16.225999999999999</v>
      </c>
      <c r="C148" s="2">
        <f>RSI!I148</f>
        <v>36.26601740209972</v>
      </c>
      <c r="D148" s="2">
        <f>MACD!E148</f>
        <v>0.37427302070373258</v>
      </c>
      <c r="E148" s="2">
        <f>MACD!F148</f>
        <v>0.1054253752895478</v>
      </c>
      <c r="F148" s="2">
        <f>'Moving Avg'!D148</f>
        <v>16.225999999999999</v>
      </c>
      <c r="G148" s="2">
        <f>'Moving Avg'!F148</f>
        <v>16.832799999999999</v>
      </c>
      <c r="H148" s="2">
        <f>'Moving Avg'!G148</f>
        <v>16.687339999999999</v>
      </c>
      <c r="I148" s="2">
        <f>'Moving Avg'!H148</f>
        <v>0</v>
      </c>
      <c r="J148" s="6" t="str">
        <f>OBV!F148</f>
        <v>BEARISH</v>
      </c>
      <c r="K148" s="6" t="str">
        <f>OBV!G148</f>
        <v>NEUTRAL</v>
      </c>
      <c r="L148" s="6" t="str">
        <f>OBV!H148</f>
        <v>CONFIRMED BEARISH</v>
      </c>
      <c r="M148" s="8">
        <f t="shared" si="20"/>
        <v>25</v>
      </c>
      <c r="N148" s="8">
        <f t="shared" si="21"/>
        <v>0</v>
      </c>
      <c r="O148" s="8">
        <f t="shared" si="22"/>
        <v>100</v>
      </c>
      <c r="P148" s="8">
        <f t="shared" si="23"/>
        <v>16.5</v>
      </c>
      <c r="Q148" s="9">
        <f t="shared" si="24"/>
        <v>26.225000000000001</v>
      </c>
      <c r="R148" s="9">
        <f t="shared" si="25"/>
        <v>44.125</v>
      </c>
      <c r="S148" s="9">
        <f t="shared" si="26"/>
        <v>36.174999999999997</v>
      </c>
      <c r="T148" s="9">
        <f t="shared" si="27"/>
        <v>35.375</v>
      </c>
      <c r="U148" s="8">
        <f t="shared" si="28"/>
        <v>35.508333333333333</v>
      </c>
      <c r="V148" s="8">
        <f t="shared" si="29"/>
        <v>35.474999999999994</v>
      </c>
    </row>
    <row r="149" spans="1:22" ht="13.5" x14ac:dyDescent="0.25">
      <c r="A149" s="3">
        <f>RSI!A149</f>
        <v>42220</v>
      </c>
      <c r="B149" s="2">
        <f>RSI!B149</f>
        <v>16.225999999999999</v>
      </c>
      <c r="C149" s="2">
        <f>RSI!I149</f>
        <v>36.26601740209972</v>
      </c>
      <c r="D149" s="2">
        <f>MACD!E149</f>
        <v>0.49958566883350031</v>
      </c>
      <c r="E149" s="2">
        <f>MACD!F149</f>
        <v>0.18425743399833833</v>
      </c>
      <c r="F149" s="2">
        <f>'Moving Avg'!D149</f>
        <v>16.225999999999999</v>
      </c>
      <c r="G149" s="2">
        <f>'Moving Avg'!F149</f>
        <v>16.810700000000001</v>
      </c>
      <c r="H149" s="2">
        <f>'Moving Avg'!G149</f>
        <v>16.680859999999999</v>
      </c>
      <c r="I149" s="2">
        <f>'Moving Avg'!H149</f>
        <v>0</v>
      </c>
      <c r="J149" s="6" t="str">
        <f>OBV!F149</f>
        <v>NEUTRAL</v>
      </c>
      <c r="K149" s="6" t="str">
        <f>OBV!G149</f>
        <v>NEUTRAL</v>
      </c>
      <c r="L149" s="6" t="str">
        <f>OBV!H149</f>
        <v>NEUTRAL</v>
      </c>
      <c r="M149" s="8">
        <f t="shared" si="20"/>
        <v>25</v>
      </c>
      <c r="N149" s="8">
        <f t="shared" si="21"/>
        <v>0</v>
      </c>
      <c r="O149" s="8">
        <f t="shared" si="22"/>
        <v>100</v>
      </c>
      <c r="P149" s="8">
        <f t="shared" si="23"/>
        <v>33</v>
      </c>
      <c r="Q149" s="9">
        <f t="shared" si="24"/>
        <v>28.7</v>
      </c>
      <c r="R149" s="9">
        <f t="shared" si="25"/>
        <v>48.25</v>
      </c>
      <c r="S149" s="9">
        <f t="shared" si="26"/>
        <v>43.6</v>
      </c>
      <c r="T149" s="9">
        <f t="shared" si="27"/>
        <v>39.5</v>
      </c>
      <c r="U149" s="8">
        <f t="shared" si="28"/>
        <v>40.183333333333337</v>
      </c>
      <c r="V149" s="8">
        <f t="shared" si="29"/>
        <v>40.012500000000003</v>
      </c>
    </row>
    <row r="150" spans="1:22" ht="13.5" x14ac:dyDescent="0.25">
      <c r="A150" s="3">
        <f>RSI!A150</f>
        <v>42221</v>
      </c>
      <c r="B150" s="2">
        <f>RSI!B150</f>
        <v>16.225999999999999</v>
      </c>
      <c r="C150" s="2">
        <f>RSI!I150</f>
        <v>36.26601740209972</v>
      </c>
      <c r="D150" s="2">
        <f>MACD!E150</f>
        <v>0.48700058495986198</v>
      </c>
      <c r="E150" s="2">
        <f>MACD!F150</f>
        <v>0.24480606419064307</v>
      </c>
      <c r="F150" s="2">
        <f>'Moving Avg'!D150</f>
        <v>16.225999999999999</v>
      </c>
      <c r="G150" s="2">
        <f>'Moving Avg'!F150</f>
        <v>16.788600000000002</v>
      </c>
      <c r="H150" s="2">
        <f>'Moving Avg'!G150</f>
        <v>16.674379999999999</v>
      </c>
      <c r="I150" s="2">
        <f>'Moving Avg'!H150</f>
        <v>0</v>
      </c>
      <c r="J150" s="6" t="str">
        <f>OBV!F150</f>
        <v>NEUTRAL</v>
      </c>
      <c r="K150" s="6" t="str">
        <f>OBV!G150</f>
        <v>NEUTRAL</v>
      </c>
      <c r="L150" s="6" t="str">
        <f>OBV!H150</f>
        <v>NEUTRAL</v>
      </c>
      <c r="M150" s="8">
        <f t="shared" si="20"/>
        <v>25</v>
      </c>
      <c r="N150" s="8">
        <f t="shared" si="21"/>
        <v>0</v>
      </c>
      <c r="O150" s="8">
        <f t="shared" si="22"/>
        <v>100</v>
      </c>
      <c r="P150" s="8">
        <f t="shared" si="23"/>
        <v>33</v>
      </c>
      <c r="Q150" s="9">
        <f t="shared" si="24"/>
        <v>28.7</v>
      </c>
      <c r="R150" s="9">
        <f t="shared" si="25"/>
        <v>48.25</v>
      </c>
      <c r="S150" s="9">
        <f t="shared" si="26"/>
        <v>43.6</v>
      </c>
      <c r="T150" s="9">
        <f t="shared" si="27"/>
        <v>39.5</v>
      </c>
      <c r="U150" s="8">
        <f t="shared" si="28"/>
        <v>40.183333333333337</v>
      </c>
      <c r="V150" s="8">
        <f t="shared" si="29"/>
        <v>40.012500000000003</v>
      </c>
    </row>
    <row r="151" spans="1:22" ht="13.5" x14ac:dyDescent="0.25">
      <c r="A151" s="3">
        <f>RSI!A151</f>
        <v>42222</v>
      </c>
      <c r="B151" s="2">
        <f>RSI!B151</f>
        <v>16.707999999999998</v>
      </c>
      <c r="C151" s="2">
        <f>RSI!I151</f>
        <v>51.354222122916227</v>
      </c>
      <c r="D151" s="2">
        <f>MACD!E151</f>
        <v>0.44335129605646983</v>
      </c>
      <c r="E151" s="2">
        <f>MACD!F151</f>
        <v>0.28451511056380846</v>
      </c>
      <c r="F151" s="2">
        <f>'Moving Avg'!D151</f>
        <v>16.322399999999998</v>
      </c>
      <c r="G151" s="2">
        <f>'Moving Avg'!F151</f>
        <v>16.790600000000001</v>
      </c>
      <c r="H151" s="2">
        <f>'Moving Avg'!G151</f>
        <v>16.676760000000002</v>
      </c>
      <c r="I151" s="2">
        <f>'Moving Avg'!H151</f>
        <v>0</v>
      </c>
      <c r="J151" s="6" t="str">
        <f>OBV!F151</f>
        <v>BULLISH</v>
      </c>
      <c r="K151" s="6" t="str">
        <f>OBV!G151</f>
        <v>NEUTRAL</v>
      </c>
      <c r="L151" s="6" t="str">
        <f>OBV!H151</f>
        <v>CONFIRMED BULLISH</v>
      </c>
      <c r="M151" s="8">
        <f t="shared" si="20"/>
        <v>25</v>
      </c>
      <c r="N151" s="8">
        <f t="shared" si="21"/>
        <v>0</v>
      </c>
      <c r="O151" s="8">
        <f t="shared" si="22"/>
        <v>100</v>
      </c>
      <c r="P151" s="8">
        <f t="shared" si="23"/>
        <v>83.5</v>
      </c>
      <c r="Q151" s="9">
        <f t="shared" si="24"/>
        <v>36.274999999999999</v>
      </c>
      <c r="R151" s="9">
        <f t="shared" si="25"/>
        <v>60.875</v>
      </c>
      <c r="S151" s="9">
        <f t="shared" si="26"/>
        <v>66.325000000000003</v>
      </c>
      <c r="T151" s="9">
        <f t="shared" si="27"/>
        <v>52.125</v>
      </c>
      <c r="U151" s="8">
        <f t="shared" si="28"/>
        <v>54.491666666666674</v>
      </c>
      <c r="V151" s="8">
        <f t="shared" si="29"/>
        <v>53.900000000000006</v>
      </c>
    </row>
    <row r="152" spans="1:22" ht="13.5" x14ac:dyDescent="0.25">
      <c r="A152" s="3">
        <f>RSI!A152</f>
        <v>42223</v>
      </c>
      <c r="B152" s="2">
        <f>RSI!B152</f>
        <v>16.707999999999998</v>
      </c>
      <c r="C152" s="2">
        <f>RSI!I152</f>
        <v>51.354222122916227</v>
      </c>
      <c r="D152" s="2">
        <f>MACD!E152</f>
        <v>0.42191836263009108</v>
      </c>
      <c r="E152" s="2">
        <f>MACD!F152</f>
        <v>0.311995760977065</v>
      </c>
      <c r="F152" s="2">
        <f>'Moving Avg'!D152</f>
        <v>16.418799999999997</v>
      </c>
      <c r="G152" s="2">
        <f>'Moving Avg'!F152</f>
        <v>16.792999999999999</v>
      </c>
      <c r="H152" s="2">
        <f>'Moving Avg'!G152</f>
        <v>16.67914</v>
      </c>
      <c r="I152" s="2">
        <f>'Moving Avg'!H152</f>
        <v>0</v>
      </c>
      <c r="J152" s="6" t="str">
        <f>OBV!F152</f>
        <v>BULLISH</v>
      </c>
      <c r="K152" s="6" t="str">
        <f>OBV!G152</f>
        <v>NEUTRAL</v>
      </c>
      <c r="L152" s="6" t="str">
        <f>OBV!H152</f>
        <v>CONFIRMED BULLISH</v>
      </c>
      <c r="M152" s="8">
        <f t="shared" si="20"/>
        <v>25</v>
      </c>
      <c r="N152" s="8">
        <f t="shared" si="21"/>
        <v>0</v>
      </c>
      <c r="O152" s="8">
        <f t="shared" si="22"/>
        <v>100</v>
      </c>
      <c r="P152" s="8">
        <f t="shared" si="23"/>
        <v>83.5</v>
      </c>
      <c r="Q152" s="9">
        <f t="shared" si="24"/>
        <v>36.274999999999999</v>
      </c>
      <c r="R152" s="9">
        <f t="shared" si="25"/>
        <v>60.875</v>
      </c>
      <c r="S152" s="9">
        <f t="shared" si="26"/>
        <v>66.325000000000003</v>
      </c>
      <c r="T152" s="9">
        <f t="shared" si="27"/>
        <v>52.125</v>
      </c>
      <c r="U152" s="8">
        <f t="shared" si="28"/>
        <v>54.491666666666674</v>
      </c>
      <c r="V152" s="8">
        <f t="shared" si="29"/>
        <v>53.900000000000006</v>
      </c>
    </row>
    <row r="153" spans="1:22" ht="13.5" x14ac:dyDescent="0.25">
      <c r="A153" s="3">
        <f>RSI!A153</f>
        <v>42226</v>
      </c>
      <c r="B153" s="2">
        <f>RSI!B153</f>
        <v>16.707999999999998</v>
      </c>
      <c r="C153" s="2">
        <f>RSI!I153</f>
        <v>51.354222122916227</v>
      </c>
      <c r="D153" s="2">
        <f>MACD!E153</f>
        <v>0.4034632909982534</v>
      </c>
      <c r="E153" s="2">
        <f>MACD!F153</f>
        <v>0.33028926698130268</v>
      </c>
      <c r="F153" s="2">
        <f>'Moving Avg'!D153</f>
        <v>16.5152</v>
      </c>
      <c r="G153" s="2">
        <f>'Moving Avg'!F153</f>
        <v>16.770499999999998</v>
      </c>
      <c r="H153" s="2">
        <f>'Moving Avg'!G153</f>
        <v>16.681519999999999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  <c r="M153" s="8">
        <f t="shared" si="20"/>
        <v>25</v>
      </c>
      <c r="N153" s="8">
        <f t="shared" si="21"/>
        <v>0</v>
      </c>
      <c r="O153" s="8">
        <f t="shared" si="22"/>
        <v>100</v>
      </c>
      <c r="P153" s="8">
        <f t="shared" si="23"/>
        <v>83.5</v>
      </c>
      <c r="Q153" s="9">
        <f t="shared" si="24"/>
        <v>36.274999999999999</v>
      </c>
      <c r="R153" s="9">
        <f t="shared" si="25"/>
        <v>60.875</v>
      </c>
      <c r="S153" s="9">
        <f t="shared" si="26"/>
        <v>66.325000000000003</v>
      </c>
      <c r="T153" s="9">
        <f t="shared" si="27"/>
        <v>52.125</v>
      </c>
      <c r="U153" s="8">
        <f t="shared" si="28"/>
        <v>54.491666666666674</v>
      </c>
      <c r="V153" s="8">
        <f t="shared" si="29"/>
        <v>53.900000000000006</v>
      </c>
    </row>
    <row r="154" spans="1:22" ht="13.5" x14ac:dyDescent="0.25">
      <c r="A154" s="3">
        <f>RSI!A154</f>
        <v>42227</v>
      </c>
      <c r="B154" s="2">
        <f>RSI!B154</f>
        <v>16.707999999999998</v>
      </c>
      <c r="C154" s="2">
        <f>RSI!I154</f>
        <v>51.354222122916227</v>
      </c>
      <c r="D154" s="2">
        <f>MACD!E154</f>
        <v>0.27093623156022417</v>
      </c>
      <c r="E154" s="2">
        <f>MACD!F154</f>
        <v>0.31841865989708701</v>
      </c>
      <c r="F154" s="2">
        <f>'Moving Avg'!D154</f>
        <v>16.611599999999999</v>
      </c>
      <c r="G154" s="2">
        <f>'Moving Avg'!F154</f>
        <v>16.747999999999998</v>
      </c>
      <c r="H154" s="2">
        <f>'Moving Avg'!G154</f>
        <v>16.69164</v>
      </c>
      <c r="I154" s="2">
        <f>'Moving Avg'!H154</f>
        <v>0</v>
      </c>
      <c r="J154" s="6" t="str">
        <f>OBV!F154</f>
        <v>BULLISH</v>
      </c>
      <c r="K154" s="6" t="str">
        <f>OBV!G154</f>
        <v>NEUTRAL</v>
      </c>
      <c r="L154" s="6" t="str">
        <f>OBV!H154</f>
        <v>CONFIRMED BULLISH</v>
      </c>
      <c r="M154" s="8">
        <f t="shared" si="20"/>
        <v>25</v>
      </c>
      <c r="N154" s="8">
        <f t="shared" si="21"/>
        <v>100</v>
      </c>
      <c r="O154" s="8">
        <f t="shared" si="22"/>
        <v>100</v>
      </c>
      <c r="P154" s="8">
        <f t="shared" si="23"/>
        <v>83.5</v>
      </c>
      <c r="Q154" s="9">
        <f t="shared" si="24"/>
        <v>71.275000000000006</v>
      </c>
      <c r="R154" s="9">
        <f t="shared" si="25"/>
        <v>80.875</v>
      </c>
      <c r="S154" s="9">
        <f t="shared" si="26"/>
        <v>81.325000000000003</v>
      </c>
      <c r="T154" s="9">
        <f t="shared" si="27"/>
        <v>77.125</v>
      </c>
      <c r="U154" s="8">
        <f t="shared" si="28"/>
        <v>77.825000000000003</v>
      </c>
      <c r="V154" s="8">
        <f t="shared" si="29"/>
        <v>77.650000000000006</v>
      </c>
    </row>
    <row r="155" spans="1:22" ht="13.5" x14ac:dyDescent="0.25">
      <c r="A155" s="3">
        <f>RSI!A155</f>
        <v>42228</v>
      </c>
      <c r="B155" s="2">
        <f>RSI!B155</f>
        <v>16.707999999999998</v>
      </c>
      <c r="C155" s="2">
        <f>RSI!I155</f>
        <v>51.354222122916227</v>
      </c>
      <c r="D155" s="2">
        <f>MACD!E155</f>
        <v>0.1585240199599447</v>
      </c>
      <c r="E155" s="2">
        <f>MACD!F155</f>
        <v>0.28643973190965855</v>
      </c>
      <c r="F155" s="2">
        <f>'Moving Avg'!D155</f>
        <v>16.707999999999998</v>
      </c>
      <c r="G155" s="2">
        <f>'Moving Avg'!F155</f>
        <v>16.725499999999993</v>
      </c>
      <c r="H155" s="2">
        <f>'Moving Avg'!G155</f>
        <v>16.70176</v>
      </c>
      <c r="I155" s="2">
        <f>'Moving Avg'!H155</f>
        <v>0</v>
      </c>
      <c r="J155" s="6" t="str">
        <f>OBV!F155</f>
        <v>BULLISH</v>
      </c>
      <c r="K155" s="6" t="str">
        <f>OBV!G155</f>
        <v>NEUTRAL</v>
      </c>
      <c r="L155" s="6" t="str">
        <f>OBV!H155</f>
        <v>CONFIRMED BULLISH</v>
      </c>
      <c r="M155" s="8">
        <f t="shared" si="20"/>
        <v>25</v>
      </c>
      <c r="N155" s="8">
        <f t="shared" si="21"/>
        <v>100</v>
      </c>
      <c r="O155" s="8">
        <f t="shared" si="22"/>
        <v>100</v>
      </c>
      <c r="P155" s="8">
        <f t="shared" si="23"/>
        <v>83.5</v>
      </c>
      <c r="Q155" s="9">
        <f t="shared" si="24"/>
        <v>71.275000000000006</v>
      </c>
      <c r="R155" s="9">
        <f t="shared" si="25"/>
        <v>80.875</v>
      </c>
      <c r="S155" s="9">
        <f t="shared" si="26"/>
        <v>81.325000000000003</v>
      </c>
      <c r="T155" s="9">
        <f t="shared" si="27"/>
        <v>77.125</v>
      </c>
      <c r="U155" s="8">
        <f t="shared" si="28"/>
        <v>77.825000000000003</v>
      </c>
      <c r="V155" s="8">
        <f t="shared" si="29"/>
        <v>77.650000000000006</v>
      </c>
    </row>
    <row r="156" spans="1:22" ht="13.5" x14ac:dyDescent="0.25">
      <c r="A156" s="3">
        <f>RSI!A156</f>
        <v>42230</v>
      </c>
      <c r="B156" s="2">
        <f>RSI!B156</f>
        <v>16.707999999999998</v>
      </c>
      <c r="C156" s="2">
        <f>RSI!I156</f>
        <v>51.354222122916227</v>
      </c>
      <c r="D156" s="2">
        <f>MACD!E156</f>
        <v>6.3152355373286895E-2</v>
      </c>
      <c r="E156" s="2">
        <f>MACD!F156</f>
        <v>0.24178225660238423</v>
      </c>
      <c r="F156" s="2">
        <f>'Moving Avg'!D156</f>
        <v>16.707999999999998</v>
      </c>
      <c r="G156" s="2">
        <f>'Moving Avg'!F156</f>
        <v>16.702999999999996</v>
      </c>
      <c r="H156" s="2">
        <f>'Moving Avg'!G156</f>
        <v>16.711879999999997</v>
      </c>
      <c r="I156" s="2">
        <f>'Moving Avg'!H156</f>
        <v>0</v>
      </c>
      <c r="J156" s="6" t="str">
        <f>OBV!F156</f>
        <v>NEUTRAL</v>
      </c>
      <c r="K156" s="6" t="str">
        <f>OBV!G156</f>
        <v>NEUTRAL</v>
      </c>
      <c r="L156" s="6" t="str">
        <f>OBV!H156</f>
        <v>NEUTRAL</v>
      </c>
      <c r="M156" s="8">
        <f t="shared" si="20"/>
        <v>25</v>
      </c>
      <c r="N156" s="8">
        <f t="shared" si="21"/>
        <v>100</v>
      </c>
      <c r="O156" s="8">
        <f t="shared" si="22"/>
        <v>100</v>
      </c>
      <c r="P156" s="8">
        <f t="shared" si="23"/>
        <v>33</v>
      </c>
      <c r="Q156" s="9">
        <f t="shared" si="24"/>
        <v>63.7</v>
      </c>
      <c r="R156" s="9">
        <f t="shared" si="25"/>
        <v>68.25</v>
      </c>
      <c r="S156" s="9">
        <f t="shared" si="26"/>
        <v>58.6</v>
      </c>
      <c r="T156" s="9">
        <f t="shared" si="27"/>
        <v>64.5</v>
      </c>
      <c r="U156" s="8">
        <f t="shared" si="28"/>
        <v>63.516666666666659</v>
      </c>
      <c r="V156" s="8">
        <f t="shared" si="29"/>
        <v>63.762499999999996</v>
      </c>
    </row>
    <row r="157" spans="1:22" ht="13.5" x14ac:dyDescent="0.25">
      <c r="A157" s="3">
        <f>RSI!A157</f>
        <v>42233</v>
      </c>
      <c r="B157" s="2">
        <f>RSI!B157</f>
        <v>16.707999999999998</v>
      </c>
      <c r="C157" s="2">
        <f>RSI!I157</f>
        <v>51.354222122916227</v>
      </c>
      <c r="D157" s="2">
        <f>MACD!E157</f>
        <v>-1.7781596714531389E-2</v>
      </c>
      <c r="E157" s="2">
        <f>MACD!F157</f>
        <v>0.1898694859390011</v>
      </c>
      <c r="F157" s="2">
        <f>'Moving Avg'!D157</f>
        <v>16.707999999999998</v>
      </c>
      <c r="G157" s="2">
        <f>'Moving Avg'!F157</f>
        <v>16.680499999999995</v>
      </c>
      <c r="H157" s="2">
        <f>'Moving Avg'!G157</f>
        <v>16.731639999999999</v>
      </c>
      <c r="I157" s="2">
        <f>'Moving Avg'!H157</f>
        <v>0</v>
      </c>
      <c r="J157" s="6" t="str">
        <f>OBV!F157</f>
        <v>NEUTRAL</v>
      </c>
      <c r="K157" s="6" t="str">
        <f>OBV!G157</f>
        <v>NEUTRAL</v>
      </c>
      <c r="L157" s="6" t="str">
        <f>OBV!H157</f>
        <v>NEUTRAL</v>
      </c>
      <c r="M157" s="8">
        <f t="shared" si="20"/>
        <v>25</v>
      </c>
      <c r="N157" s="8">
        <f t="shared" si="21"/>
        <v>100</v>
      </c>
      <c r="O157" s="8">
        <f t="shared" si="22"/>
        <v>100</v>
      </c>
      <c r="P157" s="8">
        <f t="shared" si="23"/>
        <v>33</v>
      </c>
      <c r="Q157" s="9">
        <f t="shared" si="24"/>
        <v>63.7</v>
      </c>
      <c r="R157" s="9">
        <f t="shared" si="25"/>
        <v>68.25</v>
      </c>
      <c r="S157" s="9">
        <f t="shared" si="26"/>
        <v>58.6</v>
      </c>
      <c r="T157" s="9">
        <f t="shared" si="27"/>
        <v>64.5</v>
      </c>
      <c r="U157" s="8">
        <f t="shared" si="28"/>
        <v>63.516666666666659</v>
      </c>
      <c r="V157" s="8">
        <f t="shared" si="29"/>
        <v>63.762499999999996</v>
      </c>
    </row>
    <row r="158" spans="1:22" ht="13.5" x14ac:dyDescent="0.25">
      <c r="A158" s="3">
        <f>RSI!A158</f>
        <v>42234</v>
      </c>
      <c r="B158" s="2">
        <f>RSI!B158</f>
        <v>16.21</v>
      </c>
      <c r="C158" s="2">
        <f>RSI!I158</f>
        <v>36.398068027995421</v>
      </c>
      <c r="D158" s="2">
        <f>MACD!E158</f>
        <v>-4.959273756151461E-2</v>
      </c>
      <c r="E158" s="2">
        <f>MACD!F158</f>
        <v>0.14197704123889798</v>
      </c>
      <c r="F158" s="2">
        <f>'Moving Avg'!D158</f>
        <v>16.6084</v>
      </c>
      <c r="G158" s="2">
        <f>'Moving Avg'!F158</f>
        <v>16.607449999999996</v>
      </c>
      <c r="H158" s="2">
        <f>'Moving Avg'!G158</f>
        <v>16.731960000000001</v>
      </c>
      <c r="I158" s="2">
        <f>'Moving Avg'!H158</f>
        <v>0</v>
      </c>
      <c r="J158" s="6" t="str">
        <f>OBV!F158</f>
        <v>BEARISH</v>
      </c>
      <c r="K158" s="6" t="str">
        <f>OBV!G158</f>
        <v>NEUTRAL</v>
      </c>
      <c r="L158" s="6" t="str">
        <f>OBV!H158</f>
        <v>CONFIRMED BEARISH</v>
      </c>
      <c r="M158" s="8">
        <f t="shared" si="20"/>
        <v>25</v>
      </c>
      <c r="N158" s="8">
        <f t="shared" si="21"/>
        <v>100</v>
      </c>
      <c r="O158" s="8">
        <f t="shared" si="22"/>
        <v>100</v>
      </c>
      <c r="P158" s="8">
        <f t="shared" si="23"/>
        <v>16.5</v>
      </c>
      <c r="Q158" s="9">
        <f t="shared" si="24"/>
        <v>61.225000000000001</v>
      </c>
      <c r="R158" s="9">
        <f t="shared" si="25"/>
        <v>64.125</v>
      </c>
      <c r="S158" s="9">
        <f t="shared" si="26"/>
        <v>51.174999999999997</v>
      </c>
      <c r="T158" s="9">
        <f t="shared" si="27"/>
        <v>60.375</v>
      </c>
      <c r="U158" s="8">
        <f t="shared" si="28"/>
        <v>58.841666666666661</v>
      </c>
      <c r="V158" s="8">
        <f t="shared" si="29"/>
        <v>59.224999999999994</v>
      </c>
    </row>
    <row r="159" spans="1:22" ht="13.5" x14ac:dyDescent="0.25">
      <c r="A159" s="3">
        <f>RSI!A159</f>
        <v>42235</v>
      </c>
      <c r="B159" s="2">
        <f>RSI!B159</f>
        <v>16.21</v>
      </c>
      <c r="C159" s="2">
        <f>RSI!I159</f>
        <v>36.398068027995421</v>
      </c>
      <c r="D159" s="2">
        <f>MACD!E159</f>
        <v>-7.3768500475114962E-2</v>
      </c>
      <c r="E159" s="2">
        <f>MACD!F159</f>
        <v>9.88279328960954E-2</v>
      </c>
      <c r="F159" s="2">
        <f>'Moving Avg'!D159</f>
        <v>16.508800000000001</v>
      </c>
      <c r="G159" s="2">
        <f>'Moving Avg'!F159</f>
        <v>16.534399999999994</v>
      </c>
      <c r="H159" s="2">
        <f>'Moving Avg'!G159</f>
        <v>16.732279999999999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  <c r="M159" s="8">
        <f t="shared" si="20"/>
        <v>25</v>
      </c>
      <c r="N159" s="8">
        <f t="shared" si="21"/>
        <v>100</v>
      </c>
      <c r="O159" s="8">
        <f t="shared" si="22"/>
        <v>100</v>
      </c>
      <c r="P159" s="8">
        <f t="shared" si="23"/>
        <v>16.5</v>
      </c>
      <c r="Q159" s="9">
        <f t="shared" si="24"/>
        <v>61.225000000000001</v>
      </c>
      <c r="R159" s="9">
        <f t="shared" si="25"/>
        <v>64.125</v>
      </c>
      <c r="S159" s="9">
        <f t="shared" si="26"/>
        <v>51.174999999999997</v>
      </c>
      <c r="T159" s="9">
        <f t="shared" si="27"/>
        <v>60.375</v>
      </c>
      <c r="U159" s="8">
        <f t="shared" si="28"/>
        <v>58.841666666666661</v>
      </c>
      <c r="V159" s="8">
        <f t="shared" si="29"/>
        <v>59.224999999999994</v>
      </c>
    </row>
    <row r="160" spans="1:22" ht="13.5" x14ac:dyDescent="0.25">
      <c r="A160" s="3">
        <f>RSI!A160</f>
        <v>42236</v>
      </c>
      <c r="B160" s="2">
        <f>RSI!B160</f>
        <v>16.21</v>
      </c>
      <c r="C160" s="2">
        <f>RSI!I160</f>
        <v>36.398068027995421</v>
      </c>
      <c r="D160" s="2">
        <f>MACD!E160</f>
        <v>-9.1686622410559693E-2</v>
      </c>
      <c r="E160" s="2">
        <f>MACD!F160</f>
        <v>6.0725021834764387E-2</v>
      </c>
      <c r="F160" s="2">
        <f>'Moving Avg'!D160</f>
        <v>16.409199999999998</v>
      </c>
      <c r="G160" s="2">
        <f>'Moving Avg'!F160</f>
        <v>16.500849999999993</v>
      </c>
      <c r="H160" s="2">
        <f>'Moving Avg'!G160</f>
        <v>16.73986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  <c r="M160" s="8">
        <f t="shared" si="20"/>
        <v>25</v>
      </c>
      <c r="N160" s="8">
        <f t="shared" si="21"/>
        <v>100</v>
      </c>
      <c r="O160" s="8">
        <f t="shared" si="22"/>
        <v>100</v>
      </c>
      <c r="P160" s="8">
        <f t="shared" si="23"/>
        <v>16.5</v>
      </c>
      <c r="Q160" s="9">
        <f t="shared" si="24"/>
        <v>61.225000000000001</v>
      </c>
      <c r="R160" s="9">
        <f t="shared" si="25"/>
        <v>64.125</v>
      </c>
      <c r="S160" s="9">
        <f t="shared" si="26"/>
        <v>51.174999999999997</v>
      </c>
      <c r="T160" s="9">
        <f t="shared" si="27"/>
        <v>60.375</v>
      </c>
      <c r="U160" s="8">
        <f t="shared" si="28"/>
        <v>58.841666666666661</v>
      </c>
      <c r="V160" s="8">
        <f t="shared" si="29"/>
        <v>59.224999999999994</v>
      </c>
    </row>
    <row r="161" spans="1:22" ht="13.5" x14ac:dyDescent="0.25">
      <c r="A161" s="3">
        <f>RSI!A161</f>
        <v>42237</v>
      </c>
      <c r="B161" s="2">
        <f>RSI!B161</f>
        <v>16.21</v>
      </c>
      <c r="C161" s="2">
        <f>RSI!I161</f>
        <v>36.398068027995421</v>
      </c>
      <c r="D161" s="2">
        <f>MACD!E161</f>
        <v>-3.0343992902313488E-2</v>
      </c>
      <c r="E161" s="2">
        <f>MACD!F161</f>
        <v>4.2511218887348816E-2</v>
      </c>
      <c r="F161" s="2">
        <f>'Moving Avg'!D161</f>
        <v>16.3096</v>
      </c>
      <c r="G161" s="2">
        <f>'Moving Avg'!F161</f>
        <v>16.467299999999994</v>
      </c>
      <c r="H161" s="2">
        <f>'Moving Avg'!G161</f>
        <v>16.740179999999999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CONFIRMED BEARISH</v>
      </c>
      <c r="M161" s="8">
        <f t="shared" si="20"/>
        <v>25</v>
      </c>
      <c r="N161" s="8">
        <f t="shared" si="21"/>
        <v>100</v>
      </c>
      <c r="O161" s="8">
        <f t="shared" si="22"/>
        <v>100</v>
      </c>
      <c r="P161" s="8">
        <f t="shared" si="23"/>
        <v>16.5</v>
      </c>
      <c r="Q161" s="9">
        <f t="shared" si="24"/>
        <v>61.225000000000001</v>
      </c>
      <c r="R161" s="9">
        <f t="shared" si="25"/>
        <v>64.125</v>
      </c>
      <c r="S161" s="9">
        <f t="shared" si="26"/>
        <v>51.174999999999997</v>
      </c>
      <c r="T161" s="9">
        <f t="shared" si="27"/>
        <v>60.375</v>
      </c>
      <c r="U161" s="8">
        <f t="shared" si="28"/>
        <v>58.841666666666661</v>
      </c>
      <c r="V161" s="8">
        <f t="shared" si="29"/>
        <v>59.224999999999994</v>
      </c>
    </row>
    <row r="162" spans="1:22" ht="13.5" x14ac:dyDescent="0.25">
      <c r="A162" s="3">
        <f>RSI!A162</f>
        <v>42240</v>
      </c>
      <c r="B162" s="2">
        <f>RSI!B162</f>
        <v>16.21</v>
      </c>
      <c r="C162" s="2">
        <f>RSI!I162</f>
        <v>36.398068027995421</v>
      </c>
      <c r="D162" s="2">
        <f>MACD!E162</f>
        <v>2.3737485976255357E-2</v>
      </c>
      <c r="E162" s="2">
        <f>MACD!F162</f>
        <v>3.875647230513013E-2</v>
      </c>
      <c r="F162" s="2">
        <f>'Moving Avg'!D162</f>
        <v>16.21</v>
      </c>
      <c r="G162" s="2">
        <f>'Moving Avg'!F162</f>
        <v>16.428599999999996</v>
      </c>
      <c r="H162" s="2">
        <f>'Moving Avg'!G162</f>
        <v>16.740179999999999</v>
      </c>
      <c r="I162" s="2">
        <f>'Moving Avg'!H162</f>
        <v>0</v>
      </c>
      <c r="J162" s="6" t="str">
        <f>OBV!F162</f>
        <v>BEARISH</v>
      </c>
      <c r="K162" s="6" t="str">
        <f>OBV!G162</f>
        <v>NEUTRAL</v>
      </c>
      <c r="L162" s="6" t="str">
        <f>OBV!H162</f>
        <v>CONFIRMED BEARISH</v>
      </c>
      <c r="M162" s="8">
        <f t="shared" si="20"/>
        <v>25</v>
      </c>
      <c r="N162" s="8">
        <f t="shared" si="21"/>
        <v>45</v>
      </c>
      <c r="O162" s="8">
        <f t="shared" si="22"/>
        <v>100</v>
      </c>
      <c r="P162" s="8">
        <f t="shared" si="23"/>
        <v>16.5</v>
      </c>
      <c r="Q162" s="9">
        <f t="shared" si="24"/>
        <v>41.975000000000001</v>
      </c>
      <c r="R162" s="9">
        <f t="shared" si="25"/>
        <v>53.125</v>
      </c>
      <c r="S162" s="9">
        <f t="shared" si="26"/>
        <v>42.924999999999997</v>
      </c>
      <c r="T162" s="9">
        <f t="shared" si="27"/>
        <v>46.625</v>
      </c>
      <c r="U162" s="8">
        <f t="shared" si="28"/>
        <v>46.008333333333326</v>
      </c>
      <c r="V162" s="8">
        <f t="shared" si="29"/>
        <v>46.162499999999994</v>
      </c>
    </row>
    <row r="163" spans="1:22" ht="13.5" x14ac:dyDescent="0.25">
      <c r="A163" s="3">
        <f>RSI!A163</f>
        <v>42241</v>
      </c>
      <c r="B163" s="2">
        <f>RSI!B163</f>
        <v>16.193999999999999</v>
      </c>
      <c r="C163" s="2">
        <f>RSI!I163</f>
        <v>35.91133658570412</v>
      </c>
      <c r="D163" s="2">
        <f>MACD!E163</f>
        <v>7.2698901211872169E-2</v>
      </c>
      <c r="E163" s="2">
        <f>MACD!F163</f>
        <v>4.5544958086478543E-2</v>
      </c>
      <c r="F163" s="2">
        <f>'Moving Avg'!D163</f>
        <v>16.206800000000001</v>
      </c>
      <c r="G163" s="2">
        <f>'Moving Avg'!F163</f>
        <v>16.389099999999996</v>
      </c>
      <c r="H163" s="2">
        <f>'Moving Avg'!G163</f>
        <v>16.732279999999999</v>
      </c>
      <c r="I163" s="2">
        <f>'Moving Avg'!H163</f>
        <v>0</v>
      </c>
      <c r="J163" s="6" t="str">
        <f>OBV!F163</f>
        <v>BEARISH</v>
      </c>
      <c r="K163" s="6" t="str">
        <f>OBV!G163</f>
        <v>NEUTRAL</v>
      </c>
      <c r="L163" s="6" t="str">
        <f>OBV!H163</f>
        <v>CONFIRMED BEARISH</v>
      </c>
      <c r="M163" s="8">
        <f t="shared" si="20"/>
        <v>25</v>
      </c>
      <c r="N163" s="8">
        <f t="shared" si="21"/>
        <v>0</v>
      </c>
      <c r="O163" s="8">
        <f t="shared" si="22"/>
        <v>100</v>
      </c>
      <c r="P163" s="8">
        <f t="shared" si="23"/>
        <v>16.5</v>
      </c>
      <c r="Q163" s="9">
        <f t="shared" si="24"/>
        <v>26.225000000000001</v>
      </c>
      <c r="R163" s="9">
        <f t="shared" si="25"/>
        <v>44.125</v>
      </c>
      <c r="S163" s="9">
        <f t="shared" si="26"/>
        <v>36.174999999999997</v>
      </c>
      <c r="T163" s="9">
        <f t="shared" si="27"/>
        <v>35.375</v>
      </c>
      <c r="U163" s="8">
        <f t="shared" si="28"/>
        <v>35.508333333333333</v>
      </c>
      <c r="V163" s="8">
        <f t="shared" si="29"/>
        <v>35.474999999999994</v>
      </c>
    </row>
    <row r="164" spans="1:22" ht="13.5" x14ac:dyDescent="0.25">
      <c r="A164" s="3">
        <f>RSI!A164</f>
        <v>42242</v>
      </c>
      <c r="B164" s="2">
        <f>RSI!B164</f>
        <v>16.193999999999999</v>
      </c>
      <c r="C164" s="2">
        <f>RSI!I164</f>
        <v>35.91133658570412</v>
      </c>
      <c r="D164" s="2">
        <f>MACD!E164</f>
        <v>0.11608805672453926</v>
      </c>
      <c r="E164" s="2">
        <f>MACD!F164</f>
        <v>5.965357781409069E-2</v>
      </c>
      <c r="F164" s="2">
        <f>'Moving Avg'!D164</f>
        <v>16.203600000000002</v>
      </c>
      <c r="G164" s="2">
        <f>'Moving Avg'!F164</f>
        <v>16.387499999999999</v>
      </c>
      <c r="H164" s="2">
        <f>'Moving Avg'!G164</f>
        <v>16.724379999999996</v>
      </c>
      <c r="I164" s="2">
        <f>'Moving Avg'!H164</f>
        <v>0</v>
      </c>
      <c r="J164" s="6" t="str">
        <f>OBV!F164</f>
        <v>BEARISH</v>
      </c>
      <c r="K164" s="6" t="str">
        <f>OBV!G164</f>
        <v>NEUTRAL</v>
      </c>
      <c r="L164" s="6" t="str">
        <f>OBV!H164</f>
        <v>CONFIRMED BEARISH</v>
      </c>
      <c r="M164" s="8">
        <f t="shared" si="20"/>
        <v>25</v>
      </c>
      <c r="N164" s="8">
        <f t="shared" si="21"/>
        <v>0</v>
      </c>
      <c r="O164" s="8">
        <f t="shared" si="22"/>
        <v>100</v>
      </c>
      <c r="P164" s="8">
        <f t="shared" si="23"/>
        <v>16.5</v>
      </c>
      <c r="Q164" s="9">
        <f t="shared" si="24"/>
        <v>26.225000000000001</v>
      </c>
      <c r="R164" s="9">
        <f t="shared" si="25"/>
        <v>44.125</v>
      </c>
      <c r="S164" s="9">
        <f t="shared" si="26"/>
        <v>36.174999999999997</v>
      </c>
      <c r="T164" s="9">
        <f t="shared" si="27"/>
        <v>35.375</v>
      </c>
      <c r="U164" s="8">
        <f t="shared" si="28"/>
        <v>35.508333333333333</v>
      </c>
      <c r="V164" s="8">
        <f t="shared" si="29"/>
        <v>35.474999999999994</v>
      </c>
    </row>
    <row r="165" spans="1:22" ht="13.5" x14ac:dyDescent="0.25">
      <c r="A165" s="3">
        <f>RSI!A165</f>
        <v>42243</v>
      </c>
      <c r="B165" s="2">
        <f>RSI!B165</f>
        <v>16.193999999999999</v>
      </c>
      <c r="C165" s="2">
        <f>RSI!I165</f>
        <v>35.911336585704134</v>
      </c>
      <c r="D165" s="2">
        <f>MACD!E165</f>
        <v>0.15461701837435626</v>
      </c>
      <c r="E165" s="2">
        <f>MACD!F165</f>
        <v>7.8646265926143807E-2</v>
      </c>
      <c r="F165" s="2">
        <f>'Moving Avg'!D165</f>
        <v>16.200400000000002</v>
      </c>
      <c r="G165" s="2">
        <f>'Moving Avg'!F165</f>
        <v>16.385899999999999</v>
      </c>
      <c r="H165" s="2">
        <f>'Moving Avg'!G165</f>
        <v>16.716479999999997</v>
      </c>
      <c r="I165" s="2">
        <f>'Moving Avg'!H165</f>
        <v>0</v>
      </c>
      <c r="J165" s="6" t="str">
        <f>OBV!F165</f>
        <v>BEARISH</v>
      </c>
      <c r="K165" s="6" t="str">
        <f>OBV!G165</f>
        <v>NEUTRAL</v>
      </c>
      <c r="L165" s="6" t="str">
        <f>OBV!H165</f>
        <v>CONFIRMED BEARISH</v>
      </c>
      <c r="M165" s="8">
        <f t="shared" si="20"/>
        <v>25</v>
      </c>
      <c r="N165" s="8">
        <f t="shared" si="21"/>
        <v>0</v>
      </c>
      <c r="O165" s="8">
        <f t="shared" si="22"/>
        <v>100</v>
      </c>
      <c r="P165" s="8">
        <f t="shared" si="23"/>
        <v>16.5</v>
      </c>
      <c r="Q165" s="9">
        <f t="shared" si="24"/>
        <v>26.225000000000001</v>
      </c>
      <c r="R165" s="9">
        <f t="shared" si="25"/>
        <v>44.125</v>
      </c>
      <c r="S165" s="9">
        <f t="shared" si="26"/>
        <v>36.174999999999997</v>
      </c>
      <c r="T165" s="9">
        <f t="shared" si="27"/>
        <v>35.375</v>
      </c>
      <c r="U165" s="8">
        <f t="shared" si="28"/>
        <v>35.508333333333333</v>
      </c>
      <c r="V165" s="8">
        <f t="shared" si="29"/>
        <v>35.474999999999994</v>
      </c>
    </row>
    <row r="166" spans="1:22" ht="13.5" x14ac:dyDescent="0.25">
      <c r="A166" s="3">
        <f>RSI!A166</f>
        <v>42244</v>
      </c>
      <c r="B166" s="2">
        <f>RSI!B166</f>
        <v>15.798999999999999</v>
      </c>
      <c r="C166" s="2">
        <f>RSI!I166</f>
        <v>25.427061519612181</v>
      </c>
      <c r="D166" s="2">
        <f>MACD!E166</f>
        <v>0.21815831860285684</v>
      </c>
      <c r="E166" s="2">
        <f>MACD!F166</f>
        <v>0.10654867646148641</v>
      </c>
      <c r="F166" s="2">
        <f>'Moving Avg'!D166</f>
        <v>16.118200000000002</v>
      </c>
      <c r="G166" s="2">
        <f>'Moving Avg'!F166</f>
        <v>16.364550000000001</v>
      </c>
      <c r="H166" s="2">
        <f>'Moving Avg'!G166</f>
        <v>16.692939999999997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CONFIRMED BEARISH</v>
      </c>
      <c r="M166" s="8">
        <f t="shared" si="20"/>
        <v>50</v>
      </c>
      <c r="N166" s="8">
        <f t="shared" si="21"/>
        <v>0</v>
      </c>
      <c r="O166" s="8">
        <f t="shared" si="22"/>
        <v>100</v>
      </c>
      <c r="P166" s="8">
        <f t="shared" si="23"/>
        <v>16.5</v>
      </c>
      <c r="Q166" s="9">
        <f t="shared" si="24"/>
        <v>34.975000000000001</v>
      </c>
      <c r="R166" s="9">
        <f t="shared" si="25"/>
        <v>49.125</v>
      </c>
      <c r="S166" s="9">
        <f t="shared" si="26"/>
        <v>39.924999999999997</v>
      </c>
      <c r="T166" s="9">
        <f t="shared" si="27"/>
        <v>41.625</v>
      </c>
      <c r="U166" s="8">
        <f t="shared" si="28"/>
        <v>41.341666666666661</v>
      </c>
      <c r="V166" s="8">
        <f t="shared" si="29"/>
        <v>41.412499999999994</v>
      </c>
    </row>
    <row r="167" spans="1:22" ht="13.5" x14ac:dyDescent="0.25">
      <c r="A167" s="3">
        <f>RSI!A167</f>
        <v>42247</v>
      </c>
      <c r="B167" s="2">
        <f>RSI!B167</f>
        <v>15.72</v>
      </c>
      <c r="C167" s="2">
        <f>RSI!I167</f>
        <v>23.922766826352714</v>
      </c>
      <c r="D167" s="2">
        <f>MACD!E167</f>
        <v>0.28166608010834082</v>
      </c>
      <c r="E167" s="2">
        <f>MACD!F167</f>
        <v>0.14157215719085731</v>
      </c>
      <c r="F167" s="2">
        <f>'Moving Avg'!D167</f>
        <v>16.020199999999999</v>
      </c>
      <c r="G167" s="2">
        <f>'Moving Avg'!F167</f>
        <v>16.339250000000003</v>
      </c>
      <c r="H167" s="2">
        <f>'Moving Avg'!G167</f>
        <v>16.667819999999995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  <c r="M167" s="8">
        <f t="shared" si="20"/>
        <v>50</v>
      </c>
      <c r="N167" s="8">
        <f t="shared" si="21"/>
        <v>0</v>
      </c>
      <c r="O167" s="8">
        <f t="shared" si="22"/>
        <v>100</v>
      </c>
      <c r="P167" s="8">
        <f t="shared" si="23"/>
        <v>16.5</v>
      </c>
      <c r="Q167" s="9">
        <f t="shared" si="24"/>
        <v>34.975000000000001</v>
      </c>
      <c r="R167" s="9">
        <f t="shared" si="25"/>
        <v>49.125</v>
      </c>
      <c r="S167" s="9">
        <f t="shared" si="26"/>
        <v>39.924999999999997</v>
      </c>
      <c r="T167" s="9">
        <f t="shared" si="27"/>
        <v>41.625</v>
      </c>
      <c r="U167" s="8">
        <f t="shared" si="28"/>
        <v>41.341666666666661</v>
      </c>
      <c r="V167" s="8">
        <f t="shared" si="29"/>
        <v>41.412499999999994</v>
      </c>
    </row>
    <row r="168" spans="1:22" ht="13.5" x14ac:dyDescent="0.25">
      <c r="A168" s="3">
        <f>RSI!A168</f>
        <v>42248</v>
      </c>
      <c r="B168" s="2">
        <f>RSI!B168</f>
        <v>15.798999999999999</v>
      </c>
      <c r="C168" s="2">
        <f>RSI!I168</f>
        <v>28.479483985120723</v>
      </c>
      <c r="D168" s="2">
        <f>MACD!E168</f>
        <v>0.25700502624388477</v>
      </c>
      <c r="E168" s="2">
        <f>MACD!F168</f>
        <v>0.1646587310014628</v>
      </c>
      <c r="F168" s="2">
        <f>'Moving Avg'!D168</f>
        <v>15.941199999999998</v>
      </c>
      <c r="G168" s="2">
        <f>'Moving Avg'!F168</f>
        <v>16.317900000000002</v>
      </c>
      <c r="H168" s="2">
        <f>'Moving Avg'!G168</f>
        <v>16.644279999999995</v>
      </c>
      <c r="I168" s="2">
        <f>'Moving Avg'!H168</f>
        <v>0</v>
      </c>
      <c r="J168" s="6" t="str">
        <f>OBV!F168</f>
        <v>BULLISH</v>
      </c>
      <c r="K168" s="6" t="str">
        <f>OBV!G168</f>
        <v>NEUTRAL</v>
      </c>
      <c r="L168" s="6" t="str">
        <f>OBV!H168</f>
        <v>BULLISH DIVERGENCE</v>
      </c>
      <c r="M168" s="8">
        <f t="shared" si="20"/>
        <v>50</v>
      </c>
      <c r="N168" s="8">
        <f t="shared" si="21"/>
        <v>0</v>
      </c>
      <c r="O168" s="8">
        <f t="shared" si="22"/>
        <v>100</v>
      </c>
      <c r="P168" s="8">
        <f t="shared" si="23"/>
        <v>66.5</v>
      </c>
      <c r="Q168" s="9">
        <f t="shared" si="24"/>
        <v>42.475000000000001</v>
      </c>
      <c r="R168" s="9">
        <f t="shared" si="25"/>
        <v>61.625</v>
      </c>
      <c r="S168" s="9">
        <f t="shared" si="26"/>
        <v>62.424999999999997</v>
      </c>
      <c r="T168" s="9">
        <f t="shared" si="27"/>
        <v>54.125</v>
      </c>
      <c r="U168" s="8">
        <f t="shared" si="28"/>
        <v>55.508333333333326</v>
      </c>
      <c r="V168" s="8">
        <f t="shared" si="29"/>
        <v>55.162499999999994</v>
      </c>
    </row>
    <row r="169" spans="1:22" ht="13.5" x14ac:dyDescent="0.25">
      <c r="A169" s="3">
        <f>RSI!A169</f>
        <v>42249</v>
      </c>
      <c r="B169" s="2">
        <f>RSI!B169</f>
        <v>15.798999999999999</v>
      </c>
      <c r="C169" s="2">
        <f>RSI!I169</f>
        <v>28.479483985120723</v>
      </c>
      <c r="D169" s="2">
        <f>MACD!E169</f>
        <v>0.23943861622194262</v>
      </c>
      <c r="E169" s="2">
        <f>MACD!F169</f>
        <v>0.17961470804555879</v>
      </c>
      <c r="F169" s="2">
        <f>'Moving Avg'!D169</f>
        <v>15.862200000000001</v>
      </c>
      <c r="G169" s="2">
        <f>'Moving Avg'!F169</f>
        <v>16.29655</v>
      </c>
      <c r="H169" s="2">
        <f>'Moving Avg'!G169</f>
        <v>16.620739999999998</v>
      </c>
      <c r="I169" s="2">
        <f>'Moving Avg'!H169</f>
        <v>0</v>
      </c>
      <c r="J169" s="6" t="str">
        <f>OBV!F169</f>
        <v>BULLISH</v>
      </c>
      <c r="K169" s="6" t="str">
        <f>OBV!G169</f>
        <v>NEUTRAL</v>
      </c>
      <c r="L169" s="6" t="str">
        <f>OBV!H169</f>
        <v>BULLISH DIVERGENCE</v>
      </c>
      <c r="M169" s="8">
        <f t="shared" si="20"/>
        <v>50</v>
      </c>
      <c r="N169" s="8">
        <f t="shared" si="21"/>
        <v>0</v>
      </c>
      <c r="O169" s="8">
        <f t="shared" si="22"/>
        <v>100</v>
      </c>
      <c r="P169" s="8">
        <f t="shared" si="23"/>
        <v>66.5</v>
      </c>
      <c r="Q169" s="9">
        <f t="shared" si="24"/>
        <v>42.475000000000001</v>
      </c>
      <c r="R169" s="9">
        <f t="shared" si="25"/>
        <v>61.625</v>
      </c>
      <c r="S169" s="9">
        <f t="shared" si="26"/>
        <v>62.424999999999997</v>
      </c>
      <c r="T169" s="9">
        <f t="shared" si="27"/>
        <v>54.125</v>
      </c>
      <c r="U169" s="8">
        <f t="shared" si="28"/>
        <v>55.508333333333326</v>
      </c>
      <c r="V169" s="8">
        <f t="shared" si="29"/>
        <v>55.162499999999994</v>
      </c>
    </row>
    <row r="170" spans="1:22" ht="13.5" x14ac:dyDescent="0.25">
      <c r="A170" s="3">
        <f>RSI!A170</f>
        <v>42250</v>
      </c>
      <c r="B170" s="2">
        <f>RSI!B170</f>
        <v>15.798999999999999</v>
      </c>
      <c r="C170" s="2">
        <f>RSI!I170</f>
        <v>28.479483985120723</v>
      </c>
      <c r="D170" s="2">
        <f>MACD!E170</f>
        <v>0.22763087485179412</v>
      </c>
      <c r="E170" s="2">
        <f>MACD!F170</f>
        <v>0.18921794140680587</v>
      </c>
      <c r="F170" s="2">
        <f>'Moving Avg'!D170</f>
        <v>15.783199999999999</v>
      </c>
      <c r="G170" s="2">
        <f>'Moving Avg'!F170</f>
        <v>16.275199999999998</v>
      </c>
      <c r="H170" s="2">
        <f>'Moving Avg'!G170</f>
        <v>16.604939999999996</v>
      </c>
      <c r="I170" s="2">
        <f>'Moving Avg'!H170</f>
        <v>0</v>
      </c>
      <c r="J170" s="6" t="str">
        <f>OBV!F170</f>
        <v>BULLISH</v>
      </c>
      <c r="K170" s="6" t="str">
        <f>OBV!G170</f>
        <v>NEUTRAL</v>
      </c>
      <c r="L170" s="6" t="str">
        <f>OBV!H170</f>
        <v>BULLISH DIVERGENCE</v>
      </c>
      <c r="M170" s="8">
        <f t="shared" si="20"/>
        <v>50</v>
      </c>
      <c r="N170" s="8">
        <f t="shared" si="21"/>
        <v>0</v>
      </c>
      <c r="O170" s="8">
        <f t="shared" si="22"/>
        <v>100</v>
      </c>
      <c r="P170" s="8">
        <f t="shared" si="23"/>
        <v>66.5</v>
      </c>
      <c r="Q170" s="9">
        <f t="shared" si="24"/>
        <v>42.475000000000001</v>
      </c>
      <c r="R170" s="9">
        <f t="shared" si="25"/>
        <v>61.625</v>
      </c>
      <c r="S170" s="9">
        <f t="shared" si="26"/>
        <v>62.424999999999997</v>
      </c>
      <c r="T170" s="9">
        <f t="shared" si="27"/>
        <v>54.125</v>
      </c>
      <c r="U170" s="8">
        <f t="shared" si="28"/>
        <v>55.508333333333326</v>
      </c>
      <c r="V170" s="8">
        <f t="shared" si="29"/>
        <v>55.162499999999994</v>
      </c>
    </row>
    <row r="171" spans="1:22" ht="13.5" x14ac:dyDescent="0.25">
      <c r="A171" s="3">
        <f>RSI!A171</f>
        <v>42251</v>
      </c>
      <c r="B171" s="2">
        <f>RSI!B171</f>
        <v>15.798999999999999</v>
      </c>
      <c r="C171" s="2">
        <f>RSI!I171</f>
        <v>28.479483985120723</v>
      </c>
      <c r="D171" s="2">
        <f>MACD!E171</f>
        <v>0.22046947207060441</v>
      </c>
      <c r="E171" s="2">
        <f>MACD!F171</f>
        <v>0.1954682475395656</v>
      </c>
      <c r="F171" s="2">
        <f>'Moving Avg'!D171</f>
        <v>15.783199999999999</v>
      </c>
      <c r="G171" s="2">
        <f>'Moving Avg'!F171</f>
        <v>16.229749999999996</v>
      </c>
      <c r="H171" s="2">
        <f>'Moving Avg'!G171</f>
        <v>16.589139999999997</v>
      </c>
      <c r="I171" s="2">
        <f>'Moving Avg'!H171</f>
        <v>0</v>
      </c>
      <c r="J171" s="6" t="str">
        <f>OBV!F171</f>
        <v>BULLISH</v>
      </c>
      <c r="K171" s="6" t="str">
        <f>OBV!G171</f>
        <v>NEUTRAL</v>
      </c>
      <c r="L171" s="6" t="str">
        <f>OBV!H171</f>
        <v>NEUTRAL</v>
      </c>
      <c r="M171" s="8">
        <f t="shared" si="20"/>
        <v>50</v>
      </c>
      <c r="N171" s="8">
        <f t="shared" si="21"/>
        <v>0</v>
      </c>
      <c r="O171" s="8">
        <f t="shared" si="22"/>
        <v>100</v>
      </c>
      <c r="P171" s="8">
        <f t="shared" si="23"/>
        <v>49.5</v>
      </c>
      <c r="Q171" s="9">
        <f t="shared" si="24"/>
        <v>39.924999999999997</v>
      </c>
      <c r="R171" s="9">
        <f t="shared" si="25"/>
        <v>57.375</v>
      </c>
      <c r="S171" s="9">
        <f t="shared" si="26"/>
        <v>54.775000000000006</v>
      </c>
      <c r="T171" s="9">
        <f t="shared" si="27"/>
        <v>49.875</v>
      </c>
      <c r="U171" s="8">
        <f t="shared" si="28"/>
        <v>50.691666666666663</v>
      </c>
      <c r="V171" s="8">
        <f t="shared" si="29"/>
        <v>50.487499999999997</v>
      </c>
    </row>
    <row r="172" spans="1:22" ht="13.5" x14ac:dyDescent="0.25">
      <c r="A172" s="3">
        <f>RSI!A172</f>
        <v>42254</v>
      </c>
      <c r="B172" s="2">
        <f>RSI!B172</f>
        <v>15.798999999999999</v>
      </c>
      <c r="C172" s="2">
        <f>RSI!I172</f>
        <v>28.479483985120723</v>
      </c>
      <c r="D172" s="2">
        <f>MACD!E172</f>
        <v>0.21702997448339545</v>
      </c>
      <c r="E172" s="2">
        <f>MACD!F172</f>
        <v>0.19978059292833159</v>
      </c>
      <c r="F172" s="2">
        <f>'Moving Avg'!D172</f>
        <v>15.799000000000001</v>
      </c>
      <c r="G172" s="2">
        <f>'Moving Avg'!F172</f>
        <v>16.184299999999997</v>
      </c>
      <c r="H172" s="2">
        <f>'Moving Avg'!G172</f>
        <v>16.563859999999995</v>
      </c>
      <c r="I172" s="2">
        <f>'Moving Avg'!H172</f>
        <v>0</v>
      </c>
      <c r="J172" s="6" t="str">
        <f>OBV!F172</f>
        <v>BULLISH</v>
      </c>
      <c r="K172" s="6" t="str">
        <f>OBV!G172</f>
        <v>NEUTRAL</v>
      </c>
      <c r="L172" s="6" t="str">
        <f>OBV!H172</f>
        <v>CONFIRMED BULLISH</v>
      </c>
      <c r="M172" s="8">
        <f t="shared" si="20"/>
        <v>50</v>
      </c>
      <c r="N172" s="8">
        <f t="shared" si="21"/>
        <v>0</v>
      </c>
      <c r="O172" s="8">
        <f t="shared" si="22"/>
        <v>100</v>
      </c>
      <c r="P172" s="8">
        <f t="shared" si="23"/>
        <v>83.5</v>
      </c>
      <c r="Q172" s="9">
        <f t="shared" si="24"/>
        <v>45.024999999999999</v>
      </c>
      <c r="R172" s="9">
        <f t="shared" si="25"/>
        <v>65.875</v>
      </c>
      <c r="S172" s="9">
        <f t="shared" si="26"/>
        <v>70.075000000000003</v>
      </c>
      <c r="T172" s="9">
        <f t="shared" si="27"/>
        <v>58.375</v>
      </c>
      <c r="U172" s="8">
        <f t="shared" si="28"/>
        <v>60.32500000000001</v>
      </c>
      <c r="V172" s="8">
        <f t="shared" si="29"/>
        <v>59.837500000000006</v>
      </c>
    </row>
    <row r="173" spans="1:22" ht="13.5" x14ac:dyDescent="0.25">
      <c r="A173" s="3">
        <f>RSI!A173</f>
        <v>42255</v>
      </c>
      <c r="B173" s="2">
        <f>RSI!B173</f>
        <v>15.404</v>
      </c>
      <c r="C173" s="2">
        <f>RSI!I173</f>
        <v>19.862923321442395</v>
      </c>
      <c r="D173" s="2">
        <f>MACD!E173</f>
        <v>0.24334341683548999</v>
      </c>
      <c r="E173" s="2">
        <f>MACD!F173</f>
        <v>0.20849315770976329</v>
      </c>
      <c r="F173" s="2">
        <f>'Moving Avg'!D173</f>
        <v>15.719999999999999</v>
      </c>
      <c r="G173" s="2">
        <f>'Moving Avg'!F173</f>
        <v>16.119099999999996</v>
      </c>
      <c r="H173" s="2">
        <f>'Moving Avg'!G173</f>
        <v>16.530679999999997</v>
      </c>
      <c r="I173" s="2">
        <f>'Moving Avg'!H173</f>
        <v>0</v>
      </c>
      <c r="J173" s="6" t="str">
        <f>OBV!F173</f>
        <v>BEARISH</v>
      </c>
      <c r="K173" s="6" t="str">
        <f>OBV!G173</f>
        <v>NEUTRAL</v>
      </c>
      <c r="L173" s="6" t="str">
        <f>OBV!H173</f>
        <v>CONFIRMED BEARISH</v>
      </c>
      <c r="M173" s="8">
        <f t="shared" si="20"/>
        <v>50</v>
      </c>
      <c r="N173" s="8">
        <f t="shared" si="21"/>
        <v>0</v>
      </c>
      <c r="O173" s="8">
        <f t="shared" si="22"/>
        <v>100</v>
      </c>
      <c r="P173" s="8">
        <f t="shared" si="23"/>
        <v>16.5</v>
      </c>
      <c r="Q173" s="9">
        <f t="shared" si="24"/>
        <v>34.975000000000001</v>
      </c>
      <c r="R173" s="9">
        <f t="shared" si="25"/>
        <v>49.125</v>
      </c>
      <c r="S173" s="9">
        <f t="shared" si="26"/>
        <v>39.924999999999997</v>
      </c>
      <c r="T173" s="9">
        <f t="shared" si="27"/>
        <v>41.625</v>
      </c>
      <c r="U173" s="8">
        <f t="shared" si="28"/>
        <v>41.341666666666661</v>
      </c>
      <c r="V173" s="8">
        <f t="shared" si="29"/>
        <v>41.412499999999994</v>
      </c>
    </row>
    <row r="174" spans="1:22" ht="13.5" x14ac:dyDescent="0.25">
      <c r="A174" s="3">
        <f>RSI!A174</f>
        <v>42256</v>
      </c>
      <c r="B174" s="2">
        <f>RSI!B174</f>
        <v>15.404</v>
      </c>
      <c r="C174" s="2">
        <f>RSI!I174</f>
        <v>19.862923321442395</v>
      </c>
      <c r="D174" s="2">
        <f>MACD!E174</f>
        <v>0.27018906634968687</v>
      </c>
      <c r="E174" s="2">
        <f>MACD!F174</f>
        <v>0.22083233943774802</v>
      </c>
      <c r="F174" s="2">
        <f>'Moving Avg'!D174</f>
        <v>15.641</v>
      </c>
      <c r="G174" s="2">
        <f>'Moving Avg'!F174</f>
        <v>16.053899999999999</v>
      </c>
      <c r="H174" s="2">
        <f>'Moving Avg'!G174</f>
        <v>16.497499999999995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CONFIRMED BEARISH</v>
      </c>
      <c r="M174" s="8">
        <f t="shared" si="20"/>
        <v>50</v>
      </c>
      <c r="N174" s="8">
        <f t="shared" si="21"/>
        <v>0</v>
      </c>
      <c r="O174" s="8">
        <f t="shared" si="22"/>
        <v>100</v>
      </c>
      <c r="P174" s="8">
        <f t="shared" si="23"/>
        <v>16.5</v>
      </c>
      <c r="Q174" s="9">
        <f t="shared" si="24"/>
        <v>34.975000000000001</v>
      </c>
      <c r="R174" s="9">
        <f t="shared" si="25"/>
        <v>49.125</v>
      </c>
      <c r="S174" s="9">
        <f t="shared" si="26"/>
        <v>39.924999999999997</v>
      </c>
      <c r="T174" s="9">
        <f t="shared" si="27"/>
        <v>41.625</v>
      </c>
      <c r="U174" s="8">
        <f t="shared" si="28"/>
        <v>41.341666666666661</v>
      </c>
      <c r="V174" s="8">
        <f t="shared" si="29"/>
        <v>41.412499999999994</v>
      </c>
    </row>
    <row r="175" spans="1:22" ht="13.5" x14ac:dyDescent="0.25">
      <c r="A175" s="3">
        <f>RSI!A175</f>
        <v>42257</v>
      </c>
      <c r="B175" s="2">
        <f>RSI!B175</f>
        <v>16.091000000000001</v>
      </c>
      <c r="C175" s="2">
        <f>RSI!I175</f>
        <v>50.234147177132343</v>
      </c>
      <c r="D175" s="2">
        <f>MACD!E175</f>
        <v>0.24625686507049949</v>
      </c>
      <c r="E175" s="2">
        <f>MACD!F175</f>
        <v>0.22591724456429832</v>
      </c>
      <c r="F175" s="2">
        <f>'Moving Avg'!D175</f>
        <v>15.699399999999997</v>
      </c>
      <c r="G175" s="2">
        <f>'Moving Avg'!F175</f>
        <v>16.023049999999998</v>
      </c>
      <c r="H175" s="2">
        <f>'Moving Avg'!G175</f>
        <v>16.478059999999996</v>
      </c>
      <c r="I175" s="2">
        <f>'Moving Avg'!H175</f>
        <v>0</v>
      </c>
      <c r="J175" s="6" t="str">
        <f>OBV!F175</f>
        <v>BEARISH</v>
      </c>
      <c r="K175" s="6" t="str">
        <f>OBV!G175</f>
        <v>NEUTRAL</v>
      </c>
      <c r="L175" s="6" t="str">
        <f>OBV!H175</f>
        <v>BEARISH DIVERGENCE</v>
      </c>
      <c r="M175" s="8">
        <f t="shared" si="20"/>
        <v>25</v>
      </c>
      <c r="N175" s="8">
        <f t="shared" si="21"/>
        <v>0</v>
      </c>
      <c r="O175" s="8">
        <f t="shared" si="22"/>
        <v>100</v>
      </c>
      <c r="P175" s="8">
        <f t="shared" si="23"/>
        <v>16.5</v>
      </c>
      <c r="Q175" s="9">
        <f t="shared" si="24"/>
        <v>26.225000000000001</v>
      </c>
      <c r="R175" s="9">
        <f t="shared" si="25"/>
        <v>44.125</v>
      </c>
      <c r="S175" s="9">
        <f t="shared" si="26"/>
        <v>36.174999999999997</v>
      </c>
      <c r="T175" s="9">
        <f t="shared" si="27"/>
        <v>35.375</v>
      </c>
      <c r="U175" s="8">
        <f t="shared" si="28"/>
        <v>35.508333333333333</v>
      </c>
      <c r="V175" s="8">
        <f t="shared" si="29"/>
        <v>35.474999999999994</v>
      </c>
    </row>
    <row r="176" spans="1:22" ht="13.5" x14ac:dyDescent="0.25">
      <c r="A176" s="3">
        <f>RSI!A176</f>
        <v>42258</v>
      </c>
      <c r="B176" s="2">
        <f>RSI!B176</f>
        <v>16.091000000000001</v>
      </c>
      <c r="C176" s="2">
        <f>RSI!I176</f>
        <v>50.234147177132343</v>
      </c>
      <c r="D176" s="2">
        <f>MACD!E176</f>
        <v>0.16510477728685657</v>
      </c>
      <c r="E176" s="2">
        <f>MACD!F176</f>
        <v>0.21375475110880998</v>
      </c>
      <c r="F176" s="2">
        <f>'Moving Avg'!D176</f>
        <v>15.7578</v>
      </c>
      <c r="G176" s="2">
        <f>'Moving Avg'!F176</f>
        <v>15.992200000000002</v>
      </c>
      <c r="H176" s="2">
        <f>'Moving Avg'!G176</f>
        <v>16.458619999999993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BEARISH DIVERGENCE</v>
      </c>
      <c r="M176" s="8">
        <f t="shared" si="20"/>
        <v>25</v>
      </c>
      <c r="N176" s="8">
        <f t="shared" si="21"/>
        <v>100</v>
      </c>
      <c r="O176" s="8">
        <f t="shared" si="22"/>
        <v>100</v>
      </c>
      <c r="P176" s="8">
        <f t="shared" si="23"/>
        <v>16.5</v>
      </c>
      <c r="Q176" s="9">
        <f t="shared" si="24"/>
        <v>61.225000000000001</v>
      </c>
      <c r="R176" s="9">
        <f t="shared" si="25"/>
        <v>64.125</v>
      </c>
      <c r="S176" s="9">
        <f t="shared" si="26"/>
        <v>51.174999999999997</v>
      </c>
      <c r="T176" s="9">
        <f t="shared" si="27"/>
        <v>60.375</v>
      </c>
      <c r="U176" s="8">
        <f t="shared" si="28"/>
        <v>58.841666666666661</v>
      </c>
      <c r="V176" s="8">
        <f t="shared" si="29"/>
        <v>59.224999999999994</v>
      </c>
    </row>
    <row r="177" spans="1:22" ht="13.5" x14ac:dyDescent="0.25">
      <c r="A177" s="3">
        <f>RSI!A177</f>
        <v>42261</v>
      </c>
      <c r="B177" s="2">
        <f>RSI!B177</f>
        <v>16.091000000000001</v>
      </c>
      <c r="C177" s="2">
        <f>RSI!I177</f>
        <v>50.234147177132343</v>
      </c>
      <c r="D177" s="2">
        <f>MACD!E177</f>
        <v>8.416106432489201E-2</v>
      </c>
      <c r="E177" s="2">
        <f>MACD!F177</f>
        <v>0.18783601375202641</v>
      </c>
      <c r="F177" s="2">
        <f>'Moving Avg'!D177</f>
        <v>15.8162</v>
      </c>
      <c r="G177" s="2">
        <f>'Moving Avg'!F177</f>
        <v>15.961350000000005</v>
      </c>
      <c r="H177" s="2">
        <f>'Moving Avg'!G177</f>
        <v>16.439179999999997</v>
      </c>
      <c r="I177" s="2">
        <f>'Moving Avg'!H177</f>
        <v>0</v>
      </c>
      <c r="J177" s="6" t="str">
        <f>OBV!F177</f>
        <v>BEARISH</v>
      </c>
      <c r="K177" s="6" t="str">
        <f>OBV!G177</f>
        <v>NEUTRAL</v>
      </c>
      <c r="L177" s="6" t="str">
        <f>OBV!H177</f>
        <v>BEARISH DIVERGENCE</v>
      </c>
      <c r="M177" s="8">
        <f t="shared" si="20"/>
        <v>25</v>
      </c>
      <c r="N177" s="8">
        <f t="shared" si="21"/>
        <v>100</v>
      </c>
      <c r="O177" s="8">
        <f t="shared" si="22"/>
        <v>100</v>
      </c>
      <c r="P177" s="8">
        <f t="shared" si="23"/>
        <v>16.5</v>
      </c>
      <c r="Q177" s="9">
        <f t="shared" si="24"/>
        <v>61.225000000000001</v>
      </c>
      <c r="R177" s="9">
        <f t="shared" si="25"/>
        <v>64.125</v>
      </c>
      <c r="S177" s="9">
        <f t="shared" si="26"/>
        <v>51.174999999999997</v>
      </c>
      <c r="T177" s="9">
        <f t="shared" si="27"/>
        <v>60.375</v>
      </c>
      <c r="U177" s="8">
        <f t="shared" si="28"/>
        <v>58.841666666666661</v>
      </c>
      <c r="V177" s="8">
        <f t="shared" si="29"/>
        <v>59.224999999999994</v>
      </c>
    </row>
    <row r="178" spans="1:22" ht="13.5" x14ac:dyDescent="0.25">
      <c r="A178" s="3">
        <f>RSI!A178</f>
        <v>42262</v>
      </c>
      <c r="B178" s="2">
        <f>RSI!B178</f>
        <v>16.091000000000001</v>
      </c>
      <c r="C178" s="2">
        <f>RSI!I178</f>
        <v>50.234147177132343</v>
      </c>
      <c r="D178" s="2">
        <f>MACD!E178</f>
        <v>2.7710450872358905E-2</v>
      </c>
      <c r="E178" s="2">
        <f>MACD!F178</f>
        <v>0.15581090117609292</v>
      </c>
      <c r="F178" s="2">
        <f>'Moving Avg'!D178</f>
        <v>15.9536</v>
      </c>
      <c r="G178" s="2">
        <f>'Moving Avg'!F178</f>
        <v>15.955400000000003</v>
      </c>
      <c r="H178" s="2">
        <f>'Moving Avg'!G178</f>
        <v>16.427639999999993</v>
      </c>
      <c r="I178" s="2">
        <f>'Moving Avg'!H178</f>
        <v>0</v>
      </c>
      <c r="J178" s="6" t="str">
        <f>OBV!F178</f>
        <v>BULLISH</v>
      </c>
      <c r="K178" s="6" t="str">
        <f>OBV!G178</f>
        <v>NEUTRAL</v>
      </c>
      <c r="L178" s="6" t="str">
        <f>OBV!H178</f>
        <v>CONFIRMED BULLISH</v>
      </c>
      <c r="M178" s="8">
        <f t="shared" si="20"/>
        <v>25</v>
      </c>
      <c r="N178" s="8">
        <f t="shared" si="21"/>
        <v>100</v>
      </c>
      <c r="O178" s="8">
        <f t="shared" si="22"/>
        <v>100</v>
      </c>
      <c r="P178" s="8">
        <f t="shared" si="23"/>
        <v>83.5</v>
      </c>
      <c r="Q178" s="9">
        <f t="shared" si="24"/>
        <v>71.275000000000006</v>
      </c>
      <c r="R178" s="9">
        <f t="shared" si="25"/>
        <v>80.875</v>
      </c>
      <c r="S178" s="9">
        <f t="shared" si="26"/>
        <v>81.325000000000003</v>
      </c>
      <c r="T178" s="9">
        <f t="shared" si="27"/>
        <v>77.125</v>
      </c>
      <c r="U178" s="8">
        <f t="shared" si="28"/>
        <v>77.825000000000003</v>
      </c>
      <c r="V178" s="8">
        <f t="shared" si="29"/>
        <v>77.650000000000006</v>
      </c>
    </row>
    <row r="179" spans="1:22" ht="13.5" x14ac:dyDescent="0.25">
      <c r="A179" s="3">
        <f>RSI!A179</f>
        <v>42263</v>
      </c>
      <c r="B179" s="2">
        <f>RSI!B179</f>
        <v>16.091000000000001</v>
      </c>
      <c r="C179" s="2">
        <f>RSI!I179</f>
        <v>50.234147177132343</v>
      </c>
      <c r="D179" s="2">
        <f>MACD!E179</f>
        <v>-2.0160661671621227E-2</v>
      </c>
      <c r="E179" s="2">
        <f>MACD!F179</f>
        <v>0.1206165886065501</v>
      </c>
      <c r="F179" s="2">
        <f>'Moving Avg'!D179</f>
        <v>16.091000000000001</v>
      </c>
      <c r="G179" s="2">
        <f>'Moving Avg'!F179</f>
        <v>15.949450000000002</v>
      </c>
      <c r="H179" s="2">
        <f>'Moving Avg'!G179</f>
        <v>16.416099999999993</v>
      </c>
      <c r="I179" s="2">
        <f>'Moving Avg'!H179</f>
        <v>0</v>
      </c>
      <c r="J179" s="6" t="str">
        <f>OBV!F179</f>
        <v>BULLISH</v>
      </c>
      <c r="K179" s="6" t="str">
        <f>OBV!G179</f>
        <v>NEUTRAL</v>
      </c>
      <c r="L179" s="6" t="str">
        <f>OBV!H179</f>
        <v>CONFIRMED BULLISH</v>
      </c>
      <c r="M179" s="8">
        <f t="shared" si="20"/>
        <v>25</v>
      </c>
      <c r="N179" s="8">
        <f t="shared" si="21"/>
        <v>100</v>
      </c>
      <c r="O179" s="8">
        <f t="shared" si="22"/>
        <v>100</v>
      </c>
      <c r="P179" s="8">
        <f t="shared" si="23"/>
        <v>83.5</v>
      </c>
      <c r="Q179" s="9">
        <f t="shared" si="24"/>
        <v>71.275000000000006</v>
      </c>
      <c r="R179" s="9">
        <f t="shared" si="25"/>
        <v>80.875</v>
      </c>
      <c r="S179" s="9">
        <f t="shared" si="26"/>
        <v>81.325000000000003</v>
      </c>
      <c r="T179" s="9">
        <f t="shared" si="27"/>
        <v>77.125</v>
      </c>
      <c r="U179" s="8">
        <f t="shared" si="28"/>
        <v>77.825000000000003</v>
      </c>
      <c r="V179" s="8">
        <f t="shared" si="29"/>
        <v>77.650000000000006</v>
      </c>
    </row>
    <row r="180" spans="1:22" ht="13.5" x14ac:dyDescent="0.25">
      <c r="A180" s="3">
        <f>RSI!A180</f>
        <v>42264</v>
      </c>
      <c r="B180" s="2">
        <f>RSI!B180</f>
        <v>16.091000000000001</v>
      </c>
      <c r="C180" s="2">
        <f>RSI!I180</f>
        <v>50.234147177132343</v>
      </c>
      <c r="D180" s="2">
        <f>MACD!E180</f>
        <v>-6.0764403275342715E-2</v>
      </c>
      <c r="E180" s="2">
        <f>MACD!F180</f>
        <v>8.4340390230171536E-2</v>
      </c>
      <c r="F180" s="2">
        <f>'Moving Avg'!D180</f>
        <v>16.091000000000001</v>
      </c>
      <c r="G180" s="2">
        <f>'Moving Avg'!F180</f>
        <v>15.943500000000004</v>
      </c>
      <c r="H180" s="2">
        <f>'Moving Avg'!G180</f>
        <v>16.404559999999993</v>
      </c>
      <c r="I180" s="2">
        <f>'Moving Avg'!H180</f>
        <v>0</v>
      </c>
      <c r="J180" s="6" t="str">
        <f>OBV!F180</f>
        <v>NEUTRAL</v>
      </c>
      <c r="K180" s="6" t="str">
        <f>OBV!G180</f>
        <v>NEUTRAL</v>
      </c>
      <c r="L180" s="6" t="str">
        <f>OBV!H180</f>
        <v>NEUTRAL</v>
      </c>
      <c r="M180" s="8">
        <f t="shared" si="20"/>
        <v>25</v>
      </c>
      <c r="N180" s="8">
        <f t="shared" si="21"/>
        <v>100</v>
      </c>
      <c r="O180" s="8">
        <f t="shared" si="22"/>
        <v>100</v>
      </c>
      <c r="P180" s="8">
        <f t="shared" si="23"/>
        <v>33</v>
      </c>
      <c r="Q180" s="9">
        <f t="shared" si="24"/>
        <v>63.7</v>
      </c>
      <c r="R180" s="9">
        <f t="shared" si="25"/>
        <v>68.25</v>
      </c>
      <c r="S180" s="9">
        <f t="shared" si="26"/>
        <v>58.6</v>
      </c>
      <c r="T180" s="9">
        <f t="shared" si="27"/>
        <v>64.5</v>
      </c>
      <c r="U180" s="8">
        <f t="shared" si="28"/>
        <v>63.516666666666659</v>
      </c>
      <c r="V180" s="8">
        <f t="shared" si="29"/>
        <v>63.762499999999996</v>
      </c>
    </row>
    <row r="181" spans="1:22" ht="13.5" x14ac:dyDescent="0.25">
      <c r="A181" s="3">
        <f>RSI!A181</f>
        <v>42265</v>
      </c>
      <c r="B181" s="2">
        <f>RSI!B181</f>
        <v>16.091000000000001</v>
      </c>
      <c r="C181" s="2">
        <f>RSI!I181</f>
        <v>50.234147177132343</v>
      </c>
      <c r="D181" s="2">
        <f>MACD!E181</f>
        <v>-9.5211615035807995E-2</v>
      </c>
      <c r="E181" s="2">
        <f>MACD!F181</f>
        <v>4.8429989176975621E-2</v>
      </c>
      <c r="F181" s="2">
        <f>'Moving Avg'!D181</f>
        <v>16.091000000000001</v>
      </c>
      <c r="G181" s="2">
        <f>'Moving Avg'!F181</f>
        <v>15.937550000000005</v>
      </c>
      <c r="H181" s="2">
        <f>'Moving Avg'!G181</f>
        <v>16.393019999999993</v>
      </c>
      <c r="I181" s="2">
        <f>'Moving Avg'!H181</f>
        <v>0</v>
      </c>
      <c r="J181" s="6" t="str">
        <f>OBV!F181</f>
        <v>NEUTRAL</v>
      </c>
      <c r="K181" s="6" t="str">
        <f>OBV!G181</f>
        <v>NEUTRAL</v>
      </c>
      <c r="L181" s="6" t="str">
        <f>OBV!H181</f>
        <v>NEUTRAL</v>
      </c>
      <c r="M181" s="8">
        <f t="shared" si="20"/>
        <v>25</v>
      </c>
      <c r="N181" s="8">
        <f t="shared" si="21"/>
        <v>100</v>
      </c>
      <c r="O181" s="8">
        <f t="shared" si="22"/>
        <v>100</v>
      </c>
      <c r="P181" s="8">
        <f t="shared" si="23"/>
        <v>33</v>
      </c>
      <c r="Q181" s="9">
        <f t="shared" si="24"/>
        <v>63.7</v>
      </c>
      <c r="R181" s="9">
        <f t="shared" si="25"/>
        <v>68.25</v>
      </c>
      <c r="S181" s="9">
        <f t="shared" si="26"/>
        <v>58.6</v>
      </c>
      <c r="T181" s="9">
        <f t="shared" si="27"/>
        <v>64.5</v>
      </c>
      <c r="U181" s="8">
        <f t="shared" si="28"/>
        <v>63.516666666666659</v>
      </c>
      <c r="V181" s="8">
        <f t="shared" si="29"/>
        <v>63.762499999999996</v>
      </c>
    </row>
    <row r="182" spans="1:22" ht="13.5" x14ac:dyDescent="0.25">
      <c r="A182" s="3">
        <f>RSI!A182</f>
        <v>42268</v>
      </c>
      <c r="B182" s="2">
        <f>RSI!B182</f>
        <v>16.091000000000001</v>
      </c>
      <c r="C182" s="2">
        <f>RSI!I182</f>
        <v>50.234147177132343</v>
      </c>
      <c r="D182" s="2">
        <f>MACD!E182</f>
        <v>-0.12444277393604786</v>
      </c>
      <c r="E182" s="2">
        <f>MACD!F182</f>
        <v>1.3855436554370926E-2</v>
      </c>
      <c r="F182" s="2">
        <f>'Moving Avg'!D182</f>
        <v>16.091000000000001</v>
      </c>
      <c r="G182" s="2">
        <f>'Moving Avg'!F182</f>
        <v>15.931600000000003</v>
      </c>
      <c r="H182" s="2">
        <f>'Moving Avg'!G182</f>
        <v>16.381639999999994</v>
      </c>
      <c r="I182" s="2">
        <f>'Moving Avg'!H182</f>
        <v>0</v>
      </c>
      <c r="J182" s="6" t="str">
        <f>OBV!F182</f>
        <v>NEUTRAL</v>
      </c>
      <c r="K182" s="6" t="str">
        <f>OBV!G182</f>
        <v>NEUTRAL</v>
      </c>
      <c r="L182" s="6" t="str">
        <f>OBV!H182</f>
        <v>NEUTRAL</v>
      </c>
      <c r="M182" s="8">
        <f t="shared" si="20"/>
        <v>25</v>
      </c>
      <c r="N182" s="8">
        <f t="shared" si="21"/>
        <v>100</v>
      </c>
      <c r="O182" s="8">
        <f t="shared" si="22"/>
        <v>100</v>
      </c>
      <c r="P182" s="8">
        <f t="shared" si="23"/>
        <v>33</v>
      </c>
      <c r="Q182" s="9">
        <f t="shared" si="24"/>
        <v>63.7</v>
      </c>
      <c r="R182" s="9">
        <f t="shared" si="25"/>
        <v>68.25</v>
      </c>
      <c r="S182" s="9">
        <f t="shared" si="26"/>
        <v>58.6</v>
      </c>
      <c r="T182" s="9">
        <f t="shared" si="27"/>
        <v>64.5</v>
      </c>
      <c r="U182" s="8">
        <f t="shared" si="28"/>
        <v>63.516666666666659</v>
      </c>
      <c r="V182" s="8">
        <f t="shared" si="29"/>
        <v>63.762499999999996</v>
      </c>
    </row>
    <row r="183" spans="1:22" ht="13.5" x14ac:dyDescent="0.25">
      <c r="A183" s="3">
        <f>RSI!A183</f>
        <v>42269</v>
      </c>
      <c r="B183" s="2">
        <f>RSI!B183</f>
        <v>16.084</v>
      </c>
      <c r="C183" s="2">
        <f>RSI!I183</f>
        <v>49.88563092401548</v>
      </c>
      <c r="D183" s="2">
        <f>MACD!E183</f>
        <v>-0.20950487536573803</v>
      </c>
      <c r="E183" s="2">
        <f>MACD!F183</f>
        <v>-3.0816625829650862E-2</v>
      </c>
      <c r="F183" s="2">
        <f>'Moving Avg'!D183</f>
        <v>16.089600000000001</v>
      </c>
      <c r="G183" s="2">
        <f>'Moving Avg'!F183</f>
        <v>15.926100000000002</v>
      </c>
      <c r="H183" s="2">
        <f>'Moving Avg'!G183</f>
        <v>16.360159999999993</v>
      </c>
      <c r="I183" s="2">
        <f>'Moving Avg'!H183</f>
        <v>0</v>
      </c>
      <c r="J183" s="6" t="str">
        <f>OBV!F183</f>
        <v>BEARISH</v>
      </c>
      <c r="K183" s="6" t="str">
        <f>OBV!G183</f>
        <v>NEUTRAL</v>
      </c>
      <c r="L183" s="6" t="str">
        <f>OBV!H183</f>
        <v>CONFIRMED BEARISH</v>
      </c>
      <c r="M183" s="8">
        <f t="shared" si="20"/>
        <v>25</v>
      </c>
      <c r="N183" s="8">
        <f t="shared" si="21"/>
        <v>100</v>
      </c>
      <c r="O183" s="8">
        <f t="shared" si="22"/>
        <v>100</v>
      </c>
      <c r="P183" s="8">
        <f t="shared" si="23"/>
        <v>16.5</v>
      </c>
      <c r="Q183" s="9">
        <f t="shared" si="24"/>
        <v>61.225000000000001</v>
      </c>
      <c r="R183" s="9">
        <f t="shared" si="25"/>
        <v>64.125</v>
      </c>
      <c r="S183" s="9">
        <f t="shared" si="26"/>
        <v>51.174999999999997</v>
      </c>
      <c r="T183" s="9">
        <f t="shared" si="27"/>
        <v>60.375</v>
      </c>
      <c r="U183" s="8">
        <f t="shared" si="28"/>
        <v>58.841666666666661</v>
      </c>
      <c r="V183" s="8">
        <f t="shared" si="29"/>
        <v>59.224999999999994</v>
      </c>
    </row>
    <row r="184" spans="1:22" ht="13.5" x14ac:dyDescent="0.25">
      <c r="A184" s="3">
        <f>RSI!A184</f>
        <v>42270</v>
      </c>
      <c r="B184" s="2">
        <f>RSI!B184</f>
        <v>15.641</v>
      </c>
      <c r="C184" s="2">
        <f>RSI!I184</f>
        <v>33.870362627516101</v>
      </c>
      <c r="D184" s="2">
        <f>MACD!E184</f>
        <v>-0.24869592491474712</v>
      </c>
      <c r="E184" s="2">
        <f>MACD!F184</f>
        <v>-7.4392485646670115E-2</v>
      </c>
      <c r="F184" s="2">
        <f>'Moving Avg'!D184</f>
        <v>15.999600000000001</v>
      </c>
      <c r="G184" s="2">
        <f>'Moving Avg'!F184</f>
        <v>15.898450000000006</v>
      </c>
      <c r="H184" s="2">
        <f>'Moving Avg'!G184</f>
        <v>16.329819999999994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  <c r="M184" s="8">
        <f t="shared" si="20"/>
        <v>25</v>
      </c>
      <c r="N184" s="8">
        <f t="shared" si="21"/>
        <v>100</v>
      </c>
      <c r="O184" s="8">
        <f t="shared" si="22"/>
        <v>100</v>
      </c>
      <c r="P184" s="8">
        <f t="shared" si="23"/>
        <v>16.5</v>
      </c>
      <c r="Q184" s="9">
        <f t="shared" si="24"/>
        <v>61.225000000000001</v>
      </c>
      <c r="R184" s="9">
        <f t="shared" si="25"/>
        <v>64.125</v>
      </c>
      <c r="S184" s="9">
        <f t="shared" si="26"/>
        <v>51.174999999999997</v>
      </c>
      <c r="T184" s="9">
        <f t="shared" si="27"/>
        <v>60.375</v>
      </c>
      <c r="U184" s="8">
        <f t="shared" si="28"/>
        <v>58.841666666666661</v>
      </c>
      <c r="V184" s="8">
        <f t="shared" si="29"/>
        <v>59.224999999999994</v>
      </c>
    </row>
    <row r="185" spans="1:22" ht="13.5" x14ac:dyDescent="0.25">
      <c r="A185" s="3">
        <f>RSI!A185</f>
        <v>42275</v>
      </c>
      <c r="B185" s="2">
        <f>RSI!B185</f>
        <v>16.106999999999999</v>
      </c>
      <c r="C185" s="2">
        <f>RSI!I185</f>
        <v>51.506669156754668</v>
      </c>
      <c r="D185" s="2">
        <f>MACD!E185</f>
        <v>-0.20809408709799015</v>
      </c>
      <c r="E185" s="2">
        <f>MACD!F185</f>
        <v>-0.10113280593693413</v>
      </c>
      <c r="F185" s="2">
        <f>'Moving Avg'!D185</f>
        <v>16.002800000000001</v>
      </c>
      <c r="G185" s="2">
        <f>'Moving Avg'!F185</f>
        <v>15.894100000000003</v>
      </c>
      <c r="H185" s="2">
        <f>'Moving Avg'!G185</f>
        <v>16.308799999999991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BEARISH DIVERGENCE</v>
      </c>
      <c r="M185" s="8">
        <f t="shared" si="20"/>
        <v>25</v>
      </c>
      <c r="N185" s="8">
        <f t="shared" si="21"/>
        <v>100</v>
      </c>
      <c r="O185" s="8">
        <f t="shared" si="22"/>
        <v>100</v>
      </c>
      <c r="P185" s="8">
        <f t="shared" si="23"/>
        <v>16.5</v>
      </c>
      <c r="Q185" s="9">
        <f t="shared" si="24"/>
        <v>61.225000000000001</v>
      </c>
      <c r="R185" s="9">
        <f t="shared" si="25"/>
        <v>64.125</v>
      </c>
      <c r="S185" s="9">
        <f t="shared" si="26"/>
        <v>51.174999999999997</v>
      </c>
      <c r="T185" s="9">
        <f t="shared" si="27"/>
        <v>60.375</v>
      </c>
      <c r="U185" s="8">
        <f t="shared" si="28"/>
        <v>58.841666666666661</v>
      </c>
      <c r="V185" s="8">
        <f t="shared" si="29"/>
        <v>59.224999999999994</v>
      </c>
    </row>
    <row r="186" spans="1:22" ht="13.5" x14ac:dyDescent="0.25">
      <c r="A186" s="3">
        <f>RSI!A186</f>
        <v>42276</v>
      </c>
      <c r="B186" s="2">
        <f>RSI!B186</f>
        <v>16.106999999999999</v>
      </c>
      <c r="C186" s="2">
        <f>RSI!I186</f>
        <v>51.506669156754668</v>
      </c>
      <c r="D186" s="2">
        <f>MACD!E186</f>
        <v>-0.17409442399827668</v>
      </c>
      <c r="E186" s="2">
        <f>MACD!F186</f>
        <v>-0.11572512954920265</v>
      </c>
      <c r="F186" s="2">
        <f>'Moving Avg'!D186</f>
        <v>16.006</v>
      </c>
      <c r="G186" s="2">
        <f>'Moving Avg'!F186</f>
        <v>15.909500000000003</v>
      </c>
      <c r="H186" s="2">
        <f>'Moving Avg'!G186</f>
        <v>16.287779999999994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BEARISH DIVERGENCE</v>
      </c>
      <c r="M186" s="8">
        <f t="shared" si="20"/>
        <v>25</v>
      </c>
      <c r="N186" s="8">
        <f t="shared" si="21"/>
        <v>100</v>
      </c>
      <c r="O186" s="8">
        <f t="shared" si="22"/>
        <v>100</v>
      </c>
      <c r="P186" s="8">
        <f t="shared" si="23"/>
        <v>16.5</v>
      </c>
      <c r="Q186" s="9">
        <f t="shared" si="24"/>
        <v>61.225000000000001</v>
      </c>
      <c r="R186" s="9">
        <f t="shared" si="25"/>
        <v>64.125</v>
      </c>
      <c r="S186" s="9">
        <f t="shared" si="26"/>
        <v>51.174999999999997</v>
      </c>
      <c r="T186" s="9">
        <f t="shared" si="27"/>
        <v>60.375</v>
      </c>
      <c r="U186" s="8">
        <f t="shared" si="28"/>
        <v>58.841666666666661</v>
      </c>
      <c r="V186" s="8">
        <f t="shared" si="29"/>
        <v>59.224999999999994</v>
      </c>
    </row>
    <row r="187" spans="1:22" ht="13.5" x14ac:dyDescent="0.25">
      <c r="A187" s="3">
        <f>RSI!A187</f>
        <v>42277</v>
      </c>
      <c r="B187" s="2">
        <f>RSI!B187</f>
        <v>15.657</v>
      </c>
      <c r="C187" s="2">
        <f>RSI!I187</f>
        <v>39.660757995923134</v>
      </c>
      <c r="D187" s="2">
        <f>MACD!E187</f>
        <v>-0.11232153212245066</v>
      </c>
      <c r="E187" s="2">
        <f>MACD!F187</f>
        <v>-0.11504441006385227</v>
      </c>
      <c r="F187" s="2">
        <f>'Moving Avg'!D187</f>
        <v>15.9192</v>
      </c>
      <c r="G187" s="2">
        <f>'Moving Avg'!F187</f>
        <v>15.90635</v>
      </c>
      <c r="H187" s="2">
        <f>'Moving Avg'!G187</f>
        <v>16.257759999999994</v>
      </c>
      <c r="I187" s="2">
        <f>'Moving Avg'!H187</f>
        <v>0</v>
      </c>
      <c r="J187" s="6" t="str">
        <f>OBV!F187</f>
        <v>BEARISH</v>
      </c>
      <c r="K187" s="6" t="str">
        <f>OBV!G187</f>
        <v>STRONG</v>
      </c>
      <c r="L187" s="6" t="str">
        <f>OBV!H187</f>
        <v>CONFIRMED BEARISH</v>
      </c>
      <c r="M187" s="8">
        <f t="shared" si="20"/>
        <v>25</v>
      </c>
      <c r="N187" s="8">
        <f t="shared" si="21"/>
        <v>0</v>
      </c>
      <c r="O187" s="8">
        <f t="shared" si="22"/>
        <v>100</v>
      </c>
      <c r="P187" s="8">
        <f t="shared" si="23"/>
        <v>33</v>
      </c>
      <c r="Q187" s="9">
        <f t="shared" si="24"/>
        <v>28.7</v>
      </c>
      <c r="R187" s="9">
        <f t="shared" si="25"/>
        <v>48.25</v>
      </c>
      <c r="S187" s="9">
        <f t="shared" si="26"/>
        <v>43.6</v>
      </c>
      <c r="T187" s="9">
        <f t="shared" si="27"/>
        <v>39.5</v>
      </c>
      <c r="U187" s="8">
        <f t="shared" si="28"/>
        <v>40.183333333333337</v>
      </c>
      <c r="V187" s="8">
        <f t="shared" si="29"/>
        <v>40.012500000000003</v>
      </c>
    </row>
    <row r="188" spans="1:22" ht="13.5" x14ac:dyDescent="0.25">
      <c r="A188" s="3">
        <f>RSI!A188</f>
        <v>42278</v>
      </c>
      <c r="B188" s="2">
        <f>RSI!B188</f>
        <v>16.123000000000001</v>
      </c>
      <c r="C188" s="2">
        <f>RSI!I188</f>
        <v>51.977771142064576</v>
      </c>
      <c r="D188" s="2">
        <f>MACD!E188</f>
        <v>-9.2216599375035457E-2</v>
      </c>
      <c r="E188" s="2">
        <f>MACD!F188</f>
        <v>-0.11047884792608892</v>
      </c>
      <c r="F188" s="2">
        <f>'Moving Avg'!D188</f>
        <v>15.927000000000001</v>
      </c>
      <c r="G188" s="2">
        <f>'Moving Avg'!F188</f>
        <v>15.922550000000001</v>
      </c>
      <c r="H188" s="2">
        <f>'Moving Avg'!G188</f>
        <v>16.226799999999997</v>
      </c>
      <c r="I188" s="2">
        <f>'Moving Avg'!H188</f>
        <v>0</v>
      </c>
      <c r="J188" s="6" t="str">
        <f>OBV!F188</f>
        <v>BEARISH</v>
      </c>
      <c r="K188" s="6" t="str">
        <f>OBV!G188</f>
        <v>STRONG</v>
      </c>
      <c r="L188" s="6" t="str">
        <f>OBV!H188</f>
        <v>BEARISH DIVERGENCE</v>
      </c>
      <c r="M188" s="8">
        <f t="shared" si="20"/>
        <v>25</v>
      </c>
      <c r="N188" s="8">
        <f t="shared" si="21"/>
        <v>0</v>
      </c>
      <c r="O188" s="8">
        <f t="shared" si="22"/>
        <v>100</v>
      </c>
      <c r="P188" s="8">
        <f t="shared" si="23"/>
        <v>33</v>
      </c>
      <c r="Q188" s="9">
        <f t="shared" si="24"/>
        <v>28.7</v>
      </c>
      <c r="R188" s="9">
        <f t="shared" si="25"/>
        <v>48.25</v>
      </c>
      <c r="S188" s="9">
        <f t="shared" si="26"/>
        <v>43.6</v>
      </c>
      <c r="T188" s="9">
        <f t="shared" si="27"/>
        <v>39.5</v>
      </c>
      <c r="U188" s="8">
        <f t="shared" si="28"/>
        <v>40.183333333333337</v>
      </c>
      <c r="V188" s="8">
        <f t="shared" si="29"/>
        <v>40.012500000000003</v>
      </c>
    </row>
    <row r="189" spans="1:22" ht="13.5" x14ac:dyDescent="0.25">
      <c r="A189" s="3">
        <f>RSI!A189</f>
        <v>42279</v>
      </c>
      <c r="B189" s="2">
        <f>RSI!B189</f>
        <v>16.193999999999999</v>
      </c>
      <c r="C189" s="2">
        <f>RSI!I189</f>
        <v>53.534084928063599</v>
      </c>
      <c r="D189" s="2">
        <f>MACD!E189</f>
        <v>-8.1037901645583332E-2</v>
      </c>
      <c r="E189" s="2">
        <f>MACD!F189</f>
        <v>-0.1045906586699878</v>
      </c>
      <c r="F189" s="2">
        <f>'Moving Avg'!D189</f>
        <v>16.037600000000001</v>
      </c>
      <c r="G189" s="2">
        <f>'Moving Avg'!F189</f>
        <v>15.942300000000003</v>
      </c>
      <c r="H189" s="2">
        <f>'Moving Avg'!G189</f>
        <v>16.197259999999993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BEARISH DIVERGENCE</v>
      </c>
      <c r="M189" s="8">
        <f t="shared" si="20"/>
        <v>25</v>
      </c>
      <c r="N189" s="8">
        <f t="shared" si="21"/>
        <v>0</v>
      </c>
      <c r="O189" s="8">
        <f t="shared" si="22"/>
        <v>100</v>
      </c>
      <c r="P189" s="8">
        <f t="shared" si="23"/>
        <v>33</v>
      </c>
      <c r="Q189" s="9">
        <f t="shared" si="24"/>
        <v>28.7</v>
      </c>
      <c r="R189" s="9">
        <f t="shared" si="25"/>
        <v>48.25</v>
      </c>
      <c r="S189" s="9">
        <f t="shared" si="26"/>
        <v>43.6</v>
      </c>
      <c r="T189" s="9">
        <f t="shared" si="27"/>
        <v>39.5</v>
      </c>
      <c r="U189" s="8">
        <f t="shared" si="28"/>
        <v>40.183333333333337</v>
      </c>
      <c r="V189" s="8">
        <f t="shared" si="29"/>
        <v>40.012500000000003</v>
      </c>
    </row>
    <row r="190" spans="1:22" ht="13.5" x14ac:dyDescent="0.25">
      <c r="A190" s="3">
        <f>RSI!A190</f>
        <v>42282</v>
      </c>
      <c r="B190" s="2">
        <f>RSI!B190</f>
        <v>16.193999999999999</v>
      </c>
      <c r="C190" s="2">
        <f>RSI!I190</f>
        <v>53.534084928063599</v>
      </c>
      <c r="D190" s="2">
        <f>MACD!E190</f>
        <v>-7.2529943006887976E-2</v>
      </c>
      <c r="E190" s="2">
        <f>MACD!F190</f>
        <v>-9.8178515537367853E-2</v>
      </c>
      <c r="F190" s="2">
        <f>'Moving Avg'!D190</f>
        <v>16.055</v>
      </c>
      <c r="G190" s="2">
        <f>'Moving Avg'!F190</f>
        <v>15.962050000000001</v>
      </c>
      <c r="H190" s="2">
        <f>'Moving Avg'!G190</f>
        <v>16.183519999999994</v>
      </c>
      <c r="I190" s="2">
        <f>'Moving Avg'!H190</f>
        <v>0</v>
      </c>
      <c r="J190" s="6" t="str">
        <f>OBV!F190</f>
        <v>BEARISH</v>
      </c>
      <c r="K190" s="6" t="str">
        <f>OBV!G190</f>
        <v>STRONG</v>
      </c>
      <c r="L190" s="6" t="str">
        <f>OBV!H190</f>
        <v>BEARISH DIVERGENCE</v>
      </c>
      <c r="M190" s="8">
        <f t="shared" si="20"/>
        <v>25</v>
      </c>
      <c r="N190" s="8">
        <f t="shared" si="21"/>
        <v>0</v>
      </c>
      <c r="O190" s="8">
        <f t="shared" si="22"/>
        <v>100</v>
      </c>
      <c r="P190" s="8">
        <f t="shared" si="23"/>
        <v>33</v>
      </c>
      <c r="Q190" s="9">
        <f t="shared" si="24"/>
        <v>28.7</v>
      </c>
      <c r="R190" s="9">
        <f t="shared" si="25"/>
        <v>48.25</v>
      </c>
      <c r="S190" s="9">
        <f t="shared" si="26"/>
        <v>43.6</v>
      </c>
      <c r="T190" s="9">
        <f t="shared" si="27"/>
        <v>39.5</v>
      </c>
      <c r="U190" s="8">
        <f t="shared" si="28"/>
        <v>40.183333333333337</v>
      </c>
      <c r="V190" s="8">
        <f t="shared" si="29"/>
        <v>40.012500000000003</v>
      </c>
    </row>
    <row r="191" spans="1:22" ht="13.5" x14ac:dyDescent="0.25">
      <c r="A191" s="3">
        <f>RSI!A191</f>
        <v>42283</v>
      </c>
      <c r="B191" s="2">
        <f>RSI!B191</f>
        <v>16.193999999999999</v>
      </c>
      <c r="C191" s="2">
        <f>RSI!I191</f>
        <v>53.534084928063599</v>
      </c>
      <c r="D191" s="2">
        <f>MACD!E191</f>
        <v>-6.6211400563386036E-2</v>
      </c>
      <c r="E191" s="2">
        <f>MACD!F191</f>
        <v>-9.17850925425715E-2</v>
      </c>
      <c r="F191" s="2">
        <f>'Moving Avg'!D191</f>
        <v>16.072400000000002</v>
      </c>
      <c r="G191" s="2">
        <f>'Moving Avg'!F191</f>
        <v>15.981800000000003</v>
      </c>
      <c r="H191" s="2">
        <f>'Moving Avg'!G191</f>
        <v>16.169779999999992</v>
      </c>
      <c r="I191" s="2">
        <f>'Moving Avg'!H191</f>
        <v>0</v>
      </c>
      <c r="J191" s="6" t="str">
        <f>OBV!F191</f>
        <v>BEARISH</v>
      </c>
      <c r="K191" s="6" t="str">
        <f>OBV!G191</f>
        <v>STRONG</v>
      </c>
      <c r="L191" s="6" t="str">
        <f>OBV!H191</f>
        <v>BEARISH DIVERGENCE</v>
      </c>
      <c r="M191" s="8">
        <f t="shared" si="20"/>
        <v>25</v>
      </c>
      <c r="N191" s="8">
        <f t="shared" si="21"/>
        <v>0</v>
      </c>
      <c r="O191" s="8">
        <f t="shared" si="22"/>
        <v>100</v>
      </c>
      <c r="P191" s="8">
        <f t="shared" si="23"/>
        <v>33</v>
      </c>
      <c r="Q191" s="9">
        <f t="shared" si="24"/>
        <v>28.7</v>
      </c>
      <c r="R191" s="9">
        <f t="shared" si="25"/>
        <v>48.25</v>
      </c>
      <c r="S191" s="9">
        <f t="shared" si="26"/>
        <v>43.6</v>
      </c>
      <c r="T191" s="9">
        <f t="shared" si="27"/>
        <v>39.5</v>
      </c>
      <c r="U191" s="8">
        <f t="shared" si="28"/>
        <v>40.183333333333337</v>
      </c>
      <c r="V191" s="8">
        <f t="shared" si="29"/>
        <v>40.012500000000003</v>
      </c>
    </row>
    <row r="192" spans="1:22" ht="13.5" x14ac:dyDescent="0.25">
      <c r="A192" s="3">
        <f>RSI!A192</f>
        <v>42284</v>
      </c>
      <c r="B192" s="2">
        <f>RSI!B192</f>
        <v>16.193999999999999</v>
      </c>
      <c r="C192" s="2">
        <f>RSI!I192</f>
        <v>53.534084928063599</v>
      </c>
      <c r="D192" s="2">
        <f>MACD!E192</f>
        <v>-6.1680218870463932E-2</v>
      </c>
      <c r="E192" s="2">
        <f>MACD!F192</f>
        <v>-8.5764117808149992E-2</v>
      </c>
      <c r="F192" s="2">
        <f>'Moving Avg'!D192</f>
        <v>16.1798</v>
      </c>
      <c r="G192" s="2">
        <f>'Moving Avg'!F192</f>
        <v>16.001550000000002</v>
      </c>
      <c r="H192" s="2">
        <f>'Moving Avg'!G192</f>
        <v>16.153979999999994</v>
      </c>
      <c r="I192" s="2">
        <f>'Moving Avg'!H192</f>
        <v>0</v>
      </c>
      <c r="J192" s="6" t="str">
        <f>OBV!F192</f>
        <v>BULLISH</v>
      </c>
      <c r="K192" s="6" t="str">
        <f>OBV!G192</f>
        <v>NEUTRAL</v>
      </c>
      <c r="L192" s="6" t="str">
        <f>OBV!H192</f>
        <v>CONFIRMED BULLISH</v>
      </c>
      <c r="M192" s="8">
        <f t="shared" si="20"/>
        <v>25</v>
      </c>
      <c r="N192" s="8">
        <f t="shared" si="21"/>
        <v>0</v>
      </c>
      <c r="O192" s="8">
        <f t="shared" si="22"/>
        <v>100</v>
      </c>
      <c r="P192" s="8">
        <f t="shared" si="23"/>
        <v>83.5</v>
      </c>
      <c r="Q192" s="9">
        <f t="shared" si="24"/>
        <v>36.274999999999999</v>
      </c>
      <c r="R192" s="9">
        <f t="shared" si="25"/>
        <v>60.875</v>
      </c>
      <c r="S192" s="9">
        <f t="shared" si="26"/>
        <v>66.325000000000003</v>
      </c>
      <c r="T192" s="9">
        <f t="shared" si="27"/>
        <v>52.125</v>
      </c>
      <c r="U192" s="8">
        <f t="shared" si="28"/>
        <v>54.491666666666674</v>
      </c>
      <c r="V192" s="8">
        <f t="shared" si="29"/>
        <v>53.900000000000006</v>
      </c>
    </row>
    <row r="193" spans="1:22" ht="13.5" x14ac:dyDescent="0.25">
      <c r="A193" s="3">
        <f>RSI!A193</f>
        <v>42285</v>
      </c>
      <c r="B193" s="2">
        <f>RSI!B193</f>
        <v>16.675999999999998</v>
      </c>
      <c r="C193" s="2">
        <f>RSI!I193</f>
        <v>64.144607156467799</v>
      </c>
      <c r="D193" s="2">
        <f>MACD!E193</f>
        <v>-9.5381655220791117E-2</v>
      </c>
      <c r="E193" s="2">
        <f>MACD!F193</f>
        <v>-8.7687625290678223E-2</v>
      </c>
      <c r="F193" s="2">
        <f>'Moving Avg'!D193</f>
        <v>16.290399999999998</v>
      </c>
      <c r="G193" s="2">
        <f>'Moving Avg'!F193</f>
        <v>16.065150000000003</v>
      </c>
      <c r="H193" s="2">
        <f>'Moving Avg'!G193</f>
        <v>16.147819999999996</v>
      </c>
      <c r="I193" s="2">
        <f>'Moving Avg'!H193</f>
        <v>0</v>
      </c>
      <c r="J193" s="6" t="str">
        <f>OBV!F193</f>
        <v>BULLISH</v>
      </c>
      <c r="K193" s="6" t="str">
        <f>OBV!G193</f>
        <v>WEAK</v>
      </c>
      <c r="L193" s="6" t="str">
        <f>OBV!H193</f>
        <v>CONFIRMED BULLISH</v>
      </c>
      <c r="M193" s="8">
        <f t="shared" si="20"/>
        <v>25</v>
      </c>
      <c r="N193" s="8">
        <f t="shared" si="21"/>
        <v>45</v>
      </c>
      <c r="O193" s="8">
        <f t="shared" si="22"/>
        <v>100</v>
      </c>
      <c r="P193" s="8">
        <f t="shared" si="23"/>
        <v>67</v>
      </c>
      <c r="Q193" s="9">
        <f t="shared" si="24"/>
        <v>49.55</v>
      </c>
      <c r="R193" s="9">
        <f t="shared" si="25"/>
        <v>65.75</v>
      </c>
      <c r="S193" s="9">
        <f t="shared" si="26"/>
        <v>65.650000000000006</v>
      </c>
      <c r="T193" s="9">
        <f t="shared" si="27"/>
        <v>59.25</v>
      </c>
      <c r="U193" s="8">
        <f t="shared" si="28"/>
        <v>60.316666666666663</v>
      </c>
      <c r="V193" s="8">
        <f t="shared" si="29"/>
        <v>60.05</v>
      </c>
    </row>
    <row r="194" spans="1:22" ht="13.5" x14ac:dyDescent="0.25">
      <c r="A194" s="3">
        <f>RSI!A194</f>
        <v>42286</v>
      </c>
      <c r="B194" s="2">
        <f>RSI!B194</f>
        <v>16.763000000000002</v>
      </c>
      <c r="C194" s="2">
        <f>RSI!I194</f>
        <v>65.668491641991437</v>
      </c>
      <c r="D194" s="2">
        <f>MACD!E194</f>
        <v>-0.20204367338448215</v>
      </c>
      <c r="E194" s="2">
        <f>MACD!F194</f>
        <v>-0.110558834909439</v>
      </c>
      <c r="F194" s="2">
        <f>'Moving Avg'!D194</f>
        <v>16.404199999999999</v>
      </c>
      <c r="G194" s="2">
        <f>'Moving Avg'!F194</f>
        <v>16.133100000000002</v>
      </c>
      <c r="H194" s="2">
        <f>'Moving Avg'!G194</f>
        <v>16.158559999999994</v>
      </c>
      <c r="I194" s="2">
        <f>'Moving Avg'!H194</f>
        <v>0</v>
      </c>
      <c r="J194" s="6" t="str">
        <f>OBV!F194</f>
        <v>BULLISH</v>
      </c>
      <c r="K194" s="6" t="str">
        <f>OBV!G194</f>
        <v>NEUTRAL</v>
      </c>
      <c r="L194" s="6" t="str">
        <f>OBV!H194</f>
        <v>CONFIRMED BULLISH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100</v>
      </c>
      <c r="O194" s="8">
        <f t="shared" ref="O194:O257" si="32">IF(F194-I194&gt;10,100,IF(F194-I194&gt;5,75, IF(F194-I194&gt;0,50,0)))</f>
        <v>100</v>
      </c>
      <c r="P194" s="8">
        <f t="shared" ref="P194:P257" si="33">IF(L194="confirmed bullish", 34, IF(L194="bullish divergence",17, 0))+IF(J194="bullish",33,IF(J194="bearish",0,16.5))+IF(K194="strong",33,IF(K194="weak",0,16.5))</f>
        <v>83.5</v>
      </c>
      <c r="Q194" s="9">
        <f t="shared" si="24"/>
        <v>71.275000000000006</v>
      </c>
      <c r="R194" s="9">
        <f t="shared" si="25"/>
        <v>80.875</v>
      </c>
      <c r="S194" s="9">
        <f t="shared" si="26"/>
        <v>81.325000000000003</v>
      </c>
      <c r="T194" s="9">
        <f t="shared" si="27"/>
        <v>77.125</v>
      </c>
      <c r="U194" s="8">
        <f t="shared" si="28"/>
        <v>77.825000000000003</v>
      </c>
      <c r="V194" s="8">
        <f t="shared" si="29"/>
        <v>77.650000000000006</v>
      </c>
    </row>
    <row r="195" spans="1:22" ht="13.5" x14ac:dyDescent="0.25">
      <c r="A195" s="3">
        <f>RSI!A195</f>
        <v>42289</v>
      </c>
      <c r="B195" s="2">
        <f>RSI!B195</f>
        <v>17.260999999999999</v>
      </c>
      <c r="C195" s="2">
        <f>RSI!I195</f>
        <v>72.795835714069852</v>
      </c>
      <c r="D195" s="2">
        <f>MACD!E195</f>
        <v>-0.2612911956109123</v>
      </c>
      <c r="E195" s="2">
        <f>MACD!F195</f>
        <v>-0.14070530704973366</v>
      </c>
      <c r="F195" s="2">
        <f>'Moving Avg'!D195</f>
        <v>16.617599999999999</v>
      </c>
      <c r="G195" s="2">
        <f>'Moving Avg'!F195</f>
        <v>16.191600000000001</v>
      </c>
      <c r="H195" s="2">
        <f>'Moving Avg'!G195</f>
        <v>16.179259999999996</v>
      </c>
      <c r="I195" s="2">
        <f>'Moving Avg'!H195</f>
        <v>0</v>
      </c>
      <c r="J195" s="6" t="str">
        <f>OBV!F195</f>
        <v>BULLISH</v>
      </c>
      <c r="K195" s="6" t="str">
        <f>OBV!G195</f>
        <v>WEAK</v>
      </c>
      <c r="L195" s="6" t="str">
        <f>OBV!H195</f>
        <v>CONFIRMED BULLISH</v>
      </c>
      <c r="M195" s="8">
        <f t="shared" si="30"/>
        <v>0</v>
      </c>
      <c r="N195" s="8">
        <f t="shared" si="31"/>
        <v>100</v>
      </c>
      <c r="O195" s="8">
        <f t="shared" si="32"/>
        <v>100</v>
      </c>
      <c r="P195" s="8">
        <f t="shared" si="33"/>
        <v>67</v>
      </c>
      <c r="Q195" s="9">
        <f t="shared" ref="Q195:Q258" si="34">0.35*M195+N195*0.35+O195*0.15+P195*0.15</f>
        <v>60.05</v>
      </c>
      <c r="R195" s="9">
        <f t="shared" ref="R195:R258" si="35">M195*0.2+N195*0.2+O195*0.35+P195*0.25</f>
        <v>71.75</v>
      </c>
      <c r="S195" s="9">
        <f t="shared" ref="S195:S258" si="36">M195*0.15+N195*0.15+O195*0.25+P195*0.45</f>
        <v>70.150000000000006</v>
      </c>
      <c r="T195" s="9">
        <f t="shared" ref="T195:T258" si="37">0.25*SUM(M195:P195)</f>
        <v>66.75</v>
      </c>
      <c r="U195" s="8">
        <f t="shared" ref="U195:U258" si="38">SUM(Q195:S195)/3</f>
        <v>67.316666666666677</v>
      </c>
      <c r="V195" s="8">
        <f t="shared" ref="V195:V258" si="39">SUM(Q195:T195)/4</f>
        <v>67.175000000000011</v>
      </c>
    </row>
    <row r="196" spans="1:22" ht="13.5" x14ac:dyDescent="0.25">
      <c r="A196" s="3">
        <f>RSI!A196</f>
        <v>42290</v>
      </c>
      <c r="B196" s="2">
        <f>RSI!B196</f>
        <v>17.260999999999999</v>
      </c>
      <c r="C196" s="2">
        <f>RSI!I196</f>
        <v>72.795835714069852</v>
      </c>
      <c r="D196" s="2">
        <f>MACD!E196</f>
        <v>-0.31788351421440453</v>
      </c>
      <c r="E196" s="2">
        <f>MACD!F196</f>
        <v>-0.17614094848266784</v>
      </c>
      <c r="F196" s="2">
        <f>'Moving Avg'!D196</f>
        <v>16.830999999999996</v>
      </c>
      <c r="G196" s="2">
        <f>'Moving Avg'!F196</f>
        <v>16.2501</v>
      </c>
      <c r="H196" s="2">
        <f>'Moving Avg'!G196</f>
        <v>16.199959999999997</v>
      </c>
      <c r="I196" s="2">
        <f>'Moving Avg'!H196</f>
        <v>0</v>
      </c>
      <c r="J196" s="6" t="str">
        <f>OBV!F196</f>
        <v>BULLISH</v>
      </c>
      <c r="K196" s="6" t="str">
        <f>OBV!G196</f>
        <v>WEAK</v>
      </c>
      <c r="L196" s="6" t="str">
        <f>OBV!H196</f>
        <v>CONFIRMED BULLISH</v>
      </c>
      <c r="M196" s="8">
        <f t="shared" si="30"/>
        <v>0</v>
      </c>
      <c r="N196" s="8">
        <f t="shared" si="31"/>
        <v>100</v>
      </c>
      <c r="O196" s="8">
        <f t="shared" si="32"/>
        <v>100</v>
      </c>
      <c r="P196" s="8">
        <f t="shared" si="33"/>
        <v>67</v>
      </c>
      <c r="Q196" s="9">
        <f t="shared" si="34"/>
        <v>60.05</v>
      </c>
      <c r="R196" s="9">
        <f t="shared" si="35"/>
        <v>71.75</v>
      </c>
      <c r="S196" s="9">
        <f t="shared" si="36"/>
        <v>70.150000000000006</v>
      </c>
      <c r="T196" s="9">
        <f t="shared" si="37"/>
        <v>66.75</v>
      </c>
      <c r="U196" s="8">
        <f t="shared" si="38"/>
        <v>67.316666666666677</v>
      </c>
      <c r="V196" s="8">
        <f t="shared" si="39"/>
        <v>67.175000000000011</v>
      </c>
    </row>
    <row r="197" spans="1:22" ht="13.5" x14ac:dyDescent="0.25">
      <c r="A197" s="3">
        <f>RSI!A197</f>
        <v>42293</v>
      </c>
      <c r="B197" s="2">
        <f>RSI!B197</f>
        <v>17.387</v>
      </c>
      <c r="C197" s="2">
        <f>RSI!I197</f>
        <v>74.357900324755491</v>
      </c>
      <c r="D197" s="2">
        <f>MACD!E197</f>
        <v>-0.45031472093549496</v>
      </c>
      <c r="E197" s="2">
        <f>MACD!F197</f>
        <v>-0.23097570297323328</v>
      </c>
      <c r="F197" s="2">
        <f>'Moving Avg'!D197</f>
        <v>17.069600000000001</v>
      </c>
      <c r="G197" s="2">
        <f>'Moving Avg'!F197</f>
        <v>16.314900000000002</v>
      </c>
      <c r="H197" s="2">
        <f>'Moving Avg'!G197</f>
        <v>16.223179999999999</v>
      </c>
      <c r="I197" s="2">
        <f>'Moving Avg'!H197</f>
        <v>0</v>
      </c>
      <c r="J197" s="6" t="str">
        <f>OBV!F197</f>
        <v>BULLISH</v>
      </c>
      <c r="K197" s="6" t="str">
        <f>OBV!G197</f>
        <v>WEAK</v>
      </c>
      <c r="L197" s="6" t="str">
        <f>OBV!H197</f>
        <v>CONFIRMED BULLISH</v>
      </c>
      <c r="M197" s="8">
        <f t="shared" si="30"/>
        <v>0</v>
      </c>
      <c r="N197" s="8">
        <f t="shared" si="31"/>
        <v>100</v>
      </c>
      <c r="O197" s="8">
        <f t="shared" si="32"/>
        <v>100</v>
      </c>
      <c r="P197" s="8">
        <f t="shared" si="33"/>
        <v>67</v>
      </c>
      <c r="Q197" s="9">
        <f t="shared" si="34"/>
        <v>60.05</v>
      </c>
      <c r="R197" s="9">
        <f t="shared" si="35"/>
        <v>71.75</v>
      </c>
      <c r="S197" s="9">
        <f t="shared" si="36"/>
        <v>70.150000000000006</v>
      </c>
      <c r="T197" s="9">
        <f t="shared" si="37"/>
        <v>66.75</v>
      </c>
      <c r="U197" s="8">
        <f t="shared" si="38"/>
        <v>67.316666666666677</v>
      </c>
      <c r="V197" s="8">
        <f t="shared" si="39"/>
        <v>67.175000000000011</v>
      </c>
    </row>
    <row r="198" spans="1:22" ht="13.5" x14ac:dyDescent="0.25">
      <c r="A198" s="3">
        <f>RSI!A198</f>
        <v>42296</v>
      </c>
      <c r="B198" s="2">
        <f>RSI!B198</f>
        <v>17.908000000000001</v>
      </c>
      <c r="C198" s="2">
        <f>RSI!I198</f>
        <v>79.579291893853551</v>
      </c>
      <c r="D198" s="2">
        <f>MACD!E198</f>
        <v>-0.53555495730175551</v>
      </c>
      <c r="E198" s="2">
        <f>MACD!F198</f>
        <v>-0.29189155383893772</v>
      </c>
      <c r="F198" s="2">
        <f>'Moving Avg'!D198</f>
        <v>17.315999999999999</v>
      </c>
      <c r="G198" s="2">
        <f>'Moving Avg'!F198</f>
        <v>16.405750000000001</v>
      </c>
      <c r="H198" s="2">
        <f>'Moving Avg'!G198</f>
        <v>16.256819999999994</v>
      </c>
      <c r="I198" s="2">
        <f>'Moving Avg'!H198</f>
        <v>0</v>
      </c>
      <c r="J198" s="6" t="str">
        <f>OBV!F198</f>
        <v>BULLISH</v>
      </c>
      <c r="K198" s="6" t="str">
        <f>OBV!G198</f>
        <v>WEAK</v>
      </c>
      <c r="L198" s="6" t="str">
        <f>OBV!H198</f>
        <v>CONFIRMED BULLISH</v>
      </c>
      <c r="M198" s="8">
        <f t="shared" si="30"/>
        <v>0</v>
      </c>
      <c r="N198" s="8">
        <f t="shared" si="31"/>
        <v>100</v>
      </c>
      <c r="O198" s="8">
        <f t="shared" si="32"/>
        <v>100</v>
      </c>
      <c r="P198" s="8">
        <f t="shared" si="33"/>
        <v>67</v>
      </c>
      <c r="Q198" s="9">
        <f t="shared" si="34"/>
        <v>60.05</v>
      </c>
      <c r="R198" s="9">
        <f t="shared" si="35"/>
        <v>71.75</v>
      </c>
      <c r="S198" s="9">
        <f t="shared" si="36"/>
        <v>70.150000000000006</v>
      </c>
      <c r="T198" s="9">
        <f t="shared" si="37"/>
        <v>66.75</v>
      </c>
      <c r="U198" s="8">
        <f t="shared" si="38"/>
        <v>67.316666666666677</v>
      </c>
      <c r="V198" s="8">
        <f t="shared" si="39"/>
        <v>67.175000000000011</v>
      </c>
    </row>
    <row r="199" spans="1:22" ht="13.5" x14ac:dyDescent="0.25">
      <c r="A199" s="3">
        <f>RSI!A199</f>
        <v>42297</v>
      </c>
      <c r="B199" s="2">
        <f>RSI!B199</f>
        <v>17.370999999999999</v>
      </c>
      <c r="C199" s="2">
        <f>RSI!I199</f>
        <v>64.908446502171003</v>
      </c>
      <c r="D199" s="2">
        <f>MACD!E199</f>
        <v>-0.56587645351689631</v>
      </c>
      <c r="E199" s="2">
        <f>MACD!F199</f>
        <v>-0.34668853377452946</v>
      </c>
      <c r="F199" s="2">
        <f>'Moving Avg'!D199</f>
        <v>17.4376</v>
      </c>
      <c r="G199" s="2">
        <f>'Moving Avg'!F199</f>
        <v>16.469749999999998</v>
      </c>
      <c r="H199" s="2">
        <f>'Moving Avg'!G199</f>
        <v>16.279719999999994</v>
      </c>
      <c r="I199" s="2">
        <f>'Moving Avg'!H199</f>
        <v>0</v>
      </c>
      <c r="J199" s="6" t="str">
        <f>OBV!F199</f>
        <v>BULLISH</v>
      </c>
      <c r="K199" s="6" t="str">
        <f>OBV!G199</f>
        <v>WEAK</v>
      </c>
      <c r="L199" s="6" t="str">
        <f>OBV!H199</f>
        <v>CONFIRMED BULLISH</v>
      </c>
      <c r="M199" s="8">
        <f t="shared" si="30"/>
        <v>25</v>
      </c>
      <c r="N199" s="8">
        <f t="shared" si="31"/>
        <v>100</v>
      </c>
      <c r="O199" s="8">
        <f t="shared" si="32"/>
        <v>100</v>
      </c>
      <c r="P199" s="8">
        <f t="shared" si="33"/>
        <v>67</v>
      </c>
      <c r="Q199" s="9">
        <f t="shared" si="34"/>
        <v>68.8</v>
      </c>
      <c r="R199" s="9">
        <f t="shared" si="35"/>
        <v>76.75</v>
      </c>
      <c r="S199" s="9">
        <f t="shared" si="36"/>
        <v>73.900000000000006</v>
      </c>
      <c r="T199" s="9">
        <f t="shared" si="37"/>
        <v>73</v>
      </c>
      <c r="U199" s="8">
        <f t="shared" si="38"/>
        <v>73.150000000000006</v>
      </c>
      <c r="V199" s="8">
        <f t="shared" si="39"/>
        <v>73.112500000000011</v>
      </c>
    </row>
    <row r="200" spans="1:22" ht="13.5" x14ac:dyDescent="0.25">
      <c r="A200" s="3">
        <f>RSI!A200</f>
        <v>42298</v>
      </c>
      <c r="B200" s="2">
        <f>RSI!B200</f>
        <v>17.885000000000002</v>
      </c>
      <c r="C200" s="2">
        <f>RSI!I200</f>
        <v>70.512112564534903</v>
      </c>
      <c r="D200" s="2">
        <f>MACD!E200</f>
        <v>-0.63467105649437983</v>
      </c>
      <c r="E200" s="2">
        <f>MACD!F200</f>
        <v>-0.4042850383184996</v>
      </c>
      <c r="F200" s="2">
        <f>'Moving Avg'!D200</f>
        <v>17.5624</v>
      </c>
      <c r="G200" s="2">
        <f>'Moving Avg'!F200</f>
        <v>16.559449999999998</v>
      </c>
      <c r="H200" s="2">
        <f>'Moving Avg'!G200</f>
        <v>16.312899999999996</v>
      </c>
      <c r="I200" s="2">
        <f>'Moving Avg'!H200</f>
        <v>0</v>
      </c>
      <c r="J200" s="6" t="str">
        <f>OBV!F200</f>
        <v>BULLISH</v>
      </c>
      <c r="K200" s="6" t="str">
        <f>OBV!G200</f>
        <v>NEUTRAL</v>
      </c>
      <c r="L200" s="6" t="str">
        <f>OBV!H200</f>
        <v>CONFIRMED BULLISH</v>
      </c>
      <c r="M200" s="8">
        <f t="shared" si="30"/>
        <v>0</v>
      </c>
      <c r="N200" s="8">
        <f t="shared" si="31"/>
        <v>100</v>
      </c>
      <c r="O200" s="8">
        <f t="shared" si="32"/>
        <v>100</v>
      </c>
      <c r="P200" s="8">
        <f t="shared" si="33"/>
        <v>83.5</v>
      </c>
      <c r="Q200" s="9">
        <f t="shared" si="34"/>
        <v>62.524999999999999</v>
      </c>
      <c r="R200" s="9">
        <f t="shared" si="35"/>
        <v>75.875</v>
      </c>
      <c r="S200" s="9">
        <f t="shared" si="36"/>
        <v>77.575000000000003</v>
      </c>
      <c r="T200" s="9">
        <f t="shared" si="37"/>
        <v>70.875</v>
      </c>
      <c r="U200" s="8">
        <f t="shared" si="38"/>
        <v>71.991666666666674</v>
      </c>
      <c r="V200" s="8">
        <f t="shared" si="39"/>
        <v>71.712500000000006</v>
      </c>
    </row>
    <row r="201" spans="1:22" ht="13.5" x14ac:dyDescent="0.25">
      <c r="A201" s="3">
        <f>RSI!A201</f>
        <v>42299</v>
      </c>
      <c r="B201" s="2">
        <f>RSI!B201</f>
        <v>17.885000000000002</v>
      </c>
      <c r="C201" s="2">
        <f>RSI!I201</f>
        <v>70.512112564534903</v>
      </c>
      <c r="D201" s="2">
        <f>MACD!E201</f>
        <v>-0.70060789863919481</v>
      </c>
      <c r="E201" s="2">
        <f>MACD!F201</f>
        <v>-0.46354961038263864</v>
      </c>
      <c r="F201" s="2">
        <f>'Moving Avg'!D201</f>
        <v>17.687200000000001</v>
      </c>
      <c r="G201" s="2">
        <f>'Moving Avg'!F201</f>
        <v>16.649149999999999</v>
      </c>
      <c r="H201" s="2">
        <f>'Moving Avg'!G201</f>
        <v>16.336439999999993</v>
      </c>
      <c r="I201" s="2">
        <f>'Moving Avg'!H201</f>
        <v>16.612380000000002</v>
      </c>
      <c r="J201" s="6" t="str">
        <f>OBV!F201</f>
        <v>BULLISH</v>
      </c>
      <c r="K201" s="6" t="str">
        <f>OBV!G201</f>
        <v>NEUTRAL</v>
      </c>
      <c r="L201" s="6" t="str">
        <f>OBV!H201</f>
        <v>CONFIRMED BULLISH</v>
      </c>
      <c r="M201" s="8">
        <f t="shared" si="30"/>
        <v>0</v>
      </c>
      <c r="N201" s="8">
        <f t="shared" si="31"/>
        <v>100</v>
      </c>
      <c r="O201" s="8">
        <f t="shared" si="32"/>
        <v>50</v>
      </c>
      <c r="P201" s="8">
        <f t="shared" si="33"/>
        <v>83.5</v>
      </c>
      <c r="Q201" s="9">
        <f t="shared" si="34"/>
        <v>55.024999999999999</v>
      </c>
      <c r="R201" s="9">
        <f t="shared" si="35"/>
        <v>58.375</v>
      </c>
      <c r="S201" s="9">
        <f t="shared" si="36"/>
        <v>65.075000000000003</v>
      </c>
      <c r="T201" s="9">
        <f t="shared" si="37"/>
        <v>58.375</v>
      </c>
      <c r="U201" s="8">
        <f t="shared" si="38"/>
        <v>59.491666666666674</v>
      </c>
      <c r="V201" s="8">
        <f t="shared" si="39"/>
        <v>59.212500000000006</v>
      </c>
    </row>
    <row r="202" spans="1:22" ht="13.5" x14ac:dyDescent="0.25">
      <c r="A202" s="3">
        <f>RSI!A202</f>
        <v>42300</v>
      </c>
      <c r="B202" s="2">
        <f>RSI!B202</f>
        <v>18.414000000000001</v>
      </c>
      <c r="C202" s="2">
        <f>RSI!I202</f>
        <v>75.232829550391671</v>
      </c>
      <c r="D202" s="2">
        <f>MACD!E202</f>
        <v>-0.80273952255733505</v>
      </c>
      <c r="E202" s="2">
        <f>MACD!F202</f>
        <v>-0.53138759281757797</v>
      </c>
      <c r="F202" s="2">
        <f>'Moving Avg'!D202</f>
        <v>17.892600000000002</v>
      </c>
      <c r="G202" s="2">
        <f>'Moving Avg'!F202</f>
        <v>16.765299999999996</v>
      </c>
      <c r="H202" s="2">
        <f>'Moving Avg'!G202</f>
        <v>16.370559999999998</v>
      </c>
      <c r="I202" s="2">
        <f>'Moving Avg'!H202</f>
        <v>16.604790000000001</v>
      </c>
      <c r="J202" s="6" t="str">
        <f>OBV!F202</f>
        <v>BULLISH</v>
      </c>
      <c r="K202" s="6" t="str">
        <f>OBV!G202</f>
        <v>NEUTRAL</v>
      </c>
      <c r="L202" s="6" t="str">
        <f>OBV!H202</f>
        <v>CONFIRMED BULLISH</v>
      </c>
      <c r="M202" s="8">
        <f t="shared" si="30"/>
        <v>0</v>
      </c>
      <c r="N202" s="8">
        <f t="shared" si="31"/>
        <v>100</v>
      </c>
      <c r="O202" s="8">
        <f t="shared" si="32"/>
        <v>50</v>
      </c>
      <c r="P202" s="8">
        <f t="shared" si="33"/>
        <v>83.5</v>
      </c>
      <c r="Q202" s="9">
        <f t="shared" si="34"/>
        <v>55.024999999999999</v>
      </c>
      <c r="R202" s="9">
        <f t="shared" si="35"/>
        <v>58.375</v>
      </c>
      <c r="S202" s="9">
        <f t="shared" si="36"/>
        <v>65.075000000000003</v>
      </c>
      <c r="T202" s="9">
        <f t="shared" si="37"/>
        <v>58.375</v>
      </c>
      <c r="U202" s="8">
        <f t="shared" si="38"/>
        <v>59.491666666666674</v>
      </c>
      <c r="V202" s="8">
        <f t="shared" si="39"/>
        <v>59.212500000000006</v>
      </c>
    </row>
    <row r="203" spans="1:22" ht="13.5" x14ac:dyDescent="0.25">
      <c r="A203" s="3">
        <f>RSI!A203</f>
        <v>42303</v>
      </c>
      <c r="B203" s="2">
        <f>RSI!B203</f>
        <v>18.422000000000001</v>
      </c>
      <c r="C203" s="2">
        <f>RSI!I203</f>
        <v>75.297235924975041</v>
      </c>
      <c r="D203" s="2">
        <f>MACD!E203</f>
        <v>-0.82534703961505329</v>
      </c>
      <c r="E203" s="2">
        <f>MACD!F203</f>
        <v>-0.59017948217707306</v>
      </c>
      <c r="F203" s="2">
        <f>'Moving Avg'!D203</f>
        <v>17.9954</v>
      </c>
      <c r="G203" s="2">
        <f>'Moving Avg'!F203</f>
        <v>16.882199999999997</v>
      </c>
      <c r="H203" s="2">
        <f>'Moving Avg'!G203</f>
        <v>16.40484</v>
      </c>
      <c r="I203" s="2">
        <f>'Moving Avg'!H203</f>
        <v>16.597239999999999</v>
      </c>
      <c r="J203" s="6" t="str">
        <f>OBV!F203</f>
        <v>BULLISH</v>
      </c>
      <c r="K203" s="6" t="str">
        <f>OBV!G203</f>
        <v>NEUTRAL</v>
      </c>
      <c r="L203" s="6" t="str">
        <f>OBV!H203</f>
        <v>CONFIRMED BULLISH</v>
      </c>
      <c r="M203" s="8">
        <f t="shared" si="30"/>
        <v>0</v>
      </c>
      <c r="N203" s="8">
        <f t="shared" si="31"/>
        <v>100</v>
      </c>
      <c r="O203" s="8">
        <f t="shared" si="32"/>
        <v>50</v>
      </c>
      <c r="P203" s="8">
        <f t="shared" si="33"/>
        <v>83.5</v>
      </c>
      <c r="Q203" s="9">
        <f t="shared" si="34"/>
        <v>55.024999999999999</v>
      </c>
      <c r="R203" s="9">
        <f t="shared" si="35"/>
        <v>58.375</v>
      </c>
      <c r="S203" s="9">
        <f t="shared" si="36"/>
        <v>65.075000000000003</v>
      </c>
      <c r="T203" s="9">
        <f t="shared" si="37"/>
        <v>58.375</v>
      </c>
      <c r="U203" s="8">
        <f t="shared" si="38"/>
        <v>59.491666666666674</v>
      </c>
      <c r="V203" s="8">
        <f t="shared" si="39"/>
        <v>59.212500000000006</v>
      </c>
    </row>
    <row r="204" spans="1:22" ht="13.5" x14ac:dyDescent="0.25">
      <c r="A204" s="3">
        <f>RSI!A204</f>
        <v>42304</v>
      </c>
      <c r="B204" s="2">
        <f>RSI!B204</f>
        <v>18.959</v>
      </c>
      <c r="C204" s="2">
        <f>RSI!I204</f>
        <v>79.206151707932676</v>
      </c>
      <c r="D204" s="2">
        <f>MACD!E204</f>
        <v>-0.8799444157757712</v>
      </c>
      <c r="E204" s="2">
        <f>MACD!F204</f>
        <v>-0.64813246889681275</v>
      </c>
      <c r="F204" s="2">
        <f>'Moving Avg'!D204</f>
        <v>18.313000000000002</v>
      </c>
      <c r="G204" s="2">
        <f>'Moving Avg'!F204</f>
        <v>17.048100000000002</v>
      </c>
      <c r="H204" s="2">
        <f>'Moving Avg'!G204</f>
        <v>16.449859999999997</v>
      </c>
      <c r="I204" s="2">
        <f>'Moving Avg'!H204</f>
        <v>16.595330000000001</v>
      </c>
      <c r="J204" s="6" t="str">
        <f>OBV!F204</f>
        <v>BULLISH</v>
      </c>
      <c r="K204" s="6" t="str">
        <f>OBV!G204</f>
        <v>WEAK</v>
      </c>
      <c r="L204" s="6" t="str">
        <f>OBV!H204</f>
        <v>CONFIRMED BULLISH</v>
      </c>
      <c r="M204" s="8">
        <f t="shared" si="30"/>
        <v>0</v>
      </c>
      <c r="N204" s="8">
        <f t="shared" si="31"/>
        <v>100</v>
      </c>
      <c r="O204" s="8">
        <f t="shared" si="32"/>
        <v>50</v>
      </c>
      <c r="P204" s="8">
        <f t="shared" si="33"/>
        <v>67</v>
      </c>
      <c r="Q204" s="9">
        <f t="shared" si="34"/>
        <v>52.55</v>
      </c>
      <c r="R204" s="9">
        <f t="shared" si="35"/>
        <v>54.25</v>
      </c>
      <c r="S204" s="9">
        <f t="shared" si="36"/>
        <v>57.650000000000006</v>
      </c>
      <c r="T204" s="9">
        <f t="shared" si="37"/>
        <v>54.25</v>
      </c>
      <c r="U204" s="8">
        <f t="shared" si="38"/>
        <v>54.816666666666663</v>
      </c>
      <c r="V204" s="8">
        <f t="shared" si="39"/>
        <v>54.674999999999997</v>
      </c>
    </row>
    <row r="205" spans="1:22" ht="13.5" x14ac:dyDescent="0.25">
      <c r="A205" s="3">
        <f>RSI!A205</f>
        <v>42305</v>
      </c>
      <c r="B205" s="2">
        <f>RSI!B205</f>
        <v>20.111999999999998</v>
      </c>
      <c r="C205" s="2">
        <f>RSI!I205</f>
        <v>84.776336881876517</v>
      </c>
      <c r="D205" s="2">
        <f>MACD!E205</f>
        <v>-0.94650994506663721</v>
      </c>
      <c r="E205" s="2">
        <f>MACD!F205</f>
        <v>-0.70780796413077773</v>
      </c>
      <c r="F205" s="2">
        <f>'Moving Avg'!D205</f>
        <v>18.758400000000002</v>
      </c>
      <c r="G205" s="2">
        <f>'Moving Avg'!F205</f>
        <v>17.248350000000002</v>
      </c>
      <c r="H205" s="2">
        <f>'Moving Avg'!G205</f>
        <v>16.517939999999999</v>
      </c>
      <c r="I205" s="2">
        <f>'Moving Avg'!H205</f>
        <v>16.599184999999999</v>
      </c>
      <c r="J205" s="6" t="str">
        <f>OBV!F205</f>
        <v>BULLISH</v>
      </c>
      <c r="K205" s="6" t="str">
        <f>OBV!G205</f>
        <v>WEAK</v>
      </c>
      <c r="L205" s="6" t="str">
        <f>OBV!H205</f>
        <v>CONFIRMED BULLISH</v>
      </c>
      <c r="M205" s="8">
        <f t="shared" si="30"/>
        <v>0</v>
      </c>
      <c r="N205" s="8">
        <f t="shared" si="31"/>
        <v>100</v>
      </c>
      <c r="O205" s="8">
        <f t="shared" si="32"/>
        <v>50</v>
      </c>
      <c r="P205" s="8">
        <f t="shared" si="33"/>
        <v>67</v>
      </c>
      <c r="Q205" s="9">
        <f t="shared" si="34"/>
        <v>52.55</v>
      </c>
      <c r="R205" s="9">
        <f t="shared" si="35"/>
        <v>54.25</v>
      </c>
      <c r="S205" s="9">
        <f t="shared" si="36"/>
        <v>57.650000000000006</v>
      </c>
      <c r="T205" s="9">
        <f t="shared" si="37"/>
        <v>54.25</v>
      </c>
      <c r="U205" s="8">
        <f t="shared" si="38"/>
        <v>54.816666666666663</v>
      </c>
      <c r="V205" s="8">
        <f t="shared" si="39"/>
        <v>54.674999999999997</v>
      </c>
    </row>
    <row r="206" spans="1:22" ht="13.5" x14ac:dyDescent="0.25">
      <c r="A206" s="3">
        <f>RSI!A206</f>
        <v>42306</v>
      </c>
      <c r="B206" s="2">
        <f>RSI!B206</f>
        <v>20.713000000000001</v>
      </c>
      <c r="C206" s="2">
        <f>RSI!I206</f>
        <v>86.766303456919374</v>
      </c>
      <c r="D206" s="2">
        <f>MACD!E206</f>
        <v>-1.0648845341684137</v>
      </c>
      <c r="E206" s="2">
        <f>MACD!F206</f>
        <v>-0.77922327813830494</v>
      </c>
      <c r="F206" s="2">
        <f>'Moving Avg'!D206</f>
        <v>19.324000000000002</v>
      </c>
      <c r="G206" s="2">
        <f>'Moving Avg'!F206</f>
        <v>17.478650000000005</v>
      </c>
      <c r="H206" s="2">
        <f>'Moving Avg'!G206</f>
        <v>16.598039999999997</v>
      </c>
      <c r="I206" s="2">
        <f>'Moving Avg'!H206</f>
        <v>16.606044999999998</v>
      </c>
      <c r="J206" s="6" t="str">
        <f>OBV!F206</f>
        <v>BULLISH</v>
      </c>
      <c r="K206" s="6" t="str">
        <f>OBV!G206</f>
        <v>WEAK</v>
      </c>
      <c r="L206" s="6" t="str">
        <f>OBV!H206</f>
        <v>CONFIRMED BULLISH</v>
      </c>
      <c r="M206" s="8">
        <f t="shared" si="30"/>
        <v>0</v>
      </c>
      <c r="N206" s="8">
        <f t="shared" si="31"/>
        <v>100</v>
      </c>
      <c r="O206" s="8">
        <f t="shared" si="32"/>
        <v>50</v>
      </c>
      <c r="P206" s="8">
        <f t="shared" si="33"/>
        <v>67</v>
      </c>
      <c r="Q206" s="9">
        <f t="shared" si="34"/>
        <v>52.55</v>
      </c>
      <c r="R206" s="9">
        <f t="shared" si="35"/>
        <v>54.25</v>
      </c>
      <c r="S206" s="9">
        <f t="shared" si="36"/>
        <v>57.650000000000006</v>
      </c>
      <c r="T206" s="9">
        <f t="shared" si="37"/>
        <v>54.25</v>
      </c>
      <c r="U206" s="8">
        <f t="shared" si="38"/>
        <v>54.816666666666663</v>
      </c>
      <c r="V206" s="8">
        <f t="shared" si="39"/>
        <v>54.674999999999997</v>
      </c>
    </row>
    <row r="207" spans="1:22" ht="13.5" x14ac:dyDescent="0.25">
      <c r="A207" s="3">
        <f>RSI!A207</f>
        <v>42307</v>
      </c>
      <c r="B207" s="2">
        <f>RSI!B207</f>
        <v>20.111999999999998</v>
      </c>
      <c r="C207" s="2">
        <f>RSI!I207</f>
        <v>76.059393331244024</v>
      </c>
      <c r="D207" s="2">
        <f>MACD!E207</f>
        <v>-1.1209286192576258</v>
      </c>
      <c r="E207" s="2">
        <f>MACD!F207</f>
        <v>-0.84756434636216915</v>
      </c>
      <c r="F207" s="2">
        <f>'Moving Avg'!D207</f>
        <v>19.663599999999995</v>
      </c>
      <c r="G207" s="2">
        <f>'Moving Avg'!F207</f>
        <v>17.701400000000007</v>
      </c>
      <c r="H207" s="2">
        <f>'Moving Avg'!G207</f>
        <v>16.666119999999999</v>
      </c>
      <c r="I207" s="2">
        <f>'Moving Avg'!H207</f>
        <v>16.609899999999996</v>
      </c>
      <c r="J207" s="6" t="str">
        <f>OBV!F207</f>
        <v>BULLISH</v>
      </c>
      <c r="K207" s="6" t="str">
        <f>OBV!G207</f>
        <v>WEAK</v>
      </c>
      <c r="L207" s="6" t="str">
        <f>OBV!H207</f>
        <v>CONFIRMED BULLISH</v>
      </c>
      <c r="M207" s="8">
        <f t="shared" si="30"/>
        <v>0</v>
      </c>
      <c r="N207" s="8">
        <f t="shared" si="31"/>
        <v>100</v>
      </c>
      <c r="O207" s="8">
        <f t="shared" si="32"/>
        <v>50</v>
      </c>
      <c r="P207" s="8">
        <f t="shared" si="33"/>
        <v>67</v>
      </c>
      <c r="Q207" s="9">
        <f t="shared" si="34"/>
        <v>52.55</v>
      </c>
      <c r="R207" s="9">
        <f t="shared" si="35"/>
        <v>54.25</v>
      </c>
      <c r="S207" s="9">
        <f t="shared" si="36"/>
        <v>57.650000000000006</v>
      </c>
      <c r="T207" s="9">
        <f t="shared" si="37"/>
        <v>54.25</v>
      </c>
      <c r="U207" s="8">
        <f t="shared" si="38"/>
        <v>54.816666666666663</v>
      </c>
      <c r="V207" s="8">
        <f t="shared" si="39"/>
        <v>54.674999999999997</v>
      </c>
    </row>
    <row r="208" spans="1:22" ht="13.5" x14ac:dyDescent="0.25">
      <c r="A208" s="3">
        <f>RSI!A208</f>
        <v>42310</v>
      </c>
      <c r="B208" s="2">
        <f>RSI!B208</f>
        <v>20.073</v>
      </c>
      <c r="C208" s="2">
        <f>RSI!I208</f>
        <v>75.409096529985987</v>
      </c>
      <c r="D208" s="2">
        <f>MACD!E208</f>
        <v>-1.1000750834243007</v>
      </c>
      <c r="E208" s="2">
        <f>MACD!F208</f>
        <v>-0.89806649377459546</v>
      </c>
      <c r="F208" s="2">
        <f>'Moving Avg'!D208</f>
        <v>19.9938</v>
      </c>
      <c r="G208" s="2">
        <f>'Moving Avg'!F208</f>
        <v>17.898900000000005</v>
      </c>
      <c r="H208" s="2">
        <f>'Moving Avg'!G208</f>
        <v>16.743379999999998</v>
      </c>
      <c r="I208" s="2">
        <f>'Moving Avg'!H208</f>
        <v>16.613559999999993</v>
      </c>
      <c r="J208" s="6" t="str">
        <f>OBV!F208</f>
        <v>BULLISH</v>
      </c>
      <c r="K208" s="6" t="str">
        <f>OBV!G208</f>
        <v>WEAK</v>
      </c>
      <c r="L208" s="6" t="str">
        <f>OBV!H208</f>
        <v>CONFIRMED BULLISH</v>
      </c>
      <c r="M208" s="8">
        <f t="shared" si="30"/>
        <v>0</v>
      </c>
      <c r="N208" s="8">
        <f t="shared" si="31"/>
        <v>100</v>
      </c>
      <c r="O208" s="8">
        <f t="shared" si="32"/>
        <v>50</v>
      </c>
      <c r="P208" s="8">
        <f t="shared" si="33"/>
        <v>67</v>
      </c>
      <c r="Q208" s="9">
        <f t="shared" si="34"/>
        <v>52.55</v>
      </c>
      <c r="R208" s="9">
        <f t="shared" si="35"/>
        <v>54.25</v>
      </c>
      <c r="S208" s="9">
        <f t="shared" si="36"/>
        <v>57.650000000000006</v>
      </c>
      <c r="T208" s="9">
        <f t="shared" si="37"/>
        <v>54.25</v>
      </c>
      <c r="U208" s="8">
        <f t="shared" si="38"/>
        <v>54.816666666666663</v>
      </c>
      <c r="V208" s="8">
        <f t="shared" si="39"/>
        <v>54.674999999999997</v>
      </c>
    </row>
    <row r="209" spans="1:22" ht="13.5" x14ac:dyDescent="0.25">
      <c r="A209" s="3">
        <f>RSI!A209</f>
        <v>42311</v>
      </c>
      <c r="B209" s="2">
        <f>RSI!B209</f>
        <v>20.073</v>
      </c>
      <c r="C209" s="2">
        <f>RSI!I209</f>
        <v>75.409096529985987</v>
      </c>
      <c r="D209" s="2">
        <f>MACD!E209</f>
        <v>-1.1784881241996246</v>
      </c>
      <c r="E209" s="2">
        <f>MACD!F209</f>
        <v>-0.95415081985960137</v>
      </c>
      <c r="F209" s="2">
        <f>'Moving Avg'!D209</f>
        <v>20.2166</v>
      </c>
      <c r="G209" s="2">
        <f>'Moving Avg'!F209</f>
        <v>18.092850000000002</v>
      </c>
      <c r="H209" s="2">
        <f>'Moving Avg'!G209</f>
        <v>16.820639999999997</v>
      </c>
      <c r="I209" s="2">
        <f>'Moving Avg'!H209</f>
        <v>16.617219999999996</v>
      </c>
      <c r="J209" s="6" t="str">
        <f>OBV!F209</f>
        <v>BULLISH</v>
      </c>
      <c r="K209" s="6" t="str">
        <f>OBV!G209</f>
        <v>NEUTRAL</v>
      </c>
      <c r="L209" s="6" t="str">
        <f>OBV!H209</f>
        <v>CONFIRMED BULLISH</v>
      </c>
      <c r="M209" s="8">
        <f t="shared" si="30"/>
        <v>0</v>
      </c>
      <c r="N209" s="8">
        <f t="shared" si="31"/>
        <v>100</v>
      </c>
      <c r="O209" s="8">
        <f t="shared" si="32"/>
        <v>50</v>
      </c>
      <c r="P209" s="8">
        <f t="shared" si="33"/>
        <v>83.5</v>
      </c>
      <c r="Q209" s="9">
        <f t="shared" si="34"/>
        <v>55.024999999999999</v>
      </c>
      <c r="R209" s="9">
        <f t="shared" si="35"/>
        <v>58.375</v>
      </c>
      <c r="S209" s="9">
        <f t="shared" si="36"/>
        <v>65.075000000000003</v>
      </c>
      <c r="T209" s="9">
        <f t="shared" si="37"/>
        <v>58.375</v>
      </c>
      <c r="U209" s="8">
        <f t="shared" si="38"/>
        <v>59.491666666666674</v>
      </c>
      <c r="V209" s="8">
        <f t="shared" si="39"/>
        <v>59.212500000000006</v>
      </c>
    </row>
    <row r="210" spans="1:22" ht="13.5" x14ac:dyDescent="0.25">
      <c r="A210" s="3">
        <f>RSI!A210</f>
        <v>42312</v>
      </c>
      <c r="B210" s="2">
        <f>RSI!B210</f>
        <v>20.073</v>
      </c>
      <c r="C210" s="2">
        <f>RSI!I210</f>
        <v>75.409096529985987</v>
      </c>
      <c r="D210" s="2">
        <f>MACD!E210</f>
        <v>-1.1782078783774459</v>
      </c>
      <c r="E210" s="2">
        <f>MACD!F210</f>
        <v>-0.99896223156317032</v>
      </c>
      <c r="F210" s="2">
        <f>'Moving Avg'!D210</f>
        <v>20.208800000000004</v>
      </c>
      <c r="G210" s="2">
        <f>'Moving Avg'!F210</f>
        <v>18.286799999999999</v>
      </c>
      <c r="H210" s="2">
        <f>'Moving Avg'!G210</f>
        <v>16.8979</v>
      </c>
      <c r="I210" s="2">
        <f>'Moving Avg'!H210</f>
        <v>16.620879999999996</v>
      </c>
      <c r="J210" s="6" t="str">
        <f>OBV!F210</f>
        <v>BEARISH</v>
      </c>
      <c r="K210" s="6" t="str">
        <f>OBV!G210</f>
        <v>STRONG</v>
      </c>
      <c r="L210" s="6" t="str">
        <f>OBV!H210</f>
        <v>CONFIRMED BEARISH</v>
      </c>
      <c r="M210" s="8">
        <f t="shared" si="30"/>
        <v>0</v>
      </c>
      <c r="N210" s="8">
        <f t="shared" si="31"/>
        <v>100</v>
      </c>
      <c r="O210" s="8">
        <f t="shared" si="32"/>
        <v>50</v>
      </c>
      <c r="P210" s="8">
        <f t="shared" si="33"/>
        <v>33</v>
      </c>
      <c r="Q210" s="9">
        <f t="shared" si="34"/>
        <v>47.45</v>
      </c>
      <c r="R210" s="9">
        <f t="shared" si="35"/>
        <v>45.75</v>
      </c>
      <c r="S210" s="9">
        <f t="shared" si="36"/>
        <v>42.35</v>
      </c>
      <c r="T210" s="9">
        <f t="shared" si="37"/>
        <v>45.75</v>
      </c>
      <c r="U210" s="8">
        <f t="shared" si="38"/>
        <v>45.183333333333337</v>
      </c>
      <c r="V210" s="8">
        <f t="shared" si="39"/>
        <v>45.325000000000003</v>
      </c>
    </row>
    <row r="211" spans="1:22" ht="13.5" x14ac:dyDescent="0.25">
      <c r="A211" s="3">
        <f>RSI!A211</f>
        <v>42313</v>
      </c>
      <c r="B211" s="2">
        <f>RSI!B211</f>
        <v>20.073</v>
      </c>
      <c r="C211" s="2">
        <f>RSI!I211</f>
        <v>75.409096529985987</v>
      </c>
      <c r="D211" s="2">
        <f>MACD!E211</f>
        <v>-1.1894959150879636</v>
      </c>
      <c r="E211" s="2">
        <f>MACD!F211</f>
        <v>-1.0370689682681289</v>
      </c>
      <c r="F211" s="2">
        <f>'Moving Avg'!D211</f>
        <v>20.0808</v>
      </c>
      <c r="G211" s="2">
        <f>'Moving Avg'!F211</f>
        <v>18.480749999999997</v>
      </c>
      <c r="H211" s="2">
        <f>'Moving Avg'!G211</f>
        <v>16.975159999999999</v>
      </c>
      <c r="I211" s="2">
        <f>'Moving Avg'!H211</f>
        <v>16.624539999999996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  <c r="M211" s="8">
        <f t="shared" si="30"/>
        <v>0</v>
      </c>
      <c r="N211" s="8">
        <f t="shared" si="31"/>
        <v>100</v>
      </c>
      <c r="O211" s="8">
        <f t="shared" si="32"/>
        <v>50</v>
      </c>
      <c r="P211" s="8">
        <f t="shared" si="33"/>
        <v>33</v>
      </c>
      <c r="Q211" s="9">
        <f t="shared" si="34"/>
        <v>47.45</v>
      </c>
      <c r="R211" s="9">
        <f t="shared" si="35"/>
        <v>45.75</v>
      </c>
      <c r="S211" s="9">
        <f t="shared" si="36"/>
        <v>42.35</v>
      </c>
      <c r="T211" s="9">
        <f t="shared" si="37"/>
        <v>45.75</v>
      </c>
      <c r="U211" s="8">
        <f t="shared" si="38"/>
        <v>45.183333333333337</v>
      </c>
      <c r="V211" s="8">
        <f t="shared" si="39"/>
        <v>45.325000000000003</v>
      </c>
    </row>
    <row r="212" spans="1:22" ht="13.5" x14ac:dyDescent="0.25">
      <c r="A212" s="3">
        <f>RSI!A212</f>
        <v>42314</v>
      </c>
      <c r="B212" s="2">
        <f>RSI!B212</f>
        <v>19.748999999999999</v>
      </c>
      <c r="C212" s="2">
        <f>RSI!I212</f>
        <v>68.83291132070471</v>
      </c>
      <c r="D212" s="2">
        <f>MACD!E212</f>
        <v>-1.1043341670396423</v>
      </c>
      <c r="E212" s="2">
        <f>MACD!F212</f>
        <v>-1.0505220080224316</v>
      </c>
      <c r="F212" s="2">
        <f>'Moving Avg'!D212</f>
        <v>20.008199999999999</v>
      </c>
      <c r="G212" s="2">
        <f>'Moving Avg'!F212</f>
        <v>18.658499999999997</v>
      </c>
      <c r="H212" s="2">
        <f>'Moving Avg'!G212</f>
        <v>17.045939999999995</v>
      </c>
      <c r="I212" s="2">
        <f>'Moving Avg'!H212</f>
        <v>16.629304999999992</v>
      </c>
      <c r="J212" s="6" t="str">
        <f>OBV!F212</f>
        <v>BEARISH</v>
      </c>
      <c r="K212" s="6" t="str">
        <f>OBV!G212</f>
        <v>STRONG</v>
      </c>
      <c r="L212" s="6" t="str">
        <f>OBV!H212</f>
        <v>CONFIRMED BEARISH</v>
      </c>
      <c r="M212" s="8">
        <f t="shared" si="30"/>
        <v>25</v>
      </c>
      <c r="N212" s="8">
        <f t="shared" si="31"/>
        <v>100</v>
      </c>
      <c r="O212" s="8">
        <f t="shared" si="32"/>
        <v>50</v>
      </c>
      <c r="P212" s="8">
        <f t="shared" si="33"/>
        <v>33</v>
      </c>
      <c r="Q212" s="9">
        <f t="shared" si="34"/>
        <v>56.2</v>
      </c>
      <c r="R212" s="9">
        <f t="shared" si="35"/>
        <v>50.75</v>
      </c>
      <c r="S212" s="9">
        <f t="shared" si="36"/>
        <v>46.1</v>
      </c>
      <c r="T212" s="9">
        <f t="shared" si="37"/>
        <v>52</v>
      </c>
      <c r="U212" s="8">
        <f t="shared" si="38"/>
        <v>51.016666666666673</v>
      </c>
      <c r="V212" s="8">
        <f t="shared" si="39"/>
        <v>51.262500000000003</v>
      </c>
    </row>
    <row r="213" spans="1:22" ht="13.5" x14ac:dyDescent="0.25">
      <c r="A213" s="3">
        <f>RSI!A213</f>
        <v>42317</v>
      </c>
      <c r="B213" s="2">
        <f>RSI!B213</f>
        <v>20.341000000000001</v>
      </c>
      <c r="C213" s="2">
        <f>RSI!I213</f>
        <v>73.397791399883872</v>
      </c>
      <c r="D213" s="2">
        <f>MACD!E213</f>
        <v>-1.0828617528474922</v>
      </c>
      <c r="E213" s="2">
        <f>MACD!F213</f>
        <v>-1.0569899569874437</v>
      </c>
      <c r="F213" s="2">
        <f>'Moving Avg'!D213</f>
        <v>20.061799999999998</v>
      </c>
      <c r="G213" s="2">
        <f>'Moving Avg'!F213</f>
        <v>18.841749999999998</v>
      </c>
      <c r="H213" s="2">
        <f>'Moving Avg'!G213</f>
        <v>17.128879999999995</v>
      </c>
      <c r="I213" s="2">
        <f>'Moving Avg'!H213</f>
        <v>16.639834999999994</v>
      </c>
      <c r="J213" s="6" t="str">
        <f>OBV!F213</f>
        <v>BEARISH</v>
      </c>
      <c r="K213" s="6" t="str">
        <f>OBV!G213</f>
        <v>STRONG</v>
      </c>
      <c r="L213" s="6" t="str">
        <f>OBV!H213</f>
        <v>BEARISH DIVERGENCE</v>
      </c>
      <c r="M213" s="8">
        <f t="shared" si="30"/>
        <v>0</v>
      </c>
      <c r="N213" s="8">
        <f t="shared" si="31"/>
        <v>100</v>
      </c>
      <c r="O213" s="8">
        <f t="shared" si="32"/>
        <v>50</v>
      </c>
      <c r="P213" s="8">
        <f t="shared" si="33"/>
        <v>33</v>
      </c>
      <c r="Q213" s="9">
        <f t="shared" si="34"/>
        <v>47.45</v>
      </c>
      <c r="R213" s="9">
        <f t="shared" si="35"/>
        <v>45.75</v>
      </c>
      <c r="S213" s="9">
        <f t="shared" si="36"/>
        <v>42.35</v>
      </c>
      <c r="T213" s="9">
        <f t="shared" si="37"/>
        <v>45.75</v>
      </c>
      <c r="U213" s="8">
        <f t="shared" si="38"/>
        <v>45.183333333333337</v>
      </c>
      <c r="V213" s="8">
        <f t="shared" si="39"/>
        <v>45.325000000000003</v>
      </c>
    </row>
    <row r="214" spans="1:22" ht="13.5" x14ac:dyDescent="0.25">
      <c r="A214" s="3">
        <f>RSI!A214</f>
        <v>42318</v>
      </c>
      <c r="B214" s="2">
        <f>RSI!B214</f>
        <v>19.748999999999999</v>
      </c>
      <c r="C214" s="2">
        <f>RSI!I214</f>
        <v>63.397951538620291</v>
      </c>
      <c r="D214" s="2">
        <f>MACD!E214</f>
        <v>-0.94910004084113098</v>
      </c>
      <c r="E214" s="2">
        <f>MACD!F214</f>
        <v>-1.0354119737581811</v>
      </c>
      <c r="F214" s="2">
        <f>'Moving Avg'!D214</f>
        <v>19.996999999999996</v>
      </c>
      <c r="G214" s="2">
        <f>'Moving Avg'!F214</f>
        <v>18.991049999999998</v>
      </c>
      <c r="H214" s="2">
        <f>'Moving Avg'!G214</f>
        <v>17.19998</v>
      </c>
      <c r="I214" s="2">
        <f>'Moving Avg'!H214</f>
        <v>16.650134999999992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  <c r="M214" s="8">
        <f t="shared" si="30"/>
        <v>25</v>
      </c>
      <c r="N214" s="8">
        <f t="shared" si="31"/>
        <v>0</v>
      </c>
      <c r="O214" s="8">
        <f t="shared" si="32"/>
        <v>50</v>
      </c>
      <c r="P214" s="8">
        <f t="shared" si="33"/>
        <v>33</v>
      </c>
      <c r="Q214" s="9">
        <f t="shared" si="34"/>
        <v>21.2</v>
      </c>
      <c r="R214" s="9">
        <f t="shared" si="35"/>
        <v>30.75</v>
      </c>
      <c r="S214" s="9">
        <f t="shared" si="36"/>
        <v>31.1</v>
      </c>
      <c r="T214" s="9">
        <f t="shared" si="37"/>
        <v>27</v>
      </c>
      <c r="U214" s="8">
        <f t="shared" si="38"/>
        <v>27.683333333333337</v>
      </c>
      <c r="V214" s="8">
        <f t="shared" si="39"/>
        <v>27.512500000000003</v>
      </c>
    </row>
    <row r="215" spans="1:22" ht="13.5" x14ac:dyDescent="0.25">
      <c r="A215" s="3">
        <f>RSI!A215</f>
        <v>42319</v>
      </c>
      <c r="B215" s="2">
        <f>RSI!B215</f>
        <v>19.757000000000001</v>
      </c>
      <c r="C215" s="2">
        <f>RSI!I215</f>
        <v>63.47037981891858</v>
      </c>
      <c r="D215" s="2">
        <f>MACD!E215</f>
        <v>-0.66569585005733245</v>
      </c>
      <c r="E215" s="2">
        <f>MACD!F215</f>
        <v>-0.96146874901801138</v>
      </c>
      <c r="F215" s="2">
        <f>'Moving Avg'!D215</f>
        <v>19.933800000000002</v>
      </c>
      <c r="G215" s="2">
        <f>'Moving Avg'!F215</f>
        <v>19.115850000000002</v>
      </c>
      <c r="H215" s="2">
        <f>'Moving Avg'!G215</f>
        <v>17.271239999999995</v>
      </c>
      <c r="I215" s="2">
        <f>'Moving Avg'!H215</f>
        <v>16.660474999999995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  <c r="M215" s="8">
        <f t="shared" si="30"/>
        <v>25</v>
      </c>
      <c r="N215" s="8">
        <f t="shared" si="31"/>
        <v>0</v>
      </c>
      <c r="O215" s="8">
        <f t="shared" si="32"/>
        <v>50</v>
      </c>
      <c r="P215" s="8">
        <f t="shared" si="33"/>
        <v>33</v>
      </c>
      <c r="Q215" s="9">
        <f t="shared" si="34"/>
        <v>21.2</v>
      </c>
      <c r="R215" s="9">
        <f t="shared" si="35"/>
        <v>30.75</v>
      </c>
      <c r="S215" s="9">
        <f t="shared" si="36"/>
        <v>31.1</v>
      </c>
      <c r="T215" s="9">
        <f t="shared" si="37"/>
        <v>27</v>
      </c>
      <c r="U215" s="8">
        <f t="shared" si="38"/>
        <v>27.683333333333337</v>
      </c>
      <c r="V215" s="8">
        <f t="shared" si="39"/>
        <v>27.512500000000003</v>
      </c>
    </row>
    <row r="216" spans="1:22" ht="13.5" x14ac:dyDescent="0.25">
      <c r="A216" s="3">
        <f>RSI!A216</f>
        <v>42320</v>
      </c>
      <c r="B216" s="2">
        <f>RSI!B216</f>
        <v>20.073</v>
      </c>
      <c r="C216" s="2">
        <f>RSI!I216</f>
        <v>66.306536487165943</v>
      </c>
      <c r="D216" s="2">
        <f>MACD!E216</f>
        <v>-0.3629695370494268</v>
      </c>
      <c r="E216" s="2">
        <f>MACD!F216</f>
        <v>-0.84176890662429449</v>
      </c>
      <c r="F216" s="2">
        <f>'Moving Avg'!D216</f>
        <v>19.933800000000002</v>
      </c>
      <c r="G216" s="2">
        <f>'Moving Avg'!F216</f>
        <v>19.256450000000001</v>
      </c>
      <c r="H216" s="2">
        <f>'Moving Avg'!G216</f>
        <v>17.356719999999996</v>
      </c>
      <c r="I216" s="2">
        <f>'Moving Avg'!H216</f>
        <v>16.672394999999995</v>
      </c>
      <c r="J216" s="6" t="str">
        <f>OBV!F216</f>
        <v>BEARISH</v>
      </c>
      <c r="K216" s="6" t="str">
        <f>OBV!G216</f>
        <v>STRONG</v>
      </c>
      <c r="L216" s="6" t="str">
        <f>OBV!H216</f>
        <v>NEUTRAL</v>
      </c>
      <c r="M216" s="8">
        <f t="shared" si="30"/>
        <v>25</v>
      </c>
      <c r="N216" s="8">
        <f t="shared" si="31"/>
        <v>0</v>
      </c>
      <c r="O216" s="8">
        <f t="shared" si="32"/>
        <v>50</v>
      </c>
      <c r="P216" s="8">
        <f t="shared" si="33"/>
        <v>33</v>
      </c>
      <c r="Q216" s="9">
        <f t="shared" si="34"/>
        <v>21.2</v>
      </c>
      <c r="R216" s="9">
        <f t="shared" si="35"/>
        <v>30.75</v>
      </c>
      <c r="S216" s="9">
        <f t="shared" si="36"/>
        <v>31.1</v>
      </c>
      <c r="T216" s="9">
        <f t="shared" si="37"/>
        <v>27</v>
      </c>
      <c r="U216" s="8">
        <f t="shared" si="38"/>
        <v>27.683333333333337</v>
      </c>
      <c r="V216" s="8">
        <f t="shared" si="39"/>
        <v>27.512500000000003</v>
      </c>
    </row>
    <row r="217" spans="1:22" ht="13.5" x14ac:dyDescent="0.25">
      <c r="A217" s="3">
        <f>RSI!A217</f>
        <v>42321</v>
      </c>
      <c r="B217" s="2">
        <f>RSI!B217</f>
        <v>19.748999999999999</v>
      </c>
      <c r="C217" s="2">
        <f>RSI!I217</f>
        <v>61.070983205752846</v>
      </c>
      <c r="D217" s="2">
        <f>MACD!E217</f>
        <v>-0.1828224879742919</v>
      </c>
      <c r="E217" s="2">
        <f>MACD!F217</f>
        <v>-0.70997962289429395</v>
      </c>
      <c r="F217" s="2">
        <f>'Moving Avg'!D217</f>
        <v>19.933800000000002</v>
      </c>
      <c r="G217" s="2">
        <f>'Moving Avg'!F217</f>
        <v>19.374550000000006</v>
      </c>
      <c r="H217" s="2">
        <f>'Moving Avg'!G217</f>
        <v>17.437299999999997</v>
      </c>
      <c r="I217" s="2">
        <f>'Moving Avg'!H217</f>
        <v>16.685344999999998</v>
      </c>
      <c r="J217" s="6" t="str">
        <f>OBV!F217</f>
        <v>BEARISH</v>
      </c>
      <c r="K217" s="6" t="str">
        <f>OBV!G217</f>
        <v>STRONG</v>
      </c>
      <c r="L217" s="6" t="str">
        <f>OBV!H217</f>
        <v>NEUTRAL</v>
      </c>
      <c r="M217" s="8">
        <f t="shared" si="30"/>
        <v>25</v>
      </c>
      <c r="N217" s="8">
        <f t="shared" si="31"/>
        <v>0</v>
      </c>
      <c r="O217" s="8">
        <f t="shared" si="32"/>
        <v>50</v>
      </c>
      <c r="P217" s="8">
        <f t="shared" si="33"/>
        <v>33</v>
      </c>
      <c r="Q217" s="9">
        <f t="shared" si="34"/>
        <v>21.2</v>
      </c>
      <c r="R217" s="9">
        <f t="shared" si="35"/>
        <v>30.75</v>
      </c>
      <c r="S217" s="9">
        <f t="shared" si="36"/>
        <v>31.1</v>
      </c>
      <c r="T217" s="9">
        <f t="shared" si="37"/>
        <v>27</v>
      </c>
      <c r="U217" s="8">
        <f t="shared" si="38"/>
        <v>27.683333333333337</v>
      </c>
      <c r="V217" s="8">
        <f t="shared" si="39"/>
        <v>27.512500000000003</v>
      </c>
    </row>
    <row r="218" spans="1:22" ht="13.5" x14ac:dyDescent="0.25">
      <c r="A218" s="3">
        <f>RSI!A218</f>
        <v>42324</v>
      </c>
      <c r="B218" s="2">
        <f>RSI!B218</f>
        <v>19.733000000000001</v>
      </c>
      <c r="C218" s="2">
        <f>RSI!I218</f>
        <v>60.815606700214083</v>
      </c>
      <c r="D218" s="2">
        <f>MACD!E218</f>
        <v>-4.0276253080964608E-2</v>
      </c>
      <c r="E218" s="2">
        <f>MACD!F218</f>
        <v>-0.5760389489316281</v>
      </c>
      <c r="F218" s="2">
        <f>'Moving Avg'!D218</f>
        <v>19.812200000000001</v>
      </c>
      <c r="G218" s="2">
        <f>'Moving Avg'!F218</f>
        <v>19.465800000000005</v>
      </c>
      <c r="H218" s="2">
        <f>'Moving Avg'!G218</f>
        <v>17.515979999999999</v>
      </c>
      <c r="I218" s="2">
        <f>'Moving Avg'!H218</f>
        <v>16.698214999999998</v>
      </c>
      <c r="J218" s="6" t="str">
        <f>OBV!F218</f>
        <v>BEARISH</v>
      </c>
      <c r="K218" s="6" t="str">
        <f>OBV!G218</f>
        <v>STRONG</v>
      </c>
      <c r="L218" s="6" t="str">
        <f>OBV!H218</f>
        <v>CONFIRMED BEARISH</v>
      </c>
      <c r="M218" s="8">
        <f t="shared" si="30"/>
        <v>25</v>
      </c>
      <c r="N218" s="8">
        <f t="shared" si="31"/>
        <v>0</v>
      </c>
      <c r="O218" s="8">
        <f t="shared" si="32"/>
        <v>50</v>
      </c>
      <c r="P218" s="8">
        <f t="shared" si="33"/>
        <v>33</v>
      </c>
      <c r="Q218" s="9">
        <f t="shared" si="34"/>
        <v>21.2</v>
      </c>
      <c r="R218" s="9">
        <f t="shared" si="35"/>
        <v>30.75</v>
      </c>
      <c r="S218" s="9">
        <f t="shared" si="36"/>
        <v>31.1</v>
      </c>
      <c r="T218" s="9">
        <f t="shared" si="37"/>
        <v>27</v>
      </c>
      <c r="U218" s="8">
        <f t="shared" si="38"/>
        <v>27.683333333333337</v>
      </c>
      <c r="V218" s="8">
        <f t="shared" si="39"/>
        <v>27.512500000000003</v>
      </c>
    </row>
    <row r="219" spans="1:22" ht="13.5" x14ac:dyDescent="0.25">
      <c r="A219" s="3">
        <f>RSI!A219</f>
        <v>42325</v>
      </c>
      <c r="B219" s="2">
        <f>RSI!B219</f>
        <v>20.065000000000001</v>
      </c>
      <c r="C219" s="2">
        <f>RSI!I219</f>
        <v>64.164224769692552</v>
      </c>
      <c r="D219" s="2">
        <f>MACD!E219</f>
        <v>5.1146309904762433E-2</v>
      </c>
      <c r="E219" s="2">
        <f>MACD!F219</f>
        <v>-0.45060189716435001</v>
      </c>
      <c r="F219" s="2">
        <f>'Moving Avg'!D219</f>
        <v>19.875399999999999</v>
      </c>
      <c r="G219" s="2">
        <f>'Moving Avg'!F219</f>
        <v>19.600500000000004</v>
      </c>
      <c r="H219" s="2">
        <f>'Moving Avg'!G219</f>
        <v>17.601299999999998</v>
      </c>
      <c r="I219" s="2">
        <f>'Moving Avg'!H219</f>
        <v>16.712744999999995</v>
      </c>
      <c r="J219" s="6" t="str">
        <f>OBV!F219</f>
        <v>BEARISH</v>
      </c>
      <c r="K219" s="6" t="str">
        <f>OBV!G219</f>
        <v>STRONG</v>
      </c>
      <c r="L219" s="6" t="str">
        <f>OBV!H219</f>
        <v>BEARISH DIVERGENCE</v>
      </c>
      <c r="M219" s="8">
        <f t="shared" si="30"/>
        <v>25</v>
      </c>
      <c r="N219" s="8">
        <f t="shared" si="31"/>
        <v>0</v>
      </c>
      <c r="O219" s="8">
        <f t="shared" si="32"/>
        <v>50</v>
      </c>
      <c r="P219" s="8">
        <f t="shared" si="33"/>
        <v>33</v>
      </c>
      <c r="Q219" s="9">
        <f t="shared" si="34"/>
        <v>21.2</v>
      </c>
      <c r="R219" s="9">
        <f t="shared" si="35"/>
        <v>30.75</v>
      </c>
      <c r="S219" s="9">
        <f t="shared" si="36"/>
        <v>31.1</v>
      </c>
      <c r="T219" s="9">
        <f t="shared" si="37"/>
        <v>27</v>
      </c>
      <c r="U219" s="8">
        <f t="shared" si="38"/>
        <v>27.683333333333337</v>
      </c>
      <c r="V219" s="8">
        <f t="shared" si="39"/>
        <v>27.512500000000003</v>
      </c>
    </row>
    <row r="220" spans="1:22" ht="13.5" x14ac:dyDescent="0.25">
      <c r="A220" s="3">
        <f>RSI!A220</f>
        <v>42326</v>
      </c>
      <c r="B220" s="2">
        <f>RSI!B220</f>
        <v>20.222999999999999</v>
      </c>
      <c r="C220" s="2">
        <f>RSI!I220</f>
        <v>65.667908290098921</v>
      </c>
      <c r="D220" s="2">
        <f>MACD!E220</f>
        <v>0.11057827452429336</v>
      </c>
      <c r="E220" s="2">
        <f>MACD!F220</f>
        <v>-0.33836586282662134</v>
      </c>
      <c r="F220" s="2">
        <f>'Moving Avg'!D220</f>
        <v>19.968600000000002</v>
      </c>
      <c r="G220" s="2">
        <f>'Moving Avg'!F220</f>
        <v>19.717400000000005</v>
      </c>
      <c r="H220" s="2">
        <f>'Moving Avg'!G220</f>
        <v>17.689779999999995</v>
      </c>
      <c r="I220" s="2">
        <f>'Moving Avg'!H220</f>
        <v>16.728064999999994</v>
      </c>
      <c r="J220" s="6" t="str">
        <f>OBV!F220</f>
        <v>BEARISH</v>
      </c>
      <c r="K220" s="6" t="str">
        <f>OBV!G220</f>
        <v>STRONG</v>
      </c>
      <c r="L220" s="6" t="str">
        <f>OBV!H220</f>
        <v>BEARISH DIVERGENCE</v>
      </c>
      <c r="M220" s="8">
        <f t="shared" si="30"/>
        <v>25</v>
      </c>
      <c r="N220" s="8">
        <f t="shared" si="31"/>
        <v>0</v>
      </c>
      <c r="O220" s="8">
        <f t="shared" si="32"/>
        <v>50</v>
      </c>
      <c r="P220" s="8">
        <f t="shared" si="33"/>
        <v>33</v>
      </c>
      <c r="Q220" s="9">
        <f t="shared" si="34"/>
        <v>21.2</v>
      </c>
      <c r="R220" s="9">
        <f t="shared" si="35"/>
        <v>30.75</v>
      </c>
      <c r="S220" s="9">
        <f t="shared" si="36"/>
        <v>31.1</v>
      </c>
      <c r="T220" s="9">
        <f t="shared" si="37"/>
        <v>27</v>
      </c>
      <c r="U220" s="8">
        <f t="shared" si="38"/>
        <v>27.683333333333337</v>
      </c>
      <c r="V220" s="8">
        <f t="shared" si="39"/>
        <v>27.512500000000003</v>
      </c>
    </row>
    <row r="221" spans="1:22" ht="13.5" x14ac:dyDescent="0.25">
      <c r="A221" s="3">
        <f>RSI!A221</f>
        <v>42327</v>
      </c>
      <c r="B221" s="2">
        <f>RSI!B221</f>
        <v>20.222999999999999</v>
      </c>
      <c r="C221" s="2">
        <f>RSI!I221</f>
        <v>65.667908290098921</v>
      </c>
      <c r="D221" s="2">
        <f>MACD!E221</f>
        <v>0.15417222658205532</v>
      </c>
      <c r="E221" s="2">
        <f>MACD!F221</f>
        <v>-0.23985824494488606</v>
      </c>
      <c r="F221" s="2">
        <f>'Moving Avg'!D221</f>
        <v>19.9986</v>
      </c>
      <c r="G221" s="2">
        <f>'Moving Avg'!F221</f>
        <v>19.834300000000006</v>
      </c>
      <c r="H221" s="2">
        <f>'Moving Avg'!G221</f>
        <v>17.778259999999996</v>
      </c>
      <c r="I221" s="2">
        <f>'Moving Avg'!H221</f>
        <v>16.743384999999993</v>
      </c>
      <c r="J221" s="6" t="str">
        <f>OBV!F221</f>
        <v>BEARISH</v>
      </c>
      <c r="K221" s="6" t="str">
        <f>OBV!G221</f>
        <v>STRONG</v>
      </c>
      <c r="L221" s="6" t="str">
        <f>OBV!H221</f>
        <v>BEARISH DIVERGENCE</v>
      </c>
      <c r="M221" s="8">
        <f t="shared" si="30"/>
        <v>25</v>
      </c>
      <c r="N221" s="8">
        <f t="shared" si="31"/>
        <v>0</v>
      </c>
      <c r="O221" s="8">
        <f t="shared" si="32"/>
        <v>50</v>
      </c>
      <c r="P221" s="8">
        <f t="shared" si="33"/>
        <v>33</v>
      </c>
      <c r="Q221" s="9">
        <f t="shared" si="34"/>
        <v>21.2</v>
      </c>
      <c r="R221" s="9">
        <f t="shared" si="35"/>
        <v>30.75</v>
      </c>
      <c r="S221" s="9">
        <f t="shared" si="36"/>
        <v>31.1</v>
      </c>
      <c r="T221" s="9">
        <f t="shared" si="37"/>
        <v>27</v>
      </c>
      <c r="U221" s="8">
        <f t="shared" si="38"/>
        <v>27.683333333333337</v>
      </c>
      <c r="V221" s="8">
        <f t="shared" si="39"/>
        <v>27.512500000000003</v>
      </c>
    </row>
    <row r="222" spans="1:22" ht="13.5" x14ac:dyDescent="0.25">
      <c r="A222" s="3">
        <f>RSI!A222</f>
        <v>42328</v>
      </c>
      <c r="B222" s="2">
        <f>RSI!B222</f>
        <v>19.986000000000001</v>
      </c>
      <c r="C222" s="2">
        <f>RSI!I222</f>
        <v>61.200503964408099</v>
      </c>
      <c r="D222" s="2">
        <f>MACD!E222</f>
        <v>0.15257008387423809</v>
      </c>
      <c r="E222" s="2">
        <f>MACD!F222</f>
        <v>-0.16137257918106124</v>
      </c>
      <c r="F222" s="2">
        <f>'Moving Avg'!D222</f>
        <v>20.045999999999999</v>
      </c>
      <c r="G222" s="2">
        <f>'Moving Avg'!F222</f>
        <v>19.9129</v>
      </c>
      <c r="H222" s="2">
        <f>'Moving Avg'!G222</f>
        <v>17.861999999999995</v>
      </c>
      <c r="I222" s="2">
        <f>'Moving Avg'!H222</f>
        <v>16.757519999999996</v>
      </c>
      <c r="J222" s="6" t="str">
        <f>OBV!F222</f>
        <v>BULLISH</v>
      </c>
      <c r="K222" s="6" t="str">
        <f>OBV!G222</f>
        <v>NEUTRAL</v>
      </c>
      <c r="L222" s="6" t="str">
        <f>OBV!H222</f>
        <v>CONFIRMED BULLISH</v>
      </c>
      <c r="M222" s="8">
        <f t="shared" si="30"/>
        <v>25</v>
      </c>
      <c r="N222" s="8">
        <f t="shared" si="31"/>
        <v>0</v>
      </c>
      <c r="O222" s="8">
        <f t="shared" si="32"/>
        <v>50</v>
      </c>
      <c r="P222" s="8">
        <f t="shared" si="33"/>
        <v>83.5</v>
      </c>
      <c r="Q222" s="9">
        <f t="shared" si="34"/>
        <v>28.774999999999999</v>
      </c>
      <c r="R222" s="9">
        <f t="shared" si="35"/>
        <v>43.375</v>
      </c>
      <c r="S222" s="9">
        <f t="shared" si="36"/>
        <v>53.825000000000003</v>
      </c>
      <c r="T222" s="9">
        <f t="shared" si="37"/>
        <v>39.625</v>
      </c>
      <c r="U222" s="8">
        <f t="shared" si="38"/>
        <v>41.991666666666667</v>
      </c>
      <c r="V222" s="8">
        <f t="shared" si="39"/>
        <v>41.400000000000006</v>
      </c>
    </row>
    <row r="223" spans="1:22" ht="13.5" x14ac:dyDescent="0.25">
      <c r="A223" s="3">
        <f>RSI!A223</f>
        <v>42331</v>
      </c>
      <c r="B223" s="2">
        <f>RSI!B223</f>
        <v>20.222999999999999</v>
      </c>
      <c r="C223" s="2">
        <f>RSI!I223</f>
        <v>63.849044029351774</v>
      </c>
      <c r="D223" s="2">
        <f>MACD!E223</f>
        <v>0.22039666626698207</v>
      </c>
      <c r="E223" s="2">
        <f>MACD!F223</f>
        <v>-8.5018730091452582E-2</v>
      </c>
      <c r="F223" s="2">
        <f>'Moving Avg'!D223</f>
        <v>20.143999999999998</v>
      </c>
      <c r="G223" s="2">
        <f>'Moving Avg'!F223</f>
        <v>20.002950000000006</v>
      </c>
      <c r="H223" s="2">
        <f>'Moving Avg'!G223</f>
        <v>17.958379999999995</v>
      </c>
      <c r="I223" s="2">
        <f>'Moving Avg'!H223</f>
        <v>16.772839999999995</v>
      </c>
      <c r="J223" s="6" t="str">
        <f>OBV!F223</f>
        <v>BULLISH</v>
      </c>
      <c r="K223" s="6" t="str">
        <f>OBV!G223</f>
        <v>WEAK</v>
      </c>
      <c r="L223" s="6" t="str">
        <f>OBV!H223</f>
        <v>CONFIRMED BULLISH</v>
      </c>
      <c r="M223" s="8">
        <f t="shared" si="30"/>
        <v>25</v>
      </c>
      <c r="N223" s="8">
        <f t="shared" si="31"/>
        <v>0</v>
      </c>
      <c r="O223" s="8">
        <f t="shared" si="32"/>
        <v>50</v>
      </c>
      <c r="P223" s="8">
        <f t="shared" si="33"/>
        <v>67</v>
      </c>
      <c r="Q223" s="9">
        <f t="shared" si="34"/>
        <v>26.299999999999997</v>
      </c>
      <c r="R223" s="9">
        <f t="shared" si="35"/>
        <v>39.25</v>
      </c>
      <c r="S223" s="9">
        <f t="shared" si="36"/>
        <v>46.400000000000006</v>
      </c>
      <c r="T223" s="9">
        <f t="shared" si="37"/>
        <v>35.5</v>
      </c>
      <c r="U223" s="8">
        <f t="shared" si="38"/>
        <v>37.31666666666667</v>
      </c>
      <c r="V223" s="8">
        <f t="shared" si="39"/>
        <v>36.862499999999997</v>
      </c>
    </row>
    <row r="224" spans="1:22" ht="13.5" x14ac:dyDescent="0.25">
      <c r="A224" s="3">
        <f>RSI!A224</f>
        <v>42332</v>
      </c>
      <c r="B224" s="2">
        <f>RSI!B224</f>
        <v>20.356999999999999</v>
      </c>
      <c r="C224" s="2">
        <f>RSI!I224</f>
        <v>65.291675006550605</v>
      </c>
      <c r="D224" s="2">
        <f>MACD!E224</f>
        <v>0.17136738846908273</v>
      </c>
      <c r="E224" s="2">
        <f>MACD!F224</f>
        <v>-3.3741506379345525E-2</v>
      </c>
      <c r="F224" s="2">
        <f>'Moving Avg'!D224</f>
        <v>20.202400000000001</v>
      </c>
      <c r="G224" s="2">
        <f>'Moving Avg'!F224</f>
        <v>20.072850000000006</v>
      </c>
      <c r="H224" s="2">
        <f>'Moving Avg'!G224</f>
        <v>18.057439999999996</v>
      </c>
      <c r="I224" s="2">
        <f>'Moving Avg'!H224</f>
        <v>16.791369999999993</v>
      </c>
      <c r="J224" s="6" t="str">
        <f>OBV!F224</f>
        <v>BULLISH</v>
      </c>
      <c r="K224" s="6" t="str">
        <f>OBV!G224</f>
        <v>WEAK</v>
      </c>
      <c r="L224" s="6" t="str">
        <f>OBV!H224</f>
        <v>CONFIRMED BULLISH</v>
      </c>
      <c r="M224" s="8">
        <f t="shared" si="30"/>
        <v>25</v>
      </c>
      <c r="N224" s="8">
        <f t="shared" si="31"/>
        <v>0</v>
      </c>
      <c r="O224" s="8">
        <f t="shared" si="32"/>
        <v>50</v>
      </c>
      <c r="P224" s="8">
        <f t="shared" si="33"/>
        <v>67</v>
      </c>
      <c r="Q224" s="9">
        <f t="shared" si="34"/>
        <v>26.299999999999997</v>
      </c>
      <c r="R224" s="9">
        <f t="shared" si="35"/>
        <v>39.25</v>
      </c>
      <c r="S224" s="9">
        <f t="shared" si="36"/>
        <v>46.400000000000006</v>
      </c>
      <c r="T224" s="9">
        <f t="shared" si="37"/>
        <v>35.5</v>
      </c>
      <c r="U224" s="8">
        <f t="shared" si="38"/>
        <v>37.31666666666667</v>
      </c>
      <c r="V224" s="8">
        <f t="shared" si="39"/>
        <v>36.862499999999997</v>
      </c>
    </row>
    <row r="225" spans="1:22" ht="13.5" x14ac:dyDescent="0.25">
      <c r="A225" s="3">
        <f>RSI!A225</f>
        <v>42333</v>
      </c>
      <c r="B225" s="2">
        <f>RSI!B225</f>
        <v>20.222999999999999</v>
      </c>
      <c r="C225" s="2">
        <f>RSI!I225</f>
        <v>62.601355339118868</v>
      </c>
      <c r="D225" s="2">
        <f>MACD!E225</f>
        <v>0.13522915214914022</v>
      </c>
      <c r="E225" s="2">
        <f>MACD!F225</f>
        <v>5.2625326351623397E-5</v>
      </c>
      <c r="F225" s="2">
        <f>'Moving Avg'!D225</f>
        <v>20.202400000000001</v>
      </c>
      <c r="G225" s="2">
        <f>'Moving Avg'!F225</f>
        <v>20.078400000000002</v>
      </c>
      <c r="H225" s="2">
        <f>'Moving Avg'!G225</f>
        <v>18.140079999999994</v>
      </c>
      <c r="I225" s="2">
        <f>'Moving Avg'!H225</f>
        <v>16.806689999999993</v>
      </c>
      <c r="J225" s="6" t="str">
        <f>OBV!F225</f>
        <v>BULLISH</v>
      </c>
      <c r="K225" s="6" t="str">
        <f>OBV!G225</f>
        <v>NEUTRAL</v>
      </c>
      <c r="L225" s="6" t="str">
        <f>OBV!H225</f>
        <v>NEUTRAL</v>
      </c>
      <c r="M225" s="8">
        <f t="shared" si="30"/>
        <v>25</v>
      </c>
      <c r="N225" s="8">
        <f t="shared" si="31"/>
        <v>0</v>
      </c>
      <c r="O225" s="8">
        <f t="shared" si="32"/>
        <v>50</v>
      </c>
      <c r="P225" s="8">
        <f t="shared" si="33"/>
        <v>49.5</v>
      </c>
      <c r="Q225" s="9">
        <f t="shared" si="34"/>
        <v>23.675000000000001</v>
      </c>
      <c r="R225" s="9">
        <f t="shared" si="35"/>
        <v>34.875</v>
      </c>
      <c r="S225" s="9">
        <f t="shared" si="36"/>
        <v>38.525000000000006</v>
      </c>
      <c r="T225" s="9">
        <f t="shared" si="37"/>
        <v>31.125</v>
      </c>
      <c r="U225" s="8">
        <f t="shared" si="38"/>
        <v>32.358333333333334</v>
      </c>
      <c r="V225" s="8">
        <f t="shared" si="39"/>
        <v>32.049999999999997</v>
      </c>
    </row>
    <row r="226" spans="1:22" ht="13.5" x14ac:dyDescent="0.25">
      <c r="A226" s="3">
        <f>RSI!A226</f>
        <v>42334</v>
      </c>
      <c r="B226" s="2">
        <f>RSI!B226</f>
        <v>20.539000000000001</v>
      </c>
      <c r="C226" s="2">
        <f>RSI!I226</f>
        <v>66.144155791719427</v>
      </c>
      <c r="D226" s="2">
        <f>MACD!E226</f>
        <v>0.12527208207341189</v>
      </c>
      <c r="E226" s="2">
        <f>MACD!F226</f>
        <v>2.509651667576368E-2</v>
      </c>
      <c r="F226" s="2">
        <f>'Moving Avg'!D226</f>
        <v>20.265599999999999</v>
      </c>
      <c r="G226" s="2">
        <f>'Moving Avg'!F226</f>
        <v>20.069700000000005</v>
      </c>
      <c r="H226" s="2">
        <f>'Moving Avg'!G226</f>
        <v>18.229039999999994</v>
      </c>
      <c r="I226" s="2">
        <f>'Moving Avg'!H226</f>
        <v>16.823589999999996</v>
      </c>
      <c r="J226" s="6" t="str">
        <f>OBV!F226</f>
        <v>BULLISH</v>
      </c>
      <c r="K226" s="6" t="str">
        <f>OBV!G226</f>
        <v>WEAK</v>
      </c>
      <c r="L226" s="6" t="str">
        <f>OBV!H226</f>
        <v>CONFIRMED BULLISH</v>
      </c>
      <c r="M226" s="8">
        <f t="shared" si="30"/>
        <v>25</v>
      </c>
      <c r="N226" s="8">
        <f t="shared" si="31"/>
        <v>0</v>
      </c>
      <c r="O226" s="8">
        <f t="shared" si="32"/>
        <v>50</v>
      </c>
      <c r="P226" s="8">
        <f t="shared" si="33"/>
        <v>67</v>
      </c>
      <c r="Q226" s="9">
        <f t="shared" si="34"/>
        <v>26.299999999999997</v>
      </c>
      <c r="R226" s="9">
        <f t="shared" si="35"/>
        <v>39.25</v>
      </c>
      <c r="S226" s="9">
        <f t="shared" si="36"/>
        <v>46.400000000000006</v>
      </c>
      <c r="T226" s="9">
        <f t="shared" si="37"/>
        <v>35.5</v>
      </c>
      <c r="U226" s="8">
        <f t="shared" si="38"/>
        <v>37.31666666666667</v>
      </c>
      <c r="V226" s="8">
        <f t="shared" si="39"/>
        <v>36.862499999999997</v>
      </c>
    </row>
    <row r="227" spans="1:22" ht="13.5" x14ac:dyDescent="0.25">
      <c r="A227" s="3">
        <f>RSI!A227</f>
        <v>42335</v>
      </c>
      <c r="B227" s="2">
        <f>RSI!B227</f>
        <v>20.617999999999999</v>
      </c>
      <c r="C227" s="2">
        <f>RSI!I227</f>
        <v>66.98615489568482</v>
      </c>
      <c r="D227" s="2">
        <f>MACD!E227</f>
        <v>5.50348097112483E-2</v>
      </c>
      <c r="E227" s="2">
        <f>MACD!F227</f>
        <v>3.1084175282860609E-2</v>
      </c>
      <c r="F227" s="2">
        <f>'Moving Avg'!D227</f>
        <v>20.391999999999999</v>
      </c>
      <c r="G227" s="2">
        <f>'Moving Avg'!F227</f>
        <v>20.094999999999999</v>
      </c>
      <c r="H227" s="2">
        <f>'Moving Avg'!G227</f>
        <v>18.319579999999995</v>
      </c>
      <c r="I227" s="2">
        <f>'Moving Avg'!H227</f>
        <v>16.843424999999996</v>
      </c>
      <c r="J227" s="6" t="str">
        <f>OBV!F227</f>
        <v>BULLISH</v>
      </c>
      <c r="K227" s="6" t="str">
        <f>OBV!G227</f>
        <v>WEAK</v>
      </c>
      <c r="L227" s="6" t="str">
        <f>OBV!H227</f>
        <v>CONFIRMED BULLISH</v>
      </c>
      <c r="M227" s="8">
        <f t="shared" si="30"/>
        <v>25</v>
      </c>
      <c r="N227" s="8">
        <f t="shared" si="31"/>
        <v>0</v>
      </c>
      <c r="O227" s="8">
        <f t="shared" si="32"/>
        <v>50</v>
      </c>
      <c r="P227" s="8">
        <f t="shared" si="33"/>
        <v>67</v>
      </c>
      <c r="Q227" s="9">
        <f t="shared" si="34"/>
        <v>26.299999999999997</v>
      </c>
      <c r="R227" s="9">
        <f t="shared" si="35"/>
        <v>39.25</v>
      </c>
      <c r="S227" s="9">
        <f t="shared" si="36"/>
        <v>46.400000000000006</v>
      </c>
      <c r="T227" s="9">
        <f t="shared" si="37"/>
        <v>35.5</v>
      </c>
      <c r="U227" s="8">
        <f t="shared" si="38"/>
        <v>37.31666666666667</v>
      </c>
      <c r="V227" s="8">
        <f t="shared" si="39"/>
        <v>36.862499999999997</v>
      </c>
    </row>
    <row r="228" spans="1:22" ht="13.5" x14ac:dyDescent="0.25">
      <c r="A228" s="3">
        <f>RSI!A228</f>
        <v>42338</v>
      </c>
      <c r="B228" s="2">
        <f>RSI!B228</f>
        <v>20.547000000000001</v>
      </c>
      <c r="C228" s="2">
        <f>RSI!I228</f>
        <v>65.41163225807199</v>
      </c>
      <c r="D228" s="2">
        <f>MACD!E228</f>
        <v>-7.726982705957397E-3</v>
      </c>
      <c r="E228" s="2">
        <f>MACD!F228</f>
        <v>2.3321943685097012E-2</v>
      </c>
      <c r="F228" s="2">
        <f>'Moving Avg'!D228</f>
        <v>20.456799999999998</v>
      </c>
      <c r="G228" s="2">
        <f>'Moving Avg'!F228</f>
        <v>20.1187</v>
      </c>
      <c r="H228" s="2">
        <f>'Moving Avg'!G228</f>
        <v>18.408699999999996</v>
      </c>
      <c r="I228" s="2">
        <f>'Moving Avg'!H228</f>
        <v>16.862904999999998</v>
      </c>
      <c r="J228" s="6" t="str">
        <f>OBV!F228</f>
        <v>BEARISH</v>
      </c>
      <c r="K228" s="6" t="str">
        <f>OBV!G228</f>
        <v>STRONG</v>
      </c>
      <c r="L228" s="6" t="str">
        <f>OBV!H228</f>
        <v>BEARISH DIVERGENCE</v>
      </c>
      <c r="M228" s="8">
        <f t="shared" si="30"/>
        <v>25</v>
      </c>
      <c r="N228" s="8">
        <f t="shared" si="31"/>
        <v>100</v>
      </c>
      <c r="O228" s="8">
        <f t="shared" si="32"/>
        <v>50</v>
      </c>
      <c r="P228" s="8">
        <f t="shared" si="33"/>
        <v>33</v>
      </c>
      <c r="Q228" s="9">
        <f t="shared" si="34"/>
        <v>56.2</v>
      </c>
      <c r="R228" s="9">
        <f t="shared" si="35"/>
        <v>50.75</v>
      </c>
      <c r="S228" s="9">
        <f t="shared" si="36"/>
        <v>46.1</v>
      </c>
      <c r="T228" s="9">
        <f t="shared" si="37"/>
        <v>52</v>
      </c>
      <c r="U228" s="8">
        <f t="shared" si="38"/>
        <v>51.016666666666673</v>
      </c>
      <c r="V228" s="8">
        <f t="shared" si="39"/>
        <v>51.262500000000003</v>
      </c>
    </row>
    <row r="229" spans="1:22" ht="13.5" x14ac:dyDescent="0.25">
      <c r="A229" s="3">
        <f>RSI!A229</f>
        <v>42339</v>
      </c>
      <c r="B229" s="2">
        <f>RSI!B229</f>
        <v>20.539000000000001</v>
      </c>
      <c r="C229" s="2">
        <f>RSI!I229</f>
        <v>65.225595725785439</v>
      </c>
      <c r="D229" s="2">
        <f>MACD!E229</f>
        <v>-1.4418108016236886E-2</v>
      </c>
      <c r="E229" s="2">
        <f>MACD!F229</f>
        <v>1.5773933344830231E-2</v>
      </c>
      <c r="F229" s="2">
        <f>'Moving Avg'!D229</f>
        <v>20.493199999999998</v>
      </c>
      <c r="G229" s="2">
        <f>'Moving Avg'!F229</f>
        <v>20.142000000000003</v>
      </c>
      <c r="H229" s="2">
        <f>'Moving Avg'!G229</f>
        <v>18.497659999999996</v>
      </c>
      <c r="I229" s="2">
        <f>'Moving Avg'!H229</f>
        <v>16.880339999999997</v>
      </c>
      <c r="J229" s="6" t="str">
        <f>OBV!F229</f>
        <v>BEARISH</v>
      </c>
      <c r="K229" s="6" t="str">
        <f>OBV!G229</f>
        <v>STRONG</v>
      </c>
      <c r="L229" s="6" t="str">
        <f>OBV!H229</f>
        <v>BEARISH DIVERGENCE</v>
      </c>
      <c r="M229" s="8">
        <f t="shared" si="30"/>
        <v>25</v>
      </c>
      <c r="N229" s="8">
        <f t="shared" si="31"/>
        <v>100</v>
      </c>
      <c r="O229" s="8">
        <f t="shared" si="32"/>
        <v>50</v>
      </c>
      <c r="P229" s="8">
        <f t="shared" si="33"/>
        <v>33</v>
      </c>
      <c r="Q229" s="9">
        <f t="shared" si="34"/>
        <v>56.2</v>
      </c>
      <c r="R229" s="9">
        <f t="shared" si="35"/>
        <v>50.75</v>
      </c>
      <c r="S229" s="9">
        <f t="shared" si="36"/>
        <v>46.1</v>
      </c>
      <c r="T229" s="9">
        <f t="shared" si="37"/>
        <v>52</v>
      </c>
      <c r="U229" s="8">
        <f t="shared" si="38"/>
        <v>51.016666666666673</v>
      </c>
      <c r="V229" s="8">
        <f t="shared" si="39"/>
        <v>51.262500000000003</v>
      </c>
    </row>
    <row r="230" spans="1:22" ht="13.5" x14ac:dyDescent="0.25">
      <c r="A230" s="3">
        <f>RSI!A230</f>
        <v>42340</v>
      </c>
      <c r="B230" s="2">
        <f>RSI!B230</f>
        <v>20.539000000000001</v>
      </c>
      <c r="C230" s="2">
        <f>RSI!I230</f>
        <v>65.225595725785439</v>
      </c>
      <c r="D230" s="2">
        <f>MACD!E230</f>
        <v>-5.9015083180113947E-4</v>
      </c>
      <c r="E230" s="2">
        <f>MACD!F230</f>
        <v>1.2501116509503958E-2</v>
      </c>
      <c r="F230" s="2">
        <f>'Moving Avg'!D230</f>
        <v>20.5564</v>
      </c>
      <c r="G230" s="2">
        <f>'Moving Avg'!F230</f>
        <v>20.165300000000002</v>
      </c>
      <c r="H230" s="2">
        <f>'Moving Avg'!G230</f>
        <v>18.586619999999996</v>
      </c>
      <c r="I230" s="2">
        <f>'Moving Avg'!H230</f>
        <v>16.895309999999998</v>
      </c>
      <c r="J230" s="6" t="str">
        <f>OBV!F230</f>
        <v>BEARISH</v>
      </c>
      <c r="K230" s="6" t="str">
        <f>OBV!G230</f>
        <v>STRONG</v>
      </c>
      <c r="L230" s="6" t="str">
        <f>OBV!H230</f>
        <v>BEARISH DIVERGENCE</v>
      </c>
      <c r="M230" s="8">
        <f t="shared" si="30"/>
        <v>25</v>
      </c>
      <c r="N230" s="8">
        <f t="shared" si="31"/>
        <v>45</v>
      </c>
      <c r="O230" s="8">
        <f t="shared" si="32"/>
        <v>50</v>
      </c>
      <c r="P230" s="8">
        <f t="shared" si="33"/>
        <v>33</v>
      </c>
      <c r="Q230" s="9">
        <f t="shared" si="34"/>
        <v>36.950000000000003</v>
      </c>
      <c r="R230" s="9">
        <f t="shared" si="35"/>
        <v>39.75</v>
      </c>
      <c r="S230" s="9">
        <f t="shared" si="36"/>
        <v>37.85</v>
      </c>
      <c r="T230" s="9">
        <f t="shared" si="37"/>
        <v>38.25</v>
      </c>
      <c r="U230" s="8">
        <f t="shared" si="38"/>
        <v>38.183333333333337</v>
      </c>
      <c r="V230" s="8">
        <f t="shared" si="39"/>
        <v>38.200000000000003</v>
      </c>
    </row>
    <row r="231" spans="1:22" ht="13.5" x14ac:dyDescent="0.25">
      <c r="A231" s="3">
        <f>RSI!A231</f>
        <v>42341</v>
      </c>
      <c r="B231" s="2">
        <f>RSI!B231</f>
        <v>20.46</v>
      </c>
      <c r="C231" s="2">
        <f>RSI!I231</f>
        <v>63.168060575241597</v>
      </c>
      <c r="D231" s="2">
        <f>MACD!E231</f>
        <v>1.2501156373463829E-2</v>
      </c>
      <c r="E231" s="2">
        <f>MACD!F231</f>
        <v>1.2501124482295933E-2</v>
      </c>
      <c r="F231" s="2">
        <f>'Moving Avg'!D231</f>
        <v>20.540600000000001</v>
      </c>
      <c r="G231" s="2">
        <f>'Moving Avg'!F231</f>
        <v>20.184650000000001</v>
      </c>
      <c r="H231" s="2">
        <f>'Moving Avg'!G231</f>
        <v>18.673999999999996</v>
      </c>
      <c r="I231" s="2">
        <f>'Moving Avg'!H231</f>
        <v>16.910454999999999</v>
      </c>
      <c r="J231" s="6" t="str">
        <f>OBV!F231</f>
        <v>BEARISH</v>
      </c>
      <c r="K231" s="6" t="str">
        <f>OBV!G231</f>
        <v>STRONG</v>
      </c>
      <c r="L231" s="6" t="str">
        <f>OBV!H231</f>
        <v>CONFIRMED BEARISH</v>
      </c>
      <c r="M231" s="8">
        <f t="shared" si="30"/>
        <v>25</v>
      </c>
      <c r="N231" s="8">
        <f t="shared" si="31"/>
        <v>0</v>
      </c>
      <c r="O231" s="8">
        <f t="shared" si="32"/>
        <v>50</v>
      </c>
      <c r="P231" s="8">
        <f t="shared" si="33"/>
        <v>33</v>
      </c>
      <c r="Q231" s="9">
        <f t="shared" si="34"/>
        <v>21.2</v>
      </c>
      <c r="R231" s="9">
        <f t="shared" si="35"/>
        <v>30.75</v>
      </c>
      <c r="S231" s="9">
        <f t="shared" si="36"/>
        <v>31.1</v>
      </c>
      <c r="T231" s="9">
        <f t="shared" si="37"/>
        <v>27</v>
      </c>
      <c r="U231" s="8">
        <f t="shared" si="38"/>
        <v>27.683333333333337</v>
      </c>
      <c r="V231" s="8">
        <f t="shared" si="39"/>
        <v>27.512500000000003</v>
      </c>
    </row>
    <row r="232" spans="1:22" ht="13.5" x14ac:dyDescent="0.25">
      <c r="A232" s="3">
        <f>RSI!A232</f>
        <v>42342</v>
      </c>
      <c r="B232" s="2">
        <f>RSI!B232</f>
        <v>20.539000000000001</v>
      </c>
      <c r="C232" s="2">
        <f>RSI!I232</f>
        <v>64.378184756196219</v>
      </c>
      <c r="D232" s="2">
        <f>MACD!E232</f>
        <v>-2.2398829791910657E-2</v>
      </c>
      <c r="E232" s="2">
        <f>MACD!F232</f>
        <v>5.5211336274546162E-3</v>
      </c>
      <c r="F232" s="2">
        <f>'Moving Avg'!D232</f>
        <v>20.524800000000003</v>
      </c>
      <c r="G232" s="2">
        <f>'Moving Avg'!F232</f>
        <v>20.224149999999998</v>
      </c>
      <c r="H232" s="2">
        <f>'Moving Avg'!G232</f>
        <v>18.762959999999996</v>
      </c>
      <c r="I232" s="2">
        <f>'Moving Avg'!H232</f>
        <v>16.928229999999999</v>
      </c>
      <c r="J232" s="6" t="str">
        <f>OBV!F232</f>
        <v>BEARISH</v>
      </c>
      <c r="K232" s="6" t="str">
        <f>OBV!G232</f>
        <v>STRONG</v>
      </c>
      <c r="L232" s="6" t="str">
        <f>OBV!H232</f>
        <v>CONFIRMED BEARISH</v>
      </c>
      <c r="M232" s="8">
        <f t="shared" si="30"/>
        <v>25</v>
      </c>
      <c r="N232" s="8">
        <f t="shared" si="31"/>
        <v>100</v>
      </c>
      <c r="O232" s="8">
        <f t="shared" si="32"/>
        <v>50</v>
      </c>
      <c r="P232" s="8">
        <f t="shared" si="33"/>
        <v>33</v>
      </c>
      <c r="Q232" s="9">
        <f t="shared" si="34"/>
        <v>56.2</v>
      </c>
      <c r="R232" s="9">
        <f t="shared" si="35"/>
        <v>50.75</v>
      </c>
      <c r="S232" s="9">
        <f t="shared" si="36"/>
        <v>46.1</v>
      </c>
      <c r="T232" s="9">
        <f t="shared" si="37"/>
        <v>52</v>
      </c>
      <c r="U232" s="8">
        <f t="shared" si="38"/>
        <v>51.016666666666673</v>
      </c>
      <c r="V232" s="8">
        <f t="shared" si="39"/>
        <v>51.262500000000003</v>
      </c>
    </row>
    <row r="233" spans="1:22" ht="13.5" x14ac:dyDescent="0.25">
      <c r="A233" s="3">
        <f>RSI!A233</f>
        <v>42345</v>
      </c>
      <c r="B233" s="2">
        <f>RSI!B233</f>
        <v>20.539000000000001</v>
      </c>
      <c r="C233" s="2">
        <f>RSI!I233</f>
        <v>64.378184756196219</v>
      </c>
      <c r="D233" s="2">
        <f>MACD!E233</f>
        <v>-1.9327322317014506E-2</v>
      </c>
      <c r="E233" s="2">
        <f>MACD!F233</f>
        <v>5.5144243856079149E-4</v>
      </c>
      <c r="F233" s="2">
        <f>'Moving Avg'!D233</f>
        <v>20.523199999999999</v>
      </c>
      <c r="G233" s="2">
        <f>'Moving Avg'!F233</f>
        <v>20.234049999999996</v>
      </c>
      <c r="H233" s="2">
        <f>'Moving Avg'!G233</f>
        <v>18.852059999999994</v>
      </c>
      <c r="I233" s="2">
        <f>'Moving Avg'!H233</f>
        <v>16.946005</v>
      </c>
      <c r="J233" s="6" t="str">
        <f>OBV!F233</f>
        <v>BEARISH</v>
      </c>
      <c r="K233" s="6" t="str">
        <f>OBV!G233</f>
        <v>STRONG</v>
      </c>
      <c r="L233" s="6" t="str">
        <f>OBV!H233</f>
        <v>CONFIRMED BEARISH</v>
      </c>
      <c r="M233" s="8">
        <f t="shared" si="30"/>
        <v>25</v>
      </c>
      <c r="N233" s="8">
        <f t="shared" si="31"/>
        <v>45</v>
      </c>
      <c r="O233" s="8">
        <f t="shared" si="32"/>
        <v>50</v>
      </c>
      <c r="P233" s="8">
        <f t="shared" si="33"/>
        <v>33</v>
      </c>
      <c r="Q233" s="9">
        <f t="shared" si="34"/>
        <v>36.950000000000003</v>
      </c>
      <c r="R233" s="9">
        <f t="shared" si="35"/>
        <v>39.75</v>
      </c>
      <c r="S233" s="9">
        <f t="shared" si="36"/>
        <v>37.85</v>
      </c>
      <c r="T233" s="9">
        <f t="shared" si="37"/>
        <v>38.25</v>
      </c>
      <c r="U233" s="8">
        <f t="shared" si="38"/>
        <v>38.183333333333337</v>
      </c>
      <c r="V233" s="8">
        <f t="shared" si="39"/>
        <v>38.200000000000003</v>
      </c>
    </row>
    <row r="234" spans="1:22" ht="13.5" x14ac:dyDescent="0.25">
      <c r="A234" s="3">
        <f>RSI!A234</f>
        <v>42346</v>
      </c>
      <c r="B234" s="2">
        <f>RSI!B234</f>
        <v>20.934000000000001</v>
      </c>
      <c r="C234" s="2">
        <f>RSI!I234</f>
        <v>70.078822049364021</v>
      </c>
      <c r="D234" s="2">
        <f>MACD!E234</f>
        <v>-2.8945630451300275E-2</v>
      </c>
      <c r="E234" s="2">
        <f>MACD!F234</f>
        <v>-5.347972139411422E-3</v>
      </c>
      <c r="F234" s="2">
        <f>'Moving Avg'!D234</f>
        <v>20.6022</v>
      </c>
      <c r="G234" s="2">
        <f>'Moving Avg'!F234</f>
        <v>20.293299999999995</v>
      </c>
      <c r="H234" s="2">
        <f>'Moving Avg'!G234</f>
        <v>18.957919999999998</v>
      </c>
      <c r="I234" s="2">
        <f>'Moving Avg'!H234</f>
        <v>16.965755000000001</v>
      </c>
      <c r="J234" s="6" t="str">
        <f>OBV!F234</f>
        <v>BULLISH</v>
      </c>
      <c r="K234" s="6" t="str">
        <f>OBV!G234</f>
        <v>WEAK</v>
      </c>
      <c r="L234" s="6" t="str">
        <f>OBV!H234</f>
        <v>CONFIRMED BULLISH</v>
      </c>
      <c r="M234" s="8">
        <f t="shared" si="30"/>
        <v>0</v>
      </c>
      <c r="N234" s="8">
        <f t="shared" si="31"/>
        <v>100</v>
      </c>
      <c r="O234" s="8">
        <f t="shared" si="32"/>
        <v>50</v>
      </c>
      <c r="P234" s="8">
        <f t="shared" si="33"/>
        <v>67</v>
      </c>
      <c r="Q234" s="9">
        <f t="shared" si="34"/>
        <v>52.55</v>
      </c>
      <c r="R234" s="9">
        <f t="shared" si="35"/>
        <v>54.25</v>
      </c>
      <c r="S234" s="9">
        <f t="shared" si="36"/>
        <v>57.650000000000006</v>
      </c>
      <c r="T234" s="9">
        <f t="shared" si="37"/>
        <v>54.25</v>
      </c>
      <c r="U234" s="8">
        <f t="shared" si="38"/>
        <v>54.816666666666663</v>
      </c>
      <c r="V234" s="8">
        <f t="shared" si="39"/>
        <v>54.674999999999997</v>
      </c>
    </row>
    <row r="235" spans="1:22" ht="13.5" x14ac:dyDescent="0.25">
      <c r="A235" s="3">
        <f>RSI!A235</f>
        <v>42347</v>
      </c>
      <c r="B235" s="2">
        <f>RSI!B235</f>
        <v>20.934000000000001</v>
      </c>
      <c r="C235" s="2">
        <f>RSI!I235</f>
        <v>70.078822049364021</v>
      </c>
      <c r="D235" s="2">
        <f>MACD!E235</f>
        <v>-6.3342360408917386E-2</v>
      </c>
      <c r="E235" s="2">
        <f>MACD!F235</f>
        <v>-1.6946849793312617E-2</v>
      </c>
      <c r="F235" s="2">
        <f>'Moving Avg'!D235</f>
        <v>20.6812</v>
      </c>
      <c r="G235" s="2">
        <f>'Moving Avg'!F235</f>
        <v>20.352149999999998</v>
      </c>
      <c r="H235" s="2">
        <f>'Moving Avg'!G235</f>
        <v>19.054459999999995</v>
      </c>
      <c r="I235" s="2">
        <f>'Moving Avg'!H235</f>
        <v>16.985505000000003</v>
      </c>
      <c r="J235" s="6" t="str">
        <f>OBV!F235</f>
        <v>BULLISH</v>
      </c>
      <c r="K235" s="6" t="str">
        <f>OBV!G235</f>
        <v>WEAK</v>
      </c>
      <c r="L235" s="6" t="str">
        <f>OBV!H235</f>
        <v>CONFIRMED BULLISH</v>
      </c>
      <c r="M235" s="8">
        <f t="shared" si="30"/>
        <v>0</v>
      </c>
      <c r="N235" s="8">
        <f t="shared" si="31"/>
        <v>100</v>
      </c>
      <c r="O235" s="8">
        <f t="shared" si="32"/>
        <v>50</v>
      </c>
      <c r="P235" s="8">
        <f t="shared" si="33"/>
        <v>67</v>
      </c>
      <c r="Q235" s="9">
        <f t="shared" si="34"/>
        <v>52.55</v>
      </c>
      <c r="R235" s="9">
        <f t="shared" si="35"/>
        <v>54.25</v>
      </c>
      <c r="S235" s="9">
        <f t="shared" si="36"/>
        <v>57.650000000000006</v>
      </c>
      <c r="T235" s="9">
        <f t="shared" si="37"/>
        <v>54.25</v>
      </c>
      <c r="U235" s="8">
        <f t="shared" si="38"/>
        <v>54.816666666666663</v>
      </c>
      <c r="V235" s="8">
        <f t="shared" si="39"/>
        <v>54.674999999999997</v>
      </c>
    </row>
    <row r="236" spans="1:22" ht="13.5" x14ac:dyDescent="0.25">
      <c r="A236" s="3">
        <f>RSI!A236</f>
        <v>42348</v>
      </c>
      <c r="B236" s="2">
        <f>RSI!B236</f>
        <v>22.198</v>
      </c>
      <c r="C236" s="2">
        <f>RSI!I236</f>
        <v>81.227909905425435</v>
      </c>
      <c r="D236" s="2">
        <f>MACD!E236</f>
        <v>-0.1426863242172054</v>
      </c>
      <c r="E236" s="2">
        <f>MACD!F236</f>
        <v>-4.2094744678091177E-2</v>
      </c>
      <c r="F236" s="2">
        <f>'Moving Avg'!D236</f>
        <v>21.0288</v>
      </c>
      <c r="G236" s="2">
        <f>'Moving Avg'!F236</f>
        <v>20.458399999999997</v>
      </c>
      <c r="H236" s="2">
        <f>'Moving Avg'!G236</f>
        <v>19.176279999999998</v>
      </c>
      <c r="I236" s="2">
        <f>'Moving Avg'!H236</f>
        <v>17.011610000000005</v>
      </c>
      <c r="J236" s="6" t="str">
        <f>OBV!F236</f>
        <v>BULLISH</v>
      </c>
      <c r="K236" s="6" t="str">
        <f>OBV!G236</f>
        <v>WEAK</v>
      </c>
      <c r="L236" s="6" t="str">
        <f>OBV!H236</f>
        <v>CONFIRMED BULLISH</v>
      </c>
      <c r="M236" s="8">
        <f t="shared" si="30"/>
        <v>0</v>
      </c>
      <c r="N236" s="8">
        <f t="shared" si="31"/>
        <v>100</v>
      </c>
      <c r="O236" s="8">
        <f t="shared" si="32"/>
        <v>50</v>
      </c>
      <c r="P236" s="8">
        <f t="shared" si="33"/>
        <v>67</v>
      </c>
      <c r="Q236" s="9">
        <f t="shared" si="34"/>
        <v>52.55</v>
      </c>
      <c r="R236" s="9">
        <f t="shared" si="35"/>
        <v>54.25</v>
      </c>
      <c r="S236" s="9">
        <f t="shared" si="36"/>
        <v>57.650000000000006</v>
      </c>
      <c r="T236" s="9">
        <f t="shared" si="37"/>
        <v>54.25</v>
      </c>
      <c r="U236" s="8">
        <f t="shared" si="38"/>
        <v>54.816666666666663</v>
      </c>
      <c r="V236" s="8">
        <f t="shared" si="39"/>
        <v>54.674999999999997</v>
      </c>
    </row>
    <row r="237" spans="1:22" ht="13.5" x14ac:dyDescent="0.25">
      <c r="A237" s="3">
        <f>RSI!A237</f>
        <v>42349</v>
      </c>
      <c r="B237" s="2">
        <f>RSI!B237</f>
        <v>22.111000000000001</v>
      </c>
      <c r="C237" s="2">
        <f>RSI!I237</f>
        <v>79.044725559208928</v>
      </c>
      <c r="D237" s="2">
        <f>MACD!E237</f>
        <v>-0.2035320357568331</v>
      </c>
      <c r="E237" s="2">
        <f>MACD!F237</f>
        <v>-7.4382202893839566E-2</v>
      </c>
      <c r="F237" s="2">
        <f>'Moving Avg'!D237</f>
        <v>21.3432</v>
      </c>
      <c r="G237" s="2">
        <f>'Moving Avg'!F237</f>
        <v>20.576499999999999</v>
      </c>
      <c r="H237" s="2">
        <f>'Moving Avg'!G237</f>
        <v>19.305359999999997</v>
      </c>
      <c r="I237" s="2">
        <f>'Moving Avg'!H237</f>
        <v>17.037280000000003</v>
      </c>
      <c r="J237" s="6" t="str">
        <f>OBV!F237</f>
        <v>BULLISH</v>
      </c>
      <c r="K237" s="6" t="str">
        <f>OBV!G237</f>
        <v>WEAK</v>
      </c>
      <c r="L237" s="6" t="str">
        <f>OBV!H237</f>
        <v>CONFIRMED BULLISH</v>
      </c>
      <c r="M237" s="8">
        <f t="shared" si="30"/>
        <v>0</v>
      </c>
      <c r="N237" s="8">
        <f t="shared" si="31"/>
        <v>100</v>
      </c>
      <c r="O237" s="8">
        <f t="shared" si="32"/>
        <v>50</v>
      </c>
      <c r="P237" s="8">
        <f t="shared" si="33"/>
        <v>67</v>
      </c>
      <c r="Q237" s="9">
        <f t="shared" si="34"/>
        <v>52.55</v>
      </c>
      <c r="R237" s="9">
        <f t="shared" si="35"/>
        <v>54.25</v>
      </c>
      <c r="S237" s="9">
        <f t="shared" si="36"/>
        <v>57.650000000000006</v>
      </c>
      <c r="T237" s="9">
        <f t="shared" si="37"/>
        <v>54.25</v>
      </c>
      <c r="U237" s="8">
        <f t="shared" si="38"/>
        <v>54.816666666666663</v>
      </c>
      <c r="V237" s="8">
        <f t="shared" si="39"/>
        <v>54.674999999999997</v>
      </c>
    </row>
    <row r="238" spans="1:22" ht="13.5" x14ac:dyDescent="0.25">
      <c r="A238" s="3">
        <f>RSI!A238</f>
        <v>42352</v>
      </c>
      <c r="B238" s="2">
        <f>RSI!B238</f>
        <v>22.111000000000001</v>
      </c>
      <c r="C238" s="2">
        <f>RSI!I238</f>
        <v>79.044725559208928</v>
      </c>
      <c r="D238" s="2">
        <f>MACD!E238</f>
        <v>-0.2768210458148701</v>
      </c>
      <c r="E238" s="2">
        <f>MACD!F238</f>
        <v>-0.11486997147804567</v>
      </c>
      <c r="F238" s="2">
        <f>'Moving Avg'!D238</f>
        <v>21.657600000000002</v>
      </c>
      <c r="G238" s="2">
        <f>'Moving Avg'!F238</f>
        <v>20.695399999999999</v>
      </c>
      <c r="H238" s="2">
        <f>'Moving Avg'!G238</f>
        <v>19.425119999999996</v>
      </c>
      <c r="I238" s="2">
        <f>'Moving Avg'!H238</f>
        <v>17.06549</v>
      </c>
      <c r="J238" s="6" t="str">
        <f>OBV!F238</f>
        <v>BULLISH</v>
      </c>
      <c r="K238" s="6" t="str">
        <f>OBV!G238</f>
        <v>WEAK</v>
      </c>
      <c r="L238" s="6" t="str">
        <f>OBV!H238</f>
        <v>CONFIRMED BULLISH</v>
      </c>
      <c r="M238" s="8">
        <f t="shared" si="30"/>
        <v>0</v>
      </c>
      <c r="N238" s="8">
        <f t="shared" si="31"/>
        <v>100</v>
      </c>
      <c r="O238" s="8">
        <f t="shared" si="32"/>
        <v>50</v>
      </c>
      <c r="P238" s="8">
        <f t="shared" si="33"/>
        <v>67</v>
      </c>
      <c r="Q238" s="9">
        <f t="shared" si="34"/>
        <v>52.55</v>
      </c>
      <c r="R238" s="9">
        <f t="shared" si="35"/>
        <v>54.25</v>
      </c>
      <c r="S238" s="9">
        <f t="shared" si="36"/>
        <v>57.650000000000006</v>
      </c>
      <c r="T238" s="9">
        <f t="shared" si="37"/>
        <v>54.25</v>
      </c>
      <c r="U238" s="8">
        <f t="shared" si="38"/>
        <v>54.816666666666663</v>
      </c>
      <c r="V238" s="8">
        <f t="shared" si="39"/>
        <v>54.674999999999997</v>
      </c>
    </row>
    <row r="239" spans="1:22" ht="13.5" x14ac:dyDescent="0.25">
      <c r="A239" s="3">
        <f>RSI!A239</f>
        <v>42353</v>
      </c>
      <c r="B239" s="2">
        <f>RSI!B239</f>
        <v>22.513999999999999</v>
      </c>
      <c r="C239" s="2">
        <f>RSI!I239</f>
        <v>81.688711788190929</v>
      </c>
      <c r="D239" s="2">
        <f>MACD!E239</f>
        <v>-0.37999253750347606</v>
      </c>
      <c r="E239" s="2">
        <f>MACD!F239</f>
        <v>-0.16789448468313176</v>
      </c>
      <c r="F239" s="2">
        <f>'Moving Avg'!D239</f>
        <v>21.973600000000001</v>
      </c>
      <c r="G239" s="2">
        <f>'Moving Avg'!F239</f>
        <v>20.81785</v>
      </c>
      <c r="H239" s="2">
        <f>'Moving Avg'!G239</f>
        <v>19.551519999999996</v>
      </c>
      <c r="I239" s="2">
        <f>'Moving Avg'!H239</f>
        <v>17.095714999999998</v>
      </c>
      <c r="J239" s="6" t="str">
        <f>OBV!F239</f>
        <v>BULLISH</v>
      </c>
      <c r="K239" s="6" t="str">
        <f>OBV!G239</f>
        <v>WEAK</v>
      </c>
      <c r="L239" s="6" t="str">
        <f>OBV!H239</f>
        <v>CONFIRMED BULLISH</v>
      </c>
      <c r="M239" s="8">
        <f t="shared" si="30"/>
        <v>0</v>
      </c>
      <c r="N239" s="8">
        <f t="shared" si="31"/>
        <v>100</v>
      </c>
      <c r="O239" s="8">
        <f t="shared" si="32"/>
        <v>50</v>
      </c>
      <c r="P239" s="8">
        <f t="shared" si="33"/>
        <v>67</v>
      </c>
      <c r="Q239" s="9">
        <f t="shared" si="34"/>
        <v>52.55</v>
      </c>
      <c r="R239" s="9">
        <f t="shared" si="35"/>
        <v>54.25</v>
      </c>
      <c r="S239" s="9">
        <f t="shared" si="36"/>
        <v>57.650000000000006</v>
      </c>
      <c r="T239" s="9">
        <f t="shared" si="37"/>
        <v>54.25</v>
      </c>
      <c r="U239" s="8">
        <f t="shared" si="38"/>
        <v>54.816666666666663</v>
      </c>
      <c r="V239" s="8">
        <f t="shared" si="39"/>
        <v>54.674999999999997</v>
      </c>
    </row>
    <row r="240" spans="1:22" ht="13.5" x14ac:dyDescent="0.25">
      <c r="A240" s="3">
        <f>RSI!A240</f>
        <v>42354</v>
      </c>
      <c r="B240" s="2">
        <f>RSI!B240</f>
        <v>21.503</v>
      </c>
      <c r="C240" s="2">
        <f>RSI!I240</f>
        <v>60.921891396326807</v>
      </c>
      <c r="D240" s="2">
        <f>MACD!E240</f>
        <v>-0.40411273711701767</v>
      </c>
      <c r="E240" s="2">
        <f>MACD!F240</f>
        <v>-0.21513813516990893</v>
      </c>
      <c r="F240" s="2">
        <f>'Moving Avg'!D240</f>
        <v>22.087399999999999</v>
      </c>
      <c r="G240" s="2">
        <f>'Moving Avg'!F240</f>
        <v>20.88185</v>
      </c>
      <c r="H240" s="2">
        <f>'Moving Avg'!G240</f>
        <v>19.657699999999998</v>
      </c>
      <c r="I240" s="2">
        <f>'Moving Avg'!H240</f>
        <v>17.120885000000001</v>
      </c>
      <c r="J240" s="6" t="str">
        <f>OBV!F240</f>
        <v>BULLISH</v>
      </c>
      <c r="K240" s="6" t="str">
        <f>OBV!G240</f>
        <v>NEUTRAL</v>
      </c>
      <c r="L240" s="6" t="str">
        <f>OBV!H240</f>
        <v>CONFIRMED BULLISH</v>
      </c>
      <c r="M240" s="8">
        <f t="shared" si="30"/>
        <v>25</v>
      </c>
      <c r="N240" s="8">
        <f t="shared" si="31"/>
        <v>100</v>
      </c>
      <c r="O240" s="8">
        <f t="shared" si="32"/>
        <v>50</v>
      </c>
      <c r="P240" s="8">
        <f t="shared" si="33"/>
        <v>83.5</v>
      </c>
      <c r="Q240" s="9">
        <f t="shared" si="34"/>
        <v>63.774999999999999</v>
      </c>
      <c r="R240" s="9">
        <f t="shared" si="35"/>
        <v>63.375</v>
      </c>
      <c r="S240" s="9">
        <f t="shared" si="36"/>
        <v>68.825000000000003</v>
      </c>
      <c r="T240" s="9">
        <f t="shared" si="37"/>
        <v>64.625</v>
      </c>
      <c r="U240" s="8">
        <f t="shared" si="38"/>
        <v>65.325000000000003</v>
      </c>
      <c r="V240" s="8">
        <f t="shared" si="39"/>
        <v>65.150000000000006</v>
      </c>
    </row>
    <row r="241" spans="1:22" ht="13.5" x14ac:dyDescent="0.25">
      <c r="A241" s="3">
        <f>RSI!A241</f>
        <v>42355</v>
      </c>
      <c r="B241" s="2">
        <f>RSI!B241</f>
        <v>21.478999999999999</v>
      </c>
      <c r="C241" s="2">
        <f>RSI!I241</f>
        <v>60.528510994816493</v>
      </c>
      <c r="D241" s="2">
        <f>MACD!E241</f>
        <v>-0.43976687941119508</v>
      </c>
      <c r="E241" s="2">
        <f>MACD!F241</f>
        <v>-0.26006388401816616</v>
      </c>
      <c r="F241" s="2">
        <f>'Moving Avg'!D241</f>
        <v>21.9436</v>
      </c>
      <c r="G241" s="2">
        <f>'Moving Avg'!F241</f>
        <v>20.944649999999999</v>
      </c>
      <c r="H241" s="2">
        <f>'Moving Avg'!G241</f>
        <v>19.763399999999997</v>
      </c>
      <c r="I241" s="2">
        <f>'Moving Avg'!H241</f>
        <v>17.144155000000001</v>
      </c>
      <c r="J241" s="6" t="str">
        <f>OBV!F241</f>
        <v>BEARISH</v>
      </c>
      <c r="K241" s="6" t="str">
        <f>OBV!G241</f>
        <v>STRONG</v>
      </c>
      <c r="L241" s="6" t="str">
        <f>OBV!H241</f>
        <v>CONFIRMED BEARISH</v>
      </c>
      <c r="M241" s="8">
        <f t="shared" si="30"/>
        <v>25</v>
      </c>
      <c r="N241" s="8">
        <f t="shared" si="31"/>
        <v>100</v>
      </c>
      <c r="O241" s="8">
        <f t="shared" si="32"/>
        <v>50</v>
      </c>
      <c r="P241" s="8">
        <f t="shared" si="33"/>
        <v>33</v>
      </c>
      <c r="Q241" s="9">
        <f t="shared" si="34"/>
        <v>56.2</v>
      </c>
      <c r="R241" s="9">
        <f t="shared" si="35"/>
        <v>50.75</v>
      </c>
      <c r="S241" s="9">
        <f t="shared" si="36"/>
        <v>46.1</v>
      </c>
      <c r="T241" s="9">
        <f t="shared" si="37"/>
        <v>52</v>
      </c>
      <c r="U241" s="8">
        <f t="shared" si="38"/>
        <v>51.016666666666673</v>
      </c>
      <c r="V241" s="8">
        <f t="shared" si="39"/>
        <v>51.262500000000003</v>
      </c>
    </row>
    <row r="242" spans="1:22" ht="13.5" x14ac:dyDescent="0.25">
      <c r="A242" s="3">
        <f>RSI!A242</f>
        <v>42356</v>
      </c>
      <c r="B242" s="2">
        <f>RSI!B242</f>
        <v>22.34</v>
      </c>
      <c r="C242" s="2">
        <f>RSI!I242</f>
        <v>68.409379636890634</v>
      </c>
      <c r="D242" s="2">
        <f>MACD!E242</f>
        <v>-0.525925915346388</v>
      </c>
      <c r="E242" s="2">
        <f>MACD!F242</f>
        <v>-0.3132362902838105</v>
      </c>
      <c r="F242" s="2">
        <f>'Moving Avg'!D242</f>
        <v>21.9894</v>
      </c>
      <c r="G242" s="2">
        <f>'Moving Avg'!F242</f>
        <v>21.062349999999995</v>
      </c>
      <c r="H242" s="2">
        <f>'Moving Avg'!G242</f>
        <v>19.886319999999998</v>
      </c>
      <c r="I242" s="2">
        <f>'Moving Avg'!H242</f>
        <v>17.174230000000005</v>
      </c>
      <c r="J242" s="6" t="str">
        <f>OBV!F242</f>
        <v>BULLISH</v>
      </c>
      <c r="K242" s="6" t="str">
        <f>OBV!G242</f>
        <v>WEAK</v>
      </c>
      <c r="L242" s="6" t="str">
        <f>OBV!H242</f>
        <v>CONFIRMED BULLISH</v>
      </c>
      <c r="M242" s="8">
        <f t="shared" si="30"/>
        <v>25</v>
      </c>
      <c r="N242" s="8">
        <f t="shared" si="31"/>
        <v>100</v>
      </c>
      <c r="O242" s="8">
        <f t="shared" si="32"/>
        <v>50</v>
      </c>
      <c r="P242" s="8">
        <f t="shared" si="33"/>
        <v>67</v>
      </c>
      <c r="Q242" s="9">
        <f t="shared" si="34"/>
        <v>61.3</v>
      </c>
      <c r="R242" s="9">
        <f t="shared" si="35"/>
        <v>59.25</v>
      </c>
      <c r="S242" s="9">
        <f t="shared" si="36"/>
        <v>61.400000000000006</v>
      </c>
      <c r="T242" s="9">
        <f t="shared" si="37"/>
        <v>60.5</v>
      </c>
      <c r="U242" s="8">
        <f t="shared" si="38"/>
        <v>60.65</v>
      </c>
      <c r="V242" s="8">
        <f t="shared" si="39"/>
        <v>60.612499999999997</v>
      </c>
    </row>
    <row r="243" spans="1:22" ht="13.5" x14ac:dyDescent="0.25">
      <c r="A243" s="3">
        <f>RSI!A243</f>
        <v>42359</v>
      </c>
      <c r="B243" s="2">
        <f>RSI!B243</f>
        <v>22.119</v>
      </c>
      <c r="C243" s="2">
        <f>RSI!I243</f>
        <v>64.831306930817135</v>
      </c>
      <c r="D243" s="2">
        <f>MACD!E243</f>
        <v>-0.59158982195833687</v>
      </c>
      <c r="E243" s="2">
        <f>MACD!F243</f>
        <v>-0.36890699661871579</v>
      </c>
      <c r="F243" s="2">
        <f>'Moving Avg'!D243</f>
        <v>21.991</v>
      </c>
      <c r="G243" s="2">
        <f>'Moving Avg'!F243</f>
        <v>21.157149999999994</v>
      </c>
      <c r="H243" s="2">
        <f>'Moving Avg'!G243</f>
        <v>19.995179999999998</v>
      </c>
      <c r="I243" s="2">
        <f>'Moving Avg'!H243</f>
        <v>17.204945000000006</v>
      </c>
      <c r="J243" s="6" t="str">
        <f>OBV!F243</f>
        <v>BULLISH</v>
      </c>
      <c r="K243" s="6" t="str">
        <f>OBV!G243</f>
        <v>WEAK</v>
      </c>
      <c r="L243" s="6" t="str">
        <f>OBV!H243</f>
        <v>CONFIRMED BULLISH</v>
      </c>
      <c r="M243" s="8">
        <f t="shared" si="30"/>
        <v>25</v>
      </c>
      <c r="N243" s="8">
        <f t="shared" si="31"/>
        <v>100</v>
      </c>
      <c r="O243" s="8">
        <f t="shared" si="32"/>
        <v>50</v>
      </c>
      <c r="P243" s="8">
        <f t="shared" si="33"/>
        <v>67</v>
      </c>
      <c r="Q243" s="9">
        <f t="shared" si="34"/>
        <v>61.3</v>
      </c>
      <c r="R243" s="9">
        <f t="shared" si="35"/>
        <v>59.25</v>
      </c>
      <c r="S243" s="9">
        <f t="shared" si="36"/>
        <v>61.400000000000006</v>
      </c>
      <c r="T243" s="9">
        <f t="shared" si="37"/>
        <v>60.5</v>
      </c>
      <c r="U243" s="8">
        <f t="shared" si="38"/>
        <v>60.65</v>
      </c>
      <c r="V243" s="8">
        <f t="shared" si="39"/>
        <v>60.612499999999997</v>
      </c>
    </row>
    <row r="244" spans="1:22" ht="13.5" x14ac:dyDescent="0.25">
      <c r="A244" s="3">
        <f>RSI!A244</f>
        <v>42360</v>
      </c>
      <c r="B244" s="2">
        <f>RSI!B244</f>
        <v>21.724</v>
      </c>
      <c r="C244" s="2">
        <f>RSI!I244</f>
        <v>58.901390639018423</v>
      </c>
      <c r="D244" s="2">
        <f>MACD!E244</f>
        <v>-0.56427134626161646</v>
      </c>
      <c r="E244" s="2">
        <f>MACD!F244</f>
        <v>-0.4079798665472959</v>
      </c>
      <c r="F244" s="2">
        <f>'Moving Avg'!D244</f>
        <v>21.833000000000002</v>
      </c>
      <c r="G244" s="2">
        <f>'Moving Avg'!F244</f>
        <v>21.225499999999997</v>
      </c>
      <c r="H244" s="2">
        <f>'Moving Avg'!G244</f>
        <v>20.0944</v>
      </c>
      <c r="I244" s="2">
        <f>'Moving Avg'!H244</f>
        <v>17.233985000000004</v>
      </c>
      <c r="J244" s="6" t="str">
        <f>OBV!F244</f>
        <v>BEARISH</v>
      </c>
      <c r="K244" s="6" t="str">
        <f>OBV!G244</f>
        <v>STRONG</v>
      </c>
      <c r="L244" s="6" t="str">
        <f>OBV!H244</f>
        <v>CONFIRMED BEARISH</v>
      </c>
      <c r="M244" s="8">
        <f t="shared" si="30"/>
        <v>25</v>
      </c>
      <c r="N244" s="8">
        <f t="shared" si="31"/>
        <v>100</v>
      </c>
      <c r="O244" s="8">
        <f t="shared" si="32"/>
        <v>50</v>
      </c>
      <c r="P244" s="8">
        <f t="shared" si="33"/>
        <v>33</v>
      </c>
      <c r="Q244" s="9">
        <f t="shared" si="34"/>
        <v>56.2</v>
      </c>
      <c r="R244" s="9">
        <f t="shared" si="35"/>
        <v>50.75</v>
      </c>
      <c r="S244" s="9">
        <f t="shared" si="36"/>
        <v>46.1</v>
      </c>
      <c r="T244" s="9">
        <f t="shared" si="37"/>
        <v>52</v>
      </c>
      <c r="U244" s="8">
        <f t="shared" si="38"/>
        <v>51.016666666666673</v>
      </c>
      <c r="V244" s="8">
        <f t="shared" si="39"/>
        <v>51.262500000000003</v>
      </c>
    </row>
    <row r="245" spans="1:22" ht="13.5" x14ac:dyDescent="0.25">
      <c r="A245" s="3">
        <f>RSI!A245</f>
        <v>42361</v>
      </c>
      <c r="B245" s="2">
        <f>RSI!B245</f>
        <v>22.119</v>
      </c>
      <c r="C245" s="2">
        <f>RSI!I245</f>
        <v>62.586704137582615</v>
      </c>
      <c r="D245" s="2">
        <f>MACD!E245</f>
        <v>-0.57469964768143456</v>
      </c>
      <c r="E245" s="2">
        <f>MACD!F245</f>
        <v>-0.44132382277412363</v>
      </c>
      <c r="F245" s="2">
        <f>'Moving Avg'!D245</f>
        <v>21.956200000000003</v>
      </c>
      <c r="G245" s="2">
        <f>'Moving Avg'!F245</f>
        <v>21.320299999999996</v>
      </c>
      <c r="H245" s="2">
        <f>'Moving Avg'!G245</f>
        <v>20.191560000000003</v>
      </c>
      <c r="I245" s="2">
        <f>'Moving Avg'!H245</f>
        <v>17.261440000000007</v>
      </c>
      <c r="J245" s="6" t="str">
        <f>OBV!F245</f>
        <v>BEARISH</v>
      </c>
      <c r="K245" s="6" t="str">
        <f>OBV!G245</f>
        <v>STRONG</v>
      </c>
      <c r="L245" s="6" t="str">
        <f>OBV!H245</f>
        <v>BEARISH DIVERGENCE</v>
      </c>
      <c r="M245" s="8">
        <f t="shared" si="30"/>
        <v>25</v>
      </c>
      <c r="N245" s="8">
        <f t="shared" si="31"/>
        <v>100</v>
      </c>
      <c r="O245" s="8">
        <f t="shared" si="32"/>
        <v>50</v>
      </c>
      <c r="P245" s="8">
        <f t="shared" si="33"/>
        <v>33</v>
      </c>
      <c r="Q245" s="9">
        <f t="shared" si="34"/>
        <v>56.2</v>
      </c>
      <c r="R245" s="9">
        <f t="shared" si="35"/>
        <v>50.75</v>
      </c>
      <c r="S245" s="9">
        <f t="shared" si="36"/>
        <v>46.1</v>
      </c>
      <c r="T245" s="9">
        <f t="shared" si="37"/>
        <v>52</v>
      </c>
      <c r="U245" s="8">
        <f t="shared" si="38"/>
        <v>51.016666666666673</v>
      </c>
      <c r="V245" s="8">
        <f t="shared" si="39"/>
        <v>51.262500000000003</v>
      </c>
    </row>
    <row r="246" spans="1:22" ht="13.5" x14ac:dyDescent="0.25">
      <c r="A246" s="3">
        <f>RSI!A246</f>
        <v>42363</v>
      </c>
      <c r="B246" s="2">
        <f>RSI!B246</f>
        <v>21.724</v>
      </c>
      <c r="C246" s="2">
        <f>RSI!I246</f>
        <v>57.075092387080467</v>
      </c>
      <c r="D246" s="2">
        <f>MACD!E246</f>
        <v>-0.36610416135586377</v>
      </c>
      <c r="E246" s="2">
        <f>MACD!F246</f>
        <v>-0.42627989049047171</v>
      </c>
      <c r="F246" s="2">
        <f>'Moving Avg'!D246</f>
        <v>22.005200000000002</v>
      </c>
      <c r="G246" s="2">
        <f>'Moving Avg'!F246</f>
        <v>21.379549999999991</v>
      </c>
      <c r="H246" s="2">
        <f>'Moving Avg'!G246</f>
        <v>20.280820000000002</v>
      </c>
      <c r="I246" s="2">
        <f>'Moving Avg'!H246</f>
        <v>17.288585000000008</v>
      </c>
      <c r="J246" s="6" t="str">
        <f>OBV!F246</f>
        <v>BEARISH</v>
      </c>
      <c r="K246" s="6" t="str">
        <f>OBV!G246</f>
        <v>STRONG</v>
      </c>
      <c r="L246" s="6" t="str">
        <f>OBV!H246</f>
        <v>BEARISH DIVERGENCE</v>
      </c>
      <c r="M246" s="8">
        <f t="shared" si="30"/>
        <v>25</v>
      </c>
      <c r="N246" s="8">
        <f t="shared" si="31"/>
        <v>0</v>
      </c>
      <c r="O246" s="8">
        <f t="shared" si="32"/>
        <v>50</v>
      </c>
      <c r="P246" s="8">
        <f t="shared" si="33"/>
        <v>33</v>
      </c>
      <c r="Q246" s="9">
        <f t="shared" si="34"/>
        <v>21.2</v>
      </c>
      <c r="R246" s="9">
        <f t="shared" si="35"/>
        <v>30.75</v>
      </c>
      <c r="S246" s="9">
        <f t="shared" si="36"/>
        <v>31.1</v>
      </c>
      <c r="T246" s="9">
        <f t="shared" si="37"/>
        <v>27</v>
      </c>
      <c r="U246" s="8">
        <f t="shared" si="38"/>
        <v>27.683333333333337</v>
      </c>
      <c r="V246" s="8">
        <f t="shared" si="39"/>
        <v>27.512500000000003</v>
      </c>
    </row>
    <row r="247" spans="1:22" ht="13.5" x14ac:dyDescent="0.25">
      <c r="A247" s="3">
        <f>RSI!A247</f>
        <v>42366</v>
      </c>
      <c r="B247" s="2">
        <f>RSI!B247</f>
        <v>21.960999999999999</v>
      </c>
      <c r="C247" s="2">
        <f>RSI!I247</f>
        <v>59.386129142895889</v>
      </c>
      <c r="D247" s="2">
        <f>MACD!E247</f>
        <v>-0.22404098362094516</v>
      </c>
      <c r="E247" s="2">
        <f>MACD!F247</f>
        <v>-0.3858321091165664</v>
      </c>
      <c r="F247" s="2">
        <f>'Moving Avg'!D247</f>
        <v>21.929400000000001</v>
      </c>
      <c r="G247" s="2">
        <f>'Moving Avg'!F247</f>
        <v>21.446699999999996</v>
      </c>
      <c r="H247" s="2">
        <f>'Moving Avg'!G247</f>
        <v>20.372300000000006</v>
      </c>
      <c r="I247" s="2">
        <f>'Moving Avg'!H247</f>
        <v>17.319340000000008</v>
      </c>
      <c r="J247" s="6" t="str">
        <f>OBV!F247</f>
        <v>BEARISH</v>
      </c>
      <c r="K247" s="6" t="str">
        <f>OBV!G247</f>
        <v>STRONG</v>
      </c>
      <c r="L247" s="6" t="str">
        <f>OBV!H247</f>
        <v>CONFIRMED BEARISH</v>
      </c>
      <c r="M247" s="8">
        <f t="shared" si="30"/>
        <v>25</v>
      </c>
      <c r="N247" s="8">
        <f t="shared" si="31"/>
        <v>0</v>
      </c>
      <c r="O247" s="8">
        <f t="shared" si="32"/>
        <v>50</v>
      </c>
      <c r="P247" s="8">
        <f t="shared" si="33"/>
        <v>33</v>
      </c>
      <c r="Q247" s="9">
        <f t="shared" si="34"/>
        <v>21.2</v>
      </c>
      <c r="R247" s="9">
        <f t="shared" si="35"/>
        <v>30.75</v>
      </c>
      <c r="S247" s="9">
        <f t="shared" si="36"/>
        <v>31.1</v>
      </c>
      <c r="T247" s="9">
        <f t="shared" si="37"/>
        <v>27</v>
      </c>
      <c r="U247" s="8">
        <f t="shared" si="38"/>
        <v>27.683333333333337</v>
      </c>
      <c r="V247" s="8">
        <f t="shared" si="39"/>
        <v>27.512500000000003</v>
      </c>
    </row>
    <row r="248" spans="1:22" ht="13.5" x14ac:dyDescent="0.25">
      <c r="A248" s="3">
        <f>RSI!A248</f>
        <v>42367</v>
      </c>
      <c r="B248" s="2">
        <f>RSI!B248</f>
        <v>21.724</v>
      </c>
      <c r="C248" s="2">
        <f>RSI!I248</f>
        <v>56.131589914081566</v>
      </c>
      <c r="D248" s="2">
        <f>MACD!E248</f>
        <v>-9.09197932745478E-2</v>
      </c>
      <c r="E248" s="2">
        <f>MACD!F248</f>
        <v>-0.32684964594816274</v>
      </c>
      <c r="F248" s="2">
        <f>'Moving Avg'!D248</f>
        <v>21.8504</v>
      </c>
      <c r="G248" s="2">
        <f>'Moving Avg'!F248</f>
        <v>21.505549999999992</v>
      </c>
      <c r="H248" s="2">
        <f>'Moving Avg'!G248</f>
        <v>20.448620000000009</v>
      </c>
      <c r="I248" s="2">
        <f>'Moving Avg'!H248</f>
        <v>17.352400000000006</v>
      </c>
      <c r="J248" s="6" t="str">
        <f>OBV!F248</f>
        <v>BEARISH</v>
      </c>
      <c r="K248" s="6" t="str">
        <f>OBV!G248</f>
        <v>STRONG</v>
      </c>
      <c r="L248" s="6" t="str">
        <f>OBV!H248</f>
        <v>CONFIRMED BEARISH</v>
      </c>
      <c r="M248" s="8">
        <f t="shared" si="30"/>
        <v>25</v>
      </c>
      <c r="N248" s="8">
        <f t="shared" si="31"/>
        <v>0</v>
      </c>
      <c r="O248" s="8">
        <f t="shared" si="32"/>
        <v>50</v>
      </c>
      <c r="P248" s="8">
        <f t="shared" si="33"/>
        <v>33</v>
      </c>
      <c r="Q248" s="9">
        <f t="shared" si="34"/>
        <v>21.2</v>
      </c>
      <c r="R248" s="9">
        <f t="shared" si="35"/>
        <v>30.75</v>
      </c>
      <c r="S248" s="9">
        <f t="shared" si="36"/>
        <v>31.1</v>
      </c>
      <c r="T248" s="9">
        <f t="shared" si="37"/>
        <v>27</v>
      </c>
      <c r="U248" s="8">
        <f t="shared" si="38"/>
        <v>27.683333333333337</v>
      </c>
      <c r="V248" s="8">
        <f t="shared" si="39"/>
        <v>27.512500000000003</v>
      </c>
    </row>
    <row r="249" spans="1:22" ht="13.5" x14ac:dyDescent="0.25">
      <c r="A249" s="3">
        <f>RSI!A249</f>
        <v>42368</v>
      </c>
      <c r="B249" s="2">
        <f>RSI!B249</f>
        <v>21.724</v>
      </c>
      <c r="C249" s="2">
        <f>RSI!I249</f>
        <v>56.131589914081566</v>
      </c>
      <c r="D249" s="2">
        <f>MACD!E249</f>
        <v>8.0823815039860136E-2</v>
      </c>
      <c r="E249" s="2">
        <f>MACD!F249</f>
        <v>-0.24531495375055817</v>
      </c>
      <c r="F249" s="2">
        <f>'Moving Avg'!D249</f>
        <v>21.8504</v>
      </c>
      <c r="G249" s="2">
        <f>'Moving Avg'!F249</f>
        <v>21.564799999999995</v>
      </c>
      <c r="H249" s="2">
        <f>'Moving Avg'!G249</f>
        <v>20.535680000000006</v>
      </c>
      <c r="I249" s="2">
        <f>'Moving Avg'!H249</f>
        <v>17.38432000000001</v>
      </c>
      <c r="J249" s="6" t="str">
        <f>OBV!F249</f>
        <v>BEARISH</v>
      </c>
      <c r="K249" s="6" t="str">
        <f>OBV!G249</f>
        <v>NEUTRAL</v>
      </c>
      <c r="L249" s="6" t="str">
        <f>OBV!H249</f>
        <v>NEUTRAL</v>
      </c>
      <c r="M249" s="8">
        <f t="shared" si="30"/>
        <v>25</v>
      </c>
      <c r="N249" s="8">
        <f t="shared" si="31"/>
        <v>0</v>
      </c>
      <c r="O249" s="8">
        <f t="shared" si="32"/>
        <v>50</v>
      </c>
      <c r="P249" s="8">
        <f t="shared" si="33"/>
        <v>16.5</v>
      </c>
      <c r="Q249" s="9">
        <f t="shared" si="34"/>
        <v>18.725000000000001</v>
      </c>
      <c r="R249" s="9">
        <f t="shared" si="35"/>
        <v>26.625</v>
      </c>
      <c r="S249" s="9">
        <f t="shared" si="36"/>
        <v>23.675000000000001</v>
      </c>
      <c r="T249" s="9">
        <f t="shared" si="37"/>
        <v>22.875</v>
      </c>
      <c r="U249" s="8">
        <f t="shared" si="38"/>
        <v>23.008333333333336</v>
      </c>
      <c r="V249" s="8">
        <f t="shared" si="39"/>
        <v>22.975000000000001</v>
      </c>
    </row>
    <row r="250" spans="1:22" ht="13.5" x14ac:dyDescent="0.25">
      <c r="A250" s="3">
        <f>RSI!A250</f>
        <v>42369</v>
      </c>
      <c r="B250" s="2">
        <f>RSI!B250</f>
        <v>21.724</v>
      </c>
      <c r="C250" s="2">
        <f>RSI!I250</f>
        <v>56.131589914081566</v>
      </c>
      <c r="D250" s="2">
        <f>MACD!E250</f>
        <v>6.7924091468075432E-2</v>
      </c>
      <c r="E250" s="2">
        <f>MACD!F250</f>
        <v>-0.18266714470683149</v>
      </c>
      <c r="F250" s="2">
        <f>'Moving Avg'!D250</f>
        <v>21.771400000000003</v>
      </c>
      <c r="G250" s="2">
        <f>'Moving Avg'!F250</f>
        <v>21.624049999999993</v>
      </c>
      <c r="H250" s="2">
        <f>'Moving Avg'!G250</f>
        <v>20.612460000000009</v>
      </c>
      <c r="I250" s="2">
        <f>'Moving Avg'!H250</f>
        <v>17.418665000000011</v>
      </c>
      <c r="J250" s="6" t="str">
        <f>OBV!F250</f>
        <v>BEARISH</v>
      </c>
      <c r="K250" s="6" t="str">
        <f>OBV!G250</f>
        <v>NEUTRAL</v>
      </c>
      <c r="L250" s="6" t="str">
        <f>OBV!H250</f>
        <v>CONFIRMED BEARISH</v>
      </c>
      <c r="M250" s="8">
        <f t="shared" si="30"/>
        <v>25</v>
      </c>
      <c r="N250" s="8">
        <f t="shared" si="31"/>
        <v>0</v>
      </c>
      <c r="O250" s="8">
        <f t="shared" si="32"/>
        <v>50</v>
      </c>
      <c r="P250" s="8">
        <f t="shared" si="33"/>
        <v>16.5</v>
      </c>
      <c r="Q250" s="9">
        <f t="shared" si="34"/>
        <v>18.725000000000001</v>
      </c>
      <c r="R250" s="9">
        <f t="shared" si="35"/>
        <v>26.625</v>
      </c>
      <c r="S250" s="9">
        <f t="shared" si="36"/>
        <v>23.675000000000001</v>
      </c>
      <c r="T250" s="9">
        <f t="shared" si="37"/>
        <v>22.875</v>
      </c>
      <c r="U250" s="8">
        <f t="shared" si="38"/>
        <v>23.008333333333336</v>
      </c>
      <c r="V250" s="8">
        <f t="shared" si="39"/>
        <v>22.975000000000001</v>
      </c>
    </row>
    <row r="251" spans="1:22" ht="13.5" x14ac:dyDescent="0.25">
      <c r="A251" s="3">
        <f>RSI!A251</f>
        <v>42373</v>
      </c>
      <c r="B251" s="2">
        <f>RSI!B251</f>
        <v>21.724</v>
      </c>
      <c r="C251" s="2">
        <f>RSI!I251</f>
        <v>56.131589914081566</v>
      </c>
      <c r="D251" s="2">
        <f>MACD!E251</f>
        <v>5.0832580504788893E-2</v>
      </c>
      <c r="E251" s="2">
        <f>MACD!F251</f>
        <v>-0.1359671996645074</v>
      </c>
      <c r="F251" s="2">
        <f>'Moving Avg'!D251</f>
        <v>21.771400000000003</v>
      </c>
      <c r="G251" s="2">
        <f>'Moving Avg'!F251</f>
        <v>21.687249999999999</v>
      </c>
      <c r="H251" s="2">
        <f>'Moving Avg'!G251</f>
        <v>20.689240000000009</v>
      </c>
      <c r="I251" s="2">
        <f>'Moving Avg'!H251</f>
        <v>17.454830000000012</v>
      </c>
      <c r="J251" s="6" t="str">
        <f>OBV!F251</f>
        <v>BEARISH</v>
      </c>
      <c r="K251" s="6" t="str">
        <f>OBV!G251</f>
        <v>NEUTRAL</v>
      </c>
      <c r="L251" s="6" t="str">
        <f>OBV!H251</f>
        <v>NEUTRAL</v>
      </c>
      <c r="M251" s="8">
        <f t="shared" si="30"/>
        <v>25</v>
      </c>
      <c r="N251" s="8">
        <f t="shared" si="31"/>
        <v>0</v>
      </c>
      <c r="O251" s="8">
        <f t="shared" si="32"/>
        <v>50</v>
      </c>
      <c r="P251" s="8">
        <f t="shared" si="33"/>
        <v>16.5</v>
      </c>
      <c r="Q251" s="9">
        <f t="shared" si="34"/>
        <v>18.725000000000001</v>
      </c>
      <c r="R251" s="9">
        <f t="shared" si="35"/>
        <v>26.625</v>
      </c>
      <c r="S251" s="9">
        <f t="shared" si="36"/>
        <v>23.675000000000001</v>
      </c>
      <c r="T251" s="9">
        <f t="shared" si="37"/>
        <v>22.875</v>
      </c>
      <c r="U251" s="8">
        <f t="shared" si="38"/>
        <v>23.008333333333336</v>
      </c>
      <c r="V251" s="8">
        <f t="shared" si="39"/>
        <v>22.975000000000001</v>
      </c>
    </row>
    <row r="252" spans="1:22" ht="13.5" x14ac:dyDescent="0.25">
      <c r="A252" s="3">
        <f>RSI!A252</f>
        <v>42374</v>
      </c>
      <c r="B252" s="2">
        <f>RSI!B252</f>
        <v>21.724</v>
      </c>
      <c r="C252" s="2">
        <f>RSI!I252</f>
        <v>56.131589914081566</v>
      </c>
      <c r="D252" s="2">
        <f>MACD!E252</f>
        <v>0.16653202256483723</v>
      </c>
      <c r="E252" s="2">
        <f>MACD!F252</f>
        <v>-7.5467355218638482E-2</v>
      </c>
      <c r="F252" s="2">
        <f>'Moving Avg'!D252</f>
        <v>21.724</v>
      </c>
      <c r="G252" s="2">
        <f>'Moving Avg'!F252</f>
        <v>21.746499999999997</v>
      </c>
      <c r="H252" s="2">
        <f>'Moving Avg'!G252</f>
        <v>20.755440000000007</v>
      </c>
      <c r="I252" s="2">
        <f>'Moving Avg'!H252</f>
        <v>17.487735000000011</v>
      </c>
      <c r="J252" s="6" t="str">
        <f>OBV!F252</f>
        <v>BEARISH</v>
      </c>
      <c r="K252" s="6" t="str">
        <f>OBV!G252</f>
        <v>NEUTRAL</v>
      </c>
      <c r="L252" s="6" t="str">
        <f>OBV!H252</f>
        <v>CONFIRMED BEARISH</v>
      </c>
      <c r="M252" s="8">
        <f t="shared" si="30"/>
        <v>25</v>
      </c>
      <c r="N252" s="8">
        <f t="shared" si="31"/>
        <v>0</v>
      </c>
      <c r="O252" s="8">
        <f t="shared" si="32"/>
        <v>50</v>
      </c>
      <c r="P252" s="8">
        <f t="shared" si="33"/>
        <v>16.5</v>
      </c>
      <c r="Q252" s="9">
        <f t="shared" si="34"/>
        <v>18.725000000000001</v>
      </c>
      <c r="R252" s="9">
        <f t="shared" si="35"/>
        <v>26.625</v>
      </c>
      <c r="S252" s="9">
        <f t="shared" si="36"/>
        <v>23.675000000000001</v>
      </c>
      <c r="T252" s="9">
        <f t="shared" si="37"/>
        <v>22.875</v>
      </c>
      <c r="U252" s="8">
        <f t="shared" si="38"/>
        <v>23.008333333333336</v>
      </c>
      <c r="V252" s="8">
        <f t="shared" si="39"/>
        <v>22.975000000000001</v>
      </c>
    </row>
    <row r="253" spans="1:22" ht="13.5" x14ac:dyDescent="0.25">
      <c r="A253" s="3">
        <f>RSI!A253</f>
        <v>42375</v>
      </c>
      <c r="B253" s="2">
        <f>RSI!B253</f>
        <v>21.724</v>
      </c>
      <c r="C253" s="2">
        <f>RSI!I253</f>
        <v>56.131589914081566</v>
      </c>
      <c r="D253" s="2">
        <f>MACD!E253</f>
        <v>0.22830187577353556</v>
      </c>
      <c r="E253" s="2">
        <f>MACD!F253</f>
        <v>-1.4713509020203679E-2</v>
      </c>
      <c r="F253" s="2">
        <f>'Moving Avg'!D253</f>
        <v>21.724</v>
      </c>
      <c r="G253" s="2">
        <f>'Moving Avg'!F253</f>
        <v>21.805749999999996</v>
      </c>
      <c r="H253" s="2">
        <f>'Moving Avg'!G253</f>
        <v>20.821480000000012</v>
      </c>
      <c r="I253" s="2">
        <f>'Moving Avg'!H253</f>
        <v>17.51981000000001</v>
      </c>
      <c r="J253" s="6" t="str">
        <f>OBV!F253</f>
        <v>NEUTRAL</v>
      </c>
      <c r="K253" s="6" t="str">
        <f>OBV!G253</f>
        <v>NEUTRAL</v>
      </c>
      <c r="L253" s="6" t="str">
        <f>OBV!H253</f>
        <v>NEUTRAL</v>
      </c>
      <c r="M253" s="8">
        <f t="shared" si="30"/>
        <v>25</v>
      </c>
      <c r="N253" s="8">
        <f t="shared" si="31"/>
        <v>0</v>
      </c>
      <c r="O253" s="8">
        <f t="shared" si="32"/>
        <v>50</v>
      </c>
      <c r="P253" s="8">
        <f t="shared" si="33"/>
        <v>33</v>
      </c>
      <c r="Q253" s="9">
        <f t="shared" si="34"/>
        <v>21.2</v>
      </c>
      <c r="R253" s="9">
        <f t="shared" si="35"/>
        <v>30.75</v>
      </c>
      <c r="S253" s="9">
        <f t="shared" si="36"/>
        <v>31.1</v>
      </c>
      <c r="T253" s="9">
        <f t="shared" si="37"/>
        <v>27</v>
      </c>
      <c r="U253" s="8">
        <f t="shared" si="38"/>
        <v>27.683333333333337</v>
      </c>
      <c r="V253" s="8">
        <f t="shared" si="39"/>
        <v>27.512500000000003</v>
      </c>
    </row>
    <row r="254" spans="1:22" ht="13.5" x14ac:dyDescent="0.25">
      <c r="A254" s="3">
        <f>RSI!A254</f>
        <v>42376</v>
      </c>
      <c r="B254" s="2">
        <f>RSI!B254</f>
        <v>21.724</v>
      </c>
      <c r="C254" s="2">
        <f>RSI!I254</f>
        <v>56.131589914081566</v>
      </c>
      <c r="D254" s="2">
        <f>MACD!E254</f>
        <v>0.21782752286555151</v>
      </c>
      <c r="E254" s="2">
        <f>MACD!F254</f>
        <v>3.1794697356947364E-2</v>
      </c>
      <c r="F254" s="2">
        <f>'Moving Avg'!D254</f>
        <v>21.724</v>
      </c>
      <c r="G254" s="2">
        <f>'Moving Avg'!F254</f>
        <v>21.84525</v>
      </c>
      <c r="H254" s="2">
        <f>'Moving Avg'!G254</f>
        <v>20.876780000000011</v>
      </c>
      <c r="I254" s="2">
        <f>'Moving Avg'!H254</f>
        <v>17.551885000000013</v>
      </c>
      <c r="J254" s="6" t="str">
        <f>OBV!F254</f>
        <v>NEUTRAL</v>
      </c>
      <c r="K254" s="6" t="str">
        <f>OBV!G254</f>
        <v>NEUTRAL</v>
      </c>
      <c r="L254" s="6" t="str">
        <f>OBV!H254</f>
        <v>NEUTRAL</v>
      </c>
      <c r="M254" s="8">
        <f t="shared" si="30"/>
        <v>25</v>
      </c>
      <c r="N254" s="8">
        <f t="shared" si="31"/>
        <v>0</v>
      </c>
      <c r="O254" s="8">
        <f t="shared" si="32"/>
        <v>50</v>
      </c>
      <c r="P254" s="8">
        <f t="shared" si="33"/>
        <v>33</v>
      </c>
      <c r="Q254" s="9">
        <f t="shared" si="34"/>
        <v>21.2</v>
      </c>
      <c r="R254" s="9">
        <f t="shared" si="35"/>
        <v>30.75</v>
      </c>
      <c r="S254" s="9">
        <f t="shared" si="36"/>
        <v>31.1</v>
      </c>
      <c r="T254" s="9">
        <f t="shared" si="37"/>
        <v>27</v>
      </c>
      <c r="U254" s="8">
        <f t="shared" si="38"/>
        <v>27.683333333333337</v>
      </c>
      <c r="V254" s="8">
        <f t="shared" si="39"/>
        <v>27.512500000000003</v>
      </c>
    </row>
    <row r="255" spans="1:22" ht="13.5" x14ac:dyDescent="0.25">
      <c r="A255" s="3">
        <f>RSI!A255</f>
        <v>42377</v>
      </c>
      <c r="B255" s="2">
        <f>RSI!B255</f>
        <v>21.724</v>
      </c>
      <c r="C255" s="2">
        <f>RSI!I255</f>
        <v>56.131589914081566</v>
      </c>
      <c r="D255" s="2">
        <f>MACD!E255</f>
        <v>0.26790798685086159</v>
      </c>
      <c r="E255" s="2">
        <f>MACD!F255</f>
        <v>7.9017355255730212E-2</v>
      </c>
      <c r="F255" s="2">
        <f>'Moving Avg'!D255</f>
        <v>21.724</v>
      </c>
      <c r="G255" s="2">
        <f>'Moving Avg'!F255</f>
        <v>21.884749999999993</v>
      </c>
      <c r="H255" s="2">
        <f>'Moving Avg'!G255</f>
        <v>20.909020000000009</v>
      </c>
      <c r="I255" s="2">
        <f>'Moving Avg'!H255</f>
        <v>17.586230000000011</v>
      </c>
      <c r="J255" s="6" t="str">
        <f>OBV!F255</f>
        <v>NEUTRAL</v>
      </c>
      <c r="K255" s="6" t="str">
        <f>OBV!G255</f>
        <v>NEUTRAL</v>
      </c>
      <c r="L255" s="6" t="str">
        <f>OBV!H255</f>
        <v>NEUTRAL</v>
      </c>
      <c r="M255" s="8">
        <f t="shared" si="30"/>
        <v>25</v>
      </c>
      <c r="N255" s="8">
        <f t="shared" si="31"/>
        <v>0</v>
      </c>
      <c r="O255" s="8">
        <f t="shared" si="32"/>
        <v>50</v>
      </c>
      <c r="P255" s="8">
        <f t="shared" si="33"/>
        <v>33</v>
      </c>
      <c r="Q255" s="9">
        <f t="shared" si="34"/>
        <v>21.2</v>
      </c>
      <c r="R255" s="9">
        <f t="shared" si="35"/>
        <v>30.75</v>
      </c>
      <c r="S255" s="9">
        <f t="shared" si="36"/>
        <v>31.1</v>
      </c>
      <c r="T255" s="9">
        <f t="shared" si="37"/>
        <v>27</v>
      </c>
      <c r="U255" s="8">
        <f t="shared" si="38"/>
        <v>27.683333333333337</v>
      </c>
      <c r="V255" s="8">
        <f t="shared" si="39"/>
        <v>27.512500000000003</v>
      </c>
    </row>
    <row r="256" spans="1:22" ht="13.5" x14ac:dyDescent="0.25">
      <c r="A256" s="3">
        <f>RSI!A256</f>
        <v>42380</v>
      </c>
      <c r="B256" s="2">
        <f>RSI!B256</f>
        <v>21.724</v>
      </c>
      <c r="C256" s="2">
        <f>RSI!I256</f>
        <v>56.131589914081566</v>
      </c>
      <c r="D256" s="2">
        <f>MACD!E256</f>
        <v>0.24782392886953986</v>
      </c>
      <c r="E256" s="2">
        <f>MACD!F256</f>
        <v>0.11277866997849215</v>
      </c>
      <c r="F256" s="2">
        <f>'Moving Avg'!D256</f>
        <v>21.724</v>
      </c>
      <c r="G256" s="2">
        <f>'Moving Avg'!F256</f>
        <v>21.861049999999995</v>
      </c>
      <c r="H256" s="2">
        <f>'Moving Avg'!G256</f>
        <v>20.929240000000007</v>
      </c>
      <c r="I256" s="2">
        <f>'Moving Avg'!H256</f>
        <v>17.619440000000012</v>
      </c>
      <c r="J256" s="6" t="str">
        <f>OBV!F256</f>
        <v>NEUTRAL</v>
      </c>
      <c r="K256" s="6" t="str">
        <f>OBV!G256</f>
        <v>NEUTRAL</v>
      </c>
      <c r="L256" s="6" t="str">
        <f>OBV!H256</f>
        <v>NEUTRAL</v>
      </c>
      <c r="M256" s="8">
        <f t="shared" si="30"/>
        <v>25</v>
      </c>
      <c r="N256" s="8">
        <f t="shared" si="31"/>
        <v>0</v>
      </c>
      <c r="O256" s="8">
        <f t="shared" si="32"/>
        <v>50</v>
      </c>
      <c r="P256" s="8">
        <f t="shared" si="33"/>
        <v>33</v>
      </c>
      <c r="Q256" s="9">
        <f t="shared" si="34"/>
        <v>21.2</v>
      </c>
      <c r="R256" s="9">
        <f t="shared" si="35"/>
        <v>30.75</v>
      </c>
      <c r="S256" s="9">
        <f t="shared" si="36"/>
        <v>31.1</v>
      </c>
      <c r="T256" s="9">
        <f t="shared" si="37"/>
        <v>27</v>
      </c>
      <c r="U256" s="8">
        <f t="shared" si="38"/>
        <v>27.683333333333337</v>
      </c>
      <c r="V256" s="8">
        <f t="shared" si="39"/>
        <v>27.512500000000003</v>
      </c>
    </row>
    <row r="257" spans="1:22" ht="13.5" x14ac:dyDescent="0.25">
      <c r="A257" s="3">
        <f>RSI!A257</f>
        <v>42381</v>
      </c>
      <c r="B257" s="2">
        <f>RSI!B257</f>
        <v>21.724</v>
      </c>
      <c r="C257" s="2">
        <f>RSI!I257</f>
        <v>56.131589914081566</v>
      </c>
      <c r="D257" s="2">
        <f>MACD!E257</f>
        <v>0.26572588995118451</v>
      </c>
      <c r="E257" s="2">
        <f>MACD!F257</f>
        <v>0.14336811397303062</v>
      </c>
      <c r="F257" s="2">
        <f>'Moving Avg'!D257</f>
        <v>21.724</v>
      </c>
      <c r="G257" s="2">
        <f>'Moving Avg'!F257</f>
        <v>21.841699999999996</v>
      </c>
      <c r="H257" s="2">
        <f>'Moving Avg'!G257</f>
        <v>20.961480000000009</v>
      </c>
      <c r="I257" s="2">
        <f>'Moving Avg'!H257</f>
        <v>17.652650000000012</v>
      </c>
      <c r="J257" s="6" t="str">
        <f>OBV!F257</f>
        <v>NEUTRAL</v>
      </c>
      <c r="K257" s="6" t="str">
        <f>OBV!G257</f>
        <v>NEUTRAL</v>
      </c>
      <c r="L257" s="6" t="str">
        <f>OBV!H257</f>
        <v>NEUTRAL</v>
      </c>
      <c r="M257" s="8">
        <f t="shared" si="30"/>
        <v>25</v>
      </c>
      <c r="N257" s="8">
        <f t="shared" si="31"/>
        <v>0</v>
      </c>
      <c r="O257" s="8">
        <f t="shared" si="32"/>
        <v>50</v>
      </c>
      <c r="P257" s="8">
        <f t="shared" si="33"/>
        <v>33</v>
      </c>
      <c r="Q257" s="9">
        <f t="shared" si="34"/>
        <v>21.2</v>
      </c>
      <c r="R257" s="9">
        <f t="shared" si="35"/>
        <v>30.75</v>
      </c>
      <c r="S257" s="9">
        <f t="shared" si="36"/>
        <v>31.1</v>
      </c>
      <c r="T257" s="9">
        <f t="shared" si="37"/>
        <v>27</v>
      </c>
      <c r="U257" s="8">
        <f t="shared" si="38"/>
        <v>27.683333333333337</v>
      </c>
      <c r="V257" s="8">
        <f t="shared" si="39"/>
        <v>27.512500000000003</v>
      </c>
    </row>
    <row r="258" spans="1:22" ht="13.5" x14ac:dyDescent="0.25">
      <c r="A258" s="3">
        <f>RSI!A258</f>
        <v>42382</v>
      </c>
      <c r="B258" s="2">
        <f>RSI!B258</f>
        <v>21.724</v>
      </c>
      <c r="C258" s="2">
        <f>RSI!I258</f>
        <v>56.131589914081566</v>
      </c>
      <c r="D258" s="2">
        <f>MACD!E258</f>
        <v>0.24296274390459871</v>
      </c>
      <c r="E258" s="2">
        <f>MACD!F258</f>
        <v>0.16328703995934424</v>
      </c>
      <c r="F258" s="2">
        <f>'Moving Avg'!D258</f>
        <v>21.724</v>
      </c>
      <c r="G258" s="2">
        <f>'Moving Avg'!F258</f>
        <v>21.822349999999993</v>
      </c>
      <c r="H258" s="2">
        <f>'Moving Avg'!G258</f>
        <v>20.994500000000013</v>
      </c>
      <c r="I258" s="2">
        <f>'Moving Avg'!H258</f>
        <v>17.685860000000012</v>
      </c>
      <c r="J258" s="6" t="str">
        <f>OBV!F258</f>
        <v>NEUTRAL</v>
      </c>
      <c r="K258" s="6" t="str">
        <f>OBV!G258</f>
        <v>NEUTRAL</v>
      </c>
      <c r="L258" s="6" t="str">
        <f>OBV!H258</f>
        <v>NEUTRAL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0</v>
      </c>
      <c r="O258" s="8">
        <f t="shared" ref="O258:O321" si="42">IF(F258-I258&gt;10,100,IF(F258-I258&gt;5,75, IF(F258-I258&gt;0,50,0)))</f>
        <v>50</v>
      </c>
      <c r="P258" s="8">
        <f t="shared" ref="P258:P321" si="43">IF(L258="confirmed bullish", 34, IF(L258="bullish divergence",17, 0))+IF(J258="bullish",33,IF(J258="bearish",0,16.5))+IF(K258="strong",33,IF(K258="weak",0,16.5))</f>
        <v>33</v>
      </c>
      <c r="Q258" s="9">
        <f t="shared" si="34"/>
        <v>21.2</v>
      </c>
      <c r="R258" s="9">
        <f t="shared" si="35"/>
        <v>30.75</v>
      </c>
      <c r="S258" s="9">
        <f t="shared" si="36"/>
        <v>31.1</v>
      </c>
      <c r="T258" s="9">
        <f t="shared" si="37"/>
        <v>27</v>
      </c>
      <c r="U258" s="8">
        <f t="shared" si="38"/>
        <v>27.683333333333337</v>
      </c>
      <c r="V258" s="8">
        <f t="shared" si="39"/>
        <v>27.512500000000003</v>
      </c>
    </row>
    <row r="259" spans="1:22" ht="13.5" x14ac:dyDescent="0.25">
      <c r="A259" s="3">
        <f>RSI!A259</f>
        <v>42384</v>
      </c>
      <c r="B259" s="2">
        <f>RSI!B259</f>
        <v>20.751999999999999</v>
      </c>
      <c r="C259" s="2">
        <f>RSI!I259</f>
        <v>37.225709334896543</v>
      </c>
      <c r="D259" s="2">
        <f>MACD!E259</f>
        <v>0.29435956402303631</v>
      </c>
      <c r="E259" s="2">
        <f>MACD!F259</f>
        <v>0.18950154477208267</v>
      </c>
      <c r="F259" s="2">
        <f>'Moving Avg'!D259</f>
        <v>21.529599999999999</v>
      </c>
      <c r="G259" s="2">
        <f>'Moving Avg'!F259</f>
        <v>21.734249999999996</v>
      </c>
      <c r="H259" s="2">
        <f>'Moving Avg'!G259</f>
        <v>21.008080000000014</v>
      </c>
      <c r="I259" s="2">
        <f>'Moving Avg'!H259</f>
        <v>17.714210000000016</v>
      </c>
      <c r="J259" s="6" t="str">
        <f>OBV!F259</f>
        <v>NEUTRAL</v>
      </c>
      <c r="K259" s="6" t="str">
        <f>OBV!G259</f>
        <v>NEUTRAL</v>
      </c>
      <c r="L259" s="6" t="str">
        <f>OBV!H259</f>
        <v>NEUTRAL</v>
      </c>
      <c r="M259" s="8">
        <f t="shared" si="40"/>
        <v>25</v>
      </c>
      <c r="N259" s="8">
        <f t="shared" si="41"/>
        <v>0</v>
      </c>
      <c r="O259" s="8">
        <f t="shared" si="42"/>
        <v>50</v>
      </c>
      <c r="P259" s="8">
        <f t="shared" si="43"/>
        <v>33</v>
      </c>
      <c r="Q259" s="9">
        <f t="shared" ref="Q259:Q322" si="44">0.35*M259+N259*0.35+O259*0.15+P259*0.15</f>
        <v>21.2</v>
      </c>
      <c r="R259" s="9">
        <f t="shared" ref="R259:R322" si="45">M259*0.2+N259*0.2+O259*0.35+P259*0.25</f>
        <v>30.75</v>
      </c>
      <c r="S259" s="9">
        <f t="shared" ref="S259:S322" si="46">M259*0.15+N259*0.15+O259*0.25+P259*0.45</f>
        <v>31.1</v>
      </c>
      <c r="T259" s="9">
        <f t="shared" ref="T259:T322" si="47">0.25*SUM(M259:P259)</f>
        <v>27</v>
      </c>
      <c r="U259" s="8">
        <f t="shared" ref="U259:U322" si="48">SUM(Q259:S259)/3</f>
        <v>27.683333333333337</v>
      </c>
      <c r="V259" s="8">
        <f t="shared" ref="V259:V322" si="49">SUM(Q259:T259)/4</f>
        <v>27.512500000000003</v>
      </c>
    </row>
    <row r="260" spans="1:22" ht="13.5" x14ac:dyDescent="0.25">
      <c r="A260" s="3">
        <f>RSI!A260</f>
        <v>42387</v>
      </c>
      <c r="B260" s="2">
        <f>RSI!B260</f>
        <v>19.82</v>
      </c>
      <c r="C260" s="2">
        <f>RSI!I260</f>
        <v>27.61970245964261</v>
      </c>
      <c r="D260" s="2">
        <f>MACD!E260</f>
        <v>0.41138716310131684</v>
      </c>
      <c r="E260" s="2">
        <f>MACD!F260</f>
        <v>0.23387866843792954</v>
      </c>
      <c r="F260" s="2">
        <f>'Moving Avg'!D260</f>
        <v>21.148800000000001</v>
      </c>
      <c r="G260" s="2">
        <f>'Moving Avg'!F260</f>
        <v>21.650099999999995</v>
      </c>
      <c r="H260" s="2">
        <f>'Moving Avg'!G260</f>
        <v>21.003020000000014</v>
      </c>
      <c r="I260" s="2">
        <f>'Moving Avg'!H260</f>
        <v>17.737900000000014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  <c r="M260" s="8">
        <f t="shared" si="40"/>
        <v>50</v>
      </c>
      <c r="N260" s="8">
        <f t="shared" si="41"/>
        <v>0</v>
      </c>
      <c r="O260" s="8">
        <f t="shared" si="42"/>
        <v>50</v>
      </c>
      <c r="P260" s="8">
        <f t="shared" si="43"/>
        <v>16.5</v>
      </c>
      <c r="Q260" s="9">
        <f t="shared" si="44"/>
        <v>27.475000000000001</v>
      </c>
      <c r="R260" s="9">
        <f t="shared" si="45"/>
        <v>31.625</v>
      </c>
      <c r="S260" s="9">
        <f t="shared" si="46"/>
        <v>27.425000000000001</v>
      </c>
      <c r="T260" s="9">
        <f t="shared" si="47"/>
        <v>29.125</v>
      </c>
      <c r="U260" s="8">
        <f t="shared" si="48"/>
        <v>28.841666666666669</v>
      </c>
      <c r="V260" s="8">
        <f t="shared" si="49"/>
        <v>28.912500000000001</v>
      </c>
    </row>
    <row r="261" spans="1:22" ht="13.5" x14ac:dyDescent="0.25">
      <c r="A261" s="3">
        <f>RSI!A261</f>
        <v>42388</v>
      </c>
      <c r="B261" s="2">
        <f>RSI!B261</f>
        <v>20.696999999999999</v>
      </c>
      <c r="C261" s="2">
        <f>RSI!I261</f>
        <v>42.62353102453271</v>
      </c>
      <c r="D261" s="2">
        <f>MACD!E261</f>
        <v>0.45512232291363119</v>
      </c>
      <c r="E261" s="2">
        <f>MACD!F261</f>
        <v>0.2781273993330699</v>
      </c>
      <c r="F261" s="2">
        <f>'Moving Avg'!D261</f>
        <v>20.943400000000004</v>
      </c>
      <c r="G261" s="2">
        <f>'Moving Avg'!F261</f>
        <v>21.610999999999997</v>
      </c>
      <c r="H261" s="2">
        <f>'Moving Avg'!G261</f>
        <v>21.015500000000017</v>
      </c>
      <c r="I261" s="2">
        <f>'Moving Avg'!H261</f>
        <v>17.765975000000015</v>
      </c>
      <c r="J261" s="6" t="str">
        <f>OBV!F261</f>
        <v>BULLISH</v>
      </c>
      <c r="K261" s="6" t="str">
        <f>OBV!G261</f>
        <v>NEUTRAL</v>
      </c>
      <c r="L261" s="6" t="str">
        <f>OBV!H261</f>
        <v>BULLISH DIVERGENCE</v>
      </c>
      <c r="M261" s="8">
        <f t="shared" si="40"/>
        <v>25</v>
      </c>
      <c r="N261" s="8">
        <f t="shared" si="41"/>
        <v>0</v>
      </c>
      <c r="O261" s="8">
        <f t="shared" si="42"/>
        <v>50</v>
      </c>
      <c r="P261" s="8">
        <f t="shared" si="43"/>
        <v>66.5</v>
      </c>
      <c r="Q261" s="9">
        <f t="shared" si="44"/>
        <v>26.225000000000001</v>
      </c>
      <c r="R261" s="9">
        <f t="shared" si="45"/>
        <v>39.125</v>
      </c>
      <c r="S261" s="9">
        <f t="shared" si="46"/>
        <v>46.174999999999997</v>
      </c>
      <c r="T261" s="9">
        <f t="shared" si="47"/>
        <v>35.375</v>
      </c>
      <c r="U261" s="8">
        <f t="shared" si="48"/>
        <v>37.174999999999997</v>
      </c>
      <c r="V261" s="8">
        <f t="shared" si="49"/>
        <v>36.724999999999994</v>
      </c>
    </row>
    <row r="262" spans="1:22" ht="13.5" x14ac:dyDescent="0.25">
      <c r="A262" s="3">
        <f>RSI!A262</f>
        <v>42389</v>
      </c>
      <c r="B262" s="2">
        <f>RSI!B262</f>
        <v>20.696999999999999</v>
      </c>
      <c r="C262" s="2">
        <f>RSI!I262</f>
        <v>42.623531024532703</v>
      </c>
      <c r="D262" s="2">
        <f>MACD!E262</f>
        <v>0.4959048860382218</v>
      </c>
      <c r="E262" s="2">
        <f>MACD!F262</f>
        <v>0.32168289667410027</v>
      </c>
      <c r="F262" s="2">
        <f>'Moving Avg'!D262</f>
        <v>20.738</v>
      </c>
      <c r="G262" s="2">
        <f>'Moving Avg'!F262</f>
        <v>21.528849999999998</v>
      </c>
      <c r="H262" s="2">
        <f>'Moving Avg'!G262</f>
        <v>21.034460000000013</v>
      </c>
      <c r="I262" s="2">
        <f>'Moving Avg'!H262</f>
        <v>17.789580000000011</v>
      </c>
      <c r="J262" s="6" t="str">
        <f>OBV!F262</f>
        <v>BULLISH</v>
      </c>
      <c r="K262" s="6" t="str">
        <f>OBV!G262</f>
        <v>NEUTRAL</v>
      </c>
      <c r="L262" s="6" t="str">
        <f>OBV!H262</f>
        <v>BULLISH DIVERGENCE</v>
      </c>
      <c r="M262" s="8">
        <f t="shared" si="40"/>
        <v>25</v>
      </c>
      <c r="N262" s="8">
        <f t="shared" si="41"/>
        <v>0</v>
      </c>
      <c r="O262" s="8">
        <f t="shared" si="42"/>
        <v>50</v>
      </c>
      <c r="P262" s="8">
        <f t="shared" si="43"/>
        <v>66.5</v>
      </c>
      <c r="Q262" s="9">
        <f t="shared" si="44"/>
        <v>26.225000000000001</v>
      </c>
      <c r="R262" s="9">
        <f t="shared" si="45"/>
        <v>39.125</v>
      </c>
      <c r="S262" s="9">
        <f t="shared" si="46"/>
        <v>46.174999999999997</v>
      </c>
      <c r="T262" s="9">
        <f t="shared" si="47"/>
        <v>35.375</v>
      </c>
      <c r="U262" s="8">
        <f t="shared" si="48"/>
        <v>37.174999999999997</v>
      </c>
      <c r="V262" s="8">
        <f t="shared" si="49"/>
        <v>36.724999999999994</v>
      </c>
    </row>
    <row r="263" spans="1:22" ht="13.5" x14ac:dyDescent="0.25">
      <c r="A263" s="3">
        <f>RSI!A263</f>
        <v>42390</v>
      </c>
      <c r="B263" s="2">
        <f>RSI!B263</f>
        <v>20.143999999999998</v>
      </c>
      <c r="C263" s="2">
        <f>RSI!I263</f>
        <v>37.01269763000127</v>
      </c>
      <c r="D263" s="2">
        <f>MACD!E263</f>
        <v>0.57487236556844934</v>
      </c>
      <c r="E263" s="2">
        <f>MACD!F263</f>
        <v>0.37232079045297006</v>
      </c>
      <c r="F263" s="2">
        <f>'Moving Avg'!D263</f>
        <v>20.422000000000004</v>
      </c>
      <c r="G263" s="2">
        <f>'Moving Avg'!F263</f>
        <v>21.430099999999996</v>
      </c>
      <c r="H263" s="2">
        <f>'Moving Avg'!G263</f>
        <v>21.030520000000013</v>
      </c>
      <c r="I263" s="2">
        <f>'Moving Avg'!H263</f>
        <v>17.810420000000011</v>
      </c>
      <c r="J263" s="6" t="str">
        <f>OBV!F263</f>
        <v>BULLISH</v>
      </c>
      <c r="K263" s="6" t="str">
        <f>OBV!G263</f>
        <v>NEUTRAL</v>
      </c>
      <c r="L263" s="6" t="str">
        <f>OBV!H263</f>
        <v>BULLISH DIVERGENCE</v>
      </c>
      <c r="M263" s="8">
        <f t="shared" si="40"/>
        <v>25</v>
      </c>
      <c r="N263" s="8">
        <f t="shared" si="41"/>
        <v>0</v>
      </c>
      <c r="O263" s="8">
        <f t="shared" si="42"/>
        <v>50</v>
      </c>
      <c r="P263" s="8">
        <f t="shared" si="43"/>
        <v>66.5</v>
      </c>
      <c r="Q263" s="9">
        <f t="shared" si="44"/>
        <v>26.225000000000001</v>
      </c>
      <c r="R263" s="9">
        <f t="shared" si="45"/>
        <v>39.125</v>
      </c>
      <c r="S263" s="9">
        <f t="shared" si="46"/>
        <v>46.174999999999997</v>
      </c>
      <c r="T263" s="9">
        <f t="shared" si="47"/>
        <v>35.375</v>
      </c>
      <c r="U263" s="8">
        <f t="shared" si="48"/>
        <v>37.174999999999997</v>
      </c>
      <c r="V263" s="8">
        <f t="shared" si="49"/>
        <v>36.724999999999994</v>
      </c>
    </row>
    <row r="264" spans="1:22" ht="13.5" x14ac:dyDescent="0.25">
      <c r="A264" s="3">
        <f>RSI!A264</f>
        <v>42391</v>
      </c>
      <c r="B264" s="2">
        <f>RSI!B264</f>
        <v>20.143999999999998</v>
      </c>
      <c r="C264" s="2">
        <f>RSI!I264</f>
        <v>37.01269763000127</v>
      </c>
      <c r="D264" s="2">
        <f>MACD!E264</f>
        <v>0.64819591943893329</v>
      </c>
      <c r="E264" s="2">
        <f>MACD!F264</f>
        <v>0.42749581625016275</v>
      </c>
      <c r="F264" s="2">
        <f>'Moving Avg'!D264</f>
        <v>20.300400000000003</v>
      </c>
      <c r="G264" s="2">
        <f>'Moving Avg'!F264</f>
        <v>21.351099999999995</v>
      </c>
      <c r="H264" s="2">
        <f>'Moving Avg'!G264</f>
        <v>21.038420000000016</v>
      </c>
      <c r="I264" s="2">
        <f>'Moving Avg'!H264</f>
        <v>17.829665000000009</v>
      </c>
      <c r="J264" s="6" t="str">
        <f>OBV!F264</f>
        <v>BULLISH</v>
      </c>
      <c r="K264" s="6" t="str">
        <f>OBV!G264</f>
        <v>NEUTRAL</v>
      </c>
      <c r="L264" s="6" t="str">
        <f>OBV!H264</f>
        <v>BULLISH DIVERGENCE</v>
      </c>
      <c r="M264" s="8">
        <f t="shared" si="40"/>
        <v>25</v>
      </c>
      <c r="N264" s="8">
        <f t="shared" si="41"/>
        <v>0</v>
      </c>
      <c r="O264" s="8">
        <f t="shared" si="42"/>
        <v>50</v>
      </c>
      <c r="P264" s="8">
        <f t="shared" si="43"/>
        <v>66.5</v>
      </c>
      <c r="Q264" s="9">
        <f t="shared" si="44"/>
        <v>26.225000000000001</v>
      </c>
      <c r="R264" s="9">
        <f t="shared" si="45"/>
        <v>39.125</v>
      </c>
      <c r="S264" s="9">
        <f t="shared" si="46"/>
        <v>46.174999999999997</v>
      </c>
      <c r="T264" s="9">
        <f t="shared" si="47"/>
        <v>35.375</v>
      </c>
      <c r="U264" s="8">
        <f t="shared" si="48"/>
        <v>37.174999999999997</v>
      </c>
      <c r="V264" s="8">
        <f t="shared" si="49"/>
        <v>36.724999999999994</v>
      </c>
    </row>
    <row r="265" spans="1:22" ht="13.5" x14ac:dyDescent="0.25">
      <c r="A265" s="3">
        <f>RSI!A265</f>
        <v>42394</v>
      </c>
      <c r="B265" s="2">
        <f>RSI!B265</f>
        <v>20.143999999999998</v>
      </c>
      <c r="C265" s="2">
        <f>RSI!I265</f>
        <v>37.01269763000127</v>
      </c>
      <c r="D265" s="2">
        <f>MACD!E265</f>
        <v>0.71626199817576364</v>
      </c>
      <c r="E265" s="2">
        <f>MACD!F265</f>
        <v>0.48524905263528295</v>
      </c>
      <c r="F265" s="2">
        <f>'Moving Avg'!D265</f>
        <v>20.365199999999998</v>
      </c>
      <c r="G265" s="2">
        <f>'Moving Avg'!F265</f>
        <v>21.25235</v>
      </c>
      <c r="H265" s="2">
        <f>'Moving Avg'!G265</f>
        <v>21.046160000000015</v>
      </c>
      <c r="I265" s="2">
        <f>'Moving Avg'!H265</f>
        <v>17.850050000000007</v>
      </c>
      <c r="J265" s="6" t="str">
        <f>OBV!F265</f>
        <v>BULLISH</v>
      </c>
      <c r="K265" s="6" t="str">
        <f>OBV!G265</f>
        <v>NEUTRAL</v>
      </c>
      <c r="L265" s="6" t="str">
        <f>OBV!H265</f>
        <v>CONFIRMED BULLISH</v>
      </c>
      <c r="M265" s="8">
        <f t="shared" si="40"/>
        <v>25</v>
      </c>
      <c r="N265" s="8">
        <f t="shared" si="41"/>
        <v>0</v>
      </c>
      <c r="O265" s="8">
        <f t="shared" si="42"/>
        <v>50</v>
      </c>
      <c r="P265" s="8">
        <f t="shared" si="43"/>
        <v>83.5</v>
      </c>
      <c r="Q265" s="9">
        <f t="shared" si="44"/>
        <v>28.774999999999999</v>
      </c>
      <c r="R265" s="9">
        <f t="shared" si="45"/>
        <v>43.375</v>
      </c>
      <c r="S265" s="9">
        <f t="shared" si="46"/>
        <v>53.825000000000003</v>
      </c>
      <c r="T265" s="9">
        <f t="shared" si="47"/>
        <v>39.625</v>
      </c>
      <c r="U265" s="8">
        <f t="shared" si="48"/>
        <v>41.991666666666667</v>
      </c>
      <c r="V265" s="8">
        <f t="shared" si="49"/>
        <v>41.400000000000006</v>
      </c>
    </row>
    <row r="266" spans="1:22" ht="13.5" x14ac:dyDescent="0.25">
      <c r="A266" s="3">
        <f>RSI!A266</f>
        <v>42395</v>
      </c>
      <c r="B266" s="2">
        <f>RSI!B266</f>
        <v>20.143999999999998</v>
      </c>
      <c r="C266" s="2">
        <f>RSI!I266</f>
        <v>37.01269763000127</v>
      </c>
      <c r="D266" s="2">
        <f>MACD!E266</f>
        <v>0.77943329065418254</v>
      </c>
      <c r="E266" s="2">
        <f>MACD!F266</f>
        <v>0.54408590023906289</v>
      </c>
      <c r="F266" s="2">
        <f>'Moving Avg'!D266</f>
        <v>20.2546</v>
      </c>
      <c r="G266" s="2">
        <f>'Moving Avg'!F266</f>
        <v>21.173349999999999</v>
      </c>
      <c r="H266" s="2">
        <f>'Moving Avg'!G266</f>
        <v>21.047580000000011</v>
      </c>
      <c r="I266" s="2">
        <f>'Moving Avg'!H266</f>
        <v>17.871190000000009</v>
      </c>
      <c r="J266" s="6" t="str">
        <f>OBV!F266</f>
        <v>BEARISH</v>
      </c>
      <c r="K266" s="6" t="str">
        <f>OBV!G266</f>
        <v>NEUTRAL</v>
      </c>
      <c r="L266" s="6" t="str">
        <f>OBV!H266</f>
        <v>CONFIRMED BEARISH</v>
      </c>
      <c r="M266" s="8">
        <f t="shared" si="40"/>
        <v>25</v>
      </c>
      <c r="N266" s="8">
        <f t="shared" si="41"/>
        <v>0</v>
      </c>
      <c r="O266" s="8">
        <f t="shared" si="42"/>
        <v>50</v>
      </c>
      <c r="P266" s="8">
        <f t="shared" si="43"/>
        <v>16.5</v>
      </c>
      <c r="Q266" s="9">
        <f t="shared" si="44"/>
        <v>18.725000000000001</v>
      </c>
      <c r="R266" s="9">
        <f t="shared" si="45"/>
        <v>26.625</v>
      </c>
      <c r="S266" s="9">
        <f t="shared" si="46"/>
        <v>23.675000000000001</v>
      </c>
      <c r="T266" s="9">
        <f t="shared" si="47"/>
        <v>22.875</v>
      </c>
      <c r="U266" s="8">
        <f t="shared" si="48"/>
        <v>23.008333333333336</v>
      </c>
      <c r="V266" s="8">
        <f t="shared" si="49"/>
        <v>22.975000000000001</v>
      </c>
    </row>
    <row r="267" spans="1:22" ht="13.5" x14ac:dyDescent="0.25">
      <c r="A267" s="3">
        <f>RSI!A267</f>
        <v>42396</v>
      </c>
      <c r="B267" s="2">
        <f>RSI!B267</f>
        <v>19.242999999999999</v>
      </c>
      <c r="C267" s="2">
        <f>RSI!I267</f>
        <v>28.725851830965865</v>
      </c>
      <c r="D267" s="2">
        <f>MACD!E267</f>
        <v>0.90479047660559786</v>
      </c>
      <c r="E267" s="2">
        <f>MACD!F267</f>
        <v>0.61622681551236991</v>
      </c>
      <c r="F267" s="2">
        <f>'Moving Avg'!D267</f>
        <v>19.963799999999999</v>
      </c>
      <c r="G267" s="2">
        <f>'Moving Avg'!F267</f>
        <v>21.03745</v>
      </c>
      <c r="H267" s="2">
        <f>'Moving Avg'!G267</f>
        <v>21.03746000000001</v>
      </c>
      <c r="I267" s="2">
        <f>'Moving Avg'!H267</f>
        <v>17.890215000000008</v>
      </c>
      <c r="J267" s="6" t="str">
        <f>OBV!F267</f>
        <v>BEARISH</v>
      </c>
      <c r="K267" s="6" t="str">
        <f>OBV!G267</f>
        <v>NEUTRAL</v>
      </c>
      <c r="L267" s="6" t="str">
        <f>OBV!H267</f>
        <v>CONFIRMED BEARISH</v>
      </c>
      <c r="M267" s="8">
        <f t="shared" si="40"/>
        <v>50</v>
      </c>
      <c r="N267" s="8">
        <f t="shared" si="41"/>
        <v>0</v>
      </c>
      <c r="O267" s="8">
        <f t="shared" si="42"/>
        <v>50</v>
      </c>
      <c r="P267" s="8">
        <f t="shared" si="43"/>
        <v>16.5</v>
      </c>
      <c r="Q267" s="9">
        <f t="shared" si="44"/>
        <v>27.475000000000001</v>
      </c>
      <c r="R267" s="9">
        <f t="shared" si="45"/>
        <v>31.625</v>
      </c>
      <c r="S267" s="9">
        <f t="shared" si="46"/>
        <v>27.425000000000001</v>
      </c>
      <c r="T267" s="9">
        <f t="shared" si="47"/>
        <v>29.125</v>
      </c>
      <c r="U267" s="8">
        <f t="shared" si="48"/>
        <v>28.841666666666669</v>
      </c>
      <c r="V267" s="8">
        <f t="shared" si="49"/>
        <v>28.912500000000001</v>
      </c>
    </row>
    <row r="268" spans="1:22" ht="13.5" x14ac:dyDescent="0.25">
      <c r="A268" s="3">
        <f>RSI!A268</f>
        <v>42397</v>
      </c>
      <c r="B268" s="2">
        <f>RSI!B268</f>
        <v>19.527999999999999</v>
      </c>
      <c r="C268" s="2">
        <f>RSI!I268</f>
        <v>33.776589517069695</v>
      </c>
      <c r="D268" s="2">
        <f>MACD!E268</f>
        <v>0.99985618666319453</v>
      </c>
      <c r="E268" s="2">
        <f>MACD!F268</f>
        <v>0.69295268974253488</v>
      </c>
      <c r="F268" s="2">
        <f>'Moving Avg'!D268</f>
        <v>19.840600000000002</v>
      </c>
      <c r="G268" s="2">
        <f>'Moving Avg'!F268</f>
        <v>20.92765</v>
      </c>
      <c r="H268" s="2">
        <f>'Moving Avg'!G268</f>
        <v>21.033360000000012</v>
      </c>
      <c r="I268" s="2">
        <f>'Moving Avg'!H268</f>
        <v>17.910665000000009</v>
      </c>
      <c r="J268" s="6" t="str">
        <f>OBV!F268</f>
        <v>BULLISH</v>
      </c>
      <c r="K268" s="6" t="str">
        <f>OBV!G268</f>
        <v>NEUTRAL</v>
      </c>
      <c r="L268" s="6" t="str">
        <f>OBV!H268</f>
        <v>BULLISH DIVERGENCE</v>
      </c>
      <c r="M268" s="8">
        <f t="shared" si="40"/>
        <v>25</v>
      </c>
      <c r="N268" s="8">
        <f t="shared" si="41"/>
        <v>0</v>
      </c>
      <c r="O268" s="8">
        <f t="shared" si="42"/>
        <v>50</v>
      </c>
      <c r="P268" s="8">
        <f t="shared" si="43"/>
        <v>66.5</v>
      </c>
      <c r="Q268" s="9">
        <f t="shared" si="44"/>
        <v>26.225000000000001</v>
      </c>
      <c r="R268" s="9">
        <f t="shared" si="45"/>
        <v>39.125</v>
      </c>
      <c r="S268" s="9">
        <f t="shared" si="46"/>
        <v>46.174999999999997</v>
      </c>
      <c r="T268" s="9">
        <f t="shared" si="47"/>
        <v>35.375</v>
      </c>
      <c r="U268" s="8">
        <f t="shared" si="48"/>
        <v>37.174999999999997</v>
      </c>
      <c r="V268" s="8">
        <f t="shared" si="49"/>
        <v>36.724999999999994</v>
      </c>
    </row>
    <row r="269" spans="1:22" ht="13.5" x14ac:dyDescent="0.25">
      <c r="A269" s="3">
        <f>RSI!A269</f>
        <v>42398</v>
      </c>
      <c r="B269" s="2">
        <f>RSI!B269</f>
        <v>19.82</v>
      </c>
      <c r="C269" s="2">
        <f>RSI!I269</f>
        <v>38.579031358392356</v>
      </c>
      <c r="D269" s="2">
        <f>MACD!E269</f>
        <v>0.91680104569221754</v>
      </c>
      <c r="E269" s="2">
        <f>MACD!F269</f>
        <v>0.73772236093247145</v>
      </c>
      <c r="F269" s="2">
        <f>'Moving Avg'!D269</f>
        <v>19.775799999999997</v>
      </c>
      <c r="G269" s="2">
        <f>'Moving Avg'!F269</f>
        <v>20.832450000000001</v>
      </c>
      <c r="H269" s="2">
        <f>'Moving Avg'!G269</f>
        <v>21.028460000000013</v>
      </c>
      <c r="I269" s="2">
        <f>'Moving Avg'!H269</f>
        <v>17.928025000000012</v>
      </c>
      <c r="J269" s="6" t="str">
        <f>OBV!F269</f>
        <v>BULLISH</v>
      </c>
      <c r="K269" s="6" t="str">
        <f>OBV!G269</f>
        <v>NEUTRAL</v>
      </c>
      <c r="L269" s="6" t="str">
        <f>OBV!H269</f>
        <v>BULLISH DIVERGENCE</v>
      </c>
      <c r="M269" s="8">
        <f t="shared" si="40"/>
        <v>25</v>
      </c>
      <c r="N269" s="8">
        <f t="shared" si="41"/>
        <v>0</v>
      </c>
      <c r="O269" s="8">
        <f t="shared" si="42"/>
        <v>50</v>
      </c>
      <c r="P269" s="8">
        <f t="shared" si="43"/>
        <v>66.5</v>
      </c>
      <c r="Q269" s="9">
        <f t="shared" si="44"/>
        <v>26.225000000000001</v>
      </c>
      <c r="R269" s="9">
        <f t="shared" si="45"/>
        <v>39.125</v>
      </c>
      <c r="S269" s="9">
        <f t="shared" si="46"/>
        <v>46.174999999999997</v>
      </c>
      <c r="T269" s="9">
        <f t="shared" si="47"/>
        <v>35.375</v>
      </c>
      <c r="U269" s="8">
        <f t="shared" si="48"/>
        <v>37.174999999999997</v>
      </c>
      <c r="V269" s="8">
        <f t="shared" si="49"/>
        <v>36.724999999999994</v>
      </c>
    </row>
    <row r="270" spans="1:22" ht="13.5" x14ac:dyDescent="0.25">
      <c r="A270" s="3">
        <f>RSI!A270</f>
        <v>42401</v>
      </c>
      <c r="B270" s="2">
        <f>RSI!B270</f>
        <v>19.82</v>
      </c>
      <c r="C270" s="2">
        <f>RSI!I270</f>
        <v>38.579031358392371</v>
      </c>
      <c r="D270" s="2">
        <f>MACD!E270</f>
        <v>0.70851794612017827</v>
      </c>
      <c r="E270" s="2">
        <f>MACD!F270</f>
        <v>0.73188147797001291</v>
      </c>
      <c r="F270" s="2">
        <f>'Moving Avg'!D270</f>
        <v>19.711000000000002</v>
      </c>
      <c r="G270" s="2">
        <f>'Moving Avg'!F270</f>
        <v>20.73725</v>
      </c>
      <c r="H270" s="2">
        <f>'Moving Avg'!G270</f>
        <v>21.020400000000009</v>
      </c>
      <c r="I270" s="2">
        <f>'Moving Avg'!H270</f>
        <v>17.940500000000011</v>
      </c>
      <c r="J270" s="6" t="str">
        <f>OBV!F270</f>
        <v>BULLISH</v>
      </c>
      <c r="K270" s="6" t="str">
        <f>OBV!G270</f>
        <v>NEUTRAL</v>
      </c>
      <c r="L270" s="6" t="str">
        <f>OBV!H270</f>
        <v>BULLISH DIVERGENCE</v>
      </c>
      <c r="M270" s="8">
        <f t="shared" si="40"/>
        <v>25</v>
      </c>
      <c r="N270" s="8">
        <f t="shared" si="41"/>
        <v>100</v>
      </c>
      <c r="O270" s="8">
        <f t="shared" si="42"/>
        <v>50</v>
      </c>
      <c r="P270" s="8">
        <f t="shared" si="43"/>
        <v>66.5</v>
      </c>
      <c r="Q270" s="9">
        <f t="shared" si="44"/>
        <v>61.225000000000001</v>
      </c>
      <c r="R270" s="9">
        <f t="shared" si="45"/>
        <v>59.125</v>
      </c>
      <c r="S270" s="9">
        <f t="shared" si="46"/>
        <v>61.174999999999997</v>
      </c>
      <c r="T270" s="9">
        <f t="shared" si="47"/>
        <v>60.375</v>
      </c>
      <c r="U270" s="8">
        <f t="shared" si="48"/>
        <v>60.508333333333326</v>
      </c>
      <c r="V270" s="8">
        <f t="shared" si="49"/>
        <v>60.474999999999994</v>
      </c>
    </row>
    <row r="271" spans="1:22" ht="13.5" x14ac:dyDescent="0.25">
      <c r="A271" s="3">
        <f>RSI!A271</f>
        <v>42402</v>
      </c>
      <c r="B271" s="2">
        <f>RSI!B271</f>
        <v>19.22</v>
      </c>
      <c r="C271" s="2">
        <f>RSI!I271</f>
        <v>32.89431071922499</v>
      </c>
      <c r="D271" s="2">
        <f>MACD!E271</f>
        <v>0.71662642427746448</v>
      </c>
      <c r="E271" s="2">
        <f>MACD!F271</f>
        <v>0.72883046723150324</v>
      </c>
      <c r="F271" s="2">
        <f>'Moving Avg'!D271</f>
        <v>19.526199999999999</v>
      </c>
      <c r="G271" s="2">
        <f>'Moving Avg'!F271</f>
        <v>20.61205</v>
      </c>
      <c r="H271" s="2">
        <f>'Moving Avg'!G271</f>
        <v>21.000340000000016</v>
      </c>
      <c r="I271" s="2">
        <f>'Moving Avg'!H271</f>
        <v>17.947925000000012</v>
      </c>
      <c r="J271" s="6" t="str">
        <f>OBV!F271</f>
        <v>BULLISH</v>
      </c>
      <c r="K271" s="6" t="str">
        <f>OBV!G271</f>
        <v>NEUTRAL</v>
      </c>
      <c r="L271" s="6" t="str">
        <f>OBV!H271</f>
        <v>BULLISH DIVERGENCE</v>
      </c>
      <c r="M271" s="8">
        <f t="shared" si="40"/>
        <v>25</v>
      </c>
      <c r="N271" s="8">
        <f t="shared" si="41"/>
        <v>45</v>
      </c>
      <c r="O271" s="8">
        <f t="shared" si="42"/>
        <v>50</v>
      </c>
      <c r="P271" s="8">
        <f t="shared" si="43"/>
        <v>66.5</v>
      </c>
      <c r="Q271" s="9">
        <f t="shared" si="44"/>
        <v>41.975000000000001</v>
      </c>
      <c r="R271" s="9">
        <f t="shared" si="45"/>
        <v>48.125</v>
      </c>
      <c r="S271" s="9">
        <f t="shared" si="46"/>
        <v>52.924999999999997</v>
      </c>
      <c r="T271" s="9">
        <f t="shared" si="47"/>
        <v>46.625</v>
      </c>
      <c r="U271" s="8">
        <f t="shared" si="48"/>
        <v>47.67499999999999</v>
      </c>
      <c r="V271" s="8">
        <f t="shared" si="49"/>
        <v>47.412499999999994</v>
      </c>
    </row>
    <row r="272" spans="1:22" ht="13.5" x14ac:dyDescent="0.25">
      <c r="A272" s="3">
        <f>RSI!A272</f>
        <v>42403</v>
      </c>
      <c r="B272" s="2">
        <f>RSI!B272</f>
        <v>19.22</v>
      </c>
      <c r="C272" s="2">
        <f>RSI!I272</f>
        <v>32.89431071922499</v>
      </c>
      <c r="D272" s="2">
        <f>MACD!E272</f>
        <v>0.73164444648870131</v>
      </c>
      <c r="E272" s="2">
        <f>MACD!F272</f>
        <v>0.72939326308294283</v>
      </c>
      <c r="F272" s="2">
        <f>'Moving Avg'!D272</f>
        <v>19.521599999999999</v>
      </c>
      <c r="G272" s="2">
        <f>'Moving Avg'!F272</f>
        <v>20.486850000000004</v>
      </c>
      <c r="H272" s="2">
        <f>'Moving Avg'!G272</f>
        <v>20.985020000000009</v>
      </c>
      <c r="I272" s="2">
        <f>'Moving Avg'!H272</f>
        <v>17.955350000000006</v>
      </c>
      <c r="J272" s="6" t="str">
        <f>OBV!F272</f>
        <v>BULLISH</v>
      </c>
      <c r="K272" s="6" t="str">
        <f>OBV!G272</f>
        <v>NEUTRAL</v>
      </c>
      <c r="L272" s="6" t="str">
        <f>OBV!H272</f>
        <v>BULLISH DIVERGENCE</v>
      </c>
      <c r="M272" s="8">
        <f t="shared" si="40"/>
        <v>25</v>
      </c>
      <c r="N272" s="8">
        <f t="shared" si="41"/>
        <v>0</v>
      </c>
      <c r="O272" s="8">
        <f t="shared" si="42"/>
        <v>50</v>
      </c>
      <c r="P272" s="8">
        <f t="shared" si="43"/>
        <v>66.5</v>
      </c>
      <c r="Q272" s="9">
        <f t="shared" si="44"/>
        <v>26.225000000000001</v>
      </c>
      <c r="R272" s="9">
        <f t="shared" si="45"/>
        <v>39.125</v>
      </c>
      <c r="S272" s="9">
        <f t="shared" si="46"/>
        <v>46.174999999999997</v>
      </c>
      <c r="T272" s="9">
        <f t="shared" si="47"/>
        <v>35.375</v>
      </c>
      <c r="U272" s="8">
        <f t="shared" si="48"/>
        <v>37.174999999999997</v>
      </c>
      <c r="V272" s="8">
        <f t="shared" si="49"/>
        <v>36.724999999999994</v>
      </c>
    </row>
    <row r="273" spans="1:22" ht="13.5" x14ac:dyDescent="0.25">
      <c r="A273" s="3">
        <f>RSI!A273</f>
        <v>42404</v>
      </c>
      <c r="B273" s="2">
        <f>RSI!B273</f>
        <v>19.22</v>
      </c>
      <c r="C273" s="2">
        <f>RSI!I273</f>
        <v>32.89431071922499</v>
      </c>
      <c r="D273" s="2">
        <f>MACD!E273</f>
        <v>0.66682786051187293</v>
      </c>
      <c r="E273" s="2">
        <f>MACD!F273</f>
        <v>0.71688018256872899</v>
      </c>
      <c r="F273" s="2">
        <f>'Moving Avg'!D273</f>
        <v>19.46</v>
      </c>
      <c r="G273" s="2">
        <f>'Moving Avg'!F273</f>
        <v>20.361650000000004</v>
      </c>
      <c r="H273" s="2">
        <f>'Moving Avg'!G273</f>
        <v>20.964960000000008</v>
      </c>
      <c r="I273" s="2">
        <f>'Moving Avg'!H273</f>
        <v>17.962775000000008</v>
      </c>
      <c r="J273" s="6" t="str">
        <f>OBV!F273</f>
        <v>BEARISH</v>
      </c>
      <c r="K273" s="6" t="str">
        <f>OBV!G273</f>
        <v>NEUTRAL</v>
      </c>
      <c r="L273" s="6" t="str">
        <f>OBV!H273</f>
        <v>CONFIRMED BEARISH</v>
      </c>
      <c r="M273" s="8">
        <f t="shared" si="40"/>
        <v>25</v>
      </c>
      <c r="N273" s="8">
        <f t="shared" si="41"/>
        <v>100</v>
      </c>
      <c r="O273" s="8">
        <f t="shared" si="42"/>
        <v>50</v>
      </c>
      <c r="P273" s="8">
        <f t="shared" si="43"/>
        <v>16.5</v>
      </c>
      <c r="Q273" s="9">
        <f t="shared" si="44"/>
        <v>53.725000000000001</v>
      </c>
      <c r="R273" s="9">
        <f t="shared" si="45"/>
        <v>46.625</v>
      </c>
      <c r="S273" s="9">
        <f t="shared" si="46"/>
        <v>38.674999999999997</v>
      </c>
      <c r="T273" s="9">
        <f t="shared" si="47"/>
        <v>47.875</v>
      </c>
      <c r="U273" s="8">
        <f t="shared" si="48"/>
        <v>46.341666666666661</v>
      </c>
      <c r="V273" s="8">
        <f t="shared" si="49"/>
        <v>46.724999999999994</v>
      </c>
    </row>
    <row r="274" spans="1:22" ht="13.5" x14ac:dyDescent="0.25">
      <c r="A274" s="3">
        <f>RSI!A274</f>
        <v>42405</v>
      </c>
      <c r="B274" s="2">
        <f>RSI!B274</f>
        <v>19.22</v>
      </c>
      <c r="C274" s="2">
        <f>RSI!I274</f>
        <v>32.89431071922499</v>
      </c>
      <c r="D274" s="2">
        <f>MACD!E274</f>
        <v>0.61897637166379837</v>
      </c>
      <c r="E274" s="2">
        <f>MACD!F274</f>
        <v>0.69729942038774295</v>
      </c>
      <c r="F274" s="2">
        <f>'Moving Avg'!D274</f>
        <v>19.339999999999996</v>
      </c>
      <c r="G274" s="2">
        <f>'Moving Avg'!F274</f>
        <v>20.236450000000008</v>
      </c>
      <c r="H274" s="2">
        <f>'Moving Avg'!G274</f>
        <v>20.94222000000001</v>
      </c>
      <c r="I274" s="2">
        <f>'Moving Avg'!H274</f>
        <v>17.967635000000008</v>
      </c>
      <c r="J274" s="6" t="str">
        <f>OBV!F274</f>
        <v>BEARISH</v>
      </c>
      <c r="K274" s="6" t="str">
        <f>OBV!G274</f>
        <v>NEUTRAL</v>
      </c>
      <c r="L274" s="6" t="str">
        <f>OBV!H274</f>
        <v>CONFIRMED BEARISH</v>
      </c>
      <c r="M274" s="8">
        <f t="shared" si="40"/>
        <v>25</v>
      </c>
      <c r="N274" s="8">
        <f t="shared" si="41"/>
        <v>100</v>
      </c>
      <c r="O274" s="8">
        <f t="shared" si="42"/>
        <v>50</v>
      </c>
      <c r="P274" s="8">
        <f t="shared" si="43"/>
        <v>16.5</v>
      </c>
      <c r="Q274" s="9">
        <f t="shared" si="44"/>
        <v>53.725000000000001</v>
      </c>
      <c r="R274" s="9">
        <f t="shared" si="45"/>
        <v>46.625</v>
      </c>
      <c r="S274" s="9">
        <f t="shared" si="46"/>
        <v>38.674999999999997</v>
      </c>
      <c r="T274" s="9">
        <f t="shared" si="47"/>
        <v>47.875</v>
      </c>
      <c r="U274" s="8">
        <f t="shared" si="48"/>
        <v>46.341666666666661</v>
      </c>
      <c r="V274" s="8">
        <f t="shared" si="49"/>
        <v>46.724999999999994</v>
      </c>
    </row>
    <row r="275" spans="1:22" ht="13.5" x14ac:dyDescent="0.25">
      <c r="A275" s="3">
        <f>RSI!A275</f>
        <v>42408</v>
      </c>
      <c r="B275" s="2">
        <f>RSI!B275</f>
        <v>19.187999999999999</v>
      </c>
      <c r="C275" s="2">
        <f>RSI!I275</f>
        <v>32.550238628615006</v>
      </c>
      <c r="D275" s="2">
        <f>MACD!E275</f>
        <v>0.58733231206301184</v>
      </c>
      <c r="E275" s="2">
        <f>MACD!F275</f>
        <v>0.67530599872279673</v>
      </c>
      <c r="F275" s="2">
        <f>'Moving Avg'!D275</f>
        <v>19.2136</v>
      </c>
      <c r="G275" s="2">
        <f>'Moving Avg'!F275</f>
        <v>20.109650000000006</v>
      </c>
      <c r="H275" s="2">
        <f>'Moving Avg'!G275</f>
        <v>20.921520000000015</v>
      </c>
      <c r="I275" s="2">
        <f>'Moving Avg'!H275</f>
        <v>17.972335000000008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  <c r="M275" s="8">
        <f t="shared" si="40"/>
        <v>25</v>
      </c>
      <c r="N275" s="8">
        <f t="shared" si="41"/>
        <v>100</v>
      </c>
      <c r="O275" s="8">
        <f t="shared" si="42"/>
        <v>50</v>
      </c>
      <c r="P275" s="8">
        <f t="shared" si="43"/>
        <v>16.5</v>
      </c>
      <c r="Q275" s="9">
        <f t="shared" si="44"/>
        <v>53.725000000000001</v>
      </c>
      <c r="R275" s="9">
        <f t="shared" si="45"/>
        <v>46.625</v>
      </c>
      <c r="S275" s="9">
        <f t="shared" si="46"/>
        <v>38.674999999999997</v>
      </c>
      <c r="T275" s="9">
        <f t="shared" si="47"/>
        <v>47.875</v>
      </c>
      <c r="U275" s="8">
        <f t="shared" si="48"/>
        <v>46.341666666666661</v>
      </c>
      <c r="V275" s="8">
        <f t="shared" si="49"/>
        <v>46.724999999999994</v>
      </c>
    </row>
    <row r="276" spans="1:22" ht="13.5" x14ac:dyDescent="0.25">
      <c r="A276" s="3">
        <f>RSI!A276</f>
        <v>42409</v>
      </c>
      <c r="B276" s="2">
        <f>RSI!B276</f>
        <v>19.187999999999999</v>
      </c>
      <c r="C276" s="2">
        <f>RSI!I276</f>
        <v>32.550238628614991</v>
      </c>
      <c r="D276" s="2">
        <f>MACD!E276</f>
        <v>0.56674129884800095</v>
      </c>
      <c r="E276" s="2">
        <f>MACD!F276</f>
        <v>0.65359305874783757</v>
      </c>
      <c r="F276" s="2">
        <f>'Moving Avg'!D276</f>
        <v>19.2072</v>
      </c>
      <c r="G276" s="2">
        <f>'Moving Avg'!F276</f>
        <v>19.982850000000003</v>
      </c>
      <c r="H276" s="2">
        <f>'Moving Avg'!G276</f>
        <v>20.894500000000011</v>
      </c>
      <c r="I276" s="2">
        <f>'Moving Avg'!H276</f>
        <v>17.977035000000008</v>
      </c>
      <c r="J276" s="6" t="str">
        <f>OBV!F276</f>
        <v>BEARISH</v>
      </c>
      <c r="K276" s="6" t="str">
        <f>OBV!G276</f>
        <v>NEUTRAL</v>
      </c>
      <c r="L276" s="6" t="str">
        <f>OBV!H276</f>
        <v>CONFIRMED BEARISH</v>
      </c>
      <c r="M276" s="8">
        <f t="shared" si="40"/>
        <v>25</v>
      </c>
      <c r="N276" s="8">
        <f t="shared" si="41"/>
        <v>100</v>
      </c>
      <c r="O276" s="8">
        <f t="shared" si="42"/>
        <v>50</v>
      </c>
      <c r="P276" s="8">
        <f t="shared" si="43"/>
        <v>16.5</v>
      </c>
      <c r="Q276" s="9">
        <f t="shared" si="44"/>
        <v>53.725000000000001</v>
      </c>
      <c r="R276" s="9">
        <f t="shared" si="45"/>
        <v>46.625</v>
      </c>
      <c r="S276" s="9">
        <f t="shared" si="46"/>
        <v>38.674999999999997</v>
      </c>
      <c r="T276" s="9">
        <f t="shared" si="47"/>
        <v>47.875</v>
      </c>
      <c r="U276" s="8">
        <f t="shared" si="48"/>
        <v>46.341666666666661</v>
      </c>
      <c r="V276" s="8">
        <f t="shared" si="49"/>
        <v>46.724999999999994</v>
      </c>
    </row>
    <row r="277" spans="1:22" ht="13.5" x14ac:dyDescent="0.25">
      <c r="A277" s="3">
        <f>RSI!A277</f>
        <v>42410</v>
      </c>
      <c r="B277" s="2">
        <f>RSI!B277</f>
        <v>19.187999999999999</v>
      </c>
      <c r="C277" s="2">
        <f>RSI!I277</f>
        <v>32.550238628615006</v>
      </c>
      <c r="D277" s="2">
        <f>MACD!E277</f>
        <v>0.41642935061575059</v>
      </c>
      <c r="E277" s="2">
        <f>MACD!F277</f>
        <v>0.60616031712142027</v>
      </c>
      <c r="F277" s="2">
        <f>'Moving Avg'!D277</f>
        <v>19.200800000000001</v>
      </c>
      <c r="G277" s="2">
        <f>'Moving Avg'!F277</f>
        <v>19.856050000000003</v>
      </c>
      <c r="H277" s="2">
        <f>'Moving Avg'!G277</f>
        <v>20.865900000000014</v>
      </c>
      <c r="I277" s="2">
        <f>'Moving Avg'!H277</f>
        <v>17.985805000000006</v>
      </c>
      <c r="J277" s="6" t="str">
        <f>OBV!F277</f>
        <v>BEARISH</v>
      </c>
      <c r="K277" s="6" t="str">
        <f>OBV!G277</f>
        <v>NEUTRAL</v>
      </c>
      <c r="L277" s="6" t="str">
        <f>OBV!H277</f>
        <v>CONFIRMED BEARISH</v>
      </c>
      <c r="M277" s="8">
        <f t="shared" si="40"/>
        <v>25</v>
      </c>
      <c r="N277" s="8">
        <f t="shared" si="41"/>
        <v>100</v>
      </c>
      <c r="O277" s="8">
        <f t="shared" si="42"/>
        <v>50</v>
      </c>
      <c r="P277" s="8">
        <f t="shared" si="43"/>
        <v>16.5</v>
      </c>
      <c r="Q277" s="9">
        <f t="shared" si="44"/>
        <v>53.725000000000001</v>
      </c>
      <c r="R277" s="9">
        <f t="shared" si="45"/>
        <v>46.625</v>
      </c>
      <c r="S277" s="9">
        <f t="shared" si="46"/>
        <v>38.674999999999997</v>
      </c>
      <c r="T277" s="9">
        <f t="shared" si="47"/>
        <v>47.875</v>
      </c>
      <c r="U277" s="8">
        <f t="shared" si="48"/>
        <v>46.341666666666661</v>
      </c>
      <c r="V277" s="8">
        <f t="shared" si="49"/>
        <v>46.724999999999994</v>
      </c>
    </row>
    <row r="278" spans="1:22" ht="13.5" x14ac:dyDescent="0.25">
      <c r="A278" s="3">
        <f>RSI!A278</f>
        <v>42411</v>
      </c>
      <c r="B278" s="2">
        <f>RSI!B278</f>
        <v>19.187999999999999</v>
      </c>
      <c r="C278" s="2">
        <f>RSI!I278</f>
        <v>32.550238628615006</v>
      </c>
      <c r="D278" s="2">
        <f>MACD!E278</f>
        <v>0.3383908800564015</v>
      </c>
      <c r="E278" s="2">
        <f>MACD!F278</f>
        <v>0.55260642970841656</v>
      </c>
      <c r="F278" s="2">
        <f>'Moving Avg'!D278</f>
        <v>19.194400000000002</v>
      </c>
      <c r="G278" s="2">
        <f>'Moving Avg'!F278</f>
        <v>19.72925</v>
      </c>
      <c r="H278" s="2">
        <f>'Moving Avg'!G278</f>
        <v>20.838720000000009</v>
      </c>
      <c r="I278" s="2">
        <f>'Moving Avg'!H278</f>
        <v>17.998405000000005</v>
      </c>
      <c r="J278" s="6" t="str">
        <f>OBV!F278</f>
        <v>BEARISH</v>
      </c>
      <c r="K278" s="6" t="str">
        <f>OBV!G278</f>
        <v>NEUTRAL</v>
      </c>
      <c r="L278" s="6" t="str">
        <f>OBV!H278</f>
        <v>CONFIRMED BEARISH</v>
      </c>
      <c r="M278" s="8">
        <f t="shared" si="40"/>
        <v>25</v>
      </c>
      <c r="N278" s="8">
        <f t="shared" si="41"/>
        <v>100</v>
      </c>
      <c r="O278" s="8">
        <f t="shared" si="42"/>
        <v>50</v>
      </c>
      <c r="P278" s="8">
        <f t="shared" si="43"/>
        <v>16.5</v>
      </c>
      <c r="Q278" s="9">
        <f t="shared" si="44"/>
        <v>53.725000000000001</v>
      </c>
      <c r="R278" s="9">
        <f t="shared" si="45"/>
        <v>46.625</v>
      </c>
      <c r="S278" s="9">
        <f t="shared" si="46"/>
        <v>38.674999999999997</v>
      </c>
      <c r="T278" s="9">
        <f t="shared" si="47"/>
        <v>47.875</v>
      </c>
      <c r="U278" s="8">
        <f t="shared" si="48"/>
        <v>46.341666666666661</v>
      </c>
      <c r="V278" s="8">
        <f t="shared" si="49"/>
        <v>46.724999999999994</v>
      </c>
    </row>
    <row r="279" spans="1:22" ht="13.5" x14ac:dyDescent="0.25">
      <c r="A279" s="3">
        <f>RSI!A279</f>
        <v>42412</v>
      </c>
      <c r="B279" s="2">
        <f>RSI!B279</f>
        <v>18.619</v>
      </c>
      <c r="C279" s="2">
        <f>RSI!I279</f>
        <v>26.036716514708814</v>
      </c>
      <c r="D279" s="2">
        <f>MACD!E279</f>
        <v>0.36433919081410693</v>
      </c>
      <c r="E279" s="2">
        <f>MACD!F279</f>
        <v>0.51495298192955463</v>
      </c>
      <c r="F279" s="2">
        <f>'Moving Avg'!D279</f>
        <v>19.074199999999998</v>
      </c>
      <c r="G279" s="2">
        <f>'Moving Avg'!F279</f>
        <v>19.622599999999998</v>
      </c>
      <c r="H279" s="2">
        <f>'Moving Avg'!G279</f>
        <v>20.800320000000006</v>
      </c>
      <c r="I279" s="2">
        <f>'Moving Avg'!H279</f>
        <v>18.008750000000006</v>
      </c>
      <c r="J279" s="6" t="str">
        <f>OBV!F279</f>
        <v>BEARISH</v>
      </c>
      <c r="K279" s="6" t="str">
        <f>OBV!G279</f>
        <v>NEUTRAL</v>
      </c>
      <c r="L279" s="6" t="str">
        <f>OBV!H279</f>
        <v>CONFIRMED BEARISH</v>
      </c>
      <c r="M279" s="8">
        <f t="shared" si="40"/>
        <v>50</v>
      </c>
      <c r="N279" s="8">
        <f t="shared" si="41"/>
        <v>100</v>
      </c>
      <c r="O279" s="8">
        <f t="shared" si="42"/>
        <v>50</v>
      </c>
      <c r="P279" s="8">
        <f t="shared" si="43"/>
        <v>16.5</v>
      </c>
      <c r="Q279" s="9">
        <f t="shared" si="44"/>
        <v>62.475000000000001</v>
      </c>
      <c r="R279" s="9">
        <f t="shared" si="45"/>
        <v>51.625</v>
      </c>
      <c r="S279" s="9">
        <f t="shared" si="46"/>
        <v>42.424999999999997</v>
      </c>
      <c r="T279" s="9">
        <f t="shared" si="47"/>
        <v>54.125</v>
      </c>
      <c r="U279" s="8">
        <f t="shared" si="48"/>
        <v>52.17499999999999</v>
      </c>
      <c r="V279" s="8">
        <f t="shared" si="49"/>
        <v>52.662499999999994</v>
      </c>
    </row>
    <row r="280" spans="1:22" ht="13.5" x14ac:dyDescent="0.25">
      <c r="A280" s="3">
        <f>RSI!A280</f>
        <v>42415</v>
      </c>
      <c r="B280" s="2">
        <f>RSI!B280</f>
        <v>18.619</v>
      </c>
      <c r="C280" s="2">
        <f>RSI!I280</f>
        <v>26.036716514708829</v>
      </c>
      <c r="D280" s="2">
        <f>MACD!E280</f>
        <v>0.39420366003095353</v>
      </c>
      <c r="E280" s="2">
        <f>MACD!F280</f>
        <v>0.49080311754983441</v>
      </c>
      <c r="F280" s="2">
        <f>'Moving Avg'!D280</f>
        <v>18.9604</v>
      </c>
      <c r="G280" s="2">
        <f>'Moving Avg'!F280</f>
        <v>19.562549999999998</v>
      </c>
      <c r="H280" s="2">
        <f>'Moving Avg'!G280</f>
        <v>20.761920000000003</v>
      </c>
      <c r="I280" s="2">
        <f>'Moving Avg'!H280</f>
        <v>18.019335000000009</v>
      </c>
      <c r="J280" s="6" t="str">
        <f>OBV!F280</f>
        <v>BEARISH</v>
      </c>
      <c r="K280" s="6" t="str">
        <f>OBV!G280</f>
        <v>NEUTRAL</v>
      </c>
      <c r="L280" s="6" t="str">
        <f>OBV!H280</f>
        <v>CONFIRMED BEARISH</v>
      </c>
      <c r="M280" s="8">
        <f t="shared" si="40"/>
        <v>50</v>
      </c>
      <c r="N280" s="8">
        <f t="shared" si="41"/>
        <v>100</v>
      </c>
      <c r="O280" s="8">
        <f t="shared" si="42"/>
        <v>50</v>
      </c>
      <c r="P280" s="8">
        <f t="shared" si="43"/>
        <v>16.5</v>
      </c>
      <c r="Q280" s="9">
        <f t="shared" si="44"/>
        <v>62.475000000000001</v>
      </c>
      <c r="R280" s="9">
        <f t="shared" si="45"/>
        <v>51.625</v>
      </c>
      <c r="S280" s="9">
        <f t="shared" si="46"/>
        <v>42.424999999999997</v>
      </c>
      <c r="T280" s="9">
        <f t="shared" si="47"/>
        <v>54.125</v>
      </c>
      <c r="U280" s="8">
        <f t="shared" si="48"/>
        <v>52.17499999999999</v>
      </c>
      <c r="V280" s="8">
        <f t="shared" si="49"/>
        <v>52.662499999999994</v>
      </c>
    </row>
    <row r="281" spans="1:22" ht="13.5" x14ac:dyDescent="0.25">
      <c r="A281" s="3">
        <f>RSI!A281</f>
        <v>42416</v>
      </c>
      <c r="B281" s="2">
        <f>RSI!B281</f>
        <v>18.959</v>
      </c>
      <c r="C281" s="2">
        <f>RSI!I281</f>
        <v>35.044422111296214</v>
      </c>
      <c r="D281" s="2">
        <f>MACD!E281</f>
        <v>0.30930313124037667</v>
      </c>
      <c r="E281" s="2">
        <f>MACD!F281</f>
        <v>0.45450312028794293</v>
      </c>
      <c r="F281" s="2">
        <f>'Moving Avg'!D281</f>
        <v>18.9146</v>
      </c>
      <c r="G281" s="2">
        <f>'Moving Avg'!F281</f>
        <v>19.475649999999998</v>
      </c>
      <c r="H281" s="2">
        <f>'Moving Avg'!G281</f>
        <v>20.73190000000001</v>
      </c>
      <c r="I281" s="2">
        <f>'Moving Avg'!H281</f>
        <v>18.035135000000011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  <c r="M281" s="8">
        <f t="shared" si="40"/>
        <v>25</v>
      </c>
      <c r="N281" s="8">
        <f t="shared" si="41"/>
        <v>100</v>
      </c>
      <c r="O281" s="8">
        <f t="shared" si="42"/>
        <v>50</v>
      </c>
      <c r="P281" s="8">
        <f t="shared" si="43"/>
        <v>16.5</v>
      </c>
      <c r="Q281" s="9">
        <f t="shared" si="44"/>
        <v>53.725000000000001</v>
      </c>
      <c r="R281" s="9">
        <f t="shared" si="45"/>
        <v>46.625</v>
      </c>
      <c r="S281" s="9">
        <f t="shared" si="46"/>
        <v>38.674999999999997</v>
      </c>
      <c r="T281" s="9">
        <f t="shared" si="47"/>
        <v>47.875</v>
      </c>
      <c r="U281" s="8">
        <f t="shared" si="48"/>
        <v>46.341666666666661</v>
      </c>
      <c r="V281" s="8">
        <f t="shared" si="49"/>
        <v>46.724999999999994</v>
      </c>
    </row>
    <row r="282" spans="1:22" ht="13.5" x14ac:dyDescent="0.25">
      <c r="A282" s="3">
        <f>RSI!A282</f>
        <v>42417</v>
      </c>
      <c r="B282" s="2">
        <f>RSI!B282</f>
        <v>18.959</v>
      </c>
      <c r="C282" s="2">
        <f>RSI!I282</f>
        <v>35.044422111296214</v>
      </c>
      <c r="D282" s="2">
        <f>MACD!E282</f>
        <v>0.24223515989459443</v>
      </c>
      <c r="E282" s="2">
        <f>MACD!F282</f>
        <v>0.41204952820927321</v>
      </c>
      <c r="F282" s="2">
        <f>'Moving Avg'!D282</f>
        <v>18.8688</v>
      </c>
      <c r="G282" s="2">
        <f>'Moving Avg'!F282</f>
        <v>19.388749999999998</v>
      </c>
      <c r="H282" s="2">
        <f>'Moving Avg'!G282</f>
        <v>20.700300000000006</v>
      </c>
      <c r="I282" s="2">
        <f>'Moving Avg'!H282</f>
        <v>18.053305000000009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  <c r="M282" s="8">
        <f t="shared" si="40"/>
        <v>25</v>
      </c>
      <c r="N282" s="8">
        <f t="shared" si="41"/>
        <v>100</v>
      </c>
      <c r="O282" s="8">
        <f t="shared" si="42"/>
        <v>50</v>
      </c>
      <c r="P282" s="8">
        <f t="shared" si="43"/>
        <v>16.5</v>
      </c>
      <c r="Q282" s="9">
        <f t="shared" si="44"/>
        <v>53.725000000000001</v>
      </c>
      <c r="R282" s="9">
        <f t="shared" si="45"/>
        <v>46.625</v>
      </c>
      <c r="S282" s="9">
        <f t="shared" si="46"/>
        <v>38.674999999999997</v>
      </c>
      <c r="T282" s="9">
        <f t="shared" si="47"/>
        <v>47.875</v>
      </c>
      <c r="U282" s="8">
        <f t="shared" si="48"/>
        <v>46.341666666666661</v>
      </c>
      <c r="V282" s="8">
        <f t="shared" si="49"/>
        <v>46.724999999999994</v>
      </c>
    </row>
    <row r="283" spans="1:22" ht="13.5" x14ac:dyDescent="0.25">
      <c r="A283" s="3">
        <f>RSI!A283</f>
        <v>42418</v>
      </c>
      <c r="B283" s="2">
        <f>RSI!B283</f>
        <v>18.951000000000001</v>
      </c>
      <c r="C283" s="2">
        <f>RSI!I283</f>
        <v>34.928342374992482</v>
      </c>
      <c r="D283" s="2">
        <f>MACD!E283</f>
        <v>0.19049546542260387</v>
      </c>
      <c r="E283" s="2">
        <f>MACD!F283</f>
        <v>0.36773871565193939</v>
      </c>
      <c r="F283" s="2">
        <f>'Moving Avg'!D283</f>
        <v>18.821400000000001</v>
      </c>
      <c r="G283" s="2">
        <f>'Moving Avg'!F283</f>
        <v>19.3291</v>
      </c>
      <c r="H283" s="2">
        <f>'Moving Avg'!G283</f>
        <v>20.668540000000004</v>
      </c>
      <c r="I283" s="2">
        <f>'Moving Avg'!H283</f>
        <v>18.071435000000005</v>
      </c>
      <c r="J283" s="6" t="str">
        <f>OBV!F283</f>
        <v>BEARISH</v>
      </c>
      <c r="K283" s="6" t="str">
        <f>OBV!G283</f>
        <v>STRONG</v>
      </c>
      <c r="L283" s="6" t="str">
        <f>OBV!H283</f>
        <v>CONFIRMED BEARISH</v>
      </c>
      <c r="M283" s="8">
        <f t="shared" si="40"/>
        <v>25</v>
      </c>
      <c r="N283" s="8">
        <f t="shared" si="41"/>
        <v>100</v>
      </c>
      <c r="O283" s="8">
        <f t="shared" si="42"/>
        <v>50</v>
      </c>
      <c r="P283" s="8">
        <f t="shared" si="43"/>
        <v>33</v>
      </c>
      <c r="Q283" s="9">
        <f t="shared" si="44"/>
        <v>56.2</v>
      </c>
      <c r="R283" s="9">
        <f t="shared" si="45"/>
        <v>50.75</v>
      </c>
      <c r="S283" s="9">
        <f t="shared" si="46"/>
        <v>46.1</v>
      </c>
      <c r="T283" s="9">
        <f t="shared" si="47"/>
        <v>52</v>
      </c>
      <c r="U283" s="8">
        <f t="shared" si="48"/>
        <v>51.016666666666673</v>
      </c>
      <c r="V283" s="8">
        <f t="shared" si="49"/>
        <v>51.262500000000003</v>
      </c>
    </row>
    <row r="284" spans="1:22" ht="13.5" x14ac:dyDescent="0.25">
      <c r="A284" s="3">
        <f>RSI!A284</f>
        <v>42419</v>
      </c>
      <c r="B284" s="2">
        <f>RSI!B284</f>
        <v>18.951000000000001</v>
      </c>
      <c r="C284" s="2">
        <f>RSI!I284</f>
        <v>34.928342374992496</v>
      </c>
      <c r="D284" s="2">
        <f>MACD!E284</f>
        <v>0.15085330633004546</v>
      </c>
      <c r="E284" s="2">
        <f>MACD!F284</f>
        <v>0.32436163378756061</v>
      </c>
      <c r="F284" s="2">
        <f>'Moving Avg'!D284</f>
        <v>18.887799999999999</v>
      </c>
      <c r="G284" s="2">
        <f>'Moving Avg'!F284</f>
        <v>19.269449999999999</v>
      </c>
      <c r="H284" s="2">
        <f>'Moving Avg'!G284</f>
        <v>20.628880000000002</v>
      </c>
      <c r="I284" s="2">
        <f>'Moving Avg'!H284</f>
        <v>18.089565000000007</v>
      </c>
      <c r="J284" s="6" t="str">
        <f>OBV!F284</f>
        <v>BEARISH</v>
      </c>
      <c r="K284" s="6" t="str">
        <f>OBV!G284</f>
        <v>STRONG</v>
      </c>
      <c r="L284" s="6" t="str">
        <f>OBV!H284</f>
        <v>BEARISH DIVERGENCE</v>
      </c>
      <c r="M284" s="8">
        <f t="shared" si="40"/>
        <v>25</v>
      </c>
      <c r="N284" s="8">
        <f t="shared" si="41"/>
        <v>100</v>
      </c>
      <c r="O284" s="8">
        <f t="shared" si="42"/>
        <v>50</v>
      </c>
      <c r="P284" s="8">
        <f t="shared" si="43"/>
        <v>33</v>
      </c>
      <c r="Q284" s="9">
        <f t="shared" si="44"/>
        <v>56.2</v>
      </c>
      <c r="R284" s="9">
        <f t="shared" si="45"/>
        <v>50.75</v>
      </c>
      <c r="S284" s="9">
        <f t="shared" si="46"/>
        <v>46.1</v>
      </c>
      <c r="T284" s="9">
        <f t="shared" si="47"/>
        <v>52</v>
      </c>
      <c r="U284" s="8">
        <f t="shared" si="48"/>
        <v>51.016666666666673</v>
      </c>
      <c r="V284" s="8">
        <f t="shared" si="49"/>
        <v>51.262500000000003</v>
      </c>
    </row>
    <row r="285" spans="1:22" ht="13.5" x14ac:dyDescent="0.25">
      <c r="A285" s="3">
        <f>RSI!A285</f>
        <v>42422</v>
      </c>
      <c r="B285" s="2">
        <f>RSI!B285</f>
        <v>18.951000000000001</v>
      </c>
      <c r="C285" s="2">
        <f>RSI!I285</f>
        <v>34.928342374992482</v>
      </c>
      <c r="D285" s="2">
        <f>MACD!E285</f>
        <v>0.1162179588207195</v>
      </c>
      <c r="E285" s="2">
        <f>MACD!F285</f>
        <v>0.28273289879419244</v>
      </c>
      <c r="F285" s="2">
        <f>'Moving Avg'!D285</f>
        <v>18.954199999999997</v>
      </c>
      <c r="G285" s="2">
        <f>'Moving Avg'!F285</f>
        <v>19.209800000000001</v>
      </c>
      <c r="H285" s="2">
        <f>'Moving Avg'!G285</f>
        <v>20.589220000000001</v>
      </c>
      <c r="I285" s="2">
        <f>'Moving Avg'!H285</f>
        <v>18.107695000000007</v>
      </c>
      <c r="J285" s="6" t="str">
        <f>OBV!F285</f>
        <v>BEARISH</v>
      </c>
      <c r="K285" s="6" t="str">
        <f>OBV!G285</f>
        <v>STRONG</v>
      </c>
      <c r="L285" s="6" t="str">
        <f>OBV!H285</f>
        <v>BEARISH DIVERGENCE</v>
      </c>
      <c r="M285" s="8">
        <f t="shared" si="40"/>
        <v>25</v>
      </c>
      <c r="N285" s="8">
        <f t="shared" si="41"/>
        <v>100</v>
      </c>
      <c r="O285" s="8">
        <f t="shared" si="42"/>
        <v>50</v>
      </c>
      <c r="P285" s="8">
        <f t="shared" si="43"/>
        <v>33</v>
      </c>
      <c r="Q285" s="9">
        <f t="shared" si="44"/>
        <v>56.2</v>
      </c>
      <c r="R285" s="9">
        <f t="shared" si="45"/>
        <v>50.75</v>
      </c>
      <c r="S285" s="9">
        <f t="shared" si="46"/>
        <v>46.1</v>
      </c>
      <c r="T285" s="9">
        <f t="shared" si="47"/>
        <v>52</v>
      </c>
      <c r="U285" s="8">
        <f t="shared" si="48"/>
        <v>51.016666666666673</v>
      </c>
      <c r="V285" s="8">
        <f t="shared" si="49"/>
        <v>51.262500000000003</v>
      </c>
    </row>
    <row r="286" spans="1:22" ht="13.5" x14ac:dyDescent="0.25">
      <c r="A286" s="3">
        <f>RSI!A286</f>
        <v>42423</v>
      </c>
      <c r="B286" s="2">
        <f>RSI!B286</f>
        <v>18.951000000000001</v>
      </c>
      <c r="C286" s="2">
        <f>RSI!I286</f>
        <v>34.928342374992482</v>
      </c>
      <c r="D286" s="2">
        <f>MACD!E286</f>
        <v>9.0458436312605528E-2</v>
      </c>
      <c r="E286" s="2">
        <f>MACD!F286</f>
        <v>0.24427800629787508</v>
      </c>
      <c r="F286" s="2">
        <f>'Moving Avg'!D286</f>
        <v>18.9526</v>
      </c>
      <c r="G286" s="2">
        <f>'Moving Avg'!F286</f>
        <v>19.150150000000004</v>
      </c>
      <c r="H286" s="2">
        <f>'Moving Avg'!G286</f>
        <v>20.524280000000005</v>
      </c>
      <c r="I286" s="2">
        <f>'Moving Avg'!H286</f>
        <v>18.125825000000006</v>
      </c>
      <c r="J286" s="6" t="str">
        <f>OBV!F286</f>
        <v>BEARISH</v>
      </c>
      <c r="K286" s="6" t="str">
        <f>OBV!G286</f>
        <v>STRONG</v>
      </c>
      <c r="L286" s="6" t="str">
        <f>OBV!H286</f>
        <v>CONFIRMED BEARISH</v>
      </c>
      <c r="M286" s="8">
        <f t="shared" si="40"/>
        <v>25</v>
      </c>
      <c r="N286" s="8">
        <f t="shared" si="41"/>
        <v>100</v>
      </c>
      <c r="O286" s="8">
        <f t="shared" si="42"/>
        <v>50</v>
      </c>
      <c r="P286" s="8">
        <f t="shared" si="43"/>
        <v>33</v>
      </c>
      <c r="Q286" s="9">
        <f t="shared" si="44"/>
        <v>56.2</v>
      </c>
      <c r="R286" s="9">
        <f t="shared" si="45"/>
        <v>50.75</v>
      </c>
      <c r="S286" s="9">
        <f t="shared" si="46"/>
        <v>46.1</v>
      </c>
      <c r="T286" s="9">
        <f t="shared" si="47"/>
        <v>52</v>
      </c>
      <c r="U286" s="8">
        <f t="shared" si="48"/>
        <v>51.016666666666673</v>
      </c>
      <c r="V286" s="8">
        <f t="shared" si="49"/>
        <v>51.262500000000003</v>
      </c>
    </row>
    <row r="287" spans="1:22" ht="13.5" x14ac:dyDescent="0.25">
      <c r="A287" s="3">
        <f>RSI!A287</f>
        <v>42424</v>
      </c>
      <c r="B287" s="2">
        <f>RSI!B287</f>
        <v>18.951000000000001</v>
      </c>
      <c r="C287" s="2">
        <f>RSI!I287</f>
        <v>34.928342374992482</v>
      </c>
      <c r="D287" s="2">
        <f>MACD!E287</f>
        <v>7.194646356337131E-2</v>
      </c>
      <c r="E287" s="2">
        <f>MACD!F287</f>
        <v>0.20981169775097433</v>
      </c>
      <c r="F287" s="2">
        <f>'Moving Avg'!D287</f>
        <v>18.951000000000001</v>
      </c>
      <c r="G287" s="2">
        <f>'Moving Avg'!F287</f>
        <v>19.135550000000002</v>
      </c>
      <c r="H287" s="2">
        <f>'Moving Avg'!G287</f>
        <v>20.461080000000003</v>
      </c>
      <c r="I287" s="2">
        <f>'Moving Avg'!H287</f>
        <v>18.145535000000006</v>
      </c>
      <c r="J287" s="6" t="str">
        <f>OBV!F287</f>
        <v>BEARISH</v>
      </c>
      <c r="K287" s="6" t="str">
        <f>OBV!G287</f>
        <v>STRONG</v>
      </c>
      <c r="L287" s="6" t="str">
        <f>OBV!H287</f>
        <v>CONFIRMED BEARISH</v>
      </c>
      <c r="M287" s="8">
        <f t="shared" si="40"/>
        <v>25</v>
      </c>
      <c r="N287" s="8">
        <f t="shared" si="41"/>
        <v>100</v>
      </c>
      <c r="O287" s="8">
        <f t="shared" si="42"/>
        <v>50</v>
      </c>
      <c r="P287" s="8">
        <f t="shared" si="43"/>
        <v>33</v>
      </c>
      <c r="Q287" s="9">
        <f t="shared" si="44"/>
        <v>56.2</v>
      </c>
      <c r="R287" s="9">
        <f t="shared" si="45"/>
        <v>50.75</v>
      </c>
      <c r="S287" s="9">
        <f t="shared" si="46"/>
        <v>46.1</v>
      </c>
      <c r="T287" s="9">
        <f t="shared" si="47"/>
        <v>52</v>
      </c>
      <c r="U287" s="8">
        <f t="shared" si="48"/>
        <v>51.016666666666673</v>
      </c>
      <c r="V287" s="8">
        <f t="shared" si="49"/>
        <v>51.262500000000003</v>
      </c>
    </row>
    <row r="288" spans="1:22" ht="13.5" x14ac:dyDescent="0.25">
      <c r="A288" s="3">
        <f>RSI!A288</f>
        <v>42425</v>
      </c>
      <c r="B288" s="2">
        <f>RSI!B288</f>
        <v>18.934999999999999</v>
      </c>
      <c r="C288" s="2">
        <f>RSI!I288</f>
        <v>34.596355227898755</v>
      </c>
      <c r="D288" s="2">
        <f>MACD!E288</f>
        <v>6.0508918377347953E-2</v>
      </c>
      <c r="E288" s="2">
        <f>MACD!F288</f>
        <v>0.17995114187624908</v>
      </c>
      <c r="F288" s="2">
        <f>'Moving Avg'!D288</f>
        <v>18.947800000000001</v>
      </c>
      <c r="G288" s="2">
        <f>'Moving Avg'!F288</f>
        <v>19.105900000000002</v>
      </c>
      <c r="H288" s="2">
        <f>'Moving Avg'!G288</f>
        <v>20.397560000000002</v>
      </c>
      <c r="I288" s="2">
        <f>'Moving Avg'!H288</f>
        <v>18.165165000000009</v>
      </c>
      <c r="J288" s="6" t="str">
        <f>OBV!F288</f>
        <v>BEARISH</v>
      </c>
      <c r="K288" s="6" t="str">
        <f>OBV!G288</f>
        <v>STRONG</v>
      </c>
      <c r="L288" s="6" t="str">
        <f>OBV!H288</f>
        <v>CONFIRMED BEARISH</v>
      </c>
      <c r="M288" s="8">
        <f t="shared" si="40"/>
        <v>25</v>
      </c>
      <c r="N288" s="8">
        <f t="shared" si="41"/>
        <v>100</v>
      </c>
      <c r="O288" s="8">
        <f t="shared" si="42"/>
        <v>50</v>
      </c>
      <c r="P288" s="8">
        <f t="shared" si="43"/>
        <v>33</v>
      </c>
      <c r="Q288" s="9">
        <f t="shared" si="44"/>
        <v>56.2</v>
      </c>
      <c r="R288" s="9">
        <f t="shared" si="45"/>
        <v>50.75</v>
      </c>
      <c r="S288" s="9">
        <f t="shared" si="46"/>
        <v>46.1</v>
      </c>
      <c r="T288" s="9">
        <f t="shared" si="47"/>
        <v>52</v>
      </c>
      <c r="U288" s="8">
        <f t="shared" si="48"/>
        <v>51.016666666666673</v>
      </c>
      <c r="V288" s="8">
        <f t="shared" si="49"/>
        <v>51.262500000000003</v>
      </c>
    </row>
    <row r="289" spans="1:22" ht="13.5" x14ac:dyDescent="0.25">
      <c r="A289" s="3">
        <f>RSI!A289</f>
        <v>42426</v>
      </c>
      <c r="B289" s="2">
        <f>RSI!B289</f>
        <v>18.934999999999999</v>
      </c>
      <c r="C289" s="2">
        <f>RSI!I289</f>
        <v>34.596355227898755</v>
      </c>
      <c r="D289" s="2">
        <f>MACD!E289</f>
        <v>-3.3796952276972547E-2</v>
      </c>
      <c r="E289" s="2">
        <f>MACD!F289</f>
        <v>0.13720152304560476</v>
      </c>
      <c r="F289" s="2">
        <f>'Moving Avg'!D289</f>
        <v>18.944600000000001</v>
      </c>
      <c r="G289" s="2">
        <f>'Moving Avg'!F289</f>
        <v>19.061650000000004</v>
      </c>
      <c r="H289" s="2">
        <f>'Moving Avg'!G289</f>
        <v>20.325980000000001</v>
      </c>
      <c r="I289" s="2">
        <f>'Moving Avg'!H289</f>
        <v>18.182505000000006</v>
      </c>
      <c r="J289" s="6" t="str">
        <f>OBV!F289</f>
        <v>BEARISH</v>
      </c>
      <c r="K289" s="6" t="str">
        <f>OBV!G289</f>
        <v>STRONG</v>
      </c>
      <c r="L289" s="6" t="str">
        <f>OBV!H289</f>
        <v>CONFIRMED BEARISH</v>
      </c>
      <c r="M289" s="8">
        <f t="shared" si="40"/>
        <v>25</v>
      </c>
      <c r="N289" s="8">
        <f t="shared" si="41"/>
        <v>100</v>
      </c>
      <c r="O289" s="8">
        <f t="shared" si="42"/>
        <v>50</v>
      </c>
      <c r="P289" s="8">
        <f t="shared" si="43"/>
        <v>33</v>
      </c>
      <c r="Q289" s="9">
        <f t="shared" si="44"/>
        <v>56.2</v>
      </c>
      <c r="R289" s="9">
        <f t="shared" si="45"/>
        <v>50.75</v>
      </c>
      <c r="S289" s="9">
        <f t="shared" si="46"/>
        <v>46.1</v>
      </c>
      <c r="T289" s="9">
        <f t="shared" si="47"/>
        <v>52</v>
      </c>
      <c r="U289" s="8">
        <f t="shared" si="48"/>
        <v>51.016666666666673</v>
      </c>
      <c r="V289" s="8">
        <f t="shared" si="49"/>
        <v>51.262500000000003</v>
      </c>
    </row>
    <row r="290" spans="1:22" ht="13.5" x14ac:dyDescent="0.25">
      <c r="A290" s="3">
        <f>RSI!A290</f>
        <v>42429</v>
      </c>
      <c r="B290" s="2">
        <f>RSI!B290</f>
        <v>18.934999999999999</v>
      </c>
      <c r="C290" s="2">
        <f>RSI!I290</f>
        <v>34.596355227898741</v>
      </c>
      <c r="D290" s="2">
        <f>MACD!E290</f>
        <v>-0.11089930732207165</v>
      </c>
      <c r="E290" s="2">
        <f>MACD!F290</f>
        <v>8.758135697206948E-2</v>
      </c>
      <c r="F290" s="2">
        <f>'Moving Avg'!D290</f>
        <v>18.941400000000002</v>
      </c>
      <c r="G290" s="2">
        <f>'Moving Avg'!F290</f>
        <v>19.017400000000002</v>
      </c>
      <c r="H290" s="2">
        <f>'Moving Avg'!G290</f>
        <v>20.274619999999999</v>
      </c>
      <c r="I290" s="2">
        <f>'Moving Avg'!H290</f>
        <v>18.198145000000007</v>
      </c>
      <c r="J290" s="6" t="str">
        <f>OBV!F290</f>
        <v>BEARISH</v>
      </c>
      <c r="K290" s="6" t="str">
        <f>OBV!G290</f>
        <v>STRONG</v>
      </c>
      <c r="L290" s="6" t="str">
        <f>OBV!H290</f>
        <v>CONFIRMED BEARISH</v>
      </c>
      <c r="M290" s="8">
        <f t="shared" si="40"/>
        <v>25</v>
      </c>
      <c r="N290" s="8">
        <f t="shared" si="41"/>
        <v>100</v>
      </c>
      <c r="O290" s="8">
        <f t="shared" si="42"/>
        <v>50</v>
      </c>
      <c r="P290" s="8">
        <f t="shared" si="43"/>
        <v>33</v>
      </c>
      <c r="Q290" s="9">
        <f t="shared" si="44"/>
        <v>56.2</v>
      </c>
      <c r="R290" s="9">
        <f t="shared" si="45"/>
        <v>50.75</v>
      </c>
      <c r="S290" s="9">
        <f t="shared" si="46"/>
        <v>46.1</v>
      </c>
      <c r="T290" s="9">
        <f t="shared" si="47"/>
        <v>52</v>
      </c>
      <c r="U290" s="8">
        <f t="shared" si="48"/>
        <v>51.016666666666673</v>
      </c>
      <c r="V290" s="8">
        <f t="shared" si="49"/>
        <v>51.262500000000003</v>
      </c>
    </row>
    <row r="291" spans="1:22" ht="13.5" x14ac:dyDescent="0.25">
      <c r="A291" s="3">
        <f>RSI!A291</f>
        <v>42430</v>
      </c>
      <c r="B291" s="2">
        <f>RSI!B291</f>
        <v>19.495999999999999</v>
      </c>
      <c r="C291" s="2">
        <f>RSI!I291</f>
        <v>53.818700474576602</v>
      </c>
      <c r="D291" s="2">
        <f>MACD!E291</f>
        <v>-0.16289232842780876</v>
      </c>
      <c r="E291" s="2">
        <f>MACD!F291</f>
        <v>3.7486619892093835E-2</v>
      </c>
      <c r="F291" s="2">
        <f>'Moving Avg'!D291</f>
        <v>19.0504</v>
      </c>
      <c r="G291" s="2">
        <f>'Moving Avg'!F291</f>
        <v>19.031200000000002</v>
      </c>
      <c r="H291" s="2">
        <f>'Moving Avg'!G291</f>
        <v>20.234960000000001</v>
      </c>
      <c r="I291" s="2">
        <f>'Moving Avg'!H291</f>
        <v>18.213115000000009</v>
      </c>
      <c r="J291" s="6" t="str">
        <f>OBV!F291</f>
        <v>BEARISH</v>
      </c>
      <c r="K291" s="6" t="str">
        <f>OBV!G291</f>
        <v>STRONG</v>
      </c>
      <c r="L291" s="6" t="str">
        <f>OBV!H291</f>
        <v>BEARISH DIVERGENCE</v>
      </c>
      <c r="M291" s="8">
        <f t="shared" si="40"/>
        <v>25</v>
      </c>
      <c r="N291" s="8">
        <f t="shared" si="41"/>
        <v>100</v>
      </c>
      <c r="O291" s="8">
        <f t="shared" si="42"/>
        <v>50</v>
      </c>
      <c r="P291" s="8">
        <f t="shared" si="43"/>
        <v>33</v>
      </c>
      <c r="Q291" s="9">
        <f t="shared" si="44"/>
        <v>56.2</v>
      </c>
      <c r="R291" s="9">
        <f t="shared" si="45"/>
        <v>50.75</v>
      </c>
      <c r="S291" s="9">
        <f t="shared" si="46"/>
        <v>46.1</v>
      </c>
      <c r="T291" s="9">
        <f t="shared" si="47"/>
        <v>52</v>
      </c>
      <c r="U291" s="8">
        <f t="shared" si="48"/>
        <v>51.016666666666673</v>
      </c>
      <c r="V291" s="8">
        <f t="shared" si="49"/>
        <v>51.262500000000003</v>
      </c>
    </row>
    <row r="292" spans="1:22" ht="13.5" x14ac:dyDescent="0.25">
      <c r="A292" s="3">
        <f>RSI!A292</f>
        <v>42431</v>
      </c>
      <c r="B292" s="2">
        <f>RSI!B292</f>
        <v>18.88</v>
      </c>
      <c r="C292" s="2">
        <f>RSI!I292</f>
        <v>39.938429621220685</v>
      </c>
      <c r="D292" s="2">
        <f>MACD!E292</f>
        <v>-0.16226130703284269</v>
      </c>
      <c r="E292" s="2">
        <f>MACD!F292</f>
        <v>-2.4629654928934701E-3</v>
      </c>
      <c r="F292" s="2">
        <f>'Moving Avg'!D292</f>
        <v>19.036199999999997</v>
      </c>
      <c r="G292" s="2">
        <f>'Moving Avg'!F292</f>
        <v>19.014199999999999</v>
      </c>
      <c r="H292" s="2">
        <f>'Moving Avg'!G292</f>
        <v>20.165759999999999</v>
      </c>
      <c r="I292" s="2">
        <f>'Moving Avg'!H292</f>
        <v>18.224965000000008</v>
      </c>
      <c r="J292" s="6" t="str">
        <f>OBV!F292</f>
        <v>BEARISH</v>
      </c>
      <c r="K292" s="6" t="str">
        <f>OBV!G292</f>
        <v>STRONG</v>
      </c>
      <c r="L292" s="6" t="str">
        <f>OBV!H292</f>
        <v>CONFIRMED BEARISH</v>
      </c>
      <c r="M292" s="8">
        <f t="shared" si="40"/>
        <v>25</v>
      </c>
      <c r="N292" s="8">
        <f t="shared" si="41"/>
        <v>100</v>
      </c>
      <c r="O292" s="8">
        <f t="shared" si="42"/>
        <v>50</v>
      </c>
      <c r="P292" s="8">
        <f t="shared" si="43"/>
        <v>33</v>
      </c>
      <c r="Q292" s="9">
        <f t="shared" si="44"/>
        <v>56.2</v>
      </c>
      <c r="R292" s="9">
        <f t="shared" si="45"/>
        <v>50.75</v>
      </c>
      <c r="S292" s="9">
        <f t="shared" si="46"/>
        <v>46.1</v>
      </c>
      <c r="T292" s="9">
        <f t="shared" si="47"/>
        <v>52</v>
      </c>
      <c r="U292" s="8">
        <f t="shared" si="48"/>
        <v>51.016666666666673</v>
      </c>
      <c r="V292" s="8">
        <f t="shared" si="49"/>
        <v>51.262500000000003</v>
      </c>
    </row>
    <row r="293" spans="1:22" ht="13.5" x14ac:dyDescent="0.25">
      <c r="A293" s="3">
        <f>RSI!A293</f>
        <v>42432</v>
      </c>
      <c r="B293" s="2">
        <f>RSI!B293</f>
        <v>18.88</v>
      </c>
      <c r="C293" s="2">
        <f>RSI!I293</f>
        <v>39.938429621220685</v>
      </c>
      <c r="D293" s="2">
        <f>MACD!E293</f>
        <v>-0.16024826967743522</v>
      </c>
      <c r="E293" s="2">
        <f>MACD!F293</f>
        <v>-3.402002632980182E-2</v>
      </c>
      <c r="F293" s="2">
        <f>'Moving Avg'!D293</f>
        <v>19.025199999999998</v>
      </c>
      <c r="G293" s="2">
        <f>'Moving Avg'!F293</f>
        <v>18.997199999999999</v>
      </c>
      <c r="H293" s="2">
        <f>'Moving Avg'!G293</f>
        <v>20.10098</v>
      </c>
      <c r="I293" s="2">
        <f>'Moving Avg'!H293</f>
        <v>18.236460000000008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  <c r="M293" s="8">
        <f t="shared" si="40"/>
        <v>25</v>
      </c>
      <c r="N293" s="8">
        <f t="shared" si="41"/>
        <v>100</v>
      </c>
      <c r="O293" s="8">
        <f t="shared" si="42"/>
        <v>50</v>
      </c>
      <c r="P293" s="8">
        <f t="shared" si="43"/>
        <v>16.5</v>
      </c>
      <c r="Q293" s="9">
        <f t="shared" si="44"/>
        <v>53.725000000000001</v>
      </c>
      <c r="R293" s="9">
        <f t="shared" si="45"/>
        <v>46.625</v>
      </c>
      <c r="S293" s="9">
        <f t="shared" si="46"/>
        <v>38.674999999999997</v>
      </c>
      <c r="T293" s="9">
        <f t="shared" si="47"/>
        <v>47.875</v>
      </c>
      <c r="U293" s="8">
        <f t="shared" si="48"/>
        <v>46.341666666666661</v>
      </c>
      <c r="V293" s="8">
        <f t="shared" si="49"/>
        <v>46.724999999999994</v>
      </c>
    </row>
    <row r="294" spans="1:22" ht="13.5" x14ac:dyDescent="0.25">
      <c r="A294" s="3">
        <f>RSI!A294</f>
        <v>42433</v>
      </c>
      <c r="B294" s="2">
        <f>RSI!B294</f>
        <v>18.88</v>
      </c>
      <c r="C294" s="2">
        <f>RSI!I294</f>
        <v>39.938429621220692</v>
      </c>
      <c r="D294" s="2">
        <f>MACD!E294</f>
        <v>-0.15603579574169046</v>
      </c>
      <c r="E294" s="2">
        <f>MACD!F294</f>
        <v>-5.842318021217955E-2</v>
      </c>
      <c r="F294" s="2">
        <f>'Moving Avg'!D294</f>
        <v>19.014199999999995</v>
      </c>
      <c r="G294" s="2">
        <f>'Moving Avg'!F294</f>
        <v>18.980199999999996</v>
      </c>
      <c r="H294" s="2">
        <f>'Moving Avg'!G294</f>
        <v>20.0441</v>
      </c>
      <c r="I294" s="2">
        <f>'Moving Avg'!H294</f>
        <v>18.24791500000001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  <c r="M294" s="8">
        <f t="shared" si="40"/>
        <v>25</v>
      </c>
      <c r="N294" s="8">
        <f t="shared" si="41"/>
        <v>100</v>
      </c>
      <c r="O294" s="8">
        <f t="shared" si="42"/>
        <v>50</v>
      </c>
      <c r="P294" s="8">
        <f t="shared" si="43"/>
        <v>16.5</v>
      </c>
      <c r="Q294" s="9">
        <f t="shared" si="44"/>
        <v>53.725000000000001</v>
      </c>
      <c r="R294" s="9">
        <f t="shared" si="45"/>
        <v>46.625</v>
      </c>
      <c r="S294" s="9">
        <f t="shared" si="46"/>
        <v>38.674999999999997</v>
      </c>
      <c r="T294" s="9">
        <f t="shared" si="47"/>
        <v>47.875</v>
      </c>
      <c r="U294" s="8">
        <f t="shared" si="48"/>
        <v>46.341666666666661</v>
      </c>
      <c r="V294" s="8">
        <f t="shared" si="49"/>
        <v>46.724999999999994</v>
      </c>
    </row>
    <row r="295" spans="1:22" ht="13.5" x14ac:dyDescent="0.25">
      <c r="A295" s="3">
        <f>RSI!A295</f>
        <v>42436</v>
      </c>
      <c r="B295" s="2">
        <f>RSI!B295</f>
        <v>18.88</v>
      </c>
      <c r="C295" s="2">
        <f>RSI!I295</f>
        <v>39.938429621220692</v>
      </c>
      <c r="D295" s="2">
        <f>MACD!E295</f>
        <v>-0.15014812190893778</v>
      </c>
      <c r="E295" s="2">
        <f>MACD!F295</f>
        <v>-7.6768168551531207E-2</v>
      </c>
      <c r="F295" s="2">
        <f>'Moving Avg'!D295</f>
        <v>19.0032</v>
      </c>
      <c r="G295" s="2">
        <f>'Moving Avg'!F295</f>
        <v>18.964799999999997</v>
      </c>
      <c r="H295" s="2">
        <f>'Moving Avg'!G295</f>
        <v>19.979319999999998</v>
      </c>
      <c r="I295" s="2">
        <f>'Moving Avg'!H295</f>
        <v>18.261860000000009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  <c r="M295" s="8">
        <f t="shared" si="40"/>
        <v>25</v>
      </c>
      <c r="N295" s="8">
        <f t="shared" si="41"/>
        <v>100</v>
      </c>
      <c r="O295" s="8">
        <f t="shared" si="42"/>
        <v>50</v>
      </c>
      <c r="P295" s="8">
        <f t="shared" si="43"/>
        <v>16.5</v>
      </c>
      <c r="Q295" s="9">
        <f t="shared" si="44"/>
        <v>53.725000000000001</v>
      </c>
      <c r="R295" s="9">
        <f t="shared" si="45"/>
        <v>46.625</v>
      </c>
      <c r="S295" s="9">
        <f t="shared" si="46"/>
        <v>38.674999999999997</v>
      </c>
      <c r="T295" s="9">
        <f t="shared" si="47"/>
        <v>47.875</v>
      </c>
      <c r="U295" s="8">
        <f t="shared" si="48"/>
        <v>46.341666666666661</v>
      </c>
      <c r="V295" s="8">
        <f t="shared" si="49"/>
        <v>46.724999999999994</v>
      </c>
    </row>
    <row r="296" spans="1:22" ht="13.5" x14ac:dyDescent="0.25">
      <c r="A296" s="3">
        <f>RSI!A296</f>
        <v>42437</v>
      </c>
      <c r="B296" s="2">
        <f>RSI!B296</f>
        <v>19.117000000000001</v>
      </c>
      <c r="C296" s="2">
        <f>RSI!I296</f>
        <v>47.010706147661253</v>
      </c>
      <c r="D296" s="2">
        <f>MACD!E296</f>
        <v>-0.16057062107804754</v>
      </c>
      <c r="E296" s="2">
        <f>MACD!F296</f>
        <v>-9.3528659056834482E-2</v>
      </c>
      <c r="F296" s="2">
        <f>'Moving Avg'!D296</f>
        <v>18.927399999999999</v>
      </c>
      <c r="G296" s="2">
        <f>'Moving Avg'!F296</f>
        <v>18.96125</v>
      </c>
      <c r="H296" s="2">
        <f>'Moving Avg'!G296</f>
        <v>19.927179999999996</v>
      </c>
      <c r="I296" s="2">
        <f>'Moving Avg'!H296</f>
        <v>18.277065000000011</v>
      </c>
      <c r="J296" s="6" t="str">
        <f>OBV!F296</f>
        <v>BULLISH</v>
      </c>
      <c r="K296" s="6" t="str">
        <f>OBV!G296</f>
        <v>NEUTRAL</v>
      </c>
      <c r="L296" s="6" t="str">
        <f>OBV!H296</f>
        <v>BULLISH DIVERGENCE</v>
      </c>
      <c r="M296" s="8">
        <f t="shared" si="40"/>
        <v>25</v>
      </c>
      <c r="N296" s="8">
        <f t="shared" si="41"/>
        <v>100</v>
      </c>
      <c r="O296" s="8">
        <f t="shared" si="42"/>
        <v>50</v>
      </c>
      <c r="P296" s="8">
        <f t="shared" si="43"/>
        <v>66.5</v>
      </c>
      <c r="Q296" s="9">
        <f t="shared" si="44"/>
        <v>61.225000000000001</v>
      </c>
      <c r="R296" s="9">
        <f t="shared" si="45"/>
        <v>59.125</v>
      </c>
      <c r="S296" s="9">
        <f t="shared" si="46"/>
        <v>61.174999999999997</v>
      </c>
      <c r="T296" s="9">
        <f t="shared" si="47"/>
        <v>60.375</v>
      </c>
      <c r="U296" s="8">
        <f t="shared" si="48"/>
        <v>60.508333333333326</v>
      </c>
      <c r="V296" s="8">
        <f t="shared" si="49"/>
        <v>60.474999999999994</v>
      </c>
    </row>
    <row r="297" spans="1:22" ht="13.5" x14ac:dyDescent="0.25">
      <c r="A297" s="3">
        <f>RSI!A297</f>
        <v>42438</v>
      </c>
      <c r="B297" s="2">
        <f>RSI!B297</f>
        <v>18.547999999999998</v>
      </c>
      <c r="C297" s="2">
        <f>RSI!I297</f>
        <v>36.03881178509338</v>
      </c>
      <c r="D297" s="2">
        <f>MACD!E297</f>
        <v>-0.12665012189625813</v>
      </c>
      <c r="E297" s="2">
        <f>MACD!F297</f>
        <v>-0.10015295162471921</v>
      </c>
      <c r="F297" s="2">
        <f>'Moving Avg'!D297</f>
        <v>18.861000000000001</v>
      </c>
      <c r="G297" s="2">
        <f>'Moving Avg'!F297</f>
        <v>18.92925</v>
      </c>
      <c r="H297" s="2">
        <f>'Moving Avg'!G297</f>
        <v>19.858919999999998</v>
      </c>
      <c r="I297" s="2">
        <f>'Moving Avg'!H297</f>
        <v>18.287055000000009</v>
      </c>
      <c r="J297" s="6" t="str">
        <f>OBV!F297</f>
        <v>BULLISH</v>
      </c>
      <c r="K297" s="6" t="str">
        <f>OBV!G297</f>
        <v>NEUTRAL</v>
      </c>
      <c r="L297" s="6" t="str">
        <f>OBV!H297</f>
        <v>BULLISH DIVERGENCE</v>
      </c>
      <c r="M297" s="8">
        <f t="shared" si="40"/>
        <v>25</v>
      </c>
      <c r="N297" s="8">
        <f t="shared" si="41"/>
        <v>100</v>
      </c>
      <c r="O297" s="8">
        <f t="shared" si="42"/>
        <v>50</v>
      </c>
      <c r="P297" s="8">
        <f t="shared" si="43"/>
        <v>66.5</v>
      </c>
      <c r="Q297" s="9">
        <f t="shared" si="44"/>
        <v>61.225000000000001</v>
      </c>
      <c r="R297" s="9">
        <f t="shared" si="45"/>
        <v>59.125</v>
      </c>
      <c r="S297" s="9">
        <f t="shared" si="46"/>
        <v>61.174999999999997</v>
      </c>
      <c r="T297" s="9">
        <f t="shared" si="47"/>
        <v>60.375</v>
      </c>
      <c r="U297" s="8">
        <f t="shared" si="48"/>
        <v>60.508333333333326</v>
      </c>
      <c r="V297" s="8">
        <f t="shared" si="49"/>
        <v>60.474999999999994</v>
      </c>
    </row>
    <row r="298" spans="1:22" ht="13.5" x14ac:dyDescent="0.25">
      <c r="A298" s="3">
        <f>RSI!A298</f>
        <v>42439</v>
      </c>
      <c r="B298" s="2">
        <f>RSI!B298</f>
        <v>17.995000000000001</v>
      </c>
      <c r="C298" s="2">
        <f>RSI!I298</f>
        <v>28.963659077433803</v>
      </c>
      <c r="D298" s="2">
        <f>MACD!E298</f>
        <v>-5.5536908897465764E-2</v>
      </c>
      <c r="E298" s="2">
        <f>MACD!F298</f>
        <v>-9.1229743079268524E-2</v>
      </c>
      <c r="F298" s="2">
        <f>'Moving Avg'!D298</f>
        <v>18.684000000000001</v>
      </c>
      <c r="G298" s="2">
        <f>'Moving Avg'!F298</f>
        <v>18.869599999999998</v>
      </c>
      <c r="H298" s="2">
        <f>'Moving Avg'!G298</f>
        <v>19.784339999999997</v>
      </c>
      <c r="I298" s="2">
        <f>'Moving Avg'!H298</f>
        <v>18.294280000000008</v>
      </c>
      <c r="J298" s="6" t="str">
        <f>OBV!F298</f>
        <v>BULLISH</v>
      </c>
      <c r="K298" s="6" t="str">
        <f>OBV!G298</f>
        <v>NEUTRAL</v>
      </c>
      <c r="L298" s="6" t="str">
        <f>OBV!H298</f>
        <v>BULLISH DIVERGENCE</v>
      </c>
      <c r="M298" s="8">
        <f t="shared" si="40"/>
        <v>50</v>
      </c>
      <c r="N298" s="8">
        <f t="shared" si="41"/>
        <v>0</v>
      </c>
      <c r="O298" s="8">
        <f t="shared" si="42"/>
        <v>50</v>
      </c>
      <c r="P298" s="8">
        <f t="shared" si="43"/>
        <v>66.5</v>
      </c>
      <c r="Q298" s="9">
        <f t="shared" si="44"/>
        <v>34.975000000000001</v>
      </c>
      <c r="R298" s="9">
        <f t="shared" si="45"/>
        <v>44.125</v>
      </c>
      <c r="S298" s="9">
        <f t="shared" si="46"/>
        <v>49.924999999999997</v>
      </c>
      <c r="T298" s="9">
        <f t="shared" si="47"/>
        <v>41.625</v>
      </c>
      <c r="U298" s="8">
        <f t="shared" si="48"/>
        <v>43.008333333333326</v>
      </c>
      <c r="V298" s="8">
        <f t="shared" si="49"/>
        <v>42.662499999999994</v>
      </c>
    </row>
    <row r="299" spans="1:22" ht="13.5" x14ac:dyDescent="0.25">
      <c r="A299" s="3">
        <f>RSI!A299</f>
        <v>42440</v>
      </c>
      <c r="B299" s="2">
        <f>RSI!B299</f>
        <v>17.995000000000001</v>
      </c>
      <c r="C299" s="2">
        <f>RSI!I299</f>
        <v>28.963659077433803</v>
      </c>
      <c r="D299" s="2">
        <f>MACD!E299</f>
        <v>1.1523721331190728E-2</v>
      </c>
      <c r="E299" s="2">
        <f>MACD!F299</f>
        <v>-7.0679050197176685E-2</v>
      </c>
      <c r="F299" s="2">
        <f>'Moving Avg'!D299</f>
        <v>18.507000000000001</v>
      </c>
      <c r="G299" s="2">
        <f>'Moving Avg'!F299</f>
        <v>18.8384</v>
      </c>
      <c r="H299" s="2">
        <f>'Moving Avg'!G299</f>
        <v>19.709759999999996</v>
      </c>
      <c r="I299" s="2">
        <f>'Moving Avg'!H299</f>
        <v>18.301505000000009</v>
      </c>
      <c r="J299" s="6" t="str">
        <f>OBV!F299</f>
        <v>BULLISH</v>
      </c>
      <c r="K299" s="6" t="str">
        <f>OBV!G299</f>
        <v>NEUTRAL</v>
      </c>
      <c r="L299" s="6" t="str">
        <f>OBV!H299</f>
        <v>BULLISH DIVERGENCE</v>
      </c>
      <c r="M299" s="8">
        <f t="shared" si="40"/>
        <v>50</v>
      </c>
      <c r="N299" s="8">
        <f t="shared" si="41"/>
        <v>0</v>
      </c>
      <c r="O299" s="8">
        <f t="shared" si="42"/>
        <v>50</v>
      </c>
      <c r="P299" s="8">
        <f t="shared" si="43"/>
        <v>66.5</v>
      </c>
      <c r="Q299" s="9">
        <f t="shared" si="44"/>
        <v>34.975000000000001</v>
      </c>
      <c r="R299" s="9">
        <f t="shared" si="45"/>
        <v>44.125</v>
      </c>
      <c r="S299" s="9">
        <f t="shared" si="46"/>
        <v>49.924999999999997</v>
      </c>
      <c r="T299" s="9">
        <f t="shared" si="47"/>
        <v>41.625</v>
      </c>
      <c r="U299" s="8">
        <f t="shared" si="48"/>
        <v>43.008333333333326</v>
      </c>
      <c r="V299" s="8">
        <f t="shared" si="49"/>
        <v>42.662499999999994</v>
      </c>
    </row>
    <row r="300" spans="1:22" ht="13.5" x14ac:dyDescent="0.25">
      <c r="A300" s="3">
        <f>RSI!A300</f>
        <v>42443</v>
      </c>
      <c r="B300" s="2">
        <f>RSI!B300</f>
        <v>17.995000000000001</v>
      </c>
      <c r="C300" s="2">
        <f>RSI!I300</f>
        <v>28.963659077433803</v>
      </c>
      <c r="D300" s="2">
        <f>MACD!E300</f>
        <v>7.4645027392602259E-2</v>
      </c>
      <c r="E300" s="2">
        <f>MACD!F300</f>
        <v>-4.1614234679220895E-2</v>
      </c>
      <c r="F300" s="2">
        <f>'Moving Avg'!D300</f>
        <v>18.330000000000002</v>
      </c>
      <c r="G300" s="2">
        <f>'Moving Avg'!F300</f>
        <v>18.807200000000002</v>
      </c>
      <c r="H300" s="2">
        <f>'Moving Avg'!G300</f>
        <v>19.635179999999998</v>
      </c>
      <c r="I300" s="2">
        <f>'Moving Avg'!H300</f>
        <v>18.308730000000008</v>
      </c>
      <c r="J300" s="6" t="str">
        <f>OBV!F300</f>
        <v>BULLISH</v>
      </c>
      <c r="K300" s="6" t="str">
        <f>OBV!G300</f>
        <v>NEUTRAL</v>
      </c>
      <c r="L300" s="6" t="str">
        <f>OBV!H300</f>
        <v>BULLISH DIVERGENCE</v>
      </c>
      <c r="M300" s="8">
        <f t="shared" si="40"/>
        <v>50</v>
      </c>
      <c r="N300" s="8">
        <f t="shared" si="41"/>
        <v>0</v>
      </c>
      <c r="O300" s="8">
        <f t="shared" si="42"/>
        <v>50</v>
      </c>
      <c r="P300" s="8">
        <f t="shared" si="43"/>
        <v>66.5</v>
      </c>
      <c r="Q300" s="9">
        <f t="shared" si="44"/>
        <v>34.975000000000001</v>
      </c>
      <c r="R300" s="9">
        <f t="shared" si="45"/>
        <v>44.125</v>
      </c>
      <c r="S300" s="9">
        <f t="shared" si="46"/>
        <v>49.924999999999997</v>
      </c>
      <c r="T300" s="9">
        <f t="shared" si="47"/>
        <v>41.625</v>
      </c>
      <c r="U300" s="8">
        <f t="shared" si="48"/>
        <v>43.008333333333326</v>
      </c>
      <c r="V300" s="8">
        <f t="shared" si="49"/>
        <v>42.662499999999994</v>
      </c>
    </row>
    <row r="301" spans="1:22" ht="13.5" x14ac:dyDescent="0.25">
      <c r="A301" s="3">
        <f>RSI!A301</f>
        <v>42444</v>
      </c>
      <c r="B301" s="2">
        <f>RSI!B301</f>
        <v>17.995000000000001</v>
      </c>
      <c r="C301" s="2">
        <f>RSI!I301</f>
        <v>28.963659077433803</v>
      </c>
      <c r="D301" s="2">
        <f>MACD!E301</f>
        <v>0.22026832955020481</v>
      </c>
      <c r="E301" s="2">
        <f>MACD!F301</f>
        <v>1.0762278166664245E-2</v>
      </c>
      <c r="F301" s="2">
        <f>'Moving Avg'!D301</f>
        <v>18.105600000000003</v>
      </c>
      <c r="G301" s="2">
        <f>'Moving Avg'!F301</f>
        <v>18.759000000000004</v>
      </c>
      <c r="H301" s="2">
        <f>'Moving Avg'!G301</f>
        <v>19.560599999999997</v>
      </c>
      <c r="I301" s="2">
        <f>'Moving Avg'!H301</f>
        <v>18.315760000000008</v>
      </c>
      <c r="J301" s="6" t="str">
        <f>OBV!F301</f>
        <v>BEARISH</v>
      </c>
      <c r="K301" s="6" t="str">
        <f>OBV!G301</f>
        <v>NEUTRAL</v>
      </c>
      <c r="L301" s="6" t="str">
        <f>OBV!H301</f>
        <v>CONFIRMED BEARISH</v>
      </c>
      <c r="M301" s="8">
        <f t="shared" si="40"/>
        <v>50</v>
      </c>
      <c r="N301" s="8">
        <f t="shared" si="41"/>
        <v>0</v>
      </c>
      <c r="O301" s="8">
        <f t="shared" si="42"/>
        <v>0</v>
      </c>
      <c r="P301" s="8">
        <f t="shared" si="43"/>
        <v>16.5</v>
      </c>
      <c r="Q301" s="9">
        <f t="shared" si="44"/>
        <v>19.975000000000001</v>
      </c>
      <c r="R301" s="9">
        <f t="shared" si="45"/>
        <v>14.125</v>
      </c>
      <c r="S301" s="9">
        <f t="shared" si="46"/>
        <v>14.925000000000001</v>
      </c>
      <c r="T301" s="9">
        <f t="shared" si="47"/>
        <v>16.625</v>
      </c>
      <c r="U301" s="8">
        <f t="shared" si="48"/>
        <v>16.341666666666669</v>
      </c>
      <c r="V301" s="8">
        <f t="shared" si="49"/>
        <v>16.412500000000001</v>
      </c>
    </row>
    <row r="302" spans="1:22" ht="13.5" x14ac:dyDescent="0.25">
      <c r="A302" s="3">
        <f>RSI!A302</f>
        <v>42445</v>
      </c>
      <c r="B302" s="2">
        <f>RSI!B302</f>
        <v>17.995000000000001</v>
      </c>
      <c r="C302" s="2">
        <f>RSI!I302</f>
        <v>28.963659077433803</v>
      </c>
      <c r="D302" s="2">
        <f>MACD!E302</f>
        <v>0.25418666224290831</v>
      </c>
      <c r="E302" s="2">
        <f>MACD!F302</f>
        <v>5.944715498191306E-2</v>
      </c>
      <c r="F302" s="2">
        <f>'Moving Avg'!D302</f>
        <v>17.995000000000001</v>
      </c>
      <c r="G302" s="2">
        <f>'Moving Avg'!F302</f>
        <v>18.710799999999999</v>
      </c>
      <c r="H302" s="2">
        <f>'Moving Avg'!G302</f>
        <v>19.48602</v>
      </c>
      <c r="I302" s="2">
        <f>'Moving Avg'!H302</f>
        <v>18.322790000000008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  <c r="M302" s="8">
        <f t="shared" si="40"/>
        <v>50</v>
      </c>
      <c r="N302" s="8">
        <f t="shared" si="41"/>
        <v>0</v>
      </c>
      <c r="O302" s="8">
        <f t="shared" si="42"/>
        <v>0</v>
      </c>
      <c r="P302" s="8">
        <f t="shared" si="43"/>
        <v>16.5</v>
      </c>
      <c r="Q302" s="9">
        <f t="shared" si="44"/>
        <v>19.975000000000001</v>
      </c>
      <c r="R302" s="9">
        <f t="shared" si="45"/>
        <v>14.125</v>
      </c>
      <c r="S302" s="9">
        <f t="shared" si="46"/>
        <v>14.925000000000001</v>
      </c>
      <c r="T302" s="9">
        <f t="shared" si="47"/>
        <v>16.625</v>
      </c>
      <c r="U302" s="8">
        <f t="shared" si="48"/>
        <v>16.341666666666669</v>
      </c>
      <c r="V302" s="8">
        <f t="shared" si="49"/>
        <v>16.412500000000001</v>
      </c>
    </row>
    <row r="303" spans="1:22" ht="13.5" x14ac:dyDescent="0.25">
      <c r="A303" s="3">
        <f>RSI!A303</f>
        <v>42446</v>
      </c>
      <c r="B303" s="2">
        <f>RSI!B303</f>
        <v>17.995000000000001</v>
      </c>
      <c r="C303" s="2">
        <f>RSI!I303</f>
        <v>28.963659077433803</v>
      </c>
      <c r="D303" s="2">
        <f>MACD!E303</f>
        <v>0.28794961050935441</v>
      </c>
      <c r="E303" s="2">
        <f>MACD!F303</f>
        <v>0.10514764608740135</v>
      </c>
      <c r="F303" s="2">
        <f>'Moving Avg'!D303</f>
        <v>17.995000000000001</v>
      </c>
      <c r="G303" s="2">
        <f>'Moving Avg'!F303</f>
        <v>18.663</v>
      </c>
      <c r="H303" s="2">
        <f>'Moving Avg'!G303</f>
        <v>19.411439999999999</v>
      </c>
      <c r="I303" s="2">
        <f>'Moving Avg'!H303</f>
        <v>18.329820000000009</v>
      </c>
      <c r="J303" s="6" t="str">
        <f>OBV!F303</f>
        <v>NEUTRAL</v>
      </c>
      <c r="K303" s="6" t="str">
        <f>OBV!G303</f>
        <v>NEUTRAL</v>
      </c>
      <c r="L303" s="6" t="str">
        <f>OBV!H303</f>
        <v>NEUTRAL</v>
      </c>
      <c r="M303" s="8">
        <f t="shared" si="40"/>
        <v>50</v>
      </c>
      <c r="N303" s="8">
        <f t="shared" si="41"/>
        <v>0</v>
      </c>
      <c r="O303" s="8">
        <f t="shared" si="42"/>
        <v>0</v>
      </c>
      <c r="P303" s="8">
        <f t="shared" si="43"/>
        <v>33</v>
      </c>
      <c r="Q303" s="9">
        <f t="shared" si="44"/>
        <v>22.45</v>
      </c>
      <c r="R303" s="9">
        <f t="shared" si="45"/>
        <v>18.25</v>
      </c>
      <c r="S303" s="9">
        <f t="shared" si="46"/>
        <v>22.35</v>
      </c>
      <c r="T303" s="9">
        <f t="shared" si="47"/>
        <v>20.75</v>
      </c>
      <c r="U303" s="8">
        <f t="shared" si="48"/>
        <v>21.016666666666669</v>
      </c>
      <c r="V303" s="8">
        <f t="shared" si="49"/>
        <v>20.950000000000003</v>
      </c>
    </row>
    <row r="304" spans="1:22" ht="13.5" x14ac:dyDescent="0.25">
      <c r="A304" s="3">
        <f>RSI!A304</f>
        <v>42447</v>
      </c>
      <c r="B304" s="2">
        <f>RSI!B304</f>
        <v>17.782</v>
      </c>
      <c r="C304" s="2">
        <f>RSI!I304</f>
        <v>25.907641766790789</v>
      </c>
      <c r="D304" s="2">
        <f>MACD!E304</f>
        <v>0.33698383367526574</v>
      </c>
      <c r="E304" s="2">
        <f>MACD!F304</f>
        <v>0.15151488360497423</v>
      </c>
      <c r="F304" s="2">
        <f>'Moving Avg'!D304</f>
        <v>17.952400000000001</v>
      </c>
      <c r="G304" s="2">
        <f>'Moving Avg'!F304</f>
        <v>18.604549999999996</v>
      </c>
      <c r="H304" s="2">
        <f>'Moving Avg'!G304</f>
        <v>19.332599999999999</v>
      </c>
      <c r="I304" s="2">
        <f>'Moving Avg'!H304</f>
        <v>18.337720000000008</v>
      </c>
      <c r="J304" s="6" t="str">
        <f>OBV!F304</f>
        <v>BEARISH</v>
      </c>
      <c r="K304" s="6" t="str">
        <f>OBV!G304</f>
        <v>NEUTRAL</v>
      </c>
      <c r="L304" s="6" t="str">
        <f>OBV!H304</f>
        <v>CONFIRMED BEARISH</v>
      </c>
      <c r="M304" s="8">
        <f t="shared" si="40"/>
        <v>50</v>
      </c>
      <c r="N304" s="8">
        <f t="shared" si="41"/>
        <v>0</v>
      </c>
      <c r="O304" s="8">
        <f t="shared" si="42"/>
        <v>0</v>
      </c>
      <c r="P304" s="8">
        <f t="shared" si="43"/>
        <v>16.5</v>
      </c>
      <c r="Q304" s="9">
        <f t="shared" si="44"/>
        <v>19.975000000000001</v>
      </c>
      <c r="R304" s="9">
        <f t="shared" si="45"/>
        <v>14.125</v>
      </c>
      <c r="S304" s="9">
        <f t="shared" si="46"/>
        <v>14.925000000000001</v>
      </c>
      <c r="T304" s="9">
        <f t="shared" si="47"/>
        <v>16.625</v>
      </c>
      <c r="U304" s="8">
        <f t="shared" si="48"/>
        <v>16.341666666666669</v>
      </c>
      <c r="V304" s="8">
        <f t="shared" si="49"/>
        <v>16.412500000000001</v>
      </c>
    </row>
    <row r="305" spans="1:22" ht="13.5" x14ac:dyDescent="0.25">
      <c r="A305" s="3">
        <f>RSI!A305</f>
        <v>42450</v>
      </c>
      <c r="B305" s="2">
        <f>RSI!B305</f>
        <v>17.782</v>
      </c>
      <c r="C305" s="2">
        <f>RSI!I305</f>
        <v>25.907641766790789</v>
      </c>
      <c r="D305" s="2">
        <f>MACD!E305</f>
        <v>0.384073508991289</v>
      </c>
      <c r="E305" s="2">
        <f>MACD!F305</f>
        <v>0.1980266086822372</v>
      </c>
      <c r="F305" s="2">
        <f>'Moving Avg'!D305</f>
        <v>17.909799999999997</v>
      </c>
      <c r="G305" s="2">
        <f>'Moving Avg'!F305</f>
        <v>18.546099999999999</v>
      </c>
      <c r="H305" s="2">
        <f>'Moving Avg'!G305</f>
        <v>19.25376</v>
      </c>
      <c r="I305" s="2">
        <f>'Moving Avg'!H305</f>
        <v>18.345620000000011</v>
      </c>
      <c r="J305" s="6" t="str">
        <f>OBV!F305</f>
        <v>BEARISH</v>
      </c>
      <c r="K305" s="6" t="str">
        <f>OBV!G305</f>
        <v>NEUTRAL</v>
      </c>
      <c r="L305" s="6" t="str">
        <f>OBV!H305</f>
        <v>CONFIRMED BEARISH</v>
      </c>
      <c r="M305" s="8">
        <f t="shared" si="40"/>
        <v>50</v>
      </c>
      <c r="N305" s="8">
        <f t="shared" si="41"/>
        <v>0</v>
      </c>
      <c r="O305" s="8">
        <f t="shared" si="42"/>
        <v>0</v>
      </c>
      <c r="P305" s="8">
        <f t="shared" si="43"/>
        <v>16.5</v>
      </c>
      <c r="Q305" s="9">
        <f t="shared" si="44"/>
        <v>19.975000000000001</v>
      </c>
      <c r="R305" s="9">
        <f t="shared" si="45"/>
        <v>14.125</v>
      </c>
      <c r="S305" s="9">
        <f t="shared" si="46"/>
        <v>14.925000000000001</v>
      </c>
      <c r="T305" s="9">
        <f t="shared" si="47"/>
        <v>16.625</v>
      </c>
      <c r="U305" s="8">
        <f t="shared" si="48"/>
        <v>16.341666666666669</v>
      </c>
      <c r="V305" s="8">
        <f t="shared" si="49"/>
        <v>16.412500000000001</v>
      </c>
    </row>
    <row r="306" spans="1:22" ht="13.5" x14ac:dyDescent="0.25">
      <c r="A306" s="3">
        <f>RSI!A306</f>
        <v>42451</v>
      </c>
      <c r="B306" s="2">
        <f>RSI!B306</f>
        <v>17.782</v>
      </c>
      <c r="C306" s="2">
        <f>RSI!I306</f>
        <v>25.907641766790789</v>
      </c>
      <c r="D306" s="2">
        <f>MACD!E306</f>
        <v>0.46556458214212171</v>
      </c>
      <c r="E306" s="2">
        <f>MACD!F306</f>
        <v>0.25153420337421412</v>
      </c>
      <c r="F306" s="2">
        <f>'Moving Avg'!D306</f>
        <v>17.8672</v>
      </c>
      <c r="G306" s="2">
        <f>'Moving Avg'!F306</f>
        <v>18.487649999999995</v>
      </c>
      <c r="H306" s="2">
        <f>'Moving Avg'!G306</f>
        <v>19.17492</v>
      </c>
      <c r="I306" s="2">
        <f>'Moving Avg'!H306</f>
        <v>18.35352000000001</v>
      </c>
      <c r="J306" s="6" t="str">
        <f>OBV!F306</f>
        <v>BEARISH</v>
      </c>
      <c r="K306" s="6" t="str">
        <f>OBV!G306</f>
        <v>NEUTRAL</v>
      </c>
      <c r="L306" s="6" t="str">
        <f>OBV!H306</f>
        <v>CONFIRMED BEARISH</v>
      </c>
      <c r="M306" s="8">
        <f t="shared" si="40"/>
        <v>50</v>
      </c>
      <c r="N306" s="8">
        <f t="shared" si="41"/>
        <v>0</v>
      </c>
      <c r="O306" s="8">
        <f t="shared" si="42"/>
        <v>0</v>
      </c>
      <c r="P306" s="8">
        <f t="shared" si="43"/>
        <v>16.5</v>
      </c>
      <c r="Q306" s="9">
        <f t="shared" si="44"/>
        <v>19.975000000000001</v>
      </c>
      <c r="R306" s="9">
        <f t="shared" si="45"/>
        <v>14.125</v>
      </c>
      <c r="S306" s="9">
        <f t="shared" si="46"/>
        <v>14.925000000000001</v>
      </c>
      <c r="T306" s="9">
        <f t="shared" si="47"/>
        <v>16.625</v>
      </c>
      <c r="U306" s="8">
        <f t="shared" si="48"/>
        <v>16.341666666666669</v>
      </c>
      <c r="V306" s="8">
        <f t="shared" si="49"/>
        <v>16.412500000000001</v>
      </c>
    </row>
    <row r="307" spans="1:22" ht="13.5" x14ac:dyDescent="0.25">
      <c r="A307" s="3">
        <f>RSI!A307</f>
        <v>42452</v>
      </c>
      <c r="B307" s="2">
        <f>RSI!B307</f>
        <v>17.782</v>
      </c>
      <c r="C307" s="2">
        <f>RSI!I307</f>
        <v>25.907641766790789</v>
      </c>
      <c r="D307" s="2">
        <f>MACD!E307</f>
        <v>0.45178049891679706</v>
      </c>
      <c r="E307" s="2">
        <f>MACD!F307</f>
        <v>0.2915834624827307</v>
      </c>
      <c r="F307" s="2">
        <f>'Moving Avg'!D307</f>
        <v>17.824599999999997</v>
      </c>
      <c r="G307" s="2">
        <f>'Moving Avg'!F307</f>
        <v>18.429199999999994</v>
      </c>
      <c r="H307" s="2">
        <f>'Moving Avg'!G307</f>
        <v>19.096080000000004</v>
      </c>
      <c r="I307" s="2">
        <f>'Moving Avg'!H307</f>
        <v>18.363830000000011</v>
      </c>
      <c r="J307" s="6" t="str">
        <f>OBV!F307</f>
        <v>BEARISH</v>
      </c>
      <c r="K307" s="6" t="str">
        <f>OBV!G307</f>
        <v>NEUTRAL</v>
      </c>
      <c r="L307" s="6" t="str">
        <f>OBV!H307</f>
        <v>CONFIRMED BEARISH</v>
      </c>
      <c r="M307" s="8">
        <f t="shared" si="40"/>
        <v>50</v>
      </c>
      <c r="N307" s="8">
        <f t="shared" si="41"/>
        <v>0</v>
      </c>
      <c r="O307" s="8">
        <f t="shared" si="42"/>
        <v>0</v>
      </c>
      <c r="P307" s="8">
        <f t="shared" si="43"/>
        <v>16.5</v>
      </c>
      <c r="Q307" s="9">
        <f t="shared" si="44"/>
        <v>19.975000000000001</v>
      </c>
      <c r="R307" s="9">
        <f t="shared" si="45"/>
        <v>14.125</v>
      </c>
      <c r="S307" s="9">
        <f t="shared" si="46"/>
        <v>14.925000000000001</v>
      </c>
      <c r="T307" s="9">
        <f t="shared" si="47"/>
        <v>16.625</v>
      </c>
      <c r="U307" s="8">
        <f t="shared" si="48"/>
        <v>16.341666666666669</v>
      </c>
      <c r="V307" s="8">
        <f t="shared" si="49"/>
        <v>16.412500000000001</v>
      </c>
    </row>
    <row r="308" spans="1:22" ht="13.5" x14ac:dyDescent="0.25">
      <c r="A308" s="3">
        <f>RSI!A308</f>
        <v>42453</v>
      </c>
      <c r="B308" s="2">
        <f>RSI!B308</f>
        <v>17.782</v>
      </c>
      <c r="C308" s="2">
        <f>RSI!I308</f>
        <v>25.907641766790789</v>
      </c>
      <c r="D308" s="2">
        <f>MACD!E308</f>
        <v>0.35948492945060551</v>
      </c>
      <c r="E308" s="2">
        <f>MACD!F308</f>
        <v>0.30516375587630568</v>
      </c>
      <c r="F308" s="2">
        <f>'Moving Avg'!D308</f>
        <v>17.782</v>
      </c>
      <c r="G308" s="2">
        <f>'Moving Avg'!F308</f>
        <v>18.371549999999996</v>
      </c>
      <c r="H308" s="2">
        <f>'Moving Avg'!G308</f>
        <v>19.017240000000005</v>
      </c>
      <c r="I308" s="2">
        <f>'Moving Avg'!H308</f>
        <v>18.371770000000012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  <c r="M308" s="8">
        <f t="shared" si="40"/>
        <v>50</v>
      </c>
      <c r="N308" s="8">
        <f t="shared" si="41"/>
        <v>0</v>
      </c>
      <c r="O308" s="8">
        <f t="shared" si="42"/>
        <v>0</v>
      </c>
      <c r="P308" s="8">
        <f t="shared" si="43"/>
        <v>16.5</v>
      </c>
      <c r="Q308" s="9">
        <f t="shared" si="44"/>
        <v>19.975000000000001</v>
      </c>
      <c r="R308" s="9">
        <f t="shared" si="45"/>
        <v>14.125</v>
      </c>
      <c r="S308" s="9">
        <f t="shared" si="46"/>
        <v>14.925000000000001</v>
      </c>
      <c r="T308" s="9">
        <f t="shared" si="47"/>
        <v>16.625</v>
      </c>
      <c r="U308" s="8">
        <f t="shared" si="48"/>
        <v>16.341666666666669</v>
      </c>
      <c r="V308" s="8">
        <f t="shared" si="49"/>
        <v>16.412500000000001</v>
      </c>
    </row>
    <row r="309" spans="1:22" ht="13.5" x14ac:dyDescent="0.25">
      <c r="A309" s="3">
        <f>RSI!A309</f>
        <v>42454</v>
      </c>
      <c r="B309" s="2">
        <f>RSI!B309</f>
        <v>17.782</v>
      </c>
      <c r="C309" s="2">
        <f>RSI!I309</f>
        <v>25.907641766790789</v>
      </c>
      <c r="D309" s="2">
        <f>MACD!E309</f>
        <v>0.28550424192637891</v>
      </c>
      <c r="E309" s="2">
        <f>MACD!F309</f>
        <v>0.30123185308632033</v>
      </c>
      <c r="F309" s="2">
        <f>'Moving Avg'!D309</f>
        <v>17.782</v>
      </c>
      <c r="G309" s="2">
        <f>'Moving Avg'!F309</f>
        <v>18.313899999999997</v>
      </c>
      <c r="H309" s="2">
        <f>'Moving Avg'!G309</f>
        <v>18.957840000000004</v>
      </c>
      <c r="I309" s="2">
        <f>'Moving Avg'!H309</f>
        <v>18.37971000000001</v>
      </c>
      <c r="J309" s="6" t="str">
        <f>OBV!F309</f>
        <v>NEUTRAL</v>
      </c>
      <c r="K309" s="6" t="str">
        <f>OBV!G309</f>
        <v>NEUTRAL</v>
      </c>
      <c r="L309" s="6" t="str">
        <f>OBV!H309</f>
        <v>NEUTRAL</v>
      </c>
      <c r="M309" s="8">
        <f t="shared" si="40"/>
        <v>50</v>
      </c>
      <c r="N309" s="8">
        <f t="shared" si="41"/>
        <v>45</v>
      </c>
      <c r="O309" s="8">
        <f t="shared" si="42"/>
        <v>0</v>
      </c>
      <c r="P309" s="8">
        <f t="shared" si="43"/>
        <v>33</v>
      </c>
      <c r="Q309" s="9">
        <f t="shared" si="44"/>
        <v>38.200000000000003</v>
      </c>
      <c r="R309" s="9">
        <f t="shared" si="45"/>
        <v>27.25</v>
      </c>
      <c r="S309" s="9">
        <f t="shared" si="46"/>
        <v>29.1</v>
      </c>
      <c r="T309" s="9">
        <f t="shared" si="47"/>
        <v>32</v>
      </c>
      <c r="U309" s="8">
        <f t="shared" si="48"/>
        <v>31.516666666666669</v>
      </c>
      <c r="V309" s="8">
        <f t="shared" si="49"/>
        <v>31.637500000000003</v>
      </c>
    </row>
    <row r="310" spans="1:22" ht="13.5" x14ac:dyDescent="0.25">
      <c r="A310" s="3">
        <f>RSI!A310</f>
        <v>42457</v>
      </c>
      <c r="B310" s="2">
        <f>RSI!B310</f>
        <v>17.782</v>
      </c>
      <c r="C310" s="2">
        <f>RSI!I310</f>
        <v>25.907641766790789</v>
      </c>
      <c r="D310" s="2">
        <f>MACD!E310</f>
        <v>0.22671590563900423</v>
      </c>
      <c r="E310" s="2">
        <f>MACD!F310</f>
        <v>0.2863286635968571</v>
      </c>
      <c r="F310" s="2">
        <f>'Moving Avg'!D310</f>
        <v>17.782</v>
      </c>
      <c r="G310" s="2">
        <f>'Moving Avg'!F310</f>
        <v>18.256249999999994</v>
      </c>
      <c r="H310" s="2">
        <f>'Moving Avg'!G310</f>
        <v>18.917080000000002</v>
      </c>
      <c r="I310" s="2">
        <f>'Moving Avg'!H310</f>
        <v>18.389465000000012</v>
      </c>
      <c r="J310" s="6" t="str">
        <f>OBV!F310</f>
        <v>NEUTRAL</v>
      </c>
      <c r="K310" s="6" t="str">
        <f>OBV!G310</f>
        <v>NEUTRAL</v>
      </c>
      <c r="L310" s="6" t="str">
        <f>OBV!H310</f>
        <v>NEUTRAL</v>
      </c>
      <c r="M310" s="8">
        <f t="shared" si="40"/>
        <v>50</v>
      </c>
      <c r="N310" s="8">
        <f t="shared" si="41"/>
        <v>100</v>
      </c>
      <c r="O310" s="8">
        <f t="shared" si="42"/>
        <v>0</v>
      </c>
      <c r="P310" s="8">
        <f t="shared" si="43"/>
        <v>33</v>
      </c>
      <c r="Q310" s="9">
        <f t="shared" si="44"/>
        <v>57.45</v>
      </c>
      <c r="R310" s="9">
        <f t="shared" si="45"/>
        <v>38.25</v>
      </c>
      <c r="S310" s="9">
        <f t="shared" si="46"/>
        <v>37.35</v>
      </c>
      <c r="T310" s="9">
        <f t="shared" si="47"/>
        <v>45.75</v>
      </c>
      <c r="U310" s="8">
        <f t="shared" si="48"/>
        <v>44.35</v>
      </c>
      <c r="V310" s="8">
        <f t="shared" si="49"/>
        <v>44.7</v>
      </c>
    </row>
    <row r="311" spans="1:22" ht="13.5" x14ac:dyDescent="0.25">
      <c r="A311" s="3">
        <f>RSI!A311</f>
        <v>42458</v>
      </c>
      <c r="B311" s="2">
        <f>RSI!B311</f>
        <v>17.782</v>
      </c>
      <c r="C311" s="2">
        <f>RSI!I311</f>
        <v>25.907641766790789</v>
      </c>
      <c r="D311" s="2">
        <f>MACD!E311</f>
        <v>0.18050036119004886</v>
      </c>
      <c r="E311" s="2">
        <f>MACD!F311</f>
        <v>0.26516300311549545</v>
      </c>
      <c r="F311" s="2">
        <f>'Moving Avg'!D311</f>
        <v>17.782</v>
      </c>
      <c r="G311" s="2">
        <f>'Moving Avg'!F311</f>
        <v>18.170549999999999</v>
      </c>
      <c r="H311" s="2">
        <f>'Moving Avg'!G311</f>
        <v>18.858780000000003</v>
      </c>
      <c r="I311" s="2">
        <f>'Moving Avg'!H311</f>
        <v>18.397405000000013</v>
      </c>
      <c r="J311" s="6" t="str">
        <f>OBV!F311</f>
        <v>NEUTRAL</v>
      </c>
      <c r="K311" s="6" t="str">
        <f>OBV!G311</f>
        <v>NEUTRAL</v>
      </c>
      <c r="L311" s="6" t="str">
        <f>OBV!H311</f>
        <v>NEUTRAL</v>
      </c>
      <c r="M311" s="8">
        <f t="shared" si="40"/>
        <v>50</v>
      </c>
      <c r="N311" s="8">
        <f t="shared" si="41"/>
        <v>100</v>
      </c>
      <c r="O311" s="8">
        <f t="shared" si="42"/>
        <v>0</v>
      </c>
      <c r="P311" s="8">
        <f t="shared" si="43"/>
        <v>33</v>
      </c>
      <c r="Q311" s="9">
        <f t="shared" si="44"/>
        <v>57.45</v>
      </c>
      <c r="R311" s="9">
        <f t="shared" si="45"/>
        <v>38.25</v>
      </c>
      <c r="S311" s="9">
        <f t="shared" si="46"/>
        <v>37.35</v>
      </c>
      <c r="T311" s="9">
        <f t="shared" si="47"/>
        <v>45.75</v>
      </c>
      <c r="U311" s="8">
        <f t="shared" si="48"/>
        <v>44.35</v>
      </c>
      <c r="V311" s="8">
        <f t="shared" si="49"/>
        <v>44.7</v>
      </c>
    </row>
    <row r="312" spans="1:22" ht="13.5" x14ac:dyDescent="0.25">
      <c r="A312" s="3">
        <f>RSI!A312</f>
        <v>42459</v>
      </c>
      <c r="B312" s="2">
        <f>RSI!B312</f>
        <v>17.782</v>
      </c>
      <c r="C312" s="2">
        <f>RSI!I312</f>
        <v>25.907641766790789</v>
      </c>
      <c r="D312" s="2">
        <f>MACD!E312</f>
        <v>0.14466196754838734</v>
      </c>
      <c r="E312" s="2">
        <f>MACD!F312</f>
        <v>0.24106279600207384</v>
      </c>
      <c r="F312" s="2">
        <f>'Moving Avg'!D312</f>
        <v>17.782</v>
      </c>
      <c r="G312" s="2">
        <f>'Moving Avg'!F312</f>
        <v>18.115649999999999</v>
      </c>
      <c r="H312" s="2">
        <f>'Moving Avg'!G312</f>
        <v>18.800480000000007</v>
      </c>
      <c r="I312" s="2">
        <f>'Moving Avg'!H312</f>
        <v>18.405265000000011</v>
      </c>
      <c r="J312" s="6" t="str">
        <f>OBV!F312</f>
        <v>NEUTRAL</v>
      </c>
      <c r="K312" s="6" t="str">
        <f>OBV!G312</f>
        <v>NEUTRAL</v>
      </c>
      <c r="L312" s="6" t="str">
        <f>OBV!H312</f>
        <v>NEUTRAL</v>
      </c>
      <c r="M312" s="8">
        <f t="shared" si="40"/>
        <v>50</v>
      </c>
      <c r="N312" s="8">
        <f t="shared" si="41"/>
        <v>100</v>
      </c>
      <c r="O312" s="8">
        <f t="shared" si="42"/>
        <v>0</v>
      </c>
      <c r="P312" s="8">
        <f t="shared" si="43"/>
        <v>33</v>
      </c>
      <c r="Q312" s="9">
        <f t="shared" si="44"/>
        <v>57.45</v>
      </c>
      <c r="R312" s="9">
        <f t="shared" si="45"/>
        <v>38.25</v>
      </c>
      <c r="S312" s="9">
        <f t="shared" si="46"/>
        <v>37.35</v>
      </c>
      <c r="T312" s="9">
        <f t="shared" si="47"/>
        <v>45.75</v>
      </c>
      <c r="U312" s="8">
        <f t="shared" si="48"/>
        <v>44.35</v>
      </c>
      <c r="V312" s="8">
        <f t="shared" si="49"/>
        <v>44.7</v>
      </c>
    </row>
    <row r="313" spans="1:22" ht="13.5" x14ac:dyDescent="0.25">
      <c r="A313" s="3">
        <f>RSI!A313</f>
        <v>42460</v>
      </c>
      <c r="B313" s="2">
        <f>RSI!B313</f>
        <v>17.782</v>
      </c>
      <c r="C313" s="2">
        <f>RSI!I313</f>
        <v>25.907641766790789</v>
      </c>
      <c r="D313" s="2">
        <f>MACD!E313</f>
        <v>0.11736223500807341</v>
      </c>
      <c r="E313" s="2">
        <f>MACD!F313</f>
        <v>0.21632268380327377</v>
      </c>
      <c r="F313" s="2">
        <f>'Moving Avg'!D313</f>
        <v>17.782</v>
      </c>
      <c r="G313" s="2">
        <f>'Moving Avg'!F313</f>
        <v>18.060749999999999</v>
      </c>
      <c r="H313" s="2">
        <f>'Moving Avg'!G313</f>
        <v>18.753240000000009</v>
      </c>
      <c r="I313" s="2">
        <f>'Moving Avg'!H313</f>
        <v>18.41123000000001</v>
      </c>
      <c r="J313" s="6" t="str">
        <f>OBV!F313</f>
        <v>NEUTRAL</v>
      </c>
      <c r="K313" s="6" t="str">
        <f>OBV!G313</f>
        <v>NEUTRAL</v>
      </c>
      <c r="L313" s="6" t="str">
        <f>OBV!H313</f>
        <v>NEUTRAL</v>
      </c>
      <c r="M313" s="8">
        <f t="shared" si="40"/>
        <v>50</v>
      </c>
      <c r="N313" s="8">
        <f t="shared" si="41"/>
        <v>100</v>
      </c>
      <c r="O313" s="8">
        <f t="shared" si="42"/>
        <v>0</v>
      </c>
      <c r="P313" s="8">
        <f t="shared" si="43"/>
        <v>33</v>
      </c>
      <c r="Q313" s="9">
        <f t="shared" si="44"/>
        <v>57.45</v>
      </c>
      <c r="R313" s="9">
        <f t="shared" si="45"/>
        <v>38.25</v>
      </c>
      <c r="S313" s="9">
        <f t="shared" si="46"/>
        <v>37.35</v>
      </c>
      <c r="T313" s="9">
        <f t="shared" si="47"/>
        <v>45.75</v>
      </c>
      <c r="U313" s="8">
        <f t="shared" si="48"/>
        <v>44.35</v>
      </c>
      <c r="V313" s="8">
        <f t="shared" si="49"/>
        <v>44.7</v>
      </c>
    </row>
    <row r="314" spans="1:22" ht="13.5" x14ac:dyDescent="0.25">
      <c r="A314" s="3">
        <f>RSI!A314</f>
        <v>42461</v>
      </c>
      <c r="B314" s="2">
        <f>RSI!B314</f>
        <v>17.742000000000001</v>
      </c>
      <c r="C314" s="2">
        <f>RSI!I314</f>
        <v>24.873531031838112</v>
      </c>
      <c r="D314" s="2">
        <f>MACD!E314</f>
        <v>6.725717692083677E-2</v>
      </c>
      <c r="E314" s="2">
        <f>MACD!F314</f>
        <v>0.18650958242678636</v>
      </c>
      <c r="F314" s="2">
        <f>'Moving Avg'!D314</f>
        <v>17.774000000000001</v>
      </c>
      <c r="G314" s="2">
        <f>'Moving Avg'!F314</f>
        <v>18.00385</v>
      </c>
      <c r="H314" s="2">
        <f>'Moving Avg'!G314</f>
        <v>18.705200000000008</v>
      </c>
      <c r="I314" s="2">
        <f>'Moving Avg'!H314</f>
        <v>18.416995000000014</v>
      </c>
      <c r="J314" s="6" t="str">
        <f>OBV!F314</f>
        <v>BEARISH</v>
      </c>
      <c r="K314" s="6" t="str">
        <f>OBV!G314</f>
        <v>NEUTRAL</v>
      </c>
      <c r="L314" s="6" t="str">
        <f>OBV!H314</f>
        <v>CONFIRMED BEARISH</v>
      </c>
      <c r="M314" s="8">
        <f t="shared" si="40"/>
        <v>50</v>
      </c>
      <c r="N314" s="8">
        <f t="shared" si="41"/>
        <v>100</v>
      </c>
      <c r="O314" s="8">
        <f t="shared" si="42"/>
        <v>0</v>
      </c>
      <c r="P314" s="8">
        <f t="shared" si="43"/>
        <v>16.5</v>
      </c>
      <c r="Q314" s="9">
        <f t="shared" si="44"/>
        <v>54.975000000000001</v>
      </c>
      <c r="R314" s="9">
        <f t="shared" si="45"/>
        <v>34.125</v>
      </c>
      <c r="S314" s="9">
        <f t="shared" si="46"/>
        <v>29.925000000000001</v>
      </c>
      <c r="T314" s="9">
        <f t="shared" si="47"/>
        <v>41.625</v>
      </c>
      <c r="U314" s="8">
        <f t="shared" si="48"/>
        <v>39.674999999999997</v>
      </c>
      <c r="V314" s="8">
        <f t="shared" si="49"/>
        <v>40.162499999999994</v>
      </c>
    </row>
    <row r="315" spans="1:22" ht="13.5" x14ac:dyDescent="0.25">
      <c r="A315" s="3">
        <f>RSI!A315</f>
        <v>42464</v>
      </c>
      <c r="B315" s="2">
        <f>RSI!B315</f>
        <v>17.742000000000001</v>
      </c>
      <c r="C315" s="2">
        <f>RSI!I315</f>
        <v>24.873531031838112</v>
      </c>
      <c r="D315" s="2">
        <f>MACD!E315</f>
        <v>2.769045418102678E-2</v>
      </c>
      <c r="E315" s="2">
        <f>MACD!F315</f>
        <v>0.15474575677763444</v>
      </c>
      <c r="F315" s="2">
        <f>'Moving Avg'!D315</f>
        <v>17.766000000000002</v>
      </c>
      <c r="G315" s="2">
        <f>'Moving Avg'!F315</f>
        <v>17.946950000000005</v>
      </c>
      <c r="H315" s="2">
        <f>'Moving Avg'!G315</f>
        <v>18.657160000000008</v>
      </c>
      <c r="I315" s="2">
        <f>'Moving Avg'!H315</f>
        <v>18.422760000000011</v>
      </c>
      <c r="J315" s="6" t="str">
        <f>OBV!F315</f>
        <v>BEARISH</v>
      </c>
      <c r="K315" s="6" t="str">
        <f>OBV!G315</f>
        <v>NEUTRAL</v>
      </c>
      <c r="L315" s="6" t="str">
        <f>OBV!H315</f>
        <v>CONFIRMED BEARISH</v>
      </c>
      <c r="M315" s="8">
        <f t="shared" si="40"/>
        <v>50</v>
      </c>
      <c r="N315" s="8">
        <f t="shared" si="41"/>
        <v>100</v>
      </c>
      <c r="O315" s="8">
        <f t="shared" si="42"/>
        <v>0</v>
      </c>
      <c r="P315" s="8">
        <f t="shared" si="43"/>
        <v>16.5</v>
      </c>
      <c r="Q315" s="9">
        <f t="shared" si="44"/>
        <v>54.975000000000001</v>
      </c>
      <c r="R315" s="9">
        <f t="shared" si="45"/>
        <v>34.125</v>
      </c>
      <c r="S315" s="9">
        <f t="shared" si="46"/>
        <v>29.925000000000001</v>
      </c>
      <c r="T315" s="9">
        <f t="shared" si="47"/>
        <v>41.625</v>
      </c>
      <c r="U315" s="8">
        <f t="shared" si="48"/>
        <v>39.674999999999997</v>
      </c>
      <c r="V315" s="8">
        <f t="shared" si="49"/>
        <v>40.162499999999994</v>
      </c>
    </row>
    <row r="316" spans="1:22" ht="13.5" x14ac:dyDescent="0.25">
      <c r="A316" s="3">
        <f>RSI!A316</f>
        <v>42465</v>
      </c>
      <c r="B316" s="2">
        <f>RSI!B316</f>
        <v>17.742000000000001</v>
      </c>
      <c r="C316" s="2">
        <f>RSI!I316</f>
        <v>24.873531031838112</v>
      </c>
      <c r="D316" s="2">
        <f>MACD!E316</f>
        <v>-3.1688351926817404E-3</v>
      </c>
      <c r="E316" s="2">
        <f>MACD!F316</f>
        <v>0.12316283838357121</v>
      </c>
      <c r="F316" s="2">
        <f>'Moving Avg'!D316</f>
        <v>17.758000000000003</v>
      </c>
      <c r="G316" s="2">
        <f>'Moving Avg'!F316</f>
        <v>17.878200000000003</v>
      </c>
      <c r="H316" s="2">
        <f>'Moving Avg'!G316</f>
        <v>18.609120000000008</v>
      </c>
      <c r="I316" s="2">
        <f>'Moving Avg'!H316</f>
        <v>18.426590000000012</v>
      </c>
      <c r="J316" s="6" t="str">
        <f>OBV!F316</f>
        <v>BEARISH</v>
      </c>
      <c r="K316" s="6" t="str">
        <f>OBV!G316</f>
        <v>NEUTRAL</v>
      </c>
      <c r="L316" s="6" t="str">
        <f>OBV!H316</f>
        <v>CONFIRMED BEARISH</v>
      </c>
      <c r="M316" s="8">
        <f t="shared" si="40"/>
        <v>50</v>
      </c>
      <c r="N316" s="8">
        <f t="shared" si="41"/>
        <v>100</v>
      </c>
      <c r="O316" s="8">
        <f t="shared" si="42"/>
        <v>0</v>
      </c>
      <c r="P316" s="8">
        <f t="shared" si="43"/>
        <v>16.5</v>
      </c>
      <c r="Q316" s="9">
        <f t="shared" si="44"/>
        <v>54.975000000000001</v>
      </c>
      <c r="R316" s="9">
        <f t="shared" si="45"/>
        <v>34.125</v>
      </c>
      <c r="S316" s="9">
        <f t="shared" si="46"/>
        <v>29.925000000000001</v>
      </c>
      <c r="T316" s="9">
        <f t="shared" si="47"/>
        <v>41.625</v>
      </c>
      <c r="U316" s="8">
        <f t="shared" si="48"/>
        <v>39.674999999999997</v>
      </c>
      <c r="V316" s="8">
        <f t="shared" si="49"/>
        <v>40.162499999999994</v>
      </c>
    </row>
    <row r="317" spans="1:22" ht="13.5" x14ac:dyDescent="0.25">
      <c r="A317" s="3">
        <f>RSI!A317</f>
        <v>42466</v>
      </c>
      <c r="B317" s="2">
        <f>RSI!B317</f>
        <v>17.742000000000001</v>
      </c>
      <c r="C317" s="2">
        <f>RSI!I317</f>
        <v>24.873531031838112</v>
      </c>
      <c r="D317" s="2">
        <f>MACD!E317</f>
        <v>-2.6854388574449217E-2</v>
      </c>
      <c r="E317" s="2">
        <f>MACD!F317</f>
        <v>9.3159392991967141E-2</v>
      </c>
      <c r="F317" s="2">
        <f>'Moving Avg'!D317</f>
        <v>17.750000000000004</v>
      </c>
      <c r="G317" s="2">
        <f>'Moving Avg'!F317</f>
        <v>17.837900000000008</v>
      </c>
      <c r="H317" s="2">
        <f>'Moving Avg'!G317</f>
        <v>18.579100000000004</v>
      </c>
      <c r="I317" s="2">
        <f>'Moving Avg'!H317</f>
        <v>18.430420000000016</v>
      </c>
      <c r="J317" s="6" t="str">
        <f>OBV!F317</f>
        <v>BEARISH</v>
      </c>
      <c r="K317" s="6" t="str">
        <f>OBV!G317</f>
        <v>NEUTRAL</v>
      </c>
      <c r="L317" s="6" t="str">
        <f>OBV!H317</f>
        <v>CONFIRMED BEARISH</v>
      </c>
      <c r="M317" s="8">
        <f t="shared" si="40"/>
        <v>50</v>
      </c>
      <c r="N317" s="8">
        <f t="shared" si="41"/>
        <v>100</v>
      </c>
      <c r="O317" s="8">
        <f t="shared" si="42"/>
        <v>0</v>
      </c>
      <c r="P317" s="8">
        <f t="shared" si="43"/>
        <v>16.5</v>
      </c>
      <c r="Q317" s="9">
        <f t="shared" si="44"/>
        <v>54.975000000000001</v>
      </c>
      <c r="R317" s="9">
        <f t="shared" si="45"/>
        <v>34.125</v>
      </c>
      <c r="S317" s="9">
        <f t="shared" si="46"/>
        <v>29.925000000000001</v>
      </c>
      <c r="T317" s="9">
        <f t="shared" si="47"/>
        <v>41.625</v>
      </c>
      <c r="U317" s="8">
        <f t="shared" si="48"/>
        <v>39.674999999999997</v>
      </c>
      <c r="V317" s="8">
        <f t="shared" si="49"/>
        <v>40.162499999999994</v>
      </c>
    </row>
    <row r="318" spans="1:22" ht="13.5" x14ac:dyDescent="0.25">
      <c r="A318" s="3">
        <f>RSI!A318</f>
        <v>42467</v>
      </c>
      <c r="B318" s="2">
        <f>RSI!B318</f>
        <v>18.271999999999998</v>
      </c>
      <c r="C318" s="2">
        <f>RSI!I318</f>
        <v>56.101488092843738</v>
      </c>
      <c r="D318" s="2">
        <f>MACD!E318</f>
        <v>-8.3908831952470564E-2</v>
      </c>
      <c r="E318" s="2">
        <f>MACD!F318</f>
        <v>5.7745748003079606E-2</v>
      </c>
      <c r="F318" s="2">
        <f>'Moving Avg'!D318</f>
        <v>17.848000000000003</v>
      </c>
      <c r="G318" s="2">
        <f>'Moving Avg'!F318</f>
        <v>17.851750000000006</v>
      </c>
      <c r="H318" s="2">
        <f>'Moving Avg'!G318</f>
        <v>18.553980000000006</v>
      </c>
      <c r="I318" s="2">
        <f>'Moving Avg'!H318</f>
        <v>18.436900000000016</v>
      </c>
      <c r="J318" s="6" t="str">
        <f>OBV!F318</f>
        <v>BEARISH</v>
      </c>
      <c r="K318" s="6" t="str">
        <f>OBV!G318</f>
        <v>NEUTRAL</v>
      </c>
      <c r="L318" s="6" t="str">
        <f>OBV!H318</f>
        <v>BEARISH DIVERGENCE</v>
      </c>
      <c r="M318" s="8">
        <f t="shared" si="40"/>
        <v>25</v>
      </c>
      <c r="N318" s="8">
        <f t="shared" si="41"/>
        <v>100</v>
      </c>
      <c r="O318" s="8">
        <f t="shared" si="42"/>
        <v>0</v>
      </c>
      <c r="P318" s="8">
        <f t="shared" si="43"/>
        <v>16.5</v>
      </c>
      <c r="Q318" s="9">
        <f t="shared" si="44"/>
        <v>46.225000000000001</v>
      </c>
      <c r="R318" s="9">
        <f t="shared" si="45"/>
        <v>29.125</v>
      </c>
      <c r="S318" s="9">
        <f t="shared" si="46"/>
        <v>26.175000000000001</v>
      </c>
      <c r="T318" s="9">
        <f t="shared" si="47"/>
        <v>35.375</v>
      </c>
      <c r="U318" s="8">
        <f t="shared" si="48"/>
        <v>33.841666666666661</v>
      </c>
      <c r="V318" s="8">
        <f t="shared" si="49"/>
        <v>34.224999999999994</v>
      </c>
    </row>
    <row r="319" spans="1:22" ht="13.5" x14ac:dyDescent="0.25">
      <c r="A319" s="3">
        <f>RSI!A319</f>
        <v>42468</v>
      </c>
      <c r="B319" s="2">
        <f>RSI!B319</f>
        <v>19.093</v>
      </c>
      <c r="C319" s="2">
        <f>RSI!I319</f>
        <v>74.077160343572672</v>
      </c>
      <c r="D319" s="2">
        <f>MACD!E319</f>
        <v>-0.19405224107254782</v>
      </c>
      <c r="E319" s="2">
        <f>MACD!F319</f>
        <v>7.3861501879541186E-3</v>
      </c>
      <c r="F319" s="2">
        <f>'Moving Avg'!D319</f>
        <v>18.118199999999998</v>
      </c>
      <c r="G319" s="2">
        <f>'Moving Avg'!F319</f>
        <v>17.906650000000006</v>
      </c>
      <c r="H319" s="2">
        <f>'Moving Avg'!G319</f>
        <v>18.539440000000006</v>
      </c>
      <c r="I319" s="2">
        <f>'Moving Avg'!H319</f>
        <v>18.447485000000015</v>
      </c>
      <c r="J319" s="6" t="str">
        <f>OBV!F319</f>
        <v>NEUTRAL</v>
      </c>
      <c r="K319" s="6" t="str">
        <f>OBV!G319</f>
        <v>NEUTRAL</v>
      </c>
      <c r="L319" s="6" t="str">
        <f>OBV!H319</f>
        <v>NEUTRAL</v>
      </c>
      <c r="M319" s="8">
        <f t="shared" si="40"/>
        <v>0</v>
      </c>
      <c r="N319" s="8">
        <f t="shared" si="41"/>
        <v>100</v>
      </c>
      <c r="O319" s="8">
        <f t="shared" si="42"/>
        <v>0</v>
      </c>
      <c r="P319" s="8">
        <f t="shared" si="43"/>
        <v>33</v>
      </c>
      <c r="Q319" s="9">
        <f t="shared" si="44"/>
        <v>39.950000000000003</v>
      </c>
      <c r="R319" s="9">
        <f t="shared" si="45"/>
        <v>28.25</v>
      </c>
      <c r="S319" s="9">
        <f t="shared" si="46"/>
        <v>29.85</v>
      </c>
      <c r="T319" s="9">
        <f t="shared" si="47"/>
        <v>33.25</v>
      </c>
      <c r="U319" s="8">
        <f t="shared" si="48"/>
        <v>32.683333333333337</v>
      </c>
      <c r="V319" s="8">
        <f t="shared" si="49"/>
        <v>32.825000000000003</v>
      </c>
    </row>
    <row r="320" spans="1:22" ht="13.5" x14ac:dyDescent="0.25">
      <c r="A320" s="3">
        <f>RSI!A320</f>
        <v>42471</v>
      </c>
      <c r="B320" s="2">
        <f>RSI!B320</f>
        <v>19.748999999999999</v>
      </c>
      <c r="C320" s="2">
        <f>RSI!I320</f>
        <v>80.831338320378507</v>
      </c>
      <c r="D320" s="2">
        <f>MACD!E320</f>
        <v>-0.3416682768096706</v>
      </c>
      <c r="E320" s="2">
        <f>MACD!F320</f>
        <v>-6.2424735211570832E-2</v>
      </c>
      <c r="F320" s="2">
        <f>'Moving Avg'!D320</f>
        <v>18.519600000000001</v>
      </c>
      <c r="G320" s="2">
        <f>'Moving Avg'!F320</f>
        <v>17.994350000000004</v>
      </c>
      <c r="H320" s="2">
        <f>'Moving Avg'!G320</f>
        <v>18.538020000000007</v>
      </c>
      <c r="I320" s="2">
        <f>'Moving Avg'!H320</f>
        <v>18.463285000000013</v>
      </c>
      <c r="J320" s="6" t="str">
        <f>OBV!F320</f>
        <v>BULLISH</v>
      </c>
      <c r="K320" s="6" t="str">
        <f>OBV!G320</f>
        <v>NEUTRAL</v>
      </c>
      <c r="L320" s="6" t="str">
        <f>OBV!H320</f>
        <v>CONFIRMED BULLISH</v>
      </c>
      <c r="M320" s="8">
        <f t="shared" si="40"/>
        <v>0</v>
      </c>
      <c r="N320" s="8">
        <f t="shared" si="41"/>
        <v>100</v>
      </c>
      <c r="O320" s="8">
        <f t="shared" si="42"/>
        <v>50</v>
      </c>
      <c r="P320" s="8">
        <f t="shared" si="43"/>
        <v>83.5</v>
      </c>
      <c r="Q320" s="9">
        <f t="shared" si="44"/>
        <v>55.024999999999999</v>
      </c>
      <c r="R320" s="9">
        <f t="shared" si="45"/>
        <v>58.375</v>
      </c>
      <c r="S320" s="9">
        <f t="shared" si="46"/>
        <v>65.075000000000003</v>
      </c>
      <c r="T320" s="9">
        <f t="shared" si="47"/>
        <v>58.375</v>
      </c>
      <c r="U320" s="8">
        <f t="shared" si="48"/>
        <v>59.491666666666674</v>
      </c>
      <c r="V320" s="8">
        <f t="shared" si="49"/>
        <v>59.212500000000006</v>
      </c>
    </row>
    <row r="321" spans="1:22" ht="13.5" x14ac:dyDescent="0.25">
      <c r="A321" s="3">
        <f>RSI!A321</f>
        <v>42472</v>
      </c>
      <c r="B321" s="2">
        <f>RSI!B321</f>
        <v>20.381</v>
      </c>
      <c r="C321" s="2">
        <f>RSI!I321</f>
        <v>84.910439218179448</v>
      </c>
      <c r="D321" s="2">
        <f>MACD!E321</f>
        <v>-0.5226589797169936</v>
      </c>
      <c r="E321" s="2">
        <f>MACD!F321</f>
        <v>-0.15447158411265541</v>
      </c>
      <c r="F321" s="2">
        <f>'Moving Avg'!D321</f>
        <v>19.0474</v>
      </c>
      <c r="G321" s="2">
        <f>'Moving Avg'!F321</f>
        <v>18.11365</v>
      </c>
      <c r="H321" s="2">
        <f>'Moving Avg'!G321</f>
        <v>18.561240000000005</v>
      </c>
      <c r="I321" s="2">
        <f>'Moving Avg'!H321</f>
        <v>18.482245000000013</v>
      </c>
      <c r="J321" s="6" t="str">
        <f>OBV!F321</f>
        <v>BULLISH</v>
      </c>
      <c r="K321" s="6" t="str">
        <f>OBV!G321</f>
        <v>WEAK</v>
      </c>
      <c r="L321" s="6" t="str">
        <f>OBV!H321</f>
        <v>CONFIRMED BULLISH</v>
      </c>
      <c r="M321" s="8">
        <f t="shared" si="40"/>
        <v>0</v>
      </c>
      <c r="N321" s="8">
        <f t="shared" si="41"/>
        <v>100</v>
      </c>
      <c r="O321" s="8">
        <f t="shared" si="42"/>
        <v>50</v>
      </c>
      <c r="P321" s="8">
        <f t="shared" si="43"/>
        <v>67</v>
      </c>
      <c r="Q321" s="9">
        <f t="shared" si="44"/>
        <v>52.55</v>
      </c>
      <c r="R321" s="9">
        <f t="shared" si="45"/>
        <v>54.25</v>
      </c>
      <c r="S321" s="9">
        <f t="shared" si="46"/>
        <v>57.650000000000006</v>
      </c>
      <c r="T321" s="9">
        <f t="shared" si="47"/>
        <v>54.25</v>
      </c>
      <c r="U321" s="8">
        <f t="shared" si="48"/>
        <v>54.816666666666663</v>
      </c>
      <c r="V321" s="8">
        <f t="shared" si="49"/>
        <v>54.674999999999997</v>
      </c>
    </row>
    <row r="322" spans="1:22" ht="13.5" x14ac:dyDescent="0.25">
      <c r="A322" s="3">
        <f>RSI!A322</f>
        <v>42473</v>
      </c>
      <c r="B322" s="2">
        <f>RSI!B322</f>
        <v>20.396999999999998</v>
      </c>
      <c r="C322" s="2">
        <f>RSI!I322</f>
        <v>84.997480333644944</v>
      </c>
      <c r="D322" s="2">
        <f>MACD!E322</f>
        <v>-0.68930800359348154</v>
      </c>
      <c r="E322" s="2">
        <f>MACD!F322</f>
        <v>-0.26143886800882066</v>
      </c>
      <c r="F322" s="2">
        <f>'Moving Avg'!D322</f>
        <v>19.578399999999998</v>
      </c>
      <c r="G322" s="2">
        <f>'Moving Avg'!F322</f>
        <v>18.233750000000001</v>
      </c>
      <c r="H322" s="2">
        <f>'Moving Avg'!G322</f>
        <v>18.584780000000006</v>
      </c>
      <c r="I322" s="2">
        <f>'Moving Avg'!H322</f>
        <v>18.498915000000014</v>
      </c>
      <c r="J322" s="6" t="str">
        <f>OBV!F322</f>
        <v>BULLISH</v>
      </c>
      <c r="K322" s="6" t="str">
        <f>OBV!G322</f>
        <v>WEAK</v>
      </c>
      <c r="L322" s="6" t="str">
        <f>OBV!H322</f>
        <v>CONFIRMED BULLISH</v>
      </c>
      <c r="M322" s="8">
        <f t="shared" ref="M322:M385" si="50">IF(C322&lt;30,50, IF(C322&gt;70, 0, 25))</f>
        <v>0</v>
      </c>
      <c r="N322" s="8">
        <f t="shared" ref="N322:N385" si="51">IF(E322-D322&gt;0.02, 100, IF(E322-D322&lt;0,0,45))</f>
        <v>100</v>
      </c>
      <c r="O322" s="8">
        <f t="shared" ref="O322:O385" si="52">IF(F322-I322&gt;10,100,IF(F322-I322&gt;5,75, IF(F322-I322&gt;0,50,0)))</f>
        <v>50</v>
      </c>
      <c r="P322" s="8">
        <f t="shared" ref="P322:P385" si="53">IF(L322="confirmed bullish", 34, IF(L322="bullish divergence",17, 0))+IF(J322="bullish",33,IF(J322="bearish",0,16.5))+IF(K322="strong",33,IF(K322="weak",0,16.5))</f>
        <v>67</v>
      </c>
      <c r="Q322" s="9">
        <f t="shared" si="44"/>
        <v>52.55</v>
      </c>
      <c r="R322" s="9">
        <f t="shared" si="45"/>
        <v>54.25</v>
      </c>
      <c r="S322" s="9">
        <f t="shared" si="46"/>
        <v>57.650000000000006</v>
      </c>
      <c r="T322" s="9">
        <f t="shared" si="47"/>
        <v>54.25</v>
      </c>
      <c r="U322" s="8">
        <f t="shared" si="48"/>
        <v>54.816666666666663</v>
      </c>
      <c r="V322" s="8">
        <f t="shared" si="49"/>
        <v>54.674999999999997</v>
      </c>
    </row>
    <row r="323" spans="1:22" ht="13.5" x14ac:dyDescent="0.25">
      <c r="A323" s="3">
        <f>RSI!A323</f>
        <v>42474</v>
      </c>
      <c r="B323" s="2">
        <f>RSI!B323</f>
        <v>20.539000000000001</v>
      </c>
      <c r="C323" s="2">
        <f>RSI!I323</f>
        <v>85.781376343247828</v>
      </c>
      <c r="D323" s="2">
        <f>MACD!E323</f>
        <v>-0.85233720459536144</v>
      </c>
      <c r="E323" s="2">
        <f>MACD!F323</f>
        <v>-0.37961853532612883</v>
      </c>
      <c r="F323" s="2">
        <f>'Moving Avg'!D323</f>
        <v>20.0318</v>
      </c>
      <c r="G323" s="2">
        <f>'Moving Avg'!F323</f>
        <v>18.360949999999999</v>
      </c>
      <c r="H323" s="2">
        <f>'Moving Avg'!G323</f>
        <v>18.611160000000005</v>
      </c>
      <c r="I323" s="2">
        <f>'Moving Avg'!H323</f>
        <v>18.516295000000017</v>
      </c>
      <c r="J323" s="6" t="str">
        <f>OBV!F323</f>
        <v>BULLISH</v>
      </c>
      <c r="K323" s="6" t="str">
        <f>OBV!G323</f>
        <v>WEAK</v>
      </c>
      <c r="L323" s="6" t="str">
        <f>OBV!H323</f>
        <v>CONFIRMED BULLISH</v>
      </c>
      <c r="M323" s="8">
        <f t="shared" si="50"/>
        <v>0</v>
      </c>
      <c r="N323" s="8">
        <f t="shared" si="51"/>
        <v>100</v>
      </c>
      <c r="O323" s="8">
        <f t="shared" si="52"/>
        <v>50</v>
      </c>
      <c r="P323" s="8">
        <f t="shared" si="53"/>
        <v>67</v>
      </c>
      <c r="Q323" s="9">
        <f t="shared" ref="Q323:Q386" si="54">0.35*M323+N323*0.35+O323*0.15+P323*0.15</f>
        <v>52.55</v>
      </c>
      <c r="R323" s="9">
        <f t="shared" ref="R323:R386" si="55">M323*0.2+N323*0.2+O323*0.35+P323*0.25</f>
        <v>54.25</v>
      </c>
      <c r="S323" s="9">
        <f t="shared" ref="S323:S386" si="56">M323*0.15+N323*0.15+O323*0.25+P323*0.45</f>
        <v>57.650000000000006</v>
      </c>
      <c r="T323" s="9">
        <f t="shared" ref="T323:T386" si="57">0.25*SUM(M323:P323)</f>
        <v>54.25</v>
      </c>
      <c r="U323" s="8">
        <f t="shared" ref="U323:U386" si="58">SUM(Q323:S323)/3</f>
        <v>54.816666666666663</v>
      </c>
      <c r="V323" s="8">
        <f t="shared" ref="V323:V386" si="59">SUM(Q323:T323)/4</f>
        <v>54.674999999999997</v>
      </c>
    </row>
    <row r="324" spans="1:22" ht="13.5" x14ac:dyDescent="0.25">
      <c r="A324" s="3">
        <f>RSI!A324</f>
        <v>42475</v>
      </c>
      <c r="B324" s="2">
        <f>RSI!B324</f>
        <v>20.626000000000001</v>
      </c>
      <c r="C324" s="2">
        <f>RSI!I324</f>
        <v>86.255233249647759</v>
      </c>
      <c r="D324" s="2">
        <f>MACD!E324</f>
        <v>-1.0143704851000201</v>
      </c>
      <c r="E324" s="2">
        <f>MACD!F324</f>
        <v>-0.50656892528090713</v>
      </c>
      <c r="F324" s="2">
        <f>'Moving Avg'!D324</f>
        <v>20.3384</v>
      </c>
      <c r="G324" s="2">
        <f>'Moving Avg'!F324</f>
        <v>18.503149999999998</v>
      </c>
      <c r="H324" s="2">
        <f>'Moving Avg'!G324</f>
        <v>18.639280000000003</v>
      </c>
      <c r="I324" s="2">
        <f>'Moving Avg'!H324</f>
        <v>18.534110000000013</v>
      </c>
      <c r="J324" s="6" t="str">
        <f>OBV!F324</f>
        <v>BULLISH</v>
      </c>
      <c r="K324" s="6" t="str">
        <f>OBV!G324</f>
        <v>WEAK</v>
      </c>
      <c r="L324" s="6" t="str">
        <f>OBV!H324</f>
        <v>CONFIRMED BULLISH</v>
      </c>
      <c r="M324" s="8">
        <f t="shared" si="50"/>
        <v>0</v>
      </c>
      <c r="N324" s="8">
        <f t="shared" si="51"/>
        <v>100</v>
      </c>
      <c r="O324" s="8">
        <f t="shared" si="52"/>
        <v>50</v>
      </c>
      <c r="P324" s="8">
        <f t="shared" si="53"/>
        <v>67</v>
      </c>
      <c r="Q324" s="9">
        <f t="shared" si="54"/>
        <v>52.55</v>
      </c>
      <c r="R324" s="9">
        <f t="shared" si="55"/>
        <v>54.25</v>
      </c>
      <c r="S324" s="9">
        <f t="shared" si="56"/>
        <v>57.650000000000006</v>
      </c>
      <c r="T324" s="9">
        <f t="shared" si="57"/>
        <v>54.25</v>
      </c>
      <c r="U324" s="8">
        <f t="shared" si="58"/>
        <v>54.816666666666663</v>
      </c>
      <c r="V324" s="8">
        <f t="shared" si="59"/>
        <v>54.674999999999997</v>
      </c>
    </row>
    <row r="325" spans="1:22" ht="13.5" x14ac:dyDescent="0.25">
      <c r="A325" s="3">
        <f>RSI!A325</f>
        <v>42478</v>
      </c>
      <c r="B325" s="2">
        <f>RSI!B325</f>
        <v>21.234000000000002</v>
      </c>
      <c r="C325" s="2">
        <f>RSI!I325</f>
        <v>89.011377376647928</v>
      </c>
      <c r="D325" s="2">
        <f>MACD!E325</f>
        <v>-1.2076629927877178</v>
      </c>
      <c r="E325" s="2">
        <f>MACD!F325</f>
        <v>-0.64678773878226936</v>
      </c>
      <c r="F325" s="2">
        <f>'Moving Avg'!D325</f>
        <v>20.635399999999997</v>
      </c>
      <c r="G325" s="2">
        <f>'Moving Avg'!F325</f>
        <v>18.675749999999994</v>
      </c>
      <c r="H325" s="2">
        <f>'Moving Avg'!G325</f>
        <v>18.680200000000003</v>
      </c>
      <c r="I325" s="2">
        <f>'Moving Avg'!H325</f>
        <v>18.554965000000017</v>
      </c>
      <c r="J325" s="6" t="str">
        <f>OBV!F325</f>
        <v>BULLISH</v>
      </c>
      <c r="K325" s="6" t="str">
        <f>OBV!G325</f>
        <v>WEAK</v>
      </c>
      <c r="L325" s="6" t="str">
        <f>OBV!H325</f>
        <v>CONFIRMED BULLISH</v>
      </c>
      <c r="M325" s="8">
        <f t="shared" si="50"/>
        <v>0</v>
      </c>
      <c r="N325" s="8">
        <f t="shared" si="51"/>
        <v>100</v>
      </c>
      <c r="O325" s="8">
        <f t="shared" si="52"/>
        <v>50</v>
      </c>
      <c r="P325" s="8">
        <f t="shared" si="53"/>
        <v>67</v>
      </c>
      <c r="Q325" s="9">
        <f t="shared" si="54"/>
        <v>52.55</v>
      </c>
      <c r="R325" s="9">
        <f t="shared" si="55"/>
        <v>54.25</v>
      </c>
      <c r="S325" s="9">
        <f t="shared" si="56"/>
        <v>57.650000000000006</v>
      </c>
      <c r="T325" s="9">
        <f t="shared" si="57"/>
        <v>54.25</v>
      </c>
      <c r="U325" s="8">
        <f t="shared" si="58"/>
        <v>54.816666666666663</v>
      </c>
      <c r="V325" s="8">
        <f t="shared" si="59"/>
        <v>54.674999999999997</v>
      </c>
    </row>
    <row r="326" spans="1:22" ht="13.5" x14ac:dyDescent="0.25">
      <c r="A326" s="3">
        <f>RSI!A326</f>
        <v>42479</v>
      </c>
      <c r="B326" s="2">
        <f>RSI!B326</f>
        <v>21.977</v>
      </c>
      <c r="C326" s="2">
        <f>RSI!I326</f>
        <v>91.305761035200533</v>
      </c>
      <c r="D326" s="2">
        <f>MACD!E326</f>
        <v>-1.4401723592918927</v>
      </c>
      <c r="E326" s="2">
        <f>MACD!F326</f>
        <v>-0.80546466288419416</v>
      </c>
      <c r="F326" s="2">
        <f>'Moving Avg'!D326</f>
        <v>20.954599999999999</v>
      </c>
      <c r="G326" s="2">
        <f>'Moving Avg'!F326</f>
        <v>18.88549999999999</v>
      </c>
      <c r="H326" s="2">
        <f>'Moving Avg'!G326</f>
        <v>18.735980000000005</v>
      </c>
      <c r="I326" s="2">
        <f>'Moving Avg'!H326</f>
        <v>18.579535000000014</v>
      </c>
      <c r="J326" s="6" t="str">
        <f>OBV!F326</f>
        <v>BULLISH</v>
      </c>
      <c r="K326" s="6" t="str">
        <f>OBV!G326</f>
        <v>WEAK</v>
      </c>
      <c r="L326" s="6" t="str">
        <f>OBV!H326</f>
        <v>CONFIRMED BULLISH</v>
      </c>
      <c r="M326" s="8">
        <f t="shared" si="50"/>
        <v>0</v>
      </c>
      <c r="N326" s="8">
        <f t="shared" si="51"/>
        <v>100</v>
      </c>
      <c r="O326" s="8">
        <f t="shared" si="52"/>
        <v>50</v>
      </c>
      <c r="P326" s="8">
        <f t="shared" si="53"/>
        <v>67</v>
      </c>
      <c r="Q326" s="9">
        <f t="shared" si="54"/>
        <v>52.55</v>
      </c>
      <c r="R326" s="9">
        <f t="shared" si="55"/>
        <v>54.25</v>
      </c>
      <c r="S326" s="9">
        <f t="shared" si="56"/>
        <v>57.650000000000006</v>
      </c>
      <c r="T326" s="9">
        <f t="shared" si="57"/>
        <v>54.25</v>
      </c>
      <c r="U326" s="8">
        <f t="shared" si="58"/>
        <v>54.816666666666663</v>
      </c>
      <c r="V326" s="8">
        <f t="shared" si="59"/>
        <v>54.674999999999997</v>
      </c>
    </row>
    <row r="327" spans="1:22" ht="13.5" x14ac:dyDescent="0.25">
      <c r="A327" s="3">
        <f>RSI!A327</f>
        <v>42480</v>
      </c>
      <c r="B327" s="2">
        <f>RSI!B327</f>
        <v>22.513999999999999</v>
      </c>
      <c r="C327" s="2">
        <f>RSI!I327</f>
        <v>92.521180022625657</v>
      </c>
      <c r="D327" s="2">
        <f>MACD!E327</f>
        <v>-1.6939654828003832</v>
      </c>
      <c r="E327" s="2">
        <f>MACD!F327</f>
        <v>-0.98316482686743201</v>
      </c>
      <c r="F327" s="2">
        <f>'Moving Avg'!D327</f>
        <v>21.378</v>
      </c>
      <c r="G327" s="2">
        <f>'Moving Avg'!F327</f>
        <v>19.122099999999996</v>
      </c>
      <c r="H327" s="2">
        <f>'Moving Avg'!G327</f>
        <v>18.802500000000006</v>
      </c>
      <c r="I327" s="2">
        <f>'Moving Avg'!H327</f>
        <v>18.606790000000014</v>
      </c>
      <c r="J327" s="6" t="str">
        <f>OBV!F327</f>
        <v>BULLISH</v>
      </c>
      <c r="K327" s="6" t="str">
        <f>OBV!G327</f>
        <v>STRONG</v>
      </c>
      <c r="L327" s="6" t="str">
        <f>OBV!H327</f>
        <v>CONFIRMED BULLISH</v>
      </c>
      <c r="M327" s="8">
        <f t="shared" si="50"/>
        <v>0</v>
      </c>
      <c r="N327" s="8">
        <f t="shared" si="51"/>
        <v>100</v>
      </c>
      <c r="O327" s="8">
        <f t="shared" si="52"/>
        <v>50</v>
      </c>
      <c r="P327" s="8">
        <f t="shared" si="53"/>
        <v>100</v>
      </c>
      <c r="Q327" s="9">
        <f t="shared" si="54"/>
        <v>57.5</v>
      </c>
      <c r="R327" s="9">
        <f t="shared" si="55"/>
        <v>62.5</v>
      </c>
      <c r="S327" s="9">
        <f t="shared" si="56"/>
        <v>72.5</v>
      </c>
      <c r="T327" s="9">
        <f t="shared" si="57"/>
        <v>62.5</v>
      </c>
      <c r="U327" s="8">
        <f t="shared" si="58"/>
        <v>64.166666666666671</v>
      </c>
      <c r="V327" s="8">
        <f t="shared" si="59"/>
        <v>63.75</v>
      </c>
    </row>
    <row r="328" spans="1:22" ht="13.5" x14ac:dyDescent="0.25">
      <c r="A328" s="3">
        <f>RSI!A328</f>
        <v>42481</v>
      </c>
      <c r="B328" s="2">
        <f>RSI!B328</f>
        <v>23.177</v>
      </c>
      <c r="C328" s="2">
        <f>RSI!I328</f>
        <v>93.693410328705994</v>
      </c>
      <c r="D328" s="2">
        <f>MACD!E328</f>
        <v>-1.8954562150899399</v>
      </c>
      <c r="E328" s="2">
        <f>MACD!F328</f>
        <v>-1.1656231045119336</v>
      </c>
      <c r="F328" s="2">
        <f>'Moving Avg'!D328</f>
        <v>21.9056</v>
      </c>
      <c r="G328" s="2">
        <f>'Moving Avg'!F328</f>
        <v>19.391849999999998</v>
      </c>
      <c r="H328" s="2">
        <f>'Moving Avg'!G328</f>
        <v>18.882280000000002</v>
      </c>
      <c r="I328" s="2">
        <f>'Moving Avg'!H328</f>
        <v>18.639335000000013</v>
      </c>
      <c r="J328" s="6" t="str">
        <f>OBV!F328</f>
        <v>BULLISH</v>
      </c>
      <c r="K328" s="6" t="str">
        <f>OBV!G328</f>
        <v>STRONG</v>
      </c>
      <c r="L328" s="6" t="str">
        <f>OBV!H328</f>
        <v>CONFIRMED BULLISH</v>
      </c>
      <c r="M328" s="8">
        <f t="shared" si="50"/>
        <v>0</v>
      </c>
      <c r="N328" s="8">
        <f t="shared" si="51"/>
        <v>100</v>
      </c>
      <c r="O328" s="8">
        <f t="shared" si="52"/>
        <v>50</v>
      </c>
      <c r="P328" s="8">
        <f t="shared" si="53"/>
        <v>100</v>
      </c>
      <c r="Q328" s="9">
        <f t="shared" si="54"/>
        <v>57.5</v>
      </c>
      <c r="R328" s="9">
        <f t="shared" si="55"/>
        <v>62.5</v>
      </c>
      <c r="S328" s="9">
        <f t="shared" si="56"/>
        <v>72.5</v>
      </c>
      <c r="T328" s="9">
        <f t="shared" si="57"/>
        <v>62.5</v>
      </c>
      <c r="U328" s="8">
        <f t="shared" si="58"/>
        <v>64.166666666666671</v>
      </c>
      <c r="V328" s="8">
        <f t="shared" si="59"/>
        <v>63.75</v>
      </c>
    </row>
    <row r="329" spans="1:22" ht="13.5" x14ac:dyDescent="0.25">
      <c r="A329" s="3">
        <f>RSI!A329</f>
        <v>42482</v>
      </c>
      <c r="B329" s="2">
        <f>RSI!B329</f>
        <v>23.699000000000002</v>
      </c>
      <c r="C329" s="2">
        <f>RSI!I329</f>
        <v>94.433228386663714</v>
      </c>
      <c r="D329" s="2">
        <f>MACD!E329</f>
        <v>-1.9999750940622114</v>
      </c>
      <c r="E329" s="2">
        <f>MACD!F329</f>
        <v>-1.3324935024219893</v>
      </c>
      <c r="F329" s="2">
        <f>'Moving Avg'!D329</f>
        <v>22.520199999999996</v>
      </c>
      <c r="G329" s="2">
        <f>'Moving Avg'!F329</f>
        <v>19.6877</v>
      </c>
      <c r="H329" s="2">
        <f>'Moving Avg'!G329</f>
        <v>18.983880000000003</v>
      </c>
      <c r="I329" s="2">
        <f>'Moving Avg'!H329</f>
        <v>18.674490000000013</v>
      </c>
      <c r="J329" s="6" t="str">
        <f>OBV!F329</f>
        <v>BULLISH</v>
      </c>
      <c r="K329" s="6" t="str">
        <f>OBV!G329</f>
        <v>STRONG</v>
      </c>
      <c r="L329" s="6" t="str">
        <f>OBV!H329</f>
        <v>CONFIRMED BULLISH</v>
      </c>
      <c r="M329" s="8">
        <f t="shared" si="50"/>
        <v>0</v>
      </c>
      <c r="N329" s="8">
        <f t="shared" si="51"/>
        <v>100</v>
      </c>
      <c r="O329" s="8">
        <f t="shared" si="52"/>
        <v>50</v>
      </c>
      <c r="P329" s="8">
        <f t="shared" si="53"/>
        <v>100</v>
      </c>
      <c r="Q329" s="9">
        <f t="shared" si="54"/>
        <v>57.5</v>
      </c>
      <c r="R329" s="9">
        <f t="shared" si="55"/>
        <v>62.5</v>
      </c>
      <c r="S329" s="9">
        <f t="shared" si="56"/>
        <v>72.5</v>
      </c>
      <c r="T329" s="9">
        <f t="shared" si="57"/>
        <v>62.5</v>
      </c>
      <c r="U329" s="8">
        <f t="shared" si="58"/>
        <v>64.166666666666671</v>
      </c>
      <c r="V329" s="8">
        <f t="shared" si="59"/>
        <v>63.75</v>
      </c>
    </row>
    <row r="330" spans="1:22" ht="13.5" x14ac:dyDescent="0.25">
      <c r="A330" s="3">
        <f>RSI!A330</f>
        <v>42485</v>
      </c>
      <c r="B330" s="2">
        <f>RSI!B330</f>
        <v>24.038</v>
      </c>
      <c r="C330" s="2">
        <f>RSI!I330</f>
        <v>94.855316294591617</v>
      </c>
      <c r="D330" s="2">
        <f>MACD!E330</f>
        <v>-2.0357494283674171</v>
      </c>
      <c r="E330" s="2">
        <f>MACD!F330</f>
        <v>-1.473144687611075</v>
      </c>
      <c r="F330" s="2">
        <f>'Moving Avg'!D330</f>
        <v>23.081</v>
      </c>
      <c r="G330" s="2">
        <f>'Moving Avg'!F330</f>
        <v>20.000499999999999</v>
      </c>
      <c r="H330" s="2">
        <f>'Moving Avg'!G330</f>
        <v>19.09226</v>
      </c>
      <c r="I330" s="2">
        <f>'Moving Avg'!H330</f>
        <v>18.711340000000014</v>
      </c>
      <c r="J330" s="6" t="str">
        <f>OBV!F330</f>
        <v>BULLISH</v>
      </c>
      <c r="K330" s="6" t="str">
        <f>OBV!G330</f>
        <v>STRONG</v>
      </c>
      <c r="L330" s="6" t="str">
        <f>OBV!H330</f>
        <v>CONFIRMED BULLISH</v>
      </c>
      <c r="M330" s="8">
        <f t="shared" si="50"/>
        <v>0</v>
      </c>
      <c r="N330" s="8">
        <f t="shared" si="51"/>
        <v>100</v>
      </c>
      <c r="O330" s="8">
        <f t="shared" si="52"/>
        <v>50</v>
      </c>
      <c r="P330" s="8">
        <f t="shared" si="53"/>
        <v>100</v>
      </c>
      <c r="Q330" s="9">
        <f t="shared" si="54"/>
        <v>57.5</v>
      </c>
      <c r="R330" s="9">
        <f t="shared" si="55"/>
        <v>62.5</v>
      </c>
      <c r="S330" s="9">
        <f t="shared" si="56"/>
        <v>72.5</v>
      </c>
      <c r="T330" s="9">
        <f t="shared" si="57"/>
        <v>62.5</v>
      </c>
      <c r="U330" s="8">
        <f t="shared" si="58"/>
        <v>64.166666666666671</v>
      </c>
      <c r="V330" s="8">
        <f t="shared" si="59"/>
        <v>63.75</v>
      </c>
    </row>
    <row r="331" spans="1:22" ht="13.5" x14ac:dyDescent="0.25">
      <c r="A331" s="3">
        <f>RSI!A331</f>
        <v>42486</v>
      </c>
      <c r="B331" s="2">
        <f>RSI!B331</f>
        <v>23.699000000000002</v>
      </c>
      <c r="C331" s="2">
        <f>RSI!I331</f>
        <v>87.69459125021119</v>
      </c>
      <c r="D331" s="2">
        <f>MACD!E331</f>
        <v>-1.9671139418160237</v>
      </c>
      <c r="E331" s="2">
        <f>MACD!F331</f>
        <v>-1.571938538452065</v>
      </c>
      <c r="F331" s="2">
        <f>'Moving Avg'!D331</f>
        <v>23.4254</v>
      </c>
      <c r="G331" s="2">
        <f>'Moving Avg'!F331</f>
        <v>20.29635</v>
      </c>
      <c r="H331" s="2">
        <f>'Moving Avg'!G331</f>
        <v>19.187059999999999</v>
      </c>
      <c r="I331" s="2">
        <f>'Moving Avg'!H331</f>
        <v>18.746495000000014</v>
      </c>
      <c r="J331" s="6" t="str">
        <f>OBV!F331</f>
        <v>BULLISH</v>
      </c>
      <c r="K331" s="6" t="str">
        <f>OBV!G331</f>
        <v>STRONG</v>
      </c>
      <c r="L331" s="6" t="str">
        <f>OBV!H331</f>
        <v>CONFIRMED BULLISH</v>
      </c>
      <c r="M331" s="8">
        <f t="shared" si="50"/>
        <v>0</v>
      </c>
      <c r="N331" s="8">
        <f t="shared" si="51"/>
        <v>100</v>
      </c>
      <c r="O331" s="8">
        <f t="shared" si="52"/>
        <v>50</v>
      </c>
      <c r="P331" s="8">
        <f t="shared" si="53"/>
        <v>100</v>
      </c>
      <c r="Q331" s="9">
        <f t="shared" si="54"/>
        <v>57.5</v>
      </c>
      <c r="R331" s="9">
        <f t="shared" si="55"/>
        <v>62.5</v>
      </c>
      <c r="S331" s="9">
        <f t="shared" si="56"/>
        <v>72.5</v>
      </c>
      <c r="T331" s="9">
        <f t="shared" si="57"/>
        <v>62.5</v>
      </c>
      <c r="U331" s="8">
        <f t="shared" si="58"/>
        <v>64.166666666666671</v>
      </c>
      <c r="V331" s="8">
        <f t="shared" si="59"/>
        <v>63.75</v>
      </c>
    </row>
    <row r="332" spans="1:22" ht="13.5" x14ac:dyDescent="0.25">
      <c r="A332" s="3">
        <f>RSI!A332</f>
        <v>42487</v>
      </c>
      <c r="B332" s="2">
        <f>RSI!B332</f>
        <v>24.094000000000001</v>
      </c>
      <c r="C332" s="2">
        <f>RSI!I332</f>
        <v>88.759389439632628</v>
      </c>
      <c r="D332" s="2">
        <f>MACD!E332</f>
        <v>-1.9555321339274272</v>
      </c>
      <c r="E332" s="2">
        <f>MACD!F332</f>
        <v>-1.6486572575471374</v>
      </c>
      <c r="F332" s="2">
        <f>'Moving Avg'!D332</f>
        <v>23.741399999999999</v>
      </c>
      <c r="G332" s="2">
        <f>'Moving Avg'!F332</f>
        <v>20.611950000000004</v>
      </c>
      <c r="H332" s="2">
        <f>'Moving Avg'!G332</f>
        <v>19.289759999999998</v>
      </c>
      <c r="I332" s="2">
        <f>'Moving Avg'!H332</f>
        <v>18.783665000000013</v>
      </c>
      <c r="J332" s="6" t="str">
        <f>OBV!F332</f>
        <v>BULLISH</v>
      </c>
      <c r="K332" s="6" t="str">
        <f>OBV!G332</f>
        <v>STRONG</v>
      </c>
      <c r="L332" s="6" t="str">
        <f>OBV!H332</f>
        <v>CONFIRMED BULLISH</v>
      </c>
      <c r="M332" s="8">
        <f t="shared" si="50"/>
        <v>0</v>
      </c>
      <c r="N332" s="8">
        <f t="shared" si="51"/>
        <v>100</v>
      </c>
      <c r="O332" s="8">
        <f t="shared" si="52"/>
        <v>50</v>
      </c>
      <c r="P332" s="8">
        <f t="shared" si="53"/>
        <v>100</v>
      </c>
      <c r="Q332" s="9">
        <f t="shared" si="54"/>
        <v>57.5</v>
      </c>
      <c r="R332" s="9">
        <f t="shared" si="55"/>
        <v>62.5</v>
      </c>
      <c r="S332" s="9">
        <f t="shared" si="56"/>
        <v>72.5</v>
      </c>
      <c r="T332" s="9">
        <f t="shared" si="57"/>
        <v>62.5</v>
      </c>
      <c r="U332" s="8">
        <f t="shared" si="58"/>
        <v>64.166666666666671</v>
      </c>
      <c r="V332" s="8">
        <f t="shared" si="59"/>
        <v>63.75</v>
      </c>
    </row>
    <row r="333" spans="1:22" ht="13.5" x14ac:dyDescent="0.25">
      <c r="A333" s="3">
        <f>RSI!A333</f>
        <v>42488</v>
      </c>
      <c r="B333" s="2">
        <f>RSI!B333</f>
        <v>24.489000000000001</v>
      </c>
      <c r="C333" s="2">
        <f>RSI!I333</f>
        <v>89.717578777501672</v>
      </c>
      <c r="D333" s="2">
        <f>MACD!E333</f>
        <v>-1.9737169609784999</v>
      </c>
      <c r="E333" s="2">
        <f>MACD!F333</f>
        <v>-1.71366919823341</v>
      </c>
      <c r="F333" s="2">
        <f>'Moving Avg'!D333</f>
        <v>24.003800000000002</v>
      </c>
      <c r="G333" s="2">
        <f>'Moving Avg'!F333</f>
        <v>20.947300000000002</v>
      </c>
      <c r="H333" s="2">
        <f>'Moving Avg'!G333</f>
        <v>19.400519999999997</v>
      </c>
      <c r="I333" s="2">
        <f>'Moving Avg'!H333</f>
        <v>18.820320000000013</v>
      </c>
      <c r="J333" s="6" t="str">
        <f>OBV!F333</f>
        <v>BULLISH</v>
      </c>
      <c r="K333" s="6" t="str">
        <f>OBV!G333</f>
        <v>STRONG</v>
      </c>
      <c r="L333" s="6" t="str">
        <f>OBV!H333</f>
        <v>CONFIRMED BULLISH</v>
      </c>
      <c r="M333" s="8">
        <f t="shared" si="50"/>
        <v>0</v>
      </c>
      <c r="N333" s="8">
        <f t="shared" si="51"/>
        <v>100</v>
      </c>
      <c r="O333" s="8">
        <f t="shared" si="52"/>
        <v>75</v>
      </c>
      <c r="P333" s="8">
        <f t="shared" si="53"/>
        <v>100</v>
      </c>
      <c r="Q333" s="9">
        <f t="shared" si="54"/>
        <v>61.25</v>
      </c>
      <c r="R333" s="9">
        <f t="shared" si="55"/>
        <v>71.25</v>
      </c>
      <c r="S333" s="9">
        <f t="shared" si="56"/>
        <v>78.75</v>
      </c>
      <c r="T333" s="9">
        <f t="shared" si="57"/>
        <v>68.75</v>
      </c>
      <c r="U333" s="8">
        <f t="shared" si="58"/>
        <v>70.416666666666671</v>
      </c>
      <c r="V333" s="8">
        <f t="shared" si="59"/>
        <v>70</v>
      </c>
    </row>
    <row r="334" spans="1:22" ht="13.5" x14ac:dyDescent="0.25">
      <c r="A334" s="3">
        <f>RSI!A334</f>
        <v>42489</v>
      </c>
      <c r="B334" s="2">
        <f>RSI!B334</f>
        <v>24.489000000000001</v>
      </c>
      <c r="C334" s="2">
        <f>RSI!I334</f>
        <v>89.717578777501672</v>
      </c>
      <c r="D334" s="2">
        <f>MACD!E334</f>
        <v>-1.9971014612495281</v>
      </c>
      <c r="E334" s="2">
        <f>MACD!F334</f>
        <v>-1.7703556508366338</v>
      </c>
      <c r="F334" s="2">
        <f>'Moving Avg'!D334</f>
        <v>24.161800000000003</v>
      </c>
      <c r="G334" s="2">
        <f>'Moving Avg'!F334</f>
        <v>21.284649999999999</v>
      </c>
      <c r="H334" s="2">
        <f>'Moving Avg'!G334</f>
        <v>19.511279999999996</v>
      </c>
      <c r="I334" s="2">
        <f>'Moving Avg'!H334</f>
        <v>18.856975000000013</v>
      </c>
      <c r="J334" s="6" t="str">
        <f>OBV!F334</f>
        <v>BEARISH</v>
      </c>
      <c r="K334" s="6" t="str">
        <f>OBV!G334</f>
        <v>NEUTRAL</v>
      </c>
      <c r="L334" s="6" t="str">
        <f>OBV!H334</f>
        <v>BEARISH DIVERGENCE</v>
      </c>
      <c r="M334" s="8">
        <f t="shared" si="50"/>
        <v>0</v>
      </c>
      <c r="N334" s="8">
        <f t="shared" si="51"/>
        <v>100</v>
      </c>
      <c r="O334" s="8">
        <f t="shared" si="52"/>
        <v>75</v>
      </c>
      <c r="P334" s="8">
        <f t="shared" si="53"/>
        <v>16.5</v>
      </c>
      <c r="Q334" s="9">
        <f t="shared" si="54"/>
        <v>48.725000000000001</v>
      </c>
      <c r="R334" s="9">
        <f t="shared" si="55"/>
        <v>50.375</v>
      </c>
      <c r="S334" s="9">
        <f t="shared" si="56"/>
        <v>41.174999999999997</v>
      </c>
      <c r="T334" s="9">
        <f t="shared" si="57"/>
        <v>47.875</v>
      </c>
      <c r="U334" s="8">
        <f t="shared" si="58"/>
        <v>46.758333333333326</v>
      </c>
      <c r="V334" s="8">
        <f t="shared" si="59"/>
        <v>47.037499999999994</v>
      </c>
    </row>
    <row r="335" spans="1:22" ht="13.5" x14ac:dyDescent="0.25">
      <c r="A335" s="3">
        <f>RSI!A335</f>
        <v>42492</v>
      </c>
      <c r="B335" s="2">
        <f>RSI!B335</f>
        <v>25.120999999999999</v>
      </c>
      <c r="C335" s="2">
        <f>RSI!I335</f>
        <v>91.121912159448854</v>
      </c>
      <c r="D335" s="2">
        <f>MACD!E335</f>
        <v>-1.9899628052083145</v>
      </c>
      <c r="E335" s="2">
        <f>MACD!F335</f>
        <v>-1.8142770817109701</v>
      </c>
      <c r="F335" s="2">
        <f>'Moving Avg'!D335</f>
        <v>24.378400000000003</v>
      </c>
      <c r="G335" s="2">
        <f>'Moving Avg'!F335</f>
        <v>21.653600000000001</v>
      </c>
      <c r="H335" s="2">
        <f>'Moving Avg'!G335</f>
        <v>19.634679999999996</v>
      </c>
      <c r="I335" s="2">
        <f>'Moving Avg'!H335</f>
        <v>18.896790000000014</v>
      </c>
      <c r="J335" s="6" t="str">
        <f>OBV!F335</f>
        <v>BEARISH</v>
      </c>
      <c r="K335" s="6" t="str">
        <f>OBV!G335</f>
        <v>NEUTRAL</v>
      </c>
      <c r="L335" s="6" t="str">
        <f>OBV!H335</f>
        <v>BEARISH DIVERGENCE</v>
      </c>
      <c r="M335" s="8">
        <f t="shared" si="50"/>
        <v>0</v>
      </c>
      <c r="N335" s="8">
        <f t="shared" si="51"/>
        <v>100</v>
      </c>
      <c r="O335" s="8">
        <f t="shared" si="52"/>
        <v>75</v>
      </c>
      <c r="P335" s="8">
        <f t="shared" si="53"/>
        <v>16.5</v>
      </c>
      <c r="Q335" s="9">
        <f t="shared" si="54"/>
        <v>48.725000000000001</v>
      </c>
      <c r="R335" s="9">
        <f t="shared" si="55"/>
        <v>50.375</v>
      </c>
      <c r="S335" s="9">
        <f t="shared" si="56"/>
        <v>41.174999999999997</v>
      </c>
      <c r="T335" s="9">
        <f t="shared" si="57"/>
        <v>47.875</v>
      </c>
      <c r="U335" s="8">
        <f t="shared" si="58"/>
        <v>46.758333333333326</v>
      </c>
      <c r="V335" s="8">
        <f t="shared" si="59"/>
        <v>47.037499999999994</v>
      </c>
    </row>
    <row r="336" spans="1:22" ht="13.5" x14ac:dyDescent="0.25">
      <c r="A336" s="3">
        <f>RSI!A336</f>
        <v>42493</v>
      </c>
      <c r="B336" s="2">
        <f>RSI!B336</f>
        <v>25.279</v>
      </c>
      <c r="C336" s="2">
        <f>RSI!I336</f>
        <v>91.436785815876533</v>
      </c>
      <c r="D336" s="2">
        <f>MACD!E336</f>
        <v>-1.9033845099599773</v>
      </c>
      <c r="E336" s="2">
        <f>MACD!F336</f>
        <v>-1.8320985673607717</v>
      </c>
      <c r="F336" s="2">
        <f>'Moving Avg'!D336</f>
        <v>24.694399999999998</v>
      </c>
      <c r="G336" s="2">
        <f>'Moving Avg'!F336</f>
        <v>22.030449999999998</v>
      </c>
      <c r="H336" s="2">
        <f>'Moving Avg'!G336</f>
        <v>19.761239999999997</v>
      </c>
      <c r="I336" s="2">
        <f>'Moving Avg'!H336</f>
        <v>18.937395000000013</v>
      </c>
      <c r="J336" s="6" t="str">
        <f>OBV!F336</f>
        <v>BULLISH</v>
      </c>
      <c r="K336" s="6" t="str">
        <f>OBV!G336</f>
        <v>STRONG</v>
      </c>
      <c r="L336" s="6" t="str">
        <f>OBV!H336</f>
        <v>CONFIRMED BULLISH</v>
      </c>
      <c r="M336" s="8">
        <f t="shared" si="50"/>
        <v>0</v>
      </c>
      <c r="N336" s="8">
        <f t="shared" si="51"/>
        <v>100</v>
      </c>
      <c r="O336" s="8">
        <f t="shared" si="52"/>
        <v>75</v>
      </c>
      <c r="P336" s="8">
        <f t="shared" si="53"/>
        <v>100</v>
      </c>
      <c r="Q336" s="9">
        <f t="shared" si="54"/>
        <v>61.25</v>
      </c>
      <c r="R336" s="9">
        <f t="shared" si="55"/>
        <v>71.25</v>
      </c>
      <c r="S336" s="9">
        <f t="shared" si="56"/>
        <v>78.75</v>
      </c>
      <c r="T336" s="9">
        <f t="shared" si="57"/>
        <v>68.75</v>
      </c>
      <c r="U336" s="8">
        <f t="shared" si="58"/>
        <v>70.416666666666671</v>
      </c>
      <c r="V336" s="8">
        <f t="shared" si="59"/>
        <v>70</v>
      </c>
    </row>
    <row r="337" spans="1:22" ht="13.5" x14ac:dyDescent="0.25">
      <c r="A337" s="3">
        <f>RSI!A337</f>
        <v>42494</v>
      </c>
      <c r="B337" s="2">
        <f>RSI!B337</f>
        <v>25.294</v>
      </c>
      <c r="C337" s="2">
        <f>RSI!I337</f>
        <v>91.467724413171226</v>
      </c>
      <c r="D337" s="2">
        <f>MACD!E337</f>
        <v>-1.7699868768171498</v>
      </c>
      <c r="E337" s="2">
        <f>MACD!F337</f>
        <v>-1.8196762292520474</v>
      </c>
      <c r="F337" s="2">
        <f>'Moving Avg'!D337</f>
        <v>24.9344</v>
      </c>
      <c r="G337" s="2">
        <f>'Moving Avg'!F337</f>
        <v>22.408049999999996</v>
      </c>
      <c r="H337" s="2">
        <f>'Moving Avg'!G337</f>
        <v>19.888099999999998</v>
      </c>
      <c r="I337" s="2">
        <f>'Moving Avg'!H337</f>
        <v>18.978075000000011</v>
      </c>
      <c r="J337" s="6" t="str">
        <f>OBV!F337</f>
        <v>BULLISH</v>
      </c>
      <c r="K337" s="6" t="str">
        <f>OBV!G337</f>
        <v>STRONG</v>
      </c>
      <c r="L337" s="6" t="str">
        <f>OBV!H337</f>
        <v>CONFIRMED BULLISH</v>
      </c>
      <c r="M337" s="8">
        <f t="shared" si="50"/>
        <v>0</v>
      </c>
      <c r="N337" s="8">
        <f t="shared" si="51"/>
        <v>0</v>
      </c>
      <c r="O337" s="8">
        <f t="shared" si="52"/>
        <v>75</v>
      </c>
      <c r="P337" s="8">
        <f t="shared" si="53"/>
        <v>100</v>
      </c>
      <c r="Q337" s="9">
        <f t="shared" si="54"/>
        <v>26.25</v>
      </c>
      <c r="R337" s="9">
        <f t="shared" si="55"/>
        <v>51.25</v>
      </c>
      <c r="S337" s="9">
        <f t="shared" si="56"/>
        <v>63.75</v>
      </c>
      <c r="T337" s="9">
        <f t="shared" si="57"/>
        <v>43.75</v>
      </c>
      <c r="U337" s="8">
        <f t="shared" si="58"/>
        <v>47.083333333333336</v>
      </c>
      <c r="V337" s="8">
        <f t="shared" si="59"/>
        <v>46.25</v>
      </c>
    </row>
    <row r="338" spans="1:22" ht="13.5" x14ac:dyDescent="0.25">
      <c r="A338" s="3">
        <f>RSI!A338</f>
        <v>42495</v>
      </c>
      <c r="B338" s="2">
        <f>RSI!B338</f>
        <v>26.431999999999999</v>
      </c>
      <c r="C338" s="2">
        <f>RSI!I338</f>
        <v>93.412329328409044</v>
      </c>
      <c r="D338" s="2">
        <f>MACD!E338</f>
        <v>-1.6592794790349643</v>
      </c>
      <c r="E338" s="2">
        <f>MACD!F338</f>
        <v>-1.7875968792086308</v>
      </c>
      <c r="F338" s="2">
        <f>'Moving Avg'!D338</f>
        <v>25.323</v>
      </c>
      <c r="G338" s="2">
        <f>'Moving Avg'!F338</f>
        <v>22.816049999999997</v>
      </c>
      <c r="H338" s="2">
        <f>'Moving Avg'!G338</f>
        <v>20.038039999999999</v>
      </c>
      <c r="I338" s="2">
        <f>'Moving Avg'!H338</f>
        <v>19.02188000000001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  <c r="M338" s="8">
        <f t="shared" si="50"/>
        <v>0</v>
      </c>
      <c r="N338" s="8">
        <f t="shared" si="51"/>
        <v>0</v>
      </c>
      <c r="O338" s="8">
        <f t="shared" si="52"/>
        <v>75</v>
      </c>
      <c r="P338" s="8">
        <f t="shared" si="53"/>
        <v>100</v>
      </c>
      <c r="Q338" s="9">
        <f t="shared" si="54"/>
        <v>26.25</v>
      </c>
      <c r="R338" s="9">
        <f t="shared" si="55"/>
        <v>51.25</v>
      </c>
      <c r="S338" s="9">
        <f t="shared" si="56"/>
        <v>63.75</v>
      </c>
      <c r="T338" s="9">
        <f t="shared" si="57"/>
        <v>43.75</v>
      </c>
      <c r="U338" s="8">
        <f t="shared" si="58"/>
        <v>47.083333333333336</v>
      </c>
      <c r="V338" s="8">
        <f t="shared" si="59"/>
        <v>46.25</v>
      </c>
    </row>
    <row r="339" spans="1:22" ht="13.5" x14ac:dyDescent="0.25">
      <c r="A339" s="3">
        <f>RSI!A339</f>
        <v>42496</v>
      </c>
      <c r="B339" s="2">
        <f>RSI!B339</f>
        <v>27.617000000000001</v>
      </c>
      <c r="C339" s="2">
        <f>RSI!I339</f>
        <v>94.753285809064053</v>
      </c>
      <c r="D339" s="2">
        <f>MACD!E339</f>
        <v>-1.5981978485328554</v>
      </c>
      <c r="E339" s="2">
        <f>MACD!F339</f>
        <v>-1.7497170730734757</v>
      </c>
      <c r="F339" s="2">
        <f>'Moving Avg'!D339</f>
        <v>25.948599999999999</v>
      </c>
      <c r="G339" s="2">
        <f>'Moving Avg'!F339</f>
        <v>23.242249999999999</v>
      </c>
      <c r="H339" s="2">
        <f>'Moving Avg'!G339</f>
        <v>20.211679999999998</v>
      </c>
      <c r="I339" s="2">
        <f>'Moving Avg'!H339</f>
        <v>19.07161000000001</v>
      </c>
      <c r="J339" s="6" t="str">
        <f>OBV!F339</f>
        <v>BULLISH</v>
      </c>
      <c r="K339" s="6" t="str">
        <f>OBV!G339</f>
        <v>STRONG</v>
      </c>
      <c r="L339" s="6" t="str">
        <f>OBV!H339</f>
        <v>CONFIRMED BULLISH</v>
      </c>
      <c r="M339" s="8">
        <f t="shared" si="50"/>
        <v>0</v>
      </c>
      <c r="N339" s="8">
        <f t="shared" si="51"/>
        <v>0</v>
      </c>
      <c r="O339" s="8">
        <f t="shared" si="52"/>
        <v>75</v>
      </c>
      <c r="P339" s="8">
        <f t="shared" si="53"/>
        <v>100</v>
      </c>
      <c r="Q339" s="9">
        <f t="shared" si="54"/>
        <v>26.25</v>
      </c>
      <c r="R339" s="9">
        <f t="shared" si="55"/>
        <v>51.25</v>
      </c>
      <c r="S339" s="9">
        <f t="shared" si="56"/>
        <v>63.75</v>
      </c>
      <c r="T339" s="9">
        <f t="shared" si="57"/>
        <v>43.75</v>
      </c>
      <c r="U339" s="8">
        <f t="shared" si="58"/>
        <v>47.083333333333336</v>
      </c>
      <c r="V339" s="8">
        <f t="shared" si="59"/>
        <v>46.25</v>
      </c>
    </row>
    <row r="340" spans="1:22" ht="13.5" x14ac:dyDescent="0.25">
      <c r="A340" s="3">
        <f>RSI!A340</f>
        <v>42499</v>
      </c>
      <c r="B340" s="2">
        <f>RSI!B340</f>
        <v>28.856999999999999</v>
      </c>
      <c r="C340" s="2">
        <f>RSI!I340</f>
        <v>95.732255475951618</v>
      </c>
      <c r="D340" s="2">
        <f>MACD!E340</f>
        <v>-1.6164763676718508</v>
      </c>
      <c r="E340" s="2">
        <f>MACD!F340</f>
        <v>-1.7230689319931507</v>
      </c>
      <c r="F340" s="2">
        <f>'Moving Avg'!D340</f>
        <v>26.695799999999998</v>
      </c>
      <c r="G340" s="2">
        <f>'Moving Avg'!F340</f>
        <v>23.697649999999999</v>
      </c>
      <c r="H340" s="2">
        <f>'Moving Avg'!G340</f>
        <v>20.410119999999996</v>
      </c>
      <c r="I340" s="2">
        <f>'Moving Avg'!H340</f>
        <v>19.131490000000007</v>
      </c>
      <c r="J340" s="6" t="str">
        <f>OBV!F340</f>
        <v>BULLISH</v>
      </c>
      <c r="K340" s="6" t="str">
        <f>OBV!G340</f>
        <v>STRONG</v>
      </c>
      <c r="L340" s="6" t="str">
        <f>OBV!H340</f>
        <v>CONFIRMED BULLISH</v>
      </c>
      <c r="M340" s="8">
        <f t="shared" si="50"/>
        <v>0</v>
      </c>
      <c r="N340" s="8">
        <f t="shared" si="51"/>
        <v>0</v>
      </c>
      <c r="O340" s="8">
        <f t="shared" si="52"/>
        <v>75</v>
      </c>
      <c r="P340" s="8">
        <f t="shared" si="53"/>
        <v>100</v>
      </c>
      <c r="Q340" s="9">
        <f t="shared" si="54"/>
        <v>26.25</v>
      </c>
      <c r="R340" s="9">
        <f t="shared" si="55"/>
        <v>51.25</v>
      </c>
      <c r="S340" s="9">
        <f t="shared" si="56"/>
        <v>63.75</v>
      </c>
      <c r="T340" s="9">
        <f t="shared" si="57"/>
        <v>43.75</v>
      </c>
      <c r="U340" s="8">
        <f t="shared" si="58"/>
        <v>47.083333333333336</v>
      </c>
      <c r="V340" s="8">
        <f t="shared" si="59"/>
        <v>46.25</v>
      </c>
    </row>
    <row r="341" spans="1:22" ht="13.5" x14ac:dyDescent="0.25">
      <c r="A341" s="3">
        <f>RSI!A341</f>
        <v>42500</v>
      </c>
      <c r="B341" s="2">
        <f>RSI!B341</f>
        <v>29.702000000000002</v>
      </c>
      <c r="C341" s="2">
        <f>RSI!I341</f>
        <v>96.246258732390473</v>
      </c>
      <c r="D341" s="2">
        <f>MACD!E341</f>
        <v>-1.7820395793315029</v>
      </c>
      <c r="E341" s="2">
        <f>MACD!F341</f>
        <v>-1.7348630614608211</v>
      </c>
      <c r="F341" s="2">
        <f>'Moving Avg'!D341</f>
        <v>27.580400000000004</v>
      </c>
      <c r="G341" s="2">
        <f>'Moving Avg'!F341</f>
        <v>24.163699999999999</v>
      </c>
      <c r="H341" s="2">
        <f>'Moving Avg'!G341</f>
        <v>20.614239999999999</v>
      </c>
      <c r="I341" s="2">
        <f>'Moving Avg'!H341</f>
        <v>19.195595000000012</v>
      </c>
      <c r="J341" s="6" t="str">
        <f>OBV!F341</f>
        <v>BULLISH</v>
      </c>
      <c r="K341" s="6" t="str">
        <f>OBV!G341</f>
        <v>STRONG</v>
      </c>
      <c r="L341" s="6" t="str">
        <f>OBV!H341</f>
        <v>CONFIRMED BULLISH</v>
      </c>
      <c r="M341" s="8">
        <f t="shared" si="50"/>
        <v>0</v>
      </c>
      <c r="N341" s="8">
        <f t="shared" si="51"/>
        <v>100</v>
      </c>
      <c r="O341" s="8">
        <f t="shared" si="52"/>
        <v>75</v>
      </c>
      <c r="P341" s="8">
        <f t="shared" si="53"/>
        <v>100</v>
      </c>
      <c r="Q341" s="9">
        <f t="shared" si="54"/>
        <v>61.25</v>
      </c>
      <c r="R341" s="9">
        <f t="shared" si="55"/>
        <v>71.25</v>
      </c>
      <c r="S341" s="9">
        <f t="shared" si="56"/>
        <v>78.75</v>
      </c>
      <c r="T341" s="9">
        <f t="shared" si="57"/>
        <v>68.75</v>
      </c>
      <c r="U341" s="8">
        <f t="shared" si="58"/>
        <v>70.416666666666671</v>
      </c>
      <c r="V341" s="8">
        <f t="shared" si="59"/>
        <v>70</v>
      </c>
    </row>
    <row r="342" spans="1:22" ht="13.5" x14ac:dyDescent="0.25">
      <c r="A342" s="3">
        <f>RSI!A342</f>
        <v>42501</v>
      </c>
      <c r="B342" s="2">
        <f>RSI!B342</f>
        <v>31.036999999999999</v>
      </c>
      <c r="C342" s="2">
        <f>RSI!I342</f>
        <v>96.884645857531083</v>
      </c>
      <c r="D342" s="2">
        <f>MACD!E342</f>
        <v>-1.9979761174770232</v>
      </c>
      <c r="E342" s="2">
        <f>MACD!F342</f>
        <v>-1.7874856726640616</v>
      </c>
      <c r="F342" s="2">
        <f>'Moving Avg'!D342</f>
        <v>28.729000000000003</v>
      </c>
      <c r="G342" s="2">
        <f>'Moving Avg'!F342</f>
        <v>24.695700000000002</v>
      </c>
      <c r="H342" s="2">
        <f>'Moving Avg'!G342</f>
        <v>20.857380000000003</v>
      </c>
      <c r="I342" s="2">
        <f>'Moving Avg'!H342</f>
        <v>19.265860000000007</v>
      </c>
      <c r="J342" s="6" t="str">
        <f>OBV!F342</f>
        <v>BULLISH</v>
      </c>
      <c r="K342" s="6" t="str">
        <f>OBV!G342</f>
        <v>STRONG</v>
      </c>
      <c r="L342" s="6" t="str">
        <f>OBV!H342</f>
        <v>CONFIRMED BULLISH</v>
      </c>
      <c r="M342" s="8">
        <f t="shared" si="50"/>
        <v>0</v>
      </c>
      <c r="N342" s="8">
        <f t="shared" si="51"/>
        <v>100</v>
      </c>
      <c r="O342" s="8">
        <f t="shared" si="52"/>
        <v>75</v>
      </c>
      <c r="P342" s="8">
        <f t="shared" si="53"/>
        <v>100</v>
      </c>
      <c r="Q342" s="9">
        <f t="shared" si="54"/>
        <v>61.25</v>
      </c>
      <c r="R342" s="9">
        <f t="shared" si="55"/>
        <v>71.25</v>
      </c>
      <c r="S342" s="9">
        <f t="shared" si="56"/>
        <v>78.75</v>
      </c>
      <c r="T342" s="9">
        <f t="shared" si="57"/>
        <v>68.75</v>
      </c>
      <c r="U342" s="8">
        <f t="shared" si="58"/>
        <v>70.416666666666671</v>
      </c>
      <c r="V342" s="8">
        <f t="shared" si="59"/>
        <v>70</v>
      </c>
    </row>
    <row r="343" spans="1:22" ht="13.5" x14ac:dyDescent="0.25">
      <c r="A343" s="3">
        <f>RSI!A343</f>
        <v>42502</v>
      </c>
      <c r="B343" s="2">
        <f>RSI!B343</f>
        <v>31.597999999999999</v>
      </c>
      <c r="C343" s="2">
        <f>RSI!I343</f>
        <v>97.107280330739741</v>
      </c>
      <c r="D343" s="2">
        <f>MACD!E343</f>
        <v>-2.2042970391867414</v>
      </c>
      <c r="E343" s="2">
        <f>MACD!F343</f>
        <v>-1.8708479459685976</v>
      </c>
      <c r="F343" s="2">
        <f>'Moving Avg'!D343</f>
        <v>29.762199999999996</v>
      </c>
      <c r="G343" s="2">
        <f>'Moving Avg'!F343</f>
        <v>25.248650000000005</v>
      </c>
      <c r="H343" s="2">
        <f>'Moving Avg'!G343</f>
        <v>21.111740000000005</v>
      </c>
      <c r="I343" s="2">
        <f>'Moving Avg'!H343</f>
        <v>19.338930000000005</v>
      </c>
      <c r="J343" s="6" t="str">
        <f>OBV!F343</f>
        <v>BULLISH</v>
      </c>
      <c r="K343" s="6" t="str">
        <f>OBV!G343</f>
        <v>STRONG</v>
      </c>
      <c r="L343" s="6" t="str">
        <f>OBV!H343</f>
        <v>CONFIRMED BULLISH</v>
      </c>
      <c r="M343" s="8">
        <f t="shared" si="50"/>
        <v>0</v>
      </c>
      <c r="N343" s="8">
        <f t="shared" si="51"/>
        <v>100</v>
      </c>
      <c r="O343" s="8">
        <f t="shared" si="52"/>
        <v>100</v>
      </c>
      <c r="P343" s="8">
        <f t="shared" si="53"/>
        <v>100</v>
      </c>
      <c r="Q343" s="9">
        <f t="shared" si="54"/>
        <v>65</v>
      </c>
      <c r="R343" s="9">
        <f t="shared" si="55"/>
        <v>80</v>
      </c>
      <c r="S343" s="9">
        <f t="shared" si="56"/>
        <v>85</v>
      </c>
      <c r="T343" s="9">
        <f t="shared" si="57"/>
        <v>75</v>
      </c>
      <c r="U343" s="8">
        <f t="shared" si="58"/>
        <v>76.666666666666671</v>
      </c>
      <c r="V343" s="8">
        <f t="shared" si="59"/>
        <v>76.25</v>
      </c>
    </row>
    <row r="344" spans="1:22" ht="13.5" x14ac:dyDescent="0.25">
      <c r="A344" s="3">
        <f>RSI!A344</f>
        <v>42503</v>
      </c>
      <c r="B344" s="2">
        <f>RSI!B344</f>
        <v>30.65</v>
      </c>
      <c r="C344" s="2">
        <f>RSI!I344</f>
        <v>85.93173488882455</v>
      </c>
      <c r="D344" s="2">
        <f>MACD!E344</f>
        <v>-2.3516163135839641</v>
      </c>
      <c r="E344" s="2">
        <f>MACD!F344</f>
        <v>-1.9670016194916711</v>
      </c>
      <c r="F344" s="2">
        <f>'Moving Avg'!D344</f>
        <v>30.3688</v>
      </c>
      <c r="G344" s="2">
        <f>'Moving Avg'!F344</f>
        <v>25.749849999999999</v>
      </c>
      <c r="H344" s="2">
        <f>'Moving Avg'!G344</f>
        <v>21.347140000000003</v>
      </c>
      <c r="I344" s="2">
        <f>'Moving Avg'!H344</f>
        <v>19.411050000000003</v>
      </c>
      <c r="J344" s="6" t="str">
        <f>OBV!F344</f>
        <v>BULLISH</v>
      </c>
      <c r="K344" s="6" t="str">
        <f>OBV!G344</f>
        <v>STRONG</v>
      </c>
      <c r="L344" s="6" t="str">
        <f>OBV!H344</f>
        <v>CONFIRMED BULLISH</v>
      </c>
      <c r="M344" s="8">
        <f t="shared" si="50"/>
        <v>0</v>
      </c>
      <c r="N344" s="8">
        <f t="shared" si="51"/>
        <v>100</v>
      </c>
      <c r="O344" s="8">
        <f t="shared" si="52"/>
        <v>100</v>
      </c>
      <c r="P344" s="8">
        <f t="shared" si="53"/>
        <v>100</v>
      </c>
      <c r="Q344" s="9">
        <f t="shared" si="54"/>
        <v>65</v>
      </c>
      <c r="R344" s="9">
        <f t="shared" si="55"/>
        <v>80</v>
      </c>
      <c r="S344" s="9">
        <f t="shared" si="56"/>
        <v>85</v>
      </c>
      <c r="T344" s="9">
        <f t="shared" si="57"/>
        <v>75</v>
      </c>
      <c r="U344" s="8">
        <f t="shared" si="58"/>
        <v>76.666666666666671</v>
      </c>
      <c r="V344" s="8">
        <f t="shared" si="59"/>
        <v>76.25</v>
      </c>
    </row>
    <row r="345" spans="1:22" ht="13.5" x14ac:dyDescent="0.25">
      <c r="A345" s="3">
        <f>RSI!A345</f>
        <v>42506</v>
      </c>
      <c r="B345" s="2">
        <f>RSI!B345</f>
        <v>30.808</v>
      </c>
      <c r="C345" s="2">
        <f>RSI!I345</f>
        <v>86.216450603075117</v>
      </c>
      <c r="D345" s="2">
        <f>MACD!E345</f>
        <v>-2.4249221118885238</v>
      </c>
      <c r="E345" s="2">
        <f>MACD!F345</f>
        <v>-2.0585857179710416</v>
      </c>
      <c r="F345" s="2">
        <f>'Moving Avg'!D345</f>
        <v>30.758999999999997</v>
      </c>
      <c r="G345" s="2">
        <f>'Moving Avg'!F345</f>
        <v>26.228550000000002</v>
      </c>
      <c r="H345" s="2">
        <f>'Moving Avg'!G345</f>
        <v>21.585700000000003</v>
      </c>
      <c r="I345" s="2">
        <f>'Moving Avg'!H345</f>
        <v>19.483960000000003</v>
      </c>
      <c r="J345" s="6" t="str">
        <f>OBV!F345</f>
        <v>BULLISH</v>
      </c>
      <c r="K345" s="6" t="str">
        <f>OBV!G345</f>
        <v>STRONG</v>
      </c>
      <c r="L345" s="6" t="str">
        <f>OBV!H345</f>
        <v>CONFIRMED BULLISH</v>
      </c>
      <c r="M345" s="8">
        <f t="shared" si="50"/>
        <v>0</v>
      </c>
      <c r="N345" s="8">
        <f t="shared" si="51"/>
        <v>100</v>
      </c>
      <c r="O345" s="8">
        <f t="shared" si="52"/>
        <v>100</v>
      </c>
      <c r="P345" s="8">
        <f t="shared" si="53"/>
        <v>100</v>
      </c>
      <c r="Q345" s="9">
        <f t="shared" si="54"/>
        <v>65</v>
      </c>
      <c r="R345" s="9">
        <f t="shared" si="55"/>
        <v>80</v>
      </c>
      <c r="S345" s="9">
        <f t="shared" si="56"/>
        <v>85</v>
      </c>
      <c r="T345" s="9">
        <f t="shared" si="57"/>
        <v>75</v>
      </c>
      <c r="U345" s="8">
        <f t="shared" si="58"/>
        <v>76.666666666666671</v>
      </c>
      <c r="V345" s="8">
        <f t="shared" si="59"/>
        <v>76.25</v>
      </c>
    </row>
    <row r="346" spans="1:22" ht="13.5" x14ac:dyDescent="0.25">
      <c r="A346" s="3">
        <f>RSI!A346</f>
        <v>42507</v>
      </c>
      <c r="B346" s="2">
        <f>RSI!B346</f>
        <v>31.597999999999999</v>
      </c>
      <c r="C346" s="2">
        <f>RSI!I346</f>
        <v>87.570906973442334</v>
      </c>
      <c r="D346" s="2">
        <f>MACD!E346</f>
        <v>-2.5537409326469245</v>
      </c>
      <c r="E346" s="2">
        <f>MACD!F346</f>
        <v>-2.1576167609062185</v>
      </c>
      <c r="F346" s="2">
        <f>'Moving Avg'!D346</f>
        <v>31.138199999999994</v>
      </c>
      <c r="G346" s="2">
        <f>'Moving Avg'!F346</f>
        <v>26.709600000000002</v>
      </c>
      <c r="H346" s="2">
        <f>'Moving Avg'!G346</f>
        <v>21.835320000000003</v>
      </c>
      <c r="I346" s="2">
        <f>'Moving Avg'!H346</f>
        <v>19.56082</v>
      </c>
      <c r="J346" s="6" t="str">
        <f>OBV!F346</f>
        <v>BULLISH</v>
      </c>
      <c r="K346" s="6" t="str">
        <f>OBV!G346</f>
        <v>STRONG</v>
      </c>
      <c r="L346" s="6" t="str">
        <f>OBV!H346</f>
        <v>CONFIRMED BULLISH</v>
      </c>
      <c r="M346" s="8">
        <f t="shared" si="50"/>
        <v>0</v>
      </c>
      <c r="N346" s="8">
        <f t="shared" si="51"/>
        <v>100</v>
      </c>
      <c r="O346" s="8">
        <f t="shared" si="52"/>
        <v>100</v>
      </c>
      <c r="P346" s="8">
        <f t="shared" si="53"/>
        <v>100</v>
      </c>
      <c r="Q346" s="9">
        <f t="shared" si="54"/>
        <v>65</v>
      </c>
      <c r="R346" s="9">
        <f t="shared" si="55"/>
        <v>80</v>
      </c>
      <c r="S346" s="9">
        <f t="shared" si="56"/>
        <v>85</v>
      </c>
      <c r="T346" s="9">
        <f t="shared" si="57"/>
        <v>75</v>
      </c>
      <c r="U346" s="8">
        <f t="shared" si="58"/>
        <v>76.666666666666671</v>
      </c>
      <c r="V346" s="8">
        <f t="shared" si="59"/>
        <v>76.25</v>
      </c>
    </row>
    <row r="347" spans="1:22" ht="13.5" x14ac:dyDescent="0.25">
      <c r="A347" s="3">
        <f>RSI!A347</f>
        <v>42508</v>
      </c>
      <c r="B347" s="2">
        <f>RSI!B347</f>
        <v>31.597999999999999</v>
      </c>
      <c r="C347" s="2">
        <f>RSI!I347</f>
        <v>87.570906973442334</v>
      </c>
      <c r="D347" s="2">
        <f>MACD!E347</f>
        <v>-2.6952686020998371</v>
      </c>
      <c r="E347" s="2">
        <f>MACD!F347</f>
        <v>-2.2651471291449425</v>
      </c>
      <c r="F347" s="2">
        <f>'Moving Avg'!D347</f>
        <v>31.250400000000003</v>
      </c>
      <c r="G347" s="2">
        <f>'Moving Avg'!F347</f>
        <v>27.163800000000002</v>
      </c>
      <c r="H347" s="2">
        <f>'Moving Avg'!G347</f>
        <v>22.096320000000002</v>
      </c>
      <c r="I347" s="2">
        <f>'Moving Avg'!H347</f>
        <v>19.63768</v>
      </c>
      <c r="J347" s="6" t="str">
        <f>OBV!F347</f>
        <v>BULLISH</v>
      </c>
      <c r="K347" s="6" t="str">
        <f>OBV!G347</f>
        <v>STRONG</v>
      </c>
      <c r="L347" s="6" t="str">
        <f>OBV!H347</f>
        <v>CONFIRMED BULLISH</v>
      </c>
      <c r="M347" s="8">
        <f t="shared" si="50"/>
        <v>0</v>
      </c>
      <c r="N347" s="8">
        <f t="shared" si="51"/>
        <v>100</v>
      </c>
      <c r="O347" s="8">
        <f t="shared" si="52"/>
        <v>100</v>
      </c>
      <c r="P347" s="8">
        <f t="shared" si="53"/>
        <v>100</v>
      </c>
      <c r="Q347" s="9">
        <f t="shared" si="54"/>
        <v>65</v>
      </c>
      <c r="R347" s="9">
        <f t="shared" si="55"/>
        <v>80</v>
      </c>
      <c r="S347" s="9">
        <f t="shared" si="56"/>
        <v>85</v>
      </c>
      <c r="T347" s="9">
        <f t="shared" si="57"/>
        <v>75</v>
      </c>
      <c r="U347" s="8">
        <f t="shared" si="58"/>
        <v>76.666666666666671</v>
      </c>
      <c r="V347" s="8">
        <f t="shared" si="59"/>
        <v>76.25</v>
      </c>
    </row>
    <row r="348" spans="1:22" ht="13.5" x14ac:dyDescent="0.25">
      <c r="A348" s="3">
        <f>RSI!A348</f>
        <v>42509</v>
      </c>
      <c r="B348" s="2">
        <f>RSI!B348</f>
        <v>31.597999999999999</v>
      </c>
      <c r="C348" s="2">
        <f>RSI!I348</f>
        <v>87.570906973442334</v>
      </c>
      <c r="D348" s="2">
        <f>MACD!E348</f>
        <v>-2.6722003248666546</v>
      </c>
      <c r="E348" s="2">
        <f>MACD!F348</f>
        <v>-2.3465577682892853</v>
      </c>
      <c r="F348" s="2">
        <f>'Moving Avg'!D348</f>
        <v>31.250400000000003</v>
      </c>
      <c r="G348" s="2">
        <f>'Moving Avg'!F348</f>
        <v>27.584849999999999</v>
      </c>
      <c r="H348" s="2">
        <f>'Moving Avg'!G348</f>
        <v>22.368379999999998</v>
      </c>
      <c r="I348" s="2">
        <f>'Moving Avg'!H348</f>
        <v>19.71454</v>
      </c>
      <c r="J348" s="6" t="str">
        <f>OBV!F348</f>
        <v>BULLISH</v>
      </c>
      <c r="K348" s="6" t="str">
        <f>OBV!G348</f>
        <v>NEUTRAL</v>
      </c>
      <c r="L348" s="6" t="str">
        <f>OBV!H348</f>
        <v>NEUTRAL</v>
      </c>
      <c r="M348" s="8">
        <f t="shared" si="50"/>
        <v>0</v>
      </c>
      <c r="N348" s="8">
        <f t="shared" si="51"/>
        <v>100</v>
      </c>
      <c r="O348" s="8">
        <f t="shared" si="52"/>
        <v>100</v>
      </c>
      <c r="P348" s="8">
        <f t="shared" si="53"/>
        <v>49.5</v>
      </c>
      <c r="Q348" s="9">
        <f t="shared" si="54"/>
        <v>57.424999999999997</v>
      </c>
      <c r="R348" s="9">
        <f t="shared" si="55"/>
        <v>67.375</v>
      </c>
      <c r="S348" s="9">
        <f t="shared" si="56"/>
        <v>62.275000000000006</v>
      </c>
      <c r="T348" s="9">
        <f t="shared" si="57"/>
        <v>62.375</v>
      </c>
      <c r="U348" s="8">
        <f t="shared" si="58"/>
        <v>62.358333333333327</v>
      </c>
      <c r="V348" s="8">
        <f t="shared" si="59"/>
        <v>62.362499999999997</v>
      </c>
    </row>
    <row r="349" spans="1:22" ht="13.5" x14ac:dyDescent="0.25">
      <c r="A349" s="3">
        <f>RSI!A349</f>
        <v>42510</v>
      </c>
      <c r="B349" s="2">
        <f>RSI!B349</f>
        <v>31.597999999999999</v>
      </c>
      <c r="C349" s="2">
        <f>RSI!I349</f>
        <v>87.570906973442334</v>
      </c>
      <c r="D349" s="2">
        <f>MACD!E349</f>
        <v>-2.5002385654974475</v>
      </c>
      <c r="E349" s="2">
        <f>MACD!F349</f>
        <v>-2.3772939277309177</v>
      </c>
      <c r="F349" s="2">
        <f>'Moving Avg'!D349</f>
        <v>31.439999999999998</v>
      </c>
      <c r="G349" s="2">
        <f>'Moving Avg'!F349</f>
        <v>27.979799999999994</v>
      </c>
      <c r="H349" s="2">
        <f>'Moving Avg'!G349</f>
        <v>22.640439999999998</v>
      </c>
      <c r="I349" s="2">
        <f>'Moving Avg'!H349</f>
        <v>19.791399999999999</v>
      </c>
      <c r="J349" s="6" t="str">
        <f>OBV!F349</f>
        <v>BULLISH</v>
      </c>
      <c r="K349" s="6" t="str">
        <f>OBV!G349</f>
        <v>NEUTRAL</v>
      </c>
      <c r="L349" s="6" t="str">
        <f>OBV!H349</f>
        <v>CONFIRMED BULLISH</v>
      </c>
      <c r="M349" s="8">
        <f t="shared" si="50"/>
        <v>0</v>
      </c>
      <c r="N349" s="8">
        <f t="shared" si="51"/>
        <v>100</v>
      </c>
      <c r="O349" s="8">
        <f t="shared" si="52"/>
        <v>100</v>
      </c>
      <c r="P349" s="8">
        <f t="shared" si="53"/>
        <v>83.5</v>
      </c>
      <c r="Q349" s="9">
        <f t="shared" si="54"/>
        <v>62.524999999999999</v>
      </c>
      <c r="R349" s="9">
        <f t="shared" si="55"/>
        <v>75.875</v>
      </c>
      <c r="S349" s="9">
        <f t="shared" si="56"/>
        <v>77.575000000000003</v>
      </c>
      <c r="T349" s="9">
        <f t="shared" si="57"/>
        <v>70.875</v>
      </c>
      <c r="U349" s="8">
        <f t="shared" si="58"/>
        <v>71.991666666666674</v>
      </c>
      <c r="V349" s="8">
        <f t="shared" si="59"/>
        <v>71.712500000000006</v>
      </c>
    </row>
    <row r="350" spans="1:22" ht="13.5" x14ac:dyDescent="0.25">
      <c r="A350" s="3">
        <f>RSI!A350</f>
        <v>42513</v>
      </c>
      <c r="B350" s="2">
        <f>RSI!B350</f>
        <v>32.408999999999999</v>
      </c>
      <c r="C350" s="2">
        <f>RSI!I350</f>
        <v>89.055876178806386</v>
      </c>
      <c r="D350" s="2">
        <f>MACD!E350</f>
        <v>-2.2516903088349913</v>
      </c>
      <c r="E350" s="2">
        <f>MACD!F350</f>
        <v>-2.3521732039517325</v>
      </c>
      <c r="F350" s="2">
        <f>'Moving Avg'!D350</f>
        <v>31.760199999999998</v>
      </c>
      <c r="G350" s="2">
        <f>'Moving Avg'!F350</f>
        <v>28.398350000000001</v>
      </c>
      <c r="H350" s="2">
        <f>'Moving Avg'!G350</f>
        <v>22.928719999999998</v>
      </c>
      <c r="I350" s="2">
        <f>'Moving Avg'!H350</f>
        <v>19.872315</v>
      </c>
      <c r="J350" s="6" t="str">
        <f>OBV!F350</f>
        <v>BULLISH</v>
      </c>
      <c r="K350" s="6" t="str">
        <f>OBV!G350</f>
        <v>NEUTRAL</v>
      </c>
      <c r="L350" s="6" t="str">
        <f>OBV!H350</f>
        <v>CONFIRMED BULLISH</v>
      </c>
      <c r="M350" s="8">
        <f t="shared" si="50"/>
        <v>0</v>
      </c>
      <c r="N350" s="8">
        <f t="shared" si="51"/>
        <v>0</v>
      </c>
      <c r="O350" s="8">
        <f t="shared" si="52"/>
        <v>100</v>
      </c>
      <c r="P350" s="8">
        <f t="shared" si="53"/>
        <v>83.5</v>
      </c>
      <c r="Q350" s="9">
        <f t="shared" si="54"/>
        <v>27.524999999999999</v>
      </c>
      <c r="R350" s="9">
        <f t="shared" si="55"/>
        <v>55.875</v>
      </c>
      <c r="S350" s="9">
        <f t="shared" si="56"/>
        <v>62.575000000000003</v>
      </c>
      <c r="T350" s="9">
        <f t="shared" si="57"/>
        <v>45.875</v>
      </c>
      <c r="U350" s="8">
        <f t="shared" si="58"/>
        <v>48.658333333333339</v>
      </c>
      <c r="V350" s="8">
        <f t="shared" si="59"/>
        <v>47.962500000000006</v>
      </c>
    </row>
    <row r="351" spans="1:22" ht="13.5" x14ac:dyDescent="0.25">
      <c r="A351" s="3">
        <f>RSI!A351</f>
        <v>42514</v>
      </c>
      <c r="B351" s="2">
        <f>RSI!B351</f>
        <v>32.408999999999999</v>
      </c>
      <c r="C351" s="2">
        <f>RSI!I351</f>
        <v>89.055876178806386</v>
      </c>
      <c r="D351" s="2">
        <f>MACD!E351</f>
        <v>-1.9417771127736891</v>
      </c>
      <c r="E351" s="2">
        <f>MACD!F351</f>
        <v>-2.270093985716124</v>
      </c>
      <c r="F351" s="2">
        <f>'Moving Avg'!D351</f>
        <v>31.9224</v>
      </c>
      <c r="G351" s="2">
        <f>'Moving Avg'!F351</f>
        <v>28.833850000000002</v>
      </c>
      <c r="H351" s="2">
        <f>'Moving Avg'!G351</f>
        <v>23.216999999999999</v>
      </c>
      <c r="I351" s="2">
        <f>'Moving Avg'!H351</f>
        <v>19.950819999999997</v>
      </c>
      <c r="J351" s="6" t="str">
        <f>OBV!F351</f>
        <v>NEUTRAL</v>
      </c>
      <c r="K351" s="6" t="str">
        <f>OBV!G351</f>
        <v>NEUTRAL</v>
      </c>
      <c r="L351" s="6" t="str">
        <f>OBV!H351</f>
        <v>NEUTRAL</v>
      </c>
      <c r="M351" s="8">
        <f t="shared" si="50"/>
        <v>0</v>
      </c>
      <c r="N351" s="8">
        <f t="shared" si="51"/>
        <v>0</v>
      </c>
      <c r="O351" s="8">
        <f t="shared" si="52"/>
        <v>100</v>
      </c>
      <c r="P351" s="8">
        <f t="shared" si="53"/>
        <v>33</v>
      </c>
      <c r="Q351" s="9">
        <f t="shared" si="54"/>
        <v>19.95</v>
      </c>
      <c r="R351" s="9">
        <f t="shared" si="55"/>
        <v>43.25</v>
      </c>
      <c r="S351" s="9">
        <f t="shared" si="56"/>
        <v>39.85</v>
      </c>
      <c r="T351" s="9">
        <f t="shared" si="57"/>
        <v>33.25</v>
      </c>
      <c r="U351" s="8">
        <f t="shared" si="58"/>
        <v>34.35</v>
      </c>
      <c r="V351" s="8">
        <f t="shared" si="59"/>
        <v>34.075000000000003</v>
      </c>
    </row>
    <row r="352" spans="1:22" ht="13.5" x14ac:dyDescent="0.25">
      <c r="A352" s="3">
        <f>RSI!A352</f>
        <v>42515</v>
      </c>
      <c r="B352" s="2">
        <f>RSI!B352</f>
        <v>32.634999999999998</v>
      </c>
      <c r="C352" s="2">
        <f>RSI!I352</f>
        <v>89.462752252357305</v>
      </c>
      <c r="D352" s="2">
        <f>MACD!E352</f>
        <v>-1.5190442427795219</v>
      </c>
      <c r="E352" s="2">
        <f>MACD!F352</f>
        <v>-2.1198840371288035</v>
      </c>
      <c r="F352" s="2">
        <f>'Moving Avg'!D352</f>
        <v>32.129799999999996</v>
      </c>
      <c r="G352" s="2">
        <f>'Moving Avg'!F352</f>
        <v>29.260899999999999</v>
      </c>
      <c r="H352" s="2">
        <f>'Moving Avg'!G352</f>
        <v>23.509799999999998</v>
      </c>
      <c r="I352" s="2">
        <f>'Moving Avg'!H352</f>
        <v>20.030454999999996</v>
      </c>
      <c r="J352" s="6" t="str">
        <f>OBV!F352</f>
        <v>BULLISH</v>
      </c>
      <c r="K352" s="6" t="str">
        <f>OBV!G352</f>
        <v>STRONG</v>
      </c>
      <c r="L352" s="6" t="str">
        <f>OBV!H352</f>
        <v>CONFIRMED BULLISH</v>
      </c>
      <c r="M352" s="8">
        <f t="shared" si="50"/>
        <v>0</v>
      </c>
      <c r="N352" s="8">
        <f t="shared" si="51"/>
        <v>0</v>
      </c>
      <c r="O352" s="8">
        <f t="shared" si="52"/>
        <v>100</v>
      </c>
      <c r="P352" s="8">
        <f t="shared" si="53"/>
        <v>100</v>
      </c>
      <c r="Q352" s="9">
        <f t="shared" si="54"/>
        <v>30</v>
      </c>
      <c r="R352" s="9">
        <f t="shared" si="55"/>
        <v>60</v>
      </c>
      <c r="S352" s="9">
        <f t="shared" si="56"/>
        <v>70</v>
      </c>
      <c r="T352" s="9">
        <f t="shared" si="57"/>
        <v>50</v>
      </c>
      <c r="U352" s="8">
        <f t="shared" si="58"/>
        <v>53.333333333333336</v>
      </c>
      <c r="V352" s="8">
        <f t="shared" si="59"/>
        <v>52.5</v>
      </c>
    </row>
    <row r="353" spans="1:22" ht="13.5" x14ac:dyDescent="0.25">
      <c r="A353" s="3">
        <f>RSI!A353</f>
        <v>42516</v>
      </c>
      <c r="B353" s="2">
        <f>RSI!B353</f>
        <v>33.219000000000001</v>
      </c>
      <c r="C353" s="2">
        <f>RSI!I353</f>
        <v>90.450716094694059</v>
      </c>
      <c r="D353" s="2">
        <f>MACD!E353</f>
        <v>-1.1456946239205124</v>
      </c>
      <c r="E353" s="2">
        <f>MACD!F353</f>
        <v>-1.9250461544871453</v>
      </c>
      <c r="F353" s="2">
        <f>'Moving Avg'!D353</f>
        <v>32.453999999999994</v>
      </c>
      <c r="G353" s="2">
        <f>'Moving Avg'!F353</f>
        <v>29.697400000000005</v>
      </c>
      <c r="H353" s="2">
        <f>'Moving Avg'!G353</f>
        <v>23.81428</v>
      </c>
      <c r="I353" s="2">
        <f>'Moving Avg'!H353</f>
        <v>20.113009999999999</v>
      </c>
      <c r="J353" s="6" t="str">
        <f>OBV!F353</f>
        <v>BULLISH</v>
      </c>
      <c r="K353" s="6" t="str">
        <f>OBV!G353</f>
        <v>STRONG</v>
      </c>
      <c r="L353" s="6" t="str">
        <f>OBV!H353</f>
        <v>CONFIRMED BULLISH</v>
      </c>
      <c r="M353" s="8">
        <f t="shared" si="50"/>
        <v>0</v>
      </c>
      <c r="N353" s="8">
        <f t="shared" si="51"/>
        <v>0</v>
      </c>
      <c r="O353" s="8">
        <f t="shared" si="52"/>
        <v>100</v>
      </c>
      <c r="P353" s="8">
        <f t="shared" si="53"/>
        <v>100</v>
      </c>
      <c r="Q353" s="9">
        <f t="shared" si="54"/>
        <v>30</v>
      </c>
      <c r="R353" s="9">
        <f t="shared" si="55"/>
        <v>60</v>
      </c>
      <c r="S353" s="9">
        <f t="shared" si="56"/>
        <v>70</v>
      </c>
      <c r="T353" s="9">
        <f t="shared" si="57"/>
        <v>50</v>
      </c>
      <c r="U353" s="8">
        <f t="shared" si="58"/>
        <v>53.333333333333336</v>
      </c>
      <c r="V353" s="8">
        <f t="shared" si="59"/>
        <v>52.5</v>
      </c>
    </row>
    <row r="354" spans="1:22" ht="13.5" x14ac:dyDescent="0.25">
      <c r="A354" s="3">
        <f>RSI!A354</f>
        <v>42517</v>
      </c>
      <c r="B354" s="2">
        <f>RSI!B354</f>
        <v>33.219000000000001</v>
      </c>
      <c r="C354" s="2">
        <f>RSI!I354</f>
        <v>90.450716094694059</v>
      </c>
      <c r="D354" s="2">
        <f>MACD!E354</f>
        <v>-1.004446978103104</v>
      </c>
      <c r="E354" s="2">
        <f>MACD!F354</f>
        <v>-1.7409263192103372</v>
      </c>
      <c r="F354" s="2">
        <f>'Moving Avg'!D354</f>
        <v>32.778199999999998</v>
      </c>
      <c r="G354" s="2">
        <f>'Moving Avg'!F354</f>
        <v>30.133900000000004</v>
      </c>
      <c r="H354" s="2">
        <f>'Moving Avg'!G354</f>
        <v>24.12302</v>
      </c>
      <c r="I354" s="2">
        <f>'Moving Avg'!H354</f>
        <v>20.195564999999998</v>
      </c>
      <c r="J354" s="6" t="str">
        <f>OBV!F354</f>
        <v>BULLISH</v>
      </c>
      <c r="K354" s="6" t="str">
        <f>OBV!G354</f>
        <v>STRONG</v>
      </c>
      <c r="L354" s="6" t="str">
        <f>OBV!H354</f>
        <v>CONFIRMED BULLISH</v>
      </c>
      <c r="M354" s="8">
        <f t="shared" si="50"/>
        <v>0</v>
      </c>
      <c r="N354" s="8">
        <f t="shared" si="51"/>
        <v>0</v>
      </c>
      <c r="O354" s="8">
        <f t="shared" si="52"/>
        <v>100</v>
      </c>
      <c r="P354" s="8">
        <f t="shared" si="53"/>
        <v>100</v>
      </c>
      <c r="Q354" s="9">
        <f t="shared" si="54"/>
        <v>30</v>
      </c>
      <c r="R354" s="9">
        <f t="shared" si="55"/>
        <v>60</v>
      </c>
      <c r="S354" s="9">
        <f t="shared" si="56"/>
        <v>70</v>
      </c>
      <c r="T354" s="9">
        <f t="shared" si="57"/>
        <v>50</v>
      </c>
      <c r="U354" s="8">
        <f t="shared" si="58"/>
        <v>53.333333333333336</v>
      </c>
      <c r="V354" s="8">
        <f t="shared" si="59"/>
        <v>52.5</v>
      </c>
    </row>
    <row r="355" spans="1:22" ht="13.5" x14ac:dyDescent="0.25">
      <c r="A355" s="3">
        <f>RSI!A355</f>
        <v>42520</v>
      </c>
      <c r="B355" s="2">
        <f>RSI!B355</f>
        <v>33.219000000000001</v>
      </c>
      <c r="C355" s="2">
        <f>RSI!I355</f>
        <v>90.450716094694059</v>
      </c>
      <c r="D355" s="2">
        <f>MACD!E355</f>
        <v>-0.88730483989170494</v>
      </c>
      <c r="E355" s="2">
        <f>MACD!F355</f>
        <v>-1.570202023346611</v>
      </c>
      <c r="F355" s="2">
        <f>'Moving Avg'!D355</f>
        <v>32.940199999999997</v>
      </c>
      <c r="G355" s="2">
        <f>'Moving Avg'!F355</f>
        <v>30.538800000000002</v>
      </c>
      <c r="H355" s="2">
        <f>'Moving Avg'!G355</f>
        <v>24.431760000000004</v>
      </c>
      <c r="I355" s="2">
        <f>'Moving Avg'!H355</f>
        <v>20.278120000000001</v>
      </c>
      <c r="J355" s="6" t="str">
        <f>OBV!F355</f>
        <v>BULLISH</v>
      </c>
      <c r="K355" s="6" t="str">
        <f>OBV!G355</f>
        <v>STRONG</v>
      </c>
      <c r="L355" s="6" t="str">
        <f>OBV!H355</f>
        <v>CONFIRMED BULLISH</v>
      </c>
      <c r="M355" s="8">
        <f t="shared" si="50"/>
        <v>0</v>
      </c>
      <c r="N355" s="8">
        <f t="shared" si="51"/>
        <v>0</v>
      </c>
      <c r="O355" s="8">
        <f t="shared" si="52"/>
        <v>100</v>
      </c>
      <c r="P355" s="8">
        <f t="shared" si="53"/>
        <v>100</v>
      </c>
      <c r="Q355" s="9">
        <f t="shared" si="54"/>
        <v>30</v>
      </c>
      <c r="R355" s="9">
        <f t="shared" si="55"/>
        <v>60</v>
      </c>
      <c r="S355" s="9">
        <f t="shared" si="56"/>
        <v>70</v>
      </c>
      <c r="T355" s="9">
        <f t="shared" si="57"/>
        <v>50</v>
      </c>
      <c r="U355" s="8">
        <f t="shared" si="58"/>
        <v>53.333333333333336</v>
      </c>
      <c r="V355" s="8">
        <f t="shared" si="59"/>
        <v>52.5</v>
      </c>
    </row>
    <row r="356" spans="1:22" ht="13.5" x14ac:dyDescent="0.25">
      <c r="A356" s="3">
        <f>RSI!A356</f>
        <v>42521</v>
      </c>
      <c r="B356" s="2">
        <f>RSI!B356</f>
        <v>33.219000000000001</v>
      </c>
      <c r="C356" s="2">
        <f>RSI!I356</f>
        <v>90.450716094694059</v>
      </c>
      <c r="D356" s="2">
        <f>MACD!E356</f>
        <v>-0.69135239724868924</v>
      </c>
      <c r="E356" s="2">
        <f>MACD!F356</f>
        <v>-1.3944320981270266</v>
      </c>
      <c r="F356" s="2">
        <f>'Moving Avg'!D356</f>
        <v>33.102199999999996</v>
      </c>
      <c r="G356" s="2">
        <f>'Moving Avg'!F356</f>
        <v>30.935800000000011</v>
      </c>
      <c r="H356" s="2">
        <f>'Moving Avg'!G356</f>
        <v>24.740500000000001</v>
      </c>
      <c r="I356" s="2">
        <f>'Moving Avg'!H356</f>
        <v>20.360675000000001</v>
      </c>
      <c r="J356" s="6" t="str">
        <f>OBV!F356</f>
        <v>BULLISH</v>
      </c>
      <c r="K356" s="6" t="str">
        <f>OBV!G356</f>
        <v>STRONG</v>
      </c>
      <c r="L356" s="6" t="str">
        <f>OBV!H356</f>
        <v>CONFIRMED BULLISH</v>
      </c>
      <c r="M356" s="8">
        <f t="shared" si="50"/>
        <v>0</v>
      </c>
      <c r="N356" s="8">
        <f t="shared" si="51"/>
        <v>0</v>
      </c>
      <c r="O356" s="8">
        <f t="shared" si="52"/>
        <v>100</v>
      </c>
      <c r="P356" s="8">
        <f t="shared" si="53"/>
        <v>100</v>
      </c>
      <c r="Q356" s="9">
        <f t="shared" si="54"/>
        <v>30</v>
      </c>
      <c r="R356" s="9">
        <f t="shared" si="55"/>
        <v>60</v>
      </c>
      <c r="S356" s="9">
        <f t="shared" si="56"/>
        <v>70</v>
      </c>
      <c r="T356" s="9">
        <f t="shared" si="57"/>
        <v>50</v>
      </c>
      <c r="U356" s="8">
        <f t="shared" si="58"/>
        <v>53.333333333333336</v>
      </c>
      <c r="V356" s="8">
        <f t="shared" si="59"/>
        <v>52.5</v>
      </c>
    </row>
    <row r="357" spans="1:22" ht="13.5" x14ac:dyDescent="0.25">
      <c r="A357" s="3">
        <f>RSI!A357</f>
        <v>42522</v>
      </c>
      <c r="B357" s="2">
        <f>RSI!B357</f>
        <v>33.219000000000001</v>
      </c>
      <c r="C357" s="2">
        <f>RSI!I357</f>
        <v>90.450716094694059</v>
      </c>
      <c r="D357" s="2">
        <f>MACD!E357</f>
        <v>-0.54842267840018266</v>
      </c>
      <c r="E357" s="2">
        <f>MACD!F357</f>
        <v>-1.2252302141816578</v>
      </c>
      <c r="F357" s="2">
        <f>'Moving Avg'!D357</f>
        <v>33.219000000000001</v>
      </c>
      <c r="G357" s="2">
        <f>'Moving Avg'!F357</f>
        <v>31.33205000000001</v>
      </c>
      <c r="H357" s="2">
        <f>'Moving Avg'!G357</f>
        <v>25.049240000000001</v>
      </c>
      <c r="I357" s="2">
        <f>'Moving Avg'!H357</f>
        <v>20.443230000000003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  <c r="M357" s="8">
        <f t="shared" si="50"/>
        <v>0</v>
      </c>
      <c r="N357" s="8">
        <f t="shared" si="51"/>
        <v>0</v>
      </c>
      <c r="O357" s="8">
        <f t="shared" si="52"/>
        <v>100</v>
      </c>
      <c r="P357" s="8">
        <f t="shared" si="53"/>
        <v>83.5</v>
      </c>
      <c r="Q357" s="9">
        <f t="shared" si="54"/>
        <v>27.524999999999999</v>
      </c>
      <c r="R357" s="9">
        <f t="shared" si="55"/>
        <v>55.875</v>
      </c>
      <c r="S357" s="9">
        <f t="shared" si="56"/>
        <v>62.575000000000003</v>
      </c>
      <c r="T357" s="9">
        <f t="shared" si="57"/>
        <v>45.875</v>
      </c>
      <c r="U357" s="8">
        <f t="shared" si="58"/>
        <v>48.658333333333339</v>
      </c>
      <c r="V357" s="8">
        <f t="shared" si="59"/>
        <v>47.962500000000006</v>
      </c>
    </row>
    <row r="358" spans="1:22" ht="13.5" x14ac:dyDescent="0.25">
      <c r="A358" s="3">
        <f>RSI!A358</f>
        <v>42523</v>
      </c>
      <c r="B358" s="2">
        <f>RSI!B358</f>
        <v>33.219000000000001</v>
      </c>
      <c r="C358" s="2">
        <f>RSI!I358</f>
        <v>90.450716094694059</v>
      </c>
      <c r="D358" s="2">
        <f>MACD!E358</f>
        <v>-0.44866380832342756</v>
      </c>
      <c r="E358" s="2">
        <f>MACD!F358</f>
        <v>-1.0699169330100118</v>
      </c>
      <c r="F358" s="2">
        <f>'Moving Avg'!D358</f>
        <v>33.219000000000001</v>
      </c>
      <c r="G358" s="2">
        <f>'Moving Avg'!F358</f>
        <v>31.671400000000006</v>
      </c>
      <c r="H358" s="2">
        <f>'Moving Avg'!G358</f>
        <v>25.357979999999998</v>
      </c>
      <c r="I358" s="2">
        <f>'Moving Avg'!H358</f>
        <v>20.528275000000004</v>
      </c>
      <c r="J358" s="6" t="str">
        <f>OBV!F358</f>
        <v>NEUTRAL</v>
      </c>
      <c r="K358" s="6" t="str">
        <f>OBV!G358</f>
        <v>NEUTRAL</v>
      </c>
      <c r="L358" s="6" t="str">
        <f>OBV!H358</f>
        <v>NEUTRAL</v>
      </c>
      <c r="M358" s="8">
        <f t="shared" si="50"/>
        <v>0</v>
      </c>
      <c r="N358" s="8">
        <f t="shared" si="51"/>
        <v>0</v>
      </c>
      <c r="O358" s="8">
        <f t="shared" si="52"/>
        <v>100</v>
      </c>
      <c r="P358" s="8">
        <f t="shared" si="53"/>
        <v>33</v>
      </c>
      <c r="Q358" s="9">
        <f t="shared" si="54"/>
        <v>19.95</v>
      </c>
      <c r="R358" s="9">
        <f t="shared" si="55"/>
        <v>43.25</v>
      </c>
      <c r="S358" s="9">
        <f t="shared" si="56"/>
        <v>39.85</v>
      </c>
      <c r="T358" s="9">
        <f t="shared" si="57"/>
        <v>33.25</v>
      </c>
      <c r="U358" s="8">
        <f t="shared" si="58"/>
        <v>34.35</v>
      </c>
      <c r="V358" s="8">
        <f t="shared" si="59"/>
        <v>34.075000000000003</v>
      </c>
    </row>
    <row r="359" spans="1:22" ht="13.5" x14ac:dyDescent="0.25">
      <c r="A359" s="3">
        <f>RSI!A359</f>
        <v>42524</v>
      </c>
      <c r="B359" s="2">
        <f>RSI!B359</f>
        <v>33.219000000000001</v>
      </c>
      <c r="C359" s="2">
        <f>RSI!I359</f>
        <v>90.450716094694059</v>
      </c>
      <c r="D359" s="2">
        <f>MACD!E359</f>
        <v>-0.38386510603168844</v>
      </c>
      <c r="E359" s="2">
        <f>MACD!F359</f>
        <v>-0.93270656761434712</v>
      </c>
      <c r="F359" s="2">
        <f>'Moving Avg'!D359</f>
        <v>33.219000000000001</v>
      </c>
      <c r="G359" s="2">
        <f>'Moving Avg'!F359</f>
        <v>31.95150000000001</v>
      </c>
      <c r="H359" s="2">
        <f>'Moving Avg'!G359</f>
        <v>25.666720000000002</v>
      </c>
      <c r="I359" s="2">
        <f>'Moving Avg'!H359</f>
        <v>20.613320000000002</v>
      </c>
      <c r="J359" s="6" t="str">
        <f>OBV!F359</f>
        <v>NEUTRAL</v>
      </c>
      <c r="K359" s="6" t="str">
        <f>OBV!G359</f>
        <v>NEUTRAL</v>
      </c>
      <c r="L359" s="6" t="str">
        <f>OBV!H359</f>
        <v>NEUTRAL</v>
      </c>
      <c r="M359" s="8">
        <f t="shared" si="50"/>
        <v>0</v>
      </c>
      <c r="N359" s="8">
        <f t="shared" si="51"/>
        <v>0</v>
      </c>
      <c r="O359" s="8">
        <f t="shared" si="52"/>
        <v>100</v>
      </c>
      <c r="P359" s="8">
        <f t="shared" si="53"/>
        <v>33</v>
      </c>
      <c r="Q359" s="9">
        <f t="shared" si="54"/>
        <v>19.95</v>
      </c>
      <c r="R359" s="9">
        <f t="shared" si="55"/>
        <v>43.25</v>
      </c>
      <c r="S359" s="9">
        <f t="shared" si="56"/>
        <v>39.85</v>
      </c>
      <c r="T359" s="9">
        <f t="shared" si="57"/>
        <v>33.25</v>
      </c>
      <c r="U359" s="8">
        <f t="shared" si="58"/>
        <v>34.35</v>
      </c>
      <c r="V359" s="8">
        <f t="shared" si="59"/>
        <v>34.075000000000003</v>
      </c>
    </row>
    <row r="360" spans="1:22" ht="13.5" x14ac:dyDescent="0.25">
      <c r="A360" s="3">
        <f>RSI!A360</f>
        <v>42527</v>
      </c>
      <c r="B360" s="2">
        <f>RSI!B360</f>
        <v>33.219000000000001</v>
      </c>
      <c r="C360" s="2">
        <f>RSI!I360</f>
        <v>90.450716094694059</v>
      </c>
      <c r="D360" s="2">
        <f>MACD!E360</f>
        <v>-0.22242606456628877</v>
      </c>
      <c r="E360" s="2">
        <f>MACD!F360</f>
        <v>-0.79065046700473551</v>
      </c>
      <c r="F360" s="2">
        <f>'Moving Avg'!D360</f>
        <v>33.219000000000001</v>
      </c>
      <c r="G360" s="2">
        <f>'Moving Avg'!F360</f>
        <v>32.16960000000001</v>
      </c>
      <c r="H360" s="2">
        <f>'Moving Avg'!G360</f>
        <v>25.975460000000002</v>
      </c>
      <c r="I360" s="2">
        <f>'Moving Avg'!H360</f>
        <v>20.698365000000003</v>
      </c>
      <c r="J360" s="6" t="str">
        <f>OBV!F360</f>
        <v>NEUTRAL</v>
      </c>
      <c r="K360" s="6" t="str">
        <f>OBV!G360</f>
        <v>NEUTRAL</v>
      </c>
      <c r="L360" s="6" t="str">
        <f>OBV!H360</f>
        <v>NEUTRAL</v>
      </c>
      <c r="M360" s="8">
        <f t="shared" si="50"/>
        <v>0</v>
      </c>
      <c r="N360" s="8">
        <f t="shared" si="51"/>
        <v>0</v>
      </c>
      <c r="O360" s="8">
        <f t="shared" si="52"/>
        <v>100</v>
      </c>
      <c r="P360" s="8">
        <f t="shared" si="53"/>
        <v>33</v>
      </c>
      <c r="Q360" s="9">
        <f t="shared" si="54"/>
        <v>19.95</v>
      </c>
      <c r="R360" s="9">
        <f t="shared" si="55"/>
        <v>43.25</v>
      </c>
      <c r="S360" s="9">
        <f t="shared" si="56"/>
        <v>39.85</v>
      </c>
      <c r="T360" s="9">
        <f t="shared" si="57"/>
        <v>33.25</v>
      </c>
      <c r="U360" s="8">
        <f t="shared" si="58"/>
        <v>34.35</v>
      </c>
      <c r="V360" s="8">
        <f t="shared" si="59"/>
        <v>34.075000000000003</v>
      </c>
    </row>
    <row r="361" spans="1:22" ht="13.5" x14ac:dyDescent="0.25">
      <c r="A361" s="3">
        <f>RSI!A361</f>
        <v>42528</v>
      </c>
      <c r="B361" s="2">
        <f>RSI!B361</f>
        <v>33.219000000000001</v>
      </c>
      <c r="C361" s="2">
        <f>RSI!I361</f>
        <v>90.450716094694059</v>
      </c>
      <c r="D361" s="2">
        <f>MACD!E361</f>
        <v>-0.10263848433481115</v>
      </c>
      <c r="E361" s="2">
        <f>MACD!F361</f>
        <v>-0.65304807047075064</v>
      </c>
      <c r="F361" s="2">
        <f>'Moving Avg'!D361</f>
        <v>33.219000000000001</v>
      </c>
      <c r="G361" s="2">
        <f>'Moving Avg'!F361</f>
        <v>32.345450000000014</v>
      </c>
      <c r="H361" s="2">
        <f>'Moving Avg'!G361</f>
        <v>26.284200000000002</v>
      </c>
      <c r="I361" s="2">
        <f>'Moving Avg'!H361</f>
        <v>20.783410000000003</v>
      </c>
      <c r="J361" s="6" t="str">
        <f>OBV!F361</f>
        <v>NEUTRAL</v>
      </c>
      <c r="K361" s="6" t="str">
        <f>OBV!G361</f>
        <v>NEUTRAL</v>
      </c>
      <c r="L361" s="6" t="str">
        <f>OBV!H361</f>
        <v>NEUTRAL</v>
      </c>
      <c r="M361" s="8">
        <f t="shared" si="50"/>
        <v>0</v>
      </c>
      <c r="N361" s="8">
        <f t="shared" si="51"/>
        <v>0</v>
      </c>
      <c r="O361" s="8">
        <f t="shared" si="52"/>
        <v>100</v>
      </c>
      <c r="P361" s="8">
        <f t="shared" si="53"/>
        <v>33</v>
      </c>
      <c r="Q361" s="9">
        <f t="shared" si="54"/>
        <v>19.95</v>
      </c>
      <c r="R361" s="9">
        <f t="shared" si="55"/>
        <v>43.25</v>
      </c>
      <c r="S361" s="9">
        <f t="shared" si="56"/>
        <v>39.85</v>
      </c>
      <c r="T361" s="9">
        <f t="shared" si="57"/>
        <v>33.25</v>
      </c>
      <c r="U361" s="8">
        <f t="shared" si="58"/>
        <v>34.35</v>
      </c>
      <c r="V361" s="8">
        <f t="shared" si="59"/>
        <v>34.075000000000003</v>
      </c>
    </row>
    <row r="362" spans="1:22" ht="13.5" x14ac:dyDescent="0.25">
      <c r="A362" s="3">
        <f>RSI!A362</f>
        <v>42529</v>
      </c>
      <c r="B362" s="2">
        <f>RSI!B362</f>
        <v>33.219000000000001</v>
      </c>
      <c r="C362" s="2">
        <f>RSI!I362</f>
        <v>90.450716094694059</v>
      </c>
      <c r="D362" s="2">
        <f>MACD!E362</f>
        <v>1.7920314813324012E-2</v>
      </c>
      <c r="E362" s="2">
        <f>MACD!F362</f>
        <v>-0.5188543934139358</v>
      </c>
      <c r="F362" s="2">
        <f>'Moving Avg'!D362</f>
        <v>33.219000000000001</v>
      </c>
      <c r="G362" s="2">
        <f>'Moving Avg'!F362</f>
        <v>32.454550000000012</v>
      </c>
      <c r="H362" s="2">
        <f>'Moving Avg'!G362</f>
        <v>26.592940000000002</v>
      </c>
      <c r="I362" s="2">
        <f>'Moving Avg'!H362</f>
        <v>20.868455000000004</v>
      </c>
      <c r="J362" s="6" t="str">
        <f>OBV!F362</f>
        <v>NEUTRAL</v>
      </c>
      <c r="K362" s="6" t="str">
        <f>OBV!G362</f>
        <v>NEUTRAL</v>
      </c>
      <c r="L362" s="6" t="str">
        <f>OBV!H362</f>
        <v>NEUTRAL</v>
      </c>
      <c r="M362" s="8">
        <f t="shared" si="50"/>
        <v>0</v>
      </c>
      <c r="N362" s="8">
        <f t="shared" si="51"/>
        <v>0</v>
      </c>
      <c r="O362" s="8">
        <f t="shared" si="52"/>
        <v>100</v>
      </c>
      <c r="P362" s="8">
        <f t="shared" si="53"/>
        <v>33</v>
      </c>
      <c r="Q362" s="9">
        <f t="shared" si="54"/>
        <v>19.95</v>
      </c>
      <c r="R362" s="9">
        <f t="shared" si="55"/>
        <v>43.25</v>
      </c>
      <c r="S362" s="9">
        <f t="shared" si="56"/>
        <v>39.85</v>
      </c>
      <c r="T362" s="9">
        <f t="shared" si="57"/>
        <v>33.25</v>
      </c>
      <c r="U362" s="8">
        <f t="shared" si="58"/>
        <v>34.35</v>
      </c>
      <c r="V362" s="8">
        <f t="shared" si="59"/>
        <v>34.075000000000003</v>
      </c>
    </row>
    <row r="363" spans="1:22" ht="13.5" x14ac:dyDescent="0.25">
      <c r="A363" s="3">
        <f>RSI!A363</f>
        <v>42530</v>
      </c>
      <c r="B363" s="2">
        <f>RSI!B363</f>
        <v>32.222000000000001</v>
      </c>
      <c r="C363" s="2">
        <f>RSI!I363</f>
        <v>67.710326053776825</v>
      </c>
      <c r="D363" s="2">
        <f>MACD!E363</f>
        <v>0.26921372936171295</v>
      </c>
      <c r="E363" s="2">
        <f>MACD!F363</f>
        <v>-0.36124076885880607</v>
      </c>
      <c r="F363" s="2">
        <f>'Moving Avg'!D363</f>
        <v>33.019600000000004</v>
      </c>
      <c r="G363" s="2">
        <f>'Moving Avg'!F363</f>
        <v>32.48575000000001</v>
      </c>
      <c r="H363" s="2">
        <f>'Moving Avg'!G363</f>
        <v>26.881740000000004</v>
      </c>
      <c r="I363" s="2">
        <f>'Moving Avg'!H363</f>
        <v>20.948595000000001</v>
      </c>
      <c r="J363" s="6" t="str">
        <f>OBV!F363</f>
        <v>BEARISH</v>
      </c>
      <c r="K363" s="6" t="str">
        <f>OBV!G363</f>
        <v>NEUTRAL</v>
      </c>
      <c r="L363" s="6" t="str">
        <f>OBV!H363</f>
        <v>CONFIRMED BEARISH</v>
      </c>
      <c r="M363" s="8">
        <f t="shared" si="50"/>
        <v>25</v>
      </c>
      <c r="N363" s="8">
        <f t="shared" si="51"/>
        <v>0</v>
      </c>
      <c r="O363" s="8">
        <f t="shared" si="52"/>
        <v>100</v>
      </c>
      <c r="P363" s="8">
        <f t="shared" si="53"/>
        <v>16.5</v>
      </c>
      <c r="Q363" s="9">
        <f t="shared" si="54"/>
        <v>26.225000000000001</v>
      </c>
      <c r="R363" s="9">
        <f t="shared" si="55"/>
        <v>44.125</v>
      </c>
      <c r="S363" s="9">
        <f t="shared" si="56"/>
        <v>36.174999999999997</v>
      </c>
      <c r="T363" s="9">
        <f t="shared" si="57"/>
        <v>35.375</v>
      </c>
      <c r="U363" s="8">
        <f t="shared" si="58"/>
        <v>35.508333333333333</v>
      </c>
      <c r="V363" s="8">
        <f t="shared" si="59"/>
        <v>35.474999999999994</v>
      </c>
    </row>
    <row r="364" spans="1:22" ht="13.5" x14ac:dyDescent="0.25">
      <c r="A364" s="3">
        <f>RSI!A364</f>
        <v>42531</v>
      </c>
      <c r="B364" s="2">
        <f>RSI!B364</f>
        <v>32.222000000000001</v>
      </c>
      <c r="C364" s="2">
        <f>RSI!I364</f>
        <v>67.710326053776839</v>
      </c>
      <c r="D364" s="2">
        <f>MACD!E364</f>
        <v>0.47438989484137295</v>
      </c>
      <c r="E364" s="2">
        <f>MACD!F364</f>
        <v>-0.19411463611877028</v>
      </c>
      <c r="F364" s="2">
        <f>'Moving Avg'!D364</f>
        <v>32.820200000000007</v>
      </c>
      <c r="G364" s="2">
        <f>'Moving Avg'!F364</f>
        <v>32.564350000000005</v>
      </c>
      <c r="H364" s="2">
        <f>'Moving Avg'!G364</f>
        <v>27.171340000000001</v>
      </c>
      <c r="I364" s="2">
        <f>'Moving Avg'!H364</f>
        <v>21.028735000000001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  <c r="M364" s="8">
        <f t="shared" si="50"/>
        <v>25</v>
      </c>
      <c r="N364" s="8">
        <f t="shared" si="51"/>
        <v>0</v>
      </c>
      <c r="O364" s="8">
        <f t="shared" si="52"/>
        <v>100</v>
      </c>
      <c r="P364" s="8">
        <f t="shared" si="53"/>
        <v>16.5</v>
      </c>
      <c r="Q364" s="9">
        <f t="shared" si="54"/>
        <v>26.225000000000001</v>
      </c>
      <c r="R364" s="9">
        <f t="shared" si="55"/>
        <v>44.125</v>
      </c>
      <c r="S364" s="9">
        <f t="shared" si="56"/>
        <v>36.174999999999997</v>
      </c>
      <c r="T364" s="9">
        <f t="shared" si="57"/>
        <v>35.375</v>
      </c>
      <c r="U364" s="8">
        <f t="shared" si="58"/>
        <v>35.508333333333333</v>
      </c>
      <c r="V364" s="8">
        <f t="shared" si="59"/>
        <v>35.474999999999994</v>
      </c>
    </row>
    <row r="365" spans="1:22" ht="13.5" x14ac:dyDescent="0.25">
      <c r="A365" s="3">
        <f>RSI!A365</f>
        <v>42534</v>
      </c>
      <c r="B365" s="2">
        <f>RSI!B365</f>
        <v>32.164999999999999</v>
      </c>
      <c r="C365" s="2">
        <f>RSI!I365</f>
        <v>66.600103946425691</v>
      </c>
      <c r="D365" s="2">
        <f>MACD!E365</f>
        <v>0.6453183447773867</v>
      </c>
      <c r="E365" s="2">
        <f>MACD!F365</f>
        <v>-2.6228039939538872E-2</v>
      </c>
      <c r="F365" s="2">
        <f>'Moving Avg'!D365</f>
        <v>32.609400000000001</v>
      </c>
      <c r="G365" s="2">
        <f>'Moving Avg'!F365</f>
        <v>32.632199999999997</v>
      </c>
      <c r="H365" s="2">
        <f>'Moving Avg'!G365</f>
        <v>27.459800000000001</v>
      </c>
      <c r="I365" s="2">
        <f>'Moving Avg'!H365</f>
        <v>21.10859</v>
      </c>
      <c r="J365" s="6" t="str">
        <f>OBV!F365</f>
        <v>BEARISH</v>
      </c>
      <c r="K365" s="6" t="str">
        <f>OBV!G365</f>
        <v>WEAK</v>
      </c>
      <c r="L365" s="6" t="str">
        <f>OBV!H365</f>
        <v>CONFIRMED BEARISH</v>
      </c>
      <c r="M365" s="8">
        <f t="shared" si="50"/>
        <v>25</v>
      </c>
      <c r="N365" s="8">
        <f t="shared" si="51"/>
        <v>0</v>
      </c>
      <c r="O365" s="8">
        <f t="shared" si="52"/>
        <v>100</v>
      </c>
      <c r="P365" s="8">
        <f t="shared" si="53"/>
        <v>0</v>
      </c>
      <c r="Q365" s="9">
        <f t="shared" si="54"/>
        <v>23.75</v>
      </c>
      <c r="R365" s="9">
        <f t="shared" si="55"/>
        <v>40</v>
      </c>
      <c r="S365" s="9">
        <f t="shared" si="56"/>
        <v>28.75</v>
      </c>
      <c r="T365" s="9">
        <f t="shared" si="57"/>
        <v>31.25</v>
      </c>
      <c r="U365" s="8">
        <f t="shared" si="58"/>
        <v>30.833333333333332</v>
      </c>
      <c r="V365" s="8">
        <f t="shared" si="59"/>
        <v>30.9375</v>
      </c>
    </row>
    <row r="366" spans="1:22" ht="13.5" x14ac:dyDescent="0.25">
      <c r="A366" s="3">
        <f>RSI!A366</f>
        <v>42535</v>
      </c>
      <c r="B366" s="2">
        <f>RSI!B366</f>
        <v>32.408999999999999</v>
      </c>
      <c r="C366" s="2">
        <f>RSI!I366</f>
        <v>68.94732322083712</v>
      </c>
      <c r="D366" s="2">
        <f>MACD!E366</f>
        <v>0.76581991273549122</v>
      </c>
      <c r="E366" s="2">
        <f>MACD!F366</f>
        <v>0.13218155059546716</v>
      </c>
      <c r="F366" s="2">
        <f>'Moving Avg'!D366</f>
        <v>32.447400000000002</v>
      </c>
      <c r="G366" s="2">
        <f>'Moving Avg'!F366</f>
        <v>32.672749999999994</v>
      </c>
      <c r="H366" s="2">
        <f>'Moving Avg'!G366</f>
        <v>27.753140000000002</v>
      </c>
      <c r="I366" s="2">
        <f>'Moving Avg'!H366</f>
        <v>21.191640000000003</v>
      </c>
      <c r="J366" s="6" t="str">
        <f>OBV!F366</f>
        <v>BEARISH</v>
      </c>
      <c r="K366" s="6" t="str">
        <f>OBV!G366</f>
        <v>WEAK</v>
      </c>
      <c r="L366" s="6" t="str">
        <f>OBV!H366</f>
        <v>CONFIRMED BEARISH</v>
      </c>
      <c r="M366" s="8">
        <f t="shared" si="50"/>
        <v>25</v>
      </c>
      <c r="N366" s="8">
        <f t="shared" si="51"/>
        <v>0</v>
      </c>
      <c r="O366" s="8">
        <f t="shared" si="52"/>
        <v>100</v>
      </c>
      <c r="P366" s="8">
        <f t="shared" si="53"/>
        <v>0</v>
      </c>
      <c r="Q366" s="9">
        <f t="shared" si="54"/>
        <v>23.75</v>
      </c>
      <c r="R366" s="9">
        <f t="shared" si="55"/>
        <v>40</v>
      </c>
      <c r="S366" s="9">
        <f t="shared" si="56"/>
        <v>28.75</v>
      </c>
      <c r="T366" s="9">
        <f t="shared" si="57"/>
        <v>31.25</v>
      </c>
      <c r="U366" s="8">
        <f t="shared" si="58"/>
        <v>30.833333333333332</v>
      </c>
      <c r="V366" s="8">
        <f t="shared" si="59"/>
        <v>30.9375</v>
      </c>
    </row>
    <row r="367" spans="1:22" ht="13.5" x14ac:dyDescent="0.25">
      <c r="A367" s="3">
        <f>RSI!A367</f>
        <v>42536</v>
      </c>
      <c r="B367" s="2">
        <f>RSI!B367</f>
        <v>33.219000000000001</v>
      </c>
      <c r="C367" s="2">
        <f>RSI!I367</f>
        <v>75.182473413662734</v>
      </c>
      <c r="D367" s="2">
        <f>MACD!E367</f>
        <v>0.80073344987946626</v>
      </c>
      <c r="E367" s="2">
        <f>MACD!F367</f>
        <v>0.265891930452267</v>
      </c>
      <c r="F367" s="2">
        <f>'Moving Avg'!D367</f>
        <v>32.447400000000002</v>
      </c>
      <c r="G367" s="2">
        <f>'Moving Avg'!F367</f>
        <v>32.753799999999998</v>
      </c>
      <c r="H367" s="2">
        <f>'Moving Avg'!G367</f>
        <v>28.062680000000004</v>
      </c>
      <c r="I367" s="2">
        <f>'Moving Avg'!H367</f>
        <v>21.279135000000007</v>
      </c>
      <c r="J367" s="6" t="str">
        <f>OBV!F367</f>
        <v>BEARISH</v>
      </c>
      <c r="K367" s="6" t="str">
        <f>OBV!G367</f>
        <v>WEAK</v>
      </c>
      <c r="L367" s="6" t="str">
        <f>OBV!H367</f>
        <v>NEUTRAL</v>
      </c>
      <c r="M367" s="8">
        <f t="shared" si="50"/>
        <v>0</v>
      </c>
      <c r="N367" s="8">
        <f t="shared" si="51"/>
        <v>0</v>
      </c>
      <c r="O367" s="8">
        <f t="shared" si="52"/>
        <v>100</v>
      </c>
      <c r="P367" s="8">
        <f t="shared" si="53"/>
        <v>0</v>
      </c>
      <c r="Q367" s="9">
        <f t="shared" si="54"/>
        <v>15</v>
      </c>
      <c r="R367" s="9">
        <f t="shared" si="55"/>
        <v>35</v>
      </c>
      <c r="S367" s="9">
        <f t="shared" si="56"/>
        <v>25</v>
      </c>
      <c r="T367" s="9">
        <f t="shared" si="57"/>
        <v>25</v>
      </c>
      <c r="U367" s="8">
        <f t="shared" si="58"/>
        <v>25</v>
      </c>
      <c r="V367" s="8">
        <f t="shared" si="59"/>
        <v>25</v>
      </c>
    </row>
    <row r="368" spans="1:22" ht="13.5" x14ac:dyDescent="0.25">
      <c r="A368" s="3">
        <f>RSI!A368</f>
        <v>42537</v>
      </c>
      <c r="B368" s="2">
        <f>RSI!B368</f>
        <v>33.219000000000001</v>
      </c>
      <c r="C368" s="2">
        <f>RSI!I368</f>
        <v>75.182473413662734</v>
      </c>
      <c r="D368" s="2">
        <f>MACD!E368</f>
        <v>0.81896219322726438</v>
      </c>
      <c r="E368" s="2">
        <f>MACD!F368</f>
        <v>0.37650598300726651</v>
      </c>
      <c r="F368" s="2">
        <f>'Moving Avg'!D368</f>
        <v>32.646799999999999</v>
      </c>
      <c r="G368" s="2">
        <f>'Moving Avg'!F368</f>
        <v>32.834850000000003</v>
      </c>
      <c r="H368" s="2">
        <f>'Moving Avg'!G368</f>
        <v>28.361620000000006</v>
      </c>
      <c r="I368" s="2">
        <f>'Moving Avg'!H368</f>
        <v>21.366235000000007</v>
      </c>
      <c r="J368" s="6" t="str">
        <f>OBV!F368</f>
        <v>BEARISH</v>
      </c>
      <c r="K368" s="6" t="str">
        <f>OBV!G368</f>
        <v>WEAK</v>
      </c>
      <c r="L368" s="6" t="str">
        <f>OBV!H368</f>
        <v>BEARISH DIVERGENCE</v>
      </c>
      <c r="M368" s="8">
        <f t="shared" si="50"/>
        <v>0</v>
      </c>
      <c r="N368" s="8">
        <f t="shared" si="51"/>
        <v>0</v>
      </c>
      <c r="O368" s="8">
        <f t="shared" si="52"/>
        <v>100</v>
      </c>
      <c r="P368" s="8">
        <f t="shared" si="53"/>
        <v>0</v>
      </c>
      <c r="Q368" s="9">
        <f t="shared" si="54"/>
        <v>15</v>
      </c>
      <c r="R368" s="9">
        <f t="shared" si="55"/>
        <v>35</v>
      </c>
      <c r="S368" s="9">
        <f t="shared" si="56"/>
        <v>25</v>
      </c>
      <c r="T368" s="9">
        <f t="shared" si="57"/>
        <v>25</v>
      </c>
      <c r="U368" s="8">
        <f t="shared" si="58"/>
        <v>25</v>
      </c>
      <c r="V368" s="8">
        <f t="shared" si="59"/>
        <v>25</v>
      </c>
    </row>
    <row r="369" spans="1:22" ht="13.5" x14ac:dyDescent="0.25">
      <c r="A369" s="3">
        <f>RSI!A369</f>
        <v>42538</v>
      </c>
      <c r="B369" s="2">
        <f>RSI!B369</f>
        <v>33.219000000000001</v>
      </c>
      <c r="C369" s="2">
        <f>RSI!I369</f>
        <v>75.182473413662734</v>
      </c>
      <c r="D369" s="2">
        <f>MACD!E369</f>
        <v>0.82391106971653727</v>
      </c>
      <c r="E369" s="2">
        <f>MACD!F369</f>
        <v>0.46598700034912066</v>
      </c>
      <c r="F369" s="2">
        <f>'Moving Avg'!D369</f>
        <v>32.846199999999996</v>
      </c>
      <c r="G369" s="2">
        <f>'Moving Avg'!F369</f>
        <v>32.915900000000008</v>
      </c>
      <c r="H369" s="2">
        <f>'Moving Avg'!G369</f>
        <v>28.644140000000007</v>
      </c>
      <c r="I369" s="2">
        <f>'Moving Avg'!H369</f>
        <v>21.453335000000006</v>
      </c>
      <c r="J369" s="6" t="str">
        <f>OBV!F369</f>
        <v>BEARISH</v>
      </c>
      <c r="K369" s="6" t="str">
        <f>OBV!G369</f>
        <v>WEAK</v>
      </c>
      <c r="L369" s="6" t="str">
        <f>OBV!H369</f>
        <v>BEARISH DIVERGENCE</v>
      </c>
      <c r="M369" s="8">
        <f t="shared" si="50"/>
        <v>0</v>
      </c>
      <c r="N369" s="8">
        <f t="shared" si="51"/>
        <v>0</v>
      </c>
      <c r="O369" s="8">
        <f t="shared" si="52"/>
        <v>100</v>
      </c>
      <c r="P369" s="8">
        <f t="shared" si="53"/>
        <v>0</v>
      </c>
      <c r="Q369" s="9">
        <f t="shared" si="54"/>
        <v>15</v>
      </c>
      <c r="R369" s="9">
        <f t="shared" si="55"/>
        <v>35</v>
      </c>
      <c r="S369" s="9">
        <f t="shared" si="56"/>
        <v>25</v>
      </c>
      <c r="T369" s="9">
        <f t="shared" si="57"/>
        <v>25</v>
      </c>
      <c r="U369" s="8">
        <f t="shared" si="58"/>
        <v>25</v>
      </c>
      <c r="V369" s="8">
        <f t="shared" si="59"/>
        <v>25</v>
      </c>
    </row>
    <row r="370" spans="1:22" ht="13.5" x14ac:dyDescent="0.25">
      <c r="A370" s="3">
        <f>RSI!A370</f>
        <v>42541</v>
      </c>
      <c r="B370" s="2">
        <f>RSI!B370</f>
        <v>33.219000000000001</v>
      </c>
      <c r="C370" s="2">
        <f>RSI!I370</f>
        <v>75.182473413662734</v>
      </c>
      <c r="D370" s="2">
        <f>MACD!E370</f>
        <v>0.81839909466150118</v>
      </c>
      <c r="E370" s="2">
        <f>MACD!F370</f>
        <v>0.53646941921159674</v>
      </c>
      <c r="F370" s="2">
        <f>'Moving Avg'!D370</f>
        <v>33.057000000000002</v>
      </c>
      <c r="G370" s="2">
        <f>'Moving Avg'!F370</f>
        <v>32.956400000000009</v>
      </c>
      <c r="H370" s="2">
        <f>'Moving Avg'!G370</f>
        <v>28.913540000000008</v>
      </c>
      <c r="I370" s="2">
        <f>'Moving Avg'!H370</f>
        <v>21.540435000000006</v>
      </c>
      <c r="J370" s="6" t="str">
        <f>OBV!F370</f>
        <v>BULLISH</v>
      </c>
      <c r="K370" s="6" t="str">
        <f>OBV!G370</f>
        <v>STRONG</v>
      </c>
      <c r="L370" s="6" t="str">
        <f>OBV!H370</f>
        <v>CONFIRMED BULLISH</v>
      </c>
      <c r="M370" s="8">
        <f t="shared" si="50"/>
        <v>0</v>
      </c>
      <c r="N370" s="8">
        <f t="shared" si="51"/>
        <v>0</v>
      </c>
      <c r="O370" s="8">
        <f t="shared" si="52"/>
        <v>100</v>
      </c>
      <c r="P370" s="8">
        <f t="shared" si="53"/>
        <v>100</v>
      </c>
      <c r="Q370" s="9">
        <f t="shared" si="54"/>
        <v>30</v>
      </c>
      <c r="R370" s="9">
        <f t="shared" si="55"/>
        <v>60</v>
      </c>
      <c r="S370" s="9">
        <f t="shared" si="56"/>
        <v>70</v>
      </c>
      <c r="T370" s="9">
        <f t="shared" si="57"/>
        <v>50</v>
      </c>
      <c r="U370" s="8">
        <f t="shared" si="58"/>
        <v>53.333333333333336</v>
      </c>
      <c r="V370" s="8">
        <f t="shared" si="59"/>
        <v>52.5</v>
      </c>
    </row>
    <row r="371" spans="1:22" ht="13.5" x14ac:dyDescent="0.25">
      <c r="A371" s="3">
        <f>RSI!A371</f>
        <v>42542</v>
      </c>
      <c r="B371" s="2">
        <f>RSI!B371</f>
        <v>33.219000000000001</v>
      </c>
      <c r="C371" s="2">
        <f>RSI!I371</f>
        <v>75.182473413662734</v>
      </c>
      <c r="D371" s="2">
        <f>MACD!E371</f>
        <v>0.8047541102775142</v>
      </c>
      <c r="E371" s="2">
        <f>MACD!F371</f>
        <v>0.59012635742478026</v>
      </c>
      <c r="F371" s="2">
        <f>'Moving Avg'!D371</f>
        <v>33.219000000000001</v>
      </c>
      <c r="G371" s="2">
        <f>'Moving Avg'!F371</f>
        <v>32.996900000000011</v>
      </c>
      <c r="H371" s="2">
        <f>'Moving Avg'!G371</f>
        <v>29.170300000000012</v>
      </c>
      <c r="I371" s="2">
        <f>'Moving Avg'!H371</f>
        <v>21.627535000000012</v>
      </c>
      <c r="J371" s="6" t="str">
        <f>OBV!F371</f>
        <v>BULLISH</v>
      </c>
      <c r="K371" s="6" t="str">
        <f>OBV!G371</f>
        <v>STRONG</v>
      </c>
      <c r="L371" s="6" t="str">
        <f>OBV!H371</f>
        <v>CONFIRMED BULLISH</v>
      </c>
      <c r="M371" s="8">
        <f t="shared" si="50"/>
        <v>0</v>
      </c>
      <c r="N371" s="8">
        <f t="shared" si="51"/>
        <v>0</v>
      </c>
      <c r="O371" s="8">
        <f t="shared" si="52"/>
        <v>100</v>
      </c>
      <c r="P371" s="8">
        <f t="shared" si="53"/>
        <v>100</v>
      </c>
      <c r="Q371" s="9">
        <f t="shared" si="54"/>
        <v>30</v>
      </c>
      <c r="R371" s="9">
        <f t="shared" si="55"/>
        <v>60</v>
      </c>
      <c r="S371" s="9">
        <f t="shared" si="56"/>
        <v>70</v>
      </c>
      <c r="T371" s="9">
        <f t="shared" si="57"/>
        <v>50</v>
      </c>
      <c r="U371" s="8">
        <f t="shared" si="58"/>
        <v>53.333333333333336</v>
      </c>
      <c r="V371" s="8">
        <f t="shared" si="59"/>
        <v>52.5</v>
      </c>
    </row>
    <row r="372" spans="1:22" ht="13.5" x14ac:dyDescent="0.25">
      <c r="A372" s="3">
        <f>RSI!A372</f>
        <v>42543</v>
      </c>
      <c r="B372" s="2">
        <f>RSI!B372</f>
        <v>33.219000000000001</v>
      </c>
      <c r="C372" s="2">
        <f>RSI!I372</f>
        <v>75.182473413662734</v>
      </c>
      <c r="D372" s="2">
        <f>MACD!E372</f>
        <v>0.78489260843504383</v>
      </c>
      <c r="E372" s="2">
        <f>MACD!F372</f>
        <v>0.62907960762683302</v>
      </c>
      <c r="F372" s="2">
        <f>'Moving Avg'!D372</f>
        <v>33.219000000000001</v>
      </c>
      <c r="G372" s="2">
        <f>'Moving Avg'!F372</f>
        <v>33.026100000000007</v>
      </c>
      <c r="H372" s="2">
        <f>'Moving Avg'!G372</f>
        <v>29.426740000000013</v>
      </c>
      <c r="I372" s="2">
        <f>'Moving Avg'!H372</f>
        <v>21.714635000000012</v>
      </c>
      <c r="J372" s="6" t="str">
        <f>OBV!F372</f>
        <v>NEUTRAL</v>
      </c>
      <c r="K372" s="6" t="str">
        <f>OBV!G372</f>
        <v>NEUTRAL</v>
      </c>
      <c r="L372" s="6" t="str">
        <f>OBV!H372</f>
        <v>NEUTRAL</v>
      </c>
      <c r="M372" s="8">
        <f t="shared" si="50"/>
        <v>0</v>
      </c>
      <c r="N372" s="8">
        <f t="shared" si="51"/>
        <v>0</v>
      </c>
      <c r="O372" s="8">
        <f t="shared" si="52"/>
        <v>100</v>
      </c>
      <c r="P372" s="8">
        <f t="shared" si="53"/>
        <v>33</v>
      </c>
      <c r="Q372" s="9">
        <f t="shared" si="54"/>
        <v>19.95</v>
      </c>
      <c r="R372" s="9">
        <f t="shared" si="55"/>
        <v>43.25</v>
      </c>
      <c r="S372" s="9">
        <f t="shared" si="56"/>
        <v>39.85</v>
      </c>
      <c r="T372" s="9">
        <f t="shared" si="57"/>
        <v>33.25</v>
      </c>
      <c r="U372" s="8">
        <f t="shared" si="58"/>
        <v>34.35</v>
      </c>
      <c r="V372" s="8">
        <f t="shared" si="59"/>
        <v>34.075000000000003</v>
      </c>
    </row>
    <row r="373" spans="1:22" ht="13.5" x14ac:dyDescent="0.25">
      <c r="A373" s="3">
        <f>RSI!A373</f>
        <v>42544</v>
      </c>
      <c r="B373" s="2">
        <f>RSI!B373</f>
        <v>33.219000000000001</v>
      </c>
      <c r="C373" s="2">
        <f>RSI!I373</f>
        <v>75.182473413662734</v>
      </c>
      <c r="D373" s="2">
        <f>MACD!E373</f>
        <v>0.6070023422230264</v>
      </c>
      <c r="E373" s="2">
        <f>MACD!F373</f>
        <v>0.62466415454607171</v>
      </c>
      <c r="F373" s="2">
        <f>'Moving Avg'!D373</f>
        <v>33.219000000000001</v>
      </c>
      <c r="G373" s="2">
        <f>'Moving Avg'!F373</f>
        <v>33.026100000000007</v>
      </c>
      <c r="H373" s="2">
        <f>'Moving Avg'!G373</f>
        <v>29.680340000000015</v>
      </c>
      <c r="I373" s="2">
        <f>'Moving Avg'!H373</f>
        <v>21.803710000000009</v>
      </c>
      <c r="J373" s="6" t="str">
        <f>OBV!F373</f>
        <v>NEUTRAL</v>
      </c>
      <c r="K373" s="6" t="str">
        <f>OBV!G373</f>
        <v>NEUTRAL</v>
      </c>
      <c r="L373" s="6" t="str">
        <f>OBV!H373</f>
        <v>NEUTRAL</v>
      </c>
      <c r="M373" s="8">
        <f t="shared" si="50"/>
        <v>0</v>
      </c>
      <c r="N373" s="8">
        <f t="shared" si="51"/>
        <v>45</v>
      </c>
      <c r="O373" s="8">
        <f t="shared" si="52"/>
        <v>100</v>
      </c>
      <c r="P373" s="8">
        <f t="shared" si="53"/>
        <v>33</v>
      </c>
      <c r="Q373" s="9">
        <f t="shared" si="54"/>
        <v>35.700000000000003</v>
      </c>
      <c r="R373" s="9">
        <f t="shared" si="55"/>
        <v>52.25</v>
      </c>
      <c r="S373" s="9">
        <f t="shared" si="56"/>
        <v>46.6</v>
      </c>
      <c r="T373" s="9">
        <f t="shared" si="57"/>
        <v>44.5</v>
      </c>
      <c r="U373" s="8">
        <f t="shared" si="58"/>
        <v>44.85</v>
      </c>
      <c r="V373" s="8">
        <f t="shared" si="59"/>
        <v>44.762500000000003</v>
      </c>
    </row>
    <row r="374" spans="1:22" ht="13.5" x14ac:dyDescent="0.25">
      <c r="A374" s="3">
        <f>RSI!A374</f>
        <v>42545</v>
      </c>
      <c r="B374" s="2">
        <f>RSI!B374</f>
        <v>33.219000000000001</v>
      </c>
      <c r="C374" s="2">
        <f>RSI!I374</f>
        <v>75.182473413662734</v>
      </c>
      <c r="D374" s="2">
        <f>MACD!E374</f>
        <v>0.44935039755864636</v>
      </c>
      <c r="E374" s="2">
        <f>MACD!F374</f>
        <v>0.58960140314858667</v>
      </c>
      <c r="F374" s="2">
        <f>'Moving Avg'!D374</f>
        <v>33.219000000000001</v>
      </c>
      <c r="G374" s="2">
        <f>'Moving Avg'!F374</f>
        <v>33.026100000000007</v>
      </c>
      <c r="H374" s="2">
        <f>'Moving Avg'!G374</f>
        <v>29.932200000000012</v>
      </c>
      <c r="I374" s="2">
        <f>'Moving Avg'!H374</f>
        <v>21.892785000000007</v>
      </c>
      <c r="J374" s="6" t="str">
        <f>OBV!F374</f>
        <v>NEUTRAL</v>
      </c>
      <c r="K374" s="6" t="str">
        <f>OBV!G374</f>
        <v>NEUTRAL</v>
      </c>
      <c r="L374" s="6" t="str">
        <f>OBV!H374</f>
        <v>NEUTRAL</v>
      </c>
      <c r="M374" s="8">
        <f t="shared" si="50"/>
        <v>0</v>
      </c>
      <c r="N374" s="8">
        <f t="shared" si="51"/>
        <v>100</v>
      </c>
      <c r="O374" s="8">
        <f t="shared" si="52"/>
        <v>100</v>
      </c>
      <c r="P374" s="8">
        <f t="shared" si="53"/>
        <v>33</v>
      </c>
      <c r="Q374" s="9">
        <f t="shared" si="54"/>
        <v>54.95</v>
      </c>
      <c r="R374" s="9">
        <f t="shared" si="55"/>
        <v>63.25</v>
      </c>
      <c r="S374" s="9">
        <f t="shared" si="56"/>
        <v>54.85</v>
      </c>
      <c r="T374" s="9">
        <f t="shared" si="57"/>
        <v>58.25</v>
      </c>
      <c r="U374" s="8">
        <f t="shared" si="58"/>
        <v>57.683333333333337</v>
      </c>
      <c r="V374" s="8">
        <f t="shared" si="59"/>
        <v>57.825000000000003</v>
      </c>
    </row>
    <row r="375" spans="1:22" ht="13.5" x14ac:dyDescent="0.25">
      <c r="A375" s="3">
        <f>RSI!A375</f>
        <v>42548</v>
      </c>
      <c r="B375" s="2">
        <f>RSI!B375</f>
        <v>33.219000000000001</v>
      </c>
      <c r="C375" s="2">
        <f>RSI!I375</f>
        <v>75.182473413662734</v>
      </c>
      <c r="D375" s="2">
        <f>MACD!E375</f>
        <v>0.30058206031380763</v>
      </c>
      <c r="E375" s="2">
        <f>MACD!F375</f>
        <v>0.53179753458163082</v>
      </c>
      <c r="F375" s="2">
        <f>'Moving Avg'!D375</f>
        <v>33.219000000000001</v>
      </c>
      <c r="G375" s="2">
        <f>'Moving Avg'!F375</f>
        <v>33.026100000000007</v>
      </c>
      <c r="H375" s="2">
        <f>'Moving Avg'!G375</f>
        <v>30.171900000000015</v>
      </c>
      <c r="I375" s="2">
        <f>'Moving Avg'!H375</f>
        <v>21.978425000000012</v>
      </c>
      <c r="J375" s="6" t="str">
        <f>OBV!F375</f>
        <v>NEUTRAL</v>
      </c>
      <c r="K375" s="6" t="str">
        <f>OBV!G375</f>
        <v>NEUTRAL</v>
      </c>
      <c r="L375" s="6" t="str">
        <f>OBV!H375</f>
        <v>NEUTRAL</v>
      </c>
      <c r="M375" s="8">
        <f t="shared" si="50"/>
        <v>0</v>
      </c>
      <c r="N375" s="8">
        <f t="shared" si="51"/>
        <v>100</v>
      </c>
      <c r="O375" s="8">
        <f t="shared" si="52"/>
        <v>100</v>
      </c>
      <c r="P375" s="8">
        <f t="shared" si="53"/>
        <v>33</v>
      </c>
      <c r="Q375" s="9">
        <f t="shared" si="54"/>
        <v>54.95</v>
      </c>
      <c r="R375" s="9">
        <f t="shared" si="55"/>
        <v>63.25</v>
      </c>
      <c r="S375" s="9">
        <f t="shared" si="56"/>
        <v>54.85</v>
      </c>
      <c r="T375" s="9">
        <f t="shared" si="57"/>
        <v>58.25</v>
      </c>
      <c r="U375" s="8">
        <f t="shared" si="58"/>
        <v>57.683333333333337</v>
      </c>
      <c r="V375" s="8">
        <f t="shared" si="59"/>
        <v>57.825000000000003</v>
      </c>
    </row>
    <row r="376" spans="1:22" ht="13.5" x14ac:dyDescent="0.25">
      <c r="A376" s="3">
        <f>RSI!A376</f>
        <v>42549</v>
      </c>
      <c r="B376" s="2">
        <f>RSI!B376</f>
        <v>33.219000000000001</v>
      </c>
      <c r="C376" s="2">
        <f>RSI!I376</f>
        <v>75.182473413662734</v>
      </c>
      <c r="D376" s="2">
        <f>MACD!E376</f>
        <v>0.20612729967680821</v>
      </c>
      <c r="E376" s="2">
        <f>MACD!F376</f>
        <v>0.46666348760066634</v>
      </c>
      <c r="F376" s="2">
        <f>'Moving Avg'!D376</f>
        <v>33.219000000000001</v>
      </c>
      <c r="G376" s="2">
        <f>'Moving Avg'!F376</f>
        <v>33.026100000000007</v>
      </c>
      <c r="H376" s="2">
        <f>'Moving Avg'!G376</f>
        <v>30.396740000000019</v>
      </c>
      <c r="I376" s="2">
        <f>'Moving Avg'!H376</f>
        <v>22.06406500000001</v>
      </c>
      <c r="J376" s="6" t="str">
        <f>OBV!F376</f>
        <v>NEUTRAL</v>
      </c>
      <c r="K376" s="6" t="str">
        <f>OBV!G376</f>
        <v>NEUTRAL</v>
      </c>
      <c r="L376" s="6" t="str">
        <f>OBV!H376</f>
        <v>NEUTRAL</v>
      </c>
      <c r="M376" s="8">
        <f t="shared" si="50"/>
        <v>0</v>
      </c>
      <c r="N376" s="8">
        <f t="shared" si="51"/>
        <v>100</v>
      </c>
      <c r="O376" s="8">
        <f t="shared" si="52"/>
        <v>100</v>
      </c>
      <c r="P376" s="8">
        <f t="shared" si="53"/>
        <v>33</v>
      </c>
      <c r="Q376" s="9">
        <f t="shared" si="54"/>
        <v>54.95</v>
      </c>
      <c r="R376" s="9">
        <f t="shared" si="55"/>
        <v>63.25</v>
      </c>
      <c r="S376" s="9">
        <f t="shared" si="56"/>
        <v>54.85</v>
      </c>
      <c r="T376" s="9">
        <f t="shared" si="57"/>
        <v>58.25</v>
      </c>
      <c r="U376" s="8">
        <f t="shared" si="58"/>
        <v>57.683333333333337</v>
      </c>
      <c r="V376" s="8">
        <f t="shared" si="59"/>
        <v>57.825000000000003</v>
      </c>
    </row>
    <row r="377" spans="1:22" ht="13.5" x14ac:dyDescent="0.25">
      <c r="A377" s="3">
        <f>RSI!A377</f>
        <v>42550</v>
      </c>
      <c r="B377" s="2">
        <f>RSI!B377</f>
        <v>33.219000000000001</v>
      </c>
      <c r="C377" s="2">
        <f>RSI!I377</f>
        <v>75.182473413662734</v>
      </c>
      <c r="D377" s="2">
        <f>MACD!E377</f>
        <v>0.24515986841218762</v>
      </c>
      <c r="E377" s="2">
        <f>MACD!F377</f>
        <v>0.42236276376297066</v>
      </c>
      <c r="F377" s="2">
        <f>'Moving Avg'!D377</f>
        <v>33.219000000000001</v>
      </c>
      <c r="G377" s="2">
        <f>'Moving Avg'!F377</f>
        <v>33.026100000000007</v>
      </c>
      <c r="H377" s="2">
        <f>'Moving Avg'!G377</f>
        <v>30.610840000000021</v>
      </c>
      <c r="I377" s="2">
        <f>'Moving Avg'!H377</f>
        <v>22.149705000000012</v>
      </c>
      <c r="J377" s="6" t="str">
        <f>OBV!F377</f>
        <v>NEUTRAL</v>
      </c>
      <c r="K377" s="6" t="str">
        <f>OBV!G377</f>
        <v>NEUTRAL</v>
      </c>
      <c r="L377" s="6" t="str">
        <f>OBV!H377</f>
        <v>NEUTRAL</v>
      </c>
      <c r="M377" s="8">
        <f t="shared" si="50"/>
        <v>0</v>
      </c>
      <c r="N377" s="8">
        <f t="shared" si="51"/>
        <v>100</v>
      </c>
      <c r="O377" s="8">
        <f t="shared" si="52"/>
        <v>100</v>
      </c>
      <c r="P377" s="8">
        <f t="shared" si="53"/>
        <v>33</v>
      </c>
      <c r="Q377" s="9">
        <f t="shared" si="54"/>
        <v>54.95</v>
      </c>
      <c r="R377" s="9">
        <f t="shared" si="55"/>
        <v>63.25</v>
      </c>
      <c r="S377" s="9">
        <f t="shared" si="56"/>
        <v>54.85</v>
      </c>
      <c r="T377" s="9">
        <f t="shared" si="57"/>
        <v>58.25</v>
      </c>
      <c r="U377" s="8">
        <f t="shared" si="58"/>
        <v>57.683333333333337</v>
      </c>
      <c r="V377" s="8">
        <f t="shared" si="59"/>
        <v>57.825000000000003</v>
      </c>
    </row>
    <row r="378" spans="1:22" ht="13.5" x14ac:dyDescent="0.25">
      <c r="A378" s="3">
        <f>RSI!A378</f>
        <v>42551</v>
      </c>
      <c r="B378" s="2">
        <f>RSI!B378</f>
        <v>33.219000000000001</v>
      </c>
      <c r="C378" s="2">
        <f>RSI!I378</f>
        <v>75.182473413662734</v>
      </c>
      <c r="D378" s="2">
        <f>MACD!E378</f>
        <v>0.27294709612893797</v>
      </c>
      <c r="E378" s="2">
        <f>MACD!F378</f>
        <v>0.39247963023616411</v>
      </c>
      <c r="F378" s="2">
        <f>'Moving Avg'!D378</f>
        <v>33.219000000000001</v>
      </c>
      <c r="G378" s="2">
        <f>'Moving Avg'!F378</f>
        <v>33.026100000000007</v>
      </c>
      <c r="H378" s="2">
        <f>'Moving Avg'!G378</f>
        <v>30.811680000000024</v>
      </c>
      <c r="I378" s="2">
        <f>'Moving Avg'!H378</f>
        <v>22.235345000000009</v>
      </c>
      <c r="J378" s="6" t="str">
        <f>OBV!F378</f>
        <v>NEUTRAL</v>
      </c>
      <c r="K378" s="6" t="str">
        <f>OBV!G378</f>
        <v>NEUTRAL</v>
      </c>
      <c r="L378" s="6" t="str">
        <f>OBV!H378</f>
        <v>NEUTRAL</v>
      </c>
      <c r="M378" s="8">
        <f t="shared" si="50"/>
        <v>0</v>
      </c>
      <c r="N378" s="8">
        <f t="shared" si="51"/>
        <v>100</v>
      </c>
      <c r="O378" s="8">
        <f t="shared" si="52"/>
        <v>100</v>
      </c>
      <c r="P378" s="8">
        <f t="shared" si="53"/>
        <v>33</v>
      </c>
      <c r="Q378" s="9">
        <f t="shared" si="54"/>
        <v>54.95</v>
      </c>
      <c r="R378" s="9">
        <f t="shared" si="55"/>
        <v>63.25</v>
      </c>
      <c r="S378" s="9">
        <f t="shared" si="56"/>
        <v>54.85</v>
      </c>
      <c r="T378" s="9">
        <f t="shared" si="57"/>
        <v>58.25</v>
      </c>
      <c r="U378" s="8">
        <f t="shared" si="58"/>
        <v>57.683333333333337</v>
      </c>
      <c r="V378" s="8">
        <f t="shared" si="59"/>
        <v>57.825000000000003</v>
      </c>
    </row>
    <row r="379" spans="1:22" ht="13.5" x14ac:dyDescent="0.25">
      <c r="A379" s="3">
        <f>RSI!A379</f>
        <v>42552</v>
      </c>
      <c r="B379" s="2">
        <f>RSI!B379</f>
        <v>33.219000000000001</v>
      </c>
      <c r="C379" s="2">
        <f>RSI!I379</f>
        <v>75.182473413662734</v>
      </c>
      <c r="D379" s="2">
        <f>MACD!E379</f>
        <v>0.29160720791694672</v>
      </c>
      <c r="E379" s="2">
        <f>MACD!F379</f>
        <v>0.37230514577232066</v>
      </c>
      <c r="F379" s="2">
        <f>'Moving Avg'!D379</f>
        <v>33.219000000000001</v>
      </c>
      <c r="G379" s="2">
        <f>'Moving Avg'!F379</f>
        <v>33.026100000000007</v>
      </c>
      <c r="H379" s="2">
        <f>'Moving Avg'!G379</f>
        <v>31.002080000000024</v>
      </c>
      <c r="I379" s="2">
        <f>'Moving Avg'!H379</f>
        <v>22.320985000000015</v>
      </c>
      <c r="J379" s="6" t="str">
        <f>OBV!F379</f>
        <v>NEUTRAL</v>
      </c>
      <c r="K379" s="6" t="str">
        <f>OBV!G379</f>
        <v>NEUTRAL</v>
      </c>
      <c r="L379" s="6" t="str">
        <f>OBV!H379</f>
        <v>NEUTRAL</v>
      </c>
      <c r="M379" s="8">
        <f t="shared" si="50"/>
        <v>0</v>
      </c>
      <c r="N379" s="8">
        <f t="shared" si="51"/>
        <v>100</v>
      </c>
      <c r="O379" s="8">
        <f t="shared" si="52"/>
        <v>100</v>
      </c>
      <c r="P379" s="8">
        <f t="shared" si="53"/>
        <v>33</v>
      </c>
      <c r="Q379" s="9">
        <f t="shared" si="54"/>
        <v>54.95</v>
      </c>
      <c r="R379" s="9">
        <f t="shared" si="55"/>
        <v>63.25</v>
      </c>
      <c r="S379" s="9">
        <f t="shared" si="56"/>
        <v>54.85</v>
      </c>
      <c r="T379" s="9">
        <f t="shared" si="57"/>
        <v>58.25</v>
      </c>
      <c r="U379" s="8">
        <f t="shared" si="58"/>
        <v>57.683333333333337</v>
      </c>
      <c r="V379" s="8">
        <f t="shared" si="59"/>
        <v>57.825000000000003</v>
      </c>
    </row>
    <row r="380" spans="1:22" ht="13.5" x14ac:dyDescent="0.25">
      <c r="A380" s="3">
        <f>RSI!A380</f>
        <v>42555</v>
      </c>
      <c r="B380" s="2">
        <f>RSI!B380</f>
        <v>33.219000000000001</v>
      </c>
      <c r="C380" s="2">
        <f>RSI!I380</f>
        <v>75.182473413662734</v>
      </c>
      <c r="D380" s="2">
        <f>MACD!E380</f>
        <v>0.30290379455522753</v>
      </c>
      <c r="E380" s="2">
        <f>MACD!F380</f>
        <v>0.35842487552890206</v>
      </c>
      <c r="F380" s="2">
        <f>'Moving Avg'!D380</f>
        <v>33.219000000000001</v>
      </c>
      <c r="G380" s="2">
        <f>'Moving Avg'!F380</f>
        <v>33.026100000000007</v>
      </c>
      <c r="H380" s="2">
        <f>'Moving Avg'!G380</f>
        <v>31.185700000000026</v>
      </c>
      <c r="I380" s="2">
        <f>'Moving Avg'!H380</f>
        <v>22.406625000000012</v>
      </c>
      <c r="J380" s="6" t="str">
        <f>OBV!F380</f>
        <v>NEUTRAL</v>
      </c>
      <c r="K380" s="6" t="str">
        <f>OBV!G380</f>
        <v>NEUTRAL</v>
      </c>
      <c r="L380" s="6" t="str">
        <f>OBV!H380</f>
        <v>NEUTRAL</v>
      </c>
      <c r="M380" s="8">
        <f t="shared" si="50"/>
        <v>0</v>
      </c>
      <c r="N380" s="8">
        <f t="shared" si="51"/>
        <v>100</v>
      </c>
      <c r="O380" s="8">
        <f t="shared" si="52"/>
        <v>100</v>
      </c>
      <c r="P380" s="8">
        <f t="shared" si="53"/>
        <v>33</v>
      </c>
      <c r="Q380" s="9">
        <f t="shared" si="54"/>
        <v>54.95</v>
      </c>
      <c r="R380" s="9">
        <f t="shared" si="55"/>
        <v>63.25</v>
      </c>
      <c r="S380" s="9">
        <f t="shared" si="56"/>
        <v>54.85</v>
      </c>
      <c r="T380" s="9">
        <f t="shared" si="57"/>
        <v>58.25</v>
      </c>
      <c r="U380" s="8">
        <f t="shared" si="58"/>
        <v>57.683333333333337</v>
      </c>
      <c r="V380" s="8">
        <f t="shared" si="59"/>
        <v>57.825000000000003</v>
      </c>
    </row>
    <row r="381" spans="1:22" ht="13.5" x14ac:dyDescent="0.25">
      <c r="A381" s="3">
        <f>RSI!A381</f>
        <v>42559</v>
      </c>
      <c r="B381" s="2">
        <f>RSI!B381</f>
        <v>33.219000000000001</v>
      </c>
      <c r="C381" s="2">
        <f>RSI!I381</f>
        <v>75.182473413662734</v>
      </c>
      <c r="D381" s="2">
        <f>MACD!E381</f>
        <v>0.30830250152760641</v>
      </c>
      <c r="E381" s="2">
        <f>MACD!F381</f>
        <v>0.34840040072864292</v>
      </c>
      <c r="F381" s="2">
        <f>'Moving Avg'!D381</f>
        <v>33.219000000000001</v>
      </c>
      <c r="G381" s="2">
        <f>'Moving Avg'!F381</f>
        <v>33.026100000000007</v>
      </c>
      <c r="H381" s="2">
        <f>'Moving Avg'!G381</f>
        <v>31.376100000000029</v>
      </c>
      <c r="I381" s="2">
        <f>'Moving Avg'!H381</f>
        <v>22.49226500000001</v>
      </c>
      <c r="J381" s="6" t="str">
        <f>OBV!F381</f>
        <v>NEUTRAL</v>
      </c>
      <c r="K381" s="6" t="str">
        <f>OBV!G381</f>
        <v>NEUTRAL</v>
      </c>
      <c r="L381" s="6" t="str">
        <f>OBV!H381</f>
        <v>NEUTRAL</v>
      </c>
      <c r="M381" s="8">
        <f t="shared" si="50"/>
        <v>0</v>
      </c>
      <c r="N381" s="8">
        <f t="shared" si="51"/>
        <v>100</v>
      </c>
      <c r="O381" s="8">
        <f t="shared" si="52"/>
        <v>100</v>
      </c>
      <c r="P381" s="8">
        <f t="shared" si="53"/>
        <v>33</v>
      </c>
      <c r="Q381" s="9">
        <f t="shared" si="54"/>
        <v>54.95</v>
      </c>
      <c r="R381" s="9">
        <f t="shared" si="55"/>
        <v>63.25</v>
      </c>
      <c r="S381" s="9">
        <f t="shared" si="56"/>
        <v>54.85</v>
      </c>
      <c r="T381" s="9">
        <f t="shared" si="57"/>
        <v>58.25</v>
      </c>
      <c r="U381" s="8">
        <f t="shared" si="58"/>
        <v>57.683333333333337</v>
      </c>
      <c r="V381" s="8">
        <f t="shared" si="59"/>
        <v>57.825000000000003</v>
      </c>
    </row>
    <row r="382" spans="1:22" ht="13.5" x14ac:dyDescent="0.25">
      <c r="A382" s="3">
        <f>RSI!A382</f>
        <v>42562</v>
      </c>
      <c r="B382" s="2">
        <f>RSI!B382</f>
        <v>33.219000000000001</v>
      </c>
      <c r="C382" s="2">
        <f>RSI!I382</f>
        <v>75.182473413662734</v>
      </c>
      <c r="D382" s="2">
        <f>MACD!E382</f>
        <v>0.30901883888171966</v>
      </c>
      <c r="E382" s="2">
        <f>MACD!F382</f>
        <v>0.34052408835925829</v>
      </c>
      <c r="F382" s="2">
        <f>'Moving Avg'!D382</f>
        <v>33.219000000000001</v>
      </c>
      <c r="G382" s="2">
        <f>'Moving Avg'!F382</f>
        <v>33.026100000000007</v>
      </c>
      <c r="H382" s="2">
        <f>'Moving Avg'!G382</f>
        <v>31.558600000000023</v>
      </c>
      <c r="I382" s="2">
        <f>'Moving Avg'!H382</f>
        <v>22.577905000000015</v>
      </c>
      <c r="J382" s="6" t="str">
        <f>OBV!F382</f>
        <v>NEUTRAL</v>
      </c>
      <c r="K382" s="6" t="str">
        <f>OBV!G382</f>
        <v>NEUTRAL</v>
      </c>
      <c r="L382" s="6" t="str">
        <f>OBV!H382</f>
        <v>NEUTRAL</v>
      </c>
      <c r="M382" s="8">
        <f t="shared" si="50"/>
        <v>0</v>
      </c>
      <c r="N382" s="8">
        <f t="shared" si="51"/>
        <v>100</v>
      </c>
      <c r="O382" s="8">
        <f t="shared" si="52"/>
        <v>100</v>
      </c>
      <c r="P382" s="8">
        <f t="shared" si="53"/>
        <v>33</v>
      </c>
      <c r="Q382" s="9">
        <f t="shared" si="54"/>
        <v>54.95</v>
      </c>
      <c r="R382" s="9">
        <f t="shared" si="55"/>
        <v>63.25</v>
      </c>
      <c r="S382" s="9">
        <f t="shared" si="56"/>
        <v>54.85</v>
      </c>
      <c r="T382" s="9">
        <f t="shared" si="57"/>
        <v>58.25</v>
      </c>
      <c r="U382" s="8">
        <f t="shared" si="58"/>
        <v>57.683333333333337</v>
      </c>
      <c r="V382" s="8">
        <f t="shared" si="59"/>
        <v>57.825000000000003</v>
      </c>
    </row>
    <row r="383" spans="1:22" ht="13.5" x14ac:dyDescent="0.25">
      <c r="A383" s="3">
        <f>RSI!A383</f>
        <v>42563</v>
      </c>
      <c r="B383" s="2">
        <f>RSI!B383</f>
        <v>33.219000000000001</v>
      </c>
      <c r="C383" s="2">
        <f>RSI!I383</f>
        <v>75.182473413662734</v>
      </c>
      <c r="D383" s="2">
        <f>MACD!E383</f>
        <v>0.30605848964198401</v>
      </c>
      <c r="E383" s="2">
        <f>MACD!F383</f>
        <v>0.33363096861580344</v>
      </c>
      <c r="F383" s="2">
        <f>'Moving Avg'!D383</f>
        <v>33.219000000000001</v>
      </c>
      <c r="G383" s="2">
        <f>'Moving Avg'!F383</f>
        <v>33.075950000000006</v>
      </c>
      <c r="H383" s="2">
        <f>'Moving Avg'!G383</f>
        <v>31.733200000000025</v>
      </c>
      <c r="I383" s="2">
        <f>'Moving Avg'!H383</f>
        <v>22.66358000000001</v>
      </c>
      <c r="J383" s="6" t="str">
        <f>OBV!F383</f>
        <v>NEUTRAL</v>
      </c>
      <c r="K383" s="6" t="str">
        <f>OBV!G383</f>
        <v>NEUTRAL</v>
      </c>
      <c r="L383" s="6" t="str">
        <f>OBV!H383</f>
        <v>NEUTRAL</v>
      </c>
      <c r="M383" s="8">
        <f t="shared" si="50"/>
        <v>0</v>
      </c>
      <c r="N383" s="8">
        <f t="shared" si="51"/>
        <v>100</v>
      </c>
      <c r="O383" s="8">
        <f t="shared" si="52"/>
        <v>100</v>
      </c>
      <c r="P383" s="8">
        <f t="shared" si="53"/>
        <v>33</v>
      </c>
      <c r="Q383" s="9">
        <f t="shared" si="54"/>
        <v>54.95</v>
      </c>
      <c r="R383" s="9">
        <f t="shared" si="55"/>
        <v>63.25</v>
      </c>
      <c r="S383" s="9">
        <f t="shared" si="56"/>
        <v>54.85</v>
      </c>
      <c r="T383" s="9">
        <f t="shared" si="57"/>
        <v>58.25</v>
      </c>
      <c r="U383" s="8">
        <f t="shared" si="58"/>
        <v>57.683333333333337</v>
      </c>
      <c r="V383" s="8">
        <f t="shared" si="59"/>
        <v>57.825000000000003</v>
      </c>
    </row>
    <row r="384" spans="1:22" ht="13.5" x14ac:dyDescent="0.25">
      <c r="A384" s="3">
        <f>RSI!A384</f>
        <v>42564</v>
      </c>
      <c r="B384" s="2">
        <f>RSI!B384</f>
        <v>33.219000000000001</v>
      </c>
      <c r="C384" s="2">
        <f>RSI!I384</f>
        <v>75.182473413662734</v>
      </c>
      <c r="D384" s="2">
        <f>MACD!E384</f>
        <v>0.30025128166621329</v>
      </c>
      <c r="E384" s="2">
        <f>MACD!F384</f>
        <v>0.32695503122588543</v>
      </c>
      <c r="F384" s="2">
        <f>'Moving Avg'!D384</f>
        <v>33.219000000000001</v>
      </c>
      <c r="G384" s="2">
        <f>'Moving Avg'!F384</f>
        <v>33.125800000000012</v>
      </c>
      <c r="H384" s="2">
        <f>'Moving Avg'!G384</f>
        <v>31.907800000000023</v>
      </c>
      <c r="I384" s="2">
        <f>'Moving Avg'!H384</f>
        <v>22.751470000000012</v>
      </c>
      <c r="J384" s="6" t="str">
        <f>OBV!F384</f>
        <v>NEUTRAL</v>
      </c>
      <c r="K384" s="6" t="str">
        <f>OBV!G384</f>
        <v>NEUTRAL</v>
      </c>
      <c r="L384" s="6" t="str">
        <f>OBV!H384</f>
        <v>NEUTRAL</v>
      </c>
      <c r="M384" s="8">
        <f t="shared" si="50"/>
        <v>0</v>
      </c>
      <c r="N384" s="8">
        <f t="shared" si="51"/>
        <v>100</v>
      </c>
      <c r="O384" s="8">
        <f t="shared" si="52"/>
        <v>100</v>
      </c>
      <c r="P384" s="8">
        <f t="shared" si="53"/>
        <v>33</v>
      </c>
      <c r="Q384" s="9">
        <f t="shared" si="54"/>
        <v>54.95</v>
      </c>
      <c r="R384" s="9">
        <f t="shared" si="55"/>
        <v>63.25</v>
      </c>
      <c r="S384" s="9">
        <f t="shared" si="56"/>
        <v>54.85</v>
      </c>
      <c r="T384" s="9">
        <f t="shared" si="57"/>
        <v>58.25</v>
      </c>
      <c r="U384" s="8">
        <f t="shared" si="58"/>
        <v>57.683333333333337</v>
      </c>
      <c r="V384" s="8">
        <f t="shared" si="59"/>
        <v>57.825000000000003</v>
      </c>
    </row>
    <row r="385" spans="1:22" ht="13.5" x14ac:dyDescent="0.25">
      <c r="A385" s="3">
        <f>RSI!A385</f>
        <v>42565</v>
      </c>
      <c r="B385" s="2">
        <f>RSI!B385</f>
        <v>33.219000000000001</v>
      </c>
      <c r="C385" s="2">
        <f>RSI!I385</f>
        <v>75.182473413662734</v>
      </c>
      <c r="D385" s="2">
        <f>MACD!E385</f>
        <v>0.29227980782005858</v>
      </c>
      <c r="E385" s="2">
        <f>MACD!F385</f>
        <v>0.32001998654472008</v>
      </c>
      <c r="F385" s="2">
        <f>'Moving Avg'!D385</f>
        <v>33.219000000000001</v>
      </c>
      <c r="G385" s="2">
        <f>'Moving Avg'!F385</f>
        <v>33.178500000000007</v>
      </c>
      <c r="H385" s="2">
        <f>'Moving Avg'!G385</f>
        <v>32.069760000000024</v>
      </c>
      <c r="I385" s="2">
        <f>'Moving Avg'!H385</f>
        <v>22.837030000000013</v>
      </c>
      <c r="J385" s="6" t="str">
        <f>OBV!F385</f>
        <v>NEUTRAL</v>
      </c>
      <c r="K385" s="6" t="str">
        <f>OBV!G385</f>
        <v>NEUTRAL</v>
      </c>
      <c r="L385" s="6" t="str">
        <f>OBV!H385</f>
        <v>NEUTRAL</v>
      </c>
      <c r="M385" s="8">
        <f t="shared" si="50"/>
        <v>0</v>
      </c>
      <c r="N385" s="8">
        <f t="shared" si="51"/>
        <v>100</v>
      </c>
      <c r="O385" s="8">
        <f t="shared" si="52"/>
        <v>100</v>
      </c>
      <c r="P385" s="8">
        <f t="shared" si="53"/>
        <v>33</v>
      </c>
      <c r="Q385" s="9">
        <f t="shared" si="54"/>
        <v>54.95</v>
      </c>
      <c r="R385" s="9">
        <f t="shared" si="55"/>
        <v>63.25</v>
      </c>
      <c r="S385" s="9">
        <f t="shared" si="56"/>
        <v>54.85</v>
      </c>
      <c r="T385" s="9">
        <f t="shared" si="57"/>
        <v>58.25</v>
      </c>
      <c r="U385" s="8">
        <f t="shared" si="58"/>
        <v>57.683333333333337</v>
      </c>
      <c r="V385" s="8">
        <f t="shared" si="59"/>
        <v>57.825000000000003</v>
      </c>
    </row>
    <row r="386" spans="1:22" ht="13.5" x14ac:dyDescent="0.25">
      <c r="A386" s="3">
        <f>RSI!A386</f>
        <v>42566</v>
      </c>
      <c r="B386" s="2">
        <f>RSI!B386</f>
        <v>33.219000000000001</v>
      </c>
      <c r="C386" s="2">
        <f>RSI!I386</f>
        <v>75.182473413662734</v>
      </c>
      <c r="D386" s="2">
        <f>MACD!E386</f>
        <v>0.28270352708224067</v>
      </c>
      <c r="E386" s="2">
        <f>MACD!F386</f>
        <v>0.31255669465222419</v>
      </c>
      <c r="F386" s="2">
        <f>'Moving Avg'!D386</f>
        <v>33.219000000000001</v>
      </c>
      <c r="G386" s="2">
        <f>'Moving Avg'!F386</f>
        <v>33.219000000000008</v>
      </c>
      <c r="H386" s="2">
        <f>'Moving Avg'!G386</f>
        <v>32.22856000000003</v>
      </c>
      <c r="I386" s="2">
        <f>'Moving Avg'!H386</f>
        <v>22.922590000000014</v>
      </c>
      <c r="J386" s="6" t="str">
        <f>OBV!F386</f>
        <v>NEUTRAL</v>
      </c>
      <c r="K386" s="6" t="str">
        <f>OBV!G386</f>
        <v>NEUTRAL</v>
      </c>
      <c r="L386" s="6" t="str">
        <f>OBV!H386</f>
        <v>NEUTRAL</v>
      </c>
      <c r="M386" s="8">
        <f t="shared" ref="M386:M449" si="60">IF(C386&lt;30,50, IF(C386&gt;70, 0, 25))</f>
        <v>0</v>
      </c>
      <c r="N386" s="8">
        <f t="shared" ref="N386:N449" si="61">IF(E386-D386&gt;0.02, 100, IF(E386-D386&lt;0,0,45))</f>
        <v>100</v>
      </c>
      <c r="O386" s="8">
        <f t="shared" ref="O386:O449" si="62">IF(F386-I386&gt;10,100,IF(F386-I386&gt;5,75, IF(F386-I386&gt;0,50,0)))</f>
        <v>100</v>
      </c>
      <c r="P386" s="8">
        <f t="shared" ref="P386:P449" si="63">IF(L386="confirmed bullish", 34, IF(L386="bullish divergence",17, 0))+IF(J386="bullish",33,IF(J386="bearish",0,16.5))+IF(K386="strong",33,IF(K386="weak",0,16.5))</f>
        <v>33</v>
      </c>
      <c r="Q386" s="9">
        <f t="shared" si="54"/>
        <v>54.95</v>
      </c>
      <c r="R386" s="9">
        <f t="shared" si="55"/>
        <v>63.25</v>
      </c>
      <c r="S386" s="9">
        <f t="shared" si="56"/>
        <v>54.85</v>
      </c>
      <c r="T386" s="9">
        <f t="shared" si="57"/>
        <v>58.25</v>
      </c>
      <c r="U386" s="8">
        <f t="shared" si="58"/>
        <v>57.683333333333337</v>
      </c>
      <c r="V386" s="8">
        <f t="shared" si="59"/>
        <v>57.825000000000003</v>
      </c>
    </row>
    <row r="387" spans="1:22" ht="13.5" x14ac:dyDescent="0.25">
      <c r="A387" s="3">
        <f>RSI!A387</f>
        <v>42569</v>
      </c>
      <c r="B387" s="2">
        <f>RSI!B387</f>
        <v>33.316000000000003</v>
      </c>
      <c r="C387" s="2">
        <f>RSI!I387</f>
        <v>77.558148006488864</v>
      </c>
      <c r="D387" s="2">
        <f>MACD!E387</f>
        <v>0.26479386522689197</v>
      </c>
      <c r="E387" s="2">
        <f>MACD!F387</f>
        <v>0.30300412876715777</v>
      </c>
      <c r="F387" s="2">
        <f>'Moving Avg'!D387</f>
        <v>33.238399999999999</v>
      </c>
      <c r="G387" s="2">
        <f>'Moving Avg'!F387</f>
        <v>33.223850000000013</v>
      </c>
      <c r="H387" s="2">
        <f>'Moving Avg'!G387</f>
        <v>32.389000000000031</v>
      </c>
      <c r="I387" s="2">
        <f>'Moving Avg'!H387</f>
        <v>23.010885000000012</v>
      </c>
      <c r="J387" s="6" t="str">
        <f>OBV!F387</f>
        <v>BULLISH</v>
      </c>
      <c r="K387" s="6" t="str">
        <f>OBV!G387</f>
        <v>NEUTRAL</v>
      </c>
      <c r="L387" s="6" t="str">
        <f>OBV!H387</f>
        <v>CONFIRMED BULLISH</v>
      </c>
      <c r="M387" s="8">
        <f t="shared" si="60"/>
        <v>0</v>
      </c>
      <c r="N387" s="8">
        <f t="shared" si="61"/>
        <v>100</v>
      </c>
      <c r="O387" s="8">
        <f t="shared" si="62"/>
        <v>100</v>
      </c>
      <c r="P387" s="8">
        <f t="shared" si="63"/>
        <v>83.5</v>
      </c>
      <c r="Q387" s="9">
        <f t="shared" ref="Q387:Q450" si="64">0.35*M387+N387*0.35+O387*0.15+P387*0.15</f>
        <v>62.524999999999999</v>
      </c>
      <c r="R387" s="9">
        <f t="shared" ref="R387:R450" si="65">M387*0.2+N387*0.2+O387*0.35+P387*0.25</f>
        <v>75.875</v>
      </c>
      <c r="S387" s="9">
        <f t="shared" ref="S387:S450" si="66">M387*0.15+N387*0.15+O387*0.25+P387*0.45</f>
        <v>77.575000000000003</v>
      </c>
      <c r="T387" s="9">
        <f t="shared" ref="T387:T450" si="67">0.25*SUM(M387:P387)</f>
        <v>70.875</v>
      </c>
      <c r="U387" s="8">
        <f t="shared" ref="U387:U450" si="68">SUM(Q387:S387)/3</f>
        <v>71.991666666666674</v>
      </c>
      <c r="V387" s="8">
        <f t="shared" ref="V387:V450" si="69">SUM(Q387:T387)/4</f>
        <v>71.712500000000006</v>
      </c>
    </row>
    <row r="388" spans="1:22" ht="13.5" x14ac:dyDescent="0.25">
      <c r="A388" s="3">
        <f>RSI!A388</f>
        <v>42570</v>
      </c>
      <c r="B388" s="2">
        <f>RSI!B388</f>
        <v>33.316000000000003</v>
      </c>
      <c r="C388" s="2">
        <f>RSI!I388</f>
        <v>77.558148006488864</v>
      </c>
      <c r="D388" s="2">
        <f>MACD!E388</f>
        <v>0.24663907186184986</v>
      </c>
      <c r="E388" s="2">
        <f>MACD!F388</f>
        <v>0.29173111738609619</v>
      </c>
      <c r="F388" s="2">
        <f>'Moving Avg'!D388</f>
        <v>33.257800000000003</v>
      </c>
      <c r="G388" s="2">
        <f>'Moving Avg'!F388</f>
        <v>33.228700000000011</v>
      </c>
      <c r="H388" s="2">
        <f>'Moving Avg'!G388</f>
        <v>32.526680000000027</v>
      </c>
      <c r="I388" s="2">
        <f>'Moving Avg'!H388</f>
        <v>23.096850000000014</v>
      </c>
      <c r="J388" s="6" t="str">
        <f>OBV!F388</f>
        <v>BULLISH</v>
      </c>
      <c r="K388" s="6" t="str">
        <f>OBV!G388</f>
        <v>NEUTRAL</v>
      </c>
      <c r="L388" s="6" t="str">
        <f>OBV!H388</f>
        <v>CONFIRMED BULLISH</v>
      </c>
      <c r="M388" s="8">
        <f t="shared" si="60"/>
        <v>0</v>
      </c>
      <c r="N388" s="8">
        <f t="shared" si="61"/>
        <v>100</v>
      </c>
      <c r="O388" s="8">
        <f t="shared" si="62"/>
        <v>100</v>
      </c>
      <c r="P388" s="8">
        <f t="shared" si="63"/>
        <v>83.5</v>
      </c>
      <c r="Q388" s="9">
        <f t="shared" si="64"/>
        <v>62.524999999999999</v>
      </c>
      <c r="R388" s="9">
        <f t="shared" si="65"/>
        <v>75.875</v>
      </c>
      <c r="S388" s="9">
        <f t="shared" si="66"/>
        <v>77.575000000000003</v>
      </c>
      <c r="T388" s="9">
        <f t="shared" si="67"/>
        <v>70.875</v>
      </c>
      <c r="U388" s="8">
        <f t="shared" si="68"/>
        <v>71.991666666666674</v>
      </c>
      <c r="V388" s="8">
        <f t="shared" si="69"/>
        <v>71.712500000000006</v>
      </c>
    </row>
    <row r="389" spans="1:22" ht="13.5" x14ac:dyDescent="0.25">
      <c r="A389" s="3">
        <f>RSI!A389</f>
        <v>42571</v>
      </c>
      <c r="B389" s="2">
        <f>RSI!B389</f>
        <v>33.316000000000003</v>
      </c>
      <c r="C389" s="2">
        <f>RSI!I389</f>
        <v>77.558148006488864</v>
      </c>
      <c r="D389" s="2">
        <f>MACD!E389</f>
        <v>0.22849911612728135</v>
      </c>
      <c r="E389" s="2">
        <f>MACD!F389</f>
        <v>0.27908471713433325</v>
      </c>
      <c r="F389" s="2">
        <f>'Moving Avg'!D389</f>
        <v>33.277200000000001</v>
      </c>
      <c r="G389" s="2">
        <f>'Moving Avg'!F389</f>
        <v>33.233550000000008</v>
      </c>
      <c r="H389" s="2">
        <f>'Moving Avg'!G389</f>
        <v>32.640660000000025</v>
      </c>
      <c r="I389" s="2">
        <f>'Moving Avg'!H389</f>
        <v>23.18246000000001</v>
      </c>
      <c r="J389" s="6" t="str">
        <f>OBV!F389</f>
        <v>BULLISH</v>
      </c>
      <c r="K389" s="6" t="str">
        <f>OBV!G389</f>
        <v>NEUTRAL</v>
      </c>
      <c r="L389" s="6" t="str">
        <f>OBV!H389</f>
        <v>CONFIRMED BULLISH</v>
      </c>
      <c r="M389" s="8">
        <f t="shared" si="60"/>
        <v>0</v>
      </c>
      <c r="N389" s="8">
        <f t="shared" si="61"/>
        <v>100</v>
      </c>
      <c r="O389" s="8">
        <f t="shared" si="62"/>
        <v>100</v>
      </c>
      <c r="P389" s="8">
        <f t="shared" si="63"/>
        <v>83.5</v>
      </c>
      <c r="Q389" s="9">
        <f t="shared" si="64"/>
        <v>62.524999999999999</v>
      </c>
      <c r="R389" s="9">
        <f t="shared" si="65"/>
        <v>75.875</v>
      </c>
      <c r="S389" s="9">
        <f t="shared" si="66"/>
        <v>77.575000000000003</v>
      </c>
      <c r="T389" s="9">
        <f t="shared" si="67"/>
        <v>70.875</v>
      </c>
      <c r="U389" s="8">
        <f t="shared" si="68"/>
        <v>71.991666666666674</v>
      </c>
      <c r="V389" s="8">
        <f t="shared" si="69"/>
        <v>71.712500000000006</v>
      </c>
    </row>
    <row r="390" spans="1:22" ht="13.5" x14ac:dyDescent="0.25">
      <c r="A390" s="3">
        <f>RSI!A390</f>
        <v>42572</v>
      </c>
      <c r="B390" s="2">
        <f>RSI!B390</f>
        <v>33.316000000000003</v>
      </c>
      <c r="C390" s="2">
        <f>RSI!I390</f>
        <v>77.558148006488864</v>
      </c>
      <c r="D390" s="2">
        <f>MACD!E390</f>
        <v>0.21057750845914569</v>
      </c>
      <c r="E390" s="2">
        <f>MACD!F390</f>
        <v>0.26538327539929574</v>
      </c>
      <c r="F390" s="2">
        <f>'Moving Avg'!D390</f>
        <v>33.296599999999998</v>
      </c>
      <c r="G390" s="2">
        <f>'Moving Avg'!F390</f>
        <v>33.238400000000006</v>
      </c>
      <c r="H390" s="2">
        <f>'Moving Avg'!G390</f>
        <v>32.729840000000024</v>
      </c>
      <c r="I390" s="2">
        <f>'Moving Avg'!H390</f>
        <v>23.268070000000012</v>
      </c>
      <c r="J390" s="6" t="str">
        <f>OBV!F390</f>
        <v>BULLISH</v>
      </c>
      <c r="K390" s="6" t="str">
        <f>OBV!G390</f>
        <v>NEUTRAL</v>
      </c>
      <c r="L390" s="6" t="str">
        <f>OBV!H390</f>
        <v>CONFIRMED BULLISH</v>
      </c>
      <c r="M390" s="8">
        <f t="shared" si="60"/>
        <v>0</v>
      </c>
      <c r="N390" s="8">
        <f t="shared" si="61"/>
        <v>100</v>
      </c>
      <c r="O390" s="8">
        <f t="shared" si="62"/>
        <v>100</v>
      </c>
      <c r="P390" s="8">
        <f t="shared" si="63"/>
        <v>83.5</v>
      </c>
      <c r="Q390" s="9">
        <f t="shared" si="64"/>
        <v>62.524999999999999</v>
      </c>
      <c r="R390" s="9">
        <f t="shared" si="65"/>
        <v>75.875</v>
      </c>
      <c r="S390" s="9">
        <f t="shared" si="66"/>
        <v>77.575000000000003</v>
      </c>
      <c r="T390" s="9">
        <f t="shared" si="67"/>
        <v>70.875</v>
      </c>
      <c r="U390" s="8">
        <f t="shared" si="68"/>
        <v>71.991666666666674</v>
      </c>
      <c r="V390" s="8">
        <f t="shared" si="69"/>
        <v>71.712500000000006</v>
      </c>
    </row>
    <row r="391" spans="1:22" ht="13.5" x14ac:dyDescent="0.25">
      <c r="A391" s="3">
        <f>RSI!A391</f>
        <v>42573</v>
      </c>
      <c r="B391" s="2">
        <f>RSI!B391</f>
        <v>33.316000000000003</v>
      </c>
      <c r="C391" s="2">
        <f>RSI!I391</f>
        <v>77.558148006488864</v>
      </c>
      <c r="D391" s="2">
        <f>MACD!E391</f>
        <v>0.19303120605864876</v>
      </c>
      <c r="E391" s="2">
        <f>MACD!F391</f>
        <v>0.25091286153116632</v>
      </c>
      <c r="F391" s="2">
        <f>'Moving Avg'!D391</f>
        <v>33.316000000000003</v>
      </c>
      <c r="G391" s="2">
        <f>'Moving Avg'!F391</f>
        <v>33.243250000000003</v>
      </c>
      <c r="H391" s="2">
        <f>'Moving Avg'!G391</f>
        <v>32.802120000000031</v>
      </c>
      <c r="I391" s="2">
        <f>'Moving Avg'!H391</f>
        <v>23.353680000000008</v>
      </c>
      <c r="J391" s="6" t="str">
        <f>OBV!F391</f>
        <v>BULLISH</v>
      </c>
      <c r="K391" s="6" t="str">
        <f>OBV!G391</f>
        <v>NEUTRAL</v>
      </c>
      <c r="L391" s="6" t="str">
        <f>OBV!H391</f>
        <v>CONFIRMED BULLISH</v>
      </c>
      <c r="M391" s="8">
        <f t="shared" si="60"/>
        <v>0</v>
      </c>
      <c r="N391" s="8">
        <f t="shared" si="61"/>
        <v>100</v>
      </c>
      <c r="O391" s="8">
        <f t="shared" si="62"/>
        <v>75</v>
      </c>
      <c r="P391" s="8">
        <f t="shared" si="63"/>
        <v>83.5</v>
      </c>
      <c r="Q391" s="9">
        <f t="shared" si="64"/>
        <v>58.774999999999999</v>
      </c>
      <c r="R391" s="9">
        <f t="shared" si="65"/>
        <v>67.125</v>
      </c>
      <c r="S391" s="9">
        <f t="shared" si="66"/>
        <v>71.325000000000003</v>
      </c>
      <c r="T391" s="9">
        <f t="shared" si="67"/>
        <v>64.625</v>
      </c>
      <c r="U391" s="8">
        <f t="shared" si="68"/>
        <v>65.741666666666674</v>
      </c>
      <c r="V391" s="8">
        <f t="shared" si="69"/>
        <v>65.462500000000006</v>
      </c>
    </row>
    <row r="392" spans="1:22" ht="13.5" x14ac:dyDescent="0.25">
      <c r="A392" s="3">
        <f>RSI!A392</f>
        <v>42577</v>
      </c>
      <c r="B392" s="2">
        <f>RSI!B392</f>
        <v>33.316000000000003</v>
      </c>
      <c r="C392" s="2">
        <f>RSI!I392</f>
        <v>77.558148006488864</v>
      </c>
      <c r="D392" s="2">
        <f>MACD!E392</f>
        <v>0.17597890410887373</v>
      </c>
      <c r="E392" s="2">
        <f>MACD!F392</f>
        <v>0.23592607004670782</v>
      </c>
      <c r="F392" s="2">
        <f>'Moving Avg'!D392</f>
        <v>33.316000000000003</v>
      </c>
      <c r="G392" s="2">
        <f>'Moving Avg'!F392</f>
        <v>33.248100000000008</v>
      </c>
      <c r="H392" s="2">
        <f>'Moving Avg'!G392</f>
        <v>32.847700000000025</v>
      </c>
      <c r="I392" s="2">
        <f>'Moving Avg'!H392</f>
        <v>23.43929000000001</v>
      </c>
      <c r="J392" s="6" t="str">
        <f>OBV!F392</f>
        <v>NEUTRAL</v>
      </c>
      <c r="K392" s="6" t="str">
        <f>OBV!G392</f>
        <v>NEUTRAL</v>
      </c>
      <c r="L392" s="6" t="str">
        <f>OBV!H392</f>
        <v>NEUTRAL</v>
      </c>
      <c r="M392" s="8">
        <f t="shared" si="60"/>
        <v>0</v>
      </c>
      <c r="N392" s="8">
        <f t="shared" si="61"/>
        <v>100</v>
      </c>
      <c r="O392" s="8">
        <f t="shared" si="62"/>
        <v>75</v>
      </c>
      <c r="P392" s="8">
        <f t="shared" si="63"/>
        <v>33</v>
      </c>
      <c r="Q392" s="9">
        <f t="shared" si="64"/>
        <v>51.2</v>
      </c>
      <c r="R392" s="9">
        <f t="shared" si="65"/>
        <v>54.5</v>
      </c>
      <c r="S392" s="9">
        <f t="shared" si="66"/>
        <v>48.6</v>
      </c>
      <c r="T392" s="9">
        <f t="shared" si="67"/>
        <v>52</v>
      </c>
      <c r="U392" s="8">
        <f t="shared" si="68"/>
        <v>51.433333333333337</v>
      </c>
      <c r="V392" s="8">
        <f t="shared" si="69"/>
        <v>51.575000000000003</v>
      </c>
    </row>
    <row r="393" spans="1:22" ht="13.5" x14ac:dyDescent="0.25">
      <c r="A393" s="3">
        <f>RSI!A393</f>
        <v>42578</v>
      </c>
      <c r="B393" s="2">
        <f>RSI!B393</f>
        <v>33.316000000000003</v>
      </c>
      <c r="C393" s="2">
        <f>RSI!I393</f>
        <v>77.558148006488864</v>
      </c>
      <c r="D393" s="2">
        <f>MACD!E393</f>
        <v>0.15950796777661225</v>
      </c>
      <c r="E393" s="2">
        <f>MACD!F393</f>
        <v>0.22064244959268872</v>
      </c>
      <c r="F393" s="2">
        <f>'Moving Avg'!D393</f>
        <v>33.316000000000003</v>
      </c>
      <c r="G393" s="2">
        <f>'Moving Avg'!F393</f>
        <v>33.252950000000013</v>
      </c>
      <c r="H393" s="2">
        <f>'Moving Avg'!G393</f>
        <v>32.882060000000024</v>
      </c>
      <c r="I393" s="2">
        <f>'Moving Avg'!H393</f>
        <v>23.522490000000008</v>
      </c>
      <c r="J393" s="6" t="str">
        <f>OBV!F393</f>
        <v>NEUTRAL</v>
      </c>
      <c r="K393" s="6" t="str">
        <f>OBV!G393</f>
        <v>NEUTRAL</v>
      </c>
      <c r="L393" s="6" t="str">
        <f>OBV!H393</f>
        <v>NEUTRAL</v>
      </c>
      <c r="M393" s="8">
        <f t="shared" si="60"/>
        <v>0</v>
      </c>
      <c r="N393" s="8">
        <f t="shared" si="61"/>
        <v>100</v>
      </c>
      <c r="O393" s="8">
        <f t="shared" si="62"/>
        <v>75</v>
      </c>
      <c r="P393" s="8">
        <f t="shared" si="63"/>
        <v>33</v>
      </c>
      <c r="Q393" s="9">
        <f t="shared" si="64"/>
        <v>51.2</v>
      </c>
      <c r="R393" s="9">
        <f t="shared" si="65"/>
        <v>54.5</v>
      </c>
      <c r="S393" s="9">
        <f t="shared" si="66"/>
        <v>48.6</v>
      </c>
      <c r="T393" s="9">
        <f t="shared" si="67"/>
        <v>52</v>
      </c>
      <c r="U393" s="8">
        <f t="shared" si="68"/>
        <v>51.433333333333337</v>
      </c>
      <c r="V393" s="8">
        <f t="shared" si="69"/>
        <v>51.575000000000003</v>
      </c>
    </row>
    <row r="394" spans="1:22" ht="13.5" x14ac:dyDescent="0.25">
      <c r="A394" s="3">
        <f>RSI!A394</f>
        <v>42579</v>
      </c>
      <c r="B394" s="2">
        <f>RSI!B394</f>
        <v>33.316000000000003</v>
      </c>
      <c r="C394" s="2">
        <f>RSI!I394</f>
        <v>77.558148006488864</v>
      </c>
      <c r="D394" s="2">
        <f>MACD!E394</f>
        <v>0.14368022030516414</v>
      </c>
      <c r="E394" s="2">
        <f>MACD!F394</f>
        <v>0.20525000373518382</v>
      </c>
      <c r="F394" s="2">
        <f>'Moving Avg'!D394</f>
        <v>33.316000000000003</v>
      </c>
      <c r="G394" s="2">
        <f>'Moving Avg'!F394</f>
        <v>33.25780000000001</v>
      </c>
      <c r="H394" s="2">
        <f>'Moving Avg'!G394</f>
        <v>32.935380000000023</v>
      </c>
      <c r="I394" s="2">
        <f>'Moving Avg'!H394</f>
        <v>23.605255000000007</v>
      </c>
      <c r="J394" s="6" t="str">
        <f>OBV!F394</f>
        <v>NEUTRAL</v>
      </c>
      <c r="K394" s="6" t="str">
        <f>OBV!G394</f>
        <v>NEUTRAL</v>
      </c>
      <c r="L394" s="6" t="str">
        <f>OBV!H394</f>
        <v>NEUTRAL</v>
      </c>
      <c r="M394" s="8">
        <f t="shared" si="60"/>
        <v>0</v>
      </c>
      <c r="N394" s="8">
        <f t="shared" si="61"/>
        <v>100</v>
      </c>
      <c r="O394" s="8">
        <f t="shared" si="62"/>
        <v>75</v>
      </c>
      <c r="P394" s="8">
        <f t="shared" si="63"/>
        <v>33</v>
      </c>
      <c r="Q394" s="9">
        <f t="shared" si="64"/>
        <v>51.2</v>
      </c>
      <c r="R394" s="9">
        <f t="shared" si="65"/>
        <v>54.5</v>
      </c>
      <c r="S394" s="9">
        <f t="shared" si="66"/>
        <v>48.6</v>
      </c>
      <c r="T394" s="9">
        <f t="shared" si="67"/>
        <v>52</v>
      </c>
      <c r="U394" s="8">
        <f t="shared" si="68"/>
        <v>51.433333333333337</v>
      </c>
      <c r="V394" s="8">
        <f t="shared" si="69"/>
        <v>51.575000000000003</v>
      </c>
    </row>
    <row r="395" spans="1:22" ht="13.5" x14ac:dyDescent="0.25">
      <c r="A395" s="3">
        <f>RSI!A395</f>
        <v>42580</v>
      </c>
      <c r="B395" s="2">
        <f>RSI!B395</f>
        <v>33.316000000000003</v>
      </c>
      <c r="C395" s="2">
        <f>RSI!I395</f>
        <v>77.558148006488864</v>
      </c>
      <c r="D395" s="2">
        <f>MACD!E395</f>
        <v>0.1285367689209167</v>
      </c>
      <c r="E395" s="2">
        <f>MACD!F395</f>
        <v>0.18990735677233042</v>
      </c>
      <c r="F395" s="2">
        <f>'Moving Avg'!D395</f>
        <v>33.316000000000003</v>
      </c>
      <c r="G395" s="2">
        <f>'Moving Avg'!F395</f>
        <v>33.262650000000015</v>
      </c>
      <c r="H395" s="2">
        <f>'Moving Avg'!G395</f>
        <v>32.985540000000022</v>
      </c>
      <c r="I395" s="2">
        <f>'Moving Avg'!H395</f>
        <v>23.685530000000007</v>
      </c>
      <c r="J395" s="6" t="str">
        <f>OBV!F395</f>
        <v>NEUTRAL</v>
      </c>
      <c r="K395" s="6" t="str">
        <f>OBV!G395</f>
        <v>NEUTRAL</v>
      </c>
      <c r="L395" s="6" t="str">
        <f>OBV!H395</f>
        <v>NEUTRAL</v>
      </c>
      <c r="M395" s="8">
        <f t="shared" si="60"/>
        <v>0</v>
      </c>
      <c r="N395" s="8">
        <f t="shared" si="61"/>
        <v>100</v>
      </c>
      <c r="O395" s="8">
        <f t="shared" si="62"/>
        <v>75</v>
      </c>
      <c r="P395" s="8">
        <f t="shared" si="63"/>
        <v>33</v>
      </c>
      <c r="Q395" s="9">
        <f t="shared" si="64"/>
        <v>51.2</v>
      </c>
      <c r="R395" s="9">
        <f t="shared" si="65"/>
        <v>54.5</v>
      </c>
      <c r="S395" s="9">
        <f t="shared" si="66"/>
        <v>48.6</v>
      </c>
      <c r="T395" s="9">
        <f t="shared" si="67"/>
        <v>52</v>
      </c>
      <c r="U395" s="8">
        <f t="shared" si="68"/>
        <v>51.433333333333337</v>
      </c>
      <c r="V395" s="8">
        <f t="shared" si="69"/>
        <v>51.575000000000003</v>
      </c>
    </row>
    <row r="396" spans="1:22" ht="13.5" x14ac:dyDescent="0.25">
      <c r="A396" s="3">
        <f>RSI!A396</f>
        <v>42583</v>
      </c>
      <c r="B396" s="2">
        <f>RSI!B396</f>
        <v>33.316000000000003</v>
      </c>
      <c r="C396" s="2">
        <f>RSI!I396</f>
        <v>77.558148006488864</v>
      </c>
      <c r="D396" s="2">
        <f>MACD!E396</f>
        <v>0.11410202189427565</v>
      </c>
      <c r="E396" s="2">
        <f>MACD!F396</f>
        <v>0.17474628979671947</v>
      </c>
      <c r="F396" s="2">
        <f>'Moving Avg'!D396</f>
        <v>33.316000000000003</v>
      </c>
      <c r="G396" s="2">
        <f>'Moving Avg'!F396</f>
        <v>33.267500000000013</v>
      </c>
      <c r="H396" s="2">
        <f>'Moving Avg'!G396</f>
        <v>33.019900000000028</v>
      </c>
      <c r="I396" s="2">
        <f>'Moving Avg'!H396</f>
        <v>23.765805000000011</v>
      </c>
      <c r="J396" s="6" t="str">
        <f>OBV!F396</f>
        <v>NEUTRAL</v>
      </c>
      <c r="K396" s="6" t="str">
        <f>OBV!G396</f>
        <v>NEUTRAL</v>
      </c>
      <c r="L396" s="6" t="str">
        <f>OBV!H396</f>
        <v>NEUTRAL</v>
      </c>
      <c r="M396" s="8">
        <f t="shared" si="60"/>
        <v>0</v>
      </c>
      <c r="N396" s="8">
        <f t="shared" si="61"/>
        <v>100</v>
      </c>
      <c r="O396" s="8">
        <f t="shared" si="62"/>
        <v>75</v>
      </c>
      <c r="P396" s="8">
        <f t="shared" si="63"/>
        <v>33</v>
      </c>
      <c r="Q396" s="9">
        <f t="shared" si="64"/>
        <v>51.2</v>
      </c>
      <c r="R396" s="9">
        <f t="shared" si="65"/>
        <v>54.5</v>
      </c>
      <c r="S396" s="9">
        <f t="shared" si="66"/>
        <v>48.6</v>
      </c>
      <c r="T396" s="9">
        <f t="shared" si="67"/>
        <v>52</v>
      </c>
      <c r="U396" s="8">
        <f t="shared" si="68"/>
        <v>51.433333333333337</v>
      </c>
      <c r="V396" s="8">
        <f t="shared" si="69"/>
        <v>51.575000000000003</v>
      </c>
    </row>
    <row r="397" spans="1:22" ht="13.5" x14ac:dyDescent="0.25">
      <c r="A397" s="3">
        <f>RSI!A397</f>
        <v>42584</v>
      </c>
      <c r="B397" s="2">
        <f>RSI!B397</f>
        <v>33.316000000000003</v>
      </c>
      <c r="C397" s="2">
        <f>RSI!I397</f>
        <v>77.558148006488864</v>
      </c>
      <c r="D397" s="2">
        <f>MACD!E397</f>
        <v>0.11531010303415457</v>
      </c>
      <c r="E397" s="2">
        <f>MACD!F397</f>
        <v>0.16285905244420648</v>
      </c>
      <c r="F397" s="2">
        <f>'Moving Avg'!D397</f>
        <v>33.316000000000003</v>
      </c>
      <c r="G397" s="2">
        <f>'Moving Avg'!F397</f>
        <v>33.272350000000017</v>
      </c>
      <c r="H397" s="2">
        <f>'Moving Avg'!G397</f>
        <v>33.054260000000021</v>
      </c>
      <c r="I397" s="2">
        <f>'Moving Avg'!H397</f>
        <v>23.84545000000001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  <c r="M397" s="8">
        <f t="shared" si="60"/>
        <v>0</v>
      </c>
      <c r="N397" s="8">
        <f t="shared" si="61"/>
        <v>100</v>
      </c>
      <c r="O397" s="8">
        <f t="shared" si="62"/>
        <v>75</v>
      </c>
      <c r="P397" s="8">
        <f t="shared" si="63"/>
        <v>83.5</v>
      </c>
      <c r="Q397" s="9">
        <f t="shared" si="64"/>
        <v>58.774999999999999</v>
      </c>
      <c r="R397" s="9">
        <f t="shared" si="65"/>
        <v>67.125</v>
      </c>
      <c r="S397" s="9">
        <f t="shared" si="66"/>
        <v>71.325000000000003</v>
      </c>
      <c r="T397" s="9">
        <f t="shared" si="67"/>
        <v>64.625</v>
      </c>
      <c r="U397" s="8">
        <f t="shared" si="68"/>
        <v>65.741666666666674</v>
      </c>
      <c r="V397" s="8">
        <f t="shared" si="69"/>
        <v>65.462500000000006</v>
      </c>
    </row>
    <row r="398" spans="1:22" ht="13.5" x14ac:dyDescent="0.25">
      <c r="A398" s="3">
        <f>RSI!A398</f>
        <v>42585</v>
      </c>
      <c r="B398" s="2">
        <f>RSI!B398</f>
        <v>34.029000000000003</v>
      </c>
      <c r="C398" s="2">
        <f>RSI!I398</f>
        <v>91.334955222930802</v>
      </c>
      <c r="D398" s="2">
        <f>MACD!E398</f>
        <v>6.2127715288660568E-2</v>
      </c>
      <c r="E398" s="2">
        <f>MACD!F398</f>
        <v>0.14271278501309731</v>
      </c>
      <c r="F398" s="2">
        <f>'Moving Avg'!D398</f>
        <v>33.458600000000004</v>
      </c>
      <c r="G398" s="2">
        <f>'Moving Avg'!F398</f>
        <v>33.312850000000012</v>
      </c>
      <c r="H398" s="2">
        <f>'Moving Avg'!G398</f>
        <v>33.10288000000002</v>
      </c>
      <c r="I398" s="2">
        <f>'Moving Avg'!H398</f>
        <v>23.926055000000009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  <c r="M398" s="8">
        <f t="shared" si="60"/>
        <v>0</v>
      </c>
      <c r="N398" s="8">
        <f t="shared" si="61"/>
        <v>100</v>
      </c>
      <c r="O398" s="8">
        <f t="shared" si="62"/>
        <v>75</v>
      </c>
      <c r="P398" s="8">
        <f t="shared" si="63"/>
        <v>83.5</v>
      </c>
      <c r="Q398" s="9">
        <f t="shared" si="64"/>
        <v>58.774999999999999</v>
      </c>
      <c r="R398" s="9">
        <f t="shared" si="65"/>
        <v>67.125</v>
      </c>
      <c r="S398" s="9">
        <f t="shared" si="66"/>
        <v>71.325000000000003</v>
      </c>
      <c r="T398" s="9">
        <f t="shared" si="67"/>
        <v>64.625</v>
      </c>
      <c r="U398" s="8">
        <f t="shared" si="68"/>
        <v>65.741666666666674</v>
      </c>
      <c r="V398" s="8">
        <f t="shared" si="69"/>
        <v>65.462500000000006</v>
      </c>
    </row>
    <row r="399" spans="1:22" ht="13.5" x14ac:dyDescent="0.25">
      <c r="A399" s="3">
        <f>RSI!A399</f>
        <v>42586</v>
      </c>
      <c r="B399" s="2">
        <f>RSI!B399</f>
        <v>34.029000000000003</v>
      </c>
      <c r="C399" s="2">
        <f>RSI!I399</f>
        <v>91.334955222930802</v>
      </c>
      <c r="D399" s="2">
        <f>MACD!E399</f>
        <v>1.16272381058522E-2</v>
      </c>
      <c r="E399" s="2">
        <f>MACD!F399</f>
        <v>0.1164956756316483</v>
      </c>
      <c r="F399" s="2">
        <f>'Moving Avg'!D399</f>
        <v>33.601199999999999</v>
      </c>
      <c r="G399" s="2">
        <f>'Moving Avg'!F399</f>
        <v>33.353350000000013</v>
      </c>
      <c r="H399" s="2">
        <f>'Moving Avg'!G399</f>
        <v>33.151500000000027</v>
      </c>
      <c r="I399" s="2">
        <f>'Moving Avg'!H399</f>
        <v>24.00934500000001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  <c r="M399" s="8">
        <f t="shared" si="60"/>
        <v>0</v>
      </c>
      <c r="N399" s="8">
        <f t="shared" si="61"/>
        <v>100</v>
      </c>
      <c r="O399" s="8">
        <f t="shared" si="62"/>
        <v>75</v>
      </c>
      <c r="P399" s="8">
        <f t="shared" si="63"/>
        <v>83.5</v>
      </c>
      <c r="Q399" s="9">
        <f t="shared" si="64"/>
        <v>58.774999999999999</v>
      </c>
      <c r="R399" s="9">
        <f t="shared" si="65"/>
        <v>67.125</v>
      </c>
      <c r="S399" s="9">
        <f t="shared" si="66"/>
        <v>71.325000000000003</v>
      </c>
      <c r="T399" s="9">
        <f t="shared" si="67"/>
        <v>64.625</v>
      </c>
      <c r="U399" s="8">
        <f t="shared" si="68"/>
        <v>65.741666666666674</v>
      </c>
      <c r="V399" s="8">
        <f t="shared" si="69"/>
        <v>65.462500000000006</v>
      </c>
    </row>
    <row r="400" spans="1:22" ht="13.5" x14ac:dyDescent="0.25">
      <c r="A400" s="3">
        <f>RSI!A400</f>
        <v>42587</v>
      </c>
      <c r="B400" s="2">
        <f>RSI!B400</f>
        <v>34.029000000000003</v>
      </c>
      <c r="C400" s="2">
        <f>RSI!I400</f>
        <v>91.334955222930802</v>
      </c>
      <c r="D400" s="2">
        <f>MACD!E400</f>
        <v>-3.6196523084164767E-2</v>
      </c>
      <c r="E400" s="2">
        <f>MACD!F400</f>
        <v>8.5957235888485695E-2</v>
      </c>
      <c r="F400" s="2">
        <f>'Moving Avg'!D400</f>
        <v>33.7438</v>
      </c>
      <c r="G400" s="2">
        <f>'Moving Avg'!F400</f>
        <v>33.393850000000015</v>
      </c>
      <c r="H400" s="2">
        <f>'Moving Avg'!G400</f>
        <v>33.183900000000023</v>
      </c>
      <c r="I400" s="2">
        <f>'Moving Avg'!H400</f>
        <v>24.090065000000017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  <c r="M400" s="8">
        <f t="shared" si="60"/>
        <v>0</v>
      </c>
      <c r="N400" s="8">
        <f t="shared" si="61"/>
        <v>100</v>
      </c>
      <c r="O400" s="8">
        <f t="shared" si="62"/>
        <v>75</v>
      </c>
      <c r="P400" s="8">
        <f t="shared" si="63"/>
        <v>83.5</v>
      </c>
      <c r="Q400" s="9">
        <f t="shared" si="64"/>
        <v>58.774999999999999</v>
      </c>
      <c r="R400" s="9">
        <f t="shared" si="65"/>
        <v>67.125</v>
      </c>
      <c r="S400" s="9">
        <f t="shared" si="66"/>
        <v>71.325000000000003</v>
      </c>
      <c r="T400" s="9">
        <f t="shared" si="67"/>
        <v>64.625</v>
      </c>
      <c r="U400" s="8">
        <f t="shared" si="68"/>
        <v>65.741666666666674</v>
      </c>
      <c r="V400" s="8">
        <f t="shared" si="69"/>
        <v>65.462500000000006</v>
      </c>
    </row>
    <row r="401" spans="1:22" ht="13.5" x14ac:dyDescent="0.25">
      <c r="A401" s="3">
        <f>RSI!A401</f>
        <v>42590</v>
      </c>
      <c r="B401" s="2">
        <f>RSI!B401</f>
        <v>34.029000000000003</v>
      </c>
      <c r="C401" s="2">
        <f>RSI!I401</f>
        <v>91.334955222930802</v>
      </c>
      <c r="D401" s="2">
        <f>MACD!E401</f>
        <v>-8.1378141987059394E-2</v>
      </c>
      <c r="E401" s="2">
        <f>MACD!F401</f>
        <v>5.249016031337668E-2</v>
      </c>
      <c r="F401" s="2">
        <f>'Moving Avg'!D401</f>
        <v>33.886399999999995</v>
      </c>
      <c r="G401" s="2">
        <f>'Moving Avg'!F401</f>
        <v>33.434350000000009</v>
      </c>
      <c r="H401" s="2">
        <f>'Moving Avg'!G401</f>
        <v>33.216300000000025</v>
      </c>
      <c r="I401" s="2">
        <f>'Moving Avg'!H401</f>
        <v>24.17078500000002</v>
      </c>
      <c r="J401" s="6" t="str">
        <f>OBV!F401</f>
        <v>BULLISH</v>
      </c>
      <c r="K401" s="6" t="str">
        <f>OBV!G401</f>
        <v>NEUTRAL</v>
      </c>
      <c r="L401" s="6" t="str">
        <f>OBV!H401</f>
        <v>CONFIRMED BULLISH</v>
      </c>
      <c r="M401" s="8">
        <f t="shared" si="60"/>
        <v>0</v>
      </c>
      <c r="N401" s="8">
        <f t="shared" si="61"/>
        <v>100</v>
      </c>
      <c r="O401" s="8">
        <f t="shared" si="62"/>
        <v>75</v>
      </c>
      <c r="P401" s="8">
        <f t="shared" si="63"/>
        <v>83.5</v>
      </c>
      <c r="Q401" s="9">
        <f t="shared" si="64"/>
        <v>58.774999999999999</v>
      </c>
      <c r="R401" s="9">
        <f t="shared" si="65"/>
        <v>67.125</v>
      </c>
      <c r="S401" s="9">
        <f t="shared" si="66"/>
        <v>71.325000000000003</v>
      </c>
      <c r="T401" s="9">
        <f t="shared" si="67"/>
        <v>64.625</v>
      </c>
      <c r="U401" s="8">
        <f t="shared" si="68"/>
        <v>65.741666666666674</v>
      </c>
      <c r="V401" s="8">
        <f t="shared" si="69"/>
        <v>65.462500000000006</v>
      </c>
    </row>
    <row r="402" spans="1:22" ht="13.5" x14ac:dyDescent="0.25">
      <c r="A402" s="3">
        <f>RSI!A402</f>
        <v>42591</v>
      </c>
      <c r="B402" s="2">
        <f>RSI!B402</f>
        <v>34.029000000000003</v>
      </c>
      <c r="C402" s="2">
        <f>RSI!I402</f>
        <v>91.334955222930802</v>
      </c>
      <c r="D402" s="2">
        <f>MACD!E402</f>
        <v>-0.12397481614759442</v>
      </c>
      <c r="E402" s="2">
        <f>MACD!F402</f>
        <v>1.7197165021182459E-2</v>
      </c>
      <c r="F402" s="2">
        <f>'Moving Avg'!D402</f>
        <v>34.029000000000003</v>
      </c>
      <c r="G402" s="2">
        <f>'Moving Avg'!F402</f>
        <v>33.474850000000011</v>
      </c>
      <c r="H402" s="2">
        <f>'Moving Avg'!G402</f>
        <v>33.244180000000021</v>
      </c>
      <c r="I402" s="2">
        <f>'Moving Avg'!H402</f>
        <v>24.248860000000018</v>
      </c>
      <c r="J402" s="6" t="str">
        <f>OBV!F402</f>
        <v>NEUTRAL</v>
      </c>
      <c r="K402" s="6" t="str">
        <f>OBV!G402</f>
        <v>NEUTRAL</v>
      </c>
      <c r="L402" s="6" t="str">
        <f>OBV!H402</f>
        <v>NEUTRAL</v>
      </c>
      <c r="M402" s="8">
        <f t="shared" si="60"/>
        <v>0</v>
      </c>
      <c r="N402" s="8">
        <f t="shared" si="61"/>
        <v>100</v>
      </c>
      <c r="O402" s="8">
        <f t="shared" si="62"/>
        <v>75</v>
      </c>
      <c r="P402" s="8">
        <f t="shared" si="63"/>
        <v>33</v>
      </c>
      <c r="Q402" s="9">
        <f t="shared" si="64"/>
        <v>51.2</v>
      </c>
      <c r="R402" s="9">
        <f t="shared" si="65"/>
        <v>54.5</v>
      </c>
      <c r="S402" s="9">
        <f t="shared" si="66"/>
        <v>48.6</v>
      </c>
      <c r="T402" s="9">
        <f t="shared" si="67"/>
        <v>52</v>
      </c>
      <c r="U402" s="8">
        <f t="shared" si="68"/>
        <v>51.433333333333337</v>
      </c>
      <c r="V402" s="8">
        <f t="shared" si="69"/>
        <v>51.575000000000003</v>
      </c>
    </row>
    <row r="403" spans="1:22" ht="13.5" x14ac:dyDescent="0.25">
      <c r="A403" s="3">
        <f>RSI!A403</f>
        <v>42592</v>
      </c>
      <c r="B403" s="2">
        <f>RSI!B403</f>
        <v>34.029000000000003</v>
      </c>
      <c r="C403" s="2">
        <f>RSI!I403</f>
        <v>91.334955222930802</v>
      </c>
      <c r="D403" s="2">
        <f>MACD!E403</f>
        <v>-0.16406081651670945</v>
      </c>
      <c r="E403" s="2">
        <f>MACD!F403</f>
        <v>-1.9054431286395924E-2</v>
      </c>
      <c r="F403" s="2">
        <f>'Moving Avg'!D403</f>
        <v>34.029000000000003</v>
      </c>
      <c r="G403" s="2">
        <f>'Moving Avg'!F403</f>
        <v>33.515350000000005</v>
      </c>
      <c r="H403" s="2">
        <f>'Moving Avg'!G403</f>
        <v>33.260380000000026</v>
      </c>
      <c r="I403" s="2">
        <f>'Moving Avg'!H403</f>
        <v>24.326895000000022</v>
      </c>
      <c r="J403" s="6" t="str">
        <f>OBV!F403</f>
        <v>NEUTRAL</v>
      </c>
      <c r="K403" s="6" t="str">
        <f>OBV!G403</f>
        <v>NEUTRAL</v>
      </c>
      <c r="L403" s="6" t="str">
        <f>OBV!H403</f>
        <v>NEUTRAL</v>
      </c>
      <c r="M403" s="8">
        <f t="shared" si="60"/>
        <v>0</v>
      </c>
      <c r="N403" s="8">
        <f t="shared" si="61"/>
        <v>100</v>
      </c>
      <c r="O403" s="8">
        <f t="shared" si="62"/>
        <v>75</v>
      </c>
      <c r="P403" s="8">
        <f t="shared" si="63"/>
        <v>33</v>
      </c>
      <c r="Q403" s="9">
        <f t="shared" si="64"/>
        <v>51.2</v>
      </c>
      <c r="R403" s="9">
        <f t="shared" si="65"/>
        <v>54.5</v>
      </c>
      <c r="S403" s="9">
        <f t="shared" si="66"/>
        <v>48.6</v>
      </c>
      <c r="T403" s="9">
        <f t="shared" si="67"/>
        <v>52</v>
      </c>
      <c r="U403" s="8">
        <f t="shared" si="68"/>
        <v>51.433333333333337</v>
      </c>
      <c r="V403" s="8">
        <f t="shared" si="69"/>
        <v>51.575000000000003</v>
      </c>
    </row>
    <row r="404" spans="1:22" ht="13.5" x14ac:dyDescent="0.25">
      <c r="A404" s="3">
        <f>RSI!A404</f>
        <v>42593</v>
      </c>
      <c r="B404" s="2">
        <f>RSI!B404</f>
        <v>34.029000000000003</v>
      </c>
      <c r="C404" s="2">
        <f>RSI!I404</f>
        <v>91.334955222930802</v>
      </c>
      <c r="D404" s="2">
        <f>MACD!E404</f>
        <v>-0.20172294425299953</v>
      </c>
      <c r="E404" s="2">
        <f>MACD!F404</f>
        <v>-5.5588133879716652E-2</v>
      </c>
      <c r="F404" s="2">
        <f>'Moving Avg'!D404</f>
        <v>34.029000000000003</v>
      </c>
      <c r="G404" s="2">
        <f>'Moving Avg'!F404</f>
        <v>33.555850000000007</v>
      </c>
      <c r="H404" s="2">
        <f>'Moving Avg'!G404</f>
        <v>33.276580000000024</v>
      </c>
      <c r="I404" s="2">
        <f>'Moving Avg'!H404</f>
        <v>24.402245000000025</v>
      </c>
      <c r="J404" s="6" t="str">
        <f>OBV!F404</f>
        <v>NEUTRAL</v>
      </c>
      <c r="K404" s="6" t="str">
        <f>OBV!G404</f>
        <v>NEUTRAL</v>
      </c>
      <c r="L404" s="6" t="str">
        <f>OBV!H404</f>
        <v>NEUTRAL</v>
      </c>
      <c r="M404" s="8">
        <f t="shared" si="60"/>
        <v>0</v>
      </c>
      <c r="N404" s="8">
        <f t="shared" si="61"/>
        <v>100</v>
      </c>
      <c r="O404" s="8">
        <f t="shared" si="62"/>
        <v>75</v>
      </c>
      <c r="P404" s="8">
        <f t="shared" si="63"/>
        <v>33</v>
      </c>
      <c r="Q404" s="9">
        <f t="shared" si="64"/>
        <v>51.2</v>
      </c>
      <c r="R404" s="9">
        <f t="shared" si="65"/>
        <v>54.5</v>
      </c>
      <c r="S404" s="9">
        <f t="shared" si="66"/>
        <v>48.6</v>
      </c>
      <c r="T404" s="9">
        <f t="shared" si="67"/>
        <v>52</v>
      </c>
      <c r="U404" s="8">
        <f t="shared" si="68"/>
        <v>51.433333333333337</v>
      </c>
      <c r="V404" s="8">
        <f t="shared" si="69"/>
        <v>51.575000000000003</v>
      </c>
    </row>
    <row r="405" spans="1:22" ht="13.5" x14ac:dyDescent="0.25">
      <c r="A405" s="3">
        <f>RSI!A405</f>
        <v>42594</v>
      </c>
      <c r="B405" s="2">
        <f>RSI!B405</f>
        <v>34.029000000000003</v>
      </c>
      <c r="C405" s="2">
        <f>RSI!I405</f>
        <v>91.334955222930802</v>
      </c>
      <c r="D405" s="2">
        <f>MACD!E405</f>
        <v>-0.23705682844236264</v>
      </c>
      <c r="E405" s="2">
        <f>MACD!F405</f>
        <v>-9.1881872792245856E-2</v>
      </c>
      <c r="F405" s="2">
        <f>'Moving Avg'!D405</f>
        <v>34.029000000000003</v>
      </c>
      <c r="G405" s="2">
        <f>'Moving Avg'!F405</f>
        <v>33.596350000000008</v>
      </c>
      <c r="H405" s="2">
        <f>'Moving Avg'!G405</f>
        <v>33.292780000000022</v>
      </c>
      <c r="I405" s="2">
        <f>'Moving Avg'!H405</f>
        <v>24.471830000000022</v>
      </c>
      <c r="J405" s="6" t="str">
        <f>OBV!F405</f>
        <v>NEUTRAL</v>
      </c>
      <c r="K405" s="6" t="str">
        <f>OBV!G405</f>
        <v>NEUTRAL</v>
      </c>
      <c r="L405" s="6" t="str">
        <f>OBV!H405</f>
        <v>NEUTRAL</v>
      </c>
      <c r="M405" s="8">
        <f t="shared" si="60"/>
        <v>0</v>
      </c>
      <c r="N405" s="8">
        <f t="shared" si="61"/>
        <v>100</v>
      </c>
      <c r="O405" s="8">
        <f t="shared" si="62"/>
        <v>75</v>
      </c>
      <c r="P405" s="8">
        <f t="shared" si="63"/>
        <v>33</v>
      </c>
      <c r="Q405" s="9">
        <f t="shared" si="64"/>
        <v>51.2</v>
      </c>
      <c r="R405" s="9">
        <f t="shared" si="65"/>
        <v>54.5</v>
      </c>
      <c r="S405" s="9">
        <f t="shared" si="66"/>
        <v>48.6</v>
      </c>
      <c r="T405" s="9">
        <f t="shared" si="67"/>
        <v>52</v>
      </c>
      <c r="U405" s="8">
        <f t="shared" si="68"/>
        <v>51.433333333333337</v>
      </c>
      <c r="V405" s="8">
        <f t="shared" si="69"/>
        <v>51.575000000000003</v>
      </c>
    </row>
    <row r="406" spans="1:22" ht="13.5" x14ac:dyDescent="0.25">
      <c r="A406" s="3">
        <f>RSI!A406</f>
        <v>42597</v>
      </c>
      <c r="B406" s="2">
        <f>RSI!B406</f>
        <v>34.029000000000003</v>
      </c>
      <c r="C406" s="2">
        <f>RSI!I406</f>
        <v>91.334955222930802</v>
      </c>
      <c r="D406" s="2">
        <f>MACD!E406</f>
        <v>-0.27016392484779317</v>
      </c>
      <c r="E406" s="2">
        <f>MACD!F406</f>
        <v>-0.12753828320335533</v>
      </c>
      <c r="F406" s="2">
        <f>'Moving Avg'!D406</f>
        <v>34.029000000000003</v>
      </c>
      <c r="G406" s="2">
        <f>'Moving Avg'!F406</f>
        <v>33.636850000000003</v>
      </c>
      <c r="H406" s="2">
        <f>'Moving Avg'!G406</f>
        <v>33.30898000000002</v>
      </c>
      <c r="I406" s="2">
        <f>'Moving Avg'!H406</f>
        <v>24.538410000000027</v>
      </c>
      <c r="J406" s="6" t="str">
        <f>OBV!F406</f>
        <v>NEUTRAL</v>
      </c>
      <c r="K406" s="6" t="str">
        <f>OBV!G406</f>
        <v>NEUTRAL</v>
      </c>
      <c r="L406" s="6" t="str">
        <f>OBV!H406</f>
        <v>NEUTRAL</v>
      </c>
      <c r="M406" s="8">
        <f t="shared" si="60"/>
        <v>0</v>
      </c>
      <c r="N406" s="8">
        <f t="shared" si="61"/>
        <v>100</v>
      </c>
      <c r="O406" s="8">
        <f t="shared" si="62"/>
        <v>75</v>
      </c>
      <c r="P406" s="8">
        <f t="shared" si="63"/>
        <v>33</v>
      </c>
      <c r="Q406" s="9">
        <f t="shared" si="64"/>
        <v>51.2</v>
      </c>
      <c r="R406" s="9">
        <f t="shared" si="65"/>
        <v>54.5</v>
      </c>
      <c r="S406" s="9">
        <f t="shared" si="66"/>
        <v>48.6</v>
      </c>
      <c r="T406" s="9">
        <f t="shared" si="67"/>
        <v>52</v>
      </c>
      <c r="U406" s="8">
        <f t="shared" si="68"/>
        <v>51.433333333333337</v>
      </c>
      <c r="V406" s="8">
        <f t="shared" si="69"/>
        <v>51.575000000000003</v>
      </c>
    </row>
    <row r="407" spans="1:22" ht="13.5" x14ac:dyDescent="0.25">
      <c r="A407" s="3">
        <f>RSI!A407</f>
        <v>42598</v>
      </c>
      <c r="B407" s="2">
        <f>RSI!B407</f>
        <v>34.029000000000003</v>
      </c>
      <c r="C407" s="2">
        <f>RSI!I407</f>
        <v>91.334955222930802</v>
      </c>
      <c r="D407" s="2">
        <f>MACD!E407</f>
        <v>-0.30114909810164647</v>
      </c>
      <c r="E407" s="2">
        <f>MACD!F407</f>
        <v>-0.16226044618301358</v>
      </c>
      <c r="F407" s="2">
        <f>'Moving Avg'!D407</f>
        <v>34.029000000000003</v>
      </c>
      <c r="G407" s="2">
        <f>'Moving Avg'!F407</f>
        <v>33.672499999999999</v>
      </c>
      <c r="H407" s="2">
        <f>'Moving Avg'!G407</f>
        <v>33.325180000000017</v>
      </c>
      <c r="I407" s="2">
        <f>'Moving Avg'!H407</f>
        <v>24.607995000000027</v>
      </c>
      <c r="J407" s="6" t="str">
        <f>OBV!F407</f>
        <v>NEUTRAL</v>
      </c>
      <c r="K407" s="6" t="str">
        <f>OBV!G407</f>
        <v>NEUTRAL</v>
      </c>
      <c r="L407" s="6" t="str">
        <f>OBV!H407</f>
        <v>NEUTRAL</v>
      </c>
      <c r="M407" s="8">
        <f t="shared" si="60"/>
        <v>0</v>
      </c>
      <c r="N407" s="8">
        <f t="shared" si="61"/>
        <v>100</v>
      </c>
      <c r="O407" s="8">
        <f t="shared" si="62"/>
        <v>75</v>
      </c>
      <c r="P407" s="8">
        <f t="shared" si="63"/>
        <v>33</v>
      </c>
      <c r="Q407" s="9">
        <f t="shared" si="64"/>
        <v>51.2</v>
      </c>
      <c r="R407" s="9">
        <f t="shared" si="65"/>
        <v>54.5</v>
      </c>
      <c r="S407" s="9">
        <f t="shared" si="66"/>
        <v>48.6</v>
      </c>
      <c r="T407" s="9">
        <f t="shared" si="67"/>
        <v>52</v>
      </c>
      <c r="U407" s="8">
        <f t="shared" si="68"/>
        <v>51.433333333333337</v>
      </c>
      <c r="V407" s="8">
        <f t="shared" si="69"/>
        <v>51.575000000000003</v>
      </c>
    </row>
    <row r="408" spans="1:22" ht="13.5" x14ac:dyDescent="0.25">
      <c r="A408" s="3">
        <f>RSI!A408</f>
        <v>42599</v>
      </c>
      <c r="B408" s="2">
        <f>RSI!B408</f>
        <v>34.029000000000003</v>
      </c>
      <c r="C408" s="2">
        <f>RSI!I408</f>
        <v>91.334955222930816</v>
      </c>
      <c r="D408" s="2">
        <f>MACD!E408</f>
        <v>-0.22042638087202704</v>
      </c>
      <c r="E408" s="2">
        <f>MACD!F408</f>
        <v>-0.17389363312081629</v>
      </c>
      <c r="F408" s="2">
        <f>'Moving Avg'!D408</f>
        <v>34.029000000000003</v>
      </c>
      <c r="G408" s="2">
        <f>'Moving Avg'!F408</f>
        <v>33.708150000000003</v>
      </c>
      <c r="H408" s="2">
        <f>'Moving Avg'!G408</f>
        <v>33.341380000000015</v>
      </c>
      <c r="I408" s="2">
        <f>'Moving Avg'!H408</f>
        <v>24.677775000000029</v>
      </c>
      <c r="J408" s="6" t="str">
        <f>OBV!F408</f>
        <v>NEUTRAL</v>
      </c>
      <c r="K408" s="6" t="str">
        <f>OBV!G408</f>
        <v>NEUTRAL</v>
      </c>
      <c r="L408" s="6" t="str">
        <f>OBV!H408</f>
        <v>NEUTRAL</v>
      </c>
      <c r="M408" s="8">
        <f t="shared" si="60"/>
        <v>0</v>
      </c>
      <c r="N408" s="8">
        <f t="shared" si="61"/>
        <v>100</v>
      </c>
      <c r="O408" s="8">
        <f t="shared" si="62"/>
        <v>75</v>
      </c>
      <c r="P408" s="8">
        <f t="shared" si="63"/>
        <v>33</v>
      </c>
      <c r="Q408" s="9">
        <f t="shared" si="64"/>
        <v>51.2</v>
      </c>
      <c r="R408" s="9">
        <f t="shared" si="65"/>
        <v>54.5</v>
      </c>
      <c r="S408" s="9">
        <f t="shared" si="66"/>
        <v>48.6</v>
      </c>
      <c r="T408" s="9">
        <f t="shared" si="67"/>
        <v>52</v>
      </c>
      <c r="U408" s="8">
        <f t="shared" si="68"/>
        <v>51.433333333333337</v>
      </c>
      <c r="V408" s="8">
        <f t="shared" si="69"/>
        <v>51.575000000000003</v>
      </c>
    </row>
    <row r="409" spans="1:22" ht="13.5" x14ac:dyDescent="0.25">
      <c r="A409" s="3">
        <f>RSI!A409</f>
        <v>42600</v>
      </c>
      <c r="B409" s="2">
        <f>RSI!B409</f>
        <v>34.029000000000003</v>
      </c>
      <c r="C409" s="2">
        <f>RSI!I409</f>
        <v>91.334955222930816</v>
      </c>
      <c r="D409" s="2">
        <f>MACD!E409</f>
        <v>-0.15467010519785873</v>
      </c>
      <c r="E409" s="2">
        <f>MACD!F409</f>
        <v>-0.17004892753622478</v>
      </c>
      <c r="F409" s="2">
        <f>'Moving Avg'!D409</f>
        <v>34.029000000000003</v>
      </c>
      <c r="G409" s="2">
        <f>'Moving Avg'!F409</f>
        <v>33.7438</v>
      </c>
      <c r="H409" s="2">
        <f>'Moving Avg'!G409</f>
        <v>33.357580000000013</v>
      </c>
      <c r="I409" s="2">
        <f>'Moving Avg'!H409</f>
        <v>24.74755500000003</v>
      </c>
      <c r="J409" s="6" t="str">
        <f>OBV!F409</f>
        <v>NEUTRAL</v>
      </c>
      <c r="K409" s="6" t="str">
        <f>OBV!G409</f>
        <v>NEUTRAL</v>
      </c>
      <c r="L409" s="6" t="str">
        <f>OBV!H409</f>
        <v>NEUTRAL</v>
      </c>
      <c r="M409" s="8">
        <f t="shared" si="60"/>
        <v>0</v>
      </c>
      <c r="N409" s="8">
        <f t="shared" si="61"/>
        <v>0</v>
      </c>
      <c r="O409" s="8">
        <f t="shared" si="62"/>
        <v>75</v>
      </c>
      <c r="P409" s="8">
        <f t="shared" si="63"/>
        <v>33</v>
      </c>
      <c r="Q409" s="9">
        <f t="shared" si="64"/>
        <v>16.2</v>
      </c>
      <c r="R409" s="9">
        <f t="shared" si="65"/>
        <v>34.5</v>
      </c>
      <c r="S409" s="9">
        <f t="shared" si="66"/>
        <v>33.6</v>
      </c>
      <c r="T409" s="9">
        <f t="shared" si="67"/>
        <v>27</v>
      </c>
      <c r="U409" s="8">
        <f t="shared" si="68"/>
        <v>28.100000000000005</v>
      </c>
      <c r="V409" s="8">
        <f t="shared" si="69"/>
        <v>27.825000000000003</v>
      </c>
    </row>
    <row r="410" spans="1:22" ht="13.5" x14ac:dyDescent="0.25">
      <c r="A410" s="3">
        <f>RSI!A410</f>
        <v>42601</v>
      </c>
      <c r="B410" s="2">
        <f>RSI!B410</f>
        <v>34.029000000000003</v>
      </c>
      <c r="C410" s="2">
        <f>RSI!I410</f>
        <v>91.334955222930816</v>
      </c>
      <c r="D410" s="2">
        <f>MACD!E410</f>
        <v>-0.10138903331412763</v>
      </c>
      <c r="E410" s="2">
        <f>MACD!F410</f>
        <v>-0.15631694869180535</v>
      </c>
      <c r="F410" s="2">
        <f>'Moving Avg'!D410</f>
        <v>34.029000000000003</v>
      </c>
      <c r="G410" s="2">
        <f>'Moving Avg'!F410</f>
        <v>33.779450000000004</v>
      </c>
      <c r="H410" s="2">
        <f>'Moving Avg'!G410</f>
        <v>33.373780000000018</v>
      </c>
      <c r="I410" s="2">
        <f>'Moving Avg'!H410</f>
        <v>24.817335000000035</v>
      </c>
      <c r="J410" s="6" t="str">
        <f>OBV!F410</f>
        <v>NEUTRAL</v>
      </c>
      <c r="K410" s="6" t="str">
        <f>OBV!G410</f>
        <v>NEUTRAL</v>
      </c>
      <c r="L410" s="6" t="str">
        <f>OBV!H410</f>
        <v>NEUTRAL</v>
      </c>
      <c r="M410" s="8">
        <f t="shared" si="60"/>
        <v>0</v>
      </c>
      <c r="N410" s="8">
        <f t="shared" si="61"/>
        <v>0</v>
      </c>
      <c r="O410" s="8">
        <f t="shared" si="62"/>
        <v>75</v>
      </c>
      <c r="P410" s="8">
        <f t="shared" si="63"/>
        <v>33</v>
      </c>
      <c r="Q410" s="9">
        <f t="shared" si="64"/>
        <v>16.2</v>
      </c>
      <c r="R410" s="9">
        <f t="shared" si="65"/>
        <v>34.5</v>
      </c>
      <c r="S410" s="9">
        <f t="shared" si="66"/>
        <v>33.6</v>
      </c>
      <c r="T410" s="9">
        <f t="shared" si="67"/>
        <v>27</v>
      </c>
      <c r="U410" s="8">
        <f t="shared" si="68"/>
        <v>28.100000000000005</v>
      </c>
      <c r="V410" s="8">
        <f t="shared" si="69"/>
        <v>27.825000000000003</v>
      </c>
    </row>
    <row r="411" spans="1:22" ht="13.5" x14ac:dyDescent="0.25">
      <c r="A411" s="3">
        <f>RSI!A411</f>
        <v>42604</v>
      </c>
      <c r="B411" s="2">
        <f>RSI!B411</f>
        <v>34.029000000000003</v>
      </c>
      <c r="C411" s="2">
        <f>RSI!I411</f>
        <v>91.334955222930802</v>
      </c>
      <c r="D411" s="2">
        <f>MACD!E411</f>
        <v>-5.8489173196520028E-2</v>
      </c>
      <c r="E411" s="2">
        <f>MACD!F411</f>
        <v>-0.13675139359274829</v>
      </c>
      <c r="F411" s="2">
        <f>'Moving Avg'!D411</f>
        <v>34.029000000000003</v>
      </c>
      <c r="G411" s="2">
        <f>'Moving Avg'!F411</f>
        <v>33.815100000000001</v>
      </c>
      <c r="H411" s="2">
        <f>'Moving Avg'!G411</f>
        <v>33.389980000000016</v>
      </c>
      <c r="I411" s="2">
        <f>'Moving Avg'!H411</f>
        <v>24.887115000000037</v>
      </c>
      <c r="J411" s="6" t="str">
        <f>OBV!F411</f>
        <v>NEUTRAL</v>
      </c>
      <c r="K411" s="6" t="str">
        <f>OBV!G411</f>
        <v>NEUTRAL</v>
      </c>
      <c r="L411" s="6" t="str">
        <f>OBV!H411</f>
        <v>NEUTRAL</v>
      </c>
      <c r="M411" s="8">
        <f t="shared" si="60"/>
        <v>0</v>
      </c>
      <c r="N411" s="8">
        <f t="shared" si="61"/>
        <v>0</v>
      </c>
      <c r="O411" s="8">
        <f t="shared" si="62"/>
        <v>75</v>
      </c>
      <c r="P411" s="8">
        <f t="shared" si="63"/>
        <v>33</v>
      </c>
      <c r="Q411" s="9">
        <f t="shared" si="64"/>
        <v>16.2</v>
      </c>
      <c r="R411" s="9">
        <f t="shared" si="65"/>
        <v>34.5</v>
      </c>
      <c r="S411" s="9">
        <f t="shared" si="66"/>
        <v>33.6</v>
      </c>
      <c r="T411" s="9">
        <f t="shared" si="67"/>
        <v>27</v>
      </c>
      <c r="U411" s="8">
        <f t="shared" si="68"/>
        <v>28.100000000000005</v>
      </c>
      <c r="V411" s="8">
        <f t="shared" si="69"/>
        <v>27.825000000000003</v>
      </c>
    </row>
    <row r="412" spans="1:22" ht="13.5" x14ac:dyDescent="0.25">
      <c r="A412" s="3">
        <f>RSI!A412</f>
        <v>42605</v>
      </c>
      <c r="B412" s="2">
        <f>RSI!B412</f>
        <v>34.029000000000003</v>
      </c>
      <c r="C412" s="2">
        <f>RSI!I412</f>
        <v>91.334955222930802</v>
      </c>
      <c r="D412" s="2">
        <f>MACD!E412</f>
        <v>-2.4211628395583773E-2</v>
      </c>
      <c r="E412" s="2">
        <f>MACD!F412</f>
        <v>-0.1142434405533154</v>
      </c>
      <c r="F412" s="2">
        <f>'Moving Avg'!D412</f>
        <v>34.029000000000003</v>
      </c>
      <c r="G412" s="2">
        <f>'Moving Avg'!F412</f>
        <v>33.850749999999998</v>
      </c>
      <c r="H412" s="2">
        <f>'Moving Avg'!G412</f>
        <v>33.406180000000013</v>
      </c>
      <c r="I412" s="2">
        <f>'Moving Avg'!H412</f>
        <v>24.958515000000034</v>
      </c>
      <c r="J412" s="6" t="str">
        <f>OBV!F412</f>
        <v>NEUTRAL</v>
      </c>
      <c r="K412" s="6" t="str">
        <f>OBV!G412</f>
        <v>NEUTRAL</v>
      </c>
      <c r="L412" s="6" t="str">
        <f>OBV!H412</f>
        <v>NEUTRAL</v>
      </c>
      <c r="M412" s="8">
        <f t="shared" si="60"/>
        <v>0</v>
      </c>
      <c r="N412" s="8">
        <f t="shared" si="61"/>
        <v>0</v>
      </c>
      <c r="O412" s="8">
        <f t="shared" si="62"/>
        <v>75</v>
      </c>
      <c r="P412" s="8">
        <f t="shared" si="63"/>
        <v>33</v>
      </c>
      <c r="Q412" s="9">
        <f t="shared" si="64"/>
        <v>16.2</v>
      </c>
      <c r="R412" s="9">
        <f t="shared" si="65"/>
        <v>34.5</v>
      </c>
      <c r="S412" s="9">
        <f t="shared" si="66"/>
        <v>33.6</v>
      </c>
      <c r="T412" s="9">
        <f t="shared" si="67"/>
        <v>27</v>
      </c>
      <c r="U412" s="8">
        <f t="shared" si="68"/>
        <v>28.100000000000005</v>
      </c>
      <c r="V412" s="8">
        <f t="shared" si="69"/>
        <v>27.825000000000003</v>
      </c>
    </row>
    <row r="413" spans="1:22" ht="13.5" x14ac:dyDescent="0.25">
      <c r="A413" s="3">
        <f>RSI!A413</f>
        <v>42606</v>
      </c>
      <c r="B413" s="2">
        <f>RSI!B413</f>
        <v>34.029000000000003</v>
      </c>
      <c r="C413" s="2">
        <f>RSI!I413</f>
        <v>91.334955222930802</v>
      </c>
      <c r="D413" s="2">
        <f>MACD!E413</f>
        <v>2.9199138660658264E-3</v>
      </c>
      <c r="E413" s="2">
        <f>MACD!F413</f>
        <v>-9.0810769669439156E-2</v>
      </c>
      <c r="F413" s="2">
        <f>'Moving Avg'!D413</f>
        <v>34.029000000000003</v>
      </c>
      <c r="G413" s="2">
        <f>'Moving Avg'!F413</f>
        <v>33.886399999999995</v>
      </c>
      <c r="H413" s="2">
        <f>'Moving Avg'!G413</f>
        <v>33.442320000000009</v>
      </c>
      <c r="I413" s="2">
        <f>'Moving Avg'!H413</f>
        <v>25.02695500000004</v>
      </c>
      <c r="J413" s="6" t="str">
        <f>OBV!F413</f>
        <v>NEUTRAL</v>
      </c>
      <c r="K413" s="6" t="str">
        <f>OBV!G413</f>
        <v>NEUTRAL</v>
      </c>
      <c r="L413" s="6" t="str">
        <f>OBV!H413</f>
        <v>NEUTRAL</v>
      </c>
      <c r="M413" s="8">
        <f t="shared" si="60"/>
        <v>0</v>
      </c>
      <c r="N413" s="8">
        <f t="shared" si="61"/>
        <v>0</v>
      </c>
      <c r="O413" s="8">
        <f t="shared" si="62"/>
        <v>75</v>
      </c>
      <c r="P413" s="8">
        <f t="shared" si="63"/>
        <v>33</v>
      </c>
      <c r="Q413" s="9">
        <f t="shared" si="64"/>
        <v>16.2</v>
      </c>
      <c r="R413" s="9">
        <f t="shared" si="65"/>
        <v>34.5</v>
      </c>
      <c r="S413" s="9">
        <f t="shared" si="66"/>
        <v>33.6</v>
      </c>
      <c r="T413" s="9">
        <f t="shared" si="67"/>
        <v>27</v>
      </c>
      <c r="U413" s="8">
        <f t="shared" si="68"/>
        <v>28.100000000000005</v>
      </c>
      <c r="V413" s="8">
        <f t="shared" si="69"/>
        <v>27.825000000000003</v>
      </c>
    </row>
    <row r="414" spans="1:22" ht="13.5" x14ac:dyDescent="0.25">
      <c r="A414" s="3">
        <f>RSI!A414</f>
        <v>42607</v>
      </c>
      <c r="B414" s="2">
        <f>RSI!B414</f>
        <v>34.029000000000003</v>
      </c>
      <c r="C414" s="2">
        <f>RSI!I414</f>
        <v>91.334955222930802</v>
      </c>
      <c r="D414" s="2">
        <f>MACD!E414</f>
        <v>2.4143544824731578E-2</v>
      </c>
      <c r="E414" s="2">
        <f>MACD!F414</f>
        <v>-6.781990677060501E-2</v>
      </c>
      <c r="F414" s="2">
        <f>'Moving Avg'!D414</f>
        <v>34.029000000000003</v>
      </c>
      <c r="G414" s="2">
        <f>'Moving Avg'!F414</f>
        <v>33.922049999999999</v>
      </c>
      <c r="H414" s="2">
        <f>'Moving Avg'!G414</f>
        <v>33.478460000000013</v>
      </c>
      <c r="I414" s="2">
        <f>'Moving Avg'!H414</f>
        <v>25.098355000000041</v>
      </c>
      <c r="J414" s="6" t="str">
        <f>OBV!F414</f>
        <v>NEUTRAL</v>
      </c>
      <c r="K414" s="6" t="str">
        <f>OBV!G414</f>
        <v>NEUTRAL</v>
      </c>
      <c r="L414" s="6" t="str">
        <f>OBV!H414</f>
        <v>NEUTRAL</v>
      </c>
      <c r="M414" s="8">
        <f t="shared" si="60"/>
        <v>0</v>
      </c>
      <c r="N414" s="8">
        <f t="shared" si="61"/>
        <v>0</v>
      </c>
      <c r="O414" s="8">
        <f t="shared" si="62"/>
        <v>75</v>
      </c>
      <c r="P414" s="8">
        <f t="shared" si="63"/>
        <v>33</v>
      </c>
      <c r="Q414" s="9">
        <f t="shared" si="64"/>
        <v>16.2</v>
      </c>
      <c r="R414" s="9">
        <f t="shared" si="65"/>
        <v>34.5</v>
      </c>
      <c r="S414" s="9">
        <f t="shared" si="66"/>
        <v>33.6</v>
      </c>
      <c r="T414" s="9">
        <f t="shared" si="67"/>
        <v>27</v>
      </c>
      <c r="U414" s="8">
        <f t="shared" si="68"/>
        <v>28.100000000000005</v>
      </c>
      <c r="V414" s="8">
        <f t="shared" si="69"/>
        <v>27.825000000000003</v>
      </c>
    </row>
    <row r="415" spans="1:22" ht="13.5" x14ac:dyDescent="0.25">
      <c r="A415" s="3">
        <f>RSI!A415</f>
        <v>42608</v>
      </c>
      <c r="B415" s="2">
        <f>RSI!B415</f>
        <v>34.029000000000003</v>
      </c>
      <c r="C415" s="2">
        <f>RSI!I415</f>
        <v>91.334955222930802</v>
      </c>
      <c r="D415" s="2">
        <f>MACD!E415</f>
        <v>4.0496605606307412E-2</v>
      </c>
      <c r="E415" s="2">
        <f>MACD!F415</f>
        <v>-4.6156604295222531E-2</v>
      </c>
      <c r="F415" s="2">
        <f>'Moving Avg'!D415</f>
        <v>34.029000000000003</v>
      </c>
      <c r="G415" s="2">
        <f>'Moving Avg'!F415</f>
        <v>33.957700000000003</v>
      </c>
      <c r="H415" s="2">
        <f>'Moving Avg'!G415</f>
        <v>33.515740000000008</v>
      </c>
      <c r="I415" s="2">
        <f>'Moving Avg'!H415</f>
        <v>25.169715000000043</v>
      </c>
      <c r="J415" s="6" t="str">
        <f>OBV!F415</f>
        <v>NEUTRAL</v>
      </c>
      <c r="K415" s="6" t="str">
        <f>OBV!G415</f>
        <v>NEUTRAL</v>
      </c>
      <c r="L415" s="6" t="str">
        <f>OBV!H415</f>
        <v>NEUTRAL</v>
      </c>
      <c r="M415" s="8">
        <f t="shared" si="60"/>
        <v>0</v>
      </c>
      <c r="N415" s="8">
        <f t="shared" si="61"/>
        <v>0</v>
      </c>
      <c r="O415" s="8">
        <f t="shared" si="62"/>
        <v>75</v>
      </c>
      <c r="P415" s="8">
        <f t="shared" si="63"/>
        <v>33</v>
      </c>
      <c r="Q415" s="9">
        <f t="shared" si="64"/>
        <v>16.2</v>
      </c>
      <c r="R415" s="9">
        <f t="shared" si="65"/>
        <v>34.5</v>
      </c>
      <c r="S415" s="9">
        <f t="shared" si="66"/>
        <v>33.6</v>
      </c>
      <c r="T415" s="9">
        <f t="shared" si="67"/>
        <v>27</v>
      </c>
      <c r="U415" s="8">
        <f t="shared" si="68"/>
        <v>28.100000000000005</v>
      </c>
      <c r="V415" s="8">
        <f t="shared" si="69"/>
        <v>27.825000000000003</v>
      </c>
    </row>
    <row r="416" spans="1:22" ht="13.5" x14ac:dyDescent="0.25">
      <c r="A416" s="3">
        <f>RSI!A416</f>
        <v>42611</v>
      </c>
      <c r="B416" s="2">
        <f>RSI!B416</f>
        <v>34.029000000000003</v>
      </c>
      <c r="C416" s="2">
        <f>RSI!I416</f>
        <v>91.334955222930802</v>
      </c>
      <c r="D416" s="2">
        <f>MACD!E416</f>
        <v>5.2847332935392899E-2</v>
      </c>
      <c r="E416" s="2">
        <f>MACD!F416</f>
        <v>-2.6355816849099448E-2</v>
      </c>
      <c r="F416" s="2">
        <f>'Moving Avg'!D416</f>
        <v>34.029000000000003</v>
      </c>
      <c r="G416" s="2">
        <f>'Moving Avg'!F416</f>
        <v>33.99335</v>
      </c>
      <c r="H416" s="2">
        <f>'Moving Avg'!G416</f>
        <v>33.548140000000011</v>
      </c>
      <c r="I416" s="2">
        <f>'Moving Avg'!H416</f>
        <v>25.239495000000048</v>
      </c>
      <c r="J416" s="6" t="str">
        <f>OBV!F416</f>
        <v>BULLISH</v>
      </c>
      <c r="K416" s="6" t="str">
        <f>OBV!G416</f>
        <v>STRONG</v>
      </c>
      <c r="L416" s="6" t="str">
        <f>OBV!H416</f>
        <v>CONFIRMED BULLISH</v>
      </c>
      <c r="M416" s="8">
        <f t="shared" si="60"/>
        <v>0</v>
      </c>
      <c r="N416" s="8">
        <f t="shared" si="61"/>
        <v>0</v>
      </c>
      <c r="O416" s="8">
        <f t="shared" si="62"/>
        <v>75</v>
      </c>
      <c r="P416" s="8">
        <f t="shared" si="63"/>
        <v>100</v>
      </c>
      <c r="Q416" s="9">
        <f t="shared" si="64"/>
        <v>26.25</v>
      </c>
      <c r="R416" s="9">
        <f t="shared" si="65"/>
        <v>51.25</v>
      </c>
      <c r="S416" s="9">
        <f t="shared" si="66"/>
        <v>63.75</v>
      </c>
      <c r="T416" s="9">
        <f t="shared" si="67"/>
        <v>43.75</v>
      </c>
      <c r="U416" s="8">
        <f t="shared" si="68"/>
        <v>47.083333333333336</v>
      </c>
      <c r="V416" s="8">
        <f t="shared" si="69"/>
        <v>46.25</v>
      </c>
    </row>
    <row r="417" spans="1:22" ht="13.5" x14ac:dyDescent="0.25">
      <c r="A417" s="3">
        <f>RSI!A417</f>
        <v>42612</v>
      </c>
      <c r="B417" s="2">
        <f>RSI!B417</f>
        <v>34.433999999999997</v>
      </c>
      <c r="C417" s="2">
        <f>RSI!I417</f>
        <v>96.427508440954895</v>
      </c>
      <c r="D417" s="2">
        <f>MACD!E417</f>
        <v>3.1921579897662866E-2</v>
      </c>
      <c r="E417" s="2">
        <f>MACD!F417</f>
        <v>-1.4700337499746984E-2</v>
      </c>
      <c r="F417" s="2">
        <f>'Moving Avg'!D417</f>
        <v>34.11</v>
      </c>
      <c r="G417" s="2">
        <f>'Moving Avg'!F417</f>
        <v>34.049250000000001</v>
      </c>
      <c r="H417" s="2">
        <f>'Moving Avg'!G417</f>
        <v>33.572440000000007</v>
      </c>
      <c r="I417" s="2">
        <f>'Moving Avg'!H417</f>
        <v>25.312920000000048</v>
      </c>
      <c r="J417" s="6" t="str">
        <f>OBV!F417</f>
        <v>BULLISH</v>
      </c>
      <c r="K417" s="6" t="str">
        <f>OBV!G417</f>
        <v>STRONG</v>
      </c>
      <c r="L417" s="6" t="str">
        <f>OBV!H417</f>
        <v>CONFIRMED BULLISH</v>
      </c>
      <c r="M417" s="8">
        <f t="shared" si="60"/>
        <v>0</v>
      </c>
      <c r="N417" s="8">
        <f t="shared" si="61"/>
        <v>0</v>
      </c>
      <c r="O417" s="8">
        <f t="shared" si="62"/>
        <v>75</v>
      </c>
      <c r="P417" s="8">
        <f t="shared" si="63"/>
        <v>100</v>
      </c>
      <c r="Q417" s="9">
        <f t="shared" si="64"/>
        <v>26.25</v>
      </c>
      <c r="R417" s="9">
        <f t="shared" si="65"/>
        <v>51.25</v>
      </c>
      <c r="S417" s="9">
        <f t="shared" si="66"/>
        <v>63.75</v>
      </c>
      <c r="T417" s="9">
        <f t="shared" si="67"/>
        <v>43.75</v>
      </c>
      <c r="U417" s="8">
        <f t="shared" si="68"/>
        <v>47.083333333333336</v>
      </c>
      <c r="V417" s="8">
        <f t="shared" si="69"/>
        <v>46.25</v>
      </c>
    </row>
    <row r="418" spans="1:22" ht="13.5" x14ac:dyDescent="0.25">
      <c r="A418" s="3">
        <f>RSI!A418</f>
        <v>42613</v>
      </c>
      <c r="B418" s="2">
        <f>RSI!B418</f>
        <v>34.433999999999997</v>
      </c>
      <c r="C418" s="2">
        <f>RSI!I418</f>
        <v>96.427508440954895</v>
      </c>
      <c r="D418" s="2">
        <f>MACD!E418</f>
        <v>1.0547595837927304E-2</v>
      </c>
      <c r="E418" s="2">
        <f>MACD!F418</f>
        <v>-9.6507508322121287E-3</v>
      </c>
      <c r="F418" s="2">
        <f>'Moving Avg'!D418</f>
        <v>34.191000000000003</v>
      </c>
      <c r="G418" s="2">
        <f>'Moving Avg'!F418</f>
        <v>34.069499999999998</v>
      </c>
      <c r="H418" s="2">
        <f>'Moving Avg'!G418</f>
        <v>33.596740000000011</v>
      </c>
      <c r="I418" s="2">
        <f>'Moving Avg'!H418</f>
        <v>25.386425000000049</v>
      </c>
      <c r="J418" s="6" t="str">
        <f>OBV!F418</f>
        <v>BULLISH</v>
      </c>
      <c r="K418" s="6" t="str">
        <f>OBV!G418</f>
        <v>STRONG</v>
      </c>
      <c r="L418" s="6" t="str">
        <f>OBV!H418</f>
        <v>CONFIRMED BULLISH</v>
      </c>
      <c r="M418" s="8">
        <f t="shared" si="60"/>
        <v>0</v>
      </c>
      <c r="N418" s="8">
        <f t="shared" si="61"/>
        <v>0</v>
      </c>
      <c r="O418" s="8">
        <f t="shared" si="62"/>
        <v>75</v>
      </c>
      <c r="P418" s="8">
        <f t="shared" si="63"/>
        <v>100</v>
      </c>
      <c r="Q418" s="9">
        <f t="shared" si="64"/>
        <v>26.25</v>
      </c>
      <c r="R418" s="9">
        <f t="shared" si="65"/>
        <v>51.25</v>
      </c>
      <c r="S418" s="9">
        <f t="shared" si="66"/>
        <v>63.75</v>
      </c>
      <c r="T418" s="9">
        <f t="shared" si="67"/>
        <v>43.75</v>
      </c>
      <c r="U418" s="8">
        <f t="shared" si="68"/>
        <v>47.083333333333336</v>
      </c>
      <c r="V418" s="8">
        <f t="shared" si="69"/>
        <v>46.25</v>
      </c>
    </row>
    <row r="419" spans="1:22" ht="13.5" x14ac:dyDescent="0.25">
      <c r="A419" s="3">
        <f>RSI!A419</f>
        <v>42614</v>
      </c>
      <c r="B419" s="2">
        <f>RSI!B419</f>
        <v>34.433999999999997</v>
      </c>
      <c r="C419" s="2">
        <f>RSI!I419</f>
        <v>96.427508440954895</v>
      </c>
      <c r="D419" s="2">
        <f>MACD!E419</f>
        <v>-1.0933988207021628E-2</v>
      </c>
      <c r="E419" s="2">
        <f>MACD!F419</f>
        <v>-9.9073983071740288E-3</v>
      </c>
      <c r="F419" s="2">
        <f>'Moving Avg'!D419</f>
        <v>34.271999999999998</v>
      </c>
      <c r="G419" s="2">
        <f>'Moving Avg'!F419</f>
        <v>34.089749999999995</v>
      </c>
      <c r="H419" s="2">
        <f>'Moving Avg'!G419</f>
        <v>33.621040000000008</v>
      </c>
      <c r="I419" s="2">
        <f>'Moving Avg'!H419</f>
        <v>25.458270000000052</v>
      </c>
      <c r="J419" s="6" t="str">
        <f>OBV!F419</f>
        <v>BULLISH</v>
      </c>
      <c r="K419" s="6" t="str">
        <f>OBV!G419</f>
        <v>STRONG</v>
      </c>
      <c r="L419" s="6" t="str">
        <f>OBV!H419</f>
        <v>CONFIRMED BULLISH</v>
      </c>
      <c r="M419" s="8">
        <f t="shared" si="60"/>
        <v>0</v>
      </c>
      <c r="N419" s="8">
        <f t="shared" si="61"/>
        <v>45</v>
      </c>
      <c r="O419" s="8">
        <f t="shared" si="62"/>
        <v>75</v>
      </c>
      <c r="P419" s="8">
        <f t="shared" si="63"/>
        <v>100</v>
      </c>
      <c r="Q419" s="9">
        <f t="shared" si="64"/>
        <v>42</v>
      </c>
      <c r="R419" s="9">
        <f t="shared" si="65"/>
        <v>60.25</v>
      </c>
      <c r="S419" s="9">
        <f t="shared" si="66"/>
        <v>70.5</v>
      </c>
      <c r="T419" s="9">
        <f t="shared" si="67"/>
        <v>55</v>
      </c>
      <c r="U419" s="8">
        <f t="shared" si="68"/>
        <v>57.583333333333336</v>
      </c>
      <c r="V419" s="8">
        <f t="shared" si="69"/>
        <v>56.9375</v>
      </c>
    </row>
    <row r="420" spans="1:22" ht="13.5" x14ac:dyDescent="0.25">
      <c r="A420" s="3">
        <f>RSI!A420</f>
        <v>42615</v>
      </c>
      <c r="B420" s="2">
        <f>RSI!B420</f>
        <v>34.433999999999997</v>
      </c>
      <c r="C420" s="2">
        <f>RSI!I420</f>
        <v>96.427508440954895</v>
      </c>
      <c r="D420" s="2">
        <f>MACD!E420</f>
        <v>-3.2255069858116769E-2</v>
      </c>
      <c r="E420" s="2">
        <f>MACD!F420</f>
        <v>-1.4376932617362576E-2</v>
      </c>
      <c r="F420" s="2">
        <f>'Moving Avg'!D420</f>
        <v>34.352999999999994</v>
      </c>
      <c r="G420" s="2">
        <f>'Moving Avg'!F420</f>
        <v>34.11</v>
      </c>
      <c r="H420" s="2">
        <f>'Moving Avg'!G420</f>
        <v>33.645340000000004</v>
      </c>
      <c r="I420" s="2">
        <f>'Moving Avg'!H420</f>
        <v>25.52932500000005</v>
      </c>
      <c r="J420" s="6" t="str">
        <f>OBV!F420</f>
        <v>BULLISH</v>
      </c>
      <c r="K420" s="6" t="str">
        <f>OBV!G420</f>
        <v>STRONG</v>
      </c>
      <c r="L420" s="6" t="str">
        <f>OBV!H420</f>
        <v>CONFIRMED BULLISH</v>
      </c>
      <c r="M420" s="8">
        <f t="shared" si="60"/>
        <v>0</v>
      </c>
      <c r="N420" s="8">
        <f t="shared" si="61"/>
        <v>45</v>
      </c>
      <c r="O420" s="8">
        <f t="shared" si="62"/>
        <v>75</v>
      </c>
      <c r="P420" s="8">
        <f t="shared" si="63"/>
        <v>100</v>
      </c>
      <c r="Q420" s="9">
        <f t="shared" si="64"/>
        <v>42</v>
      </c>
      <c r="R420" s="9">
        <f t="shared" si="65"/>
        <v>60.25</v>
      </c>
      <c r="S420" s="9">
        <f t="shared" si="66"/>
        <v>70.5</v>
      </c>
      <c r="T420" s="9">
        <f t="shared" si="67"/>
        <v>55</v>
      </c>
      <c r="U420" s="8">
        <f t="shared" si="68"/>
        <v>57.583333333333336</v>
      </c>
      <c r="V420" s="8">
        <f t="shared" si="69"/>
        <v>56.9375</v>
      </c>
    </row>
    <row r="421" spans="1:22" ht="13.5" x14ac:dyDescent="0.25">
      <c r="A421" s="3">
        <f>RSI!A421</f>
        <v>42618</v>
      </c>
      <c r="B421" s="2">
        <f>RSI!B421</f>
        <v>34.433999999999997</v>
      </c>
      <c r="C421" s="2">
        <f>RSI!I421</f>
        <v>96.427508440954895</v>
      </c>
      <c r="D421" s="2">
        <f>MACD!E421</f>
        <v>-5.3207426480959441E-2</v>
      </c>
      <c r="E421" s="2">
        <f>MACD!F421</f>
        <v>-2.2143031390081953E-2</v>
      </c>
      <c r="F421" s="2">
        <f>'Moving Avg'!D421</f>
        <v>34.433999999999997</v>
      </c>
      <c r="G421" s="2">
        <f>'Moving Avg'!F421</f>
        <v>34.130249999999997</v>
      </c>
      <c r="H421" s="2">
        <f>'Moving Avg'!G421</f>
        <v>33.669640000000001</v>
      </c>
      <c r="I421" s="2">
        <f>'Moving Avg'!H421</f>
        <v>25.600380000000051</v>
      </c>
      <c r="J421" s="6" t="str">
        <f>OBV!F421</f>
        <v>NEUTRAL</v>
      </c>
      <c r="K421" s="6" t="str">
        <f>OBV!G421</f>
        <v>NEUTRAL</v>
      </c>
      <c r="L421" s="6" t="str">
        <f>OBV!H421</f>
        <v>NEUTRAL</v>
      </c>
      <c r="M421" s="8">
        <f t="shared" si="60"/>
        <v>0</v>
      </c>
      <c r="N421" s="8">
        <f t="shared" si="61"/>
        <v>100</v>
      </c>
      <c r="O421" s="8">
        <f t="shared" si="62"/>
        <v>75</v>
      </c>
      <c r="P421" s="8">
        <f t="shared" si="63"/>
        <v>33</v>
      </c>
      <c r="Q421" s="9">
        <f t="shared" si="64"/>
        <v>51.2</v>
      </c>
      <c r="R421" s="9">
        <f t="shared" si="65"/>
        <v>54.5</v>
      </c>
      <c r="S421" s="9">
        <f t="shared" si="66"/>
        <v>48.6</v>
      </c>
      <c r="T421" s="9">
        <f t="shared" si="67"/>
        <v>52</v>
      </c>
      <c r="U421" s="8">
        <f t="shared" si="68"/>
        <v>51.433333333333337</v>
      </c>
      <c r="V421" s="8">
        <f t="shared" si="69"/>
        <v>51.575000000000003</v>
      </c>
    </row>
    <row r="422" spans="1:22" ht="13.5" x14ac:dyDescent="0.25">
      <c r="A422" s="3">
        <f>RSI!A422</f>
        <v>42619</v>
      </c>
      <c r="B422" s="2">
        <f>RSI!B422</f>
        <v>34.433999999999997</v>
      </c>
      <c r="C422" s="2">
        <f>RSI!I422</f>
        <v>96.427508440954895</v>
      </c>
      <c r="D422" s="2">
        <f>MACD!E422</f>
        <v>-7.3632122678560563E-2</v>
      </c>
      <c r="E422" s="2">
        <f>MACD!F422</f>
        <v>-3.2440849647777679E-2</v>
      </c>
      <c r="F422" s="2">
        <f>'Moving Avg'!D422</f>
        <v>34.433999999999997</v>
      </c>
      <c r="G422" s="2">
        <f>'Moving Avg'!F422</f>
        <v>34.150499999999994</v>
      </c>
      <c r="H422" s="2">
        <f>'Moving Avg'!G422</f>
        <v>33.693940000000005</v>
      </c>
      <c r="I422" s="2">
        <f>'Moving Avg'!H422</f>
        <v>25.672620000000052</v>
      </c>
      <c r="J422" s="6" t="str">
        <f>OBV!F422</f>
        <v>NEUTRAL</v>
      </c>
      <c r="K422" s="6" t="str">
        <f>OBV!G422</f>
        <v>NEUTRAL</v>
      </c>
      <c r="L422" s="6" t="str">
        <f>OBV!H422</f>
        <v>NEUTRAL</v>
      </c>
      <c r="M422" s="8">
        <f t="shared" si="60"/>
        <v>0</v>
      </c>
      <c r="N422" s="8">
        <f t="shared" si="61"/>
        <v>100</v>
      </c>
      <c r="O422" s="8">
        <f t="shared" si="62"/>
        <v>75</v>
      </c>
      <c r="P422" s="8">
        <f t="shared" si="63"/>
        <v>33</v>
      </c>
      <c r="Q422" s="9">
        <f t="shared" si="64"/>
        <v>51.2</v>
      </c>
      <c r="R422" s="9">
        <f t="shared" si="65"/>
        <v>54.5</v>
      </c>
      <c r="S422" s="9">
        <f t="shared" si="66"/>
        <v>48.6</v>
      </c>
      <c r="T422" s="9">
        <f t="shared" si="67"/>
        <v>52</v>
      </c>
      <c r="U422" s="8">
        <f t="shared" si="68"/>
        <v>51.433333333333337</v>
      </c>
      <c r="V422" s="8">
        <f t="shared" si="69"/>
        <v>51.575000000000003</v>
      </c>
    </row>
    <row r="423" spans="1:22" ht="13.5" x14ac:dyDescent="0.25">
      <c r="A423" s="3">
        <f>RSI!A423</f>
        <v>42620</v>
      </c>
      <c r="B423" s="2">
        <f>RSI!B423</f>
        <v>34.433999999999997</v>
      </c>
      <c r="C423" s="2">
        <f>RSI!I423</f>
        <v>96.427508440954895</v>
      </c>
      <c r="D423" s="2">
        <f>MACD!E423</f>
        <v>-9.3410649640460974E-2</v>
      </c>
      <c r="E423" s="2">
        <f>MACD!F423</f>
        <v>-4.463480964631434E-2</v>
      </c>
      <c r="F423" s="2">
        <f>'Moving Avg'!D423</f>
        <v>34.433999999999997</v>
      </c>
      <c r="G423" s="2">
        <f>'Moving Avg'!F423</f>
        <v>34.170749999999991</v>
      </c>
      <c r="H423" s="2">
        <f>'Moving Avg'!G423</f>
        <v>33.718240000000002</v>
      </c>
      <c r="I423" s="2">
        <f>'Moving Avg'!H423</f>
        <v>25.743675000000053</v>
      </c>
      <c r="J423" s="6" t="str">
        <f>OBV!F423</f>
        <v>NEUTRAL</v>
      </c>
      <c r="K423" s="6" t="str">
        <f>OBV!G423</f>
        <v>NEUTRAL</v>
      </c>
      <c r="L423" s="6" t="str">
        <f>OBV!H423</f>
        <v>NEUTRAL</v>
      </c>
      <c r="M423" s="8">
        <f t="shared" si="60"/>
        <v>0</v>
      </c>
      <c r="N423" s="8">
        <f t="shared" si="61"/>
        <v>100</v>
      </c>
      <c r="O423" s="8">
        <f t="shared" si="62"/>
        <v>75</v>
      </c>
      <c r="P423" s="8">
        <f t="shared" si="63"/>
        <v>33</v>
      </c>
      <c r="Q423" s="9">
        <f t="shared" si="64"/>
        <v>51.2</v>
      </c>
      <c r="R423" s="9">
        <f t="shared" si="65"/>
        <v>54.5</v>
      </c>
      <c r="S423" s="9">
        <f t="shared" si="66"/>
        <v>48.6</v>
      </c>
      <c r="T423" s="9">
        <f t="shared" si="67"/>
        <v>52</v>
      </c>
      <c r="U423" s="8">
        <f t="shared" si="68"/>
        <v>51.433333333333337</v>
      </c>
      <c r="V423" s="8">
        <f t="shared" si="69"/>
        <v>51.575000000000003</v>
      </c>
    </row>
    <row r="424" spans="1:22" ht="13.5" x14ac:dyDescent="0.25">
      <c r="A424" s="3">
        <f>RSI!A424</f>
        <v>42621</v>
      </c>
      <c r="B424" s="2">
        <f>RSI!B424</f>
        <v>34.433999999999997</v>
      </c>
      <c r="C424" s="2">
        <f>RSI!I424</f>
        <v>96.427508440954895</v>
      </c>
      <c r="D424" s="2">
        <f>MACD!E424</f>
        <v>-0.11245752233550377</v>
      </c>
      <c r="E424" s="2">
        <f>MACD!F424</f>
        <v>-5.8199352184152231E-2</v>
      </c>
      <c r="F424" s="2">
        <f>'Moving Avg'!D424</f>
        <v>34.433999999999997</v>
      </c>
      <c r="G424" s="2">
        <f>'Moving Avg'!F424</f>
        <v>34.190999999999988</v>
      </c>
      <c r="H424" s="2">
        <f>'Moving Avg'!G424</f>
        <v>33.742539999999998</v>
      </c>
      <c r="I424" s="2">
        <f>'Moving Avg'!H424</f>
        <v>25.814060000000055</v>
      </c>
      <c r="J424" s="6" t="str">
        <f>OBV!F424</f>
        <v>NEUTRAL</v>
      </c>
      <c r="K424" s="6" t="str">
        <f>OBV!G424</f>
        <v>NEUTRAL</v>
      </c>
      <c r="L424" s="6" t="str">
        <f>OBV!H424</f>
        <v>NEUTRAL</v>
      </c>
      <c r="M424" s="8">
        <f t="shared" si="60"/>
        <v>0</v>
      </c>
      <c r="N424" s="8">
        <f t="shared" si="61"/>
        <v>100</v>
      </c>
      <c r="O424" s="8">
        <f t="shared" si="62"/>
        <v>75</v>
      </c>
      <c r="P424" s="8">
        <f t="shared" si="63"/>
        <v>33</v>
      </c>
      <c r="Q424" s="9">
        <f t="shared" si="64"/>
        <v>51.2</v>
      </c>
      <c r="R424" s="9">
        <f t="shared" si="65"/>
        <v>54.5</v>
      </c>
      <c r="S424" s="9">
        <f t="shared" si="66"/>
        <v>48.6</v>
      </c>
      <c r="T424" s="9">
        <f t="shared" si="67"/>
        <v>52</v>
      </c>
      <c r="U424" s="8">
        <f t="shared" si="68"/>
        <v>51.433333333333337</v>
      </c>
      <c r="V424" s="8">
        <f t="shared" si="69"/>
        <v>51.575000000000003</v>
      </c>
    </row>
    <row r="425" spans="1:22" ht="13.5" x14ac:dyDescent="0.25">
      <c r="A425" s="3">
        <f>RSI!A425</f>
        <v>42622</v>
      </c>
      <c r="B425" s="2">
        <f>RSI!B425</f>
        <v>34.433999999999997</v>
      </c>
      <c r="C425" s="2">
        <f>RSI!I425</f>
        <v>96.427508440954895</v>
      </c>
      <c r="D425" s="2">
        <f>MACD!E425</f>
        <v>-0.13071410325230204</v>
      </c>
      <c r="E425" s="2">
        <f>MACD!F425</f>
        <v>-7.2702302397782193E-2</v>
      </c>
      <c r="F425" s="2">
        <f>'Moving Avg'!D425</f>
        <v>34.433999999999997</v>
      </c>
      <c r="G425" s="2">
        <f>'Moving Avg'!F425</f>
        <v>34.211249999999993</v>
      </c>
      <c r="H425" s="2">
        <f>'Moving Avg'!G425</f>
        <v>33.766840000000002</v>
      </c>
      <c r="I425" s="2">
        <f>'Moving Avg'!H425</f>
        <v>25.885115000000052</v>
      </c>
      <c r="J425" s="6" t="str">
        <f>OBV!F425</f>
        <v>NEUTRAL</v>
      </c>
      <c r="K425" s="6" t="str">
        <f>OBV!G425</f>
        <v>NEUTRAL</v>
      </c>
      <c r="L425" s="6" t="str">
        <f>OBV!H425</f>
        <v>NEUTRAL</v>
      </c>
      <c r="M425" s="8">
        <f t="shared" si="60"/>
        <v>0</v>
      </c>
      <c r="N425" s="8">
        <f t="shared" si="61"/>
        <v>100</v>
      </c>
      <c r="O425" s="8">
        <f t="shared" si="62"/>
        <v>75</v>
      </c>
      <c r="P425" s="8">
        <f t="shared" si="63"/>
        <v>33</v>
      </c>
      <c r="Q425" s="9">
        <f t="shared" si="64"/>
        <v>51.2</v>
      </c>
      <c r="R425" s="9">
        <f t="shared" si="65"/>
        <v>54.5</v>
      </c>
      <c r="S425" s="9">
        <f t="shared" si="66"/>
        <v>48.6</v>
      </c>
      <c r="T425" s="9">
        <f t="shared" si="67"/>
        <v>52</v>
      </c>
      <c r="U425" s="8">
        <f t="shared" si="68"/>
        <v>51.433333333333337</v>
      </c>
      <c r="V425" s="8">
        <f t="shared" si="69"/>
        <v>51.575000000000003</v>
      </c>
    </row>
    <row r="426" spans="1:22" ht="13.5" x14ac:dyDescent="0.25">
      <c r="A426" s="3">
        <f>RSI!A426</f>
        <v>42627</v>
      </c>
      <c r="B426" s="2">
        <f>RSI!B426</f>
        <v>34.433999999999997</v>
      </c>
      <c r="C426" s="2">
        <f>RSI!I426</f>
        <v>96.427508440954895</v>
      </c>
      <c r="D426" s="2">
        <f>MACD!E426</f>
        <v>-0.14814345749478264</v>
      </c>
      <c r="E426" s="2">
        <f>MACD!F426</f>
        <v>-8.7790533417182293E-2</v>
      </c>
      <c r="F426" s="2">
        <f>'Moving Avg'!D426</f>
        <v>34.433999999999997</v>
      </c>
      <c r="G426" s="2">
        <f>'Moving Avg'!F426</f>
        <v>34.23149999999999</v>
      </c>
      <c r="H426" s="2">
        <f>'Moving Avg'!G426</f>
        <v>33.791139999999999</v>
      </c>
      <c r="I426" s="2">
        <f>'Moving Avg'!H426</f>
        <v>25.954590000000053</v>
      </c>
      <c r="J426" s="6" t="str">
        <f>OBV!F426</f>
        <v>NEUTRAL</v>
      </c>
      <c r="K426" s="6" t="str">
        <f>OBV!G426</f>
        <v>NEUTRAL</v>
      </c>
      <c r="L426" s="6" t="str">
        <f>OBV!H426</f>
        <v>NEUTRAL</v>
      </c>
      <c r="M426" s="8">
        <f t="shared" si="60"/>
        <v>0</v>
      </c>
      <c r="N426" s="8">
        <f t="shared" si="61"/>
        <v>100</v>
      </c>
      <c r="O426" s="8">
        <f t="shared" si="62"/>
        <v>75</v>
      </c>
      <c r="P426" s="8">
        <f t="shared" si="63"/>
        <v>33</v>
      </c>
      <c r="Q426" s="9">
        <f t="shared" si="64"/>
        <v>51.2</v>
      </c>
      <c r="R426" s="9">
        <f t="shared" si="65"/>
        <v>54.5</v>
      </c>
      <c r="S426" s="9">
        <f t="shared" si="66"/>
        <v>48.6</v>
      </c>
      <c r="T426" s="9">
        <f t="shared" si="67"/>
        <v>52</v>
      </c>
      <c r="U426" s="8">
        <f t="shared" si="68"/>
        <v>51.433333333333337</v>
      </c>
      <c r="V426" s="8">
        <f t="shared" si="69"/>
        <v>51.575000000000003</v>
      </c>
    </row>
    <row r="427" spans="1:22" ht="13.5" x14ac:dyDescent="0.25">
      <c r="A427" s="3">
        <f>RSI!A427</f>
        <v>42628</v>
      </c>
      <c r="B427" s="2">
        <f>RSI!B427</f>
        <v>34.433999999999997</v>
      </c>
      <c r="C427" s="2">
        <f>RSI!I427</f>
        <v>96.427508440954895</v>
      </c>
      <c r="D427" s="2">
        <f>MACD!E427</f>
        <v>-0.10241838224322208</v>
      </c>
      <c r="E427" s="2">
        <f>MACD!F427</f>
        <v>-9.0716103182390262E-2</v>
      </c>
      <c r="F427" s="2">
        <f>'Moving Avg'!D427</f>
        <v>34.433999999999997</v>
      </c>
      <c r="G427" s="2">
        <f>'Moving Avg'!F427</f>
        <v>34.251749999999987</v>
      </c>
      <c r="H427" s="2">
        <f>'Moving Avg'!G427</f>
        <v>33.815439999999995</v>
      </c>
      <c r="I427" s="2">
        <f>'Moving Avg'!H427</f>
        <v>26.023670000000052</v>
      </c>
      <c r="J427" s="6" t="str">
        <f>OBV!F427</f>
        <v>NEUTRAL</v>
      </c>
      <c r="K427" s="6" t="str">
        <f>OBV!G427</f>
        <v>NEUTRAL</v>
      </c>
      <c r="L427" s="6" t="str">
        <f>OBV!H427</f>
        <v>NEUTRAL</v>
      </c>
      <c r="M427" s="8">
        <f t="shared" si="60"/>
        <v>0</v>
      </c>
      <c r="N427" s="8">
        <f t="shared" si="61"/>
        <v>45</v>
      </c>
      <c r="O427" s="8">
        <f t="shared" si="62"/>
        <v>75</v>
      </c>
      <c r="P427" s="8">
        <f t="shared" si="63"/>
        <v>33</v>
      </c>
      <c r="Q427" s="9">
        <f t="shared" si="64"/>
        <v>31.95</v>
      </c>
      <c r="R427" s="9">
        <f t="shared" si="65"/>
        <v>43.5</v>
      </c>
      <c r="S427" s="9">
        <f t="shared" si="66"/>
        <v>40.35</v>
      </c>
      <c r="T427" s="9">
        <f t="shared" si="67"/>
        <v>38.25</v>
      </c>
      <c r="U427" s="8">
        <f t="shared" si="68"/>
        <v>38.6</v>
      </c>
      <c r="V427" s="8">
        <f t="shared" si="69"/>
        <v>38.512500000000003</v>
      </c>
    </row>
    <row r="428" spans="1:22" ht="13.5" x14ac:dyDescent="0.25">
      <c r="A428" s="3">
        <f>RSI!A428</f>
        <v>42629</v>
      </c>
      <c r="B428" s="2">
        <f>RSI!B428</f>
        <v>34.433999999999997</v>
      </c>
      <c r="C428" s="2">
        <f>RSI!I428</f>
        <v>96.427508440954895</v>
      </c>
      <c r="D428" s="2">
        <f>MACD!E428</f>
        <v>-6.5426732034815416E-2</v>
      </c>
      <c r="E428" s="2">
        <f>MACD!F428</f>
        <v>-8.5658228952875295E-2</v>
      </c>
      <c r="F428" s="2">
        <f>'Moving Avg'!D428</f>
        <v>34.433999999999997</v>
      </c>
      <c r="G428" s="2">
        <f>'Moving Avg'!F428</f>
        <v>34.271999999999984</v>
      </c>
      <c r="H428" s="2">
        <f>'Moving Avg'!G428</f>
        <v>33.839739999999999</v>
      </c>
      <c r="I428" s="2">
        <f>'Moving Avg'!H428</f>
        <v>26.093105000000051</v>
      </c>
      <c r="J428" s="6" t="str">
        <f>OBV!F428</f>
        <v>NEUTRAL</v>
      </c>
      <c r="K428" s="6" t="str">
        <f>OBV!G428</f>
        <v>NEUTRAL</v>
      </c>
      <c r="L428" s="6" t="str">
        <f>OBV!H428</f>
        <v>NEUTRAL</v>
      </c>
      <c r="M428" s="8">
        <f t="shared" si="60"/>
        <v>0</v>
      </c>
      <c r="N428" s="8">
        <f t="shared" si="61"/>
        <v>0</v>
      </c>
      <c r="O428" s="8">
        <f t="shared" si="62"/>
        <v>75</v>
      </c>
      <c r="P428" s="8">
        <f t="shared" si="63"/>
        <v>33</v>
      </c>
      <c r="Q428" s="9">
        <f t="shared" si="64"/>
        <v>16.2</v>
      </c>
      <c r="R428" s="9">
        <f t="shared" si="65"/>
        <v>34.5</v>
      </c>
      <c r="S428" s="9">
        <f t="shared" si="66"/>
        <v>33.6</v>
      </c>
      <c r="T428" s="9">
        <f t="shared" si="67"/>
        <v>27</v>
      </c>
      <c r="U428" s="8">
        <f t="shared" si="68"/>
        <v>28.100000000000005</v>
      </c>
      <c r="V428" s="8">
        <f t="shared" si="69"/>
        <v>27.825000000000003</v>
      </c>
    </row>
    <row r="429" spans="1:22" ht="13.5" x14ac:dyDescent="0.25">
      <c r="A429" s="3">
        <f>RSI!A429</f>
        <v>42632</v>
      </c>
      <c r="B429" s="2">
        <f>RSI!B429</f>
        <v>34.433999999999997</v>
      </c>
      <c r="C429" s="2">
        <f>RSI!I429</f>
        <v>96.427508440954895</v>
      </c>
      <c r="D429" s="2">
        <f>MACD!E429</f>
        <v>-3.5699066121843259E-2</v>
      </c>
      <c r="E429" s="2">
        <f>MACD!F429</f>
        <v>-7.5666396386668902E-2</v>
      </c>
      <c r="F429" s="2">
        <f>'Moving Avg'!D429</f>
        <v>34.433999999999997</v>
      </c>
      <c r="G429" s="2">
        <f>'Moving Avg'!F429</f>
        <v>34.292249999999981</v>
      </c>
      <c r="H429" s="2">
        <f>'Moving Avg'!G429</f>
        <v>33.864039999999996</v>
      </c>
      <c r="I429" s="2">
        <f>'Moving Avg'!H429</f>
        <v>26.162580000000052</v>
      </c>
      <c r="J429" s="6" t="str">
        <f>OBV!F429</f>
        <v>NEUTRAL</v>
      </c>
      <c r="K429" s="6" t="str">
        <f>OBV!G429</f>
        <v>NEUTRAL</v>
      </c>
      <c r="L429" s="6" t="str">
        <f>OBV!H429</f>
        <v>NEUTRAL</v>
      </c>
      <c r="M429" s="8">
        <f t="shared" si="60"/>
        <v>0</v>
      </c>
      <c r="N429" s="8">
        <f t="shared" si="61"/>
        <v>0</v>
      </c>
      <c r="O429" s="8">
        <f t="shared" si="62"/>
        <v>75</v>
      </c>
      <c r="P429" s="8">
        <f t="shared" si="63"/>
        <v>33</v>
      </c>
      <c r="Q429" s="9">
        <f t="shared" si="64"/>
        <v>16.2</v>
      </c>
      <c r="R429" s="9">
        <f t="shared" si="65"/>
        <v>34.5</v>
      </c>
      <c r="S429" s="9">
        <f t="shared" si="66"/>
        <v>33.6</v>
      </c>
      <c r="T429" s="9">
        <f t="shared" si="67"/>
        <v>27</v>
      </c>
      <c r="U429" s="8">
        <f t="shared" si="68"/>
        <v>28.100000000000005</v>
      </c>
      <c r="V429" s="8">
        <f t="shared" si="69"/>
        <v>27.825000000000003</v>
      </c>
    </row>
    <row r="430" spans="1:22" ht="13.5" x14ac:dyDescent="0.25">
      <c r="A430" s="3">
        <f>RSI!A430</f>
        <v>42633</v>
      </c>
      <c r="B430" s="2">
        <f>RSI!B430</f>
        <v>34.433999999999997</v>
      </c>
      <c r="C430" s="2">
        <f>RSI!I430</f>
        <v>96.427508440954895</v>
      </c>
      <c r="D430" s="2">
        <f>MACD!E430</f>
        <v>-1.2001332815422927E-2</v>
      </c>
      <c r="E430" s="2">
        <f>MACD!F430</f>
        <v>-6.2933383672419713E-2</v>
      </c>
      <c r="F430" s="2">
        <f>'Moving Avg'!D430</f>
        <v>34.433999999999997</v>
      </c>
      <c r="G430" s="2">
        <f>'Moving Avg'!F430</f>
        <v>34.312499999999986</v>
      </c>
      <c r="H430" s="2">
        <f>'Moving Avg'!G430</f>
        <v>33.888339999999999</v>
      </c>
      <c r="I430" s="2">
        <f>'Moving Avg'!H430</f>
        <v>26.232055000000056</v>
      </c>
      <c r="J430" s="6" t="str">
        <f>OBV!F430</f>
        <v>NEUTRAL</v>
      </c>
      <c r="K430" s="6" t="str">
        <f>OBV!G430</f>
        <v>NEUTRAL</v>
      </c>
      <c r="L430" s="6" t="str">
        <f>OBV!H430</f>
        <v>NEUTRAL</v>
      </c>
      <c r="M430" s="8">
        <f t="shared" si="60"/>
        <v>0</v>
      </c>
      <c r="N430" s="8">
        <f t="shared" si="61"/>
        <v>0</v>
      </c>
      <c r="O430" s="8">
        <f t="shared" si="62"/>
        <v>75</v>
      </c>
      <c r="P430" s="8">
        <f t="shared" si="63"/>
        <v>33</v>
      </c>
      <c r="Q430" s="9">
        <f t="shared" si="64"/>
        <v>16.2</v>
      </c>
      <c r="R430" s="9">
        <f t="shared" si="65"/>
        <v>34.5</v>
      </c>
      <c r="S430" s="9">
        <f t="shared" si="66"/>
        <v>33.6</v>
      </c>
      <c r="T430" s="9">
        <f t="shared" si="67"/>
        <v>27</v>
      </c>
      <c r="U430" s="8">
        <f t="shared" si="68"/>
        <v>28.100000000000005</v>
      </c>
      <c r="V430" s="8">
        <f t="shared" si="69"/>
        <v>27.825000000000003</v>
      </c>
    </row>
    <row r="431" spans="1:22" ht="13.5" x14ac:dyDescent="0.25">
      <c r="A431" s="3">
        <f>RSI!A431</f>
        <v>42634</v>
      </c>
      <c r="B431" s="2">
        <f>RSI!B431</f>
        <v>34.433999999999997</v>
      </c>
      <c r="C431" s="2">
        <f>RSI!I431</f>
        <v>96.427508440954895</v>
      </c>
      <c r="D431" s="2">
        <f>MACD!E431</f>
        <v>6.7020346789519181E-3</v>
      </c>
      <c r="E431" s="2">
        <f>MACD!F431</f>
        <v>-4.9006300002145391E-2</v>
      </c>
      <c r="F431" s="2">
        <f>'Moving Avg'!D431</f>
        <v>34.433999999999997</v>
      </c>
      <c r="G431" s="2">
        <f>'Moving Avg'!F431</f>
        <v>34.332749999999983</v>
      </c>
      <c r="H431" s="2">
        <f>'Moving Avg'!G431</f>
        <v>33.912639999999996</v>
      </c>
      <c r="I431" s="2">
        <f>'Moving Avg'!H431</f>
        <v>26.301925000000054</v>
      </c>
      <c r="J431" s="6" t="str">
        <f>OBV!F431</f>
        <v>NEUTRAL</v>
      </c>
      <c r="K431" s="6" t="str">
        <f>OBV!G431</f>
        <v>NEUTRAL</v>
      </c>
      <c r="L431" s="6" t="str">
        <f>OBV!H431</f>
        <v>NEUTRAL</v>
      </c>
      <c r="M431" s="8">
        <f t="shared" si="60"/>
        <v>0</v>
      </c>
      <c r="N431" s="8">
        <f t="shared" si="61"/>
        <v>0</v>
      </c>
      <c r="O431" s="8">
        <f t="shared" si="62"/>
        <v>75</v>
      </c>
      <c r="P431" s="8">
        <f t="shared" si="63"/>
        <v>33</v>
      </c>
      <c r="Q431" s="9">
        <f t="shared" si="64"/>
        <v>16.2</v>
      </c>
      <c r="R431" s="9">
        <f t="shared" si="65"/>
        <v>34.5</v>
      </c>
      <c r="S431" s="9">
        <f t="shared" si="66"/>
        <v>33.6</v>
      </c>
      <c r="T431" s="9">
        <f t="shared" si="67"/>
        <v>27</v>
      </c>
      <c r="U431" s="8">
        <f t="shared" si="68"/>
        <v>28.100000000000005</v>
      </c>
      <c r="V431" s="8">
        <f t="shared" si="69"/>
        <v>27.825000000000003</v>
      </c>
    </row>
    <row r="432" spans="1:22" ht="13.5" x14ac:dyDescent="0.25">
      <c r="A432" s="3">
        <f>RSI!A432</f>
        <v>42635</v>
      </c>
      <c r="B432" s="2">
        <f>RSI!B432</f>
        <v>34.433999999999997</v>
      </c>
      <c r="C432" s="2">
        <f>RSI!I432</f>
        <v>96.427508440954895</v>
      </c>
      <c r="D432" s="2">
        <f>MACD!E432</f>
        <v>2.1279293716666814E-2</v>
      </c>
      <c r="E432" s="2">
        <f>MACD!F432</f>
        <v>-3.4949181258382957E-2</v>
      </c>
      <c r="F432" s="2">
        <f>'Moving Avg'!D432</f>
        <v>34.433999999999997</v>
      </c>
      <c r="G432" s="2">
        <f>'Moving Avg'!F432</f>
        <v>34.35299999999998</v>
      </c>
      <c r="H432" s="2">
        <f>'Moving Avg'!G432</f>
        <v>33.936939999999993</v>
      </c>
      <c r="I432" s="2">
        <f>'Moving Avg'!H432</f>
        <v>26.371400000000055</v>
      </c>
      <c r="J432" s="6" t="str">
        <f>OBV!F432</f>
        <v>NEUTRAL</v>
      </c>
      <c r="K432" s="6" t="str">
        <f>OBV!G432</f>
        <v>NEUTRAL</v>
      </c>
      <c r="L432" s="6" t="str">
        <f>OBV!H432</f>
        <v>NEUTRAL</v>
      </c>
      <c r="M432" s="8">
        <f t="shared" si="60"/>
        <v>0</v>
      </c>
      <c r="N432" s="8">
        <f t="shared" si="61"/>
        <v>0</v>
      </c>
      <c r="O432" s="8">
        <f t="shared" si="62"/>
        <v>75</v>
      </c>
      <c r="P432" s="8">
        <f t="shared" si="63"/>
        <v>33</v>
      </c>
      <c r="Q432" s="9">
        <f t="shared" si="64"/>
        <v>16.2</v>
      </c>
      <c r="R432" s="9">
        <f t="shared" si="65"/>
        <v>34.5</v>
      </c>
      <c r="S432" s="9">
        <f t="shared" si="66"/>
        <v>33.6</v>
      </c>
      <c r="T432" s="9">
        <f t="shared" si="67"/>
        <v>27</v>
      </c>
      <c r="U432" s="8">
        <f t="shared" si="68"/>
        <v>28.100000000000005</v>
      </c>
      <c r="V432" s="8">
        <f t="shared" si="69"/>
        <v>27.825000000000003</v>
      </c>
    </row>
    <row r="433" spans="1:22" ht="13.5" x14ac:dyDescent="0.25">
      <c r="A433" s="3">
        <f>RSI!A433</f>
        <v>42636</v>
      </c>
      <c r="B433" s="2">
        <f>RSI!B433</f>
        <v>34.433999999999997</v>
      </c>
      <c r="C433" s="2">
        <f>RSI!I433</f>
        <v>96.427508440954895</v>
      </c>
      <c r="D433" s="2">
        <f>MACD!E433</f>
        <v>3.2457724088480688E-2</v>
      </c>
      <c r="E433" s="2">
        <f>MACD!F433</f>
        <v>-2.146780018901023E-2</v>
      </c>
      <c r="F433" s="2">
        <f>'Moving Avg'!D433</f>
        <v>34.433999999999997</v>
      </c>
      <c r="G433" s="2">
        <f>'Moving Avg'!F433</f>
        <v>34.373249999999985</v>
      </c>
      <c r="H433" s="2">
        <f>'Moving Avg'!G433</f>
        <v>33.961239999999997</v>
      </c>
      <c r="I433" s="2">
        <f>'Moving Avg'!H433</f>
        <v>26.440875000000052</v>
      </c>
      <c r="J433" s="6" t="str">
        <f>OBV!F433</f>
        <v>NEUTRAL</v>
      </c>
      <c r="K433" s="6" t="str">
        <f>OBV!G433</f>
        <v>NEUTRAL</v>
      </c>
      <c r="L433" s="6" t="str">
        <f>OBV!H433</f>
        <v>NEUTRAL</v>
      </c>
      <c r="M433" s="8">
        <f t="shared" si="60"/>
        <v>0</v>
      </c>
      <c r="N433" s="8">
        <f t="shared" si="61"/>
        <v>0</v>
      </c>
      <c r="O433" s="8">
        <f t="shared" si="62"/>
        <v>75</v>
      </c>
      <c r="P433" s="8">
        <f t="shared" si="63"/>
        <v>33</v>
      </c>
      <c r="Q433" s="9">
        <f t="shared" si="64"/>
        <v>16.2</v>
      </c>
      <c r="R433" s="9">
        <f t="shared" si="65"/>
        <v>34.5</v>
      </c>
      <c r="S433" s="9">
        <f t="shared" si="66"/>
        <v>33.6</v>
      </c>
      <c r="T433" s="9">
        <f t="shared" si="67"/>
        <v>27</v>
      </c>
      <c r="U433" s="8">
        <f t="shared" si="68"/>
        <v>28.100000000000005</v>
      </c>
      <c r="V433" s="8">
        <f t="shared" si="69"/>
        <v>27.825000000000003</v>
      </c>
    </row>
    <row r="434" spans="1:22" ht="13.5" x14ac:dyDescent="0.25">
      <c r="A434" s="3">
        <f>RSI!A434</f>
        <v>42639</v>
      </c>
      <c r="B434" s="2">
        <f>RSI!B434</f>
        <v>34.433999999999997</v>
      </c>
      <c r="C434" s="2">
        <f>RSI!I434</f>
        <v>96.427508440954895</v>
      </c>
      <c r="D434" s="2">
        <f>MACD!E434</f>
        <v>4.084586498846221E-2</v>
      </c>
      <c r="E434" s="2">
        <f>MACD!F434</f>
        <v>-9.0050671535157421E-3</v>
      </c>
      <c r="F434" s="2">
        <f>'Moving Avg'!D434</f>
        <v>34.433999999999997</v>
      </c>
      <c r="G434" s="2">
        <f>'Moving Avg'!F434</f>
        <v>34.393499999999982</v>
      </c>
      <c r="H434" s="2">
        <f>'Moving Avg'!G434</f>
        <v>33.985539999999993</v>
      </c>
      <c r="I434" s="2">
        <f>'Moving Avg'!H434</f>
        <v>26.508375000000054</v>
      </c>
      <c r="J434" s="6" t="str">
        <f>OBV!F434</f>
        <v>NEUTRAL</v>
      </c>
      <c r="K434" s="6" t="str">
        <f>OBV!G434</f>
        <v>NEUTRAL</v>
      </c>
      <c r="L434" s="6" t="str">
        <f>OBV!H434</f>
        <v>NEUTRAL</v>
      </c>
      <c r="M434" s="8">
        <f t="shared" si="60"/>
        <v>0</v>
      </c>
      <c r="N434" s="8">
        <f t="shared" si="61"/>
        <v>0</v>
      </c>
      <c r="O434" s="8">
        <f t="shared" si="62"/>
        <v>75</v>
      </c>
      <c r="P434" s="8">
        <f t="shared" si="63"/>
        <v>33</v>
      </c>
      <c r="Q434" s="9">
        <f t="shared" si="64"/>
        <v>16.2</v>
      </c>
      <c r="R434" s="9">
        <f t="shared" si="65"/>
        <v>34.5</v>
      </c>
      <c r="S434" s="9">
        <f t="shared" si="66"/>
        <v>33.6</v>
      </c>
      <c r="T434" s="9">
        <f t="shared" si="67"/>
        <v>27</v>
      </c>
      <c r="U434" s="8">
        <f t="shared" si="68"/>
        <v>28.100000000000005</v>
      </c>
      <c r="V434" s="8">
        <f t="shared" si="69"/>
        <v>27.825000000000003</v>
      </c>
    </row>
    <row r="435" spans="1:22" ht="13.5" x14ac:dyDescent="0.25">
      <c r="A435" s="3">
        <f>RSI!A435</f>
        <v>42640</v>
      </c>
      <c r="B435" s="2">
        <f>RSI!B435</f>
        <v>34.433999999999997</v>
      </c>
      <c r="C435" s="2">
        <f>RSI!I435</f>
        <v>96.427508440954895</v>
      </c>
      <c r="D435" s="2">
        <f>MACD!E435</f>
        <v>4.6952290309093314E-2</v>
      </c>
      <c r="E435" s="2">
        <f>MACD!F435</f>
        <v>2.18640433900607E-3</v>
      </c>
      <c r="F435" s="2">
        <f>'Moving Avg'!D435</f>
        <v>34.433999999999997</v>
      </c>
      <c r="G435" s="2">
        <f>'Moving Avg'!F435</f>
        <v>34.413749999999979</v>
      </c>
      <c r="H435" s="2">
        <f>'Moving Avg'!G435</f>
        <v>34.00983999999999</v>
      </c>
      <c r="I435" s="2">
        <f>'Moving Avg'!H435</f>
        <v>26.57587500000005</v>
      </c>
      <c r="J435" s="6" t="str">
        <f>OBV!F435</f>
        <v>NEUTRAL</v>
      </c>
      <c r="K435" s="6" t="str">
        <f>OBV!G435</f>
        <v>NEUTRAL</v>
      </c>
      <c r="L435" s="6" t="str">
        <f>OBV!H435</f>
        <v>NEUTRAL</v>
      </c>
      <c r="M435" s="8">
        <f t="shared" si="60"/>
        <v>0</v>
      </c>
      <c r="N435" s="8">
        <f t="shared" si="61"/>
        <v>0</v>
      </c>
      <c r="O435" s="8">
        <f t="shared" si="62"/>
        <v>75</v>
      </c>
      <c r="P435" s="8">
        <f t="shared" si="63"/>
        <v>33</v>
      </c>
      <c r="Q435" s="9">
        <f t="shared" si="64"/>
        <v>16.2</v>
      </c>
      <c r="R435" s="9">
        <f t="shared" si="65"/>
        <v>34.5</v>
      </c>
      <c r="S435" s="9">
        <f t="shared" si="66"/>
        <v>33.6</v>
      </c>
      <c r="T435" s="9">
        <f t="shared" si="67"/>
        <v>27</v>
      </c>
      <c r="U435" s="8">
        <f t="shared" si="68"/>
        <v>28.100000000000005</v>
      </c>
      <c r="V435" s="8">
        <f t="shared" si="69"/>
        <v>27.825000000000003</v>
      </c>
    </row>
    <row r="436" spans="1:22" ht="13.5" x14ac:dyDescent="0.25">
      <c r="A436" s="3">
        <f>RSI!A436</f>
        <v>42641</v>
      </c>
      <c r="B436" s="2">
        <f>RSI!B436</f>
        <v>34.433999999999997</v>
      </c>
      <c r="C436" s="2">
        <f>RSI!I436</f>
        <v>96.427508440954895</v>
      </c>
      <c r="D436" s="2">
        <f>MACD!E436</f>
        <v>5.1201457835979625E-2</v>
      </c>
      <c r="E436" s="2">
        <f>MACD!F436</f>
        <v>1.1989415038400782E-2</v>
      </c>
      <c r="F436" s="2">
        <f>'Moving Avg'!D436</f>
        <v>34.433999999999997</v>
      </c>
      <c r="G436" s="2">
        <f>'Moving Avg'!F436</f>
        <v>34.433999999999983</v>
      </c>
      <c r="H436" s="2">
        <f>'Moving Avg'!G436</f>
        <v>34.034139999999987</v>
      </c>
      <c r="I436" s="2">
        <f>'Moving Avg'!H436</f>
        <v>26.63705500000005</v>
      </c>
      <c r="J436" s="6" t="str">
        <f>OBV!F436</f>
        <v>NEUTRAL</v>
      </c>
      <c r="K436" s="6" t="str">
        <f>OBV!G436</f>
        <v>NEUTRAL</v>
      </c>
      <c r="L436" s="6" t="str">
        <f>OBV!H436</f>
        <v>NEUTRAL</v>
      </c>
      <c r="M436" s="8">
        <f t="shared" si="60"/>
        <v>0</v>
      </c>
      <c r="N436" s="8">
        <f t="shared" si="61"/>
        <v>0</v>
      </c>
      <c r="O436" s="8">
        <f t="shared" si="62"/>
        <v>75</v>
      </c>
      <c r="P436" s="8">
        <f t="shared" si="63"/>
        <v>33</v>
      </c>
      <c r="Q436" s="9">
        <f t="shared" si="64"/>
        <v>16.2</v>
      </c>
      <c r="R436" s="9">
        <f t="shared" si="65"/>
        <v>34.5</v>
      </c>
      <c r="S436" s="9">
        <f t="shared" si="66"/>
        <v>33.6</v>
      </c>
      <c r="T436" s="9">
        <f t="shared" si="67"/>
        <v>27</v>
      </c>
      <c r="U436" s="8">
        <f t="shared" si="68"/>
        <v>28.100000000000005</v>
      </c>
      <c r="V436" s="8">
        <f t="shared" si="69"/>
        <v>27.825000000000003</v>
      </c>
    </row>
    <row r="437" spans="1:22" ht="13.5" x14ac:dyDescent="0.25">
      <c r="A437" s="3">
        <f>RSI!A437</f>
        <v>42642</v>
      </c>
      <c r="B437" s="2">
        <f>RSI!B437</f>
        <v>34.433999999999997</v>
      </c>
      <c r="C437" s="2">
        <f>RSI!I437</f>
        <v>96.427508440954895</v>
      </c>
      <c r="D437" s="2">
        <f>MACD!E437</f>
        <v>5.3947085296236708E-2</v>
      </c>
      <c r="E437" s="2">
        <f>MACD!F437</f>
        <v>2.0380949089967969E-2</v>
      </c>
      <c r="F437" s="2">
        <f>'Moving Avg'!D437</f>
        <v>34.433999999999997</v>
      </c>
      <c r="G437" s="2">
        <f>'Moving Avg'!F437</f>
        <v>34.433999999999983</v>
      </c>
      <c r="H437" s="2">
        <f>'Moving Avg'!G437</f>
        <v>34.056499999999986</v>
      </c>
      <c r="I437" s="2">
        <f>'Moving Avg'!H437</f>
        <v>26.698670000000053</v>
      </c>
      <c r="J437" s="6" t="str">
        <f>OBV!F437</f>
        <v>NEUTRAL</v>
      </c>
      <c r="K437" s="6" t="str">
        <f>OBV!G437</f>
        <v>NEUTRAL</v>
      </c>
      <c r="L437" s="6" t="str">
        <f>OBV!H437</f>
        <v>NEUTRAL</v>
      </c>
      <c r="M437" s="8">
        <f t="shared" si="60"/>
        <v>0</v>
      </c>
      <c r="N437" s="8">
        <f t="shared" si="61"/>
        <v>0</v>
      </c>
      <c r="O437" s="8">
        <f t="shared" si="62"/>
        <v>75</v>
      </c>
      <c r="P437" s="8">
        <f t="shared" si="63"/>
        <v>33</v>
      </c>
      <c r="Q437" s="9">
        <f t="shared" si="64"/>
        <v>16.2</v>
      </c>
      <c r="R437" s="9">
        <f t="shared" si="65"/>
        <v>34.5</v>
      </c>
      <c r="S437" s="9">
        <f t="shared" si="66"/>
        <v>33.6</v>
      </c>
      <c r="T437" s="9">
        <f t="shared" si="67"/>
        <v>27</v>
      </c>
      <c r="U437" s="8">
        <f t="shared" si="68"/>
        <v>28.100000000000005</v>
      </c>
      <c r="V437" s="8">
        <f t="shared" si="69"/>
        <v>27.825000000000003</v>
      </c>
    </row>
    <row r="438" spans="1:22" ht="13.5" x14ac:dyDescent="0.25">
      <c r="A438" s="3">
        <f>RSI!A438</f>
        <v>42643</v>
      </c>
      <c r="B438" s="2">
        <f>RSI!B438</f>
        <v>34.433999999999997</v>
      </c>
      <c r="C438" s="2">
        <f>RSI!I438</f>
        <v>96.427508440954895</v>
      </c>
      <c r="D438" s="2">
        <f>MACD!E438</f>
        <v>5.548343632298014E-2</v>
      </c>
      <c r="E438" s="2">
        <f>MACD!F438</f>
        <v>2.7401446536570402E-2</v>
      </c>
      <c r="F438" s="2">
        <f>'Moving Avg'!D438</f>
        <v>34.433999999999997</v>
      </c>
      <c r="G438" s="2">
        <f>'Moving Avg'!F438</f>
        <v>34.433999999999983</v>
      </c>
      <c r="H438" s="2">
        <f>'Moving Avg'!G438</f>
        <v>34.078859999999985</v>
      </c>
      <c r="I438" s="2">
        <f>'Moving Avg'!H438</f>
        <v>26.760285000000053</v>
      </c>
      <c r="J438" s="6" t="str">
        <f>OBV!F438</f>
        <v>NEUTRAL</v>
      </c>
      <c r="K438" s="6" t="str">
        <f>OBV!G438</f>
        <v>NEUTRAL</v>
      </c>
      <c r="L438" s="6" t="str">
        <f>OBV!H438</f>
        <v>NEUTRAL</v>
      </c>
      <c r="M438" s="8">
        <f t="shared" si="60"/>
        <v>0</v>
      </c>
      <c r="N438" s="8">
        <f t="shared" si="61"/>
        <v>0</v>
      </c>
      <c r="O438" s="8">
        <f t="shared" si="62"/>
        <v>75</v>
      </c>
      <c r="P438" s="8">
        <f t="shared" si="63"/>
        <v>33</v>
      </c>
      <c r="Q438" s="9">
        <f t="shared" si="64"/>
        <v>16.2</v>
      </c>
      <c r="R438" s="9">
        <f t="shared" si="65"/>
        <v>34.5</v>
      </c>
      <c r="S438" s="9">
        <f t="shared" si="66"/>
        <v>33.6</v>
      </c>
      <c r="T438" s="9">
        <f t="shared" si="67"/>
        <v>27</v>
      </c>
      <c r="U438" s="8">
        <f t="shared" si="68"/>
        <v>28.100000000000005</v>
      </c>
      <c r="V438" s="8">
        <f t="shared" si="69"/>
        <v>27.825000000000003</v>
      </c>
    </row>
    <row r="439" spans="1:22" ht="13.5" x14ac:dyDescent="0.25">
      <c r="A439" s="3">
        <f>RSI!A439</f>
        <v>42647</v>
      </c>
      <c r="B439" s="2">
        <f>RSI!B439</f>
        <v>34.433999999999997</v>
      </c>
      <c r="C439" s="2">
        <f>RSI!I439</f>
        <v>96.427508440954895</v>
      </c>
      <c r="D439" s="2">
        <f>MACD!E439</f>
        <v>5.6054840274718742E-2</v>
      </c>
      <c r="E439" s="2">
        <f>MACD!F439</f>
        <v>3.3132125284200072E-2</v>
      </c>
      <c r="F439" s="2">
        <f>'Moving Avg'!D439</f>
        <v>34.433999999999997</v>
      </c>
      <c r="G439" s="2">
        <f>'Moving Avg'!F439</f>
        <v>34.433999999999983</v>
      </c>
      <c r="H439" s="2">
        <f>'Moving Avg'!G439</f>
        <v>34.101219999999984</v>
      </c>
      <c r="I439" s="2">
        <f>'Moving Avg'!H439</f>
        <v>26.819885000000049</v>
      </c>
      <c r="J439" s="6" t="str">
        <f>OBV!F439</f>
        <v>NEUTRAL</v>
      </c>
      <c r="K439" s="6" t="str">
        <f>OBV!G439</f>
        <v>NEUTRAL</v>
      </c>
      <c r="L439" s="6" t="str">
        <f>OBV!H439</f>
        <v>NEUTRAL</v>
      </c>
      <c r="M439" s="8">
        <f t="shared" si="60"/>
        <v>0</v>
      </c>
      <c r="N439" s="8">
        <f t="shared" si="61"/>
        <v>0</v>
      </c>
      <c r="O439" s="8">
        <f t="shared" si="62"/>
        <v>75</v>
      </c>
      <c r="P439" s="8">
        <f t="shared" si="63"/>
        <v>33</v>
      </c>
      <c r="Q439" s="9">
        <f t="shared" si="64"/>
        <v>16.2</v>
      </c>
      <c r="R439" s="9">
        <f t="shared" si="65"/>
        <v>34.5</v>
      </c>
      <c r="S439" s="9">
        <f t="shared" si="66"/>
        <v>33.6</v>
      </c>
      <c r="T439" s="9">
        <f t="shared" si="67"/>
        <v>27</v>
      </c>
      <c r="U439" s="8">
        <f t="shared" si="68"/>
        <v>28.100000000000005</v>
      </c>
      <c r="V439" s="8">
        <f t="shared" si="69"/>
        <v>27.825000000000003</v>
      </c>
    </row>
    <row r="440" spans="1:22" ht="13.5" x14ac:dyDescent="0.25">
      <c r="A440" s="3">
        <f>RSI!A440</f>
        <v>42648</v>
      </c>
      <c r="B440" s="2">
        <f>RSI!B440</f>
        <v>34.433999999999997</v>
      </c>
      <c r="C440" s="2">
        <f>RSI!I440</f>
        <v>96.427508440954895</v>
      </c>
      <c r="D440" s="2">
        <f>MACD!E440</f>
        <v>5.5863719834917447E-2</v>
      </c>
      <c r="E440" s="2">
        <f>MACD!F440</f>
        <v>3.7678444194343547E-2</v>
      </c>
      <c r="F440" s="2">
        <f>'Moving Avg'!D440</f>
        <v>34.433999999999997</v>
      </c>
      <c r="G440" s="2">
        <f>'Moving Avg'!F440</f>
        <v>34.433999999999983</v>
      </c>
      <c r="H440" s="2">
        <f>'Moving Avg'!G440</f>
        <v>34.12357999999999</v>
      </c>
      <c r="I440" s="2">
        <f>'Moving Avg'!H440</f>
        <v>26.884540000000051</v>
      </c>
      <c r="J440" s="6" t="str">
        <f>OBV!F440</f>
        <v>NEUTRAL</v>
      </c>
      <c r="K440" s="6" t="str">
        <f>OBV!G440</f>
        <v>NEUTRAL</v>
      </c>
      <c r="L440" s="6" t="str">
        <f>OBV!H440</f>
        <v>NEUTRAL</v>
      </c>
      <c r="M440" s="8">
        <f t="shared" si="60"/>
        <v>0</v>
      </c>
      <c r="N440" s="8">
        <f t="shared" si="61"/>
        <v>0</v>
      </c>
      <c r="O440" s="8">
        <f t="shared" si="62"/>
        <v>75</v>
      </c>
      <c r="P440" s="8">
        <f t="shared" si="63"/>
        <v>33</v>
      </c>
      <c r="Q440" s="9">
        <f t="shared" si="64"/>
        <v>16.2</v>
      </c>
      <c r="R440" s="9">
        <f t="shared" si="65"/>
        <v>34.5</v>
      </c>
      <c r="S440" s="9">
        <f t="shared" si="66"/>
        <v>33.6</v>
      </c>
      <c r="T440" s="9">
        <f t="shared" si="67"/>
        <v>27</v>
      </c>
      <c r="U440" s="8">
        <f t="shared" si="68"/>
        <v>28.100000000000005</v>
      </c>
      <c r="V440" s="8">
        <f t="shared" si="69"/>
        <v>27.825000000000003</v>
      </c>
    </row>
    <row r="441" spans="1:22" ht="13.5" x14ac:dyDescent="0.25">
      <c r="A441" s="3">
        <f>RSI!A441</f>
        <v>42649</v>
      </c>
      <c r="B441" s="2">
        <f>RSI!B441</f>
        <v>34.433999999999997</v>
      </c>
      <c r="C441" s="2">
        <f>RSI!I441</f>
        <v>96.427508440954895</v>
      </c>
      <c r="D441" s="2">
        <f>MACD!E441</f>
        <v>5.5077358010741762E-2</v>
      </c>
      <c r="E441" s="2">
        <f>MACD!F441</f>
        <v>4.1158226957623188E-2</v>
      </c>
      <c r="F441" s="2">
        <f>'Moving Avg'!D441</f>
        <v>34.433999999999997</v>
      </c>
      <c r="G441" s="2">
        <f>'Moving Avg'!F441</f>
        <v>34.433999999999983</v>
      </c>
      <c r="H441" s="2">
        <f>'Moving Avg'!G441</f>
        <v>34.145939999999989</v>
      </c>
      <c r="I441" s="2">
        <f>'Moving Avg'!H441</f>
        <v>26.949315000000048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  <c r="M441" s="8">
        <f t="shared" si="60"/>
        <v>0</v>
      </c>
      <c r="N441" s="8">
        <f t="shared" si="61"/>
        <v>0</v>
      </c>
      <c r="O441" s="8">
        <f t="shared" si="62"/>
        <v>75</v>
      </c>
      <c r="P441" s="8">
        <f t="shared" si="63"/>
        <v>83.5</v>
      </c>
      <c r="Q441" s="9">
        <f t="shared" si="64"/>
        <v>23.774999999999999</v>
      </c>
      <c r="R441" s="9">
        <f t="shared" si="65"/>
        <v>47.125</v>
      </c>
      <c r="S441" s="9">
        <f t="shared" si="66"/>
        <v>56.325000000000003</v>
      </c>
      <c r="T441" s="9">
        <f t="shared" si="67"/>
        <v>39.625</v>
      </c>
      <c r="U441" s="8">
        <f t="shared" si="68"/>
        <v>42.408333333333339</v>
      </c>
      <c r="V441" s="8">
        <f t="shared" si="69"/>
        <v>41.712500000000006</v>
      </c>
    </row>
    <row r="442" spans="1:22" ht="13.5" x14ac:dyDescent="0.25">
      <c r="A442" s="3">
        <f>RSI!A442</f>
        <v>42650</v>
      </c>
      <c r="B442" s="2">
        <f>RSI!B442</f>
        <v>34.637</v>
      </c>
      <c r="C442" s="2">
        <f>RSI!I442</f>
        <v>98.758926891843871</v>
      </c>
      <c r="D442" s="2">
        <f>MACD!E442</f>
        <v>3.8796563327863964E-2</v>
      </c>
      <c r="E442" s="2">
        <f>MACD!F442</f>
        <v>4.0685894231671349E-2</v>
      </c>
      <c r="F442" s="2">
        <f>'Moving Avg'!D442</f>
        <v>34.474599999999995</v>
      </c>
      <c r="G442" s="2">
        <f>'Moving Avg'!F442</f>
        <v>34.444149999999979</v>
      </c>
      <c r="H442" s="2">
        <f>'Moving Avg'!G442</f>
        <v>34.172359999999983</v>
      </c>
      <c r="I442" s="2">
        <f>'Moving Avg'!H442</f>
        <v>27.010800000000046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  <c r="M442" s="8">
        <f t="shared" si="60"/>
        <v>0</v>
      </c>
      <c r="N442" s="8">
        <f t="shared" si="61"/>
        <v>45</v>
      </c>
      <c r="O442" s="8">
        <f t="shared" si="62"/>
        <v>75</v>
      </c>
      <c r="P442" s="8">
        <f t="shared" si="63"/>
        <v>83.5</v>
      </c>
      <c r="Q442" s="9">
        <f t="shared" si="64"/>
        <v>39.524999999999999</v>
      </c>
      <c r="R442" s="9">
        <f t="shared" si="65"/>
        <v>56.125</v>
      </c>
      <c r="S442" s="9">
        <f t="shared" si="66"/>
        <v>63.075000000000003</v>
      </c>
      <c r="T442" s="9">
        <f t="shared" si="67"/>
        <v>50.875</v>
      </c>
      <c r="U442" s="8">
        <f t="shared" si="68"/>
        <v>52.908333333333339</v>
      </c>
      <c r="V442" s="8">
        <f t="shared" si="69"/>
        <v>52.400000000000006</v>
      </c>
    </row>
    <row r="443" spans="1:22" ht="13.5" x14ac:dyDescent="0.25">
      <c r="A443" s="3">
        <f>RSI!A443</f>
        <v>42653</v>
      </c>
      <c r="B443" s="2">
        <f>RSI!B443</f>
        <v>34.637</v>
      </c>
      <c r="C443" s="2">
        <f>RSI!I443</f>
        <v>98.758926891843871</v>
      </c>
      <c r="D443" s="2">
        <f>MACD!E443</f>
        <v>2.3285438566887251E-2</v>
      </c>
      <c r="E443" s="2">
        <f>MACD!F443</f>
        <v>3.7205803098714532E-2</v>
      </c>
      <c r="F443" s="2">
        <f>'Moving Avg'!D443</f>
        <v>34.5152</v>
      </c>
      <c r="G443" s="2">
        <f>'Moving Avg'!F443</f>
        <v>34.454299999999975</v>
      </c>
      <c r="H443" s="2">
        <f>'Moving Avg'!G443</f>
        <v>34.198779999999985</v>
      </c>
      <c r="I443" s="2">
        <f>'Moving Avg'!H443</f>
        <v>27.073390000000039</v>
      </c>
      <c r="J443" s="6" t="str">
        <f>OBV!F443</f>
        <v>BULLISH</v>
      </c>
      <c r="K443" s="6" t="str">
        <f>OBV!G443</f>
        <v>NEUTRAL</v>
      </c>
      <c r="L443" s="6" t="str">
        <f>OBV!H443</f>
        <v>CONFIRMED BULLISH</v>
      </c>
      <c r="M443" s="8">
        <f t="shared" si="60"/>
        <v>0</v>
      </c>
      <c r="N443" s="8">
        <f t="shared" si="61"/>
        <v>45</v>
      </c>
      <c r="O443" s="8">
        <f t="shared" si="62"/>
        <v>75</v>
      </c>
      <c r="P443" s="8">
        <f t="shared" si="63"/>
        <v>83.5</v>
      </c>
      <c r="Q443" s="9">
        <f t="shared" si="64"/>
        <v>39.524999999999999</v>
      </c>
      <c r="R443" s="9">
        <f t="shared" si="65"/>
        <v>56.125</v>
      </c>
      <c r="S443" s="9">
        <f t="shared" si="66"/>
        <v>63.075000000000003</v>
      </c>
      <c r="T443" s="9">
        <f t="shared" si="67"/>
        <v>50.875</v>
      </c>
      <c r="U443" s="8">
        <f t="shared" si="68"/>
        <v>52.908333333333339</v>
      </c>
      <c r="V443" s="8">
        <f t="shared" si="69"/>
        <v>52.400000000000006</v>
      </c>
    </row>
    <row r="444" spans="1:22" ht="13.5" x14ac:dyDescent="0.25">
      <c r="A444" s="3">
        <f>RSI!A444</f>
        <v>42654</v>
      </c>
      <c r="B444" s="2">
        <f>RSI!B444</f>
        <v>34.637</v>
      </c>
      <c r="C444" s="2">
        <f>RSI!I444</f>
        <v>98.758926891843871</v>
      </c>
      <c r="D444" s="2">
        <f>MACD!E444</f>
        <v>8.5540965055272977E-3</v>
      </c>
      <c r="E444" s="2">
        <f>MACD!F444</f>
        <v>3.1475461780077089E-2</v>
      </c>
      <c r="F444" s="2">
        <f>'Moving Avg'!D444</f>
        <v>34.555799999999998</v>
      </c>
      <c r="G444" s="2">
        <f>'Moving Avg'!F444</f>
        <v>34.464449999999978</v>
      </c>
      <c r="H444" s="2">
        <f>'Moving Avg'!G444</f>
        <v>34.22519999999998</v>
      </c>
      <c r="I444" s="2">
        <f>'Moving Avg'!H444</f>
        <v>27.137955000000037</v>
      </c>
      <c r="J444" s="6" t="str">
        <f>OBV!F444</f>
        <v>BULLISH</v>
      </c>
      <c r="K444" s="6" t="str">
        <f>OBV!G444</f>
        <v>NEUTRAL</v>
      </c>
      <c r="L444" s="6" t="str">
        <f>OBV!H444</f>
        <v>CONFIRMED BULLISH</v>
      </c>
      <c r="M444" s="8">
        <f t="shared" si="60"/>
        <v>0</v>
      </c>
      <c r="N444" s="8">
        <f t="shared" si="61"/>
        <v>100</v>
      </c>
      <c r="O444" s="8">
        <f t="shared" si="62"/>
        <v>75</v>
      </c>
      <c r="P444" s="8">
        <f t="shared" si="63"/>
        <v>83.5</v>
      </c>
      <c r="Q444" s="9">
        <f t="shared" si="64"/>
        <v>58.774999999999999</v>
      </c>
      <c r="R444" s="9">
        <f t="shared" si="65"/>
        <v>67.125</v>
      </c>
      <c r="S444" s="9">
        <f t="shared" si="66"/>
        <v>71.325000000000003</v>
      </c>
      <c r="T444" s="9">
        <f t="shared" si="67"/>
        <v>64.625</v>
      </c>
      <c r="U444" s="8">
        <f t="shared" si="68"/>
        <v>65.741666666666674</v>
      </c>
      <c r="V444" s="8">
        <f t="shared" si="69"/>
        <v>65.462500000000006</v>
      </c>
    </row>
    <row r="445" spans="1:22" ht="13.5" x14ac:dyDescent="0.25">
      <c r="A445" s="3">
        <f>RSI!A445</f>
        <v>42655</v>
      </c>
      <c r="B445" s="2">
        <f>RSI!B445</f>
        <v>34.637</v>
      </c>
      <c r="C445" s="2">
        <f>RSI!I445</f>
        <v>98.758926891843871</v>
      </c>
      <c r="D445" s="2">
        <f>MACD!E445</f>
        <v>-5.3984261522970201E-3</v>
      </c>
      <c r="E445" s="2">
        <f>MACD!F445</f>
        <v>2.4100684193602267E-2</v>
      </c>
      <c r="F445" s="2">
        <f>'Moving Avg'!D445</f>
        <v>34.596400000000003</v>
      </c>
      <c r="G445" s="2">
        <f>'Moving Avg'!F445</f>
        <v>34.474599999999974</v>
      </c>
      <c r="H445" s="2">
        <f>'Moving Avg'!G445</f>
        <v>34.251619999999981</v>
      </c>
      <c r="I445" s="2">
        <f>'Moving Avg'!H445</f>
        <v>27.200545000000037</v>
      </c>
      <c r="J445" s="6" t="str">
        <f>OBV!F445</f>
        <v>BULLISH</v>
      </c>
      <c r="K445" s="6" t="str">
        <f>OBV!G445</f>
        <v>NEUTRAL</v>
      </c>
      <c r="L445" s="6" t="str">
        <f>OBV!H445</f>
        <v>CONFIRMED BULLISH</v>
      </c>
      <c r="M445" s="8">
        <f t="shared" si="60"/>
        <v>0</v>
      </c>
      <c r="N445" s="8">
        <f t="shared" si="61"/>
        <v>100</v>
      </c>
      <c r="O445" s="8">
        <f t="shared" si="62"/>
        <v>75</v>
      </c>
      <c r="P445" s="8">
        <f t="shared" si="63"/>
        <v>83.5</v>
      </c>
      <c r="Q445" s="9">
        <f t="shared" si="64"/>
        <v>58.774999999999999</v>
      </c>
      <c r="R445" s="9">
        <f t="shared" si="65"/>
        <v>67.125</v>
      </c>
      <c r="S445" s="9">
        <f t="shared" si="66"/>
        <v>71.325000000000003</v>
      </c>
      <c r="T445" s="9">
        <f t="shared" si="67"/>
        <v>64.625</v>
      </c>
      <c r="U445" s="8">
        <f t="shared" si="68"/>
        <v>65.741666666666674</v>
      </c>
      <c r="V445" s="8">
        <f t="shared" si="69"/>
        <v>65.462500000000006</v>
      </c>
    </row>
    <row r="446" spans="1:22" ht="13.5" x14ac:dyDescent="0.25">
      <c r="A446" s="3">
        <f>RSI!A446</f>
        <v>42656</v>
      </c>
      <c r="B446" s="2">
        <f>RSI!B446</f>
        <v>34.637</v>
      </c>
      <c r="C446" s="2">
        <f>RSI!I446</f>
        <v>98.758926891843871</v>
      </c>
      <c r="D446" s="2">
        <f>MACD!E446</f>
        <v>-1.8581759560532873E-2</v>
      </c>
      <c r="E446" s="2">
        <f>MACD!F446</f>
        <v>1.556419544277524E-2</v>
      </c>
      <c r="F446" s="2">
        <f>'Moving Avg'!D446</f>
        <v>34.637</v>
      </c>
      <c r="G446" s="2">
        <f>'Moving Avg'!F446</f>
        <v>34.484749999999977</v>
      </c>
      <c r="H446" s="2">
        <f>'Moving Avg'!G446</f>
        <v>34.278039999999976</v>
      </c>
      <c r="I446" s="2">
        <f>'Moving Avg'!H446</f>
        <v>27.265110000000032</v>
      </c>
      <c r="J446" s="6" t="str">
        <f>OBV!F446</f>
        <v>NEUTRAL</v>
      </c>
      <c r="K446" s="6" t="str">
        <f>OBV!G446</f>
        <v>NEUTRAL</v>
      </c>
      <c r="L446" s="6" t="str">
        <f>OBV!H446</f>
        <v>NEUTRAL</v>
      </c>
      <c r="M446" s="8">
        <f t="shared" si="60"/>
        <v>0</v>
      </c>
      <c r="N446" s="8">
        <f t="shared" si="61"/>
        <v>100</v>
      </c>
      <c r="O446" s="8">
        <f t="shared" si="62"/>
        <v>75</v>
      </c>
      <c r="P446" s="8">
        <f t="shared" si="63"/>
        <v>33</v>
      </c>
      <c r="Q446" s="9">
        <f t="shared" si="64"/>
        <v>51.2</v>
      </c>
      <c r="R446" s="9">
        <f t="shared" si="65"/>
        <v>54.5</v>
      </c>
      <c r="S446" s="9">
        <f t="shared" si="66"/>
        <v>48.6</v>
      </c>
      <c r="T446" s="9">
        <f t="shared" si="67"/>
        <v>52</v>
      </c>
      <c r="U446" s="8">
        <f t="shared" si="68"/>
        <v>51.433333333333337</v>
      </c>
      <c r="V446" s="8">
        <f t="shared" si="69"/>
        <v>51.575000000000003</v>
      </c>
    </row>
    <row r="447" spans="1:22" ht="13.5" x14ac:dyDescent="0.25">
      <c r="A447" s="3">
        <f>RSI!A447</f>
        <v>42657</v>
      </c>
      <c r="B447" s="2">
        <f>RSI!B447</f>
        <v>34.637</v>
      </c>
      <c r="C447" s="2">
        <f>RSI!I447</f>
        <v>98.758926891843871</v>
      </c>
      <c r="D447" s="2">
        <f>MACD!E447</f>
        <v>-3.1012214401052063E-2</v>
      </c>
      <c r="E447" s="2">
        <f>MACD!F447</f>
        <v>6.2489134740097785E-3</v>
      </c>
      <c r="F447" s="2">
        <f>'Moving Avg'!D447</f>
        <v>34.637</v>
      </c>
      <c r="G447" s="2">
        <f>'Moving Avg'!F447</f>
        <v>34.494899999999973</v>
      </c>
      <c r="H447" s="2">
        <f>'Moving Avg'!G447</f>
        <v>34.304459999999978</v>
      </c>
      <c r="I447" s="2">
        <f>'Moving Avg'!H447</f>
        <v>27.328490000000031</v>
      </c>
      <c r="J447" s="6" t="str">
        <f>OBV!F447</f>
        <v>NEUTRAL</v>
      </c>
      <c r="K447" s="6" t="str">
        <f>OBV!G447</f>
        <v>NEUTRAL</v>
      </c>
      <c r="L447" s="6" t="str">
        <f>OBV!H447</f>
        <v>NEUTRAL</v>
      </c>
      <c r="M447" s="8">
        <f t="shared" si="60"/>
        <v>0</v>
      </c>
      <c r="N447" s="8">
        <f t="shared" si="61"/>
        <v>100</v>
      </c>
      <c r="O447" s="8">
        <f t="shared" si="62"/>
        <v>75</v>
      </c>
      <c r="P447" s="8">
        <f t="shared" si="63"/>
        <v>33</v>
      </c>
      <c r="Q447" s="9">
        <f t="shared" si="64"/>
        <v>51.2</v>
      </c>
      <c r="R447" s="9">
        <f t="shared" si="65"/>
        <v>54.5</v>
      </c>
      <c r="S447" s="9">
        <f t="shared" si="66"/>
        <v>48.6</v>
      </c>
      <c r="T447" s="9">
        <f t="shared" si="67"/>
        <v>52</v>
      </c>
      <c r="U447" s="8">
        <f t="shared" si="68"/>
        <v>51.433333333333337</v>
      </c>
      <c r="V447" s="8">
        <f t="shared" si="69"/>
        <v>51.575000000000003</v>
      </c>
    </row>
    <row r="448" spans="1:22" ht="13.5" x14ac:dyDescent="0.25">
      <c r="A448" s="3">
        <f>RSI!A448</f>
        <v>42660</v>
      </c>
      <c r="B448" s="2">
        <f>RSI!B448</f>
        <v>34.637</v>
      </c>
      <c r="C448" s="2">
        <f>RSI!I448</f>
        <v>98.758926891843871</v>
      </c>
      <c r="D448" s="2">
        <f>MACD!E448</f>
        <v>-4.2711149510850532E-2</v>
      </c>
      <c r="E448" s="2">
        <f>MACD!F448</f>
        <v>-3.5430991229622828E-3</v>
      </c>
      <c r="F448" s="2">
        <f>'Moving Avg'!D448</f>
        <v>34.637</v>
      </c>
      <c r="G448" s="2">
        <f>'Moving Avg'!F448</f>
        <v>34.505049999999983</v>
      </c>
      <c r="H448" s="2">
        <f>'Moving Avg'!G448</f>
        <v>34.316619999999979</v>
      </c>
      <c r="I448" s="2">
        <f>'Moving Avg'!H448</f>
        <v>27.393055000000032</v>
      </c>
      <c r="J448" s="6" t="str">
        <f>OBV!F448</f>
        <v>NEUTRAL</v>
      </c>
      <c r="K448" s="6" t="str">
        <f>OBV!G448</f>
        <v>NEUTRAL</v>
      </c>
      <c r="L448" s="6" t="str">
        <f>OBV!H448</f>
        <v>NEUTRAL</v>
      </c>
      <c r="M448" s="8">
        <f t="shared" si="60"/>
        <v>0</v>
      </c>
      <c r="N448" s="8">
        <f t="shared" si="61"/>
        <v>100</v>
      </c>
      <c r="O448" s="8">
        <f t="shared" si="62"/>
        <v>75</v>
      </c>
      <c r="P448" s="8">
        <f t="shared" si="63"/>
        <v>33</v>
      </c>
      <c r="Q448" s="9">
        <f t="shared" si="64"/>
        <v>51.2</v>
      </c>
      <c r="R448" s="9">
        <f t="shared" si="65"/>
        <v>54.5</v>
      </c>
      <c r="S448" s="9">
        <f t="shared" si="66"/>
        <v>48.6</v>
      </c>
      <c r="T448" s="9">
        <f t="shared" si="67"/>
        <v>52</v>
      </c>
      <c r="U448" s="8">
        <f t="shared" si="68"/>
        <v>51.433333333333337</v>
      </c>
      <c r="V448" s="8">
        <f t="shared" si="69"/>
        <v>51.575000000000003</v>
      </c>
    </row>
    <row r="449" spans="1:22" ht="13.5" x14ac:dyDescent="0.25">
      <c r="A449" s="3">
        <f>RSI!A449</f>
        <v>42661</v>
      </c>
      <c r="B449" s="2">
        <f>RSI!B449</f>
        <v>34.637</v>
      </c>
      <c r="C449" s="2">
        <f>RSI!I449</f>
        <v>98.758926891843871</v>
      </c>
      <c r="D449" s="2">
        <f>MACD!E449</f>
        <v>-5.37036354286613E-2</v>
      </c>
      <c r="E449" s="2">
        <f>MACD!F449</f>
        <v>-1.3575206384102086E-2</v>
      </c>
      <c r="F449" s="2">
        <f>'Moving Avg'!D449</f>
        <v>34.637</v>
      </c>
      <c r="G449" s="2">
        <f>'Moving Avg'!F449</f>
        <v>34.515199999999979</v>
      </c>
      <c r="H449" s="2">
        <f>'Moving Avg'!G449</f>
        <v>34.328779999999981</v>
      </c>
      <c r="I449" s="2">
        <f>'Moving Avg'!H449</f>
        <v>27.457620000000023</v>
      </c>
      <c r="J449" s="6" t="str">
        <f>OBV!F449</f>
        <v>BULLISH</v>
      </c>
      <c r="K449" s="6" t="str">
        <f>OBV!G449</f>
        <v>NEUTRAL</v>
      </c>
      <c r="L449" s="6" t="str">
        <f>OBV!H449</f>
        <v>CONFIRMED BULLISH</v>
      </c>
      <c r="M449" s="8">
        <f t="shared" si="60"/>
        <v>0</v>
      </c>
      <c r="N449" s="8">
        <f t="shared" si="61"/>
        <v>100</v>
      </c>
      <c r="O449" s="8">
        <f t="shared" si="62"/>
        <v>75</v>
      </c>
      <c r="P449" s="8">
        <f t="shared" si="63"/>
        <v>83.5</v>
      </c>
      <c r="Q449" s="9">
        <f t="shared" si="64"/>
        <v>58.774999999999999</v>
      </c>
      <c r="R449" s="9">
        <f t="shared" si="65"/>
        <v>67.125</v>
      </c>
      <c r="S449" s="9">
        <f t="shared" si="66"/>
        <v>71.325000000000003</v>
      </c>
      <c r="T449" s="9">
        <f t="shared" si="67"/>
        <v>64.625</v>
      </c>
      <c r="U449" s="8">
        <f t="shared" si="68"/>
        <v>65.741666666666674</v>
      </c>
      <c r="V449" s="8">
        <f t="shared" si="69"/>
        <v>65.462500000000006</v>
      </c>
    </row>
    <row r="450" spans="1:22" ht="13.5" x14ac:dyDescent="0.25">
      <c r="A450" s="3">
        <f>RSI!A450</f>
        <v>42662</v>
      </c>
      <c r="B450" s="2">
        <f>RSI!B450</f>
        <v>34.831000000000003</v>
      </c>
      <c r="C450" s="2">
        <f>RSI!I450</f>
        <v>99.416876562740669</v>
      </c>
      <c r="D450" s="2">
        <f>MACD!E450</f>
        <v>-7.838773538787791E-2</v>
      </c>
      <c r="E450" s="2">
        <f>MACD!F450</f>
        <v>-2.6537712184857253E-2</v>
      </c>
      <c r="F450" s="2">
        <f>'Moving Avg'!D450</f>
        <v>34.675800000000002</v>
      </c>
      <c r="G450" s="2">
        <f>'Moving Avg'!F450</f>
        <v>34.535049999999984</v>
      </c>
      <c r="H450" s="2">
        <f>'Moving Avg'!G450</f>
        <v>34.344819999999977</v>
      </c>
      <c r="I450" s="2">
        <f>'Moving Avg'!H450</f>
        <v>27.523155000000024</v>
      </c>
      <c r="J450" s="6" t="str">
        <f>OBV!F450</f>
        <v>BULLISH</v>
      </c>
      <c r="K450" s="6" t="str">
        <f>OBV!G450</f>
        <v>STRONG</v>
      </c>
      <c r="L450" s="6" t="str">
        <f>OBV!H450</f>
        <v>CONFIRMED BULLISH</v>
      </c>
      <c r="M450" s="8">
        <f t="shared" ref="M450:M513" si="70">IF(C450&lt;30,50, IF(C450&gt;70, 0, 25))</f>
        <v>0</v>
      </c>
      <c r="N450" s="8">
        <f t="shared" ref="N450:N513" si="71">IF(E450-D450&gt;0.02, 100, IF(E450-D450&lt;0,0,45))</f>
        <v>100</v>
      </c>
      <c r="O450" s="8">
        <f t="shared" ref="O450:O513" si="72">IF(F450-I450&gt;10,100,IF(F450-I450&gt;5,75, IF(F450-I450&gt;0,50,0)))</f>
        <v>75</v>
      </c>
      <c r="P450" s="8">
        <f t="shared" ref="P450:P513" si="73">IF(L450="confirmed bullish", 34, IF(L450="bullish divergence",17, 0))+IF(J450="bullish",33,IF(J450="bearish",0,16.5))+IF(K450="strong",33,IF(K450="weak",0,16.5))</f>
        <v>100</v>
      </c>
      <c r="Q450" s="9">
        <f t="shared" si="64"/>
        <v>61.25</v>
      </c>
      <c r="R450" s="9">
        <f t="shared" si="65"/>
        <v>71.25</v>
      </c>
      <c r="S450" s="9">
        <f t="shared" si="66"/>
        <v>78.75</v>
      </c>
      <c r="T450" s="9">
        <f t="shared" si="67"/>
        <v>68.75</v>
      </c>
      <c r="U450" s="8">
        <f t="shared" si="68"/>
        <v>70.416666666666671</v>
      </c>
      <c r="V450" s="8">
        <f t="shared" si="69"/>
        <v>70</v>
      </c>
    </row>
    <row r="451" spans="1:22" ht="13.5" x14ac:dyDescent="0.25">
      <c r="A451" s="3">
        <f>RSI!A451</f>
        <v>42663</v>
      </c>
      <c r="B451" s="2">
        <f>RSI!B451</f>
        <v>34.838999999999999</v>
      </c>
      <c r="C451" s="2">
        <f>RSI!I451</f>
        <v>99.430289457145761</v>
      </c>
      <c r="D451" s="2">
        <f>MACD!E451</f>
        <v>-0.10195063153383899</v>
      </c>
      <c r="E451" s="2">
        <f>MACD!F451</f>
        <v>-4.1620296054653602E-2</v>
      </c>
      <c r="F451" s="2">
        <f>'Moving Avg'!D451</f>
        <v>34.716200000000001</v>
      </c>
      <c r="G451" s="2">
        <f>'Moving Avg'!F451</f>
        <v>34.555299999999988</v>
      </c>
      <c r="H451" s="2">
        <f>'Moving Avg'!G451</f>
        <v>34.361019999999975</v>
      </c>
      <c r="I451" s="2">
        <f>'Moving Avg'!H451</f>
        <v>27.588730000000027</v>
      </c>
      <c r="J451" s="6" t="str">
        <f>OBV!F451</f>
        <v>BULLISH</v>
      </c>
      <c r="K451" s="6" t="str">
        <f>OBV!G451</f>
        <v>NEUTRAL</v>
      </c>
      <c r="L451" s="6" t="str">
        <f>OBV!H451</f>
        <v>BULLISH DIVERGENCE</v>
      </c>
      <c r="M451" s="8">
        <f t="shared" si="70"/>
        <v>0</v>
      </c>
      <c r="N451" s="8">
        <f t="shared" si="71"/>
        <v>100</v>
      </c>
      <c r="O451" s="8">
        <f t="shared" si="72"/>
        <v>75</v>
      </c>
      <c r="P451" s="8">
        <f t="shared" si="73"/>
        <v>66.5</v>
      </c>
      <c r="Q451" s="9">
        <f t="shared" ref="Q451:Q514" si="74">0.35*M451+N451*0.35+O451*0.15+P451*0.15</f>
        <v>56.225000000000001</v>
      </c>
      <c r="R451" s="9">
        <f t="shared" ref="R451:R514" si="75">M451*0.2+N451*0.2+O451*0.35+P451*0.25</f>
        <v>62.875</v>
      </c>
      <c r="S451" s="9">
        <f t="shared" ref="S451:S514" si="76">M451*0.15+N451*0.15+O451*0.25+P451*0.45</f>
        <v>63.674999999999997</v>
      </c>
      <c r="T451" s="9">
        <f t="shared" ref="T451:T514" si="77">0.25*SUM(M451:P451)</f>
        <v>60.375</v>
      </c>
      <c r="U451" s="8">
        <f t="shared" ref="U451:U514" si="78">SUM(Q451:S451)/3</f>
        <v>60.92499999999999</v>
      </c>
      <c r="V451" s="8">
        <f t="shared" ref="V451:V514" si="79">SUM(Q451:T451)/4</f>
        <v>60.787499999999994</v>
      </c>
    </row>
    <row r="452" spans="1:22" ht="13.5" x14ac:dyDescent="0.25">
      <c r="A452" s="3">
        <f>RSI!A452</f>
        <v>42664</v>
      </c>
      <c r="B452" s="2">
        <f>RSI!B452</f>
        <v>34.433999999999997</v>
      </c>
      <c r="C452" s="2">
        <f>RSI!I452</f>
        <v>44.112015017801156</v>
      </c>
      <c r="D452" s="2">
        <f>MACD!E452</f>
        <v>-6.2634374878577148E-2</v>
      </c>
      <c r="E452" s="2">
        <f>MACD!F452</f>
        <v>-4.5823111819438316E-2</v>
      </c>
      <c r="F452" s="2">
        <f>'Moving Avg'!D452</f>
        <v>34.675600000000003</v>
      </c>
      <c r="G452" s="2">
        <f>'Moving Avg'!F452</f>
        <v>34.555300000000003</v>
      </c>
      <c r="H452" s="2">
        <f>'Moving Avg'!G452</f>
        <v>34.369119999999974</v>
      </c>
      <c r="I452" s="2">
        <f>'Moving Avg'!H452</f>
        <v>27.652280000000022</v>
      </c>
      <c r="J452" s="6" t="str">
        <f>OBV!F452</f>
        <v>BULLISH</v>
      </c>
      <c r="K452" s="6" t="str">
        <f>OBV!G452</f>
        <v>NEUTRAL</v>
      </c>
      <c r="L452" s="6" t="str">
        <f>OBV!H452</f>
        <v>BULLISH DIVERGENCE</v>
      </c>
      <c r="M452" s="8">
        <f t="shared" si="70"/>
        <v>25</v>
      </c>
      <c r="N452" s="8">
        <f t="shared" si="71"/>
        <v>45</v>
      </c>
      <c r="O452" s="8">
        <f t="shared" si="72"/>
        <v>75</v>
      </c>
      <c r="P452" s="8">
        <f t="shared" si="73"/>
        <v>66.5</v>
      </c>
      <c r="Q452" s="9">
        <f t="shared" si="74"/>
        <v>45.725000000000001</v>
      </c>
      <c r="R452" s="9">
        <f t="shared" si="75"/>
        <v>56.875</v>
      </c>
      <c r="S452" s="9">
        <f t="shared" si="76"/>
        <v>59.174999999999997</v>
      </c>
      <c r="T452" s="9">
        <f t="shared" si="77"/>
        <v>52.875</v>
      </c>
      <c r="U452" s="8">
        <f t="shared" si="78"/>
        <v>53.92499999999999</v>
      </c>
      <c r="V452" s="8">
        <f t="shared" si="79"/>
        <v>53.662499999999994</v>
      </c>
    </row>
    <row r="453" spans="1:22" ht="13.5" x14ac:dyDescent="0.25">
      <c r="A453" s="3">
        <f>RSI!A453</f>
        <v>42667</v>
      </c>
      <c r="B453" s="2">
        <f>RSI!B453</f>
        <v>34.433999999999997</v>
      </c>
      <c r="C453" s="2">
        <f>RSI!I453</f>
        <v>44.112015017801156</v>
      </c>
      <c r="D453" s="2">
        <f>MACD!E453</f>
        <v>-2.8803867528971239E-2</v>
      </c>
      <c r="E453" s="2">
        <f>MACD!F453</f>
        <v>-4.2419262961344906E-2</v>
      </c>
      <c r="F453" s="2">
        <f>'Moving Avg'!D453</f>
        <v>34.634999999999998</v>
      </c>
      <c r="G453" s="2">
        <f>'Moving Avg'!F453</f>
        <v>34.555300000000003</v>
      </c>
      <c r="H453" s="2">
        <f>'Moving Avg'!G453</f>
        <v>34.377219999999973</v>
      </c>
      <c r="I453" s="2">
        <f>'Moving Avg'!H453</f>
        <v>27.715830000000029</v>
      </c>
      <c r="J453" s="6" t="str">
        <f>OBV!F453</f>
        <v>BULLISH</v>
      </c>
      <c r="K453" s="6" t="str">
        <f>OBV!G453</f>
        <v>NEUTRAL</v>
      </c>
      <c r="L453" s="6" t="str">
        <f>OBV!H453</f>
        <v>BULLISH DIVERGENCE</v>
      </c>
      <c r="M453" s="8">
        <f t="shared" si="70"/>
        <v>25</v>
      </c>
      <c r="N453" s="8">
        <f t="shared" si="71"/>
        <v>0</v>
      </c>
      <c r="O453" s="8">
        <f t="shared" si="72"/>
        <v>75</v>
      </c>
      <c r="P453" s="8">
        <f t="shared" si="73"/>
        <v>66.5</v>
      </c>
      <c r="Q453" s="9">
        <f t="shared" si="74"/>
        <v>29.975000000000001</v>
      </c>
      <c r="R453" s="9">
        <f t="shared" si="75"/>
        <v>47.875</v>
      </c>
      <c r="S453" s="9">
        <f t="shared" si="76"/>
        <v>52.424999999999997</v>
      </c>
      <c r="T453" s="9">
        <f t="shared" si="77"/>
        <v>41.625</v>
      </c>
      <c r="U453" s="8">
        <f t="shared" si="78"/>
        <v>43.42499999999999</v>
      </c>
      <c r="V453" s="8">
        <f t="shared" si="79"/>
        <v>42.974999999999994</v>
      </c>
    </row>
    <row r="454" spans="1:22" ht="13.5" x14ac:dyDescent="0.25">
      <c r="A454" s="3">
        <f>RSI!A454</f>
        <v>42668</v>
      </c>
      <c r="B454" s="2">
        <f>RSI!B454</f>
        <v>34.433999999999997</v>
      </c>
      <c r="C454" s="2">
        <f>RSI!I454</f>
        <v>44.112015017801156</v>
      </c>
      <c r="D454" s="2">
        <f>MACD!E454</f>
        <v>3.4315523814143489E-4</v>
      </c>
      <c r="E454" s="2">
        <f>MACD!F454</f>
        <v>-3.3866779321447639E-2</v>
      </c>
      <c r="F454" s="2">
        <f>'Moving Avg'!D454</f>
        <v>34.5944</v>
      </c>
      <c r="G454" s="2">
        <f>'Moving Avg'!F454</f>
        <v>34.555300000000003</v>
      </c>
      <c r="H454" s="2">
        <f>'Moving Avg'!G454</f>
        <v>34.385319999999972</v>
      </c>
      <c r="I454" s="2">
        <f>'Moving Avg'!H454</f>
        <v>27.779380000000025</v>
      </c>
      <c r="J454" s="6" t="str">
        <f>OBV!F454</f>
        <v>BULLISH</v>
      </c>
      <c r="K454" s="6" t="str">
        <f>OBV!G454</f>
        <v>NEUTRAL</v>
      </c>
      <c r="L454" s="6" t="str">
        <f>OBV!H454</f>
        <v>BULLISH DIVERGENCE</v>
      </c>
      <c r="M454" s="8">
        <f t="shared" si="70"/>
        <v>25</v>
      </c>
      <c r="N454" s="8">
        <f t="shared" si="71"/>
        <v>0</v>
      </c>
      <c r="O454" s="8">
        <f t="shared" si="72"/>
        <v>75</v>
      </c>
      <c r="P454" s="8">
        <f t="shared" si="73"/>
        <v>66.5</v>
      </c>
      <c r="Q454" s="9">
        <f t="shared" si="74"/>
        <v>29.975000000000001</v>
      </c>
      <c r="R454" s="9">
        <f t="shared" si="75"/>
        <v>47.875</v>
      </c>
      <c r="S454" s="9">
        <f t="shared" si="76"/>
        <v>52.424999999999997</v>
      </c>
      <c r="T454" s="9">
        <f t="shared" si="77"/>
        <v>41.625</v>
      </c>
      <c r="U454" s="8">
        <f t="shared" si="78"/>
        <v>43.42499999999999</v>
      </c>
      <c r="V454" s="8">
        <f t="shared" si="79"/>
        <v>42.974999999999994</v>
      </c>
    </row>
    <row r="455" spans="1:22" ht="13.5" x14ac:dyDescent="0.25">
      <c r="A455" s="3">
        <f>RSI!A455</f>
        <v>42669</v>
      </c>
      <c r="B455" s="2">
        <f>RSI!B455</f>
        <v>34.433999999999997</v>
      </c>
      <c r="C455" s="2">
        <f>RSI!I455</f>
        <v>44.112015017801156</v>
      </c>
      <c r="D455" s="2">
        <f>MACD!E455</f>
        <v>2.5488621448978677E-2</v>
      </c>
      <c r="E455" s="2">
        <f>MACD!F455</f>
        <v>-2.1995699167362374E-2</v>
      </c>
      <c r="F455" s="2">
        <f>'Moving Avg'!D455</f>
        <v>34.515000000000001</v>
      </c>
      <c r="G455" s="2">
        <f>'Moving Avg'!F455</f>
        <v>34.555299999999988</v>
      </c>
      <c r="H455" s="2">
        <f>'Moving Avg'!G455</f>
        <v>34.393419999999971</v>
      </c>
      <c r="I455" s="2">
        <f>'Moving Avg'!H455</f>
        <v>27.842930000000024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  <c r="M455" s="8">
        <f t="shared" si="70"/>
        <v>25</v>
      </c>
      <c r="N455" s="8">
        <f t="shared" si="71"/>
        <v>0</v>
      </c>
      <c r="O455" s="8">
        <f t="shared" si="72"/>
        <v>75</v>
      </c>
      <c r="P455" s="8">
        <f t="shared" si="73"/>
        <v>16.5</v>
      </c>
      <c r="Q455" s="9">
        <f t="shared" si="74"/>
        <v>22.475000000000001</v>
      </c>
      <c r="R455" s="9">
        <f t="shared" si="75"/>
        <v>35.375</v>
      </c>
      <c r="S455" s="9">
        <f t="shared" si="76"/>
        <v>29.925000000000001</v>
      </c>
      <c r="T455" s="9">
        <f t="shared" si="77"/>
        <v>29.125</v>
      </c>
      <c r="U455" s="8">
        <f t="shared" si="78"/>
        <v>29.258333333333336</v>
      </c>
      <c r="V455" s="8">
        <f t="shared" si="79"/>
        <v>29.225000000000001</v>
      </c>
    </row>
    <row r="456" spans="1:22" ht="13.5" x14ac:dyDescent="0.25">
      <c r="A456" s="3">
        <f>RSI!A456</f>
        <v>42670</v>
      </c>
      <c r="B456" s="2">
        <f>RSI!B456</f>
        <v>34.433999999999997</v>
      </c>
      <c r="C456" s="2">
        <f>RSI!I456</f>
        <v>44.112015017801149</v>
      </c>
      <c r="D456" s="2">
        <f>MACD!E456</f>
        <v>4.7212406982268362E-2</v>
      </c>
      <c r="E456" s="2">
        <f>MACD!F456</f>
        <v>-8.1540779374362268E-3</v>
      </c>
      <c r="F456" s="2">
        <f>'Moving Avg'!D456</f>
        <v>34.433999999999997</v>
      </c>
      <c r="G456" s="2">
        <f>'Moving Avg'!F456</f>
        <v>34.555299999999995</v>
      </c>
      <c r="H456" s="2">
        <f>'Moving Avg'!G456</f>
        <v>34.401519999999977</v>
      </c>
      <c r="I456" s="2">
        <f>'Moving Avg'!H456</f>
        <v>27.90648000000003</v>
      </c>
      <c r="J456" s="6" t="str">
        <f>OBV!F456</f>
        <v>NEUTRAL</v>
      </c>
      <c r="K456" s="6" t="str">
        <f>OBV!G456</f>
        <v>NEUTRAL</v>
      </c>
      <c r="L456" s="6" t="str">
        <f>OBV!H456</f>
        <v>NEUTRAL</v>
      </c>
      <c r="M456" s="8">
        <f t="shared" si="70"/>
        <v>25</v>
      </c>
      <c r="N456" s="8">
        <f t="shared" si="71"/>
        <v>0</v>
      </c>
      <c r="O456" s="8">
        <f t="shared" si="72"/>
        <v>75</v>
      </c>
      <c r="P456" s="8">
        <f t="shared" si="73"/>
        <v>33</v>
      </c>
      <c r="Q456" s="9">
        <f t="shared" si="74"/>
        <v>24.95</v>
      </c>
      <c r="R456" s="9">
        <f t="shared" si="75"/>
        <v>39.5</v>
      </c>
      <c r="S456" s="9">
        <f t="shared" si="76"/>
        <v>37.35</v>
      </c>
      <c r="T456" s="9">
        <f t="shared" si="77"/>
        <v>33.25</v>
      </c>
      <c r="U456" s="8">
        <f t="shared" si="78"/>
        <v>33.933333333333337</v>
      </c>
      <c r="V456" s="8">
        <f t="shared" si="79"/>
        <v>33.762500000000003</v>
      </c>
    </row>
    <row r="457" spans="1:22" ht="13.5" x14ac:dyDescent="0.25">
      <c r="A457" s="3">
        <f>RSI!A457</f>
        <v>42671</v>
      </c>
      <c r="B457" s="2">
        <f>RSI!B457</f>
        <v>34.433999999999997</v>
      </c>
      <c r="C457" s="2">
        <f>RSI!I457</f>
        <v>44.112015017801156</v>
      </c>
      <c r="D457" s="2">
        <f>MACD!E457</f>
        <v>6.6007824058409881E-2</v>
      </c>
      <c r="E457" s="2">
        <f>MACD!F457</f>
        <v>6.6783024617329961E-3</v>
      </c>
      <c r="F457" s="2">
        <f>'Moving Avg'!D457</f>
        <v>34.433999999999997</v>
      </c>
      <c r="G457" s="2">
        <f>'Moving Avg'!F457</f>
        <v>34.555299999999995</v>
      </c>
      <c r="H457" s="2">
        <f>'Moving Avg'!G457</f>
        <v>34.409619999999975</v>
      </c>
      <c r="I457" s="2">
        <f>'Moving Avg'!H457</f>
        <v>27.970030000000023</v>
      </c>
      <c r="J457" s="6" t="str">
        <f>OBV!F457</f>
        <v>NEUTRAL</v>
      </c>
      <c r="K457" s="6" t="str">
        <f>OBV!G457</f>
        <v>NEUTRAL</v>
      </c>
      <c r="L457" s="6" t="str">
        <f>OBV!H457</f>
        <v>NEUTRAL</v>
      </c>
      <c r="M457" s="8">
        <f t="shared" si="70"/>
        <v>25</v>
      </c>
      <c r="N457" s="8">
        <f t="shared" si="71"/>
        <v>0</v>
      </c>
      <c r="O457" s="8">
        <f t="shared" si="72"/>
        <v>75</v>
      </c>
      <c r="P457" s="8">
        <f t="shared" si="73"/>
        <v>33</v>
      </c>
      <c r="Q457" s="9">
        <f t="shared" si="74"/>
        <v>24.95</v>
      </c>
      <c r="R457" s="9">
        <f t="shared" si="75"/>
        <v>39.5</v>
      </c>
      <c r="S457" s="9">
        <f t="shared" si="76"/>
        <v>37.35</v>
      </c>
      <c r="T457" s="9">
        <f t="shared" si="77"/>
        <v>33.25</v>
      </c>
      <c r="U457" s="8">
        <f t="shared" si="78"/>
        <v>33.933333333333337</v>
      </c>
      <c r="V457" s="8">
        <f t="shared" si="79"/>
        <v>33.762500000000003</v>
      </c>
    </row>
    <row r="458" spans="1:22" ht="13.5" x14ac:dyDescent="0.25">
      <c r="A458" s="3">
        <f>RSI!A458</f>
        <v>42674</v>
      </c>
      <c r="B458" s="2">
        <f>RSI!B458</f>
        <v>34.433999999999997</v>
      </c>
      <c r="C458" s="2">
        <f>RSI!I458</f>
        <v>44.112015017801156</v>
      </c>
      <c r="D458" s="2">
        <f>MACD!E458</f>
        <v>8.2294742576081603E-2</v>
      </c>
      <c r="E458" s="2">
        <f>MACD!F458</f>
        <v>2.1801590484602718E-2</v>
      </c>
      <c r="F458" s="2">
        <f>'Moving Avg'!D458</f>
        <v>34.433999999999997</v>
      </c>
      <c r="G458" s="2">
        <f>'Moving Avg'!F458</f>
        <v>34.555299999999988</v>
      </c>
      <c r="H458" s="2">
        <f>'Moving Avg'!G458</f>
        <v>34.417719999999974</v>
      </c>
      <c r="I458" s="2">
        <f>'Moving Avg'!H458</f>
        <v>28.033580000000025</v>
      </c>
      <c r="J458" s="6" t="str">
        <f>OBV!F458</f>
        <v>NEUTRAL</v>
      </c>
      <c r="K458" s="6" t="str">
        <f>OBV!G458</f>
        <v>NEUTRAL</v>
      </c>
      <c r="L458" s="6" t="str">
        <f>OBV!H458</f>
        <v>NEUTRAL</v>
      </c>
      <c r="M458" s="8">
        <f t="shared" si="70"/>
        <v>25</v>
      </c>
      <c r="N458" s="8">
        <f t="shared" si="71"/>
        <v>0</v>
      </c>
      <c r="O458" s="8">
        <f t="shared" si="72"/>
        <v>75</v>
      </c>
      <c r="P458" s="8">
        <f t="shared" si="73"/>
        <v>33</v>
      </c>
      <c r="Q458" s="9">
        <f t="shared" si="74"/>
        <v>24.95</v>
      </c>
      <c r="R458" s="9">
        <f t="shared" si="75"/>
        <v>39.5</v>
      </c>
      <c r="S458" s="9">
        <f t="shared" si="76"/>
        <v>37.35</v>
      </c>
      <c r="T458" s="9">
        <f t="shared" si="77"/>
        <v>33.25</v>
      </c>
      <c r="U458" s="8">
        <f t="shared" si="78"/>
        <v>33.933333333333337</v>
      </c>
      <c r="V458" s="8">
        <f t="shared" si="79"/>
        <v>33.762500000000003</v>
      </c>
    </row>
    <row r="459" spans="1:22" ht="13.5" x14ac:dyDescent="0.25">
      <c r="A459" s="3">
        <f>RSI!A459</f>
        <v>42675</v>
      </c>
      <c r="B459" s="2">
        <f>RSI!B459</f>
        <v>34.433999999999997</v>
      </c>
      <c r="C459" s="2">
        <f>RSI!I459</f>
        <v>44.112015017801156</v>
      </c>
      <c r="D459" s="2">
        <f>MACD!E459</f>
        <v>9.6430707311284891E-2</v>
      </c>
      <c r="E459" s="2">
        <f>MACD!F459</f>
        <v>3.6727413849939154E-2</v>
      </c>
      <c r="F459" s="2">
        <f>'Moving Avg'!D459</f>
        <v>34.433999999999997</v>
      </c>
      <c r="G459" s="2">
        <f>'Moving Avg'!F459</f>
        <v>34.555299999999988</v>
      </c>
      <c r="H459" s="2">
        <f>'Moving Avg'!G459</f>
        <v>34.425819999999973</v>
      </c>
      <c r="I459" s="2">
        <f>'Moving Avg'!H459</f>
        <v>28.101990000000029</v>
      </c>
      <c r="J459" s="6" t="str">
        <f>OBV!F459</f>
        <v>NEUTRAL</v>
      </c>
      <c r="K459" s="6" t="str">
        <f>OBV!G459</f>
        <v>NEUTRAL</v>
      </c>
      <c r="L459" s="6" t="str">
        <f>OBV!H459</f>
        <v>NEUTRAL</v>
      </c>
      <c r="M459" s="8">
        <f t="shared" si="70"/>
        <v>25</v>
      </c>
      <c r="N459" s="8">
        <f t="shared" si="71"/>
        <v>0</v>
      </c>
      <c r="O459" s="8">
        <f t="shared" si="72"/>
        <v>75</v>
      </c>
      <c r="P459" s="8">
        <f t="shared" si="73"/>
        <v>33</v>
      </c>
      <c r="Q459" s="9">
        <f t="shared" si="74"/>
        <v>24.95</v>
      </c>
      <c r="R459" s="9">
        <f t="shared" si="75"/>
        <v>39.5</v>
      </c>
      <c r="S459" s="9">
        <f t="shared" si="76"/>
        <v>37.35</v>
      </c>
      <c r="T459" s="9">
        <f t="shared" si="77"/>
        <v>33.25</v>
      </c>
      <c r="U459" s="8">
        <f t="shared" si="78"/>
        <v>33.933333333333337</v>
      </c>
      <c r="V459" s="8">
        <f t="shared" si="79"/>
        <v>33.762500000000003</v>
      </c>
    </row>
    <row r="460" spans="1:22" ht="13.5" x14ac:dyDescent="0.25">
      <c r="A460" s="3">
        <f>RSI!A460</f>
        <v>42676</v>
      </c>
      <c r="B460" s="2">
        <f>RSI!B460</f>
        <v>34.433999999999997</v>
      </c>
      <c r="C460" s="2">
        <f>RSI!I460</f>
        <v>44.112015017801156</v>
      </c>
      <c r="D460" s="2">
        <f>MACD!E460</f>
        <v>0.13856651207748882</v>
      </c>
      <c r="E460" s="2">
        <f>MACD!F460</f>
        <v>5.7095233495449094E-2</v>
      </c>
      <c r="F460" s="2">
        <f>'Moving Avg'!D460</f>
        <v>34.433999999999997</v>
      </c>
      <c r="G460" s="2">
        <f>'Moving Avg'!F460</f>
        <v>34.555299999999988</v>
      </c>
      <c r="H460" s="2">
        <f>'Moving Avg'!G460</f>
        <v>34.433919999999972</v>
      </c>
      <c r="I460" s="2">
        <f>'Moving Avg'!H460</f>
        <v>28.175060000000027</v>
      </c>
      <c r="J460" s="6" t="str">
        <f>OBV!F460</f>
        <v>NEUTRAL</v>
      </c>
      <c r="K460" s="6" t="str">
        <f>OBV!G460</f>
        <v>NEUTRAL</v>
      </c>
      <c r="L460" s="6" t="str">
        <f>OBV!H460</f>
        <v>NEUTRAL</v>
      </c>
      <c r="M460" s="8">
        <f t="shared" si="70"/>
        <v>25</v>
      </c>
      <c r="N460" s="8">
        <f t="shared" si="71"/>
        <v>0</v>
      </c>
      <c r="O460" s="8">
        <f t="shared" si="72"/>
        <v>75</v>
      </c>
      <c r="P460" s="8">
        <f t="shared" si="73"/>
        <v>33</v>
      </c>
      <c r="Q460" s="9">
        <f t="shared" si="74"/>
        <v>24.95</v>
      </c>
      <c r="R460" s="9">
        <f t="shared" si="75"/>
        <v>39.5</v>
      </c>
      <c r="S460" s="9">
        <f t="shared" si="76"/>
        <v>37.35</v>
      </c>
      <c r="T460" s="9">
        <f t="shared" si="77"/>
        <v>33.25</v>
      </c>
      <c r="U460" s="8">
        <f t="shared" si="78"/>
        <v>33.933333333333337</v>
      </c>
      <c r="V460" s="8">
        <f t="shared" si="79"/>
        <v>33.762500000000003</v>
      </c>
    </row>
    <row r="461" spans="1:22" ht="13.5" x14ac:dyDescent="0.25">
      <c r="A461" s="3">
        <f>RSI!A461</f>
        <v>42677</v>
      </c>
      <c r="B461" s="2">
        <f>RSI!B461</f>
        <v>34.433999999999997</v>
      </c>
      <c r="C461" s="2">
        <f>RSI!I461</f>
        <v>44.112015017801156</v>
      </c>
      <c r="D461" s="2">
        <f>MACD!E461</f>
        <v>0.17575477493331704</v>
      </c>
      <c r="E461" s="2">
        <f>MACD!F461</f>
        <v>8.0827141783022693E-2</v>
      </c>
      <c r="F461" s="2">
        <f>'Moving Avg'!D461</f>
        <v>34.433999999999997</v>
      </c>
      <c r="G461" s="2">
        <f>'Moving Avg'!F461</f>
        <v>34.555299999999988</v>
      </c>
      <c r="H461" s="2">
        <f>'Moving Avg'!G461</f>
        <v>34.442019999999971</v>
      </c>
      <c r="I461" s="2">
        <f>'Moving Avg'!H461</f>
        <v>28.243745000000025</v>
      </c>
      <c r="J461" s="6" t="str">
        <f>OBV!F461</f>
        <v>NEUTRAL</v>
      </c>
      <c r="K461" s="6" t="str">
        <f>OBV!G461</f>
        <v>NEUTRAL</v>
      </c>
      <c r="L461" s="6" t="str">
        <f>OBV!H461</f>
        <v>NEUTRAL</v>
      </c>
      <c r="M461" s="8">
        <f t="shared" si="70"/>
        <v>25</v>
      </c>
      <c r="N461" s="8">
        <f t="shared" si="71"/>
        <v>0</v>
      </c>
      <c r="O461" s="8">
        <f t="shared" si="72"/>
        <v>75</v>
      </c>
      <c r="P461" s="8">
        <f t="shared" si="73"/>
        <v>33</v>
      </c>
      <c r="Q461" s="9">
        <f t="shared" si="74"/>
        <v>24.95</v>
      </c>
      <c r="R461" s="9">
        <f t="shared" si="75"/>
        <v>39.5</v>
      </c>
      <c r="S461" s="9">
        <f t="shared" si="76"/>
        <v>37.35</v>
      </c>
      <c r="T461" s="9">
        <f t="shared" si="77"/>
        <v>33.25</v>
      </c>
      <c r="U461" s="8">
        <f t="shared" si="78"/>
        <v>33.933333333333337</v>
      </c>
      <c r="V461" s="8">
        <f t="shared" si="79"/>
        <v>33.762500000000003</v>
      </c>
    </row>
    <row r="462" spans="1:22" ht="13.5" x14ac:dyDescent="0.25">
      <c r="A462" s="3">
        <f>RSI!A462</f>
        <v>42678</v>
      </c>
      <c r="B462" s="2">
        <f>RSI!B462</f>
        <v>34.433999999999997</v>
      </c>
      <c r="C462" s="2">
        <f>RSI!I462</f>
        <v>44.112015017801156</v>
      </c>
      <c r="D462" s="2">
        <f>MACD!E462</f>
        <v>0.14519566720004207</v>
      </c>
      <c r="E462" s="2">
        <f>MACD!F462</f>
        <v>9.3700846866426574E-2</v>
      </c>
      <c r="F462" s="2">
        <f>'Moving Avg'!D462</f>
        <v>34.433999999999997</v>
      </c>
      <c r="G462" s="2">
        <f>'Moving Avg'!F462</f>
        <v>34.545149999999985</v>
      </c>
      <c r="H462" s="2">
        <f>'Moving Avg'!G462</f>
        <v>34.45011999999997</v>
      </c>
      <c r="I462" s="2">
        <f>'Moving Avg'!H462</f>
        <v>28.312430000000028</v>
      </c>
      <c r="J462" s="6" t="str">
        <f>OBV!F462</f>
        <v>NEUTRAL</v>
      </c>
      <c r="K462" s="6" t="str">
        <f>OBV!G462</f>
        <v>NEUTRAL</v>
      </c>
      <c r="L462" s="6" t="str">
        <f>OBV!H462</f>
        <v>NEUTRAL</v>
      </c>
      <c r="M462" s="8">
        <f t="shared" si="70"/>
        <v>25</v>
      </c>
      <c r="N462" s="8">
        <f t="shared" si="71"/>
        <v>0</v>
      </c>
      <c r="O462" s="8">
        <f t="shared" si="72"/>
        <v>75</v>
      </c>
      <c r="P462" s="8">
        <f t="shared" si="73"/>
        <v>33</v>
      </c>
      <c r="Q462" s="9">
        <f t="shared" si="74"/>
        <v>24.95</v>
      </c>
      <c r="R462" s="9">
        <f t="shared" si="75"/>
        <v>39.5</v>
      </c>
      <c r="S462" s="9">
        <f t="shared" si="76"/>
        <v>37.35</v>
      </c>
      <c r="T462" s="9">
        <f t="shared" si="77"/>
        <v>33.25</v>
      </c>
      <c r="U462" s="8">
        <f t="shared" si="78"/>
        <v>33.933333333333337</v>
      </c>
      <c r="V462" s="8">
        <f t="shared" si="79"/>
        <v>33.762500000000003</v>
      </c>
    </row>
    <row r="463" spans="1:22" ht="13.5" x14ac:dyDescent="0.25">
      <c r="A463" s="3">
        <f>RSI!A463</f>
        <v>42681</v>
      </c>
      <c r="B463" s="2">
        <f>RSI!B463</f>
        <v>34.433999999999997</v>
      </c>
      <c r="C463" s="2">
        <f>RSI!I463</f>
        <v>44.112015017801156</v>
      </c>
      <c r="D463" s="2">
        <f>MACD!E463</f>
        <v>0.11959869484832808</v>
      </c>
      <c r="E463" s="2">
        <f>MACD!F463</f>
        <v>9.8880416462806889E-2</v>
      </c>
      <c r="F463" s="2">
        <f>'Moving Avg'!D463</f>
        <v>34.433999999999997</v>
      </c>
      <c r="G463" s="2">
        <f>'Moving Avg'!F463</f>
        <v>34.534999999999982</v>
      </c>
      <c r="H463" s="2">
        <f>'Moving Avg'!G463</f>
        <v>34.458219999999969</v>
      </c>
      <c r="I463" s="2">
        <f>'Moving Avg'!H463</f>
        <v>28.383880000000026</v>
      </c>
      <c r="J463" s="6" t="str">
        <f>OBV!F463</f>
        <v>NEUTRAL</v>
      </c>
      <c r="K463" s="6" t="str">
        <f>OBV!G463</f>
        <v>NEUTRAL</v>
      </c>
      <c r="L463" s="6" t="str">
        <f>OBV!H463</f>
        <v>NEUTRAL</v>
      </c>
      <c r="M463" s="8">
        <f t="shared" si="70"/>
        <v>25</v>
      </c>
      <c r="N463" s="8">
        <f t="shared" si="71"/>
        <v>0</v>
      </c>
      <c r="O463" s="8">
        <f t="shared" si="72"/>
        <v>75</v>
      </c>
      <c r="P463" s="8">
        <f t="shared" si="73"/>
        <v>33</v>
      </c>
      <c r="Q463" s="9">
        <f t="shared" si="74"/>
        <v>24.95</v>
      </c>
      <c r="R463" s="9">
        <f t="shared" si="75"/>
        <v>39.5</v>
      </c>
      <c r="S463" s="9">
        <f t="shared" si="76"/>
        <v>37.35</v>
      </c>
      <c r="T463" s="9">
        <f t="shared" si="77"/>
        <v>33.25</v>
      </c>
      <c r="U463" s="8">
        <f t="shared" si="78"/>
        <v>33.933333333333337</v>
      </c>
      <c r="V463" s="8">
        <f t="shared" si="79"/>
        <v>33.762500000000003</v>
      </c>
    </row>
    <row r="464" spans="1:22" ht="13.5" x14ac:dyDescent="0.25">
      <c r="A464" s="3">
        <f>RSI!A464</f>
        <v>42682</v>
      </c>
      <c r="B464" s="2">
        <f>RSI!B464</f>
        <v>34.433999999999997</v>
      </c>
      <c r="C464" s="2">
        <f>RSI!I464</f>
        <v>44.112015017801156</v>
      </c>
      <c r="D464" s="2">
        <f>MACD!E464</f>
        <v>9.8181138791019862E-2</v>
      </c>
      <c r="E464" s="2">
        <f>MACD!F464</f>
        <v>9.8740560928449489E-2</v>
      </c>
      <c r="F464" s="2">
        <f>'Moving Avg'!D464</f>
        <v>34.433999999999997</v>
      </c>
      <c r="G464" s="2">
        <f>'Moving Avg'!F464</f>
        <v>34.524849999999979</v>
      </c>
      <c r="H464" s="2">
        <f>'Moving Avg'!G464</f>
        <v>34.466319999999968</v>
      </c>
      <c r="I464" s="2">
        <f>'Moving Avg'!H464</f>
        <v>28.455330000000025</v>
      </c>
      <c r="J464" s="6" t="str">
        <f>OBV!F464</f>
        <v>NEUTRAL</v>
      </c>
      <c r="K464" s="6" t="str">
        <f>OBV!G464</f>
        <v>NEUTRAL</v>
      </c>
      <c r="L464" s="6" t="str">
        <f>OBV!H464</f>
        <v>NEUTRAL</v>
      </c>
      <c r="M464" s="8">
        <f t="shared" si="70"/>
        <v>25</v>
      </c>
      <c r="N464" s="8">
        <f t="shared" si="71"/>
        <v>45</v>
      </c>
      <c r="O464" s="8">
        <f t="shared" si="72"/>
        <v>75</v>
      </c>
      <c r="P464" s="8">
        <f t="shared" si="73"/>
        <v>33</v>
      </c>
      <c r="Q464" s="9">
        <f t="shared" si="74"/>
        <v>40.700000000000003</v>
      </c>
      <c r="R464" s="9">
        <f t="shared" si="75"/>
        <v>48.5</v>
      </c>
      <c r="S464" s="9">
        <f t="shared" si="76"/>
        <v>44.1</v>
      </c>
      <c r="T464" s="9">
        <f t="shared" si="77"/>
        <v>44.5</v>
      </c>
      <c r="U464" s="8">
        <f t="shared" si="78"/>
        <v>44.433333333333337</v>
      </c>
      <c r="V464" s="8">
        <f t="shared" si="79"/>
        <v>44.45</v>
      </c>
    </row>
    <row r="465" spans="1:22" ht="13.5" x14ac:dyDescent="0.25">
      <c r="A465" s="3">
        <f>RSI!A465</f>
        <v>42683</v>
      </c>
      <c r="B465" s="2">
        <f>RSI!B465</f>
        <v>34.433999999999997</v>
      </c>
      <c r="C465" s="2">
        <f>RSI!I465</f>
        <v>44.112015017801156</v>
      </c>
      <c r="D465" s="2">
        <f>MACD!E465</f>
        <v>8.0282128902346983E-2</v>
      </c>
      <c r="E465" s="2">
        <f>MACD!F465</f>
        <v>9.5048874523228993E-2</v>
      </c>
      <c r="F465" s="2">
        <f>'Moving Avg'!D465</f>
        <v>34.433999999999997</v>
      </c>
      <c r="G465" s="2">
        <f>'Moving Avg'!F465</f>
        <v>34.514699999999984</v>
      </c>
      <c r="H465" s="2">
        <f>'Moving Avg'!G465</f>
        <v>34.474419999999967</v>
      </c>
      <c r="I465" s="2">
        <f>'Moving Avg'!H465</f>
        <v>28.526780000000027</v>
      </c>
      <c r="J465" s="6" t="str">
        <f>OBV!F465</f>
        <v>NEUTRAL</v>
      </c>
      <c r="K465" s="6" t="str">
        <f>OBV!G465</f>
        <v>NEUTRAL</v>
      </c>
      <c r="L465" s="6" t="str">
        <f>OBV!H465</f>
        <v>NEUTRAL</v>
      </c>
      <c r="M465" s="8">
        <f t="shared" si="70"/>
        <v>25</v>
      </c>
      <c r="N465" s="8">
        <f t="shared" si="71"/>
        <v>45</v>
      </c>
      <c r="O465" s="8">
        <f t="shared" si="72"/>
        <v>75</v>
      </c>
      <c r="P465" s="8">
        <f t="shared" si="73"/>
        <v>33</v>
      </c>
      <c r="Q465" s="9">
        <f t="shared" si="74"/>
        <v>40.700000000000003</v>
      </c>
      <c r="R465" s="9">
        <f t="shared" si="75"/>
        <v>48.5</v>
      </c>
      <c r="S465" s="9">
        <f t="shared" si="76"/>
        <v>44.1</v>
      </c>
      <c r="T465" s="9">
        <f t="shared" si="77"/>
        <v>44.5</v>
      </c>
      <c r="U465" s="8">
        <f t="shared" si="78"/>
        <v>44.433333333333337</v>
      </c>
      <c r="V465" s="8">
        <f t="shared" si="79"/>
        <v>44.45</v>
      </c>
    </row>
    <row r="466" spans="1:22" ht="13.5" x14ac:dyDescent="0.25">
      <c r="A466" s="3">
        <f>RSI!A466</f>
        <v>42684</v>
      </c>
      <c r="B466" s="2">
        <f>RSI!B466</f>
        <v>34.433999999999997</v>
      </c>
      <c r="C466" s="2">
        <f>RSI!I466</f>
        <v>44.112015017801156</v>
      </c>
      <c r="D466" s="2">
        <f>MACD!E466</f>
        <v>6.5343792050512661E-2</v>
      </c>
      <c r="E466" s="2">
        <f>MACD!F466</f>
        <v>8.9107858028685732E-2</v>
      </c>
      <c r="F466" s="2">
        <f>'Moving Avg'!D466</f>
        <v>34.433999999999997</v>
      </c>
      <c r="G466" s="2">
        <f>'Moving Avg'!F466</f>
        <v>34.504549999999981</v>
      </c>
      <c r="H466" s="2">
        <f>'Moving Avg'!G466</f>
        <v>34.482519999999965</v>
      </c>
      <c r="I466" s="2">
        <f>'Moving Avg'!H466</f>
        <v>28.598230000000029</v>
      </c>
      <c r="J466" s="6" t="str">
        <f>OBV!F466</f>
        <v>NEUTRAL</v>
      </c>
      <c r="K466" s="6" t="str">
        <f>OBV!G466</f>
        <v>NEUTRAL</v>
      </c>
      <c r="L466" s="6" t="str">
        <f>OBV!H466</f>
        <v>NEUTRAL</v>
      </c>
      <c r="M466" s="8">
        <f t="shared" si="70"/>
        <v>25</v>
      </c>
      <c r="N466" s="8">
        <f t="shared" si="71"/>
        <v>100</v>
      </c>
      <c r="O466" s="8">
        <f t="shared" si="72"/>
        <v>75</v>
      </c>
      <c r="P466" s="8">
        <f t="shared" si="73"/>
        <v>33</v>
      </c>
      <c r="Q466" s="9">
        <f t="shared" si="74"/>
        <v>59.95</v>
      </c>
      <c r="R466" s="9">
        <f t="shared" si="75"/>
        <v>59.5</v>
      </c>
      <c r="S466" s="9">
        <f t="shared" si="76"/>
        <v>52.35</v>
      </c>
      <c r="T466" s="9">
        <f t="shared" si="77"/>
        <v>58.25</v>
      </c>
      <c r="U466" s="8">
        <f t="shared" si="78"/>
        <v>57.266666666666673</v>
      </c>
      <c r="V466" s="8">
        <f t="shared" si="79"/>
        <v>57.512500000000003</v>
      </c>
    </row>
    <row r="467" spans="1:22" ht="13.5" x14ac:dyDescent="0.25">
      <c r="A467" s="3">
        <f>RSI!A467</f>
        <v>42685</v>
      </c>
      <c r="B467" s="2">
        <f>RSI!B467</f>
        <v>34.433999999999997</v>
      </c>
      <c r="C467" s="2">
        <f>RSI!I467</f>
        <v>44.112015017801163</v>
      </c>
      <c r="D467" s="2">
        <f>MACD!E467</f>
        <v>5.2895308282835174E-2</v>
      </c>
      <c r="E467" s="2">
        <f>MACD!F467</f>
        <v>8.1865348079515621E-2</v>
      </c>
      <c r="F467" s="2">
        <f>'Moving Avg'!D467</f>
        <v>34.433999999999997</v>
      </c>
      <c r="G467" s="2">
        <f>'Moving Avg'!F467</f>
        <v>34.494399999999985</v>
      </c>
      <c r="H467" s="2">
        <f>'Moving Avg'!G467</f>
        <v>34.482519999999965</v>
      </c>
      <c r="I467" s="2">
        <f>'Moving Avg'!H467</f>
        <v>28.67418500000003</v>
      </c>
      <c r="J467" s="6" t="str">
        <f>OBV!F467</f>
        <v>NEUTRAL</v>
      </c>
      <c r="K467" s="6" t="str">
        <f>OBV!G467</f>
        <v>NEUTRAL</v>
      </c>
      <c r="L467" s="6" t="str">
        <f>OBV!H467</f>
        <v>NEUTRAL</v>
      </c>
      <c r="M467" s="8">
        <f t="shared" si="70"/>
        <v>25</v>
      </c>
      <c r="N467" s="8">
        <f t="shared" si="71"/>
        <v>100</v>
      </c>
      <c r="O467" s="8">
        <f t="shared" si="72"/>
        <v>75</v>
      </c>
      <c r="P467" s="8">
        <f t="shared" si="73"/>
        <v>33</v>
      </c>
      <c r="Q467" s="9">
        <f t="shared" si="74"/>
        <v>59.95</v>
      </c>
      <c r="R467" s="9">
        <f t="shared" si="75"/>
        <v>59.5</v>
      </c>
      <c r="S467" s="9">
        <f t="shared" si="76"/>
        <v>52.35</v>
      </c>
      <c r="T467" s="9">
        <f t="shared" si="77"/>
        <v>58.25</v>
      </c>
      <c r="U467" s="8">
        <f t="shared" si="78"/>
        <v>57.266666666666673</v>
      </c>
      <c r="V467" s="8">
        <f t="shared" si="79"/>
        <v>57.512500000000003</v>
      </c>
    </row>
    <row r="468" spans="1:22" ht="13.5" x14ac:dyDescent="0.25">
      <c r="A468" s="3">
        <f>RSI!A468</f>
        <v>42688</v>
      </c>
      <c r="B468" s="2">
        <f>RSI!B468</f>
        <v>34.433999999999997</v>
      </c>
      <c r="C468" s="2">
        <f>RSI!I468</f>
        <v>44.11201501780117</v>
      </c>
      <c r="D468" s="2">
        <f>MACD!E468</f>
        <v>4.2539427173878153E-2</v>
      </c>
      <c r="E468" s="2">
        <f>MACD!F468</f>
        <v>7.4000163898388122E-2</v>
      </c>
      <c r="F468" s="2">
        <f>'Moving Avg'!D468</f>
        <v>34.433999999999997</v>
      </c>
      <c r="G468" s="2">
        <f>'Moving Avg'!F468</f>
        <v>34.484249999999982</v>
      </c>
      <c r="H468" s="2">
        <f>'Moving Avg'!G468</f>
        <v>34.482519999999965</v>
      </c>
      <c r="I468" s="2">
        <f>'Moving Avg'!H468</f>
        <v>28.748715000000029</v>
      </c>
      <c r="J468" s="6" t="str">
        <f>OBV!F468</f>
        <v>NEUTRAL</v>
      </c>
      <c r="K468" s="6" t="str">
        <f>OBV!G468</f>
        <v>NEUTRAL</v>
      </c>
      <c r="L468" s="6" t="str">
        <f>OBV!H468</f>
        <v>NEUTRAL</v>
      </c>
      <c r="M468" s="8">
        <f t="shared" si="70"/>
        <v>25</v>
      </c>
      <c r="N468" s="8">
        <f t="shared" si="71"/>
        <v>100</v>
      </c>
      <c r="O468" s="8">
        <f t="shared" si="72"/>
        <v>75</v>
      </c>
      <c r="P468" s="8">
        <f t="shared" si="73"/>
        <v>33</v>
      </c>
      <c r="Q468" s="9">
        <f t="shared" si="74"/>
        <v>59.95</v>
      </c>
      <c r="R468" s="9">
        <f t="shared" si="75"/>
        <v>59.5</v>
      </c>
      <c r="S468" s="9">
        <f t="shared" si="76"/>
        <v>52.35</v>
      </c>
      <c r="T468" s="9">
        <f t="shared" si="77"/>
        <v>58.25</v>
      </c>
      <c r="U468" s="8">
        <f t="shared" si="78"/>
        <v>57.266666666666673</v>
      </c>
      <c r="V468" s="8">
        <f t="shared" si="79"/>
        <v>57.512500000000003</v>
      </c>
    </row>
    <row r="469" spans="1:22" ht="13.5" x14ac:dyDescent="0.25">
      <c r="A469" s="3">
        <f>RSI!A469</f>
        <v>42689</v>
      </c>
      <c r="B469" s="2">
        <f>RSI!B469</f>
        <v>34.433999999999997</v>
      </c>
      <c r="C469" s="2">
        <f>RSI!I469</f>
        <v>44.11201501780117</v>
      </c>
      <c r="D469" s="2">
        <f>MACD!E469</f>
        <v>3.3941065311594798E-2</v>
      </c>
      <c r="E469" s="2">
        <f>MACD!F469</f>
        <v>6.598834418102946E-2</v>
      </c>
      <c r="F469" s="2">
        <f>'Moving Avg'!D469</f>
        <v>34.433999999999997</v>
      </c>
      <c r="G469" s="2">
        <f>'Moving Avg'!F469</f>
        <v>34.474099999999979</v>
      </c>
      <c r="H469" s="2">
        <f>'Moving Avg'!G469</f>
        <v>34.482519999999965</v>
      </c>
      <c r="I469" s="2">
        <f>'Moving Avg'!H469</f>
        <v>28.82178500000003</v>
      </c>
      <c r="J469" s="6" t="str">
        <f>OBV!F469</f>
        <v>NEUTRAL</v>
      </c>
      <c r="K469" s="6" t="str">
        <f>OBV!G469</f>
        <v>NEUTRAL</v>
      </c>
      <c r="L469" s="6" t="str">
        <f>OBV!H469</f>
        <v>NEUTRAL</v>
      </c>
      <c r="M469" s="8">
        <f t="shared" si="70"/>
        <v>25</v>
      </c>
      <c r="N469" s="8">
        <f t="shared" si="71"/>
        <v>100</v>
      </c>
      <c r="O469" s="8">
        <f t="shared" si="72"/>
        <v>75</v>
      </c>
      <c r="P469" s="8">
        <f t="shared" si="73"/>
        <v>33</v>
      </c>
      <c r="Q469" s="9">
        <f t="shared" si="74"/>
        <v>59.95</v>
      </c>
      <c r="R469" s="9">
        <f t="shared" si="75"/>
        <v>59.5</v>
      </c>
      <c r="S469" s="9">
        <f t="shared" si="76"/>
        <v>52.35</v>
      </c>
      <c r="T469" s="9">
        <f t="shared" si="77"/>
        <v>58.25</v>
      </c>
      <c r="U469" s="8">
        <f t="shared" si="78"/>
        <v>57.266666666666673</v>
      </c>
      <c r="V469" s="8">
        <f t="shared" si="79"/>
        <v>57.512500000000003</v>
      </c>
    </row>
    <row r="470" spans="1:22" ht="13.5" x14ac:dyDescent="0.25">
      <c r="A470" s="3">
        <f>RSI!A470</f>
        <v>42690</v>
      </c>
      <c r="B470" s="2">
        <f>RSI!B470</f>
        <v>34.433999999999997</v>
      </c>
      <c r="C470" s="2">
        <f>RSI!I470</f>
        <v>44.11201501780117</v>
      </c>
      <c r="D470" s="2">
        <f>MACD!E470</f>
        <v>2.681766424785792E-2</v>
      </c>
      <c r="E470" s="2">
        <f>MACD!F470</f>
        <v>5.8154208194395152E-2</v>
      </c>
      <c r="F470" s="2">
        <f>'Moving Avg'!D470</f>
        <v>34.433999999999997</v>
      </c>
      <c r="G470" s="2">
        <f>'Moving Avg'!F470</f>
        <v>34.454249999999981</v>
      </c>
      <c r="H470" s="2">
        <f>'Moving Avg'!G470</f>
        <v>34.482519999999965</v>
      </c>
      <c r="I470" s="2">
        <f>'Moving Avg'!H470</f>
        <v>28.894855000000035</v>
      </c>
      <c r="J470" s="6" t="str">
        <f>OBV!F470</f>
        <v>NEUTRAL</v>
      </c>
      <c r="K470" s="6" t="str">
        <f>OBV!G470</f>
        <v>NEUTRAL</v>
      </c>
      <c r="L470" s="6" t="str">
        <f>OBV!H470</f>
        <v>NEUTRAL</v>
      </c>
      <c r="M470" s="8">
        <f t="shared" si="70"/>
        <v>25</v>
      </c>
      <c r="N470" s="8">
        <f t="shared" si="71"/>
        <v>100</v>
      </c>
      <c r="O470" s="8">
        <f t="shared" si="72"/>
        <v>75</v>
      </c>
      <c r="P470" s="8">
        <f t="shared" si="73"/>
        <v>33</v>
      </c>
      <c r="Q470" s="9">
        <f t="shared" si="74"/>
        <v>59.95</v>
      </c>
      <c r="R470" s="9">
        <f t="shared" si="75"/>
        <v>59.5</v>
      </c>
      <c r="S470" s="9">
        <f t="shared" si="76"/>
        <v>52.35</v>
      </c>
      <c r="T470" s="9">
        <f t="shared" si="77"/>
        <v>58.25</v>
      </c>
      <c r="U470" s="8">
        <f t="shared" si="78"/>
        <v>57.266666666666673</v>
      </c>
      <c r="V470" s="8">
        <f t="shared" si="79"/>
        <v>57.512500000000003</v>
      </c>
    </row>
    <row r="471" spans="1:22" ht="13.5" x14ac:dyDescent="0.25">
      <c r="A471" s="3">
        <f>RSI!A471</f>
        <v>42691</v>
      </c>
      <c r="B471" s="2">
        <f>RSI!B471</f>
        <v>34.433999999999997</v>
      </c>
      <c r="C471" s="2">
        <f>RSI!I471</f>
        <v>44.11201501780117</v>
      </c>
      <c r="D471" s="2">
        <f>MACD!E471</f>
        <v>2.0931037611049419E-2</v>
      </c>
      <c r="E471" s="2">
        <f>MACD!F471</f>
        <v>5.0709574077726007E-2</v>
      </c>
      <c r="F471" s="2">
        <f>'Moving Avg'!D471</f>
        <v>34.433999999999997</v>
      </c>
      <c r="G471" s="2">
        <f>'Moving Avg'!F471</f>
        <v>34.433999999999983</v>
      </c>
      <c r="H471" s="2">
        <f>'Moving Avg'!G471</f>
        <v>34.482519999999973</v>
      </c>
      <c r="I471" s="2">
        <f>'Moving Avg'!H471</f>
        <v>28.970925000000033</v>
      </c>
      <c r="J471" s="6" t="str">
        <f>OBV!F471</f>
        <v>NEUTRAL</v>
      </c>
      <c r="K471" s="6" t="str">
        <f>OBV!G471</f>
        <v>NEUTRAL</v>
      </c>
      <c r="L471" s="6" t="str">
        <f>OBV!H471</f>
        <v>NEUTRAL</v>
      </c>
      <c r="M471" s="8">
        <f t="shared" si="70"/>
        <v>25</v>
      </c>
      <c r="N471" s="8">
        <f t="shared" si="71"/>
        <v>100</v>
      </c>
      <c r="O471" s="8">
        <f t="shared" si="72"/>
        <v>75</v>
      </c>
      <c r="P471" s="8">
        <f t="shared" si="73"/>
        <v>33</v>
      </c>
      <c r="Q471" s="9">
        <f t="shared" si="74"/>
        <v>59.95</v>
      </c>
      <c r="R471" s="9">
        <f t="shared" si="75"/>
        <v>59.5</v>
      </c>
      <c r="S471" s="9">
        <f t="shared" si="76"/>
        <v>52.35</v>
      </c>
      <c r="T471" s="9">
        <f t="shared" si="77"/>
        <v>58.25</v>
      </c>
      <c r="U471" s="8">
        <f t="shared" si="78"/>
        <v>57.266666666666673</v>
      </c>
      <c r="V471" s="8">
        <f t="shared" si="79"/>
        <v>57.512500000000003</v>
      </c>
    </row>
    <row r="472" spans="1:22" ht="13.5" x14ac:dyDescent="0.25">
      <c r="A472" s="3">
        <f>RSI!A472</f>
        <v>42692</v>
      </c>
      <c r="B472" s="2">
        <f>RSI!B472</f>
        <v>34.433999999999997</v>
      </c>
      <c r="C472" s="2">
        <f>RSI!I472</f>
        <v>44.11201501780117</v>
      </c>
      <c r="D472" s="2">
        <f>MACD!E472</f>
        <v>1.6080477851602382E-2</v>
      </c>
      <c r="E472" s="2">
        <f>MACD!F472</f>
        <v>4.3783754832501284E-2</v>
      </c>
      <c r="F472" s="2">
        <f>'Moving Avg'!D472</f>
        <v>34.433999999999997</v>
      </c>
      <c r="G472" s="2">
        <f>'Moving Avg'!F472</f>
        <v>34.433999999999983</v>
      </c>
      <c r="H472" s="2">
        <f>'Moving Avg'!G472</f>
        <v>34.482519999999973</v>
      </c>
      <c r="I472" s="2">
        <f>'Moving Avg'!H472</f>
        <v>29.046995000000035</v>
      </c>
      <c r="J472" s="6" t="str">
        <f>OBV!F472</f>
        <v>NEUTRAL</v>
      </c>
      <c r="K472" s="6" t="str">
        <f>OBV!G472</f>
        <v>NEUTRAL</v>
      </c>
      <c r="L472" s="6" t="str">
        <f>OBV!H472</f>
        <v>NEUTRAL</v>
      </c>
      <c r="M472" s="8">
        <f t="shared" si="70"/>
        <v>25</v>
      </c>
      <c r="N472" s="8">
        <f t="shared" si="71"/>
        <v>100</v>
      </c>
      <c r="O472" s="8">
        <f t="shared" si="72"/>
        <v>75</v>
      </c>
      <c r="P472" s="8">
        <f t="shared" si="73"/>
        <v>33</v>
      </c>
      <c r="Q472" s="9">
        <f t="shared" si="74"/>
        <v>59.95</v>
      </c>
      <c r="R472" s="9">
        <f t="shared" si="75"/>
        <v>59.5</v>
      </c>
      <c r="S472" s="9">
        <f t="shared" si="76"/>
        <v>52.35</v>
      </c>
      <c r="T472" s="9">
        <f t="shared" si="77"/>
        <v>58.25</v>
      </c>
      <c r="U472" s="8">
        <f t="shared" si="78"/>
        <v>57.266666666666673</v>
      </c>
      <c r="V472" s="8">
        <f t="shared" si="79"/>
        <v>57.512500000000003</v>
      </c>
    </row>
    <row r="473" spans="1:22" ht="13.5" x14ac:dyDescent="0.25">
      <c r="A473" s="3">
        <f>RSI!A473</f>
        <v>42695</v>
      </c>
      <c r="B473" s="2">
        <f>RSI!B473</f>
        <v>34.433999999999997</v>
      </c>
      <c r="C473" s="2">
        <f>RSI!I473</f>
        <v>44.11201501780117</v>
      </c>
      <c r="D473" s="2">
        <f>MACD!E473</f>
        <v>1.2096928434921494E-2</v>
      </c>
      <c r="E473" s="2">
        <f>MACD!F473</f>
        <v>3.7446389552985328E-2</v>
      </c>
      <c r="F473" s="2">
        <f>'Moving Avg'!D473</f>
        <v>34.433999999999997</v>
      </c>
      <c r="G473" s="2">
        <f>'Moving Avg'!F473</f>
        <v>34.433999999999983</v>
      </c>
      <c r="H473" s="2">
        <f>'Moving Avg'!G473</f>
        <v>34.482519999999973</v>
      </c>
      <c r="I473" s="2">
        <f>'Moving Avg'!H473</f>
        <v>29.12306500000004</v>
      </c>
      <c r="J473" s="6" t="str">
        <f>OBV!F473</f>
        <v>NEUTRAL</v>
      </c>
      <c r="K473" s="6" t="str">
        <f>OBV!G473</f>
        <v>NEUTRAL</v>
      </c>
      <c r="L473" s="6" t="str">
        <f>OBV!H473</f>
        <v>NEUTRAL</v>
      </c>
      <c r="M473" s="8">
        <f t="shared" si="70"/>
        <v>25</v>
      </c>
      <c r="N473" s="8">
        <f t="shared" si="71"/>
        <v>100</v>
      </c>
      <c r="O473" s="8">
        <f t="shared" si="72"/>
        <v>75</v>
      </c>
      <c r="P473" s="8">
        <f t="shared" si="73"/>
        <v>33</v>
      </c>
      <c r="Q473" s="9">
        <f t="shared" si="74"/>
        <v>59.95</v>
      </c>
      <c r="R473" s="9">
        <f t="shared" si="75"/>
        <v>59.5</v>
      </c>
      <c r="S473" s="9">
        <f t="shared" si="76"/>
        <v>52.35</v>
      </c>
      <c r="T473" s="9">
        <f t="shared" si="77"/>
        <v>58.25</v>
      </c>
      <c r="U473" s="8">
        <f t="shared" si="78"/>
        <v>57.266666666666673</v>
      </c>
      <c r="V473" s="8">
        <f t="shared" si="79"/>
        <v>57.512500000000003</v>
      </c>
    </row>
    <row r="474" spans="1:22" ht="13.5" x14ac:dyDescent="0.25">
      <c r="A474" s="3">
        <f>RSI!A474</f>
        <v>42696</v>
      </c>
      <c r="B474" s="2">
        <f>RSI!B474</f>
        <v>34.433999999999997</v>
      </c>
      <c r="C474" s="2">
        <f>RSI!I474</f>
        <v>44.112015017801184</v>
      </c>
      <c r="D474" s="2">
        <f>MACD!E474</f>
        <v>8.8380572003714519E-3</v>
      </c>
      <c r="E474" s="2">
        <f>MACD!F474</f>
        <v>3.1724723082462554E-2</v>
      </c>
      <c r="F474" s="2">
        <f>'Moving Avg'!D474</f>
        <v>34.433999999999997</v>
      </c>
      <c r="G474" s="2">
        <f>'Moving Avg'!F474</f>
        <v>34.433999999999983</v>
      </c>
      <c r="H474" s="2">
        <f>'Moving Avg'!G474</f>
        <v>34.482519999999973</v>
      </c>
      <c r="I474" s="2">
        <f>'Moving Avg'!H474</f>
        <v>29.199135000000037</v>
      </c>
      <c r="J474" s="6" t="str">
        <f>OBV!F474</f>
        <v>NEUTRAL</v>
      </c>
      <c r="K474" s="6" t="str">
        <f>OBV!G474</f>
        <v>NEUTRAL</v>
      </c>
      <c r="L474" s="6" t="str">
        <f>OBV!H474</f>
        <v>NEUTRAL</v>
      </c>
      <c r="M474" s="8">
        <f t="shared" si="70"/>
        <v>25</v>
      </c>
      <c r="N474" s="8">
        <f t="shared" si="71"/>
        <v>100</v>
      </c>
      <c r="O474" s="8">
        <f t="shared" si="72"/>
        <v>75</v>
      </c>
      <c r="P474" s="8">
        <f t="shared" si="73"/>
        <v>33</v>
      </c>
      <c r="Q474" s="9">
        <f t="shared" si="74"/>
        <v>59.95</v>
      </c>
      <c r="R474" s="9">
        <f t="shared" si="75"/>
        <v>59.5</v>
      </c>
      <c r="S474" s="9">
        <f t="shared" si="76"/>
        <v>52.35</v>
      </c>
      <c r="T474" s="9">
        <f t="shared" si="77"/>
        <v>58.25</v>
      </c>
      <c r="U474" s="8">
        <f t="shared" si="78"/>
        <v>57.266666666666673</v>
      </c>
      <c r="V474" s="8">
        <f t="shared" si="79"/>
        <v>57.512500000000003</v>
      </c>
    </row>
    <row r="475" spans="1:22" ht="13.5" x14ac:dyDescent="0.25">
      <c r="A475" s="3">
        <f>RSI!A475</f>
        <v>42697</v>
      </c>
      <c r="B475" s="2">
        <f>RSI!B475</f>
        <v>34.433999999999997</v>
      </c>
      <c r="C475" s="2">
        <f>RSI!I475</f>
        <v>44.112015017801177</v>
      </c>
      <c r="D475" s="2">
        <f>MACD!E475</f>
        <v>6.1840919060642818E-3</v>
      </c>
      <c r="E475" s="2">
        <f>MACD!F475</f>
        <v>2.6616596847182903E-2</v>
      </c>
      <c r="F475" s="2">
        <f>'Moving Avg'!D475</f>
        <v>34.433999999999997</v>
      </c>
      <c r="G475" s="2">
        <f>'Moving Avg'!F475</f>
        <v>34.433999999999983</v>
      </c>
      <c r="H475" s="2">
        <f>'Moving Avg'!G475</f>
        <v>34.482519999999973</v>
      </c>
      <c r="I475" s="2">
        <f>'Moving Avg'!H475</f>
        <v>29.275365000000036</v>
      </c>
      <c r="J475" s="6" t="str">
        <f>OBV!F475</f>
        <v>NEUTRAL</v>
      </c>
      <c r="K475" s="6" t="str">
        <f>OBV!G475</f>
        <v>NEUTRAL</v>
      </c>
      <c r="L475" s="6" t="str">
        <f>OBV!H475</f>
        <v>NEUTRAL</v>
      </c>
      <c r="M475" s="8">
        <f t="shared" si="70"/>
        <v>25</v>
      </c>
      <c r="N475" s="8">
        <f t="shared" si="71"/>
        <v>100</v>
      </c>
      <c r="O475" s="8">
        <f t="shared" si="72"/>
        <v>75</v>
      </c>
      <c r="P475" s="8">
        <f t="shared" si="73"/>
        <v>33</v>
      </c>
      <c r="Q475" s="9">
        <f t="shared" si="74"/>
        <v>59.95</v>
      </c>
      <c r="R475" s="9">
        <f t="shared" si="75"/>
        <v>59.5</v>
      </c>
      <c r="S475" s="9">
        <f t="shared" si="76"/>
        <v>52.35</v>
      </c>
      <c r="T475" s="9">
        <f t="shared" si="77"/>
        <v>58.25</v>
      </c>
      <c r="U475" s="8">
        <f t="shared" si="78"/>
        <v>57.266666666666673</v>
      </c>
      <c r="V475" s="8">
        <f t="shared" si="79"/>
        <v>57.512500000000003</v>
      </c>
    </row>
    <row r="476" spans="1:22" ht="13.5" x14ac:dyDescent="0.25">
      <c r="A476" s="3">
        <f>RSI!A476</f>
        <v>42698</v>
      </c>
      <c r="B476" s="2">
        <f>RSI!B476</f>
        <v>34.433999999999997</v>
      </c>
      <c r="C476" s="2">
        <f>RSI!I476</f>
        <v>44.112015017801177</v>
      </c>
      <c r="D476" s="2">
        <f>MACD!E476</f>
        <v>4.0343003859533155E-3</v>
      </c>
      <c r="E476" s="2">
        <f>MACD!F476</f>
        <v>2.2100137554936988E-2</v>
      </c>
      <c r="F476" s="2">
        <f>'Moving Avg'!D476</f>
        <v>34.433999999999997</v>
      </c>
      <c r="G476" s="2">
        <f>'Moving Avg'!F476</f>
        <v>34.433999999999983</v>
      </c>
      <c r="H476" s="2">
        <f>'Moving Avg'!G476</f>
        <v>34.482519999999973</v>
      </c>
      <c r="I476" s="2">
        <f>'Moving Avg'!H476</f>
        <v>29.351595000000039</v>
      </c>
      <c r="J476" s="6" t="str">
        <f>OBV!F476</f>
        <v>NEUTRAL</v>
      </c>
      <c r="K476" s="6" t="str">
        <f>OBV!G476</f>
        <v>NEUTRAL</v>
      </c>
      <c r="L476" s="6" t="str">
        <f>OBV!H476</f>
        <v>NEUTRAL</v>
      </c>
      <c r="M476" s="8">
        <f t="shared" si="70"/>
        <v>25</v>
      </c>
      <c r="N476" s="8">
        <f t="shared" si="71"/>
        <v>45</v>
      </c>
      <c r="O476" s="8">
        <f t="shared" si="72"/>
        <v>75</v>
      </c>
      <c r="P476" s="8">
        <f t="shared" si="73"/>
        <v>33</v>
      </c>
      <c r="Q476" s="9">
        <f t="shared" si="74"/>
        <v>40.700000000000003</v>
      </c>
      <c r="R476" s="9">
        <f t="shared" si="75"/>
        <v>48.5</v>
      </c>
      <c r="S476" s="9">
        <f t="shared" si="76"/>
        <v>44.1</v>
      </c>
      <c r="T476" s="9">
        <f t="shared" si="77"/>
        <v>44.5</v>
      </c>
      <c r="U476" s="8">
        <f t="shared" si="78"/>
        <v>44.433333333333337</v>
      </c>
      <c r="V476" s="8">
        <f t="shared" si="79"/>
        <v>44.45</v>
      </c>
    </row>
    <row r="477" spans="1:22" ht="13.5" x14ac:dyDescent="0.25">
      <c r="A477" s="3">
        <f>RSI!A477</f>
        <v>42699</v>
      </c>
      <c r="B477" s="2">
        <f>RSI!B477</f>
        <v>34.433999999999997</v>
      </c>
      <c r="C477" s="2">
        <f>RSI!I477</f>
        <v>44.112015017801184</v>
      </c>
      <c r="D477" s="2">
        <f>MACD!E477</f>
        <v>2.3040158572555924E-3</v>
      </c>
      <c r="E477" s="2">
        <f>MACD!F477</f>
        <v>1.8140913215400709E-2</v>
      </c>
      <c r="F477" s="2">
        <f>'Moving Avg'!D477</f>
        <v>34.433999999999997</v>
      </c>
      <c r="G477" s="2">
        <f>'Moving Avg'!F477</f>
        <v>34.433999999999983</v>
      </c>
      <c r="H477" s="2">
        <f>'Moving Avg'!G477</f>
        <v>34.482519999999973</v>
      </c>
      <c r="I477" s="2">
        <f>'Moving Avg'!H477</f>
        <v>29.427825000000038</v>
      </c>
      <c r="J477" s="6" t="str">
        <f>OBV!F477</f>
        <v>NEUTRAL</v>
      </c>
      <c r="K477" s="6" t="str">
        <f>OBV!G477</f>
        <v>NEUTRAL</v>
      </c>
      <c r="L477" s="6" t="str">
        <f>OBV!H477</f>
        <v>NEUTRAL</v>
      </c>
      <c r="M477" s="8">
        <f t="shared" si="70"/>
        <v>25</v>
      </c>
      <c r="N477" s="8">
        <f t="shared" si="71"/>
        <v>45</v>
      </c>
      <c r="O477" s="8">
        <f t="shared" si="72"/>
        <v>75</v>
      </c>
      <c r="P477" s="8">
        <f t="shared" si="73"/>
        <v>33</v>
      </c>
      <c r="Q477" s="9">
        <f t="shared" si="74"/>
        <v>40.700000000000003</v>
      </c>
      <c r="R477" s="9">
        <f t="shared" si="75"/>
        <v>48.5</v>
      </c>
      <c r="S477" s="9">
        <f t="shared" si="76"/>
        <v>44.1</v>
      </c>
      <c r="T477" s="9">
        <f t="shared" si="77"/>
        <v>44.5</v>
      </c>
      <c r="U477" s="8">
        <f t="shared" si="78"/>
        <v>44.433333333333337</v>
      </c>
      <c r="V477" s="8">
        <f t="shared" si="79"/>
        <v>44.45</v>
      </c>
    </row>
    <row r="478" spans="1:22" ht="13.5" x14ac:dyDescent="0.25">
      <c r="A478" s="3">
        <f>RSI!A478</f>
        <v>42702</v>
      </c>
      <c r="B478" s="2">
        <f>RSI!B478</f>
        <v>34.433999999999997</v>
      </c>
      <c r="C478" s="2">
        <f>RSI!I478</f>
        <v>44.112015017801184</v>
      </c>
      <c r="D478" s="2">
        <f>MACD!E478</f>
        <v>9.2212323953333453E-4</v>
      </c>
      <c r="E478" s="2">
        <f>MACD!F478</f>
        <v>1.4697155220227234E-2</v>
      </c>
      <c r="F478" s="2">
        <f>'Moving Avg'!D478</f>
        <v>34.433999999999997</v>
      </c>
      <c r="G478" s="2">
        <f>'Moving Avg'!F478</f>
        <v>34.433999999999983</v>
      </c>
      <c r="H478" s="2">
        <f>'Moving Avg'!G478</f>
        <v>34.48251999999998</v>
      </c>
      <c r="I478" s="2">
        <f>'Moving Avg'!H478</f>
        <v>29.50405500000004</v>
      </c>
      <c r="J478" s="6" t="str">
        <f>OBV!F478</f>
        <v>NEUTRAL</v>
      </c>
      <c r="K478" s="6" t="str">
        <f>OBV!G478</f>
        <v>NEUTRAL</v>
      </c>
      <c r="L478" s="6" t="str">
        <f>OBV!H478</f>
        <v>NEUTRAL</v>
      </c>
      <c r="M478" s="8">
        <f t="shared" si="70"/>
        <v>25</v>
      </c>
      <c r="N478" s="8">
        <f t="shared" si="71"/>
        <v>45</v>
      </c>
      <c r="O478" s="8">
        <f t="shared" si="72"/>
        <v>50</v>
      </c>
      <c r="P478" s="8">
        <f t="shared" si="73"/>
        <v>33</v>
      </c>
      <c r="Q478" s="9">
        <f t="shared" si="74"/>
        <v>36.950000000000003</v>
      </c>
      <c r="R478" s="9">
        <f t="shared" si="75"/>
        <v>39.75</v>
      </c>
      <c r="S478" s="9">
        <f t="shared" si="76"/>
        <v>37.85</v>
      </c>
      <c r="T478" s="9">
        <f t="shared" si="77"/>
        <v>38.25</v>
      </c>
      <c r="U478" s="8">
        <f t="shared" si="78"/>
        <v>38.183333333333337</v>
      </c>
      <c r="V478" s="8">
        <f t="shared" si="79"/>
        <v>38.200000000000003</v>
      </c>
    </row>
    <row r="479" spans="1:22" ht="13.5" x14ac:dyDescent="0.25">
      <c r="A479" s="3">
        <f>RSI!A479</f>
        <v>42703</v>
      </c>
      <c r="B479" s="2">
        <f>RSI!B479</f>
        <v>34.433999999999997</v>
      </c>
      <c r="C479" s="2">
        <f>RSI!I479</f>
        <v>44.112015017801184</v>
      </c>
      <c r="D479" s="2">
        <f>MACD!E479</f>
        <v>-1.7106468876448844E-4</v>
      </c>
      <c r="E479" s="2">
        <f>MACD!F479</f>
        <v>1.172351123842889E-2</v>
      </c>
      <c r="F479" s="2">
        <f>'Moving Avg'!D479</f>
        <v>34.433999999999997</v>
      </c>
      <c r="G479" s="2">
        <f>'Moving Avg'!F479</f>
        <v>34.433999999999983</v>
      </c>
      <c r="H479" s="2">
        <f>'Moving Avg'!G479</f>
        <v>34.48251999999998</v>
      </c>
      <c r="I479" s="2">
        <f>'Moving Avg'!H479</f>
        <v>29.583130000000036</v>
      </c>
      <c r="J479" s="6" t="str">
        <f>OBV!F479</f>
        <v>NEUTRAL</v>
      </c>
      <c r="K479" s="6" t="str">
        <f>OBV!G479</f>
        <v>NEUTRAL</v>
      </c>
      <c r="L479" s="6" t="str">
        <f>OBV!H479</f>
        <v>NEUTRAL</v>
      </c>
      <c r="M479" s="8">
        <f t="shared" si="70"/>
        <v>25</v>
      </c>
      <c r="N479" s="8">
        <f t="shared" si="71"/>
        <v>45</v>
      </c>
      <c r="O479" s="8">
        <f t="shared" si="72"/>
        <v>50</v>
      </c>
      <c r="P479" s="8">
        <f t="shared" si="73"/>
        <v>33</v>
      </c>
      <c r="Q479" s="9">
        <f t="shared" si="74"/>
        <v>36.950000000000003</v>
      </c>
      <c r="R479" s="9">
        <f t="shared" si="75"/>
        <v>39.75</v>
      </c>
      <c r="S479" s="9">
        <f t="shared" si="76"/>
        <v>37.85</v>
      </c>
      <c r="T479" s="9">
        <f t="shared" si="77"/>
        <v>38.25</v>
      </c>
      <c r="U479" s="8">
        <f t="shared" si="78"/>
        <v>38.183333333333337</v>
      </c>
      <c r="V479" s="8">
        <f t="shared" si="79"/>
        <v>38.200000000000003</v>
      </c>
    </row>
    <row r="480" spans="1:22" ht="13.5" x14ac:dyDescent="0.25">
      <c r="A480" s="3">
        <f>RSI!A480</f>
        <v>42704</v>
      </c>
      <c r="B480" s="2">
        <f>RSI!B480</f>
        <v>34.433999999999997</v>
      </c>
      <c r="C480" s="2">
        <f>RSI!I480</f>
        <v>44.112015017801177</v>
      </c>
      <c r="D480" s="2">
        <f>MACD!E480</f>
        <v>-1.0256015022349629E-3</v>
      </c>
      <c r="E480" s="2">
        <f>MACD!F480</f>
        <v>9.1736886902961199E-3</v>
      </c>
      <c r="F480" s="2">
        <f>'Moving Avg'!D480</f>
        <v>34.433999999999997</v>
      </c>
      <c r="G480" s="2">
        <f>'Moving Avg'!F480</f>
        <v>34.433999999999983</v>
      </c>
      <c r="H480" s="2">
        <f>'Moving Avg'!G480</f>
        <v>34.48251999999998</v>
      </c>
      <c r="I480" s="2">
        <f>'Moving Avg'!H480</f>
        <v>29.662205000000039</v>
      </c>
      <c r="J480" s="6" t="str">
        <f>OBV!F480</f>
        <v>NEUTRAL</v>
      </c>
      <c r="K480" s="6" t="str">
        <f>OBV!G480</f>
        <v>NEUTRAL</v>
      </c>
      <c r="L480" s="6" t="str">
        <f>OBV!H480</f>
        <v>NEUTRAL</v>
      </c>
      <c r="M480" s="8">
        <f t="shared" si="70"/>
        <v>25</v>
      </c>
      <c r="N480" s="8">
        <f t="shared" si="71"/>
        <v>45</v>
      </c>
      <c r="O480" s="8">
        <f t="shared" si="72"/>
        <v>50</v>
      </c>
      <c r="P480" s="8">
        <f t="shared" si="73"/>
        <v>33</v>
      </c>
      <c r="Q480" s="9">
        <f t="shared" si="74"/>
        <v>36.950000000000003</v>
      </c>
      <c r="R480" s="9">
        <f t="shared" si="75"/>
        <v>39.75</v>
      </c>
      <c r="S480" s="9">
        <f t="shared" si="76"/>
        <v>37.85</v>
      </c>
      <c r="T480" s="9">
        <f t="shared" si="77"/>
        <v>38.25</v>
      </c>
      <c r="U480" s="8">
        <f t="shared" si="78"/>
        <v>38.183333333333337</v>
      </c>
      <c r="V480" s="8">
        <f t="shared" si="79"/>
        <v>38.200000000000003</v>
      </c>
    </row>
    <row r="481" spans="1:22" ht="13.5" x14ac:dyDescent="0.25">
      <c r="A481" s="3">
        <f>RSI!A481</f>
        <v>42705</v>
      </c>
      <c r="B481" s="2">
        <f>RSI!B481</f>
        <v>34.433999999999997</v>
      </c>
      <c r="C481" s="2">
        <f>RSI!I481</f>
        <v>44.112015017801177</v>
      </c>
      <c r="D481" s="2">
        <f>MACD!E481</f>
        <v>-1.6834226352671067E-3</v>
      </c>
      <c r="E481" s="2">
        <f>MACD!F481</f>
        <v>7.0022664251834753E-3</v>
      </c>
      <c r="F481" s="2">
        <f>'Moving Avg'!D481</f>
        <v>34.433999999999997</v>
      </c>
      <c r="G481" s="2">
        <f>'Moving Avg'!F481</f>
        <v>34.433999999999983</v>
      </c>
      <c r="H481" s="2">
        <f>'Moving Avg'!G481</f>
        <v>34.48251999999998</v>
      </c>
      <c r="I481" s="2">
        <f>'Moving Avg'!H481</f>
        <v>29.739580000000036</v>
      </c>
      <c r="J481" s="6" t="str">
        <f>OBV!F481</f>
        <v>NEUTRAL</v>
      </c>
      <c r="K481" s="6" t="str">
        <f>OBV!G481</f>
        <v>NEUTRAL</v>
      </c>
      <c r="L481" s="6" t="str">
        <f>OBV!H481</f>
        <v>NEUTRAL</v>
      </c>
      <c r="M481" s="8">
        <f t="shared" si="70"/>
        <v>25</v>
      </c>
      <c r="N481" s="8">
        <f t="shared" si="71"/>
        <v>45</v>
      </c>
      <c r="O481" s="8">
        <f t="shared" si="72"/>
        <v>50</v>
      </c>
      <c r="P481" s="8">
        <f t="shared" si="73"/>
        <v>33</v>
      </c>
      <c r="Q481" s="9">
        <f t="shared" si="74"/>
        <v>36.950000000000003</v>
      </c>
      <c r="R481" s="9">
        <f t="shared" si="75"/>
        <v>39.75</v>
      </c>
      <c r="S481" s="9">
        <f t="shared" si="76"/>
        <v>37.85</v>
      </c>
      <c r="T481" s="9">
        <f t="shared" si="77"/>
        <v>38.25</v>
      </c>
      <c r="U481" s="8">
        <f t="shared" si="78"/>
        <v>38.183333333333337</v>
      </c>
      <c r="V481" s="8">
        <f t="shared" si="79"/>
        <v>38.200000000000003</v>
      </c>
    </row>
    <row r="482" spans="1:22" ht="13.5" x14ac:dyDescent="0.25">
      <c r="A482" s="3">
        <f>RSI!A482</f>
        <v>42706</v>
      </c>
      <c r="B482" s="2">
        <f>RSI!B482</f>
        <v>34.433999999999997</v>
      </c>
      <c r="C482" s="2">
        <f>RSI!I482</f>
        <v>44.11201501780117</v>
      </c>
      <c r="D482" s="2">
        <f>MACD!E482</f>
        <v>-2.1796252593162535E-3</v>
      </c>
      <c r="E482" s="2">
        <f>MACD!F482</f>
        <v>5.1658880882835293E-3</v>
      </c>
      <c r="F482" s="2">
        <f>'Moving Avg'!D482</f>
        <v>34.433999999999997</v>
      </c>
      <c r="G482" s="2">
        <f>'Moving Avg'!F482</f>
        <v>34.433999999999983</v>
      </c>
      <c r="H482" s="2">
        <f>'Moving Avg'!G482</f>
        <v>34.48251999999998</v>
      </c>
      <c r="I482" s="2">
        <f>'Moving Avg'!H482</f>
        <v>29.816955000000039</v>
      </c>
      <c r="J482" s="6" t="str">
        <f>OBV!F482</f>
        <v>NEUTRAL</v>
      </c>
      <c r="K482" s="6" t="str">
        <f>OBV!G482</f>
        <v>NEUTRAL</v>
      </c>
      <c r="L482" s="6" t="str">
        <f>OBV!H482</f>
        <v>NEUTRAL</v>
      </c>
      <c r="M482" s="8">
        <f t="shared" si="70"/>
        <v>25</v>
      </c>
      <c r="N482" s="8">
        <f t="shared" si="71"/>
        <v>45</v>
      </c>
      <c r="O482" s="8">
        <f t="shared" si="72"/>
        <v>50</v>
      </c>
      <c r="P482" s="8">
        <f t="shared" si="73"/>
        <v>33</v>
      </c>
      <c r="Q482" s="9">
        <f t="shared" si="74"/>
        <v>36.950000000000003</v>
      </c>
      <c r="R482" s="9">
        <f t="shared" si="75"/>
        <v>39.75</v>
      </c>
      <c r="S482" s="9">
        <f t="shared" si="76"/>
        <v>37.85</v>
      </c>
      <c r="T482" s="9">
        <f t="shared" si="77"/>
        <v>38.25</v>
      </c>
      <c r="U482" s="8">
        <f t="shared" si="78"/>
        <v>38.183333333333337</v>
      </c>
      <c r="V482" s="8">
        <f t="shared" si="79"/>
        <v>38.200000000000003</v>
      </c>
    </row>
    <row r="483" spans="1:22" ht="13.5" x14ac:dyDescent="0.25">
      <c r="A483" s="3">
        <f>RSI!A483</f>
        <v>42709</v>
      </c>
      <c r="B483" s="2">
        <f>RSI!B483</f>
        <v>34.433999999999997</v>
      </c>
      <c r="C483" s="2">
        <f>RSI!I483</f>
        <v>44.11201501780117</v>
      </c>
      <c r="D483" s="2">
        <f>MACD!E483</f>
        <v>-2.5435489646667975E-3</v>
      </c>
      <c r="E483" s="2">
        <f>MACD!F483</f>
        <v>3.6240006776934639E-3</v>
      </c>
      <c r="F483" s="2">
        <f>'Moving Avg'!D483</f>
        <v>34.433999999999997</v>
      </c>
      <c r="G483" s="2">
        <f>'Moving Avg'!F483</f>
        <v>34.433999999999983</v>
      </c>
      <c r="H483" s="2">
        <f>'Moving Avg'!G483</f>
        <v>34.48251999999998</v>
      </c>
      <c r="I483" s="2">
        <f>'Moving Avg'!H483</f>
        <v>29.894370000000041</v>
      </c>
      <c r="J483" s="6" t="str">
        <f>OBV!F483</f>
        <v>NEUTRAL</v>
      </c>
      <c r="K483" s="6" t="str">
        <f>OBV!G483</f>
        <v>NEUTRAL</v>
      </c>
      <c r="L483" s="6" t="str">
        <f>OBV!H483</f>
        <v>NEUTRAL</v>
      </c>
      <c r="M483" s="8">
        <f t="shared" si="70"/>
        <v>25</v>
      </c>
      <c r="N483" s="8">
        <f t="shared" si="71"/>
        <v>45</v>
      </c>
      <c r="O483" s="8">
        <f t="shared" si="72"/>
        <v>50</v>
      </c>
      <c r="P483" s="8">
        <f t="shared" si="73"/>
        <v>33</v>
      </c>
      <c r="Q483" s="9">
        <f t="shared" si="74"/>
        <v>36.950000000000003</v>
      </c>
      <c r="R483" s="9">
        <f t="shared" si="75"/>
        <v>39.75</v>
      </c>
      <c r="S483" s="9">
        <f t="shared" si="76"/>
        <v>37.85</v>
      </c>
      <c r="T483" s="9">
        <f t="shared" si="77"/>
        <v>38.25</v>
      </c>
      <c r="U483" s="8">
        <f t="shared" si="78"/>
        <v>38.183333333333337</v>
      </c>
      <c r="V483" s="8">
        <f t="shared" si="79"/>
        <v>38.200000000000003</v>
      </c>
    </row>
    <row r="484" spans="1:22" ht="13.5" x14ac:dyDescent="0.25">
      <c r="A484" s="3">
        <f>RSI!A484</f>
        <v>42710</v>
      </c>
      <c r="B484" s="2">
        <f>RSI!B484</f>
        <v>34.433999999999997</v>
      </c>
      <c r="C484" s="2">
        <f>RSI!I484</f>
        <v>44.11201501780117</v>
      </c>
      <c r="D484" s="2">
        <f>MACD!E484</f>
        <v>-2.7996880618559317E-3</v>
      </c>
      <c r="E484" s="2">
        <f>MACD!F484</f>
        <v>2.3392629297835851E-3</v>
      </c>
      <c r="F484" s="2">
        <f>'Moving Avg'!D484</f>
        <v>34.433999999999997</v>
      </c>
      <c r="G484" s="2">
        <f>'Moving Avg'!F484</f>
        <v>34.433999999999983</v>
      </c>
      <c r="H484" s="2">
        <f>'Moving Avg'!G484</f>
        <v>34.48251999999998</v>
      </c>
      <c r="I484" s="2">
        <f>'Moving Avg'!H484</f>
        <v>29.97178500000004</v>
      </c>
      <c r="J484" s="6" t="str">
        <f>OBV!F484</f>
        <v>NEUTRAL</v>
      </c>
      <c r="K484" s="6" t="str">
        <f>OBV!G484</f>
        <v>NEUTRAL</v>
      </c>
      <c r="L484" s="6" t="str">
        <f>OBV!H484</f>
        <v>NEUTRAL</v>
      </c>
      <c r="M484" s="8">
        <f t="shared" si="70"/>
        <v>25</v>
      </c>
      <c r="N484" s="8">
        <f t="shared" si="71"/>
        <v>45</v>
      </c>
      <c r="O484" s="8">
        <f t="shared" si="72"/>
        <v>50</v>
      </c>
      <c r="P484" s="8">
        <f t="shared" si="73"/>
        <v>33</v>
      </c>
      <c r="Q484" s="9">
        <f t="shared" si="74"/>
        <v>36.950000000000003</v>
      </c>
      <c r="R484" s="9">
        <f t="shared" si="75"/>
        <v>39.75</v>
      </c>
      <c r="S484" s="9">
        <f t="shared" si="76"/>
        <v>37.85</v>
      </c>
      <c r="T484" s="9">
        <f t="shared" si="77"/>
        <v>38.25</v>
      </c>
      <c r="U484" s="8">
        <f t="shared" si="78"/>
        <v>38.183333333333337</v>
      </c>
      <c r="V484" s="8">
        <f t="shared" si="79"/>
        <v>38.200000000000003</v>
      </c>
    </row>
    <row r="485" spans="1:22" ht="13.5" x14ac:dyDescent="0.25">
      <c r="A485" s="3">
        <f>RSI!A485</f>
        <v>42711</v>
      </c>
      <c r="B485" s="2">
        <f>RSI!B485</f>
        <v>34.433999999999997</v>
      </c>
      <c r="C485" s="2">
        <f>RSI!I485</f>
        <v>44.11201501780117</v>
      </c>
      <c r="D485" s="2">
        <f>MACD!E485</f>
        <v>-2.9684615646417001E-3</v>
      </c>
      <c r="E485" s="2">
        <f>MACD!F485</f>
        <v>1.2777180308985283E-3</v>
      </c>
      <c r="F485" s="2">
        <f>'Moving Avg'!D485</f>
        <v>34.433999999999997</v>
      </c>
      <c r="G485" s="2">
        <f>'Moving Avg'!F485</f>
        <v>34.433999999999983</v>
      </c>
      <c r="H485" s="2">
        <f>'Moving Avg'!G485</f>
        <v>34.48251999999998</v>
      </c>
      <c r="I485" s="2">
        <f>'Moving Avg'!H485</f>
        <v>30.049200000000042</v>
      </c>
      <c r="J485" s="6" t="str">
        <f>OBV!F485</f>
        <v>NEUTRAL</v>
      </c>
      <c r="K485" s="6" t="str">
        <f>OBV!G485</f>
        <v>NEUTRAL</v>
      </c>
      <c r="L485" s="6" t="str">
        <f>OBV!H485</f>
        <v>NEUTRAL</v>
      </c>
      <c r="M485" s="8">
        <f t="shared" si="70"/>
        <v>25</v>
      </c>
      <c r="N485" s="8">
        <f t="shared" si="71"/>
        <v>45</v>
      </c>
      <c r="O485" s="8">
        <f t="shared" si="72"/>
        <v>50</v>
      </c>
      <c r="P485" s="8">
        <f t="shared" si="73"/>
        <v>33</v>
      </c>
      <c r="Q485" s="9">
        <f t="shared" si="74"/>
        <v>36.950000000000003</v>
      </c>
      <c r="R485" s="9">
        <f t="shared" si="75"/>
        <v>39.75</v>
      </c>
      <c r="S485" s="9">
        <f t="shared" si="76"/>
        <v>37.85</v>
      </c>
      <c r="T485" s="9">
        <f t="shared" si="77"/>
        <v>38.25</v>
      </c>
      <c r="U485" s="8">
        <f t="shared" si="78"/>
        <v>38.183333333333337</v>
      </c>
      <c r="V485" s="8">
        <f t="shared" si="79"/>
        <v>38.200000000000003</v>
      </c>
    </row>
    <row r="486" spans="1:22" ht="13.5" x14ac:dyDescent="0.25">
      <c r="A486" s="3">
        <f>RSI!A486</f>
        <v>42712</v>
      </c>
      <c r="B486" s="2">
        <f>RSI!B486</f>
        <v>34.433999999999997</v>
      </c>
      <c r="C486" s="2">
        <f>RSI!I486</f>
        <v>44.11201501780117</v>
      </c>
      <c r="D486" s="2">
        <f>MACD!E486</f>
        <v>-3.0668628951460164E-3</v>
      </c>
      <c r="E486" s="2">
        <f>MACD!F486</f>
        <v>4.0880184568961933E-4</v>
      </c>
      <c r="F486" s="2">
        <f>'Moving Avg'!D486</f>
        <v>34.433999999999997</v>
      </c>
      <c r="G486" s="2">
        <f>'Moving Avg'!F486</f>
        <v>34.433999999999983</v>
      </c>
      <c r="H486" s="2">
        <f>'Moving Avg'!G486</f>
        <v>34.48251999999998</v>
      </c>
      <c r="I486" s="2">
        <f>'Moving Avg'!H486</f>
        <v>30.126615000000044</v>
      </c>
      <c r="J486" s="6" t="str">
        <f>OBV!F486</f>
        <v>NEUTRAL</v>
      </c>
      <c r="K486" s="6" t="str">
        <f>OBV!G486</f>
        <v>NEUTRAL</v>
      </c>
      <c r="L486" s="6" t="str">
        <f>OBV!H486</f>
        <v>NEUTRAL</v>
      </c>
      <c r="M486" s="8">
        <f t="shared" si="70"/>
        <v>25</v>
      </c>
      <c r="N486" s="8">
        <f t="shared" si="71"/>
        <v>45</v>
      </c>
      <c r="O486" s="8">
        <f t="shared" si="72"/>
        <v>50</v>
      </c>
      <c r="P486" s="8">
        <f t="shared" si="73"/>
        <v>33</v>
      </c>
      <c r="Q486" s="9">
        <f t="shared" si="74"/>
        <v>36.950000000000003</v>
      </c>
      <c r="R486" s="9">
        <f t="shared" si="75"/>
        <v>39.75</v>
      </c>
      <c r="S486" s="9">
        <f t="shared" si="76"/>
        <v>37.85</v>
      </c>
      <c r="T486" s="9">
        <f t="shared" si="77"/>
        <v>38.25</v>
      </c>
      <c r="U486" s="8">
        <f t="shared" si="78"/>
        <v>38.183333333333337</v>
      </c>
      <c r="V486" s="8">
        <f t="shared" si="79"/>
        <v>38.200000000000003</v>
      </c>
    </row>
    <row r="487" spans="1:22" ht="13.5" x14ac:dyDescent="0.25">
      <c r="A487" s="3">
        <f>RSI!A487</f>
        <v>42713</v>
      </c>
      <c r="B487" s="2">
        <f>RSI!B487</f>
        <v>34.433999999999997</v>
      </c>
      <c r="C487" s="2">
        <f>RSI!I487</f>
        <v>44.11201501780117</v>
      </c>
      <c r="D487" s="2">
        <f>MACD!E487</f>
        <v>-3.1090079501581158E-3</v>
      </c>
      <c r="E487" s="2">
        <f>MACD!F487</f>
        <v>-2.9476011347992774E-4</v>
      </c>
      <c r="F487" s="2">
        <f>'Moving Avg'!D487</f>
        <v>34.433999999999997</v>
      </c>
      <c r="G487" s="2">
        <f>'Moving Avg'!F487</f>
        <v>34.433999999999983</v>
      </c>
      <c r="H487" s="2">
        <f>'Moving Avg'!G487</f>
        <v>34.48251999999998</v>
      </c>
      <c r="I487" s="2">
        <f>'Moving Avg'!H487</f>
        <v>30.204030000000042</v>
      </c>
      <c r="J487" s="6" t="str">
        <f>OBV!F487</f>
        <v>NEUTRAL</v>
      </c>
      <c r="K487" s="6" t="str">
        <f>OBV!G487</f>
        <v>NEUTRAL</v>
      </c>
      <c r="L487" s="6" t="str">
        <f>OBV!H487</f>
        <v>NEUTRAL</v>
      </c>
      <c r="M487" s="8">
        <f t="shared" si="70"/>
        <v>25</v>
      </c>
      <c r="N487" s="8">
        <f t="shared" si="71"/>
        <v>45</v>
      </c>
      <c r="O487" s="8">
        <f t="shared" si="72"/>
        <v>50</v>
      </c>
      <c r="P487" s="8">
        <f t="shared" si="73"/>
        <v>33</v>
      </c>
      <c r="Q487" s="9">
        <f t="shared" si="74"/>
        <v>36.950000000000003</v>
      </c>
      <c r="R487" s="9">
        <f t="shared" si="75"/>
        <v>39.75</v>
      </c>
      <c r="S487" s="9">
        <f t="shared" si="76"/>
        <v>37.85</v>
      </c>
      <c r="T487" s="9">
        <f t="shared" si="77"/>
        <v>38.25</v>
      </c>
      <c r="U487" s="8">
        <f t="shared" si="78"/>
        <v>38.183333333333337</v>
      </c>
      <c r="V487" s="8">
        <f t="shared" si="79"/>
        <v>38.200000000000003</v>
      </c>
    </row>
    <row r="488" spans="1:22" ht="13.5" x14ac:dyDescent="0.25">
      <c r="A488" s="3">
        <f>RSI!A488</f>
        <v>42717</v>
      </c>
      <c r="B488" s="2">
        <f>RSI!B488</f>
        <v>34.433999999999997</v>
      </c>
      <c r="C488" s="2">
        <f>RSI!I488</f>
        <v>44.11201501780117</v>
      </c>
      <c r="D488" s="2">
        <f>MACD!E488</f>
        <v>-3.1065972901203054E-3</v>
      </c>
      <c r="E488" s="2">
        <f>MACD!F488</f>
        <v>-8.5712754880800334E-4</v>
      </c>
      <c r="F488" s="2">
        <f>'Moving Avg'!D488</f>
        <v>34.433999999999997</v>
      </c>
      <c r="G488" s="2">
        <f>'Moving Avg'!F488</f>
        <v>34.433999999999983</v>
      </c>
      <c r="H488" s="2">
        <f>'Moving Avg'!G488</f>
        <v>34.48251999999998</v>
      </c>
      <c r="I488" s="2">
        <f>'Moving Avg'!H488</f>
        <v>30.281525000000048</v>
      </c>
      <c r="J488" s="6" t="str">
        <f>OBV!F488</f>
        <v>NEUTRAL</v>
      </c>
      <c r="K488" s="6" t="str">
        <f>OBV!G488</f>
        <v>NEUTRAL</v>
      </c>
      <c r="L488" s="6" t="str">
        <f>OBV!H488</f>
        <v>NEUTRAL</v>
      </c>
      <c r="M488" s="8">
        <f t="shared" si="70"/>
        <v>25</v>
      </c>
      <c r="N488" s="8">
        <f t="shared" si="71"/>
        <v>45</v>
      </c>
      <c r="O488" s="8">
        <f t="shared" si="72"/>
        <v>50</v>
      </c>
      <c r="P488" s="8">
        <f t="shared" si="73"/>
        <v>33</v>
      </c>
      <c r="Q488" s="9">
        <f t="shared" si="74"/>
        <v>36.950000000000003</v>
      </c>
      <c r="R488" s="9">
        <f t="shared" si="75"/>
        <v>39.75</v>
      </c>
      <c r="S488" s="9">
        <f t="shared" si="76"/>
        <v>37.85</v>
      </c>
      <c r="T488" s="9">
        <f t="shared" si="77"/>
        <v>38.25</v>
      </c>
      <c r="U488" s="8">
        <f t="shared" si="78"/>
        <v>38.183333333333337</v>
      </c>
      <c r="V488" s="8">
        <f t="shared" si="79"/>
        <v>38.200000000000003</v>
      </c>
    </row>
    <row r="489" spans="1:22" ht="13.5" x14ac:dyDescent="0.25">
      <c r="A489" s="3">
        <f>RSI!A489</f>
        <v>42718</v>
      </c>
      <c r="B489" s="2">
        <f>RSI!B489</f>
        <v>34.433999999999997</v>
      </c>
      <c r="C489" s="2">
        <f>RSI!I489</f>
        <v>44.11201501780117</v>
      </c>
      <c r="D489" s="2">
        <f>MACD!E489</f>
        <v>-3.0693057782400501E-3</v>
      </c>
      <c r="E489" s="2">
        <f>MACD!F489</f>
        <v>-1.2995631946944126E-3</v>
      </c>
      <c r="F489" s="2">
        <f>'Moving Avg'!D489</f>
        <v>34.433999999999997</v>
      </c>
      <c r="G489" s="2">
        <f>'Moving Avg'!F489</f>
        <v>34.433999999999983</v>
      </c>
      <c r="H489" s="2">
        <f>'Moving Avg'!G489</f>
        <v>34.48251999999998</v>
      </c>
      <c r="I489" s="2">
        <f>'Moving Avg'!H489</f>
        <v>30.359020000000047</v>
      </c>
      <c r="J489" s="6" t="str">
        <f>OBV!F489</f>
        <v>NEUTRAL</v>
      </c>
      <c r="K489" s="6" t="str">
        <f>OBV!G489</f>
        <v>NEUTRAL</v>
      </c>
      <c r="L489" s="6" t="str">
        <f>OBV!H489</f>
        <v>NEUTRAL</v>
      </c>
      <c r="M489" s="8">
        <f t="shared" si="70"/>
        <v>25</v>
      </c>
      <c r="N489" s="8">
        <f t="shared" si="71"/>
        <v>45</v>
      </c>
      <c r="O489" s="8">
        <f t="shared" si="72"/>
        <v>50</v>
      </c>
      <c r="P489" s="8">
        <f t="shared" si="73"/>
        <v>33</v>
      </c>
      <c r="Q489" s="9">
        <f t="shared" si="74"/>
        <v>36.950000000000003</v>
      </c>
      <c r="R489" s="9">
        <f t="shared" si="75"/>
        <v>39.75</v>
      </c>
      <c r="S489" s="9">
        <f t="shared" si="76"/>
        <v>37.85</v>
      </c>
      <c r="T489" s="9">
        <f t="shared" si="77"/>
        <v>38.25</v>
      </c>
      <c r="U489" s="8">
        <f t="shared" si="78"/>
        <v>38.183333333333337</v>
      </c>
      <c r="V489" s="8">
        <f t="shared" si="79"/>
        <v>38.200000000000003</v>
      </c>
    </row>
    <row r="490" spans="1:22" ht="13.5" x14ac:dyDescent="0.25">
      <c r="A490" s="3">
        <f>RSI!A490</f>
        <v>42719</v>
      </c>
      <c r="B490" s="2">
        <f>RSI!B490</f>
        <v>34.433999999999997</v>
      </c>
      <c r="C490" s="2">
        <f>RSI!I490</f>
        <v>44.11201501780117</v>
      </c>
      <c r="D490" s="2">
        <f>MACD!E490</f>
        <v>-3.0051109381332708E-3</v>
      </c>
      <c r="E490" s="2">
        <f>MACD!F490</f>
        <v>-1.6406727433821845E-3</v>
      </c>
      <c r="F490" s="2">
        <f>'Moving Avg'!D490</f>
        <v>34.433999999999997</v>
      </c>
      <c r="G490" s="2">
        <f>'Moving Avg'!F490</f>
        <v>34.433999999999983</v>
      </c>
      <c r="H490" s="2">
        <f>'Moving Avg'!G490</f>
        <v>34.48251999999998</v>
      </c>
      <c r="I490" s="2">
        <f>'Moving Avg'!H490</f>
        <v>30.436515000000046</v>
      </c>
      <c r="J490" s="6" t="str">
        <f>OBV!F490</f>
        <v>NEUTRAL</v>
      </c>
      <c r="K490" s="6" t="str">
        <f>OBV!G490</f>
        <v>NEUTRAL</v>
      </c>
      <c r="L490" s="6" t="str">
        <f>OBV!H490</f>
        <v>NEUTRAL</v>
      </c>
      <c r="M490" s="8">
        <f t="shared" si="70"/>
        <v>25</v>
      </c>
      <c r="N490" s="8">
        <f t="shared" si="71"/>
        <v>45</v>
      </c>
      <c r="O490" s="8">
        <f t="shared" si="72"/>
        <v>50</v>
      </c>
      <c r="P490" s="8">
        <f t="shared" si="73"/>
        <v>33</v>
      </c>
      <c r="Q490" s="9">
        <f t="shared" si="74"/>
        <v>36.950000000000003</v>
      </c>
      <c r="R490" s="9">
        <f t="shared" si="75"/>
        <v>39.75</v>
      </c>
      <c r="S490" s="9">
        <f t="shared" si="76"/>
        <v>37.85</v>
      </c>
      <c r="T490" s="9">
        <f t="shared" si="77"/>
        <v>38.25</v>
      </c>
      <c r="U490" s="8">
        <f t="shared" si="78"/>
        <v>38.183333333333337</v>
      </c>
      <c r="V490" s="8">
        <f t="shared" si="79"/>
        <v>38.200000000000003</v>
      </c>
    </row>
    <row r="491" spans="1:22" ht="13.5" x14ac:dyDescent="0.25">
      <c r="A491" s="3">
        <f>RSI!A491</f>
        <v>42720</v>
      </c>
      <c r="B491" s="2">
        <f>RSI!B491</f>
        <v>34.433999999999997</v>
      </c>
      <c r="C491" s="2">
        <f>RSI!I491</f>
        <v>44.11201501780117</v>
      </c>
      <c r="D491" s="2">
        <f>MACD!E491</f>
        <v>-2.920569556984276E-3</v>
      </c>
      <c r="E491" s="2">
        <f>MACD!F491</f>
        <v>-1.8966521061026028E-3</v>
      </c>
      <c r="F491" s="2">
        <f>'Moving Avg'!D491</f>
        <v>34.433999999999997</v>
      </c>
      <c r="G491" s="2">
        <f>'Moving Avg'!F491</f>
        <v>34.433999999999983</v>
      </c>
      <c r="H491" s="2">
        <f>'Moving Avg'!G491</f>
        <v>34.48251999999998</v>
      </c>
      <c r="I491" s="2">
        <f>'Moving Avg'!H491</f>
        <v>30.51120500000005</v>
      </c>
      <c r="J491" s="6" t="str">
        <f>OBV!F491</f>
        <v>NEUTRAL</v>
      </c>
      <c r="K491" s="6" t="str">
        <f>OBV!G491</f>
        <v>NEUTRAL</v>
      </c>
      <c r="L491" s="6" t="str">
        <f>OBV!H491</f>
        <v>NEUTRAL</v>
      </c>
      <c r="M491" s="8">
        <f t="shared" si="70"/>
        <v>25</v>
      </c>
      <c r="N491" s="8">
        <f t="shared" si="71"/>
        <v>45</v>
      </c>
      <c r="O491" s="8">
        <f t="shared" si="72"/>
        <v>50</v>
      </c>
      <c r="P491" s="8">
        <f t="shared" si="73"/>
        <v>33</v>
      </c>
      <c r="Q491" s="9">
        <f t="shared" si="74"/>
        <v>36.950000000000003</v>
      </c>
      <c r="R491" s="9">
        <f t="shared" si="75"/>
        <v>39.75</v>
      </c>
      <c r="S491" s="9">
        <f t="shared" si="76"/>
        <v>37.85</v>
      </c>
      <c r="T491" s="9">
        <f t="shared" si="77"/>
        <v>38.25</v>
      </c>
      <c r="U491" s="8">
        <f t="shared" si="78"/>
        <v>38.183333333333337</v>
      </c>
      <c r="V491" s="8">
        <f t="shared" si="79"/>
        <v>38.200000000000003</v>
      </c>
    </row>
    <row r="492" spans="1:22" ht="13.5" x14ac:dyDescent="0.25">
      <c r="A492" s="3">
        <f>RSI!A492</f>
        <v>42723</v>
      </c>
      <c r="B492" s="2">
        <f>RSI!B492</f>
        <v>34.433999999999997</v>
      </c>
      <c r="C492" s="2">
        <f>RSI!I492</f>
        <v>44.11201501780117</v>
      </c>
      <c r="D492" s="2">
        <f>MACD!E492</f>
        <v>-2.821050588195817E-3</v>
      </c>
      <c r="E492" s="2">
        <f>MACD!F492</f>
        <v>-2.0815318025212458E-3</v>
      </c>
      <c r="F492" s="2">
        <f>'Moving Avg'!D492</f>
        <v>34.433999999999997</v>
      </c>
      <c r="G492" s="2">
        <f>'Moving Avg'!F492</f>
        <v>34.433999999999983</v>
      </c>
      <c r="H492" s="2">
        <f>'Moving Avg'!G492</f>
        <v>34.478459999999977</v>
      </c>
      <c r="I492" s="2">
        <f>'Moving Avg'!H492</f>
        <v>30.588975000000051</v>
      </c>
      <c r="J492" s="6" t="str">
        <f>OBV!F492</f>
        <v>NEUTRAL</v>
      </c>
      <c r="K492" s="6" t="str">
        <f>OBV!G492</f>
        <v>NEUTRAL</v>
      </c>
      <c r="L492" s="6" t="str">
        <f>OBV!H492</f>
        <v>NEUTRAL</v>
      </c>
      <c r="M492" s="8">
        <f t="shared" si="70"/>
        <v>25</v>
      </c>
      <c r="N492" s="8">
        <f t="shared" si="71"/>
        <v>45</v>
      </c>
      <c r="O492" s="8">
        <f t="shared" si="72"/>
        <v>50</v>
      </c>
      <c r="P492" s="8">
        <f t="shared" si="73"/>
        <v>33</v>
      </c>
      <c r="Q492" s="9">
        <f t="shared" si="74"/>
        <v>36.950000000000003</v>
      </c>
      <c r="R492" s="9">
        <f t="shared" si="75"/>
        <v>39.75</v>
      </c>
      <c r="S492" s="9">
        <f t="shared" si="76"/>
        <v>37.85</v>
      </c>
      <c r="T492" s="9">
        <f t="shared" si="77"/>
        <v>38.25</v>
      </c>
      <c r="U492" s="8">
        <f t="shared" si="78"/>
        <v>38.183333333333337</v>
      </c>
      <c r="V492" s="8">
        <f t="shared" si="79"/>
        <v>38.200000000000003</v>
      </c>
    </row>
    <row r="493" spans="1:22" ht="13.5" x14ac:dyDescent="0.25">
      <c r="A493" s="3">
        <f>RSI!A493</f>
        <v>42724</v>
      </c>
      <c r="B493" s="2">
        <f>RSI!B493</f>
        <v>34.433999999999997</v>
      </c>
      <c r="C493" s="2">
        <f>RSI!I493</f>
        <v>44.112015017801163</v>
      </c>
      <c r="D493" s="2">
        <f>MACD!E493</f>
        <v>-2.710931161502117E-3</v>
      </c>
      <c r="E493" s="2">
        <f>MACD!F493</f>
        <v>-2.2074116743174203E-3</v>
      </c>
      <c r="F493" s="2">
        <f>'Moving Avg'!D493</f>
        <v>34.433999999999997</v>
      </c>
      <c r="G493" s="2">
        <f>'Moving Avg'!F493</f>
        <v>34.433999999999983</v>
      </c>
      <c r="H493" s="2">
        <f>'Moving Avg'!G493</f>
        <v>34.474399999999974</v>
      </c>
      <c r="I493" s="2">
        <f>'Moving Avg'!H493</f>
        <v>30.666745000000052</v>
      </c>
      <c r="J493" s="6" t="str">
        <f>OBV!F493</f>
        <v>NEUTRAL</v>
      </c>
      <c r="K493" s="6" t="str">
        <f>OBV!G493</f>
        <v>NEUTRAL</v>
      </c>
      <c r="L493" s="6" t="str">
        <f>OBV!H493</f>
        <v>NEUTRAL</v>
      </c>
      <c r="M493" s="8">
        <f t="shared" si="70"/>
        <v>25</v>
      </c>
      <c r="N493" s="8">
        <f t="shared" si="71"/>
        <v>45</v>
      </c>
      <c r="O493" s="8">
        <f t="shared" si="72"/>
        <v>50</v>
      </c>
      <c r="P493" s="8">
        <f t="shared" si="73"/>
        <v>33</v>
      </c>
      <c r="Q493" s="9">
        <f t="shared" si="74"/>
        <v>36.950000000000003</v>
      </c>
      <c r="R493" s="9">
        <f t="shared" si="75"/>
        <v>39.75</v>
      </c>
      <c r="S493" s="9">
        <f t="shared" si="76"/>
        <v>37.85</v>
      </c>
      <c r="T493" s="9">
        <f t="shared" si="77"/>
        <v>38.25</v>
      </c>
      <c r="U493" s="8">
        <f t="shared" si="78"/>
        <v>38.183333333333337</v>
      </c>
      <c r="V493" s="8">
        <f t="shared" si="79"/>
        <v>38.200000000000003</v>
      </c>
    </row>
    <row r="494" spans="1:22" ht="13.5" x14ac:dyDescent="0.25">
      <c r="A494" s="3">
        <f>RSI!A494</f>
        <v>42725</v>
      </c>
      <c r="B494" s="2">
        <f>RSI!B494</f>
        <v>34.433999999999997</v>
      </c>
      <c r="C494" s="2">
        <f>RSI!I494</f>
        <v>44.112015017801156</v>
      </c>
      <c r="D494" s="2">
        <f>MACD!E494</f>
        <v>-2.5937614549889076E-3</v>
      </c>
      <c r="E494" s="2">
        <f>MACD!F494</f>
        <v>-2.284681630451718E-3</v>
      </c>
      <c r="F494" s="2">
        <f>'Moving Avg'!D494</f>
        <v>34.433999999999997</v>
      </c>
      <c r="G494" s="2">
        <f>'Moving Avg'!F494</f>
        <v>34.433999999999983</v>
      </c>
      <c r="H494" s="2">
        <f>'Moving Avg'!G494</f>
        <v>34.470339999999972</v>
      </c>
      <c r="I494" s="2">
        <f>'Moving Avg'!H494</f>
        <v>30.74451500000005</v>
      </c>
      <c r="J494" s="6" t="str">
        <f>OBV!F494</f>
        <v>NEUTRAL</v>
      </c>
      <c r="K494" s="6" t="str">
        <f>OBV!G494</f>
        <v>NEUTRAL</v>
      </c>
      <c r="L494" s="6" t="str">
        <f>OBV!H494</f>
        <v>NEUTRAL</v>
      </c>
      <c r="M494" s="8">
        <f t="shared" si="70"/>
        <v>25</v>
      </c>
      <c r="N494" s="8">
        <f t="shared" si="71"/>
        <v>45</v>
      </c>
      <c r="O494" s="8">
        <f t="shared" si="72"/>
        <v>50</v>
      </c>
      <c r="P494" s="8">
        <f t="shared" si="73"/>
        <v>33</v>
      </c>
      <c r="Q494" s="9">
        <f t="shared" si="74"/>
        <v>36.950000000000003</v>
      </c>
      <c r="R494" s="9">
        <f t="shared" si="75"/>
        <v>39.75</v>
      </c>
      <c r="S494" s="9">
        <f t="shared" si="76"/>
        <v>37.85</v>
      </c>
      <c r="T494" s="9">
        <f t="shared" si="77"/>
        <v>38.25</v>
      </c>
      <c r="U494" s="8">
        <f t="shared" si="78"/>
        <v>38.183333333333337</v>
      </c>
      <c r="V494" s="8">
        <f t="shared" si="79"/>
        <v>38.200000000000003</v>
      </c>
    </row>
    <row r="495" spans="1:22" ht="13.5" x14ac:dyDescent="0.25">
      <c r="A495" s="3">
        <f>RSI!A495</f>
        <v>42726</v>
      </c>
      <c r="B495" s="2">
        <f>RSI!B495</f>
        <v>34.433999999999997</v>
      </c>
      <c r="C495" s="2">
        <f>RSI!I495</f>
        <v>44.112015017801156</v>
      </c>
      <c r="D495" s="2">
        <f>MACD!E495</f>
        <v>-2.4724032922733841E-3</v>
      </c>
      <c r="E495" s="2">
        <f>MACD!F495</f>
        <v>-2.3222259628160511E-3</v>
      </c>
      <c r="F495" s="2">
        <f>'Moving Avg'!D495</f>
        <v>34.433999999999997</v>
      </c>
      <c r="G495" s="2">
        <f>'Moving Avg'!F495</f>
        <v>34.433999999999983</v>
      </c>
      <c r="H495" s="2">
        <f>'Moving Avg'!G495</f>
        <v>34.466279999999976</v>
      </c>
      <c r="I495" s="2">
        <f>'Moving Avg'!H495</f>
        <v>30.822285000000051</v>
      </c>
      <c r="J495" s="6" t="str">
        <f>OBV!F495</f>
        <v>NEUTRAL</v>
      </c>
      <c r="K495" s="6" t="str">
        <f>OBV!G495</f>
        <v>NEUTRAL</v>
      </c>
      <c r="L495" s="6" t="str">
        <f>OBV!H495</f>
        <v>NEUTRAL</v>
      </c>
      <c r="M495" s="8">
        <f t="shared" si="70"/>
        <v>25</v>
      </c>
      <c r="N495" s="8">
        <f t="shared" si="71"/>
        <v>45</v>
      </c>
      <c r="O495" s="8">
        <f t="shared" si="72"/>
        <v>50</v>
      </c>
      <c r="P495" s="8">
        <f t="shared" si="73"/>
        <v>33</v>
      </c>
      <c r="Q495" s="9">
        <f t="shared" si="74"/>
        <v>36.950000000000003</v>
      </c>
      <c r="R495" s="9">
        <f t="shared" si="75"/>
        <v>39.75</v>
      </c>
      <c r="S495" s="9">
        <f t="shared" si="76"/>
        <v>37.85</v>
      </c>
      <c r="T495" s="9">
        <f t="shared" si="77"/>
        <v>38.25</v>
      </c>
      <c r="U495" s="8">
        <f t="shared" si="78"/>
        <v>38.183333333333337</v>
      </c>
      <c r="V495" s="8">
        <f t="shared" si="79"/>
        <v>38.200000000000003</v>
      </c>
    </row>
    <row r="496" spans="1:22" ht="13.5" x14ac:dyDescent="0.25">
      <c r="A496" s="3">
        <f>RSI!A496</f>
        <v>42727</v>
      </c>
      <c r="B496" s="2">
        <f>RSI!B496</f>
        <v>34.433999999999997</v>
      </c>
      <c r="C496" s="2">
        <f>RSI!I496</f>
        <v>44.112015017801156</v>
      </c>
      <c r="D496" s="2">
        <f>MACD!E496</f>
        <v>-2.3491465745664186E-3</v>
      </c>
      <c r="E496" s="2">
        <f>MACD!F496</f>
        <v>-2.3276100851661249E-3</v>
      </c>
      <c r="F496" s="2">
        <f>'Moving Avg'!D496</f>
        <v>34.433999999999997</v>
      </c>
      <c r="G496" s="2">
        <f>'Moving Avg'!F496</f>
        <v>34.433999999999983</v>
      </c>
      <c r="H496" s="2">
        <f>'Moving Avg'!G496</f>
        <v>34.462219999999974</v>
      </c>
      <c r="I496" s="2">
        <f>'Moving Avg'!H496</f>
        <v>30.898870000000052</v>
      </c>
      <c r="J496" s="6" t="str">
        <f>OBV!F496</f>
        <v>NEUTRAL</v>
      </c>
      <c r="K496" s="6" t="str">
        <f>OBV!G496</f>
        <v>NEUTRAL</v>
      </c>
      <c r="L496" s="6" t="str">
        <f>OBV!H496</f>
        <v>NEUTRAL</v>
      </c>
      <c r="M496" s="8">
        <f t="shared" si="70"/>
        <v>25</v>
      </c>
      <c r="N496" s="8">
        <f t="shared" si="71"/>
        <v>45</v>
      </c>
      <c r="O496" s="8">
        <f t="shared" si="72"/>
        <v>50</v>
      </c>
      <c r="P496" s="8">
        <f t="shared" si="73"/>
        <v>33</v>
      </c>
      <c r="Q496" s="9">
        <f t="shared" si="74"/>
        <v>36.950000000000003</v>
      </c>
      <c r="R496" s="9">
        <f t="shared" si="75"/>
        <v>39.75</v>
      </c>
      <c r="S496" s="9">
        <f t="shared" si="76"/>
        <v>37.85</v>
      </c>
      <c r="T496" s="9">
        <f t="shared" si="77"/>
        <v>38.25</v>
      </c>
      <c r="U496" s="8">
        <f t="shared" si="78"/>
        <v>38.183333333333337</v>
      </c>
      <c r="V496" s="8">
        <f t="shared" si="79"/>
        <v>38.200000000000003</v>
      </c>
    </row>
    <row r="497" spans="1:22" ht="13.5" x14ac:dyDescent="0.25">
      <c r="A497" s="3">
        <f>RSI!A497</f>
        <v>42730</v>
      </c>
      <c r="B497" s="2">
        <f>RSI!B497</f>
        <v>34.433999999999997</v>
      </c>
      <c r="C497" s="2">
        <f>RSI!I497</f>
        <v>44.112015017801156</v>
      </c>
      <c r="D497" s="2">
        <f>MACD!E497</f>
        <v>-2.2258070199612234E-3</v>
      </c>
      <c r="E497" s="2">
        <f>MACD!F497</f>
        <v>-2.3072494721251445E-3</v>
      </c>
      <c r="F497" s="2">
        <f>'Moving Avg'!D497</f>
        <v>34.433999999999997</v>
      </c>
      <c r="G497" s="2">
        <f>'Moving Avg'!F497</f>
        <v>34.433999999999983</v>
      </c>
      <c r="H497" s="2">
        <f>'Moving Avg'!G497</f>
        <v>34.458159999999978</v>
      </c>
      <c r="I497" s="2">
        <f>'Moving Avg'!H497</f>
        <v>30.978300000000054</v>
      </c>
      <c r="J497" s="6" t="str">
        <f>OBV!F497</f>
        <v>NEUTRAL</v>
      </c>
      <c r="K497" s="6" t="str">
        <f>OBV!G497</f>
        <v>NEUTRAL</v>
      </c>
      <c r="L497" s="6" t="str">
        <f>OBV!H497</f>
        <v>NEUTRAL</v>
      </c>
      <c r="M497" s="8">
        <f t="shared" si="70"/>
        <v>25</v>
      </c>
      <c r="N497" s="8">
        <f t="shared" si="71"/>
        <v>0</v>
      </c>
      <c r="O497" s="8">
        <f t="shared" si="72"/>
        <v>50</v>
      </c>
      <c r="P497" s="8">
        <f t="shared" si="73"/>
        <v>33</v>
      </c>
      <c r="Q497" s="9">
        <f t="shared" si="74"/>
        <v>21.2</v>
      </c>
      <c r="R497" s="9">
        <f t="shared" si="75"/>
        <v>30.75</v>
      </c>
      <c r="S497" s="9">
        <f t="shared" si="76"/>
        <v>31.1</v>
      </c>
      <c r="T497" s="9">
        <f t="shared" si="77"/>
        <v>27</v>
      </c>
      <c r="U497" s="8">
        <f t="shared" si="78"/>
        <v>27.683333333333337</v>
      </c>
      <c r="V497" s="8">
        <f t="shared" si="79"/>
        <v>27.512500000000003</v>
      </c>
    </row>
    <row r="498" spans="1:22" ht="13.5" x14ac:dyDescent="0.25">
      <c r="A498" s="3">
        <f>RSI!A498</f>
        <v>42731</v>
      </c>
      <c r="B498" s="2">
        <f>RSI!B498</f>
        <v>34.433999999999997</v>
      </c>
      <c r="C498" s="2">
        <f>RSI!I498</f>
        <v>44.112015017801149</v>
      </c>
      <c r="D498" s="2">
        <f>MACD!E498</f>
        <v>-2.1038081436230982E-3</v>
      </c>
      <c r="E498" s="2">
        <f>MACD!F498</f>
        <v>-2.2665612064247352E-3</v>
      </c>
      <c r="F498" s="2">
        <f>'Moving Avg'!D498</f>
        <v>34.433999999999997</v>
      </c>
      <c r="G498" s="2">
        <f>'Moving Avg'!F498</f>
        <v>34.433999999999983</v>
      </c>
      <c r="H498" s="2">
        <f>'Moving Avg'!G498</f>
        <v>34.454099999999976</v>
      </c>
      <c r="I498" s="2">
        <f>'Moving Avg'!H498</f>
        <v>31.060495000000056</v>
      </c>
      <c r="J498" s="6" t="str">
        <f>OBV!F498</f>
        <v>NEUTRAL</v>
      </c>
      <c r="K498" s="6" t="str">
        <f>OBV!G498</f>
        <v>NEUTRAL</v>
      </c>
      <c r="L498" s="6" t="str">
        <f>OBV!H498</f>
        <v>NEUTRAL</v>
      </c>
      <c r="M498" s="8">
        <f t="shared" si="70"/>
        <v>25</v>
      </c>
      <c r="N498" s="8">
        <f t="shared" si="71"/>
        <v>0</v>
      </c>
      <c r="O498" s="8">
        <f t="shared" si="72"/>
        <v>50</v>
      </c>
      <c r="P498" s="8">
        <f t="shared" si="73"/>
        <v>33</v>
      </c>
      <c r="Q498" s="9">
        <f t="shared" si="74"/>
        <v>21.2</v>
      </c>
      <c r="R498" s="9">
        <f t="shared" si="75"/>
        <v>30.75</v>
      </c>
      <c r="S498" s="9">
        <f t="shared" si="76"/>
        <v>31.1</v>
      </c>
      <c r="T498" s="9">
        <f t="shared" si="77"/>
        <v>27</v>
      </c>
      <c r="U498" s="8">
        <f t="shared" si="78"/>
        <v>27.683333333333337</v>
      </c>
      <c r="V498" s="8">
        <f t="shared" si="79"/>
        <v>27.512500000000003</v>
      </c>
    </row>
    <row r="499" spans="1:22" ht="13.5" x14ac:dyDescent="0.25">
      <c r="A499" s="3">
        <f>RSI!A499</f>
        <v>42732</v>
      </c>
      <c r="B499" s="2">
        <f>RSI!B499</f>
        <v>34.433999999999997</v>
      </c>
      <c r="C499" s="2">
        <f>RSI!I499</f>
        <v>44.112015017801149</v>
      </c>
      <c r="D499" s="2">
        <f>MACD!E499</f>
        <v>-1.9842499568198946E-3</v>
      </c>
      <c r="E499" s="2">
        <f>MACD!F499</f>
        <v>-2.2100989565037674E-3</v>
      </c>
      <c r="F499" s="2">
        <f>'Moving Avg'!D499</f>
        <v>34.433999999999997</v>
      </c>
      <c r="G499" s="2">
        <f>'Moving Avg'!F499</f>
        <v>34.433999999999983</v>
      </c>
      <c r="H499" s="2">
        <f>'Moving Avg'!G499</f>
        <v>34.450039999999973</v>
      </c>
      <c r="I499" s="2">
        <f>'Moving Avg'!H499</f>
        <v>31.142690000000059</v>
      </c>
      <c r="J499" s="6" t="str">
        <f>OBV!F499</f>
        <v>BEARISH</v>
      </c>
      <c r="K499" s="6" t="str">
        <f>OBV!G499</f>
        <v>NEUTRAL</v>
      </c>
      <c r="L499" s="6" t="str">
        <f>OBV!H499</f>
        <v>CONFIRMED BEARISH</v>
      </c>
      <c r="M499" s="8">
        <f t="shared" si="70"/>
        <v>25</v>
      </c>
      <c r="N499" s="8">
        <f t="shared" si="71"/>
        <v>0</v>
      </c>
      <c r="O499" s="8">
        <f t="shared" si="72"/>
        <v>50</v>
      </c>
      <c r="P499" s="8">
        <f t="shared" si="73"/>
        <v>16.5</v>
      </c>
      <c r="Q499" s="9">
        <f t="shared" si="74"/>
        <v>18.725000000000001</v>
      </c>
      <c r="R499" s="9">
        <f t="shared" si="75"/>
        <v>26.625</v>
      </c>
      <c r="S499" s="9">
        <f t="shared" si="76"/>
        <v>23.675000000000001</v>
      </c>
      <c r="T499" s="9">
        <f t="shared" si="77"/>
        <v>22.875</v>
      </c>
      <c r="U499" s="8">
        <f t="shared" si="78"/>
        <v>23.008333333333336</v>
      </c>
      <c r="V499" s="8">
        <f t="shared" si="79"/>
        <v>22.975000000000001</v>
      </c>
    </row>
    <row r="500" spans="1:22" ht="13.5" x14ac:dyDescent="0.25">
      <c r="A500" s="3">
        <f>RSI!A500</f>
        <v>42733</v>
      </c>
      <c r="B500" s="2">
        <f>RSI!B500</f>
        <v>33.405000000000001</v>
      </c>
      <c r="C500" s="2">
        <f>RSI!I500</f>
        <v>0.87238245093023181</v>
      </c>
      <c r="D500" s="2">
        <f>MACD!E500</f>
        <v>7.4354255744601971E-2</v>
      </c>
      <c r="E500" s="2">
        <f>MACD!F500</f>
        <v>1.3102771983717381E-2</v>
      </c>
      <c r="F500" s="2">
        <f>'Moving Avg'!D500</f>
        <v>34.228200000000001</v>
      </c>
      <c r="G500" s="2">
        <f>'Moving Avg'!F500</f>
        <v>34.382549999999981</v>
      </c>
      <c r="H500" s="2">
        <f>'Moving Avg'!G500</f>
        <v>34.421519999999973</v>
      </c>
      <c r="I500" s="2">
        <f>'Moving Avg'!H500</f>
        <v>31.219740000000055</v>
      </c>
      <c r="J500" s="6" t="str">
        <f>OBV!F500</f>
        <v>BEARISH</v>
      </c>
      <c r="K500" s="6" t="str">
        <f>OBV!G500</f>
        <v>NEUTRAL</v>
      </c>
      <c r="L500" s="6" t="str">
        <f>OBV!H500</f>
        <v>CONFIRMED BEARISH</v>
      </c>
      <c r="M500" s="8">
        <f t="shared" si="70"/>
        <v>50</v>
      </c>
      <c r="N500" s="8">
        <f t="shared" si="71"/>
        <v>0</v>
      </c>
      <c r="O500" s="8">
        <f t="shared" si="72"/>
        <v>50</v>
      </c>
      <c r="P500" s="8">
        <f t="shared" si="73"/>
        <v>16.5</v>
      </c>
      <c r="Q500" s="9">
        <f t="shared" si="74"/>
        <v>27.475000000000001</v>
      </c>
      <c r="R500" s="9">
        <f t="shared" si="75"/>
        <v>31.625</v>
      </c>
      <c r="S500" s="9">
        <f t="shared" si="76"/>
        <v>27.425000000000001</v>
      </c>
      <c r="T500" s="9">
        <f t="shared" si="77"/>
        <v>29.125</v>
      </c>
      <c r="U500" s="8">
        <f t="shared" si="78"/>
        <v>28.841666666666669</v>
      </c>
      <c r="V500" s="8">
        <f t="shared" si="79"/>
        <v>28.912500000000001</v>
      </c>
    </row>
    <row r="501" spans="1:22" ht="13.5" x14ac:dyDescent="0.25">
      <c r="A501" s="3">
        <f>RSI!A501</f>
        <v>42734</v>
      </c>
      <c r="B501" s="2">
        <f>RSI!B501</f>
        <v>32.408999999999999</v>
      </c>
      <c r="C501" s="2">
        <f>RSI!I501</f>
        <v>0.43149410857452608</v>
      </c>
      <c r="D501" s="2">
        <f>MACD!E501</f>
        <v>0.21882055786685584</v>
      </c>
      <c r="E501" s="2">
        <f>MACD!F501</f>
        <v>5.424632916034508E-2</v>
      </c>
      <c r="F501" s="2">
        <f>'Moving Avg'!D501</f>
        <v>33.8232</v>
      </c>
      <c r="G501" s="2">
        <f>'Moving Avg'!F501</f>
        <v>34.28129999999998</v>
      </c>
      <c r="H501" s="2">
        <f>'Moving Avg'!G501</f>
        <v>34.372919999999979</v>
      </c>
      <c r="I501" s="2">
        <f>'Moving Avg'!H501</f>
        <v>31.291810000000051</v>
      </c>
      <c r="J501" s="6" t="str">
        <f>OBV!F501</f>
        <v>BEARISH</v>
      </c>
      <c r="K501" s="6" t="str">
        <f>OBV!G501</f>
        <v>NEUTRAL</v>
      </c>
      <c r="L501" s="6" t="str">
        <f>OBV!H501</f>
        <v>CONFIRMED BEARISH</v>
      </c>
      <c r="M501" s="8">
        <f t="shared" si="70"/>
        <v>50</v>
      </c>
      <c r="N501" s="8">
        <f t="shared" si="71"/>
        <v>0</v>
      </c>
      <c r="O501" s="8">
        <f t="shared" si="72"/>
        <v>50</v>
      </c>
      <c r="P501" s="8">
        <f t="shared" si="73"/>
        <v>16.5</v>
      </c>
      <c r="Q501" s="9">
        <f t="shared" si="74"/>
        <v>27.475000000000001</v>
      </c>
      <c r="R501" s="9">
        <f t="shared" si="75"/>
        <v>31.625</v>
      </c>
      <c r="S501" s="9">
        <f t="shared" si="76"/>
        <v>27.425000000000001</v>
      </c>
      <c r="T501" s="9">
        <f t="shared" si="77"/>
        <v>29.125</v>
      </c>
      <c r="U501" s="8">
        <f t="shared" si="78"/>
        <v>28.841666666666669</v>
      </c>
      <c r="V501" s="8">
        <f t="shared" si="79"/>
        <v>28.912500000000001</v>
      </c>
    </row>
    <row r="502" spans="1:22" ht="13.5" x14ac:dyDescent="0.25">
      <c r="A502" s="3">
        <f>RSI!A502</f>
        <v>42737</v>
      </c>
      <c r="B502" s="2">
        <f>RSI!B502</f>
        <v>32.408999999999999</v>
      </c>
      <c r="C502" s="2">
        <f>RSI!I502</f>
        <v>0.43149410857452608</v>
      </c>
      <c r="D502" s="2">
        <f>MACD!E502</f>
        <v>0.35258964861372988</v>
      </c>
      <c r="E502" s="2">
        <f>MACD!F502</f>
        <v>0.11391499305102204</v>
      </c>
      <c r="F502" s="2">
        <f>'Moving Avg'!D502</f>
        <v>33.418199999999999</v>
      </c>
      <c r="G502" s="2">
        <f>'Moving Avg'!F502</f>
        <v>34.18004999999998</v>
      </c>
      <c r="H502" s="2">
        <f>'Moving Avg'!G502</f>
        <v>34.332419999999978</v>
      </c>
      <c r="I502" s="2">
        <f>'Moving Avg'!H502</f>
        <v>31.363880000000048</v>
      </c>
      <c r="J502" s="6" t="str">
        <f>OBV!F502</f>
        <v>BEARISH</v>
      </c>
      <c r="K502" s="6" t="str">
        <f>OBV!G502</f>
        <v>NEUTRAL</v>
      </c>
      <c r="L502" s="6" t="str">
        <f>OBV!H502</f>
        <v>CONFIRMED BEARISH</v>
      </c>
      <c r="M502" s="8">
        <f t="shared" si="70"/>
        <v>50</v>
      </c>
      <c r="N502" s="8">
        <f t="shared" si="71"/>
        <v>0</v>
      </c>
      <c r="O502" s="8">
        <f t="shared" si="72"/>
        <v>50</v>
      </c>
      <c r="P502" s="8">
        <f t="shared" si="73"/>
        <v>16.5</v>
      </c>
      <c r="Q502" s="9">
        <f t="shared" si="74"/>
        <v>27.475000000000001</v>
      </c>
      <c r="R502" s="9">
        <f t="shared" si="75"/>
        <v>31.625</v>
      </c>
      <c r="S502" s="9">
        <f t="shared" si="76"/>
        <v>27.425000000000001</v>
      </c>
      <c r="T502" s="9">
        <f t="shared" si="77"/>
        <v>29.125</v>
      </c>
      <c r="U502" s="8">
        <f t="shared" si="78"/>
        <v>28.841666666666669</v>
      </c>
      <c r="V502" s="8">
        <f t="shared" si="79"/>
        <v>28.912500000000001</v>
      </c>
    </row>
    <row r="503" spans="1:22" ht="13.5" x14ac:dyDescent="0.25">
      <c r="A503" s="3">
        <f>RSI!A503</f>
        <v>42738</v>
      </c>
      <c r="B503" s="2">
        <f>RSI!B503</f>
        <v>32.408999999999999</v>
      </c>
      <c r="C503" s="2">
        <f>RSI!I503</f>
        <v>0.43149410857452608</v>
      </c>
      <c r="D503" s="2">
        <f>MACD!E503</f>
        <v>0.4764532992146826</v>
      </c>
      <c r="E503" s="2">
        <f>MACD!F503</f>
        <v>0.18642265428375415</v>
      </c>
      <c r="F503" s="2">
        <f>'Moving Avg'!D503</f>
        <v>33.013199999999998</v>
      </c>
      <c r="G503" s="2">
        <f>'Moving Avg'!F503</f>
        <v>34.078799999999987</v>
      </c>
      <c r="H503" s="2">
        <f>'Moving Avg'!G503</f>
        <v>34.291919999999983</v>
      </c>
      <c r="I503" s="2">
        <f>'Moving Avg'!H503</f>
        <v>31.435950000000048</v>
      </c>
      <c r="J503" s="6" t="str">
        <f>OBV!F503</f>
        <v>BEARISH</v>
      </c>
      <c r="K503" s="6" t="str">
        <f>OBV!G503</f>
        <v>NEUTRAL</v>
      </c>
      <c r="L503" s="6" t="str">
        <f>OBV!H503</f>
        <v>CONFIRMED BEARISH</v>
      </c>
      <c r="M503" s="8">
        <f t="shared" si="70"/>
        <v>50</v>
      </c>
      <c r="N503" s="8">
        <f t="shared" si="71"/>
        <v>0</v>
      </c>
      <c r="O503" s="8">
        <f t="shared" si="72"/>
        <v>50</v>
      </c>
      <c r="P503" s="8">
        <f t="shared" si="73"/>
        <v>16.5</v>
      </c>
      <c r="Q503" s="9">
        <f t="shared" si="74"/>
        <v>27.475000000000001</v>
      </c>
      <c r="R503" s="9">
        <f t="shared" si="75"/>
        <v>31.625</v>
      </c>
      <c r="S503" s="9">
        <f t="shared" si="76"/>
        <v>27.425000000000001</v>
      </c>
      <c r="T503" s="9">
        <f t="shared" si="77"/>
        <v>29.125</v>
      </c>
      <c r="U503" s="8">
        <f t="shared" si="78"/>
        <v>28.841666666666669</v>
      </c>
      <c r="V503" s="8">
        <f t="shared" si="79"/>
        <v>28.912500000000001</v>
      </c>
    </row>
    <row r="504" spans="1:22" ht="13.5" x14ac:dyDescent="0.25">
      <c r="A504" s="3">
        <f>RSI!A504</f>
        <v>42739</v>
      </c>
      <c r="B504" s="2">
        <f>RSI!B504</f>
        <v>33.381</v>
      </c>
      <c r="C504" s="2">
        <f>RSI!I504</f>
        <v>38.385931532951801</v>
      </c>
      <c r="D504" s="2">
        <f>MACD!E504</f>
        <v>0.51914472576284254</v>
      </c>
      <c r="E504" s="2">
        <f>MACD!F504</f>
        <v>0.25296706857957185</v>
      </c>
      <c r="F504" s="2">
        <f>'Moving Avg'!D504</f>
        <v>32.802599999999998</v>
      </c>
      <c r="G504" s="2">
        <f>'Moving Avg'!F504</f>
        <v>34.026149999999987</v>
      </c>
      <c r="H504" s="2">
        <f>'Moving Avg'!G504</f>
        <v>34.270859999999985</v>
      </c>
      <c r="I504" s="2">
        <f>'Moving Avg'!H504</f>
        <v>31.513945000000049</v>
      </c>
      <c r="J504" s="6" t="str">
        <f>OBV!F504</f>
        <v>BEARISH</v>
      </c>
      <c r="K504" s="6" t="str">
        <f>OBV!G504</f>
        <v>NEUTRAL</v>
      </c>
      <c r="L504" s="6" t="str">
        <f>OBV!H504</f>
        <v>CONFIRMED BEARISH</v>
      </c>
      <c r="M504" s="8">
        <f t="shared" si="70"/>
        <v>25</v>
      </c>
      <c r="N504" s="8">
        <f t="shared" si="71"/>
        <v>0</v>
      </c>
      <c r="O504" s="8">
        <f t="shared" si="72"/>
        <v>50</v>
      </c>
      <c r="P504" s="8">
        <f t="shared" si="73"/>
        <v>16.5</v>
      </c>
      <c r="Q504" s="9">
        <f t="shared" si="74"/>
        <v>18.725000000000001</v>
      </c>
      <c r="R504" s="9">
        <f t="shared" si="75"/>
        <v>26.625</v>
      </c>
      <c r="S504" s="9">
        <f t="shared" si="76"/>
        <v>23.675000000000001</v>
      </c>
      <c r="T504" s="9">
        <f t="shared" si="77"/>
        <v>22.875</v>
      </c>
      <c r="U504" s="8">
        <f t="shared" si="78"/>
        <v>23.008333333333336</v>
      </c>
      <c r="V504" s="8">
        <f t="shared" si="79"/>
        <v>22.975000000000001</v>
      </c>
    </row>
    <row r="505" spans="1:22" ht="13.5" x14ac:dyDescent="0.25">
      <c r="A505" s="3">
        <f>RSI!A505</f>
        <v>42740</v>
      </c>
      <c r="B505" s="2">
        <f>RSI!B505</f>
        <v>33.381</v>
      </c>
      <c r="C505" s="2">
        <f>RSI!I505</f>
        <v>38.385931532951801</v>
      </c>
      <c r="D505" s="2">
        <f>MACD!E505</f>
        <v>0.55867624541438943</v>
      </c>
      <c r="E505" s="2">
        <f>MACD!F505</f>
        <v>0.3141089039465354</v>
      </c>
      <c r="F505" s="2">
        <f>'Moving Avg'!D505</f>
        <v>32.797800000000002</v>
      </c>
      <c r="G505" s="2">
        <f>'Moving Avg'!F505</f>
        <v>33.973499999999987</v>
      </c>
      <c r="H505" s="2">
        <f>'Moving Avg'!G505</f>
        <v>34.249799999999986</v>
      </c>
      <c r="I505" s="2">
        <f>'Moving Avg'!H505</f>
        <v>31.591940000000054</v>
      </c>
      <c r="J505" s="6" t="str">
        <f>OBV!F505</f>
        <v>NEUTRAL</v>
      </c>
      <c r="K505" s="6" t="str">
        <f>OBV!G505</f>
        <v>NEUTRAL</v>
      </c>
      <c r="L505" s="6" t="str">
        <f>OBV!H505</f>
        <v>NEUTRAL</v>
      </c>
      <c r="M505" s="8">
        <f t="shared" si="70"/>
        <v>25</v>
      </c>
      <c r="N505" s="8">
        <f t="shared" si="71"/>
        <v>0</v>
      </c>
      <c r="O505" s="8">
        <f t="shared" si="72"/>
        <v>50</v>
      </c>
      <c r="P505" s="8">
        <f t="shared" si="73"/>
        <v>33</v>
      </c>
      <c r="Q505" s="9">
        <f t="shared" si="74"/>
        <v>21.2</v>
      </c>
      <c r="R505" s="9">
        <f t="shared" si="75"/>
        <v>30.75</v>
      </c>
      <c r="S505" s="9">
        <f t="shared" si="76"/>
        <v>31.1</v>
      </c>
      <c r="T505" s="9">
        <f t="shared" si="77"/>
        <v>27</v>
      </c>
      <c r="U505" s="8">
        <f t="shared" si="78"/>
        <v>27.683333333333337</v>
      </c>
      <c r="V505" s="8">
        <f t="shared" si="79"/>
        <v>27.512500000000003</v>
      </c>
    </row>
    <row r="506" spans="1:22" ht="13.5" x14ac:dyDescent="0.25">
      <c r="A506" s="3">
        <f>RSI!A506</f>
        <v>42741</v>
      </c>
      <c r="B506" s="2">
        <f>RSI!B506</f>
        <v>33.381</v>
      </c>
      <c r="C506" s="2">
        <f>RSI!I506</f>
        <v>38.385931532951801</v>
      </c>
      <c r="D506" s="2">
        <f>MACD!E506</f>
        <v>0.5952815528859503</v>
      </c>
      <c r="E506" s="2">
        <f>MACD!F506</f>
        <v>0.37034343373441841</v>
      </c>
      <c r="F506" s="2">
        <f>'Moving Avg'!D506</f>
        <v>32.992199999999997</v>
      </c>
      <c r="G506" s="2">
        <f>'Moving Avg'!F506</f>
        <v>33.920849999999987</v>
      </c>
      <c r="H506" s="2">
        <f>'Moving Avg'!G506</f>
        <v>34.228739999999988</v>
      </c>
      <c r="I506" s="2">
        <f>'Moving Avg'!H506</f>
        <v>31.669935000000056</v>
      </c>
      <c r="J506" s="6" t="str">
        <f>OBV!F506</f>
        <v>NEUTRAL</v>
      </c>
      <c r="K506" s="6" t="str">
        <f>OBV!G506</f>
        <v>NEUTRAL</v>
      </c>
      <c r="L506" s="6" t="str">
        <f>OBV!H506</f>
        <v>NEUTRAL</v>
      </c>
      <c r="M506" s="8">
        <f t="shared" si="70"/>
        <v>25</v>
      </c>
      <c r="N506" s="8">
        <f t="shared" si="71"/>
        <v>0</v>
      </c>
      <c r="O506" s="8">
        <f t="shared" si="72"/>
        <v>50</v>
      </c>
      <c r="P506" s="8">
        <f t="shared" si="73"/>
        <v>33</v>
      </c>
      <c r="Q506" s="9">
        <f t="shared" si="74"/>
        <v>21.2</v>
      </c>
      <c r="R506" s="9">
        <f t="shared" si="75"/>
        <v>30.75</v>
      </c>
      <c r="S506" s="9">
        <f t="shared" si="76"/>
        <v>31.1</v>
      </c>
      <c r="T506" s="9">
        <f t="shared" si="77"/>
        <v>27</v>
      </c>
      <c r="U506" s="8">
        <f t="shared" si="78"/>
        <v>27.683333333333337</v>
      </c>
      <c r="V506" s="8">
        <f t="shared" si="79"/>
        <v>27.512500000000003</v>
      </c>
    </row>
    <row r="507" spans="1:22" ht="13.5" x14ac:dyDescent="0.25">
      <c r="A507" s="3">
        <f>RSI!A507</f>
        <v>42744</v>
      </c>
      <c r="B507" s="2">
        <f>RSI!B507</f>
        <v>33.381</v>
      </c>
      <c r="C507" s="2">
        <f>RSI!I507</f>
        <v>38.385931532951801</v>
      </c>
      <c r="D507" s="2">
        <f>MACD!E507</f>
        <v>0.62917708947607309</v>
      </c>
      <c r="E507" s="2">
        <f>MACD!F507</f>
        <v>0.42211016488274938</v>
      </c>
      <c r="F507" s="2">
        <f>'Moving Avg'!D507</f>
        <v>33.186599999999999</v>
      </c>
      <c r="G507" s="2">
        <f>'Moving Avg'!F507</f>
        <v>33.868199999999987</v>
      </c>
      <c r="H507" s="2">
        <f>'Moving Avg'!G507</f>
        <v>34.207679999999989</v>
      </c>
      <c r="I507" s="2">
        <f>'Moving Avg'!H507</f>
        <v>31.747930000000057</v>
      </c>
      <c r="J507" s="6" t="str">
        <f>OBV!F507</f>
        <v>BULLISH</v>
      </c>
      <c r="K507" s="6" t="str">
        <f>OBV!G507</f>
        <v>NEUTRAL</v>
      </c>
      <c r="L507" s="6" t="str">
        <f>OBV!H507</f>
        <v>CONFIRMED BULLISH</v>
      </c>
      <c r="M507" s="8">
        <f t="shared" si="70"/>
        <v>25</v>
      </c>
      <c r="N507" s="8">
        <f t="shared" si="71"/>
        <v>0</v>
      </c>
      <c r="O507" s="8">
        <f t="shared" si="72"/>
        <v>50</v>
      </c>
      <c r="P507" s="8">
        <f t="shared" si="73"/>
        <v>83.5</v>
      </c>
      <c r="Q507" s="9">
        <f t="shared" si="74"/>
        <v>28.774999999999999</v>
      </c>
      <c r="R507" s="9">
        <f t="shared" si="75"/>
        <v>43.375</v>
      </c>
      <c r="S507" s="9">
        <f t="shared" si="76"/>
        <v>53.825000000000003</v>
      </c>
      <c r="T507" s="9">
        <f t="shared" si="77"/>
        <v>39.625</v>
      </c>
      <c r="U507" s="8">
        <f t="shared" si="78"/>
        <v>41.991666666666667</v>
      </c>
      <c r="V507" s="8">
        <f t="shared" si="79"/>
        <v>41.400000000000006</v>
      </c>
    </row>
    <row r="508" spans="1:22" ht="13.5" x14ac:dyDescent="0.25">
      <c r="A508" s="3">
        <f>RSI!A508</f>
        <v>42745</v>
      </c>
      <c r="B508" s="2">
        <f>RSI!B508</f>
        <v>34.021000000000001</v>
      </c>
      <c r="C508" s="2">
        <f>RSI!I508</f>
        <v>53.93659836666361</v>
      </c>
      <c r="D508" s="2">
        <f>MACD!E508</f>
        <v>0.6131559048731674</v>
      </c>
      <c r="E508" s="2">
        <f>MACD!F508</f>
        <v>0.460319312880833</v>
      </c>
      <c r="F508" s="2">
        <f>'Moving Avg'!D508</f>
        <v>33.509</v>
      </c>
      <c r="G508" s="2">
        <f>'Moving Avg'!F508</f>
        <v>33.847549999999984</v>
      </c>
      <c r="H508" s="2">
        <f>'Moving Avg'!G508</f>
        <v>34.199419999999989</v>
      </c>
      <c r="I508" s="2">
        <f>'Moving Avg'!H508</f>
        <v>31.829125000000055</v>
      </c>
      <c r="J508" s="6" t="str">
        <f>OBV!F508</f>
        <v>BULLISH</v>
      </c>
      <c r="K508" s="6" t="str">
        <f>OBV!G508</f>
        <v>NEUTRAL</v>
      </c>
      <c r="L508" s="6" t="str">
        <f>OBV!H508</f>
        <v>CONFIRMED BULLISH</v>
      </c>
      <c r="M508" s="8">
        <f t="shared" si="70"/>
        <v>25</v>
      </c>
      <c r="N508" s="8">
        <f t="shared" si="71"/>
        <v>0</v>
      </c>
      <c r="O508" s="8">
        <f t="shared" si="72"/>
        <v>50</v>
      </c>
      <c r="P508" s="8">
        <f t="shared" si="73"/>
        <v>83.5</v>
      </c>
      <c r="Q508" s="9">
        <f t="shared" si="74"/>
        <v>28.774999999999999</v>
      </c>
      <c r="R508" s="9">
        <f t="shared" si="75"/>
        <v>43.375</v>
      </c>
      <c r="S508" s="9">
        <f t="shared" si="76"/>
        <v>53.825000000000003</v>
      </c>
      <c r="T508" s="9">
        <f t="shared" si="77"/>
        <v>39.625</v>
      </c>
      <c r="U508" s="8">
        <f t="shared" si="78"/>
        <v>41.991666666666667</v>
      </c>
      <c r="V508" s="8">
        <f t="shared" si="79"/>
        <v>41.400000000000006</v>
      </c>
    </row>
    <row r="509" spans="1:22" ht="13.5" x14ac:dyDescent="0.25">
      <c r="A509" s="3">
        <f>RSI!A509</f>
        <v>42746</v>
      </c>
      <c r="B509" s="2">
        <f>RSI!B509</f>
        <v>34.021000000000001</v>
      </c>
      <c r="C509" s="2">
        <f>RSI!I509</f>
        <v>53.93659836666361</v>
      </c>
      <c r="D509" s="2">
        <f>MACD!E509</f>
        <v>0.59832271574128981</v>
      </c>
      <c r="E509" s="2">
        <f>MACD!F509</f>
        <v>0.48791999345292442</v>
      </c>
      <c r="F509" s="2">
        <f>'Moving Avg'!D509</f>
        <v>33.637</v>
      </c>
      <c r="G509" s="2">
        <f>'Moving Avg'!F509</f>
        <v>33.826899999999981</v>
      </c>
      <c r="H509" s="2">
        <f>'Moving Avg'!G509</f>
        <v>34.191159999999989</v>
      </c>
      <c r="I509" s="2">
        <f>'Moving Avg'!H509</f>
        <v>31.910320000000056</v>
      </c>
      <c r="J509" s="6" t="str">
        <f>OBV!F509</f>
        <v>BULLISH</v>
      </c>
      <c r="K509" s="6" t="str">
        <f>OBV!G509</f>
        <v>NEUTRAL</v>
      </c>
      <c r="L509" s="6" t="str">
        <f>OBV!H509</f>
        <v>CONFIRMED BULLISH</v>
      </c>
      <c r="M509" s="8">
        <f t="shared" si="70"/>
        <v>25</v>
      </c>
      <c r="N509" s="8">
        <f t="shared" si="71"/>
        <v>0</v>
      </c>
      <c r="O509" s="8">
        <f t="shared" si="72"/>
        <v>50</v>
      </c>
      <c r="P509" s="8">
        <f t="shared" si="73"/>
        <v>83.5</v>
      </c>
      <c r="Q509" s="9">
        <f t="shared" si="74"/>
        <v>28.774999999999999</v>
      </c>
      <c r="R509" s="9">
        <f t="shared" si="75"/>
        <v>43.375</v>
      </c>
      <c r="S509" s="9">
        <f t="shared" si="76"/>
        <v>53.825000000000003</v>
      </c>
      <c r="T509" s="9">
        <f t="shared" si="77"/>
        <v>39.625</v>
      </c>
      <c r="U509" s="8">
        <f t="shared" si="78"/>
        <v>41.991666666666667</v>
      </c>
      <c r="V509" s="8">
        <f t="shared" si="79"/>
        <v>41.400000000000006</v>
      </c>
    </row>
    <row r="510" spans="1:22" ht="13.5" x14ac:dyDescent="0.25">
      <c r="A510" s="3">
        <f>RSI!A510</f>
        <v>42747</v>
      </c>
      <c r="B510" s="2">
        <f>RSI!B510</f>
        <v>34.021000000000001</v>
      </c>
      <c r="C510" s="2">
        <f>RSI!I510</f>
        <v>53.93659836666361</v>
      </c>
      <c r="D510" s="2">
        <f>MACD!E510</f>
        <v>0.42628163917652984</v>
      </c>
      <c r="E510" s="2">
        <f>MACD!F510</f>
        <v>0.4755923225976455</v>
      </c>
      <c r="F510" s="2">
        <f>'Moving Avg'!D510</f>
        <v>33.765000000000001</v>
      </c>
      <c r="G510" s="2">
        <f>'Moving Avg'!F510</f>
        <v>33.806249999999984</v>
      </c>
      <c r="H510" s="2">
        <f>'Moving Avg'!G510</f>
        <v>34.182899999999989</v>
      </c>
      <c r="I510" s="2">
        <f>'Moving Avg'!H510</f>
        <v>31.991515000000053</v>
      </c>
      <c r="J510" s="6" t="str">
        <f>OBV!F510</f>
        <v>BULLISH</v>
      </c>
      <c r="K510" s="6" t="str">
        <f>OBV!G510</f>
        <v>NEUTRAL</v>
      </c>
      <c r="L510" s="6" t="str">
        <f>OBV!H510</f>
        <v>CONFIRMED BULLISH</v>
      </c>
      <c r="M510" s="8">
        <f t="shared" si="70"/>
        <v>25</v>
      </c>
      <c r="N510" s="8">
        <f t="shared" si="71"/>
        <v>100</v>
      </c>
      <c r="O510" s="8">
        <f t="shared" si="72"/>
        <v>50</v>
      </c>
      <c r="P510" s="8">
        <f t="shared" si="73"/>
        <v>83.5</v>
      </c>
      <c r="Q510" s="9">
        <f t="shared" si="74"/>
        <v>63.774999999999999</v>
      </c>
      <c r="R510" s="9">
        <f t="shared" si="75"/>
        <v>63.375</v>
      </c>
      <c r="S510" s="9">
        <f t="shared" si="76"/>
        <v>68.825000000000003</v>
      </c>
      <c r="T510" s="9">
        <f t="shared" si="77"/>
        <v>64.625</v>
      </c>
      <c r="U510" s="8">
        <f t="shared" si="78"/>
        <v>65.325000000000003</v>
      </c>
      <c r="V510" s="8">
        <f t="shared" si="79"/>
        <v>65.150000000000006</v>
      </c>
    </row>
    <row r="511" spans="1:22" ht="13.5" x14ac:dyDescent="0.25">
      <c r="A511" s="3">
        <f>RSI!A511</f>
        <v>42748</v>
      </c>
      <c r="B511" s="2">
        <f>RSI!B511</f>
        <v>34.021000000000001</v>
      </c>
      <c r="C511" s="2">
        <f>RSI!I511</f>
        <v>53.93659836666361</v>
      </c>
      <c r="D511" s="2">
        <f>MACD!E511</f>
        <v>0.12638299925625773</v>
      </c>
      <c r="E511" s="2">
        <f>MACD!F511</f>
        <v>0.40575045792936792</v>
      </c>
      <c r="F511" s="2">
        <f>'Moving Avg'!D511</f>
        <v>33.893000000000008</v>
      </c>
      <c r="G511" s="2">
        <f>'Moving Avg'!F511</f>
        <v>33.785599999999981</v>
      </c>
      <c r="H511" s="2">
        <f>'Moving Avg'!G511</f>
        <v>34.174639999999989</v>
      </c>
      <c r="I511" s="2">
        <f>'Moving Avg'!H511</f>
        <v>32.072710000000058</v>
      </c>
      <c r="J511" s="6" t="str">
        <f>OBV!F511</f>
        <v>BULLISH</v>
      </c>
      <c r="K511" s="6" t="str">
        <f>OBV!G511</f>
        <v>NEUTRAL</v>
      </c>
      <c r="L511" s="6" t="str">
        <f>OBV!H511</f>
        <v>CONFIRMED BULLISH</v>
      </c>
      <c r="M511" s="8">
        <f t="shared" si="70"/>
        <v>25</v>
      </c>
      <c r="N511" s="8">
        <f t="shared" si="71"/>
        <v>100</v>
      </c>
      <c r="O511" s="8">
        <f t="shared" si="72"/>
        <v>50</v>
      </c>
      <c r="P511" s="8">
        <f t="shared" si="73"/>
        <v>83.5</v>
      </c>
      <c r="Q511" s="9">
        <f t="shared" si="74"/>
        <v>63.774999999999999</v>
      </c>
      <c r="R511" s="9">
        <f t="shared" si="75"/>
        <v>63.375</v>
      </c>
      <c r="S511" s="9">
        <f t="shared" si="76"/>
        <v>68.825000000000003</v>
      </c>
      <c r="T511" s="9">
        <f t="shared" si="77"/>
        <v>64.625</v>
      </c>
      <c r="U511" s="8">
        <f t="shared" si="78"/>
        <v>65.325000000000003</v>
      </c>
      <c r="V511" s="8">
        <f t="shared" si="79"/>
        <v>65.150000000000006</v>
      </c>
    </row>
    <row r="512" spans="1:22" ht="13.5" x14ac:dyDescent="0.25">
      <c r="A512" s="3">
        <f>RSI!A512</f>
        <v>42751</v>
      </c>
      <c r="B512" s="2">
        <f>RSI!B512</f>
        <v>34.021000000000001</v>
      </c>
      <c r="C512" s="2">
        <f>RSI!I512</f>
        <v>53.93659836666361</v>
      </c>
      <c r="D512" s="2">
        <f>MACD!E512</f>
        <v>-0.12839095508875431</v>
      </c>
      <c r="E512" s="2">
        <f>MACD!F512</f>
        <v>0.2989221753257435</v>
      </c>
      <c r="F512" s="2">
        <f>'Moving Avg'!D512</f>
        <v>34.021000000000001</v>
      </c>
      <c r="G512" s="2">
        <f>'Moving Avg'!F512</f>
        <v>33.764949999999985</v>
      </c>
      <c r="H512" s="2">
        <f>'Moving Avg'!G512</f>
        <v>34.16637999999999</v>
      </c>
      <c r="I512" s="2">
        <f>'Moving Avg'!H512</f>
        <v>32.153905000000051</v>
      </c>
      <c r="J512" s="6" t="str">
        <f>OBV!F512</f>
        <v>NEUTRAL</v>
      </c>
      <c r="K512" s="6" t="str">
        <f>OBV!G512</f>
        <v>NEUTRAL</v>
      </c>
      <c r="L512" s="6" t="str">
        <f>OBV!H512</f>
        <v>NEUTRAL</v>
      </c>
      <c r="M512" s="8">
        <f t="shared" si="70"/>
        <v>25</v>
      </c>
      <c r="N512" s="8">
        <f t="shared" si="71"/>
        <v>100</v>
      </c>
      <c r="O512" s="8">
        <f t="shared" si="72"/>
        <v>50</v>
      </c>
      <c r="P512" s="8">
        <f t="shared" si="73"/>
        <v>33</v>
      </c>
      <c r="Q512" s="9">
        <f t="shared" si="74"/>
        <v>56.2</v>
      </c>
      <c r="R512" s="9">
        <f t="shared" si="75"/>
        <v>50.75</v>
      </c>
      <c r="S512" s="9">
        <f t="shared" si="76"/>
        <v>46.1</v>
      </c>
      <c r="T512" s="9">
        <f t="shared" si="77"/>
        <v>52</v>
      </c>
      <c r="U512" s="8">
        <f t="shared" si="78"/>
        <v>51.016666666666673</v>
      </c>
      <c r="V512" s="8">
        <f t="shared" si="79"/>
        <v>51.262500000000003</v>
      </c>
    </row>
    <row r="513" spans="1:22" ht="13.5" x14ac:dyDescent="0.25">
      <c r="A513" s="3">
        <f>RSI!A513</f>
        <v>42752</v>
      </c>
      <c r="B513" s="2">
        <f>RSI!B513</f>
        <v>34.021000000000001</v>
      </c>
      <c r="C513" s="2">
        <f>RSI!I513</f>
        <v>53.93659836666361</v>
      </c>
      <c r="D513" s="2">
        <f>MACD!E513</f>
        <v>-0.34490740416147503</v>
      </c>
      <c r="E513" s="2">
        <f>MACD!F513</f>
        <v>0.17015625942829982</v>
      </c>
      <c r="F513" s="2">
        <f>'Moving Avg'!D513</f>
        <v>34.021000000000001</v>
      </c>
      <c r="G513" s="2">
        <f>'Moving Avg'!F513</f>
        <v>33.744299999999988</v>
      </c>
      <c r="H513" s="2">
        <f>'Moving Avg'!G513</f>
        <v>34.15811999999999</v>
      </c>
      <c r="I513" s="2">
        <f>'Moving Avg'!H513</f>
        <v>32.23510000000006</v>
      </c>
      <c r="J513" s="6" t="str">
        <f>OBV!F513</f>
        <v>NEUTRAL</v>
      </c>
      <c r="K513" s="6" t="str">
        <f>OBV!G513</f>
        <v>NEUTRAL</v>
      </c>
      <c r="L513" s="6" t="str">
        <f>OBV!H513</f>
        <v>NEUTRAL</v>
      </c>
      <c r="M513" s="8">
        <f t="shared" si="70"/>
        <v>25</v>
      </c>
      <c r="N513" s="8">
        <f t="shared" si="71"/>
        <v>100</v>
      </c>
      <c r="O513" s="8">
        <f t="shared" si="72"/>
        <v>50</v>
      </c>
      <c r="P513" s="8">
        <f t="shared" si="73"/>
        <v>33</v>
      </c>
      <c r="Q513" s="9">
        <f t="shared" si="74"/>
        <v>56.2</v>
      </c>
      <c r="R513" s="9">
        <f t="shared" si="75"/>
        <v>50.75</v>
      </c>
      <c r="S513" s="9">
        <f t="shared" si="76"/>
        <v>46.1</v>
      </c>
      <c r="T513" s="9">
        <f t="shared" si="77"/>
        <v>52</v>
      </c>
      <c r="U513" s="8">
        <f t="shared" si="78"/>
        <v>51.016666666666673</v>
      </c>
      <c r="V513" s="8">
        <f t="shared" si="79"/>
        <v>51.262500000000003</v>
      </c>
    </row>
    <row r="514" spans="1:22" ht="13.5" x14ac:dyDescent="0.25">
      <c r="A514" s="3">
        <f>RSI!A514</f>
        <v>42753</v>
      </c>
      <c r="B514" s="2">
        <f>RSI!B514</f>
        <v>32.497999999999998</v>
      </c>
      <c r="C514" s="2">
        <f>RSI!I514</f>
        <v>27.846746262473857</v>
      </c>
      <c r="D514" s="2">
        <f>MACD!E514</f>
        <v>-0.26662932404281747</v>
      </c>
      <c r="E514" s="2">
        <f>MACD!F514</f>
        <v>8.2799142734076375E-2</v>
      </c>
      <c r="F514" s="2">
        <f>'Moving Avg'!D514</f>
        <v>33.7164</v>
      </c>
      <c r="G514" s="2">
        <f>'Moving Avg'!F514</f>
        <v>33.647499999999994</v>
      </c>
      <c r="H514" s="2">
        <f>'Moving Avg'!G514</f>
        <v>34.119399999999992</v>
      </c>
      <c r="I514" s="2">
        <f>'Moving Avg'!H514</f>
        <v>32.308880000000052</v>
      </c>
      <c r="J514" s="6" t="str">
        <f>OBV!F514</f>
        <v>NEUTRAL</v>
      </c>
      <c r="K514" s="6" t="str">
        <f>OBV!G514</f>
        <v>NEUTRAL</v>
      </c>
      <c r="L514" s="6" t="str">
        <f>OBV!H514</f>
        <v>NEUTRAL</v>
      </c>
      <c r="M514" s="8">
        <f t="shared" ref="M514:M577" si="80">IF(C514&lt;30,50, IF(C514&gt;70, 0, 25))</f>
        <v>50</v>
      </c>
      <c r="N514" s="8">
        <f t="shared" ref="N514:N577" si="81">IF(E514-D514&gt;0.02, 100, IF(E514-D514&lt;0,0,45))</f>
        <v>100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33</v>
      </c>
      <c r="Q514" s="9">
        <f t="shared" si="74"/>
        <v>64.95</v>
      </c>
      <c r="R514" s="9">
        <f t="shared" si="75"/>
        <v>55.75</v>
      </c>
      <c r="S514" s="9">
        <f t="shared" si="76"/>
        <v>49.85</v>
      </c>
      <c r="T514" s="9">
        <f t="shared" si="77"/>
        <v>58.25</v>
      </c>
      <c r="U514" s="8">
        <f t="shared" si="78"/>
        <v>56.85</v>
      </c>
      <c r="V514" s="8">
        <f t="shared" si="79"/>
        <v>57.2</v>
      </c>
    </row>
    <row r="515" spans="1:22" ht="13.5" x14ac:dyDescent="0.25">
      <c r="A515" s="3">
        <f>RSI!A515</f>
        <v>42754</v>
      </c>
      <c r="B515" s="2">
        <f>RSI!B515</f>
        <v>32.497999999999998</v>
      </c>
      <c r="C515" s="2">
        <f>RSI!I515</f>
        <v>27.846746262473857</v>
      </c>
      <c r="D515" s="2">
        <f>MACD!E515</f>
        <v>-0.19219915501489027</v>
      </c>
      <c r="E515" s="2">
        <f>MACD!F515</f>
        <v>2.7799483184283047E-2</v>
      </c>
      <c r="F515" s="2">
        <f>'Moving Avg'!D515</f>
        <v>33.411799999999999</v>
      </c>
      <c r="G515" s="2">
        <f>'Moving Avg'!F515</f>
        <v>33.550699999999999</v>
      </c>
      <c r="H515" s="2">
        <f>'Moving Avg'!G515</f>
        <v>34.080679999999994</v>
      </c>
      <c r="I515" s="2">
        <f>'Moving Avg'!H515</f>
        <v>32.382660000000051</v>
      </c>
      <c r="J515" s="6" t="str">
        <f>OBV!F515</f>
        <v>NEUTRAL</v>
      </c>
      <c r="K515" s="6" t="str">
        <f>OBV!G515</f>
        <v>NEUTRAL</v>
      </c>
      <c r="L515" s="6" t="str">
        <f>OBV!H515</f>
        <v>NEUTRAL</v>
      </c>
      <c r="M515" s="8">
        <f t="shared" si="80"/>
        <v>50</v>
      </c>
      <c r="N515" s="8">
        <f t="shared" si="81"/>
        <v>100</v>
      </c>
      <c r="O515" s="8">
        <f t="shared" si="82"/>
        <v>50</v>
      </c>
      <c r="P515" s="8">
        <f t="shared" si="83"/>
        <v>33</v>
      </c>
      <c r="Q515" s="9">
        <f t="shared" ref="Q515:Q578" si="84">0.35*M515+N515*0.35+O515*0.15+P515*0.15</f>
        <v>64.95</v>
      </c>
      <c r="R515" s="9">
        <f t="shared" ref="R515:R578" si="85">M515*0.2+N515*0.2+O515*0.35+P515*0.25</f>
        <v>55.75</v>
      </c>
      <c r="S515" s="9">
        <f t="shared" ref="S515:S578" si="86">M515*0.15+N515*0.15+O515*0.25+P515*0.45</f>
        <v>49.85</v>
      </c>
      <c r="T515" s="9">
        <f t="shared" ref="T515:T578" si="87">0.25*SUM(M515:P515)</f>
        <v>58.25</v>
      </c>
      <c r="U515" s="8">
        <f t="shared" ref="U515:U578" si="88">SUM(Q515:S515)/3</f>
        <v>56.85</v>
      </c>
      <c r="V515" s="8">
        <f t="shared" ref="V515:V578" si="89">SUM(Q515:T515)/4</f>
        <v>57.2</v>
      </c>
    </row>
    <row r="516" spans="1:22" ht="13.5" x14ac:dyDescent="0.25">
      <c r="A516" s="3">
        <f>RSI!A516</f>
        <v>42755</v>
      </c>
      <c r="B516" s="2">
        <f>RSI!B516</f>
        <v>32.497999999999998</v>
      </c>
      <c r="C516" s="2">
        <f>RSI!I516</f>
        <v>27.846746262473857</v>
      </c>
      <c r="D516" s="2">
        <f>MACD!E516</f>
        <v>-0.12163193819797158</v>
      </c>
      <c r="E516" s="2">
        <f>MACD!F516</f>
        <v>-2.0868010921678767E-3</v>
      </c>
      <c r="F516" s="2">
        <f>'Moving Avg'!D516</f>
        <v>33.107199999999992</v>
      </c>
      <c r="G516" s="2">
        <f>'Moving Avg'!F516</f>
        <v>33.453899999999997</v>
      </c>
      <c r="H516" s="2">
        <f>'Moving Avg'!G516</f>
        <v>34.041959999999996</v>
      </c>
      <c r="I516" s="2">
        <f>'Moving Avg'!H516</f>
        <v>32.45644000000005</v>
      </c>
      <c r="J516" s="6" t="str">
        <f>OBV!F516</f>
        <v>NEUTRAL</v>
      </c>
      <c r="K516" s="6" t="str">
        <f>OBV!G516</f>
        <v>NEUTRAL</v>
      </c>
      <c r="L516" s="6" t="str">
        <f>OBV!H516</f>
        <v>NEUTRAL</v>
      </c>
      <c r="M516" s="8">
        <f t="shared" si="80"/>
        <v>50</v>
      </c>
      <c r="N516" s="8">
        <f t="shared" si="81"/>
        <v>100</v>
      </c>
      <c r="O516" s="8">
        <f t="shared" si="82"/>
        <v>50</v>
      </c>
      <c r="P516" s="8">
        <f t="shared" si="83"/>
        <v>33</v>
      </c>
      <c r="Q516" s="9">
        <f t="shared" si="84"/>
        <v>64.95</v>
      </c>
      <c r="R516" s="9">
        <f t="shared" si="85"/>
        <v>55.75</v>
      </c>
      <c r="S516" s="9">
        <f t="shared" si="86"/>
        <v>49.85</v>
      </c>
      <c r="T516" s="9">
        <f t="shared" si="87"/>
        <v>58.25</v>
      </c>
      <c r="U516" s="8">
        <f t="shared" si="88"/>
        <v>56.85</v>
      </c>
      <c r="V516" s="8">
        <f t="shared" si="89"/>
        <v>57.2</v>
      </c>
    </row>
    <row r="517" spans="1:22" ht="13.5" x14ac:dyDescent="0.25">
      <c r="A517" s="3">
        <f>RSI!A517</f>
        <v>42758</v>
      </c>
      <c r="B517" s="2">
        <f>RSI!B517</f>
        <v>32.497999999999998</v>
      </c>
      <c r="C517" s="2">
        <f>RSI!I517</f>
        <v>27.846746262473857</v>
      </c>
      <c r="D517" s="2">
        <f>MACD!E517</f>
        <v>-5.4895435698128381E-2</v>
      </c>
      <c r="E517" s="2">
        <f>MACD!F517</f>
        <v>-1.2648528013359979E-2</v>
      </c>
      <c r="F517" s="2">
        <f>'Moving Avg'!D517</f>
        <v>32.802599999999998</v>
      </c>
      <c r="G517" s="2">
        <f>'Moving Avg'!F517</f>
        <v>33.35710000000001</v>
      </c>
      <c r="H517" s="2">
        <f>'Moving Avg'!G517</f>
        <v>34.003239999999998</v>
      </c>
      <c r="I517" s="2">
        <f>'Moving Avg'!H517</f>
        <v>32.530220000000057</v>
      </c>
      <c r="J517" s="6" t="str">
        <f>OBV!F517</f>
        <v>NEUTRAL</v>
      </c>
      <c r="K517" s="6" t="str">
        <f>OBV!G517</f>
        <v>NEUTRAL</v>
      </c>
      <c r="L517" s="6" t="str">
        <f>OBV!H517</f>
        <v>NEUTRAL</v>
      </c>
      <c r="M517" s="8">
        <f t="shared" si="80"/>
        <v>50</v>
      </c>
      <c r="N517" s="8">
        <f t="shared" si="81"/>
        <v>100</v>
      </c>
      <c r="O517" s="8">
        <f t="shared" si="82"/>
        <v>50</v>
      </c>
      <c r="P517" s="8">
        <f t="shared" si="83"/>
        <v>33</v>
      </c>
      <c r="Q517" s="9">
        <f t="shared" si="84"/>
        <v>64.95</v>
      </c>
      <c r="R517" s="9">
        <f t="shared" si="85"/>
        <v>55.75</v>
      </c>
      <c r="S517" s="9">
        <f t="shared" si="86"/>
        <v>49.85</v>
      </c>
      <c r="T517" s="9">
        <f t="shared" si="87"/>
        <v>58.25</v>
      </c>
      <c r="U517" s="8">
        <f t="shared" si="88"/>
        <v>56.85</v>
      </c>
      <c r="V517" s="8">
        <f t="shared" si="89"/>
        <v>57.2</v>
      </c>
    </row>
    <row r="518" spans="1:22" ht="13.5" x14ac:dyDescent="0.25">
      <c r="A518" s="3">
        <f>RSI!A518</f>
        <v>42759</v>
      </c>
      <c r="B518" s="2">
        <f>RSI!B518</f>
        <v>32.497999999999998</v>
      </c>
      <c r="C518" s="2">
        <f>RSI!I518</f>
        <v>27.846746262473857</v>
      </c>
      <c r="D518" s="2">
        <f>MACD!E518</f>
        <v>0.1065408034193922</v>
      </c>
      <c r="E518" s="2">
        <f>MACD!F518</f>
        <v>1.118933827319046E-2</v>
      </c>
      <c r="F518" s="2">
        <f>'Moving Avg'!D518</f>
        <v>32.497999999999998</v>
      </c>
      <c r="G518" s="2">
        <f>'Moving Avg'!F518</f>
        <v>33.260300000000015</v>
      </c>
      <c r="H518" s="2">
        <f>'Moving Avg'!G518</f>
        <v>33.96452</v>
      </c>
      <c r="I518" s="2">
        <f>'Moving Avg'!H518</f>
        <v>32.601350000000053</v>
      </c>
      <c r="J518" s="6" t="str">
        <f>OBV!F518</f>
        <v>NEUTRAL</v>
      </c>
      <c r="K518" s="6" t="str">
        <f>OBV!G518</f>
        <v>NEUTRAL</v>
      </c>
      <c r="L518" s="6" t="str">
        <f>OBV!H518</f>
        <v>NEUTRAL</v>
      </c>
      <c r="M518" s="8">
        <f t="shared" si="80"/>
        <v>50</v>
      </c>
      <c r="N518" s="8">
        <f t="shared" si="81"/>
        <v>0</v>
      </c>
      <c r="O518" s="8">
        <f t="shared" si="82"/>
        <v>0</v>
      </c>
      <c r="P518" s="8">
        <f t="shared" si="83"/>
        <v>33</v>
      </c>
      <c r="Q518" s="9">
        <f t="shared" si="84"/>
        <v>22.45</v>
      </c>
      <c r="R518" s="9">
        <f t="shared" si="85"/>
        <v>18.25</v>
      </c>
      <c r="S518" s="9">
        <f t="shared" si="86"/>
        <v>22.35</v>
      </c>
      <c r="T518" s="9">
        <f t="shared" si="87"/>
        <v>20.75</v>
      </c>
      <c r="U518" s="8">
        <f t="shared" si="88"/>
        <v>21.016666666666669</v>
      </c>
      <c r="V518" s="8">
        <f t="shared" si="89"/>
        <v>20.950000000000003</v>
      </c>
    </row>
    <row r="519" spans="1:22" ht="13.5" x14ac:dyDescent="0.25">
      <c r="A519" s="3">
        <f>RSI!A519</f>
        <v>42760</v>
      </c>
      <c r="B519" s="2">
        <f>RSI!B519</f>
        <v>32.497999999999998</v>
      </c>
      <c r="C519" s="2">
        <f>RSI!I519</f>
        <v>27.846746262473857</v>
      </c>
      <c r="D519" s="2">
        <f>MACD!E519</f>
        <v>0.24916417248959277</v>
      </c>
      <c r="E519" s="2">
        <f>MACD!F519</f>
        <v>5.8784305116470925E-2</v>
      </c>
      <c r="F519" s="2">
        <f>'Moving Avg'!D519</f>
        <v>32.497999999999998</v>
      </c>
      <c r="G519" s="2">
        <f>'Moving Avg'!F519</f>
        <v>33.163500000000013</v>
      </c>
      <c r="H519" s="2">
        <f>'Moving Avg'!G519</f>
        <v>33.925800000000002</v>
      </c>
      <c r="I519" s="2">
        <f>'Moving Avg'!H519</f>
        <v>32.668375000000054</v>
      </c>
      <c r="J519" s="6" t="str">
        <f>OBV!F519</f>
        <v>NEUTRAL</v>
      </c>
      <c r="K519" s="6" t="str">
        <f>OBV!G519</f>
        <v>NEUTRAL</v>
      </c>
      <c r="L519" s="6" t="str">
        <f>OBV!H519</f>
        <v>NEUTRAL</v>
      </c>
      <c r="M519" s="8">
        <f t="shared" si="80"/>
        <v>50</v>
      </c>
      <c r="N519" s="8">
        <f t="shared" si="81"/>
        <v>0</v>
      </c>
      <c r="O519" s="8">
        <f t="shared" si="82"/>
        <v>0</v>
      </c>
      <c r="P519" s="8">
        <f t="shared" si="83"/>
        <v>33</v>
      </c>
      <c r="Q519" s="9">
        <f t="shared" si="84"/>
        <v>22.45</v>
      </c>
      <c r="R519" s="9">
        <f t="shared" si="85"/>
        <v>18.25</v>
      </c>
      <c r="S519" s="9">
        <f t="shared" si="86"/>
        <v>22.35</v>
      </c>
      <c r="T519" s="9">
        <f t="shared" si="87"/>
        <v>20.75</v>
      </c>
      <c r="U519" s="8">
        <f t="shared" si="88"/>
        <v>21.016666666666669</v>
      </c>
      <c r="V519" s="8">
        <f t="shared" si="89"/>
        <v>20.950000000000003</v>
      </c>
    </row>
    <row r="520" spans="1:22" ht="13.5" x14ac:dyDescent="0.25">
      <c r="A520" s="3">
        <f>RSI!A520</f>
        <v>42761</v>
      </c>
      <c r="B520" s="2">
        <f>RSI!B520</f>
        <v>32.497999999999998</v>
      </c>
      <c r="C520" s="2">
        <f>RSI!I520</f>
        <v>27.846746262473857</v>
      </c>
      <c r="D520" s="2">
        <f>MACD!E520</f>
        <v>0.37542277592078221</v>
      </c>
      <c r="E520" s="2">
        <f>MACD!F520</f>
        <v>0.1221119992773332</v>
      </c>
      <c r="F520" s="2">
        <f>'Moving Avg'!D520</f>
        <v>32.497999999999998</v>
      </c>
      <c r="G520" s="2">
        <f>'Moving Avg'!F520</f>
        <v>33.118150000000014</v>
      </c>
      <c r="H520" s="2">
        <f>'Moving Avg'!G520</f>
        <v>33.887079999999997</v>
      </c>
      <c r="I520" s="2">
        <f>'Moving Avg'!H520</f>
        <v>32.732120000000052</v>
      </c>
      <c r="J520" s="6" t="str">
        <f>OBV!F520</f>
        <v>NEUTRAL</v>
      </c>
      <c r="K520" s="6" t="str">
        <f>OBV!G520</f>
        <v>NEUTRAL</v>
      </c>
      <c r="L520" s="6" t="str">
        <f>OBV!H520</f>
        <v>NEUTRAL</v>
      </c>
      <c r="M520" s="8">
        <f t="shared" si="80"/>
        <v>50</v>
      </c>
      <c r="N520" s="8">
        <f t="shared" si="81"/>
        <v>0</v>
      </c>
      <c r="O520" s="8">
        <f t="shared" si="82"/>
        <v>0</v>
      </c>
      <c r="P520" s="8">
        <f t="shared" si="83"/>
        <v>33</v>
      </c>
      <c r="Q520" s="9">
        <f t="shared" si="84"/>
        <v>22.45</v>
      </c>
      <c r="R520" s="9">
        <f t="shared" si="85"/>
        <v>18.25</v>
      </c>
      <c r="S520" s="9">
        <f t="shared" si="86"/>
        <v>22.35</v>
      </c>
      <c r="T520" s="9">
        <f t="shared" si="87"/>
        <v>20.75</v>
      </c>
      <c r="U520" s="8">
        <f t="shared" si="88"/>
        <v>21.016666666666669</v>
      </c>
      <c r="V520" s="8">
        <f t="shared" si="89"/>
        <v>20.950000000000003</v>
      </c>
    </row>
    <row r="521" spans="1:22" ht="13.5" x14ac:dyDescent="0.25">
      <c r="A521" s="3">
        <f>RSI!A521</f>
        <v>42762</v>
      </c>
      <c r="B521" s="2">
        <f>RSI!B521</f>
        <v>32.497999999999998</v>
      </c>
      <c r="C521" s="2">
        <f>RSI!I521</f>
        <v>27.846746262473857</v>
      </c>
      <c r="D521" s="2">
        <f>MACD!E521</f>
        <v>0.48742113728799552</v>
      </c>
      <c r="E521" s="2">
        <f>MACD!F521</f>
        <v>0.19517382687946566</v>
      </c>
      <c r="F521" s="2">
        <f>'Moving Avg'!D521</f>
        <v>32.497999999999998</v>
      </c>
      <c r="G521" s="2">
        <f>'Moving Avg'!F521</f>
        <v>33.122600000000013</v>
      </c>
      <c r="H521" s="2">
        <f>'Moving Avg'!G521</f>
        <v>33.84836</v>
      </c>
      <c r="I521" s="2">
        <f>'Moving Avg'!H521</f>
        <v>32.792705000000048</v>
      </c>
      <c r="J521" s="6" t="str">
        <f>OBV!F521</f>
        <v>NEUTRAL</v>
      </c>
      <c r="K521" s="6" t="str">
        <f>OBV!G521</f>
        <v>NEUTRAL</v>
      </c>
      <c r="L521" s="6" t="str">
        <f>OBV!H521</f>
        <v>NEUTRAL</v>
      </c>
      <c r="M521" s="8">
        <f t="shared" si="80"/>
        <v>50</v>
      </c>
      <c r="N521" s="8">
        <f t="shared" si="81"/>
        <v>0</v>
      </c>
      <c r="O521" s="8">
        <f t="shared" si="82"/>
        <v>0</v>
      </c>
      <c r="P521" s="8">
        <f t="shared" si="83"/>
        <v>33</v>
      </c>
      <c r="Q521" s="9">
        <f t="shared" si="84"/>
        <v>22.45</v>
      </c>
      <c r="R521" s="9">
        <f t="shared" si="85"/>
        <v>18.25</v>
      </c>
      <c r="S521" s="9">
        <f t="shared" si="86"/>
        <v>22.35</v>
      </c>
      <c r="T521" s="9">
        <f t="shared" si="87"/>
        <v>20.75</v>
      </c>
      <c r="U521" s="8">
        <f t="shared" si="88"/>
        <v>21.016666666666669</v>
      </c>
      <c r="V521" s="8">
        <f t="shared" si="89"/>
        <v>20.950000000000003</v>
      </c>
    </row>
    <row r="522" spans="1:22" ht="13.5" x14ac:dyDescent="0.25">
      <c r="A522" s="3">
        <f>RSI!A522</f>
        <v>42765</v>
      </c>
      <c r="B522" s="2">
        <f>RSI!B522</f>
        <v>32.497999999999998</v>
      </c>
      <c r="C522" s="2">
        <f>RSI!I522</f>
        <v>27.846746262473857</v>
      </c>
      <c r="D522" s="2">
        <f>MACD!E522</f>
        <v>0.5869706097291143</v>
      </c>
      <c r="E522" s="2">
        <f>MACD!F522</f>
        <v>0.27353318344939542</v>
      </c>
      <c r="F522" s="2">
        <f>'Moving Avg'!D522</f>
        <v>32.497999999999998</v>
      </c>
      <c r="G522" s="2">
        <f>'Moving Avg'!F522</f>
        <v>33.127050000000011</v>
      </c>
      <c r="H522" s="2">
        <f>'Moving Avg'!G522</f>
        <v>33.809640000000002</v>
      </c>
      <c r="I522" s="2">
        <f>'Moving Avg'!H522</f>
        <v>32.853210000000047</v>
      </c>
      <c r="J522" s="6" t="str">
        <f>OBV!F522</f>
        <v>NEUTRAL</v>
      </c>
      <c r="K522" s="6" t="str">
        <f>OBV!G522</f>
        <v>NEUTRAL</v>
      </c>
      <c r="L522" s="6" t="str">
        <f>OBV!H522</f>
        <v>NEUTRAL</v>
      </c>
      <c r="M522" s="8">
        <f t="shared" si="80"/>
        <v>50</v>
      </c>
      <c r="N522" s="8">
        <f t="shared" si="81"/>
        <v>0</v>
      </c>
      <c r="O522" s="8">
        <f t="shared" si="82"/>
        <v>0</v>
      </c>
      <c r="P522" s="8">
        <f t="shared" si="83"/>
        <v>33</v>
      </c>
      <c r="Q522" s="9">
        <f t="shared" si="84"/>
        <v>22.45</v>
      </c>
      <c r="R522" s="9">
        <f t="shared" si="85"/>
        <v>18.25</v>
      </c>
      <c r="S522" s="9">
        <f t="shared" si="86"/>
        <v>22.35</v>
      </c>
      <c r="T522" s="9">
        <f t="shared" si="87"/>
        <v>20.75</v>
      </c>
      <c r="U522" s="8">
        <f t="shared" si="88"/>
        <v>21.016666666666669</v>
      </c>
      <c r="V522" s="8">
        <f t="shared" si="89"/>
        <v>20.950000000000003</v>
      </c>
    </row>
    <row r="523" spans="1:22" ht="13.5" x14ac:dyDescent="0.25">
      <c r="A523" s="3">
        <f>RSI!A523</f>
        <v>42766</v>
      </c>
      <c r="B523" s="2">
        <f>RSI!B523</f>
        <v>32.497999999999998</v>
      </c>
      <c r="C523" s="2">
        <f>RSI!I523</f>
        <v>27.846746262473857</v>
      </c>
      <c r="D523" s="2">
        <f>MACD!E523</f>
        <v>0.67563221224305181</v>
      </c>
      <c r="E523" s="2">
        <f>MACD!F523</f>
        <v>0.35395298920812668</v>
      </c>
      <c r="F523" s="2">
        <f>'Moving Avg'!D523</f>
        <v>32.497999999999998</v>
      </c>
      <c r="G523" s="2">
        <f>'Moving Avg'!F523</f>
        <v>33.13150000000001</v>
      </c>
      <c r="H523" s="2">
        <f>'Moving Avg'!G523</f>
        <v>33.770920000000004</v>
      </c>
      <c r="I523" s="2">
        <f>'Moving Avg'!H523</f>
        <v>32.913005000000048</v>
      </c>
      <c r="J523" s="6" t="str">
        <f>OBV!F523</f>
        <v>NEUTRAL</v>
      </c>
      <c r="K523" s="6" t="str">
        <f>OBV!G523</f>
        <v>NEUTRAL</v>
      </c>
      <c r="L523" s="6" t="str">
        <f>OBV!H523</f>
        <v>NEUTRAL</v>
      </c>
      <c r="M523" s="8">
        <f t="shared" si="80"/>
        <v>50</v>
      </c>
      <c r="N523" s="8">
        <f t="shared" si="81"/>
        <v>0</v>
      </c>
      <c r="O523" s="8">
        <f t="shared" si="82"/>
        <v>0</v>
      </c>
      <c r="P523" s="8">
        <f t="shared" si="83"/>
        <v>33</v>
      </c>
      <c r="Q523" s="9">
        <f t="shared" si="84"/>
        <v>22.45</v>
      </c>
      <c r="R523" s="9">
        <f t="shared" si="85"/>
        <v>18.25</v>
      </c>
      <c r="S523" s="9">
        <f t="shared" si="86"/>
        <v>22.35</v>
      </c>
      <c r="T523" s="9">
        <f t="shared" si="87"/>
        <v>20.75</v>
      </c>
      <c r="U523" s="8">
        <f t="shared" si="88"/>
        <v>21.016666666666669</v>
      </c>
      <c r="V523" s="8">
        <f t="shared" si="89"/>
        <v>20.950000000000003</v>
      </c>
    </row>
    <row r="524" spans="1:22" ht="13.5" x14ac:dyDescent="0.25">
      <c r="A524" s="3">
        <f>RSI!A524</f>
        <v>42767</v>
      </c>
      <c r="B524" s="2">
        <f>RSI!B524</f>
        <v>31.524999999999999</v>
      </c>
      <c r="C524" s="2">
        <f>RSI!I524</f>
        <v>16.893123320313279</v>
      </c>
      <c r="D524" s="2">
        <f>MACD!E524</f>
        <v>0.59251942546915615</v>
      </c>
      <c r="E524" s="2">
        <f>MACD!F524</f>
        <v>0.40166627646033259</v>
      </c>
      <c r="F524" s="2">
        <f>'Moving Avg'!D524</f>
        <v>32.303399999999996</v>
      </c>
      <c r="G524" s="2">
        <f>'Moving Avg'!F524</f>
        <v>33.038700000000006</v>
      </c>
      <c r="H524" s="2">
        <f>'Moving Avg'!G524</f>
        <v>33.712739999999997</v>
      </c>
      <c r="I524" s="2">
        <f>'Moving Avg'!H524</f>
        <v>32.967500000000051</v>
      </c>
      <c r="J524" s="6" t="str">
        <f>OBV!F524</f>
        <v>NEUTRAL</v>
      </c>
      <c r="K524" s="6" t="str">
        <f>OBV!G524</f>
        <v>NEUTRAL</v>
      </c>
      <c r="L524" s="6" t="str">
        <f>OBV!H524</f>
        <v>NEUTRAL</v>
      </c>
      <c r="M524" s="8">
        <f t="shared" si="80"/>
        <v>50</v>
      </c>
      <c r="N524" s="8">
        <f t="shared" si="81"/>
        <v>0</v>
      </c>
      <c r="O524" s="8">
        <f t="shared" si="82"/>
        <v>0</v>
      </c>
      <c r="P524" s="8">
        <f t="shared" si="83"/>
        <v>33</v>
      </c>
      <c r="Q524" s="9">
        <f t="shared" si="84"/>
        <v>22.45</v>
      </c>
      <c r="R524" s="9">
        <f t="shared" si="85"/>
        <v>18.25</v>
      </c>
      <c r="S524" s="9">
        <f t="shared" si="86"/>
        <v>22.35</v>
      </c>
      <c r="T524" s="9">
        <f t="shared" si="87"/>
        <v>20.75</v>
      </c>
      <c r="U524" s="8">
        <f t="shared" si="88"/>
        <v>21.016666666666669</v>
      </c>
      <c r="V524" s="8">
        <f t="shared" si="89"/>
        <v>20.950000000000003</v>
      </c>
    </row>
    <row r="525" spans="1:22" ht="13.5" x14ac:dyDescent="0.25">
      <c r="A525" s="3">
        <f>RSI!A525</f>
        <v>42768</v>
      </c>
      <c r="B525" s="2">
        <f>RSI!B525</f>
        <v>31.524999999999999</v>
      </c>
      <c r="C525" s="2">
        <f>RSI!I525</f>
        <v>16.893123320313279</v>
      </c>
      <c r="D525" s="2">
        <f>MACD!E525</f>
        <v>0.53173853069793608</v>
      </c>
      <c r="E525" s="2">
        <f>MACD!F525</f>
        <v>0.42768072730785334</v>
      </c>
      <c r="F525" s="2">
        <f>'Moving Avg'!D525</f>
        <v>32.108800000000002</v>
      </c>
      <c r="G525" s="2">
        <f>'Moving Avg'!F525</f>
        <v>32.945900000000002</v>
      </c>
      <c r="H525" s="2">
        <f>'Moving Avg'!G525</f>
        <v>33.654559999999996</v>
      </c>
      <c r="I525" s="2">
        <f>'Moving Avg'!H525</f>
        <v>33.018955000000048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  <c r="M525" s="8">
        <f t="shared" si="80"/>
        <v>50</v>
      </c>
      <c r="N525" s="8">
        <f t="shared" si="81"/>
        <v>0</v>
      </c>
      <c r="O525" s="8">
        <f t="shared" si="82"/>
        <v>0</v>
      </c>
      <c r="P525" s="8">
        <f t="shared" si="83"/>
        <v>16.5</v>
      </c>
      <c r="Q525" s="9">
        <f t="shared" si="84"/>
        <v>19.975000000000001</v>
      </c>
      <c r="R525" s="9">
        <f t="shared" si="85"/>
        <v>14.125</v>
      </c>
      <c r="S525" s="9">
        <f t="shared" si="86"/>
        <v>14.925000000000001</v>
      </c>
      <c r="T525" s="9">
        <f t="shared" si="87"/>
        <v>16.625</v>
      </c>
      <c r="U525" s="8">
        <f t="shared" si="88"/>
        <v>16.341666666666669</v>
      </c>
      <c r="V525" s="8">
        <f t="shared" si="89"/>
        <v>16.412500000000001</v>
      </c>
    </row>
    <row r="526" spans="1:22" ht="13.5" x14ac:dyDescent="0.25">
      <c r="A526" s="3">
        <f>RSI!A526</f>
        <v>42769</v>
      </c>
      <c r="B526" s="2">
        <f>RSI!B526</f>
        <v>30.108000000000001</v>
      </c>
      <c r="C526" s="2">
        <f>RSI!I526</f>
        <v>10.149863365705443</v>
      </c>
      <c r="D526" s="2">
        <f>MACD!E526</f>
        <v>0.59410975524243526</v>
      </c>
      <c r="E526" s="2">
        <f>MACD!F526</f>
        <v>0.46096653289476974</v>
      </c>
      <c r="F526" s="2">
        <f>'Moving Avg'!D526</f>
        <v>31.630800000000001</v>
      </c>
      <c r="G526" s="2">
        <f>'Moving Avg'!F526</f>
        <v>32.782249999999998</v>
      </c>
      <c r="H526" s="2">
        <f>'Moving Avg'!G526</f>
        <v>33.568039999999996</v>
      </c>
      <c r="I526" s="2">
        <f>'Moving Avg'!H526</f>
        <v>33.059610000000049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  <c r="M526" s="8">
        <f t="shared" si="80"/>
        <v>50</v>
      </c>
      <c r="N526" s="8">
        <f t="shared" si="81"/>
        <v>0</v>
      </c>
      <c r="O526" s="8">
        <f t="shared" si="82"/>
        <v>0</v>
      </c>
      <c r="P526" s="8">
        <f t="shared" si="83"/>
        <v>16.5</v>
      </c>
      <c r="Q526" s="9">
        <f t="shared" si="84"/>
        <v>19.975000000000001</v>
      </c>
      <c r="R526" s="9">
        <f t="shared" si="85"/>
        <v>14.125</v>
      </c>
      <c r="S526" s="9">
        <f t="shared" si="86"/>
        <v>14.925000000000001</v>
      </c>
      <c r="T526" s="9">
        <f t="shared" si="87"/>
        <v>16.625</v>
      </c>
      <c r="U526" s="8">
        <f t="shared" si="88"/>
        <v>16.341666666666669</v>
      </c>
      <c r="V526" s="8">
        <f t="shared" si="89"/>
        <v>16.412500000000001</v>
      </c>
    </row>
    <row r="527" spans="1:22" ht="13.5" x14ac:dyDescent="0.25">
      <c r="A527" s="3">
        <f>RSI!A527</f>
        <v>42772</v>
      </c>
      <c r="B527" s="2">
        <f>RSI!B527</f>
        <v>31.007000000000001</v>
      </c>
      <c r="C527" s="2">
        <f>RSI!I527</f>
        <v>29.403669764677332</v>
      </c>
      <c r="D527" s="2">
        <f>MACD!E527</f>
        <v>0.59684949236143581</v>
      </c>
      <c r="E527" s="2">
        <f>MACD!F527</f>
        <v>0.48814312478810301</v>
      </c>
      <c r="F527" s="2">
        <f>'Moving Avg'!D527</f>
        <v>31.332600000000003</v>
      </c>
      <c r="G527" s="2">
        <f>'Moving Avg'!F527</f>
        <v>32.663549999999994</v>
      </c>
      <c r="H527" s="2">
        <f>'Moving Avg'!G527</f>
        <v>33.499499999999998</v>
      </c>
      <c r="I527" s="2">
        <f>'Moving Avg'!H527</f>
        <v>33.102075000000049</v>
      </c>
      <c r="J527" s="6" t="str">
        <f>OBV!F527</f>
        <v>BEARISH</v>
      </c>
      <c r="K527" s="6" t="str">
        <f>OBV!G527</f>
        <v>NEUTRAL</v>
      </c>
      <c r="L527" s="6" t="str">
        <f>OBV!H527</f>
        <v>CONFIRMED BEARISH</v>
      </c>
      <c r="M527" s="8">
        <f t="shared" si="80"/>
        <v>50</v>
      </c>
      <c r="N527" s="8">
        <f t="shared" si="81"/>
        <v>0</v>
      </c>
      <c r="O527" s="8">
        <f t="shared" si="82"/>
        <v>0</v>
      </c>
      <c r="P527" s="8">
        <f t="shared" si="83"/>
        <v>16.5</v>
      </c>
      <c r="Q527" s="9">
        <f t="shared" si="84"/>
        <v>19.975000000000001</v>
      </c>
      <c r="R527" s="9">
        <f t="shared" si="85"/>
        <v>14.125</v>
      </c>
      <c r="S527" s="9">
        <f t="shared" si="86"/>
        <v>14.925000000000001</v>
      </c>
      <c r="T527" s="9">
        <f t="shared" si="87"/>
        <v>16.625</v>
      </c>
      <c r="U527" s="8">
        <f t="shared" si="88"/>
        <v>16.341666666666669</v>
      </c>
      <c r="V527" s="8">
        <f t="shared" si="89"/>
        <v>16.412500000000001</v>
      </c>
    </row>
    <row r="528" spans="1:22" ht="13.5" x14ac:dyDescent="0.25">
      <c r="A528" s="3">
        <f>RSI!A528</f>
        <v>42773</v>
      </c>
      <c r="B528" s="2">
        <f>RSI!B528</f>
        <v>31.007000000000001</v>
      </c>
      <c r="C528" s="2">
        <f>RSI!I528</f>
        <v>29.403669764677332</v>
      </c>
      <c r="D528" s="2">
        <f>MACD!E528</f>
        <v>0.60918575942206132</v>
      </c>
      <c r="E528" s="2">
        <f>MACD!F528</f>
        <v>0.51235165171489472</v>
      </c>
      <c r="F528" s="2">
        <f>'Moving Avg'!D528</f>
        <v>31.034399999999998</v>
      </c>
      <c r="G528" s="2">
        <f>'Moving Avg'!F528</f>
        <v>32.512849999999986</v>
      </c>
      <c r="H528" s="2">
        <f>'Moving Avg'!G528</f>
        <v>33.430959999999999</v>
      </c>
      <c r="I528" s="2">
        <f>'Moving Avg'!H528</f>
        <v>33.141225000000048</v>
      </c>
      <c r="J528" s="6" t="str">
        <f>OBV!F528</f>
        <v>BEARISH</v>
      </c>
      <c r="K528" s="6" t="str">
        <f>OBV!G528</f>
        <v>NEUTRAL</v>
      </c>
      <c r="L528" s="6" t="str">
        <f>OBV!H528</f>
        <v>CONFIRMED BEARISH</v>
      </c>
      <c r="M528" s="8">
        <f t="shared" si="80"/>
        <v>50</v>
      </c>
      <c r="N528" s="8">
        <f t="shared" si="81"/>
        <v>0</v>
      </c>
      <c r="O528" s="8">
        <f t="shared" si="82"/>
        <v>0</v>
      </c>
      <c r="P528" s="8">
        <f t="shared" si="83"/>
        <v>16.5</v>
      </c>
      <c r="Q528" s="9">
        <f t="shared" si="84"/>
        <v>19.975000000000001</v>
      </c>
      <c r="R528" s="9">
        <f t="shared" si="85"/>
        <v>14.125</v>
      </c>
      <c r="S528" s="9">
        <f t="shared" si="86"/>
        <v>14.925000000000001</v>
      </c>
      <c r="T528" s="9">
        <f t="shared" si="87"/>
        <v>16.625</v>
      </c>
      <c r="U528" s="8">
        <f t="shared" si="88"/>
        <v>16.341666666666669</v>
      </c>
      <c r="V528" s="8">
        <f t="shared" si="89"/>
        <v>16.412500000000001</v>
      </c>
    </row>
    <row r="529" spans="1:22" ht="13.5" x14ac:dyDescent="0.25">
      <c r="A529" s="3">
        <f>RSI!A529</f>
        <v>42774</v>
      </c>
      <c r="B529" s="2">
        <f>RSI!B529</f>
        <v>31.007000000000001</v>
      </c>
      <c r="C529" s="2">
        <f>RSI!I529</f>
        <v>29.403669764677332</v>
      </c>
      <c r="D529" s="2">
        <f>MACD!E529</f>
        <v>0.62890009105733924</v>
      </c>
      <c r="E529" s="2">
        <f>MACD!F529</f>
        <v>0.53566133958338369</v>
      </c>
      <c r="F529" s="2">
        <f>'Moving Avg'!D529</f>
        <v>30.930799999999998</v>
      </c>
      <c r="G529" s="2">
        <f>'Moving Avg'!F529</f>
        <v>32.362149999999986</v>
      </c>
      <c r="H529" s="2">
        <f>'Moving Avg'!G529</f>
        <v>33.36242</v>
      </c>
      <c r="I529" s="2">
        <f>'Moving Avg'!H529</f>
        <v>33.177765000000043</v>
      </c>
      <c r="J529" s="6" t="str">
        <f>OBV!F529</f>
        <v>BEARISH</v>
      </c>
      <c r="K529" s="6" t="str">
        <f>OBV!G529</f>
        <v>NEUTRAL</v>
      </c>
      <c r="L529" s="6" t="str">
        <f>OBV!H529</f>
        <v>CONFIRMED BEARISH</v>
      </c>
      <c r="M529" s="8">
        <f t="shared" si="80"/>
        <v>50</v>
      </c>
      <c r="N529" s="8">
        <f t="shared" si="81"/>
        <v>0</v>
      </c>
      <c r="O529" s="8">
        <f t="shared" si="82"/>
        <v>0</v>
      </c>
      <c r="P529" s="8">
        <f t="shared" si="83"/>
        <v>16.5</v>
      </c>
      <c r="Q529" s="9">
        <f t="shared" si="84"/>
        <v>19.975000000000001</v>
      </c>
      <c r="R529" s="9">
        <f t="shared" si="85"/>
        <v>14.125</v>
      </c>
      <c r="S529" s="9">
        <f t="shared" si="86"/>
        <v>14.925000000000001</v>
      </c>
      <c r="T529" s="9">
        <f t="shared" si="87"/>
        <v>16.625</v>
      </c>
      <c r="U529" s="8">
        <f t="shared" si="88"/>
        <v>16.341666666666669</v>
      </c>
      <c r="V529" s="8">
        <f t="shared" si="89"/>
        <v>16.412500000000001</v>
      </c>
    </row>
    <row r="530" spans="1:22" ht="13.5" x14ac:dyDescent="0.25">
      <c r="A530" s="3">
        <f>RSI!A530</f>
        <v>42775</v>
      </c>
      <c r="B530" s="2">
        <f>RSI!B530</f>
        <v>31.007000000000001</v>
      </c>
      <c r="C530" s="2">
        <f>RSI!I530</f>
        <v>29.403669764677332</v>
      </c>
      <c r="D530" s="2">
        <f>MACD!E530</f>
        <v>0.65417029286780348</v>
      </c>
      <c r="E530" s="2">
        <f>MACD!F530</f>
        <v>0.55936313024026763</v>
      </c>
      <c r="F530" s="2">
        <f>'Moving Avg'!D530</f>
        <v>30.827199999999998</v>
      </c>
      <c r="G530" s="2">
        <f>'Moving Avg'!F530</f>
        <v>32.211449999999985</v>
      </c>
      <c r="H530" s="2">
        <f>'Moving Avg'!G530</f>
        <v>33.293880000000001</v>
      </c>
      <c r="I530" s="2">
        <f>'Moving Avg'!H530</f>
        <v>33.212610000000048</v>
      </c>
      <c r="J530" s="6" t="str">
        <f>OBV!F530</f>
        <v>NEUTRAL</v>
      </c>
      <c r="K530" s="6" t="str">
        <f>OBV!G530</f>
        <v>NEUTRAL</v>
      </c>
      <c r="L530" s="6" t="str">
        <f>OBV!H530</f>
        <v>NEUTRAL</v>
      </c>
      <c r="M530" s="8">
        <f t="shared" si="80"/>
        <v>50</v>
      </c>
      <c r="N530" s="8">
        <f t="shared" si="81"/>
        <v>0</v>
      </c>
      <c r="O530" s="8">
        <f t="shared" si="82"/>
        <v>0</v>
      </c>
      <c r="P530" s="8">
        <f t="shared" si="83"/>
        <v>33</v>
      </c>
      <c r="Q530" s="9">
        <f t="shared" si="84"/>
        <v>22.45</v>
      </c>
      <c r="R530" s="9">
        <f t="shared" si="85"/>
        <v>18.25</v>
      </c>
      <c r="S530" s="9">
        <f t="shared" si="86"/>
        <v>22.35</v>
      </c>
      <c r="T530" s="9">
        <f t="shared" si="87"/>
        <v>20.75</v>
      </c>
      <c r="U530" s="8">
        <f t="shared" si="88"/>
        <v>21.016666666666669</v>
      </c>
      <c r="V530" s="8">
        <f t="shared" si="89"/>
        <v>20.950000000000003</v>
      </c>
    </row>
    <row r="531" spans="1:22" ht="13.5" x14ac:dyDescent="0.25">
      <c r="A531" s="3">
        <f>RSI!A531</f>
        <v>42776</v>
      </c>
      <c r="B531" s="2">
        <f>RSI!B531</f>
        <v>31.007000000000001</v>
      </c>
      <c r="C531" s="2">
        <f>RSI!I531</f>
        <v>29.403669764677332</v>
      </c>
      <c r="D531" s="2">
        <f>MACD!E531</f>
        <v>0.68350540490884981</v>
      </c>
      <c r="E531" s="2">
        <f>MACD!F531</f>
        <v>0.58419158517398406</v>
      </c>
      <c r="F531" s="2">
        <f>'Moving Avg'!D531</f>
        <v>31.006999999999998</v>
      </c>
      <c r="G531" s="2">
        <f>'Moving Avg'!F531</f>
        <v>32.060749999999985</v>
      </c>
      <c r="H531" s="2">
        <f>'Moving Avg'!G531</f>
        <v>33.225340000000003</v>
      </c>
      <c r="I531" s="2">
        <f>'Moving Avg'!H531</f>
        <v>33.249150000000043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  <c r="M531" s="8">
        <f t="shared" si="80"/>
        <v>50</v>
      </c>
      <c r="N531" s="8">
        <f t="shared" si="81"/>
        <v>0</v>
      </c>
      <c r="O531" s="8">
        <f t="shared" si="82"/>
        <v>0</v>
      </c>
      <c r="P531" s="8">
        <f t="shared" si="83"/>
        <v>16.5</v>
      </c>
      <c r="Q531" s="9">
        <f t="shared" si="84"/>
        <v>19.975000000000001</v>
      </c>
      <c r="R531" s="9">
        <f t="shared" si="85"/>
        <v>14.125</v>
      </c>
      <c r="S531" s="9">
        <f t="shared" si="86"/>
        <v>14.925000000000001</v>
      </c>
      <c r="T531" s="9">
        <f t="shared" si="87"/>
        <v>16.625</v>
      </c>
      <c r="U531" s="8">
        <f t="shared" si="88"/>
        <v>16.341666666666669</v>
      </c>
      <c r="V531" s="8">
        <f t="shared" si="89"/>
        <v>16.412500000000001</v>
      </c>
    </row>
    <row r="532" spans="1:22" ht="13.5" x14ac:dyDescent="0.25">
      <c r="A532" s="3">
        <f>RSI!A532</f>
        <v>42779</v>
      </c>
      <c r="B532" s="2">
        <f>RSI!B532</f>
        <v>30.082999999999998</v>
      </c>
      <c r="C532" s="2">
        <f>RSI!I532</f>
        <v>22.291863341403513</v>
      </c>
      <c r="D532" s="2">
        <f>MACD!E532</f>
        <v>0.78413541685088006</v>
      </c>
      <c r="E532" s="2">
        <f>MACD!F532</f>
        <v>0.62418035150936335</v>
      </c>
      <c r="F532" s="2">
        <f>'Moving Avg'!D532</f>
        <v>30.822199999999999</v>
      </c>
      <c r="G532" s="2">
        <f>'Moving Avg'!F532</f>
        <v>31.863849999999985</v>
      </c>
      <c r="H532" s="2">
        <f>'Moving Avg'!G532</f>
        <v>33.138320000000007</v>
      </c>
      <c r="I532" s="2">
        <f>'Moving Avg'!H532</f>
        <v>33.279095000000041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  <c r="M532" s="8">
        <f t="shared" si="80"/>
        <v>50</v>
      </c>
      <c r="N532" s="8">
        <f t="shared" si="81"/>
        <v>0</v>
      </c>
      <c r="O532" s="8">
        <f t="shared" si="82"/>
        <v>0</v>
      </c>
      <c r="P532" s="8">
        <f t="shared" si="83"/>
        <v>16.5</v>
      </c>
      <c r="Q532" s="9">
        <f t="shared" si="84"/>
        <v>19.975000000000001</v>
      </c>
      <c r="R532" s="9">
        <f t="shared" si="85"/>
        <v>14.125</v>
      </c>
      <c r="S532" s="9">
        <f t="shared" si="86"/>
        <v>14.925000000000001</v>
      </c>
      <c r="T532" s="9">
        <f t="shared" si="87"/>
        <v>16.625</v>
      </c>
      <c r="U532" s="8">
        <f t="shared" si="88"/>
        <v>16.341666666666669</v>
      </c>
      <c r="V532" s="8">
        <f t="shared" si="89"/>
        <v>16.412500000000001</v>
      </c>
    </row>
    <row r="533" spans="1:22" ht="13.5" x14ac:dyDescent="0.25">
      <c r="A533" s="3">
        <f>RSI!A533</f>
        <v>42780</v>
      </c>
      <c r="B533" s="2">
        <f>RSI!B533</f>
        <v>30.082999999999998</v>
      </c>
      <c r="C533" s="2">
        <f>RSI!I533</f>
        <v>22.291863341403513</v>
      </c>
      <c r="D533" s="2">
        <f>MACD!E533</f>
        <v>0.88156194567325485</v>
      </c>
      <c r="E533" s="2">
        <f>MACD!F533</f>
        <v>0.67565667034214161</v>
      </c>
      <c r="F533" s="2">
        <f>'Moving Avg'!D533</f>
        <v>30.637400000000003</v>
      </c>
      <c r="G533" s="2">
        <f>'Moving Avg'!F533</f>
        <v>31.666949999999993</v>
      </c>
      <c r="H533" s="2">
        <f>'Moving Avg'!G533</f>
        <v>33.051300000000005</v>
      </c>
      <c r="I533" s="2">
        <f>'Moving Avg'!H533</f>
        <v>33.307065000000037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  <c r="M533" s="8">
        <f t="shared" si="80"/>
        <v>50</v>
      </c>
      <c r="N533" s="8">
        <f t="shared" si="81"/>
        <v>0</v>
      </c>
      <c r="O533" s="8">
        <f t="shared" si="82"/>
        <v>0</v>
      </c>
      <c r="P533" s="8">
        <f t="shared" si="83"/>
        <v>16.5</v>
      </c>
      <c r="Q533" s="9">
        <f t="shared" si="84"/>
        <v>19.975000000000001</v>
      </c>
      <c r="R533" s="9">
        <f t="shared" si="85"/>
        <v>14.125</v>
      </c>
      <c r="S533" s="9">
        <f t="shared" si="86"/>
        <v>14.925000000000001</v>
      </c>
      <c r="T533" s="9">
        <f t="shared" si="87"/>
        <v>16.625</v>
      </c>
      <c r="U533" s="8">
        <f t="shared" si="88"/>
        <v>16.341666666666669</v>
      </c>
      <c r="V533" s="8">
        <f t="shared" si="89"/>
        <v>16.412500000000001</v>
      </c>
    </row>
    <row r="534" spans="1:22" ht="13.5" x14ac:dyDescent="0.25">
      <c r="A534" s="3">
        <f>RSI!A534</f>
        <v>42781</v>
      </c>
      <c r="B534" s="2">
        <f>RSI!B534</f>
        <v>28.73</v>
      </c>
      <c r="C534" s="2">
        <f>RSI!I534</f>
        <v>15.801469404826562</v>
      </c>
      <c r="D534" s="2">
        <f>MACD!E534</f>
        <v>0.92589826374578976</v>
      </c>
      <c r="E534" s="2">
        <f>MACD!F534</f>
        <v>0.72570498902287128</v>
      </c>
      <c r="F534" s="2">
        <f>'Moving Avg'!D534</f>
        <v>30.181999999999999</v>
      </c>
      <c r="G534" s="2">
        <f>'Moving Avg'!F534</f>
        <v>31.478549999999995</v>
      </c>
      <c r="H534" s="2">
        <f>'Moving Avg'!G534</f>
        <v>32.937220000000003</v>
      </c>
      <c r="I534" s="2">
        <f>'Moving Avg'!H534</f>
        <v>33.328270000000039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  <c r="M534" s="8">
        <f t="shared" si="80"/>
        <v>50</v>
      </c>
      <c r="N534" s="8">
        <f t="shared" si="81"/>
        <v>0</v>
      </c>
      <c r="O534" s="8">
        <f t="shared" si="82"/>
        <v>0</v>
      </c>
      <c r="P534" s="8">
        <f t="shared" si="83"/>
        <v>16.5</v>
      </c>
      <c r="Q534" s="9">
        <f t="shared" si="84"/>
        <v>19.975000000000001</v>
      </c>
      <c r="R534" s="9">
        <f t="shared" si="85"/>
        <v>14.125</v>
      </c>
      <c r="S534" s="9">
        <f t="shared" si="86"/>
        <v>14.925000000000001</v>
      </c>
      <c r="T534" s="9">
        <f t="shared" si="87"/>
        <v>16.625</v>
      </c>
      <c r="U534" s="8">
        <f t="shared" si="88"/>
        <v>16.341666666666669</v>
      </c>
      <c r="V534" s="8">
        <f t="shared" si="89"/>
        <v>16.412500000000001</v>
      </c>
    </row>
    <row r="535" spans="1:22" ht="13.5" x14ac:dyDescent="0.25">
      <c r="A535" s="3">
        <f>RSI!A535</f>
        <v>42782</v>
      </c>
      <c r="B535" s="2">
        <f>RSI!B535</f>
        <v>27.442</v>
      </c>
      <c r="C535" s="2">
        <f>RSI!I535</f>
        <v>12.169126498899786</v>
      </c>
      <c r="D535" s="2">
        <f>MACD!E535</f>
        <v>1.0773424073781683</v>
      </c>
      <c r="E535" s="2">
        <f>MACD!F535</f>
        <v>0.79603247269393074</v>
      </c>
      <c r="F535" s="2">
        <f>'Moving Avg'!D535</f>
        <v>29.469000000000001</v>
      </c>
      <c r="G535" s="2">
        <f>'Moving Avg'!F535</f>
        <v>31.225749999999998</v>
      </c>
      <c r="H535" s="2">
        <f>'Moving Avg'!G535</f>
        <v>32.797380000000004</v>
      </c>
      <c r="I535" s="2">
        <f>'Moving Avg'!H535</f>
        <v>33.339875000000035</v>
      </c>
      <c r="J535" s="6" t="str">
        <f>OBV!F535</f>
        <v>BEARISH</v>
      </c>
      <c r="K535" s="6" t="str">
        <f>OBV!G535</f>
        <v>WEAK</v>
      </c>
      <c r="L535" s="6" t="str">
        <f>OBV!H535</f>
        <v>CONFIRMED BEARISH</v>
      </c>
      <c r="M535" s="8">
        <f t="shared" si="80"/>
        <v>50</v>
      </c>
      <c r="N535" s="8">
        <f t="shared" si="81"/>
        <v>0</v>
      </c>
      <c r="O535" s="8">
        <f t="shared" si="82"/>
        <v>0</v>
      </c>
      <c r="P535" s="8">
        <f t="shared" si="83"/>
        <v>0</v>
      </c>
      <c r="Q535" s="9">
        <f t="shared" si="84"/>
        <v>17.5</v>
      </c>
      <c r="R535" s="9">
        <f t="shared" si="85"/>
        <v>10</v>
      </c>
      <c r="S535" s="9">
        <f t="shared" si="86"/>
        <v>7.5</v>
      </c>
      <c r="T535" s="9">
        <f t="shared" si="87"/>
        <v>12.5</v>
      </c>
      <c r="U535" s="8">
        <f t="shared" si="88"/>
        <v>11.666666666666666</v>
      </c>
      <c r="V535" s="8">
        <f t="shared" si="89"/>
        <v>11.875</v>
      </c>
    </row>
    <row r="536" spans="1:22" ht="13.5" x14ac:dyDescent="0.25">
      <c r="A536" s="3">
        <f>RSI!A536</f>
        <v>42783</v>
      </c>
      <c r="B536" s="2">
        <f>RSI!B536</f>
        <v>26.623999999999999</v>
      </c>
      <c r="C536" s="2">
        <f>RSI!I536</f>
        <v>10.515815852089716</v>
      </c>
      <c r="D536" s="2">
        <f>MACD!E536</f>
        <v>1.0728403272339833</v>
      </c>
      <c r="E536" s="2">
        <f>MACD!F536</f>
        <v>0.85139404360194126</v>
      </c>
      <c r="F536" s="2">
        <f>'Moving Avg'!D536</f>
        <v>28.592399999999998</v>
      </c>
      <c r="G536" s="2">
        <f>'Moving Avg'!F536</f>
        <v>30.932049999999997</v>
      </c>
      <c r="H536" s="2">
        <f>'Moving Avg'!G536</f>
        <v>32.641180000000006</v>
      </c>
      <c r="I536" s="2">
        <f>'Moving Avg'!H536</f>
        <v>33.346600000000038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  <c r="M536" s="8">
        <f t="shared" si="80"/>
        <v>50</v>
      </c>
      <c r="N536" s="8">
        <f t="shared" si="81"/>
        <v>0</v>
      </c>
      <c r="O536" s="8">
        <f t="shared" si="82"/>
        <v>0</v>
      </c>
      <c r="P536" s="8">
        <f t="shared" si="83"/>
        <v>0</v>
      </c>
      <c r="Q536" s="9">
        <f t="shared" si="84"/>
        <v>17.5</v>
      </c>
      <c r="R536" s="9">
        <f t="shared" si="85"/>
        <v>10</v>
      </c>
      <c r="S536" s="9">
        <f t="shared" si="86"/>
        <v>7.5</v>
      </c>
      <c r="T536" s="9">
        <f t="shared" si="87"/>
        <v>12.5</v>
      </c>
      <c r="U536" s="8">
        <f t="shared" si="88"/>
        <v>11.666666666666666</v>
      </c>
      <c r="V536" s="8">
        <f t="shared" si="89"/>
        <v>11.875</v>
      </c>
    </row>
    <row r="537" spans="1:22" ht="13.5" x14ac:dyDescent="0.25">
      <c r="A537" s="3">
        <f>RSI!A537</f>
        <v>42786</v>
      </c>
      <c r="B537" s="2">
        <f>RSI!B537</f>
        <v>26.736999999999998</v>
      </c>
      <c r="C537" s="2">
        <f>RSI!I537</f>
        <v>12.288620259369821</v>
      </c>
      <c r="D537" s="2">
        <f>MACD!E537</f>
        <v>1.226727981511516</v>
      </c>
      <c r="E537" s="2">
        <f>MACD!F537</f>
        <v>0.92646083118385625</v>
      </c>
      <c r="F537" s="2">
        <f>'Moving Avg'!D537</f>
        <v>27.923199999999998</v>
      </c>
      <c r="G537" s="2">
        <f>'Moving Avg'!F537</f>
        <v>30.643999999999998</v>
      </c>
      <c r="H537" s="2">
        <f>'Moving Avg'!G537</f>
        <v>32.487240000000014</v>
      </c>
      <c r="I537" s="2">
        <f>'Moving Avg'!H537</f>
        <v>33.35381500000004</v>
      </c>
      <c r="J537" s="6" t="str">
        <f>OBV!F537</f>
        <v>BEARISH</v>
      </c>
      <c r="K537" s="6" t="str">
        <f>OBV!G537</f>
        <v>WEAK</v>
      </c>
      <c r="L537" s="6" t="str">
        <f>OBV!H537</f>
        <v>CONFIRMED BEARISH</v>
      </c>
      <c r="M537" s="8">
        <f t="shared" si="80"/>
        <v>50</v>
      </c>
      <c r="N537" s="8">
        <f t="shared" si="81"/>
        <v>0</v>
      </c>
      <c r="O537" s="8">
        <f t="shared" si="82"/>
        <v>0</v>
      </c>
      <c r="P537" s="8">
        <f t="shared" si="83"/>
        <v>0</v>
      </c>
      <c r="Q537" s="9">
        <f t="shared" si="84"/>
        <v>17.5</v>
      </c>
      <c r="R537" s="9">
        <f t="shared" si="85"/>
        <v>10</v>
      </c>
      <c r="S537" s="9">
        <f t="shared" si="86"/>
        <v>7.5</v>
      </c>
      <c r="T537" s="9">
        <f t="shared" si="87"/>
        <v>12.5</v>
      </c>
      <c r="U537" s="8">
        <f t="shared" si="88"/>
        <v>11.666666666666666</v>
      </c>
      <c r="V537" s="8">
        <f t="shared" si="89"/>
        <v>11.875</v>
      </c>
    </row>
    <row r="538" spans="1:22" ht="13.5" x14ac:dyDescent="0.25">
      <c r="A538" s="3">
        <f>RSI!A538</f>
        <v>42787</v>
      </c>
      <c r="B538" s="2">
        <f>RSI!B538</f>
        <v>27.385000000000002</v>
      </c>
      <c r="C538" s="2">
        <f>RSI!I538</f>
        <v>21.850082406121672</v>
      </c>
      <c r="D538" s="2">
        <f>MACD!E538</f>
        <v>1.3339763946177108</v>
      </c>
      <c r="E538" s="2">
        <f>MACD!F538</f>
        <v>1.0079639438706272</v>
      </c>
      <c r="F538" s="2">
        <f>'Moving Avg'!D538</f>
        <v>27.383599999999994</v>
      </c>
      <c r="G538" s="2">
        <f>'Moving Avg'!F538</f>
        <v>30.388349999999996</v>
      </c>
      <c r="H538" s="2">
        <f>'Moving Avg'!G538</f>
        <v>32.346260000000008</v>
      </c>
      <c r="I538" s="2">
        <f>'Moving Avg'!H538</f>
        <v>33.358580000000039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  <c r="M538" s="8">
        <f t="shared" si="80"/>
        <v>50</v>
      </c>
      <c r="N538" s="8">
        <f t="shared" si="81"/>
        <v>0</v>
      </c>
      <c r="O538" s="8">
        <f t="shared" si="82"/>
        <v>0</v>
      </c>
      <c r="P538" s="8">
        <f t="shared" si="83"/>
        <v>0</v>
      </c>
      <c r="Q538" s="9">
        <f t="shared" si="84"/>
        <v>17.5</v>
      </c>
      <c r="R538" s="9">
        <f t="shared" si="85"/>
        <v>10</v>
      </c>
      <c r="S538" s="9">
        <f t="shared" si="86"/>
        <v>7.5</v>
      </c>
      <c r="T538" s="9">
        <f t="shared" si="87"/>
        <v>12.5</v>
      </c>
      <c r="U538" s="8">
        <f t="shared" si="88"/>
        <v>11.666666666666666</v>
      </c>
      <c r="V538" s="8">
        <f t="shared" si="89"/>
        <v>11.875</v>
      </c>
    </row>
    <row r="539" spans="1:22" ht="13.5" x14ac:dyDescent="0.25">
      <c r="A539" s="3">
        <f>RSI!A539</f>
        <v>42788</v>
      </c>
      <c r="B539" s="2">
        <f>RSI!B539</f>
        <v>27.442</v>
      </c>
      <c r="C539" s="2">
        <f>RSI!I539</f>
        <v>22.648848613154286</v>
      </c>
      <c r="D539" s="2">
        <f>MACD!E539</f>
        <v>1.4398550499616789</v>
      </c>
      <c r="E539" s="2">
        <f>MACD!F539</f>
        <v>1.0943421650888376</v>
      </c>
      <c r="F539" s="2">
        <f>'Moving Avg'!D539</f>
        <v>27.125999999999998</v>
      </c>
      <c r="G539" s="2">
        <f>'Moving Avg'!F539</f>
        <v>30.135550000000002</v>
      </c>
      <c r="H539" s="2">
        <f>'Moving Avg'!G539</f>
        <v>32.206420000000008</v>
      </c>
      <c r="I539" s="2">
        <f>'Moving Avg'!H539</f>
        <v>33.357705000000038</v>
      </c>
      <c r="J539" s="6" t="str">
        <f>OBV!F539</f>
        <v>BEARISH</v>
      </c>
      <c r="K539" s="6" t="str">
        <f>OBV!G539</f>
        <v>WEAK</v>
      </c>
      <c r="L539" s="6" t="str">
        <f>OBV!H539</f>
        <v>NEUTRAL</v>
      </c>
      <c r="M539" s="8">
        <f t="shared" si="80"/>
        <v>50</v>
      </c>
      <c r="N539" s="8">
        <f t="shared" si="81"/>
        <v>0</v>
      </c>
      <c r="O539" s="8">
        <f t="shared" si="82"/>
        <v>0</v>
      </c>
      <c r="P539" s="8">
        <f t="shared" si="83"/>
        <v>0</v>
      </c>
      <c r="Q539" s="9">
        <f t="shared" si="84"/>
        <v>17.5</v>
      </c>
      <c r="R539" s="9">
        <f t="shared" si="85"/>
        <v>10</v>
      </c>
      <c r="S539" s="9">
        <f t="shared" si="86"/>
        <v>7.5</v>
      </c>
      <c r="T539" s="9">
        <f t="shared" si="87"/>
        <v>12.5</v>
      </c>
      <c r="U539" s="8">
        <f t="shared" si="88"/>
        <v>11.666666666666666</v>
      </c>
      <c r="V539" s="8">
        <f t="shared" si="89"/>
        <v>11.875</v>
      </c>
    </row>
    <row r="540" spans="1:22" ht="13.5" x14ac:dyDescent="0.25">
      <c r="A540" s="3">
        <f>RSI!A540</f>
        <v>42789</v>
      </c>
      <c r="B540" s="2">
        <f>RSI!B540</f>
        <v>27.442</v>
      </c>
      <c r="C540" s="2">
        <f>RSI!I540</f>
        <v>22.648848613154286</v>
      </c>
      <c r="D540" s="2">
        <f>MACD!E540</f>
        <v>1.5470265884794685</v>
      </c>
      <c r="E540" s="2">
        <f>MACD!F540</f>
        <v>1.1848790497669639</v>
      </c>
      <c r="F540" s="2">
        <f>'Moving Avg'!D540</f>
        <v>27.125999999999998</v>
      </c>
      <c r="G540" s="2">
        <f>'Moving Avg'!F540</f>
        <v>29.882749999999998</v>
      </c>
      <c r="H540" s="2">
        <f>'Moving Avg'!G540</f>
        <v>32.066580000000016</v>
      </c>
      <c r="I540" s="2">
        <f>'Moving Avg'!H540</f>
        <v>33.350630000000038</v>
      </c>
      <c r="J540" s="6" t="str">
        <f>OBV!F540</f>
        <v>BULLISH</v>
      </c>
      <c r="K540" s="6" t="str">
        <f>OBV!G540</f>
        <v>NEUTRAL</v>
      </c>
      <c r="L540" s="6" t="str">
        <f>OBV!H540</f>
        <v>CONFIRMED BULLISH</v>
      </c>
      <c r="M540" s="8">
        <f t="shared" si="80"/>
        <v>50</v>
      </c>
      <c r="N540" s="8">
        <f t="shared" si="81"/>
        <v>0</v>
      </c>
      <c r="O540" s="8">
        <f t="shared" si="82"/>
        <v>0</v>
      </c>
      <c r="P540" s="8">
        <f t="shared" si="83"/>
        <v>83.5</v>
      </c>
      <c r="Q540" s="9">
        <f t="shared" si="84"/>
        <v>30.024999999999999</v>
      </c>
      <c r="R540" s="9">
        <f t="shared" si="85"/>
        <v>30.875</v>
      </c>
      <c r="S540" s="9">
        <f t="shared" si="86"/>
        <v>45.075000000000003</v>
      </c>
      <c r="T540" s="9">
        <f t="shared" si="87"/>
        <v>33.375</v>
      </c>
      <c r="U540" s="8">
        <f t="shared" si="88"/>
        <v>35.324999999999996</v>
      </c>
      <c r="V540" s="8">
        <f t="shared" si="89"/>
        <v>34.837499999999999</v>
      </c>
    </row>
    <row r="541" spans="1:22" ht="13.5" x14ac:dyDescent="0.25">
      <c r="A541" s="3">
        <f>RSI!A541</f>
        <v>42790</v>
      </c>
      <c r="B541" s="2">
        <f>RSI!B541</f>
        <v>27.442</v>
      </c>
      <c r="C541" s="2">
        <f>RSI!I541</f>
        <v>22.648848613154286</v>
      </c>
      <c r="D541" s="2">
        <f>MACD!E541</f>
        <v>1.6539897415805349</v>
      </c>
      <c r="E541" s="2">
        <f>MACD!F541</f>
        <v>1.2787011881296781</v>
      </c>
      <c r="F541" s="2">
        <f>'Moving Avg'!D541</f>
        <v>27.2896</v>
      </c>
      <c r="G541" s="2">
        <f>'Moving Avg'!F541</f>
        <v>29.629950000000001</v>
      </c>
      <c r="H541" s="2">
        <f>'Moving Avg'!G541</f>
        <v>31.926740000000013</v>
      </c>
      <c r="I541" s="2">
        <f>'Moving Avg'!H541</f>
        <v>33.339330000000039</v>
      </c>
      <c r="J541" s="6" t="str">
        <f>OBV!F541</f>
        <v>BULLISH</v>
      </c>
      <c r="K541" s="6" t="str">
        <f>OBV!G541</f>
        <v>NEUTRAL</v>
      </c>
      <c r="L541" s="6" t="str">
        <f>OBV!H541</f>
        <v>CONFIRMED BULLISH</v>
      </c>
      <c r="M541" s="8">
        <f t="shared" si="80"/>
        <v>50</v>
      </c>
      <c r="N541" s="8">
        <f t="shared" si="81"/>
        <v>0</v>
      </c>
      <c r="O541" s="8">
        <f t="shared" si="82"/>
        <v>0</v>
      </c>
      <c r="P541" s="8">
        <f t="shared" si="83"/>
        <v>83.5</v>
      </c>
      <c r="Q541" s="9">
        <f t="shared" si="84"/>
        <v>30.024999999999999</v>
      </c>
      <c r="R541" s="9">
        <f t="shared" si="85"/>
        <v>30.875</v>
      </c>
      <c r="S541" s="9">
        <f t="shared" si="86"/>
        <v>45.075000000000003</v>
      </c>
      <c r="T541" s="9">
        <f t="shared" si="87"/>
        <v>33.375</v>
      </c>
      <c r="U541" s="8">
        <f t="shared" si="88"/>
        <v>35.324999999999996</v>
      </c>
      <c r="V541" s="8">
        <f t="shared" si="89"/>
        <v>34.837499999999999</v>
      </c>
    </row>
    <row r="542" spans="1:22" ht="13.5" x14ac:dyDescent="0.25">
      <c r="A542" s="3">
        <f>RSI!A542</f>
        <v>42793</v>
      </c>
      <c r="B542" s="2">
        <f>RSI!B542</f>
        <v>27.442</v>
      </c>
      <c r="C542" s="2">
        <f>RSI!I542</f>
        <v>22.648848613154286</v>
      </c>
      <c r="D542" s="2">
        <f>MACD!E542</f>
        <v>1.6174168302884304</v>
      </c>
      <c r="E542" s="2">
        <f>MACD!F542</f>
        <v>1.3464443165614286</v>
      </c>
      <c r="F542" s="2">
        <f>'Moving Avg'!D542</f>
        <v>27.430600000000005</v>
      </c>
      <c r="G542" s="2">
        <f>'Moving Avg'!F542</f>
        <v>29.37715</v>
      </c>
      <c r="H542" s="2">
        <f>'Moving Avg'!G542</f>
        <v>31.786900000000013</v>
      </c>
      <c r="I542" s="2">
        <f>'Moving Avg'!H542</f>
        <v>33.32135500000004</v>
      </c>
      <c r="J542" s="6" t="str">
        <f>OBV!F542</f>
        <v>BULLISH</v>
      </c>
      <c r="K542" s="6" t="str">
        <f>OBV!G542</f>
        <v>NEUTRAL</v>
      </c>
      <c r="L542" s="6" t="str">
        <f>OBV!H542</f>
        <v>BULLISH DIVERGENCE</v>
      </c>
      <c r="M542" s="8">
        <f t="shared" si="80"/>
        <v>50</v>
      </c>
      <c r="N542" s="8">
        <f t="shared" si="81"/>
        <v>0</v>
      </c>
      <c r="O542" s="8">
        <f t="shared" si="82"/>
        <v>0</v>
      </c>
      <c r="P542" s="8">
        <f t="shared" si="83"/>
        <v>66.5</v>
      </c>
      <c r="Q542" s="9">
        <f t="shared" si="84"/>
        <v>27.475000000000001</v>
      </c>
      <c r="R542" s="9">
        <f t="shared" si="85"/>
        <v>26.625</v>
      </c>
      <c r="S542" s="9">
        <f t="shared" si="86"/>
        <v>37.424999999999997</v>
      </c>
      <c r="T542" s="9">
        <f t="shared" si="87"/>
        <v>29.125</v>
      </c>
      <c r="U542" s="8">
        <f t="shared" si="88"/>
        <v>30.508333333333336</v>
      </c>
      <c r="V542" s="8">
        <f t="shared" si="89"/>
        <v>30.162500000000001</v>
      </c>
    </row>
    <row r="543" spans="1:22" ht="13.5" x14ac:dyDescent="0.25">
      <c r="A543" s="3">
        <f>RSI!A543</f>
        <v>42794</v>
      </c>
      <c r="B543" s="2">
        <f>RSI!B543</f>
        <v>26.623999999999999</v>
      </c>
      <c r="C543" s="2">
        <f>RSI!I543</f>
        <v>18.916737411074081</v>
      </c>
      <c r="D543" s="2">
        <f>MACD!E543</f>
        <v>1.6610201980192514</v>
      </c>
      <c r="E543" s="2">
        <f>MACD!F543</f>
        <v>1.4093594928529933</v>
      </c>
      <c r="F543" s="2">
        <f>'Moving Avg'!D543</f>
        <v>27.278399999999998</v>
      </c>
      <c r="G543" s="2">
        <f>'Moving Avg'!F543</f>
        <v>29.083450000000006</v>
      </c>
      <c r="H543" s="2">
        <f>'Moving Avg'!G543</f>
        <v>31.630700000000019</v>
      </c>
      <c r="I543" s="2">
        <f>'Moving Avg'!H543</f>
        <v>33.29648500000004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  <c r="M543" s="8">
        <f t="shared" si="80"/>
        <v>50</v>
      </c>
      <c r="N543" s="8">
        <f t="shared" si="81"/>
        <v>0</v>
      </c>
      <c r="O543" s="8">
        <f t="shared" si="82"/>
        <v>0</v>
      </c>
      <c r="P543" s="8">
        <f t="shared" si="83"/>
        <v>16.5</v>
      </c>
      <c r="Q543" s="9">
        <f t="shared" si="84"/>
        <v>19.975000000000001</v>
      </c>
      <c r="R543" s="9">
        <f t="shared" si="85"/>
        <v>14.125</v>
      </c>
      <c r="S543" s="9">
        <f t="shared" si="86"/>
        <v>14.925000000000001</v>
      </c>
      <c r="T543" s="9">
        <f t="shared" si="87"/>
        <v>16.625</v>
      </c>
      <c r="U543" s="8">
        <f t="shared" si="88"/>
        <v>16.341666666666669</v>
      </c>
      <c r="V543" s="8">
        <f t="shared" si="89"/>
        <v>16.412500000000001</v>
      </c>
    </row>
    <row r="544" spans="1:22" ht="13.5" x14ac:dyDescent="0.25">
      <c r="A544" s="3">
        <f>RSI!A544</f>
        <v>42795</v>
      </c>
      <c r="B544" s="2">
        <f>RSI!B544</f>
        <v>26.623999999999999</v>
      </c>
      <c r="C544" s="2">
        <f>RSI!I544</f>
        <v>18.916737411074081</v>
      </c>
      <c r="D544" s="2">
        <f>MACD!E544</f>
        <v>1.5075183328736621</v>
      </c>
      <c r="E544" s="2">
        <f>MACD!F544</f>
        <v>1.4289912608571271</v>
      </c>
      <c r="F544" s="2">
        <f>'Moving Avg'!D544</f>
        <v>27.114799999999995</v>
      </c>
      <c r="G544" s="2">
        <f>'Moving Avg'!F544</f>
        <v>28.838400000000007</v>
      </c>
      <c r="H544" s="2">
        <f>'Moving Avg'!G544</f>
        <v>31.474500000000017</v>
      </c>
      <c r="I544" s="2">
        <f>'Moving Avg'!H544</f>
        <v>33.276355000000038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  <c r="M544" s="8">
        <f t="shared" si="80"/>
        <v>50</v>
      </c>
      <c r="N544" s="8">
        <f t="shared" si="81"/>
        <v>0</v>
      </c>
      <c r="O544" s="8">
        <f t="shared" si="82"/>
        <v>0</v>
      </c>
      <c r="P544" s="8">
        <f t="shared" si="83"/>
        <v>16.5</v>
      </c>
      <c r="Q544" s="9">
        <f t="shared" si="84"/>
        <v>19.975000000000001</v>
      </c>
      <c r="R544" s="9">
        <f t="shared" si="85"/>
        <v>14.125</v>
      </c>
      <c r="S544" s="9">
        <f t="shared" si="86"/>
        <v>14.925000000000001</v>
      </c>
      <c r="T544" s="9">
        <f t="shared" si="87"/>
        <v>16.625</v>
      </c>
      <c r="U544" s="8">
        <f t="shared" si="88"/>
        <v>16.341666666666669</v>
      </c>
      <c r="V544" s="8">
        <f t="shared" si="89"/>
        <v>16.412500000000001</v>
      </c>
    </row>
    <row r="545" spans="1:22" ht="13.5" x14ac:dyDescent="0.25">
      <c r="A545" s="3">
        <f>RSI!A545</f>
        <v>42796</v>
      </c>
      <c r="B545" s="2">
        <f>RSI!B545</f>
        <v>26.623999999999999</v>
      </c>
      <c r="C545" s="2">
        <f>RSI!I545</f>
        <v>18.916737411074081</v>
      </c>
      <c r="D545" s="2">
        <f>MACD!E545</f>
        <v>1.1959197965587585</v>
      </c>
      <c r="E545" s="2">
        <f>MACD!F545</f>
        <v>1.3823769679974536</v>
      </c>
      <c r="F545" s="2">
        <f>'Moving Avg'!D545</f>
        <v>26.9512</v>
      </c>
      <c r="G545" s="2">
        <f>'Moving Avg'!F545</f>
        <v>28.593350000000004</v>
      </c>
      <c r="H545" s="2">
        <f>'Moving Avg'!G545</f>
        <v>31.318300000000022</v>
      </c>
      <c r="I545" s="2">
        <f>'Moving Avg'!H545</f>
        <v>33.255435000000034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  <c r="M545" s="8">
        <f t="shared" si="80"/>
        <v>50</v>
      </c>
      <c r="N545" s="8">
        <f t="shared" si="81"/>
        <v>100</v>
      </c>
      <c r="O545" s="8">
        <f t="shared" si="82"/>
        <v>0</v>
      </c>
      <c r="P545" s="8">
        <f t="shared" si="83"/>
        <v>16.5</v>
      </c>
      <c r="Q545" s="9">
        <f t="shared" si="84"/>
        <v>54.975000000000001</v>
      </c>
      <c r="R545" s="9">
        <f t="shared" si="85"/>
        <v>34.125</v>
      </c>
      <c r="S545" s="9">
        <f t="shared" si="86"/>
        <v>29.925000000000001</v>
      </c>
      <c r="T545" s="9">
        <f t="shared" si="87"/>
        <v>41.625</v>
      </c>
      <c r="U545" s="8">
        <f t="shared" si="88"/>
        <v>39.674999999999997</v>
      </c>
      <c r="V545" s="8">
        <f t="shared" si="89"/>
        <v>40.162499999999994</v>
      </c>
    </row>
    <row r="546" spans="1:22" ht="13.5" x14ac:dyDescent="0.25">
      <c r="A546" s="3">
        <f>RSI!A546</f>
        <v>42797</v>
      </c>
      <c r="B546" s="2">
        <f>RSI!B546</f>
        <v>26.623999999999999</v>
      </c>
      <c r="C546" s="2">
        <f>RSI!I546</f>
        <v>18.916737411074081</v>
      </c>
      <c r="D546" s="2">
        <f>MACD!E546</f>
        <v>0.8216369570350146</v>
      </c>
      <c r="E546" s="2">
        <f>MACD!F546</f>
        <v>1.2702289658049659</v>
      </c>
      <c r="F546" s="2">
        <f>'Moving Avg'!D546</f>
        <v>26.787599999999998</v>
      </c>
      <c r="G546" s="2">
        <f>'Moving Avg'!F546</f>
        <v>28.419150000000009</v>
      </c>
      <c r="H546" s="2">
        <f>'Moving Avg'!G546</f>
        <v>31.162100000000013</v>
      </c>
      <c r="I546" s="2">
        <f>'Moving Avg'!H546</f>
        <v>33.230565000000034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  <c r="M546" s="8">
        <f t="shared" si="80"/>
        <v>50</v>
      </c>
      <c r="N546" s="8">
        <f t="shared" si="81"/>
        <v>100</v>
      </c>
      <c r="O546" s="8">
        <f t="shared" si="82"/>
        <v>0</v>
      </c>
      <c r="P546" s="8">
        <f t="shared" si="83"/>
        <v>16.5</v>
      </c>
      <c r="Q546" s="9">
        <f t="shared" si="84"/>
        <v>54.975000000000001</v>
      </c>
      <c r="R546" s="9">
        <f t="shared" si="85"/>
        <v>34.125</v>
      </c>
      <c r="S546" s="9">
        <f t="shared" si="86"/>
        <v>29.925000000000001</v>
      </c>
      <c r="T546" s="9">
        <f t="shared" si="87"/>
        <v>41.625</v>
      </c>
      <c r="U546" s="8">
        <f t="shared" si="88"/>
        <v>39.674999999999997</v>
      </c>
      <c r="V546" s="8">
        <f t="shared" si="89"/>
        <v>40.162499999999994</v>
      </c>
    </row>
    <row r="547" spans="1:22" ht="13.5" x14ac:dyDescent="0.25">
      <c r="A547" s="3">
        <f>RSI!A547</f>
        <v>42800</v>
      </c>
      <c r="B547" s="2">
        <f>RSI!B547</f>
        <v>26.623999999999999</v>
      </c>
      <c r="C547" s="2">
        <f>RSI!I547</f>
        <v>18.916737411074081</v>
      </c>
      <c r="D547" s="2">
        <f>MACD!E547</f>
        <v>0.53641664735646799</v>
      </c>
      <c r="E547" s="2">
        <f>MACD!F547</f>
        <v>1.1234665021152663</v>
      </c>
      <c r="F547" s="2">
        <f>'Moving Avg'!D547</f>
        <v>26.624000000000002</v>
      </c>
      <c r="G547" s="2">
        <f>'Moving Avg'!F547</f>
        <v>28.200000000000006</v>
      </c>
      <c r="H547" s="2">
        <f>'Moving Avg'!G547</f>
        <v>31.005900000000015</v>
      </c>
      <c r="I547" s="2">
        <f>'Moving Avg'!H547</f>
        <v>33.205695000000034</v>
      </c>
      <c r="J547" s="6" t="str">
        <f>OBV!F547</f>
        <v>BEARISH</v>
      </c>
      <c r="K547" s="6" t="str">
        <f>OBV!G547</f>
        <v>NEUTRAL</v>
      </c>
      <c r="L547" s="6" t="str">
        <f>OBV!H547</f>
        <v>CONFIRMED BEARISH</v>
      </c>
      <c r="M547" s="8">
        <f t="shared" si="80"/>
        <v>50</v>
      </c>
      <c r="N547" s="8">
        <f t="shared" si="81"/>
        <v>100</v>
      </c>
      <c r="O547" s="8">
        <f t="shared" si="82"/>
        <v>0</v>
      </c>
      <c r="P547" s="8">
        <f t="shared" si="83"/>
        <v>16.5</v>
      </c>
      <c r="Q547" s="9">
        <f t="shared" si="84"/>
        <v>54.975000000000001</v>
      </c>
      <c r="R547" s="9">
        <f t="shared" si="85"/>
        <v>34.125</v>
      </c>
      <c r="S547" s="9">
        <f t="shared" si="86"/>
        <v>29.925000000000001</v>
      </c>
      <c r="T547" s="9">
        <f t="shared" si="87"/>
        <v>41.625</v>
      </c>
      <c r="U547" s="8">
        <f t="shared" si="88"/>
        <v>39.674999999999997</v>
      </c>
      <c r="V547" s="8">
        <f t="shared" si="89"/>
        <v>40.162499999999994</v>
      </c>
    </row>
    <row r="548" spans="1:22" ht="13.5" x14ac:dyDescent="0.25">
      <c r="A548" s="3">
        <f>RSI!A548</f>
        <v>42801</v>
      </c>
      <c r="B548" s="2">
        <f>RSI!B548</f>
        <v>25.83</v>
      </c>
      <c r="C548" s="2">
        <f>RSI!I548</f>
        <v>15.358413903851556</v>
      </c>
      <c r="D548" s="2">
        <f>MACD!E548</f>
        <v>0.46663530333644943</v>
      </c>
      <c r="E548" s="2">
        <f>MACD!F548</f>
        <v>0.99210026235950299</v>
      </c>
      <c r="F548" s="2">
        <f>'Moving Avg'!D548</f>
        <v>26.465199999999999</v>
      </c>
      <c r="G548" s="2">
        <f>'Moving Avg'!F548</f>
        <v>27.941150000000011</v>
      </c>
      <c r="H548" s="2">
        <f>'Moving Avg'!G548</f>
        <v>30.833820000000014</v>
      </c>
      <c r="I548" s="2">
        <f>'Moving Avg'!H548</f>
        <v>33.176855000000032</v>
      </c>
      <c r="J548" s="6" t="str">
        <f>OBV!F548</f>
        <v>BEARISH</v>
      </c>
      <c r="K548" s="6" t="str">
        <f>OBV!G548</f>
        <v>NEUTRAL</v>
      </c>
      <c r="L548" s="6" t="str">
        <f>OBV!H548</f>
        <v>BEARISH DIVERGENCE</v>
      </c>
      <c r="M548" s="8">
        <f t="shared" si="80"/>
        <v>50</v>
      </c>
      <c r="N548" s="8">
        <f t="shared" si="81"/>
        <v>100</v>
      </c>
      <c r="O548" s="8">
        <f t="shared" si="82"/>
        <v>0</v>
      </c>
      <c r="P548" s="8">
        <f t="shared" si="83"/>
        <v>16.5</v>
      </c>
      <c r="Q548" s="9">
        <f t="shared" si="84"/>
        <v>54.975000000000001</v>
      </c>
      <c r="R548" s="9">
        <f t="shared" si="85"/>
        <v>34.125</v>
      </c>
      <c r="S548" s="9">
        <f t="shared" si="86"/>
        <v>29.925000000000001</v>
      </c>
      <c r="T548" s="9">
        <f t="shared" si="87"/>
        <v>41.625</v>
      </c>
      <c r="U548" s="8">
        <f t="shared" si="88"/>
        <v>39.674999999999997</v>
      </c>
      <c r="V548" s="8">
        <f t="shared" si="89"/>
        <v>40.162499999999994</v>
      </c>
    </row>
    <row r="549" spans="1:22" ht="13.5" x14ac:dyDescent="0.25">
      <c r="A549" s="3">
        <f>RSI!A549</f>
        <v>42802</v>
      </c>
      <c r="B549" s="2">
        <f>RSI!B549</f>
        <v>26.988</v>
      </c>
      <c r="C549" s="2">
        <f>RSI!I549</f>
        <v>34.661992257490425</v>
      </c>
      <c r="D549" s="2">
        <f>MACD!E549</f>
        <v>0.34735777963602033</v>
      </c>
      <c r="E549" s="2">
        <f>MACD!F549</f>
        <v>0.86315176581480657</v>
      </c>
      <c r="F549" s="2">
        <f>'Moving Avg'!D549</f>
        <v>26.538</v>
      </c>
      <c r="G549" s="2">
        <f>'Moving Avg'!F549</f>
        <v>27.740200000000005</v>
      </c>
      <c r="H549" s="2">
        <f>'Moving Avg'!G549</f>
        <v>30.684900000000013</v>
      </c>
      <c r="I549" s="2">
        <f>'Moving Avg'!H549</f>
        <v>33.153805000000034</v>
      </c>
      <c r="J549" s="6" t="str">
        <f>OBV!F549</f>
        <v>BEARISH</v>
      </c>
      <c r="K549" s="6" t="str">
        <f>OBV!G549</f>
        <v>NEUTRAL</v>
      </c>
      <c r="L549" s="6" t="str">
        <f>OBV!H549</f>
        <v>BEARISH DIVERGENCE</v>
      </c>
      <c r="M549" s="8">
        <f t="shared" si="80"/>
        <v>25</v>
      </c>
      <c r="N549" s="8">
        <f t="shared" si="81"/>
        <v>100</v>
      </c>
      <c r="O549" s="8">
        <f t="shared" si="82"/>
        <v>0</v>
      </c>
      <c r="P549" s="8">
        <f t="shared" si="83"/>
        <v>16.5</v>
      </c>
      <c r="Q549" s="9">
        <f t="shared" si="84"/>
        <v>46.225000000000001</v>
      </c>
      <c r="R549" s="9">
        <f t="shared" si="85"/>
        <v>29.125</v>
      </c>
      <c r="S549" s="9">
        <f t="shared" si="86"/>
        <v>26.175000000000001</v>
      </c>
      <c r="T549" s="9">
        <f t="shared" si="87"/>
        <v>35.375</v>
      </c>
      <c r="U549" s="8">
        <f t="shared" si="88"/>
        <v>33.841666666666661</v>
      </c>
      <c r="V549" s="8">
        <f t="shared" si="89"/>
        <v>34.224999999999994</v>
      </c>
    </row>
    <row r="550" spans="1:22" ht="13.5" x14ac:dyDescent="0.25">
      <c r="A550" s="3">
        <f>RSI!A550</f>
        <v>42803</v>
      </c>
      <c r="B550" s="2">
        <f>RSI!B550</f>
        <v>28.195</v>
      </c>
      <c r="C550" s="2">
        <f>RSI!I550</f>
        <v>47.979231150458162</v>
      </c>
      <c r="D550" s="2">
        <f>MACD!E550</f>
        <v>0.1657146168549346</v>
      </c>
      <c r="E550" s="2">
        <f>MACD!F550</f>
        <v>0.7236643360228322</v>
      </c>
      <c r="F550" s="2">
        <f>'Moving Avg'!D550</f>
        <v>26.8522</v>
      </c>
      <c r="G550" s="2">
        <f>'Moving Avg'!F550</f>
        <v>27.599600000000002</v>
      </c>
      <c r="H550" s="2">
        <f>'Moving Avg'!G550</f>
        <v>30.580700000000007</v>
      </c>
      <c r="I550" s="2">
        <f>'Moving Avg'!H550</f>
        <v>33.132735000000032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  <c r="M550" s="8">
        <f t="shared" si="80"/>
        <v>25</v>
      </c>
      <c r="N550" s="8">
        <f t="shared" si="81"/>
        <v>100</v>
      </c>
      <c r="O550" s="8">
        <f t="shared" si="82"/>
        <v>0</v>
      </c>
      <c r="P550" s="8">
        <f t="shared" si="83"/>
        <v>83.5</v>
      </c>
      <c r="Q550" s="9">
        <f t="shared" si="84"/>
        <v>56.274999999999999</v>
      </c>
      <c r="R550" s="9">
        <f t="shared" si="85"/>
        <v>45.875</v>
      </c>
      <c r="S550" s="9">
        <f t="shared" si="86"/>
        <v>56.325000000000003</v>
      </c>
      <c r="T550" s="9">
        <f t="shared" si="87"/>
        <v>52.125</v>
      </c>
      <c r="U550" s="8">
        <f t="shared" si="88"/>
        <v>52.82500000000001</v>
      </c>
      <c r="V550" s="8">
        <f t="shared" si="89"/>
        <v>52.650000000000006</v>
      </c>
    </row>
    <row r="551" spans="1:22" ht="13.5" x14ac:dyDescent="0.25">
      <c r="A551" s="3">
        <f>RSI!A551</f>
        <v>42804</v>
      </c>
      <c r="B551" s="2">
        <f>RSI!B551</f>
        <v>28.600999999999999</v>
      </c>
      <c r="C551" s="2">
        <f>RSI!I551</f>
        <v>51.556006673920209</v>
      </c>
      <c r="D551" s="2">
        <f>MACD!E551</f>
        <v>-1.7142158735431678E-2</v>
      </c>
      <c r="E551" s="2">
        <f>MACD!F551</f>
        <v>0.57550303707117945</v>
      </c>
      <c r="F551" s="2">
        <f>'Moving Avg'!D551</f>
        <v>27.247599999999998</v>
      </c>
      <c r="G551" s="2">
        <f>'Moving Avg'!F551</f>
        <v>27.479300000000006</v>
      </c>
      <c r="H551" s="2">
        <f>'Moving Avg'!G551</f>
        <v>30.504540000000006</v>
      </c>
      <c r="I551" s="2">
        <f>'Moving Avg'!H551</f>
        <v>33.113695000000028</v>
      </c>
      <c r="J551" s="6" t="str">
        <f>OBV!F551</f>
        <v>BULLISH</v>
      </c>
      <c r="K551" s="6" t="str">
        <f>OBV!G551</f>
        <v>NEUTRAL</v>
      </c>
      <c r="L551" s="6" t="str">
        <f>OBV!H551</f>
        <v>CONFIRMED BULLISH</v>
      </c>
      <c r="M551" s="8">
        <f t="shared" si="80"/>
        <v>25</v>
      </c>
      <c r="N551" s="8">
        <f t="shared" si="81"/>
        <v>100</v>
      </c>
      <c r="O551" s="8">
        <f t="shared" si="82"/>
        <v>0</v>
      </c>
      <c r="P551" s="8">
        <f t="shared" si="83"/>
        <v>83.5</v>
      </c>
      <c r="Q551" s="9">
        <f t="shared" si="84"/>
        <v>56.274999999999999</v>
      </c>
      <c r="R551" s="9">
        <f t="shared" si="85"/>
        <v>45.875</v>
      </c>
      <c r="S551" s="9">
        <f t="shared" si="86"/>
        <v>56.325000000000003</v>
      </c>
      <c r="T551" s="9">
        <f t="shared" si="87"/>
        <v>52.125</v>
      </c>
      <c r="U551" s="8">
        <f t="shared" si="88"/>
        <v>52.82500000000001</v>
      </c>
      <c r="V551" s="8">
        <f t="shared" si="89"/>
        <v>52.650000000000006</v>
      </c>
    </row>
    <row r="552" spans="1:22" ht="13.5" x14ac:dyDescent="0.25">
      <c r="A552" s="3">
        <f>RSI!A552</f>
        <v>42807</v>
      </c>
      <c r="B552" s="2">
        <f>RSI!B552</f>
        <v>28.600999999999999</v>
      </c>
      <c r="C552" s="2">
        <f>RSI!I552</f>
        <v>51.556006673920209</v>
      </c>
      <c r="D552" s="2">
        <f>MACD!E552</f>
        <v>-0.17341863922662526</v>
      </c>
      <c r="E552" s="2">
        <f>MACD!F552</f>
        <v>0.42571870181161853</v>
      </c>
      <c r="F552" s="2">
        <f>'Moving Avg'!D552</f>
        <v>27.643000000000001</v>
      </c>
      <c r="G552" s="2">
        <f>'Moving Avg'!F552</f>
        <v>27.405200000000008</v>
      </c>
      <c r="H552" s="2">
        <f>'Moving Avg'!G552</f>
        <v>30.428380000000008</v>
      </c>
      <c r="I552" s="2">
        <f>'Moving Avg'!H552</f>
        <v>33.093525000000028</v>
      </c>
      <c r="J552" s="6" t="str">
        <f>OBV!F552</f>
        <v>BULLISH</v>
      </c>
      <c r="K552" s="6" t="str">
        <f>OBV!G552</f>
        <v>NEUTRAL</v>
      </c>
      <c r="L552" s="6" t="str">
        <f>OBV!H552</f>
        <v>CONFIRMED BULLISH</v>
      </c>
      <c r="M552" s="8">
        <f t="shared" si="80"/>
        <v>25</v>
      </c>
      <c r="N552" s="8">
        <f t="shared" si="81"/>
        <v>100</v>
      </c>
      <c r="O552" s="8">
        <f t="shared" si="82"/>
        <v>0</v>
      </c>
      <c r="P552" s="8">
        <f t="shared" si="83"/>
        <v>83.5</v>
      </c>
      <c r="Q552" s="9">
        <f t="shared" si="84"/>
        <v>56.274999999999999</v>
      </c>
      <c r="R552" s="9">
        <f t="shared" si="85"/>
        <v>45.875</v>
      </c>
      <c r="S552" s="9">
        <f t="shared" si="86"/>
        <v>56.325000000000003</v>
      </c>
      <c r="T552" s="9">
        <f t="shared" si="87"/>
        <v>52.125</v>
      </c>
      <c r="U552" s="8">
        <f t="shared" si="88"/>
        <v>52.82500000000001</v>
      </c>
      <c r="V552" s="8">
        <f t="shared" si="89"/>
        <v>52.650000000000006</v>
      </c>
    </row>
    <row r="553" spans="1:22" ht="13.5" x14ac:dyDescent="0.25">
      <c r="A553" s="3">
        <f>RSI!A553</f>
        <v>42808</v>
      </c>
      <c r="B553" s="2">
        <f>RSI!B553</f>
        <v>28.600999999999999</v>
      </c>
      <c r="C553" s="2">
        <f>RSI!I553</f>
        <v>51.556006673920209</v>
      </c>
      <c r="D553" s="2">
        <f>MACD!E553</f>
        <v>-0.43293532748352348</v>
      </c>
      <c r="E553" s="2">
        <f>MACD!F553</f>
        <v>0.25398789595259014</v>
      </c>
      <c r="F553" s="2">
        <f>'Moving Avg'!D553</f>
        <v>28.197199999999999</v>
      </c>
      <c r="G553" s="2">
        <f>'Moving Avg'!F553</f>
        <v>27.331100000000003</v>
      </c>
      <c r="H553" s="2">
        <f>'Moving Avg'!G553</f>
        <v>30.352220000000006</v>
      </c>
      <c r="I553" s="2">
        <f>'Moving Avg'!H553</f>
        <v>33.070435000000025</v>
      </c>
      <c r="J553" s="6" t="str">
        <f>OBV!F553</f>
        <v>BULLISH</v>
      </c>
      <c r="K553" s="6" t="str">
        <f>OBV!G553</f>
        <v>NEUTRAL</v>
      </c>
      <c r="L553" s="6" t="str">
        <f>OBV!H553</f>
        <v>CONFIRMED BULLISH</v>
      </c>
      <c r="M553" s="8">
        <f t="shared" si="80"/>
        <v>25</v>
      </c>
      <c r="N553" s="8">
        <f t="shared" si="81"/>
        <v>100</v>
      </c>
      <c r="O553" s="8">
        <f t="shared" si="82"/>
        <v>0</v>
      </c>
      <c r="P553" s="8">
        <f t="shared" si="83"/>
        <v>83.5</v>
      </c>
      <c r="Q553" s="9">
        <f t="shared" si="84"/>
        <v>56.274999999999999</v>
      </c>
      <c r="R553" s="9">
        <f t="shared" si="85"/>
        <v>45.875</v>
      </c>
      <c r="S553" s="9">
        <f t="shared" si="86"/>
        <v>56.325000000000003</v>
      </c>
      <c r="T553" s="9">
        <f t="shared" si="87"/>
        <v>52.125</v>
      </c>
      <c r="U553" s="8">
        <f t="shared" si="88"/>
        <v>52.82500000000001</v>
      </c>
      <c r="V553" s="8">
        <f t="shared" si="89"/>
        <v>52.650000000000006</v>
      </c>
    </row>
    <row r="554" spans="1:22" ht="13.5" x14ac:dyDescent="0.25">
      <c r="A554" s="3">
        <f>RSI!A554</f>
        <v>42809</v>
      </c>
      <c r="B554" s="2">
        <f>RSI!B554</f>
        <v>28.600999999999999</v>
      </c>
      <c r="C554" s="2">
        <f>RSI!I554</f>
        <v>51.556006673920209</v>
      </c>
      <c r="D554" s="2">
        <f>MACD!E554</f>
        <v>-0.65385654674481586</v>
      </c>
      <c r="E554" s="2">
        <f>MACD!F554</f>
        <v>7.2419007413108943E-2</v>
      </c>
      <c r="F554" s="2">
        <f>'Moving Avg'!D554</f>
        <v>28.519799999999996</v>
      </c>
      <c r="G554" s="2">
        <f>'Moving Avg'!F554</f>
        <v>27.324650000000002</v>
      </c>
      <c r="H554" s="2">
        <f>'Moving Avg'!G554</f>
        <v>30.256620000000002</v>
      </c>
      <c r="I554" s="2">
        <f>'Moving Avg'!H554</f>
        <v>33.047345000000021</v>
      </c>
      <c r="J554" s="6" t="str">
        <f>OBV!F554</f>
        <v>BULLISH</v>
      </c>
      <c r="K554" s="6" t="str">
        <f>OBV!G554</f>
        <v>NEUTRAL</v>
      </c>
      <c r="L554" s="6" t="str">
        <f>OBV!H554</f>
        <v>CONFIRMED BULLISH</v>
      </c>
      <c r="M554" s="8">
        <f t="shared" si="80"/>
        <v>25</v>
      </c>
      <c r="N554" s="8">
        <f t="shared" si="81"/>
        <v>100</v>
      </c>
      <c r="O554" s="8">
        <f t="shared" si="82"/>
        <v>0</v>
      </c>
      <c r="P554" s="8">
        <f t="shared" si="83"/>
        <v>83.5</v>
      </c>
      <c r="Q554" s="9">
        <f t="shared" si="84"/>
        <v>56.274999999999999</v>
      </c>
      <c r="R554" s="9">
        <f t="shared" si="85"/>
        <v>45.875</v>
      </c>
      <c r="S554" s="9">
        <f t="shared" si="86"/>
        <v>56.325000000000003</v>
      </c>
      <c r="T554" s="9">
        <f t="shared" si="87"/>
        <v>52.125</v>
      </c>
      <c r="U554" s="8">
        <f t="shared" si="88"/>
        <v>52.82500000000001</v>
      </c>
      <c r="V554" s="8">
        <f t="shared" si="89"/>
        <v>52.650000000000006</v>
      </c>
    </row>
    <row r="555" spans="1:22" ht="13.5" x14ac:dyDescent="0.25">
      <c r="A555" s="3">
        <f>RSI!A555</f>
        <v>42810</v>
      </c>
      <c r="B555" s="2">
        <f>RSI!B555</f>
        <v>28.600999999999999</v>
      </c>
      <c r="C555" s="2">
        <f>RSI!I555</f>
        <v>51.556006673920209</v>
      </c>
      <c r="D555" s="2">
        <f>MACD!E555</f>
        <v>-0.84202152996383361</v>
      </c>
      <c r="E555" s="2">
        <f>MACD!F555</f>
        <v>-0.11046910006227958</v>
      </c>
      <c r="F555" s="2">
        <f>'Moving Avg'!D555</f>
        <v>28.600999999999999</v>
      </c>
      <c r="G555" s="2">
        <f>'Moving Avg'!F555</f>
        <v>27.382600000000004</v>
      </c>
      <c r="H555" s="2">
        <f>'Moving Avg'!G555</f>
        <v>30.161020000000008</v>
      </c>
      <c r="I555" s="2">
        <f>'Moving Avg'!H555</f>
        <v>33.024255000000018</v>
      </c>
      <c r="J555" s="6" t="str">
        <f>OBV!F555</f>
        <v>NEUTRAL</v>
      </c>
      <c r="K555" s="6" t="str">
        <f>OBV!G555</f>
        <v>NEUTRAL</v>
      </c>
      <c r="L555" s="6" t="str">
        <f>OBV!H555</f>
        <v>NEUTRAL</v>
      </c>
      <c r="M555" s="8">
        <f t="shared" si="80"/>
        <v>25</v>
      </c>
      <c r="N555" s="8">
        <f t="shared" si="81"/>
        <v>100</v>
      </c>
      <c r="O555" s="8">
        <f t="shared" si="82"/>
        <v>0</v>
      </c>
      <c r="P555" s="8">
        <f t="shared" si="83"/>
        <v>33</v>
      </c>
      <c r="Q555" s="9">
        <f t="shared" si="84"/>
        <v>48.7</v>
      </c>
      <c r="R555" s="9">
        <f t="shared" si="85"/>
        <v>33.25</v>
      </c>
      <c r="S555" s="9">
        <f t="shared" si="86"/>
        <v>33.6</v>
      </c>
      <c r="T555" s="9">
        <f t="shared" si="87"/>
        <v>39.5</v>
      </c>
      <c r="U555" s="8">
        <f t="shared" si="88"/>
        <v>38.516666666666673</v>
      </c>
      <c r="V555" s="8">
        <f t="shared" si="89"/>
        <v>38.762500000000003</v>
      </c>
    </row>
    <row r="556" spans="1:22" ht="13.5" x14ac:dyDescent="0.25">
      <c r="A556" s="3">
        <f>RSI!A556</f>
        <v>42811</v>
      </c>
      <c r="B556" s="2">
        <f>RSI!B556</f>
        <v>28.600999999999999</v>
      </c>
      <c r="C556" s="2">
        <f>RSI!I556</f>
        <v>51.556006673920209</v>
      </c>
      <c r="D556" s="2">
        <f>MACD!E556</f>
        <v>-1.0023784651928231</v>
      </c>
      <c r="E556" s="2">
        <f>MACD!F556</f>
        <v>-0.28885097308838831</v>
      </c>
      <c r="F556" s="2">
        <f>'Moving Avg'!D556</f>
        <v>28.600999999999999</v>
      </c>
      <c r="G556" s="2">
        <f>'Moving Avg'!F556</f>
        <v>27.481450000000002</v>
      </c>
      <c r="H556" s="2">
        <f>'Moving Avg'!G556</f>
        <v>30.065420000000003</v>
      </c>
      <c r="I556" s="2">
        <f>'Moving Avg'!H556</f>
        <v>33.001165000000022</v>
      </c>
      <c r="J556" s="6" t="str">
        <f>OBV!F556</f>
        <v>NEUTRAL</v>
      </c>
      <c r="K556" s="6" t="str">
        <f>OBV!G556</f>
        <v>NEUTRAL</v>
      </c>
      <c r="L556" s="6" t="str">
        <f>OBV!H556</f>
        <v>NEUTRAL</v>
      </c>
      <c r="M556" s="8">
        <f t="shared" si="80"/>
        <v>25</v>
      </c>
      <c r="N556" s="8">
        <f t="shared" si="81"/>
        <v>100</v>
      </c>
      <c r="O556" s="8">
        <f t="shared" si="82"/>
        <v>0</v>
      </c>
      <c r="P556" s="8">
        <f t="shared" si="83"/>
        <v>33</v>
      </c>
      <c r="Q556" s="9">
        <f t="shared" si="84"/>
        <v>48.7</v>
      </c>
      <c r="R556" s="9">
        <f t="shared" si="85"/>
        <v>33.25</v>
      </c>
      <c r="S556" s="9">
        <f t="shared" si="86"/>
        <v>33.6</v>
      </c>
      <c r="T556" s="9">
        <f t="shared" si="87"/>
        <v>39.5</v>
      </c>
      <c r="U556" s="8">
        <f t="shared" si="88"/>
        <v>38.516666666666673</v>
      </c>
      <c r="V556" s="8">
        <f t="shared" si="89"/>
        <v>38.762500000000003</v>
      </c>
    </row>
    <row r="557" spans="1:22" ht="13.5" x14ac:dyDescent="0.25">
      <c r="A557" s="3">
        <f>RSI!A557</f>
        <v>42815</v>
      </c>
      <c r="B557" s="2">
        <f>RSI!B557</f>
        <v>28.600999999999999</v>
      </c>
      <c r="C557" s="2">
        <f>RSI!I557</f>
        <v>51.556006673920209</v>
      </c>
      <c r="D557" s="2">
        <f>MACD!E557</f>
        <v>-1.13912103877459</v>
      </c>
      <c r="E557" s="2">
        <f>MACD!F557</f>
        <v>-0.4589049862256287</v>
      </c>
      <c r="F557" s="2">
        <f>'Moving Avg'!D557</f>
        <v>28.600999999999999</v>
      </c>
      <c r="G557" s="2">
        <f>'Moving Avg'!F557</f>
        <v>27.574650000000002</v>
      </c>
      <c r="H557" s="2">
        <f>'Moving Avg'!G557</f>
        <v>29.969820000000009</v>
      </c>
      <c r="I557" s="2">
        <f>'Moving Avg'!H557</f>
        <v>32.978075000000018</v>
      </c>
      <c r="J557" s="6" t="str">
        <f>OBV!F557</f>
        <v>NEUTRAL</v>
      </c>
      <c r="K557" s="6" t="str">
        <f>OBV!G557</f>
        <v>NEUTRAL</v>
      </c>
      <c r="L557" s="6" t="str">
        <f>OBV!H557</f>
        <v>NEUTRAL</v>
      </c>
      <c r="M557" s="8">
        <f t="shared" si="80"/>
        <v>25</v>
      </c>
      <c r="N557" s="8">
        <f t="shared" si="81"/>
        <v>100</v>
      </c>
      <c r="O557" s="8">
        <f t="shared" si="82"/>
        <v>0</v>
      </c>
      <c r="P557" s="8">
        <f t="shared" si="83"/>
        <v>33</v>
      </c>
      <c r="Q557" s="9">
        <f t="shared" si="84"/>
        <v>48.7</v>
      </c>
      <c r="R557" s="9">
        <f t="shared" si="85"/>
        <v>33.25</v>
      </c>
      <c r="S557" s="9">
        <f t="shared" si="86"/>
        <v>33.6</v>
      </c>
      <c r="T557" s="9">
        <f t="shared" si="87"/>
        <v>39.5</v>
      </c>
      <c r="U557" s="8">
        <f t="shared" si="88"/>
        <v>38.516666666666673</v>
      </c>
      <c r="V557" s="8">
        <f t="shared" si="89"/>
        <v>38.762500000000003</v>
      </c>
    </row>
    <row r="558" spans="1:22" ht="13.5" x14ac:dyDescent="0.25">
      <c r="A558" s="3">
        <f>RSI!A558</f>
        <v>42816</v>
      </c>
      <c r="B558" s="2">
        <f>RSI!B558</f>
        <v>28.600999999999999</v>
      </c>
      <c r="C558" s="2">
        <f>RSI!I558</f>
        <v>51.556006673920209</v>
      </c>
      <c r="D558" s="2">
        <f>MACD!E558</f>
        <v>-1.3779578580905074</v>
      </c>
      <c r="E558" s="2">
        <f>MACD!F558</f>
        <v>-0.64271556059860446</v>
      </c>
      <c r="F558" s="2">
        <f>'Moving Avg'!D558</f>
        <v>28.600999999999999</v>
      </c>
      <c r="G558" s="2">
        <f>'Moving Avg'!F558</f>
        <v>27.635449999999999</v>
      </c>
      <c r="H558" s="2">
        <f>'Moving Avg'!G558</f>
        <v>29.861420000000006</v>
      </c>
      <c r="I558" s="2">
        <f>'Moving Avg'!H558</f>
        <v>32.954985000000008</v>
      </c>
      <c r="J558" s="6" t="str">
        <f>OBV!F558</f>
        <v>NEUTRAL</v>
      </c>
      <c r="K558" s="6" t="str">
        <f>OBV!G558</f>
        <v>NEUTRAL</v>
      </c>
      <c r="L558" s="6" t="str">
        <f>OBV!H558</f>
        <v>NEUTRAL</v>
      </c>
      <c r="M558" s="8">
        <f t="shared" si="80"/>
        <v>25</v>
      </c>
      <c r="N558" s="8">
        <f t="shared" si="81"/>
        <v>100</v>
      </c>
      <c r="O558" s="8">
        <f t="shared" si="82"/>
        <v>0</v>
      </c>
      <c r="P558" s="8">
        <f t="shared" si="83"/>
        <v>33</v>
      </c>
      <c r="Q558" s="9">
        <f t="shared" si="84"/>
        <v>48.7</v>
      </c>
      <c r="R558" s="9">
        <f t="shared" si="85"/>
        <v>33.25</v>
      </c>
      <c r="S558" s="9">
        <f t="shared" si="86"/>
        <v>33.6</v>
      </c>
      <c r="T558" s="9">
        <f t="shared" si="87"/>
        <v>39.5</v>
      </c>
      <c r="U558" s="8">
        <f t="shared" si="88"/>
        <v>38.516666666666673</v>
      </c>
      <c r="V558" s="8">
        <f t="shared" si="89"/>
        <v>38.762500000000003</v>
      </c>
    </row>
    <row r="559" spans="1:22" ht="13.5" x14ac:dyDescent="0.25">
      <c r="A559" s="3">
        <f>RSI!A559</f>
        <v>42817</v>
      </c>
      <c r="B559" s="2">
        <f>RSI!B559</f>
        <v>28.600999999999999</v>
      </c>
      <c r="C559" s="2">
        <f>RSI!I559</f>
        <v>51.556006673920209</v>
      </c>
      <c r="D559" s="2">
        <f>MACD!E559</f>
        <v>-1.40280200019739</v>
      </c>
      <c r="E559" s="2">
        <f>MACD!F559</f>
        <v>-0.79473284851836157</v>
      </c>
      <c r="F559" s="2">
        <f>'Moving Avg'!D559</f>
        <v>28.600999999999999</v>
      </c>
      <c r="G559" s="2">
        <f>'Moving Avg'!F559</f>
        <v>27.693399999999997</v>
      </c>
      <c r="H559" s="2">
        <f>'Moving Avg'!G559</f>
        <v>29.753020000000006</v>
      </c>
      <c r="I559" s="2">
        <f>'Moving Avg'!H559</f>
        <v>32.931895000000011</v>
      </c>
      <c r="J559" s="6" t="str">
        <f>OBV!F559</f>
        <v>NEUTRAL</v>
      </c>
      <c r="K559" s="6" t="str">
        <f>OBV!G559</f>
        <v>NEUTRAL</v>
      </c>
      <c r="L559" s="6" t="str">
        <f>OBV!H559</f>
        <v>NEUTRAL</v>
      </c>
      <c r="M559" s="8">
        <f t="shared" si="80"/>
        <v>25</v>
      </c>
      <c r="N559" s="8">
        <f t="shared" si="81"/>
        <v>100</v>
      </c>
      <c r="O559" s="8">
        <f t="shared" si="82"/>
        <v>0</v>
      </c>
      <c r="P559" s="8">
        <f t="shared" si="83"/>
        <v>33</v>
      </c>
      <c r="Q559" s="9">
        <f t="shared" si="84"/>
        <v>48.7</v>
      </c>
      <c r="R559" s="9">
        <f t="shared" si="85"/>
        <v>33.25</v>
      </c>
      <c r="S559" s="9">
        <f t="shared" si="86"/>
        <v>33.6</v>
      </c>
      <c r="T559" s="9">
        <f t="shared" si="87"/>
        <v>39.5</v>
      </c>
      <c r="U559" s="8">
        <f t="shared" si="88"/>
        <v>38.516666666666673</v>
      </c>
      <c r="V559" s="8">
        <f t="shared" si="89"/>
        <v>38.762500000000003</v>
      </c>
    </row>
    <row r="560" spans="1:22" ht="13.5" x14ac:dyDescent="0.25">
      <c r="A560" s="3">
        <f>RSI!A560</f>
        <v>42818</v>
      </c>
      <c r="B560" s="2">
        <f>RSI!B560</f>
        <v>28.600999999999999</v>
      </c>
      <c r="C560" s="2">
        <f>RSI!I560</f>
        <v>51.556006673920209</v>
      </c>
      <c r="D560" s="2">
        <f>MACD!E560</f>
        <v>-1.2389698950082249</v>
      </c>
      <c r="E560" s="2">
        <f>MACD!F560</f>
        <v>-0.88358025781633431</v>
      </c>
      <c r="F560" s="2">
        <f>'Moving Avg'!D560</f>
        <v>28.600999999999999</v>
      </c>
      <c r="G560" s="2">
        <f>'Moving Avg'!F560</f>
        <v>27.751349999999995</v>
      </c>
      <c r="H560" s="2">
        <f>'Moving Avg'!G560</f>
        <v>29.644620000000014</v>
      </c>
      <c r="I560" s="2">
        <f>'Moving Avg'!H560</f>
        <v>32.908805000000008</v>
      </c>
      <c r="J560" s="6" t="str">
        <f>OBV!F560</f>
        <v>NEUTRAL</v>
      </c>
      <c r="K560" s="6" t="str">
        <f>OBV!G560</f>
        <v>NEUTRAL</v>
      </c>
      <c r="L560" s="6" t="str">
        <f>OBV!H560</f>
        <v>NEUTRAL</v>
      </c>
      <c r="M560" s="8">
        <f t="shared" si="80"/>
        <v>25</v>
      </c>
      <c r="N560" s="8">
        <f t="shared" si="81"/>
        <v>100</v>
      </c>
      <c r="O560" s="8">
        <f t="shared" si="82"/>
        <v>0</v>
      </c>
      <c r="P560" s="8">
        <f t="shared" si="83"/>
        <v>33</v>
      </c>
      <c r="Q560" s="9">
        <f t="shared" si="84"/>
        <v>48.7</v>
      </c>
      <c r="R560" s="9">
        <f t="shared" si="85"/>
        <v>33.25</v>
      </c>
      <c r="S560" s="9">
        <f t="shared" si="86"/>
        <v>33.6</v>
      </c>
      <c r="T560" s="9">
        <f t="shared" si="87"/>
        <v>39.5</v>
      </c>
      <c r="U560" s="8">
        <f t="shared" si="88"/>
        <v>38.516666666666673</v>
      </c>
      <c r="V560" s="8">
        <f t="shared" si="89"/>
        <v>38.762500000000003</v>
      </c>
    </row>
    <row r="561" spans="1:22" ht="13.5" x14ac:dyDescent="0.25">
      <c r="A561" s="3">
        <f>RSI!A561</f>
        <v>42821</v>
      </c>
      <c r="B561" s="2">
        <f>RSI!B561</f>
        <v>28.600999999999999</v>
      </c>
      <c r="C561" s="2">
        <f>RSI!I561</f>
        <v>51.556006673920209</v>
      </c>
      <c r="D561" s="2">
        <f>MACD!E561</f>
        <v>-1.0386573351590691</v>
      </c>
      <c r="E561" s="2">
        <f>MACD!F561</f>
        <v>-0.91459567328488123</v>
      </c>
      <c r="F561" s="2">
        <f>'Moving Avg'!D561</f>
        <v>28.600999999999999</v>
      </c>
      <c r="G561" s="2">
        <f>'Moving Avg'!F561</f>
        <v>27.8093</v>
      </c>
      <c r="H561" s="2">
        <f>'Moving Avg'!G561</f>
        <v>29.536220000000011</v>
      </c>
      <c r="I561" s="2">
        <f>'Moving Avg'!H561</f>
        <v>32.885715000000005</v>
      </c>
      <c r="J561" s="6" t="str">
        <f>OBV!F561</f>
        <v>NEUTRAL</v>
      </c>
      <c r="K561" s="6" t="str">
        <f>OBV!G561</f>
        <v>NEUTRAL</v>
      </c>
      <c r="L561" s="6" t="str">
        <f>OBV!H561</f>
        <v>NEUTRAL</v>
      </c>
      <c r="M561" s="8">
        <f t="shared" si="80"/>
        <v>25</v>
      </c>
      <c r="N561" s="8">
        <f t="shared" si="81"/>
        <v>100</v>
      </c>
      <c r="O561" s="8">
        <f t="shared" si="82"/>
        <v>0</v>
      </c>
      <c r="P561" s="8">
        <f t="shared" si="83"/>
        <v>33</v>
      </c>
      <c r="Q561" s="9">
        <f t="shared" si="84"/>
        <v>48.7</v>
      </c>
      <c r="R561" s="9">
        <f t="shared" si="85"/>
        <v>33.25</v>
      </c>
      <c r="S561" s="9">
        <f t="shared" si="86"/>
        <v>33.6</v>
      </c>
      <c r="T561" s="9">
        <f t="shared" si="87"/>
        <v>39.5</v>
      </c>
      <c r="U561" s="8">
        <f t="shared" si="88"/>
        <v>38.516666666666673</v>
      </c>
      <c r="V561" s="8">
        <f t="shared" si="89"/>
        <v>38.762500000000003</v>
      </c>
    </row>
    <row r="562" spans="1:22" ht="13.5" x14ac:dyDescent="0.25">
      <c r="A562" s="3">
        <f>RSI!A562</f>
        <v>42822</v>
      </c>
      <c r="B562" s="2">
        <f>RSI!B562</f>
        <v>28.600999999999999</v>
      </c>
      <c r="C562" s="2">
        <f>RSI!I562</f>
        <v>51.556006673920209</v>
      </c>
      <c r="D562" s="2">
        <f>MACD!E562</f>
        <v>-0.86988074456318998</v>
      </c>
      <c r="E562" s="2">
        <f>MACD!F562</f>
        <v>-0.90565268754054307</v>
      </c>
      <c r="F562" s="2">
        <f>'Moving Avg'!D562</f>
        <v>28.600999999999999</v>
      </c>
      <c r="G562" s="2">
        <f>'Moving Avg'!F562</f>
        <v>27.867249999999995</v>
      </c>
      <c r="H562" s="2">
        <f>'Moving Avg'!G562</f>
        <v>29.427820000000018</v>
      </c>
      <c r="I562" s="2">
        <f>'Moving Avg'!H562</f>
        <v>32.862625000000001</v>
      </c>
      <c r="J562" s="6" t="str">
        <f>OBV!F562</f>
        <v>NEUTRAL</v>
      </c>
      <c r="K562" s="6" t="str">
        <f>OBV!G562</f>
        <v>NEUTRAL</v>
      </c>
      <c r="L562" s="6" t="str">
        <f>OBV!H562</f>
        <v>NEUTRAL</v>
      </c>
      <c r="M562" s="8">
        <f t="shared" si="80"/>
        <v>25</v>
      </c>
      <c r="N562" s="8">
        <f t="shared" si="81"/>
        <v>0</v>
      </c>
      <c r="O562" s="8">
        <f t="shared" si="82"/>
        <v>0</v>
      </c>
      <c r="P562" s="8">
        <f t="shared" si="83"/>
        <v>33</v>
      </c>
      <c r="Q562" s="9">
        <f t="shared" si="84"/>
        <v>13.7</v>
      </c>
      <c r="R562" s="9">
        <f t="shared" si="85"/>
        <v>13.25</v>
      </c>
      <c r="S562" s="9">
        <f t="shared" si="86"/>
        <v>18.600000000000001</v>
      </c>
      <c r="T562" s="9">
        <f t="shared" si="87"/>
        <v>14.5</v>
      </c>
      <c r="U562" s="8">
        <f t="shared" si="88"/>
        <v>15.183333333333332</v>
      </c>
      <c r="V562" s="8">
        <f t="shared" si="89"/>
        <v>15.012499999999999</v>
      </c>
    </row>
    <row r="563" spans="1:22" ht="13.5" x14ac:dyDescent="0.25">
      <c r="A563" s="3">
        <f>RSI!A563</f>
        <v>42823</v>
      </c>
      <c r="B563" s="2">
        <f>RSI!B563</f>
        <v>28.600999999999999</v>
      </c>
      <c r="C563" s="2">
        <f>RSI!I563</f>
        <v>51.556006673920209</v>
      </c>
      <c r="D563" s="2">
        <f>MACD!E563</f>
        <v>-0.72773520213549858</v>
      </c>
      <c r="E563" s="2">
        <f>MACD!F563</f>
        <v>-0.87006919045953424</v>
      </c>
      <c r="F563" s="2">
        <f>'Moving Avg'!D563</f>
        <v>28.600999999999999</v>
      </c>
      <c r="G563" s="2">
        <f>'Moving Avg'!F563</f>
        <v>27.966100000000001</v>
      </c>
      <c r="H563" s="2">
        <f>'Moving Avg'!G563</f>
        <v>29.319420000000026</v>
      </c>
      <c r="I563" s="2">
        <f>'Moving Avg'!H563</f>
        <v>32.844519999999996</v>
      </c>
      <c r="J563" s="6" t="str">
        <f>OBV!F563</f>
        <v>NEUTRAL</v>
      </c>
      <c r="K563" s="6" t="str">
        <f>OBV!G563</f>
        <v>NEUTRAL</v>
      </c>
      <c r="L563" s="6" t="str">
        <f>OBV!H563</f>
        <v>NEUTRAL</v>
      </c>
      <c r="M563" s="8">
        <f t="shared" si="80"/>
        <v>25</v>
      </c>
      <c r="N563" s="8">
        <f t="shared" si="81"/>
        <v>0</v>
      </c>
      <c r="O563" s="8">
        <f t="shared" si="82"/>
        <v>0</v>
      </c>
      <c r="P563" s="8">
        <f t="shared" si="83"/>
        <v>33</v>
      </c>
      <c r="Q563" s="9">
        <f t="shared" si="84"/>
        <v>13.7</v>
      </c>
      <c r="R563" s="9">
        <f t="shared" si="85"/>
        <v>13.25</v>
      </c>
      <c r="S563" s="9">
        <f t="shared" si="86"/>
        <v>18.600000000000001</v>
      </c>
      <c r="T563" s="9">
        <f t="shared" si="87"/>
        <v>14.5</v>
      </c>
      <c r="U563" s="8">
        <f t="shared" si="88"/>
        <v>15.183333333333332</v>
      </c>
      <c r="V563" s="8">
        <f t="shared" si="89"/>
        <v>15.012499999999999</v>
      </c>
    </row>
    <row r="564" spans="1:22" ht="13.5" x14ac:dyDescent="0.25">
      <c r="A564" s="3">
        <f>RSI!A564</f>
        <v>42824</v>
      </c>
      <c r="B564" s="2">
        <f>RSI!B564</f>
        <v>28.600999999999999</v>
      </c>
      <c r="C564" s="2">
        <f>RSI!I564</f>
        <v>51.556006673920209</v>
      </c>
      <c r="D564" s="2">
        <f>MACD!E564</f>
        <v>-0.60807433325755866</v>
      </c>
      <c r="E564" s="2">
        <f>MACD!F564</f>
        <v>-0.81767021901913917</v>
      </c>
      <c r="F564" s="2">
        <f>'Moving Avg'!D564</f>
        <v>28.600999999999999</v>
      </c>
      <c r="G564" s="2">
        <f>'Moving Avg'!F564</f>
        <v>28.06495</v>
      </c>
      <c r="H564" s="2">
        <f>'Moving Avg'!G564</f>
        <v>29.241480000000028</v>
      </c>
      <c r="I564" s="2">
        <f>'Moving Avg'!H564</f>
        <v>32.82641499999999</v>
      </c>
      <c r="J564" s="6" t="str">
        <f>OBV!F564</f>
        <v>NEUTRAL</v>
      </c>
      <c r="K564" s="6" t="str">
        <f>OBV!G564</f>
        <v>NEUTRAL</v>
      </c>
      <c r="L564" s="6" t="str">
        <f>OBV!H564</f>
        <v>NEUTRAL</v>
      </c>
      <c r="M564" s="8">
        <f t="shared" si="80"/>
        <v>25</v>
      </c>
      <c r="N564" s="8">
        <f t="shared" si="81"/>
        <v>0</v>
      </c>
      <c r="O564" s="8">
        <f t="shared" si="82"/>
        <v>0</v>
      </c>
      <c r="P564" s="8">
        <f t="shared" si="83"/>
        <v>33</v>
      </c>
      <c r="Q564" s="9">
        <f t="shared" si="84"/>
        <v>13.7</v>
      </c>
      <c r="R564" s="9">
        <f t="shared" si="85"/>
        <v>13.25</v>
      </c>
      <c r="S564" s="9">
        <f t="shared" si="86"/>
        <v>18.600000000000001</v>
      </c>
      <c r="T564" s="9">
        <f t="shared" si="87"/>
        <v>14.5</v>
      </c>
      <c r="U564" s="8">
        <f t="shared" si="88"/>
        <v>15.183333333333332</v>
      </c>
      <c r="V564" s="8">
        <f t="shared" si="89"/>
        <v>15.012499999999999</v>
      </c>
    </row>
    <row r="565" spans="1:22" ht="13.5" x14ac:dyDescent="0.25">
      <c r="A565" s="3">
        <f>RSI!A565</f>
        <v>42825</v>
      </c>
      <c r="B565" s="2">
        <f>RSI!B565</f>
        <v>28.600999999999999</v>
      </c>
      <c r="C565" s="2">
        <f>RSI!I565</f>
        <v>51.556006673920209</v>
      </c>
      <c r="D565" s="2">
        <f>MACD!E565</f>
        <v>-0.5073933182305943</v>
      </c>
      <c r="E565" s="2">
        <f>MACD!F565</f>
        <v>-0.75561483886143033</v>
      </c>
      <c r="F565" s="2">
        <f>'Moving Avg'!D565</f>
        <v>28.600999999999999</v>
      </c>
      <c r="G565" s="2">
        <f>'Moving Avg'!F565</f>
        <v>28.163799999999998</v>
      </c>
      <c r="H565" s="2">
        <f>'Moving Avg'!G565</f>
        <v>29.16354000000003</v>
      </c>
      <c r="I565" s="2">
        <f>'Moving Avg'!H565</f>
        <v>32.80859499999999</v>
      </c>
      <c r="J565" s="6" t="str">
        <f>OBV!F565</f>
        <v>BEARISH</v>
      </c>
      <c r="K565" s="6" t="str">
        <f>OBV!G565</f>
        <v>NEUTRAL</v>
      </c>
      <c r="L565" s="6" t="str">
        <f>OBV!H565</f>
        <v>CONFIRMED BEARISH</v>
      </c>
      <c r="M565" s="8">
        <f t="shared" si="80"/>
        <v>25</v>
      </c>
      <c r="N565" s="8">
        <f t="shared" si="81"/>
        <v>0</v>
      </c>
      <c r="O565" s="8">
        <f t="shared" si="82"/>
        <v>0</v>
      </c>
      <c r="P565" s="8">
        <f t="shared" si="83"/>
        <v>16.5</v>
      </c>
      <c r="Q565" s="9">
        <f t="shared" si="84"/>
        <v>11.225</v>
      </c>
      <c r="R565" s="9">
        <f t="shared" si="85"/>
        <v>9.125</v>
      </c>
      <c r="S565" s="9">
        <f t="shared" si="86"/>
        <v>11.175000000000001</v>
      </c>
      <c r="T565" s="9">
        <f t="shared" si="87"/>
        <v>10.375</v>
      </c>
      <c r="U565" s="8">
        <f t="shared" si="88"/>
        <v>10.508333333333335</v>
      </c>
      <c r="V565" s="8">
        <f t="shared" si="89"/>
        <v>10.475000000000001</v>
      </c>
    </row>
    <row r="566" spans="1:22" ht="13.5" x14ac:dyDescent="0.25">
      <c r="A566" s="3">
        <f>RSI!A566</f>
        <v>42828</v>
      </c>
      <c r="B566" s="2">
        <f>RSI!B566</f>
        <v>27.32</v>
      </c>
      <c r="C566" s="2">
        <f>RSI!I566</f>
        <v>31.070221493237781</v>
      </c>
      <c r="D566" s="2">
        <f>MACD!E566</f>
        <v>-0.32784103217550609</v>
      </c>
      <c r="E566" s="2">
        <f>MACD!F566</f>
        <v>-0.67006007752424546</v>
      </c>
      <c r="F566" s="2">
        <f>'Moving Avg'!D566</f>
        <v>28.344799999999999</v>
      </c>
      <c r="G566" s="2">
        <f>'Moving Avg'!F566</f>
        <v>28.198600000000006</v>
      </c>
      <c r="H566" s="2">
        <f>'Moving Avg'!G566</f>
        <v>29.059980000000028</v>
      </c>
      <c r="I566" s="2">
        <f>'Moving Avg'!H566</f>
        <v>32.783149999999985</v>
      </c>
      <c r="J566" s="6" t="str">
        <f>OBV!F566</f>
        <v>BEARISH</v>
      </c>
      <c r="K566" s="6" t="str">
        <f>OBV!G566</f>
        <v>NEUTRAL</v>
      </c>
      <c r="L566" s="6" t="str">
        <f>OBV!H566</f>
        <v>CONFIRMED BEARISH</v>
      </c>
      <c r="M566" s="8">
        <f t="shared" si="80"/>
        <v>25</v>
      </c>
      <c r="N566" s="8">
        <f t="shared" si="81"/>
        <v>0</v>
      </c>
      <c r="O566" s="8">
        <f t="shared" si="82"/>
        <v>0</v>
      </c>
      <c r="P566" s="8">
        <f t="shared" si="83"/>
        <v>16.5</v>
      </c>
      <c r="Q566" s="9">
        <f t="shared" si="84"/>
        <v>11.225</v>
      </c>
      <c r="R566" s="9">
        <f t="shared" si="85"/>
        <v>9.125</v>
      </c>
      <c r="S566" s="9">
        <f t="shared" si="86"/>
        <v>11.175000000000001</v>
      </c>
      <c r="T566" s="9">
        <f t="shared" si="87"/>
        <v>10.375</v>
      </c>
      <c r="U566" s="8">
        <f t="shared" si="88"/>
        <v>10.508333333333335</v>
      </c>
      <c r="V566" s="8">
        <f t="shared" si="89"/>
        <v>10.475000000000001</v>
      </c>
    </row>
    <row r="567" spans="1:22" ht="13.5" x14ac:dyDescent="0.25">
      <c r="A567" s="3">
        <f>RSI!A567</f>
        <v>42829</v>
      </c>
      <c r="B567" s="2">
        <f>RSI!B567</f>
        <v>27.32</v>
      </c>
      <c r="C567" s="2">
        <f>RSI!I567</f>
        <v>31.070221493237781</v>
      </c>
      <c r="D567" s="2">
        <f>MACD!E567</f>
        <v>-0.16883179344658217</v>
      </c>
      <c r="E567" s="2">
        <f>MACD!F567</f>
        <v>-0.5698144207087128</v>
      </c>
      <c r="F567" s="2">
        <f>'Moving Avg'!D567</f>
        <v>28.088599999999996</v>
      </c>
      <c r="G567" s="2">
        <f>'Moving Avg'!F567</f>
        <v>28.233400000000007</v>
      </c>
      <c r="H567" s="2">
        <f>'Moving Avg'!G567</f>
        <v>28.956420000000026</v>
      </c>
      <c r="I567" s="2">
        <f>'Moving Avg'!H567</f>
        <v>32.753654999999988</v>
      </c>
      <c r="J567" s="6" t="str">
        <f>OBV!F567</f>
        <v>BEARISH</v>
      </c>
      <c r="K567" s="6" t="str">
        <f>OBV!G567</f>
        <v>NEUTRAL</v>
      </c>
      <c r="L567" s="6" t="str">
        <f>OBV!H567</f>
        <v>CONFIRMED BEARISH</v>
      </c>
      <c r="M567" s="8">
        <f t="shared" si="80"/>
        <v>25</v>
      </c>
      <c r="N567" s="8">
        <f t="shared" si="81"/>
        <v>0</v>
      </c>
      <c r="O567" s="8">
        <f t="shared" si="82"/>
        <v>0</v>
      </c>
      <c r="P567" s="8">
        <f t="shared" si="83"/>
        <v>16.5</v>
      </c>
      <c r="Q567" s="9">
        <f t="shared" si="84"/>
        <v>11.225</v>
      </c>
      <c r="R567" s="9">
        <f t="shared" si="85"/>
        <v>9.125</v>
      </c>
      <c r="S567" s="9">
        <f t="shared" si="86"/>
        <v>11.175000000000001</v>
      </c>
      <c r="T567" s="9">
        <f t="shared" si="87"/>
        <v>10.375</v>
      </c>
      <c r="U567" s="8">
        <f t="shared" si="88"/>
        <v>10.508333333333335</v>
      </c>
      <c r="V567" s="8">
        <f t="shared" si="89"/>
        <v>10.475000000000001</v>
      </c>
    </row>
    <row r="568" spans="1:22" ht="13.5" x14ac:dyDescent="0.25">
      <c r="A568" s="3">
        <f>RSI!A568</f>
        <v>42830</v>
      </c>
      <c r="B568" s="2">
        <f>RSI!B568</f>
        <v>27.32</v>
      </c>
      <c r="C568" s="2">
        <f>RSI!I568</f>
        <v>31.070221493237781</v>
      </c>
      <c r="D568" s="2">
        <f>MACD!E568</f>
        <v>-2.7729605913133781E-2</v>
      </c>
      <c r="E568" s="2">
        <f>MACD!F568</f>
        <v>-0.46139745774959701</v>
      </c>
      <c r="F568" s="2">
        <f>'Moving Avg'!D568</f>
        <v>27.832399999999996</v>
      </c>
      <c r="G568" s="2">
        <f>'Moving Avg'!F568</f>
        <v>28.3079</v>
      </c>
      <c r="H568" s="2">
        <f>'Moving Avg'!G568</f>
        <v>28.852860000000025</v>
      </c>
      <c r="I568" s="2">
        <f>'Moving Avg'!H568</f>
        <v>32.724159999999983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  <c r="M568" s="8">
        <f t="shared" si="80"/>
        <v>25</v>
      </c>
      <c r="N568" s="8">
        <f t="shared" si="81"/>
        <v>0</v>
      </c>
      <c r="O568" s="8">
        <f t="shared" si="82"/>
        <v>0</v>
      </c>
      <c r="P568" s="8">
        <f t="shared" si="83"/>
        <v>16.5</v>
      </c>
      <c r="Q568" s="9">
        <f t="shared" si="84"/>
        <v>11.225</v>
      </c>
      <c r="R568" s="9">
        <f t="shared" si="85"/>
        <v>9.125</v>
      </c>
      <c r="S568" s="9">
        <f t="shared" si="86"/>
        <v>11.175000000000001</v>
      </c>
      <c r="T568" s="9">
        <f t="shared" si="87"/>
        <v>10.375</v>
      </c>
      <c r="U568" s="8">
        <f t="shared" si="88"/>
        <v>10.508333333333335</v>
      </c>
      <c r="V568" s="8">
        <f t="shared" si="89"/>
        <v>10.475000000000001</v>
      </c>
    </row>
    <row r="569" spans="1:22" ht="13.5" x14ac:dyDescent="0.25">
      <c r="A569" s="3">
        <f>RSI!A569</f>
        <v>42831</v>
      </c>
      <c r="B569" s="2">
        <f>RSI!B569</f>
        <v>27.32</v>
      </c>
      <c r="C569" s="2">
        <f>RSI!I569</f>
        <v>31.070221493237781</v>
      </c>
      <c r="D569" s="2">
        <f>MACD!E569</f>
        <v>9.7734838518064748E-2</v>
      </c>
      <c r="E569" s="2">
        <f>MACD!F569</f>
        <v>-0.34957099849606466</v>
      </c>
      <c r="F569" s="2">
        <f>'Moving Avg'!D569</f>
        <v>27.5762</v>
      </c>
      <c r="G569" s="2">
        <f>'Moving Avg'!F569</f>
        <v>28.3245</v>
      </c>
      <c r="H569" s="2">
        <f>'Moving Avg'!G569</f>
        <v>28.749300000000019</v>
      </c>
      <c r="I569" s="2">
        <f>'Moving Avg'!H569</f>
        <v>32.694664999999979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  <c r="M569" s="8">
        <f t="shared" si="80"/>
        <v>25</v>
      </c>
      <c r="N569" s="8">
        <f t="shared" si="81"/>
        <v>0</v>
      </c>
      <c r="O569" s="8">
        <f t="shared" si="82"/>
        <v>0</v>
      </c>
      <c r="P569" s="8">
        <f t="shared" si="83"/>
        <v>16.5</v>
      </c>
      <c r="Q569" s="9">
        <f t="shared" si="84"/>
        <v>11.225</v>
      </c>
      <c r="R569" s="9">
        <f t="shared" si="85"/>
        <v>9.125</v>
      </c>
      <c r="S569" s="9">
        <f t="shared" si="86"/>
        <v>11.175000000000001</v>
      </c>
      <c r="T569" s="9">
        <f t="shared" si="87"/>
        <v>10.375</v>
      </c>
      <c r="U569" s="8">
        <f t="shared" si="88"/>
        <v>10.508333333333335</v>
      </c>
      <c r="V569" s="8">
        <f t="shared" si="89"/>
        <v>10.475000000000001</v>
      </c>
    </row>
    <row r="570" spans="1:22" ht="13.5" x14ac:dyDescent="0.25">
      <c r="A570" s="3">
        <f>RSI!A570</f>
        <v>42832</v>
      </c>
      <c r="B570" s="2">
        <f>RSI!B570</f>
        <v>26.501999999999999</v>
      </c>
      <c r="C570" s="2">
        <f>RSI!I570</f>
        <v>23.164531619069379</v>
      </c>
      <c r="D570" s="2">
        <f>MACD!E570</f>
        <v>0.27011028827449479</v>
      </c>
      <c r="E570" s="2">
        <f>MACD!F570</f>
        <v>-0.22563474114195278</v>
      </c>
      <c r="F570" s="2">
        <f>'Moving Avg'!D570</f>
        <v>27.156400000000001</v>
      </c>
      <c r="G570" s="2">
        <f>'Moving Avg'!F570</f>
        <v>28.239849999999997</v>
      </c>
      <c r="H570" s="2">
        <f>'Moving Avg'!G570</f>
        <v>28.629380000000019</v>
      </c>
      <c r="I570" s="2">
        <f>'Moving Avg'!H570</f>
        <v>32.661079999999984</v>
      </c>
      <c r="J570" s="6" t="str">
        <f>OBV!F570</f>
        <v>BEARISH</v>
      </c>
      <c r="K570" s="6" t="str">
        <f>OBV!G570</f>
        <v>NEUTRAL</v>
      </c>
      <c r="L570" s="6" t="str">
        <f>OBV!H570</f>
        <v>CONFIRMED BEARISH</v>
      </c>
      <c r="M570" s="8">
        <f t="shared" si="80"/>
        <v>50</v>
      </c>
      <c r="N570" s="8">
        <f t="shared" si="81"/>
        <v>0</v>
      </c>
      <c r="O570" s="8">
        <f t="shared" si="82"/>
        <v>0</v>
      </c>
      <c r="P570" s="8">
        <f t="shared" si="83"/>
        <v>16.5</v>
      </c>
      <c r="Q570" s="9">
        <f t="shared" si="84"/>
        <v>19.975000000000001</v>
      </c>
      <c r="R570" s="9">
        <f t="shared" si="85"/>
        <v>14.125</v>
      </c>
      <c r="S570" s="9">
        <f t="shared" si="86"/>
        <v>14.925000000000001</v>
      </c>
      <c r="T570" s="9">
        <f t="shared" si="87"/>
        <v>16.625</v>
      </c>
      <c r="U570" s="8">
        <f t="shared" si="88"/>
        <v>16.341666666666669</v>
      </c>
      <c r="V570" s="8">
        <f t="shared" si="89"/>
        <v>16.412500000000001</v>
      </c>
    </row>
    <row r="571" spans="1:22" ht="13.5" x14ac:dyDescent="0.25">
      <c r="A571" s="3">
        <f>RSI!A571</f>
        <v>42835</v>
      </c>
      <c r="B571" s="2">
        <f>RSI!B571</f>
        <v>26.501999999999999</v>
      </c>
      <c r="C571" s="2">
        <f>RSI!I571</f>
        <v>23.164531619069379</v>
      </c>
      <c r="D571" s="2">
        <f>MACD!E571</f>
        <v>0.42600432682127831</v>
      </c>
      <c r="E571" s="2">
        <f>MACD!F571</f>
        <v>-9.5306927549306558E-2</v>
      </c>
      <c r="F571" s="2">
        <f>'Moving Avg'!D571</f>
        <v>26.992799999999999</v>
      </c>
      <c r="G571" s="2">
        <f>'Moving Avg'!F571</f>
        <v>28.134899999999995</v>
      </c>
      <c r="H571" s="2">
        <f>'Moving Avg'!G571</f>
        <v>28.509460000000018</v>
      </c>
      <c r="I571" s="2">
        <f>'Moving Avg'!H571</f>
        <v>32.627494999999982</v>
      </c>
      <c r="J571" s="6" t="str">
        <f>OBV!F571</f>
        <v>BEARISH</v>
      </c>
      <c r="K571" s="6" t="str">
        <f>OBV!G571</f>
        <v>NEUTRAL</v>
      </c>
      <c r="L571" s="6" t="str">
        <f>OBV!H571</f>
        <v>CONFIRMED BEARISH</v>
      </c>
      <c r="M571" s="8">
        <f t="shared" si="80"/>
        <v>50</v>
      </c>
      <c r="N571" s="8">
        <f t="shared" si="81"/>
        <v>0</v>
      </c>
      <c r="O571" s="8">
        <f t="shared" si="82"/>
        <v>0</v>
      </c>
      <c r="P571" s="8">
        <f t="shared" si="83"/>
        <v>16.5</v>
      </c>
      <c r="Q571" s="9">
        <f t="shared" si="84"/>
        <v>19.975000000000001</v>
      </c>
      <c r="R571" s="9">
        <f t="shared" si="85"/>
        <v>14.125</v>
      </c>
      <c r="S571" s="9">
        <f t="shared" si="86"/>
        <v>14.925000000000001</v>
      </c>
      <c r="T571" s="9">
        <f t="shared" si="87"/>
        <v>16.625</v>
      </c>
      <c r="U571" s="8">
        <f t="shared" si="88"/>
        <v>16.341666666666669</v>
      </c>
      <c r="V571" s="8">
        <f t="shared" si="89"/>
        <v>16.412500000000001</v>
      </c>
    </row>
    <row r="572" spans="1:22" ht="13.5" x14ac:dyDescent="0.25">
      <c r="A572" s="3">
        <f>RSI!A572</f>
        <v>42836</v>
      </c>
      <c r="B572" s="2">
        <f>RSI!B572</f>
        <v>26.501999999999999</v>
      </c>
      <c r="C572" s="2">
        <f>RSI!I572</f>
        <v>23.164531619069379</v>
      </c>
      <c r="D572" s="2">
        <f>MACD!E572</f>
        <v>0.56720900856794287</v>
      </c>
      <c r="E572" s="2">
        <f>MACD!F572</f>
        <v>3.7196259674143334E-2</v>
      </c>
      <c r="F572" s="2">
        <f>'Moving Avg'!D572</f>
        <v>26.829199999999997</v>
      </c>
      <c r="G572" s="2">
        <f>'Moving Avg'!F572</f>
        <v>28.029949999999996</v>
      </c>
      <c r="H572" s="2">
        <f>'Moving Avg'!G572</f>
        <v>28.389540000000014</v>
      </c>
      <c r="I572" s="2">
        <f>'Moving Avg'!H572</f>
        <v>32.59390999999998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  <c r="M572" s="8">
        <f t="shared" si="80"/>
        <v>50</v>
      </c>
      <c r="N572" s="8">
        <f t="shared" si="81"/>
        <v>0</v>
      </c>
      <c r="O572" s="8">
        <f t="shared" si="82"/>
        <v>0</v>
      </c>
      <c r="P572" s="8">
        <f t="shared" si="83"/>
        <v>16.5</v>
      </c>
      <c r="Q572" s="9">
        <f t="shared" si="84"/>
        <v>19.975000000000001</v>
      </c>
      <c r="R572" s="9">
        <f t="shared" si="85"/>
        <v>14.125</v>
      </c>
      <c r="S572" s="9">
        <f t="shared" si="86"/>
        <v>14.925000000000001</v>
      </c>
      <c r="T572" s="9">
        <f t="shared" si="87"/>
        <v>16.625</v>
      </c>
      <c r="U572" s="8">
        <f t="shared" si="88"/>
        <v>16.341666666666669</v>
      </c>
      <c r="V572" s="8">
        <f t="shared" si="89"/>
        <v>16.412500000000001</v>
      </c>
    </row>
    <row r="573" spans="1:22" ht="13.5" x14ac:dyDescent="0.25">
      <c r="A573" s="3">
        <f>RSI!A573</f>
        <v>42837</v>
      </c>
      <c r="B573" s="2">
        <f>RSI!B573</f>
        <v>27.295999999999999</v>
      </c>
      <c r="C573" s="2">
        <f>RSI!I573</f>
        <v>41.278506657262945</v>
      </c>
      <c r="D573" s="2">
        <f>MACD!E573</f>
        <v>0.63648095000971239</v>
      </c>
      <c r="E573" s="2">
        <f>MACD!F573</f>
        <v>0.15705319774125714</v>
      </c>
      <c r="F573" s="2">
        <f>'Moving Avg'!D573</f>
        <v>26.824399999999997</v>
      </c>
      <c r="G573" s="2">
        <f>'Moving Avg'!F573</f>
        <v>27.964700000000001</v>
      </c>
      <c r="H573" s="2">
        <f>'Moving Avg'!G573</f>
        <v>28.285500000000006</v>
      </c>
      <c r="I573" s="2">
        <f>'Moving Avg'!H573</f>
        <v>32.564294999999987</v>
      </c>
      <c r="J573" s="6" t="str">
        <f>OBV!F573</f>
        <v>BEARISH</v>
      </c>
      <c r="K573" s="6" t="str">
        <f>OBV!G573</f>
        <v>NEUTRAL</v>
      </c>
      <c r="L573" s="6" t="str">
        <f>OBV!H573</f>
        <v>CONFIRMED BEARISH</v>
      </c>
      <c r="M573" s="8">
        <f t="shared" si="80"/>
        <v>25</v>
      </c>
      <c r="N573" s="8">
        <f t="shared" si="81"/>
        <v>0</v>
      </c>
      <c r="O573" s="8">
        <f t="shared" si="82"/>
        <v>0</v>
      </c>
      <c r="P573" s="8">
        <f t="shared" si="83"/>
        <v>16.5</v>
      </c>
      <c r="Q573" s="9">
        <f t="shared" si="84"/>
        <v>11.225</v>
      </c>
      <c r="R573" s="9">
        <f t="shared" si="85"/>
        <v>9.125</v>
      </c>
      <c r="S573" s="9">
        <f t="shared" si="86"/>
        <v>11.175000000000001</v>
      </c>
      <c r="T573" s="9">
        <f t="shared" si="87"/>
        <v>10.375</v>
      </c>
      <c r="U573" s="8">
        <f t="shared" si="88"/>
        <v>10.508333333333335</v>
      </c>
      <c r="V573" s="8">
        <f t="shared" si="89"/>
        <v>10.475000000000001</v>
      </c>
    </row>
    <row r="574" spans="1:22" ht="13.5" x14ac:dyDescent="0.25">
      <c r="A574" s="3">
        <f>RSI!A574</f>
        <v>42838</v>
      </c>
      <c r="B574" s="2">
        <f>RSI!B574</f>
        <v>27.295999999999999</v>
      </c>
      <c r="C574" s="2">
        <f>RSI!I574</f>
        <v>41.278506657262945</v>
      </c>
      <c r="D574" s="2">
        <f>MACD!E574</f>
        <v>0.69837228931583084</v>
      </c>
      <c r="E574" s="2">
        <f>MACD!F574</f>
        <v>0.26531701605617186</v>
      </c>
      <c r="F574" s="2">
        <f>'Moving Avg'!D574</f>
        <v>26.819599999999998</v>
      </c>
      <c r="G574" s="2">
        <f>'Moving Avg'!F574</f>
        <v>27.899450000000002</v>
      </c>
      <c r="H574" s="2">
        <f>'Moving Avg'!G574</f>
        <v>28.200920000000007</v>
      </c>
      <c r="I574" s="2">
        <f>'Moving Avg'!H574</f>
        <v>32.534679999999987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  <c r="M574" s="8">
        <f t="shared" si="80"/>
        <v>25</v>
      </c>
      <c r="N574" s="8">
        <f t="shared" si="81"/>
        <v>0</v>
      </c>
      <c r="O574" s="8">
        <f t="shared" si="82"/>
        <v>0</v>
      </c>
      <c r="P574" s="8">
        <f t="shared" si="83"/>
        <v>16.5</v>
      </c>
      <c r="Q574" s="9">
        <f t="shared" si="84"/>
        <v>11.225</v>
      </c>
      <c r="R574" s="9">
        <f t="shared" si="85"/>
        <v>9.125</v>
      </c>
      <c r="S574" s="9">
        <f t="shared" si="86"/>
        <v>11.175000000000001</v>
      </c>
      <c r="T574" s="9">
        <f t="shared" si="87"/>
        <v>10.375</v>
      </c>
      <c r="U574" s="8">
        <f t="shared" si="88"/>
        <v>10.508333333333335</v>
      </c>
      <c r="V574" s="8">
        <f t="shared" si="89"/>
        <v>10.475000000000001</v>
      </c>
    </row>
    <row r="575" spans="1:22" ht="13.5" x14ac:dyDescent="0.25">
      <c r="A575" s="3">
        <f>RSI!A575</f>
        <v>42839</v>
      </c>
      <c r="B575" s="2">
        <f>RSI!B575</f>
        <v>26.073</v>
      </c>
      <c r="C575" s="2">
        <f>RSI!I575</f>
        <v>29.046035368111504</v>
      </c>
      <c r="D575" s="2">
        <f>MACD!E575</f>
        <v>0.8443683837657403</v>
      </c>
      <c r="E575" s="2">
        <f>MACD!F575</f>
        <v>0.38112728959808556</v>
      </c>
      <c r="F575" s="2">
        <f>'Moving Avg'!D575</f>
        <v>26.733800000000002</v>
      </c>
      <c r="G575" s="2">
        <f>'Moving Avg'!F575</f>
        <v>27.773050000000001</v>
      </c>
      <c r="H575" s="2">
        <f>'Moving Avg'!G575</f>
        <v>28.091880000000007</v>
      </c>
      <c r="I575" s="2">
        <f>'Moving Avg'!H575</f>
        <v>32.498949999999986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  <c r="M575" s="8">
        <f t="shared" si="80"/>
        <v>50</v>
      </c>
      <c r="N575" s="8">
        <f t="shared" si="81"/>
        <v>0</v>
      </c>
      <c r="O575" s="8">
        <f t="shared" si="82"/>
        <v>0</v>
      </c>
      <c r="P575" s="8">
        <f t="shared" si="83"/>
        <v>16.5</v>
      </c>
      <c r="Q575" s="9">
        <f t="shared" si="84"/>
        <v>19.975000000000001</v>
      </c>
      <c r="R575" s="9">
        <f t="shared" si="85"/>
        <v>14.125</v>
      </c>
      <c r="S575" s="9">
        <f t="shared" si="86"/>
        <v>14.925000000000001</v>
      </c>
      <c r="T575" s="9">
        <f t="shared" si="87"/>
        <v>16.625</v>
      </c>
      <c r="U575" s="8">
        <f t="shared" si="88"/>
        <v>16.341666666666669</v>
      </c>
      <c r="V575" s="8">
        <f t="shared" si="89"/>
        <v>16.412500000000001</v>
      </c>
    </row>
    <row r="576" spans="1:22" ht="13.5" x14ac:dyDescent="0.25">
      <c r="A576" s="3">
        <f>RSI!A576</f>
        <v>42842</v>
      </c>
      <c r="B576" s="2">
        <f>RSI!B576</f>
        <v>26.073</v>
      </c>
      <c r="C576" s="2">
        <f>RSI!I576</f>
        <v>29.046035368111504</v>
      </c>
      <c r="D576" s="2">
        <f>MACD!E576</f>
        <v>0.78086255025765894</v>
      </c>
      <c r="E576" s="2">
        <f>MACD!F576</f>
        <v>0.46107434173000028</v>
      </c>
      <c r="F576" s="2">
        <f>'Moving Avg'!D576</f>
        <v>26.648000000000003</v>
      </c>
      <c r="G576" s="2">
        <f>'Moving Avg'!F576</f>
        <v>27.646650000000001</v>
      </c>
      <c r="H576" s="2">
        <f>'Moving Avg'!G576</f>
        <v>28.011180000000003</v>
      </c>
      <c r="I576" s="2">
        <f>'Moving Avg'!H576</f>
        <v>32.463219999999986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  <c r="M576" s="8">
        <f t="shared" si="80"/>
        <v>50</v>
      </c>
      <c r="N576" s="8">
        <f t="shared" si="81"/>
        <v>0</v>
      </c>
      <c r="O576" s="8">
        <f t="shared" si="82"/>
        <v>0</v>
      </c>
      <c r="P576" s="8">
        <f t="shared" si="83"/>
        <v>16.5</v>
      </c>
      <c r="Q576" s="9">
        <f t="shared" si="84"/>
        <v>19.975000000000001</v>
      </c>
      <c r="R576" s="9">
        <f t="shared" si="85"/>
        <v>14.125</v>
      </c>
      <c r="S576" s="9">
        <f t="shared" si="86"/>
        <v>14.925000000000001</v>
      </c>
      <c r="T576" s="9">
        <f t="shared" si="87"/>
        <v>16.625</v>
      </c>
      <c r="U576" s="8">
        <f t="shared" si="88"/>
        <v>16.341666666666669</v>
      </c>
      <c r="V576" s="8">
        <f t="shared" si="89"/>
        <v>16.412500000000001</v>
      </c>
    </row>
    <row r="577" spans="1:22" ht="13.5" x14ac:dyDescent="0.25">
      <c r="A577" s="3">
        <f>RSI!A577</f>
        <v>42843</v>
      </c>
      <c r="B577" s="2">
        <f>RSI!B577</f>
        <v>26.073</v>
      </c>
      <c r="C577" s="2">
        <f>RSI!I577</f>
        <v>29.046035368111504</v>
      </c>
      <c r="D577" s="2">
        <f>MACD!E577</f>
        <v>0.73641937528400447</v>
      </c>
      <c r="E577" s="2">
        <f>MACD!F577</f>
        <v>0.51614334844080112</v>
      </c>
      <c r="F577" s="2">
        <f>'Moving Avg'!D577</f>
        <v>26.562200000000001</v>
      </c>
      <c r="G577" s="2">
        <f>'Moving Avg'!F577</f>
        <v>27.520249999999997</v>
      </c>
      <c r="H577" s="2">
        <f>'Moving Avg'!G577</f>
        <v>27.912500000000005</v>
      </c>
      <c r="I577" s="2">
        <f>'Moving Avg'!H577</f>
        <v>32.427489999999985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  <c r="M577" s="8">
        <f t="shared" si="80"/>
        <v>50</v>
      </c>
      <c r="N577" s="8">
        <f t="shared" si="81"/>
        <v>0</v>
      </c>
      <c r="O577" s="8">
        <f t="shared" si="82"/>
        <v>0</v>
      </c>
      <c r="P577" s="8">
        <f t="shared" si="83"/>
        <v>16.5</v>
      </c>
      <c r="Q577" s="9">
        <f t="shared" si="84"/>
        <v>19.975000000000001</v>
      </c>
      <c r="R577" s="9">
        <f t="shared" si="85"/>
        <v>14.125</v>
      </c>
      <c r="S577" s="9">
        <f t="shared" si="86"/>
        <v>14.925000000000001</v>
      </c>
      <c r="T577" s="9">
        <f t="shared" si="87"/>
        <v>16.625</v>
      </c>
      <c r="U577" s="8">
        <f t="shared" si="88"/>
        <v>16.341666666666669</v>
      </c>
      <c r="V577" s="8">
        <f t="shared" si="89"/>
        <v>16.412500000000001</v>
      </c>
    </row>
    <row r="578" spans="1:22" ht="13.5" x14ac:dyDescent="0.25">
      <c r="A578" s="3">
        <f>RSI!A578</f>
        <v>42844</v>
      </c>
      <c r="B578" s="2">
        <f>RSI!B578</f>
        <v>25.295000000000002</v>
      </c>
      <c r="C578" s="2">
        <f>RSI!I578</f>
        <v>23.510503576833557</v>
      </c>
      <c r="D578" s="2">
        <f>MACD!E578</f>
        <v>0.76504743619884508</v>
      </c>
      <c r="E578" s="2">
        <f>MACD!F578</f>
        <v>0.56592416599240991</v>
      </c>
      <c r="F578" s="2">
        <f>'Moving Avg'!D578</f>
        <v>26.161999999999999</v>
      </c>
      <c r="G578" s="2">
        <f>'Moving Avg'!F578</f>
        <v>27.354949999999995</v>
      </c>
      <c r="H578" s="2">
        <f>'Moving Avg'!G578</f>
        <v>27.798260000000006</v>
      </c>
      <c r="I578" s="2">
        <f>'Moving Avg'!H578</f>
        <v>32.387869999999985</v>
      </c>
      <c r="J578" s="6" t="str">
        <f>OBV!F578</f>
        <v>BEARISH</v>
      </c>
      <c r="K578" s="6" t="str">
        <f>OBV!G578</f>
        <v>NEUTRAL</v>
      </c>
      <c r="L578" s="6" t="str">
        <f>OBV!H578</f>
        <v>CONFIRMED BEARISH</v>
      </c>
      <c r="M578" s="8">
        <f t="shared" ref="M578:M641" si="90">IF(C578&lt;30,50, IF(C578&gt;70, 0, 25))</f>
        <v>50</v>
      </c>
      <c r="N578" s="8">
        <f t="shared" ref="N578:N641" si="91">IF(E578-D578&gt;0.02, 100, IF(E578-D578&lt;0,0,45))</f>
        <v>0</v>
      </c>
      <c r="O578" s="8">
        <f t="shared" ref="O578:O641" si="92">IF(F578-I578&gt;10,100,IF(F578-I578&gt;5,75, IF(F578-I578&gt;0,50,0)))</f>
        <v>0</v>
      </c>
      <c r="P578" s="8">
        <f t="shared" ref="P578:P641" si="93">IF(L578="confirmed bullish", 34, IF(L578="bullish divergence",17, 0))+IF(J578="bullish",33,IF(J578="bearish",0,16.5))+IF(K578="strong",33,IF(K578="weak",0,16.5))</f>
        <v>16.5</v>
      </c>
      <c r="Q578" s="9">
        <f t="shared" si="84"/>
        <v>19.975000000000001</v>
      </c>
      <c r="R578" s="9">
        <f t="shared" si="85"/>
        <v>14.125</v>
      </c>
      <c r="S578" s="9">
        <f t="shared" si="86"/>
        <v>14.925000000000001</v>
      </c>
      <c r="T578" s="9">
        <f t="shared" si="87"/>
        <v>16.625</v>
      </c>
      <c r="U578" s="8">
        <f t="shared" si="88"/>
        <v>16.341666666666669</v>
      </c>
      <c r="V578" s="8">
        <f t="shared" si="89"/>
        <v>16.412500000000001</v>
      </c>
    </row>
    <row r="579" spans="1:22" ht="13.5" x14ac:dyDescent="0.25">
      <c r="A579" s="3">
        <f>RSI!A579</f>
        <v>42845</v>
      </c>
      <c r="B579" s="2">
        <f>RSI!B579</f>
        <v>24.541</v>
      </c>
      <c r="C579" s="2">
        <f>RSI!I579</f>
        <v>19.609956304325038</v>
      </c>
      <c r="D579" s="2">
        <f>MACD!E579</f>
        <v>0.85768711428085709</v>
      </c>
      <c r="E579" s="2">
        <f>MACD!F579</f>
        <v>0.62427675565009944</v>
      </c>
      <c r="F579" s="2">
        <f>'Moving Avg'!D579</f>
        <v>25.611000000000001</v>
      </c>
      <c r="G579" s="2">
        <f>'Moving Avg'!F579</f>
        <v>27.151949999999999</v>
      </c>
      <c r="H579" s="2">
        <f>'Moving Avg'!G579</f>
        <v>27.668940000000003</v>
      </c>
      <c r="I579" s="2">
        <f>'Moving Avg'!H579</f>
        <v>32.344479999999983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  <c r="M579" s="8">
        <f t="shared" si="90"/>
        <v>50</v>
      </c>
      <c r="N579" s="8">
        <f t="shared" si="91"/>
        <v>0</v>
      </c>
      <c r="O579" s="8">
        <f t="shared" si="92"/>
        <v>0</v>
      </c>
      <c r="P579" s="8">
        <f t="shared" si="93"/>
        <v>16.5</v>
      </c>
      <c r="Q579" s="9">
        <f t="shared" ref="Q579:Q642" si="94">0.35*M579+N579*0.35+O579*0.15+P579*0.15</f>
        <v>19.975000000000001</v>
      </c>
      <c r="R579" s="9">
        <f t="shared" ref="R579:R642" si="95">M579*0.2+N579*0.2+O579*0.35+P579*0.25</f>
        <v>14.125</v>
      </c>
      <c r="S579" s="9">
        <f t="shared" ref="S579:S642" si="96">M579*0.15+N579*0.15+O579*0.25+P579*0.45</f>
        <v>14.925000000000001</v>
      </c>
      <c r="T579" s="9">
        <f t="shared" ref="T579:T642" si="97">0.25*SUM(M579:P579)</f>
        <v>16.625</v>
      </c>
      <c r="U579" s="8">
        <f t="shared" ref="U579:U642" si="98">SUM(Q579:S579)/3</f>
        <v>16.341666666666669</v>
      </c>
      <c r="V579" s="8">
        <f t="shared" ref="V579:V642" si="99">SUM(Q579:T579)/4</f>
        <v>16.412500000000001</v>
      </c>
    </row>
    <row r="580" spans="1:22" ht="13.5" x14ac:dyDescent="0.25">
      <c r="A580" s="3">
        <f>RSI!A580</f>
        <v>42846</v>
      </c>
      <c r="B580" s="2">
        <f>RSI!B580</f>
        <v>25.643000000000001</v>
      </c>
      <c r="C580" s="2">
        <f>RSI!I580</f>
        <v>36.25559968551957</v>
      </c>
      <c r="D580" s="2">
        <f>MACD!E580</f>
        <v>0.74468757871228064</v>
      </c>
      <c r="E580" s="2">
        <f>MACD!F580</f>
        <v>0.64835892026253572</v>
      </c>
      <c r="F580" s="2">
        <f>'Moving Avg'!D580</f>
        <v>25.524999999999999</v>
      </c>
      <c r="G580" s="2">
        <f>'Moving Avg'!F580</f>
        <v>27.004049999999999</v>
      </c>
      <c r="H580" s="2">
        <f>'Moving Avg'!G580</f>
        <v>27.561660000000007</v>
      </c>
      <c r="I580" s="2">
        <f>'Moving Avg'!H580</f>
        <v>32.306599999999982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  <c r="M580" s="8">
        <f t="shared" si="90"/>
        <v>25</v>
      </c>
      <c r="N580" s="8">
        <f t="shared" si="91"/>
        <v>0</v>
      </c>
      <c r="O580" s="8">
        <f t="shared" si="92"/>
        <v>0</v>
      </c>
      <c r="P580" s="8">
        <f t="shared" si="93"/>
        <v>83.5</v>
      </c>
      <c r="Q580" s="9">
        <f t="shared" si="94"/>
        <v>21.274999999999999</v>
      </c>
      <c r="R580" s="9">
        <f t="shared" si="95"/>
        <v>25.875</v>
      </c>
      <c r="S580" s="9">
        <f t="shared" si="96"/>
        <v>41.325000000000003</v>
      </c>
      <c r="T580" s="9">
        <f t="shared" si="97"/>
        <v>27.125</v>
      </c>
      <c r="U580" s="8">
        <f t="shared" si="98"/>
        <v>29.491666666666664</v>
      </c>
      <c r="V580" s="8">
        <f t="shared" si="99"/>
        <v>28.9</v>
      </c>
    </row>
    <row r="581" spans="1:22" ht="13.5" x14ac:dyDescent="0.25">
      <c r="A581" s="3">
        <f>RSI!A581</f>
        <v>42849</v>
      </c>
      <c r="B581" s="2">
        <f>RSI!B581</f>
        <v>26.405000000000001</v>
      </c>
      <c r="C581" s="2">
        <f>RSI!I581</f>
        <v>44.771314149776501</v>
      </c>
      <c r="D581" s="2">
        <f>MACD!E581</f>
        <v>0.60101344026154635</v>
      </c>
      <c r="E581" s="2">
        <f>MACD!F581</f>
        <v>0.63888982426233787</v>
      </c>
      <c r="F581" s="2">
        <f>'Moving Avg'!D581</f>
        <v>25.5914</v>
      </c>
      <c r="G581" s="2">
        <f>'Moving Avg'!F581</f>
        <v>26.894249999999992</v>
      </c>
      <c r="H581" s="2">
        <f>'Moving Avg'!G581</f>
        <v>27.46962000000001</v>
      </c>
      <c r="I581" s="2">
        <f>'Moving Avg'!H581</f>
        <v>32.272529999999982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  <c r="M581" s="8">
        <f t="shared" si="90"/>
        <v>25</v>
      </c>
      <c r="N581" s="8">
        <f t="shared" si="91"/>
        <v>100</v>
      </c>
      <c r="O581" s="8">
        <f t="shared" si="92"/>
        <v>0</v>
      </c>
      <c r="P581" s="8">
        <f t="shared" si="93"/>
        <v>83.5</v>
      </c>
      <c r="Q581" s="9">
        <f t="shared" si="94"/>
        <v>56.274999999999999</v>
      </c>
      <c r="R581" s="9">
        <f t="shared" si="95"/>
        <v>45.875</v>
      </c>
      <c r="S581" s="9">
        <f t="shared" si="96"/>
        <v>56.325000000000003</v>
      </c>
      <c r="T581" s="9">
        <f t="shared" si="97"/>
        <v>52.125</v>
      </c>
      <c r="U581" s="8">
        <f t="shared" si="98"/>
        <v>52.82500000000001</v>
      </c>
      <c r="V581" s="8">
        <f t="shared" si="99"/>
        <v>52.650000000000006</v>
      </c>
    </row>
    <row r="582" spans="1:22" ht="13.5" x14ac:dyDescent="0.25">
      <c r="A582" s="3">
        <f>RSI!A582</f>
        <v>42850</v>
      </c>
      <c r="B582" s="2">
        <f>RSI!B582</f>
        <v>28.001000000000001</v>
      </c>
      <c r="C582" s="2">
        <f>RSI!I582</f>
        <v>57.559798749685342</v>
      </c>
      <c r="D582" s="2">
        <f>MACD!E582</f>
        <v>0.36448226694246699</v>
      </c>
      <c r="E582" s="2">
        <f>MACD!F582</f>
        <v>0.58400831279836374</v>
      </c>
      <c r="F582" s="2">
        <f>'Moving Avg'!D582</f>
        <v>25.976999999999997</v>
      </c>
      <c r="G582" s="2">
        <f>'Moving Avg'!F582</f>
        <v>26.864249999999991</v>
      </c>
      <c r="H582" s="2">
        <f>'Moving Avg'!G582</f>
        <v>27.427980000000012</v>
      </c>
      <c r="I582" s="2">
        <f>'Moving Avg'!H582</f>
        <v>32.246439999999986</v>
      </c>
      <c r="J582" s="6" t="str">
        <f>OBV!F582</f>
        <v>BULLISH</v>
      </c>
      <c r="K582" s="6" t="str">
        <f>OBV!G582</f>
        <v>NEUTRAL</v>
      </c>
      <c r="L582" s="6" t="str">
        <f>OBV!H582</f>
        <v>CONFIRMED BULLISH</v>
      </c>
      <c r="M582" s="8">
        <f t="shared" si="90"/>
        <v>25</v>
      </c>
      <c r="N582" s="8">
        <f t="shared" si="91"/>
        <v>100</v>
      </c>
      <c r="O582" s="8">
        <f t="shared" si="92"/>
        <v>0</v>
      </c>
      <c r="P582" s="8">
        <f t="shared" si="93"/>
        <v>83.5</v>
      </c>
      <c r="Q582" s="9">
        <f t="shared" si="94"/>
        <v>56.274999999999999</v>
      </c>
      <c r="R582" s="9">
        <f t="shared" si="95"/>
        <v>45.875</v>
      </c>
      <c r="S582" s="9">
        <f t="shared" si="96"/>
        <v>56.325000000000003</v>
      </c>
      <c r="T582" s="9">
        <f t="shared" si="97"/>
        <v>52.125</v>
      </c>
      <c r="U582" s="8">
        <f t="shared" si="98"/>
        <v>52.82500000000001</v>
      </c>
      <c r="V582" s="8">
        <f t="shared" si="99"/>
        <v>52.650000000000006</v>
      </c>
    </row>
    <row r="583" spans="1:22" ht="13.5" x14ac:dyDescent="0.25">
      <c r="A583" s="3">
        <f>RSI!A583</f>
        <v>42851</v>
      </c>
      <c r="B583" s="2">
        <f>RSI!B583</f>
        <v>28.001000000000001</v>
      </c>
      <c r="C583" s="2">
        <f>RSI!I583</f>
        <v>57.559798749685342</v>
      </c>
      <c r="D583" s="2">
        <f>MACD!E583</f>
        <v>0.2800834016133571</v>
      </c>
      <c r="E583" s="2">
        <f>MACD!F583</f>
        <v>0.52322333056136239</v>
      </c>
      <c r="F583" s="2">
        <f>'Moving Avg'!D583</f>
        <v>26.5182</v>
      </c>
      <c r="G583" s="2">
        <f>'Moving Avg'!F583</f>
        <v>26.83424999999999</v>
      </c>
      <c r="H583" s="2">
        <f>'Moving Avg'!G583</f>
        <v>27.386340000000008</v>
      </c>
      <c r="I583" s="2">
        <f>'Moving Avg'!H583</f>
        <v>32.220349999999989</v>
      </c>
      <c r="J583" s="6" t="str">
        <f>OBV!F583</f>
        <v>BULLISH</v>
      </c>
      <c r="K583" s="6" t="str">
        <f>OBV!G583</f>
        <v>NEUTRAL</v>
      </c>
      <c r="L583" s="6" t="str">
        <f>OBV!H583</f>
        <v>CONFIRMED BULLISH</v>
      </c>
      <c r="M583" s="8">
        <f t="shared" si="90"/>
        <v>25</v>
      </c>
      <c r="N583" s="8">
        <f t="shared" si="91"/>
        <v>100</v>
      </c>
      <c r="O583" s="8">
        <f t="shared" si="92"/>
        <v>0</v>
      </c>
      <c r="P583" s="8">
        <f t="shared" si="93"/>
        <v>83.5</v>
      </c>
      <c r="Q583" s="9">
        <f t="shared" si="94"/>
        <v>56.274999999999999</v>
      </c>
      <c r="R583" s="9">
        <f t="shared" si="95"/>
        <v>45.875</v>
      </c>
      <c r="S583" s="9">
        <f t="shared" si="96"/>
        <v>56.325000000000003</v>
      </c>
      <c r="T583" s="9">
        <f t="shared" si="97"/>
        <v>52.125</v>
      </c>
      <c r="U583" s="8">
        <f t="shared" si="98"/>
        <v>52.82500000000001</v>
      </c>
      <c r="V583" s="8">
        <f t="shared" si="99"/>
        <v>52.650000000000006</v>
      </c>
    </row>
    <row r="584" spans="1:22" ht="13.5" x14ac:dyDescent="0.25">
      <c r="A584" s="3">
        <f>RSI!A584</f>
        <v>42852</v>
      </c>
      <c r="B584" s="2">
        <f>RSI!B584</f>
        <v>28.001000000000001</v>
      </c>
      <c r="C584" s="2">
        <f>RSI!I584</f>
        <v>57.559798749685349</v>
      </c>
      <c r="D584" s="2">
        <f>MACD!E584</f>
        <v>0.20273291280435757</v>
      </c>
      <c r="E584" s="2">
        <f>MACD!F584</f>
        <v>0.45912524700996143</v>
      </c>
      <c r="F584" s="2">
        <f>'Moving Avg'!D584</f>
        <v>27.210200000000004</v>
      </c>
      <c r="G584" s="2">
        <f>'Moving Avg'!F584</f>
        <v>26.804249999999996</v>
      </c>
      <c r="H584" s="2">
        <f>'Moving Avg'!G584</f>
        <v>27.371760000000009</v>
      </c>
      <c r="I584" s="2">
        <f>'Moving Avg'!H584</f>
        <v>32.194259999999993</v>
      </c>
      <c r="J584" s="6" t="str">
        <f>OBV!F584</f>
        <v>BULLISH</v>
      </c>
      <c r="K584" s="6" t="str">
        <f>OBV!G584</f>
        <v>NEUTRAL</v>
      </c>
      <c r="L584" s="6" t="str">
        <f>OBV!H584</f>
        <v>CONFIRMED BULLISH</v>
      </c>
      <c r="M584" s="8">
        <f t="shared" si="90"/>
        <v>25</v>
      </c>
      <c r="N584" s="8">
        <f t="shared" si="91"/>
        <v>100</v>
      </c>
      <c r="O584" s="8">
        <f t="shared" si="92"/>
        <v>0</v>
      </c>
      <c r="P584" s="8">
        <f t="shared" si="93"/>
        <v>83.5</v>
      </c>
      <c r="Q584" s="9">
        <f t="shared" si="94"/>
        <v>56.274999999999999</v>
      </c>
      <c r="R584" s="9">
        <f t="shared" si="95"/>
        <v>45.875</v>
      </c>
      <c r="S584" s="9">
        <f t="shared" si="96"/>
        <v>56.325000000000003</v>
      </c>
      <c r="T584" s="9">
        <f t="shared" si="97"/>
        <v>52.125</v>
      </c>
      <c r="U584" s="8">
        <f t="shared" si="98"/>
        <v>52.82500000000001</v>
      </c>
      <c r="V584" s="8">
        <f t="shared" si="99"/>
        <v>52.650000000000006</v>
      </c>
    </row>
    <row r="585" spans="1:22" ht="13.5" x14ac:dyDescent="0.25">
      <c r="A585" s="3">
        <f>RSI!A585</f>
        <v>42853</v>
      </c>
      <c r="B585" s="2">
        <f>RSI!B585</f>
        <v>28.001000000000001</v>
      </c>
      <c r="C585" s="2">
        <f>RSI!I585</f>
        <v>57.559798749685349</v>
      </c>
      <c r="D585" s="2">
        <f>MACD!E585</f>
        <v>-5.6367702790208085E-2</v>
      </c>
      <c r="E585" s="2">
        <f>MACD!F585</f>
        <v>0.35602665704992753</v>
      </c>
      <c r="F585" s="2">
        <f>'Moving Avg'!D585</f>
        <v>27.681800000000003</v>
      </c>
      <c r="G585" s="2">
        <f>'Moving Avg'!F585</f>
        <v>26.774249999999995</v>
      </c>
      <c r="H585" s="2">
        <f>'Moving Avg'!G585</f>
        <v>27.382940000000008</v>
      </c>
      <c r="I585" s="2">
        <f>'Moving Avg'!H585</f>
        <v>32.168169999999989</v>
      </c>
      <c r="J585" s="6" t="str">
        <f>OBV!F585</f>
        <v>BULLISH</v>
      </c>
      <c r="K585" s="6" t="str">
        <f>OBV!G585</f>
        <v>NEUTRAL</v>
      </c>
      <c r="L585" s="6" t="str">
        <f>OBV!H585</f>
        <v>CONFIRMED BULLISH</v>
      </c>
      <c r="M585" s="8">
        <f t="shared" si="90"/>
        <v>25</v>
      </c>
      <c r="N585" s="8">
        <f t="shared" si="91"/>
        <v>100</v>
      </c>
      <c r="O585" s="8">
        <f t="shared" si="92"/>
        <v>0</v>
      </c>
      <c r="P585" s="8">
        <f t="shared" si="93"/>
        <v>83.5</v>
      </c>
      <c r="Q585" s="9">
        <f t="shared" si="94"/>
        <v>56.274999999999999</v>
      </c>
      <c r="R585" s="9">
        <f t="shared" si="95"/>
        <v>45.875</v>
      </c>
      <c r="S585" s="9">
        <f t="shared" si="96"/>
        <v>56.325000000000003</v>
      </c>
      <c r="T585" s="9">
        <f t="shared" si="97"/>
        <v>52.125</v>
      </c>
      <c r="U585" s="8">
        <f t="shared" si="98"/>
        <v>52.82500000000001</v>
      </c>
      <c r="V585" s="8">
        <f t="shared" si="99"/>
        <v>52.650000000000006</v>
      </c>
    </row>
    <row r="586" spans="1:22" ht="13.5" x14ac:dyDescent="0.25">
      <c r="A586" s="3">
        <f>RSI!A586</f>
        <v>42857</v>
      </c>
      <c r="B586" s="2">
        <f>RSI!B586</f>
        <v>28.001000000000001</v>
      </c>
      <c r="C586" s="2">
        <f>RSI!I586</f>
        <v>57.559798749685342</v>
      </c>
      <c r="D586" s="2">
        <f>MACD!E586</f>
        <v>-0.28069590358036223</v>
      </c>
      <c r="E586" s="2">
        <f>MACD!F586</f>
        <v>0.22868214492386962</v>
      </c>
      <c r="F586" s="2">
        <f>'Moving Avg'!D586</f>
        <v>28.000999999999998</v>
      </c>
      <c r="G586" s="2">
        <f>'Moving Avg'!F586</f>
        <v>26.808299999999992</v>
      </c>
      <c r="H586" s="2">
        <f>'Moving Avg'!G586</f>
        <v>27.410480000000007</v>
      </c>
      <c r="I586" s="2">
        <f>'Moving Avg'!H586</f>
        <v>32.142079999999986</v>
      </c>
      <c r="J586" s="6" t="str">
        <f>OBV!F586</f>
        <v>NEUTRAL</v>
      </c>
      <c r="K586" s="6" t="str">
        <f>OBV!G586</f>
        <v>NEUTRAL</v>
      </c>
      <c r="L586" s="6" t="str">
        <f>OBV!H586</f>
        <v>NEUTRAL</v>
      </c>
      <c r="M586" s="8">
        <f t="shared" si="90"/>
        <v>25</v>
      </c>
      <c r="N586" s="8">
        <f t="shared" si="91"/>
        <v>100</v>
      </c>
      <c r="O586" s="8">
        <f t="shared" si="92"/>
        <v>0</v>
      </c>
      <c r="P586" s="8">
        <f t="shared" si="93"/>
        <v>33</v>
      </c>
      <c r="Q586" s="9">
        <f t="shared" si="94"/>
        <v>48.7</v>
      </c>
      <c r="R586" s="9">
        <f t="shared" si="95"/>
        <v>33.25</v>
      </c>
      <c r="S586" s="9">
        <f t="shared" si="96"/>
        <v>33.6</v>
      </c>
      <c r="T586" s="9">
        <f t="shared" si="97"/>
        <v>39.5</v>
      </c>
      <c r="U586" s="8">
        <f t="shared" si="98"/>
        <v>38.516666666666673</v>
      </c>
      <c r="V586" s="8">
        <f t="shared" si="99"/>
        <v>38.762500000000003</v>
      </c>
    </row>
    <row r="587" spans="1:22" ht="13.5" x14ac:dyDescent="0.25">
      <c r="A587" s="3">
        <f>RSI!A587</f>
        <v>42858</v>
      </c>
      <c r="B587" s="2">
        <f>RSI!B587</f>
        <v>29.257000000000001</v>
      </c>
      <c r="C587" s="2">
        <f>RSI!I587</f>
        <v>66.422771124502219</v>
      </c>
      <c r="D587" s="2">
        <f>MACD!E587</f>
        <v>-0.56826134974267717</v>
      </c>
      <c r="E587" s="2">
        <f>MACD!F587</f>
        <v>6.9293445990560254E-2</v>
      </c>
      <c r="F587" s="2">
        <f>'Moving Avg'!D587</f>
        <v>28.252199999999998</v>
      </c>
      <c r="G587" s="2">
        <f>'Moving Avg'!F587</f>
        <v>26.905149999999992</v>
      </c>
      <c r="H587" s="2">
        <f>'Moving Avg'!G587</f>
        <v>27.460880000000007</v>
      </c>
      <c r="I587" s="2">
        <f>'Moving Avg'!H587</f>
        <v>32.121784999999974</v>
      </c>
      <c r="J587" s="6" t="str">
        <f>OBV!F587</f>
        <v>NEUTRAL</v>
      </c>
      <c r="K587" s="6" t="str">
        <f>OBV!G587</f>
        <v>NEUTRAL</v>
      </c>
      <c r="L587" s="6" t="str">
        <f>OBV!H587</f>
        <v>NEUTRAL</v>
      </c>
      <c r="M587" s="8">
        <f t="shared" si="90"/>
        <v>25</v>
      </c>
      <c r="N587" s="8">
        <f t="shared" si="91"/>
        <v>100</v>
      </c>
      <c r="O587" s="8">
        <f t="shared" si="92"/>
        <v>0</v>
      </c>
      <c r="P587" s="8">
        <f t="shared" si="93"/>
        <v>33</v>
      </c>
      <c r="Q587" s="9">
        <f t="shared" si="94"/>
        <v>48.7</v>
      </c>
      <c r="R587" s="9">
        <f t="shared" si="95"/>
        <v>33.25</v>
      </c>
      <c r="S587" s="9">
        <f t="shared" si="96"/>
        <v>33.6</v>
      </c>
      <c r="T587" s="9">
        <f t="shared" si="97"/>
        <v>39.5</v>
      </c>
      <c r="U587" s="8">
        <f t="shared" si="98"/>
        <v>38.516666666666673</v>
      </c>
      <c r="V587" s="8">
        <f t="shared" si="99"/>
        <v>38.762500000000003</v>
      </c>
    </row>
    <row r="588" spans="1:22" ht="13.5" x14ac:dyDescent="0.25">
      <c r="A588" s="3">
        <f>RSI!A588</f>
        <v>42859</v>
      </c>
      <c r="B588" s="2">
        <f>RSI!B588</f>
        <v>30.568999999999999</v>
      </c>
      <c r="C588" s="2">
        <f>RSI!I588</f>
        <v>72.81032833814514</v>
      </c>
      <c r="D588" s="2">
        <f>MACD!E588</f>
        <v>-1.0402483933200735</v>
      </c>
      <c r="E588" s="2">
        <f>MACD!F588</f>
        <v>-0.1526149218715665</v>
      </c>
      <c r="F588" s="2">
        <f>'Moving Avg'!D588</f>
        <v>28.765800000000002</v>
      </c>
      <c r="G588" s="2">
        <f>'Moving Avg'!F588</f>
        <v>27.067599999999992</v>
      </c>
      <c r="H588" s="2">
        <f>'Moving Avg'!G588</f>
        <v>27.524560000000001</v>
      </c>
      <c r="I588" s="2">
        <f>'Moving Avg'!H588</f>
        <v>32.108049999999977</v>
      </c>
      <c r="J588" s="6" t="str">
        <f>OBV!F588</f>
        <v>BULLISH</v>
      </c>
      <c r="K588" s="6" t="str">
        <f>OBV!G588</f>
        <v>NEUTRAL</v>
      </c>
      <c r="L588" s="6" t="str">
        <f>OBV!H588</f>
        <v>CONFIRMED BULLISH</v>
      </c>
      <c r="M588" s="8">
        <f t="shared" si="90"/>
        <v>0</v>
      </c>
      <c r="N588" s="8">
        <f t="shared" si="91"/>
        <v>100</v>
      </c>
      <c r="O588" s="8">
        <f t="shared" si="92"/>
        <v>0</v>
      </c>
      <c r="P588" s="8">
        <f t="shared" si="93"/>
        <v>83.5</v>
      </c>
      <c r="Q588" s="9">
        <f t="shared" si="94"/>
        <v>47.524999999999999</v>
      </c>
      <c r="R588" s="9">
        <f t="shared" si="95"/>
        <v>40.875</v>
      </c>
      <c r="S588" s="9">
        <f t="shared" si="96"/>
        <v>52.575000000000003</v>
      </c>
      <c r="T588" s="9">
        <f t="shared" si="97"/>
        <v>45.875</v>
      </c>
      <c r="U588" s="8">
        <f t="shared" si="98"/>
        <v>46.991666666666674</v>
      </c>
      <c r="V588" s="8">
        <f t="shared" si="99"/>
        <v>46.712500000000006</v>
      </c>
    </row>
    <row r="589" spans="1:22" ht="13.5" x14ac:dyDescent="0.25">
      <c r="A589" s="3">
        <f>RSI!A589</f>
        <v>42860</v>
      </c>
      <c r="B589" s="2">
        <f>RSI!B589</f>
        <v>31.93</v>
      </c>
      <c r="C589" s="2">
        <f>RSI!I589</f>
        <v>77.575890430421822</v>
      </c>
      <c r="D589" s="2">
        <f>MACD!E589</f>
        <v>-1.675101508449707</v>
      </c>
      <c r="E589" s="2">
        <f>MACD!F589</f>
        <v>-0.45711223918719462</v>
      </c>
      <c r="F589" s="2">
        <f>'Moving Avg'!D589</f>
        <v>29.551600000000001</v>
      </c>
      <c r="G589" s="2">
        <f>'Moving Avg'!F589</f>
        <v>27.298099999999994</v>
      </c>
      <c r="H589" s="2">
        <f>'Moving Avg'!G589</f>
        <v>27.614320000000003</v>
      </c>
      <c r="I589" s="2">
        <f>'Moving Avg'!H589</f>
        <v>32.10111999999998</v>
      </c>
      <c r="J589" s="6" t="str">
        <f>OBV!F589</f>
        <v>BULLISH</v>
      </c>
      <c r="K589" s="6" t="str">
        <f>OBV!G589</f>
        <v>NEUTRAL</v>
      </c>
      <c r="L589" s="6" t="str">
        <f>OBV!H589</f>
        <v>CONFIRMED BULLISH</v>
      </c>
      <c r="M589" s="8">
        <f t="shared" si="90"/>
        <v>0</v>
      </c>
      <c r="N589" s="8">
        <f t="shared" si="91"/>
        <v>100</v>
      </c>
      <c r="O589" s="8">
        <f t="shared" si="92"/>
        <v>0</v>
      </c>
      <c r="P589" s="8">
        <f t="shared" si="93"/>
        <v>83.5</v>
      </c>
      <c r="Q589" s="9">
        <f t="shared" si="94"/>
        <v>47.524999999999999</v>
      </c>
      <c r="R589" s="9">
        <f t="shared" si="95"/>
        <v>40.875</v>
      </c>
      <c r="S589" s="9">
        <f t="shared" si="96"/>
        <v>52.575000000000003</v>
      </c>
      <c r="T589" s="9">
        <f t="shared" si="97"/>
        <v>45.875</v>
      </c>
      <c r="U589" s="8">
        <f t="shared" si="98"/>
        <v>46.991666666666674</v>
      </c>
      <c r="V589" s="8">
        <f t="shared" si="99"/>
        <v>46.712500000000006</v>
      </c>
    </row>
    <row r="590" spans="1:22" ht="13.5" x14ac:dyDescent="0.25">
      <c r="A590" s="3">
        <f>RSI!A590</f>
        <v>42863</v>
      </c>
      <c r="B590" s="2">
        <f>RSI!B590</f>
        <v>31.93</v>
      </c>
      <c r="C590" s="2">
        <f>RSI!I590</f>
        <v>77.575890430421822</v>
      </c>
      <c r="D590" s="2">
        <f>MACD!E590</f>
        <v>-2.0680707410048385</v>
      </c>
      <c r="E590" s="2">
        <f>MACD!F590</f>
        <v>-0.77930393955072341</v>
      </c>
      <c r="F590" s="2">
        <f>'Moving Avg'!D590</f>
        <v>30.337400000000002</v>
      </c>
      <c r="G590" s="2">
        <f>'Moving Avg'!F590</f>
        <v>27.569499999999987</v>
      </c>
      <c r="H590" s="2">
        <f>'Moving Avg'!G590</f>
        <v>27.704079999999998</v>
      </c>
      <c r="I590" s="2">
        <f>'Moving Avg'!H590</f>
        <v>32.094189999999983</v>
      </c>
      <c r="J590" s="6" t="str">
        <f>OBV!F590</f>
        <v>BULLISH</v>
      </c>
      <c r="K590" s="6" t="str">
        <f>OBV!G590</f>
        <v>NEUTRAL</v>
      </c>
      <c r="L590" s="6" t="str">
        <f>OBV!H590</f>
        <v>CONFIRMED BULLISH</v>
      </c>
      <c r="M590" s="8">
        <f t="shared" si="90"/>
        <v>0</v>
      </c>
      <c r="N590" s="8">
        <f t="shared" si="91"/>
        <v>100</v>
      </c>
      <c r="O590" s="8">
        <f t="shared" si="92"/>
        <v>0</v>
      </c>
      <c r="P590" s="8">
        <f t="shared" si="93"/>
        <v>83.5</v>
      </c>
      <c r="Q590" s="9">
        <f t="shared" si="94"/>
        <v>47.524999999999999</v>
      </c>
      <c r="R590" s="9">
        <f t="shared" si="95"/>
        <v>40.875</v>
      </c>
      <c r="S590" s="9">
        <f t="shared" si="96"/>
        <v>52.575000000000003</v>
      </c>
      <c r="T590" s="9">
        <f t="shared" si="97"/>
        <v>45.875</v>
      </c>
      <c r="U590" s="8">
        <f t="shared" si="98"/>
        <v>46.991666666666674</v>
      </c>
      <c r="V590" s="8">
        <f t="shared" si="99"/>
        <v>46.712500000000006</v>
      </c>
    </row>
    <row r="591" spans="1:22" ht="13.5" x14ac:dyDescent="0.25">
      <c r="A591" s="3">
        <f>RSI!A591</f>
        <v>42864</v>
      </c>
      <c r="B591" s="2">
        <f>RSI!B591</f>
        <v>31.93</v>
      </c>
      <c r="C591" s="2">
        <f>RSI!I591</f>
        <v>77.575890430421822</v>
      </c>
      <c r="D591" s="2">
        <f>MACD!E591</f>
        <v>-2.3068008150465573</v>
      </c>
      <c r="E591" s="2">
        <f>MACD!F591</f>
        <v>-1.0848033146498901</v>
      </c>
      <c r="F591" s="2">
        <f>'Moving Avg'!D591</f>
        <v>31.123200000000004</v>
      </c>
      <c r="G591" s="2">
        <f>'Moving Avg'!F591</f>
        <v>27.840899999999994</v>
      </c>
      <c r="H591" s="2">
        <f>'Moving Avg'!G591</f>
        <v>27.793840000000003</v>
      </c>
      <c r="I591" s="2">
        <f>'Moving Avg'!H591</f>
        <v>32.087259999999986</v>
      </c>
      <c r="J591" s="6" t="str">
        <f>OBV!F591</f>
        <v>BULLISH</v>
      </c>
      <c r="K591" s="6" t="str">
        <f>OBV!G591</f>
        <v>NEUTRAL</v>
      </c>
      <c r="L591" s="6" t="str">
        <f>OBV!H591</f>
        <v>CONFIRMED BULLISH</v>
      </c>
      <c r="M591" s="8">
        <f t="shared" si="90"/>
        <v>0</v>
      </c>
      <c r="N591" s="8">
        <f t="shared" si="91"/>
        <v>100</v>
      </c>
      <c r="O591" s="8">
        <f t="shared" si="92"/>
        <v>0</v>
      </c>
      <c r="P591" s="8">
        <f t="shared" si="93"/>
        <v>83.5</v>
      </c>
      <c r="Q591" s="9">
        <f t="shared" si="94"/>
        <v>47.524999999999999</v>
      </c>
      <c r="R591" s="9">
        <f t="shared" si="95"/>
        <v>40.875</v>
      </c>
      <c r="S591" s="9">
        <f t="shared" si="96"/>
        <v>52.575000000000003</v>
      </c>
      <c r="T591" s="9">
        <f t="shared" si="97"/>
        <v>45.875</v>
      </c>
      <c r="U591" s="8">
        <f t="shared" si="98"/>
        <v>46.991666666666674</v>
      </c>
      <c r="V591" s="8">
        <f t="shared" si="99"/>
        <v>46.712500000000006</v>
      </c>
    </row>
    <row r="592" spans="1:22" ht="13.5" x14ac:dyDescent="0.25">
      <c r="A592" s="3">
        <f>RSI!A592</f>
        <v>42865</v>
      </c>
      <c r="B592" s="2">
        <f>RSI!B592</f>
        <v>32.762</v>
      </c>
      <c r="C592" s="2">
        <f>RSI!I592</f>
        <v>80.222558775329361</v>
      </c>
      <c r="D592" s="2">
        <f>MACD!E592</f>
        <v>-2.3466058495231543</v>
      </c>
      <c r="E592" s="2">
        <f>MACD!F592</f>
        <v>-1.3371638216245429</v>
      </c>
      <c r="F592" s="2">
        <f>'Moving Avg'!D592</f>
        <v>31.824200000000001</v>
      </c>
      <c r="G592" s="2">
        <f>'Moving Avg'!F592</f>
        <v>28.1539</v>
      </c>
      <c r="H592" s="2">
        <f>'Moving Avg'!G592</f>
        <v>27.90024</v>
      </c>
      <c r="I592" s="2">
        <f>'Moving Avg'!H592</f>
        <v>32.084489999999988</v>
      </c>
      <c r="J592" s="6" t="str">
        <f>OBV!F592</f>
        <v>BULLISH</v>
      </c>
      <c r="K592" s="6" t="str">
        <f>OBV!G592</f>
        <v>NEUTRAL</v>
      </c>
      <c r="L592" s="6" t="str">
        <f>OBV!H592</f>
        <v>CONFIRMED BULLISH</v>
      </c>
      <c r="M592" s="8">
        <f t="shared" si="90"/>
        <v>0</v>
      </c>
      <c r="N592" s="8">
        <f t="shared" si="91"/>
        <v>100</v>
      </c>
      <c r="O592" s="8">
        <f t="shared" si="92"/>
        <v>0</v>
      </c>
      <c r="P592" s="8">
        <f t="shared" si="93"/>
        <v>83.5</v>
      </c>
      <c r="Q592" s="9">
        <f t="shared" si="94"/>
        <v>47.524999999999999</v>
      </c>
      <c r="R592" s="9">
        <f t="shared" si="95"/>
        <v>40.875</v>
      </c>
      <c r="S592" s="9">
        <f t="shared" si="96"/>
        <v>52.575000000000003</v>
      </c>
      <c r="T592" s="9">
        <f t="shared" si="97"/>
        <v>45.875</v>
      </c>
      <c r="U592" s="8">
        <f t="shared" si="98"/>
        <v>46.991666666666674</v>
      </c>
      <c r="V592" s="8">
        <f t="shared" si="99"/>
        <v>46.712500000000006</v>
      </c>
    </row>
    <row r="593" spans="1:22" ht="13.5" x14ac:dyDescent="0.25">
      <c r="A593" s="3">
        <f>RSI!A593</f>
        <v>42866</v>
      </c>
      <c r="B593" s="2">
        <f>RSI!B593</f>
        <v>32.762</v>
      </c>
      <c r="C593" s="2">
        <f>RSI!I593</f>
        <v>80.222558775329361</v>
      </c>
      <c r="D593" s="2">
        <f>MACD!E593</f>
        <v>-2.4053065933492839</v>
      </c>
      <c r="E593" s="2">
        <f>MACD!F593</f>
        <v>-1.550792375969491</v>
      </c>
      <c r="F593" s="2">
        <f>'Moving Avg'!D593</f>
        <v>32.262799999999999</v>
      </c>
      <c r="G593" s="2">
        <f>'Moving Avg'!F593</f>
        <v>28.427199999999992</v>
      </c>
      <c r="H593" s="2">
        <f>'Moving Avg'!G593</f>
        <v>28.023000000000003</v>
      </c>
      <c r="I593" s="2">
        <f>'Moving Avg'!H593</f>
        <v>32.08171999999999</v>
      </c>
      <c r="J593" s="6" t="str">
        <f>OBV!F593</f>
        <v>NEUTRAL</v>
      </c>
      <c r="K593" s="6" t="str">
        <f>OBV!G593</f>
        <v>NEUTRAL</v>
      </c>
      <c r="L593" s="6" t="str">
        <f>OBV!H593</f>
        <v>NEUTRAL</v>
      </c>
      <c r="M593" s="8">
        <f t="shared" si="90"/>
        <v>0</v>
      </c>
      <c r="N593" s="8">
        <f t="shared" si="91"/>
        <v>100</v>
      </c>
      <c r="O593" s="8">
        <f t="shared" si="92"/>
        <v>50</v>
      </c>
      <c r="P593" s="8">
        <f t="shared" si="93"/>
        <v>33</v>
      </c>
      <c r="Q593" s="9">
        <f t="shared" si="94"/>
        <v>47.45</v>
      </c>
      <c r="R593" s="9">
        <f t="shared" si="95"/>
        <v>45.75</v>
      </c>
      <c r="S593" s="9">
        <f t="shared" si="96"/>
        <v>42.35</v>
      </c>
      <c r="T593" s="9">
        <f t="shared" si="97"/>
        <v>45.75</v>
      </c>
      <c r="U593" s="8">
        <f t="shared" si="98"/>
        <v>45.183333333333337</v>
      </c>
      <c r="V593" s="8">
        <f t="shared" si="99"/>
        <v>45.325000000000003</v>
      </c>
    </row>
    <row r="594" spans="1:22" ht="13.5" x14ac:dyDescent="0.25">
      <c r="A594" s="3">
        <f>RSI!A594</f>
        <v>42867</v>
      </c>
      <c r="B594" s="2">
        <f>RSI!B594</f>
        <v>32.762</v>
      </c>
      <c r="C594" s="2">
        <f>RSI!I594</f>
        <v>80.222558775329361</v>
      </c>
      <c r="D594" s="2">
        <f>MACD!E594</f>
        <v>-2.4781427135167746</v>
      </c>
      <c r="E594" s="2">
        <f>MACD!F594</f>
        <v>-1.7362624434789478</v>
      </c>
      <c r="F594" s="2">
        <f>'Moving Avg'!D594</f>
        <v>32.429200000000002</v>
      </c>
      <c r="G594" s="2">
        <f>'Moving Avg'!F594</f>
        <v>28.700499999999998</v>
      </c>
      <c r="H594" s="2">
        <f>'Moving Avg'!G594</f>
        <v>28.145759999999999</v>
      </c>
      <c r="I594" s="2">
        <f>'Moving Avg'!H594</f>
        <v>32.078949999999985</v>
      </c>
      <c r="J594" s="6" t="str">
        <f>OBV!F594</f>
        <v>NEUTRAL</v>
      </c>
      <c r="K594" s="6" t="str">
        <f>OBV!G594</f>
        <v>NEUTRAL</v>
      </c>
      <c r="L594" s="6" t="str">
        <f>OBV!H594</f>
        <v>NEUTRAL</v>
      </c>
      <c r="M594" s="8">
        <f t="shared" si="90"/>
        <v>0</v>
      </c>
      <c r="N594" s="8">
        <f t="shared" si="91"/>
        <v>100</v>
      </c>
      <c r="O594" s="8">
        <f t="shared" si="92"/>
        <v>50</v>
      </c>
      <c r="P594" s="8">
        <f t="shared" si="93"/>
        <v>33</v>
      </c>
      <c r="Q594" s="9">
        <f t="shared" si="94"/>
        <v>47.45</v>
      </c>
      <c r="R594" s="9">
        <f t="shared" si="95"/>
        <v>45.75</v>
      </c>
      <c r="S594" s="9">
        <f t="shared" si="96"/>
        <v>42.35</v>
      </c>
      <c r="T594" s="9">
        <f t="shared" si="97"/>
        <v>45.75</v>
      </c>
      <c r="U594" s="8">
        <f t="shared" si="98"/>
        <v>45.183333333333337</v>
      </c>
      <c r="V594" s="8">
        <f t="shared" si="99"/>
        <v>45.325000000000003</v>
      </c>
    </row>
    <row r="595" spans="1:22" ht="13.5" x14ac:dyDescent="0.25">
      <c r="A595" s="3">
        <f>RSI!A595</f>
        <v>42870</v>
      </c>
      <c r="B595" s="2">
        <f>RSI!B595</f>
        <v>32.762</v>
      </c>
      <c r="C595" s="2">
        <f>RSI!I595</f>
        <v>80.222558775329361</v>
      </c>
      <c r="D595" s="2">
        <f>MACD!E595</f>
        <v>-2.5612235174825635</v>
      </c>
      <c r="E595" s="2">
        <f>MACD!F595</f>
        <v>-1.901254658279671</v>
      </c>
      <c r="F595" s="2">
        <f>'Moving Avg'!D595</f>
        <v>32.595600000000005</v>
      </c>
      <c r="G595" s="2">
        <f>'Moving Avg'!F595</f>
        <v>29.034949999999991</v>
      </c>
      <c r="H595" s="2">
        <f>'Moving Avg'!G595</f>
        <v>28.268519999999999</v>
      </c>
      <c r="I595" s="2">
        <f>'Moving Avg'!H595</f>
        <v>32.076179999999987</v>
      </c>
      <c r="J595" s="6" t="str">
        <f>OBV!F595</f>
        <v>NEUTRAL</v>
      </c>
      <c r="K595" s="6" t="str">
        <f>OBV!G595</f>
        <v>NEUTRAL</v>
      </c>
      <c r="L595" s="6" t="str">
        <f>OBV!H595</f>
        <v>NEUTRAL</v>
      </c>
      <c r="M595" s="8">
        <f t="shared" si="90"/>
        <v>0</v>
      </c>
      <c r="N595" s="8">
        <f t="shared" si="91"/>
        <v>100</v>
      </c>
      <c r="O595" s="8">
        <f t="shared" si="92"/>
        <v>50</v>
      </c>
      <c r="P595" s="8">
        <f t="shared" si="93"/>
        <v>33</v>
      </c>
      <c r="Q595" s="9">
        <f t="shared" si="94"/>
        <v>47.45</v>
      </c>
      <c r="R595" s="9">
        <f t="shared" si="95"/>
        <v>45.75</v>
      </c>
      <c r="S595" s="9">
        <f t="shared" si="96"/>
        <v>42.35</v>
      </c>
      <c r="T595" s="9">
        <f t="shared" si="97"/>
        <v>45.75</v>
      </c>
      <c r="U595" s="8">
        <f t="shared" si="98"/>
        <v>45.183333333333337</v>
      </c>
      <c r="V595" s="8">
        <f t="shared" si="99"/>
        <v>45.325000000000003</v>
      </c>
    </row>
    <row r="596" spans="1:22" ht="13.5" x14ac:dyDescent="0.25">
      <c r="A596" s="3">
        <f>RSI!A596</f>
        <v>42871</v>
      </c>
      <c r="B596" s="2">
        <f>RSI!B596</f>
        <v>32.762</v>
      </c>
      <c r="C596" s="2">
        <f>RSI!I596</f>
        <v>80.222558775329361</v>
      </c>
      <c r="D596" s="2">
        <f>MACD!E596</f>
        <v>-2.6513839933249059</v>
      </c>
      <c r="E596" s="2">
        <f>MACD!F596</f>
        <v>-2.0512805252887181</v>
      </c>
      <c r="F596" s="2">
        <f>'Moving Avg'!D596</f>
        <v>32.762</v>
      </c>
      <c r="G596" s="2">
        <f>'Moving Avg'!F596</f>
        <v>29.369399999999995</v>
      </c>
      <c r="H596" s="2">
        <f>'Moving Avg'!G596</f>
        <v>28.391280000000002</v>
      </c>
      <c r="I596" s="2">
        <f>'Moving Avg'!H596</f>
        <v>32.073409999999988</v>
      </c>
      <c r="J596" s="6" t="str">
        <f>OBV!F596</f>
        <v>NEUTRAL</v>
      </c>
      <c r="K596" s="6" t="str">
        <f>OBV!G596</f>
        <v>NEUTRAL</v>
      </c>
      <c r="L596" s="6" t="str">
        <f>OBV!H596</f>
        <v>NEUTRAL</v>
      </c>
      <c r="M596" s="8">
        <f t="shared" si="90"/>
        <v>0</v>
      </c>
      <c r="N596" s="8">
        <f t="shared" si="91"/>
        <v>100</v>
      </c>
      <c r="O596" s="8">
        <f t="shared" si="92"/>
        <v>50</v>
      </c>
      <c r="P596" s="8">
        <f t="shared" si="93"/>
        <v>33</v>
      </c>
      <c r="Q596" s="9">
        <f t="shared" si="94"/>
        <v>47.45</v>
      </c>
      <c r="R596" s="9">
        <f t="shared" si="95"/>
        <v>45.75</v>
      </c>
      <c r="S596" s="9">
        <f t="shared" si="96"/>
        <v>42.35</v>
      </c>
      <c r="T596" s="9">
        <f t="shared" si="97"/>
        <v>45.75</v>
      </c>
      <c r="U596" s="8">
        <f t="shared" si="98"/>
        <v>45.183333333333337</v>
      </c>
      <c r="V596" s="8">
        <f t="shared" si="99"/>
        <v>45.325000000000003</v>
      </c>
    </row>
    <row r="597" spans="1:22" ht="13.5" x14ac:dyDescent="0.25">
      <c r="A597" s="3">
        <f>RSI!A597</f>
        <v>42872</v>
      </c>
      <c r="B597" s="2">
        <f>RSI!B597</f>
        <v>32.762</v>
      </c>
      <c r="C597" s="2">
        <f>RSI!I597</f>
        <v>80.222558775329361</v>
      </c>
      <c r="D597" s="2">
        <f>MACD!E597</f>
        <v>-2.5528329815965414</v>
      </c>
      <c r="E597" s="2">
        <f>MACD!F597</f>
        <v>-2.1515910165502827</v>
      </c>
      <c r="F597" s="2">
        <f>'Moving Avg'!D597</f>
        <v>32.762</v>
      </c>
      <c r="G597" s="2">
        <f>'Moving Avg'!F597</f>
        <v>29.703849999999999</v>
      </c>
      <c r="H597" s="2">
        <f>'Moving Avg'!G597</f>
        <v>28.514040000000001</v>
      </c>
      <c r="I597" s="2">
        <f>'Moving Avg'!H597</f>
        <v>32.07063999999999</v>
      </c>
      <c r="J597" s="6" t="str">
        <f>OBV!F597</f>
        <v>NEUTRAL</v>
      </c>
      <c r="K597" s="6" t="str">
        <f>OBV!G597</f>
        <v>NEUTRAL</v>
      </c>
      <c r="L597" s="6" t="str">
        <f>OBV!H597</f>
        <v>NEUTRAL</v>
      </c>
      <c r="M597" s="8">
        <f t="shared" si="90"/>
        <v>0</v>
      </c>
      <c r="N597" s="8">
        <f t="shared" si="91"/>
        <v>100</v>
      </c>
      <c r="O597" s="8">
        <f t="shared" si="92"/>
        <v>50</v>
      </c>
      <c r="P597" s="8">
        <f t="shared" si="93"/>
        <v>33</v>
      </c>
      <c r="Q597" s="9">
        <f t="shared" si="94"/>
        <v>47.45</v>
      </c>
      <c r="R597" s="9">
        <f t="shared" si="95"/>
        <v>45.75</v>
      </c>
      <c r="S597" s="9">
        <f t="shared" si="96"/>
        <v>42.35</v>
      </c>
      <c r="T597" s="9">
        <f t="shared" si="97"/>
        <v>45.75</v>
      </c>
      <c r="U597" s="8">
        <f t="shared" si="98"/>
        <v>45.183333333333337</v>
      </c>
      <c r="V597" s="8">
        <f t="shared" si="99"/>
        <v>45.325000000000003</v>
      </c>
    </row>
    <row r="598" spans="1:22" ht="13.5" x14ac:dyDescent="0.25">
      <c r="A598" s="3">
        <f>RSI!A598</f>
        <v>42873</v>
      </c>
      <c r="B598" s="2">
        <f>RSI!B598</f>
        <v>32.762</v>
      </c>
      <c r="C598" s="2">
        <f>RSI!I598</f>
        <v>80.222558775329361</v>
      </c>
      <c r="D598" s="2">
        <f>MACD!E598</f>
        <v>-2.2846254028168076</v>
      </c>
      <c r="E598" s="2">
        <f>MACD!F598</f>
        <v>-2.1781978938035875</v>
      </c>
      <c r="F598" s="2">
        <f>'Moving Avg'!D598</f>
        <v>32.762</v>
      </c>
      <c r="G598" s="2">
        <f>'Moving Avg'!F598</f>
        <v>30.077199999999994</v>
      </c>
      <c r="H598" s="2">
        <f>'Moving Avg'!G598</f>
        <v>28.652679999999997</v>
      </c>
      <c r="I598" s="2">
        <f>'Moving Avg'!H598</f>
        <v>32.064304999999983</v>
      </c>
      <c r="J598" s="6" t="str">
        <f>OBV!F598</f>
        <v>NEUTRAL</v>
      </c>
      <c r="K598" s="6" t="str">
        <f>OBV!G598</f>
        <v>NEUTRAL</v>
      </c>
      <c r="L598" s="6" t="str">
        <f>OBV!H598</f>
        <v>NEUTRAL</v>
      </c>
      <c r="M598" s="8">
        <f t="shared" si="90"/>
        <v>0</v>
      </c>
      <c r="N598" s="8">
        <f t="shared" si="91"/>
        <v>100</v>
      </c>
      <c r="O598" s="8">
        <f t="shared" si="92"/>
        <v>50</v>
      </c>
      <c r="P598" s="8">
        <f t="shared" si="93"/>
        <v>33</v>
      </c>
      <c r="Q598" s="9">
        <f t="shared" si="94"/>
        <v>47.45</v>
      </c>
      <c r="R598" s="9">
        <f t="shared" si="95"/>
        <v>45.75</v>
      </c>
      <c r="S598" s="9">
        <f t="shared" si="96"/>
        <v>42.35</v>
      </c>
      <c r="T598" s="9">
        <f t="shared" si="97"/>
        <v>45.75</v>
      </c>
      <c r="U598" s="8">
        <f t="shared" si="98"/>
        <v>45.183333333333337</v>
      </c>
      <c r="V598" s="8">
        <f t="shared" si="99"/>
        <v>45.325000000000003</v>
      </c>
    </row>
    <row r="599" spans="1:22" ht="13.5" x14ac:dyDescent="0.25">
      <c r="A599" s="3">
        <f>RSI!A599</f>
        <v>42874</v>
      </c>
      <c r="B599" s="2">
        <f>RSI!B599</f>
        <v>32.762</v>
      </c>
      <c r="C599" s="2">
        <f>RSI!I599</f>
        <v>80.222558775329361</v>
      </c>
      <c r="D599" s="2">
        <f>MACD!E599</f>
        <v>-1.8640624803789336</v>
      </c>
      <c r="E599" s="2">
        <f>MACD!F599</f>
        <v>-2.1153708111186567</v>
      </c>
      <c r="F599" s="2">
        <f>'Moving Avg'!D599</f>
        <v>32.762</v>
      </c>
      <c r="G599" s="2">
        <f>'Moving Avg'!F599</f>
        <v>30.488249999999994</v>
      </c>
      <c r="H599" s="2">
        <f>'Moving Avg'!G599</f>
        <v>28.768159999999988</v>
      </c>
      <c r="I599" s="2">
        <f>'Moving Avg'!H599</f>
        <v>32.057969999999983</v>
      </c>
      <c r="J599" s="6" t="str">
        <f>OBV!F599</f>
        <v>NEUTRAL</v>
      </c>
      <c r="K599" s="6" t="str">
        <f>OBV!G599</f>
        <v>NEUTRAL</v>
      </c>
      <c r="L599" s="6" t="str">
        <f>OBV!H599</f>
        <v>NEUTRAL</v>
      </c>
      <c r="M599" s="8">
        <f t="shared" si="90"/>
        <v>0</v>
      </c>
      <c r="N599" s="8">
        <f t="shared" si="91"/>
        <v>0</v>
      </c>
      <c r="O599" s="8">
        <f t="shared" si="92"/>
        <v>50</v>
      </c>
      <c r="P599" s="8">
        <f t="shared" si="93"/>
        <v>33</v>
      </c>
      <c r="Q599" s="9">
        <f t="shared" si="94"/>
        <v>12.45</v>
      </c>
      <c r="R599" s="9">
        <f t="shared" si="95"/>
        <v>25.75</v>
      </c>
      <c r="S599" s="9">
        <f t="shared" si="96"/>
        <v>27.35</v>
      </c>
      <c r="T599" s="9">
        <f t="shared" si="97"/>
        <v>20.75</v>
      </c>
      <c r="U599" s="8">
        <f t="shared" si="98"/>
        <v>21.850000000000005</v>
      </c>
      <c r="V599" s="8">
        <f t="shared" si="99"/>
        <v>21.575000000000003</v>
      </c>
    </row>
    <row r="600" spans="1:22" ht="13.5" x14ac:dyDescent="0.25">
      <c r="A600" s="3">
        <f>RSI!A600</f>
        <v>42877</v>
      </c>
      <c r="B600" s="2">
        <f>RSI!B600</f>
        <v>32.762</v>
      </c>
      <c r="C600" s="2">
        <f>RSI!I600</f>
        <v>80.222558775329347</v>
      </c>
      <c r="D600" s="2">
        <f>MACD!E600</f>
        <v>-1.522800219433261</v>
      </c>
      <c r="E600" s="2">
        <f>MACD!F600</f>
        <v>-1.9968566927815776</v>
      </c>
      <c r="F600" s="2">
        <f>'Moving Avg'!D600</f>
        <v>32.762</v>
      </c>
      <c r="G600" s="2">
        <f>'Moving Avg'!F600</f>
        <v>30.84419999999999</v>
      </c>
      <c r="H600" s="2">
        <f>'Moving Avg'!G600</f>
        <v>28.85949999999999</v>
      </c>
      <c r="I600" s="2">
        <f>'Moving Avg'!H600</f>
        <v>32.05163499999999</v>
      </c>
      <c r="J600" s="6" t="str">
        <f>OBV!F600</f>
        <v>NEUTRAL</v>
      </c>
      <c r="K600" s="6" t="str">
        <f>OBV!G600</f>
        <v>NEUTRAL</v>
      </c>
      <c r="L600" s="6" t="str">
        <f>OBV!H600</f>
        <v>NEUTRAL</v>
      </c>
      <c r="M600" s="8">
        <f t="shared" si="90"/>
        <v>0</v>
      </c>
      <c r="N600" s="8">
        <f t="shared" si="91"/>
        <v>0</v>
      </c>
      <c r="O600" s="8">
        <f t="shared" si="92"/>
        <v>50</v>
      </c>
      <c r="P600" s="8">
        <f t="shared" si="93"/>
        <v>33</v>
      </c>
      <c r="Q600" s="9">
        <f t="shared" si="94"/>
        <v>12.45</v>
      </c>
      <c r="R600" s="9">
        <f t="shared" si="95"/>
        <v>25.75</v>
      </c>
      <c r="S600" s="9">
        <f t="shared" si="96"/>
        <v>27.35</v>
      </c>
      <c r="T600" s="9">
        <f t="shared" si="97"/>
        <v>20.75</v>
      </c>
      <c r="U600" s="8">
        <f t="shared" si="98"/>
        <v>21.850000000000005</v>
      </c>
      <c r="V600" s="8">
        <f t="shared" si="99"/>
        <v>21.575000000000003</v>
      </c>
    </row>
    <row r="601" spans="1:22" ht="13.5" x14ac:dyDescent="0.25">
      <c r="A601" s="3">
        <f>RSI!A601</f>
        <v>42878</v>
      </c>
      <c r="B601" s="2">
        <f>RSI!B601</f>
        <v>32.762</v>
      </c>
      <c r="C601" s="2">
        <f>RSI!I601</f>
        <v>80.222558775329361</v>
      </c>
      <c r="D601" s="2">
        <f>MACD!E601</f>
        <v>-1.2475571349951053</v>
      </c>
      <c r="E601" s="2">
        <f>MACD!F601</f>
        <v>-1.8469967812242833</v>
      </c>
      <c r="F601" s="2">
        <f>'Moving Avg'!D601</f>
        <v>32.762</v>
      </c>
      <c r="G601" s="2">
        <f>'Moving Avg'!F601</f>
        <v>31.162049999999986</v>
      </c>
      <c r="H601" s="2">
        <f>'Moving Avg'!G601</f>
        <v>28.942719999999987</v>
      </c>
      <c r="I601" s="2">
        <f>'Moving Avg'!H601</f>
        <v>32.04529999999999</v>
      </c>
      <c r="J601" s="6" t="str">
        <f>OBV!F601</f>
        <v>NEUTRAL</v>
      </c>
      <c r="K601" s="6" t="str">
        <f>OBV!G601</f>
        <v>NEUTRAL</v>
      </c>
      <c r="L601" s="6" t="str">
        <f>OBV!H601</f>
        <v>NEUTRAL</v>
      </c>
      <c r="M601" s="8">
        <f t="shared" si="90"/>
        <v>0</v>
      </c>
      <c r="N601" s="8">
        <f t="shared" si="91"/>
        <v>0</v>
      </c>
      <c r="O601" s="8">
        <f t="shared" si="92"/>
        <v>50</v>
      </c>
      <c r="P601" s="8">
        <f t="shared" si="93"/>
        <v>33</v>
      </c>
      <c r="Q601" s="9">
        <f t="shared" si="94"/>
        <v>12.45</v>
      </c>
      <c r="R601" s="9">
        <f t="shared" si="95"/>
        <v>25.75</v>
      </c>
      <c r="S601" s="9">
        <f t="shared" si="96"/>
        <v>27.35</v>
      </c>
      <c r="T601" s="9">
        <f t="shared" si="97"/>
        <v>20.75</v>
      </c>
      <c r="U601" s="8">
        <f t="shared" si="98"/>
        <v>21.850000000000005</v>
      </c>
      <c r="V601" s="8">
        <f t="shared" si="99"/>
        <v>21.575000000000003</v>
      </c>
    </row>
    <row r="602" spans="1:22" ht="13.5" x14ac:dyDescent="0.25">
      <c r="A602" s="3">
        <f>RSI!A602</f>
        <v>42879</v>
      </c>
      <c r="B602" s="2">
        <f>RSI!B602</f>
        <v>32.762</v>
      </c>
      <c r="C602" s="2">
        <f>RSI!I602</f>
        <v>80.222558775329361</v>
      </c>
      <c r="D602" s="2">
        <f>MACD!E602</f>
        <v>-0.89917514992253089</v>
      </c>
      <c r="E602" s="2">
        <f>MACD!F602</f>
        <v>-1.657432454963933</v>
      </c>
      <c r="F602" s="2">
        <f>'Moving Avg'!D602</f>
        <v>32.762</v>
      </c>
      <c r="G602" s="2">
        <f>'Moving Avg'!F602</f>
        <v>31.400099999999998</v>
      </c>
      <c r="H602" s="2">
        <f>'Moving Avg'!G602</f>
        <v>29.025939999999988</v>
      </c>
      <c r="I602" s="2">
        <f>'Moving Avg'!H602</f>
        <v>32.038964999999983</v>
      </c>
      <c r="J602" s="6" t="str">
        <f>OBV!F602</f>
        <v>NEUTRAL</v>
      </c>
      <c r="K602" s="6" t="str">
        <f>OBV!G602</f>
        <v>NEUTRAL</v>
      </c>
      <c r="L602" s="6" t="str">
        <f>OBV!H602</f>
        <v>NEUTRAL</v>
      </c>
      <c r="M602" s="8">
        <f t="shared" si="90"/>
        <v>0</v>
      </c>
      <c r="N602" s="8">
        <f t="shared" si="91"/>
        <v>0</v>
      </c>
      <c r="O602" s="8">
        <f t="shared" si="92"/>
        <v>50</v>
      </c>
      <c r="P602" s="8">
        <f t="shared" si="93"/>
        <v>33</v>
      </c>
      <c r="Q602" s="9">
        <f t="shared" si="94"/>
        <v>12.45</v>
      </c>
      <c r="R602" s="9">
        <f t="shared" si="95"/>
        <v>25.75</v>
      </c>
      <c r="S602" s="9">
        <f t="shared" si="96"/>
        <v>27.35</v>
      </c>
      <c r="T602" s="9">
        <f t="shared" si="97"/>
        <v>20.75</v>
      </c>
      <c r="U602" s="8">
        <f t="shared" si="98"/>
        <v>21.850000000000005</v>
      </c>
      <c r="V602" s="8">
        <f t="shared" si="99"/>
        <v>21.575000000000003</v>
      </c>
    </row>
    <row r="603" spans="1:22" ht="13.5" x14ac:dyDescent="0.25">
      <c r="A603" s="3">
        <f>RSI!A603</f>
        <v>42880</v>
      </c>
      <c r="B603" s="2">
        <f>RSI!B603</f>
        <v>32.762</v>
      </c>
      <c r="C603" s="2">
        <f>RSI!I603</f>
        <v>80.222558775329361</v>
      </c>
      <c r="D603" s="2">
        <f>MACD!E603</f>
        <v>-0.61597929096341986</v>
      </c>
      <c r="E603" s="2">
        <f>MACD!F603</f>
        <v>-1.4491418221638304</v>
      </c>
      <c r="F603" s="2">
        <f>'Moving Avg'!D603</f>
        <v>32.762</v>
      </c>
      <c r="G603" s="2">
        <f>'Moving Avg'!F603</f>
        <v>31.638149999999996</v>
      </c>
      <c r="H603" s="2">
        <f>'Moving Avg'!G603</f>
        <v>29.109159999999985</v>
      </c>
      <c r="I603" s="2">
        <f>'Moving Avg'!H603</f>
        <v>32.032629999999983</v>
      </c>
      <c r="J603" s="6" t="str">
        <f>OBV!F603</f>
        <v>NEUTRAL</v>
      </c>
      <c r="K603" s="6" t="str">
        <f>OBV!G603</f>
        <v>NEUTRAL</v>
      </c>
      <c r="L603" s="6" t="str">
        <f>OBV!H603</f>
        <v>NEUTRAL</v>
      </c>
      <c r="M603" s="8">
        <f t="shared" si="90"/>
        <v>0</v>
      </c>
      <c r="N603" s="8">
        <f t="shared" si="91"/>
        <v>0</v>
      </c>
      <c r="O603" s="8">
        <f t="shared" si="92"/>
        <v>50</v>
      </c>
      <c r="P603" s="8">
        <f t="shared" si="93"/>
        <v>33</v>
      </c>
      <c r="Q603" s="9">
        <f t="shared" si="94"/>
        <v>12.45</v>
      </c>
      <c r="R603" s="9">
        <f t="shared" si="95"/>
        <v>25.75</v>
      </c>
      <c r="S603" s="9">
        <f t="shared" si="96"/>
        <v>27.35</v>
      </c>
      <c r="T603" s="9">
        <f t="shared" si="97"/>
        <v>20.75</v>
      </c>
      <c r="U603" s="8">
        <f t="shared" si="98"/>
        <v>21.850000000000005</v>
      </c>
      <c r="V603" s="8">
        <f t="shared" si="99"/>
        <v>21.575000000000003</v>
      </c>
    </row>
    <row r="604" spans="1:22" ht="13.5" x14ac:dyDescent="0.25">
      <c r="A604" s="3">
        <f>RSI!A604</f>
        <v>42881</v>
      </c>
      <c r="B604" s="2">
        <f>RSI!B604</f>
        <v>32.762</v>
      </c>
      <c r="C604" s="2">
        <f>RSI!I604</f>
        <v>80.222558775329361</v>
      </c>
      <c r="D604" s="2">
        <f>MACD!E604</f>
        <v>-0.38708248646880605</v>
      </c>
      <c r="E604" s="2">
        <f>MACD!F604</f>
        <v>-1.2367299550248256</v>
      </c>
      <c r="F604" s="2">
        <f>'Moving Avg'!D604</f>
        <v>32.762</v>
      </c>
      <c r="G604" s="2">
        <f>'Moving Avg'!F604</f>
        <v>31.876199999999994</v>
      </c>
      <c r="H604" s="2">
        <f>'Moving Avg'!G604</f>
        <v>29.192379999999979</v>
      </c>
      <c r="I604" s="2">
        <f>'Moving Avg'!H604</f>
        <v>32.026294999999983</v>
      </c>
      <c r="J604" s="6" t="str">
        <f>OBV!F604</f>
        <v>NEUTRAL</v>
      </c>
      <c r="K604" s="6" t="str">
        <f>OBV!G604</f>
        <v>NEUTRAL</v>
      </c>
      <c r="L604" s="6" t="str">
        <f>OBV!H604</f>
        <v>NEUTRAL</v>
      </c>
      <c r="M604" s="8">
        <f t="shared" si="90"/>
        <v>0</v>
      </c>
      <c r="N604" s="8">
        <f t="shared" si="91"/>
        <v>0</v>
      </c>
      <c r="O604" s="8">
        <f t="shared" si="92"/>
        <v>50</v>
      </c>
      <c r="P604" s="8">
        <f t="shared" si="93"/>
        <v>33</v>
      </c>
      <c r="Q604" s="9">
        <f t="shared" si="94"/>
        <v>12.45</v>
      </c>
      <c r="R604" s="9">
        <f t="shared" si="95"/>
        <v>25.75</v>
      </c>
      <c r="S604" s="9">
        <f t="shared" si="96"/>
        <v>27.35</v>
      </c>
      <c r="T604" s="9">
        <f t="shared" si="97"/>
        <v>20.75</v>
      </c>
      <c r="U604" s="8">
        <f t="shared" si="98"/>
        <v>21.850000000000005</v>
      </c>
      <c r="V604" s="8">
        <f t="shared" si="99"/>
        <v>21.575000000000003</v>
      </c>
    </row>
    <row r="605" spans="1:22" ht="13.5" x14ac:dyDescent="0.25">
      <c r="A605" s="3">
        <f>RSI!A605</f>
        <v>42884</v>
      </c>
      <c r="B605" s="2">
        <f>RSI!B605</f>
        <v>32.762</v>
      </c>
      <c r="C605" s="2">
        <f>RSI!I605</f>
        <v>80.222558775329361</v>
      </c>
      <c r="D605" s="2">
        <f>MACD!E605</f>
        <v>-0.20333618680529142</v>
      </c>
      <c r="E605" s="2">
        <f>MACD!F605</f>
        <v>-1.0300512013809189</v>
      </c>
      <c r="F605" s="2">
        <f>'Moving Avg'!D605</f>
        <v>32.762</v>
      </c>
      <c r="G605" s="2">
        <f>'Moving Avg'!F605</f>
        <v>32.114249999999991</v>
      </c>
      <c r="H605" s="2">
        <f>'Moving Avg'!G605</f>
        <v>29.275599999999976</v>
      </c>
      <c r="I605" s="2">
        <f>'Moving Avg'!H605</f>
        <v>32.01995999999999</v>
      </c>
      <c r="J605" s="6" t="str">
        <f>OBV!F605</f>
        <v>NEUTRAL</v>
      </c>
      <c r="K605" s="6" t="str">
        <f>OBV!G605</f>
        <v>NEUTRAL</v>
      </c>
      <c r="L605" s="6" t="str">
        <f>OBV!H605</f>
        <v>NEUTRAL</v>
      </c>
      <c r="M605" s="8">
        <f t="shared" si="90"/>
        <v>0</v>
      </c>
      <c r="N605" s="8">
        <f t="shared" si="91"/>
        <v>0</v>
      </c>
      <c r="O605" s="8">
        <f t="shared" si="92"/>
        <v>50</v>
      </c>
      <c r="P605" s="8">
        <f t="shared" si="93"/>
        <v>33</v>
      </c>
      <c r="Q605" s="9">
        <f t="shared" si="94"/>
        <v>12.45</v>
      </c>
      <c r="R605" s="9">
        <f t="shared" si="95"/>
        <v>25.75</v>
      </c>
      <c r="S605" s="9">
        <f t="shared" si="96"/>
        <v>27.35</v>
      </c>
      <c r="T605" s="9">
        <f t="shared" si="97"/>
        <v>20.75</v>
      </c>
      <c r="U605" s="8">
        <f t="shared" si="98"/>
        <v>21.850000000000005</v>
      </c>
      <c r="V605" s="8">
        <f t="shared" si="99"/>
        <v>21.575000000000003</v>
      </c>
    </row>
    <row r="606" spans="1:22" ht="13.5" x14ac:dyDescent="0.25">
      <c r="A606" s="3">
        <f>RSI!A606</f>
        <v>42885</v>
      </c>
      <c r="B606" s="2">
        <f>RSI!B606</f>
        <v>32.762</v>
      </c>
      <c r="C606" s="2">
        <f>RSI!I606</f>
        <v>80.222558775329361</v>
      </c>
      <c r="D606" s="2">
        <f>MACD!E606</f>
        <v>-5.7058189213588406E-2</v>
      </c>
      <c r="E606" s="2">
        <f>MACD!F606</f>
        <v>-0.83545259894745283</v>
      </c>
      <c r="F606" s="2">
        <f>'Moving Avg'!D606</f>
        <v>32.762</v>
      </c>
      <c r="G606" s="2">
        <f>'Moving Avg'!F606</f>
        <v>32.352299999999993</v>
      </c>
      <c r="H606" s="2">
        <f>'Moving Avg'!G606</f>
        <v>29.358819999999977</v>
      </c>
      <c r="I606" s="2">
        <f>'Moving Avg'!H606</f>
        <v>32.013624999999983</v>
      </c>
      <c r="J606" s="6" t="str">
        <f>OBV!F606</f>
        <v>NEUTRAL</v>
      </c>
      <c r="K606" s="6" t="str">
        <f>OBV!G606</f>
        <v>NEUTRAL</v>
      </c>
      <c r="L606" s="6" t="str">
        <f>OBV!H606</f>
        <v>NEUTRAL</v>
      </c>
      <c r="M606" s="8">
        <f t="shared" si="90"/>
        <v>0</v>
      </c>
      <c r="N606" s="8">
        <f t="shared" si="91"/>
        <v>0</v>
      </c>
      <c r="O606" s="8">
        <f t="shared" si="92"/>
        <v>50</v>
      </c>
      <c r="P606" s="8">
        <f t="shared" si="93"/>
        <v>33</v>
      </c>
      <c r="Q606" s="9">
        <f t="shared" si="94"/>
        <v>12.45</v>
      </c>
      <c r="R606" s="9">
        <f t="shared" si="95"/>
        <v>25.75</v>
      </c>
      <c r="S606" s="9">
        <f t="shared" si="96"/>
        <v>27.35</v>
      </c>
      <c r="T606" s="9">
        <f t="shared" si="97"/>
        <v>20.75</v>
      </c>
      <c r="U606" s="8">
        <f t="shared" si="98"/>
        <v>21.850000000000005</v>
      </c>
      <c r="V606" s="8">
        <f t="shared" si="99"/>
        <v>21.575000000000003</v>
      </c>
    </row>
    <row r="607" spans="1:22" ht="13.5" x14ac:dyDescent="0.25">
      <c r="A607" s="3">
        <f>RSI!A607</f>
        <v>42886</v>
      </c>
      <c r="B607" s="2">
        <f>RSI!B607</f>
        <v>32.762</v>
      </c>
      <c r="C607" s="2">
        <f>RSI!I607</f>
        <v>80.222558775329361</v>
      </c>
      <c r="D607" s="2">
        <f>MACD!E607</f>
        <v>5.8197315329351795E-2</v>
      </c>
      <c r="E607" s="2">
        <f>MACD!F607</f>
        <v>-0.65672261609209193</v>
      </c>
      <c r="F607" s="2">
        <f>'Moving Avg'!D607</f>
        <v>32.762</v>
      </c>
      <c r="G607" s="2">
        <f>'Moving Avg'!F607</f>
        <v>32.527549999999998</v>
      </c>
      <c r="H607" s="2">
        <f>'Moving Avg'!G607</f>
        <v>29.442039999999974</v>
      </c>
      <c r="I607" s="2">
        <f>'Moving Avg'!H607</f>
        <v>32.007289999999983</v>
      </c>
      <c r="J607" s="6" t="str">
        <f>OBV!F607</f>
        <v>NEUTRAL</v>
      </c>
      <c r="K607" s="6" t="str">
        <f>OBV!G607</f>
        <v>NEUTRAL</v>
      </c>
      <c r="L607" s="6" t="str">
        <f>OBV!H607</f>
        <v>NEUTRAL</v>
      </c>
      <c r="M607" s="8">
        <f t="shared" si="90"/>
        <v>0</v>
      </c>
      <c r="N607" s="8">
        <f t="shared" si="91"/>
        <v>0</v>
      </c>
      <c r="O607" s="8">
        <f t="shared" si="92"/>
        <v>50</v>
      </c>
      <c r="P607" s="8">
        <f t="shared" si="93"/>
        <v>33</v>
      </c>
      <c r="Q607" s="9">
        <f t="shared" si="94"/>
        <v>12.45</v>
      </c>
      <c r="R607" s="9">
        <f t="shared" si="95"/>
        <v>25.75</v>
      </c>
      <c r="S607" s="9">
        <f t="shared" si="96"/>
        <v>27.35</v>
      </c>
      <c r="T607" s="9">
        <f t="shared" si="97"/>
        <v>20.75</v>
      </c>
      <c r="U607" s="8">
        <f t="shared" si="98"/>
        <v>21.850000000000005</v>
      </c>
      <c r="V607" s="8">
        <f t="shared" si="99"/>
        <v>21.575000000000003</v>
      </c>
    </row>
    <row r="608" spans="1:22" ht="13.5" x14ac:dyDescent="0.25">
      <c r="A608" s="3">
        <f>RSI!A608</f>
        <v>42887</v>
      </c>
      <c r="B608" s="2">
        <f>RSI!B608</f>
        <v>32.762</v>
      </c>
      <c r="C608" s="2">
        <f>RSI!I608</f>
        <v>80.222558775329361</v>
      </c>
      <c r="D608" s="2">
        <f>MACD!E608</f>
        <v>0.14783399478231729</v>
      </c>
      <c r="E608" s="2">
        <f>MACD!F608</f>
        <v>-0.49581129391721007</v>
      </c>
      <c r="F608" s="2">
        <f>'Moving Avg'!D608</f>
        <v>32.762</v>
      </c>
      <c r="G608" s="2">
        <f>'Moving Avg'!F608</f>
        <v>32.637199999999993</v>
      </c>
      <c r="H608" s="2">
        <f>'Moving Avg'!G608</f>
        <v>29.525259999999975</v>
      </c>
      <c r="I608" s="2">
        <f>'Moving Avg'!H608</f>
        <v>32.000954999999983</v>
      </c>
      <c r="J608" s="6" t="str">
        <f>OBV!F608</f>
        <v>NEUTRAL</v>
      </c>
      <c r="K608" s="6" t="str">
        <f>OBV!G608</f>
        <v>NEUTRAL</v>
      </c>
      <c r="L608" s="6" t="str">
        <f>OBV!H608</f>
        <v>NEUTRAL</v>
      </c>
      <c r="M608" s="8">
        <f t="shared" si="90"/>
        <v>0</v>
      </c>
      <c r="N608" s="8">
        <f t="shared" si="91"/>
        <v>0</v>
      </c>
      <c r="O608" s="8">
        <f t="shared" si="92"/>
        <v>50</v>
      </c>
      <c r="P608" s="8">
        <f t="shared" si="93"/>
        <v>33</v>
      </c>
      <c r="Q608" s="9">
        <f t="shared" si="94"/>
        <v>12.45</v>
      </c>
      <c r="R608" s="9">
        <f t="shared" si="95"/>
        <v>25.75</v>
      </c>
      <c r="S608" s="9">
        <f t="shared" si="96"/>
        <v>27.35</v>
      </c>
      <c r="T608" s="9">
        <f t="shared" si="97"/>
        <v>20.75</v>
      </c>
      <c r="U608" s="8">
        <f t="shared" si="98"/>
        <v>21.850000000000005</v>
      </c>
      <c r="V608" s="8">
        <f t="shared" si="99"/>
        <v>21.575000000000003</v>
      </c>
    </row>
    <row r="609" spans="1:22" ht="13.5" x14ac:dyDescent="0.25">
      <c r="A609" s="3">
        <f>RSI!A609</f>
        <v>42888</v>
      </c>
      <c r="B609" s="2">
        <f>RSI!B609</f>
        <v>32.762</v>
      </c>
      <c r="C609" s="2">
        <f>RSI!I609</f>
        <v>80.222558775329361</v>
      </c>
      <c r="D609" s="2">
        <f>MACD!E609</f>
        <v>0.2163774445556399</v>
      </c>
      <c r="E609" s="2">
        <f>MACD!F609</f>
        <v>-0.35337354622264011</v>
      </c>
      <c r="F609" s="2">
        <f>'Moving Avg'!D609</f>
        <v>32.762</v>
      </c>
      <c r="G609" s="2">
        <f>'Moving Avg'!F609</f>
        <v>32.678799999999988</v>
      </c>
      <c r="H609" s="2">
        <f>'Moving Avg'!G609</f>
        <v>29.608479999999972</v>
      </c>
      <c r="I609" s="2">
        <f>'Moving Avg'!H609</f>
        <v>31.994619999999987</v>
      </c>
      <c r="J609" s="6" t="str">
        <f>OBV!F609</f>
        <v>NEUTRAL</v>
      </c>
      <c r="K609" s="6" t="str">
        <f>OBV!G609</f>
        <v>NEUTRAL</v>
      </c>
      <c r="L609" s="6" t="str">
        <f>OBV!H609</f>
        <v>NEUTRAL</v>
      </c>
      <c r="M609" s="8">
        <f t="shared" si="90"/>
        <v>0</v>
      </c>
      <c r="N609" s="8">
        <f t="shared" si="91"/>
        <v>0</v>
      </c>
      <c r="O609" s="8">
        <f t="shared" si="92"/>
        <v>50</v>
      </c>
      <c r="P609" s="8">
        <f t="shared" si="93"/>
        <v>33</v>
      </c>
      <c r="Q609" s="9">
        <f t="shared" si="94"/>
        <v>12.45</v>
      </c>
      <c r="R609" s="9">
        <f t="shared" si="95"/>
        <v>25.75</v>
      </c>
      <c r="S609" s="9">
        <f t="shared" si="96"/>
        <v>27.35</v>
      </c>
      <c r="T609" s="9">
        <f t="shared" si="97"/>
        <v>20.75</v>
      </c>
      <c r="U609" s="8">
        <f t="shared" si="98"/>
        <v>21.850000000000005</v>
      </c>
      <c r="V609" s="8">
        <f t="shared" si="99"/>
        <v>21.575000000000003</v>
      </c>
    </row>
    <row r="610" spans="1:22" ht="13.5" x14ac:dyDescent="0.25">
      <c r="A610" s="3">
        <f>RSI!A610</f>
        <v>42891</v>
      </c>
      <c r="B610" s="2">
        <f>RSI!B610</f>
        <v>32.762</v>
      </c>
      <c r="C610" s="2">
        <f>RSI!I610</f>
        <v>80.222558775329361</v>
      </c>
      <c r="D610" s="2">
        <f>MACD!E610</f>
        <v>0.26761373774493791</v>
      </c>
      <c r="E610" s="2">
        <f>MACD!F610</f>
        <v>-0.22917608942912451</v>
      </c>
      <c r="F610" s="2">
        <f>'Moving Avg'!D610</f>
        <v>32.762</v>
      </c>
      <c r="G610" s="2">
        <f>'Moving Avg'!F610</f>
        <v>32.720399999999998</v>
      </c>
      <c r="H610" s="2">
        <f>'Moving Avg'!G610</f>
        <v>29.691699999999972</v>
      </c>
      <c r="I610" s="2">
        <f>'Moving Avg'!H610</f>
        <v>31.988284999999983</v>
      </c>
      <c r="J610" s="6" t="str">
        <f>OBV!F610</f>
        <v>NEUTRAL</v>
      </c>
      <c r="K610" s="6" t="str">
        <f>OBV!G610</f>
        <v>NEUTRAL</v>
      </c>
      <c r="L610" s="6" t="str">
        <f>OBV!H610</f>
        <v>NEUTRAL</v>
      </c>
      <c r="M610" s="8">
        <f t="shared" si="90"/>
        <v>0</v>
      </c>
      <c r="N610" s="8">
        <f t="shared" si="91"/>
        <v>0</v>
      </c>
      <c r="O610" s="8">
        <f t="shared" si="92"/>
        <v>50</v>
      </c>
      <c r="P610" s="8">
        <f t="shared" si="93"/>
        <v>33</v>
      </c>
      <c r="Q610" s="9">
        <f t="shared" si="94"/>
        <v>12.45</v>
      </c>
      <c r="R610" s="9">
        <f t="shared" si="95"/>
        <v>25.75</v>
      </c>
      <c r="S610" s="9">
        <f t="shared" si="96"/>
        <v>27.35</v>
      </c>
      <c r="T610" s="9">
        <f t="shared" si="97"/>
        <v>20.75</v>
      </c>
      <c r="U610" s="8">
        <f t="shared" si="98"/>
        <v>21.850000000000005</v>
      </c>
      <c r="V610" s="8">
        <f t="shared" si="99"/>
        <v>21.575000000000003</v>
      </c>
    </row>
    <row r="611" spans="1:22" ht="13.5" x14ac:dyDescent="0.25">
      <c r="A611" s="3">
        <f>RSI!A611</f>
        <v>42892</v>
      </c>
      <c r="B611" s="2">
        <f>RSI!B611</f>
        <v>32.762</v>
      </c>
      <c r="C611" s="2">
        <f>RSI!I611</f>
        <v>80.222558775329361</v>
      </c>
      <c r="D611" s="2">
        <f>MACD!E611</f>
        <v>0.30470640348874412</v>
      </c>
      <c r="E611" s="2">
        <f>MACD!F611</f>
        <v>-0.1223995908455508</v>
      </c>
      <c r="F611" s="2">
        <f>'Moving Avg'!D611</f>
        <v>32.762</v>
      </c>
      <c r="G611" s="2">
        <f>'Moving Avg'!F611</f>
        <v>32.761999999999986</v>
      </c>
      <c r="H611" s="2">
        <f>'Moving Avg'!G611</f>
        <v>29.77491999999997</v>
      </c>
      <c r="I611" s="2">
        <f>'Moving Avg'!H611</f>
        <v>31.981949999999983</v>
      </c>
      <c r="J611" s="6" t="str">
        <f>OBV!F611</f>
        <v>NEUTRAL</v>
      </c>
      <c r="K611" s="6" t="str">
        <f>OBV!G611</f>
        <v>NEUTRAL</v>
      </c>
      <c r="L611" s="6" t="str">
        <f>OBV!H611</f>
        <v>NEUTRAL</v>
      </c>
      <c r="M611" s="8">
        <f t="shared" si="90"/>
        <v>0</v>
      </c>
      <c r="N611" s="8">
        <f t="shared" si="91"/>
        <v>0</v>
      </c>
      <c r="O611" s="8">
        <f t="shared" si="92"/>
        <v>50</v>
      </c>
      <c r="P611" s="8">
        <f t="shared" si="93"/>
        <v>33</v>
      </c>
      <c r="Q611" s="9">
        <f t="shared" si="94"/>
        <v>12.45</v>
      </c>
      <c r="R611" s="9">
        <f t="shared" si="95"/>
        <v>25.75</v>
      </c>
      <c r="S611" s="9">
        <f t="shared" si="96"/>
        <v>27.35</v>
      </c>
      <c r="T611" s="9">
        <f t="shared" si="97"/>
        <v>20.75</v>
      </c>
      <c r="U611" s="8">
        <f t="shared" si="98"/>
        <v>21.850000000000005</v>
      </c>
      <c r="V611" s="8">
        <f t="shared" si="99"/>
        <v>21.575000000000003</v>
      </c>
    </row>
    <row r="612" spans="1:22" ht="13.5" x14ac:dyDescent="0.25">
      <c r="A612" s="3">
        <f>RSI!A612</f>
        <v>42893</v>
      </c>
      <c r="B612" s="2">
        <f>RSI!B612</f>
        <v>32.762</v>
      </c>
      <c r="C612" s="2">
        <f>RSI!I612</f>
        <v>80.222558775329347</v>
      </c>
      <c r="D612" s="2">
        <f>MACD!E612</f>
        <v>0.33029517119698326</v>
      </c>
      <c r="E612" s="2">
        <f>MACD!F612</f>
        <v>-3.1860638437043981E-2</v>
      </c>
      <c r="F612" s="2">
        <f>'Moving Avg'!D612</f>
        <v>32.762</v>
      </c>
      <c r="G612" s="2">
        <f>'Moving Avg'!F612</f>
        <v>32.761999999999986</v>
      </c>
      <c r="H612" s="2">
        <f>'Moving Avg'!G612</f>
        <v>29.858139999999967</v>
      </c>
      <c r="I612" s="2">
        <f>'Moving Avg'!H612</f>
        <v>31.975614999999983</v>
      </c>
      <c r="J612" s="6" t="str">
        <f>OBV!F612</f>
        <v>NEUTRAL</v>
      </c>
      <c r="K612" s="6" t="str">
        <f>OBV!G612</f>
        <v>NEUTRAL</v>
      </c>
      <c r="L612" s="6" t="str">
        <f>OBV!H612</f>
        <v>NEUTRAL</v>
      </c>
      <c r="M612" s="8">
        <f t="shared" si="90"/>
        <v>0</v>
      </c>
      <c r="N612" s="8">
        <f t="shared" si="91"/>
        <v>0</v>
      </c>
      <c r="O612" s="8">
        <f t="shared" si="92"/>
        <v>50</v>
      </c>
      <c r="P612" s="8">
        <f t="shared" si="93"/>
        <v>33</v>
      </c>
      <c r="Q612" s="9">
        <f t="shared" si="94"/>
        <v>12.45</v>
      </c>
      <c r="R612" s="9">
        <f t="shared" si="95"/>
        <v>25.75</v>
      </c>
      <c r="S612" s="9">
        <f t="shared" si="96"/>
        <v>27.35</v>
      </c>
      <c r="T612" s="9">
        <f t="shared" si="97"/>
        <v>20.75</v>
      </c>
      <c r="U612" s="8">
        <f t="shared" si="98"/>
        <v>21.850000000000005</v>
      </c>
      <c r="V612" s="8">
        <f t="shared" si="99"/>
        <v>21.575000000000003</v>
      </c>
    </row>
    <row r="613" spans="1:22" ht="13.5" x14ac:dyDescent="0.25">
      <c r="A613" s="3">
        <f>RSI!A613</f>
        <v>42894</v>
      </c>
      <c r="B613" s="2">
        <f>RSI!B613</f>
        <v>32.762</v>
      </c>
      <c r="C613" s="2">
        <f>RSI!I613</f>
        <v>80.222558775329347</v>
      </c>
      <c r="D613" s="2">
        <f>MACD!E613</f>
        <v>0.34657930349036548</v>
      </c>
      <c r="E613" s="2">
        <f>MACD!F613</f>
        <v>4.3827349948437906E-2</v>
      </c>
      <c r="F613" s="2">
        <f>'Moving Avg'!D613</f>
        <v>32.762</v>
      </c>
      <c r="G613" s="2">
        <f>'Moving Avg'!F613</f>
        <v>32.761999999999986</v>
      </c>
      <c r="H613" s="2">
        <f>'Moving Avg'!G613</f>
        <v>29.941359999999968</v>
      </c>
      <c r="I613" s="2">
        <f>'Moving Avg'!H613</f>
        <v>31.969279999999983</v>
      </c>
      <c r="J613" s="6" t="str">
        <f>OBV!F613</f>
        <v>NEUTRAL</v>
      </c>
      <c r="K613" s="6" t="str">
        <f>OBV!G613</f>
        <v>NEUTRAL</v>
      </c>
      <c r="L613" s="6" t="str">
        <f>OBV!H613</f>
        <v>NEUTRAL</v>
      </c>
      <c r="M613" s="8">
        <f t="shared" si="90"/>
        <v>0</v>
      </c>
      <c r="N613" s="8">
        <f t="shared" si="91"/>
        <v>0</v>
      </c>
      <c r="O613" s="8">
        <f t="shared" si="92"/>
        <v>50</v>
      </c>
      <c r="P613" s="8">
        <f t="shared" si="93"/>
        <v>33</v>
      </c>
      <c r="Q613" s="9">
        <f t="shared" si="94"/>
        <v>12.45</v>
      </c>
      <c r="R613" s="9">
        <f t="shared" si="95"/>
        <v>25.75</v>
      </c>
      <c r="S613" s="9">
        <f t="shared" si="96"/>
        <v>27.35</v>
      </c>
      <c r="T613" s="9">
        <f t="shared" si="97"/>
        <v>20.75</v>
      </c>
      <c r="U613" s="8">
        <f t="shared" si="98"/>
        <v>21.850000000000005</v>
      </c>
      <c r="V613" s="8">
        <f t="shared" si="99"/>
        <v>21.575000000000003</v>
      </c>
    </row>
    <row r="614" spans="1:22" ht="13.5" x14ac:dyDescent="0.25">
      <c r="A614" s="3">
        <f>RSI!A614</f>
        <v>42895</v>
      </c>
      <c r="B614" s="2">
        <f>RSI!B614</f>
        <v>31.780999999999999</v>
      </c>
      <c r="C614" s="2">
        <f>RSI!I614</f>
        <v>46.898765008555813</v>
      </c>
      <c r="D614" s="2">
        <f>MACD!E614</f>
        <v>0.42805457177161443</v>
      </c>
      <c r="E614" s="2">
        <f>MACD!F614</f>
        <v>0.12067279431307321</v>
      </c>
      <c r="F614" s="2">
        <f>'Moving Avg'!D614</f>
        <v>32.565800000000003</v>
      </c>
      <c r="G614" s="2">
        <f>'Moving Avg'!F614</f>
        <v>32.712949999999992</v>
      </c>
      <c r="H614" s="2">
        <f>'Moving Avg'!G614</f>
        <v>30.004959999999969</v>
      </c>
      <c r="I614" s="2">
        <f>'Moving Avg'!H614</f>
        <v>31.958039999999983</v>
      </c>
      <c r="J614" s="6" t="str">
        <f>OBV!F614</f>
        <v>NEUTRAL</v>
      </c>
      <c r="K614" s="6" t="str">
        <f>OBV!G614</f>
        <v>NEUTRAL</v>
      </c>
      <c r="L614" s="6" t="str">
        <f>OBV!H614</f>
        <v>NEUTRAL</v>
      </c>
      <c r="M614" s="8">
        <f t="shared" si="90"/>
        <v>25</v>
      </c>
      <c r="N614" s="8">
        <f t="shared" si="91"/>
        <v>0</v>
      </c>
      <c r="O614" s="8">
        <f t="shared" si="92"/>
        <v>50</v>
      </c>
      <c r="P614" s="8">
        <f t="shared" si="93"/>
        <v>33</v>
      </c>
      <c r="Q614" s="9">
        <f t="shared" si="94"/>
        <v>21.2</v>
      </c>
      <c r="R614" s="9">
        <f t="shared" si="95"/>
        <v>30.75</v>
      </c>
      <c r="S614" s="9">
        <f t="shared" si="96"/>
        <v>31.1</v>
      </c>
      <c r="T614" s="9">
        <f t="shared" si="97"/>
        <v>27</v>
      </c>
      <c r="U614" s="8">
        <f t="shared" si="98"/>
        <v>27.683333333333337</v>
      </c>
      <c r="V614" s="8">
        <f t="shared" si="99"/>
        <v>27.512500000000003</v>
      </c>
    </row>
    <row r="615" spans="1:22" ht="13.5" x14ac:dyDescent="0.25">
      <c r="A615" s="3">
        <f>RSI!A615</f>
        <v>42898</v>
      </c>
      <c r="B615" s="2">
        <f>RSI!B615</f>
        <v>30.350999999999999</v>
      </c>
      <c r="C615" s="2">
        <f>RSI!I615</f>
        <v>28.387482188041147</v>
      </c>
      <c r="D615" s="2">
        <f>MACD!E615</f>
        <v>0.60411576974956205</v>
      </c>
      <c r="E615" s="2">
        <f>MACD!F615</f>
        <v>0.21736138940037097</v>
      </c>
      <c r="F615" s="2">
        <f>'Moving Avg'!D615</f>
        <v>32.083600000000004</v>
      </c>
      <c r="G615" s="2">
        <f>'Moving Avg'!F615</f>
        <v>32.592399999999991</v>
      </c>
      <c r="H615" s="2">
        <f>'Moving Avg'!G615</f>
        <v>30.039959999999965</v>
      </c>
      <c r="I615" s="2">
        <f>'Moving Avg'!H615</f>
        <v>31.939649999999979</v>
      </c>
      <c r="J615" s="6" t="str">
        <f>OBV!F615</f>
        <v>NEUTRAL</v>
      </c>
      <c r="K615" s="6" t="str">
        <f>OBV!G615</f>
        <v>NEUTRAL</v>
      </c>
      <c r="L615" s="6" t="str">
        <f>OBV!H615</f>
        <v>NEUTRAL</v>
      </c>
      <c r="M615" s="8">
        <f t="shared" si="90"/>
        <v>50</v>
      </c>
      <c r="N615" s="8">
        <f t="shared" si="91"/>
        <v>0</v>
      </c>
      <c r="O615" s="8">
        <f t="shared" si="92"/>
        <v>50</v>
      </c>
      <c r="P615" s="8">
        <f t="shared" si="93"/>
        <v>33</v>
      </c>
      <c r="Q615" s="9">
        <f t="shared" si="94"/>
        <v>29.95</v>
      </c>
      <c r="R615" s="9">
        <f t="shared" si="95"/>
        <v>35.75</v>
      </c>
      <c r="S615" s="9">
        <f t="shared" si="96"/>
        <v>34.85</v>
      </c>
      <c r="T615" s="9">
        <f t="shared" si="97"/>
        <v>33.25</v>
      </c>
      <c r="U615" s="8">
        <f t="shared" si="98"/>
        <v>33.516666666666673</v>
      </c>
      <c r="V615" s="8">
        <f t="shared" si="99"/>
        <v>33.450000000000003</v>
      </c>
    </row>
    <row r="616" spans="1:22" ht="13.5" x14ac:dyDescent="0.25">
      <c r="A616" s="3">
        <f>RSI!A616</f>
        <v>42899</v>
      </c>
      <c r="B616" s="2">
        <f>RSI!B616</f>
        <v>30.350999999999999</v>
      </c>
      <c r="C616" s="2">
        <f>RSI!I616</f>
        <v>28.387482188041147</v>
      </c>
      <c r="D616" s="2">
        <f>MACD!E616</f>
        <v>0.76264672805422506</v>
      </c>
      <c r="E616" s="2">
        <f>MACD!F616</f>
        <v>0.32641845713114181</v>
      </c>
      <c r="F616" s="2">
        <f>'Moving Avg'!D616</f>
        <v>31.601400000000002</v>
      </c>
      <c r="G616" s="2">
        <f>'Moving Avg'!F616</f>
        <v>32.471849999999996</v>
      </c>
      <c r="H616" s="2">
        <f>'Moving Avg'!G616</f>
        <v>30.100579999999972</v>
      </c>
      <c r="I616" s="2">
        <f>'Moving Avg'!H616</f>
        <v>31.921259999999975</v>
      </c>
      <c r="J616" s="6" t="str">
        <f>OBV!F616</f>
        <v>NEUTRAL</v>
      </c>
      <c r="K616" s="6" t="str">
        <f>OBV!G616</f>
        <v>NEUTRAL</v>
      </c>
      <c r="L616" s="6" t="str">
        <f>OBV!H616</f>
        <v>NEUTRAL</v>
      </c>
      <c r="M616" s="8">
        <f t="shared" si="90"/>
        <v>50</v>
      </c>
      <c r="N616" s="8">
        <f t="shared" si="91"/>
        <v>0</v>
      </c>
      <c r="O616" s="8">
        <f t="shared" si="92"/>
        <v>0</v>
      </c>
      <c r="P616" s="8">
        <f t="shared" si="93"/>
        <v>33</v>
      </c>
      <c r="Q616" s="9">
        <f t="shared" si="94"/>
        <v>22.45</v>
      </c>
      <c r="R616" s="9">
        <f t="shared" si="95"/>
        <v>18.25</v>
      </c>
      <c r="S616" s="9">
        <f t="shared" si="96"/>
        <v>22.35</v>
      </c>
      <c r="T616" s="9">
        <f t="shared" si="97"/>
        <v>20.75</v>
      </c>
      <c r="U616" s="8">
        <f t="shared" si="98"/>
        <v>21.016666666666669</v>
      </c>
      <c r="V616" s="8">
        <f t="shared" si="99"/>
        <v>20.950000000000003</v>
      </c>
    </row>
    <row r="617" spans="1:22" ht="13.5" x14ac:dyDescent="0.25">
      <c r="A617" s="3">
        <f>RSI!A617</f>
        <v>42900</v>
      </c>
      <c r="B617" s="2">
        <f>RSI!B617</f>
        <v>30.350999999999999</v>
      </c>
      <c r="C617" s="2">
        <f>RSI!I617</f>
        <v>28.387482188041147</v>
      </c>
      <c r="D617" s="2">
        <f>MACD!E617</f>
        <v>0.90563654748888212</v>
      </c>
      <c r="E617" s="2">
        <f>MACD!F617</f>
        <v>0.4422620752026899</v>
      </c>
      <c r="F617" s="2">
        <f>'Moving Avg'!D617</f>
        <v>31.119199999999999</v>
      </c>
      <c r="G617" s="2">
        <f>'Moving Avg'!F617</f>
        <v>32.351299999999995</v>
      </c>
      <c r="H617" s="2">
        <f>'Moving Avg'!G617</f>
        <v>30.161199999999972</v>
      </c>
      <c r="I617" s="2">
        <f>'Moving Avg'!H617</f>
        <v>31.900844999999972</v>
      </c>
      <c r="J617" s="6" t="str">
        <f>OBV!F617</f>
        <v>NEUTRAL</v>
      </c>
      <c r="K617" s="6" t="str">
        <f>OBV!G617</f>
        <v>NEUTRAL</v>
      </c>
      <c r="L617" s="6" t="str">
        <f>OBV!H617</f>
        <v>NEUTRAL</v>
      </c>
      <c r="M617" s="8">
        <f t="shared" si="90"/>
        <v>50</v>
      </c>
      <c r="N617" s="8">
        <f t="shared" si="91"/>
        <v>0</v>
      </c>
      <c r="O617" s="8">
        <f t="shared" si="92"/>
        <v>0</v>
      </c>
      <c r="P617" s="8">
        <f t="shared" si="93"/>
        <v>33</v>
      </c>
      <c r="Q617" s="9">
        <f t="shared" si="94"/>
        <v>22.45</v>
      </c>
      <c r="R617" s="9">
        <f t="shared" si="95"/>
        <v>18.25</v>
      </c>
      <c r="S617" s="9">
        <f t="shared" si="96"/>
        <v>22.35</v>
      </c>
      <c r="T617" s="9">
        <f t="shared" si="97"/>
        <v>20.75</v>
      </c>
      <c r="U617" s="8">
        <f t="shared" si="98"/>
        <v>21.016666666666669</v>
      </c>
      <c r="V617" s="8">
        <f t="shared" si="99"/>
        <v>20.950000000000003</v>
      </c>
    </row>
    <row r="618" spans="1:22" ht="13.5" x14ac:dyDescent="0.25">
      <c r="A618" s="3">
        <f>RSI!A618</f>
        <v>42901</v>
      </c>
      <c r="B618" s="2">
        <f>RSI!B618</f>
        <v>30.350999999999999</v>
      </c>
      <c r="C618" s="2">
        <f>RSI!I618</f>
        <v>28.387482188041147</v>
      </c>
      <c r="D618" s="2">
        <f>MACD!E618</f>
        <v>1.0348207473594648</v>
      </c>
      <c r="E618" s="2">
        <f>MACD!F618</f>
        <v>0.56077380963404488</v>
      </c>
      <c r="F618" s="2">
        <f>'Moving Avg'!D618</f>
        <v>30.637</v>
      </c>
      <c r="G618" s="2">
        <f>'Moving Avg'!F618</f>
        <v>32.23075</v>
      </c>
      <c r="H618" s="2">
        <f>'Moving Avg'!G618</f>
        <v>30.22181999999998</v>
      </c>
      <c r="I618" s="2">
        <f>'Moving Avg'!H618</f>
        <v>31.880429999999969</v>
      </c>
      <c r="J618" s="6" t="str">
        <f>OBV!F618</f>
        <v>BULLISH</v>
      </c>
      <c r="K618" s="6" t="str">
        <f>OBV!G618</f>
        <v>NEUTRAL</v>
      </c>
      <c r="L618" s="6" t="str">
        <f>OBV!H618</f>
        <v>BULLISH DIVERGENCE</v>
      </c>
      <c r="M618" s="8">
        <f t="shared" si="90"/>
        <v>50</v>
      </c>
      <c r="N618" s="8">
        <f t="shared" si="91"/>
        <v>0</v>
      </c>
      <c r="O618" s="8">
        <f t="shared" si="92"/>
        <v>0</v>
      </c>
      <c r="P618" s="8">
        <f t="shared" si="93"/>
        <v>66.5</v>
      </c>
      <c r="Q618" s="9">
        <f t="shared" si="94"/>
        <v>27.475000000000001</v>
      </c>
      <c r="R618" s="9">
        <f t="shared" si="95"/>
        <v>26.625</v>
      </c>
      <c r="S618" s="9">
        <f t="shared" si="96"/>
        <v>37.424999999999997</v>
      </c>
      <c r="T618" s="9">
        <f t="shared" si="97"/>
        <v>29.125</v>
      </c>
      <c r="U618" s="8">
        <f t="shared" si="98"/>
        <v>30.508333333333336</v>
      </c>
      <c r="V618" s="8">
        <f t="shared" si="99"/>
        <v>30.162500000000001</v>
      </c>
    </row>
    <row r="619" spans="1:22" ht="13.5" x14ac:dyDescent="0.25">
      <c r="A619" s="3">
        <f>RSI!A619</f>
        <v>42902</v>
      </c>
      <c r="B619" s="2">
        <f>RSI!B619</f>
        <v>31.173999999999999</v>
      </c>
      <c r="C619" s="2">
        <f>RSI!I619</f>
        <v>45.147487912927417</v>
      </c>
      <c r="D619" s="2">
        <f>MACD!E619</f>
        <v>1.0907534310488494</v>
      </c>
      <c r="E619" s="2">
        <f>MACD!F619</f>
        <v>0.66676973391700578</v>
      </c>
      <c r="F619" s="2">
        <f>'Moving Avg'!D619</f>
        <v>30.515599999999999</v>
      </c>
      <c r="G619" s="2">
        <f>'Moving Avg'!F619</f>
        <v>32.151349999999994</v>
      </c>
      <c r="H619" s="2">
        <f>'Moving Avg'!G619</f>
        <v>30.298899999999975</v>
      </c>
      <c r="I619" s="2">
        <f>'Moving Avg'!H619</f>
        <v>31.864129999999967</v>
      </c>
      <c r="J619" s="6" t="str">
        <f>OBV!F619</f>
        <v>BULLISH</v>
      </c>
      <c r="K619" s="6" t="str">
        <f>OBV!G619</f>
        <v>NEUTRAL</v>
      </c>
      <c r="L619" s="6" t="str">
        <f>OBV!H619</f>
        <v>CONFIRMED BULLISH</v>
      </c>
      <c r="M619" s="8">
        <f t="shared" si="90"/>
        <v>25</v>
      </c>
      <c r="N619" s="8">
        <f t="shared" si="91"/>
        <v>0</v>
      </c>
      <c r="O619" s="8">
        <f t="shared" si="92"/>
        <v>0</v>
      </c>
      <c r="P619" s="8">
        <f t="shared" si="93"/>
        <v>83.5</v>
      </c>
      <c r="Q619" s="9">
        <f t="shared" si="94"/>
        <v>21.274999999999999</v>
      </c>
      <c r="R619" s="9">
        <f t="shared" si="95"/>
        <v>25.875</v>
      </c>
      <c r="S619" s="9">
        <f t="shared" si="96"/>
        <v>41.325000000000003</v>
      </c>
      <c r="T619" s="9">
        <f t="shared" si="97"/>
        <v>27.125</v>
      </c>
      <c r="U619" s="8">
        <f t="shared" si="98"/>
        <v>29.491666666666664</v>
      </c>
      <c r="V619" s="8">
        <f t="shared" si="99"/>
        <v>28.9</v>
      </c>
    </row>
    <row r="620" spans="1:22" ht="13.5" x14ac:dyDescent="0.25">
      <c r="A620" s="3">
        <f>RSI!A620</f>
        <v>42905</v>
      </c>
      <c r="B620" s="2">
        <f>RSI!B620</f>
        <v>31.173999999999999</v>
      </c>
      <c r="C620" s="2">
        <f>RSI!I620</f>
        <v>45.147487912927417</v>
      </c>
      <c r="D620" s="2">
        <f>MACD!E620</f>
        <v>1.1402419617906823</v>
      </c>
      <c r="E620" s="2">
        <f>MACD!F620</f>
        <v>0.76146417949174106</v>
      </c>
      <c r="F620" s="2">
        <f>'Moving Avg'!D620</f>
        <v>30.680200000000003</v>
      </c>
      <c r="G620" s="2">
        <f>'Moving Avg'!F620</f>
        <v>32.071950000000001</v>
      </c>
      <c r="H620" s="2">
        <f>'Moving Avg'!G620</f>
        <v>30.392339999999976</v>
      </c>
      <c r="I620" s="2">
        <f>'Moving Avg'!H620</f>
        <v>31.847829999999973</v>
      </c>
      <c r="J620" s="6" t="str">
        <f>OBV!F620</f>
        <v>BULLISH</v>
      </c>
      <c r="K620" s="6" t="str">
        <f>OBV!G620</f>
        <v>NEUTRAL</v>
      </c>
      <c r="L620" s="6" t="str">
        <f>OBV!H620</f>
        <v>CONFIRMED BULLISH</v>
      </c>
      <c r="M620" s="8">
        <f t="shared" si="90"/>
        <v>25</v>
      </c>
      <c r="N620" s="8">
        <f t="shared" si="91"/>
        <v>0</v>
      </c>
      <c r="O620" s="8">
        <f t="shared" si="92"/>
        <v>0</v>
      </c>
      <c r="P620" s="8">
        <f t="shared" si="93"/>
        <v>83.5</v>
      </c>
      <c r="Q620" s="9">
        <f t="shared" si="94"/>
        <v>21.274999999999999</v>
      </c>
      <c r="R620" s="9">
        <f t="shared" si="95"/>
        <v>25.875</v>
      </c>
      <c r="S620" s="9">
        <f t="shared" si="96"/>
        <v>41.325000000000003</v>
      </c>
      <c r="T620" s="9">
        <f t="shared" si="97"/>
        <v>27.125</v>
      </c>
      <c r="U620" s="8">
        <f t="shared" si="98"/>
        <v>29.491666666666664</v>
      </c>
      <c r="V620" s="8">
        <f t="shared" si="99"/>
        <v>28.9</v>
      </c>
    </row>
    <row r="621" spans="1:22" ht="13.5" x14ac:dyDescent="0.25">
      <c r="A621" s="3">
        <f>RSI!A621</f>
        <v>42906</v>
      </c>
      <c r="B621" s="2">
        <f>RSI!B621</f>
        <v>31.173999999999999</v>
      </c>
      <c r="C621" s="2">
        <f>RSI!I621</f>
        <v>45.147487912927417</v>
      </c>
      <c r="D621" s="2">
        <f>MACD!E621</f>
        <v>1.18411768289279</v>
      </c>
      <c r="E621" s="2">
        <f>MACD!F621</f>
        <v>0.8459948801719509</v>
      </c>
      <c r="F621" s="2">
        <f>'Moving Avg'!D621</f>
        <v>30.844800000000003</v>
      </c>
      <c r="G621" s="2">
        <f>'Moving Avg'!F621</f>
        <v>31.992550000000001</v>
      </c>
      <c r="H621" s="2">
        <f>'Moving Avg'!G621</f>
        <v>30.485779999999977</v>
      </c>
      <c r="I621" s="2">
        <f>'Moving Avg'!H621</f>
        <v>31.831529999999972</v>
      </c>
      <c r="J621" s="6" t="str">
        <f>OBV!F621</f>
        <v>BULLISH</v>
      </c>
      <c r="K621" s="6" t="str">
        <f>OBV!G621</f>
        <v>NEUTRAL</v>
      </c>
      <c r="L621" s="6" t="str">
        <f>OBV!H621</f>
        <v>BULLISH DIVERGENCE</v>
      </c>
      <c r="M621" s="8">
        <f t="shared" si="90"/>
        <v>25</v>
      </c>
      <c r="N621" s="8">
        <f t="shared" si="91"/>
        <v>0</v>
      </c>
      <c r="O621" s="8">
        <f t="shared" si="92"/>
        <v>0</v>
      </c>
      <c r="P621" s="8">
        <f t="shared" si="93"/>
        <v>66.5</v>
      </c>
      <c r="Q621" s="9">
        <f t="shared" si="94"/>
        <v>18.725000000000001</v>
      </c>
      <c r="R621" s="9">
        <f t="shared" si="95"/>
        <v>21.625</v>
      </c>
      <c r="S621" s="9">
        <f t="shared" si="96"/>
        <v>33.674999999999997</v>
      </c>
      <c r="T621" s="9">
        <f t="shared" si="97"/>
        <v>22.875</v>
      </c>
      <c r="U621" s="8">
        <f t="shared" si="98"/>
        <v>24.675000000000001</v>
      </c>
      <c r="V621" s="8">
        <f t="shared" si="99"/>
        <v>24.225000000000001</v>
      </c>
    </row>
    <row r="622" spans="1:22" ht="13.5" x14ac:dyDescent="0.25">
      <c r="A622" s="3">
        <f>RSI!A622</f>
        <v>42907</v>
      </c>
      <c r="B622" s="2">
        <f>RSI!B622</f>
        <v>30.242999999999999</v>
      </c>
      <c r="C622" s="2">
        <f>RSI!I622</f>
        <v>33.928498160325546</v>
      </c>
      <c r="D622" s="2">
        <f>MACD!E622</f>
        <v>1.2920588583101953</v>
      </c>
      <c r="E622" s="2">
        <f>MACD!F622</f>
        <v>0.93520767579959974</v>
      </c>
      <c r="F622" s="2">
        <f>'Moving Avg'!D622</f>
        <v>30.823199999999996</v>
      </c>
      <c r="G622" s="2">
        <f>'Moving Avg'!F622</f>
        <v>31.866599999999998</v>
      </c>
      <c r="H622" s="2">
        <f>'Moving Avg'!G622</f>
        <v>30.560599999999976</v>
      </c>
      <c r="I622" s="2">
        <f>'Moving Avg'!H622</f>
        <v>31.810574999999972</v>
      </c>
      <c r="J622" s="6" t="str">
        <f>OBV!F622</f>
        <v>BULLISH</v>
      </c>
      <c r="K622" s="6" t="str">
        <f>OBV!G622</f>
        <v>NEUTRAL</v>
      </c>
      <c r="L622" s="6" t="str">
        <f>OBV!H622</f>
        <v>CONFIRMED BULLISH</v>
      </c>
      <c r="M622" s="8">
        <f t="shared" si="90"/>
        <v>25</v>
      </c>
      <c r="N622" s="8">
        <f t="shared" si="91"/>
        <v>0</v>
      </c>
      <c r="O622" s="8">
        <f t="shared" si="92"/>
        <v>0</v>
      </c>
      <c r="P622" s="8">
        <f t="shared" si="93"/>
        <v>83.5</v>
      </c>
      <c r="Q622" s="9">
        <f t="shared" si="94"/>
        <v>21.274999999999999</v>
      </c>
      <c r="R622" s="9">
        <f t="shared" si="95"/>
        <v>25.875</v>
      </c>
      <c r="S622" s="9">
        <f t="shared" si="96"/>
        <v>41.325000000000003</v>
      </c>
      <c r="T622" s="9">
        <f t="shared" si="97"/>
        <v>27.125</v>
      </c>
      <c r="U622" s="8">
        <f t="shared" si="98"/>
        <v>29.491666666666664</v>
      </c>
      <c r="V622" s="8">
        <f t="shared" si="99"/>
        <v>28.9</v>
      </c>
    </row>
    <row r="623" spans="1:22" ht="13.5" x14ac:dyDescent="0.25">
      <c r="A623" s="3">
        <f>RSI!A623</f>
        <v>42908</v>
      </c>
      <c r="B623" s="2">
        <f>RSI!B623</f>
        <v>31.149000000000001</v>
      </c>
      <c r="C623" s="2">
        <f>RSI!I623</f>
        <v>47.579998645026528</v>
      </c>
      <c r="D623" s="2">
        <f>MACD!E623</f>
        <v>1.3234992794114682</v>
      </c>
      <c r="E623" s="2">
        <f>MACD!F623</f>
        <v>1.0128659965219735</v>
      </c>
      <c r="F623" s="2">
        <f>'Moving Avg'!D623</f>
        <v>30.982799999999997</v>
      </c>
      <c r="G623" s="2">
        <f>'Moving Avg'!F623</f>
        <v>31.785950000000003</v>
      </c>
      <c r="H623" s="2">
        <f>'Moving Avg'!G623</f>
        <v>30.637659999999979</v>
      </c>
      <c r="I623" s="2">
        <f>'Moving Avg'!H623</f>
        <v>31.794149999999973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  <c r="M623" s="8">
        <f t="shared" si="90"/>
        <v>25</v>
      </c>
      <c r="N623" s="8">
        <f t="shared" si="91"/>
        <v>0</v>
      </c>
      <c r="O623" s="8">
        <f t="shared" si="92"/>
        <v>0</v>
      </c>
      <c r="P623" s="8">
        <f t="shared" si="93"/>
        <v>16.5</v>
      </c>
      <c r="Q623" s="9">
        <f t="shared" si="94"/>
        <v>11.225</v>
      </c>
      <c r="R623" s="9">
        <f t="shared" si="95"/>
        <v>9.125</v>
      </c>
      <c r="S623" s="9">
        <f t="shared" si="96"/>
        <v>11.175000000000001</v>
      </c>
      <c r="T623" s="9">
        <f t="shared" si="97"/>
        <v>10.375</v>
      </c>
      <c r="U623" s="8">
        <f t="shared" si="98"/>
        <v>10.508333333333335</v>
      </c>
      <c r="V623" s="8">
        <f t="shared" si="99"/>
        <v>10.475000000000001</v>
      </c>
    </row>
    <row r="624" spans="1:22" ht="13.5" x14ac:dyDescent="0.25">
      <c r="A624" s="3">
        <f>RSI!A624</f>
        <v>42909</v>
      </c>
      <c r="B624" s="2">
        <f>RSI!B624</f>
        <v>31.149000000000001</v>
      </c>
      <c r="C624" s="2">
        <f>RSI!I624</f>
        <v>47.579998645026528</v>
      </c>
      <c r="D624" s="2">
        <f>MACD!E624</f>
        <v>1.2005081645545026</v>
      </c>
      <c r="E624" s="2">
        <f>MACD!F624</f>
        <v>1.0503944301284793</v>
      </c>
      <c r="F624" s="2">
        <f>'Moving Avg'!D624</f>
        <v>30.977800000000002</v>
      </c>
      <c r="G624" s="2">
        <f>'Moving Avg'!F624</f>
        <v>31.705300000000001</v>
      </c>
      <c r="H624" s="2">
        <f>'Moving Avg'!G624</f>
        <v>30.714719999999978</v>
      </c>
      <c r="I624" s="2">
        <f>'Moving Avg'!H624</f>
        <v>31.777724999999972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  <c r="M624" s="8">
        <f t="shared" si="90"/>
        <v>25</v>
      </c>
      <c r="N624" s="8">
        <f t="shared" si="91"/>
        <v>0</v>
      </c>
      <c r="O624" s="8">
        <f t="shared" si="92"/>
        <v>0</v>
      </c>
      <c r="P624" s="8">
        <f t="shared" si="93"/>
        <v>16.5</v>
      </c>
      <c r="Q624" s="9">
        <f t="shared" si="94"/>
        <v>11.225</v>
      </c>
      <c r="R624" s="9">
        <f t="shared" si="95"/>
        <v>9.125</v>
      </c>
      <c r="S624" s="9">
        <f t="shared" si="96"/>
        <v>11.175000000000001</v>
      </c>
      <c r="T624" s="9">
        <f t="shared" si="97"/>
        <v>10.375</v>
      </c>
      <c r="U624" s="8">
        <f t="shared" si="98"/>
        <v>10.508333333333335</v>
      </c>
      <c r="V624" s="8">
        <f t="shared" si="99"/>
        <v>10.475000000000001</v>
      </c>
    </row>
    <row r="625" spans="1:22" ht="13.5" x14ac:dyDescent="0.25">
      <c r="A625" s="3">
        <f>RSI!A625</f>
        <v>42914</v>
      </c>
      <c r="B625" s="2">
        <f>RSI!B625</f>
        <v>31.149000000000001</v>
      </c>
      <c r="C625" s="2">
        <f>RSI!I625</f>
        <v>47.579998645026528</v>
      </c>
      <c r="D625" s="2">
        <f>MACD!E625</f>
        <v>0.87766887895939405</v>
      </c>
      <c r="E625" s="2">
        <f>MACD!F625</f>
        <v>1.0158493198946623</v>
      </c>
      <c r="F625" s="2">
        <f>'Moving Avg'!D625</f>
        <v>30.972799999999999</v>
      </c>
      <c r="G625" s="2">
        <f>'Moving Avg'!F625</f>
        <v>31.624649999999995</v>
      </c>
      <c r="H625" s="2">
        <f>'Moving Avg'!G625</f>
        <v>30.816239999999972</v>
      </c>
      <c r="I625" s="2">
        <f>'Moving Avg'!H625</f>
        <v>31.761299999999974</v>
      </c>
      <c r="J625" s="6" t="str">
        <f>OBV!F625</f>
        <v>BEARISH</v>
      </c>
      <c r="K625" s="6" t="str">
        <f>OBV!G625</f>
        <v>NEUTRAL</v>
      </c>
      <c r="L625" s="6" t="str">
        <f>OBV!H625</f>
        <v>CONFIRMED BEARISH</v>
      </c>
      <c r="M625" s="8">
        <f t="shared" si="90"/>
        <v>25</v>
      </c>
      <c r="N625" s="8">
        <f t="shared" si="91"/>
        <v>100</v>
      </c>
      <c r="O625" s="8">
        <f t="shared" si="92"/>
        <v>0</v>
      </c>
      <c r="P625" s="8">
        <f t="shared" si="93"/>
        <v>16.5</v>
      </c>
      <c r="Q625" s="9">
        <f t="shared" si="94"/>
        <v>46.225000000000001</v>
      </c>
      <c r="R625" s="9">
        <f t="shared" si="95"/>
        <v>29.125</v>
      </c>
      <c r="S625" s="9">
        <f t="shared" si="96"/>
        <v>26.175000000000001</v>
      </c>
      <c r="T625" s="9">
        <f t="shared" si="97"/>
        <v>35.375</v>
      </c>
      <c r="U625" s="8">
        <f t="shared" si="98"/>
        <v>33.841666666666661</v>
      </c>
      <c r="V625" s="8">
        <f t="shared" si="99"/>
        <v>34.224999999999994</v>
      </c>
    </row>
    <row r="626" spans="1:22" ht="13.5" x14ac:dyDescent="0.25">
      <c r="A626" s="3">
        <f>RSI!A626</f>
        <v>42915</v>
      </c>
      <c r="B626" s="2">
        <f>RSI!B626</f>
        <v>30.218</v>
      </c>
      <c r="C626" s="2">
        <f>RSI!I626</f>
        <v>37.607278175958626</v>
      </c>
      <c r="D626" s="2">
        <f>MACD!E626</f>
        <v>0.6745991380634031</v>
      </c>
      <c r="E626" s="2">
        <f>MACD!F626</f>
        <v>0.9475992835284105</v>
      </c>
      <c r="F626" s="2">
        <f>'Moving Avg'!D626</f>
        <v>30.781599999999997</v>
      </c>
      <c r="G626" s="2">
        <f>'Moving Avg'!F626</f>
        <v>31.497449999999997</v>
      </c>
      <c r="H626" s="2">
        <f>'Moving Avg'!G626</f>
        <v>30.899139999999974</v>
      </c>
      <c r="I626" s="2">
        <f>'Moving Avg'!H626</f>
        <v>31.740219999999972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  <c r="M626" s="8">
        <f t="shared" si="90"/>
        <v>25</v>
      </c>
      <c r="N626" s="8">
        <f t="shared" si="91"/>
        <v>100</v>
      </c>
      <c r="O626" s="8">
        <f t="shared" si="92"/>
        <v>0</v>
      </c>
      <c r="P626" s="8">
        <f t="shared" si="93"/>
        <v>16.5</v>
      </c>
      <c r="Q626" s="9">
        <f t="shared" si="94"/>
        <v>46.225000000000001</v>
      </c>
      <c r="R626" s="9">
        <f t="shared" si="95"/>
        <v>29.125</v>
      </c>
      <c r="S626" s="9">
        <f t="shared" si="96"/>
        <v>26.175000000000001</v>
      </c>
      <c r="T626" s="9">
        <f t="shared" si="97"/>
        <v>35.375</v>
      </c>
      <c r="U626" s="8">
        <f t="shared" si="98"/>
        <v>33.841666666666661</v>
      </c>
      <c r="V626" s="8">
        <f t="shared" si="99"/>
        <v>34.224999999999994</v>
      </c>
    </row>
    <row r="627" spans="1:22" ht="13.5" x14ac:dyDescent="0.25">
      <c r="A627" s="3">
        <f>RSI!A627</f>
        <v>42916</v>
      </c>
      <c r="B627" s="2">
        <f>RSI!B627</f>
        <v>30.218</v>
      </c>
      <c r="C627" s="2">
        <f>RSI!I627</f>
        <v>37.607278175958626</v>
      </c>
      <c r="D627" s="2">
        <f>MACD!E627</f>
        <v>0.50932684376525117</v>
      </c>
      <c r="E627" s="2">
        <f>MACD!F627</f>
        <v>0.85994479557577863</v>
      </c>
      <c r="F627" s="2">
        <f>'Moving Avg'!D627</f>
        <v>30.776600000000002</v>
      </c>
      <c r="G627" s="2">
        <f>'Moving Avg'!F627</f>
        <v>31.370249999999992</v>
      </c>
      <c r="H627" s="2">
        <f>'Moving Avg'!G627</f>
        <v>30.98203999999998</v>
      </c>
      <c r="I627" s="2">
        <f>'Moving Avg'!H627</f>
        <v>31.719139999999975</v>
      </c>
      <c r="J627" s="6" t="str">
        <f>OBV!F627</f>
        <v>BEARISH</v>
      </c>
      <c r="K627" s="6" t="str">
        <f>OBV!G627</f>
        <v>NEUTRAL</v>
      </c>
      <c r="L627" s="6" t="str">
        <f>OBV!H627</f>
        <v>CONFIRMED BEARISH</v>
      </c>
      <c r="M627" s="8">
        <f t="shared" si="90"/>
        <v>25</v>
      </c>
      <c r="N627" s="8">
        <f t="shared" si="91"/>
        <v>100</v>
      </c>
      <c r="O627" s="8">
        <f t="shared" si="92"/>
        <v>0</v>
      </c>
      <c r="P627" s="8">
        <f t="shared" si="93"/>
        <v>16.5</v>
      </c>
      <c r="Q627" s="9">
        <f t="shared" si="94"/>
        <v>46.225000000000001</v>
      </c>
      <c r="R627" s="9">
        <f t="shared" si="95"/>
        <v>29.125</v>
      </c>
      <c r="S627" s="9">
        <f t="shared" si="96"/>
        <v>26.175000000000001</v>
      </c>
      <c r="T627" s="9">
        <f t="shared" si="97"/>
        <v>35.375</v>
      </c>
      <c r="U627" s="8">
        <f t="shared" si="98"/>
        <v>33.841666666666661</v>
      </c>
      <c r="V627" s="8">
        <f t="shared" si="99"/>
        <v>34.224999999999994</v>
      </c>
    </row>
    <row r="628" spans="1:22" ht="13.5" x14ac:dyDescent="0.25">
      <c r="A628" s="3">
        <f>RSI!A628</f>
        <v>42919</v>
      </c>
      <c r="B628" s="2">
        <f>RSI!B628</f>
        <v>30.218</v>
      </c>
      <c r="C628" s="2">
        <f>RSI!I628</f>
        <v>37.607278175958626</v>
      </c>
      <c r="D628" s="2">
        <f>MACD!E628</f>
        <v>0.37555137850299047</v>
      </c>
      <c r="E628" s="2">
        <f>MACD!F628</f>
        <v>0.76306611216122111</v>
      </c>
      <c r="F628" s="2">
        <f>'Moving Avg'!D628</f>
        <v>30.590399999999999</v>
      </c>
      <c r="G628" s="2">
        <f>'Moving Avg'!F628</f>
        <v>31.24304999999999</v>
      </c>
      <c r="H628" s="2">
        <f>'Moving Avg'!G628</f>
        <v>31.080499999999979</v>
      </c>
      <c r="I628" s="2">
        <f>'Moving Avg'!H628</f>
        <v>31.698059999999977</v>
      </c>
      <c r="J628" s="6" t="str">
        <f>OBV!F628</f>
        <v>BEARISH</v>
      </c>
      <c r="K628" s="6" t="str">
        <f>OBV!G628</f>
        <v>NEUTRAL</v>
      </c>
      <c r="L628" s="6" t="str">
        <f>OBV!H628</f>
        <v>CONFIRMED BEARISH</v>
      </c>
      <c r="M628" s="8">
        <f t="shared" si="90"/>
        <v>25</v>
      </c>
      <c r="N628" s="8">
        <f t="shared" si="91"/>
        <v>100</v>
      </c>
      <c r="O628" s="8">
        <f t="shared" si="92"/>
        <v>0</v>
      </c>
      <c r="P628" s="8">
        <f t="shared" si="93"/>
        <v>16.5</v>
      </c>
      <c r="Q628" s="9">
        <f t="shared" si="94"/>
        <v>46.225000000000001</v>
      </c>
      <c r="R628" s="9">
        <f t="shared" si="95"/>
        <v>29.125</v>
      </c>
      <c r="S628" s="9">
        <f t="shared" si="96"/>
        <v>26.175000000000001</v>
      </c>
      <c r="T628" s="9">
        <f t="shared" si="97"/>
        <v>35.375</v>
      </c>
      <c r="U628" s="8">
        <f t="shared" si="98"/>
        <v>33.841666666666661</v>
      </c>
      <c r="V628" s="8">
        <f t="shared" si="99"/>
        <v>34.224999999999994</v>
      </c>
    </row>
    <row r="629" spans="1:22" ht="13.5" x14ac:dyDescent="0.25">
      <c r="A629" s="3">
        <f>RSI!A629</f>
        <v>42920</v>
      </c>
      <c r="B629" s="2">
        <f>RSI!B629</f>
        <v>30.218</v>
      </c>
      <c r="C629" s="2">
        <f>RSI!I629</f>
        <v>37.607278175958626</v>
      </c>
      <c r="D629" s="2">
        <f>MACD!E629</f>
        <v>0.39459280738865132</v>
      </c>
      <c r="E629" s="2">
        <f>MACD!F629</f>
        <v>0.68937145120670718</v>
      </c>
      <c r="F629" s="2">
        <f>'Moving Avg'!D629</f>
        <v>30.404200000000003</v>
      </c>
      <c r="G629" s="2">
        <f>'Moving Avg'!F629</f>
        <v>31.115849999999988</v>
      </c>
      <c r="H629" s="2">
        <f>'Moving Avg'!G629</f>
        <v>31.194039999999987</v>
      </c>
      <c r="I629" s="2">
        <f>'Moving Avg'!H629</f>
        <v>31.676979999999975</v>
      </c>
      <c r="J629" s="6" t="str">
        <f>OBV!F629</f>
        <v>BEARISH</v>
      </c>
      <c r="K629" s="6" t="str">
        <f>OBV!G629</f>
        <v>NEUTRAL</v>
      </c>
      <c r="L629" s="6" t="str">
        <f>OBV!H629</f>
        <v>CONFIRMED BEARISH</v>
      </c>
      <c r="M629" s="8">
        <f t="shared" si="90"/>
        <v>25</v>
      </c>
      <c r="N629" s="8">
        <f t="shared" si="91"/>
        <v>100</v>
      </c>
      <c r="O629" s="8">
        <f t="shared" si="92"/>
        <v>0</v>
      </c>
      <c r="P629" s="8">
        <f t="shared" si="93"/>
        <v>16.5</v>
      </c>
      <c r="Q629" s="9">
        <f t="shared" si="94"/>
        <v>46.225000000000001</v>
      </c>
      <c r="R629" s="9">
        <f t="shared" si="95"/>
        <v>29.125</v>
      </c>
      <c r="S629" s="9">
        <f t="shared" si="96"/>
        <v>26.175000000000001</v>
      </c>
      <c r="T629" s="9">
        <f t="shared" si="97"/>
        <v>35.375</v>
      </c>
      <c r="U629" s="8">
        <f t="shared" si="98"/>
        <v>33.841666666666661</v>
      </c>
      <c r="V629" s="8">
        <f t="shared" si="99"/>
        <v>34.224999999999994</v>
      </c>
    </row>
    <row r="630" spans="1:22" ht="13.5" x14ac:dyDescent="0.25">
      <c r="A630" s="3">
        <f>RSI!A630</f>
        <v>42921</v>
      </c>
      <c r="B630" s="2">
        <f>RSI!B630</f>
        <v>30.218</v>
      </c>
      <c r="C630" s="2">
        <f>RSI!I630</f>
        <v>37.607278175958626</v>
      </c>
      <c r="D630" s="2">
        <f>MACD!E630</f>
        <v>0.41590910856814389</v>
      </c>
      <c r="E630" s="2">
        <f>MACD!F630</f>
        <v>0.63467898267899447</v>
      </c>
      <c r="F630" s="2">
        <f>'Moving Avg'!D630</f>
        <v>30.218</v>
      </c>
      <c r="G630" s="2">
        <f>'Moving Avg'!F630</f>
        <v>30.988649999999989</v>
      </c>
      <c r="H630" s="2">
        <f>'Moving Avg'!G630</f>
        <v>31.285539999999987</v>
      </c>
      <c r="I630" s="2">
        <f>'Moving Avg'!H630</f>
        <v>31.655899999999978</v>
      </c>
      <c r="J630" s="6" t="str">
        <f>OBV!F630</f>
        <v>NEUTRAL</v>
      </c>
      <c r="K630" s="6" t="str">
        <f>OBV!G630</f>
        <v>NEUTRAL</v>
      </c>
      <c r="L630" s="6" t="str">
        <f>OBV!H630</f>
        <v>NEUTRAL</v>
      </c>
      <c r="M630" s="8">
        <f t="shared" si="90"/>
        <v>25</v>
      </c>
      <c r="N630" s="8">
        <f t="shared" si="91"/>
        <v>100</v>
      </c>
      <c r="O630" s="8">
        <f t="shared" si="92"/>
        <v>0</v>
      </c>
      <c r="P630" s="8">
        <f t="shared" si="93"/>
        <v>33</v>
      </c>
      <c r="Q630" s="9">
        <f t="shared" si="94"/>
        <v>48.7</v>
      </c>
      <c r="R630" s="9">
        <f t="shared" si="95"/>
        <v>33.25</v>
      </c>
      <c r="S630" s="9">
        <f t="shared" si="96"/>
        <v>33.6</v>
      </c>
      <c r="T630" s="9">
        <f t="shared" si="97"/>
        <v>39.5</v>
      </c>
      <c r="U630" s="8">
        <f t="shared" si="98"/>
        <v>38.516666666666673</v>
      </c>
      <c r="V630" s="8">
        <f t="shared" si="99"/>
        <v>38.762500000000003</v>
      </c>
    </row>
    <row r="631" spans="1:22" ht="13.5" x14ac:dyDescent="0.25">
      <c r="A631" s="3">
        <f>RSI!A631</f>
        <v>42922</v>
      </c>
      <c r="B631" s="2">
        <f>RSI!B631</f>
        <v>30.218</v>
      </c>
      <c r="C631" s="2">
        <f>RSI!I631</f>
        <v>37.607278175958626</v>
      </c>
      <c r="D631" s="2">
        <f>MACD!E631</f>
        <v>0.43876479628919185</v>
      </c>
      <c r="E631" s="2">
        <f>MACD!F631</f>
        <v>0.59549614540103391</v>
      </c>
      <c r="F631" s="2">
        <f>'Moving Avg'!D631</f>
        <v>30.218</v>
      </c>
      <c r="G631" s="2">
        <f>'Moving Avg'!F631</f>
        <v>30.861449999999998</v>
      </c>
      <c r="H631" s="2">
        <f>'Moving Avg'!G631</f>
        <v>31.361799999999985</v>
      </c>
      <c r="I631" s="2">
        <f>'Moving Avg'!H631</f>
        <v>31.634819999999976</v>
      </c>
      <c r="J631" s="6" t="str">
        <f>OBV!F631</f>
        <v>NEUTRAL</v>
      </c>
      <c r="K631" s="6" t="str">
        <f>OBV!G631</f>
        <v>NEUTRAL</v>
      </c>
      <c r="L631" s="6" t="str">
        <f>OBV!H631</f>
        <v>NEUTRAL</v>
      </c>
      <c r="M631" s="8">
        <f t="shared" si="90"/>
        <v>25</v>
      </c>
      <c r="N631" s="8">
        <f t="shared" si="91"/>
        <v>100</v>
      </c>
      <c r="O631" s="8">
        <f t="shared" si="92"/>
        <v>0</v>
      </c>
      <c r="P631" s="8">
        <f t="shared" si="93"/>
        <v>33</v>
      </c>
      <c r="Q631" s="9">
        <f t="shared" si="94"/>
        <v>48.7</v>
      </c>
      <c r="R631" s="9">
        <f t="shared" si="95"/>
        <v>33.25</v>
      </c>
      <c r="S631" s="9">
        <f t="shared" si="96"/>
        <v>33.6</v>
      </c>
      <c r="T631" s="9">
        <f t="shared" si="97"/>
        <v>39.5</v>
      </c>
      <c r="U631" s="8">
        <f t="shared" si="98"/>
        <v>38.516666666666673</v>
      </c>
      <c r="V631" s="8">
        <f t="shared" si="99"/>
        <v>38.762500000000003</v>
      </c>
    </row>
    <row r="632" spans="1:22" ht="13.5" x14ac:dyDescent="0.25">
      <c r="A632" s="3">
        <f>RSI!A632</f>
        <v>42923</v>
      </c>
      <c r="B632" s="2">
        <f>RSI!B632</f>
        <v>30.218</v>
      </c>
      <c r="C632" s="2">
        <f>RSI!I632</f>
        <v>37.607278175958626</v>
      </c>
      <c r="D632" s="2">
        <f>MACD!E632</f>
        <v>0.31933532317845348</v>
      </c>
      <c r="E632" s="2">
        <f>MACD!F632</f>
        <v>0.54026398095651784</v>
      </c>
      <c r="F632" s="2">
        <f>'Moving Avg'!D632</f>
        <v>30.218</v>
      </c>
      <c r="G632" s="2">
        <f>'Moving Avg'!F632</f>
        <v>30.734249999999996</v>
      </c>
      <c r="H632" s="2">
        <f>'Moving Avg'!G632</f>
        <v>31.40613999999999</v>
      </c>
      <c r="I632" s="2">
        <f>'Moving Avg'!H632</f>
        <v>31.613739999999979</v>
      </c>
      <c r="J632" s="6" t="str">
        <f>OBV!F632</f>
        <v>NEUTRAL</v>
      </c>
      <c r="K632" s="6" t="str">
        <f>OBV!G632</f>
        <v>NEUTRAL</v>
      </c>
      <c r="L632" s="6" t="str">
        <f>OBV!H632</f>
        <v>NEUTRAL</v>
      </c>
      <c r="M632" s="8">
        <f t="shared" si="90"/>
        <v>25</v>
      </c>
      <c r="N632" s="8">
        <f t="shared" si="91"/>
        <v>100</v>
      </c>
      <c r="O632" s="8">
        <f t="shared" si="92"/>
        <v>0</v>
      </c>
      <c r="P632" s="8">
        <f t="shared" si="93"/>
        <v>33</v>
      </c>
      <c r="Q632" s="9">
        <f t="shared" si="94"/>
        <v>48.7</v>
      </c>
      <c r="R632" s="9">
        <f t="shared" si="95"/>
        <v>33.25</v>
      </c>
      <c r="S632" s="9">
        <f t="shared" si="96"/>
        <v>33.6</v>
      </c>
      <c r="T632" s="9">
        <f t="shared" si="97"/>
        <v>39.5</v>
      </c>
      <c r="U632" s="8">
        <f t="shared" si="98"/>
        <v>38.516666666666673</v>
      </c>
      <c r="V632" s="8">
        <f t="shared" si="99"/>
        <v>38.762500000000003</v>
      </c>
    </row>
    <row r="633" spans="1:22" ht="13.5" x14ac:dyDescent="0.25">
      <c r="A633" s="3">
        <f>RSI!A633</f>
        <v>42926</v>
      </c>
      <c r="B633" s="2">
        <f>RSI!B633</f>
        <v>30.218</v>
      </c>
      <c r="C633" s="2">
        <f>RSI!I633</f>
        <v>37.607278175958626</v>
      </c>
      <c r="D633" s="2">
        <f>MACD!E633</f>
        <v>0.36179558985034888</v>
      </c>
      <c r="E633" s="2">
        <f>MACD!F633</f>
        <v>0.50457030273528414</v>
      </c>
      <c r="F633" s="2">
        <f>'Moving Avg'!D633</f>
        <v>30.218</v>
      </c>
      <c r="G633" s="2">
        <f>'Moving Avg'!F633</f>
        <v>30.607049999999997</v>
      </c>
      <c r="H633" s="2">
        <f>'Moving Avg'!G633</f>
        <v>31.450479999999988</v>
      </c>
      <c r="I633" s="2">
        <f>'Moving Avg'!H633</f>
        <v>31.592659999999981</v>
      </c>
      <c r="J633" s="6" t="str">
        <f>OBV!F633</f>
        <v>NEUTRAL</v>
      </c>
      <c r="K633" s="6" t="str">
        <f>OBV!G633</f>
        <v>NEUTRAL</v>
      </c>
      <c r="L633" s="6" t="str">
        <f>OBV!H633</f>
        <v>NEUTRAL</v>
      </c>
      <c r="M633" s="8">
        <f t="shared" si="90"/>
        <v>25</v>
      </c>
      <c r="N633" s="8">
        <f t="shared" si="91"/>
        <v>100</v>
      </c>
      <c r="O633" s="8">
        <f t="shared" si="92"/>
        <v>0</v>
      </c>
      <c r="P633" s="8">
        <f t="shared" si="93"/>
        <v>33</v>
      </c>
      <c r="Q633" s="9">
        <f t="shared" si="94"/>
        <v>48.7</v>
      </c>
      <c r="R633" s="9">
        <f t="shared" si="95"/>
        <v>33.25</v>
      </c>
      <c r="S633" s="9">
        <f t="shared" si="96"/>
        <v>33.6</v>
      </c>
      <c r="T633" s="9">
        <f t="shared" si="97"/>
        <v>39.5</v>
      </c>
      <c r="U633" s="8">
        <f t="shared" si="98"/>
        <v>38.516666666666673</v>
      </c>
      <c r="V633" s="8">
        <f t="shared" si="99"/>
        <v>38.762500000000003</v>
      </c>
    </row>
    <row r="634" spans="1:22" ht="13.5" x14ac:dyDescent="0.25">
      <c r="A634" s="3">
        <f>RSI!A634</f>
        <v>42927</v>
      </c>
      <c r="B634" s="2">
        <f>RSI!B634</f>
        <v>30.218</v>
      </c>
      <c r="C634" s="2">
        <f>RSI!I634</f>
        <v>37.607278175958619</v>
      </c>
      <c r="D634" s="2">
        <f>MACD!E634</f>
        <v>0.40154884049242767</v>
      </c>
      <c r="E634" s="2">
        <f>MACD!F634</f>
        <v>0.48396601028671288</v>
      </c>
      <c r="F634" s="2">
        <f>'Moving Avg'!D634</f>
        <v>30.218</v>
      </c>
      <c r="G634" s="2">
        <f>'Moving Avg'!F634</f>
        <v>30.5289</v>
      </c>
      <c r="H634" s="2">
        <f>'Moving Avg'!G634</f>
        <v>31.494819999999994</v>
      </c>
      <c r="I634" s="2">
        <f>'Moving Avg'!H634</f>
        <v>31.571579999999987</v>
      </c>
      <c r="J634" s="6" t="str">
        <f>OBV!F634</f>
        <v>NEUTRAL</v>
      </c>
      <c r="K634" s="6" t="str">
        <f>OBV!G634</f>
        <v>NEUTRAL</v>
      </c>
      <c r="L634" s="6" t="str">
        <f>OBV!H634</f>
        <v>NEUTRAL</v>
      </c>
      <c r="M634" s="8">
        <f t="shared" si="90"/>
        <v>25</v>
      </c>
      <c r="N634" s="8">
        <f t="shared" si="91"/>
        <v>100</v>
      </c>
      <c r="O634" s="8">
        <f t="shared" si="92"/>
        <v>0</v>
      </c>
      <c r="P634" s="8">
        <f t="shared" si="93"/>
        <v>33</v>
      </c>
      <c r="Q634" s="9">
        <f t="shared" si="94"/>
        <v>48.7</v>
      </c>
      <c r="R634" s="9">
        <f t="shared" si="95"/>
        <v>33.25</v>
      </c>
      <c r="S634" s="9">
        <f t="shared" si="96"/>
        <v>33.6</v>
      </c>
      <c r="T634" s="9">
        <f t="shared" si="97"/>
        <v>39.5</v>
      </c>
      <c r="U634" s="8">
        <f t="shared" si="98"/>
        <v>38.516666666666673</v>
      </c>
      <c r="V634" s="8">
        <f t="shared" si="99"/>
        <v>38.762500000000003</v>
      </c>
    </row>
    <row r="635" spans="1:22" ht="13.5" x14ac:dyDescent="0.25">
      <c r="A635" s="3">
        <f>RSI!A635</f>
        <v>42928</v>
      </c>
      <c r="B635" s="2">
        <f>RSI!B635</f>
        <v>30.218</v>
      </c>
      <c r="C635" s="2">
        <f>RSI!I635</f>
        <v>37.607278175958619</v>
      </c>
      <c r="D635" s="2">
        <f>MACD!E635</f>
        <v>0.4387281811323227</v>
      </c>
      <c r="E635" s="2">
        <f>MACD!F635</f>
        <v>0.47491844445583487</v>
      </c>
      <c r="F635" s="2">
        <f>'Moving Avg'!D635</f>
        <v>30.218</v>
      </c>
      <c r="G635" s="2">
        <f>'Moving Avg'!F635</f>
        <v>30.522249999999996</v>
      </c>
      <c r="H635" s="2">
        <f>'Moving Avg'!G635</f>
        <v>31.539159999999992</v>
      </c>
      <c r="I635" s="2">
        <f>'Moving Avg'!H635</f>
        <v>31.550499999999985</v>
      </c>
      <c r="J635" s="6" t="str">
        <f>OBV!F635</f>
        <v>NEUTRAL</v>
      </c>
      <c r="K635" s="6" t="str">
        <f>OBV!G635</f>
        <v>NEUTRAL</v>
      </c>
      <c r="L635" s="6" t="str">
        <f>OBV!H635</f>
        <v>NEUTRAL</v>
      </c>
      <c r="M635" s="8">
        <f t="shared" si="90"/>
        <v>25</v>
      </c>
      <c r="N635" s="8">
        <f t="shared" si="91"/>
        <v>100</v>
      </c>
      <c r="O635" s="8">
        <f t="shared" si="92"/>
        <v>0</v>
      </c>
      <c r="P635" s="8">
        <f t="shared" si="93"/>
        <v>33</v>
      </c>
      <c r="Q635" s="9">
        <f t="shared" si="94"/>
        <v>48.7</v>
      </c>
      <c r="R635" s="9">
        <f t="shared" si="95"/>
        <v>33.25</v>
      </c>
      <c r="S635" s="9">
        <f t="shared" si="96"/>
        <v>33.6</v>
      </c>
      <c r="T635" s="9">
        <f t="shared" si="97"/>
        <v>39.5</v>
      </c>
      <c r="U635" s="8">
        <f t="shared" si="98"/>
        <v>38.516666666666673</v>
      </c>
      <c r="V635" s="8">
        <f t="shared" si="99"/>
        <v>38.762500000000003</v>
      </c>
    </row>
    <row r="636" spans="1:22" ht="13.5" x14ac:dyDescent="0.25">
      <c r="A636" s="3">
        <f>RSI!A636</f>
        <v>42929</v>
      </c>
      <c r="B636" s="2">
        <f>RSI!B636</f>
        <v>30.218</v>
      </c>
      <c r="C636" s="2">
        <f>RSI!I636</f>
        <v>37.607278175958619</v>
      </c>
      <c r="D636" s="2">
        <f>MACD!E636</f>
        <v>0.3302364601962573</v>
      </c>
      <c r="E636" s="2">
        <f>MACD!F636</f>
        <v>0.44598204760391941</v>
      </c>
      <c r="F636" s="2">
        <f>'Moving Avg'!D636</f>
        <v>30.218</v>
      </c>
      <c r="G636" s="2">
        <f>'Moving Avg'!F636</f>
        <v>30.515599999999999</v>
      </c>
      <c r="H636" s="2">
        <f>'Moving Avg'!G636</f>
        <v>31.583500000000001</v>
      </c>
      <c r="I636" s="2">
        <f>'Moving Avg'!H636</f>
        <v>31.529419999999988</v>
      </c>
      <c r="J636" s="6" t="str">
        <f>OBV!F636</f>
        <v>BULLISH</v>
      </c>
      <c r="K636" s="6" t="str">
        <f>OBV!G636</f>
        <v>NEUTRAL</v>
      </c>
      <c r="L636" s="6" t="str">
        <f>OBV!H636</f>
        <v>CONFIRMED BULLISH</v>
      </c>
      <c r="M636" s="8">
        <f t="shared" si="90"/>
        <v>25</v>
      </c>
      <c r="N636" s="8">
        <f t="shared" si="91"/>
        <v>100</v>
      </c>
      <c r="O636" s="8">
        <f t="shared" si="92"/>
        <v>0</v>
      </c>
      <c r="P636" s="8">
        <f t="shared" si="93"/>
        <v>83.5</v>
      </c>
      <c r="Q636" s="9">
        <f t="shared" si="94"/>
        <v>56.274999999999999</v>
      </c>
      <c r="R636" s="9">
        <f t="shared" si="95"/>
        <v>45.875</v>
      </c>
      <c r="S636" s="9">
        <f t="shared" si="96"/>
        <v>56.325000000000003</v>
      </c>
      <c r="T636" s="9">
        <f t="shared" si="97"/>
        <v>52.125</v>
      </c>
      <c r="U636" s="8">
        <f t="shared" si="98"/>
        <v>52.82500000000001</v>
      </c>
      <c r="V636" s="8">
        <f t="shared" si="99"/>
        <v>52.650000000000006</v>
      </c>
    </row>
    <row r="637" spans="1:22" ht="13.5" x14ac:dyDescent="0.25">
      <c r="A637" s="3">
        <f>RSI!A637</f>
        <v>42930</v>
      </c>
      <c r="B637" s="2">
        <f>RSI!B637</f>
        <v>30.343</v>
      </c>
      <c r="C637" s="2">
        <f>RSI!I637</f>
        <v>41.33755635613673</v>
      </c>
      <c r="D637" s="2">
        <f>MACD!E637</f>
        <v>0.23221318641219924</v>
      </c>
      <c r="E637" s="2">
        <f>MACD!F637</f>
        <v>0.40322827536557543</v>
      </c>
      <c r="F637" s="2">
        <f>'Moving Avg'!D637</f>
        <v>30.243000000000002</v>
      </c>
      <c r="G637" s="2">
        <f>'Moving Avg'!F637</f>
        <v>30.5152</v>
      </c>
      <c r="H637" s="2">
        <f>'Moving Avg'!G637</f>
        <v>31.605219999999999</v>
      </c>
      <c r="I637" s="2">
        <f>'Moving Avg'!H637</f>
        <v>31.508964999999986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  <c r="M637" s="8">
        <f t="shared" si="90"/>
        <v>25</v>
      </c>
      <c r="N637" s="8">
        <f t="shared" si="91"/>
        <v>100</v>
      </c>
      <c r="O637" s="8">
        <f t="shared" si="92"/>
        <v>0</v>
      </c>
      <c r="P637" s="8">
        <f t="shared" si="93"/>
        <v>83.5</v>
      </c>
      <c r="Q637" s="9">
        <f t="shared" si="94"/>
        <v>56.274999999999999</v>
      </c>
      <c r="R637" s="9">
        <f t="shared" si="95"/>
        <v>45.875</v>
      </c>
      <c r="S637" s="9">
        <f t="shared" si="96"/>
        <v>56.325000000000003</v>
      </c>
      <c r="T637" s="9">
        <f t="shared" si="97"/>
        <v>52.125</v>
      </c>
      <c r="U637" s="8">
        <f t="shared" si="98"/>
        <v>52.82500000000001</v>
      </c>
      <c r="V637" s="8">
        <f t="shared" si="99"/>
        <v>52.650000000000006</v>
      </c>
    </row>
    <row r="638" spans="1:22" ht="13.5" x14ac:dyDescent="0.25">
      <c r="A638" s="3">
        <f>RSI!A638</f>
        <v>42933</v>
      </c>
      <c r="B638" s="2">
        <f>RSI!B638</f>
        <v>30.343</v>
      </c>
      <c r="C638" s="2">
        <f>RSI!I638</f>
        <v>41.33755635613673</v>
      </c>
      <c r="D638" s="2">
        <f>MACD!E638</f>
        <v>0.15134351964221437</v>
      </c>
      <c r="E638" s="2">
        <f>MACD!F638</f>
        <v>0.35285132422090326</v>
      </c>
      <c r="F638" s="2">
        <f>'Moving Avg'!D638</f>
        <v>30.268000000000001</v>
      </c>
      <c r="G638" s="2">
        <f>'Moving Avg'!F638</f>
        <v>30.514799999999997</v>
      </c>
      <c r="H638" s="2">
        <f>'Moving Avg'!G638</f>
        <v>31.600700000000003</v>
      </c>
      <c r="I638" s="2">
        <f>'Moving Avg'!H638</f>
        <v>31.488509999999987</v>
      </c>
      <c r="J638" s="6" t="str">
        <f>OBV!F638</f>
        <v>BULLISH</v>
      </c>
      <c r="K638" s="6" t="str">
        <f>OBV!G638</f>
        <v>NEUTRAL</v>
      </c>
      <c r="L638" s="6" t="str">
        <f>OBV!H638</f>
        <v>CONFIRMED BULLISH</v>
      </c>
      <c r="M638" s="8">
        <f t="shared" si="90"/>
        <v>25</v>
      </c>
      <c r="N638" s="8">
        <f t="shared" si="91"/>
        <v>100</v>
      </c>
      <c r="O638" s="8">
        <f t="shared" si="92"/>
        <v>0</v>
      </c>
      <c r="P638" s="8">
        <f t="shared" si="93"/>
        <v>83.5</v>
      </c>
      <c r="Q638" s="9">
        <f t="shared" si="94"/>
        <v>56.274999999999999</v>
      </c>
      <c r="R638" s="9">
        <f t="shared" si="95"/>
        <v>45.875</v>
      </c>
      <c r="S638" s="9">
        <f t="shared" si="96"/>
        <v>56.325000000000003</v>
      </c>
      <c r="T638" s="9">
        <f t="shared" si="97"/>
        <v>52.125</v>
      </c>
      <c r="U638" s="8">
        <f t="shared" si="98"/>
        <v>52.82500000000001</v>
      </c>
      <c r="V638" s="8">
        <f t="shared" si="99"/>
        <v>52.650000000000006</v>
      </c>
    </row>
    <row r="639" spans="1:22" ht="13.5" x14ac:dyDescent="0.25">
      <c r="A639" s="3">
        <f>RSI!A639</f>
        <v>42934</v>
      </c>
      <c r="B639" s="2">
        <f>RSI!B639</f>
        <v>30.343</v>
      </c>
      <c r="C639" s="2">
        <f>RSI!I639</f>
        <v>41.337556356136737</v>
      </c>
      <c r="D639" s="2">
        <f>MACD!E639</f>
        <v>8.4834880211118957E-2</v>
      </c>
      <c r="E639" s="2">
        <f>MACD!F639</f>
        <v>0.2992480354189464</v>
      </c>
      <c r="F639" s="2">
        <f>'Moving Avg'!D639</f>
        <v>30.292999999999999</v>
      </c>
      <c r="G639" s="2">
        <f>'Moving Avg'!F639</f>
        <v>30.47325</v>
      </c>
      <c r="H639" s="2">
        <f>'Moving Avg'!G639</f>
        <v>31.568960000000008</v>
      </c>
      <c r="I639" s="2">
        <f>'Moving Avg'!H639</f>
        <v>31.468054999999985</v>
      </c>
      <c r="J639" s="6" t="str">
        <f>OBV!F639</f>
        <v>BULLISH</v>
      </c>
      <c r="K639" s="6" t="str">
        <f>OBV!G639</f>
        <v>NEUTRAL</v>
      </c>
      <c r="L639" s="6" t="str">
        <f>OBV!H639</f>
        <v>CONFIRMED BULLISH</v>
      </c>
      <c r="M639" s="8">
        <f t="shared" si="90"/>
        <v>25</v>
      </c>
      <c r="N639" s="8">
        <f t="shared" si="91"/>
        <v>100</v>
      </c>
      <c r="O639" s="8">
        <f t="shared" si="92"/>
        <v>0</v>
      </c>
      <c r="P639" s="8">
        <f t="shared" si="93"/>
        <v>83.5</v>
      </c>
      <c r="Q639" s="9">
        <f t="shared" si="94"/>
        <v>56.274999999999999</v>
      </c>
      <c r="R639" s="9">
        <f t="shared" si="95"/>
        <v>45.875</v>
      </c>
      <c r="S639" s="9">
        <f t="shared" si="96"/>
        <v>56.325000000000003</v>
      </c>
      <c r="T639" s="9">
        <f t="shared" si="97"/>
        <v>52.125</v>
      </c>
      <c r="U639" s="8">
        <f t="shared" si="98"/>
        <v>52.82500000000001</v>
      </c>
      <c r="V639" s="8">
        <f t="shared" si="99"/>
        <v>52.650000000000006</v>
      </c>
    </row>
    <row r="640" spans="1:22" ht="13.5" x14ac:dyDescent="0.25">
      <c r="A640" s="3">
        <f>RSI!A640</f>
        <v>42935</v>
      </c>
      <c r="B640" s="2">
        <f>RSI!B640</f>
        <v>30.343</v>
      </c>
      <c r="C640" s="2">
        <f>RSI!I640</f>
        <v>41.33755635613673</v>
      </c>
      <c r="D640" s="2">
        <f>MACD!E640</f>
        <v>3.0335691138766663E-2</v>
      </c>
      <c r="E640" s="2">
        <f>MACD!F640</f>
        <v>0.24546556656291046</v>
      </c>
      <c r="F640" s="2">
        <f>'Moving Avg'!D640</f>
        <v>30.318000000000001</v>
      </c>
      <c r="G640" s="2">
        <f>'Moving Avg'!F640</f>
        <v>30.431699999999999</v>
      </c>
      <c r="H640" s="2">
        <f>'Moving Avg'!G640</f>
        <v>31.537220000000012</v>
      </c>
      <c r="I640" s="2">
        <f>'Moving Avg'!H640</f>
        <v>31.447599999999987</v>
      </c>
      <c r="J640" s="6" t="str">
        <f>OBV!F640</f>
        <v>BULLISH</v>
      </c>
      <c r="K640" s="6" t="str">
        <f>OBV!G640</f>
        <v>NEUTRAL</v>
      </c>
      <c r="L640" s="6" t="str">
        <f>OBV!H640</f>
        <v>CONFIRMED BULLISH</v>
      </c>
      <c r="M640" s="8">
        <f t="shared" si="90"/>
        <v>25</v>
      </c>
      <c r="N640" s="8">
        <f t="shared" si="91"/>
        <v>100</v>
      </c>
      <c r="O640" s="8">
        <f t="shared" si="92"/>
        <v>0</v>
      </c>
      <c r="P640" s="8">
        <f t="shared" si="93"/>
        <v>83.5</v>
      </c>
      <c r="Q640" s="9">
        <f t="shared" si="94"/>
        <v>56.274999999999999</v>
      </c>
      <c r="R640" s="9">
        <f t="shared" si="95"/>
        <v>45.875</v>
      </c>
      <c r="S640" s="9">
        <f t="shared" si="96"/>
        <v>56.325000000000003</v>
      </c>
      <c r="T640" s="9">
        <f t="shared" si="97"/>
        <v>52.125</v>
      </c>
      <c r="U640" s="8">
        <f t="shared" si="98"/>
        <v>52.82500000000001</v>
      </c>
      <c r="V640" s="8">
        <f t="shared" si="99"/>
        <v>52.650000000000006</v>
      </c>
    </row>
    <row r="641" spans="1:22" ht="13.5" x14ac:dyDescent="0.25">
      <c r="A641" s="3">
        <f>RSI!A641</f>
        <v>42936</v>
      </c>
      <c r="B641" s="2">
        <f>RSI!B641</f>
        <v>30.343</v>
      </c>
      <c r="C641" s="2">
        <f>RSI!I641</f>
        <v>41.33755635613673</v>
      </c>
      <c r="D641" s="2">
        <f>MACD!E641</f>
        <v>-1.413331102491E-2</v>
      </c>
      <c r="E641" s="2">
        <f>MACD!F641</f>
        <v>0.19354579104534636</v>
      </c>
      <c r="F641" s="2">
        <f>'Moving Avg'!D641</f>
        <v>30.343</v>
      </c>
      <c r="G641" s="2">
        <f>'Moving Avg'!F641</f>
        <v>30.390149999999998</v>
      </c>
      <c r="H641" s="2">
        <f>'Moving Avg'!G641</f>
        <v>31.505480000000016</v>
      </c>
      <c r="I641" s="2">
        <f>'Moving Avg'!H641</f>
        <v>31.427144999999985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  <c r="M641" s="8">
        <f t="shared" si="90"/>
        <v>25</v>
      </c>
      <c r="N641" s="8">
        <f t="shared" si="91"/>
        <v>100</v>
      </c>
      <c r="O641" s="8">
        <f t="shared" si="92"/>
        <v>0</v>
      </c>
      <c r="P641" s="8">
        <f t="shared" si="93"/>
        <v>33</v>
      </c>
      <c r="Q641" s="9">
        <f t="shared" si="94"/>
        <v>48.7</v>
      </c>
      <c r="R641" s="9">
        <f t="shared" si="95"/>
        <v>33.25</v>
      </c>
      <c r="S641" s="9">
        <f t="shared" si="96"/>
        <v>33.6</v>
      </c>
      <c r="T641" s="9">
        <f t="shared" si="97"/>
        <v>39.5</v>
      </c>
      <c r="U641" s="8">
        <f t="shared" si="98"/>
        <v>38.516666666666673</v>
      </c>
      <c r="V641" s="8">
        <f t="shared" si="99"/>
        <v>38.762500000000003</v>
      </c>
    </row>
    <row r="642" spans="1:22" ht="13.5" x14ac:dyDescent="0.25">
      <c r="A642" s="3">
        <f>RSI!A642</f>
        <v>42937</v>
      </c>
      <c r="B642" s="2">
        <f>RSI!B642</f>
        <v>30.343</v>
      </c>
      <c r="C642" s="2">
        <f>RSI!I642</f>
        <v>41.33755635613673</v>
      </c>
      <c r="D642" s="2">
        <f>MACD!E642</f>
        <v>-5.0237135386485221E-2</v>
      </c>
      <c r="E642" s="2">
        <f>MACD!F642</f>
        <v>0.14478920575898005</v>
      </c>
      <c r="F642" s="2">
        <f>'Moving Avg'!D642</f>
        <v>30.343</v>
      </c>
      <c r="G642" s="2">
        <f>'Moving Avg'!F642</f>
        <v>30.395150000000001</v>
      </c>
      <c r="H642" s="2">
        <f>'Moving Avg'!G642</f>
        <v>31.457100000000015</v>
      </c>
      <c r="I642" s="2">
        <f>'Moving Avg'!H642</f>
        <v>31.405674999999988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100</v>
      </c>
      <c r="O642" s="8">
        <f t="shared" ref="O642:O705" si="102">IF(F642-I642&gt;10,100,IF(F642-I642&gt;5,75, IF(F642-I642&gt;0,50,0)))</f>
        <v>0</v>
      </c>
      <c r="P642" s="8">
        <f t="shared" ref="P642:P705" si="103">IF(L642="confirmed bullish", 34, IF(L642="bullish divergence",17, 0))+IF(J642="bullish",33,IF(J642="bearish",0,16.5))+IF(K642="strong",33,IF(K642="weak",0,16.5))</f>
        <v>33</v>
      </c>
      <c r="Q642" s="9">
        <f t="shared" si="94"/>
        <v>48.7</v>
      </c>
      <c r="R642" s="9">
        <f t="shared" si="95"/>
        <v>33.25</v>
      </c>
      <c r="S642" s="9">
        <f t="shared" si="96"/>
        <v>33.6</v>
      </c>
      <c r="T642" s="9">
        <f t="shared" si="97"/>
        <v>39.5</v>
      </c>
      <c r="U642" s="8">
        <f t="shared" si="98"/>
        <v>38.516666666666673</v>
      </c>
      <c r="V642" s="8">
        <f t="shared" si="99"/>
        <v>38.762500000000003</v>
      </c>
    </row>
    <row r="643" spans="1:22" ht="13.5" x14ac:dyDescent="0.25">
      <c r="A643" s="3">
        <f>RSI!A643</f>
        <v>42940</v>
      </c>
      <c r="B643" s="2">
        <f>RSI!B643</f>
        <v>30.343</v>
      </c>
      <c r="C643" s="2">
        <f>RSI!I643</f>
        <v>41.33755635613673</v>
      </c>
      <c r="D643" s="2">
        <f>MACD!E643</f>
        <v>-7.9375605921772063E-2</v>
      </c>
      <c r="E643" s="2">
        <f>MACD!F643</f>
        <v>9.9956243422829633E-2</v>
      </c>
      <c r="F643" s="2">
        <f>'Moving Avg'!D643</f>
        <v>30.343</v>
      </c>
      <c r="G643" s="2">
        <f>'Moving Avg'!F643</f>
        <v>30.354849999999999</v>
      </c>
      <c r="H643" s="2">
        <f>'Moving Avg'!G643</f>
        <v>31.40872000000002</v>
      </c>
      <c r="I643" s="2">
        <f>'Moving Avg'!H643</f>
        <v>31.384204999999984</v>
      </c>
      <c r="J643" s="6" t="str">
        <f>OBV!F643</f>
        <v>NEUTRAL</v>
      </c>
      <c r="K643" s="6" t="str">
        <f>OBV!G643</f>
        <v>NEUTRAL</v>
      </c>
      <c r="L643" s="6" t="str">
        <f>OBV!H643</f>
        <v>NEUTRAL</v>
      </c>
      <c r="M643" s="8">
        <f t="shared" si="100"/>
        <v>25</v>
      </c>
      <c r="N643" s="8">
        <f t="shared" si="101"/>
        <v>100</v>
      </c>
      <c r="O643" s="8">
        <f t="shared" si="102"/>
        <v>0</v>
      </c>
      <c r="P643" s="8">
        <f t="shared" si="103"/>
        <v>33</v>
      </c>
      <c r="Q643" s="9">
        <f t="shared" ref="Q643:Q706" si="104">0.35*M643+N643*0.35+O643*0.15+P643*0.15</f>
        <v>48.7</v>
      </c>
      <c r="R643" s="9">
        <f t="shared" ref="R643:R706" si="105">M643*0.2+N643*0.2+O643*0.35+P643*0.25</f>
        <v>33.25</v>
      </c>
      <c r="S643" s="9">
        <f t="shared" ref="S643:S706" si="106">M643*0.15+N643*0.15+O643*0.25+P643*0.45</f>
        <v>33.6</v>
      </c>
      <c r="T643" s="9">
        <f t="shared" ref="T643:T706" si="107">0.25*SUM(M643:P643)</f>
        <v>39.5</v>
      </c>
      <c r="U643" s="8">
        <f t="shared" ref="U643:U706" si="108">SUM(Q643:S643)/3</f>
        <v>38.516666666666673</v>
      </c>
      <c r="V643" s="8">
        <f t="shared" ref="V643:V706" si="109">SUM(Q643:T643)/4</f>
        <v>38.762500000000003</v>
      </c>
    </row>
    <row r="644" spans="1:22" ht="13.5" x14ac:dyDescent="0.25">
      <c r="A644" s="3">
        <f>RSI!A644</f>
        <v>42942</v>
      </c>
      <c r="B644" s="2">
        <f>RSI!B644</f>
        <v>30.343</v>
      </c>
      <c r="C644" s="2">
        <f>RSI!I644</f>
        <v>41.337556356136737</v>
      </c>
      <c r="D644" s="2">
        <f>MACD!E644</f>
        <v>-0.10272482806854555</v>
      </c>
      <c r="E644" s="2">
        <f>MACD!F644</f>
        <v>5.9420029124554602E-2</v>
      </c>
      <c r="F644" s="2">
        <f>'Moving Avg'!D644</f>
        <v>30.343</v>
      </c>
      <c r="G644" s="2">
        <f>'Moving Avg'!F644</f>
        <v>30.314549999999997</v>
      </c>
      <c r="H644" s="2">
        <f>'Moving Avg'!G644</f>
        <v>31.360340000000019</v>
      </c>
      <c r="I644" s="2">
        <f>'Moving Avg'!H644</f>
        <v>31.362734999999979</v>
      </c>
      <c r="J644" s="6" t="str">
        <f>OBV!F644</f>
        <v>NEUTRAL</v>
      </c>
      <c r="K644" s="6" t="str">
        <f>OBV!G644</f>
        <v>NEUTRAL</v>
      </c>
      <c r="L644" s="6" t="str">
        <f>OBV!H644</f>
        <v>NEUTRAL</v>
      </c>
      <c r="M644" s="8">
        <f t="shared" si="100"/>
        <v>25</v>
      </c>
      <c r="N644" s="8">
        <f t="shared" si="101"/>
        <v>100</v>
      </c>
      <c r="O644" s="8">
        <f t="shared" si="102"/>
        <v>0</v>
      </c>
      <c r="P644" s="8">
        <f t="shared" si="103"/>
        <v>33</v>
      </c>
      <c r="Q644" s="9">
        <f t="shared" si="104"/>
        <v>48.7</v>
      </c>
      <c r="R644" s="9">
        <f t="shared" si="105"/>
        <v>33.25</v>
      </c>
      <c r="S644" s="9">
        <f t="shared" si="106"/>
        <v>33.6</v>
      </c>
      <c r="T644" s="9">
        <f t="shared" si="107"/>
        <v>39.5</v>
      </c>
      <c r="U644" s="8">
        <f t="shared" si="108"/>
        <v>38.516666666666673</v>
      </c>
      <c r="V644" s="8">
        <f t="shared" si="109"/>
        <v>38.762500000000003</v>
      </c>
    </row>
    <row r="645" spans="1:22" ht="13.5" x14ac:dyDescent="0.25">
      <c r="A645" s="3">
        <f>RSI!A645</f>
        <v>42943</v>
      </c>
      <c r="B645" s="2">
        <f>RSI!B645</f>
        <v>30.343</v>
      </c>
      <c r="C645" s="2">
        <f>RSI!I645</f>
        <v>41.337556356136737</v>
      </c>
      <c r="D645" s="2">
        <f>MACD!E645</f>
        <v>-0.12127222629671763</v>
      </c>
      <c r="E645" s="2">
        <f>MACD!F645</f>
        <v>2.3281578040300153E-2</v>
      </c>
      <c r="F645" s="2">
        <f>'Moving Avg'!D645</f>
        <v>30.343</v>
      </c>
      <c r="G645" s="2">
        <f>'Moving Avg'!F645</f>
        <v>30.274250000000002</v>
      </c>
      <c r="H645" s="2">
        <f>'Moving Avg'!G645</f>
        <v>31.31196000000002</v>
      </c>
      <c r="I645" s="2">
        <f>'Moving Avg'!H645</f>
        <v>31.341264999999975</v>
      </c>
      <c r="J645" s="6" t="str">
        <f>OBV!F645</f>
        <v>NEUTRAL</v>
      </c>
      <c r="K645" s="6" t="str">
        <f>OBV!G645</f>
        <v>NEUTRAL</v>
      </c>
      <c r="L645" s="6" t="str">
        <f>OBV!H645</f>
        <v>NEUTRAL</v>
      </c>
      <c r="M645" s="8">
        <f t="shared" si="100"/>
        <v>25</v>
      </c>
      <c r="N645" s="8">
        <f t="shared" si="101"/>
        <v>100</v>
      </c>
      <c r="O645" s="8">
        <f t="shared" si="102"/>
        <v>0</v>
      </c>
      <c r="P645" s="8">
        <f t="shared" si="103"/>
        <v>33</v>
      </c>
      <c r="Q645" s="9">
        <f t="shared" si="104"/>
        <v>48.7</v>
      </c>
      <c r="R645" s="9">
        <f t="shared" si="105"/>
        <v>33.25</v>
      </c>
      <c r="S645" s="9">
        <f t="shared" si="106"/>
        <v>33.6</v>
      </c>
      <c r="T645" s="9">
        <f t="shared" si="107"/>
        <v>39.5</v>
      </c>
      <c r="U645" s="8">
        <f t="shared" si="108"/>
        <v>38.516666666666673</v>
      </c>
      <c r="V645" s="8">
        <f t="shared" si="109"/>
        <v>38.762500000000003</v>
      </c>
    </row>
    <row r="646" spans="1:22" ht="13.5" x14ac:dyDescent="0.25">
      <c r="A646" s="3">
        <f>RSI!A646</f>
        <v>42944</v>
      </c>
      <c r="B646" s="2">
        <f>RSI!B646</f>
        <v>30.343</v>
      </c>
      <c r="C646" s="2">
        <f>RSI!I646</f>
        <v>41.337556356136737</v>
      </c>
      <c r="D646" s="2">
        <f>MACD!E646</f>
        <v>-0.13584614540657469</v>
      </c>
      <c r="E646" s="2">
        <f>MACD!F646</f>
        <v>-8.5439666490748183E-3</v>
      </c>
      <c r="F646" s="2">
        <f>'Moving Avg'!D646</f>
        <v>30.343</v>
      </c>
      <c r="G646" s="2">
        <f>'Moving Avg'!F646</f>
        <v>30.2805</v>
      </c>
      <c r="H646" s="2">
        <f>'Moving Avg'!G646</f>
        <v>31.263580000000019</v>
      </c>
      <c r="I646" s="2">
        <f>'Moving Avg'!H646</f>
        <v>31.319794999999978</v>
      </c>
      <c r="J646" s="6" t="str">
        <f>OBV!F646</f>
        <v>NEUTRAL</v>
      </c>
      <c r="K646" s="6" t="str">
        <f>OBV!G646</f>
        <v>NEUTRAL</v>
      </c>
      <c r="L646" s="6" t="str">
        <f>OBV!H646</f>
        <v>NEUTRAL</v>
      </c>
      <c r="M646" s="8">
        <f t="shared" si="100"/>
        <v>25</v>
      </c>
      <c r="N646" s="8">
        <f t="shared" si="101"/>
        <v>100</v>
      </c>
      <c r="O646" s="8">
        <f t="shared" si="102"/>
        <v>0</v>
      </c>
      <c r="P646" s="8">
        <f t="shared" si="103"/>
        <v>33</v>
      </c>
      <c r="Q646" s="9">
        <f t="shared" si="104"/>
        <v>48.7</v>
      </c>
      <c r="R646" s="9">
        <f t="shared" si="105"/>
        <v>33.25</v>
      </c>
      <c r="S646" s="9">
        <f t="shared" si="106"/>
        <v>33.6</v>
      </c>
      <c r="T646" s="9">
        <f t="shared" si="107"/>
        <v>39.5</v>
      </c>
      <c r="U646" s="8">
        <f t="shared" si="108"/>
        <v>38.516666666666673</v>
      </c>
      <c r="V646" s="8">
        <f t="shared" si="109"/>
        <v>38.762500000000003</v>
      </c>
    </row>
    <row r="647" spans="1:22" ht="13.5" x14ac:dyDescent="0.25">
      <c r="A647" s="3">
        <f>RSI!A647</f>
        <v>42947</v>
      </c>
      <c r="B647" s="2">
        <f>RSI!B647</f>
        <v>30.343</v>
      </c>
      <c r="C647" s="2">
        <f>RSI!I647</f>
        <v>41.337556356136737</v>
      </c>
      <c r="D647" s="2">
        <f>MACD!E647</f>
        <v>-0.12791008607205967</v>
      </c>
      <c r="E647" s="2">
        <f>MACD!F647</f>
        <v>-3.2417190533671786E-2</v>
      </c>
      <c r="F647" s="2">
        <f>'Moving Avg'!D647</f>
        <v>30.343</v>
      </c>
      <c r="G647" s="2">
        <f>'Moving Avg'!F647</f>
        <v>30.286750000000001</v>
      </c>
      <c r="H647" s="2">
        <f>'Moving Avg'!G647</f>
        <v>31.215200000000024</v>
      </c>
      <c r="I647" s="2">
        <f>'Moving Avg'!H647</f>
        <v>31.298324999999974</v>
      </c>
      <c r="J647" s="6" t="str">
        <f>OBV!F647</f>
        <v>NEUTRAL</v>
      </c>
      <c r="K647" s="6" t="str">
        <f>OBV!G647</f>
        <v>NEUTRAL</v>
      </c>
      <c r="L647" s="6" t="str">
        <f>OBV!H647</f>
        <v>NEUTRAL</v>
      </c>
      <c r="M647" s="8">
        <f t="shared" si="100"/>
        <v>25</v>
      </c>
      <c r="N647" s="8">
        <f t="shared" si="101"/>
        <v>100</v>
      </c>
      <c r="O647" s="8">
        <f t="shared" si="102"/>
        <v>0</v>
      </c>
      <c r="P647" s="8">
        <f t="shared" si="103"/>
        <v>33</v>
      </c>
      <c r="Q647" s="9">
        <f t="shared" si="104"/>
        <v>48.7</v>
      </c>
      <c r="R647" s="9">
        <f t="shared" si="105"/>
        <v>33.25</v>
      </c>
      <c r="S647" s="9">
        <f t="shared" si="106"/>
        <v>33.6</v>
      </c>
      <c r="T647" s="9">
        <f t="shared" si="107"/>
        <v>39.5</v>
      </c>
      <c r="U647" s="8">
        <f t="shared" si="108"/>
        <v>38.516666666666673</v>
      </c>
      <c r="V647" s="8">
        <f t="shared" si="109"/>
        <v>38.762500000000003</v>
      </c>
    </row>
    <row r="648" spans="1:22" ht="13.5" x14ac:dyDescent="0.25">
      <c r="A648" s="3">
        <f>RSI!A648</f>
        <v>42948</v>
      </c>
      <c r="B648" s="2">
        <f>RSI!B648</f>
        <v>30.343</v>
      </c>
      <c r="C648" s="2">
        <f>RSI!I648</f>
        <v>41.337556356136737</v>
      </c>
      <c r="D648" s="2">
        <f>MACD!E648</f>
        <v>-0.12023471096869898</v>
      </c>
      <c r="E648" s="2">
        <f>MACD!F648</f>
        <v>-4.9980694620677224E-2</v>
      </c>
      <c r="F648" s="2">
        <f>'Moving Avg'!D648</f>
        <v>30.343</v>
      </c>
      <c r="G648" s="2">
        <f>'Moving Avg'!F648</f>
        <v>30.292999999999999</v>
      </c>
      <c r="H648" s="2">
        <f>'Moving Avg'!G648</f>
        <v>31.166820000000019</v>
      </c>
      <c r="I648" s="2">
        <f>'Moving Avg'!H648</f>
        <v>31.276854999999969</v>
      </c>
      <c r="J648" s="6" t="str">
        <f>OBV!F648</f>
        <v>NEUTRAL</v>
      </c>
      <c r="K648" s="6" t="str">
        <f>OBV!G648</f>
        <v>NEUTRAL</v>
      </c>
      <c r="L648" s="6" t="str">
        <f>OBV!H648</f>
        <v>NEUTRAL</v>
      </c>
      <c r="M648" s="8">
        <f t="shared" si="100"/>
        <v>25</v>
      </c>
      <c r="N648" s="8">
        <f t="shared" si="101"/>
        <v>100</v>
      </c>
      <c r="O648" s="8">
        <f t="shared" si="102"/>
        <v>0</v>
      </c>
      <c r="P648" s="8">
        <f t="shared" si="103"/>
        <v>33</v>
      </c>
      <c r="Q648" s="9">
        <f t="shared" si="104"/>
        <v>48.7</v>
      </c>
      <c r="R648" s="9">
        <f t="shared" si="105"/>
        <v>33.25</v>
      </c>
      <c r="S648" s="9">
        <f t="shared" si="106"/>
        <v>33.6</v>
      </c>
      <c r="T648" s="9">
        <f t="shared" si="107"/>
        <v>39.5</v>
      </c>
      <c r="U648" s="8">
        <f t="shared" si="108"/>
        <v>38.516666666666673</v>
      </c>
      <c r="V648" s="8">
        <f t="shared" si="109"/>
        <v>38.762500000000003</v>
      </c>
    </row>
    <row r="649" spans="1:22" ht="13.5" x14ac:dyDescent="0.25">
      <c r="A649" s="3">
        <f>RSI!A649</f>
        <v>42949</v>
      </c>
      <c r="B649" s="2">
        <f>RSI!B649</f>
        <v>30.343</v>
      </c>
      <c r="C649" s="2">
        <f>RSI!I649</f>
        <v>41.337556356136737</v>
      </c>
      <c r="D649" s="2">
        <f>MACD!E649</f>
        <v>-0.11285104430972481</v>
      </c>
      <c r="E649" s="2">
        <f>MACD!F649</f>
        <v>-6.2554764558486742E-2</v>
      </c>
      <c r="F649" s="2">
        <f>'Moving Avg'!D649</f>
        <v>30.343</v>
      </c>
      <c r="G649" s="2">
        <f>'Moving Avg'!F649</f>
        <v>30.299250000000001</v>
      </c>
      <c r="H649" s="2">
        <f>'Moving Avg'!G649</f>
        <v>31.118440000000017</v>
      </c>
      <c r="I649" s="2">
        <f>'Moving Avg'!H649</f>
        <v>31.255384999999968</v>
      </c>
      <c r="J649" s="6" t="str">
        <f>OBV!F649</f>
        <v>NEUTRAL</v>
      </c>
      <c r="K649" s="6" t="str">
        <f>OBV!G649</f>
        <v>NEUTRAL</v>
      </c>
      <c r="L649" s="6" t="str">
        <f>OBV!H649</f>
        <v>NEUTRAL</v>
      </c>
      <c r="M649" s="8">
        <f t="shared" si="100"/>
        <v>25</v>
      </c>
      <c r="N649" s="8">
        <f t="shared" si="101"/>
        <v>100</v>
      </c>
      <c r="O649" s="8">
        <f t="shared" si="102"/>
        <v>0</v>
      </c>
      <c r="P649" s="8">
        <f t="shared" si="103"/>
        <v>33</v>
      </c>
      <c r="Q649" s="9">
        <f t="shared" si="104"/>
        <v>48.7</v>
      </c>
      <c r="R649" s="9">
        <f t="shared" si="105"/>
        <v>33.25</v>
      </c>
      <c r="S649" s="9">
        <f t="shared" si="106"/>
        <v>33.6</v>
      </c>
      <c r="T649" s="9">
        <f t="shared" si="107"/>
        <v>39.5</v>
      </c>
      <c r="U649" s="8">
        <f t="shared" si="108"/>
        <v>38.516666666666673</v>
      </c>
      <c r="V649" s="8">
        <f t="shared" si="109"/>
        <v>38.762500000000003</v>
      </c>
    </row>
    <row r="650" spans="1:22" ht="13.5" x14ac:dyDescent="0.25">
      <c r="A650" s="3">
        <f>RSI!A650</f>
        <v>42950</v>
      </c>
      <c r="B650" s="2">
        <f>RSI!B650</f>
        <v>30.343</v>
      </c>
      <c r="C650" s="2">
        <f>RSI!I650</f>
        <v>41.337556356136737</v>
      </c>
      <c r="D650" s="2">
        <f>MACD!E650</f>
        <v>-0.10578006850215971</v>
      </c>
      <c r="E650" s="2">
        <f>MACD!F650</f>
        <v>-7.1199825347221329E-2</v>
      </c>
      <c r="F650" s="2">
        <f>'Moving Avg'!D650</f>
        <v>30.343</v>
      </c>
      <c r="G650" s="2">
        <f>'Moving Avg'!F650</f>
        <v>30.305500000000002</v>
      </c>
      <c r="H650" s="2">
        <f>'Moving Avg'!G650</f>
        <v>31.070060000000023</v>
      </c>
      <c r="I650" s="2">
        <f>'Moving Avg'!H650</f>
        <v>31.232944999999969</v>
      </c>
      <c r="J650" s="6" t="str">
        <f>OBV!F650</f>
        <v>NEUTRAL</v>
      </c>
      <c r="K650" s="6" t="str">
        <f>OBV!G650</f>
        <v>NEUTRAL</v>
      </c>
      <c r="L650" s="6" t="str">
        <f>OBV!H650</f>
        <v>NEUTRAL</v>
      </c>
      <c r="M650" s="8">
        <f t="shared" si="100"/>
        <v>25</v>
      </c>
      <c r="N650" s="8">
        <f t="shared" si="101"/>
        <v>100</v>
      </c>
      <c r="O650" s="8">
        <f t="shared" si="102"/>
        <v>0</v>
      </c>
      <c r="P650" s="8">
        <f t="shared" si="103"/>
        <v>33</v>
      </c>
      <c r="Q650" s="9">
        <f t="shared" si="104"/>
        <v>48.7</v>
      </c>
      <c r="R650" s="9">
        <f t="shared" si="105"/>
        <v>33.25</v>
      </c>
      <c r="S650" s="9">
        <f t="shared" si="106"/>
        <v>33.6</v>
      </c>
      <c r="T650" s="9">
        <f t="shared" si="107"/>
        <v>39.5</v>
      </c>
      <c r="U650" s="8">
        <f t="shared" si="108"/>
        <v>38.516666666666673</v>
      </c>
      <c r="V650" s="8">
        <f t="shared" si="109"/>
        <v>38.762500000000003</v>
      </c>
    </row>
    <row r="651" spans="1:22" ht="13.5" x14ac:dyDescent="0.25">
      <c r="A651" s="3">
        <f>RSI!A651</f>
        <v>42951</v>
      </c>
      <c r="B651" s="2">
        <f>RSI!B651</f>
        <v>30.343</v>
      </c>
      <c r="C651" s="2">
        <f>RSI!I651</f>
        <v>41.337556356136737</v>
      </c>
      <c r="D651" s="2">
        <f>MACD!E651</f>
        <v>-9.9034659325266006E-2</v>
      </c>
      <c r="E651" s="2">
        <f>MACD!F651</f>
        <v>-7.6766792142830276E-2</v>
      </c>
      <c r="F651" s="2">
        <f>'Moving Avg'!D651</f>
        <v>30.343</v>
      </c>
      <c r="G651" s="2">
        <f>'Moving Avg'!F651</f>
        <v>30.31175</v>
      </c>
      <c r="H651" s="2">
        <f>'Moving Avg'!G651</f>
        <v>31.021680000000018</v>
      </c>
      <c r="I651" s="2">
        <f>'Moving Avg'!H651</f>
        <v>31.210464999999967</v>
      </c>
      <c r="J651" s="6" t="str">
        <f>OBV!F651</f>
        <v>NEUTRAL</v>
      </c>
      <c r="K651" s="6" t="str">
        <f>OBV!G651</f>
        <v>NEUTRAL</v>
      </c>
      <c r="L651" s="6" t="str">
        <f>OBV!H651</f>
        <v>NEUTRAL</v>
      </c>
      <c r="M651" s="8">
        <f t="shared" si="100"/>
        <v>25</v>
      </c>
      <c r="N651" s="8">
        <f t="shared" si="101"/>
        <v>100</v>
      </c>
      <c r="O651" s="8">
        <f t="shared" si="102"/>
        <v>0</v>
      </c>
      <c r="P651" s="8">
        <f t="shared" si="103"/>
        <v>33</v>
      </c>
      <c r="Q651" s="9">
        <f t="shared" si="104"/>
        <v>48.7</v>
      </c>
      <c r="R651" s="9">
        <f t="shared" si="105"/>
        <v>33.25</v>
      </c>
      <c r="S651" s="9">
        <f t="shared" si="106"/>
        <v>33.6</v>
      </c>
      <c r="T651" s="9">
        <f t="shared" si="107"/>
        <v>39.5</v>
      </c>
      <c r="U651" s="8">
        <f t="shared" si="108"/>
        <v>38.516666666666673</v>
      </c>
      <c r="V651" s="8">
        <f t="shared" si="109"/>
        <v>38.762500000000003</v>
      </c>
    </row>
    <row r="652" spans="1:22" ht="13.5" x14ac:dyDescent="0.25">
      <c r="A652" s="3">
        <f>RSI!A652</f>
        <v>42954</v>
      </c>
      <c r="B652" s="2">
        <f>RSI!B652</f>
        <v>30.343</v>
      </c>
      <c r="C652" s="2">
        <f>RSI!I652</f>
        <v>41.337556356136737</v>
      </c>
      <c r="D652" s="2">
        <f>MACD!E652</f>
        <v>-9.2621194479264091E-2</v>
      </c>
      <c r="E652" s="2">
        <f>MACD!F652</f>
        <v>-7.9937672610117042E-2</v>
      </c>
      <c r="F652" s="2">
        <f>'Moving Avg'!D652</f>
        <v>30.343</v>
      </c>
      <c r="G652" s="2">
        <f>'Moving Avg'!F652</f>
        <v>30.318000000000001</v>
      </c>
      <c r="H652" s="2">
        <f>'Moving Avg'!G652</f>
        <v>30.973300000000016</v>
      </c>
      <c r="I652" s="2">
        <f>'Moving Avg'!H652</f>
        <v>31.190009999999965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  <c r="M652" s="8">
        <f t="shared" si="100"/>
        <v>25</v>
      </c>
      <c r="N652" s="8">
        <f t="shared" si="101"/>
        <v>45</v>
      </c>
      <c r="O652" s="8">
        <f t="shared" si="102"/>
        <v>0</v>
      </c>
      <c r="P652" s="8">
        <f t="shared" si="103"/>
        <v>33</v>
      </c>
      <c r="Q652" s="9">
        <f t="shared" si="104"/>
        <v>29.45</v>
      </c>
      <c r="R652" s="9">
        <f t="shared" si="105"/>
        <v>22.25</v>
      </c>
      <c r="S652" s="9">
        <f t="shared" si="106"/>
        <v>25.35</v>
      </c>
      <c r="T652" s="9">
        <f t="shared" si="107"/>
        <v>25.75</v>
      </c>
      <c r="U652" s="8">
        <f t="shared" si="108"/>
        <v>25.683333333333337</v>
      </c>
      <c r="V652" s="8">
        <f t="shared" si="109"/>
        <v>25.700000000000003</v>
      </c>
    </row>
    <row r="653" spans="1:22" ht="13.5" x14ac:dyDescent="0.25">
      <c r="A653" s="3">
        <f>RSI!A653</f>
        <v>42955</v>
      </c>
      <c r="B653" s="2">
        <f>RSI!B653</f>
        <v>30.343</v>
      </c>
      <c r="C653" s="2">
        <f>RSI!I653</f>
        <v>41.337556356136737</v>
      </c>
      <c r="D653" s="2">
        <f>MACD!E653</f>
        <v>-8.6540887896447316E-2</v>
      </c>
      <c r="E653" s="2">
        <f>MACD!F653</f>
        <v>-8.1258315667383091E-2</v>
      </c>
      <c r="F653" s="2">
        <f>'Moving Avg'!D653</f>
        <v>30.343</v>
      </c>
      <c r="G653" s="2">
        <f>'Moving Avg'!F653</f>
        <v>30.324249999999999</v>
      </c>
      <c r="H653" s="2">
        <f>'Moving Avg'!G653</f>
        <v>30.924920000000022</v>
      </c>
      <c r="I653" s="2">
        <f>'Moving Avg'!H653</f>
        <v>31.169554999999963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  <c r="M653" s="8">
        <f t="shared" si="100"/>
        <v>25</v>
      </c>
      <c r="N653" s="8">
        <f t="shared" si="101"/>
        <v>45</v>
      </c>
      <c r="O653" s="8">
        <f t="shared" si="102"/>
        <v>0</v>
      </c>
      <c r="P653" s="8">
        <f t="shared" si="103"/>
        <v>33</v>
      </c>
      <c r="Q653" s="9">
        <f t="shared" si="104"/>
        <v>29.45</v>
      </c>
      <c r="R653" s="9">
        <f t="shared" si="105"/>
        <v>22.25</v>
      </c>
      <c r="S653" s="9">
        <f t="shared" si="106"/>
        <v>25.35</v>
      </c>
      <c r="T653" s="9">
        <f t="shared" si="107"/>
        <v>25.75</v>
      </c>
      <c r="U653" s="8">
        <f t="shared" si="108"/>
        <v>25.683333333333337</v>
      </c>
      <c r="V653" s="8">
        <f t="shared" si="109"/>
        <v>25.700000000000003</v>
      </c>
    </row>
    <row r="654" spans="1:22" ht="13.5" x14ac:dyDescent="0.25">
      <c r="A654" s="3">
        <f>RSI!A654</f>
        <v>42956</v>
      </c>
      <c r="B654" s="2">
        <f>RSI!B654</f>
        <v>30.343</v>
      </c>
      <c r="C654" s="2">
        <f>RSI!I654</f>
        <v>41.337556356136737</v>
      </c>
      <c r="D654" s="2">
        <f>MACD!E654</f>
        <v>-8.0790893988016421E-2</v>
      </c>
      <c r="E654" s="2">
        <f>MACD!F654</f>
        <v>-8.1164831331509757E-2</v>
      </c>
      <c r="F654" s="2">
        <f>'Moving Avg'!D654</f>
        <v>30.343</v>
      </c>
      <c r="G654" s="2">
        <f>'Moving Avg'!F654</f>
        <v>30.330500000000001</v>
      </c>
      <c r="H654" s="2">
        <f>'Moving Avg'!G654</f>
        <v>30.87654000000002</v>
      </c>
      <c r="I654" s="2">
        <f>'Moving Avg'!H654</f>
        <v>31.149099999999962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  <c r="M654" s="8">
        <f t="shared" si="100"/>
        <v>25</v>
      </c>
      <c r="N654" s="8">
        <f t="shared" si="101"/>
        <v>0</v>
      </c>
      <c r="O654" s="8">
        <f t="shared" si="102"/>
        <v>0</v>
      </c>
      <c r="P654" s="8">
        <f t="shared" si="103"/>
        <v>16.5</v>
      </c>
      <c r="Q654" s="9">
        <f t="shared" si="104"/>
        <v>11.225</v>
      </c>
      <c r="R654" s="9">
        <f t="shared" si="105"/>
        <v>9.125</v>
      </c>
      <c r="S654" s="9">
        <f t="shared" si="106"/>
        <v>11.175000000000001</v>
      </c>
      <c r="T654" s="9">
        <f t="shared" si="107"/>
        <v>10.375</v>
      </c>
      <c r="U654" s="8">
        <f t="shared" si="108"/>
        <v>10.508333333333335</v>
      </c>
      <c r="V654" s="8">
        <f t="shared" si="109"/>
        <v>10.475000000000001</v>
      </c>
    </row>
    <row r="655" spans="1:22" ht="13.5" x14ac:dyDescent="0.25">
      <c r="A655" s="3">
        <f>RSI!A655</f>
        <v>42957</v>
      </c>
      <c r="B655" s="2">
        <f>RSI!B655</f>
        <v>29.437000000000001</v>
      </c>
      <c r="C655" s="2">
        <f>RSI!I655</f>
        <v>15.628926705761643</v>
      </c>
      <c r="D655" s="2">
        <f>MACD!E655</f>
        <v>-8.2541079459375055E-3</v>
      </c>
      <c r="E655" s="2">
        <f>MACD!F655</f>
        <v>-6.6582686654395304E-2</v>
      </c>
      <c r="F655" s="2">
        <f>'Moving Avg'!D655</f>
        <v>30.161799999999999</v>
      </c>
      <c r="G655" s="2">
        <f>'Moving Avg'!F655</f>
        <v>30.291450000000005</v>
      </c>
      <c r="H655" s="2">
        <f>'Moving Avg'!G655</f>
        <v>30.810040000000011</v>
      </c>
      <c r="I655" s="2">
        <f>'Moving Avg'!H655</f>
        <v>31.124114999999964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  <c r="M655" s="8">
        <f t="shared" si="100"/>
        <v>50</v>
      </c>
      <c r="N655" s="8">
        <f t="shared" si="101"/>
        <v>0</v>
      </c>
      <c r="O655" s="8">
        <f t="shared" si="102"/>
        <v>0</v>
      </c>
      <c r="P655" s="8">
        <f t="shared" si="103"/>
        <v>16.5</v>
      </c>
      <c r="Q655" s="9">
        <f t="shared" si="104"/>
        <v>19.975000000000001</v>
      </c>
      <c r="R655" s="9">
        <f t="shared" si="105"/>
        <v>14.125</v>
      </c>
      <c r="S655" s="9">
        <f t="shared" si="106"/>
        <v>14.925000000000001</v>
      </c>
      <c r="T655" s="9">
        <f t="shared" si="107"/>
        <v>16.625</v>
      </c>
      <c r="U655" s="8">
        <f t="shared" si="108"/>
        <v>16.341666666666669</v>
      </c>
      <c r="V655" s="8">
        <f t="shared" si="109"/>
        <v>16.412500000000001</v>
      </c>
    </row>
    <row r="656" spans="1:22" ht="13.5" x14ac:dyDescent="0.25">
      <c r="A656" s="3">
        <f>RSI!A656</f>
        <v>42958</v>
      </c>
      <c r="B656" s="2">
        <f>RSI!B656</f>
        <v>28.555</v>
      </c>
      <c r="C656" s="2">
        <f>RSI!I656</f>
        <v>9.4605096279964727</v>
      </c>
      <c r="D656" s="2">
        <f>MACD!E656</f>
        <v>0.12432889089553001</v>
      </c>
      <c r="E656" s="2">
        <f>MACD!F656</f>
        <v>-2.8400371144410245E-2</v>
      </c>
      <c r="F656" s="2">
        <f>'Moving Avg'!D656</f>
        <v>29.804199999999998</v>
      </c>
      <c r="G656" s="2">
        <f>'Moving Avg'!F656</f>
        <v>30.208300000000001</v>
      </c>
      <c r="H656" s="2">
        <f>'Moving Avg'!G656</f>
        <v>30.72590000000001</v>
      </c>
      <c r="I656" s="2">
        <f>'Moving Avg'!H656</f>
        <v>31.09471999999996</v>
      </c>
      <c r="J656" s="6" t="str">
        <f>OBV!F656</f>
        <v>BEARISH</v>
      </c>
      <c r="K656" s="6" t="str">
        <f>OBV!G656</f>
        <v>NEUTRAL</v>
      </c>
      <c r="L656" s="6" t="str">
        <f>OBV!H656</f>
        <v>CONFIRMED BEARISH</v>
      </c>
      <c r="M656" s="8">
        <f t="shared" si="100"/>
        <v>50</v>
      </c>
      <c r="N656" s="8">
        <f t="shared" si="101"/>
        <v>0</v>
      </c>
      <c r="O656" s="8">
        <f t="shared" si="102"/>
        <v>0</v>
      </c>
      <c r="P656" s="8">
        <f t="shared" si="103"/>
        <v>16.5</v>
      </c>
      <c r="Q656" s="9">
        <f t="shared" si="104"/>
        <v>19.975000000000001</v>
      </c>
      <c r="R656" s="9">
        <f t="shared" si="105"/>
        <v>14.125</v>
      </c>
      <c r="S656" s="9">
        <f t="shared" si="106"/>
        <v>14.925000000000001</v>
      </c>
      <c r="T656" s="9">
        <f t="shared" si="107"/>
        <v>16.625</v>
      </c>
      <c r="U656" s="8">
        <f t="shared" si="108"/>
        <v>16.341666666666669</v>
      </c>
      <c r="V656" s="8">
        <f t="shared" si="109"/>
        <v>16.412500000000001</v>
      </c>
    </row>
    <row r="657" spans="1:22" ht="13.5" x14ac:dyDescent="0.25">
      <c r="A657" s="3">
        <f>RSI!A657</f>
        <v>42961</v>
      </c>
      <c r="B657" s="2">
        <f>RSI!B657</f>
        <v>27.274999999999999</v>
      </c>
      <c r="C657" s="2">
        <f>RSI!I657</f>
        <v>5.8512439617479544</v>
      </c>
      <c r="D657" s="2">
        <f>MACD!E657</f>
        <v>0.34197848952180365</v>
      </c>
      <c r="E657" s="2">
        <f>MACD!F657</f>
        <v>4.5675400988832535E-2</v>
      </c>
      <c r="F657" s="2">
        <f>'Moving Avg'!D657</f>
        <v>29.1906</v>
      </c>
      <c r="G657" s="2">
        <f>'Moving Avg'!F657</f>
        <v>30.054900000000004</v>
      </c>
      <c r="H657" s="2">
        <f>'Moving Avg'!G657</f>
        <v>30.616160000000008</v>
      </c>
      <c r="I657" s="2">
        <f>'Moving Avg'!H657</f>
        <v>31.058924999999959</v>
      </c>
      <c r="J657" s="6" t="str">
        <f>OBV!F657</f>
        <v>BEARISH</v>
      </c>
      <c r="K657" s="6" t="str">
        <f>OBV!G657</f>
        <v>NEUTRAL</v>
      </c>
      <c r="L657" s="6" t="str">
        <f>OBV!H657</f>
        <v>CONFIRMED BEARISH</v>
      </c>
      <c r="M657" s="8">
        <f t="shared" si="100"/>
        <v>50</v>
      </c>
      <c r="N657" s="8">
        <f t="shared" si="101"/>
        <v>0</v>
      </c>
      <c r="O657" s="8">
        <f t="shared" si="102"/>
        <v>0</v>
      </c>
      <c r="P657" s="8">
        <f t="shared" si="103"/>
        <v>16.5</v>
      </c>
      <c r="Q657" s="9">
        <f t="shared" si="104"/>
        <v>19.975000000000001</v>
      </c>
      <c r="R657" s="9">
        <f t="shared" si="105"/>
        <v>14.125</v>
      </c>
      <c r="S657" s="9">
        <f t="shared" si="106"/>
        <v>14.925000000000001</v>
      </c>
      <c r="T657" s="9">
        <f t="shared" si="107"/>
        <v>16.625</v>
      </c>
      <c r="U657" s="8">
        <f t="shared" si="108"/>
        <v>16.341666666666669</v>
      </c>
      <c r="V657" s="8">
        <f t="shared" si="109"/>
        <v>16.412500000000001</v>
      </c>
    </row>
    <row r="658" spans="1:22" ht="13.5" x14ac:dyDescent="0.25">
      <c r="A658" s="3">
        <f>RSI!A658</f>
        <v>42962</v>
      </c>
      <c r="B658" s="2">
        <f>RSI!B658</f>
        <v>27.274999999999999</v>
      </c>
      <c r="C658" s="2">
        <f>RSI!I658</f>
        <v>5.8512439617479544</v>
      </c>
      <c r="D658" s="2">
        <f>MACD!E658</f>
        <v>0.54356745152789898</v>
      </c>
      <c r="E658" s="2">
        <f>MACD!F658</f>
        <v>0.14525381109664584</v>
      </c>
      <c r="F658" s="2">
        <f>'Moving Avg'!D658</f>
        <v>28.577000000000005</v>
      </c>
      <c r="G658" s="2">
        <f>'Moving Avg'!F658</f>
        <v>29.901499999999999</v>
      </c>
      <c r="H658" s="2">
        <f>'Moving Avg'!G658</f>
        <v>30.506420000000006</v>
      </c>
      <c r="I658" s="2">
        <f>'Moving Avg'!H658</f>
        <v>31.023129999999956</v>
      </c>
      <c r="J658" s="6" t="str">
        <f>OBV!F658</f>
        <v>BEARISH</v>
      </c>
      <c r="K658" s="6" t="str">
        <f>OBV!G658</f>
        <v>NEUTRAL</v>
      </c>
      <c r="L658" s="6" t="str">
        <f>OBV!H658</f>
        <v>CONFIRMED BEARISH</v>
      </c>
      <c r="M658" s="8">
        <f t="shared" si="100"/>
        <v>50</v>
      </c>
      <c r="N658" s="8">
        <f t="shared" si="101"/>
        <v>0</v>
      </c>
      <c r="O658" s="8">
        <f t="shared" si="102"/>
        <v>0</v>
      </c>
      <c r="P658" s="8">
        <f t="shared" si="103"/>
        <v>16.5</v>
      </c>
      <c r="Q658" s="9">
        <f t="shared" si="104"/>
        <v>19.975000000000001</v>
      </c>
      <c r="R658" s="9">
        <f t="shared" si="105"/>
        <v>14.125</v>
      </c>
      <c r="S658" s="9">
        <f t="shared" si="106"/>
        <v>14.925000000000001</v>
      </c>
      <c r="T658" s="9">
        <f t="shared" si="107"/>
        <v>16.625</v>
      </c>
      <c r="U658" s="8">
        <f t="shared" si="108"/>
        <v>16.341666666666669</v>
      </c>
      <c r="V658" s="8">
        <f t="shared" si="109"/>
        <v>16.412500000000001</v>
      </c>
    </row>
    <row r="659" spans="1:22" ht="13.5" x14ac:dyDescent="0.25">
      <c r="A659" s="3">
        <f>RSI!A659</f>
        <v>42963</v>
      </c>
      <c r="B659" s="2">
        <f>RSI!B659</f>
        <v>27.274999999999999</v>
      </c>
      <c r="C659" s="2">
        <f>RSI!I659</f>
        <v>5.8512439617479544</v>
      </c>
      <c r="D659" s="2">
        <f>MACD!E659</f>
        <v>0.73027598356654266</v>
      </c>
      <c r="E659" s="2">
        <f>MACD!F659</f>
        <v>0.26225824559062522</v>
      </c>
      <c r="F659" s="2">
        <f>'Moving Avg'!D659</f>
        <v>27.9634</v>
      </c>
      <c r="G659" s="2">
        <f>'Moving Avg'!F659</f>
        <v>29.748100000000001</v>
      </c>
      <c r="H659" s="2">
        <f>'Moving Avg'!G659</f>
        <v>30.396680000000007</v>
      </c>
      <c r="I659" s="2">
        <f>'Moving Avg'!H659</f>
        <v>30.987334999999952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  <c r="M659" s="8">
        <f t="shared" si="100"/>
        <v>50</v>
      </c>
      <c r="N659" s="8">
        <f t="shared" si="101"/>
        <v>0</v>
      </c>
      <c r="O659" s="8">
        <f t="shared" si="102"/>
        <v>0</v>
      </c>
      <c r="P659" s="8">
        <f t="shared" si="103"/>
        <v>16.5</v>
      </c>
      <c r="Q659" s="9">
        <f t="shared" si="104"/>
        <v>19.975000000000001</v>
      </c>
      <c r="R659" s="9">
        <f t="shared" si="105"/>
        <v>14.125</v>
      </c>
      <c r="S659" s="9">
        <f t="shared" si="106"/>
        <v>14.925000000000001</v>
      </c>
      <c r="T659" s="9">
        <f t="shared" si="107"/>
        <v>16.625</v>
      </c>
      <c r="U659" s="8">
        <f t="shared" si="108"/>
        <v>16.341666666666669</v>
      </c>
      <c r="V659" s="8">
        <f t="shared" si="109"/>
        <v>16.412500000000001</v>
      </c>
    </row>
    <row r="660" spans="1:22" ht="13.5" x14ac:dyDescent="0.25">
      <c r="A660" s="3">
        <f>RSI!A660</f>
        <v>42964</v>
      </c>
      <c r="B660" s="2">
        <f>RSI!B660</f>
        <v>27.274999999999999</v>
      </c>
      <c r="C660" s="2">
        <f>RSI!I660</f>
        <v>5.8512439617479544</v>
      </c>
      <c r="D660" s="2">
        <f>MACD!E660</f>
        <v>0.90319832651913856</v>
      </c>
      <c r="E660" s="2">
        <f>MACD!F660</f>
        <v>0.39044626177632791</v>
      </c>
      <c r="F660" s="2">
        <f>'Moving Avg'!D660</f>
        <v>27.530999999999999</v>
      </c>
      <c r="G660" s="2">
        <f>'Moving Avg'!F660</f>
        <v>29.5947</v>
      </c>
      <c r="H660" s="2">
        <f>'Moving Avg'!G660</f>
        <v>30.286940000000008</v>
      </c>
      <c r="I660" s="2">
        <f>'Moving Avg'!H660</f>
        <v>30.951539999999955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  <c r="M660" s="8">
        <f t="shared" si="100"/>
        <v>50</v>
      </c>
      <c r="N660" s="8">
        <f t="shared" si="101"/>
        <v>0</v>
      </c>
      <c r="O660" s="8">
        <f t="shared" si="102"/>
        <v>0</v>
      </c>
      <c r="P660" s="8">
        <f t="shared" si="103"/>
        <v>16.5</v>
      </c>
      <c r="Q660" s="9">
        <f t="shared" si="104"/>
        <v>19.975000000000001</v>
      </c>
      <c r="R660" s="9">
        <f t="shared" si="105"/>
        <v>14.125</v>
      </c>
      <c r="S660" s="9">
        <f t="shared" si="106"/>
        <v>14.925000000000001</v>
      </c>
      <c r="T660" s="9">
        <f t="shared" si="107"/>
        <v>16.625</v>
      </c>
      <c r="U660" s="8">
        <f t="shared" si="108"/>
        <v>16.341666666666669</v>
      </c>
      <c r="V660" s="8">
        <f t="shared" si="109"/>
        <v>16.412500000000001</v>
      </c>
    </row>
    <row r="661" spans="1:22" ht="13.5" x14ac:dyDescent="0.25">
      <c r="A661" s="3">
        <f>RSI!A661</f>
        <v>42965</v>
      </c>
      <c r="B661" s="2">
        <f>RSI!B661</f>
        <v>27.274999999999999</v>
      </c>
      <c r="C661" s="2">
        <f>RSI!I661</f>
        <v>5.8512439617479544</v>
      </c>
      <c r="D661" s="2">
        <f>MACD!E661</f>
        <v>1.0633488991854847</v>
      </c>
      <c r="E661" s="2">
        <f>MACD!F661</f>
        <v>0.52502678925815927</v>
      </c>
      <c r="F661" s="2">
        <f>'Moving Avg'!D661</f>
        <v>27.274999999999999</v>
      </c>
      <c r="G661" s="2">
        <f>'Moving Avg'!F661</f>
        <v>29.441300000000002</v>
      </c>
      <c r="H661" s="2">
        <f>'Moving Avg'!G661</f>
        <v>30.177200000000013</v>
      </c>
      <c r="I661" s="2">
        <f>'Moving Avg'!H661</f>
        <v>30.915744999999955</v>
      </c>
      <c r="J661" s="6" t="str">
        <f>OBV!F661</f>
        <v>NEUTRAL</v>
      </c>
      <c r="K661" s="6" t="str">
        <f>OBV!G661</f>
        <v>NEUTRAL</v>
      </c>
      <c r="L661" s="6" t="str">
        <f>OBV!H661</f>
        <v>NEUTRAL</v>
      </c>
      <c r="M661" s="8">
        <f t="shared" si="100"/>
        <v>50</v>
      </c>
      <c r="N661" s="8">
        <f t="shared" si="101"/>
        <v>0</v>
      </c>
      <c r="O661" s="8">
        <f t="shared" si="102"/>
        <v>0</v>
      </c>
      <c r="P661" s="8">
        <f t="shared" si="103"/>
        <v>33</v>
      </c>
      <c r="Q661" s="9">
        <f t="shared" si="104"/>
        <v>22.45</v>
      </c>
      <c r="R661" s="9">
        <f t="shared" si="105"/>
        <v>18.25</v>
      </c>
      <c r="S661" s="9">
        <f t="shared" si="106"/>
        <v>22.35</v>
      </c>
      <c r="T661" s="9">
        <f t="shared" si="107"/>
        <v>20.75</v>
      </c>
      <c r="U661" s="8">
        <f t="shared" si="108"/>
        <v>21.016666666666669</v>
      </c>
      <c r="V661" s="8">
        <f t="shared" si="109"/>
        <v>20.950000000000003</v>
      </c>
    </row>
    <row r="662" spans="1:22" ht="13.5" x14ac:dyDescent="0.25">
      <c r="A662" s="3">
        <f>RSI!A662</f>
        <v>42968</v>
      </c>
      <c r="B662" s="2">
        <f>RSI!B662</f>
        <v>27.274999999999999</v>
      </c>
      <c r="C662" s="2">
        <f>RSI!I662</f>
        <v>5.8512439617479544</v>
      </c>
      <c r="D662" s="2">
        <f>MACD!E662</f>
        <v>1.2116680213692561</v>
      </c>
      <c r="E662" s="2">
        <f>MACD!F662</f>
        <v>0.66235503568037868</v>
      </c>
      <c r="F662" s="2">
        <f>'Moving Avg'!D662</f>
        <v>27.274999999999999</v>
      </c>
      <c r="G662" s="2">
        <f>'Moving Avg'!F662</f>
        <v>29.287899999999997</v>
      </c>
      <c r="H662" s="2">
        <f>'Moving Avg'!G662</f>
        <v>30.067460000000011</v>
      </c>
      <c r="I662" s="2">
        <f>'Moving Avg'!H662</f>
        <v>30.879949999999955</v>
      </c>
      <c r="J662" s="6" t="str">
        <f>OBV!F662</f>
        <v>NEUTRAL</v>
      </c>
      <c r="K662" s="6" t="str">
        <f>OBV!G662</f>
        <v>NEUTRAL</v>
      </c>
      <c r="L662" s="6" t="str">
        <f>OBV!H662</f>
        <v>NEUTRAL</v>
      </c>
      <c r="M662" s="8">
        <f t="shared" si="100"/>
        <v>50</v>
      </c>
      <c r="N662" s="8">
        <f t="shared" si="101"/>
        <v>0</v>
      </c>
      <c r="O662" s="8">
        <f t="shared" si="102"/>
        <v>0</v>
      </c>
      <c r="P662" s="8">
        <f t="shared" si="103"/>
        <v>33</v>
      </c>
      <c r="Q662" s="9">
        <f t="shared" si="104"/>
        <v>22.45</v>
      </c>
      <c r="R662" s="9">
        <f t="shared" si="105"/>
        <v>18.25</v>
      </c>
      <c r="S662" s="9">
        <f t="shared" si="106"/>
        <v>22.35</v>
      </c>
      <c r="T662" s="9">
        <f t="shared" si="107"/>
        <v>20.75</v>
      </c>
      <c r="U662" s="8">
        <f t="shared" si="108"/>
        <v>21.016666666666669</v>
      </c>
      <c r="V662" s="8">
        <f t="shared" si="109"/>
        <v>20.950000000000003</v>
      </c>
    </row>
    <row r="663" spans="1:22" ht="13.5" x14ac:dyDescent="0.25">
      <c r="A663" s="3">
        <f>RSI!A663</f>
        <v>42969</v>
      </c>
      <c r="B663" s="2">
        <f>RSI!B663</f>
        <v>27.274999999999999</v>
      </c>
      <c r="C663" s="2">
        <f>RSI!I663</f>
        <v>5.8512439617479544</v>
      </c>
      <c r="D663" s="2">
        <f>MACD!E663</f>
        <v>1.3490272422098819</v>
      </c>
      <c r="E663" s="2">
        <f>MACD!F663</f>
        <v>0.79968947698627935</v>
      </c>
      <c r="F663" s="2">
        <f>'Moving Avg'!D663</f>
        <v>27.274999999999999</v>
      </c>
      <c r="G663" s="2">
        <f>'Moving Avg'!F663</f>
        <v>29.134499999999996</v>
      </c>
      <c r="H663" s="2">
        <f>'Moving Avg'!G663</f>
        <v>29.957720000000013</v>
      </c>
      <c r="I663" s="2">
        <f>'Moving Avg'!H663</f>
        <v>30.844154999999954</v>
      </c>
      <c r="J663" s="6" t="str">
        <f>OBV!F663</f>
        <v>BULLISH</v>
      </c>
      <c r="K663" s="6" t="str">
        <f>OBV!G663</f>
        <v>NEUTRAL</v>
      </c>
      <c r="L663" s="6" t="str">
        <f>OBV!H663</f>
        <v>CONFIRMED BULLISH</v>
      </c>
      <c r="M663" s="8">
        <f t="shared" si="100"/>
        <v>50</v>
      </c>
      <c r="N663" s="8">
        <f t="shared" si="101"/>
        <v>0</v>
      </c>
      <c r="O663" s="8">
        <f t="shared" si="102"/>
        <v>0</v>
      </c>
      <c r="P663" s="8">
        <f t="shared" si="103"/>
        <v>83.5</v>
      </c>
      <c r="Q663" s="9">
        <f t="shared" si="104"/>
        <v>30.024999999999999</v>
      </c>
      <c r="R663" s="9">
        <f t="shared" si="105"/>
        <v>30.875</v>
      </c>
      <c r="S663" s="9">
        <f t="shared" si="106"/>
        <v>45.075000000000003</v>
      </c>
      <c r="T663" s="9">
        <f t="shared" si="107"/>
        <v>33.375</v>
      </c>
      <c r="U663" s="8">
        <f t="shared" si="108"/>
        <v>35.324999999999996</v>
      </c>
      <c r="V663" s="8">
        <f t="shared" si="109"/>
        <v>34.837499999999999</v>
      </c>
    </row>
    <row r="664" spans="1:22" ht="13.5" x14ac:dyDescent="0.25">
      <c r="A664" s="3">
        <f>RSI!A664</f>
        <v>42970</v>
      </c>
      <c r="B664" s="2">
        <f>RSI!B664</f>
        <v>28.09</v>
      </c>
      <c r="C664" s="2">
        <f>RSI!I664</f>
        <v>33.136759398215915</v>
      </c>
      <c r="D664" s="2">
        <f>MACD!E664</f>
        <v>1.4158639281424534</v>
      </c>
      <c r="E664" s="2">
        <f>MACD!F664</f>
        <v>0.92292436721751425</v>
      </c>
      <c r="F664" s="2">
        <f>'Moving Avg'!D664</f>
        <v>27.437999999999999</v>
      </c>
      <c r="G664" s="2">
        <f>'Moving Avg'!F664</f>
        <v>29.021849999999993</v>
      </c>
      <c r="H664" s="2">
        <f>'Moving Avg'!G664</f>
        <v>29.883900000000008</v>
      </c>
      <c r="I664" s="2">
        <f>'Moving Avg'!H664</f>
        <v>30.812434999999958</v>
      </c>
      <c r="J664" s="6" t="str">
        <f>OBV!F664</f>
        <v>BULLISH</v>
      </c>
      <c r="K664" s="6" t="str">
        <f>OBV!G664</f>
        <v>NEUTRAL</v>
      </c>
      <c r="L664" s="6" t="str">
        <f>OBV!H664</f>
        <v>CONFIRMED BULLISH</v>
      </c>
      <c r="M664" s="8">
        <f t="shared" si="100"/>
        <v>25</v>
      </c>
      <c r="N664" s="8">
        <f t="shared" si="101"/>
        <v>0</v>
      </c>
      <c r="O664" s="8">
        <f t="shared" si="102"/>
        <v>0</v>
      </c>
      <c r="P664" s="8">
        <f t="shared" si="103"/>
        <v>83.5</v>
      </c>
      <c r="Q664" s="9">
        <f t="shared" si="104"/>
        <v>21.274999999999999</v>
      </c>
      <c r="R664" s="9">
        <f t="shared" si="105"/>
        <v>25.875</v>
      </c>
      <c r="S664" s="9">
        <f t="shared" si="106"/>
        <v>41.325000000000003</v>
      </c>
      <c r="T664" s="9">
        <f t="shared" si="107"/>
        <v>27.125</v>
      </c>
      <c r="U664" s="8">
        <f t="shared" si="108"/>
        <v>29.491666666666664</v>
      </c>
      <c r="V664" s="8">
        <f t="shared" si="109"/>
        <v>28.9</v>
      </c>
    </row>
    <row r="665" spans="1:22" ht="13.5" x14ac:dyDescent="0.25">
      <c r="A665" s="3">
        <f>RSI!A665</f>
        <v>42971</v>
      </c>
      <c r="B665" s="2">
        <f>RSI!B665</f>
        <v>28.09</v>
      </c>
      <c r="C665" s="2">
        <f>RSI!I665</f>
        <v>33.136759398215915</v>
      </c>
      <c r="D665" s="2">
        <f>MACD!E665</f>
        <v>1.3383842498486871</v>
      </c>
      <c r="E665" s="2">
        <f>MACD!F665</f>
        <v>1.0060163437437488</v>
      </c>
      <c r="F665" s="2">
        <f>'Moving Avg'!D665</f>
        <v>27.600999999999999</v>
      </c>
      <c r="G665" s="2">
        <f>'Moving Avg'!F665</f>
        <v>28.909199999999998</v>
      </c>
      <c r="H665" s="2">
        <f>'Moving Avg'!G665</f>
        <v>29.838680000000004</v>
      </c>
      <c r="I665" s="2">
        <f>'Moving Avg'!H665</f>
        <v>30.780714999999965</v>
      </c>
      <c r="J665" s="6" t="str">
        <f>OBV!F665</f>
        <v>BULLISH</v>
      </c>
      <c r="K665" s="6" t="str">
        <f>OBV!G665</f>
        <v>NEUTRAL</v>
      </c>
      <c r="L665" s="6" t="str">
        <f>OBV!H665</f>
        <v>CONFIRMED BULLISH</v>
      </c>
      <c r="M665" s="8">
        <f t="shared" si="100"/>
        <v>25</v>
      </c>
      <c r="N665" s="8">
        <f t="shared" si="101"/>
        <v>0</v>
      </c>
      <c r="O665" s="8">
        <f t="shared" si="102"/>
        <v>0</v>
      </c>
      <c r="P665" s="8">
        <f t="shared" si="103"/>
        <v>83.5</v>
      </c>
      <c r="Q665" s="9">
        <f t="shared" si="104"/>
        <v>21.274999999999999</v>
      </c>
      <c r="R665" s="9">
        <f t="shared" si="105"/>
        <v>25.875</v>
      </c>
      <c r="S665" s="9">
        <f t="shared" si="106"/>
        <v>41.325000000000003</v>
      </c>
      <c r="T665" s="9">
        <f t="shared" si="107"/>
        <v>27.125</v>
      </c>
      <c r="U665" s="8">
        <f t="shared" si="108"/>
        <v>29.491666666666664</v>
      </c>
      <c r="V665" s="8">
        <f t="shared" si="109"/>
        <v>28.9</v>
      </c>
    </row>
    <row r="666" spans="1:22" ht="13.5" x14ac:dyDescent="0.25">
      <c r="A666" s="3">
        <f>RSI!A666</f>
        <v>42972</v>
      </c>
      <c r="B666" s="2">
        <f>RSI!B666</f>
        <v>28.928999999999998</v>
      </c>
      <c r="C666" s="2">
        <f>RSI!I666</f>
        <v>50.32493373469606</v>
      </c>
      <c r="D666" s="2">
        <f>MACD!E666</f>
        <v>1.0799385275404809</v>
      </c>
      <c r="E666" s="2">
        <f>MACD!F666</f>
        <v>1.0208007805030954</v>
      </c>
      <c r="F666" s="2">
        <f>'Moving Avg'!D666</f>
        <v>27.931799999999999</v>
      </c>
      <c r="G666" s="2">
        <f>'Moving Avg'!F666</f>
        <v>28.838499999999993</v>
      </c>
      <c r="H666" s="2">
        <f>'Moving Avg'!G666</f>
        <v>29.810240000000007</v>
      </c>
      <c r="I666" s="2">
        <f>'Moving Avg'!H666</f>
        <v>30.753189999999964</v>
      </c>
      <c r="J666" s="6" t="str">
        <f>OBV!F666</f>
        <v>BULLISH</v>
      </c>
      <c r="K666" s="6" t="str">
        <f>OBV!G666</f>
        <v>NEUTRAL</v>
      </c>
      <c r="L666" s="6" t="str">
        <f>OBV!H666</f>
        <v>CONFIRMED BULLISH</v>
      </c>
      <c r="M666" s="8">
        <f t="shared" si="100"/>
        <v>25</v>
      </c>
      <c r="N666" s="8">
        <f t="shared" si="101"/>
        <v>0</v>
      </c>
      <c r="O666" s="8">
        <f t="shared" si="102"/>
        <v>0</v>
      </c>
      <c r="P666" s="8">
        <f t="shared" si="103"/>
        <v>83.5</v>
      </c>
      <c r="Q666" s="9">
        <f t="shared" si="104"/>
        <v>21.274999999999999</v>
      </c>
      <c r="R666" s="9">
        <f t="shared" si="105"/>
        <v>25.875</v>
      </c>
      <c r="S666" s="9">
        <f t="shared" si="106"/>
        <v>41.325000000000003</v>
      </c>
      <c r="T666" s="9">
        <f t="shared" si="107"/>
        <v>27.125</v>
      </c>
      <c r="U666" s="8">
        <f t="shared" si="108"/>
        <v>29.491666666666664</v>
      </c>
      <c r="V666" s="8">
        <f t="shared" si="109"/>
        <v>28.9</v>
      </c>
    </row>
    <row r="667" spans="1:22" ht="13.5" x14ac:dyDescent="0.25">
      <c r="A667" s="3">
        <f>RSI!A667</f>
        <v>42975</v>
      </c>
      <c r="B667" s="2">
        <f>RSI!B667</f>
        <v>28.928999999999998</v>
      </c>
      <c r="C667" s="2">
        <f>RSI!I667</f>
        <v>50.32493373469606</v>
      </c>
      <c r="D667" s="2">
        <f>MACD!E667</f>
        <v>0.66396038581706307</v>
      </c>
      <c r="E667" s="2">
        <f>MACD!F667</f>
        <v>0.94943270156588899</v>
      </c>
      <c r="F667" s="2">
        <f>'Moving Avg'!D667</f>
        <v>28.262599999999999</v>
      </c>
      <c r="G667" s="2">
        <f>'Moving Avg'!F667</f>
        <v>28.767799999999987</v>
      </c>
      <c r="H667" s="2">
        <f>'Moving Avg'!G667</f>
        <v>29.781800000000008</v>
      </c>
      <c r="I667" s="2">
        <f>'Moving Avg'!H667</f>
        <v>30.725664999999967</v>
      </c>
      <c r="J667" s="6" t="str">
        <f>OBV!F667</f>
        <v>BULLISH</v>
      </c>
      <c r="K667" s="6" t="str">
        <f>OBV!G667</f>
        <v>NEUTRAL</v>
      </c>
      <c r="L667" s="6" t="str">
        <f>OBV!H667</f>
        <v>CONFIRMED BULLISH</v>
      </c>
      <c r="M667" s="8">
        <f t="shared" si="100"/>
        <v>25</v>
      </c>
      <c r="N667" s="8">
        <f t="shared" si="101"/>
        <v>100</v>
      </c>
      <c r="O667" s="8">
        <f t="shared" si="102"/>
        <v>0</v>
      </c>
      <c r="P667" s="8">
        <f t="shared" si="103"/>
        <v>83.5</v>
      </c>
      <c r="Q667" s="9">
        <f t="shared" si="104"/>
        <v>56.274999999999999</v>
      </c>
      <c r="R667" s="9">
        <f t="shared" si="105"/>
        <v>45.875</v>
      </c>
      <c r="S667" s="9">
        <f t="shared" si="106"/>
        <v>56.325000000000003</v>
      </c>
      <c r="T667" s="9">
        <f t="shared" si="107"/>
        <v>52.125</v>
      </c>
      <c r="U667" s="8">
        <f t="shared" si="108"/>
        <v>52.82500000000001</v>
      </c>
      <c r="V667" s="8">
        <f t="shared" si="109"/>
        <v>52.650000000000006</v>
      </c>
    </row>
    <row r="668" spans="1:22" ht="13.5" x14ac:dyDescent="0.25">
      <c r="A668" s="3">
        <f>RSI!A668</f>
        <v>42976</v>
      </c>
      <c r="B668" s="2">
        <f>RSI!B668</f>
        <v>28.928999999999998</v>
      </c>
      <c r="C668" s="2">
        <f>RSI!I668</f>
        <v>50.32493373469606</v>
      </c>
      <c r="D668" s="2">
        <f>MACD!E668</f>
        <v>0.31163608234923146</v>
      </c>
      <c r="E668" s="2">
        <f>MACD!F668</f>
        <v>0.82187337772255753</v>
      </c>
      <c r="F668" s="2">
        <f>'Moving Avg'!D668</f>
        <v>28.593399999999995</v>
      </c>
      <c r="G668" s="2">
        <f>'Moving Avg'!F668</f>
        <v>28.697099999999988</v>
      </c>
      <c r="H668" s="2">
        <f>'Moving Avg'!G668</f>
        <v>29.753360000000008</v>
      </c>
      <c r="I668" s="2">
        <f>'Moving Avg'!H668</f>
        <v>30.69813999999997</v>
      </c>
      <c r="J668" s="6" t="str">
        <f>OBV!F668</f>
        <v>BULLISH</v>
      </c>
      <c r="K668" s="6" t="str">
        <f>OBV!G668</f>
        <v>NEUTRAL</v>
      </c>
      <c r="L668" s="6" t="str">
        <f>OBV!H668</f>
        <v>CONFIRMED BULLISH</v>
      </c>
      <c r="M668" s="8">
        <f t="shared" si="100"/>
        <v>25</v>
      </c>
      <c r="N668" s="8">
        <f t="shared" si="101"/>
        <v>100</v>
      </c>
      <c r="O668" s="8">
        <f t="shared" si="102"/>
        <v>0</v>
      </c>
      <c r="P668" s="8">
        <f t="shared" si="103"/>
        <v>83.5</v>
      </c>
      <c r="Q668" s="9">
        <f t="shared" si="104"/>
        <v>56.274999999999999</v>
      </c>
      <c r="R668" s="9">
        <f t="shared" si="105"/>
        <v>45.875</v>
      </c>
      <c r="S668" s="9">
        <f t="shared" si="106"/>
        <v>56.325000000000003</v>
      </c>
      <c r="T668" s="9">
        <f t="shared" si="107"/>
        <v>52.125</v>
      </c>
      <c r="U668" s="8">
        <f t="shared" si="108"/>
        <v>52.82500000000001</v>
      </c>
      <c r="V668" s="8">
        <f t="shared" si="109"/>
        <v>52.650000000000006</v>
      </c>
    </row>
    <row r="669" spans="1:22" ht="13.5" x14ac:dyDescent="0.25">
      <c r="A669" s="3">
        <f>RSI!A669</f>
        <v>42977</v>
      </c>
      <c r="B669" s="2">
        <f>RSI!B669</f>
        <v>28.928999999999998</v>
      </c>
      <c r="C669" s="2">
        <f>RSI!I669</f>
        <v>50.324933734696053</v>
      </c>
      <c r="D669" s="2">
        <f>MACD!E669</f>
        <v>1.3198111457356276E-2</v>
      </c>
      <c r="E669" s="2">
        <f>MACD!F669</f>
        <v>0.66013832446951737</v>
      </c>
      <c r="F669" s="2">
        <f>'Moving Avg'!D669</f>
        <v>28.761199999999995</v>
      </c>
      <c r="G669" s="2">
        <f>'Moving Avg'!F669</f>
        <v>28.62639999999999</v>
      </c>
      <c r="H669" s="2">
        <f>'Moving Avg'!G669</f>
        <v>29.708460000000009</v>
      </c>
      <c r="I669" s="2">
        <f>'Moving Avg'!H669</f>
        <v>30.67061499999997</v>
      </c>
      <c r="J669" s="6" t="str">
        <f>OBV!F669</f>
        <v>BULLISH</v>
      </c>
      <c r="K669" s="6" t="str">
        <f>OBV!G669</f>
        <v>NEUTRAL</v>
      </c>
      <c r="L669" s="6" t="str">
        <f>OBV!H669</f>
        <v>CONFIRMED BULLISH</v>
      </c>
      <c r="M669" s="8">
        <f t="shared" si="100"/>
        <v>25</v>
      </c>
      <c r="N669" s="8">
        <f t="shared" si="101"/>
        <v>100</v>
      </c>
      <c r="O669" s="8">
        <f t="shared" si="102"/>
        <v>0</v>
      </c>
      <c r="P669" s="8">
        <f t="shared" si="103"/>
        <v>83.5</v>
      </c>
      <c r="Q669" s="9">
        <f t="shared" si="104"/>
        <v>56.274999999999999</v>
      </c>
      <c r="R669" s="9">
        <f t="shared" si="105"/>
        <v>45.875</v>
      </c>
      <c r="S669" s="9">
        <f t="shared" si="106"/>
        <v>56.325000000000003</v>
      </c>
      <c r="T669" s="9">
        <f t="shared" si="107"/>
        <v>52.125</v>
      </c>
      <c r="U669" s="8">
        <f t="shared" si="108"/>
        <v>52.82500000000001</v>
      </c>
      <c r="V669" s="8">
        <f t="shared" si="109"/>
        <v>52.650000000000006</v>
      </c>
    </row>
    <row r="670" spans="1:22" ht="13.5" x14ac:dyDescent="0.25">
      <c r="A670" s="3">
        <f>RSI!A670</f>
        <v>42978</v>
      </c>
      <c r="B670" s="2">
        <f>RSI!B670</f>
        <v>28.928999999999998</v>
      </c>
      <c r="C670" s="2">
        <f>RSI!I670</f>
        <v>50.324933734696053</v>
      </c>
      <c r="D670" s="2">
        <f>MACD!E670</f>
        <v>-0.23962022028366192</v>
      </c>
      <c r="E670" s="2">
        <f>MACD!F670</f>
        <v>0.48018661551888148</v>
      </c>
      <c r="F670" s="2">
        <f>'Moving Avg'!D670</f>
        <v>28.928999999999995</v>
      </c>
      <c r="G670" s="2">
        <f>'Moving Avg'!F670</f>
        <v>28.555699999999991</v>
      </c>
      <c r="H670" s="2">
        <f>'Moving Avg'!G670</f>
        <v>29.663560000000007</v>
      </c>
      <c r="I670" s="2">
        <f>'Moving Avg'!H670</f>
        <v>30.643089999999976</v>
      </c>
      <c r="J670" s="6" t="str">
        <f>OBV!F670</f>
        <v>NEUTRAL</v>
      </c>
      <c r="K670" s="6" t="str">
        <f>OBV!G670</f>
        <v>NEUTRAL</v>
      </c>
      <c r="L670" s="6" t="str">
        <f>OBV!H670</f>
        <v>NEUTRAL</v>
      </c>
      <c r="M670" s="8">
        <f t="shared" si="100"/>
        <v>25</v>
      </c>
      <c r="N670" s="8">
        <f t="shared" si="101"/>
        <v>100</v>
      </c>
      <c r="O670" s="8">
        <f t="shared" si="102"/>
        <v>0</v>
      </c>
      <c r="P670" s="8">
        <f t="shared" si="103"/>
        <v>33</v>
      </c>
      <c r="Q670" s="9">
        <f t="shared" si="104"/>
        <v>48.7</v>
      </c>
      <c r="R670" s="9">
        <f t="shared" si="105"/>
        <v>33.25</v>
      </c>
      <c r="S670" s="9">
        <f t="shared" si="106"/>
        <v>33.6</v>
      </c>
      <c r="T670" s="9">
        <f t="shared" si="107"/>
        <v>39.5</v>
      </c>
      <c r="U670" s="8">
        <f t="shared" si="108"/>
        <v>38.516666666666673</v>
      </c>
      <c r="V670" s="8">
        <f t="shared" si="109"/>
        <v>38.762500000000003</v>
      </c>
    </row>
    <row r="671" spans="1:22" ht="13.5" x14ac:dyDescent="0.25">
      <c r="A671" s="3">
        <f>RSI!A671</f>
        <v>42982</v>
      </c>
      <c r="B671" s="2">
        <f>RSI!B671</f>
        <v>28.928999999999998</v>
      </c>
      <c r="C671" s="2">
        <f>RSI!I671</f>
        <v>50.324933734696053</v>
      </c>
      <c r="D671" s="2">
        <f>MACD!E671</f>
        <v>-0.45381554890943221</v>
      </c>
      <c r="E671" s="2">
        <f>MACD!F671</f>
        <v>0.29338618263321875</v>
      </c>
      <c r="F671" s="2">
        <f>'Moving Avg'!D671</f>
        <v>28.928999999999995</v>
      </c>
      <c r="G671" s="2">
        <f>'Moving Avg'!F671</f>
        <v>28.484999999999985</v>
      </c>
      <c r="H671" s="2">
        <f>'Moving Avg'!G671</f>
        <v>29.618660000000009</v>
      </c>
      <c r="I671" s="2">
        <f>'Moving Avg'!H671</f>
        <v>30.615564999999979</v>
      </c>
      <c r="J671" s="6" t="str">
        <f>OBV!F671</f>
        <v>NEUTRAL</v>
      </c>
      <c r="K671" s="6" t="str">
        <f>OBV!G671</f>
        <v>NEUTRAL</v>
      </c>
      <c r="L671" s="6" t="str">
        <f>OBV!H671</f>
        <v>NEUTRAL</v>
      </c>
      <c r="M671" s="8">
        <f t="shared" si="100"/>
        <v>25</v>
      </c>
      <c r="N671" s="8">
        <f t="shared" si="101"/>
        <v>100</v>
      </c>
      <c r="O671" s="8">
        <f t="shared" si="102"/>
        <v>0</v>
      </c>
      <c r="P671" s="8">
        <f t="shared" si="103"/>
        <v>33</v>
      </c>
      <c r="Q671" s="9">
        <f t="shared" si="104"/>
        <v>48.7</v>
      </c>
      <c r="R671" s="9">
        <f t="shared" si="105"/>
        <v>33.25</v>
      </c>
      <c r="S671" s="9">
        <f t="shared" si="106"/>
        <v>33.6</v>
      </c>
      <c r="T671" s="9">
        <f t="shared" si="107"/>
        <v>39.5</v>
      </c>
      <c r="U671" s="8">
        <f t="shared" si="108"/>
        <v>38.516666666666673</v>
      </c>
      <c r="V671" s="8">
        <f t="shared" si="109"/>
        <v>38.762500000000003</v>
      </c>
    </row>
    <row r="672" spans="1:22" ht="13.5" x14ac:dyDescent="0.25">
      <c r="A672" s="3">
        <f>RSI!A672</f>
        <v>42983</v>
      </c>
      <c r="B672" s="2">
        <f>RSI!B672</f>
        <v>28.928999999999998</v>
      </c>
      <c r="C672" s="2">
        <f>RSI!I672</f>
        <v>50.32493373469606</v>
      </c>
      <c r="D672" s="2">
        <f>MACD!E672</f>
        <v>-0.63530971750330423</v>
      </c>
      <c r="E672" s="2">
        <f>MACD!F672</f>
        <v>0.10764700260591414</v>
      </c>
      <c r="F672" s="2">
        <f>'Moving Avg'!D672</f>
        <v>28.928999999999995</v>
      </c>
      <c r="G672" s="2">
        <f>'Moving Avg'!F672</f>
        <v>28.41429999999999</v>
      </c>
      <c r="H672" s="2">
        <f>'Moving Avg'!G672</f>
        <v>29.592380000000013</v>
      </c>
      <c r="I672" s="2">
        <f>'Moving Avg'!H672</f>
        <v>30.588039999999978</v>
      </c>
      <c r="J672" s="6" t="str">
        <f>OBV!F672</f>
        <v>NEUTRAL</v>
      </c>
      <c r="K672" s="6" t="str">
        <f>OBV!G672</f>
        <v>NEUTRAL</v>
      </c>
      <c r="L672" s="6" t="str">
        <f>OBV!H672</f>
        <v>NEUTRAL</v>
      </c>
      <c r="M672" s="8">
        <f t="shared" si="100"/>
        <v>25</v>
      </c>
      <c r="N672" s="8">
        <f t="shared" si="101"/>
        <v>100</v>
      </c>
      <c r="O672" s="8">
        <f t="shared" si="102"/>
        <v>0</v>
      </c>
      <c r="P672" s="8">
        <f t="shared" si="103"/>
        <v>33</v>
      </c>
      <c r="Q672" s="9">
        <f t="shared" si="104"/>
        <v>48.7</v>
      </c>
      <c r="R672" s="9">
        <f t="shared" si="105"/>
        <v>33.25</v>
      </c>
      <c r="S672" s="9">
        <f t="shared" si="106"/>
        <v>33.6</v>
      </c>
      <c r="T672" s="9">
        <f t="shared" si="107"/>
        <v>39.5</v>
      </c>
      <c r="U672" s="8">
        <f t="shared" si="108"/>
        <v>38.516666666666673</v>
      </c>
      <c r="V672" s="8">
        <f t="shared" si="109"/>
        <v>38.762500000000003</v>
      </c>
    </row>
    <row r="673" spans="1:22" ht="13.5" x14ac:dyDescent="0.25">
      <c r="A673" s="3">
        <f>RSI!A673</f>
        <v>42984</v>
      </c>
      <c r="B673" s="2">
        <f>RSI!B673</f>
        <v>28.928999999999998</v>
      </c>
      <c r="C673" s="2">
        <f>RSI!I673</f>
        <v>50.32493373469606</v>
      </c>
      <c r="D673" s="2">
        <f>MACD!E673</f>
        <v>-0.78911500950701452</v>
      </c>
      <c r="E673" s="2">
        <f>MACD!F673</f>
        <v>-7.1705399816671594E-2</v>
      </c>
      <c r="F673" s="2">
        <f>'Moving Avg'!D673</f>
        <v>28.928999999999995</v>
      </c>
      <c r="G673" s="2">
        <f>'Moving Avg'!F673</f>
        <v>28.343599999999991</v>
      </c>
      <c r="H673" s="2">
        <f>'Moving Avg'!G673</f>
        <v>29.54798000000001</v>
      </c>
      <c r="I673" s="2">
        <f>'Moving Avg'!H673</f>
        <v>30.560514999999981</v>
      </c>
      <c r="J673" s="6" t="str">
        <f>OBV!F673</f>
        <v>NEUTRAL</v>
      </c>
      <c r="K673" s="6" t="str">
        <f>OBV!G673</f>
        <v>NEUTRAL</v>
      </c>
      <c r="L673" s="6" t="str">
        <f>OBV!H673</f>
        <v>NEUTRAL</v>
      </c>
      <c r="M673" s="8">
        <f t="shared" si="100"/>
        <v>25</v>
      </c>
      <c r="N673" s="8">
        <f t="shared" si="101"/>
        <v>100</v>
      </c>
      <c r="O673" s="8">
        <f t="shared" si="102"/>
        <v>0</v>
      </c>
      <c r="P673" s="8">
        <f t="shared" si="103"/>
        <v>33</v>
      </c>
      <c r="Q673" s="9">
        <f t="shared" si="104"/>
        <v>48.7</v>
      </c>
      <c r="R673" s="9">
        <f t="shared" si="105"/>
        <v>33.25</v>
      </c>
      <c r="S673" s="9">
        <f t="shared" si="106"/>
        <v>33.6</v>
      </c>
      <c r="T673" s="9">
        <f t="shared" si="107"/>
        <v>39.5</v>
      </c>
      <c r="U673" s="8">
        <f t="shared" si="108"/>
        <v>38.516666666666673</v>
      </c>
      <c r="V673" s="8">
        <f t="shared" si="109"/>
        <v>38.762500000000003</v>
      </c>
    </row>
    <row r="674" spans="1:22" ht="13.5" x14ac:dyDescent="0.25">
      <c r="A674" s="3">
        <f>RSI!A674</f>
        <v>42985</v>
      </c>
      <c r="B674" s="2">
        <f>RSI!B674</f>
        <v>28.928999999999998</v>
      </c>
      <c r="C674" s="2">
        <f>RSI!I674</f>
        <v>50.32493373469606</v>
      </c>
      <c r="D674" s="2">
        <f>MACD!E674</f>
        <v>-0.79408935498561917</v>
      </c>
      <c r="E674" s="2">
        <f>MACD!F674</f>
        <v>-0.21618219085046114</v>
      </c>
      <c r="F674" s="2">
        <f>'Moving Avg'!D674</f>
        <v>28.928999999999995</v>
      </c>
      <c r="G674" s="2">
        <f>'Moving Avg'!F674</f>
        <v>28.272899999999986</v>
      </c>
      <c r="H674" s="2">
        <f>'Moving Avg'!G674</f>
        <v>29.50358000000001</v>
      </c>
      <c r="I674" s="2">
        <f>'Moving Avg'!H674</f>
        <v>30.532989999999987</v>
      </c>
      <c r="J674" s="6" t="str">
        <f>OBV!F674</f>
        <v>NEUTRAL</v>
      </c>
      <c r="K674" s="6" t="str">
        <f>OBV!G674</f>
        <v>NEUTRAL</v>
      </c>
      <c r="L674" s="6" t="str">
        <f>OBV!H674</f>
        <v>NEUTRAL</v>
      </c>
      <c r="M674" s="8">
        <f t="shared" si="100"/>
        <v>25</v>
      </c>
      <c r="N674" s="8">
        <f t="shared" si="101"/>
        <v>100</v>
      </c>
      <c r="O674" s="8">
        <f t="shared" si="102"/>
        <v>0</v>
      </c>
      <c r="P674" s="8">
        <f t="shared" si="103"/>
        <v>33</v>
      </c>
      <c r="Q674" s="9">
        <f t="shared" si="104"/>
        <v>48.7</v>
      </c>
      <c r="R674" s="9">
        <f t="shared" si="105"/>
        <v>33.25</v>
      </c>
      <c r="S674" s="9">
        <f t="shared" si="106"/>
        <v>33.6</v>
      </c>
      <c r="T674" s="9">
        <f t="shared" si="107"/>
        <v>39.5</v>
      </c>
      <c r="U674" s="8">
        <f t="shared" si="108"/>
        <v>38.516666666666673</v>
      </c>
      <c r="V674" s="8">
        <f t="shared" si="109"/>
        <v>38.762500000000003</v>
      </c>
    </row>
    <row r="675" spans="1:22" ht="13.5" x14ac:dyDescent="0.25">
      <c r="A675" s="3">
        <f>RSI!A675</f>
        <v>42986</v>
      </c>
      <c r="B675" s="2">
        <f>RSI!B675</f>
        <v>28.928999999999998</v>
      </c>
      <c r="C675" s="2">
        <f>RSI!I675</f>
        <v>50.324933734696053</v>
      </c>
      <c r="D675" s="2">
        <f>MACD!E675</f>
        <v>-0.79849843642913498</v>
      </c>
      <c r="E675" s="2">
        <f>MACD!F675</f>
        <v>-0.33264543996619594</v>
      </c>
      <c r="F675" s="2">
        <f>'Moving Avg'!D675</f>
        <v>28.928999999999995</v>
      </c>
      <c r="G675" s="2">
        <f>'Moving Avg'!F675</f>
        <v>28.247499999999992</v>
      </c>
      <c r="H675" s="2">
        <f>'Moving Avg'!G675</f>
        <v>29.459180000000011</v>
      </c>
      <c r="I675" s="2">
        <f>'Moving Avg'!H675</f>
        <v>30.50546499999999</v>
      </c>
      <c r="J675" s="6" t="str">
        <f>OBV!F675</f>
        <v>NEUTRAL</v>
      </c>
      <c r="K675" s="6" t="str">
        <f>OBV!G675</f>
        <v>NEUTRAL</v>
      </c>
      <c r="L675" s="6" t="str">
        <f>OBV!H675</f>
        <v>NEUTRAL</v>
      </c>
      <c r="M675" s="8">
        <f t="shared" si="100"/>
        <v>25</v>
      </c>
      <c r="N675" s="8">
        <f t="shared" si="101"/>
        <v>100</v>
      </c>
      <c r="O675" s="8">
        <f t="shared" si="102"/>
        <v>0</v>
      </c>
      <c r="P675" s="8">
        <f t="shared" si="103"/>
        <v>33</v>
      </c>
      <c r="Q675" s="9">
        <f t="shared" si="104"/>
        <v>48.7</v>
      </c>
      <c r="R675" s="9">
        <f t="shared" si="105"/>
        <v>33.25</v>
      </c>
      <c r="S675" s="9">
        <f t="shared" si="106"/>
        <v>33.6</v>
      </c>
      <c r="T675" s="9">
        <f t="shared" si="107"/>
        <v>39.5</v>
      </c>
      <c r="U675" s="8">
        <f t="shared" si="108"/>
        <v>38.516666666666673</v>
      </c>
      <c r="V675" s="8">
        <f t="shared" si="109"/>
        <v>38.762500000000003</v>
      </c>
    </row>
    <row r="676" spans="1:22" ht="13.5" x14ac:dyDescent="0.25">
      <c r="A676" s="3">
        <f>RSI!A676</f>
        <v>42989</v>
      </c>
      <c r="B676" s="2">
        <f>RSI!B676</f>
        <v>28.928999999999998</v>
      </c>
      <c r="C676" s="2">
        <f>RSI!I676</f>
        <v>50.32493373469606</v>
      </c>
      <c r="D676" s="2">
        <f>MACD!E676</f>
        <v>-0.6733374781705912</v>
      </c>
      <c r="E676" s="2">
        <f>MACD!F676</f>
        <v>-0.40078384760707497</v>
      </c>
      <c r="F676" s="2">
        <f>'Moving Avg'!D676</f>
        <v>28.928999999999995</v>
      </c>
      <c r="G676" s="2">
        <f>'Moving Avg'!F676</f>
        <v>28.266199999999987</v>
      </c>
      <c r="H676" s="2">
        <f>'Moving Avg'!G676</f>
        <v>29.43340000000001</v>
      </c>
      <c r="I676" s="2">
        <f>'Moving Avg'!H676</f>
        <v>30.47793999999999</v>
      </c>
      <c r="J676" s="6" t="str">
        <f>OBV!F676</f>
        <v>NEUTRAL</v>
      </c>
      <c r="K676" s="6" t="str">
        <f>OBV!G676</f>
        <v>NEUTRAL</v>
      </c>
      <c r="L676" s="6" t="str">
        <f>OBV!H676</f>
        <v>NEUTRAL</v>
      </c>
      <c r="M676" s="8">
        <f t="shared" si="100"/>
        <v>25</v>
      </c>
      <c r="N676" s="8">
        <f t="shared" si="101"/>
        <v>100</v>
      </c>
      <c r="O676" s="8">
        <f t="shared" si="102"/>
        <v>0</v>
      </c>
      <c r="P676" s="8">
        <f t="shared" si="103"/>
        <v>33</v>
      </c>
      <c r="Q676" s="9">
        <f t="shared" si="104"/>
        <v>48.7</v>
      </c>
      <c r="R676" s="9">
        <f t="shared" si="105"/>
        <v>33.25</v>
      </c>
      <c r="S676" s="9">
        <f t="shared" si="106"/>
        <v>33.6</v>
      </c>
      <c r="T676" s="9">
        <f t="shared" si="107"/>
        <v>39.5</v>
      </c>
      <c r="U676" s="8">
        <f t="shared" si="108"/>
        <v>38.516666666666673</v>
      </c>
      <c r="V676" s="8">
        <f t="shared" si="109"/>
        <v>38.762500000000003</v>
      </c>
    </row>
    <row r="677" spans="1:22" ht="13.5" x14ac:dyDescent="0.25">
      <c r="A677" s="3">
        <f>RSI!A677</f>
        <v>42990</v>
      </c>
      <c r="B677" s="2">
        <f>RSI!B677</f>
        <v>28.928999999999998</v>
      </c>
      <c r="C677" s="2">
        <f>RSI!I677</f>
        <v>50.32493373469606</v>
      </c>
      <c r="D677" s="2">
        <f>MACD!E677</f>
        <v>-0.56760353676380149</v>
      </c>
      <c r="E677" s="2">
        <f>MACD!F677</f>
        <v>-0.43414778543842031</v>
      </c>
      <c r="F677" s="2">
        <f>'Moving Avg'!D677</f>
        <v>28.928999999999995</v>
      </c>
      <c r="G677" s="2">
        <f>'Moving Avg'!F677</f>
        <v>28.348899999999986</v>
      </c>
      <c r="H677" s="2">
        <f>'Moving Avg'!G677</f>
        <v>29.407620000000012</v>
      </c>
      <c r="I677" s="2">
        <f>'Moving Avg'!H677</f>
        <v>30.450414999999992</v>
      </c>
      <c r="J677" s="6" t="str">
        <f>OBV!F677</f>
        <v>NEUTRAL</v>
      </c>
      <c r="K677" s="6" t="str">
        <f>OBV!G677</f>
        <v>NEUTRAL</v>
      </c>
      <c r="L677" s="6" t="str">
        <f>OBV!H677</f>
        <v>NEUTRAL</v>
      </c>
      <c r="M677" s="8">
        <f t="shared" si="100"/>
        <v>25</v>
      </c>
      <c r="N677" s="8">
        <f t="shared" si="101"/>
        <v>100</v>
      </c>
      <c r="O677" s="8">
        <f t="shared" si="102"/>
        <v>0</v>
      </c>
      <c r="P677" s="8">
        <f t="shared" si="103"/>
        <v>33</v>
      </c>
      <c r="Q677" s="9">
        <f t="shared" si="104"/>
        <v>48.7</v>
      </c>
      <c r="R677" s="9">
        <f t="shared" si="105"/>
        <v>33.25</v>
      </c>
      <c r="S677" s="9">
        <f t="shared" si="106"/>
        <v>33.6</v>
      </c>
      <c r="T677" s="9">
        <f t="shared" si="107"/>
        <v>39.5</v>
      </c>
      <c r="U677" s="8">
        <f t="shared" si="108"/>
        <v>38.516666666666673</v>
      </c>
      <c r="V677" s="8">
        <f t="shared" si="109"/>
        <v>38.762500000000003</v>
      </c>
    </row>
    <row r="678" spans="1:22" ht="13.5" x14ac:dyDescent="0.25">
      <c r="A678" s="3">
        <f>RSI!A678</f>
        <v>42991</v>
      </c>
      <c r="B678" s="2">
        <f>RSI!B678</f>
        <v>28.928999999999998</v>
      </c>
      <c r="C678" s="2">
        <f>RSI!I678</f>
        <v>50.32493373469606</v>
      </c>
      <c r="D678" s="2">
        <f>MACD!E678</f>
        <v>-0.47829513780675725</v>
      </c>
      <c r="E678" s="2">
        <f>MACD!F678</f>
        <v>-0.44297725591208775</v>
      </c>
      <c r="F678" s="2">
        <f>'Moving Avg'!D678</f>
        <v>28.928999999999995</v>
      </c>
      <c r="G678" s="2">
        <f>'Moving Avg'!F678</f>
        <v>28.431599999999985</v>
      </c>
      <c r="H678" s="2">
        <f>'Moving Avg'!G678</f>
        <v>29.381840000000011</v>
      </c>
      <c r="I678" s="2">
        <f>'Moving Avg'!H678</f>
        <v>30.422889999999999</v>
      </c>
      <c r="J678" s="6" t="str">
        <f>OBV!F678</f>
        <v>NEUTRAL</v>
      </c>
      <c r="K678" s="6" t="str">
        <f>OBV!G678</f>
        <v>NEUTRAL</v>
      </c>
      <c r="L678" s="6" t="str">
        <f>OBV!H678</f>
        <v>NEUTRAL</v>
      </c>
      <c r="M678" s="8">
        <f t="shared" si="100"/>
        <v>25</v>
      </c>
      <c r="N678" s="8">
        <f t="shared" si="101"/>
        <v>100</v>
      </c>
      <c r="O678" s="8">
        <f t="shared" si="102"/>
        <v>0</v>
      </c>
      <c r="P678" s="8">
        <f t="shared" si="103"/>
        <v>33</v>
      </c>
      <c r="Q678" s="9">
        <f t="shared" si="104"/>
        <v>48.7</v>
      </c>
      <c r="R678" s="9">
        <f t="shared" si="105"/>
        <v>33.25</v>
      </c>
      <c r="S678" s="9">
        <f t="shared" si="106"/>
        <v>33.6</v>
      </c>
      <c r="T678" s="9">
        <f t="shared" si="107"/>
        <v>39.5</v>
      </c>
      <c r="U678" s="8">
        <f t="shared" si="108"/>
        <v>38.516666666666673</v>
      </c>
      <c r="V678" s="8">
        <f t="shared" si="109"/>
        <v>38.762500000000003</v>
      </c>
    </row>
    <row r="679" spans="1:22" ht="13.5" x14ac:dyDescent="0.25">
      <c r="A679" s="3">
        <f>RSI!A679</f>
        <v>42992</v>
      </c>
      <c r="B679" s="2">
        <f>RSI!B679</f>
        <v>28.928999999999998</v>
      </c>
      <c r="C679" s="2">
        <f>RSI!I679</f>
        <v>50.324933734696053</v>
      </c>
      <c r="D679" s="2">
        <f>MACD!E679</f>
        <v>-0.40287351312181485</v>
      </c>
      <c r="E679" s="2">
        <f>MACD!F679</f>
        <v>-0.43495650735403324</v>
      </c>
      <c r="F679" s="2">
        <f>'Moving Avg'!D679</f>
        <v>28.928999999999995</v>
      </c>
      <c r="G679" s="2">
        <f>'Moving Avg'!F679</f>
        <v>28.514299999999984</v>
      </c>
      <c r="H679" s="2">
        <f>'Moving Avg'!G679</f>
        <v>29.356060000000017</v>
      </c>
      <c r="I679" s="2">
        <f>'Moving Avg'!H679</f>
        <v>30.395365000000002</v>
      </c>
      <c r="J679" s="6" t="str">
        <f>OBV!F679</f>
        <v>NEUTRAL</v>
      </c>
      <c r="K679" s="6" t="str">
        <f>OBV!G679</f>
        <v>NEUTRAL</v>
      </c>
      <c r="L679" s="6" t="str">
        <f>OBV!H679</f>
        <v>NEUTRAL</v>
      </c>
      <c r="M679" s="8">
        <f t="shared" si="100"/>
        <v>25</v>
      </c>
      <c r="N679" s="8">
        <f t="shared" si="101"/>
        <v>0</v>
      </c>
      <c r="O679" s="8">
        <f t="shared" si="102"/>
        <v>0</v>
      </c>
      <c r="P679" s="8">
        <f t="shared" si="103"/>
        <v>33</v>
      </c>
      <c r="Q679" s="9">
        <f t="shared" si="104"/>
        <v>13.7</v>
      </c>
      <c r="R679" s="9">
        <f t="shared" si="105"/>
        <v>13.25</v>
      </c>
      <c r="S679" s="9">
        <f t="shared" si="106"/>
        <v>18.600000000000001</v>
      </c>
      <c r="T679" s="9">
        <f t="shared" si="107"/>
        <v>14.5</v>
      </c>
      <c r="U679" s="8">
        <f t="shared" si="108"/>
        <v>15.183333333333332</v>
      </c>
      <c r="V679" s="8">
        <f t="shared" si="109"/>
        <v>15.012499999999999</v>
      </c>
    </row>
    <row r="680" spans="1:22" ht="13.5" x14ac:dyDescent="0.25">
      <c r="A680" s="3">
        <f>RSI!A680</f>
        <v>42993</v>
      </c>
      <c r="B680" s="2">
        <f>RSI!B680</f>
        <v>28.928999999999998</v>
      </c>
      <c r="C680" s="2">
        <f>RSI!I680</f>
        <v>50.324933734696053</v>
      </c>
      <c r="D680" s="2">
        <f>MACD!E680</f>
        <v>-0.33919134548408181</v>
      </c>
      <c r="E680" s="2">
        <f>MACD!F680</f>
        <v>-0.415803474980043</v>
      </c>
      <c r="F680" s="2">
        <f>'Moving Avg'!D680</f>
        <v>28.928999999999995</v>
      </c>
      <c r="G680" s="2">
        <f>'Moving Avg'!F680</f>
        <v>28.596999999999987</v>
      </c>
      <c r="H680" s="2">
        <f>'Moving Avg'!G680</f>
        <v>29.33028000000002</v>
      </c>
      <c r="I680" s="2">
        <f>'Moving Avg'!H680</f>
        <v>30.367840000000005</v>
      </c>
      <c r="J680" s="6" t="str">
        <f>OBV!F680</f>
        <v>NEUTRAL</v>
      </c>
      <c r="K680" s="6" t="str">
        <f>OBV!G680</f>
        <v>NEUTRAL</v>
      </c>
      <c r="L680" s="6" t="str">
        <f>OBV!H680</f>
        <v>NEUTRAL</v>
      </c>
      <c r="M680" s="8">
        <f t="shared" si="100"/>
        <v>25</v>
      </c>
      <c r="N680" s="8">
        <f t="shared" si="101"/>
        <v>0</v>
      </c>
      <c r="O680" s="8">
        <f t="shared" si="102"/>
        <v>0</v>
      </c>
      <c r="P680" s="8">
        <f t="shared" si="103"/>
        <v>33</v>
      </c>
      <c r="Q680" s="9">
        <f t="shared" si="104"/>
        <v>13.7</v>
      </c>
      <c r="R680" s="9">
        <f t="shared" si="105"/>
        <v>13.25</v>
      </c>
      <c r="S680" s="9">
        <f t="shared" si="106"/>
        <v>18.600000000000001</v>
      </c>
      <c r="T680" s="9">
        <f t="shared" si="107"/>
        <v>14.5</v>
      </c>
      <c r="U680" s="8">
        <f t="shared" si="108"/>
        <v>15.183333333333332</v>
      </c>
      <c r="V680" s="8">
        <f t="shared" si="109"/>
        <v>15.012499999999999</v>
      </c>
    </row>
    <row r="681" spans="1:22" ht="13.5" x14ac:dyDescent="0.25">
      <c r="A681" s="3">
        <f>RSI!A681</f>
        <v>42996</v>
      </c>
      <c r="B681" s="2">
        <f>RSI!B681</f>
        <v>28.928999999999998</v>
      </c>
      <c r="C681" s="2">
        <f>RSI!I681</f>
        <v>50.324933734696053</v>
      </c>
      <c r="D681" s="2">
        <f>MACD!E681</f>
        <v>-0.28543248086210227</v>
      </c>
      <c r="E681" s="2">
        <f>MACD!F681</f>
        <v>-0.38972927615645486</v>
      </c>
      <c r="F681" s="2">
        <f>'Moving Avg'!D681</f>
        <v>28.928999999999995</v>
      </c>
      <c r="G681" s="2">
        <f>'Moving Avg'!F681</f>
        <v>28.679699999999986</v>
      </c>
      <c r="H681" s="2">
        <f>'Moving Avg'!G681</f>
        <v>29.304500000000022</v>
      </c>
      <c r="I681" s="2">
        <f>'Moving Avg'!H681</f>
        <v>30.340315000000011</v>
      </c>
      <c r="J681" s="6" t="str">
        <f>OBV!F681</f>
        <v>NEUTRAL</v>
      </c>
      <c r="K681" s="6" t="str">
        <f>OBV!G681</f>
        <v>NEUTRAL</v>
      </c>
      <c r="L681" s="6" t="str">
        <f>OBV!H681</f>
        <v>NEUTRAL</v>
      </c>
      <c r="M681" s="8">
        <f t="shared" si="100"/>
        <v>25</v>
      </c>
      <c r="N681" s="8">
        <f t="shared" si="101"/>
        <v>0</v>
      </c>
      <c r="O681" s="8">
        <f t="shared" si="102"/>
        <v>0</v>
      </c>
      <c r="P681" s="8">
        <f t="shared" si="103"/>
        <v>33</v>
      </c>
      <c r="Q681" s="9">
        <f t="shared" si="104"/>
        <v>13.7</v>
      </c>
      <c r="R681" s="9">
        <f t="shared" si="105"/>
        <v>13.25</v>
      </c>
      <c r="S681" s="9">
        <f t="shared" si="106"/>
        <v>18.600000000000001</v>
      </c>
      <c r="T681" s="9">
        <f t="shared" si="107"/>
        <v>14.5</v>
      </c>
      <c r="U681" s="8">
        <f t="shared" si="108"/>
        <v>15.183333333333332</v>
      </c>
      <c r="V681" s="8">
        <f t="shared" si="109"/>
        <v>15.012499999999999</v>
      </c>
    </row>
    <row r="682" spans="1:22" ht="13.5" x14ac:dyDescent="0.25">
      <c r="A682" s="3">
        <f>RSI!A682</f>
        <v>42997</v>
      </c>
      <c r="B682" s="2">
        <f>RSI!B682</f>
        <v>28.928999999999998</v>
      </c>
      <c r="C682" s="2">
        <f>RSI!I682</f>
        <v>50.324933734696053</v>
      </c>
      <c r="D682" s="2">
        <f>MACD!E682</f>
        <v>-0.24006092047893546</v>
      </c>
      <c r="E682" s="2">
        <f>MACD!F682</f>
        <v>-0.35979560502095104</v>
      </c>
      <c r="F682" s="2">
        <f>'Moving Avg'!D682</f>
        <v>28.928999999999995</v>
      </c>
      <c r="G682" s="2">
        <f>'Moving Avg'!F682</f>
        <v>28.762399999999985</v>
      </c>
      <c r="H682" s="2">
        <f>'Moving Avg'!G682</f>
        <v>29.278720000000021</v>
      </c>
      <c r="I682" s="2">
        <f>'Moving Avg'!H682</f>
        <v>30.312790000000014</v>
      </c>
      <c r="J682" s="6" t="str">
        <f>OBV!F682</f>
        <v>NEUTRAL</v>
      </c>
      <c r="K682" s="6" t="str">
        <f>OBV!G682</f>
        <v>NEUTRAL</v>
      </c>
      <c r="L682" s="6" t="str">
        <f>OBV!H682</f>
        <v>NEUTRAL</v>
      </c>
      <c r="M682" s="8">
        <f t="shared" si="100"/>
        <v>25</v>
      </c>
      <c r="N682" s="8">
        <f t="shared" si="101"/>
        <v>0</v>
      </c>
      <c r="O682" s="8">
        <f t="shared" si="102"/>
        <v>0</v>
      </c>
      <c r="P682" s="8">
        <f t="shared" si="103"/>
        <v>33</v>
      </c>
      <c r="Q682" s="9">
        <f t="shared" si="104"/>
        <v>13.7</v>
      </c>
      <c r="R682" s="9">
        <f t="shared" si="105"/>
        <v>13.25</v>
      </c>
      <c r="S682" s="9">
        <f t="shared" si="106"/>
        <v>18.600000000000001</v>
      </c>
      <c r="T682" s="9">
        <f t="shared" si="107"/>
        <v>14.5</v>
      </c>
      <c r="U682" s="8">
        <f t="shared" si="108"/>
        <v>15.183333333333332</v>
      </c>
      <c r="V682" s="8">
        <f t="shared" si="109"/>
        <v>15.012499999999999</v>
      </c>
    </row>
    <row r="683" spans="1:22" ht="13.5" x14ac:dyDescent="0.25">
      <c r="A683" s="3">
        <f>RSI!A683</f>
        <v>42998</v>
      </c>
      <c r="B683" s="2">
        <f>RSI!B683</f>
        <v>28.928999999999998</v>
      </c>
      <c r="C683" s="2">
        <f>RSI!I683</f>
        <v>50.324933734696053</v>
      </c>
      <c r="D683" s="2">
        <f>MACD!E683</f>
        <v>-0.20177766467470093</v>
      </c>
      <c r="E683" s="2">
        <f>MACD!F683</f>
        <v>-0.32819201695170103</v>
      </c>
      <c r="F683" s="2">
        <f>'Moving Avg'!D683</f>
        <v>28.928999999999995</v>
      </c>
      <c r="G683" s="2">
        <f>'Moving Avg'!F683</f>
        <v>28.845099999999984</v>
      </c>
      <c r="H683" s="2">
        <f>'Moving Avg'!G683</f>
        <v>29.25294000000002</v>
      </c>
      <c r="I683" s="2">
        <f>'Moving Avg'!H683</f>
        <v>30.285265000000013</v>
      </c>
      <c r="J683" s="6" t="str">
        <f>OBV!F683</f>
        <v>NEUTRAL</v>
      </c>
      <c r="K683" s="6" t="str">
        <f>OBV!G683</f>
        <v>NEUTRAL</v>
      </c>
      <c r="L683" s="6" t="str">
        <f>OBV!H683</f>
        <v>NEUTRAL</v>
      </c>
      <c r="M683" s="8">
        <f t="shared" si="100"/>
        <v>25</v>
      </c>
      <c r="N683" s="8">
        <f t="shared" si="101"/>
        <v>0</v>
      </c>
      <c r="O683" s="8">
        <f t="shared" si="102"/>
        <v>0</v>
      </c>
      <c r="P683" s="8">
        <f t="shared" si="103"/>
        <v>33</v>
      </c>
      <c r="Q683" s="9">
        <f t="shared" si="104"/>
        <v>13.7</v>
      </c>
      <c r="R683" s="9">
        <f t="shared" si="105"/>
        <v>13.25</v>
      </c>
      <c r="S683" s="9">
        <f t="shared" si="106"/>
        <v>18.600000000000001</v>
      </c>
      <c r="T683" s="9">
        <f t="shared" si="107"/>
        <v>14.5</v>
      </c>
      <c r="U683" s="8">
        <f t="shared" si="108"/>
        <v>15.183333333333332</v>
      </c>
      <c r="V683" s="8">
        <f t="shared" si="109"/>
        <v>15.012499999999999</v>
      </c>
    </row>
    <row r="684" spans="1:22" ht="13.5" x14ac:dyDescent="0.25">
      <c r="A684" s="3">
        <f>RSI!A684</f>
        <v>43000</v>
      </c>
      <c r="B684" s="2">
        <f>RSI!B684</f>
        <v>28.928999999999998</v>
      </c>
      <c r="C684" s="2">
        <f>RSI!I684</f>
        <v>50.32493373469606</v>
      </c>
      <c r="D684" s="2">
        <f>MACD!E684</f>
        <v>-0.16948420027338074</v>
      </c>
      <c r="E684" s="2">
        <f>MACD!F684</f>
        <v>-0.29645045361603695</v>
      </c>
      <c r="F684" s="2">
        <f>'Moving Avg'!D684</f>
        <v>28.928999999999995</v>
      </c>
      <c r="G684" s="2">
        <f>'Moving Avg'!F684</f>
        <v>28.887049999999988</v>
      </c>
      <c r="H684" s="2">
        <f>'Moving Avg'!G684</f>
        <v>29.227160000000023</v>
      </c>
      <c r="I684" s="2">
        <f>'Moving Avg'!H684</f>
        <v>30.257740000000016</v>
      </c>
      <c r="J684" s="6" t="str">
        <f>OBV!F684</f>
        <v>NEUTRAL</v>
      </c>
      <c r="K684" s="6" t="str">
        <f>OBV!G684</f>
        <v>NEUTRAL</v>
      </c>
      <c r="L684" s="6" t="str">
        <f>OBV!H684</f>
        <v>NEUTRAL</v>
      </c>
      <c r="M684" s="8">
        <f t="shared" si="100"/>
        <v>25</v>
      </c>
      <c r="N684" s="8">
        <f t="shared" si="101"/>
        <v>0</v>
      </c>
      <c r="O684" s="8">
        <f t="shared" si="102"/>
        <v>0</v>
      </c>
      <c r="P684" s="8">
        <f t="shared" si="103"/>
        <v>33</v>
      </c>
      <c r="Q684" s="9">
        <f t="shared" si="104"/>
        <v>13.7</v>
      </c>
      <c r="R684" s="9">
        <f t="shared" si="105"/>
        <v>13.25</v>
      </c>
      <c r="S684" s="9">
        <f t="shared" si="106"/>
        <v>18.600000000000001</v>
      </c>
      <c r="T684" s="9">
        <f t="shared" si="107"/>
        <v>14.5</v>
      </c>
      <c r="U684" s="8">
        <f t="shared" si="108"/>
        <v>15.183333333333332</v>
      </c>
      <c r="V684" s="8">
        <f t="shared" si="109"/>
        <v>15.012499999999999</v>
      </c>
    </row>
    <row r="685" spans="1:22" ht="13.5" x14ac:dyDescent="0.25">
      <c r="A685" s="3">
        <f>RSI!A685</f>
        <v>43003</v>
      </c>
      <c r="B685" s="2">
        <f>RSI!B685</f>
        <v>28.928999999999998</v>
      </c>
      <c r="C685" s="2">
        <f>RSI!I685</f>
        <v>50.32493373469606</v>
      </c>
      <c r="D685" s="2">
        <f>MACD!E685</f>
        <v>-0.14225160907265177</v>
      </c>
      <c r="E685" s="2">
        <f>MACD!F685</f>
        <v>-0.26561068470735993</v>
      </c>
      <c r="F685" s="2">
        <f>'Moving Avg'!D685</f>
        <v>28.928999999999995</v>
      </c>
      <c r="G685" s="2">
        <f>'Moving Avg'!F685</f>
        <v>28.928999999999984</v>
      </c>
      <c r="H685" s="2">
        <f>'Moving Avg'!G685</f>
        <v>29.201380000000022</v>
      </c>
      <c r="I685" s="2">
        <f>'Moving Avg'!H685</f>
        <v>30.230215000000022</v>
      </c>
      <c r="J685" s="6" t="str">
        <f>OBV!F685</f>
        <v>NEUTRAL</v>
      </c>
      <c r="K685" s="6" t="str">
        <f>OBV!G685</f>
        <v>NEUTRAL</v>
      </c>
      <c r="L685" s="6" t="str">
        <f>OBV!H685</f>
        <v>NEUTRAL</v>
      </c>
      <c r="M685" s="8">
        <f t="shared" si="100"/>
        <v>25</v>
      </c>
      <c r="N685" s="8">
        <f t="shared" si="101"/>
        <v>0</v>
      </c>
      <c r="O685" s="8">
        <f t="shared" si="102"/>
        <v>0</v>
      </c>
      <c r="P685" s="8">
        <f t="shared" si="103"/>
        <v>33</v>
      </c>
      <c r="Q685" s="9">
        <f t="shared" si="104"/>
        <v>13.7</v>
      </c>
      <c r="R685" s="9">
        <f t="shared" si="105"/>
        <v>13.25</v>
      </c>
      <c r="S685" s="9">
        <f t="shared" si="106"/>
        <v>18.600000000000001</v>
      </c>
      <c r="T685" s="9">
        <f t="shared" si="107"/>
        <v>14.5</v>
      </c>
      <c r="U685" s="8">
        <f t="shared" si="108"/>
        <v>15.183333333333332</v>
      </c>
      <c r="V685" s="8">
        <f t="shared" si="109"/>
        <v>15.012499999999999</v>
      </c>
    </row>
    <row r="686" spans="1:22" ht="13.5" x14ac:dyDescent="0.25">
      <c r="A686" s="3">
        <f>RSI!A686</f>
        <v>43004</v>
      </c>
      <c r="B686" s="2">
        <f>RSI!B686</f>
        <v>28.928999999999998</v>
      </c>
      <c r="C686" s="2">
        <f>RSI!I686</f>
        <v>50.32493373469606</v>
      </c>
      <c r="D686" s="2">
        <f>MACD!E686</f>
        <v>-0.1192944323874876</v>
      </c>
      <c r="E686" s="2">
        <f>MACD!F686</f>
        <v>-0.2363474342433855</v>
      </c>
      <c r="F686" s="2">
        <f>'Moving Avg'!D686</f>
        <v>28.928999999999995</v>
      </c>
      <c r="G686" s="2">
        <f>'Moving Avg'!F686</f>
        <v>28.928999999999984</v>
      </c>
      <c r="H686" s="2">
        <f>'Moving Avg'!G686</f>
        <v>29.175600000000021</v>
      </c>
      <c r="I686" s="2">
        <f>'Moving Avg'!H686</f>
        <v>30.202690000000022</v>
      </c>
      <c r="J686" s="6" t="str">
        <f>OBV!F686</f>
        <v>NEUTRAL</v>
      </c>
      <c r="K686" s="6" t="str">
        <f>OBV!G686</f>
        <v>NEUTRAL</v>
      </c>
      <c r="L686" s="6" t="str">
        <f>OBV!H686</f>
        <v>NEUTRAL</v>
      </c>
      <c r="M686" s="8">
        <f t="shared" si="100"/>
        <v>25</v>
      </c>
      <c r="N686" s="8">
        <f t="shared" si="101"/>
        <v>0</v>
      </c>
      <c r="O686" s="8">
        <f t="shared" si="102"/>
        <v>0</v>
      </c>
      <c r="P686" s="8">
        <f t="shared" si="103"/>
        <v>33</v>
      </c>
      <c r="Q686" s="9">
        <f t="shared" si="104"/>
        <v>13.7</v>
      </c>
      <c r="R686" s="9">
        <f t="shared" si="105"/>
        <v>13.25</v>
      </c>
      <c r="S686" s="9">
        <f t="shared" si="106"/>
        <v>18.600000000000001</v>
      </c>
      <c r="T686" s="9">
        <f t="shared" si="107"/>
        <v>14.5</v>
      </c>
      <c r="U686" s="8">
        <f t="shared" si="108"/>
        <v>15.183333333333332</v>
      </c>
      <c r="V686" s="8">
        <f t="shared" si="109"/>
        <v>15.012499999999999</v>
      </c>
    </row>
    <row r="687" spans="1:22" ht="13.5" x14ac:dyDescent="0.25">
      <c r="A687" s="3">
        <f>RSI!A687</f>
        <v>43005</v>
      </c>
      <c r="B687" s="2">
        <f>RSI!B687</f>
        <v>28.928999999999998</v>
      </c>
      <c r="C687" s="2">
        <f>RSI!I687</f>
        <v>50.32493373469606</v>
      </c>
      <c r="D687" s="2">
        <f>MACD!E687</f>
        <v>-9.9948559686719562E-2</v>
      </c>
      <c r="E687" s="2">
        <f>MACD!F687</f>
        <v>-0.20906765933205232</v>
      </c>
      <c r="F687" s="2">
        <f>'Moving Avg'!D687</f>
        <v>28.928999999999995</v>
      </c>
      <c r="G687" s="2">
        <f>'Moving Avg'!F687</f>
        <v>28.928999999999984</v>
      </c>
      <c r="H687" s="2">
        <f>'Moving Avg'!G687</f>
        <v>29.147320000000022</v>
      </c>
      <c r="I687" s="2">
        <f>'Moving Avg'!H687</f>
        <v>30.175165000000021</v>
      </c>
      <c r="J687" s="6" t="str">
        <f>OBV!F687</f>
        <v>NEUTRAL</v>
      </c>
      <c r="K687" s="6" t="str">
        <f>OBV!G687</f>
        <v>NEUTRAL</v>
      </c>
      <c r="L687" s="6" t="str">
        <f>OBV!H687</f>
        <v>NEUTRAL</v>
      </c>
      <c r="M687" s="8">
        <f t="shared" si="100"/>
        <v>25</v>
      </c>
      <c r="N687" s="8">
        <f t="shared" si="101"/>
        <v>0</v>
      </c>
      <c r="O687" s="8">
        <f t="shared" si="102"/>
        <v>0</v>
      </c>
      <c r="P687" s="8">
        <f t="shared" si="103"/>
        <v>33</v>
      </c>
      <c r="Q687" s="9">
        <f t="shared" si="104"/>
        <v>13.7</v>
      </c>
      <c r="R687" s="9">
        <f t="shared" si="105"/>
        <v>13.25</v>
      </c>
      <c r="S687" s="9">
        <f t="shared" si="106"/>
        <v>18.600000000000001</v>
      </c>
      <c r="T687" s="9">
        <f t="shared" si="107"/>
        <v>14.5</v>
      </c>
      <c r="U687" s="8">
        <f t="shared" si="108"/>
        <v>15.183333333333332</v>
      </c>
      <c r="V687" s="8">
        <f t="shared" si="109"/>
        <v>15.012499999999999</v>
      </c>
    </row>
    <row r="688" spans="1:22" ht="13.5" x14ac:dyDescent="0.25">
      <c r="A688" s="3">
        <f>RSI!A688</f>
        <v>43006</v>
      </c>
      <c r="B688" s="2">
        <f>RSI!B688</f>
        <v>28.928999999999998</v>
      </c>
      <c r="C688" s="2">
        <f>RSI!I688</f>
        <v>50.32493373469606</v>
      </c>
      <c r="D688" s="2">
        <f>MACD!E688</f>
        <v>-8.365252199025619E-2</v>
      </c>
      <c r="E688" s="2">
        <f>MACD!F688</f>
        <v>-0.1839846318636931</v>
      </c>
      <c r="F688" s="2">
        <f>'Moving Avg'!D688</f>
        <v>28.928999999999995</v>
      </c>
      <c r="G688" s="2">
        <f>'Moving Avg'!F688</f>
        <v>28.928999999999984</v>
      </c>
      <c r="H688" s="2">
        <f>'Moving Avg'!G688</f>
        <v>29.11904000000002</v>
      </c>
      <c r="I688" s="2">
        <f>'Moving Avg'!H688</f>
        <v>30.147640000000013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  <c r="M688" s="8">
        <f t="shared" si="100"/>
        <v>25</v>
      </c>
      <c r="N688" s="8">
        <f t="shared" si="101"/>
        <v>0</v>
      </c>
      <c r="O688" s="8">
        <f t="shared" si="102"/>
        <v>0</v>
      </c>
      <c r="P688" s="8">
        <f t="shared" si="103"/>
        <v>33</v>
      </c>
      <c r="Q688" s="9">
        <f t="shared" si="104"/>
        <v>13.7</v>
      </c>
      <c r="R688" s="9">
        <f t="shared" si="105"/>
        <v>13.25</v>
      </c>
      <c r="S688" s="9">
        <f t="shared" si="106"/>
        <v>18.600000000000001</v>
      </c>
      <c r="T688" s="9">
        <f t="shared" si="107"/>
        <v>14.5</v>
      </c>
      <c r="U688" s="8">
        <f t="shared" si="108"/>
        <v>15.183333333333332</v>
      </c>
      <c r="V688" s="8">
        <f t="shared" si="109"/>
        <v>15.012499999999999</v>
      </c>
    </row>
    <row r="689" spans="1:22" ht="13.5" x14ac:dyDescent="0.25">
      <c r="A689" s="3">
        <f>RSI!A689</f>
        <v>43007</v>
      </c>
      <c r="B689" s="2">
        <f>RSI!B689</f>
        <v>28.928999999999998</v>
      </c>
      <c r="C689" s="2">
        <f>RSI!I689</f>
        <v>50.324933734696053</v>
      </c>
      <c r="D689" s="2">
        <f>MACD!E689</f>
        <v>-6.9931665994563019E-2</v>
      </c>
      <c r="E689" s="2">
        <f>MACD!F689</f>
        <v>-0.16117403868986707</v>
      </c>
      <c r="F689" s="2">
        <f>'Moving Avg'!D689</f>
        <v>28.928999999999995</v>
      </c>
      <c r="G689" s="2">
        <f>'Moving Avg'!F689</f>
        <v>28.928999999999984</v>
      </c>
      <c r="H689" s="2">
        <f>'Moving Avg'!G689</f>
        <v>29.090760000000017</v>
      </c>
      <c r="I689" s="2">
        <f>'Moving Avg'!H689</f>
        <v>30.120115000000013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  <c r="M689" s="8">
        <f t="shared" si="100"/>
        <v>25</v>
      </c>
      <c r="N689" s="8">
        <f t="shared" si="101"/>
        <v>0</v>
      </c>
      <c r="O689" s="8">
        <f t="shared" si="102"/>
        <v>0</v>
      </c>
      <c r="P689" s="8">
        <f t="shared" si="103"/>
        <v>33</v>
      </c>
      <c r="Q689" s="9">
        <f t="shared" si="104"/>
        <v>13.7</v>
      </c>
      <c r="R689" s="9">
        <f t="shared" si="105"/>
        <v>13.25</v>
      </c>
      <c r="S689" s="9">
        <f t="shared" si="106"/>
        <v>18.600000000000001</v>
      </c>
      <c r="T689" s="9">
        <f t="shared" si="107"/>
        <v>14.5</v>
      </c>
      <c r="U689" s="8">
        <f t="shared" si="108"/>
        <v>15.183333333333332</v>
      </c>
      <c r="V689" s="8">
        <f t="shared" si="109"/>
        <v>15.012499999999999</v>
      </c>
    </row>
    <row r="690" spans="1:22" ht="13.5" x14ac:dyDescent="0.25">
      <c r="A690" s="3">
        <f>RSI!A690</f>
        <v>43010</v>
      </c>
      <c r="B690" s="2">
        <f>RSI!B690</f>
        <v>28.928999999999998</v>
      </c>
      <c r="C690" s="2">
        <f>RSI!I690</f>
        <v>50.324933734696053</v>
      </c>
      <c r="D690" s="2">
        <f>MACD!E690</f>
        <v>-5.8384765530764327E-2</v>
      </c>
      <c r="E690" s="2">
        <f>MACD!F690</f>
        <v>-0.14061618405804652</v>
      </c>
      <c r="F690" s="2">
        <f>'Moving Avg'!D690</f>
        <v>28.928999999999995</v>
      </c>
      <c r="G690" s="2">
        <f>'Moving Avg'!F690</f>
        <v>28.928999999999984</v>
      </c>
      <c r="H690" s="2">
        <f>'Moving Avg'!G690</f>
        <v>29.062480000000019</v>
      </c>
      <c r="I690" s="2">
        <f>'Moving Avg'!H690</f>
        <v>30.092590000000015</v>
      </c>
      <c r="J690" s="6" t="str">
        <f>OBV!F690</f>
        <v>NEUTRAL</v>
      </c>
      <c r="K690" s="6" t="str">
        <f>OBV!G690</f>
        <v>NEUTRAL</v>
      </c>
      <c r="L690" s="6" t="str">
        <f>OBV!H690</f>
        <v>NEUTRAL</v>
      </c>
      <c r="M690" s="8">
        <f t="shared" si="100"/>
        <v>25</v>
      </c>
      <c r="N690" s="8">
        <f t="shared" si="101"/>
        <v>0</v>
      </c>
      <c r="O690" s="8">
        <f t="shared" si="102"/>
        <v>0</v>
      </c>
      <c r="P690" s="8">
        <f t="shared" si="103"/>
        <v>33</v>
      </c>
      <c r="Q690" s="9">
        <f t="shared" si="104"/>
        <v>13.7</v>
      </c>
      <c r="R690" s="9">
        <f t="shared" si="105"/>
        <v>13.25</v>
      </c>
      <c r="S690" s="9">
        <f t="shared" si="106"/>
        <v>18.600000000000001</v>
      </c>
      <c r="T690" s="9">
        <f t="shared" si="107"/>
        <v>14.5</v>
      </c>
      <c r="U690" s="8">
        <f t="shared" si="108"/>
        <v>15.183333333333332</v>
      </c>
      <c r="V690" s="8">
        <f t="shared" si="109"/>
        <v>15.012499999999999</v>
      </c>
    </row>
    <row r="691" spans="1:22" ht="13.5" x14ac:dyDescent="0.25">
      <c r="A691" s="3">
        <f>RSI!A691</f>
        <v>43011</v>
      </c>
      <c r="B691" s="2">
        <f>RSI!B691</f>
        <v>28.928999999999998</v>
      </c>
      <c r="C691" s="2">
        <f>RSI!I691</f>
        <v>50.324933734696053</v>
      </c>
      <c r="D691" s="2">
        <f>MACD!E691</f>
        <v>-4.8672695189825532E-2</v>
      </c>
      <c r="E691" s="2">
        <f>MACD!F691</f>
        <v>-0.12222748628440232</v>
      </c>
      <c r="F691" s="2">
        <f>'Moving Avg'!D691</f>
        <v>28.928999999999995</v>
      </c>
      <c r="G691" s="2">
        <f>'Moving Avg'!F691</f>
        <v>28.928999999999984</v>
      </c>
      <c r="H691" s="2">
        <f>'Moving Avg'!G691</f>
        <v>29.03420000000002</v>
      </c>
      <c r="I691" s="2">
        <f>'Moving Avg'!H691</f>
        <v>30.065065000000015</v>
      </c>
      <c r="J691" s="6" t="str">
        <f>OBV!F691</f>
        <v>NEUTRAL</v>
      </c>
      <c r="K691" s="6" t="str">
        <f>OBV!G691</f>
        <v>NEUTRAL</v>
      </c>
      <c r="L691" s="6" t="str">
        <f>OBV!H691</f>
        <v>NEUTRAL</v>
      </c>
      <c r="M691" s="8">
        <f t="shared" si="100"/>
        <v>25</v>
      </c>
      <c r="N691" s="8">
        <f t="shared" si="101"/>
        <v>0</v>
      </c>
      <c r="O691" s="8">
        <f t="shared" si="102"/>
        <v>0</v>
      </c>
      <c r="P691" s="8">
        <f t="shared" si="103"/>
        <v>33</v>
      </c>
      <c r="Q691" s="9">
        <f t="shared" si="104"/>
        <v>13.7</v>
      </c>
      <c r="R691" s="9">
        <f t="shared" si="105"/>
        <v>13.25</v>
      </c>
      <c r="S691" s="9">
        <f t="shared" si="106"/>
        <v>18.600000000000001</v>
      </c>
      <c r="T691" s="9">
        <f t="shared" si="107"/>
        <v>14.5</v>
      </c>
      <c r="U691" s="8">
        <f t="shared" si="108"/>
        <v>15.183333333333332</v>
      </c>
      <c r="V691" s="8">
        <f t="shared" si="109"/>
        <v>15.012499999999999</v>
      </c>
    </row>
    <row r="692" spans="1:22" ht="13.5" x14ac:dyDescent="0.25">
      <c r="A692" s="3">
        <f>RSI!A692</f>
        <v>43012</v>
      </c>
      <c r="B692" s="2">
        <f>RSI!B692</f>
        <v>28.928999999999998</v>
      </c>
      <c r="C692" s="2">
        <f>RSI!I692</f>
        <v>50.324933734696053</v>
      </c>
      <c r="D692" s="2">
        <f>MACD!E692</f>
        <v>-4.0508848681231058E-2</v>
      </c>
      <c r="E692" s="2">
        <f>MACD!F692</f>
        <v>-0.10588375876376807</v>
      </c>
      <c r="F692" s="2">
        <f>'Moving Avg'!D692</f>
        <v>28.928999999999995</v>
      </c>
      <c r="G692" s="2">
        <f>'Moving Avg'!F692</f>
        <v>28.928999999999984</v>
      </c>
      <c r="H692" s="2">
        <f>'Moving Avg'!G692</f>
        <v>29.005920000000017</v>
      </c>
      <c r="I692" s="2">
        <f>'Moving Avg'!H692</f>
        <v>30.037540000000014</v>
      </c>
      <c r="J692" s="6" t="str">
        <f>OBV!F692</f>
        <v>NEUTRAL</v>
      </c>
      <c r="K692" s="6" t="str">
        <f>OBV!G692</f>
        <v>NEUTRAL</v>
      </c>
      <c r="L692" s="6" t="str">
        <f>OBV!H692</f>
        <v>NEUTRAL</v>
      </c>
      <c r="M692" s="8">
        <f t="shared" si="100"/>
        <v>25</v>
      </c>
      <c r="N692" s="8">
        <f t="shared" si="101"/>
        <v>0</v>
      </c>
      <c r="O692" s="8">
        <f t="shared" si="102"/>
        <v>0</v>
      </c>
      <c r="P692" s="8">
        <f t="shared" si="103"/>
        <v>33</v>
      </c>
      <c r="Q692" s="9">
        <f t="shared" si="104"/>
        <v>13.7</v>
      </c>
      <c r="R692" s="9">
        <f t="shared" si="105"/>
        <v>13.25</v>
      </c>
      <c r="S692" s="9">
        <f t="shared" si="106"/>
        <v>18.600000000000001</v>
      </c>
      <c r="T692" s="9">
        <f t="shared" si="107"/>
        <v>14.5</v>
      </c>
      <c r="U692" s="8">
        <f t="shared" si="108"/>
        <v>15.183333333333332</v>
      </c>
      <c r="V692" s="8">
        <f t="shared" si="109"/>
        <v>15.012499999999999</v>
      </c>
    </row>
    <row r="693" spans="1:22" ht="13.5" x14ac:dyDescent="0.25">
      <c r="A693" s="3">
        <f>RSI!A693</f>
        <v>43013</v>
      </c>
      <c r="B693" s="2">
        <f>RSI!B693</f>
        <v>28.928999999999998</v>
      </c>
      <c r="C693" s="2">
        <f>RSI!I693</f>
        <v>50.324933734696053</v>
      </c>
      <c r="D693" s="2">
        <f>MACD!E693</f>
        <v>-3.3651033340525771E-2</v>
      </c>
      <c r="E693" s="2">
        <f>MACD!F693</f>
        <v>-9.1437213679119625E-2</v>
      </c>
      <c r="F693" s="2">
        <f>'Moving Avg'!D693</f>
        <v>28.928999999999995</v>
      </c>
      <c r="G693" s="2">
        <f>'Moving Avg'!F693</f>
        <v>28.928999999999984</v>
      </c>
      <c r="H693" s="2">
        <f>'Moving Avg'!G693</f>
        <v>28.977640000000019</v>
      </c>
      <c r="I693" s="2">
        <f>'Moving Avg'!H693</f>
        <v>30.010015000000017</v>
      </c>
      <c r="J693" s="6" t="str">
        <f>OBV!F693</f>
        <v>NEUTRAL</v>
      </c>
      <c r="K693" s="6" t="str">
        <f>OBV!G693</f>
        <v>NEUTRAL</v>
      </c>
      <c r="L693" s="6" t="str">
        <f>OBV!H693</f>
        <v>NEUTRAL</v>
      </c>
      <c r="M693" s="8">
        <f t="shared" si="100"/>
        <v>25</v>
      </c>
      <c r="N693" s="8">
        <f t="shared" si="101"/>
        <v>0</v>
      </c>
      <c r="O693" s="8">
        <f t="shared" si="102"/>
        <v>0</v>
      </c>
      <c r="P693" s="8">
        <f t="shared" si="103"/>
        <v>33</v>
      </c>
      <c r="Q693" s="9">
        <f t="shared" si="104"/>
        <v>13.7</v>
      </c>
      <c r="R693" s="9">
        <f t="shared" si="105"/>
        <v>13.25</v>
      </c>
      <c r="S693" s="9">
        <f t="shared" si="106"/>
        <v>18.600000000000001</v>
      </c>
      <c r="T693" s="9">
        <f t="shared" si="107"/>
        <v>14.5</v>
      </c>
      <c r="U693" s="8">
        <f t="shared" si="108"/>
        <v>15.183333333333332</v>
      </c>
      <c r="V693" s="8">
        <f t="shared" si="109"/>
        <v>15.012499999999999</v>
      </c>
    </row>
    <row r="694" spans="1:22" ht="13.5" x14ac:dyDescent="0.25">
      <c r="A694" s="3">
        <f>RSI!A694</f>
        <v>43014</v>
      </c>
      <c r="B694" s="2">
        <f>RSI!B694</f>
        <v>28.928999999999998</v>
      </c>
      <c r="C694" s="2">
        <f>RSI!I694</f>
        <v>50.324933734696053</v>
      </c>
      <c r="D694" s="2">
        <f>MACD!E694</f>
        <v>-2.7894613534098056E-2</v>
      </c>
      <c r="E694" s="2">
        <f>MACD!F694</f>
        <v>-7.8728693650115325E-2</v>
      </c>
      <c r="F694" s="2">
        <f>'Moving Avg'!D694</f>
        <v>28.928999999999995</v>
      </c>
      <c r="G694" s="2">
        <f>'Moving Avg'!F694</f>
        <v>28.928999999999984</v>
      </c>
      <c r="H694" s="2">
        <f>'Moving Avg'!G694</f>
        <v>28.949360000000016</v>
      </c>
      <c r="I694" s="2">
        <f>'Moving Avg'!H694</f>
        <v>29.982490000000016</v>
      </c>
      <c r="J694" s="6" t="str">
        <f>OBV!F694</f>
        <v>BEARISH</v>
      </c>
      <c r="K694" s="6" t="str">
        <f>OBV!G694</f>
        <v>NEUTRAL</v>
      </c>
      <c r="L694" s="6" t="str">
        <f>OBV!H694</f>
        <v>CONFIRMED BEARISH</v>
      </c>
      <c r="M694" s="8">
        <f t="shared" si="100"/>
        <v>25</v>
      </c>
      <c r="N694" s="8">
        <f t="shared" si="101"/>
        <v>0</v>
      </c>
      <c r="O694" s="8">
        <f t="shared" si="102"/>
        <v>0</v>
      </c>
      <c r="P694" s="8">
        <f t="shared" si="103"/>
        <v>16.5</v>
      </c>
      <c r="Q694" s="9">
        <f t="shared" si="104"/>
        <v>11.225</v>
      </c>
      <c r="R694" s="9">
        <f t="shared" si="105"/>
        <v>9.125</v>
      </c>
      <c r="S694" s="9">
        <f t="shared" si="106"/>
        <v>11.175000000000001</v>
      </c>
      <c r="T694" s="9">
        <f t="shared" si="107"/>
        <v>10.375</v>
      </c>
      <c r="U694" s="8">
        <f t="shared" si="108"/>
        <v>10.508333333333335</v>
      </c>
      <c r="V694" s="8">
        <f t="shared" si="109"/>
        <v>10.475000000000001</v>
      </c>
    </row>
    <row r="695" spans="1:22" ht="13.5" x14ac:dyDescent="0.25">
      <c r="A695" s="3">
        <f>RSI!A695</f>
        <v>43017</v>
      </c>
      <c r="B695" s="2">
        <f>RSI!B695</f>
        <v>28.065000000000001</v>
      </c>
      <c r="C695" s="2">
        <f>RSI!I695</f>
        <v>15.386836058699956</v>
      </c>
      <c r="D695" s="2">
        <f>MACD!E695</f>
        <v>4.0933289317479193E-2</v>
      </c>
      <c r="E695" s="2">
        <f>MACD!F695</f>
        <v>-5.4796297056596423E-2</v>
      </c>
      <c r="F695" s="2">
        <f>'Moving Avg'!D695</f>
        <v>28.7562</v>
      </c>
      <c r="G695" s="2">
        <f>'Moving Avg'!F695</f>
        <v>28.885799999999989</v>
      </c>
      <c r="H695" s="2">
        <f>'Moving Avg'!G695</f>
        <v>28.903800000000015</v>
      </c>
      <c r="I695" s="2">
        <f>'Moving Avg'!H695</f>
        <v>29.950645000000012</v>
      </c>
      <c r="J695" s="6" t="str">
        <f>OBV!F695</f>
        <v>BEARISH</v>
      </c>
      <c r="K695" s="6" t="str">
        <f>OBV!G695</f>
        <v>NEUTRAL</v>
      </c>
      <c r="L695" s="6" t="str">
        <f>OBV!H695</f>
        <v>CONFIRMED BEARISH</v>
      </c>
      <c r="M695" s="8">
        <f t="shared" si="100"/>
        <v>50</v>
      </c>
      <c r="N695" s="8">
        <f t="shared" si="101"/>
        <v>0</v>
      </c>
      <c r="O695" s="8">
        <f t="shared" si="102"/>
        <v>0</v>
      </c>
      <c r="P695" s="8">
        <f t="shared" si="103"/>
        <v>16.5</v>
      </c>
      <c r="Q695" s="9">
        <f t="shared" si="104"/>
        <v>19.975000000000001</v>
      </c>
      <c r="R695" s="9">
        <f t="shared" si="105"/>
        <v>14.125</v>
      </c>
      <c r="S695" s="9">
        <f t="shared" si="106"/>
        <v>14.925000000000001</v>
      </c>
      <c r="T695" s="9">
        <f t="shared" si="107"/>
        <v>16.625</v>
      </c>
      <c r="U695" s="8">
        <f t="shared" si="108"/>
        <v>16.341666666666669</v>
      </c>
      <c r="V695" s="8">
        <f t="shared" si="109"/>
        <v>16.412500000000001</v>
      </c>
    </row>
    <row r="696" spans="1:22" ht="13.5" x14ac:dyDescent="0.25">
      <c r="A696" s="3">
        <f>RSI!A696</f>
        <v>43018</v>
      </c>
      <c r="B696" s="2">
        <f>RSI!B696</f>
        <v>28.065000000000001</v>
      </c>
      <c r="C696" s="2">
        <f>RSI!I696</f>
        <v>15.386836058699956</v>
      </c>
      <c r="D696" s="2">
        <f>MACD!E696</f>
        <v>0.10423796204372593</v>
      </c>
      <c r="E696" s="2">
        <f>MACD!F696</f>
        <v>-2.2989445236531951E-2</v>
      </c>
      <c r="F696" s="2">
        <f>'Moving Avg'!D696</f>
        <v>28.583400000000001</v>
      </c>
      <c r="G696" s="2">
        <f>'Moving Avg'!F696</f>
        <v>28.842599999999994</v>
      </c>
      <c r="H696" s="2">
        <f>'Moving Avg'!G696</f>
        <v>28.858240000000013</v>
      </c>
      <c r="I696" s="2">
        <f>'Moving Avg'!H696</f>
        <v>29.918800000000012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  <c r="M696" s="8">
        <f t="shared" si="100"/>
        <v>50</v>
      </c>
      <c r="N696" s="8">
        <f t="shared" si="101"/>
        <v>0</v>
      </c>
      <c r="O696" s="8">
        <f t="shared" si="102"/>
        <v>0</v>
      </c>
      <c r="P696" s="8">
        <f t="shared" si="103"/>
        <v>16.5</v>
      </c>
      <c r="Q696" s="9">
        <f t="shared" si="104"/>
        <v>19.975000000000001</v>
      </c>
      <c r="R696" s="9">
        <f t="shared" si="105"/>
        <v>14.125</v>
      </c>
      <c r="S696" s="9">
        <f t="shared" si="106"/>
        <v>14.925000000000001</v>
      </c>
      <c r="T696" s="9">
        <f t="shared" si="107"/>
        <v>16.625</v>
      </c>
      <c r="U696" s="8">
        <f t="shared" si="108"/>
        <v>16.341666666666669</v>
      </c>
      <c r="V696" s="8">
        <f t="shared" si="109"/>
        <v>16.412500000000001</v>
      </c>
    </row>
    <row r="697" spans="1:22" ht="13.5" x14ac:dyDescent="0.25">
      <c r="A697" s="3">
        <f>RSI!A697</f>
        <v>43019</v>
      </c>
      <c r="B697" s="2">
        <f>RSI!B697</f>
        <v>28.065000000000001</v>
      </c>
      <c r="C697" s="2">
        <f>RSI!I697</f>
        <v>15.386836058699956</v>
      </c>
      <c r="D697" s="2">
        <f>MACD!E697</f>
        <v>0.16249389694841199</v>
      </c>
      <c r="E697" s="2">
        <f>MACD!F697</f>
        <v>1.4107223200456834E-2</v>
      </c>
      <c r="F697" s="2">
        <f>'Moving Avg'!D697</f>
        <v>28.410599999999999</v>
      </c>
      <c r="G697" s="2">
        <f>'Moving Avg'!F697</f>
        <v>28.799399999999999</v>
      </c>
      <c r="H697" s="2">
        <f>'Moving Avg'!G697</f>
        <v>28.812680000000011</v>
      </c>
      <c r="I697" s="2">
        <f>'Moving Avg'!H697</f>
        <v>29.886955000000007</v>
      </c>
      <c r="J697" s="6" t="str">
        <f>OBV!F697</f>
        <v>BEARISH</v>
      </c>
      <c r="K697" s="6" t="str">
        <f>OBV!G697</f>
        <v>NEUTRAL</v>
      </c>
      <c r="L697" s="6" t="str">
        <f>OBV!H697</f>
        <v>CONFIRMED BEARISH</v>
      </c>
      <c r="M697" s="8">
        <f t="shared" si="100"/>
        <v>50</v>
      </c>
      <c r="N697" s="8">
        <f t="shared" si="101"/>
        <v>0</v>
      </c>
      <c r="O697" s="8">
        <f t="shared" si="102"/>
        <v>0</v>
      </c>
      <c r="P697" s="8">
        <f t="shared" si="103"/>
        <v>16.5</v>
      </c>
      <c r="Q697" s="9">
        <f t="shared" si="104"/>
        <v>19.975000000000001</v>
      </c>
      <c r="R697" s="9">
        <f t="shared" si="105"/>
        <v>14.125</v>
      </c>
      <c r="S697" s="9">
        <f t="shared" si="106"/>
        <v>14.925000000000001</v>
      </c>
      <c r="T697" s="9">
        <f t="shared" si="107"/>
        <v>16.625</v>
      </c>
      <c r="U697" s="8">
        <f t="shared" si="108"/>
        <v>16.341666666666669</v>
      </c>
      <c r="V697" s="8">
        <f t="shared" si="109"/>
        <v>16.412500000000001</v>
      </c>
    </row>
    <row r="698" spans="1:22" ht="13.5" x14ac:dyDescent="0.25">
      <c r="A698" s="3">
        <f>RSI!A698</f>
        <v>43020</v>
      </c>
      <c r="B698" s="2">
        <f>RSI!B698</f>
        <v>28.065000000000001</v>
      </c>
      <c r="C698" s="2">
        <f>RSI!I698</f>
        <v>15.386836058699956</v>
      </c>
      <c r="D698" s="2">
        <f>MACD!E698</f>
        <v>0.21613038273472185</v>
      </c>
      <c r="E698" s="2">
        <f>MACD!F698</f>
        <v>5.451185510730984E-2</v>
      </c>
      <c r="F698" s="2">
        <f>'Moving Avg'!D698</f>
        <v>28.2378</v>
      </c>
      <c r="G698" s="2">
        <f>'Moving Avg'!F698</f>
        <v>28.756199999999996</v>
      </c>
      <c r="H698" s="2">
        <f>'Moving Avg'!G698</f>
        <v>28.767120000000009</v>
      </c>
      <c r="I698" s="2">
        <f>'Moving Avg'!H698</f>
        <v>29.85511000000001</v>
      </c>
      <c r="J698" s="6" t="str">
        <f>OBV!F698</f>
        <v>BEARISH</v>
      </c>
      <c r="K698" s="6" t="str">
        <f>OBV!G698</f>
        <v>NEUTRAL</v>
      </c>
      <c r="L698" s="6" t="str">
        <f>OBV!H698</f>
        <v>CONFIRMED BEARISH</v>
      </c>
      <c r="M698" s="8">
        <f t="shared" si="100"/>
        <v>50</v>
      </c>
      <c r="N698" s="8">
        <f t="shared" si="101"/>
        <v>0</v>
      </c>
      <c r="O698" s="8">
        <f t="shared" si="102"/>
        <v>0</v>
      </c>
      <c r="P698" s="8">
        <f t="shared" si="103"/>
        <v>16.5</v>
      </c>
      <c r="Q698" s="9">
        <f t="shared" si="104"/>
        <v>19.975000000000001</v>
      </c>
      <c r="R698" s="9">
        <f t="shared" si="105"/>
        <v>14.125</v>
      </c>
      <c r="S698" s="9">
        <f t="shared" si="106"/>
        <v>14.925000000000001</v>
      </c>
      <c r="T698" s="9">
        <f t="shared" si="107"/>
        <v>16.625</v>
      </c>
      <c r="U698" s="8">
        <f t="shared" si="108"/>
        <v>16.341666666666669</v>
      </c>
      <c r="V698" s="8">
        <f t="shared" si="109"/>
        <v>16.412500000000001</v>
      </c>
    </row>
    <row r="699" spans="1:22" ht="13.5" x14ac:dyDescent="0.25">
      <c r="A699" s="3">
        <f>RSI!A699</f>
        <v>43021</v>
      </c>
      <c r="B699" s="2">
        <f>RSI!B699</f>
        <v>28.065000000000001</v>
      </c>
      <c r="C699" s="2">
        <f>RSI!I699</f>
        <v>15.386836058699956</v>
      </c>
      <c r="D699" s="2">
        <f>MACD!E699</f>
        <v>0.2655364000005207</v>
      </c>
      <c r="E699" s="2">
        <f>MACD!F699</f>
        <v>9.671676408595202E-2</v>
      </c>
      <c r="F699" s="2">
        <f>'Moving Avg'!D699</f>
        <v>28.065000000000005</v>
      </c>
      <c r="G699" s="2">
        <f>'Moving Avg'!F699</f>
        <v>28.713000000000001</v>
      </c>
      <c r="H699" s="2">
        <f>'Moving Avg'!G699</f>
        <v>28.721560000000007</v>
      </c>
      <c r="I699" s="2">
        <f>'Moving Avg'!H699</f>
        <v>29.823265000000003</v>
      </c>
      <c r="J699" s="6" t="str">
        <f>OBV!F699</f>
        <v>NEUTRAL</v>
      </c>
      <c r="K699" s="6" t="str">
        <f>OBV!G699</f>
        <v>NEUTRAL</v>
      </c>
      <c r="L699" s="6" t="str">
        <f>OBV!H699</f>
        <v>NEUTRAL</v>
      </c>
      <c r="M699" s="8">
        <f t="shared" si="100"/>
        <v>50</v>
      </c>
      <c r="N699" s="8">
        <f t="shared" si="101"/>
        <v>0</v>
      </c>
      <c r="O699" s="8">
        <f t="shared" si="102"/>
        <v>0</v>
      </c>
      <c r="P699" s="8">
        <f t="shared" si="103"/>
        <v>33</v>
      </c>
      <c r="Q699" s="9">
        <f t="shared" si="104"/>
        <v>22.45</v>
      </c>
      <c r="R699" s="9">
        <f t="shared" si="105"/>
        <v>18.25</v>
      </c>
      <c r="S699" s="9">
        <f t="shared" si="106"/>
        <v>22.35</v>
      </c>
      <c r="T699" s="9">
        <f t="shared" si="107"/>
        <v>20.75</v>
      </c>
      <c r="U699" s="8">
        <f t="shared" si="108"/>
        <v>21.016666666666669</v>
      </c>
      <c r="V699" s="8">
        <f t="shared" si="109"/>
        <v>20.950000000000003</v>
      </c>
    </row>
    <row r="700" spans="1:22" ht="13.5" x14ac:dyDescent="0.25">
      <c r="A700" s="3">
        <f>RSI!A700</f>
        <v>43024</v>
      </c>
      <c r="B700" s="2">
        <f>RSI!B700</f>
        <v>28.065000000000001</v>
      </c>
      <c r="C700" s="2">
        <f>RSI!I700</f>
        <v>15.386836058699956</v>
      </c>
      <c r="D700" s="2">
        <f>MACD!E700</f>
        <v>0.31106491609195785</v>
      </c>
      <c r="E700" s="2">
        <f>MACD!F700</f>
        <v>0.13958639448715321</v>
      </c>
      <c r="F700" s="2">
        <f>'Moving Avg'!D700</f>
        <v>28.065000000000005</v>
      </c>
      <c r="G700" s="2">
        <f>'Moving Avg'!F700</f>
        <v>28.669799999999999</v>
      </c>
      <c r="H700" s="2">
        <f>'Moving Avg'!G700</f>
        <v>28.676000000000009</v>
      </c>
      <c r="I700" s="2">
        <f>'Moving Avg'!H700</f>
        <v>29.796564999999998</v>
      </c>
      <c r="J700" s="6" t="str">
        <f>OBV!F700</f>
        <v>NEUTRAL</v>
      </c>
      <c r="K700" s="6" t="str">
        <f>OBV!G700</f>
        <v>NEUTRAL</v>
      </c>
      <c r="L700" s="6" t="str">
        <f>OBV!H700</f>
        <v>NEUTRAL</v>
      </c>
      <c r="M700" s="8">
        <f t="shared" si="100"/>
        <v>50</v>
      </c>
      <c r="N700" s="8">
        <f t="shared" si="101"/>
        <v>0</v>
      </c>
      <c r="O700" s="8">
        <f t="shared" si="102"/>
        <v>0</v>
      </c>
      <c r="P700" s="8">
        <f t="shared" si="103"/>
        <v>33</v>
      </c>
      <c r="Q700" s="9">
        <f t="shared" si="104"/>
        <v>22.45</v>
      </c>
      <c r="R700" s="9">
        <f t="shared" si="105"/>
        <v>18.25</v>
      </c>
      <c r="S700" s="9">
        <f t="shared" si="106"/>
        <v>22.35</v>
      </c>
      <c r="T700" s="9">
        <f t="shared" si="107"/>
        <v>20.75</v>
      </c>
      <c r="U700" s="8">
        <f t="shared" si="108"/>
        <v>21.016666666666669</v>
      </c>
      <c r="V700" s="8">
        <f t="shared" si="109"/>
        <v>20.950000000000003</v>
      </c>
    </row>
    <row r="701" spans="1:22" ht="13.5" x14ac:dyDescent="0.25">
      <c r="A701" s="3">
        <f>RSI!A701</f>
        <v>43025</v>
      </c>
      <c r="B701" s="2">
        <f>RSI!B701</f>
        <v>28.065000000000001</v>
      </c>
      <c r="C701" s="2">
        <f>RSI!I701</f>
        <v>15.386836058699956</v>
      </c>
      <c r="D701" s="2">
        <f>MACD!E701</f>
        <v>0.35303666042465309</v>
      </c>
      <c r="E701" s="2">
        <f>MACD!F701</f>
        <v>0.1822764476746532</v>
      </c>
      <c r="F701" s="2">
        <f>'Moving Avg'!D701</f>
        <v>28.065000000000005</v>
      </c>
      <c r="G701" s="2">
        <f>'Moving Avg'!F701</f>
        <v>28.626600000000003</v>
      </c>
      <c r="H701" s="2">
        <f>'Moving Avg'!G701</f>
        <v>28.630440000000007</v>
      </c>
      <c r="I701" s="2">
        <f>'Moving Avg'!H701</f>
        <v>29.774844999999996</v>
      </c>
      <c r="J701" s="6" t="str">
        <f>OBV!F701</f>
        <v>NEUTRAL</v>
      </c>
      <c r="K701" s="6" t="str">
        <f>OBV!G701</f>
        <v>NEUTRAL</v>
      </c>
      <c r="L701" s="6" t="str">
        <f>OBV!H701</f>
        <v>NEUTRAL</v>
      </c>
      <c r="M701" s="8">
        <f t="shared" si="100"/>
        <v>50</v>
      </c>
      <c r="N701" s="8">
        <f t="shared" si="101"/>
        <v>0</v>
      </c>
      <c r="O701" s="8">
        <f t="shared" si="102"/>
        <v>0</v>
      </c>
      <c r="P701" s="8">
        <f t="shared" si="103"/>
        <v>33</v>
      </c>
      <c r="Q701" s="9">
        <f t="shared" si="104"/>
        <v>22.45</v>
      </c>
      <c r="R701" s="9">
        <f t="shared" si="105"/>
        <v>18.25</v>
      </c>
      <c r="S701" s="9">
        <f t="shared" si="106"/>
        <v>22.35</v>
      </c>
      <c r="T701" s="9">
        <f t="shared" si="107"/>
        <v>20.75</v>
      </c>
      <c r="U701" s="8">
        <f t="shared" si="108"/>
        <v>21.016666666666669</v>
      </c>
      <c r="V701" s="8">
        <f t="shared" si="109"/>
        <v>20.950000000000003</v>
      </c>
    </row>
    <row r="702" spans="1:22" ht="13.5" x14ac:dyDescent="0.25">
      <c r="A702" s="3">
        <f>RSI!A702</f>
        <v>43026</v>
      </c>
      <c r="B702" s="2">
        <f>RSI!B702</f>
        <v>28.065000000000001</v>
      </c>
      <c r="C702" s="2">
        <f>RSI!I702</f>
        <v>15.386836058699956</v>
      </c>
      <c r="D702" s="2">
        <f>MACD!E702</f>
        <v>0.39174344974030006</v>
      </c>
      <c r="E702" s="2">
        <f>MACD!F702</f>
        <v>0.22416984808778259</v>
      </c>
      <c r="F702" s="2">
        <f>'Moving Avg'!D702</f>
        <v>28.065000000000005</v>
      </c>
      <c r="G702" s="2">
        <f>'Moving Avg'!F702</f>
        <v>28.583400000000001</v>
      </c>
      <c r="H702" s="2">
        <f>'Moving Avg'!G702</f>
        <v>28.584880000000009</v>
      </c>
      <c r="I702" s="2">
        <f>'Moving Avg'!H702</f>
        <v>29.75312499999999</v>
      </c>
      <c r="J702" s="6" t="str">
        <f>OBV!F702</f>
        <v>NEUTRAL</v>
      </c>
      <c r="K702" s="6" t="str">
        <f>OBV!G702</f>
        <v>NEUTRAL</v>
      </c>
      <c r="L702" s="6" t="str">
        <f>OBV!H702</f>
        <v>NEUTRAL</v>
      </c>
      <c r="M702" s="8">
        <f t="shared" si="100"/>
        <v>50</v>
      </c>
      <c r="N702" s="8">
        <f t="shared" si="101"/>
        <v>0</v>
      </c>
      <c r="O702" s="8">
        <f t="shared" si="102"/>
        <v>0</v>
      </c>
      <c r="P702" s="8">
        <f t="shared" si="103"/>
        <v>33</v>
      </c>
      <c r="Q702" s="9">
        <f t="shared" si="104"/>
        <v>22.45</v>
      </c>
      <c r="R702" s="9">
        <f t="shared" si="105"/>
        <v>18.25</v>
      </c>
      <c r="S702" s="9">
        <f t="shared" si="106"/>
        <v>22.35</v>
      </c>
      <c r="T702" s="9">
        <f t="shared" si="107"/>
        <v>20.75</v>
      </c>
      <c r="U702" s="8">
        <f t="shared" si="108"/>
        <v>21.016666666666669</v>
      </c>
      <c r="V702" s="8">
        <f t="shared" si="109"/>
        <v>20.950000000000003</v>
      </c>
    </row>
    <row r="703" spans="1:22" ht="13.5" x14ac:dyDescent="0.25">
      <c r="A703" s="3">
        <f>RSI!A703</f>
        <v>43027</v>
      </c>
      <c r="B703" s="2">
        <f>RSI!B703</f>
        <v>28.065000000000001</v>
      </c>
      <c r="C703" s="2">
        <f>RSI!I703</f>
        <v>15.386836058699956</v>
      </c>
      <c r="D703" s="2">
        <f>MACD!E703</f>
        <v>0.42745112285380671</v>
      </c>
      <c r="E703" s="2">
        <f>MACD!F703</f>
        <v>0.26482610304098742</v>
      </c>
      <c r="F703" s="2">
        <f>'Moving Avg'!D703</f>
        <v>28.065000000000005</v>
      </c>
      <c r="G703" s="2">
        <f>'Moving Avg'!F703</f>
        <v>28.540200000000006</v>
      </c>
      <c r="H703" s="2">
        <f>'Moving Avg'!G703</f>
        <v>28.539320000000007</v>
      </c>
      <c r="I703" s="2">
        <f>'Moving Avg'!H703</f>
        <v>29.731404999999992</v>
      </c>
      <c r="J703" s="6" t="str">
        <f>OBV!F703</f>
        <v>NEUTRAL</v>
      </c>
      <c r="K703" s="6" t="str">
        <f>OBV!G703</f>
        <v>NEUTRAL</v>
      </c>
      <c r="L703" s="6" t="str">
        <f>OBV!H703</f>
        <v>NEUTRAL</v>
      </c>
      <c r="M703" s="8">
        <f t="shared" si="100"/>
        <v>50</v>
      </c>
      <c r="N703" s="8">
        <f t="shared" si="101"/>
        <v>0</v>
      </c>
      <c r="O703" s="8">
        <f t="shared" si="102"/>
        <v>0</v>
      </c>
      <c r="P703" s="8">
        <f t="shared" si="103"/>
        <v>33</v>
      </c>
      <c r="Q703" s="9">
        <f t="shared" si="104"/>
        <v>22.45</v>
      </c>
      <c r="R703" s="9">
        <f t="shared" si="105"/>
        <v>18.25</v>
      </c>
      <c r="S703" s="9">
        <f t="shared" si="106"/>
        <v>22.35</v>
      </c>
      <c r="T703" s="9">
        <f t="shared" si="107"/>
        <v>20.75</v>
      </c>
      <c r="U703" s="8">
        <f t="shared" si="108"/>
        <v>21.016666666666669</v>
      </c>
      <c r="V703" s="8">
        <f t="shared" si="109"/>
        <v>20.950000000000003</v>
      </c>
    </row>
    <row r="704" spans="1:22" ht="13.5" x14ac:dyDescent="0.25">
      <c r="A704" s="3">
        <f>RSI!A704</f>
        <v>43028</v>
      </c>
      <c r="B704" s="2">
        <f>RSI!B704</f>
        <v>28.065000000000001</v>
      </c>
      <c r="C704" s="2">
        <f>RSI!I704</f>
        <v>15.386836058699956</v>
      </c>
      <c r="D704" s="2">
        <f>MACD!E704</f>
        <v>0.46040213600138458</v>
      </c>
      <c r="E704" s="2">
        <f>MACD!F704</f>
        <v>0.30394130963306687</v>
      </c>
      <c r="F704" s="2">
        <f>'Moving Avg'!D704</f>
        <v>28.065000000000005</v>
      </c>
      <c r="G704" s="2">
        <f>'Moving Avg'!F704</f>
        <v>28.497000000000003</v>
      </c>
      <c r="H704" s="2">
        <f>'Moving Avg'!G704</f>
        <v>28.493760000000005</v>
      </c>
      <c r="I704" s="2">
        <f>'Moving Avg'!H704</f>
        <v>29.704824999999985</v>
      </c>
      <c r="J704" s="6" t="str">
        <f>OBV!F704</f>
        <v>BEARISH</v>
      </c>
      <c r="K704" s="6" t="str">
        <f>OBV!G704</f>
        <v>NEUTRAL</v>
      </c>
      <c r="L704" s="6" t="str">
        <f>OBV!H704</f>
        <v>CONFIRMED BEARISH</v>
      </c>
      <c r="M704" s="8">
        <f t="shared" si="100"/>
        <v>50</v>
      </c>
      <c r="N704" s="8">
        <f t="shared" si="101"/>
        <v>0</v>
      </c>
      <c r="O704" s="8">
        <f t="shared" si="102"/>
        <v>0</v>
      </c>
      <c r="P704" s="8">
        <f t="shared" si="103"/>
        <v>16.5</v>
      </c>
      <c r="Q704" s="9">
        <f t="shared" si="104"/>
        <v>19.975000000000001</v>
      </c>
      <c r="R704" s="9">
        <f t="shared" si="105"/>
        <v>14.125</v>
      </c>
      <c r="S704" s="9">
        <f t="shared" si="106"/>
        <v>14.925000000000001</v>
      </c>
      <c r="T704" s="9">
        <f t="shared" si="107"/>
        <v>16.625</v>
      </c>
      <c r="U704" s="8">
        <f t="shared" si="108"/>
        <v>16.341666666666669</v>
      </c>
      <c r="V704" s="8">
        <f t="shared" si="109"/>
        <v>16.412500000000001</v>
      </c>
    </row>
    <row r="705" spans="1:22" ht="13.5" x14ac:dyDescent="0.25">
      <c r="A705" s="3">
        <f>RSI!A705</f>
        <v>43031</v>
      </c>
      <c r="B705" s="2">
        <f>RSI!B705</f>
        <v>27.849</v>
      </c>
      <c r="C705" s="2">
        <f>RSI!I705</f>
        <v>11.27927470378566</v>
      </c>
      <c r="D705" s="2">
        <f>MACD!E705</f>
        <v>0.37389478577795998</v>
      </c>
      <c r="E705" s="2">
        <f>MACD!F705</f>
        <v>0.31793200486204554</v>
      </c>
      <c r="F705" s="2">
        <f>'Moving Avg'!D705</f>
        <v>28.021800000000002</v>
      </c>
      <c r="G705" s="2">
        <f>'Moving Avg'!F705</f>
        <v>28.443000000000005</v>
      </c>
      <c r="H705" s="2">
        <f>'Moving Avg'!G705</f>
        <v>28.462000000000003</v>
      </c>
      <c r="I705" s="2">
        <f>'Moving Avg'!H705</f>
        <v>29.677164999999992</v>
      </c>
      <c r="J705" s="6" t="str">
        <f>OBV!F705</f>
        <v>BULLISH</v>
      </c>
      <c r="K705" s="6" t="str">
        <f>OBV!G705</f>
        <v>NEUTRAL</v>
      </c>
      <c r="L705" s="6" t="str">
        <f>OBV!H705</f>
        <v>BULLISH DIVERGENCE</v>
      </c>
      <c r="M705" s="8">
        <f t="shared" si="100"/>
        <v>50</v>
      </c>
      <c r="N705" s="8">
        <f t="shared" si="101"/>
        <v>0</v>
      </c>
      <c r="O705" s="8">
        <f t="shared" si="102"/>
        <v>0</v>
      </c>
      <c r="P705" s="8">
        <f t="shared" si="103"/>
        <v>66.5</v>
      </c>
      <c r="Q705" s="9">
        <f t="shared" si="104"/>
        <v>27.475000000000001</v>
      </c>
      <c r="R705" s="9">
        <f t="shared" si="105"/>
        <v>26.625</v>
      </c>
      <c r="S705" s="9">
        <f t="shared" si="106"/>
        <v>37.424999999999997</v>
      </c>
      <c r="T705" s="9">
        <f t="shared" si="107"/>
        <v>29.125</v>
      </c>
      <c r="U705" s="8">
        <f t="shared" si="108"/>
        <v>30.508333333333336</v>
      </c>
      <c r="V705" s="8">
        <f t="shared" si="109"/>
        <v>30.162500000000001</v>
      </c>
    </row>
    <row r="706" spans="1:22" ht="13.5" x14ac:dyDescent="0.25">
      <c r="A706" s="3">
        <f>RSI!A706</f>
        <v>43032</v>
      </c>
      <c r="B706" s="2">
        <f>RSI!B706</f>
        <v>28.015000000000001</v>
      </c>
      <c r="C706" s="2">
        <f>RSI!I706</f>
        <v>27.334064445635306</v>
      </c>
      <c r="D706" s="2">
        <f>MACD!E706</f>
        <v>0.29202270471085967</v>
      </c>
      <c r="E706" s="2">
        <f>MACD!F706</f>
        <v>0.31275014483180841</v>
      </c>
      <c r="F706" s="2">
        <f>'Moving Avg'!D706</f>
        <v>28.011800000000004</v>
      </c>
      <c r="G706" s="2">
        <f>'Moving Avg'!F706</f>
        <v>28.397300000000001</v>
      </c>
      <c r="H706" s="2">
        <f>'Moving Avg'!G706</f>
        <v>28.451200000000004</v>
      </c>
      <c r="I706" s="2">
        <f>'Moving Avg'!H706</f>
        <v>29.650334999999991</v>
      </c>
      <c r="J706" s="6" t="str">
        <f>OBV!F706</f>
        <v>BULLISH</v>
      </c>
      <c r="K706" s="6" t="str">
        <f>OBV!G706</f>
        <v>NEUTRAL</v>
      </c>
      <c r="L706" s="6" t="str">
        <f>OBV!H706</f>
        <v>BULLISH DIVERGENCE</v>
      </c>
      <c r="M706" s="8">
        <f t="shared" ref="M706:M769" si="110">IF(C706&lt;30,50, IF(C706&gt;70, 0, 25))</f>
        <v>50</v>
      </c>
      <c r="N706" s="8">
        <f t="shared" ref="N706:N769" si="111">IF(E706-D706&gt;0.02, 100, IF(E706-D706&lt;0,0,45))</f>
        <v>100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66.5</v>
      </c>
      <c r="Q706" s="9">
        <f t="shared" si="104"/>
        <v>62.475000000000001</v>
      </c>
      <c r="R706" s="9">
        <f t="shared" si="105"/>
        <v>46.625</v>
      </c>
      <c r="S706" s="9">
        <f t="shared" si="106"/>
        <v>52.424999999999997</v>
      </c>
      <c r="T706" s="9">
        <f t="shared" si="107"/>
        <v>54.125</v>
      </c>
      <c r="U706" s="8">
        <f t="shared" si="108"/>
        <v>53.841666666666661</v>
      </c>
      <c r="V706" s="8">
        <f t="shared" si="109"/>
        <v>53.912499999999994</v>
      </c>
    </row>
    <row r="707" spans="1:22" ht="13.5" x14ac:dyDescent="0.25">
      <c r="A707" s="3">
        <f>RSI!A707</f>
        <v>43033</v>
      </c>
      <c r="B707" s="2">
        <f>RSI!B707</f>
        <v>28.015000000000001</v>
      </c>
      <c r="C707" s="2">
        <f>RSI!I707</f>
        <v>27.334064445635306</v>
      </c>
      <c r="D707" s="2">
        <f>MACD!E707</f>
        <v>0.22511981835104322</v>
      </c>
      <c r="E707" s="2">
        <f>MACD!F707</f>
        <v>0.29522407953565538</v>
      </c>
      <c r="F707" s="2">
        <f>'Moving Avg'!D707</f>
        <v>28.001800000000003</v>
      </c>
      <c r="G707" s="2">
        <f>'Moving Avg'!F707</f>
        <v>28.351599999999998</v>
      </c>
      <c r="H707" s="2">
        <f>'Moving Avg'!G707</f>
        <v>28.466000000000005</v>
      </c>
      <c r="I707" s="2">
        <f>'Moving Avg'!H707</f>
        <v>29.623504999999994</v>
      </c>
      <c r="J707" s="6" t="str">
        <f>OBV!F707</f>
        <v>BULLISH</v>
      </c>
      <c r="K707" s="6" t="str">
        <f>OBV!G707</f>
        <v>NEUTRAL</v>
      </c>
      <c r="L707" s="6" t="str">
        <f>OBV!H707</f>
        <v>BULLISH DIVERGENCE</v>
      </c>
      <c r="M707" s="8">
        <f t="shared" si="110"/>
        <v>50</v>
      </c>
      <c r="N707" s="8">
        <f t="shared" si="111"/>
        <v>100</v>
      </c>
      <c r="O707" s="8">
        <f t="shared" si="112"/>
        <v>0</v>
      </c>
      <c r="P707" s="8">
        <f t="shared" si="113"/>
        <v>66.5</v>
      </c>
      <c r="Q707" s="9">
        <f t="shared" ref="Q707:Q770" si="114">0.35*M707+N707*0.35+O707*0.15+P707*0.15</f>
        <v>62.475000000000001</v>
      </c>
      <c r="R707" s="9">
        <f t="shared" ref="R707:R770" si="115">M707*0.2+N707*0.2+O707*0.35+P707*0.25</f>
        <v>46.625</v>
      </c>
      <c r="S707" s="9">
        <f t="shared" ref="S707:S770" si="116">M707*0.15+N707*0.15+O707*0.25+P707*0.45</f>
        <v>52.424999999999997</v>
      </c>
      <c r="T707" s="9">
        <f t="shared" ref="T707:T770" si="117">0.25*SUM(M707:P707)</f>
        <v>54.125</v>
      </c>
      <c r="U707" s="8">
        <f t="shared" ref="U707:U770" si="118">SUM(Q707:S707)/3</f>
        <v>53.841666666666661</v>
      </c>
      <c r="V707" s="8">
        <f t="shared" ref="V707:V770" si="119">SUM(Q707:T707)/4</f>
        <v>53.912499999999994</v>
      </c>
    </row>
    <row r="708" spans="1:22" ht="13.5" x14ac:dyDescent="0.25">
      <c r="A708" s="3">
        <f>RSI!A708</f>
        <v>43034</v>
      </c>
      <c r="B708" s="2">
        <f>RSI!B708</f>
        <v>28.015000000000001</v>
      </c>
      <c r="C708" s="2">
        <f>RSI!I708</f>
        <v>27.334064445635306</v>
      </c>
      <c r="D708" s="2">
        <f>MACD!E708</f>
        <v>0.17070735959789829</v>
      </c>
      <c r="E708" s="2">
        <f>MACD!F708</f>
        <v>0.27032073554810399</v>
      </c>
      <c r="F708" s="2">
        <f>'Moving Avg'!D708</f>
        <v>27.991800000000001</v>
      </c>
      <c r="G708" s="2">
        <f>'Moving Avg'!F708</f>
        <v>28.305899999999998</v>
      </c>
      <c r="H708" s="2">
        <f>'Moving Avg'!G708</f>
        <v>28.480800000000002</v>
      </c>
      <c r="I708" s="2">
        <f>'Moving Avg'!H708</f>
        <v>29.593474999999994</v>
      </c>
      <c r="J708" s="6" t="str">
        <f>OBV!F708</f>
        <v>BULLISH</v>
      </c>
      <c r="K708" s="6" t="str">
        <f>OBV!G708</f>
        <v>NEUTRAL</v>
      </c>
      <c r="L708" s="6" t="str">
        <f>OBV!H708</f>
        <v>BULLISH DIVERGENCE</v>
      </c>
      <c r="M708" s="8">
        <f t="shared" si="110"/>
        <v>50</v>
      </c>
      <c r="N708" s="8">
        <f t="shared" si="111"/>
        <v>100</v>
      </c>
      <c r="O708" s="8">
        <f t="shared" si="112"/>
        <v>0</v>
      </c>
      <c r="P708" s="8">
        <f t="shared" si="113"/>
        <v>66.5</v>
      </c>
      <c r="Q708" s="9">
        <f t="shared" si="114"/>
        <v>62.475000000000001</v>
      </c>
      <c r="R708" s="9">
        <f t="shared" si="115"/>
        <v>46.625</v>
      </c>
      <c r="S708" s="9">
        <f t="shared" si="116"/>
        <v>52.424999999999997</v>
      </c>
      <c r="T708" s="9">
        <f t="shared" si="117"/>
        <v>54.125</v>
      </c>
      <c r="U708" s="8">
        <f t="shared" si="118"/>
        <v>53.841666666666661</v>
      </c>
      <c r="V708" s="8">
        <f t="shared" si="119"/>
        <v>53.912499999999994</v>
      </c>
    </row>
    <row r="709" spans="1:22" ht="13.5" x14ac:dyDescent="0.25">
      <c r="A709" s="3">
        <f>RSI!A709</f>
        <v>43035</v>
      </c>
      <c r="B709" s="2">
        <f>RSI!B709</f>
        <v>28.015000000000001</v>
      </c>
      <c r="C709" s="2">
        <f>RSI!I709</f>
        <v>27.334064445635306</v>
      </c>
      <c r="D709" s="2">
        <f>MACD!E709</f>
        <v>0.12670093339987432</v>
      </c>
      <c r="E709" s="2">
        <f>MACD!F709</f>
        <v>0.24159677511845806</v>
      </c>
      <c r="F709" s="2">
        <f>'Moving Avg'!D709</f>
        <v>27.9818</v>
      </c>
      <c r="G709" s="2">
        <f>'Moving Avg'!F709</f>
        <v>28.260199999999998</v>
      </c>
      <c r="H709" s="2">
        <f>'Moving Avg'!G709</f>
        <v>28.495600000000003</v>
      </c>
      <c r="I709" s="2">
        <f>'Moving Avg'!H709</f>
        <v>29.563444999999998</v>
      </c>
      <c r="J709" s="6" t="str">
        <f>OBV!F709</f>
        <v>BULLISH</v>
      </c>
      <c r="K709" s="6" t="str">
        <f>OBV!G709</f>
        <v>NEUTRAL</v>
      </c>
      <c r="L709" s="6" t="str">
        <f>OBV!H709</f>
        <v>CONFIRMED BULLISH</v>
      </c>
      <c r="M709" s="8">
        <f t="shared" si="110"/>
        <v>50</v>
      </c>
      <c r="N709" s="8">
        <f t="shared" si="111"/>
        <v>100</v>
      </c>
      <c r="O709" s="8">
        <f t="shared" si="112"/>
        <v>0</v>
      </c>
      <c r="P709" s="8">
        <f t="shared" si="113"/>
        <v>83.5</v>
      </c>
      <c r="Q709" s="9">
        <f t="shared" si="114"/>
        <v>65.025000000000006</v>
      </c>
      <c r="R709" s="9">
        <f t="shared" si="115"/>
        <v>50.875</v>
      </c>
      <c r="S709" s="9">
        <f t="shared" si="116"/>
        <v>60.075000000000003</v>
      </c>
      <c r="T709" s="9">
        <f t="shared" si="117"/>
        <v>58.375</v>
      </c>
      <c r="U709" s="8">
        <f t="shared" si="118"/>
        <v>58.658333333333339</v>
      </c>
      <c r="V709" s="8">
        <f t="shared" si="119"/>
        <v>58.587500000000006</v>
      </c>
    </row>
    <row r="710" spans="1:22" ht="13.5" x14ac:dyDescent="0.25">
      <c r="A710" s="3">
        <f>RSI!A710</f>
        <v>43038</v>
      </c>
      <c r="B710" s="2">
        <f>RSI!B710</f>
        <v>28.015000000000001</v>
      </c>
      <c r="C710" s="2">
        <f>RSI!I710</f>
        <v>27.33406444563532</v>
      </c>
      <c r="D710" s="2">
        <f>MACD!E710</f>
        <v>9.1348879445298792E-2</v>
      </c>
      <c r="E710" s="2">
        <f>MACD!F710</f>
        <v>0.21154719598382621</v>
      </c>
      <c r="F710" s="2">
        <f>'Moving Avg'!D710</f>
        <v>28.014999999999997</v>
      </c>
      <c r="G710" s="2">
        <f>'Moving Avg'!F710</f>
        <v>28.214499999999997</v>
      </c>
      <c r="H710" s="2">
        <f>'Moving Avg'!G710</f>
        <v>28.510400000000004</v>
      </c>
      <c r="I710" s="2">
        <f>'Moving Avg'!H710</f>
        <v>29.533415000000002</v>
      </c>
      <c r="J710" s="6" t="str">
        <f>OBV!F710</f>
        <v>NEUTRAL</v>
      </c>
      <c r="K710" s="6" t="str">
        <f>OBV!G710</f>
        <v>NEUTRAL</v>
      </c>
      <c r="L710" s="6" t="str">
        <f>OBV!H710</f>
        <v>NEUTRAL</v>
      </c>
      <c r="M710" s="8">
        <f t="shared" si="110"/>
        <v>50</v>
      </c>
      <c r="N710" s="8">
        <f t="shared" si="111"/>
        <v>100</v>
      </c>
      <c r="O710" s="8">
        <f t="shared" si="112"/>
        <v>0</v>
      </c>
      <c r="P710" s="8">
        <f t="shared" si="113"/>
        <v>33</v>
      </c>
      <c r="Q710" s="9">
        <f t="shared" si="114"/>
        <v>57.45</v>
      </c>
      <c r="R710" s="9">
        <f t="shared" si="115"/>
        <v>38.25</v>
      </c>
      <c r="S710" s="9">
        <f t="shared" si="116"/>
        <v>37.35</v>
      </c>
      <c r="T710" s="9">
        <f t="shared" si="117"/>
        <v>45.75</v>
      </c>
      <c r="U710" s="8">
        <f t="shared" si="118"/>
        <v>44.35</v>
      </c>
      <c r="V710" s="8">
        <f t="shared" si="119"/>
        <v>44.7</v>
      </c>
    </row>
    <row r="711" spans="1:22" ht="13.5" x14ac:dyDescent="0.25">
      <c r="A711" s="3">
        <f>RSI!A711</f>
        <v>43039</v>
      </c>
      <c r="B711" s="2">
        <f>RSI!B711</f>
        <v>28.015000000000001</v>
      </c>
      <c r="C711" s="2">
        <f>RSI!I711</f>
        <v>27.33406444563532</v>
      </c>
      <c r="D711" s="2">
        <f>MACD!E711</f>
        <v>6.318018897438904E-2</v>
      </c>
      <c r="E711" s="2">
        <f>MACD!F711</f>
        <v>0.18187379458193881</v>
      </c>
      <c r="F711" s="2">
        <f>'Moving Avg'!D711</f>
        <v>28.014999999999997</v>
      </c>
      <c r="G711" s="2">
        <f>'Moving Avg'!F711</f>
        <v>28.168799999999997</v>
      </c>
      <c r="H711" s="2">
        <f>'Moving Avg'!G711</f>
        <v>28.525200000000009</v>
      </c>
      <c r="I711" s="2">
        <f>'Moving Avg'!H711</f>
        <v>29.503384999999998</v>
      </c>
      <c r="J711" s="6" t="str">
        <f>OBV!F711</f>
        <v>NEUTRAL</v>
      </c>
      <c r="K711" s="6" t="str">
        <f>OBV!G711</f>
        <v>NEUTRAL</v>
      </c>
      <c r="L711" s="6" t="str">
        <f>OBV!H711</f>
        <v>NEUTRAL</v>
      </c>
      <c r="M711" s="8">
        <f t="shared" si="110"/>
        <v>50</v>
      </c>
      <c r="N711" s="8">
        <f t="shared" si="111"/>
        <v>100</v>
      </c>
      <c r="O711" s="8">
        <f t="shared" si="112"/>
        <v>0</v>
      </c>
      <c r="P711" s="8">
        <f t="shared" si="113"/>
        <v>33</v>
      </c>
      <c r="Q711" s="9">
        <f t="shared" si="114"/>
        <v>57.45</v>
      </c>
      <c r="R711" s="9">
        <f t="shared" si="115"/>
        <v>38.25</v>
      </c>
      <c r="S711" s="9">
        <f t="shared" si="116"/>
        <v>37.35</v>
      </c>
      <c r="T711" s="9">
        <f t="shared" si="117"/>
        <v>45.75</v>
      </c>
      <c r="U711" s="8">
        <f t="shared" si="118"/>
        <v>44.35</v>
      </c>
      <c r="V711" s="8">
        <f t="shared" si="119"/>
        <v>44.7</v>
      </c>
    </row>
    <row r="712" spans="1:22" ht="13.5" x14ac:dyDescent="0.25">
      <c r="A712" s="3">
        <f>RSI!A712</f>
        <v>43040</v>
      </c>
      <c r="B712" s="2">
        <f>RSI!B712</f>
        <v>28.015000000000001</v>
      </c>
      <c r="C712" s="2">
        <f>RSI!I712</f>
        <v>27.33406444563532</v>
      </c>
      <c r="D712" s="2">
        <f>MACD!E712</f>
        <v>4.0960500554451329E-2</v>
      </c>
      <c r="E712" s="2">
        <f>MACD!F712</f>
        <v>0.15369113577644133</v>
      </c>
      <c r="F712" s="2">
        <f>'Moving Avg'!D712</f>
        <v>28.014999999999997</v>
      </c>
      <c r="G712" s="2">
        <f>'Moving Avg'!F712</f>
        <v>28.123099999999994</v>
      </c>
      <c r="H712" s="2">
        <f>'Moving Avg'!G712</f>
        <v>28.54000000000001</v>
      </c>
      <c r="I712" s="2">
        <f>'Moving Avg'!H712</f>
        <v>29.473354999999998</v>
      </c>
      <c r="J712" s="6" t="str">
        <f>OBV!F712</f>
        <v>NEUTRAL</v>
      </c>
      <c r="K712" s="6" t="str">
        <f>OBV!G712</f>
        <v>NEUTRAL</v>
      </c>
      <c r="L712" s="6" t="str">
        <f>OBV!H712</f>
        <v>NEUTRAL</v>
      </c>
      <c r="M712" s="8">
        <f t="shared" si="110"/>
        <v>50</v>
      </c>
      <c r="N712" s="8">
        <f t="shared" si="111"/>
        <v>100</v>
      </c>
      <c r="O712" s="8">
        <f t="shared" si="112"/>
        <v>0</v>
      </c>
      <c r="P712" s="8">
        <f t="shared" si="113"/>
        <v>33</v>
      </c>
      <c r="Q712" s="9">
        <f t="shared" si="114"/>
        <v>57.45</v>
      </c>
      <c r="R712" s="9">
        <f t="shared" si="115"/>
        <v>38.25</v>
      </c>
      <c r="S712" s="9">
        <f t="shared" si="116"/>
        <v>37.35</v>
      </c>
      <c r="T712" s="9">
        <f t="shared" si="117"/>
        <v>45.75</v>
      </c>
      <c r="U712" s="8">
        <f t="shared" si="118"/>
        <v>44.35</v>
      </c>
      <c r="V712" s="8">
        <f t="shared" si="119"/>
        <v>44.7</v>
      </c>
    </row>
    <row r="713" spans="1:22" ht="13.5" x14ac:dyDescent="0.25">
      <c r="A713" s="3">
        <f>RSI!A713</f>
        <v>43041</v>
      </c>
      <c r="B713" s="2">
        <f>RSI!B713</f>
        <v>28.015000000000001</v>
      </c>
      <c r="C713" s="2">
        <f>RSI!I713</f>
        <v>27.33406444563532</v>
      </c>
      <c r="D713" s="2">
        <f>MACD!E713</f>
        <v>2.3654926999750359E-2</v>
      </c>
      <c r="E713" s="2">
        <f>MACD!F713</f>
        <v>0.12768389402110314</v>
      </c>
      <c r="F713" s="2">
        <f>'Moving Avg'!D713</f>
        <v>28.014999999999997</v>
      </c>
      <c r="G713" s="2">
        <f>'Moving Avg'!F713</f>
        <v>28.077399999999994</v>
      </c>
      <c r="H713" s="2">
        <f>'Moving Avg'!G713</f>
        <v>28.554800000000014</v>
      </c>
      <c r="I713" s="2">
        <f>'Moving Avg'!H713</f>
        <v>29.443325000000002</v>
      </c>
      <c r="J713" s="6" t="str">
        <f>OBV!F713</f>
        <v>NEUTRAL</v>
      </c>
      <c r="K713" s="6" t="str">
        <f>OBV!G713</f>
        <v>NEUTRAL</v>
      </c>
      <c r="L713" s="6" t="str">
        <f>OBV!H713</f>
        <v>NEUTRAL</v>
      </c>
      <c r="M713" s="8">
        <f t="shared" si="110"/>
        <v>50</v>
      </c>
      <c r="N713" s="8">
        <f t="shared" si="111"/>
        <v>100</v>
      </c>
      <c r="O713" s="8">
        <f t="shared" si="112"/>
        <v>0</v>
      </c>
      <c r="P713" s="8">
        <f t="shared" si="113"/>
        <v>33</v>
      </c>
      <c r="Q713" s="9">
        <f t="shared" si="114"/>
        <v>57.45</v>
      </c>
      <c r="R713" s="9">
        <f t="shared" si="115"/>
        <v>38.25</v>
      </c>
      <c r="S713" s="9">
        <f t="shared" si="116"/>
        <v>37.35</v>
      </c>
      <c r="T713" s="9">
        <f t="shared" si="117"/>
        <v>45.75</v>
      </c>
      <c r="U713" s="8">
        <f t="shared" si="118"/>
        <v>44.35</v>
      </c>
      <c r="V713" s="8">
        <f t="shared" si="119"/>
        <v>44.7</v>
      </c>
    </row>
    <row r="714" spans="1:22" ht="13.5" x14ac:dyDescent="0.25">
      <c r="A714" s="3">
        <f>RSI!A714</f>
        <v>43042</v>
      </c>
      <c r="B714" s="2">
        <f>RSI!B714</f>
        <v>28.015000000000001</v>
      </c>
      <c r="C714" s="2">
        <f>RSI!I714</f>
        <v>27.33406444563532</v>
      </c>
      <c r="D714" s="2">
        <f>MACD!E714</f>
        <v>1.0396657952622235E-2</v>
      </c>
      <c r="E714" s="2">
        <f>MACD!F714</f>
        <v>0.10422644680740697</v>
      </c>
      <c r="F714" s="2">
        <f>'Moving Avg'!D714</f>
        <v>28.014999999999997</v>
      </c>
      <c r="G714" s="2">
        <f>'Moving Avg'!F714</f>
        <v>28.031699999999994</v>
      </c>
      <c r="H714" s="2">
        <f>'Moving Avg'!G714</f>
        <v>28.553300000000018</v>
      </c>
      <c r="I714" s="2">
        <f>'Moving Avg'!H714</f>
        <v>29.420909999999999</v>
      </c>
      <c r="J714" s="6" t="str">
        <f>OBV!F714</f>
        <v>NEUTRAL</v>
      </c>
      <c r="K714" s="6" t="str">
        <f>OBV!G714</f>
        <v>NEUTRAL</v>
      </c>
      <c r="L714" s="6" t="str">
        <f>OBV!H714</f>
        <v>NEUTRAL</v>
      </c>
      <c r="M714" s="8">
        <f t="shared" si="110"/>
        <v>50</v>
      </c>
      <c r="N714" s="8">
        <f t="shared" si="111"/>
        <v>100</v>
      </c>
      <c r="O714" s="8">
        <f t="shared" si="112"/>
        <v>0</v>
      </c>
      <c r="P714" s="8">
        <f t="shared" si="113"/>
        <v>33</v>
      </c>
      <c r="Q714" s="9">
        <f t="shared" si="114"/>
        <v>57.45</v>
      </c>
      <c r="R714" s="9">
        <f t="shared" si="115"/>
        <v>38.25</v>
      </c>
      <c r="S714" s="9">
        <f t="shared" si="116"/>
        <v>37.35</v>
      </c>
      <c r="T714" s="9">
        <f t="shared" si="117"/>
        <v>45.75</v>
      </c>
      <c r="U714" s="8">
        <f t="shared" si="118"/>
        <v>44.35</v>
      </c>
      <c r="V714" s="8">
        <f t="shared" si="119"/>
        <v>44.7</v>
      </c>
    </row>
    <row r="715" spans="1:22" ht="13.5" x14ac:dyDescent="0.25">
      <c r="A715" s="3">
        <f>RSI!A715</f>
        <v>43045</v>
      </c>
      <c r="B715" s="2">
        <f>RSI!B715</f>
        <v>28.015000000000001</v>
      </c>
      <c r="C715" s="2">
        <f>RSI!I715</f>
        <v>27.33406444563532</v>
      </c>
      <c r="D715" s="2">
        <f>MACD!E715</f>
        <v>-3.2770323870085605E-2</v>
      </c>
      <c r="E715" s="2">
        <f>MACD!F715</f>
        <v>7.6827092671908459E-2</v>
      </c>
      <c r="F715" s="2">
        <f>'Moving Avg'!D715</f>
        <v>28.014999999999997</v>
      </c>
      <c r="G715" s="2">
        <f>'Moving Avg'!F715</f>
        <v>28.029199999999996</v>
      </c>
      <c r="H715" s="2">
        <f>'Moving Avg'!G715</f>
        <v>28.551800000000018</v>
      </c>
      <c r="I715" s="2">
        <f>'Moving Avg'!H715</f>
        <v>29.398495000000004</v>
      </c>
      <c r="J715" s="6" t="str">
        <f>OBV!F715</f>
        <v>NEUTRAL</v>
      </c>
      <c r="K715" s="6" t="str">
        <f>OBV!G715</f>
        <v>NEUTRAL</v>
      </c>
      <c r="L715" s="6" t="str">
        <f>OBV!H715</f>
        <v>NEUTRAL</v>
      </c>
      <c r="M715" s="8">
        <f t="shared" si="110"/>
        <v>50</v>
      </c>
      <c r="N715" s="8">
        <f t="shared" si="111"/>
        <v>100</v>
      </c>
      <c r="O715" s="8">
        <f t="shared" si="112"/>
        <v>0</v>
      </c>
      <c r="P715" s="8">
        <f t="shared" si="113"/>
        <v>33</v>
      </c>
      <c r="Q715" s="9">
        <f t="shared" si="114"/>
        <v>57.45</v>
      </c>
      <c r="R715" s="9">
        <f t="shared" si="115"/>
        <v>38.25</v>
      </c>
      <c r="S715" s="9">
        <f t="shared" si="116"/>
        <v>37.35</v>
      </c>
      <c r="T715" s="9">
        <f t="shared" si="117"/>
        <v>45.75</v>
      </c>
      <c r="U715" s="8">
        <f t="shared" si="118"/>
        <v>44.35</v>
      </c>
      <c r="V715" s="8">
        <f t="shared" si="119"/>
        <v>44.7</v>
      </c>
    </row>
    <row r="716" spans="1:22" ht="13.5" x14ac:dyDescent="0.25">
      <c r="A716" s="3">
        <f>RSI!A716</f>
        <v>43046</v>
      </c>
      <c r="B716" s="2">
        <f>RSI!B716</f>
        <v>28.015000000000001</v>
      </c>
      <c r="C716" s="2">
        <f>RSI!I716</f>
        <v>27.33406444563532</v>
      </c>
      <c r="D716" s="2">
        <f>MACD!E716</f>
        <v>-4.2570434142916724E-2</v>
      </c>
      <c r="E716" s="2">
        <f>MACD!F716</f>
        <v>5.2947587308943424E-2</v>
      </c>
      <c r="F716" s="2">
        <f>'Moving Avg'!D716</f>
        <v>28.014999999999997</v>
      </c>
      <c r="G716" s="2">
        <f>'Moving Avg'!F716</f>
        <v>28.026699999999995</v>
      </c>
      <c r="H716" s="2">
        <f>'Moving Avg'!G716</f>
        <v>28.533520000000021</v>
      </c>
      <c r="I716" s="2">
        <f>'Moving Avg'!H716</f>
        <v>29.376080000000002</v>
      </c>
      <c r="J716" s="6" t="str">
        <f>OBV!F716</f>
        <v>NEUTRAL</v>
      </c>
      <c r="K716" s="6" t="str">
        <f>OBV!G716</f>
        <v>NEUTRAL</v>
      </c>
      <c r="L716" s="6" t="str">
        <f>OBV!H716</f>
        <v>NEUTRAL</v>
      </c>
      <c r="M716" s="8">
        <f t="shared" si="110"/>
        <v>50</v>
      </c>
      <c r="N716" s="8">
        <f t="shared" si="111"/>
        <v>100</v>
      </c>
      <c r="O716" s="8">
        <f t="shared" si="112"/>
        <v>0</v>
      </c>
      <c r="P716" s="8">
        <f t="shared" si="113"/>
        <v>33</v>
      </c>
      <c r="Q716" s="9">
        <f t="shared" si="114"/>
        <v>57.45</v>
      </c>
      <c r="R716" s="9">
        <f t="shared" si="115"/>
        <v>38.25</v>
      </c>
      <c r="S716" s="9">
        <f t="shared" si="116"/>
        <v>37.35</v>
      </c>
      <c r="T716" s="9">
        <f t="shared" si="117"/>
        <v>45.75</v>
      </c>
      <c r="U716" s="8">
        <f t="shared" si="118"/>
        <v>44.35</v>
      </c>
      <c r="V716" s="8">
        <f t="shared" si="119"/>
        <v>44.7</v>
      </c>
    </row>
    <row r="717" spans="1:22" ht="13.5" x14ac:dyDescent="0.25">
      <c r="A717" s="3">
        <f>RSI!A717</f>
        <v>43047</v>
      </c>
      <c r="B717" s="2">
        <f>RSI!B717</f>
        <v>28.015000000000001</v>
      </c>
      <c r="C717" s="2">
        <f>RSI!I717</f>
        <v>27.33406444563532</v>
      </c>
      <c r="D717" s="2">
        <f>MACD!E717</f>
        <v>-4.9763450064446602E-2</v>
      </c>
      <c r="E717" s="2">
        <f>MACD!F717</f>
        <v>3.2405379834265419E-2</v>
      </c>
      <c r="F717" s="2">
        <f>'Moving Avg'!D717</f>
        <v>28.014999999999997</v>
      </c>
      <c r="G717" s="2">
        <f>'Moving Avg'!F717</f>
        <v>28.024199999999997</v>
      </c>
      <c r="H717" s="2">
        <f>'Moving Avg'!G717</f>
        <v>28.51524000000002</v>
      </c>
      <c r="I717" s="2">
        <f>'Moving Avg'!H717</f>
        <v>29.353665000000007</v>
      </c>
      <c r="J717" s="6" t="str">
        <f>OBV!F717</f>
        <v>BULLISH</v>
      </c>
      <c r="K717" s="6" t="str">
        <f>OBV!G717</f>
        <v>NEUTRAL</v>
      </c>
      <c r="L717" s="6" t="str">
        <f>OBV!H717</f>
        <v>CONFIRMED BULLISH</v>
      </c>
      <c r="M717" s="8">
        <f t="shared" si="110"/>
        <v>50</v>
      </c>
      <c r="N717" s="8">
        <f t="shared" si="111"/>
        <v>100</v>
      </c>
      <c r="O717" s="8">
        <f t="shared" si="112"/>
        <v>0</v>
      </c>
      <c r="P717" s="8">
        <f t="shared" si="113"/>
        <v>83.5</v>
      </c>
      <c r="Q717" s="9">
        <f t="shared" si="114"/>
        <v>65.025000000000006</v>
      </c>
      <c r="R717" s="9">
        <f t="shared" si="115"/>
        <v>50.875</v>
      </c>
      <c r="S717" s="9">
        <f t="shared" si="116"/>
        <v>60.075000000000003</v>
      </c>
      <c r="T717" s="9">
        <f t="shared" si="117"/>
        <v>58.375</v>
      </c>
      <c r="U717" s="8">
        <f t="shared" si="118"/>
        <v>58.658333333333339</v>
      </c>
      <c r="V717" s="8">
        <f t="shared" si="119"/>
        <v>58.587500000000006</v>
      </c>
    </row>
    <row r="718" spans="1:22" ht="13.5" x14ac:dyDescent="0.25">
      <c r="A718" s="3">
        <f>RSI!A718</f>
        <v>43048</v>
      </c>
      <c r="B718" s="2">
        <f>RSI!B718</f>
        <v>28.263999999999999</v>
      </c>
      <c r="C718" s="2">
        <f>RSI!I718</f>
        <v>56.239089402887245</v>
      </c>
      <c r="D718" s="2">
        <f>MACD!E718</f>
        <v>-7.3276343449531822E-2</v>
      </c>
      <c r="E718" s="2">
        <f>MACD!F718</f>
        <v>1.126903517750597E-2</v>
      </c>
      <c r="F718" s="2">
        <f>'Moving Avg'!D718</f>
        <v>28.064800000000002</v>
      </c>
      <c r="G718" s="2">
        <f>'Moving Avg'!F718</f>
        <v>28.034149999999993</v>
      </c>
      <c r="H718" s="2">
        <f>'Moving Avg'!G718</f>
        <v>28.501940000000022</v>
      </c>
      <c r="I718" s="2">
        <f>'Moving Avg'!H718</f>
        <v>29.332495000000005</v>
      </c>
      <c r="J718" s="6" t="str">
        <f>OBV!F718</f>
        <v>BULLISH</v>
      </c>
      <c r="K718" s="6" t="str">
        <f>OBV!G718</f>
        <v>NEUTRAL</v>
      </c>
      <c r="L718" s="6" t="str">
        <f>OBV!H718</f>
        <v>CONFIRMED BULLISH</v>
      </c>
      <c r="M718" s="8">
        <f t="shared" si="110"/>
        <v>25</v>
      </c>
      <c r="N718" s="8">
        <f t="shared" si="111"/>
        <v>100</v>
      </c>
      <c r="O718" s="8">
        <f t="shared" si="112"/>
        <v>0</v>
      </c>
      <c r="P718" s="8">
        <f t="shared" si="113"/>
        <v>83.5</v>
      </c>
      <c r="Q718" s="9">
        <f t="shared" si="114"/>
        <v>56.274999999999999</v>
      </c>
      <c r="R718" s="9">
        <f t="shared" si="115"/>
        <v>45.875</v>
      </c>
      <c r="S718" s="9">
        <f t="shared" si="116"/>
        <v>56.325000000000003</v>
      </c>
      <c r="T718" s="9">
        <f t="shared" si="117"/>
        <v>52.125</v>
      </c>
      <c r="U718" s="8">
        <f t="shared" si="118"/>
        <v>52.82500000000001</v>
      </c>
      <c r="V718" s="8">
        <f t="shared" si="119"/>
        <v>52.650000000000006</v>
      </c>
    </row>
    <row r="719" spans="1:22" ht="13.5" x14ac:dyDescent="0.25">
      <c r="A719" s="3">
        <f>RSI!A719</f>
        <v>43049</v>
      </c>
      <c r="B719" s="2">
        <f>RSI!B719</f>
        <v>28.263999999999999</v>
      </c>
      <c r="C719" s="2">
        <f>RSI!I719</f>
        <v>56.239089402887238</v>
      </c>
      <c r="D719" s="2">
        <f>MACD!E719</f>
        <v>-9.3700674808790296E-2</v>
      </c>
      <c r="E719" s="2">
        <f>MACD!F719</f>
        <v>-9.7249068197532845E-3</v>
      </c>
      <c r="F719" s="2">
        <f>'Moving Avg'!D719</f>
        <v>28.114600000000003</v>
      </c>
      <c r="G719" s="2">
        <f>'Moving Avg'!F719</f>
        <v>28.044099999999993</v>
      </c>
      <c r="H719" s="2">
        <f>'Moving Avg'!G719</f>
        <v>28.488640000000022</v>
      </c>
      <c r="I719" s="2">
        <f>'Moving Avg'!H719</f>
        <v>29.311325000000007</v>
      </c>
      <c r="J719" s="6" t="str">
        <f>OBV!F719</f>
        <v>BULLISH</v>
      </c>
      <c r="K719" s="6" t="str">
        <f>OBV!G719</f>
        <v>NEUTRAL</v>
      </c>
      <c r="L719" s="6" t="str">
        <f>OBV!H719</f>
        <v>CONFIRMED BULLISH</v>
      </c>
      <c r="M719" s="8">
        <f t="shared" si="110"/>
        <v>25</v>
      </c>
      <c r="N719" s="8">
        <f t="shared" si="111"/>
        <v>100</v>
      </c>
      <c r="O719" s="8">
        <f t="shared" si="112"/>
        <v>0</v>
      </c>
      <c r="P719" s="8">
        <f t="shared" si="113"/>
        <v>83.5</v>
      </c>
      <c r="Q719" s="9">
        <f t="shared" si="114"/>
        <v>56.274999999999999</v>
      </c>
      <c r="R719" s="9">
        <f t="shared" si="115"/>
        <v>45.875</v>
      </c>
      <c r="S719" s="9">
        <f t="shared" si="116"/>
        <v>56.325000000000003</v>
      </c>
      <c r="T719" s="9">
        <f t="shared" si="117"/>
        <v>52.125</v>
      </c>
      <c r="U719" s="8">
        <f t="shared" si="118"/>
        <v>52.82500000000001</v>
      </c>
      <c r="V719" s="8">
        <f t="shared" si="119"/>
        <v>52.650000000000006</v>
      </c>
    </row>
    <row r="720" spans="1:22" ht="13.5" x14ac:dyDescent="0.25">
      <c r="A720" s="3">
        <f>RSI!A720</f>
        <v>43052</v>
      </c>
      <c r="B720" s="2">
        <f>RSI!B720</f>
        <v>28.263999999999999</v>
      </c>
      <c r="C720" s="2">
        <f>RSI!I720</f>
        <v>56.239089402887238</v>
      </c>
      <c r="D720" s="2">
        <f>MACD!E720</f>
        <v>-0.11147243670212248</v>
      </c>
      <c r="E720" s="2">
        <f>MACD!F720</f>
        <v>-3.0074412796227124E-2</v>
      </c>
      <c r="F720" s="2">
        <f>'Moving Avg'!D720</f>
        <v>28.164400000000001</v>
      </c>
      <c r="G720" s="2">
        <f>'Moving Avg'!F720</f>
        <v>28.054049999999997</v>
      </c>
      <c r="H720" s="2">
        <f>'Moving Avg'!G720</f>
        <v>28.475340000000021</v>
      </c>
      <c r="I720" s="2">
        <f>'Moving Avg'!H720</f>
        <v>29.290155000000009</v>
      </c>
      <c r="J720" s="6" t="str">
        <f>OBV!F720</f>
        <v>BULLISH</v>
      </c>
      <c r="K720" s="6" t="str">
        <f>OBV!G720</f>
        <v>NEUTRAL</v>
      </c>
      <c r="L720" s="6" t="str">
        <f>OBV!H720</f>
        <v>CONFIRMED BULLISH</v>
      </c>
      <c r="M720" s="8">
        <f t="shared" si="110"/>
        <v>25</v>
      </c>
      <c r="N720" s="8">
        <f t="shared" si="111"/>
        <v>100</v>
      </c>
      <c r="O720" s="8">
        <f t="shared" si="112"/>
        <v>0</v>
      </c>
      <c r="P720" s="8">
        <f t="shared" si="113"/>
        <v>83.5</v>
      </c>
      <c r="Q720" s="9">
        <f t="shared" si="114"/>
        <v>56.274999999999999</v>
      </c>
      <c r="R720" s="9">
        <f t="shared" si="115"/>
        <v>45.875</v>
      </c>
      <c r="S720" s="9">
        <f t="shared" si="116"/>
        <v>56.325000000000003</v>
      </c>
      <c r="T720" s="9">
        <f t="shared" si="117"/>
        <v>52.125</v>
      </c>
      <c r="U720" s="8">
        <f t="shared" si="118"/>
        <v>52.82500000000001</v>
      </c>
      <c r="V720" s="8">
        <f t="shared" si="119"/>
        <v>52.650000000000006</v>
      </c>
    </row>
    <row r="721" spans="1:22" ht="13.5" x14ac:dyDescent="0.25">
      <c r="A721" s="3">
        <f>RSI!A721</f>
        <v>43053</v>
      </c>
      <c r="B721" s="2">
        <f>RSI!B721</f>
        <v>28.263999999999999</v>
      </c>
      <c r="C721" s="2">
        <f>RSI!I721</f>
        <v>56.239089402887238</v>
      </c>
      <c r="D721" s="2">
        <f>MACD!E721</f>
        <v>-0.12696344745385701</v>
      </c>
      <c r="E721" s="2">
        <f>MACD!F721</f>
        <v>-4.9452219727753106E-2</v>
      </c>
      <c r="F721" s="2">
        <f>'Moving Avg'!D721</f>
        <v>28.214199999999998</v>
      </c>
      <c r="G721" s="2">
        <f>'Moving Avg'!F721</f>
        <v>28.063999999999993</v>
      </c>
      <c r="H721" s="2">
        <f>'Moving Avg'!G721</f>
        <v>28.462040000000016</v>
      </c>
      <c r="I721" s="2">
        <f>'Moving Avg'!H721</f>
        <v>29.268985000000011</v>
      </c>
      <c r="J721" s="6" t="str">
        <f>OBV!F721</f>
        <v>BULLISH</v>
      </c>
      <c r="K721" s="6" t="str">
        <f>OBV!G721</f>
        <v>NEUTRAL</v>
      </c>
      <c r="L721" s="6" t="str">
        <f>OBV!H721</f>
        <v>CONFIRMED BULLISH</v>
      </c>
      <c r="M721" s="8">
        <f t="shared" si="110"/>
        <v>25</v>
      </c>
      <c r="N721" s="8">
        <f t="shared" si="111"/>
        <v>100</v>
      </c>
      <c r="O721" s="8">
        <f t="shared" si="112"/>
        <v>0</v>
      </c>
      <c r="P721" s="8">
        <f t="shared" si="113"/>
        <v>83.5</v>
      </c>
      <c r="Q721" s="9">
        <f t="shared" si="114"/>
        <v>56.274999999999999</v>
      </c>
      <c r="R721" s="9">
        <f t="shared" si="115"/>
        <v>45.875</v>
      </c>
      <c r="S721" s="9">
        <f t="shared" si="116"/>
        <v>56.325000000000003</v>
      </c>
      <c r="T721" s="9">
        <f t="shared" si="117"/>
        <v>52.125</v>
      </c>
      <c r="U721" s="8">
        <f t="shared" si="118"/>
        <v>52.82500000000001</v>
      </c>
      <c r="V721" s="8">
        <f t="shared" si="119"/>
        <v>52.650000000000006</v>
      </c>
    </row>
    <row r="722" spans="1:22" ht="13.5" x14ac:dyDescent="0.25">
      <c r="A722" s="3">
        <f>RSI!A722</f>
        <v>43054</v>
      </c>
      <c r="B722" s="2">
        <f>RSI!B722</f>
        <v>28.431000000000001</v>
      </c>
      <c r="C722" s="2">
        <f>RSI!I722</f>
        <v>67.795342044359529</v>
      </c>
      <c r="D722" s="2">
        <f>MACD!E722</f>
        <v>-0.1528613795533218</v>
      </c>
      <c r="E722" s="2">
        <f>MACD!F722</f>
        <v>-7.013405169286685E-2</v>
      </c>
      <c r="F722" s="2">
        <f>'Moving Avg'!D722</f>
        <v>28.2974</v>
      </c>
      <c r="G722" s="2">
        <f>'Moving Avg'!F722</f>
        <v>28.082299999999996</v>
      </c>
      <c r="H722" s="2">
        <f>'Moving Avg'!G722</f>
        <v>28.452080000000013</v>
      </c>
      <c r="I722" s="2">
        <f>'Moving Avg'!H722</f>
        <v>29.248650000000012</v>
      </c>
      <c r="J722" s="6" t="str">
        <f>OBV!F722</f>
        <v>BULLISH</v>
      </c>
      <c r="K722" s="6" t="str">
        <f>OBV!G722</f>
        <v>NEUTRAL</v>
      </c>
      <c r="L722" s="6" t="str">
        <f>OBV!H722</f>
        <v>CONFIRMED BULLISH</v>
      </c>
      <c r="M722" s="8">
        <f t="shared" si="110"/>
        <v>25</v>
      </c>
      <c r="N722" s="8">
        <f t="shared" si="111"/>
        <v>100</v>
      </c>
      <c r="O722" s="8">
        <f t="shared" si="112"/>
        <v>0</v>
      </c>
      <c r="P722" s="8">
        <f t="shared" si="113"/>
        <v>83.5</v>
      </c>
      <c r="Q722" s="9">
        <f t="shared" si="114"/>
        <v>56.274999999999999</v>
      </c>
      <c r="R722" s="9">
        <f t="shared" si="115"/>
        <v>45.875</v>
      </c>
      <c r="S722" s="9">
        <f t="shared" si="116"/>
        <v>56.325000000000003</v>
      </c>
      <c r="T722" s="9">
        <f t="shared" si="117"/>
        <v>52.125</v>
      </c>
      <c r="U722" s="8">
        <f t="shared" si="118"/>
        <v>52.82500000000001</v>
      </c>
      <c r="V722" s="8">
        <f t="shared" si="119"/>
        <v>52.650000000000006</v>
      </c>
    </row>
    <row r="723" spans="1:22" ht="13.5" x14ac:dyDescent="0.25">
      <c r="A723" s="3">
        <f>RSI!A723</f>
        <v>43055</v>
      </c>
      <c r="B723" s="2">
        <f>RSI!B723</f>
        <v>28.431000000000001</v>
      </c>
      <c r="C723" s="2">
        <f>RSI!I723</f>
        <v>67.795342044359529</v>
      </c>
      <c r="D723" s="2">
        <f>MACD!E723</f>
        <v>-0.17615051291269168</v>
      </c>
      <c r="E723" s="2">
        <f>MACD!F723</f>
        <v>-9.1337343936831822E-2</v>
      </c>
      <c r="F723" s="2">
        <f>'Moving Avg'!D723</f>
        <v>28.3308</v>
      </c>
      <c r="G723" s="2">
        <f>'Moving Avg'!F723</f>
        <v>28.100599999999996</v>
      </c>
      <c r="H723" s="2">
        <f>'Moving Avg'!G723</f>
        <v>28.442120000000013</v>
      </c>
      <c r="I723" s="2">
        <f>'Moving Avg'!H723</f>
        <v>29.228315000000006</v>
      </c>
      <c r="J723" s="6" t="str">
        <f>OBV!F723</f>
        <v>BULLISH</v>
      </c>
      <c r="K723" s="6" t="str">
        <f>OBV!G723</f>
        <v>NEUTRAL</v>
      </c>
      <c r="L723" s="6" t="str">
        <f>OBV!H723</f>
        <v>CONFIRMED BULLISH</v>
      </c>
      <c r="M723" s="8">
        <f t="shared" si="110"/>
        <v>25</v>
      </c>
      <c r="N723" s="8">
        <f t="shared" si="111"/>
        <v>100</v>
      </c>
      <c r="O723" s="8">
        <f t="shared" si="112"/>
        <v>0</v>
      </c>
      <c r="P723" s="8">
        <f t="shared" si="113"/>
        <v>83.5</v>
      </c>
      <c r="Q723" s="9">
        <f t="shared" si="114"/>
        <v>56.274999999999999</v>
      </c>
      <c r="R723" s="9">
        <f t="shared" si="115"/>
        <v>45.875</v>
      </c>
      <c r="S723" s="9">
        <f t="shared" si="116"/>
        <v>56.325000000000003</v>
      </c>
      <c r="T723" s="9">
        <f t="shared" si="117"/>
        <v>52.125</v>
      </c>
      <c r="U723" s="8">
        <f t="shared" si="118"/>
        <v>52.82500000000001</v>
      </c>
      <c r="V723" s="8">
        <f t="shared" si="119"/>
        <v>52.650000000000006</v>
      </c>
    </row>
    <row r="724" spans="1:22" ht="13.5" x14ac:dyDescent="0.25">
      <c r="A724" s="3">
        <f>RSI!A724</f>
        <v>43056</v>
      </c>
      <c r="B724" s="2">
        <f>RSI!B724</f>
        <v>28.431000000000001</v>
      </c>
      <c r="C724" s="2">
        <f>RSI!I724</f>
        <v>67.795342044359529</v>
      </c>
      <c r="D724" s="2">
        <f>MACD!E724</f>
        <v>-0.19713031240606682</v>
      </c>
      <c r="E724" s="2">
        <f>MACD!F724</f>
        <v>-0.11249593763067883</v>
      </c>
      <c r="F724" s="2">
        <f>'Moving Avg'!D724</f>
        <v>28.3642</v>
      </c>
      <c r="G724" s="2">
        <f>'Moving Avg'!F724</f>
        <v>28.118899999999996</v>
      </c>
      <c r="H724" s="2">
        <f>'Moving Avg'!G724</f>
        <v>28.432160000000014</v>
      </c>
      <c r="I724" s="2">
        <f>'Moving Avg'!H724</f>
        <v>29.212845000000005</v>
      </c>
      <c r="J724" s="6" t="str">
        <f>OBV!F724</f>
        <v>BULLISH</v>
      </c>
      <c r="K724" s="6" t="str">
        <f>OBV!G724</f>
        <v>NEUTRAL</v>
      </c>
      <c r="L724" s="6" t="str">
        <f>OBV!H724</f>
        <v>CONFIRMED BULLISH</v>
      </c>
      <c r="M724" s="8">
        <f t="shared" si="110"/>
        <v>25</v>
      </c>
      <c r="N724" s="8">
        <f t="shared" si="111"/>
        <v>100</v>
      </c>
      <c r="O724" s="8">
        <f t="shared" si="112"/>
        <v>0</v>
      </c>
      <c r="P724" s="8">
        <f t="shared" si="113"/>
        <v>83.5</v>
      </c>
      <c r="Q724" s="9">
        <f t="shared" si="114"/>
        <v>56.274999999999999</v>
      </c>
      <c r="R724" s="9">
        <f t="shared" si="115"/>
        <v>45.875</v>
      </c>
      <c r="S724" s="9">
        <f t="shared" si="116"/>
        <v>56.325000000000003</v>
      </c>
      <c r="T724" s="9">
        <f t="shared" si="117"/>
        <v>52.125</v>
      </c>
      <c r="U724" s="8">
        <f t="shared" si="118"/>
        <v>52.82500000000001</v>
      </c>
      <c r="V724" s="8">
        <f t="shared" si="119"/>
        <v>52.650000000000006</v>
      </c>
    </row>
    <row r="725" spans="1:22" ht="13.5" x14ac:dyDescent="0.25">
      <c r="A725" s="3">
        <f>RSI!A725</f>
        <v>43059</v>
      </c>
      <c r="B725" s="2">
        <f>RSI!B725</f>
        <v>28.431000000000001</v>
      </c>
      <c r="C725" s="2">
        <f>RSI!I725</f>
        <v>67.795342044359529</v>
      </c>
      <c r="D725" s="2">
        <f>MACD!E725</f>
        <v>-0.21606171870536883</v>
      </c>
      <c r="E725" s="2">
        <f>MACD!F725</f>
        <v>-0.13320909384561685</v>
      </c>
      <c r="F725" s="2">
        <f>'Moving Avg'!D725</f>
        <v>28.397600000000001</v>
      </c>
      <c r="G725" s="2">
        <f>'Moving Avg'!F725</f>
        <v>28.147999999999996</v>
      </c>
      <c r="H725" s="2">
        <f>'Moving Avg'!G725</f>
        <v>28.422200000000011</v>
      </c>
      <c r="I725" s="2">
        <f>'Moving Avg'!H725</f>
        <v>29.197375000000001</v>
      </c>
      <c r="J725" s="6" t="str">
        <f>OBV!F725</f>
        <v>BULLISH</v>
      </c>
      <c r="K725" s="6" t="str">
        <f>OBV!G725</f>
        <v>NEUTRAL</v>
      </c>
      <c r="L725" s="6" t="str">
        <f>OBV!H725</f>
        <v>CONFIRMED BULLISH</v>
      </c>
      <c r="M725" s="8">
        <f t="shared" si="110"/>
        <v>25</v>
      </c>
      <c r="N725" s="8">
        <f t="shared" si="111"/>
        <v>100</v>
      </c>
      <c r="O725" s="8">
        <f t="shared" si="112"/>
        <v>0</v>
      </c>
      <c r="P725" s="8">
        <f t="shared" si="113"/>
        <v>83.5</v>
      </c>
      <c r="Q725" s="9">
        <f t="shared" si="114"/>
        <v>56.274999999999999</v>
      </c>
      <c r="R725" s="9">
        <f t="shared" si="115"/>
        <v>45.875</v>
      </c>
      <c r="S725" s="9">
        <f t="shared" si="116"/>
        <v>56.325000000000003</v>
      </c>
      <c r="T725" s="9">
        <f t="shared" si="117"/>
        <v>52.125</v>
      </c>
      <c r="U725" s="8">
        <f t="shared" si="118"/>
        <v>52.82500000000001</v>
      </c>
      <c r="V725" s="8">
        <f t="shared" si="119"/>
        <v>52.650000000000006</v>
      </c>
    </row>
    <row r="726" spans="1:22" ht="13.5" x14ac:dyDescent="0.25">
      <c r="A726" s="3">
        <f>RSI!A726</f>
        <v>43060</v>
      </c>
      <c r="B726" s="2">
        <f>RSI!B726</f>
        <v>28.431000000000001</v>
      </c>
      <c r="C726" s="2">
        <f>RSI!I726</f>
        <v>67.795342044359529</v>
      </c>
      <c r="D726" s="2">
        <f>MACD!E726</f>
        <v>-0.23317251602014721</v>
      </c>
      <c r="E726" s="2">
        <f>MACD!F726</f>
        <v>-0.15320177828052295</v>
      </c>
      <c r="F726" s="2">
        <f>'Moving Avg'!D726</f>
        <v>28.431000000000001</v>
      </c>
      <c r="G726" s="2">
        <f>'Moving Avg'!F726</f>
        <v>28.168799999999997</v>
      </c>
      <c r="H726" s="2">
        <f>'Moving Avg'!G726</f>
        <v>28.412240000000011</v>
      </c>
      <c r="I726" s="2">
        <f>'Moving Avg'!H726</f>
        <v>29.18899</v>
      </c>
      <c r="J726" s="6" t="str">
        <f>OBV!F726</f>
        <v>NEUTRAL</v>
      </c>
      <c r="K726" s="6" t="str">
        <f>OBV!G726</f>
        <v>NEUTRAL</v>
      </c>
      <c r="L726" s="6" t="str">
        <f>OBV!H726</f>
        <v>NEUTRAL</v>
      </c>
      <c r="M726" s="8">
        <f t="shared" si="110"/>
        <v>25</v>
      </c>
      <c r="N726" s="8">
        <f t="shared" si="111"/>
        <v>100</v>
      </c>
      <c r="O726" s="8">
        <f t="shared" si="112"/>
        <v>0</v>
      </c>
      <c r="P726" s="8">
        <f t="shared" si="113"/>
        <v>33</v>
      </c>
      <c r="Q726" s="9">
        <f t="shared" si="114"/>
        <v>48.7</v>
      </c>
      <c r="R726" s="9">
        <f t="shared" si="115"/>
        <v>33.25</v>
      </c>
      <c r="S726" s="9">
        <f t="shared" si="116"/>
        <v>33.6</v>
      </c>
      <c r="T726" s="9">
        <f t="shared" si="117"/>
        <v>39.5</v>
      </c>
      <c r="U726" s="8">
        <f t="shared" si="118"/>
        <v>38.516666666666673</v>
      </c>
      <c r="V726" s="8">
        <f t="shared" si="119"/>
        <v>38.762500000000003</v>
      </c>
    </row>
    <row r="727" spans="1:22" ht="13.5" x14ac:dyDescent="0.25">
      <c r="A727" s="3">
        <f>RSI!A727</f>
        <v>43061</v>
      </c>
      <c r="B727" s="2">
        <f>RSI!B727</f>
        <v>28.431000000000001</v>
      </c>
      <c r="C727" s="2">
        <f>RSI!I727</f>
        <v>67.795342044359529</v>
      </c>
      <c r="D727" s="2">
        <f>MACD!E727</f>
        <v>-0.24866191544317218</v>
      </c>
      <c r="E727" s="2">
        <f>MACD!F727</f>
        <v>-0.17229380571305281</v>
      </c>
      <c r="F727" s="2">
        <f>'Moving Avg'!D727</f>
        <v>28.431000000000001</v>
      </c>
      <c r="G727" s="2">
        <f>'Moving Avg'!F727</f>
        <v>28.189599999999995</v>
      </c>
      <c r="H727" s="2">
        <f>'Moving Avg'!G727</f>
        <v>28.402280000000008</v>
      </c>
      <c r="I727" s="2">
        <f>'Moving Avg'!H727</f>
        <v>29.176109999999994</v>
      </c>
      <c r="J727" s="6" t="str">
        <f>OBV!F727</f>
        <v>NEUTRAL</v>
      </c>
      <c r="K727" s="6" t="str">
        <f>OBV!G727</f>
        <v>NEUTRAL</v>
      </c>
      <c r="L727" s="6" t="str">
        <f>OBV!H727</f>
        <v>NEUTRAL</v>
      </c>
      <c r="M727" s="8">
        <f t="shared" si="110"/>
        <v>25</v>
      </c>
      <c r="N727" s="8">
        <f t="shared" si="111"/>
        <v>100</v>
      </c>
      <c r="O727" s="8">
        <f t="shared" si="112"/>
        <v>0</v>
      </c>
      <c r="P727" s="8">
        <f t="shared" si="113"/>
        <v>33</v>
      </c>
      <c r="Q727" s="9">
        <f t="shared" si="114"/>
        <v>48.7</v>
      </c>
      <c r="R727" s="9">
        <f t="shared" si="115"/>
        <v>33.25</v>
      </c>
      <c r="S727" s="9">
        <f t="shared" si="116"/>
        <v>33.6</v>
      </c>
      <c r="T727" s="9">
        <f t="shared" si="117"/>
        <v>39.5</v>
      </c>
      <c r="U727" s="8">
        <f t="shared" si="118"/>
        <v>38.516666666666673</v>
      </c>
      <c r="V727" s="8">
        <f t="shared" si="119"/>
        <v>38.762500000000003</v>
      </c>
    </row>
    <row r="728" spans="1:22" ht="13.5" x14ac:dyDescent="0.25">
      <c r="A728" s="3">
        <f>RSI!A728</f>
        <v>43062</v>
      </c>
      <c r="B728" s="2">
        <f>RSI!B728</f>
        <v>28.431000000000001</v>
      </c>
      <c r="C728" s="2">
        <f>RSI!I728</f>
        <v>67.795342044359529</v>
      </c>
      <c r="D728" s="2">
        <f>MACD!E728</f>
        <v>-0.22439677920260337</v>
      </c>
      <c r="E728" s="2">
        <f>MACD!F728</f>
        <v>-0.18271440041096293</v>
      </c>
      <c r="F728" s="2">
        <f>'Moving Avg'!D728</f>
        <v>28.431000000000001</v>
      </c>
      <c r="G728" s="2">
        <f>'Moving Avg'!F728</f>
        <v>28.2104</v>
      </c>
      <c r="H728" s="2">
        <f>'Moving Avg'!G728</f>
        <v>28.392320000000005</v>
      </c>
      <c r="I728" s="2">
        <f>'Moving Avg'!H728</f>
        <v>29.163229999999988</v>
      </c>
      <c r="J728" s="6" t="str">
        <f>OBV!F728</f>
        <v>NEUTRAL</v>
      </c>
      <c r="K728" s="6" t="str">
        <f>OBV!G728</f>
        <v>NEUTRAL</v>
      </c>
      <c r="L728" s="6" t="str">
        <f>OBV!H728</f>
        <v>NEUTRAL</v>
      </c>
      <c r="M728" s="8">
        <f t="shared" si="110"/>
        <v>25</v>
      </c>
      <c r="N728" s="8">
        <f t="shared" si="111"/>
        <v>100</v>
      </c>
      <c r="O728" s="8">
        <f t="shared" si="112"/>
        <v>0</v>
      </c>
      <c r="P728" s="8">
        <f t="shared" si="113"/>
        <v>33</v>
      </c>
      <c r="Q728" s="9">
        <f t="shared" si="114"/>
        <v>48.7</v>
      </c>
      <c r="R728" s="9">
        <f t="shared" si="115"/>
        <v>33.25</v>
      </c>
      <c r="S728" s="9">
        <f t="shared" si="116"/>
        <v>33.6</v>
      </c>
      <c r="T728" s="9">
        <f t="shared" si="117"/>
        <v>39.5</v>
      </c>
      <c r="U728" s="8">
        <f t="shared" si="118"/>
        <v>38.516666666666673</v>
      </c>
      <c r="V728" s="8">
        <f t="shared" si="119"/>
        <v>38.762500000000003</v>
      </c>
    </row>
    <row r="729" spans="1:22" ht="13.5" x14ac:dyDescent="0.25">
      <c r="A729" s="3">
        <f>RSI!A729</f>
        <v>43063</v>
      </c>
      <c r="B729" s="2">
        <f>RSI!B729</f>
        <v>28.431000000000001</v>
      </c>
      <c r="C729" s="2">
        <f>RSI!I729</f>
        <v>67.795342044359529</v>
      </c>
      <c r="D729" s="2">
        <f>MACD!E729</f>
        <v>-0.20473153822548795</v>
      </c>
      <c r="E729" s="2">
        <f>MACD!F729</f>
        <v>-0.18711782797386795</v>
      </c>
      <c r="F729" s="2">
        <f>'Moving Avg'!D729</f>
        <v>28.431000000000001</v>
      </c>
      <c r="G729" s="2">
        <f>'Moving Avg'!F729</f>
        <v>28.231199999999994</v>
      </c>
      <c r="H729" s="2">
        <f>'Moving Avg'!G729</f>
        <v>28.382360000000002</v>
      </c>
      <c r="I729" s="2">
        <f>'Moving Avg'!H729</f>
        <v>29.150349999999989</v>
      </c>
      <c r="J729" s="6" t="str">
        <f>OBV!F729</f>
        <v>BEARISH</v>
      </c>
      <c r="K729" s="6" t="str">
        <f>OBV!G729</f>
        <v>NEUTRAL</v>
      </c>
      <c r="L729" s="6" t="str">
        <f>OBV!H729</f>
        <v>CONFIRMED BEARISH</v>
      </c>
      <c r="M729" s="8">
        <f t="shared" si="110"/>
        <v>25</v>
      </c>
      <c r="N729" s="8">
        <f t="shared" si="111"/>
        <v>45</v>
      </c>
      <c r="O729" s="8">
        <f t="shared" si="112"/>
        <v>0</v>
      </c>
      <c r="P729" s="8">
        <f t="shared" si="113"/>
        <v>16.5</v>
      </c>
      <c r="Q729" s="9">
        <f t="shared" si="114"/>
        <v>26.975000000000001</v>
      </c>
      <c r="R729" s="9">
        <f t="shared" si="115"/>
        <v>18.125</v>
      </c>
      <c r="S729" s="9">
        <f t="shared" si="116"/>
        <v>17.925000000000001</v>
      </c>
      <c r="T729" s="9">
        <f t="shared" si="117"/>
        <v>21.625</v>
      </c>
      <c r="U729" s="8">
        <f t="shared" si="118"/>
        <v>21.008333333333336</v>
      </c>
      <c r="V729" s="8">
        <f t="shared" si="119"/>
        <v>21.162500000000001</v>
      </c>
    </row>
    <row r="730" spans="1:22" ht="13.5" x14ac:dyDescent="0.25">
      <c r="A730" s="3">
        <f>RSI!A730</f>
        <v>43066</v>
      </c>
      <c r="B730" s="2">
        <f>RSI!B730</f>
        <v>28.263999999999999</v>
      </c>
      <c r="C730" s="2">
        <f>RSI!I730</f>
        <v>45.877155221171094</v>
      </c>
      <c r="D730" s="2">
        <f>MACD!E730</f>
        <v>-0.17652393873372674</v>
      </c>
      <c r="E730" s="2">
        <f>MACD!F730</f>
        <v>-0.18499905012583973</v>
      </c>
      <c r="F730" s="2">
        <f>'Moving Avg'!D730</f>
        <v>28.397600000000001</v>
      </c>
      <c r="G730" s="2">
        <f>'Moving Avg'!F730</f>
        <v>28.243649999999995</v>
      </c>
      <c r="H730" s="2">
        <f>'Moving Avg'!G730</f>
        <v>28.369060000000001</v>
      </c>
      <c r="I730" s="2">
        <f>'Moving Avg'!H730</f>
        <v>29.136634999999988</v>
      </c>
      <c r="J730" s="6" t="str">
        <f>OBV!F730</f>
        <v>BEARISH</v>
      </c>
      <c r="K730" s="6" t="str">
        <f>OBV!G730</f>
        <v>NEUTRAL</v>
      </c>
      <c r="L730" s="6" t="str">
        <f>OBV!H730</f>
        <v>CONFIRMED BEARISH</v>
      </c>
      <c r="M730" s="8">
        <f t="shared" si="110"/>
        <v>25</v>
      </c>
      <c r="N730" s="8">
        <f t="shared" si="111"/>
        <v>0</v>
      </c>
      <c r="O730" s="8">
        <f t="shared" si="112"/>
        <v>0</v>
      </c>
      <c r="P730" s="8">
        <f t="shared" si="113"/>
        <v>16.5</v>
      </c>
      <c r="Q730" s="9">
        <f t="shared" si="114"/>
        <v>11.225</v>
      </c>
      <c r="R730" s="9">
        <f t="shared" si="115"/>
        <v>9.125</v>
      </c>
      <c r="S730" s="9">
        <f t="shared" si="116"/>
        <v>11.175000000000001</v>
      </c>
      <c r="T730" s="9">
        <f t="shared" si="117"/>
        <v>10.375</v>
      </c>
      <c r="U730" s="8">
        <f t="shared" si="118"/>
        <v>10.508333333333335</v>
      </c>
      <c r="V730" s="8">
        <f t="shared" si="119"/>
        <v>10.475000000000001</v>
      </c>
    </row>
    <row r="731" spans="1:22" ht="13.5" x14ac:dyDescent="0.25">
      <c r="A731" s="3">
        <f>RSI!A731</f>
        <v>43067</v>
      </c>
      <c r="B731" s="2">
        <f>RSI!B731</f>
        <v>28.263999999999999</v>
      </c>
      <c r="C731" s="2">
        <f>RSI!I731</f>
        <v>45.877155221171094</v>
      </c>
      <c r="D731" s="2">
        <f>MACD!E731</f>
        <v>-0.15241229880447094</v>
      </c>
      <c r="E731" s="2">
        <f>MACD!F731</f>
        <v>-0.17848169986156598</v>
      </c>
      <c r="F731" s="2">
        <f>'Moving Avg'!D731</f>
        <v>28.3642</v>
      </c>
      <c r="G731" s="2">
        <f>'Moving Avg'!F731</f>
        <v>28.256099999999993</v>
      </c>
      <c r="H731" s="2">
        <f>'Moving Avg'!G731</f>
        <v>28.355759999999997</v>
      </c>
      <c r="I731" s="2">
        <f>'Moving Avg'!H731</f>
        <v>29.12291999999999</v>
      </c>
      <c r="J731" s="6" t="str">
        <f>OBV!F731</f>
        <v>BEARISH</v>
      </c>
      <c r="K731" s="6" t="str">
        <f>OBV!G731</f>
        <v>NEUTRAL</v>
      </c>
      <c r="L731" s="6" t="str">
        <f>OBV!H731</f>
        <v>CONFIRMED BEARISH</v>
      </c>
      <c r="M731" s="8">
        <f t="shared" si="110"/>
        <v>25</v>
      </c>
      <c r="N731" s="8">
        <f t="shared" si="111"/>
        <v>0</v>
      </c>
      <c r="O731" s="8">
        <f t="shared" si="112"/>
        <v>0</v>
      </c>
      <c r="P731" s="8">
        <f t="shared" si="113"/>
        <v>16.5</v>
      </c>
      <c r="Q731" s="9">
        <f t="shared" si="114"/>
        <v>11.225</v>
      </c>
      <c r="R731" s="9">
        <f t="shared" si="115"/>
        <v>9.125</v>
      </c>
      <c r="S731" s="9">
        <f t="shared" si="116"/>
        <v>11.175000000000001</v>
      </c>
      <c r="T731" s="9">
        <f t="shared" si="117"/>
        <v>10.375</v>
      </c>
      <c r="U731" s="8">
        <f t="shared" si="118"/>
        <v>10.508333333333335</v>
      </c>
      <c r="V731" s="8">
        <f t="shared" si="119"/>
        <v>10.475000000000001</v>
      </c>
    </row>
    <row r="732" spans="1:22" ht="13.5" x14ac:dyDescent="0.25">
      <c r="A732" s="3">
        <f>RSI!A732</f>
        <v>43068</v>
      </c>
      <c r="B732" s="2">
        <f>RSI!B732</f>
        <v>28.263999999999999</v>
      </c>
      <c r="C732" s="2">
        <f>RSI!I732</f>
        <v>45.877155221171101</v>
      </c>
      <c r="D732" s="2">
        <f>MACD!E732</f>
        <v>-0.10609221283363368</v>
      </c>
      <c r="E732" s="2">
        <f>MACD!F732</f>
        <v>-0.16400380245597951</v>
      </c>
      <c r="F732" s="2">
        <f>'Moving Avg'!D732</f>
        <v>28.3308</v>
      </c>
      <c r="G732" s="2">
        <f>'Moving Avg'!F732</f>
        <v>28.268549999999994</v>
      </c>
      <c r="H732" s="2">
        <f>'Moving Avg'!G732</f>
        <v>28.342459999999996</v>
      </c>
      <c r="I732" s="2">
        <f>'Moving Avg'!H732</f>
        <v>29.113824999999988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  <c r="M732" s="8">
        <f t="shared" si="110"/>
        <v>25</v>
      </c>
      <c r="N732" s="8">
        <f t="shared" si="111"/>
        <v>0</v>
      </c>
      <c r="O732" s="8">
        <f t="shared" si="112"/>
        <v>0</v>
      </c>
      <c r="P732" s="8">
        <f t="shared" si="113"/>
        <v>16.5</v>
      </c>
      <c r="Q732" s="9">
        <f t="shared" si="114"/>
        <v>11.225</v>
      </c>
      <c r="R732" s="9">
        <f t="shared" si="115"/>
        <v>9.125</v>
      </c>
      <c r="S732" s="9">
        <f t="shared" si="116"/>
        <v>11.175000000000001</v>
      </c>
      <c r="T732" s="9">
        <f t="shared" si="117"/>
        <v>10.375</v>
      </c>
      <c r="U732" s="8">
        <f t="shared" si="118"/>
        <v>10.508333333333335</v>
      </c>
      <c r="V732" s="8">
        <f t="shared" si="119"/>
        <v>10.475000000000001</v>
      </c>
    </row>
    <row r="733" spans="1:22" ht="13.5" x14ac:dyDescent="0.25">
      <c r="A733" s="3">
        <f>RSI!A733</f>
        <v>43069</v>
      </c>
      <c r="B733" s="2">
        <f>RSI!B733</f>
        <v>28.263999999999999</v>
      </c>
      <c r="C733" s="2">
        <f>RSI!I733</f>
        <v>45.877155221171101</v>
      </c>
      <c r="D733" s="2">
        <f>MACD!E733</f>
        <v>-6.6689385217351571E-2</v>
      </c>
      <c r="E733" s="2">
        <f>MACD!F733</f>
        <v>-0.14454091900825392</v>
      </c>
      <c r="F733" s="2">
        <f>'Moving Avg'!D733</f>
        <v>28.2974</v>
      </c>
      <c r="G733" s="2">
        <f>'Moving Avg'!F733</f>
        <v>28.280999999999999</v>
      </c>
      <c r="H733" s="2">
        <f>'Moving Avg'!G733</f>
        <v>28.329159999999998</v>
      </c>
      <c r="I733" s="2">
        <f>'Moving Avg'!H733</f>
        <v>29.104729999999986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  <c r="M733" s="8">
        <f t="shared" si="110"/>
        <v>25</v>
      </c>
      <c r="N733" s="8">
        <f t="shared" si="111"/>
        <v>0</v>
      </c>
      <c r="O733" s="8">
        <f t="shared" si="112"/>
        <v>0</v>
      </c>
      <c r="P733" s="8">
        <f t="shared" si="113"/>
        <v>16.5</v>
      </c>
      <c r="Q733" s="9">
        <f t="shared" si="114"/>
        <v>11.225</v>
      </c>
      <c r="R733" s="9">
        <f t="shared" si="115"/>
        <v>9.125</v>
      </c>
      <c r="S733" s="9">
        <f t="shared" si="116"/>
        <v>11.175000000000001</v>
      </c>
      <c r="T733" s="9">
        <f t="shared" si="117"/>
        <v>10.375</v>
      </c>
      <c r="U733" s="8">
        <f t="shared" si="118"/>
        <v>10.508333333333335</v>
      </c>
      <c r="V733" s="8">
        <f t="shared" si="119"/>
        <v>10.475000000000001</v>
      </c>
    </row>
    <row r="734" spans="1:22" ht="13.5" x14ac:dyDescent="0.25">
      <c r="A734" s="3">
        <f>RSI!A734</f>
        <v>43073</v>
      </c>
      <c r="B734" s="2">
        <f>RSI!B734</f>
        <v>28.263999999999999</v>
      </c>
      <c r="C734" s="2">
        <f>RSI!I734</f>
        <v>45.877155221171094</v>
      </c>
      <c r="D734" s="2">
        <f>MACD!E734</f>
        <v>-3.3155097082460117E-2</v>
      </c>
      <c r="E734" s="2">
        <f>MACD!F734</f>
        <v>-0.12226375462309516</v>
      </c>
      <c r="F734" s="2">
        <f>'Moving Avg'!D734</f>
        <v>28.263999999999999</v>
      </c>
      <c r="G734" s="2">
        <f>'Moving Avg'!F734</f>
        <v>28.29345</v>
      </c>
      <c r="H734" s="2">
        <f>'Moving Avg'!G734</f>
        <v>28.315859999999994</v>
      </c>
      <c r="I734" s="2">
        <f>'Moving Avg'!H734</f>
        <v>29.102399999999989</v>
      </c>
      <c r="J734" s="6" t="str">
        <f>OBV!F734</f>
        <v>NEUTRAL</v>
      </c>
      <c r="K734" s="6" t="str">
        <f>OBV!G734</f>
        <v>NEUTRAL</v>
      </c>
      <c r="L734" s="6" t="str">
        <f>OBV!H734</f>
        <v>NEUTRAL</v>
      </c>
      <c r="M734" s="8">
        <f t="shared" si="110"/>
        <v>25</v>
      </c>
      <c r="N734" s="8">
        <f t="shared" si="111"/>
        <v>0</v>
      </c>
      <c r="O734" s="8">
        <f t="shared" si="112"/>
        <v>0</v>
      </c>
      <c r="P734" s="8">
        <f t="shared" si="113"/>
        <v>33</v>
      </c>
      <c r="Q734" s="9">
        <f t="shared" si="114"/>
        <v>13.7</v>
      </c>
      <c r="R734" s="9">
        <f t="shared" si="115"/>
        <v>13.25</v>
      </c>
      <c r="S734" s="9">
        <f t="shared" si="116"/>
        <v>18.600000000000001</v>
      </c>
      <c r="T734" s="9">
        <f t="shared" si="117"/>
        <v>14.5</v>
      </c>
      <c r="U734" s="8">
        <f t="shared" si="118"/>
        <v>15.183333333333332</v>
      </c>
      <c r="V734" s="8">
        <f t="shared" si="119"/>
        <v>15.012499999999999</v>
      </c>
    </row>
    <row r="735" spans="1:22" ht="13.5" x14ac:dyDescent="0.25">
      <c r="A735" s="3">
        <f>RSI!A735</f>
        <v>43074</v>
      </c>
      <c r="B735" s="2">
        <f>RSI!B735</f>
        <v>28.263999999999999</v>
      </c>
      <c r="C735" s="2">
        <f>RSI!I735</f>
        <v>45.877155221171101</v>
      </c>
      <c r="D735" s="2">
        <f>MACD!E735</f>
        <v>-4.600824645347501E-3</v>
      </c>
      <c r="E735" s="2">
        <f>MACD!F735</f>
        <v>-9.8731168627545635E-2</v>
      </c>
      <c r="F735" s="2">
        <f>'Moving Avg'!D735</f>
        <v>28.263999999999999</v>
      </c>
      <c r="G735" s="2">
        <f>'Moving Avg'!F735</f>
        <v>28.305900000000001</v>
      </c>
      <c r="H735" s="2">
        <f>'Moving Avg'!G735</f>
        <v>28.302559999999993</v>
      </c>
      <c r="I735" s="2">
        <f>'Moving Avg'!H735</f>
        <v>29.106509999999986</v>
      </c>
      <c r="J735" s="6" t="str">
        <f>OBV!F735</f>
        <v>NEUTRAL</v>
      </c>
      <c r="K735" s="6" t="str">
        <f>OBV!G735</f>
        <v>NEUTRAL</v>
      </c>
      <c r="L735" s="6" t="str">
        <f>OBV!H735</f>
        <v>NEUTRAL</v>
      </c>
      <c r="M735" s="8">
        <f t="shared" si="110"/>
        <v>25</v>
      </c>
      <c r="N735" s="8">
        <f t="shared" si="111"/>
        <v>0</v>
      </c>
      <c r="O735" s="8">
        <f t="shared" si="112"/>
        <v>0</v>
      </c>
      <c r="P735" s="8">
        <f t="shared" si="113"/>
        <v>33</v>
      </c>
      <c r="Q735" s="9">
        <f t="shared" si="114"/>
        <v>13.7</v>
      </c>
      <c r="R735" s="9">
        <f t="shared" si="115"/>
        <v>13.25</v>
      </c>
      <c r="S735" s="9">
        <f t="shared" si="116"/>
        <v>18.600000000000001</v>
      </c>
      <c r="T735" s="9">
        <f t="shared" si="117"/>
        <v>14.5</v>
      </c>
      <c r="U735" s="8">
        <f t="shared" si="118"/>
        <v>15.183333333333332</v>
      </c>
      <c r="V735" s="8">
        <f t="shared" si="119"/>
        <v>15.012499999999999</v>
      </c>
    </row>
    <row r="736" spans="1:22" ht="13.5" x14ac:dyDescent="0.25">
      <c r="A736" s="3">
        <f>RSI!A736</f>
        <v>43075</v>
      </c>
      <c r="B736" s="2">
        <f>RSI!B736</f>
        <v>28.263999999999999</v>
      </c>
      <c r="C736" s="2">
        <f>RSI!I736</f>
        <v>45.877155221171101</v>
      </c>
      <c r="D736" s="2">
        <f>MACD!E736</f>
        <v>1.9726321277119041E-2</v>
      </c>
      <c r="E736" s="2">
        <f>MACD!F736</f>
        <v>-7.5039670646612697E-2</v>
      </c>
      <c r="F736" s="2">
        <f>'Moving Avg'!D736</f>
        <v>28.263999999999999</v>
      </c>
      <c r="G736" s="2">
        <f>'Moving Avg'!F736</f>
        <v>28.318350000000002</v>
      </c>
      <c r="H736" s="2">
        <f>'Moving Avg'!G736</f>
        <v>28.289259999999992</v>
      </c>
      <c r="I736" s="2">
        <f>'Moving Avg'!H736</f>
        <v>29.114709999999988</v>
      </c>
      <c r="J736" s="6" t="str">
        <f>OBV!F736</f>
        <v>NEUTRAL</v>
      </c>
      <c r="K736" s="6" t="str">
        <f>OBV!G736</f>
        <v>NEUTRAL</v>
      </c>
      <c r="L736" s="6" t="str">
        <f>OBV!H736</f>
        <v>NEUTRAL</v>
      </c>
      <c r="M736" s="8">
        <f t="shared" si="110"/>
        <v>25</v>
      </c>
      <c r="N736" s="8">
        <f t="shared" si="111"/>
        <v>0</v>
      </c>
      <c r="O736" s="8">
        <f t="shared" si="112"/>
        <v>0</v>
      </c>
      <c r="P736" s="8">
        <f t="shared" si="113"/>
        <v>33</v>
      </c>
      <c r="Q736" s="9">
        <f t="shared" si="114"/>
        <v>13.7</v>
      </c>
      <c r="R736" s="9">
        <f t="shared" si="115"/>
        <v>13.25</v>
      </c>
      <c r="S736" s="9">
        <f t="shared" si="116"/>
        <v>18.600000000000001</v>
      </c>
      <c r="T736" s="9">
        <f t="shared" si="117"/>
        <v>14.5</v>
      </c>
      <c r="U736" s="8">
        <f t="shared" si="118"/>
        <v>15.183333333333332</v>
      </c>
      <c r="V736" s="8">
        <f t="shared" si="119"/>
        <v>15.012499999999999</v>
      </c>
    </row>
    <row r="737" spans="1:22" ht="13.5" x14ac:dyDescent="0.25">
      <c r="A737" s="3">
        <f>RSI!A737</f>
        <v>43076</v>
      </c>
      <c r="B737" s="2">
        <f>RSI!B737</f>
        <v>28.263999999999999</v>
      </c>
      <c r="C737" s="2">
        <f>RSI!I737</f>
        <v>45.877155221171101</v>
      </c>
      <c r="D737" s="2">
        <f>MACD!E737</f>
        <v>4.0464383509512203E-2</v>
      </c>
      <c r="E737" s="2">
        <f>MACD!F737</f>
        <v>-5.193885981538772E-2</v>
      </c>
      <c r="F737" s="2">
        <f>'Moving Avg'!D737</f>
        <v>28.263999999999999</v>
      </c>
      <c r="G737" s="2">
        <f>'Moving Avg'!F737</f>
        <v>28.330800000000004</v>
      </c>
      <c r="H737" s="2">
        <f>'Moving Avg'!G737</f>
        <v>28.275959999999987</v>
      </c>
      <c r="I737" s="2">
        <f>'Moving Avg'!H737</f>
        <v>29.122344999999985</v>
      </c>
      <c r="J737" s="6" t="str">
        <f>OBV!F737</f>
        <v>NEUTRAL</v>
      </c>
      <c r="K737" s="6" t="str">
        <f>OBV!G737</f>
        <v>NEUTRAL</v>
      </c>
      <c r="L737" s="6" t="str">
        <f>OBV!H737</f>
        <v>NEUTRAL</v>
      </c>
      <c r="M737" s="8">
        <f t="shared" si="110"/>
        <v>25</v>
      </c>
      <c r="N737" s="8">
        <f t="shared" si="111"/>
        <v>0</v>
      </c>
      <c r="O737" s="8">
        <f t="shared" si="112"/>
        <v>0</v>
      </c>
      <c r="P737" s="8">
        <f t="shared" si="113"/>
        <v>33</v>
      </c>
      <c r="Q737" s="9">
        <f t="shared" si="114"/>
        <v>13.7</v>
      </c>
      <c r="R737" s="9">
        <f t="shared" si="115"/>
        <v>13.25</v>
      </c>
      <c r="S737" s="9">
        <f t="shared" si="116"/>
        <v>18.600000000000001</v>
      </c>
      <c r="T737" s="9">
        <f t="shared" si="117"/>
        <v>14.5</v>
      </c>
      <c r="U737" s="8">
        <f t="shared" si="118"/>
        <v>15.183333333333332</v>
      </c>
      <c r="V737" s="8">
        <f t="shared" si="119"/>
        <v>15.012499999999999</v>
      </c>
    </row>
    <row r="738" spans="1:22" ht="13.5" x14ac:dyDescent="0.25">
      <c r="A738" s="3">
        <f>RSI!A738</f>
        <v>43077</v>
      </c>
      <c r="B738" s="2">
        <f>RSI!B738</f>
        <v>28.263999999999999</v>
      </c>
      <c r="C738" s="2">
        <f>RSI!I738</f>
        <v>45.877155221171108</v>
      </c>
      <c r="D738" s="2">
        <f>MACD!E738</f>
        <v>5.8154154392330071E-2</v>
      </c>
      <c r="E738" s="2">
        <f>MACD!F738</f>
        <v>-2.9920256973844164E-2</v>
      </c>
      <c r="F738" s="2">
        <f>'Moving Avg'!D738</f>
        <v>28.263999999999999</v>
      </c>
      <c r="G738" s="2">
        <f>'Moving Avg'!F738</f>
        <v>28.330800000000004</v>
      </c>
      <c r="H738" s="2">
        <f>'Moving Avg'!G738</f>
        <v>28.262659999999983</v>
      </c>
      <c r="I738" s="2">
        <f>'Moving Avg'!H738</f>
        <v>29.126739999999987</v>
      </c>
      <c r="J738" s="6" t="str">
        <f>OBV!F738</f>
        <v>NEUTRAL</v>
      </c>
      <c r="K738" s="6" t="str">
        <f>OBV!G738</f>
        <v>NEUTRAL</v>
      </c>
      <c r="L738" s="6" t="str">
        <f>OBV!H738</f>
        <v>NEUTRAL</v>
      </c>
      <c r="M738" s="8">
        <f t="shared" si="110"/>
        <v>25</v>
      </c>
      <c r="N738" s="8">
        <f t="shared" si="111"/>
        <v>0</v>
      </c>
      <c r="O738" s="8">
        <f t="shared" si="112"/>
        <v>0</v>
      </c>
      <c r="P738" s="8">
        <f t="shared" si="113"/>
        <v>33</v>
      </c>
      <c r="Q738" s="9">
        <f t="shared" si="114"/>
        <v>13.7</v>
      </c>
      <c r="R738" s="9">
        <f t="shared" si="115"/>
        <v>13.25</v>
      </c>
      <c r="S738" s="9">
        <f t="shared" si="116"/>
        <v>18.600000000000001</v>
      </c>
      <c r="T738" s="9">
        <f t="shared" si="117"/>
        <v>14.5</v>
      </c>
      <c r="U738" s="8">
        <f t="shared" si="118"/>
        <v>15.183333333333332</v>
      </c>
      <c r="V738" s="8">
        <f t="shared" si="119"/>
        <v>15.012499999999999</v>
      </c>
    </row>
    <row r="739" spans="1:22" ht="13.5" x14ac:dyDescent="0.25">
      <c r="A739" s="3">
        <f>RSI!A739</f>
        <v>43080</v>
      </c>
      <c r="B739" s="2">
        <f>RSI!B739</f>
        <v>28.263999999999999</v>
      </c>
      <c r="C739" s="2">
        <f>RSI!I739</f>
        <v>45.877155221171108</v>
      </c>
      <c r="D739" s="2">
        <f>MACD!E739</f>
        <v>7.3254069991211423E-2</v>
      </c>
      <c r="E739" s="2">
        <f>MACD!F739</f>
        <v>-9.2853915808330453E-3</v>
      </c>
      <c r="F739" s="2">
        <f>'Moving Avg'!D739</f>
        <v>28.263999999999999</v>
      </c>
      <c r="G739" s="2">
        <f>'Moving Avg'!F739</f>
        <v>28.330800000000004</v>
      </c>
      <c r="H739" s="2">
        <f>'Moving Avg'!G739</f>
        <v>28.249359999999982</v>
      </c>
      <c r="I739" s="2">
        <f>'Moving Avg'!H739</f>
        <v>29.130849999999981</v>
      </c>
      <c r="J739" s="6" t="str">
        <f>OBV!F739</f>
        <v>BEARISH</v>
      </c>
      <c r="K739" s="6" t="str">
        <f>OBV!G739</f>
        <v>NEUTRAL</v>
      </c>
      <c r="L739" s="6" t="str">
        <f>OBV!H739</f>
        <v>CONFIRMED BEARISH</v>
      </c>
      <c r="M739" s="8">
        <f t="shared" si="110"/>
        <v>25</v>
      </c>
      <c r="N739" s="8">
        <f t="shared" si="111"/>
        <v>0</v>
      </c>
      <c r="O739" s="8">
        <f t="shared" si="112"/>
        <v>0</v>
      </c>
      <c r="P739" s="8">
        <f t="shared" si="113"/>
        <v>16.5</v>
      </c>
      <c r="Q739" s="9">
        <f t="shared" si="114"/>
        <v>11.225</v>
      </c>
      <c r="R739" s="9">
        <f t="shared" si="115"/>
        <v>9.125</v>
      </c>
      <c r="S739" s="9">
        <f t="shared" si="116"/>
        <v>11.175000000000001</v>
      </c>
      <c r="T739" s="9">
        <f t="shared" si="117"/>
        <v>10.375</v>
      </c>
      <c r="U739" s="8">
        <f t="shared" si="118"/>
        <v>10.508333333333335</v>
      </c>
      <c r="V739" s="8">
        <f t="shared" si="119"/>
        <v>10.475000000000001</v>
      </c>
    </row>
    <row r="740" spans="1:22" ht="13.5" x14ac:dyDescent="0.25">
      <c r="A740" s="3">
        <f>RSI!A740</f>
        <v>43081</v>
      </c>
      <c r="B740" s="2">
        <f>RSI!B740</f>
        <v>27.849</v>
      </c>
      <c r="C740" s="2">
        <f>RSI!I740</f>
        <v>17.081937761573286</v>
      </c>
      <c r="D740" s="2">
        <f>MACD!E740</f>
        <v>9.1201250930605937E-2</v>
      </c>
      <c r="E740" s="2">
        <f>MACD!F740</f>
        <v>1.081193692145475E-2</v>
      </c>
      <c r="F740" s="2">
        <f>'Moving Avg'!D740</f>
        <v>28.181000000000001</v>
      </c>
      <c r="G740" s="2">
        <f>'Moving Avg'!F740</f>
        <v>28.310050000000007</v>
      </c>
      <c r="H740" s="2">
        <f>'Moving Avg'!G740</f>
        <v>28.227759999999979</v>
      </c>
      <c r="I740" s="2">
        <f>'Moving Avg'!H740</f>
        <v>29.132884999999984</v>
      </c>
      <c r="J740" s="6" t="str">
        <f>OBV!F740</f>
        <v>BEARISH</v>
      </c>
      <c r="K740" s="6" t="str">
        <f>OBV!G740</f>
        <v>NEUTRAL</v>
      </c>
      <c r="L740" s="6" t="str">
        <f>OBV!H740</f>
        <v>CONFIRMED BEARISH</v>
      </c>
      <c r="M740" s="8">
        <f t="shared" si="110"/>
        <v>50</v>
      </c>
      <c r="N740" s="8">
        <f t="shared" si="111"/>
        <v>0</v>
      </c>
      <c r="O740" s="8">
        <f t="shared" si="112"/>
        <v>0</v>
      </c>
      <c r="P740" s="8">
        <f t="shared" si="113"/>
        <v>16.5</v>
      </c>
      <c r="Q740" s="9">
        <f t="shared" si="114"/>
        <v>19.975000000000001</v>
      </c>
      <c r="R740" s="9">
        <f t="shared" si="115"/>
        <v>14.125</v>
      </c>
      <c r="S740" s="9">
        <f t="shared" si="116"/>
        <v>14.925000000000001</v>
      </c>
      <c r="T740" s="9">
        <f t="shared" si="117"/>
        <v>16.625</v>
      </c>
      <c r="U740" s="8">
        <f t="shared" si="118"/>
        <v>16.341666666666669</v>
      </c>
      <c r="V740" s="8">
        <f t="shared" si="119"/>
        <v>16.412500000000001</v>
      </c>
    </row>
    <row r="741" spans="1:22" ht="13.5" x14ac:dyDescent="0.25">
      <c r="A741" s="3">
        <f>RSI!A741</f>
        <v>43082</v>
      </c>
      <c r="B741" s="2">
        <f>RSI!B741</f>
        <v>27.849</v>
      </c>
      <c r="C741" s="2">
        <f>RSI!I741</f>
        <v>17.081937761573286</v>
      </c>
      <c r="D741" s="2">
        <f>MACD!E741</f>
        <v>0.10895244681268679</v>
      </c>
      <c r="E741" s="2">
        <f>MACD!F741</f>
        <v>3.0440038899701156E-2</v>
      </c>
      <c r="F741" s="2">
        <f>'Moving Avg'!D741</f>
        <v>28.098000000000003</v>
      </c>
      <c r="G741" s="2">
        <f>'Moving Avg'!F741</f>
        <v>28.289300000000008</v>
      </c>
      <c r="H741" s="2">
        <f>'Moving Avg'!G741</f>
        <v>28.206159999999983</v>
      </c>
      <c r="I741" s="2">
        <f>'Moving Avg'!H741</f>
        <v>29.134919999999983</v>
      </c>
      <c r="J741" s="6" t="str">
        <f>OBV!F741</f>
        <v>BEARISH</v>
      </c>
      <c r="K741" s="6" t="str">
        <f>OBV!G741</f>
        <v>NEUTRAL</v>
      </c>
      <c r="L741" s="6" t="str">
        <f>OBV!H741</f>
        <v>CONFIRMED BEARISH</v>
      </c>
      <c r="M741" s="8">
        <f t="shared" si="110"/>
        <v>50</v>
      </c>
      <c r="N741" s="8">
        <f t="shared" si="111"/>
        <v>0</v>
      </c>
      <c r="O741" s="8">
        <f t="shared" si="112"/>
        <v>0</v>
      </c>
      <c r="P741" s="8">
        <f t="shared" si="113"/>
        <v>16.5</v>
      </c>
      <c r="Q741" s="9">
        <f t="shared" si="114"/>
        <v>19.975000000000001</v>
      </c>
      <c r="R741" s="9">
        <f t="shared" si="115"/>
        <v>14.125</v>
      </c>
      <c r="S741" s="9">
        <f t="shared" si="116"/>
        <v>14.925000000000001</v>
      </c>
      <c r="T741" s="9">
        <f t="shared" si="117"/>
        <v>16.625</v>
      </c>
      <c r="U741" s="8">
        <f t="shared" si="118"/>
        <v>16.341666666666669</v>
      </c>
      <c r="V741" s="8">
        <f t="shared" si="119"/>
        <v>16.412500000000001</v>
      </c>
    </row>
    <row r="742" spans="1:22" ht="13.5" x14ac:dyDescent="0.25">
      <c r="A742" s="3">
        <f>RSI!A742</f>
        <v>43083</v>
      </c>
      <c r="B742" s="2">
        <f>RSI!B742</f>
        <v>27.849</v>
      </c>
      <c r="C742" s="2">
        <f>RSI!I742</f>
        <v>17.081937761573286</v>
      </c>
      <c r="D742" s="2">
        <f>MACD!E742</f>
        <v>0.12634780031787329</v>
      </c>
      <c r="E742" s="2">
        <f>MACD!F742</f>
        <v>4.9621591183335589E-2</v>
      </c>
      <c r="F742" s="2">
        <f>'Moving Avg'!D742</f>
        <v>28.014999999999997</v>
      </c>
      <c r="G742" s="2">
        <f>'Moving Avg'!F742</f>
        <v>28.260200000000008</v>
      </c>
      <c r="H742" s="2">
        <f>'Moving Avg'!G742</f>
        <v>28.18455999999998</v>
      </c>
      <c r="I742" s="2">
        <f>'Moving Avg'!H742</f>
        <v>29.136954999999986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  <c r="M742" s="8">
        <f t="shared" si="110"/>
        <v>50</v>
      </c>
      <c r="N742" s="8">
        <f t="shared" si="111"/>
        <v>0</v>
      </c>
      <c r="O742" s="8">
        <f t="shared" si="112"/>
        <v>0</v>
      </c>
      <c r="P742" s="8">
        <f t="shared" si="113"/>
        <v>16.5</v>
      </c>
      <c r="Q742" s="9">
        <f t="shared" si="114"/>
        <v>19.975000000000001</v>
      </c>
      <c r="R742" s="9">
        <f t="shared" si="115"/>
        <v>14.125</v>
      </c>
      <c r="S742" s="9">
        <f t="shared" si="116"/>
        <v>14.925000000000001</v>
      </c>
      <c r="T742" s="9">
        <f t="shared" si="117"/>
        <v>16.625</v>
      </c>
      <c r="U742" s="8">
        <f t="shared" si="118"/>
        <v>16.341666666666669</v>
      </c>
      <c r="V742" s="8">
        <f t="shared" si="119"/>
        <v>16.412500000000001</v>
      </c>
    </row>
    <row r="743" spans="1:22" ht="13.5" x14ac:dyDescent="0.25">
      <c r="A743" s="3">
        <f>RSI!A743</f>
        <v>43084</v>
      </c>
      <c r="B743" s="2">
        <f>RSI!B743</f>
        <v>27.849</v>
      </c>
      <c r="C743" s="2">
        <f>RSI!I743</f>
        <v>17.081937761573286</v>
      </c>
      <c r="D743" s="2">
        <f>MACD!E743</f>
        <v>0.14326612229124791</v>
      </c>
      <c r="E743" s="2">
        <f>MACD!F743</f>
        <v>6.8350497404918054E-2</v>
      </c>
      <c r="F743" s="2">
        <f>'Moving Avg'!D743</f>
        <v>27.931999999999999</v>
      </c>
      <c r="G743" s="2">
        <f>'Moving Avg'!F743</f>
        <v>28.231100000000009</v>
      </c>
      <c r="H743" s="2">
        <f>'Moving Avg'!G743</f>
        <v>28.16295999999998</v>
      </c>
      <c r="I743" s="2">
        <f>'Moving Avg'!H743</f>
        <v>29.143079999999983</v>
      </c>
      <c r="J743" s="6" t="str">
        <f>OBV!F743</f>
        <v>BEARISH</v>
      </c>
      <c r="K743" s="6" t="str">
        <f>OBV!G743</f>
        <v>NEUTRAL</v>
      </c>
      <c r="L743" s="6" t="str">
        <f>OBV!H743</f>
        <v>CONFIRMED BEARISH</v>
      </c>
      <c r="M743" s="8">
        <f t="shared" si="110"/>
        <v>50</v>
      </c>
      <c r="N743" s="8">
        <f t="shared" si="111"/>
        <v>0</v>
      </c>
      <c r="O743" s="8">
        <f t="shared" si="112"/>
        <v>0</v>
      </c>
      <c r="P743" s="8">
        <f t="shared" si="113"/>
        <v>16.5</v>
      </c>
      <c r="Q743" s="9">
        <f t="shared" si="114"/>
        <v>19.975000000000001</v>
      </c>
      <c r="R743" s="9">
        <f t="shared" si="115"/>
        <v>14.125</v>
      </c>
      <c r="S743" s="9">
        <f t="shared" si="116"/>
        <v>14.925000000000001</v>
      </c>
      <c r="T743" s="9">
        <f t="shared" si="117"/>
        <v>16.625</v>
      </c>
      <c r="U743" s="8">
        <f t="shared" si="118"/>
        <v>16.341666666666669</v>
      </c>
      <c r="V743" s="8">
        <f t="shared" si="119"/>
        <v>16.412500000000001</v>
      </c>
    </row>
    <row r="744" spans="1:22" ht="13.5" x14ac:dyDescent="0.25">
      <c r="A744" s="3">
        <f>RSI!A744</f>
        <v>43087</v>
      </c>
      <c r="B744" s="2">
        <f>RSI!B744</f>
        <v>27.849</v>
      </c>
      <c r="C744" s="2">
        <f>RSI!I744</f>
        <v>17.081937761573286</v>
      </c>
      <c r="D744" s="2">
        <f>MACD!E744</f>
        <v>0.15961790022148392</v>
      </c>
      <c r="E744" s="2">
        <f>MACD!F744</f>
        <v>8.6603977968231244E-2</v>
      </c>
      <c r="F744" s="2">
        <f>'Moving Avg'!D744</f>
        <v>27.849</v>
      </c>
      <c r="G744" s="2">
        <f>'Moving Avg'!F744</f>
        <v>28.202000000000005</v>
      </c>
      <c r="H744" s="2">
        <f>'Moving Avg'!G744</f>
        <v>28.141359999999981</v>
      </c>
      <c r="I744" s="2">
        <f>'Moving Avg'!H744</f>
        <v>29.149204999999984</v>
      </c>
      <c r="J744" s="6" t="str">
        <f>OBV!F744</f>
        <v>NEUTRAL</v>
      </c>
      <c r="K744" s="6" t="str">
        <f>OBV!G744</f>
        <v>NEUTRAL</v>
      </c>
      <c r="L744" s="6" t="str">
        <f>OBV!H744</f>
        <v>NEUTRAL</v>
      </c>
      <c r="M744" s="8">
        <f t="shared" si="110"/>
        <v>50</v>
      </c>
      <c r="N744" s="8">
        <f t="shared" si="111"/>
        <v>0</v>
      </c>
      <c r="O744" s="8">
        <f t="shared" si="112"/>
        <v>0</v>
      </c>
      <c r="P744" s="8">
        <f t="shared" si="113"/>
        <v>33</v>
      </c>
      <c r="Q744" s="9">
        <f t="shared" si="114"/>
        <v>22.45</v>
      </c>
      <c r="R744" s="9">
        <f t="shared" si="115"/>
        <v>18.25</v>
      </c>
      <c r="S744" s="9">
        <f t="shared" si="116"/>
        <v>22.35</v>
      </c>
      <c r="T744" s="9">
        <f t="shared" si="117"/>
        <v>20.75</v>
      </c>
      <c r="U744" s="8">
        <f t="shared" si="118"/>
        <v>21.016666666666669</v>
      </c>
      <c r="V744" s="8">
        <f t="shared" si="119"/>
        <v>20.950000000000003</v>
      </c>
    </row>
    <row r="745" spans="1:22" ht="13.5" x14ac:dyDescent="0.25">
      <c r="A745" s="3">
        <f>RSI!A745</f>
        <v>43088</v>
      </c>
      <c r="B745" s="2">
        <f>RSI!B745</f>
        <v>27.849</v>
      </c>
      <c r="C745" s="2">
        <f>RSI!I745</f>
        <v>17.081937761573286</v>
      </c>
      <c r="D745" s="2">
        <f>MACD!E745</f>
        <v>0.17533945956601116</v>
      </c>
      <c r="E745" s="2">
        <f>MACD!F745</f>
        <v>0.10435107428778723</v>
      </c>
      <c r="F745" s="2">
        <f>'Moving Avg'!D745</f>
        <v>27.849</v>
      </c>
      <c r="G745" s="2">
        <f>'Moving Avg'!F745</f>
        <v>28.172900000000006</v>
      </c>
      <c r="H745" s="2">
        <f>'Moving Avg'!G745</f>
        <v>28.137039999999985</v>
      </c>
      <c r="I745" s="2">
        <f>'Moving Avg'!H745</f>
        <v>29.155329999999985</v>
      </c>
      <c r="J745" s="6" t="str">
        <f>OBV!F745</f>
        <v>NEUTRAL</v>
      </c>
      <c r="K745" s="6" t="str">
        <f>OBV!G745</f>
        <v>NEUTRAL</v>
      </c>
      <c r="L745" s="6" t="str">
        <f>OBV!H745</f>
        <v>NEUTRAL</v>
      </c>
      <c r="M745" s="8">
        <f t="shared" si="110"/>
        <v>50</v>
      </c>
      <c r="N745" s="8">
        <f t="shared" si="111"/>
        <v>0</v>
      </c>
      <c r="O745" s="8">
        <f t="shared" si="112"/>
        <v>0</v>
      </c>
      <c r="P745" s="8">
        <f t="shared" si="113"/>
        <v>33</v>
      </c>
      <c r="Q745" s="9">
        <f t="shared" si="114"/>
        <v>22.45</v>
      </c>
      <c r="R745" s="9">
        <f t="shared" si="115"/>
        <v>18.25</v>
      </c>
      <c r="S745" s="9">
        <f t="shared" si="116"/>
        <v>22.35</v>
      </c>
      <c r="T745" s="9">
        <f t="shared" si="117"/>
        <v>20.75</v>
      </c>
      <c r="U745" s="8">
        <f t="shared" si="118"/>
        <v>21.016666666666669</v>
      </c>
      <c r="V745" s="8">
        <f t="shared" si="119"/>
        <v>20.950000000000003</v>
      </c>
    </row>
    <row r="746" spans="1:22" ht="13.5" x14ac:dyDescent="0.25">
      <c r="A746" s="3">
        <f>RSI!A746</f>
        <v>43089</v>
      </c>
      <c r="B746" s="2">
        <f>RSI!B746</f>
        <v>27.849</v>
      </c>
      <c r="C746" s="2">
        <f>RSI!I746</f>
        <v>17.081937761573286</v>
      </c>
      <c r="D746" s="2">
        <f>MACD!E746</f>
        <v>0.19038809484088759</v>
      </c>
      <c r="E746" s="2">
        <f>MACD!F746</f>
        <v>0.1215584783984073</v>
      </c>
      <c r="F746" s="2">
        <f>'Moving Avg'!D746</f>
        <v>27.849</v>
      </c>
      <c r="G746" s="2">
        <f>'Moving Avg'!F746</f>
        <v>28.143800000000006</v>
      </c>
      <c r="H746" s="2">
        <f>'Moving Avg'!G746</f>
        <v>28.132719999999981</v>
      </c>
      <c r="I746" s="2">
        <f>'Moving Avg'!H746</f>
        <v>29.161454999999986</v>
      </c>
      <c r="J746" s="6" t="str">
        <f>OBV!F746</f>
        <v>NEUTRAL</v>
      </c>
      <c r="K746" s="6" t="str">
        <f>OBV!G746</f>
        <v>NEUTRAL</v>
      </c>
      <c r="L746" s="6" t="str">
        <f>OBV!H746</f>
        <v>NEUTRAL</v>
      </c>
      <c r="M746" s="8">
        <f t="shared" si="110"/>
        <v>50</v>
      </c>
      <c r="N746" s="8">
        <f t="shared" si="111"/>
        <v>0</v>
      </c>
      <c r="O746" s="8">
        <f t="shared" si="112"/>
        <v>0</v>
      </c>
      <c r="P746" s="8">
        <f t="shared" si="113"/>
        <v>33</v>
      </c>
      <c r="Q746" s="9">
        <f t="shared" si="114"/>
        <v>22.45</v>
      </c>
      <c r="R746" s="9">
        <f t="shared" si="115"/>
        <v>18.25</v>
      </c>
      <c r="S746" s="9">
        <f t="shared" si="116"/>
        <v>22.35</v>
      </c>
      <c r="T746" s="9">
        <f t="shared" si="117"/>
        <v>20.75</v>
      </c>
      <c r="U746" s="8">
        <f t="shared" si="118"/>
        <v>21.016666666666669</v>
      </c>
      <c r="V746" s="8">
        <f t="shared" si="119"/>
        <v>20.950000000000003</v>
      </c>
    </row>
    <row r="747" spans="1:22" ht="13.5" x14ac:dyDescent="0.25">
      <c r="A747" s="3">
        <f>RSI!A747</f>
        <v>43090</v>
      </c>
      <c r="B747" s="2">
        <f>RSI!B747</f>
        <v>27.849</v>
      </c>
      <c r="C747" s="2">
        <f>RSI!I747</f>
        <v>17.081937761573286</v>
      </c>
      <c r="D747" s="2">
        <f>MACD!E747</f>
        <v>0.20473801598398467</v>
      </c>
      <c r="E747" s="2">
        <f>MACD!F747</f>
        <v>0.1381943859155228</v>
      </c>
      <c r="F747" s="2">
        <f>'Moving Avg'!D747</f>
        <v>27.849</v>
      </c>
      <c r="G747" s="2">
        <f>'Moving Avg'!F747</f>
        <v>28.114700000000006</v>
      </c>
      <c r="H747" s="2">
        <f>'Moving Avg'!G747</f>
        <v>28.128399999999985</v>
      </c>
      <c r="I747" s="2">
        <f>'Moving Avg'!H747</f>
        <v>29.167579999999983</v>
      </c>
      <c r="J747" s="6" t="str">
        <f>OBV!F747</f>
        <v>NEUTRAL</v>
      </c>
      <c r="K747" s="6" t="str">
        <f>OBV!G747</f>
        <v>NEUTRAL</v>
      </c>
      <c r="L747" s="6" t="str">
        <f>OBV!H747</f>
        <v>NEUTRAL</v>
      </c>
      <c r="M747" s="8">
        <f t="shared" si="110"/>
        <v>50</v>
      </c>
      <c r="N747" s="8">
        <f t="shared" si="111"/>
        <v>0</v>
      </c>
      <c r="O747" s="8">
        <f t="shared" si="112"/>
        <v>0</v>
      </c>
      <c r="P747" s="8">
        <f t="shared" si="113"/>
        <v>33</v>
      </c>
      <c r="Q747" s="9">
        <f t="shared" si="114"/>
        <v>22.45</v>
      </c>
      <c r="R747" s="9">
        <f t="shared" si="115"/>
        <v>18.25</v>
      </c>
      <c r="S747" s="9">
        <f t="shared" si="116"/>
        <v>22.35</v>
      </c>
      <c r="T747" s="9">
        <f t="shared" si="117"/>
        <v>20.75</v>
      </c>
      <c r="U747" s="8">
        <f t="shared" si="118"/>
        <v>21.016666666666669</v>
      </c>
      <c r="V747" s="8">
        <f t="shared" si="119"/>
        <v>20.950000000000003</v>
      </c>
    </row>
    <row r="748" spans="1:22" ht="13.5" x14ac:dyDescent="0.25">
      <c r="A748" s="3">
        <f>RSI!A748</f>
        <v>43091</v>
      </c>
      <c r="B748" s="2">
        <f>RSI!B748</f>
        <v>27.849</v>
      </c>
      <c r="C748" s="2">
        <f>RSI!I748</f>
        <v>17.0819377615733</v>
      </c>
      <c r="D748" s="2">
        <f>MACD!E748</f>
        <v>0.21837697966038405</v>
      </c>
      <c r="E748" s="2">
        <f>MACD!F748</f>
        <v>0.15423090466449507</v>
      </c>
      <c r="F748" s="2">
        <f>'Moving Avg'!D748</f>
        <v>27.849</v>
      </c>
      <c r="G748" s="2">
        <f>'Moving Avg'!F748</f>
        <v>28.085599999999999</v>
      </c>
      <c r="H748" s="2">
        <f>'Moving Avg'!G748</f>
        <v>28.124079999999985</v>
      </c>
      <c r="I748" s="2">
        <f>'Moving Avg'!H748</f>
        <v>29.177674999999986</v>
      </c>
      <c r="J748" s="6" t="str">
        <f>OBV!F748</f>
        <v>NEUTRAL</v>
      </c>
      <c r="K748" s="6" t="str">
        <f>OBV!G748</f>
        <v>NEUTRAL</v>
      </c>
      <c r="L748" s="6" t="str">
        <f>OBV!H748</f>
        <v>NEUTRAL</v>
      </c>
      <c r="M748" s="8">
        <f t="shared" si="110"/>
        <v>50</v>
      </c>
      <c r="N748" s="8">
        <f t="shared" si="111"/>
        <v>0</v>
      </c>
      <c r="O748" s="8">
        <f t="shared" si="112"/>
        <v>0</v>
      </c>
      <c r="P748" s="8">
        <f t="shared" si="113"/>
        <v>33</v>
      </c>
      <c r="Q748" s="9">
        <f t="shared" si="114"/>
        <v>22.45</v>
      </c>
      <c r="R748" s="9">
        <f t="shared" si="115"/>
        <v>18.25</v>
      </c>
      <c r="S748" s="9">
        <f t="shared" si="116"/>
        <v>22.35</v>
      </c>
      <c r="T748" s="9">
        <f t="shared" si="117"/>
        <v>20.75</v>
      </c>
      <c r="U748" s="8">
        <f t="shared" si="118"/>
        <v>21.016666666666669</v>
      </c>
      <c r="V748" s="8">
        <f t="shared" si="119"/>
        <v>20.950000000000003</v>
      </c>
    </row>
    <row r="749" spans="1:22" ht="13.5" x14ac:dyDescent="0.25">
      <c r="A749" s="3">
        <f>RSI!A749</f>
        <v>43094</v>
      </c>
      <c r="B749" s="2">
        <f>RSI!B749</f>
        <v>27.849</v>
      </c>
      <c r="C749" s="2">
        <f>RSI!I749</f>
        <v>17.081937761573286</v>
      </c>
      <c r="D749" s="2">
        <f>MACD!E749</f>
        <v>0.23130349559305685</v>
      </c>
      <c r="E749" s="2">
        <f>MACD!F749</f>
        <v>0.16964542285020745</v>
      </c>
      <c r="F749" s="2">
        <f>'Moving Avg'!D749</f>
        <v>27.849</v>
      </c>
      <c r="G749" s="2">
        <f>'Moving Avg'!F749</f>
        <v>28.0565</v>
      </c>
      <c r="H749" s="2">
        <f>'Moving Avg'!G749</f>
        <v>28.119759999999982</v>
      </c>
      <c r="I749" s="2">
        <f>'Moving Avg'!H749</f>
        <v>29.181979999999985</v>
      </c>
      <c r="J749" s="6" t="str">
        <f>OBV!F749</f>
        <v>NEUTRAL</v>
      </c>
      <c r="K749" s="6" t="str">
        <f>OBV!G749</f>
        <v>NEUTRAL</v>
      </c>
      <c r="L749" s="6" t="str">
        <f>OBV!H749</f>
        <v>NEUTRAL</v>
      </c>
      <c r="M749" s="8">
        <f t="shared" si="110"/>
        <v>50</v>
      </c>
      <c r="N749" s="8">
        <f t="shared" si="111"/>
        <v>0</v>
      </c>
      <c r="O749" s="8">
        <f t="shared" si="112"/>
        <v>0</v>
      </c>
      <c r="P749" s="8">
        <f t="shared" si="113"/>
        <v>33</v>
      </c>
      <c r="Q749" s="9">
        <f t="shared" si="114"/>
        <v>22.45</v>
      </c>
      <c r="R749" s="9">
        <f t="shared" si="115"/>
        <v>18.25</v>
      </c>
      <c r="S749" s="9">
        <f t="shared" si="116"/>
        <v>22.35</v>
      </c>
      <c r="T749" s="9">
        <f t="shared" si="117"/>
        <v>20.75</v>
      </c>
      <c r="U749" s="8">
        <f t="shared" si="118"/>
        <v>21.016666666666669</v>
      </c>
      <c r="V749" s="8">
        <f t="shared" si="119"/>
        <v>20.950000000000003</v>
      </c>
    </row>
    <row r="750" spans="1:22" ht="13.5" x14ac:dyDescent="0.25">
      <c r="A750" s="3">
        <f>RSI!A750</f>
        <v>43095</v>
      </c>
      <c r="B750" s="2">
        <f>RSI!B750</f>
        <v>27.849</v>
      </c>
      <c r="C750" s="2">
        <f>RSI!I750</f>
        <v>17.081937761573286</v>
      </c>
      <c r="D750" s="2">
        <f>MACD!E750</f>
        <v>0.1796783614024946</v>
      </c>
      <c r="E750" s="2">
        <f>MACD!F750</f>
        <v>0.1716520105606649</v>
      </c>
      <c r="F750" s="2">
        <f>'Moving Avg'!D750</f>
        <v>27.849</v>
      </c>
      <c r="G750" s="2">
        <f>'Moving Avg'!F750</f>
        <v>28.03575</v>
      </c>
      <c r="H750" s="2">
        <f>'Moving Avg'!G750</f>
        <v>28.115439999999985</v>
      </c>
      <c r="I750" s="2">
        <f>'Moving Avg'!H750</f>
        <v>29.180249999999987</v>
      </c>
      <c r="J750" s="6" t="str">
        <f>OBV!F750</f>
        <v>NEUTRAL</v>
      </c>
      <c r="K750" s="6" t="str">
        <f>OBV!G750</f>
        <v>NEUTRAL</v>
      </c>
      <c r="L750" s="6" t="str">
        <f>OBV!H750</f>
        <v>NEUTRAL</v>
      </c>
      <c r="M750" s="8">
        <f t="shared" si="110"/>
        <v>50</v>
      </c>
      <c r="N750" s="8">
        <f t="shared" si="111"/>
        <v>0</v>
      </c>
      <c r="O750" s="8">
        <f t="shared" si="112"/>
        <v>0</v>
      </c>
      <c r="P750" s="8">
        <f t="shared" si="113"/>
        <v>33</v>
      </c>
      <c r="Q750" s="9">
        <f t="shared" si="114"/>
        <v>22.45</v>
      </c>
      <c r="R750" s="9">
        <f t="shared" si="115"/>
        <v>18.25</v>
      </c>
      <c r="S750" s="9">
        <f t="shared" si="116"/>
        <v>22.35</v>
      </c>
      <c r="T750" s="9">
        <f t="shared" si="117"/>
        <v>20.75</v>
      </c>
      <c r="U750" s="8">
        <f t="shared" si="118"/>
        <v>21.016666666666669</v>
      </c>
      <c r="V750" s="8">
        <f t="shared" si="119"/>
        <v>20.950000000000003</v>
      </c>
    </row>
    <row r="751" spans="1:22" ht="13.5" x14ac:dyDescent="0.25">
      <c r="A751" s="3">
        <f>RSI!A751</f>
        <v>43096</v>
      </c>
      <c r="B751" s="2">
        <f>RSI!B751</f>
        <v>27.849</v>
      </c>
      <c r="C751" s="2">
        <f>RSI!I751</f>
        <v>17.081937761573286</v>
      </c>
      <c r="D751" s="2">
        <f>MACD!E751</f>
        <v>0.13718370229134536</v>
      </c>
      <c r="E751" s="2">
        <f>MACD!F751</f>
        <v>0.16475834890680099</v>
      </c>
      <c r="F751" s="2">
        <f>'Moving Avg'!D751</f>
        <v>27.849</v>
      </c>
      <c r="G751" s="2">
        <f>'Moving Avg'!F751</f>
        <v>28.014999999999997</v>
      </c>
      <c r="H751" s="2">
        <f>'Moving Avg'!G751</f>
        <v>28.111119999999985</v>
      </c>
      <c r="I751" s="2">
        <f>'Moving Avg'!H751</f>
        <v>29.176489999999987</v>
      </c>
      <c r="J751" s="6" t="str">
        <f>OBV!F751</f>
        <v>NEUTRAL</v>
      </c>
      <c r="K751" s="6" t="str">
        <f>OBV!G751</f>
        <v>NEUTRAL</v>
      </c>
      <c r="L751" s="6" t="str">
        <f>OBV!H751</f>
        <v>NEUTRAL</v>
      </c>
      <c r="M751" s="8">
        <f t="shared" si="110"/>
        <v>50</v>
      </c>
      <c r="N751" s="8">
        <f t="shared" si="111"/>
        <v>100</v>
      </c>
      <c r="O751" s="8">
        <f t="shared" si="112"/>
        <v>0</v>
      </c>
      <c r="P751" s="8">
        <f t="shared" si="113"/>
        <v>33</v>
      </c>
      <c r="Q751" s="9">
        <f t="shared" si="114"/>
        <v>57.45</v>
      </c>
      <c r="R751" s="9">
        <f t="shared" si="115"/>
        <v>38.25</v>
      </c>
      <c r="S751" s="9">
        <f t="shared" si="116"/>
        <v>37.35</v>
      </c>
      <c r="T751" s="9">
        <f t="shared" si="117"/>
        <v>45.75</v>
      </c>
      <c r="U751" s="8">
        <f t="shared" si="118"/>
        <v>44.35</v>
      </c>
      <c r="V751" s="8">
        <f t="shared" si="119"/>
        <v>44.7</v>
      </c>
    </row>
    <row r="752" spans="1:22" ht="13.5" x14ac:dyDescent="0.25">
      <c r="A752" s="3">
        <f>RSI!A752</f>
        <v>43097</v>
      </c>
      <c r="B752" s="2">
        <f>RSI!B752</f>
        <v>27.849</v>
      </c>
      <c r="C752" s="2">
        <f>RSI!I752</f>
        <v>17.081937761573286</v>
      </c>
      <c r="D752" s="2">
        <f>MACD!E752</f>
        <v>0.10232681891604045</v>
      </c>
      <c r="E752" s="2">
        <f>MACD!F752</f>
        <v>0.1522720429086489</v>
      </c>
      <c r="F752" s="2">
        <f>'Moving Avg'!D752</f>
        <v>27.849</v>
      </c>
      <c r="G752" s="2">
        <f>'Moving Avg'!F752</f>
        <v>27.994250000000001</v>
      </c>
      <c r="H752" s="2">
        <f>'Moving Avg'!G752</f>
        <v>28.106799999999989</v>
      </c>
      <c r="I752" s="2">
        <f>'Moving Avg'!H752</f>
        <v>29.172729999999987</v>
      </c>
      <c r="J752" s="6" t="str">
        <f>OBV!F752</f>
        <v>NEUTRAL</v>
      </c>
      <c r="K752" s="6" t="str">
        <f>OBV!G752</f>
        <v>NEUTRAL</v>
      </c>
      <c r="L752" s="6" t="str">
        <f>OBV!H752</f>
        <v>NEUTRAL</v>
      </c>
      <c r="M752" s="8">
        <f t="shared" si="110"/>
        <v>50</v>
      </c>
      <c r="N752" s="8">
        <f t="shared" si="111"/>
        <v>100</v>
      </c>
      <c r="O752" s="8">
        <f t="shared" si="112"/>
        <v>0</v>
      </c>
      <c r="P752" s="8">
        <f t="shared" si="113"/>
        <v>33</v>
      </c>
      <c r="Q752" s="9">
        <f t="shared" si="114"/>
        <v>57.45</v>
      </c>
      <c r="R752" s="9">
        <f t="shared" si="115"/>
        <v>38.25</v>
      </c>
      <c r="S752" s="9">
        <f t="shared" si="116"/>
        <v>37.35</v>
      </c>
      <c r="T752" s="9">
        <f t="shared" si="117"/>
        <v>45.75</v>
      </c>
      <c r="U752" s="8">
        <f t="shared" si="118"/>
        <v>44.35</v>
      </c>
      <c r="V752" s="8">
        <f t="shared" si="119"/>
        <v>44.7</v>
      </c>
    </row>
    <row r="753" spans="1:22" ht="13.5" x14ac:dyDescent="0.25">
      <c r="A753" s="3">
        <f>RSI!A753</f>
        <v>43098</v>
      </c>
      <c r="B753" s="2">
        <f>RSI!B753</f>
        <v>27.849</v>
      </c>
      <c r="C753" s="2">
        <f>RSI!I753</f>
        <v>17.0819377615733</v>
      </c>
      <c r="D753" s="2">
        <f>MACD!E753</f>
        <v>7.3851177309563809E-2</v>
      </c>
      <c r="E753" s="2">
        <f>MACD!F753</f>
        <v>0.13658786978883189</v>
      </c>
      <c r="F753" s="2">
        <f>'Moving Avg'!D753</f>
        <v>27.849</v>
      </c>
      <c r="G753" s="2">
        <f>'Moving Avg'!F753</f>
        <v>27.973499999999994</v>
      </c>
      <c r="H753" s="2">
        <f>'Moving Avg'!G753</f>
        <v>28.102479999999986</v>
      </c>
      <c r="I753" s="2">
        <f>'Moving Avg'!H753</f>
        <v>29.168969999999991</v>
      </c>
      <c r="J753" s="6" t="str">
        <f>OBV!F753</f>
        <v>NEUTRAL</v>
      </c>
      <c r="K753" s="6" t="str">
        <f>OBV!G753</f>
        <v>NEUTRAL</v>
      </c>
      <c r="L753" s="6" t="str">
        <f>OBV!H753</f>
        <v>NEUTRAL</v>
      </c>
      <c r="M753" s="8">
        <f t="shared" si="110"/>
        <v>50</v>
      </c>
      <c r="N753" s="8">
        <f t="shared" si="111"/>
        <v>100</v>
      </c>
      <c r="O753" s="8">
        <f t="shared" si="112"/>
        <v>0</v>
      </c>
      <c r="P753" s="8">
        <f t="shared" si="113"/>
        <v>33</v>
      </c>
      <c r="Q753" s="9">
        <f t="shared" si="114"/>
        <v>57.45</v>
      </c>
      <c r="R753" s="9">
        <f t="shared" si="115"/>
        <v>38.25</v>
      </c>
      <c r="S753" s="9">
        <f t="shared" si="116"/>
        <v>37.35</v>
      </c>
      <c r="T753" s="9">
        <f t="shared" si="117"/>
        <v>45.75</v>
      </c>
      <c r="U753" s="8">
        <f t="shared" si="118"/>
        <v>44.35</v>
      </c>
      <c r="V753" s="8">
        <f t="shared" si="119"/>
        <v>44.7</v>
      </c>
    </row>
    <row r="754" spans="1:22" ht="13.5" x14ac:dyDescent="0.25">
      <c r="A754" s="3">
        <f>RSI!A754</f>
        <v>43102</v>
      </c>
      <c r="B754" s="2">
        <f>RSI!B754</f>
        <v>27.849</v>
      </c>
      <c r="C754" s="2">
        <f>RSI!I754</f>
        <v>17.081937761573286</v>
      </c>
      <c r="D754" s="2">
        <f>MACD!E754</f>
        <v>5.0699592833726825E-2</v>
      </c>
      <c r="E754" s="2">
        <f>MACD!F754</f>
        <v>0.11941021439781088</v>
      </c>
      <c r="F754" s="2">
        <f>'Moving Avg'!D754</f>
        <v>27.849</v>
      </c>
      <c r="G754" s="2">
        <f>'Moving Avg'!F754</f>
        <v>27.952749999999998</v>
      </c>
      <c r="H754" s="2">
        <f>'Moving Avg'!G754</f>
        <v>28.098159999999989</v>
      </c>
      <c r="I754" s="2">
        <f>'Moving Avg'!H754</f>
        <v>29.165209999999988</v>
      </c>
      <c r="J754" s="6" t="str">
        <f>OBV!F754</f>
        <v>NEUTRAL</v>
      </c>
      <c r="K754" s="6" t="str">
        <f>OBV!G754</f>
        <v>NEUTRAL</v>
      </c>
      <c r="L754" s="6" t="str">
        <f>OBV!H754</f>
        <v>NEUTRAL</v>
      </c>
      <c r="M754" s="8">
        <f t="shared" si="110"/>
        <v>50</v>
      </c>
      <c r="N754" s="8">
        <f t="shared" si="111"/>
        <v>100</v>
      </c>
      <c r="O754" s="8">
        <f t="shared" si="112"/>
        <v>0</v>
      </c>
      <c r="P754" s="8">
        <f t="shared" si="113"/>
        <v>33</v>
      </c>
      <c r="Q754" s="9">
        <f t="shared" si="114"/>
        <v>57.45</v>
      </c>
      <c r="R754" s="9">
        <f t="shared" si="115"/>
        <v>38.25</v>
      </c>
      <c r="S754" s="9">
        <f t="shared" si="116"/>
        <v>37.35</v>
      </c>
      <c r="T754" s="9">
        <f t="shared" si="117"/>
        <v>45.75</v>
      </c>
      <c r="U754" s="8">
        <f t="shared" si="118"/>
        <v>44.35</v>
      </c>
      <c r="V754" s="8">
        <f t="shared" si="119"/>
        <v>44.7</v>
      </c>
    </row>
    <row r="755" spans="1:22" ht="13.5" x14ac:dyDescent="0.25">
      <c r="A755" s="3">
        <f>RSI!A755</f>
        <v>43103</v>
      </c>
      <c r="B755" s="2">
        <f>RSI!B755</f>
        <v>27.849</v>
      </c>
      <c r="C755" s="2">
        <f>RSI!I755</f>
        <v>17.0819377615733</v>
      </c>
      <c r="D755" s="2">
        <f>MACD!E755</f>
        <v>3.1983113910104777E-2</v>
      </c>
      <c r="E755" s="2">
        <f>MACD!F755</f>
        <v>0.10192479430026967</v>
      </c>
      <c r="F755" s="2">
        <f>'Moving Avg'!D755</f>
        <v>27.849</v>
      </c>
      <c r="G755" s="2">
        <f>'Moving Avg'!F755</f>
        <v>27.931999999999999</v>
      </c>
      <c r="H755" s="2">
        <f>'Moving Avg'!G755</f>
        <v>28.098159999999989</v>
      </c>
      <c r="I755" s="2">
        <f>'Moving Avg'!H755</f>
        <v>29.161449999999991</v>
      </c>
      <c r="J755" s="6" t="str">
        <f>OBV!F755</f>
        <v>NEUTRAL</v>
      </c>
      <c r="K755" s="6" t="str">
        <f>OBV!G755</f>
        <v>NEUTRAL</v>
      </c>
      <c r="L755" s="6" t="str">
        <f>OBV!H755</f>
        <v>NEUTRAL</v>
      </c>
      <c r="M755" s="8">
        <f t="shared" si="110"/>
        <v>50</v>
      </c>
      <c r="N755" s="8">
        <f t="shared" si="111"/>
        <v>100</v>
      </c>
      <c r="O755" s="8">
        <f t="shared" si="112"/>
        <v>0</v>
      </c>
      <c r="P755" s="8">
        <f t="shared" si="113"/>
        <v>33</v>
      </c>
      <c r="Q755" s="9">
        <f t="shared" si="114"/>
        <v>57.45</v>
      </c>
      <c r="R755" s="9">
        <f t="shared" si="115"/>
        <v>38.25</v>
      </c>
      <c r="S755" s="9">
        <f t="shared" si="116"/>
        <v>37.35</v>
      </c>
      <c r="T755" s="9">
        <f t="shared" si="117"/>
        <v>45.75</v>
      </c>
      <c r="U755" s="8">
        <f t="shared" si="118"/>
        <v>44.35</v>
      </c>
      <c r="V755" s="8">
        <f t="shared" si="119"/>
        <v>44.7</v>
      </c>
    </row>
    <row r="756" spans="1:22" ht="13.5" x14ac:dyDescent="0.25">
      <c r="A756" s="3">
        <f>RSI!A756</f>
        <v>43104</v>
      </c>
      <c r="B756" s="2">
        <f>RSI!B756</f>
        <v>27.849</v>
      </c>
      <c r="C756" s="2">
        <f>RSI!I756</f>
        <v>17.0819377615733</v>
      </c>
      <c r="D756" s="2">
        <f>MACD!E756</f>
        <v>1.6954725990913744E-2</v>
      </c>
      <c r="E756" s="2">
        <f>MACD!F756</f>
        <v>8.4930780638398498E-2</v>
      </c>
      <c r="F756" s="2">
        <f>'Moving Avg'!D756</f>
        <v>27.849</v>
      </c>
      <c r="G756" s="2">
        <f>'Moving Avg'!F756</f>
        <v>27.911249999999995</v>
      </c>
      <c r="H756" s="2">
        <f>'Moving Avg'!G756</f>
        <v>28.094839999999991</v>
      </c>
      <c r="I756" s="2">
        <f>'Moving Avg'!H756</f>
        <v>29.157689999999992</v>
      </c>
      <c r="J756" s="6" t="str">
        <f>OBV!F756</f>
        <v>BEARISH</v>
      </c>
      <c r="K756" s="6" t="str">
        <f>OBV!G756</f>
        <v>NEUTRAL</v>
      </c>
      <c r="L756" s="6" t="str">
        <f>OBV!H756</f>
        <v>CONFIRMED BEARISH</v>
      </c>
      <c r="M756" s="8">
        <f t="shared" si="110"/>
        <v>50</v>
      </c>
      <c r="N756" s="8">
        <f t="shared" si="111"/>
        <v>100</v>
      </c>
      <c r="O756" s="8">
        <f t="shared" si="112"/>
        <v>0</v>
      </c>
      <c r="P756" s="8">
        <f t="shared" si="113"/>
        <v>16.5</v>
      </c>
      <c r="Q756" s="9">
        <f t="shared" si="114"/>
        <v>54.975000000000001</v>
      </c>
      <c r="R756" s="9">
        <f t="shared" si="115"/>
        <v>34.125</v>
      </c>
      <c r="S756" s="9">
        <f t="shared" si="116"/>
        <v>29.925000000000001</v>
      </c>
      <c r="T756" s="9">
        <f t="shared" si="117"/>
        <v>41.625</v>
      </c>
      <c r="U756" s="8">
        <f t="shared" si="118"/>
        <v>39.674999999999997</v>
      </c>
      <c r="V756" s="8">
        <f t="shared" si="119"/>
        <v>40.162499999999994</v>
      </c>
    </row>
    <row r="757" spans="1:22" ht="13.5" x14ac:dyDescent="0.25">
      <c r="A757" s="3">
        <f>RSI!A757</f>
        <v>43105</v>
      </c>
      <c r="B757" s="2">
        <f>RSI!B757</f>
        <v>27.016999999999999</v>
      </c>
      <c r="C757" s="2">
        <f>RSI!I757</f>
        <v>3.1426844751984504</v>
      </c>
      <c r="D757" s="2">
        <f>MACD!E757</f>
        <v>6.6616761370568156E-2</v>
      </c>
      <c r="E757" s="2">
        <f>MACD!F757</f>
        <v>8.1267976784832427E-2</v>
      </c>
      <c r="F757" s="2">
        <f>'Moving Avg'!D757</f>
        <v>27.682600000000001</v>
      </c>
      <c r="G757" s="2">
        <f>'Moving Avg'!F757</f>
        <v>27.848899999999997</v>
      </c>
      <c r="H757" s="2">
        <f>'Moving Avg'!G757</f>
        <v>28.07487999999999</v>
      </c>
      <c r="I757" s="2">
        <f>'Moving Avg'!H757</f>
        <v>29.149769999999993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  <c r="M757" s="8">
        <f t="shared" si="110"/>
        <v>50</v>
      </c>
      <c r="N757" s="8">
        <f t="shared" si="111"/>
        <v>45</v>
      </c>
      <c r="O757" s="8">
        <f t="shared" si="112"/>
        <v>0</v>
      </c>
      <c r="P757" s="8">
        <f t="shared" si="113"/>
        <v>16.5</v>
      </c>
      <c r="Q757" s="9">
        <f t="shared" si="114"/>
        <v>35.725000000000001</v>
      </c>
      <c r="R757" s="9">
        <f t="shared" si="115"/>
        <v>23.125</v>
      </c>
      <c r="S757" s="9">
        <f t="shared" si="116"/>
        <v>21.675000000000001</v>
      </c>
      <c r="T757" s="9">
        <f t="shared" si="117"/>
        <v>27.875</v>
      </c>
      <c r="U757" s="8">
        <f t="shared" si="118"/>
        <v>26.841666666666669</v>
      </c>
      <c r="V757" s="8">
        <f t="shared" si="119"/>
        <v>27.1</v>
      </c>
    </row>
    <row r="758" spans="1:22" ht="13.5" x14ac:dyDescent="0.25">
      <c r="A758" s="3">
        <f>RSI!A758</f>
        <v>43108</v>
      </c>
      <c r="B758" s="2">
        <f>RSI!B758</f>
        <v>27.016999999999999</v>
      </c>
      <c r="C758" s="2">
        <f>RSI!I758</f>
        <v>3.1426844751984504</v>
      </c>
      <c r="D758" s="2">
        <f>MACD!E758</f>
        <v>0.1142480795583829</v>
      </c>
      <c r="E758" s="2">
        <f>MACD!F758</f>
        <v>8.7863997339542532E-2</v>
      </c>
      <c r="F758" s="2">
        <f>'Moving Avg'!D758</f>
        <v>27.516199999999998</v>
      </c>
      <c r="G758" s="2">
        <f>'Moving Avg'!F758</f>
        <v>27.786549999999998</v>
      </c>
      <c r="H758" s="2">
        <f>'Moving Avg'!G758</f>
        <v>28.054919999999992</v>
      </c>
      <c r="I758" s="2">
        <f>'Moving Avg'!H758</f>
        <v>29.141849999999998</v>
      </c>
      <c r="J758" s="6" t="str">
        <f>OBV!F758</f>
        <v>BEARISH</v>
      </c>
      <c r="K758" s="6" t="str">
        <f>OBV!G758</f>
        <v>NEUTRAL</v>
      </c>
      <c r="L758" s="6" t="str">
        <f>OBV!H758</f>
        <v>CONFIRMED BEARISH</v>
      </c>
      <c r="M758" s="8">
        <f t="shared" si="110"/>
        <v>50</v>
      </c>
      <c r="N758" s="8">
        <f t="shared" si="111"/>
        <v>0</v>
      </c>
      <c r="O758" s="8">
        <f t="shared" si="112"/>
        <v>0</v>
      </c>
      <c r="P758" s="8">
        <f t="shared" si="113"/>
        <v>16.5</v>
      </c>
      <c r="Q758" s="9">
        <f t="shared" si="114"/>
        <v>19.975000000000001</v>
      </c>
      <c r="R758" s="9">
        <f t="shared" si="115"/>
        <v>14.125</v>
      </c>
      <c r="S758" s="9">
        <f t="shared" si="116"/>
        <v>14.925000000000001</v>
      </c>
      <c r="T758" s="9">
        <f t="shared" si="117"/>
        <v>16.625</v>
      </c>
      <c r="U758" s="8">
        <f t="shared" si="118"/>
        <v>16.341666666666669</v>
      </c>
      <c r="V758" s="8">
        <f t="shared" si="119"/>
        <v>16.412500000000001</v>
      </c>
    </row>
    <row r="759" spans="1:22" ht="13.5" x14ac:dyDescent="0.25">
      <c r="A759" s="3">
        <f>RSI!A759</f>
        <v>43109</v>
      </c>
      <c r="B759" s="2">
        <f>RSI!B759</f>
        <v>27.016999999999999</v>
      </c>
      <c r="C759" s="2">
        <f>RSI!I759</f>
        <v>3.1426844751984504</v>
      </c>
      <c r="D759" s="2">
        <f>MACD!E759</f>
        <v>0.15974557295842473</v>
      </c>
      <c r="E759" s="2">
        <f>MACD!F759</f>
        <v>0.10224031246331897</v>
      </c>
      <c r="F759" s="2">
        <f>'Moving Avg'!D759</f>
        <v>27.349799999999998</v>
      </c>
      <c r="G759" s="2">
        <f>'Moving Avg'!F759</f>
        <v>27.724199999999996</v>
      </c>
      <c r="H759" s="2">
        <f>'Moving Avg'!G759</f>
        <v>28.034959999999998</v>
      </c>
      <c r="I759" s="2">
        <f>'Moving Avg'!H759</f>
        <v>29.133929999999999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  <c r="M759" s="8">
        <f t="shared" si="110"/>
        <v>50</v>
      </c>
      <c r="N759" s="8">
        <f t="shared" si="111"/>
        <v>0</v>
      </c>
      <c r="O759" s="8">
        <f t="shared" si="112"/>
        <v>0</v>
      </c>
      <c r="P759" s="8">
        <f t="shared" si="113"/>
        <v>16.5</v>
      </c>
      <c r="Q759" s="9">
        <f t="shared" si="114"/>
        <v>19.975000000000001</v>
      </c>
      <c r="R759" s="9">
        <f t="shared" si="115"/>
        <v>14.125</v>
      </c>
      <c r="S759" s="9">
        <f t="shared" si="116"/>
        <v>14.925000000000001</v>
      </c>
      <c r="T759" s="9">
        <f t="shared" si="117"/>
        <v>16.625</v>
      </c>
      <c r="U759" s="8">
        <f t="shared" si="118"/>
        <v>16.341666666666669</v>
      </c>
      <c r="V759" s="8">
        <f t="shared" si="119"/>
        <v>16.412500000000001</v>
      </c>
    </row>
    <row r="760" spans="1:22" ht="13.5" x14ac:dyDescent="0.25">
      <c r="A760" s="3">
        <f>RSI!A760</f>
        <v>43110</v>
      </c>
      <c r="B760" s="2">
        <f>RSI!B760</f>
        <v>26.210999999999999</v>
      </c>
      <c r="C760" s="2">
        <f>RSI!I760</f>
        <v>1.5813496496260768</v>
      </c>
      <c r="D760" s="2">
        <f>MACD!E760</f>
        <v>0.2627564800614941</v>
      </c>
      <c r="E760" s="2">
        <f>MACD!F760</f>
        <v>0.134343545982954</v>
      </c>
      <c r="F760" s="2">
        <f>'Moving Avg'!D760</f>
        <v>27.022199999999998</v>
      </c>
      <c r="G760" s="2">
        <f>'Moving Avg'!F760</f>
        <v>27.642299999999995</v>
      </c>
      <c r="H760" s="2">
        <f>'Moving Avg'!G760</f>
        <v>27.99888</v>
      </c>
      <c r="I760" s="2">
        <f>'Moving Avg'!H760</f>
        <v>29.121980000000004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  <c r="M760" s="8">
        <f t="shared" si="110"/>
        <v>50</v>
      </c>
      <c r="N760" s="8">
        <f t="shared" si="111"/>
        <v>0</v>
      </c>
      <c r="O760" s="8">
        <f t="shared" si="112"/>
        <v>0</v>
      </c>
      <c r="P760" s="8">
        <f t="shared" si="113"/>
        <v>16.5</v>
      </c>
      <c r="Q760" s="9">
        <f t="shared" si="114"/>
        <v>19.975000000000001</v>
      </c>
      <c r="R760" s="9">
        <f t="shared" si="115"/>
        <v>14.125</v>
      </c>
      <c r="S760" s="9">
        <f t="shared" si="116"/>
        <v>14.925000000000001</v>
      </c>
      <c r="T760" s="9">
        <f t="shared" si="117"/>
        <v>16.625</v>
      </c>
      <c r="U760" s="8">
        <f t="shared" si="118"/>
        <v>16.341666666666669</v>
      </c>
      <c r="V760" s="8">
        <f t="shared" si="119"/>
        <v>16.412500000000001</v>
      </c>
    </row>
    <row r="761" spans="1:22" ht="13.5" x14ac:dyDescent="0.25">
      <c r="A761" s="3">
        <f>RSI!A761</f>
        <v>43111</v>
      </c>
      <c r="B761" s="2">
        <f>RSI!B761</f>
        <v>26.210999999999999</v>
      </c>
      <c r="C761" s="2">
        <f>RSI!I761</f>
        <v>1.5813496496260768</v>
      </c>
      <c r="D761" s="2">
        <f>MACD!E761</f>
        <v>0.35913532203613485</v>
      </c>
      <c r="E761" s="2">
        <f>MACD!F761</f>
        <v>0.17930190119359019</v>
      </c>
      <c r="F761" s="2">
        <f>'Moving Avg'!D761</f>
        <v>26.694600000000001</v>
      </c>
      <c r="G761" s="2">
        <f>'Moving Avg'!F761</f>
        <v>27.560399999999994</v>
      </c>
      <c r="H761" s="2">
        <f>'Moving Avg'!G761</f>
        <v>27.962799999999998</v>
      </c>
      <c r="I761" s="2">
        <f>'Moving Avg'!H761</f>
        <v>29.110030000000005</v>
      </c>
      <c r="J761" s="6" t="str">
        <f>OBV!F761</f>
        <v>BULLISH</v>
      </c>
      <c r="K761" s="6" t="str">
        <f>OBV!G761</f>
        <v>NEUTRAL</v>
      </c>
      <c r="L761" s="6" t="str">
        <f>OBV!H761</f>
        <v>NEUTRAL</v>
      </c>
      <c r="M761" s="8">
        <f t="shared" si="110"/>
        <v>50</v>
      </c>
      <c r="N761" s="8">
        <f t="shared" si="111"/>
        <v>0</v>
      </c>
      <c r="O761" s="8">
        <f t="shared" si="112"/>
        <v>0</v>
      </c>
      <c r="P761" s="8">
        <f t="shared" si="113"/>
        <v>49.5</v>
      </c>
      <c r="Q761" s="9">
        <f t="shared" si="114"/>
        <v>24.925000000000001</v>
      </c>
      <c r="R761" s="9">
        <f t="shared" si="115"/>
        <v>22.375</v>
      </c>
      <c r="S761" s="9">
        <f t="shared" si="116"/>
        <v>29.775000000000002</v>
      </c>
      <c r="T761" s="9">
        <f t="shared" si="117"/>
        <v>24.875</v>
      </c>
      <c r="U761" s="8">
        <f t="shared" si="118"/>
        <v>25.691666666666666</v>
      </c>
      <c r="V761" s="8">
        <f t="shared" si="119"/>
        <v>25.487500000000001</v>
      </c>
    </row>
    <row r="762" spans="1:22" ht="13.5" x14ac:dyDescent="0.25">
      <c r="A762" s="3">
        <f>RSI!A762</f>
        <v>43112</v>
      </c>
      <c r="B762" s="2">
        <f>RSI!B762</f>
        <v>27.016999999999999</v>
      </c>
      <c r="C762" s="2">
        <f>RSI!I762</f>
        <v>37.559088629410475</v>
      </c>
      <c r="D762" s="2">
        <f>MACD!E762</f>
        <v>0.38951606350303081</v>
      </c>
      <c r="E762" s="2">
        <f>MACD!F762</f>
        <v>0.2213447336554783</v>
      </c>
      <c r="F762" s="2">
        <f>'Moving Avg'!D762</f>
        <v>26.694600000000001</v>
      </c>
      <c r="G762" s="2">
        <f>'Moving Avg'!F762</f>
        <v>27.518799999999999</v>
      </c>
      <c r="H762" s="2">
        <f>'Moving Avg'!G762</f>
        <v>27.94284</v>
      </c>
      <c r="I762" s="2">
        <f>'Moving Avg'!H762</f>
        <v>29.10211000000001</v>
      </c>
      <c r="J762" s="6" t="str">
        <f>OBV!F762</f>
        <v>BULLISH</v>
      </c>
      <c r="K762" s="6" t="str">
        <f>OBV!G762</f>
        <v>NEUTRAL</v>
      </c>
      <c r="L762" s="6" t="str">
        <f>OBV!H762</f>
        <v>NEUTRAL</v>
      </c>
      <c r="M762" s="8">
        <f t="shared" si="110"/>
        <v>25</v>
      </c>
      <c r="N762" s="8">
        <f t="shared" si="111"/>
        <v>0</v>
      </c>
      <c r="O762" s="8">
        <f t="shared" si="112"/>
        <v>0</v>
      </c>
      <c r="P762" s="8">
        <f t="shared" si="113"/>
        <v>49.5</v>
      </c>
      <c r="Q762" s="9">
        <f t="shared" si="114"/>
        <v>16.175000000000001</v>
      </c>
      <c r="R762" s="9">
        <f t="shared" si="115"/>
        <v>17.375</v>
      </c>
      <c r="S762" s="9">
        <f t="shared" si="116"/>
        <v>26.025000000000002</v>
      </c>
      <c r="T762" s="9">
        <f t="shared" si="117"/>
        <v>18.625</v>
      </c>
      <c r="U762" s="8">
        <f t="shared" si="118"/>
        <v>19.858333333333334</v>
      </c>
      <c r="V762" s="8">
        <f t="shared" si="119"/>
        <v>19.55</v>
      </c>
    </row>
    <row r="763" spans="1:22" ht="13.5" x14ac:dyDescent="0.25">
      <c r="A763" s="3">
        <f>RSI!A763</f>
        <v>43115</v>
      </c>
      <c r="B763" s="2">
        <f>RSI!B763</f>
        <v>27.016999999999999</v>
      </c>
      <c r="C763" s="2">
        <f>RSI!I763</f>
        <v>37.559088629410475</v>
      </c>
      <c r="D763" s="2">
        <f>MACD!E763</f>
        <v>0.41836119070925548</v>
      </c>
      <c r="E763" s="2">
        <f>MACD!F763</f>
        <v>0.26074802506623374</v>
      </c>
      <c r="F763" s="2">
        <f>'Moving Avg'!D763</f>
        <v>26.694599999999998</v>
      </c>
      <c r="G763" s="2">
        <f>'Moving Avg'!F763</f>
        <v>27.4772</v>
      </c>
      <c r="H763" s="2">
        <f>'Moving Avg'!G763</f>
        <v>27.92288000000001</v>
      </c>
      <c r="I763" s="2">
        <f>'Moving Avg'!H763</f>
        <v>29.094190000000012</v>
      </c>
      <c r="J763" s="6" t="str">
        <f>OBV!F763</f>
        <v>BULLISH</v>
      </c>
      <c r="K763" s="6" t="str">
        <f>OBV!G763</f>
        <v>NEUTRAL</v>
      </c>
      <c r="L763" s="6" t="str">
        <f>OBV!H763</f>
        <v>CONFIRMED BULLISH</v>
      </c>
      <c r="M763" s="8">
        <f t="shared" si="110"/>
        <v>25</v>
      </c>
      <c r="N763" s="8">
        <f t="shared" si="111"/>
        <v>0</v>
      </c>
      <c r="O763" s="8">
        <f t="shared" si="112"/>
        <v>0</v>
      </c>
      <c r="P763" s="8">
        <f t="shared" si="113"/>
        <v>83.5</v>
      </c>
      <c r="Q763" s="9">
        <f t="shared" si="114"/>
        <v>21.274999999999999</v>
      </c>
      <c r="R763" s="9">
        <f t="shared" si="115"/>
        <v>25.875</v>
      </c>
      <c r="S763" s="9">
        <f t="shared" si="116"/>
        <v>41.325000000000003</v>
      </c>
      <c r="T763" s="9">
        <f t="shared" si="117"/>
        <v>27.125</v>
      </c>
      <c r="U763" s="8">
        <f t="shared" si="118"/>
        <v>29.491666666666664</v>
      </c>
      <c r="V763" s="8">
        <f t="shared" si="119"/>
        <v>28.9</v>
      </c>
    </row>
    <row r="764" spans="1:22" ht="13.5" x14ac:dyDescent="0.25">
      <c r="A764" s="3">
        <f>RSI!A764</f>
        <v>43116</v>
      </c>
      <c r="B764" s="2">
        <f>RSI!B764</f>
        <v>27.026</v>
      </c>
      <c r="C764" s="2">
        <f>RSI!I764</f>
        <v>37.85329454883513</v>
      </c>
      <c r="D764" s="2">
        <f>MACD!E764</f>
        <v>0.44500781526445721</v>
      </c>
      <c r="E764" s="2">
        <f>MACD!F764</f>
        <v>0.29759998310587843</v>
      </c>
      <c r="F764" s="2">
        <f>'Moving Avg'!D764</f>
        <v>26.696400000000001</v>
      </c>
      <c r="G764" s="2">
        <f>'Moving Avg'!F764</f>
        <v>27.436049999999994</v>
      </c>
      <c r="H764" s="2">
        <f>'Moving Avg'!G764</f>
        <v>27.903100000000013</v>
      </c>
      <c r="I764" s="2">
        <f>'Moving Avg'!H764</f>
        <v>29.086315000000013</v>
      </c>
      <c r="J764" s="6" t="str">
        <f>OBV!F764</f>
        <v>BEARISH</v>
      </c>
      <c r="K764" s="6" t="str">
        <f>OBV!G764</f>
        <v>NEUTRAL</v>
      </c>
      <c r="L764" s="6" t="str">
        <f>OBV!H764</f>
        <v>BEARISH DIVERGENCE</v>
      </c>
      <c r="M764" s="8">
        <f t="shared" si="110"/>
        <v>25</v>
      </c>
      <c r="N764" s="8">
        <f t="shared" si="111"/>
        <v>0</v>
      </c>
      <c r="O764" s="8">
        <f t="shared" si="112"/>
        <v>0</v>
      </c>
      <c r="P764" s="8">
        <f t="shared" si="113"/>
        <v>16.5</v>
      </c>
      <c r="Q764" s="9">
        <f t="shared" si="114"/>
        <v>11.225</v>
      </c>
      <c r="R764" s="9">
        <f t="shared" si="115"/>
        <v>9.125</v>
      </c>
      <c r="S764" s="9">
        <f t="shared" si="116"/>
        <v>11.175000000000001</v>
      </c>
      <c r="T764" s="9">
        <f t="shared" si="117"/>
        <v>10.375</v>
      </c>
      <c r="U764" s="8">
        <f t="shared" si="118"/>
        <v>10.508333333333335</v>
      </c>
      <c r="V764" s="8">
        <f t="shared" si="119"/>
        <v>10.475000000000001</v>
      </c>
    </row>
    <row r="765" spans="1:22" ht="13.5" x14ac:dyDescent="0.25">
      <c r="A765" s="3">
        <f>RSI!A765</f>
        <v>43117</v>
      </c>
      <c r="B765" s="2">
        <f>RSI!B765</f>
        <v>27.016999999999999</v>
      </c>
      <c r="C765" s="2">
        <f>RSI!I765</f>
        <v>37.662189386212901</v>
      </c>
      <c r="D765" s="2">
        <f>MACD!E765</f>
        <v>0.47085907022634288</v>
      </c>
      <c r="E765" s="2">
        <f>MACD!F765</f>
        <v>0.33225180052997133</v>
      </c>
      <c r="F765" s="2">
        <f>'Moving Avg'!D765</f>
        <v>26.857599999999998</v>
      </c>
      <c r="G765" s="2">
        <f>'Moving Avg'!F765</f>
        <v>27.394449999999999</v>
      </c>
      <c r="H765" s="2">
        <f>'Moving Avg'!G765</f>
        <v>27.883140000000015</v>
      </c>
      <c r="I765" s="2">
        <f>'Moving Avg'!H765</f>
        <v>29.078395000000018</v>
      </c>
      <c r="J765" s="6" t="str">
        <f>OBV!F765</f>
        <v>BEARISH</v>
      </c>
      <c r="K765" s="6" t="str">
        <f>OBV!G765</f>
        <v>NEUTRAL</v>
      </c>
      <c r="L765" s="6" t="str">
        <f>OBV!H765</f>
        <v>BEARISH DIVERGENCE</v>
      </c>
      <c r="M765" s="8">
        <f t="shared" si="110"/>
        <v>25</v>
      </c>
      <c r="N765" s="8">
        <f t="shared" si="111"/>
        <v>0</v>
      </c>
      <c r="O765" s="8">
        <f t="shared" si="112"/>
        <v>0</v>
      </c>
      <c r="P765" s="8">
        <f t="shared" si="113"/>
        <v>16.5</v>
      </c>
      <c r="Q765" s="9">
        <f t="shared" si="114"/>
        <v>11.225</v>
      </c>
      <c r="R765" s="9">
        <f t="shared" si="115"/>
        <v>9.125</v>
      </c>
      <c r="S765" s="9">
        <f t="shared" si="116"/>
        <v>11.175000000000001</v>
      </c>
      <c r="T765" s="9">
        <f t="shared" si="117"/>
        <v>10.375</v>
      </c>
      <c r="U765" s="8">
        <f t="shared" si="118"/>
        <v>10.508333333333335</v>
      </c>
      <c r="V765" s="8">
        <f t="shared" si="119"/>
        <v>10.475000000000001</v>
      </c>
    </row>
    <row r="766" spans="1:22" ht="13.5" x14ac:dyDescent="0.25">
      <c r="A766" s="3">
        <f>RSI!A766</f>
        <v>43118</v>
      </c>
      <c r="B766" s="2">
        <f>RSI!B766</f>
        <v>27.016999999999999</v>
      </c>
      <c r="C766" s="2">
        <f>RSI!I766</f>
        <v>37.662189386212901</v>
      </c>
      <c r="D766" s="2">
        <f>MACD!E766</f>
        <v>0.49522846861270509</v>
      </c>
      <c r="E766" s="2">
        <f>MACD!F766</f>
        <v>0.36484713414651809</v>
      </c>
      <c r="F766" s="2">
        <f>'Moving Avg'!D766</f>
        <v>27.018799999999999</v>
      </c>
      <c r="G766" s="2">
        <f>'Moving Avg'!F766</f>
        <v>27.35285</v>
      </c>
      <c r="H766" s="2">
        <f>'Moving Avg'!G766</f>
        <v>27.863180000000021</v>
      </c>
      <c r="I766" s="2">
        <f>'Moving Avg'!H766</f>
        <v>29.07688000000002</v>
      </c>
      <c r="J766" s="6" t="str">
        <f>OBV!F766</f>
        <v>BEARISH</v>
      </c>
      <c r="K766" s="6" t="str">
        <f>OBV!G766</f>
        <v>NEUTRAL</v>
      </c>
      <c r="L766" s="6" t="str">
        <f>OBV!H766</f>
        <v>NEUTRAL</v>
      </c>
      <c r="M766" s="8">
        <f t="shared" si="110"/>
        <v>25</v>
      </c>
      <c r="N766" s="8">
        <f t="shared" si="111"/>
        <v>0</v>
      </c>
      <c r="O766" s="8">
        <f t="shared" si="112"/>
        <v>0</v>
      </c>
      <c r="P766" s="8">
        <f t="shared" si="113"/>
        <v>16.5</v>
      </c>
      <c r="Q766" s="9">
        <f t="shared" si="114"/>
        <v>11.225</v>
      </c>
      <c r="R766" s="9">
        <f t="shared" si="115"/>
        <v>9.125</v>
      </c>
      <c r="S766" s="9">
        <f t="shared" si="116"/>
        <v>11.175000000000001</v>
      </c>
      <c r="T766" s="9">
        <f t="shared" si="117"/>
        <v>10.375</v>
      </c>
      <c r="U766" s="8">
        <f t="shared" si="118"/>
        <v>10.508333333333335</v>
      </c>
      <c r="V766" s="8">
        <f t="shared" si="119"/>
        <v>10.475000000000001</v>
      </c>
    </row>
    <row r="767" spans="1:22" ht="13.5" x14ac:dyDescent="0.25">
      <c r="A767" s="3">
        <f>RSI!A767</f>
        <v>43119</v>
      </c>
      <c r="B767" s="2">
        <f>RSI!B767</f>
        <v>27.016999999999999</v>
      </c>
      <c r="C767" s="2">
        <f>RSI!I767</f>
        <v>37.662189386212908</v>
      </c>
      <c r="D767" s="2">
        <f>MACD!E767</f>
        <v>0.39015915431583537</v>
      </c>
      <c r="E767" s="2">
        <f>MACD!F767</f>
        <v>0.36990953818038153</v>
      </c>
      <c r="F767" s="2">
        <f>'Moving Avg'!D767</f>
        <v>27.018799999999999</v>
      </c>
      <c r="G767" s="2">
        <f>'Moving Avg'!F767</f>
        <v>27.311250000000001</v>
      </c>
      <c r="H767" s="2">
        <f>'Moving Avg'!G767</f>
        <v>27.843220000000024</v>
      </c>
      <c r="I767" s="2">
        <f>'Moving Avg'!H767</f>
        <v>29.075365000000019</v>
      </c>
      <c r="J767" s="6" t="str">
        <f>OBV!F767</f>
        <v>BEARISH</v>
      </c>
      <c r="K767" s="6" t="str">
        <f>OBV!G767</f>
        <v>NEUTRAL</v>
      </c>
      <c r="L767" s="6" t="str">
        <f>OBV!H767</f>
        <v>NEUTRAL</v>
      </c>
      <c r="M767" s="8">
        <f t="shared" si="110"/>
        <v>25</v>
      </c>
      <c r="N767" s="8">
        <f t="shared" si="111"/>
        <v>0</v>
      </c>
      <c r="O767" s="8">
        <f t="shared" si="112"/>
        <v>0</v>
      </c>
      <c r="P767" s="8">
        <f t="shared" si="113"/>
        <v>16.5</v>
      </c>
      <c r="Q767" s="9">
        <f t="shared" si="114"/>
        <v>11.225</v>
      </c>
      <c r="R767" s="9">
        <f t="shared" si="115"/>
        <v>9.125</v>
      </c>
      <c r="S767" s="9">
        <f t="shared" si="116"/>
        <v>11.175000000000001</v>
      </c>
      <c r="T767" s="9">
        <f t="shared" si="117"/>
        <v>10.375</v>
      </c>
      <c r="U767" s="8">
        <f t="shared" si="118"/>
        <v>10.508333333333335</v>
      </c>
      <c r="V767" s="8">
        <f t="shared" si="119"/>
        <v>10.475000000000001</v>
      </c>
    </row>
    <row r="768" spans="1:22" ht="13.5" x14ac:dyDescent="0.25">
      <c r="A768" s="3">
        <f>RSI!A768</f>
        <v>43122</v>
      </c>
      <c r="B768" s="2">
        <f>RSI!B768</f>
        <v>27.016999999999999</v>
      </c>
      <c r="C768" s="2">
        <f>RSI!I768</f>
        <v>37.662189386212908</v>
      </c>
      <c r="D768" s="2">
        <f>MACD!E768</f>
        <v>0.30339363280898723</v>
      </c>
      <c r="E768" s="2">
        <f>MACD!F768</f>
        <v>0.35660635710610267</v>
      </c>
      <c r="F768" s="2">
        <f>'Moving Avg'!D768</f>
        <v>27.018799999999999</v>
      </c>
      <c r="G768" s="2">
        <f>'Moving Avg'!F768</f>
        <v>27.269650000000002</v>
      </c>
      <c r="H768" s="2">
        <f>'Moving Avg'!G768</f>
        <v>27.818280000000026</v>
      </c>
      <c r="I768" s="2">
        <f>'Moving Avg'!H768</f>
        <v>29.073850000000014</v>
      </c>
      <c r="J768" s="6" t="str">
        <f>OBV!F768</f>
        <v>BEARISH</v>
      </c>
      <c r="K768" s="6" t="str">
        <f>OBV!G768</f>
        <v>NEUTRAL</v>
      </c>
      <c r="L768" s="6" t="str">
        <f>OBV!H768</f>
        <v>BEARISH DIVERGENCE</v>
      </c>
      <c r="M768" s="8">
        <f t="shared" si="110"/>
        <v>25</v>
      </c>
      <c r="N768" s="8">
        <f t="shared" si="111"/>
        <v>100</v>
      </c>
      <c r="O768" s="8">
        <f t="shared" si="112"/>
        <v>0</v>
      </c>
      <c r="P768" s="8">
        <f t="shared" si="113"/>
        <v>16.5</v>
      </c>
      <c r="Q768" s="9">
        <f t="shared" si="114"/>
        <v>46.225000000000001</v>
      </c>
      <c r="R768" s="9">
        <f t="shared" si="115"/>
        <v>29.125</v>
      </c>
      <c r="S768" s="9">
        <f t="shared" si="116"/>
        <v>26.175000000000001</v>
      </c>
      <c r="T768" s="9">
        <f t="shared" si="117"/>
        <v>35.375</v>
      </c>
      <c r="U768" s="8">
        <f t="shared" si="118"/>
        <v>33.841666666666661</v>
      </c>
      <c r="V768" s="8">
        <f t="shared" si="119"/>
        <v>34.224999999999994</v>
      </c>
    </row>
    <row r="769" spans="1:22" ht="13.5" x14ac:dyDescent="0.25">
      <c r="A769" s="3">
        <f>RSI!A769</f>
        <v>43123</v>
      </c>
      <c r="B769" s="2">
        <f>RSI!B769</f>
        <v>28.231000000000002</v>
      </c>
      <c r="C769" s="2">
        <f>RSI!I769</f>
        <v>67.464184629128084</v>
      </c>
      <c r="D769" s="2">
        <f>MACD!E769</f>
        <v>0.14203154464483347</v>
      </c>
      <c r="E769" s="2">
        <f>MACD!F769</f>
        <v>0.31369139461384882</v>
      </c>
      <c r="F769" s="2">
        <f>'Moving Avg'!D769</f>
        <v>27.259800000000002</v>
      </c>
      <c r="G769" s="2">
        <f>'Moving Avg'!F769</f>
        <v>27.28875</v>
      </c>
      <c r="H769" s="2">
        <f>'Moving Avg'!G769</f>
        <v>27.81762000000003</v>
      </c>
      <c r="I769" s="2">
        <f>'Moving Avg'!H769</f>
        <v>29.078405000000018</v>
      </c>
      <c r="J769" s="6" t="str">
        <f>OBV!F769</f>
        <v>NEUTRAL</v>
      </c>
      <c r="K769" s="6" t="str">
        <f>OBV!G769</f>
        <v>NEUTRAL</v>
      </c>
      <c r="L769" s="6" t="str">
        <f>OBV!H769</f>
        <v>NEUTRAL</v>
      </c>
      <c r="M769" s="8">
        <f t="shared" si="110"/>
        <v>25</v>
      </c>
      <c r="N769" s="8">
        <f t="shared" si="111"/>
        <v>100</v>
      </c>
      <c r="O769" s="8">
        <f t="shared" si="112"/>
        <v>0</v>
      </c>
      <c r="P769" s="8">
        <f t="shared" si="113"/>
        <v>33</v>
      </c>
      <c r="Q769" s="9">
        <f t="shared" si="114"/>
        <v>48.7</v>
      </c>
      <c r="R769" s="9">
        <f t="shared" si="115"/>
        <v>33.25</v>
      </c>
      <c r="S769" s="9">
        <f t="shared" si="116"/>
        <v>33.6</v>
      </c>
      <c r="T769" s="9">
        <f t="shared" si="117"/>
        <v>39.5</v>
      </c>
      <c r="U769" s="8">
        <f t="shared" si="118"/>
        <v>38.516666666666673</v>
      </c>
      <c r="V769" s="8">
        <f t="shared" si="119"/>
        <v>38.762500000000003</v>
      </c>
    </row>
    <row r="770" spans="1:22" ht="13.5" x14ac:dyDescent="0.25">
      <c r="A770" s="3">
        <f>RSI!A770</f>
        <v>43124</v>
      </c>
      <c r="B770" s="2">
        <f>RSI!B770</f>
        <v>28.231000000000002</v>
      </c>
      <c r="C770" s="2">
        <f>RSI!I770</f>
        <v>67.464184629128084</v>
      </c>
      <c r="D770" s="2">
        <f>MACD!E770</f>
        <v>-0.1238450947389893</v>
      </c>
      <c r="E770" s="2">
        <f>MACD!F770</f>
        <v>0.22618409674328122</v>
      </c>
      <c r="F770" s="2">
        <f>'Moving Avg'!D770</f>
        <v>27.502600000000001</v>
      </c>
      <c r="G770" s="2">
        <f>'Moving Avg'!F770</f>
        <v>27.307850000000002</v>
      </c>
      <c r="H770" s="2">
        <f>'Moving Avg'!G770</f>
        <v>27.816960000000027</v>
      </c>
      <c r="I770" s="2">
        <f>'Moving Avg'!H770</f>
        <v>29.087050000000012</v>
      </c>
      <c r="J770" s="6" t="str">
        <f>OBV!F770</f>
        <v>NEUTRAL</v>
      </c>
      <c r="K770" s="6" t="str">
        <f>OBV!G770</f>
        <v>NEUTRAL</v>
      </c>
      <c r="L770" s="6" t="str">
        <f>OBV!H770</f>
        <v>NEUTRAL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100</v>
      </c>
      <c r="O770" s="8">
        <f t="shared" ref="O770:O833" si="122">IF(F770-I770&gt;10,100,IF(F770-I770&gt;5,75, IF(F770-I770&gt;0,50,0)))</f>
        <v>0</v>
      </c>
      <c r="P770" s="8">
        <f t="shared" ref="P770:P833" si="123">IF(L770="confirmed bullish", 34, IF(L770="bullish divergence",17, 0))+IF(J770="bullish",33,IF(J770="bearish",0,16.5))+IF(K770="strong",33,IF(K770="weak",0,16.5))</f>
        <v>33</v>
      </c>
      <c r="Q770" s="9">
        <f t="shared" si="114"/>
        <v>48.7</v>
      </c>
      <c r="R770" s="9">
        <f t="shared" si="115"/>
        <v>33.25</v>
      </c>
      <c r="S770" s="9">
        <f t="shared" si="116"/>
        <v>33.6</v>
      </c>
      <c r="T770" s="9">
        <f t="shared" si="117"/>
        <v>39.5</v>
      </c>
      <c r="U770" s="8">
        <f t="shared" si="118"/>
        <v>38.516666666666673</v>
      </c>
      <c r="V770" s="8">
        <f t="shared" si="119"/>
        <v>38.762500000000003</v>
      </c>
    </row>
    <row r="771" spans="1:22" ht="13.5" x14ac:dyDescent="0.25">
      <c r="A771" s="3">
        <f>RSI!A771</f>
        <v>43125</v>
      </c>
      <c r="B771" s="2">
        <f>RSI!B771</f>
        <v>28.231000000000002</v>
      </c>
      <c r="C771" s="2">
        <f>RSI!I771</f>
        <v>67.464184629128098</v>
      </c>
      <c r="D771" s="2">
        <f>MACD!E771</f>
        <v>-0.3537616059970965</v>
      </c>
      <c r="E771" s="2">
        <f>MACD!F771</f>
        <v>0.11019495619520568</v>
      </c>
      <c r="F771" s="2">
        <f>'Moving Avg'!D771</f>
        <v>27.7454</v>
      </c>
      <c r="G771" s="2">
        <f>'Moving Avg'!F771</f>
        <v>27.32695</v>
      </c>
      <c r="H771" s="2">
        <f>'Moving Avg'!G771</f>
        <v>27.816300000000027</v>
      </c>
      <c r="I771" s="2">
        <f>'Moving Avg'!H771</f>
        <v>29.09569500000001</v>
      </c>
      <c r="J771" s="6" t="str">
        <f>OBV!F771</f>
        <v>BULLISH</v>
      </c>
      <c r="K771" s="6" t="str">
        <f>OBV!G771</f>
        <v>NEUTRAL</v>
      </c>
      <c r="L771" s="6" t="str">
        <f>OBV!H771</f>
        <v>CONFIRMED BULLISH</v>
      </c>
      <c r="M771" s="8">
        <f t="shared" si="120"/>
        <v>25</v>
      </c>
      <c r="N771" s="8">
        <f t="shared" si="121"/>
        <v>100</v>
      </c>
      <c r="O771" s="8">
        <f t="shared" si="122"/>
        <v>0</v>
      </c>
      <c r="P771" s="8">
        <f t="shared" si="123"/>
        <v>83.5</v>
      </c>
      <c r="Q771" s="9">
        <f t="shared" ref="Q771:Q834" si="124">0.35*M771+N771*0.35+O771*0.15+P771*0.15</f>
        <v>56.274999999999999</v>
      </c>
      <c r="R771" s="9">
        <f t="shared" ref="R771:R834" si="125">M771*0.2+N771*0.2+O771*0.35+P771*0.25</f>
        <v>45.875</v>
      </c>
      <c r="S771" s="9">
        <f t="shared" ref="S771:S834" si="126">M771*0.15+N771*0.15+O771*0.25+P771*0.45</f>
        <v>56.325000000000003</v>
      </c>
      <c r="T771" s="9">
        <f t="shared" ref="T771:T834" si="127">0.25*SUM(M771:P771)</f>
        <v>52.125</v>
      </c>
      <c r="U771" s="8">
        <f t="shared" ref="U771:U834" si="128">SUM(Q771:S771)/3</f>
        <v>52.82500000000001</v>
      </c>
      <c r="V771" s="8">
        <f t="shared" ref="V771:V834" si="129">SUM(Q771:T771)/4</f>
        <v>52.650000000000006</v>
      </c>
    </row>
    <row r="772" spans="1:22" ht="13.5" x14ac:dyDescent="0.25">
      <c r="A772" s="3">
        <f>RSI!A772</f>
        <v>43126</v>
      </c>
      <c r="B772" s="2">
        <f>RSI!B772</f>
        <v>28.263999999999999</v>
      </c>
      <c r="C772" s="2">
        <f>RSI!I772</f>
        <v>67.983836374081093</v>
      </c>
      <c r="D772" s="2">
        <f>MACD!E772</f>
        <v>-0.43132854096003115</v>
      </c>
      <c r="E772" s="2">
        <f>MACD!F772</f>
        <v>1.8902567641583129E-3</v>
      </c>
      <c r="F772" s="2">
        <f>'Moving Avg'!D772</f>
        <v>27.994800000000005</v>
      </c>
      <c r="G772" s="2">
        <f>'Moving Avg'!F772</f>
        <v>27.347700000000003</v>
      </c>
      <c r="H772" s="2">
        <f>'Moving Avg'!G772</f>
        <v>27.812960000000025</v>
      </c>
      <c r="I772" s="2">
        <f>'Moving Avg'!H772</f>
        <v>29.104505000000007</v>
      </c>
      <c r="J772" s="6" t="str">
        <f>OBV!F772</f>
        <v>BULLISH</v>
      </c>
      <c r="K772" s="6" t="str">
        <f>OBV!G772</f>
        <v>NEUTRAL</v>
      </c>
      <c r="L772" s="6" t="str">
        <f>OBV!H772</f>
        <v>CONFIRMED BULLISH</v>
      </c>
      <c r="M772" s="8">
        <f t="shared" si="120"/>
        <v>25</v>
      </c>
      <c r="N772" s="8">
        <f t="shared" si="121"/>
        <v>100</v>
      </c>
      <c r="O772" s="8">
        <f t="shared" si="122"/>
        <v>0</v>
      </c>
      <c r="P772" s="8">
        <f t="shared" si="123"/>
        <v>83.5</v>
      </c>
      <c r="Q772" s="9">
        <f t="shared" si="124"/>
        <v>56.274999999999999</v>
      </c>
      <c r="R772" s="9">
        <f t="shared" si="125"/>
        <v>45.875</v>
      </c>
      <c r="S772" s="9">
        <f t="shared" si="126"/>
        <v>56.325000000000003</v>
      </c>
      <c r="T772" s="9">
        <f t="shared" si="127"/>
        <v>52.125</v>
      </c>
      <c r="U772" s="8">
        <f t="shared" si="128"/>
        <v>52.82500000000001</v>
      </c>
      <c r="V772" s="8">
        <f t="shared" si="129"/>
        <v>52.650000000000006</v>
      </c>
    </row>
    <row r="773" spans="1:22" ht="13.5" x14ac:dyDescent="0.25">
      <c r="A773" s="3">
        <f>RSI!A773</f>
        <v>43129</v>
      </c>
      <c r="B773" s="2">
        <f>RSI!B773</f>
        <v>28.263999999999999</v>
      </c>
      <c r="C773" s="2">
        <f>RSI!I773</f>
        <v>67.983836374081108</v>
      </c>
      <c r="D773" s="2">
        <f>MACD!E773</f>
        <v>-0.50139575734455377</v>
      </c>
      <c r="E773" s="2">
        <f>MACD!F773</f>
        <v>-9.8766946057584099E-2</v>
      </c>
      <c r="F773" s="2">
        <f>'Moving Avg'!D773</f>
        <v>28.244199999999999</v>
      </c>
      <c r="G773" s="2">
        <f>'Moving Avg'!F773</f>
        <v>27.368449999999996</v>
      </c>
      <c r="H773" s="2">
        <f>'Moving Avg'!G773</f>
        <v>27.809620000000024</v>
      </c>
      <c r="I773" s="2">
        <f>'Moving Avg'!H773</f>
        <v>29.109345000000012</v>
      </c>
      <c r="J773" s="6" t="str">
        <f>OBV!F773</f>
        <v>BULLISH</v>
      </c>
      <c r="K773" s="6" t="str">
        <f>OBV!G773</f>
        <v>NEUTRAL</v>
      </c>
      <c r="L773" s="6" t="str">
        <f>OBV!H773</f>
        <v>CONFIRMED BULLISH</v>
      </c>
      <c r="M773" s="8">
        <f t="shared" si="120"/>
        <v>25</v>
      </c>
      <c r="N773" s="8">
        <f t="shared" si="121"/>
        <v>100</v>
      </c>
      <c r="O773" s="8">
        <f t="shared" si="122"/>
        <v>0</v>
      </c>
      <c r="P773" s="8">
        <f t="shared" si="123"/>
        <v>83.5</v>
      </c>
      <c r="Q773" s="9">
        <f t="shared" si="124"/>
        <v>56.274999999999999</v>
      </c>
      <c r="R773" s="9">
        <f t="shared" si="125"/>
        <v>45.875</v>
      </c>
      <c r="S773" s="9">
        <f t="shared" si="126"/>
        <v>56.325000000000003</v>
      </c>
      <c r="T773" s="9">
        <f t="shared" si="127"/>
        <v>52.125</v>
      </c>
      <c r="U773" s="8">
        <f t="shared" si="128"/>
        <v>52.82500000000001</v>
      </c>
      <c r="V773" s="8">
        <f t="shared" si="129"/>
        <v>52.650000000000006</v>
      </c>
    </row>
    <row r="774" spans="1:22" ht="13.5" x14ac:dyDescent="0.25">
      <c r="A774" s="3">
        <f>RSI!A774</f>
        <v>43130</v>
      </c>
      <c r="B774" s="2">
        <f>RSI!B774</f>
        <v>28.263999999999999</v>
      </c>
      <c r="C774" s="2">
        <f>RSI!I774</f>
        <v>67.983836374081108</v>
      </c>
      <c r="D774" s="2">
        <f>MACD!E774</f>
        <v>-0.56340402365898257</v>
      </c>
      <c r="E774" s="2">
        <f>MACD!F774</f>
        <v>-0.19169436157786379</v>
      </c>
      <c r="F774" s="2">
        <f>'Moving Avg'!D774</f>
        <v>28.250799999999998</v>
      </c>
      <c r="G774" s="2">
        <f>'Moving Avg'!F774</f>
        <v>27.389199999999999</v>
      </c>
      <c r="H774" s="2">
        <f>'Moving Avg'!G774</f>
        <v>27.806280000000015</v>
      </c>
      <c r="I774" s="2">
        <f>'Moving Avg'!H774</f>
        <v>29.11418500000001</v>
      </c>
      <c r="J774" s="6" t="str">
        <f>OBV!F774</f>
        <v>BULLISH</v>
      </c>
      <c r="K774" s="6" t="str">
        <f>OBV!G774</f>
        <v>NEUTRAL</v>
      </c>
      <c r="L774" s="6" t="str">
        <f>OBV!H774</f>
        <v>CONFIRMED BULLISH</v>
      </c>
      <c r="M774" s="8">
        <f t="shared" si="120"/>
        <v>25</v>
      </c>
      <c r="N774" s="8">
        <f t="shared" si="121"/>
        <v>100</v>
      </c>
      <c r="O774" s="8">
        <f t="shared" si="122"/>
        <v>0</v>
      </c>
      <c r="P774" s="8">
        <f t="shared" si="123"/>
        <v>83.5</v>
      </c>
      <c r="Q774" s="9">
        <f t="shared" si="124"/>
        <v>56.274999999999999</v>
      </c>
      <c r="R774" s="9">
        <f t="shared" si="125"/>
        <v>45.875</v>
      </c>
      <c r="S774" s="9">
        <f t="shared" si="126"/>
        <v>56.325000000000003</v>
      </c>
      <c r="T774" s="9">
        <f t="shared" si="127"/>
        <v>52.125</v>
      </c>
      <c r="U774" s="8">
        <f t="shared" si="128"/>
        <v>52.82500000000001</v>
      </c>
      <c r="V774" s="8">
        <f t="shared" si="129"/>
        <v>52.650000000000006</v>
      </c>
    </row>
    <row r="775" spans="1:22" ht="13.5" x14ac:dyDescent="0.25">
      <c r="A775" s="3">
        <f>RSI!A775</f>
        <v>43131</v>
      </c>
      <c r="B775" s="2">
        <f>RSI!B775</f>
        <v>28.263999999999999</v>
      </c>
      <c r="C775" s="2">
        <f>RSI!I775</f>
        <v>67.983836374081108</v>
      </c>
      <c r="D775" s="2">
        <f>MACD!E775</f>
        <v>-0.62105831751035367</v>
      </c>
      <c r="E775" s="2">
        <f>MACD!F775</f>
        <v>-0.27756715276436178</v>
      </c>
      <c r="F775" s="2">
        <f>'Moving Avg'!D775</f>
        <v>28.257400000000001</v>
      </c>
      <c r="G775" s="2">
        <f>'Moving Avg'!F775</f>
        <v>27.409949999999998</v>
      </c>
      <c r="H775" s="2">
        <f>'Moving Avg'!G775</f>
        <v>27.802940000000014</v>
      </c>
      <c r="I775" s="2">
        <f>'Moving Avg'!H775</f>
        <v>29.125140000000009</v>
      </c>
      <c r="J775" s="6" t="str">
        <f>OBV!F775</f>
        <v>BULLISH</v>
      </c>
      <c r="K775" s="6" t="str">
        <f>OBV!G775</f>
        <v>NEUTRAL</v>
      </c>
      <c r="L775" s="6" t="str">
        <f>OBV!H775</f>
        <v>CONFIRMED BULLISH</v>
      </c>
      <c r="M775" s="8">
        <f t="shared" si="120"/>
        <v>25</v>
      </c>
      <c r="N775" s="8">
        <f t="shared" si="121"/>
        <v>100</v>
      </c>
      <c r="O775" s="8">
        <f t="shared" si="122"/>
        <v>0</v>
      </c>
      <c r="P775" s="8">
        <f t="shared" si="123"/>
        <v>83.5</v>
      </c>
      <c r="Q775" s="9">
        <f t="shared" si="124"/>
        <v>56.274999999999999</v>
      </c>
      <c r="R775" s="9">
        <f t="shared" si="125"/>
        <v>45.875</v>
      </c>
      <c r="S775" s="9">
        <f t="shared" si="126"/>
        <v>56.325000000000003</v>
      </c>
      <c r="T775" s="9">
        <f t="shared" si="127"/>
        <v>52.125</v>
      </c>
      <c r="U775" s="8">
        <f t="shared" si="128"/>
        <v>52.82500000000001</v>
      </c>
      <c r="V775" s="8">
        <f t="shared" si="129"/>
        <v>52.650000000000006</v>
      </c>
    </row>
    <row r="776" spans="1:22" ht="13.5" x14ac:dyDescent="0.25">
      <c r="A776" s="3">
        <f>RSI!A776</f>
        <v>43132</v>
      </c>
      <c r="B776" s="2">
        <f>RSI!B776</f>
        <v>28.263999999999999</v>
      </c>
      <c r="C776" s="2">
        <f>RSI!I776</f>
        <v>67.983836374081108</v>
      </c>
      <c r="D776" s="2">
        <f>MACD!E776</f>
        <v>-0.6733622991031929</v>
      </c>
      <c r="E776" s="2">
        <f>MACD!F776</f>
        <v>-0.35672618203212803</v>
      </c>
      <c r="F776" s="2">
        <f>'Moving Avg'!D776</f>
        <v>28.263999999999999</v>
      </c>
      <c r="G776" s="2">
        <f>'Moving Avg'!F776</f>
        <v>27.430700000000002</v>
      </c>
      <c r="H776" s="2">
        <f>'Moving Avg'!G776</f>
        <v>27.799600000000009</v>
      </c>
      <c r="I776" s="2">
        <f>'Moving Avg'!H776</f>
        <v>29.136095000000008</v>
      </c>
      <c r="J776" s="6" t="str">
        <f>OBV!F776</f>
        <v>NEUTRAL</v>
      </c>
      <c r="K776" s="6" t="str">
        <f>OBV!G776</f>
        <v>NEUTRAL</v>
      </c>
      <c r="L776" s="6" t="str">
        <f>OBV!H776</f>
        <v>NEUTRAL</v>
      </c>
      <c r="M776" s="8">
        <f t="shared" si="120"/>
        <v>25</v>
      </c>
      <c r="N776" s="8">
        <f t="shared" si="121"/>
        <v>100</v>
      </c>
      <c r="O776" s="8">
        <f t="shared" si="122"/>
        <v>0</v>
      </c>
      <c r="P776" s="8">
        <f t="shared" si="123"/>
        <v>33</v>
      </c>
      <c r="Q776" s="9">
        <f t="shared" si="124"/>
        <v>48.7</v>
      </c>
      <c r="R776" s="9">
        <f t="shared" si="125"/>
        <v>33.25</v>
      </c>
      <c r="S776" s="9">
        <f t="shared" si="126"/>
        <v>33.6</v>
      </c>
      <c r="T776" s="9">
        <f t="shared" si="127"/>
        <v>39.5</v>
      </c>
      <c r="U776" s="8">
        <f t="shared" si="128"/>
        <v>38.516666666666673</v>
      </c>
      <c r="V776" s="8">
        <f t="shared" si="129"/>
        <v>38.762500000000003</v>
      </c>
    </row>
    <row r="777" spans="1:22" ht="13.5" x14ac:dyDescent="0.25">
      <c r="A777" s="3">
        <f>RSI!A777</f>
        <v>43133</v>
      </c>
      <c r="B777" s="2">
        <f>RSI!B777</f>
        <v>28.263999999999999</v>
      </c>
      <c r="C777" s="2">
        <f>RSI!I777</f>
        <v>67.983836374081108</v>
      </c>
      <c r="D777" s="2">
        <f>MACD!E777</f>
        <v>-0.72087838383714598</v>
      </c>
      <c r="E777" s="2">
        <f>MACD!F777</f>
        <v>-0.42955662239313164</v>
      </c>
      <c r="F777" s="2">
        <f>'Moving Avg'!D777</f>
        <v>28.263999999999999</v>
      </c>
      <c r="G777" s="2">
        <f>'Moving Avg'!F777</f>
        <v>27.49305</v>
      </c>
      <c r="H777" s="2">
        <f>'Moving Avg'!G777</f>
        <v>27.796260000000007</v>
      </c>
      <c r="I777" s="2">
        <f>'Moving Avg'!H777</f>
        <v>29.147050000000007</v>
      </c>
      <c r="J777" s="6" t="str">
        <f>OBV!F777</f>
        <v>NEUTRAL</v>
      </c>
      <c r="K777" s="6" t="str">
        <f>OBV!G777</f>
        <v>NEUTRAL</v>
      </c>
      <c r="L777" s="6" t="str">
        <f>OBV!H777</f>
        <v>NEUTRAL</v>
      </c>
      <c r="M777" s="8">
        <f t="shared" si="120"/>
        <v>25</v>
      </c>
      <c r="N777" s="8">
        <f t="shared" si="121"/>
        <v>100</v>
      </c>
      <c r="O777" s="8">
        <f t="shared" si="122"/>
        <v>0</v>
      </c>
      <c r="P777" s="8">
        <f t="shared" si="123"/>
        <v>33</v>
      </c>
      <c r="Q777" s="9">
        <f t="shared" si="124"/>
        <v>48.7</v>
      </c>
      <c r="R777" s="9">
        <f t="shared" si="125"/>
        <v>33.25</v>
      </c>
      <c r="S777" s="9">
        <f t="shared" si="126"/>
        <v>33.6</v>
      </c>
      <c r="T777" s="9">
        <f t="shared" si="127"/>
        <v>39.5</v>
      </c>
      <c r="U777" s="8">
        <f t="shared" si="128"/>
        <v>38.516666666666673</v>
      </c>
      <c r="V777" s="8">
        <f t="shared" si="129"/>
        <v>38.762500000000003</v>
      </c>
    </row>
    <row r="778" spans="1:22" ht="13.5" x14ac:dyDescent="0.25">
      <c r="A778" s="3">
        <f>RSI!A778</f>
        <v>43136</v>
      </c>
      <c r="B778" s="2">
        <f>RSI!B778</f>
        <v>28.263999999999999</v>
      </c>
      <c r="C778" s="2">
        <f>RSI!I778</f>
        <v>67.983836374081108</v>
      </c>
      <c r="D778" s="2">
        <f>MACD!E778</f>
        <v>-0.76410177348526531</v>
      </c>
      <c r="E778" s="2">
        <f>MACD!F778</f>
        <v>-0.49646565261155839</v>
      </c>
      <c r="F778" s="2">
        <f>'Moving Avg'!D778</f>
        <v>28.263999999999999</v>
      </c>
      <c r="G778" s="2">
        <f>'Moving Avg'!F778</f>
        <v>27.555400000000002</v>
      </c>
      <c r="H778" s="2">
        <f>'Moving Avg'!G778</f>
        <v>27.792919999999999</v>
      </c>
      <c r="I778" s="2">
        <f>'Moving Avg'!H778</f>
        <v>29.161895000000008</v>
      </c>
      <c r="J778" s="6" t="str">
        <f>OBV!F778</f>
        <v>NEUTRAL</v>
      </c>
      <c r="K778" s="6" t="str">
        <f>OBV!G778</f>
        <v>NEUTRAL</v>
      </c>
      <c r="L778" s="6" t="str">
        <f>OBV!H778</f>
        <v>NEUTRAL</v>
      </c>
      <c r="M778" s="8">
        <f t="shared" si="120"/>
        <v>25</v>
      </c>
      <c r="N778" s="8">
        <f t="shared" si="121"/>
        <v>100</v>
      </c>
      <c r="O778" s="8">
        <f t="shared" si="122"/>
        <v>0</v>
      </c>
      <c r="P778" s="8">
        <f t="shared" si="123"/>
        <v>33</v>
      </c>
      <c r="Q778" s="9">
        <f t="shared" si="124"/>
        <v>48.7</v>
      </c>
      <c r="R778" s="9">
        <f t="shared" si="125"/>
        <v>33.25</v>
      </c>
      <c r="S778" s="9">
        <f t="shared" si="126"/>
        <v>33.6</v>
      </c>
      <c r="T778" s="9">
        <f t="shared" si="127"/>
        <v>39.5</v>
      </c>
      <c r="U778" s="8">
        <f t="shared" si="128"/>
        <v>38.516666666666673</v>
      </c>
      <c r="V778" s="8">
        <f t="shared" si="129"/>
        <v>38.762500000000003</v>
      </c>
    </row>
    <row r="779" spans="1:22" ht="13.5" x14ac:dyDescent="0.25">
      <c r="A779" s="3">
        <f>RSI!A779</f>
        <v>43137</v>
      </c>
      <c r="B779" s="2">
        <f>RSI!B779</f>
        <v>28.263999999999999</v>
      </c>
      <c r="C779" s="2">
        <f>RSI!I779</f>
        <v>67.983836374081108</v>
      </c>
      <c r="D779" s="2">
        <f>MACD!E779</f>
        <v>-0.61670013547754365</v>
      </c>
      <c r="E779" s="2">
        <f>MACD!F779</f>
        <v>-0.52051254918475554</v>
      </c>
      <c r="F779" s="2">
        <f>'Moving Avg'!D779</f>
        <v>28.263999999999999</v>
      </c>
      <c r="G779" s="2">
        <f>'Moving Avg'!F779</f>
        <v>27.617750000000001</v>
      </c>
      <c r="H779" s="2">
        <f>'Moving Avg'!G779</f>
        <v>27.789579999999997</v>
      </c>
      <c r="I779" s="2">
        <f>'Moving Avg'!H779</f>
        <v>29.180510000000009</v>
      </c>
      <c r="J779" s="6" t="str">
        <f>OBV!F779</f>
        <v>NEUTRAL</v>
      </c>
      <c r="K779" s="6" t="str">
        <f>OBV!G779</f>
        <v>NEUTRAL</v>
      </c>
      <c r="L779" s="6" t="str">
        <f>OBV!H779</f>
        <v>NEUTRAL</v>
      </c>
      <c r="M779" s="8">
        <f t="shared" si="120"/>
        <v>25</v>
      </c>
      <c r="N779" s="8">
        <f t="shared" si="121"/>
        <v>100</v>
      </c>
      <c r="O779" s="8">
        <f t="shared" si="122"/>
        <v>0</v>
      </c>
      <c r="P779" s="8">
        <f t="shared" si="123"/>
        <v>33</v>
      </c>
      <c r="Q779" s="9">
        <f t="shared" si="124"/>
        <v>48.7</v>
      </c>
      <c r="R779" s="9">
        <f t="shared" si="125"/>
        <v>33.25</v>
      </c>
      <c r="S779" s="9">
        <f t="shared" si="126"/>
        <v>33.6</v>
      </c>
      <c r="T779" s="9">
        <f t="shared" si="127"/>
        <v>39.5</v>
      </c>
      <c r="U779" s="8">
        <f t="shared" si="128"/>
        <v>38.516666666666673</v>
      </c>
      <c r="V779" s="8">
        <f t="shared" si="129"/>
        <v>38.762500000000003</v>
      </c>
    </row>
    <row r="780" spans="1:22" ht="13.5" x14ac:dyDescent="0.25">
      <c r="A780" s="3">
        <f>RSI!A780</f>
        <v>43138</v>
      </c>
      <c r="B780" s="2">
        <f>RSI!B780</f>
        <v>28.263999999999999</v>
      </c>
      <c r="C780" s="2">
        <f>RSI!I780</f>
        <v>67.983836374081108</v>
      </c>
      <c r="D780" s="2">
        <f>MACD!E780</f>
        <v>-0.49456266825807305</v>
      </c>
      <c r="E780" s="2">
        <f>MACD!F780</f>
        <v>-0.51532257299941908</v>
      </c>
      <c r="F780" s="2">
        <f>'Moving Avg'!D780</f>
        <v>28.263999999999999</v>
      </c>
      <c r="G780" s="2">
        <f>'Moving Avg'!F780</f>
        <v>27.720400000000001</v>
      </c>
      <c r="H780" s="2">
        <f>'Moving Avg'!G780</f>
        <v>27.789579999999997</v>
      </c>
      <c r="I780" s="2">
        <f>'Moving Avg'!H780</f>
        <v>29.193615000000008</v>
      </c>
      <c r="J780" s="6" t="str">
        <f>OBV!F780</f>
        <v>NEUTRAL</v>
      </c>
      <c r="K780" s="6" t="str">
        <f>OBV!G780</f>
        <v>NEUTRAL</v>
      </c>
      <c r="L780" s="6" t="str">
        <f>OBV!H780</f>
        <v>NEUTRAL</v>
      </c>
      <c r="M780" s="8">
        <f t="shared" si="120"/>
        <v>25</v>
      </c>
      <c r="N780" s="8">
        <f t="shared" si="121"/>
        <v>0</v>
      </c>
      <c r="O780" s="8">
        <f t="shared" si="122"/>
        <v>0</v>
      </c>
      <c r="P780" s="8">
        <f t="shared" si="123"/>
        <v>33</v>
      </c>
      <c r="Q780" s="9">
        <f t="shared" si="124"/>
        <v>13.7</v>
      </c>
      <c r="R780" s="9">
        <f t="shared" si="125"/>
        <v>13.25</v>
      </c>
      <c r="S780" s="9">
        <f t="shared" si="126"/>
        <v>18.600000000000001</v>
      </c>
      <c r="T780" s="9">
        <f t="shared" si="127"/>
        <v>14.5</v>
      </c>
      <c r="U780" s="8">
        <f t="shared" si="128"/>
        <v>15.183333333333332</v>
      </c>
      <c r="V780" s="8">
        <f t="shared" si="129"/>
        <v>15.012499999999999</v>
      </c>
    </row>
    <row r="781" spans="1:22" ht="13.5" x14ac:dyDescent="0.25">
      <c r="A781" s="3">
        <f>RSI!A781</f>
        <v>43139</v>
      </c>
      <c r="B781" s="2">
        <f>RSI!B781</f>
        <v>28.263999999999999</v>
      </c>
      <c r="C781" s="2">
        <f>RSI!I781</f>
        <v>67.983836374081108</v>
      </c>
      <c r="D781" s="2">
        <f>MACD!E781</f>
        <v>-0.39361094700910826</v>
      </c>
      <c r="E781" s="2">
        <f>MACD!F781</f>
        <v>-0.49098024780135696</v>
      </c>
      <c r="F781" s="2">
        <f>'Moving Avg'!D781</f>
        <v>28.263999999999999</v>
      </c>
      <c r="G781" s="2">
        <f>'Moving Avg'!F781</f>
        <v>27.823050000000002</v>
      </c>
      <c r="H781" s="2">
        <f>'Moving Avg'!G781</f>
        <v>27.78957999999999</v>
      </c>
      <c r="I781" s="2">
        <f>'Moving Avg'!H781</f>
        <v>29.20291000000001</v>
      </c>
      <c r="J781" s="6" t="str">
        <f>OBV!F781</f>
        <v>NEUTRAL</v>
      </c>
      <c r="K781" s="6" t="str">
        <f>OBV!G781</f>
        <v>NEUTRAL</v>
      </c>
      <c r="L781" s="6" t="str">
        <f>OBV!H781</f>
        <v>NEUTRAL</v>
      </c>
      <c r="M781" s="8">
        <f t="shared" si="120"/>
        <v>25</v>
      </c>
      <c r="N781" s="8">
        <f t="shared" si="121"/>
        <v>0</v>
      </c>
      <c r="O781" s="8">
        <f t="shared" si="122"/>
        <v>0</v>
      </c>
      <c r="P781" s="8">
        <f t="shared" si="123"/>
        <v>33</v>
      </c>
      <c r="Q781" s="9">
        <f t="shared" si="124"/>
        <v>13.7</v>
      </c>
      <c r="R781" s="9">
        <f t="shared" si="125"/>
        <v>13.25</v>
      </c>
      <c r="S781" s="9">
        <f t="shared" si="126"/>
        <v>18.600000000000001</v>
      </c>
      <c r="T781" s="9">
        <f t="shared" si="127"/>
        <v>14.5</v>
      </c>
      <c r="U781" s="8">
        <f t="shared" si="128"/>
        <v>15.183333333333332</v>
      </c>
      <c r="V781" s="8">
        <f t="shared" si="129"/>
        <v>15.012499999999999</v>
      </c>
    </row>
    <row r="782" spans="1:22" ht="13.5" x14ac:dyDescent="0.25">
      <c r="A782" s="3">
        <f>RSI!A782</f>
        <v>43140</v>
      </c>
      <c r="B782" s="2">
        <f>RSI!B782</f>
        <v>28.263999999999999</v>
      </c>
      <c r="C782" s="2">
        <f>RSI!I782</f>
        <v>67.983836374081108</v>
      </c>
      <c r="D782" s="2">
        <f>MACD!E782</f>
        <v>-0.30533126857178416</v>
      </c>
      <c r="E782" s="2">
        <f>MACD!F782</f>
        <v>-0.45385045195544238</v>
      </c>
      <c r="F782" s="2">
        <f>'Moving Avg'!D782</f>
        <v>28.263999999999999</v>
      </c>
      <c r="G782" s="2">
        <f>'Moving Avg'!F782</f>
        <v>27.885400000000004</v>
      </c>
      <c r="H782" s="2">
        <f>'Moving Avg'!G782</f>
        <v>27.78957999999999</v>
      </c>
      <c r="I782" s="2">
        <f>'Moving Avg'!H782</f>
        <v>29.204225000000012</v>
      </c>
      <c r="J782" s="6" t="str">
        <f>OBV!F782</f>
        <v>NEUTRAL</v>
      </c>
      <c r="K782" s="6" t="str">
        <f>OBV!G782</f>
        <v>NEUTRAL</v>
      </c>
      <c r="L782" s="6" t="str">
        <f>OBV!H782</f>
        <v>NEUTRAL</v>
      </c>
      <c r="M782" s="8">
        <f t="shared" si="120"/>
        <v>25</v>
      </c>
      <c r="N782" s="8">
        <f t="shared" si="121"/>
        <v>0</v>
      </c>
      <c r="O782" s="8">
        <f t="shared" si="122"/>
        <v>0</v>
      </c>
      <c r="P782" s="8">
        <f t="shared" si="123"/>
        <v>33</v>
      </c>
      <c r="Q782" s="9">
        <f t="shared" si="124"/>
        <v>13.7</v>
      </c>
      <c r="R782" s="9">
        <f t="shared" si="125"/>
        <v>13.25</v>
      </c>
      <c r="S782" s="9">
        <f t="shared" si="126"/>
        <v>18.600000000000001</v>
      </c>
      <c r="T782" s="9">
        <f t="shared" si="127"/>
        <v>14.5</v>
      </c>
      <c r="U782" s="8">
        <f t="shared" si="128"/>
        <v>15.183333333333332</v>
      </c>
      <c r="V782" s="8">
        <f t="shared" si="129"/>
        <v>15.012499999999999</v>
      </c>
    </row>
    <row r="783" spans="1:22" ht="13.5" x14ac:dyDescent="0.25">
      <c r="A783" s="3">
        <f>RSI!A783</f>
        <v>43143</v>
      </c>
      <c r="B783" s="2">
        <f>RSI!B783</f>
        <v>28.263999999999999</v>
      </c>
      <c r="C783" s="2">
        <f>RSI!I783</f>
        <v>67.983836374081108</v>
      </c>
      <c r="D783" s="2">
        <f>MACD!E783</f>
        <v>-0.23268671972690669</v>
      </c>
      <c r="E783" s="2">
        <f>MACD!F783</f>
        <v>-0.40961770550973525</v>
      </c>
      <c r="F783" s="2">
        <f>'Moving Avg'!D783</f>
        <v>28.263999999999999</v>
      </c>
      <c r="G783" s="2">
        <f>'Moving Avg'!F783</f>
        <v>27.947750000000003</v>
      </c>
      <c r="H783" s="2">
        <f>'Moving Avg'!G783</f>
        <v>27.789579999999987</v>
      </c>
      <c r="I783" s="2">
        <f>'Moving Avg'!H783</f>
        <v>29.205540000000013</v>
      </c>
      <c r="J783" s="6" t="str">
        <f>OBV!F783</f>
        <v>NEUTRAL</v>
      </c>
      <c r="K783" s="6" t="str">
        <f>OBV!G783</f>
        <v>NEUTRAL</v>
      </c>
      <c r="L783" s="6" t="str">
        <f>OBV!H783</f>
        <v>NEUTRAL</v>
      </c>
      <c r="M783" s="8">
        <f t="shared" si="120"/>
        <v>25</v>
      </c>
      <c r="N783" s="8">
        <f t="shared" si="121"/>
        <v>0</v>
      </c>
      <c r="O783" s="8">
        <f t="shared" si="122"/>
        <v>0</v>
      </c>
      <c r="P783" s="8">
        <f t="shared" si="123"/>
        <v>33</v>
      </c>
      <c r="Q783" s="9">
        <f t="shared" si="124"/>
        <v>13.7</v>
      </c>
      <c r="R783" s="9">
        <f t="shared" si="125"/>
        <v>13.25</v>
      </c>
      <c r="S783" s="9">
        <f t="shared" si="126"/>
        <v>18.600000000000001</v>
      </c>
      <c r="T783" s="9">
        <f t="shared" si="127"/>
        <v>14.5</v>
      </c>
      <c r="U783" s="8">
        <f t="shared" si="128"/>
        <v>15.183333333333332</v>
      </c>
      <c r="V783" s="8">
        <f t="shared" si="129"/>
        <v>15.012499999999999</v>
      </c>
    </row>
    <row r="784" spans="1:22" ht="13.5" x14ac:dyDescent="0.25">
      <c r="A784" s="3">
        <f>RSI!A784</f>
        <v>43144</v>
      </c>
      <c r="B784" s="2">
        <f>RSI!B784</f>
        <v>28.263999999999999</v>
      </c>
      <c r="C784" s="2">
        <f>RSI!I784</f>
        <v>67.983836374081108</v>
      </c>
      <c r="D784" s="2">
        <f>MACD!E784</f>
        <v>-0.17311977439571535</v>
      </c>
      <c r="E784" s="2">
        <f>MACD!F784</f>
        <v>-0.36231811928693125</v>
      </c>
      <c r="F784" s="2">
        <f>'Moving Avg'!D784</f>
        <v>28.263999999999999</v>
      </c>
      <c r="G784" s="2">
        <f>'Moving Avg'!F784</f>
        <v>28.009650000000004</v>
      </c>
      <c r="H784" s="2">
        <f>'Moving Avg'!G784</f>
        <v>27.789579999999983</v>
      </c>
      <c r="I784" s="2">
        <f>'Moving Avg'!H784</f>
        <v>29.206855000000019</v>
      </c>
      <c r="J784" s="6" t="str">
        <f>OBV!F784</f>
        <v>NEUTRAL</v>
      </c>
      <c r="K784" s="6" t="str">
        <f>OBV!G784</f>
        <v>NEUTRAL</v>
      </c>
      <c r="L784" s="6" t="str">
        <f>OBV!H784</f>
        <v>NEUTRAL</v>
      </c>
      <c r="M784" s="8">
        <f t="shared" si="120"/>
        <v>25</v>
      </c>
      <c r="N784" s="8">
        <f t="shared" si="121"/>
        <v>0</v>
      </c>
      <c r="O784" s="8">
        <f t="shared" si="122"/>
        <v>0</v>
      </c>
      <c r="P784" s="8">
        <f t="shared" si="123"/>
        <v>33</v>
      </c>
      <c r="Q784" s="9">
        <f t="shared" si="124"/>
        <v>13.7</v>
      </c>
      <c r="R784" s="9">
        <f t="shared" si="125"/>
        <v>13.25</v>
      </c>
      <c r="S784" s="9">
        <f t="shared" si="126"/>
        <v>18.600000000000001</v>
      </c>
      <c r="T784" s="9">
        <f t="shared" si="127"/>
        <v>14.5</v>
      </c>
      <c r="U784" s="8">
        <f t="shared" si="128"/>
        <v>15.183333333333332</v>
      </c>
      <c r="V784" s="8">
        <f t="shared" si="129"/>
        <v>15.012499999999999</v>
      </c>
    </row>
    <row r="785" spans="1:22" ht="13.5" x14ac:dyDescent="0.25">
      <c r="A785" s="3">
        <f>RSI!A785</f>
        <v>43145</v>
      </c>
      <c r="B785" s="2">
        <f>RSI!B785</f>
        <v>28.263999999999999</v>
      </c>
      <c r="C785" s="2">
        <f>RSI!I785</f>
        <v>67.983836374081108</v>
      </c>
      <c r="D785" s="2">
        <f>MACD!E785</f>
        <v>-0.12447764031121267</v>
      </c>
      <c r="E785" s="2">
        <f>MACD!F785</f>
        <v>-0.31475002349178755</v>
      </c>
      <c r="F785" s="2">
        <f>'Moving Avg'!D785</f>
        <v>28.263999999999999</v>
      </c>
      <c r="G785" s="2">
        <f>'Moving Avg'!F785</f>
        <v>28.072000000000003</v>
      </c>
      <c r="H785" s="2">
        <f>'Moving Avg'!G785</f>
        <v>27.789579999999983</v>
      </c>
      <c r="I785" s="2">
        <f>'Moving Avg'!H785</f>
        <v>29.208170000000024</v>
      </c>
      <c r="J785" s="6" t="str">
        <f>OBV!F785</f>
        <v>NEUTRAL</v>
      </c>
      <c r="K785" s="6" t="str">
        <f>OBV!G785</f>
        <v>NEUTRAL</v>
      </c>
      <c r="L785" s="6" t="str">
        <f>OBV!H785</f>
        <v>NEUTRAL</v>
      </c>
      <c r="M785" s="8">
        <f t="shared" si="120"/>
        <v>25</v>
      </c>
      <c r="N785" s="8">
        <f t="shared" si="121"/>
        <v>0</v>
      </c>
      <c r="O785" s="8">
        <f t="shared" si="122"/>
        <v>0</v>
      </c>
      <c r="P785" s="8">
        <f t="shared" si="123"/>
        <v>33</v>
      </c>
      <c r="Q785" s="9">
        <f t="shared" si="124"/>
        <v>13.7</v>
      </c>
      <c r="R785" s="9">
        <f t="shared" si="125"/>
        <v>13.25</v>
      </c>
      <c r="S785" s="9">
        <f t="shared" si="126"/>
        <v>18.600000000000001</v>
      </c>
      <c r="T785" s="9">
        <f t="shared" si="127"/>
        <v>14.5</v>
      </c>
      <c r="U785" s="8">
        <f t="shared" si="128"/>
        <v>15.183333333333332</v>
      </c>
      <c r="V785" s="8">
        <f t="shared" si="129"/>
        <v>15.012499999999999</v>
      </c>
    </row>
    <row r="786" spans="1:22" ht="13.5" x14ac:dyDescent="0.25">
      <c r="A786" s="3">
        <f>RSI!A786</f>
        <v>43146</v>
      </c>
      <c r="B786" s="2">
        <f>RSI!B786</f>
        <v>28.263999999999999</v>
      </c>
      <c r="C786" s="2">
        <f>RSI!I786</f>
        <v>67.983836374081108</v>
      </c>
      <c r="D786" s="2">
        <f>MACD!E786</f>
        <v>-8.4949157591889701E-2</v>
      </c>
      <c r="E786" s="2">
        <f>MACD!F786</f>
        <v>-0.26878985031180802</v>
      </c>
      <c r="F786" s="2">
        <f>'Moving Avg'!D786</f>
        <v>28.263999999999999</v>
      </c>
      <c r="G786" s="2">
        <f>'Moving Avg'!F786</f>
        <v>28.134350000000005</v>
      </c>
      <c r="H786" s="2">
        <f>'Moving Avg'!G786</f>
        <v>27.789579999999983</v>
      </c>
      <c r="I786" s="2">
        <f>'Moving Avg'!H786</f>
        <v>29.209485000000026</v>
      </c>
      <c r="J786" s="6" t="str">
        <f>OBV!F786</f>
        <v>NEUTRAL</v>
      </c>
      <c r="K786" s="6" t="str">
        <f>OBV!G786</f>
        <v>NEUTRAL</v>
      </c>
      <c r="L786" s="6" t="str">
        <f>OBV!H786</f>
        <v>NEUTRAL</v>
      </c>
      <c r="M786" s="8">
        <f t="shared" si="120"/>
        <v>25</v>
      </c>
      <c r="N786" s="8">
        <f t="shared" si="121"/>
        <v>0</v>
      </c>
      <c r="O786" s="8">
        <f t="shared" si="122"/>
        <v>0</v>
      </c>
      <c r="P786" s="8">
        <f t="shared" si="123"/>
        <v>33</v>
      </c>
      <c r="Q786" s="9">
        <f t="shared" si="124"/>
        <v>13.7</v>
      </c>
      <c r="R786" s="9">
        <f t="shared" si="125"/>
        <v>13.25</v>
      </c>
      <c r="S786" s="9">
        <f t="shared" si="126"/>
        <v>18.600000000000001</v>
      </c>
      <c r="T786" s="9">
        <f t="shared" si="127"/>
        <v>14.5</v>
      </c>
      <c r="U786" s="8">
        <f t="shared" si="128"/>
        <v>15.183333333333332</v>
      </c>
      <c r="V786" s="8">
        <f t="shared" si="129"/>
        <v>15.012499999999999</v>
      </c>
    </row>
    <row r="787" spans="1:22" ht="13.5" x14ac:dyDescent="0.25">
      <c r="A787" s="3">
        <f>RSI!A787</f>
        <v>43147</v>
      </c>
      <c r="B787" s="2">
        <f>RSI!B787</f>
        <v>28.263999999999999</v>
      </c>
      <c r="C787" s="2">
        <f>RSI!I787</f>
        <v>67.983836374081108</v>
      </c>
      <c r="D787" s="2">
        <f>MACD!E787</f>
        <v>-5.3011467055757322E-2</v>
      </c>
      <c r="E787" s="2">
        <f>MACD!F787</f>
        <v>-0.22563417366059788</v>
      </c>
      <c r="F787" s="2">
        <f>'Moving Avg'!D787</f>
        <v>28.263999999999999</v>
      </c>
      <c r="G787" s="2">
        <f>'Moving Avg'!F787</f>
        <v>28.196700000000003</v>
      </c>
      <c r="H787" s="2">
        <f>'Moving Avg'!G787</f>
        <v>27.789579999999983</v>
      </c>
      <c r="I787" s="2">
        <f>'Moving Avg'!H787</f>
        <v>29.204520000000031</v>
      </c>
      <c r="J787" s="6" t="str">
        <f>OBV!F787</f>
        <v>NEUTRAL</v>
      </c>
      <c r="K787" s="6" t="str">
        <f>OBV!G787</f>
        <v>NEUTRAL</v>
      </c>
      <c r="L787" s="6" t="str">
        <f>OBV!H787</f>
        <v>NEUTRAL</v>
      </c>
      <c r="M787" s="8">
        <f t="shared" si="120"/>
        <v>25</v>
      </c>
      <c r="N787" s="8">
        <f t="shared" si="121"/>
        <v>0</v>
      </c>
      <c r="O787" s="8">
        <f t="shared" si="122"/>
        <v>0</v>
      </c>
      <c r="P787" s="8">
        <f t="shared" si="123"/>
        <v>33</v>
      </c>
      <c r="Q787" s="9">
        <f t="shared" si="124"/>
        <v>13.7</v>
      </c>
      <c r="R787" s="9">
        <f t="shared" si="125"/>
        <v>13.25</v>
      </c>
      <c r="S787" s="9">
        <f t="shared" si="126"/>
        <v>18.600000000000001</v>
      </c>
      <c r="T787" s="9">
        <f t="shared" si="127"/>
        <v>14.5</v>
      </c>
      <c r="U787" s="8">
        <f t="shared" si="128"/>
        <v>15.183333333333332</v>
      </c>
      <c r="V787" s="8">
        <f t="shared" si="129"/>
        <v>15.012499999999999</v>
      </c>
    </row>
    <row r="788" spans="1:22" ht="13.5" x14ac:dyDescent="0.25">
      <c r="A788" s="3">
        <f>RSI!A788</f>
        <v>43150</v>
      </c>
      <c r="B788" s="2">
        <f>RSI!B788</f>
        <v>28.263999999999999</v>
      </c>
      <c r="C788" s="2">
        <f>RSI!I788</f>
        <v>67.983836374081108</v>
      </c>
      <c r="D788" s="2">
        <f>MACD!E788</f>
        <v>-2.7384940657867674E-2</v>
      </c>
      <c r="E788" s="2">
        <f>MACD!F788</f>
        <v>-0.18598432706005186</v>
      </c>
      <c r="F788" s="2">
        <f>'Moving Avg'!D788</f>
        <v>28.263999999999999</v>
      </c>
      <c r="G788" s="2">
        <f>'Moving Avg'!F788</f>
        <v>28.259050000000009</v>
      </c>
      <c r="H788" s="2">
        <f>'Moving Avg'!G788</f>
        <v>27.789579999999983</v>
      </c>
      <c r="I788" s="2">
        <f>'Moving Avg'!H788</f>
        <v>29.192995000000032</v>
      </c>
      <c r="J788" s="6" t="str">
        <f>OBV!F788</f>
        <v>NEUTRAL</v>
      </c>
      <c r="K788" s="6" t="str">
        <f>OBV!G788</f>
        <v>NEUTRAL</v>
      </c>
      <c r="L788" s="6" t="str">
        <f>OBV!H788</f>
        <v>NEUTRAL</v>
      </c>
      <c r="M788" s="8">
        <f t="shared" si="120"/>
        <v>25</v>
      </c>
      <c r="N788" s="8">
        <f t="shared" si="121"/>
        <v>0</v>
      </c>
      <c r="O788" s="8">
        <f t="shared" si="122"/>
        <v>0</v>
      </c>
      <c r="P788" s="8">
        <f t="shared" si="123"/>
        <v>33</v>
      </c>
      <c r="Q788" s="9">
        <f t="shared" si="124"/>
        <v>13.7</v>
      </c>
      <c r="R788" s="9">
        <f t="shared" si="125"/>
        <v>13.25</v>
      </c>
      <c r="S788" s="9">
        <f t="shared" si="126"/>
        <v>18.600000000000001</v>
      </c>
      <c r="T788" s="9">
        <f t="shared" si="127"/>
        <v>14.5</v>
      </c>
      <c r="U788" s="8">
        <f t="shared" si="128"/>
        <v>15.183333333333332</v>
      </c>
      <c r="V788" s="8">
        <f t="shared" si="129"/>
        <v>15.012499999999999</v>
      </c>
    </row>
    <row r="789" spans="1:22" ht="13.5" x14ac:dyDescent="0.25">
      <c r="A789" s="3">
        <f>RSI!A789</f>
        <v>43151</v>
      </c>
      <c r="B789" s="2">
        <f>RSI!B789</f>
        <v>28.263999999999999</v>
      </c>
      <c r="C789" s="2">
        <f>RSI!I789</f>
        <v>67.983836374081108</v>
      </c>
      <c r="D789" s="2">
        <f>MACD!E789</f>
        <v>-6.995098714703829E-3</v>
      </c>
      <c r="E789" s="2">
        <f>MACD!F789</f>
        <v>-0.15018648139098226</v>
      </c>
      <c r="F789" s="2">
        <f>'Moving Avg'!D789</f>
        <v>28.263999999999999</v>
      </c>
      <c r="G789" s="2">
        <f>'Moving Avg'!F789</f>
        <v>28.260700000000003</v>
      </c>
      <c r="H789" s="2">
        <f>'Moving Avg'!G789</f>
        <v>27.78957999999998</v>
      </c>
      <c r="I789" s="2">
        <f>'Moving Avg'!H789</f>
        <v>29.17466500000004</v>
      </c>
      <c r="J789" s="6" t="str">
        <f>OBV!F789</f>
        <v>BEARISH</v>
      </c>
      <c r="K789" s="6" t="str">
        <f>OBV!G789</f>
        <v>NEUTRAL</v>
      </c>
      <c r="L789" s="6" t="str">
        <f>OBV!H789</f>
        <v>CONFIRMED BEARISH</v>
      </c>
      <c r="M789" s="8">
        <f t="shared" si="120"/>
        <v>25</v>
      </c>
      <c r="N789" s="8">
        <f t="shared" si="121"/>
        <v>0</v>
      </c>
      <c r="O789" s="8">
        <f t="shared" si="122"/>
        <v>0</v>
      </c>
      <c r="P789" s="8">
        <f t="shared" si="123"/>
        <v>16.5</v>
      </c>
      <c r="Q789" s="9">
        <f t="shared" si="124"/>
        <v>11.225</v>
      </c>
      <c r="R789" s="9">
        <f t="shared" si="125"/>
        <v>9.125</v>
      </c>
      <c r="S789" s="9">
        <f t="shared" si="126"/>
        <v>11.175000000000001</v>
      </c>
      <c r="T789" s="9">
        <f t="shared" si="127"/>
        <v>10.375</v>
      </c>
      <c r="U789" s="8">
        <f t="shared" si="128"/>
        <v>10.508333333333335</v>
      </c>
      <c r="V789" s="8">
        <f t="shared" si="129"/>
        <v>10.475000000000001</v>
      </c>
    </row>
    <row r="790" spans="1:22" ht="13.5" x14ac:dyDescent="0.25">
      <c r="A790" s="3">
        <f>RSI!A790</f>
        <v>43152</v>
      </c>
      <c r="B790" s="2">
        <f>RSI!B790</f>
        <v>26.992999999999999</v>
      </c>
      <c r="C790" s="2">
        <f>RSI!I790</f>
        <v>20.384310318068074</v>
      </c>
      <c r="D790" s="2">
        <f>MACD!E790</f>
        <v>0.10320771304948195</v>
      </c>
      <c r="E790" s="2">
        <f>MACD!F790</f>
        <v>-9.9507642502889418E-2</v>
      </c>
      <c r="F790" s="2">
        <f>'Moving Avg'!D790</f>
        <v>28.009800000000002</v>
      </c>
      <c r="G790" s="2">
        <f>'Moving Avg'!F790</f>
        <v>28.198800000000006</v>
      </c>
      <c r="H790" s="2">
        <f>'Moving Avg'!G790</f>
        <v>27.772459999999977</v>
      </c>
      <c r="I790" s="2">
        <f>'Moving Avg'!H790</f>
        <v>29.149980000000046</v>
      </c>
      <c r="J790" s="6" t="str">
        <f>OBV!F790</f>
        <v>BEARISH</v>
      </c>
      <c r="K790" s="6" t="str">
        <f>OBV!G790</f>
        <v>NEUTRAL</v>
      </c>
      <c r="L790" s="6" t="str">
        <f>OBV!H790</f>
        <v>CONFIRMED BEARISH</v>
      </c>
      <c r="M790" s="8">
        <f t="shared" si="120"/>
        <v>50</v>
      </c>
      <c r="N790" s="8">
        <f t="shared" si="121"/>
        <v>0</v>
      </c>
      <c r="O790" s="8">
        <f t="shared" si="122"/>
        <v>0</v>
      </c>
      <c r="P790" s="8">
        <f t="shared" si="123"/>
        <v>16.5</v>
      </c>
      <c r="Q790" s="9">
        <f t="shared" si="124"/>
        <v>19.975000000000001</v>
      </c>
      <c r="R790" s="9">
        <f t="shared" si="125"/>
        <v>14.125</v>
      </c>
      <c r="S790" s="9">
        <f t="shared" si="126"/>
        <v>14.925000000000001</v>
      </c>
      <c r="T790" s="9">
        <f t="shared" si="127"/>
        <v>16.625</v>
      </c>
      <c r="U790" s="8">
        <f t="shared" si="128"/>
        <v>16.341666666666669</v>
      </c>
      <c r="V790" s="8">
        <f t="shared" si="129"/>
        <v>16.412500000000001</v>
      </c>
    </row>
    <row r="791" spans="1:22" ht="13.5" x14ac:dyDescent="0.25">
      <c r="A791" s="3">
        <f>RSI!A791</f>
        <v>43153</v>
      </c>
      <c r="B791" s="2">
        <f>RSI!B791</f>
        <v>26.186</v>
      </c>
      <c r="C791" s="2">
        <f>RSI!I791</f>
        <v>13.784816598034695</v>
      </c>
      <c r="D791" s="2">
        <f>MACD!E791</f>
        <v>0.26263489932570039</v>
      </c>
      <c r="E791" s="2">
        <f>MACD!F791</f>
        <v>-2.7079134137171466E-2</v>
      </c>
      <c r="F791" s="2">
        <f>'Moving Avg'!D791</f>
        <v>27.594200000000001</v>
      </c>
      <c r="G791" s="2">
        <f>'Moving Avg'!F791</f>
        <v>28.096550000000008</v>
      </c>
      <c r="H791" s="2">
        <f>'Moving Avg'!G791</f>
        <v>27.739199999999979</v>
      </c>
      <c r="I791" s="2">
        <f>'Moving Avg'!H791</f>
        <v>29.121260000000049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  <c r="M791" s="8">
        <f t="shared" si="120"/>
        <v>50</v>
      </c>
      <c r="N791" s="8">
        <f t="shared" si="121"/>
        <v>0</v>
      </c>
      <c r="O791" s="8">
        <f t="shared" si="122"/>
        <v>0</v>
      </c>
      <c r="P791" s="8">
        <f t="shared" si="123"/>
        <v>16.5</v>
      </c>
      <c r="Q791" s="9">
        <f t="shared" si="124"/>
        <v>19.975000000000001</v>
      </c>
      <c r="R791" s="9">
        <f t="shared" si="125"/>
        <v>14.125</v>
      </c>
      <c r="S791" s="9">
        <f t="shared" si="126"/>
        <v>14.925000000000001</v>
      </c>
      <c r="T791" s="9">
        <f t="shared" si="127"/>
        <v>16.625</v>
      </c>
      <c r="U791" s="8">
        <f t="shared" si="128"/>
        <v>16.341666666666669</v>
      </c>
      <c r="V791" s="8">
        <f t="shared" si="129"/>
        <v>16.412500000000001</v>
      </c>
    </row>
    <row r="792" spans="1:22" ht="13.5" x14ac:dyDescent="0.25">
      <c r="A792" s="3">
        <f>RSI!A792</f>
        <v>43154</v>
      </c>
      <c r="B792" s="2">
        <f>RSI!B792</f>
        <v>26.186</v>
      </c>
      <c r="C792" s="2">
        <f>RSI!I792</f>
        <v>13.784816598034695</v>
      </c>
      <c r="D792" s="2">
        <f>MACD!E792</f>
        <v>0.40823016037600723</v>
      </c>
      <c r="E792" s="2">
        <f>MACD!F792</f>
        <v>5.9982724765464276E-2</v>
      </c>
      <c r="F792" s="2">
        <f>'Moving Avg'!D792</f>
        <v>27.178599999999999</v>
      </c>
      <c r="G792" s="2">
        <f>'Moving Avg'!F792</f>
        <v>27.992650000000008</v>
      </c>
      <c r="H792" s="2">
        <f>'Moving Avg'!G792</f>
        <v>27.705939999999984</v>
      </c>
      <c r="I792" s="2">
        <f>'Moving Avg'!H792</f>
        <v>29.088380000000043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  <c r="M792" s="8">
        <f t="shared" si="120"/>
        <v>50</v>
      </c>
      <c r="N792" s="8">
        <f t="shared" si="121"/>
        <v>0</v>
      </c>
      <c r="O792" s="8">
        <f t="shared" si="122"/>
        <v>0</v>
      </c>
      <c r="P792" s="8">
        <f t="shared" si="123"/>
        <v>16.5</v>
      </c>
      <c r="Q792" s="9">
        <f t="shared" si="124"/>
        <v>19.975000000000001</v>
      </c>
      <c r="R792" s="9">
        <f t="shared" si="125"/>
        <v>14.125</v>
      </c>
      <c r="S792" s="9">
        <f t="shared" si="126"/>
        <v>14.925000000000001</v>
      </c>
      <c r="T792" s="9">
        <f t="shared" si="127"/>
        <v>16.625</v>
      </c>
      <c r="U792" s="8">
        <f t="shared" si="128"/>
        <v>16.341666666666669</v>
      </c>
      <c r="V792" s="8">
        <f t="shared" si="129"/>
        <v>16.412500000000001</v>
      </c>
    </row>
    <row r="793" spans="1:22" ht="13.5" x14ac:dyDescent="0.25">
      <c r="A793" s="3">
        <f>RSI!A793</f>
        <v>43157</v>
      </c>
      <c r="B793" s="2">
        <f>RSI!B793</f>
        <v>25.413</v>
      </c>
      <c r="C793" s="2">
        <f>RSI!I793</f>
        <v>10.138442850096993</v>
      </c>
      <c r="D793" s="2">
        <f>MACD!E793</f>
        <v>0.59858849697808481</v>
      </c>
      <c r="E793" s="2">
        <f>MACD!F793</f>
        <v>0.1677038792079884</v>
      </c>
      <c r="F793" s="2">
        <f>'Moving Avg'!D793</f>
        <v>26.6084</v>
      </c>
      <c r="G793" s="2">
        <f>'Moving Avg'!F793</f>
        <v>27.850100000000005</v>
      </c>
      <c r="H793" s="2">
        <f>'Moving Avg'!G793</f>
        <v>27.657219999999985</v>
      </c>
      <c r="I793" s="2">
        <f>'Moving Avg'!H793</f>
        <v>29.051635000000044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  <c r="M793" s="8">
        <f t="shared" si="120"/>
        <v>50</v>
      </c>
      <c r="N793" s="8">
        <f t="shared" si="121"/>
        <v>0</v>
      </c>
      <c r="O793" s="8">
        <f t="shared" si="122"/>
        <v>0</v>
      </c>
      <c r="P793" s="8">
        <f t="shared" si="123"/>
        <v>16.5</v>
      </c>
      <c r="Q793" s="9">
        <f t="shared" si="124"/>
        <v>19.975000000000001</v>
      </c>
      <c r="R793" s="9">
        <f t="shared" si="125"/>
        <v>14.125</v>
      </c>
      <c r="S793" s="9">
        <f t="shared" si="126"/>
        <v>14.925000000000001</v>
      </c>
      <c r="T793" s="9">
        <f t="shared" si="127"/>
        <v>16.625</v>
      </c>
      <c r="U793" s="8">
        <f t="shared" si="128"/>
        <v>16.341666666666669</v>
      </c>
      <c r="V793" s="8">
        <f t="shared" si="129"/>
        <v>16.412500000000001</v>
      </c>
    </row>
    <row r="794" spans="1:22" ht="13.5" x14ac:dyDescent="0.25">
      <c r="A794" s="3">
        <f>RSI!A794</f>
        <v>43158</v>
      </c>
      <c r="B794" s="2">
        <f>RSI!B794</f>
        <v>25.413</v>
      </c>
      <c r="C794" s="2">
        <f>RSI!I794</f>
        <v>10.138442850096993</v>
      </c>
      <c r="D794" s="2">
        <f>MACD!E794</f>
        <v>0.77339815104549103</v>
      </c>
      <c r="E794" s="2">
        <f>MACD!F794</f>
        <v>0.28884273357548895</v>
      </c>
      <c r="F794" s="2">
        <f>'Moving Avg'!D794</f>
        <v>26.0382</v>
      </c>
      <c r="G794" s="2">
        <f>'Moving Avg'!F794</f>
        <v>27.707550000000005</v>
      </c>
      <c r="H794" s="2">
        <f>'Moving Avg'!G794</f>
        <v>27.608499999999982</v>
      </c>
      <c r="I794" s="2">
        <f>'Moving Avg'!H794</f>
        <v>29.01489000000004</v>
      </c>
      <c r="J794" s="6" t="str">
        <f>OBV!F794</f>
        <v>BEARISH</v>
      </c>
      <c r="K794" s="6" t="str">
        <f>OBV!G794</f>
        <v>NEUTRAL</v>
      </c>
      <c r="L794" s="6" t="str">
        <f>OBV!H794</f>
        <v>CONFIRMED BEARISH</v>
      </c>
      <c r="M794" s="8">
        <f t="shared" si="120"/>
        <v>50</v>
      </c>
      <c r="N794" s="8">
        <f t="shared" si="121"/>
        <v>0</v>
      </c>
      <c r="O794" s="8">
        <f t="shared" si="122"/>
        <v>0</v>
      </c>
      <c r="P794" s="8">
        <f t="shared" si="123"/>
        <v>16.5</v>
      </c>
      <c r="Q794" s="9">
        <f t="shared" si="124"/>
        <v>19.975000000000001</v>
      </c>
      <c r="R794" s="9">
        <f t="shared" si="125"/>
        <v>14.125</v>
      </c>
      <c r="S794" s="9">
        <f t="shared" si="126"/>
        <v>14.925000000000001</v>
      </c>
      <c r="T794" s="9">
        <f t="shared" si="127"/>
        <v>16.625</v>
      </c>
      <c r="U794" s="8">
        <f t="shared" si="128"/>
        <v>16.341666666666669</v>
      </c>
      <c r="V794" s="8">
        <f t="shared" si="129"/>
        <v>16.412500000000001</v>
      </c>
    </row>
    <row r="795" spans="1:22" ht="13.5" x14ac:dyDescent="0.25">
      <c r="A795" s="3">
        <f>RSI!A795</f>
        <v>43159</v>
      </c>
      <c r="B795" s="2">
        <f>RSI!B795</f>
        <v>25.413</v>
      </c>
      <c r="C795" s="2">
        <f>RSI!I795</f>
        <v>10.138442850096993</v>
      </c>
      <c r="D795" s="2">
        <f>MACD!E795</f>
        <v>0.93403365607214184</v>
      </c>
      <c r="E795" s="2">
        <f>MACD!F795</f>
        <v>0.41788091807481953</v>
      </c>
      <c r="F795" s="2">
        <f>'Moving Avg'!D795</f>
        <v>25.722199999999997</v>
      </c>
      <c r="G795" s="2">
        <f>'Moving Avg'!F795</f>
        <v>27.565000000000005</v>
      </c>
      <c r="H795" s="2">
        <f>'Moving Avg'!G795</f>
        <v>27.559779999999986</v>
      </c>
      <c r="I795" s="2">
        <f>'Moving Avg'!H795</f>
        <v>28.978145000000037</v>
      </c>
      <c r="J795" s="6" t="str">
        <f>OBV!F795</f>
        <v>BEARISH</v>
      </c>
      <c r="K795" s="6" t="str">
        <f>OBV!G795</f>
        <v>NEUTRAL</v>
      </c>
      <c r="L795" s="6" t="str">
        <f>OBV!H795</f>
        <v>CONFIRMED BEARISH</v>
      </c>
      <c r="M795" s="8">
        <f t="shared" si="120"/>
        <v>50</v>
      </c>
      <c r="N795" s="8">
        <f t="shared" si="121"/>
        <v>0</v>
      </c>
      <c r="O795" s="8">
        <f t="shared" si="122"/>
        <v>0</v>
      </c>
      <c r="P795" s="8">
        <f t="shared" si="123"/>
        <v>16.5</v>
      </c>
      <c r="Q795" s="9">
        <f t="shared" si="124"/>
        <v>19.975000000000001</v>
      </c>
      <c r="R795" s="9">
        <f t="shared" si="125"/>
        <v>14.125</v>
      </c>
      <c r="S795" s="9">
        <f t="shared" si="126"/>
        <v>14.925000000000001</v>
      </c>
      <c r="T795" s="9">
        <f t="shared" si="127"/>
        <v>16.625</v>
      </c>
      <c r="U795" s="8">
        <f t="shared" si="128"/>
        <v>16.341666666666669</v>
      </c>
      <c r="V795" s="8">
        <f t="shared" si="129"/>
        <v>16.412500000000001</v>
      </c>
    </row>
    <row r="796" spans="1:22" ht="13.5" x14ac:dyDescent="0.25">
      <c r="A796" s="3">
        <f>RSI!A796</f>
        <v>43160</v>
      </c>
      <c r="B796" s="2">
        <f>RSI!B796</f>
        <v>25.413</v>
      </c>
      <c r="C796" s="2">
        <f>RSI!I796</f>
        <v>10.138442850096993</v>
      </c>
      <c r="D796" s="2">
        <f>MACD!E796</f>
        <v>1.0817334545280985</v>
      </c>
      <c r="E796" s="2">
        <f>MACD!F796</f>
        <v>0.5506514253654754</v>
      </c>
      <c r="F796" s="2">
        <f>'Moving Avg'!D796</f>
        <v>25.567599999999999</v>
      </c>
      <c r="G796" s="2">
        <f>'Moving Avg'!F796</f>
        <v>27.422450000000005</v>
      </c>
      <c r="H796" s="2">
        <f>'Moving Avg'!G796</f>
        <v>27.51105999999999</v>
      </c>
      <c r="I796" s="2">
        <f>'Moving Avg'!H796</f>
        <v>28.941400000000034</v>
      </c>
      <c r="J796" s="6" t="str">
        <f>OBV!F796</f>
        <v>BEARISH</v>
      </c>
      <c r="K796" s="6" t="str">
        <f>OBV!G796</f>
        <v>NEUTRAL</v>
      </c>
      <c r="L796" s="6" t="str">
        <f>OBV!H796</f>
        <v>CONFIRMED BEARISH</v>
      </c>
      <c r="M796" s="8">
        <f t="shared" si="120"/>
        <v>50</v>
      </c>
      <c r="N796" s="8">
        <f t="shared" si="121"/>
        <v>0</v>
      </c>
      <c r="O796" s="8">
        <f t="shared" si="122"/>
        <v>0</v>
      </c>
      <c r="P796" s="8">
        <f t="shared" si="123"/>
        <v>16.5</v>
      </c>
      <c r="Q796" s="9">
        <f t="shared" si="124"/>
        <v>19.975000000000001</v>
      </c>
      <c r="R796" s="9">
        <f t="shared" si="125"/>
        <v>14.125</v>
      </c>
      <c r="S796" s="9">
        <f t="shared" si="126"/>
        <v>14.925000000000001</v>
      </c>
      <c r="T796" s="9">
        <f t="shared" si="127"/>
        <v>16.625</v>
      </c>
      <c r="U796" s="8">
        <f t="shared" si="128"/>
        <v>16.341666666666669</v>
      </c>
      <c r="V796" s="8">
        <f t="shared" si="129"/>
        <v>16.412500000000001</v>
      </c>
    </row>
    <row r="797" spans="1:22" ht="13.5" x14ac:dyDescent="0.25">
      <c r="A797" s="3">
        <f>RSI!A797</f>
        <v>43161</v>
      </c>
      <c r="B797" s="2">
        <f>RSI!B797</f>
        <v>24.657</v>
      </c>
      <c r="C797" s="2">
        <f>RSI!I797</f>
        <v>7.5212700142088522</v>
      </c>
      <c r="D797" s="2">
        <f>MACD!E797</f>
        <v>1.2736152515573735</v>
      </c>
      <c r="E797" s="2">
        <f>MACD!F797</f>
        <v>0.69524419060385512</v>
      </c>
      <c r="F797" s="2">
        <f>'Moving Avg'!D797</f>
        <v>25.261800000000001</v>
      </c>
      <c r="G797" s="2">
        <f>'Moving Avg'!F797</f>
        <v>27.242100000000004</v>
      </c>
      <c r="H797" s="2">
        <f>'Moving Avg'!G797</f>
        <v>27.447219999999987</v>
      </c>
      <c r="I797" s="2">
        <f>'Moving Avg'!H797</f>
        <v>28.900875000000038</v>
      </c>
      <c r="J797" s="6" t="str">
        <f>OBV!F797</f>
        <v>BEARISH</v>
      </c>
      <c r="K797" s="6" t="str">
        <f>OBV!G797</f>
        <v>NEUTRAL</v>
      </c>
      <c r="L797" s="6" t="str">
        <f>OBV!H797</f>
        <v>CONFIRMED BEARISH</v>
      </c>
      <c r="M797" s="8">
        <f t="shared" si="120"/>
        <v>50</v>
      </c>
      <c r="N797" s="8">
        <f t="shared" si="121"/>
        <v>0</v>
      </c>
      <c r="O797" s="8">
        <f t="shared" si="122"/>
        <v>0</v>
      </c>
      <c r="P797" s="8">
        <f t="shared" si="123"/>
        <v>16.5</v>
      </c>
      <c r="Q797" s="9">
        <f t="shared" si="124"/>
        <v>19.975000000000001</v>
      </c>
      <c r="R797" s="9">
        <f t="shared" si="125"/>
        <v>14.125</v>
      </c>
      <c r="S797" s="9">
        <f t="shared" si="126"/>
        <v>14.925000000000001</v>
      </c>
      <c r="T797" s="9">
        <f t="shared" si="127"/>
        <v>16.625</v>
      </c>
      <c r="U797" s="8">
        <f t="shared" si="128"/>
        <v>16.341666666666669</v>
      </c>
      <c r="V797" s="8">
        <f t="shared" si="129"/>
        <v>16.412500000000001</v>
      </c>
    </row>
    <row r="798" spans="1:22" ht="13.5" x14ac:dyDescent="0.25">
      <c r="A798" s="3">
        <f>RSI!A798</f>
        <v>43164</v>
      </c>
      <c r="B798" s="2">
        <f>RSI!B798</f>
        <v>24.657</v>
      </c>
      <c r="C798" s="2">
        <f>RSI!I798</f>
        <v>7.5212700142088522</v>
      </c>
      <c r="D798" s="2">
        <f>MACD!E798</f>
        <v>1.4505412720041555</v>
      </c>
      <c r="E798" s="2">
        <f>MACD!F798</f>
        <v>0.84630360688391526</v>
      </c>
      <c r="F798" s="2">
        <f>'Moving Avg'!D798</f>
        <v>25.110599999999998</v>
      </c>
      <c r="G798" s="2">
        <f>'Moving Avg'!F798</f>
        <v>27.061750000000007</v>
      </c>
      <c r="H798" s="2">
        <f>'Moving Avg'!G798</f>
        <v>27.383379999999988</v>
      </c>
      <c r="I798" s="2">
        <f>'Moving Avg'!H798</f>
        <v>28.860350000000036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  <c r="M798" s="8">
        <f t="shared" si="120"/>
        <v>50</v>
      </c>
      <c r="N798" s="8">
        <f t="shared" si="121"/>
        <v>0</v>
      </c>
      <c r="O798" s="8">
        <f t="shared" si="122"/>
        <v>0</v>
      </c>
      <c r="P798" s="8">
        <f t="shared" si="123"/>
        <v>16.5</v>
      </c>
      <c r="Q798" s="9">
        <f t="shared" si="124"/>
        <v>19.975000000000001</v>
      </c>
      <c r="R798" s="9">
        <f t="shared" si="125"/>
        <v>14.125</v>
      </c>
      <c r="S798" s="9">
        <f t="shared" si="126"/>
        <v>14.925000000000001</v>
      </c>
      <c r="T798" s="9">
        <f t="shared" si="127"/>
        <v>16.625</v>
      </c>
      <c r="U798" s="8">
        <f t="shared" si="128"/>
        <v>16.341666666666669</v>
      </c>
      <c r="V798" s="8">
        <f t="shared" si="129"/>
        <v>16.412500000000001</v>
      </c>
    </row>
    <row r="799" spans="1:22" ht="13.5" x14ac:dyDescent="0.25">
      <c r="A799" s="3">
        <f>RSI!A799</f>
        <v>43165</v>
      </c>
      <c r="B799" s="2">
        <f>RSI!B799</f>
        <v>24.657</v>
      </c>
      <c r="C799" s="2">
        <f>RSI!I799</f>
        <v>7.5212700142088522</v>
      </c>
      <c r="D799" s="2">
        <f>MACD!E799</f>
        <v>1.6137335527302241</v>
      </c>
      <c r="E799" s="2">
        <f>MACD!F799</f>
        <v>0.99978959605317708</v>
      </c>
      <c r="F799" s="2">
        <f>'Moving Avg'!D799</f>
        <v>24.959399999999999</v>
      </c>
      <c r="G799" s="2">
        <f>'Moving Avg'!F799</f>
        <v>26.881400000000003</v>
      </c>
      <c r="H799" s="2">
        <f>'Moving Avg'!G799</f>
        <v>27.319539999999989</v>
      </c>
      <c r="I799" s="2">
        <f>'Moving Avg'!H799</f>
        <v>28.819825000000034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  <c r="M799" s="8">
        <f t="shared" si="120"/>
        <v>50</v>
      </c>
      <c r="N799" s="8">
        <f t="shared" si="121"/>
        <v>0</v>
      </c>
      <c r="O799" s="8">
        <f t="shared" si="122"/>
        <v>0</v>
      </c>
      <c r="P799" s="8">
        <f t="shared" si="123"/>
        <v>16.5</v>
      </c>
      <c r="Q799" s="9">
        <f t="shared" si="124"/>
        <v>19.975000000000001</v>
      </c>
      <c r="R799" s="9">
        <f t="shared" si="125"/>
        <v>14.125</v>
      </c>
      <c r="S799" s="9">
        <f t="shared" si="126"/>
        <v>14.925000000000001</v>
      </c>
      <c r="T799" s="9">
        <f t="shared" si="127"/>
        <v>16.625</v>
      </c>
      <c r="U799" s="8">
        <f t="shared" si="128"/>
        <v>16.341666666666669</v>
      </c>
      <c r="V799" s="8">
        <f t="shared" si="129"/>
        <v>16.412500000000001</v>
      </c>
    </row>
    <row r="800" spans="1:22" ht="13.5" x14ac:dyDescent="0.25">
      <c r="A800" s="3">
        <f>RSI!A800</f>
        <v>43166</v>
      </c>
      <c r="B800" s="2">
        <f>RSI!B800</f>
        <v>24.657</v>
      </c>
      <c r="C800" s="2">
        <f>RSI!I800</f>
        <v>7.5212700142088522</v>
      </c>
      <c r="D800" s="2">
        <f>MACD!E800</f>
        <v>1.568767578339191</v>
      </c>
      <c r="E800" s="2">
        <f>MACD!F800</f>
        <v>1.1135851925103799</v>
      </c>
      <c r="F800" s="2">
        <f>'Moving Avg'!D800</f>
        <v>24.808199999999999</v>
      </c>
      <c r="G800" s="2">
        <f>'Moving Avg'!F800</f>
        <v>26.701049999999999</v>
      </c>
      <c r="H800" s="2">
        <f>'Moving Avg'!G800</f>
        <v>27.255699999999987</v>
      </c>
      <c r="I800" s="2">
        <f>'Moving Avg'!H800</f>
        <v>28.779300000000035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  <c r="M800" s="8">
        <f t="shared" si="120"/>
        <v>50</v>
      </c>
      <c r="N800" s="8">
        <f t="shared" si="121"/>
        <v>0</v>
      </c>
      <c r="O800" s="8">
        <f t="shared" si="122"/>
        <v>0</v>
      </c>
      <c r="P800" s="8">
        <f t="shared" si="123"/>
        <v>16.5</v>
      </c>
      <c r="Q800" s="9">
        <f t="shared" si="124"/>
        <v>19.975000000000001</v>
      </c>
      <c r="R800" s="9">
        <f t="shared" si="125"/>
        <v>14.125</v>
      </c>
      <c r="S800" s="9">
        <f t="shared" si="126"/>
        <v>14.925000000000001</v>
      </c>
      <c r="T800" s="9">
        <f t="shared" si="127"/>
        <v>16.625</v>
      </c>
      <c r="U800" s="8">
        <f t="shared" si="128"/>
        <v>16.341666666666669</v>
      </c>
      <c r="V800" s="8">
        <f t="shared" si="129"/>
        <v>16.412500000000001</v>
      </c>
    </row>
    <row r="801" spans="1:22" ht="13.5" x14ac:dyDescent="0.25">
      <c r="A801" s="3">
        <f>RSI!A801</f>
        <v>43167</v>
      </c>
      <c r="B801" s="2">
        <f>RSI!B801</f>
        <v>24.657</v>
      </c>
      <c r="C801" s="2">
        <f>RSI!I801</f>
        <v>7.5212700142088522</v>
      </c>
      <c r="D801" s="2">
        <f>MACD!E801</f>
        <v>1.4181273695902128</v>
      </c>
      <c r="E801" s="2">
        <f>MACD!F801</f>
        <v>1.1744936279263465</v>
      </c>
      <c r="F801" s="2">
        <f>'Moving Avg'!D801</f>
        <v>24.657</v>
      </c>
      <c r="G801" s="2">
        <f>'Moving Avg'!F801</f>
        <v>26.520699999999998</v>
      </c>
      <c r="H801" s="2">
        <f>'Moving Avg'!G801</f>
        <v>27.191859999999988</v>
      </c>
      <c r="I801" s="2">
        <f>'Moving Avg'!H801</f>
        <v>28.738775000000032</v>
      </c>
      <c r="J801" s="6" t="str">
        <f>OBV!F801</f>
        <v>NEUTRAL</v>
      </c>
      <c r="K801" s="6" t="str">
        <f>OBV!G801</f>
        <v>NEUTRAL</v>
      </c>
      <c r="L801" s="6" t="str">
        <f>OBV!H801</f>
        <v>NEUTRAL</v>
      </c>
      <c r="M801" s="8">
        <f t="shared" si="120"/>
        <v>50</v>
      </c>
      <c r="N801" s="8">
        <f t="shared" si="121"/>
        <v>0</v>
      </c>
      <c r="O801" s="8">
        <f t="shared" si="122"/>
        <v>0</v>
      </c>
      <c r="P801" s="8">
        <f t="shared" si="123"/>
        <v>33</v>
      </c>
      <c r="Q801" s="9">
        <f t="shared" si="124"/>
        <v>22.45</v>
      </c>
      <c r="R801" s="9">
        <f t="shared" si="125"/>
        <v>18.25</v>
      </c>
      <c r="S801" s="9">
        <f t="shared" si="126"/>
        <v>22.35</v>
      </c>
      <c r="T801" s="9">
        <f t="shared" si="127"/>
        <v>20.75</v>
      </c>
      <c r="U801" s="8">
        <f t="shared" si="128"/>
        <v>21.016666666666669</v>
      </c>
      <c r="V801" s="8">
        <f t="shared" si="129"/>
        <v>20.950000000000003</v>
      </c>
    </row>
    <row r="802" spans="1:22" ht="13.5" x14ac:dyDescent="0.25">
      <c r="A802" s="3">
        <f>RSI!A802</f>
        <v>43168</v>
      </c>
      <c r="B802" s="2">
        <f>RSI!B802</f>
        <v>24.657</v>
      </c>
      <c r="C802" s="2">
        <f>RSI!I802</f>
        <v>7.5212700142088522</v>
      </c>
      <c r="D802" s="2">
        <f>MACD!E802</f>
        <v>1.3013679197773058</v>
      </c>
      <c r="E802" s="2">
        <f>MACD!F802</f>
        <v>1.1998684862965385</v>
      </c>
      <c r="F802" s="2">
        <f>'Moving Avg'!D802</f>
        <v>24.657</v>
      </c>
      <c r="G802" s="2">
        <f>'Moving Avg'!F802</f>
        <v>26.340350000000001</v>
      </c>
      <c r="H802" s="2">
        <f>'Moving Avg'!G802</f>
        <v>27.128019999999992</v>
      </c>
      <c r="I802" s="2">
        <f>'Moving Avg'!H802</f>
        <v>28.698250000000034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  <c r="M802" s="8">
        <f t="shared" si="120"/>
        <v>50</v>
      </c>
      <c r="N802" s="8">
        <f t="shared" si="121"/>
        <v>0</v>
      </c>
      <c r="O802" s="8">
        <f t="shared" si="122"/>
        <v>0</v>
      </c>
      <c r="P802" s="8">
        <f t="shared" si="123"/>
        <v>16.5</v>
      </c>
      <c r="Q802" s="9">
        <f t="shared" si="124"/>
        <v>19.975000000000001</v>
      </c>
      <c r="R802" s="9">
        <f t="shared" si="125"/>
        <v>14.125</v>
      </c>
      <c r="S802" s="9">
        <f t="shared" si="126"/>
        <v>14.925000000000001</v>
      </c>
      <c r="T802" s="9">
        <f t="shared" si="127"/>
        <v>16.625</v>
      </c>
      <c r="U802" s="8">
        <f t="shared" si="128"/>
        <v>16.341666666666669</v>
      </c>
      <c r="V802" s="8">
        <f t="shared" si="129"/>
        <v>16.412500000000001</v>
      </c>
    </row>
    <row r="803" spans="1:22" ht="13.5" x14ac:dyDescent="0.25">
      <c r="A803" s="3">
        <f>RSI!A803</f>
        <v>43171</v>
      </c>
      <c r="B803" s="2">
        <f>RSI!B803</f>
        <v>24.515000000000001</v>
      </c>
      <c r="C803" s="2">
        <f>RSI!I803</f>
        <v>6.9923851509993113</v>
      </c>
      <c r="D803" s="2">
        <f>MACD!E803</f>
        <v>1.1040792577326961</v>
      </c>
      <c r="E803" s="2">
        <f>MACD!F803</f>
        <v>1.1807106405837702</v>
      </c>
      <c r="F803" s="2">
        <f>'Moving Avg'!D803</f>
        <v>24.628599999999999</v>
      </c>
      <c r="G803" s="2">
        <f>'Moving Avg'!F803</f>
        <v>26.152899999999999</v>
      </c>
      <c r="H803" s="2">
        <f>'Moving Avg'!G803</f>
        <v>27.061339999999991</v>
      </c>
      <c r="I803" s="2">
        <f>'Moving Avg'!H803</f>
        <v>28.657015000000037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  <c r="M803" s="8">
        <f t="shared" si="120"/>
        <v>50</v>
      </c>
      <c r="N803" s="8">
        <f t="shared" si="121"/>
        <v>100</v>
      </c>
      <c r="O803" s="8">
        <f t="shared" si="122"/>
        <v>0</v>
      </c>
      <c r="P803" s="8">
        <f t="shared" si="123"/>
        <v>16.5</v>
      </c>
      <c r="Q803" s="9">
        <f t="shared" si="124"/>
        <v>54.975000000000001</v>
      </c>
      <c r="R803" s="9">
        <f t="shared" si="125"/>
        <v>34.125</v>
      </c>
      <c r="S803" s="9">
        <f t="shared" si="126"/>
        <v>29.925000000000001</v>
      </c>
      <c r="T803" s="9">
        <f t="shared" si="127"/>
        <v>41.625</v>
      </c>
      <c r="U803" s="8">
        <f t="shared" si="128"/>
        <v>39.674999999999997</v>
      </c>
      <c r="V803" s="8">
        <f t="shared" si="129"/>
        <v>40.162499999999994</v>
      </c>
    </row>
    <row r="804" spans="1:22" ht="13.5" x14ac:dyDescent="0.25">
      <c r="A804" s="3">
        <f>RSI!A804</f>
        <v>43172</v>
      </c>
      <c r="B804" s="2">
        <f>RSI!B804</f>
        <v>24.515000000000001</v>
      </c>
      <c r="C804" s="2">
        <f>RSI!I804</f>
        <v>6.9923851509993113</v>
      </c>
      <c r="D804" s="2">
        <f>MACD!E804</f>
        <v>0.94715988709680587</v>
      </c>
      <c r="E804" s="2">
        <f>MACD!F804</f>
        <v>1.1340004898863774</v>
      </c>
      <c r="F804" s="2">
        <f>'Moving Avg'!D804</f>
        <v>24.600200000000001</v>
      </c>
      <c r="G804" s="2">
        <f>'Moving Avg'!F804</f>
        <v>25.965449999999997</v>
      </c>
      <c r="H804" s="2">
        <f>'Moving Avg'!G804</f>
        <v>26.99466</v>
      </c>
      <c r="I804" s="2">
        <f>'Moving Avg'!H804</f>
        <v>28.615780000000036</v>
      </c>
      <c r="J804" s="6" t="str">
        <f>OBV!F804</f>
        <v>BEARISH</v>
      </c>
      <c r="K804" s="6" t="str">
        <f>OBV!G804</f>
        <v>NEUTRAL</v>
      </c>
      <c r="L804" s="6" t="str">
        <f>OBV!H804</f>
        <v>NEUTRAL</v>
      </c>
      <c r="M804" s="8">
        <f t="shared" si="120"/>
        <v>50</v>
      </c>
      <c r="N804" s="8">
        <f t="shared" si="121"/>
        <v>100</v>
      </c>
      <c r="O804" s="8">
        <f t="shared" si="122"/>
        <v>0</v>
      </c>
      <c r="P804" s="8">
        <f t="shared" si="123"/>
        <v>16.5</v>
      </c>
      <c r="Q804" s="9">
        <f t="shared" si="124"/>
        <v>54.975000000000001</v>
      </c>
      <c r="R804" s="9">
        <f t="shared" si="125"/>
        <v>34.125</v>
      </c>
      <c r="S804" s="9">
        <f t="shared" si="126"/>
        <v>29.925000000000001</v>
      </c>
      <c r="T804" s="9">
        <f t="shared" si="127"/>
        <v>41.625</v>
      </c>
      <c r="U804" s="8">
        <f t="shared" si="128"/>
        <v>39.674999999999997</v>
      </c>
      <c r="V804" s="8">
        <f t="shared" si="129"/>
        <v>40.162499999999994</v>
      </c>
    </row>
    <row r="805" spans="1:22" ht="13.5" x14ac:dyDescent="0.25">
      <c r="A805" s="3">
        <f>RSI!A805</f>
        <v>43173</v>
      </c>
      <c r="B805" s="2">
        <f>RSI!B805</f>
        <v>24.657</v>
      </c>
      <c r="C805" s="2">
        <f>RSI!I805</f>
        <v>14.005485797770618</v>
      </c>
      <c r="D805" s="2">
        <f>MACD!E805</f>
        <v>0.81313861509322294</v>
      </c>
      <c r="E805" s="2">
        <f>MACD!F805</f>
        <v>1.0698281149277467</v>
      </c>
      <c r="F805" s="2">
        <f>'Moving Avg'!D805</f>
        <v>24.600200000000001</v>
      </c>
      <c r="G805" s="2">
        <f>'Moving Avg'!F805</f>
        <v>25.785099999999993</v>
      </c>
      <c r="H805" s="2">
        <f>'Moving Avg'!G805</f>
        <v>26.930819999999997</v>
      </c>
      <c r="I805" s="2">
        <f>'Moving Avg'!H805</f>
        <v>28.575255000000038</v>
      </c>
      <c r="J805" s="6" t="str">
        <f>OBV!F805</f>
        <v>BEARISH</v>
      </c>
      <c r="K805" s="6" t="str">
        <f>OBV!G805</f>
        <v>NEUTRAL</v>
      </c>
      <c r="L805" s="6" t="str">
        <f>OBV!H805</f>
        <v>NEUTRAL</v>
      </c>
      <c r="M805" s="8">
        <f t="shared" si="120"/>
        <v>50</v>
      </c>
      <c r="N805" s="8">
        <f t="shared" si="121"/>
        <v>100</v>
      </c>
      <c r="O805" s="8">
        <f t="shared" si="122"/>
        <v>0</v>
      </c>
      <c r="P805" s="8">
        <f t="shared" si="123"/>
        <v>16.5</v>
      </c>
      <c r="Q805" s="9">
        <f t="shared" si="124"/>
        <v>54.975000000000001</v>
      </c>
      <c r="R805" s="9">
        <f t="shared" si="125"/>
        <v>34.125</v>
      </c>
      <c r="S805" s="9">
        <f t="shared" si="126"/>
        <v>29.925000000000001</v>
      </c>
      <c r="T805" s="9">
        <f t="shared" si="127"/>
        <v>41.625</v>
      </c>
      <c r="U805" s="8">
        <f t="shared" si="128"/>
        <v>39.674999999999997</v>
      </c>
      <c r="V805" s="8">
        <f t="shared" si="129"/>
        <v>40.162499999999994</v>
      </c>
    </row>
    <row r="806" spans="1:22" ht="13.5" x14ac:dyDescent="0.25">
      <c r="A806" s="3">
        <f>RSI!A806</f>
        <v>43174</v>
      </c>
      <c r="B806" s="2">
        <f>RSI!B806</f>
        <v>24.657</v>
      </c>
      <c r="C806" s="2">
        <f>RSI!I806</f>
        <v>14.005485797770618</v>
      </c>
      <c r="D806" s="2">
        <f>MACD!E806</f>
        <v>0.70748504169903725</v>
      </c>
      <c r="E806" s="2">
        <f>MACD!F806</f>
        <v>0.99735950028200482</v>
      </c>
      <c r="F806" s="2">
        <f>'Moving Avg'!D806</f>
        <v>24.600199999999997</v>
      </c>
      <c r="G806" s="2">
        <f>'Moving Avg'!F806</f>
        <v>25.604749999999996</v>
      </c>
      <c r="H806" s="2">
        <f>'Moving Avg'!G806</f>
        <v>26.866979999999998</v>
      </c>
      <c r="I806" s="2">
        <f>'Moving Avg'!H806</f>
        <v>28.534730000000035</v>
      </c>
      <c r="J806" s="6" t="str">
        <f>OBV!F806</f>
        <v>BEARISH</v>
      </c>
      <c r="K806" s="6" t="str">
        <f>OBV!G806</f>
        <v>NEUTRAL</v>
      </c>
      <c r="L806" s="6" t="str">
        <f>OBV!H806</f>
        <v>NEUTRAL</v>
      </c>
      <c r="M806" s="8">
        <f t="shared" si="120"/>
        <v>50</v>
      </c>
      <c r="N806" s="8">
        <f t="shared" si="121"/>
        <v>100</v>
      </c>
      <c r="O806" s="8">
        <f t="shared" si="122"/>
        <v>0</v>
      </c>
      <c r="P806" s="8">
        <f t="shared" si="123"/>
        <v>16.5</v>
      </c>
      <c r="Q806" s="9">
        <f t="shared" si="124"/>
        <v>54.975000000000001</v>
      </c>
      <c r="R806" s="9">
        <f t="shared" si="125"/>
        <v>34.125</v>
      </c>
      <c r="S806" s="9">
        <f t="shared" si="126"/>
        <v>29.925000000000001</v>
      </c>
      <c r="T806" s="9">
        <f t="shared" si="127"/>
        <v>41.625</v>
      </c>
      <c r="U806" s="8">
        <f t="shared" si="128"/>
        <v>39.674999999999997</v>
      </c>
      <c r="V806" s="8">
        <f t="shared" si="129"/>
        <v>40.162499999999994</v>
      </c>
    </row>
    <row r="807" spans="1:22" ht="13.5" x14ac:dyDescent="0.25">
      <c r="A807" s="3">
        <f>RSI!A807</f>
        <v>43175</v>
      </c>
      <c r="B807" s="2">
        <f>RSI!B807</f>
        <v>24.657</v>
      </c>
      <c r="C807" s="2">
        <f>RSI!I807</f>
        <v>14.005485797770618</v>
      </c>
      <c r="D807" s="2">
        <f>MACD!E807</f>
        <v>0.50895321021699758</v>
      </c>
      <c r="E807" s="2">
        <f>MACD!F807</f>
        <v>0.89967824226900339</v>
      </c>
      <c r="F807" s="2">
        <f>'Moving Avg'!D807</f>
        <v>24.600199999999997</v>
      </c>
      <c r="G807" s="2">
        <f>'Moving Avg'!F807</f>
        <v>25.424399999999995</v>
      </c>
      <c r="H807" s="2">
        <f>'Moving Avg'!G807</f>
        <v>26.819779999999994</v>
      </c>
      <c r="I807" s="2">
        <f>'Moving Avg'!H807</f>
        <v>28.494205000000036</v>
      </c>
      <c r="J807" s="6" t="str">
        <f>OBV!F807</f>
        <v>BULLISH</v>
      </c>
      <c r="K807" s="6" t="str">
        <f>OBV!G807</f>
        <v>NEUTRAL</v>
      </c>
      <c r="L807" s="6" t="str">
        <f>OBV!H807</f>
        <v>CONFIRMED BULLISH</v>
      </c>
      <c r="M807" s="8">
        <f t="shared" si="120"/>
        <v>50</v>
      </c>
      <c r="N807" s="8">
        <f t="shared" si="121"/>
        <v>100</v>
      </c>
      <c r="O807" s="8">
        <f t="shared" si="122"/>
        <v>0</v>
      </c>
      <c r="P807" s="8">
        <f t="shared" si="123"/>
        <v>83.5</v>
      </c>
      <c r="Q807" s="9">
        <f t="shared" si="124"/>
        <v>65.025000000000006</v>
      </c>
      <c r="R807" s="9">
        <f t="shared" si="125"/>
        <v>50.875</v>
      </c>
      <c r="S807" s="9">
        <f t="shared" si="126"/>
        <v>60.075000000000003</v>
      </c>
      <c r="T807" s="9">
        <f t="shared" si="127"/>
        <v>58.375</v>
      </c>
      <c r="U807" s="8">
        <f t="shared" si="128"/>
        <v>58.658333333333339</v>
      </c>
      <c r="V807" s="8">
        <f t="shared" si="129"/>
        <v>58.587500000000006</v>
      </c>
    </row>
    <row r="808" spans="1:22" ht="13.5" x14ac:dyDescent="0.25">
      <c r="A808" s="3">
        <f>RSI!A808</f>
        <v>43178</v>
      </c>
      <c r="B808" s="2">
        <f>RSI!B808</f>
        <v>24.657</v>
      </c>
      <c r="C808" s="2">
        <f>RSI!I808</f>
        <v>14.005485797770618</v>
      </c>
      <c r="D808" s="2">
        <f>MACD!E808</f>
        <v>0.34760829141805161</v>
      </c>
      <c r="E808" s="2">
        <f>MACD!F808</f>
        <v>0.78926425209881312</v>
      </c>
      <c r="F808" s="2">
        <f>'Moving Avg'!D808</f>
        <v>24.628599999999999</v>
      </c>
      <c r="G808" s="2">
        <f>'Moving Avg'!F808</f>
        <v>25.244049999999994</v>
      </c>
      <c r="H808" s="2">
        <f>'Moving Avg'!G808</f>
        <v>26.772579999999994</v>
      </c>
      <c r="I808" s="2">
        <f>'Moving Avg'!H808</f>
        <v>28.453680000000034</v>
      </c>
      <c r="J808" s="6" t="str">
        <f>OBV!F808</f>
        <v>BULLISH</v>
      </c>
      <c r="K808" s="6" t="str">
        <f>OBV!G808</f>
        <v>NEUTRAL</v>
      </c>
      <c r="L808" s="6" t="str">
        <f>OBV!H808</f>
        <v>CONFIRMED BULLISH</v>
      </c>
      <c r="M808" s="8">
        <f t="shared" si="120"/>
        <v>50</v>
      </c>
      <c r="N808" s="8">
        <f t="shared" si="121"/>
        <v>100</v>
      </c>
      <c r="O808" s="8">
        <f t="shared" si="122"/>
        <v>0</v>
      </c>
      <c r="P808" s="8">
        <f t="shared" si="123"/>
        <v>83.5</v>
      </c>
      <c r="Q808" s="9">
        <f t="shared" si="124"/>
        <v>65.025000000000006</v>
      </c>
      <c r="R808" s="9">
        <f t="shared" si="125"/>
        <v>50.875</v>
      </c>
      <c r="S808" s="9">
        <f t="shared" si="126"/>
        <v>60.075000000000003</v>
      </c>
      <c r="T808" s="9">
        <f t="shared" si="127"/>
        <v>58.375</v>
      </c>
      <c r="U808" s="8">
        <f t="shared" si="128"/>
        <v>58.658333333333339</v>
      </c>
      <c r="V808" s="8">
        <f t="shared" si="129"/>
        <v>58.587500000000006</v>
      </c>
    </row>
    <row r="809" spans="1:22" ht="13.5" x14ac:dyDescent="0.25">
      <c r="A809" s="3">
        <f>RSI!A809</f>
        <v>43180</v>
      </c>
      <c r="B809" s="2">
        <f>RSI!B809</f>
        <v>24.657</v>
      </c>
      <c r="C809" s="2">
        <f>RSI!I809</f>
        <v>14.005485797770618</v>
      </c>
      <c r="D809" s="2">
        <f>MACD!E809</f>
        <v>0.21723710670186236</v>
      </c>
      <c r="E809" s="2">
        <f>MACD!F809</f>
        <v>0.67485882301942302</v>
      </c>
      <c r="F809" s="2">
        <f>'Moving Avg'!D809</f>
        <v>24.657</v>
      </c>
      <c r="G809" s="2">
        <f>'Moving Avg'!F809</f>
        <v>25.063699999999994</v>
      </c>
      <c r="H809" s="2">
        <f>'Moving Avg'!G809</f>
        <v>26.725379999999994</v>
      </c>
      <c r="I809" s="2">
        <f>'Moving Avg'!H809</f>
        <v>28.413155000000039</v>
      </c>
      <c r="J809" s="6" t="str">
        <f>OBV!F809</f>
        <v>NEUTRAL</v>
      </c>
      <c r="K809" s="6" t="str">
        <f>OBV!G809</f>
        <v>NEUTRAL</v>
      </c>
      <c r="L809" s="6" t="str">
        <f>OBV!H809</f>
        <v>NEUTRAL</v>
      </c>
      <c r="M809" s="8">
        <f t="shared" si="120"/>
        <v>50</v>
      </c>
      <c r="N809" s="8">
        <f t="shared" si="121"/>
        <v>100</v>
      </c>
      <c r="O809" s="8">
        <f t="shared" si="122"/>
        <v>0</v>
      </c>
      <c r="P809" s="8">
        <f t="shared" si="123"/>
        <v>33</v>
      </c>
      <c r="Q809" s="9">
        <f t="shared" si="124"/>
        <v>57.45</v>
      </c>
      <c r="R809" s="9">
        <f t="shared" si="125"/>
        <v>38.25</v>
      </c>
      <c r="S809" s="9">
        <f t="shared" si="126"/>
        <v>37.35</v>
      </c>
      <c r="T809" s="9">
        <f t="shared" si="127"/>
        <v>45.75</v>
      </c>
      <c r="U809" s="8">
        <f t="shared" si="128"/>
        <v>44.35</v>
      </c>
      <c r="V809" s="8">
        <f t="shared" si="129"/>
        <v>44.7</v>
      </c>
    </row>
    <row r="810" spans="1:22" ht="13.5" x14ac:dyDescent="0.25">
      <c r="A810" s="3">
        <f>RSI!A810</f>
        <v>43181</v>
      </c>
      <c r="B810" s="2">
        <f>RSI!B810</f>
        <v>24.657</v>
      </c>
      <c r="C810" s="2">
        <f>RSI!I810</f>
        <v>14.005485797770618</v>
      </c>
      <c r="D810" s="2">
        <f>MACD!E810</f>
        <v>0.11261880407007041</v>
      </c>
      <c r="E810" s="2">
        <f>MACD!F810</f>
        <v>0.56241081922955249</v>
      </c>
      <c r="F810" s="2">
        <f>'Moving Avg'!D810</f>
        <v>24.657</v>
      </c>
      <c r="G810" s="2">
        <f>'Moving Avg'!F810</f>
        <v>24.946899999999992</v>
      </c>
      <c r="H810" s="2">
        <f>'Moving Avg'!G810</f>
        <v>26.694299999999995</v>
      </c>
      <c r="I810" s="2">
        <f>'Moving Avg'!H810</f>
        <v>28.372630000000036</v>
      </c>
      <c r="J810" s="6" t="str">
        <f>OBV!F810</f>
        <v>NEUTRAL</v>
      </c>
      <c r="K810" s="6" t="str">
        <f>OBV!G810</f>
        <v>NEUTRAL</v>
      </c>
      <c r="L810" s="6" t="str">
        <f>OBV!H810</f>
        <v>NEUTRAL</v>
      </c>
      <c r="M810" s="8">
        <f t="shared" si="120"/>
        <v>50</v>
      </c>
      <c r="N810" s="8">
        <f t="shared" si="121"/>
        <v>100</v>
      </c>
      <c r="O810" s="8">
        <f t="shared" si="122"/>
        <v>0</v>
      </c>
      <c r="P810" s="8">
        <f t="shared" si="123"/>
        <v>33</v>
      </c>
      <c r="Q810" s="9">
        <f t="shared" si="124"/>
        <v>57.45</v>
      </c>
      <c r="R810" s="9">
        <f t="shared" si="125"/>
        <v>38.25</v>
      </c>
      <c r="S810" s="9">
        <f t="shared" si="126"/>
        <v>37.35</v>
      </c>
      <c r="T810" s="9">
        <f t="shared" si="127"/>
        <v>45.75</v>
      </c>
      <c r="U810" s="8">
        <f t="shared" si="128"/>
        <v>44.35</v>
      </c>
      <c r="V810" s="8">
        <f t="shared" si="129"/>
        <v>44.7</v>
      </c>
    </row>
    <row r="811" spans="1:22" ht="13.5" x14ac:dyDescent="0.25">
      <c r="A811" s="3">
        <f>RSI!A811</f>
        <v>43182</v>
      </c>
      <c r="B811" s="2">
        <f>RSI!B811</f>
        <v>24.657</v>
      </c>
      <c r="C811" s="2">
        <f>RSI!I811</f>
        <v>14.005485797770618</v>
      </c>
      <c r="D811" s="2">
        <f>MACD!E811</f>
        <v>2.9369492275129971E-2</v>
      </c>
      <c r="E811" s="2">
        <f>MACD!F811</f>
        <v>0.45580255383866802</v>
      </c>
      <c r="F811" s="2">
        <f>'Moving Avg'!D811</f>
        <v>24.657</v>
      </c>
      <c r="G811" s="2">
        <f>'Moving Avg'!F811</f>
        <v>24.870449999999995</v>
      </c>
      <c r="H811" s="2">
        <f>'Moving Avg'!G811</f>
        <v>26.663219999999995</v>
      </c>
      <c r="I811" s="2">
        <f>'Moving Avg'!H811</f>
        <v>28.332105000000038</v>
      </c>
      <c r="J811" s="6" t="str">
        <f>OBV!F811</f>
        <v>NEUTRAL</v>
      </c>
      <c r="K811" s="6" t="str">
        <f>OBV!G811</f>
        <v>NEUTRAL</v>
      </c>
      <c r="L811" s="6" t="str">
        <f>OBV!H811</f>
        <v>NEUTRAL</v>
      </c>
      <c r="M811" s="8">
        <f t="shared" si="120"/>
        <v>50</v>
      </c>
      <c r="N811" s="8">
        <f t="shared" si="121"/>
        <v>100</v>
      </c>
      <c r="O811" s="8">
        <f t="shared" si="122"/>
        <v>0</v>
      </c>
      <c r="P811" s="8">
        <f t="shared" si="123"/>
        <v>33</v>
      </c>
      <c r="Q811" s="9">
        <f t="shared" si="124"/>
        <v>57.45</v>
      </c>
      <c r="R811" s="9">
        <f t="shared" si="125"/>
        <v>38.25</v>
      </c>
      <c r="S811" s="9">
        <f t="shared" si="126"/>
        <v>37.35</v>
      </c>
      <c r="T811" s="9">
        <f t="shared" si="127"/>
        <v>45.75</v>
      </c>
      <c r="U811" s="8">
        <f t="shared" si="128"/>
        <v>44.35</v>
      </c>
      <c r="V811" s="8">
        <f t="shared" si="129"/>
        <v>44.7</v>
      </c>
    </row>
    <row r="812" spans="1:22" ht="13.5" x14ac:dyDescent="0.25">
      <c r="A812" s="3">
        <f>RSI!A812</f>
        <v>43185</v>
      </c>
      <c r="B812" s="2">
        <f>RSI!B812</f>
        <v>24.657</v>
      </c>
      <c r="C812" s="2">
        <f>RSI!I812</f>
        <v>14.005485797770604</v>
      </c>
      <c r="D812" s="2">
        <f>MACD!E812</f>
        <v>-3.6189022575893404E-2</v>
      </c>
      <c r="E812" s="2">
        <f>MACD!F812</f>
        <v>0.35740423855575576</v>
      </c>
      <c r="F812" s="2">
        <f>'Moving Avg'!D812</f>
        <v>24.657</v>
      </c>
      <c r="G812" s="2">
        <f>'Moving Avg'!F812</f>
        <v>24.793999999999993</v>
      </c>
      <c r="H812" s="2">
        <f>'Moving Avg'!G812</f>
        <v>26.616019999999999</v>
      </c>
      <c r="I812" s="2">
        <f>'Moving Avg'!H812</f>
        <v>28.291580000000039</v>
      </c>
      <c r="J812" s="6" t="str">
        <f>OBV!F812</f>
        <v>NEUTRAL</v>
      </c>
      <c r="K812" s="6" t="str">
        <f>OBV!G812</f>
        <v>NEUTRAL</v>
      </c>
      <c r="L812" s="6" t="str">
        <f>OBV!H812</f>
        <v>NEUTRAL</v>
      </c>
      <c r="M812" s="8">
        <f t="shared" si="120"/>
        <v>50</v>
      </c>
      <c r="N812" s="8">
        <f t="shared" si="121"/>
        <v>100</v>
      </c>
      <c r="O812" s="8">
        <f t="shared" si="122"/>
        <v>0</v>
      </c>
      <c r="P812" s="8">
        <f t="shared" si="123"/>
        <v>33</v>
      </c>
      <c r="Q812" s="9">
        <f t="shared" si="124"/>
        <v>57.45</v>
      </c>
      <c r="R812" s="9">
        <f t="shared" si="125"/>
        <v>38.25</v>
      </c>
      <c r="S812" s="9">
        <f t="shared" si="126"/>
        <v>37.35</v>
      </c>
      <c r="T812" s="9">
        <f t="shared" si="127"/>
        <v>45.75</v>
      </c>
      <c r="U812" s="8">
        <f t="shared" si="128"/>
        <v>44.35</v>
      </c>
      <c r="V812" s="8">
        <f t="shared" si="129"/>
        <v>44.7</v>
      </c>
    </row>
    <row r="813" spans="1:22" ht="13.5" x14ac:dyDescent="0.25">
      <c r="A813" s="3">
        <f>RSI!A813</f>
        <v>43186</v>
      </c>
      <c r="B813" s="2">
        <f>RSI!B813</f>
        <v>24.657</v>
      </c>
      <c r="C813" s="2">
        <f>RSI!I813</f>
        <v>14.005485797770604</v>
      </c>
      <c r="D813" s="2">
        <f>MACD!E813</f>
        <v>-0.10898627469477518</v>
      </c>
      <c r="E813" s="2">
        <f>MACD!F813</f>
        <v>0.26412613590564959</v>
      </c>
      <c r="F813" s="2">
        <f>'Moving Avg'!D813</f>
        <v>24.657</v>
      </c>
      <c r="G813" s="2">
        <f>'Moving Avg'!F813</f>
        <v>24.756199999999993</v>
      </c>
      <c r="H813" s="2">
        <f>'Moving Avg'!G813</f>
        <v>26.568819999999995</v>
      </c>
      <c r="I813" s="2">
        <f>'Moving Avg'!H813</f>
        <v>28.251055000000036</v>
      </c>
      <c r="J813" s="6" t="str">
        <f>OBV!F813</f>
        <v>NEUTRAL</v>
      </c>
      <c r="K813" s="6" t="str">
        <f>OBV!G813</f>
        <v>NEUTRAL</v>
      </c>
      <c r="L813" s="6" t="str">
        <f>OBV!H813</f>
        <v>NEUTRAL</v>
      </c>
      <c r="M813" s="8">
        <f t="shared" si="120"/>
        <v>50</v>
      </c>
      <c r="N813" s="8">
        <f t="shared" si="121"/>
        <v>100</v>
      </c>
      <c r="O813" s="8">
        <f t="shared" si="122"/>
        <v>0</v>
      </c>
      <c r="P813" s="8">
        <f t="shared" si="123"/>
        <v>33</v>
      </c>
      <c r="Q813" s="9">
        <f t="shared" si="124"/>
        <v>57.45</v>
      </c>
      <c r="R813" s="9">
        <f t="shared" si="125"/>
        <v>38.25</v>
      </c>
      <c r="S813" s="9">
        <f t="shared" si="126"/>
        <v>37.35</v>
      </c>
      <c r="T813" s="9">
        <f t="shared" si="127"/>
        <v>45.75</v>
      </c>
      <c r="U813" s="8">
        <f t="shared" si="128"/>
        <v>44.35</v>
      </c>
      <c r="V813" s="8">
        <f t="shared" si="129"/>
        <v>44.7</v>
      </c>
    </row>
    <row r="814" spans="1:22" ht="13.5" x14ac:dyDescent="0.25">
      <c r="A814" s="3">
        <f>RSI!A814</f>
        <v>43187</v>
      </c>
      <c r="B814" s="2">
        <f>RSI!B814</f>
        <v>24.657</v>
      </c>
      <c r="C814" s="2">
        <f>RSI!I814</f>
        <v>14.005485797770604</v>
      </c>
      <c r="D814" s="2">
        <f>MACD!E814</f>
        <v>-0.16639738362330192</v>
      </c>
      <c r="E814" s="2">
        <f>MACD!F814</f>
        <v>0.17802143199985929</v>
      </c>
      <c r="F814" s="2">
        <f>'Moving Avg'!D814</f>
        <v>24.657</v>
      </c>
      <c r="G814" s="2">
        <f>'Moving Avg'!F814</f>
        <v>24.718399999999992</v>
      </c>
      <c r="H814" s="2">
        <f>'Moving Avg'!G814</f>
        <v>26.521439999999998</v>
      </c>
      <c r="I814" s="2">
        <f>'Moving Avg'!H814</f>
        <v>28.215435000000038</v>
      </c>
      <c r="J814" s="6" t="str">
        <f>OBV!F814</f>
        <v>NEUTRAL</v>
      </c>
      <c r="K814" s="6" t="str">
        <f>OBV!G814</f>
        <v>NEUTRAL</v>
      </c>
      <c r="L814" s="6" t="str">
        <f>OBV!H814</f>
        <v>NEUTRAL</v>
      </c>
      <c r="M814" s="8">
        <f t="shared" si="120"/>
        <v>50</v>
      </c>
      <c r="N814" s="8">
        <f t="shared" si="121"/>
        <v>100</v>
      </c>
      <c r="O814" s="8">
        <f t="shared" si="122"/>
        <v>0</v>
      </c>
      <c r="P814" s="8">
        <f t="shared" si="123"/>
        <v>33</v>
      </c>
      <c r="Q814" s="9">
        <f t="shared" si="124"/>
        <v>57.45</v>
      </c>
      <c r="R814" s="9">
        <f t="shared" si="125"/>
        <v>38.25</v>
      </c>
      <c r="S814" s="9">
        <f t="shared" si="126"/>
        <v>37.35</v>
      </c>
      <c r="T814" s="9">
        <f t="shared" si="127"/>
        <v>45.75</v>
      </c>
      <c r="U814" s="8">
        <f t="shared" si="128"/>
        <v>44.35</v>
      </c>
      <c r="V814" s="8">
        <f t="shared" si="129"/>
        <v>44.7</v>
      </c>
    </row>
    <row r="815" spans="1:22" ht="13.5" x14ac:dyDescent="0.25">
      <c r="A815" s="3">
        <f>RSI!A815</f>
        <v>43188</v>
      </c>
      <c r="B815" s="2">
        <f>RSI!B815</f>
        <v>24.657</v>
      </c>
      <c r="C815" s="2">
        <f>RSI!I815</f>
        <v>14.005485797770604</v>
      </c>
      <c r="D815" s="2">
        <f>MACD!E815</f>
        <v>-0.18925341046333699</v>
      </c>
      <c r="E815" s="2">
        <f>MACD!F815</f>
        <v>0.10456646350722004</v>
      </c>
      <c r="F815" s="2">
        <f>'Moving Avg'!D815</f>
        <v>24.657</v>
      </c>
      <c r="G815" s="2">
        <f>'Moving Avg'!F815</f>
        <v>24.680599999999991</v>
      </c>
      <c r="H815" s="2">
        <f>'Moving Avg'!G815</f>
        <v>26.474239999999995</v>
      </c>
      <c r="I815" s="2">
        <f>'Moving Avg'!H815</f>
        <v>28.18696500000004</v>
      </c>
      <c r="J815" s="6" t="str">
        <f>OBV!F815</f>
        <v>NEUTRAL</v>
      </c>
      <c r="K815" s="6" t="str">
        <f>OBV!G815</f>
        <v>NEUTRAL</v>
      </c>
      <c r="L815" s="6" t="str">
        <f>OBV!H815</f>
        <v>NEUTRAL</v>
      </c>
      <c r="M815" s="8">
        <f t="shared" si="120"/>
        <v>50</v>
      </c>
      <c r="N815" s="8">
        <f t="shared" si="121"/>
        <v>100</v>
      </c>
      <c r="O815" s="8">
        <f t="shared" si="122"/>
        <v>0</v>
      </c>
      <c r="P815" s="8">
        <f t="shared" si="123"/>
        <v>33</v>
      </c>
      <c r="Q815" s="9">
        <f t="shared" si="124"/>
        <v>57.45</v>
      </c>
      <c r="R815" s="9">
        <f t="shared" si="125"/>
        <v>38.25</v>
      </c>
      <c r="S815" s="9">
        <f t="shared" si="126"/>
        <v>37.35</v>
      </c>
      <c r="T815" s="9">
        <f t="shared" si="127"/>
        <v>45.75</v>
      </c>
      <c r="U815" s="8">
        <f t="shared" si="128"/>
        <v>44.35</v>
      </c>
      <c r="V815" s="8">
        <f t="shared" si="129"/>
        <v>44.7</v>
      </c>
    </row>
    <row r="816" spans="1:22" ht="13.5" x14ac:dyDescent="0.25">
      <c r="A816" s="3">
        <f>RSI!A816</f>
        <v>43189</v>
      </c>
      <c r="B816" s="2">
        <f>RSI!B816</f>
        <v>24.657</v>
      </c>
      <c r="C816" s="2">
        <f>RSI!I816</f>
        <v>14.005485797770604</v>
      </c>
      <c r="D816" s="2">
        <f>MACD!E816</f>
        <v>-0.2050038199766</v>
      </c>
      <c r="E816" s="2">
        <f>MACD!F816</f>
        <v>4.2652406810456039E-2</v>
      </c>
      <c r="F816" s="2">
        <f>'Moving Avg'!D816</f>
        <v>24.657</v>
      </c>
      <c r="G816" s="2">
        <f>'Moving Avg'!F816</f>
        <v>24.64279999999999</v>
      </c>
      <c r="H816" s="2">
        <f>'Moving Avg'!G816</f>
        <v>26.427039999999991</v>
      </c>
      <c r="I816" s="2">
        <f>'Moving Avg'!H816</f>
        <v>28.158495000000045</v>
      </c>
      <c r="J816" s="6" t="str">
        <f>OBV!F816</f>
        <v>NEUTRAL</v>
      </c>
      <c r="K816" s="6" t="str">
        <f>OBV!G816</f>
        <v>NEUTRAL</v>
      </c>
      <c r="L816" s="6" t="str">
        <f>OBV!H816</f>
        <v>NEUTRAL</v>
      </c>
      <c r="M816" s="8">
        <f t="shared" si="120"/>
        <v>50</v>
      </c>
      <c r="N816" s="8">
        <f t="shared" si="121"/>
        <v>100</v>
      </c>
      <c r="O816" s="8">
        <f t="shared" si="122"/>
        <v>0</v>
      </c>
      <c r="P816" s="8">
        <f t="shared" si="123"/>
        <v>33</v>
      </c>
      <c r="Q816" s="9">
        <f t="shared" si="124"/>
        <v>57.45</v>
      </c>
      <c r="R816" s="9">
        <f t="shared" si="125"/>
        <v>38.25</v>
      </c>
      <c r="S816" s="9">
        <f t="shared" si="126"/>
        <v>37.35</v>
      </c>
      <c r="T816" s="9">
        <f t="shared" si="127"/>
        <v>45.75</v>
      </c>
      <c r="U816" s="8">
        <f t="shared" si="128"/>
        <v>44.35</v>
      </c>
      <c r="V816" s="8">
        <f t="shared" si="129"/>
        <v>44.7</v>
      </c>
    </row>
    <row r="817" spans="1:22" ht="13.5" x14ac:dyDescent="0.25">
      <c r="A817" s="3">
        <f>RSI!A817</f>
        <v>43192</v>
      </c>
      <c r="B817" s="2">
        <f>RSI!B817</f>
        <v>24.657</v>
      </c>
      <c r="C817" s="2">
        <f>RSI!I817</f>
        <v>14.005485797770604</v>
      </c>
      <c r="D817" s="2">
        <f>MACD!E817</f>
        <v>-0.21500765854139203</v>
      </c>
      <c r="E817" s="2">
        <f>MACD!F817</f>
        <v>-8.879606259913575E-3</v>
      </c>
      <c r="F817" s="2">
        <f>'Moving Avg'!D817</f>
        <v>24.657</v>
      </c>
      <c r="G817" s="2">
        <f>'Moving Avg'!F817</f>
        <v>24.642799999999994</v>
      </c>
      <c r="H817" s="2">
        <f>'Moving Avg'!G817</f>
        <v>26.379839999999994</v>
      </c>
      <c r="I817" s="2">
        <f>'Moving Avg'!H817</f>
        <v>28.130025000000042</v>
      </c>
      <c r="J817" s="6" t="str">
        <f>OBV!F817</f>
        <v>BULLISH</v>
      </c>
      <c r="K817" s="6" t="str">
        <f>OBV!G817</f>
        <v>NEUTRAL</v>
      </c>
      <c r="L817" s="6" t="str">
        <f>OBV!H817</f>
        <v>CONFIRMED BULLISH</v>
      </c>
      <c r="M817" s="8">
        <f t="shared" si="120"/>
        <v>50</v>
      </c>
      <c r="N817" s="8">
        <f t="shared" si="121"/>
        <v>100</v>
      </c>
      <c r="O817" s="8">
        <f t="shared" si="122"/>
        <v>0</v>
      </c>
      <c r="P817" s="8">
        <f t="shared" si="123"/>
        <v>83.5</v>
      </c>
      <c r="Q817" s="9">
        <f t="shared" si="124"/>
        <v>65.025000000000006</v>
      </c>
      <c r="R817" s="9">
        <f t="shared" si="125"/>
        <v>50.875</v>
      </c>
      <c r="S817" s="9">
        <f t="shared" si="126"/>
        <v>60.075000000000003</v>
      </c>
      <c r="T817" s="9">
        <f t="shared" si="127"/>
        <v>58.375</v>
      </c>
      <c r="U817" s="8">
        <f t="shared" si="128"/>
        <v>58.658333333333339</v>
      </c>
      <c r="V817" s="8">
        <f t="shared" si="129"/>
        <v>58.587500000000006</v>
      </c>
    </row>
    <row r="818" spans="1:22" ht="13.5" x14ac:dyDescent="0.25">
      <c r="A818" s="3">
        <f>RSI!A818</f>
        <v>43193</v>
      </c>
      <c r="B818" s="2">
        <f>RSI!B818</f>
        <v>25.670999999999999</v>
      </c>
      <c r="C818" s="2">
        <f>RSI!I818</f>
        <v>64.333151909268707</v>
      </c>
      <c r="D818" s="2">
        <f>MACD!E818</f>
        <v>-0.29550630518284748</v>
      </c>
      <c r="E818" s="2">
        <f>MACD!F818</f>
        <v>-6.6204946044500362E-2</v>
      </c>
      <c r="F818" s="2">
        <f>'Moving Avg'!D818</f>
        <v>24.8598</v>
      </c>
      <c r="G818" s="2">
        <f>'Moving Avg'!F818</f>
        <v>24.693499999999993</v>
      </c>
      <c r="H818" s="2">
        <f>'Moving Avg'!G818</f>
        <v>26.352919999999997</v>
      </c>
      <c r="I818" s="2">
        <f>'Moving Avg'!H818</f>
        <v>28.10662500000004</v>
      </c>
      <c r="J818" s="6" t="str">
        <f>OBV!F818</f>
        <v>BULLISH</v>
      </c>
      <c r="K818" s="6" t="str">
        <f>OBV!G818</f>
        <v>NEUTRAL</v>
      </c>
      <c r="L818" s="6" t="str">
        <f>OBV!H818</f>
        <v>CONFIRMED BULLISH</v>
      </c>
      <c r="M818" s="8">
        <f t="shared" si="120"/>
        <v>25</v>
      </c>
      <c r="N818" s="8">
        <f t="shared" si="121"/>
        <v>100</v>
      </c>
      <c r="O818" s="8">
        <f t="shared" si="122"/>
        <v>0</v>
      </c>
      <c r="P818" s="8">
        <f t="shared" si="123"/>
        <v>83.5</v>
      </c>
      <c r="Q818" s="9">
        <f t="shared" si="124"/>
        <v>56.274999999999999</v>
      </c>
      <c r="R818" s="9">
        <f t="shared" si="125"/>
        <v>45.875</v>
      </c>
      <c r="S818" s="9">
        <f t="shared" si="126"/>
        <v>56.325000000000003</v>
      </c>
      <c r="T818" s="9">
        <f t="shared" si="127"/>
        <v>52.125</v>
      </c>
      <c r="U818" s="8">
        <f t="shared" si="128"/>
        <v>52.82500000000001</v>
      </c>
      <c r="V818" s="8">
        <f t="shared" si="129"/>
        <v>52.650000000000006</v>
      </c>
    </row>
    <row r="819" spans="1:22" ht="13.5" x14ac:dyDescent="0.25">
      <c r="A819" s="3">
        <f>RSI!A819</f>
        <v>43194</v>
      </c>
      <c r="B819" s="2">
        <f>RSI!B819</f>
        <v>25.670999999999999</v>
      </c>
      <c r="C819" s="2">
        <f>RSI!I819</f>
        <v>64.333151909268707</v>
      </c>
      <c r="D819" s="2">
        <f>MACD!E819</f>
        <v>-0.36676300776310455</v>
      </c>
      <c r="E819" s="2">
        <f>MACD!F819</f>
        <v>-0.1263165583882212</v>
      </c>
      <c r="F819" s="2">
        <f>'Moving Avg'!D819</f>
        <v>25.062599999999996</v>
      </c>
      <c r="G819" s="2">
        <f>'Moving Avg'!F819</f>
        <v>24.744199999999996</v>
      </c>
      <c r="H819" s="2">
        <f>'Moving Avg'!G819</f>
        <v>26.30172</v>
      </c>
      <c r="I819" s="2">
        <f>'Moving Avg'!H819</f>
        <v>28.079110000000043</v>
      </c>
      <c r="J819" s="6" t="str">
        <f>OBV!F819</f>
        <v>BULLISH</v>
      </c>
      <c r="K819" s="6" t="str">
        <f>OBV!G819</f>
        <v>NEUTRAL</v>
      </c>
      <c r="L819" s="6" t="str">
        <f>OBV!H819</f>
        <v>CONFIRMED BULLISH</v>
      </c>
      <c r="M819" s="8">
        <f t="shared" si="120"/>
        <v>25</v>
      </c>
      <c r="N819" s="8">
        <f t="shared" si="121"/>
        <v>100</v>
      </c>
      <c r="O819" s="8">
        <f t="shared" si="122"/>
        <v>0</v>
      </c>
      <c r="P819" s="8">
        <f t="shared" si="123"/>
        <v>83.5</v>
      </c>
      <c r="Q819" s="9">
        <f t="shared" si="124"/>
        <v>56.274999999999999</v>
      </c>
      <c r="R819" s="9">
        <f t="shared" si="125"/>
        <v>45.875</v>
      </c>
      <c r="S819" s="9">
        <f t="shared" si="126"/>
        <v>56.325000000000003</v>
      </c>
      <c r="T819" s="9">
        <f t="shared" si="127"/>
        <v>52.125</v>
      </c>
      <c r="U819" s="8">
        <f t="shared" si="128"/>
        <v>52.82500000000001</v>
      </c>
      <c r="V819" s="8">
        <f t="shared" si="129"/>
        <v>52.650000000000006</v>
      </c>
    </row>
    <row r="820" spans="1:22" ht="13.5" x14ac:dyDescent="0.25">
      <c r="A820" s="3">
        <f>RSI!A820</f>
        <v>43195</v>
      </c>
      <c r="B820" s="2">
        <f>RSI!B820</f>
        <v>25.670999999999999</v>
      </c>
      <c r="C820" s="2">
        <f>RSI!I820</f>
        <v>64.333151909268707</v>
      </c>
      <c r="D820" s="2">
        <f>MACD!E820</f>
        <v>-0.42996682878452219</v>
      </c>
      <c r="E820" s="2">
        <f>MACD!F820</f>
        <v>-0.18704661246748142</v>
      </c>
      <c r="F820" s="2">
        <f>'Moving Avg'!D820</f>
        <v>25.2654</v>
      </c>
      <c r="G820" s="2">
        <f>'Moving Avg'!F820</f>
        <v>24.794899999999995</v>
      </c>
      <c r="H820" s="2">
        <f>'Moving Avg'!G820</f>
        <v>26.250520000000002</v>
      </c>
      <c r="I820" s="2">
        <f>'Moving Avg'!H820</f>
        <v>28.051595000000042</v>
      </c>
      <c r="J820" s="6" t="str">
        <f>OBV!F820</f>
        <v>BULLISH</v>
      </c>
      <c r="K820" s="6" t="str">
        <f>OBV!G820</f>
        <v>NEUTRAL</v>
      </c>
      <c r="L820" s="6" t="str">
        <f>OBV!H820</f>
        <v>CONFIRMED BULLISH</v>
      </c>
      <c r="M820" s="8">
        <f t="shared" si="120"/>
        <v>25</v>
      </c>
      <c r="N820" s="8">
        <f t="shared" si="121"/>
        <v>100</v>
      </c>
      <c r="O820" s="8">
        <f t="shared" si="122"/>
        <v>0</v>
      </c>
      <c r="P820" s="8">
        <f t="shared" si="123"/>
        <v>83.5</v>
      </c>
      <c r="Q820" s="9">
        <f t="shared" si="124"/>
        <v>56.274999999999999</v>
      </c>
      <c r="R820" s="9">
        <f t="shared" si="125"/>
        <v>45.875</v>
      </c>
      <c r="S820" s="9">
        <f t="shared" si="126"/>
        <v>56.325000000000003</v>
      </c>
      <c r="T820" s="9">
        <f t="shared" si="127"/>
        <v>52.125</v>
      </c>
      <c r="U820" s="8">
        <f t="shared" si="128"/>
        <v>52.82500000000001</v>
      </c>
      <c r="V820" s="8">
        <f t="shared" si="129"/>
        <v>52.650000000000006</v>
      </c>
    </row>
    <row r="821" spans="1:22" ht="13.5" x14ac:dyDescent="0.25">
      <c r="A821" s="3">
        <f>RSI!A821</f>
        <v>43196</v>
      </c>
      <c r="B821" s="2">
        <f>RSI!B821</f>
        <v>25.670999999999999</v>
      </c>
      <c r="C821" s="2">
        <f>RSI!I821</f>
        <v>64.333151909268707</v>
      </c>
      <c r="D821" s="2">
        <f>MACD!E821</f>
        <v>-0.48614114065276226</v>
      </c>
      <c r="E821" s="2">
        <f>MACD!F821</f>
        <v>-0.24686551810453761</v>
      </c>
      <c r="F821" s="2">
        <f>'Moving Avg'!D821</f>
        <v>25.468199999999996</v>
      </c>
      <c r="G821" s="2">
        <f>'Moving Avg'!F821</f>
        <v>24.845599999999997</v>
      </c>
      <c r="H821" s="2">
        <f>'Moving Avg'!G821</f>
        <v>26.199320000000007</v>
      </c>
      <c r="I821" s="2">
        <f>'Moving Avg'!H821</f>
        <v>28.024080000000044</v>
      </c>
      <c r="J821" s="6" t="str">
        <f>OBV!F821</f>
        <v>BULLISH</v>
      </c>
      <c r="K821" s="6" t="str">
        <f>OBV!G821</f>
        <v>NEUTRAL</v>
      </c>
      <c r="L821" s="6" t="str">
        <f>OBV!H821</f>
        <v>CONFIRMED BULLISH</v>
      </c>
      <c r="M821" s="8">
        <f t="shared" si="120"/>
        <v>25</v>
      </c>
      <c r="N821" s="8">
        <f t="shared" si="121"/>
        <v>100</v>
      </c>
      <c r="O821" s="8">
        <f t="shared" si="122"/>
        <v>0</v>
      </c>
      <c r="P821" s="8">
        <f t="shared" si="123"/>
        <v>83.5</v>
      </c>
      <c r="Q821" s="9">
        <f t="shared" si="124"/>
        <v>56.274999999999999</v>
      </c>
      <c r="R821" s="9">
        <f t="shared" si="125"/>
        <v>45.875</v>
      </c>
      <c r="S821" s="9">
        <f t="shared" si="126"/>
        <v>56.325000000000003</v>
      </c>
      <c r="T821" s="9">
        <f t="shared" si="127"/>
        <v>52.125</v>
      </c>
      <c r="U821" s="8">
        <f t="shared" si="128"/>
        <v>52.82500000000001</v>
      </c>
      <c r="V821" s="8">
        <f t="shared" si="129"/>
        <v>52.650000000000006</v>
      </c>
    </row>
    <row r="822" spans="1:22" ht="13.5" x14ac:dyDescent="0.25">
      <c r="A822" s="3">
        <f>RSI!A822</f>
        <v>43200</v>
      </c>
      <c r="B822" s="2">
        <f>RSI!B822</f>
        <v>25.670999999999999</v>
      </c>
      <c r="C822" s="2">
        <f>RSI!I822</f>
        <v>64.333151909268707</v>
      </c>
      <c r="D822" s="2">
        <f>MACD!E822</f>
        <v>-0.53616783923155253</v>
      </c>
      <c r="E822" s="2">
        <f>MACD!F822</f>
        <v>-0.30472598232994058</v>
      </c>
      <c r="F822" s="2">
        <f>'Moving Avg'!D822</f>
        <v>25.670999999999999</v>
      </c>
      <c r="G822" s="2">
        <f>'Moving Avg'!F822</f>
        <v>24.896299999999997</v>
      </c>
      <c r="H822" s="2">
        <f>'Moving Avg'!G822</f>
        <v>26.147460000000009</v>
      </c>
      <c r="I822" s="2">
        <f>'Moving Avg'!H822</f>
        <v>28.001220000000043</v>
      </c>
      <c r="J822" s="6" t="str">
        <f>OBV!F822</f>
        <v>NEUTRAL</v>
      </c>
      <c r="K822" s="6" t="str">
        <f>OBV!G822</f>
        <v>NEUTRAL</v>
      </c>
      <c r="L822" s="6" t="str">
        <f>OBV!H822</f>
        <v>NEUTRAL</v>
      </c>
      <c r="M822" s="8">
        <f t="shared" si="120"/>
        <v>25</v>
      </c>
      <c r="N822" s="8">
        <f t="shared" si="121"/>
        <v>100</v>
      </c>
      <c r="O822" s="8">
        <f t="shared" si="122"/>
        <v>0</v>
      </c>
      <c r="P822" s="8">
        <f t="shared" si="123"/>
        <v>33</v>
      </c>
      <c r="Q822" s="9">
        <f t="shared" si="124"/>
        <v>48.7</v>
      </c>
      <c r="R822" s="9">
        <f t="shared" si="125"/>
        <v>33.25</v>
      </c>
      <c r="S822" s="9">
        <f t="shared" si="126"/>
        <v>33.6</v>
      </c>
      <c r="T822" s="9">
        <f t="shared" si="127"/>
        <v>39.5</v>
      </c>
      <c r="U822" s="8">
        <f t="shared" si="128"/>
        <v>38.516666666666673</v>
      </c>
      <c r="V822" s="8">
        <f t="shared" si="129"/>
        <v>38.762500000000003</v>
      </c>
    </row>
    <row r="823" spans="1:22" ht="13.5" x14ac:dyDescent="0.25">
      <c r="A823" s="3">
        <f>RSI!A823</f>
        <v>43201</v>
      </c>
      <c r="B823" s="2">
        <f>RSI!B823</f>
        <v>25.670999999999999</v>
      </c>
      <c r="C823" s="2">
        <f>RSI!I823</f>
        <v>64.333151909268707</v>
      </c>
      <c r="D823" s="2">
        <f>MACD!E823</f>
        <v>-0.5808079268447699</v>
      </c>
      <c r="E823" s="2">
        <f>MACD!F823</f>
        <v>-0.35994237123290646</v>
      </c>
      <c r="F823" s="2">
        <f>'Moving Avg'!D823</f>
        <v>25.670999999999999</v>
      </c>
      <c r="G823" s="2">
        <f>'Moving Avg'!F823</f>
        <v>24.954099999999997</v>
      </c>
      <c r="H823" s="2">
        <f>'Moving Avg'!G823</f>
        <v>26.095600000000008</v>
      </c>
      <c r="I823" s="2">
        <f>'Moving Avg'!H823</f>
        <v>27.973830000000042</v>
      </c>
      <c r="J823" s="6" t="str">
        <f>OBV!F823</f>
        <v>NEUTRAL</v>
      </c>
      <c r="K823" s="6" t="str">
        <f>OBV!G823</f>
        <v>NEUTRAL</v>
      </c>
      <c r="L823" s="6" t="str">
        <f>OBV!H823</f>
        <v>NEUTRAL</v>
      </c>
      <c r="M823" s="8">
        <f t="shared" si="120"/>
        <v>25</v>
      </c>
      <c r="N823" s="8">
        <f t="shared" si="121"/>
        <v>100</v>
      </c>
      <c r="O823" s="8">
        <f t="shared" si="122"/>
        <v>0</v>
      </c>
      <c r="P823" s="8">
        <f t="shared" si="123"/>
        <v>33</v>
      </c>
      <c r="Q823" s="9">
        <f t="shared" si="124"/>
        <v>48.7</v>
      </c>
      <c r="R823" s="9">
        <f t="shared" si="125"/>
        <v>33.25</v>
      </c>
      <c r="S823" s="9">
        <f t="shared" si="126"/>
        <v>33.6</v>
      </c>
      <c r="T823" s="9">
        <f t="shared" si="127"/>
        <v>39.5</v>
      </c>
      <c r="U823" s="8">
        <f t="shared" si="128"/>
        <v>38.516666666666673</v>
      </c>
      <c r="V823" s="8">
        <f t="shared" si="129"/>
        <v>38.762500000000003</v>
      </c>
    </row>
    <row r="824" spans="1:22" ht="13.5" x14ac:dyDescent="0.25">
      <c r="A824" s="3">
        <f>RSI!A824</f>
        <v>43202</v>
      </c>
      <c r="B824" s="2">
        <f>RSI!B824</f>
        <v>25.670999999999999</v>
      </c>
      <c r="C824" s="2">
        <f>RSI!I824</f>
        <v>64.333151909268707</v>
      </c>
      <c r="D824" s="2">
        <f>MACD!E824</f>
        <v>-0.62071901626430304</v>
      </c>
      <c r="E824" s="2">
        <f>MACD!F824</f>
        <v>-0.41209770023918579</v>
      </c>
      <c r="F824" s="2">
        <f>'Moving Avg'!D824</f>
        <v>25.670999999999999</v>
      </c>
      <c r="G824" s="2">
        <f>'Moving Avg'!F824</f>
        <v>25.011899999999997</v>
      </c>
      <c r="H824" s="2">
        <f>'Moving Avg'!G824</f>
        <v>26.043740000000017</v>
      </c>
      <c r="I824" s="2">
        <f>'Moving Avg'!H824</f>
        <v>27.946440000000049</v>
      </c>
      <c r="J824" s="6" t="str">
        <f>OBV!F824</f>
        <v>NEUTRAL</v>
      </c>
      <c r="K824" s="6" t="str">
        <f>OBV!G824</f>
        <v>NEUTRAL</v>
      </c>
      <c r="L824" s="6" t="str">
        <f>OBV!H824</f>
        <v>NEUTRAL</v>
      </c>
      <c r="M824" s="8">
        <f t="shared" si="120"/>
        <v>25</v>
      </c>
      <c r="N824" s="8">
        <f t="shared" si="121"/>
        <v>100</v>
      </c>
      <c r="O824" s="8">
        <f t="shared" si="122"/>
        <v>0</v>
      </c>
      <c r="P824" s="8">
        <f t="shared" si="123"/>
        <v>33</v>
      </c>
      <c r="Q824" s="9">
        <f t="shared" si="124"/>
        <v>48.7</v>
      </c>
      <c r="R824" s="9">
        <f t="shared" si="125"/>
        <v>33.25</v>
      </c>
      <c r="S824" s="9">
        <f t="shared" si="126"/>
        <v>33.6</v>
      </c>
      <c r="T824" s="9">
        <f t="shared" si="127"/>
        <v>39.5</v>
      </c>
      <c r="U824" s="8">
        <f t="shared" si="128"/>
        <v>38.516666666666673</v>
      </c>
      <c r="V824" s="8">
        <f t="shared" si="129"/>
        <v>38.762500000000003</v>
      </c>
    </row>
    <row r="825" spans="1:22" ht="13.5" x14ac:dyDescent="0.25">
      <c r="A825" s="3">
        <f>RSI!A825</f>
        <v>43203</v>
      </c>
      <c r="B825" s="2">
        <f>RSI!B825</f>
        <v>25.670999999999999</v>
      </c>
      <c r="C825" s="2">
        <f>RSI!I825</f>
        <v>64.333151909268707</v>
      </c>
      <c r="D825" s="2">
        <f>MACD!E825</f>
        <v>-0.65647022288913348</v>
      </c>
      <c r="E825" s="2">
        <f>MACD!F825</f>
        <v>-0.46097220476917533</v>
      </c>
      <c r="F825" s="2">
        <f>'Moving Avg'!D825</f>
        <v>25.670999999999999</v>
      </c>
      <c r="G825" s="2">
        <f>'Moving Avg'!F825</f>
        <v>25.062599999999996</v>
      </c>
      <c r="H825" s="2">
        <f>'Moving Avg'!G825</f>
        <v>25.99188000000002</v>
      </c>
      <c r="I825" s="2">
        <f>'Moving Avg'!H825</f>
        <v>27.919050000000048</v>
      </c>
      <c r="J825" s="6" t="str">
        <f>OBV!F825</f>
        <v>NEUTRAL</v>
      </c>
      <c r="K825" s="6" t="str">
        <f>OBV!G825</f>
        <v>NEUTRAL</v>
      </c>
      <c r="L825" s="6" t="str">
        <f>OBV!H825</f>
        <v>NEUTRAL</v>
      </c>
      <c r="M825" s="8">
        <f t="shared" si="120"/>
        <v>25</v>
      </c>
      <c r="N825" s="8">
        <f t="shared" si="121"/>
        <v>100</v>
      </c>
      <c r="O825" s="8">
        <f t="shared" si="122"/>
        <v>0</v>
      </c>
      <c r="P825" s="8">
        <f t="shared" si="123"/>
        <v>33</v>
      </c>
      <c r="Q825" s="9">
        <f t="shared" si="124"/>
        <v>48.7</v>
      </c>
      <c r="R825" s="9">
        <f t="shared" si="125"/>
        <v>33.25</v>
      </c>
      <c r="S825" s="9">
        <f t="shared" si="126"/>
        <v>33.6</v>
      </c>
      <c r="T825" s="9">
        <f t="shared" si="127"/>
        <v>39.5</v>
      </c>
      <c r="U825" s="8">
        <f t="shared" si="128"/>
        <v>38.516666666666673</v>
      </c>
      <c r="V825" s="8">
        <f t="shared" si="129"/>
        <v>38.762500000000003</v>
      </c>
    </row>
    <row r="826" spans="1:22" ht="13.5" x14ac:dyDescent="0.25">
      <c r="A826" s="3">
        <f>RSI!A826</f>
        <v>43206</v>
      </c>
      <c r="B826" s="2">
        <f>RSI!B826</f>
        <v>25.670999999999999</v>
      </c>
      <c r="C826" s="2">
        <f>RSI!I826</f>
        <v>64.333151909268707</v>
      </c>
      <c r="D826" s="2">
        <f>MACD!E826</f>
        <v>-0.68855484092409824</v>
      </c>
      <c r="E826" s="2">
        <f>MACD!F826</f>
        <v>-0.50648873200015987</v>
      </c>
      <c r="F826" s="2">
        <f>'Moving Avg'!D826</f>
        <v>25.670999999999999</v>
      </c>
      <c r="G826" s="2">
        <f>'Moving Avg'!F826</f>
        <v>25.113299999999999</v>
      </c>
      <c r="H826" s="2">
        <f>'Moving Avg'!G826</f>
        <v>25.940020000000022</v>
      </c>
      <c r="I826" s="2">
        <f>'Moving Avg'!H826</f>
        <v>27.896315000000051</v>
      </c>
      <c r="J826" s="6" t="str">
        <f>OBV!F826</f>
        <v>NEUTRAL</v>
      </c>
      <c r="K826" s="6" t="str">
        <f>OBV!G826</f>
        <v>NEUTRAL</v>
      </c>
      <c r="L826" s="6" t="str">
        <f>OBV!H826</f>
        <v>NEUTRAL</v>
      </c>
      <c r="M826" s="8">
        <f t="shared" si="120"/>
        <v>25</v>
      </c>
      <c r="N826" s="8">
        <f t="shared" si="121"/>
        <v>100</v>
      </c>
      <c r="O826" s="8">
        <f t="shared" si="122"/>
        <v>0</v>
      </c>
      <c r="P826" s="8">
        <f t="shared" si="123"/>
        <v>33</v>
      </c>
      <c r="Q826" s="9">
        <f t="shared" si="124"/>
        <v>48.7</v>
      </c>
      <c r="R826" s="9">
        <f t="shared" si="125"/>
        <v>33.25</v>
      </c>
      <c r="S826" s="9">
        <f t="shared" si="126"/>
        <v>33.6</v>
      </c>
      <c r="T826" s="9">
        <f t="shared" si="127"/>
        <v>39.5</v>
      </c>
      <c r="U826" s="8">
        <f t="shared" si="128"/>
        <v>38.516666666666673</v>
      </c>
      <c r="V826" s="8">
        <f t="shared" si="129"/>
        <v>38.762500000000003</v>
      </c>
    </row>
    <row r="827" spans="1:22" ht="13.5" x14ac:dyDescent="0.25">
      <c r="A827" s="3">
        <f>RSI!A827</f>
        <v>43207</v>
      </c>
      <c r="B827" s="2">
        <f>RSI!B827</f>
        <v>25.670999999999999</v>
      </c>
      <c r="C827" s="2">
        <f>RSI!I827</f>
        <v>64.333151909268707</v>
      </c>
      <c r="D827" s="2">
        <f>MACD!E827</f>
        <v>-0.71740113891816293</v>
      </c>
      <c r="E827" s="2">
        <f>MACD!F827</f>
        <v>-0.54867121338376046</v>
      </c>
      <c r="F827" s="2">
        <f>'Moving Avg'!D827</f>
        <v>25.670999999999999</v>
      </c>
      <c r="G827" s="2">
        <f>'Moving Avg'!F827</f>
        <v>25.163999999999998</v>
      </c>
      <c r="H827" s="2">
        <f>'Moving Avg'!G827</f>
        <v>25.888160000000024</v>
      </c>
      <c r="I827" s="2">
        <f>'Moving Avg'!H827</f>
        <v>27.87358000000005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  <c r="M827" s="8">
        <f t="shared" si="120"/>
        <v>25</v>
      </c>
      <c r="N827" s="8">
        <f t="shared" si="121"/>
        <v>100</v>
      </c>
      <c r="O827" s="8">
        <f t="shared" si="122"/>
        <v>0</v>
      </c>
      <c r="P827" s="8">
        <f t="shared" si="123"/>
        <v>16.5</v>
      </c>
      <c r="Q827" s="9">
        <f t="shared" si="124"/>
        <v>46.225000000000001</v>
      </c>
      <c r="R827" s="9">
        <f t="shared" si="125"/>
        <v>29.125</v>
      </c>
      <c r="S827" s="9">
        <f t="shared" si="126"/>
        <v>26.175000000000001</v>
      </c>
      <c r="T827" s="9">
        <f t="shared" si="127"/>
        <v>35.375</v>
      </c>
      <c r="U827" s="8">
        <f t="shared" si="128"/>
        <v>33.841666666666661</v>
      </c>
      <c r="V827" s="8">
        <f t="shared" si="129"/>
        <v>34.224999999999994</v>
      </c>
    </row>
    <row r="828" spans="1:22" ht="13.5" x14ac:dyDescent="0.25">
      <c r="A828" s="3">
        <f>RSI!A828</f>
        <v>43208</v>
      </c>
      <c r="B828" s="2">
        <f>RSI!B828</f>
        <v>24.905999999999999</v>
      </c>
      <c r="C828" s="2">
        <f>RSI!I828</f>
        <v>33.395242670534543</v>
      </c>
      <c r="D828" s="2">
        <f>MACD!E828</f>
        <v>-0.53071489217370882</v>
      </c>
      <c r="E828" s="2">
        <f>MACD!F828</f>
        <v>-0.54507994914175018</v>
      </c>
      <c r="F828" s="2">
        <f>'Moving Avg'!D828</f>
        <v>25.518000000000001</v>
      </c>
      <c r="G828" s="2">
        <f>'Moving Avg'!F828</f>
        <v>25.176449999999999</v>
      </c>
      <c r="H828" s="2">
        <f>'Moving Avg'!G828</f>
        <v>25.821000000000023</v>
      </c>
      <c r="I828" s="2">
        <f>'Moving Avg'!H828</f>
        <v>27.847020000000054</v>
      </c>
      <c r="J828" s="6" t="str">
        <f>OBV!F828</f>
        <v>BEARISH</v>
      </c>
      <c r="K828" s="6" t="str">
        <f>OBV!G828</f>
        <v>NEUTRAL</v>
      </c>
      <c r="L828" s="6" t="str">
        <f>OBV!H828</f>
        <v>NEUTRAL</v>
      </c>
      <c r="M828" s="8">
        <f t="shared" si="120"/>
        <v>25</v>
      </c>
      <c r="N828" s="8">
        <f t="shared" si="121"/>
        <v>0</v>
      </c>
      <c r="O828" s="8">
        <f t="shared" si="122"/>
        <v>0</v>
      </c>
      <c r="P828" s="8">
        <f t="shared" si="123"/>
        <v>16.5</v>
      </c>
      <c r="Q828" s="9">
        <f t="shared" si="124"/>
        <v>11.225</v>
      </c>
      <c r="R828" s="9">
        <f t="shared" si="125"/>
        <v>9.125</v>
      </c>
      <c r="S828" s="9">
        <f t="shared" si="126"/>
        <v>11.175000000000001</v>
      </c>
      <c r="T828" s="9">
        <f t="shared" si="127"/>
        <v>10.375</v>
      </c>
      <c r="U828" s="8">
        <f t="shared" si="128"/>
        <v>10.508333333333335</v>
      </c>
      <c r="V828" s="8">
        <f t="shared" si="129"/>
        <v>10.475000000000001</v>
      </c>
    </row>
    <row r="829" spans="1:22" ht="13.5" x14ac:dyDescent="0.25">
      <c r="A829" s="3">
        <f>RSI!A829</f>
        <v>43209</v>
      </c>
      <c r="B829" s="2">
        <f>RSI!B829</f>
        <v>25.670999999999999</v>
      </c>
      <c r="C829" s="2">
        <f>RSI!I829</f>
        <v>56.120281972766108</v>
      </c>
      <c r="D829" s="2">
        <f>MACD!E829</f>
        <v>-0.42635142373091739</v>
      </c>
      <c r="E829" s="2">
        <f>MACD!F829</f>
        <v>-0.52133424405958362</v>
      </c>
      <c r="F829" s="2">
        <f>'Moving Avg'!D829</f>
        <v>25.518000000000001</v>
      </c>
      <c r="G829" s="2">
        <f>'Moving Avg'!F829</f>
        <v>25.227149999999998</v>
      </c>
      <c r="H829" s="2">
        <f>'Moving Avg'!G829</f>
        <v>25.769140000000021</v>
      </c>
      <c r="I829" s="2">
        <f>'Moving Avg'!H829</f>
        <v>27.824285000000053</v>
      </c>
      <c r="J829" s="6" t="str">
        <f>OBV!F829</f>
        <v>BEARISH</v>
      </c>
      <c r="K829" s="6" t="str">
        <f>OBV!G829</f>
        <v>NEUTRAL</v>
      </c>
      <c r="L829" s="6" t="str">
        <f>OBV!H829</f>
        <v>NEUTRAL</v>
      </c>
      <c r="M829" s="8">
        <f t="shared" si="120"/>
        <v>25</v>
      </c>
      <c r="N829" s="8">
        <f t="shared" si="121"/>
        <v>0</v>
      </c>
      <c r="O829" s="8">
        <f t="shared" si="122"/>
        <v>0</v>
      </c>
      <c r="P829" s="8">
        <f t="shared" si="123"/>
        <v>16.5</v>
      </c>
      <c r="Q829" s="9">
        <f t="shared" si="124"/>
        <v>11.225</v>
      </c>
      <c r="R829" s="9">
        <f t="shared" si="125"/>
        <v>9.125</v>
      </c>
      <c r="S829" s="9">
        <f t="shared" si="126"/>
        <v>11.175000000000001</v>
      </c>
      <c r="T829" s="9">
        <f t="shared" si="127"/>
        <v>10.375</v>
      </c>
      <c r="U829" s="8">
        <f t="shared" si="128"/>
        <v>10.508333333333335</v>
      </c>
      <c r="V829" s="8">
        <f t="shared" si="129"/>
        <v>10.475000000000001</v>
      </c>
    </row>
    <row r="830" spans="1:22" ht="13.5" x14ac:dyDescent="0.25">
      <c r="A830" s="3">
        <f>RSI!A830</f>
        <v>43210</v>
      </c>
      <c r="B830" s="2">
        <f>RSI!B830</f>
        <v>25.670999999999999</v>
      </c>
      <c r="C830" s="2">
        <f>RSI!I830</f>
        <v>56.120281972766108</v>
      </c>
      <c r="D830" s="2">
        <f>MACD!E830</f>
        <v>-0.33972646784290461</v>
      </c>
      <c r="E830" s="2">
        <f>MACD!F830</f>
        <v>-0.48501268881624782</v>
      </c>
      <c r="F830" s="2">
        <f>'Moving Avg'!D830</f>
        <v>25.517999999999994</v>
      </c>
      <c r="G830" s="2">
        <f>'Moving Avg'!F830</f>
        <v>25.277849999999997</v>
      </c>
      <c r="H830" s="2">
        <f>'Moving Avg'!G830</f>
        <v>25.71728000000002</v>
      </c>
      <c r="I830" s="2">
        <f>'Moving Avg'!H830</f>
        <v>27.801550000000056</v>
      </c>
      <c r="J830" s="6" t="str">
        <f>OBV!F830</f>
        <v>BEARISH</v>
      </c>
      <c r="K830" s="6" t="str">
        <f>OBV!G830</f>
        <v>NEUTRAL</v>
      </c>
      <c r="L830" s="6" t="str">
        <f>OBV!H830</f>
        <v>NEUTRAL</v>
      </c>
      <c r="M830" s="8">
        <f t="shared" si="120"/>
        <v>25</v>
      </c>
      <c r="N830" s="8">
        <f t="shared" si="121"/>
        <v>0</v>
      </c>
      <c r="O830" s="8">
        <f t="shared" si="122"/>
        <v>0</v>
      </c>
      <c r="P830" s="8">
        <f t="shared" si="123"/>
        <v>16.5</v>
      </c>
      <c r="Q830" s="9">
        <f t="shared" si="124"/>
        <v>11.225</v>
      </c>
      <c r="R830" s="9">
        <f t="shared" si="125"/>
        <v>9.125</v>
      </c>
      <c r="S830" s="9">
        <f t="shared" si="126"/>
        <v>11.175000000000001</v>
      </c>
      <c r="T830" s="9">
        <f t="shared" si="127"/>
        <v>10.375</v>
      </c>
      <c r="U830" s="8">
        <f t="shared" si="128"/>
        <v>10.508333333333335</v>
      </c>
      <c r="V830" s="8">
        <f t="shared" si="129"/>
        <v>10.475000000000001</v>
      </c>
    </row>
    <row r="831" spans="1:22" ht="13.5" x14ac:dyDescent="0.25">
      <c r="A831" s="3">
        <f>RSI!A831</f>
        <v>43213</v>
      </c>
      <c r="B831" s="2">
        <f>RSI!B831</f>
        <v>25.670999999999999</v>
      </c>
      <c r="C831" s="2">
        <f>RSI!I831</f>
        <v>56.120281972766108</v>
      </c>
      <c r="D831" s="2">
        <f>MACD!E831</f>
        <v>-0.26798638596092772</v>
      </c>
      <c r="E831" s="2">
        <f>MACD!F831</f>
        <v>-0.44160742824518384</v>
      </c>
      <c r="F831" s="2">
        <f>'Moving Avg'!D831</f>
        <v>25.517999999999994</v>
      </c>
      <c r="G831" s="2">
        <f>'Moving Avg'!F831</f>
        <v>25.328549999999996</v>
      </c>
      <c r="H831" s="2">
        <f>'Moving Avg'!G831</f>
        <v>25.665420000000022</v>
      </c>
      <c r="I831" s="2">
        <f>'Moving Avg'!H831</f>
        <v>27.778815000000058</v>
      </c>
      <c r="J831" s="6" t="str">
        <f>OBV!F831</f>
        <v>BEARISH</v>
      </c>
      <c r="K831" s="6" t="str">
        <f>OBV!G831</f>
        <v>NEUTRAL</v>
      </c>
      <c r="L831" s="6" t="str">
        <f>OBV!H831</f>
        <v>NEUTRAL</v>
      </c>
      <c r="M831" s="8">
        <f t="shared" si="120"/>
        <v>25</v>
      </c>
      <c r="N831" s="8">
        <f t="shared" si="121"/>
        <v>0</v>
      </c>
      <c r="O831" s="8">
        <f t="shared" si="122"/>
        <v>0</v>
      </c>
      <c r="P831" s="8">
        <f t="shared" si="123"/>
        <v>16.5</v>
      </c>
      <c r="Q831" s="9">
        <f t="shared" si="124"/>
        <v>11.225</v>
      </c>
      <c r="R831" s="9">
        <f t="shared" si="125"/>
        <v>9.125</v>
      </c>
      <c r="S831" s="9">
        <f t="shared" si="126"/>
        <v>11.175000000000001</v>
      </c>
      <c r="T831" s="9">
        <f t="shared" si="127"/>
        <v>10.375</v>
      </c>
      <c r="U831" s="8">
        <f t="shared" si="128"/>
        <v>10.508333333333335</v>
      </c>
      <c r="V831" s="8">
        <f t="shared" si="129"/>
        <v>10.475000000000001</v>
      </c>
    </row>
    <row r="832" spans="1:22" ht="13.5" x14ac:dyDescent="0.25">
      <c r="A832" s="3">
        <f>RSI!A832</f>
        <v>43214</v>
      </c>
      <c r="B832" s="2">
        <f>RSI!B832</f>
        <v>25.670999999999999</v>
      </c>
      <c r="C832" s="2">
        <f>RSI!I832</f>
        <v>56.120281972766108</v>
      </c>
      <c r="D832" s="2">
        <f>MACD!E832</f>
        <v>-0.20872579319344098</v>
      </c>
      <c r="E832" s="2">
        <f>MACD!F832</f>
        <v>-0.39503110123483531</v>
      </c>
      <c r="F832" s="2">
        <f>'Moving Avg'!D832</f>
        <v>25.517999999999994</v>
      </c>
      <c r="G832" s="2">
        <f>'Moving Avg'!F832</f>
        <v>25.379249999999995</v>
      </c>
      <c r="H832" s="2">
        <f>'Moving Avg'!G832</f>
        <v>25.613560000000021</v>
      </c>
      <c r="I832" s="2">
        <f>'Moving Avg'!H832</f>
        <v>27.756080000000061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  <c r="M832" s="8">
        <f t="shared" si="120"/>
        <v>25</v>
      </c>
      <c r="N832" s="8">
        <f t="shared" si="121"/>
        <v>0</v>
      </c>
      <c r="O832" s="8">
        <f t="shared" si="122"/>
        <v>0</v>
      </c>
      <c r="P832" s="8">
        <f t="shared" si="123"/>
        <v>83.5</v>
      </c>
      <c r="Q832" s="9">
        <f t="shared" si="124"/>
        <v>21.274999999999999</v>
      </c>
      <c r="R832" s="9">
        <f t="shared" si="125"/>
        <v>25.875</v>
      </c>
      <c r="S832" s="9">
        <f t="shared" si="126"/>
        <v>41.325000000000003</v>
      </c>
      <c r="T832" s="9">
        <f t="shared" si="127"/>
        <v>27.125</v>
      </c>
      <c r="U832" s="8">
        <f t="shared" si="128"/>
        <v>29.491666666666664</v>
      </c>
      <c r="V832" s="8">
        <f t="shared" si="129"/>
        <v>28.9</v>
      </c>
    </row>
    <row r="833" spans="1:22" ht="13.5" x14ac:dyDescent="0.25">
      <c r="A833" s="3">
        <f>RSI!A833</f>
        <v>43215</v>
      </c>
      <c r="B833" s="2">
        <f>RSI!B833</f>
        <v>25.670999999999999</v>
      </c>
      <c r="C833" s="2">
        <f>RSI!I833</f>
        <v>56.120281972766108</v>
      </c>
      <c r="D833" s="2">
        <f>MACD!E833</f>
        <v>-0.15991791232781694</v>
      </c>
      <c r="E833" s="2">
        <f>MACD!F833</f>
        <v>-0.34800846345343167</v>
      </c>
      <c r="F833" s="2">
        <f>'Moving Avg'!D833</f>
        <v>25.670999999999999</v>
      </c>
      <c r="G833" s="2">
        <f>'Moving Avg'!F833</f>
        <v>25.429949999999998</v>
      </c>
      <c r="H833" s="2">
        <f>'Moving Avg'!G833</f>
        <v>25.561700000000023</v>
      </c>
      <c r="I833" s="2">
        <f>'Moving Avg'!H833</f>
        <v>27.733345000000057</v>
      </c>
      <c r="J833" s="6" t="str">
        <f>OBV!F833</f>
        <v>NEUTRAL</v>
      </c>
      <c r="K833" s="6" t="str">
        <f>OBV!G833</f>
        <v>NEUTRAL</v>
      </c>
      <c r="L833" s="6" t="str">
        <f>OBV!H833</f>
        <v>NEUTRAL</v>
      </c>
      <c r="M833" s="8">
        <f t="shared" si="120"/>
        <v>25</v>
      </c>
      <c r="N833" s="8">
        <f t="shared" si="121"/>
        <v>0</v>
      </c>
      <c r="O833" s="8">
        <f t="shared" si="122"/>
        <v>0</v>
      </c>
      <c r="P833" s="8">
        <f t="shared" si="123"/>
        <v>33</v>
      </c>
      <c r="Q833" s="9">
        <f t="shared" si="124"/>
        <v>13.7</v>
      </c>
      <c r="R833" s="9">
        <f t="shared" si="125"/>
        <v>13.25</v>
      </c>
      <c r="S833" s="9">
        <f t="shared" si="126"/>
        <v>18.600000000000001</v>
      </c>
      <c r="T833" s="9">
        <f t="shared" si="127"/>
        <v>14.5</v>
      </c>
      <c r="U833" s="8">
        <f t="shared" si="128"/>
        <v>15.183333333333332</v>
      </c>
      <c r="V833" s="8">
        <f t="shared" si="129"/>
        <v>15.012499999999999</v>
      </c>
    </row>
    <row r="834" spans="1:22" ht="13.5" x14ac:dyDescent="0.25">
      <c r="A834" s="3">
        <f>RSI!A834</f>
        <v>43216</v>
      </c>
      <c r="B834" s="2">
        <f>RSI!B834</f>
        <v>25.670999999999999</v>
      </c>
      <c r="C834" s="2">
        <f>RSI!I834</f>
        <v>56.120281972766108</v>
      </c>
      <c r="D834" s="2">
        <f>MACD!E834</f>
        <v>-0.11985569327551815</v>
      </c>
      <c r="E834" s="2">
        <f>MACD!F834</f>
        <v>-0.30237790941784898</v>
      </c>
      <c r="F834" s="2">
        <f>'Moving Avg'!D834</f>
        <v>25.670999999999999</v>
      </c>
      <c r="G834" s="2">
        <f>'Moving Avg'!F834</f>
        <v>25.480649999999994</v>
      </c>
      <c r="H834" s="2">
        <f>'Moving Avg'!G834</f>
        <v>25.509840000000022</v>
      </c>
      <c r="I834" s="2">
        <f>'Moving Avg'!H834</f>
        <v>27.710610000000059</v>
      </c>
      <c r="J834" s="6" t="str">
        <f>OBV!F834</f>
        <v>NEUTRAL</v>
      </c>
      <c r="K834" s="6" t="str">
        <f>OBV!G834</f>
        <v>NEUTRAL</v>
      </c>
      <c r="L834" s="6" t="str">
        <f>OBV!H834</f>
        <v>NEUTRAL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0</v>
      </c>
      <c r="P834" s="8">
        <f t="shared" ref="P834:P897" si="133">IF(L834="confirmed bullish", 34, IF(L834="bullish divergence",17, 0))+IF(J834="bullish",33,IF(J834="bearish",0,16.5))+IF(K834="strong",33,IF(K834="weak",0,16.5))</f>
        <v>33</v>
      </c>
      <c r="Q834" s="9">
        <f t="shared" si="124"/>
        <v>13.7</v>
      </c>
      <c r="R834" s="9">
        <f t="shared" si="125"/>
        <v>13.25</v>
      </c>
      <c r="S834" s="9">
        <f t="shared" si="126"/>
        <v>18.600000000000001</v>
      </c>
      <c r="T834" s="9">
        <f t="shared" si="127"/>
        <v>14.5</v>
      </c>
      <c r="U834" s="8">
        <f t="shared" si="128"/>
        <v>15.183333333333332</v>
      </c>
      <c r="V834" s="8">
        <f t="shared" si="129"/>
        <v>15.012499999999999</v>
      </c>
    </row>
    <row r="835" spans="1:22" ht="13.5" x14ac:dyDescent="0.25">
      <c r="A835" s="3">
        <f>RSI!A835</f>
        <v>43217</v>
      </c>
      <c r="B835" s="2">
        <f>RSI!B835</f>
        <v>25.670999999999999</v>
      </c>
      <c r="C835" s="2">
        <f>RSI!I835</f>
        <v>56.120281972766108</v>
      </c>
      <c r="D835" s="2">
        <f>MACD!E835</f>
        <v>-8.7102037969295054E-2</v>
      </c>
      <c r="E835" s="2">
        <f>MACD!F835</f>
        <v>-0.25932273512813819</v>
      </c>
      <c r="F835" s="2">
        <f>'Moving Avg'!D835</f>
        <v>25.670999999999999</v>
      </c>
      <c r="G835" s="2">
        <f>'Moving Avg'!F835</f>
        <v>25.531349999999996</v>
      </c>
      <c r="H835" s="2">
        <f>'Moving Avg'!G835</f>
        <v>25.45798000000002</v>
      </c>
      <c r="I835" s="2">
        <f>'Moving Avg'!H835</f>
        <v>27.687875000000062</v>
      </c>
      <c r="J835" s="6" t="str">
        <f>OBV!F835</f>
        <v>NEUTRAL</v>
      </c>
      <c r="K835" s="6" t="str">
        <f>OBV!G835</f>
        <v>NEUTRAL</v>
      </c>
      <c r="L835" s="6" t="str">
        <f>OBV!H835</f>
        <v>NEUTRAL</v>
      </c>
      <c r="M835" s="8">
        <f t="shared" si="130"/>
        <v>25</v>
      </c>
      <c r="N835" s="8">
        <f t="shared" si="131"/>
        <v>0</v>
      </c>
      <c r="O835" s="8">
        <f t="shared" si="132"/>
        <v>0</v>
      </c>
      <c r="P835" s="8">
        <f t="shared" si="133"/>
        <v>33</v>
      </c>
      <c r="Q835" s="9">
        <f t="shared" ref="Q835:Q898" si="134">0.35*M835+N835*0.35+O835*0.15+P835*0.15</f>
        <v>13.7</v>
      </c>
      <c r="R835" s="9">
        <f t="shared" ref="R835:R898" si="135">M835*0.2+N835*0.2+O835*0.35+P835*0.25</f>
        <v>13.25</v>
      </c>
      <c r="S835" s="9">
        <f t="shared" ref="S835:S898" si="136">M835*0.15+N835*0.15+O835*0.25+P835*0.45</f>
        <v>18.600000000000001</v>
      </c>
      <c r="T835" s="9">
        <f t="shared" ref="T835:T898" si="137">0.25*SUM(M835:P835)</f>
        <v>14.5</v>
      </c>
      <c r="U835" s="8">
        <f t="shared" ref="U835:U898" si="138">SUM(Q835:S835)/3</f>
        <v>15.183333333333332</v>
      </c>
      <c r="V835" s="8">
        <f t="shared" ref="V835:V898" si="139">SUM(Q835:T835)/4</f>
        <v>15.012499999999999</v>
      </c>
    </row>
    <row r="836" spans="1:22" ht="13.5" x14ac:dyDescent="0.25">
      <c r="A836" s="3">
        <f>RSI!A836</f>
        <v>43220</v>
      </c>
      <c r="B836" s="2">
        <f>RSI!B836</f>
        <v>25.670999999999999</v>
      </c>
      <c r="C836" s="2">
        <f>RSI!I836</f>
        <v>56.120281972766108</v>
      </c>
      <c r="D836" s="2">
        <f>MACD!E836</f>
        <v>-6.0447726399242896E-2</v>
      </c>
      <c r="E836" s="2">
        <f>MACD!F836</f>
        <v>-0.21954773338235914</v>
      </c>
      <c r="F836" s="2">
        <f>'Moving Avg'!D836</f>
        <v>25.670999999999999</v>
      </c>
      <c r="G836" s="2">
        <f>'Moving Avg'!F836</f>
        <v>25.582049999999995</v>
      </c>
      <c r="H836" s="2">
        <f>'Moving Avg'!G836</f>
        <v>25.406120000000023</v>
      </c>
      <c r="I836" s="2">
        <f>'Moving Avg'!H836</f>
        <v>27.665140000000065</v>
      </c>
      <c r="J836" s="6" t="str">
        <f>OBV!F836</f>
        <v>NEUTRAL</v>
      </c>
      <c r="K836" s="6" t="str">
        <f>OBV!G836</f>
        <v>NEUTRAL</v>
      </c>
      <c r="L836" s="6" t="str">
        <f>OBV!H836</f>
        <v>NEUTRAL</v>
      </c>
      <c r="M836" s="8">
        <f t="shared" si="130"/>
        <v>25</v>
      </c>
      <c r="N836" s="8">
        <f t="shared" si="131"/>
        <v>0</v>
      </c>
      <c r="O836" s="8">
        <f t="shared" si="132"/>
        <v>0</v>
      </c>
      <c r="P836" s="8">
        <f t="shared" si="133"/>
        <v>33</v>
      </c>
      <c r="Q836" s="9">
        <f t="shared" si="134"/>
        <v>13.7</v>
      </c>
      <c r="R836" s="9">
        <f t="shared" si="135"/>
        <v>13.25</v>
      </c>
      <c r="S836" s="9">
        <f t="shared" si="136"/>
        <v>18.600000000000001</v>
      </c>
      <c r="T836" s="9">
        <f t="shared" si="137"/>
        <v>14.5</v>
      </c>
      <c r="U836" s="8">
        <f t="shared" si="138"/>
        <v>15.183333333333332</v>
      </c>
      <c r="V836" s="8">
        <f t="shared" si="139"/>
        <v>15.012499999999999</v>
      </c>
    </row>
    <row r="837" spans="1:22" ht="13.5" x14ac:dyDescent="0.25">
      <c r="A837" s="3">
        <f>RSI!A837</f>
        <v>43222</v>
      </c>
      <c r="B837" s="2">
        <f>RSI!B837</f>
        <v>25.670999999999999</v>
      </c>
      <c r="C837" s="2">
        <f>RSI!I837</f>
        <v>56.120281972766115</v>
      </c>
      <c r="D837" s="2">
        <f>MACD!E837</f>
        <v>-3.8875855779981094E-2</v>
      </c>
      <c r="E837" s="2">
        <f>MACD!F837</f>
        <v>-0.18341335786188354</v>
      </c>
      <c r="F837" s="2">
        <f>'Moving Avg'!D837</f>
        <v>25.670999999999999</v>
      </c>
      <c r="G837" s="2">
        <f>'Moving Avg'!F837</f>
        <v>25.632749999999998</v>
      </c>
      <c r="H837" s="2">
        <f>'Moving Avg'!G837</f>
        <v>25.354260000000021</v>
      </c>
      <c r="I837" s="2">
        <f>'Moving Avg'!H837</f>
        <v>27.641780000000068</v>
      </c>
      <c r="J837" s="6" t="str">
        <f>OBV!F837</f>
        <v>NEUTRAL</v>
      </c>
      <c r="K837" s="6" t="str">
        <f>OBV!G837</f>
        <v>NEUTRAL</v>
      </c>
      <c r="L837" s="6" t="str">
        <f>OBV!H837</f>
        <v>NEUTRAL</v>
      </c>
      <c r="M837" s="8">
        <f t="shared" si="130"/>
        <v>25</v>
      </c>
      <c r="N837" s="8">
        <f t="shared" si="131"/>
        <v>0</v>
      </c>
      <c r="O837" s="8">
        <f t="shared" si="132"/>
        <v>0</v>
      </c>
      <c r="P837" s="8">
        <f t="shared" si="133"/>
        <v>33</v>
      </c>
      <c r="Q837" s="9">
        <f t="shared" si="134"/>
        <v>13.7</v>
      </c>
      <c r="R837" s="9">
        <f t="shared" si="135"/>
        <v>13.25</v>
      </c>
      <c r="S837" s="9">
        <f t="shared" si="136"/>
        <v>18.600000000000001</v>
      </c>
      <c r="T837" s="9">
        <f t="shared" si="137"/>
        <v>14.5</v>
      </c>
      <c r="U837" s="8">
        <f t="shared" si="138"/>
        <v>15.183333333333332</v>
      </c>
      <c r="V837" s="8">
        <f t="shared" si="139"/>
        <v>15.012499999999999</v>
      </c>
    </row>
    <row r="838" spans="1:22" ht="13.5" x14ac:dyDescent="0.25">
      <c r="A838" s="3">
        <f>RSI!A838</f>
        <v>43223</v>
      </c>
      <c r="B838" s="2">
        <f>RSI!B838</f>
        <v>25.670999999999999</v>
      </c>
      <c r="C838" s="2">
        <f>RSI!I838</f>
        <v>56.120281972766115</v>
      </c>
      <c r="D838" s="2">
        <f>MACD!E838</f>
        <v>-0.13922409554232829</v>
      </c>
      <c r="E838" s="2">
        <f>MACD!F838</f>
        <v>-0.17457550539797251</v>
      </c>
      <c r="F838" s="2">
        <f>'Moving Avg'!D838</f>
        <v>25.670999999999999</v>
      </c>
      <c r="G838" s="2">
        <f>'Moving Avg'!F838</f>
        <v>25.632749999999998</v>
      </c>
      <c r="H838" s="2">
        <f>'Moving Avg'!G838</f>
        <v>25.30240000000002</v>
      </c>
      <c r="I838" s="2">
        <f>'Moving Avg'!H838</f>
        <v>27.618420000000068</v>
      </c>
      <c r="J838" s="6" t="str">
        <f>OBV!F838</f>
        <v>NEUTRAL</v>
      </c>
      <c r="K838" s="6" t="str">
        <f>OBV!G838</f>
        <v>NEUTRAL</v>
      </c>
      <c r="L838" s="6" t="str">
        <f>OBV!H838</f>
        <v>NEUTRAL</v>
      </c>
      <c r="M838" s="8">
        <f t="shared" si="130"/>
        <v>25</v>
      </c>
      <c r="N838" s="8">
        <f t="shared" si="131"/>
        <v>0</v>
      </c>
      <c r="O838" s="8">
        <f t="shared" si="132"/>
        <v>0</v>
      </c>
      <c r="P838" s="8">
        <f t="shared" si="133"/>
        <v>33</v>
      </c>
      <c r="Q838" s="9">
        <f t="shared" si="134"/>
        <v>13.7</v>
      </c>
      <c r="R838" s="9">
        <f t="shared" si="135"/>
        <v>13.25</v>
      </c>
      <c r="S838" s="9">
        <f t="shared" si="136"/>
        <v>18.600000000000001</v>
      </c>
      <c r="T838" s="9">
        <f t="shared" si="137"/>
        <v>14.5</v>
      </c>
      <c r="U838" s="8">
        <f t="shared" si="138"/>
        <v>15.183333333333332</v>
      </c>
      <c r="V838" s="8">
        <f t="shared" si="139"/>
        <v>15.012499999999999</v>
      </c>
    </row>
    <row r="839" spans="1:22" ht="13.5" x14ac:dyDescent="0.25">
      <c r="A839" s="3">
        <f>RSI!A839</f>
        <v>43224</v>
      </c>
      <c r="B839" s="2">
        <f>RSI!B839</f>
        <v>25.670999999999999</v>
      </c>
      <c r="C839" s="2">
        <f>RSI!I839</f>
        <v>56.120281972766129</v>
      </c>
      <c r="D839" s="2">
        <f>MACD!E839</f>
        <v>-0.10728355295678682</v>
      </c>
      <c r="E839" s="2">
        <f>MACD!F839</f>
        <v>-0.16111711490973538</v>
      </c>
      <c r="F839" s="2">
        <f>'Moving Avg'!D839</f>
        <v>25.670999999999999</v>
      </c>
      <c r="G839" s="2">
        <f>'Moving Avg'!F839</f>
        <v>25.632749999999998</v>
      </c>
      <c r="H839" s="2">
        <f>'Moving Avg'!G839</f>
        <v>25.250540000000022</v>
      </c>
      <c r="I839" s="2">
        <f>'Moving Avg'!H839</f>
        <v>27.595060000000071</v>
      </c>
      <c r="J839" s="6" t="str">
        <f>OBV!F839</f>
        <v>BEARISH</v>
      </c>
      <c r="K839" s="6" t="str">
        <f>OBV!G839</f>
        <v>NEUTRAL</v>
      </c>
      <c r="L839" s="6" t="str">
        <f>OBV!H839</f>
        <v>CONFIRMED BEARISH</v>
      </c>
      <c r="M839" s="8">
        <f t="shared" si="130"/>
        <v>25</v>
      </c>
      <c r="N839" s="8">
        <f t="shared" si="131"/>
        <v>0</v>
      </c>
      <c r="O839" s="8">
        <f t="shared" si="132"/>
        <v>0</v>
      </c>
      <c r="P839" s="8">
        <f t="shared" si="133"/>
        <v>16.5</v>
      </c>
      <c r="Q839" s="9">
        <f t="shared" si="134"/>
        <v>11.225</v>
      </c>
      <c r="R839" s="9">
        <f t="shared" si="135"/>
        <v>9.125</v>
      </c>
      <c r="S839" s="9">
        <f t="shared" si="136"/>
        <v>11.175000000000001</v>
      </c>
      <c r="T839" s="9">
        <f t="shared" si="137"/>
        <v>10.375</v>
      </c>
      <c r="U839" s="8">
        <f t="shared" si="138"/>
        <v>10.508333333333335</v>
      </c>
      <c r="V839" s="8">
        <f t="shared" si="139"/>
        <v>10.475000000000001</v>
      </c>
    </row>
    <row r="840" spans="1:22" ht="13.5" x14ac:dyDescent="0.25">
      <c r="A840" s="3">
        <f>RSI!A840</f>
        <v>43227</v>
      </c>
      <c r="B840" s="2">
        <f>RSI!B840</f>
        <v>24.914999999999999</v>
      </c>
      <c r="C840" s="2">
        <f>RSI!I840</f>
        <v>31.852350620451816</v>
      </c>
      <c r="D840" s="2">
        <f>MACD!E840</f>
        <v>-2.5036306737838743E-2</v>
      </c>
      <c r="E840" s="2">
        <f>MACD!F840</f>
        <v>-0.13390095327535603</v>
      </c>
      <c r="F840" s="2">
        <f>'Moving Avg'!D840</f>
        <v>25.519799999999996</v>
      </c>
      <c r="G840" s="2">
        <f>'Moving Avg'!F840</f>
        <v>25.594949999999997</v>
      </c>
      <c r="H840" s="2">
        <f>'Moving Avg'!G840</f>
        <v>25.208980000000018</v>
      </c>
      <c r="I840" s="2">
        <f>'Moving Avg'!H840</f>
        <v>27.567920000000072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  <c r="M840" s="8">
        <f t="shared" si="130"/>
        <v>25</v>
      </c>
      <c r="N840" s="8">
        <f t="shared" si="131"/>
        <v>0</v>
      </c>
      <c r="O840" s="8">
        <f t="shared" si="132"/>
        <v>0</v>
      </c>
      <c r="P840" s="8">
        <f t="shared" si="133"/>
        <v>16.5</v>
      </c>
      <c r="Q840" s="9">
        <f t="shared" si="134"/>
        <v>11.225</v>
      </c>
      <c r="R840" s="9">
        <f t="shared" si="135"/>
        <v>9.125</v>
      </c>
      <c r="S840" s="9">
        <f t="shared" si="136"/>
        <v>11.175000000000001</v>
      </c>
      <c r="T840" s="9">
        <f t="shared" si="137"/>
        <v>10.375</v>
      </c>
      <c r="U840" s="8">
        <f t="shared" si="138"/>
        <v>10.508333333333335</v>
      </c>
      <c r="V840" s="8">
        <f t="shared" si="139"/>
        <v>10.475000000000001</v>
      </c>
    </row>
    <row r="841" spans="1:22" ht="13.5" x14ac:dyDescent="0.25">
      <c r="A841" s="3">
        <f>RSI!A841</f>
        <v>43228</v>
      </c>
      <c r="B841" s="2">
        <f>RSI!B841</f>
        <v>24.914999999999999</v>
      </c>
      <c r="C841" s="2">
        <f>RSI!I841</f>
        <v>31.852350620451816</v>
      </c>
      <c r="D841" s="2">
        <f>MACD!E841</f>
        <v>4.8303117584563182E-2</v>
      </c>
      <c r="E841" s="2">
        <f>MACD!F841</f>
        <v>-9.7460139103372201E-2</v>
      </c>
      <c r="F841" s="2">
        <f>'Moving Avg'!D841</f>
        <v>25.368599999999997</v>
      </c>
      <c r="G841" s="2">
        <f>'Moving Avg'!F841</f>
        <v>25.55715</v>
      </c>
      <c r="H841" s="2">
        <f>'Moving Avg'!G841</f>
        <v>25.183560000000021</v>
      </c>
      <c r="I841" s="2">
        <f>'Moving Avg'!H841</f>
        <v>27.540780000000073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  <c r="M841" s="8">
        <f t="shared" si="130"/>
        <v>25</v>
      </c>
      <c r="N841" s="8">
        <f t="shared" si="131"/>
        <v>0</v>
      </c>
      <c r="O841" s="8">
        <f t="shared" si="132"/>
        <v>0</v>
      </c>
      <c r="P841" s="8">
        <f t="shared" si="133"/>
        <v>16.5</v>
      </c>
      <c r="Q841" s="9">
        <f t="shared" si="134"/>
        <v>11.225</v>
      </c>
      <c r="R841" s="9">
        <f t="shared" si="135"/>
        <v>9.125</v>
      </c>
      <c r="S841" s="9">
        <f t="shared" si="136"/>
        <v>11.175000000000001</v>
      </c>
      <c r="T841" s="9">
        <f t="shared" si="137"/>
        <v>10.375</v>
      </c>
      <c r="U841" s="8">
        <f t="shared" si="138"/>
        <v>10.508333333333335</v>
      </c>
      <c r="V841" s="8">
        <f t="shared" si="139"/>
        <v>10.475000000000001</v>
      </c>
    </row>
    <row r="842" spans="1:22" ht="13.5" x14ac:dyDescent="0.25">
      <c r="A842" s="3">
        <f>RSI!A842</f>
        <v>43229</v>
      </c>
      <c r="B842" s="2">
        <f>RSI!B842</f>
        <v>23.797999999999998</v>
      </c>
      <c r="C842" s="2">
        <f>RSI!I842</f>
        <v>18.295515601576056</v>
      </c>
      <c r="D842" s="2">
        <f>MACD!E842</f>
        <v>0.19656844299288778</v>
      </c>
      <c r="E842" s="2">
        <f>MACD!F842</f>
        <v>-3.8654422684120199E-2</v>
      </c>
      <c r="F842" s="2">
        <f>'Moving Avg'!D842</f>
        <v>24.994</v>
      </c>
      <c r="G842" s="2">
        <f>'Moving Avg'!F842</f>
        <v>25.4635</v>
      </c>
      <c r="H842" s="2">
        <f>'Moving Avg'!G842</f>
        <v>25.135800000000017</v>
      </c>
      <c r="I842" s="2">
        <f>'Moving Avg'!H842</f>
        <v>27.508055000000073</v>
      </c>
      <c r="J842" s="6" t="str">
        <f>OBV!F842</f>
        <v>BEARISH</v>
      </c>
      <c r="K842" s="6" t="str">
        <f>OBV!G842</f>
        <v>NEUTRAL</v>
      </c>
      <c r="L842" s="6" t="str">
        <f>OBV!H842</f>
        <v>CONFIRMED BEARISH</v>
      </c>
      <c r="M842" s="8">
        <f t="shared" si="130"/>
        <v>50</v>
      </c>
      <c r="N842" s="8">
        <f t="shared" si="131"/>
        <v>0</v>
      </c>
      <c r="O842" s="8">
        <f t="shared" si="132"/>
        <v>0</v>
      </c>
      <c r="P842" s="8">
        <f t="shared" si="133"/>
        <v>16.5</v>
      </c>
      <c r="Q842" s="9">
        <f t="shared" si="134"/>
        <v>19.975000000000001</v>
      </c>
      <c r="R842" s="9">
        <f t="shared" si="135"/>
        <v>14.125</v>
      </c>
      <c r="S842" s="9">
        <f t="shared" si="136"/>
        <v>14.925000000000001</v>
      </c>
      <c r="T842" s="9">
        <f t="shared" si="137"/>
        <v>16.625</v>
      </c>
      <c r="U842" s="8">
        <f t="shared" si="138"/>
        <v>16.341666666666669</v>
      </c>
      <c r="V842" s="8">
        <f t="shared" si="139"/>
        <v>16.412500000000001</v>
      </c>
    </row>
    <row r="843" spans="1:22" ht="13.5" x14ac:dyDescent="0.25">
      <c r="A843" s="3">
        <f>RSI!A843</f>
        <v>43230</v>
      </c>
      <c r="B843" s="2">
        <f>RSI!B843</f>
        <v>23.085000000000001</v>
      </c>
      <c r="C843" s="2">
        <f>RSI!I843</f>
        <v>14.154311670032371</v>
      </c>
      <c r="D843" s="2">
        <f>MACD!E843</f>
        <v>0.38465018292256659</v>
      </c>
      <c r="E843" s="2">
        <f>MACD!F843</f>
        <v>4.6006498437217158E-2</v>
      </c>
      <c r="F843" s="2">
        <f>'Moving Avg'!D843</f>
        <v>24.476800000000004</v>
      </c>
      <c r="G843" s="2">
        <f>'Moving Avg'!F843</f>
        <v>25.334199999999999</v>
      </c>
      <c r="H843" s="2">
        <f>'Moving Avg'!G843</f>
        <v>25.089240000000018</v>
      </c>
      <c r="I843" s="2">
        <f>'Moving Avg'!H843</f>
        <v>27.471765000000072</v>
      </c>
      <c r="J843" s="6" t="str">
        <f>OBV!F843</f>
        <v>BEARISH</v>
      </c>
      <c r="K843" s="6" t="str">
        <f>OBV!G843</f>
        <v>NEUTRAL</v>
      </c>
      <c r="L843" s="6" t="str">
        <f>OBV!H843</f>
        <v>CONFIRMED BEARISH</v>
      </c>
      <c r="M843" s="8">
        <f t="shared" si="130"/>
        <v>50</v>
      </c>
      <c r="N843" s="8">
        <f t="shared" si="131"/>
        <v>0</v>
      </c>
      <c r="O843" s="8">
        <f t="shared" si="132"/>
        <v>0</v>
      </c>
      <c r="P843" s="8">
        <f t="shared" si="133"/>
        <v>16.5</v>
      </c>
      <c r="Q843" s="9">
        <f t="shared" si="134"/>
        <v>19.975000000000001</v>
      </c>
      <c r="R843" s="9">
        <f t="shared" si="135"/>
        <v>14.125</v>
      </c>
      <c r="S843" s="9">
        <f t="shared" si="136"/>
        <v>14.925000000000001</v>
      </c>
      <c r="T843" s="9">
        <f t="shared" si="137"/>
        <v>16.625</v>
      </c>
      <c r="U843" s="8">
        <f t="shared" si="138"/>
        <v>16.341666666666669</v>
      </c>
      <c r="V843" s="8">
        <f t="shared" si="139"/>
        <v>16.412500000000001</v>
      </c>
    </row>
    <row r="844" spans="1:22" ht="13.5" x14ac:dyDescent="0.25">
      <c r="A844" s="3">
        <f>RSI!A844</f>
        <v>43231</v>
      </c>
      <c r="B844" s="2">
        <f>RSI!B844</f>
        <v>22.396999999999998</v>
      </c>
      <c r="C844" s="2">
        <f>RSI!I844</f>
        <v>11.458983500317359</v>
      </c>
      <c r="D844" s="2">
        <f>MACD!E844</f>
        <v>0.60805724203644473</v>
      </c>
      <c r="E844" s="2">
        <f>MACD!F844</f>
        <v>0.15841664715706266</v>
      </c>
      <c r="F844" s="2">
        <f>'Moving Avg'!D844</f>
        <v>23.821999999999996</v>
      </c>
      <c r="G844" s="2">
        <f>'Moving Avg'!F844</f>
        <v>25.170499999999997</v>
      </c>
      <c r="H844" s="2">
        <f>'Moving Avg'!G844</f>
        <v>25.028920000000017</v>
      </c>
      <c r="I844" s="2">
        <f>'Moving Avg'!H844</f>
        <v>27.432035000000074</v>
      </c>
      <c r="J844" s="6" t="str">
        <f>OBV!F844</f>
        <v>BEARISH</v>
      </c>
      <c r="K844" s="6" t="str">
        <f>OBV!G844</f>
        <v>NEUTRAL</v>
      </c>
      <c r="L844" s="6" t="str">
        <f>OBV!H844</f>
        <v>CONFIRMED BEARISH</v>
      </c>
      <c r="M844" s="8">
        <f t="shared" si="130"/>
        <v>50</v>
      </c>
      <c r="N844" s="8">
        <f t="shared" si="131"/>
        <v>0</v>
      </c>
      <c r="O844" s="8">
        <f t="shared" si="132"/>
        <v>0</v>
      </c>
      <c r="P844" s="8">
        <f t="shared" si="133"/>
        <v>16.5</v>
      </c>
      <c r="Q844" s="9">
        <f t="shared" si="134"/>
        <v>19.975000000000001</v>
      </c>
      <c r="R844" s="9">
        <f t="shared" si="135"/>
        <v>14.125</v>
      </c>
      <c r="S844" s="9">
        <f t="shared" si="136"/>
        <v>14.925000000000001</v>
      </c>
      <c r="T844" s="9">
        <f t="shared" si="137"/>
        <v>16.625</v>
      </c>
      <c r="U844" s="8">
        <f t="shared" si="138"/>
        <v>16.341666666666669</v>
      </c>
      <c r="V844" s="8">
        <f t="shared" si="139"/>
        <v>16.412500000000001</v>
      </c>
    </row>
    <row r="845" spans="1:22" ht="13.5" x14ac:dyDescent="0.25">
      <c r="A845" s="3">
        <f>RSI!A845</f>
        <v>43234</v>
      </c>
      <c r="B845" s="2">
        <f>RSI!B845</f>
        <v>22.396999999999998</v>
      </c>
      <c r="C845" s="2">
        <f>RSI!I845</f>
        <v>11.458983500317359</v>
      </c>
      <c r="D845" s="2">
        <f>MACD!E845</f>
        <v>0.81347237676057915</v>
      </c>
      <c r="E845" s="2">
        <f>MACD!F845</f>
        <v>0.289427793077766</v>
      </c>
      <c r="F845" s="2">
        <f>'Moving Avg'!D845</f>
        <v>23.318399999999997</v>
      </c>
      <c r="G845" s="2">
        <f>'Moving Avg'!F845</f>
        <v>25.006799999999995</v>
      </c>
      <c r="H845" s="2">
        <f>'Moving Avg'!G845</f>
        <v>24.968600000000016</v>
      </c>
      <c r="I845" s="2">
        <f>'Moving Avg'!H845</f>
        <v>27.392305000000075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  <c r="M845" s="8">
        <f t="shared" si="130"/>
        <v>50</v>
      </c>
      <c r="N845" s="8">
        <f t="shared" si="131"/>
        <v>0</v>
      </c>
      <c r="O845" s="8">
        <f t="shared" si="132"/>
        <v>0</v>
      </c>
      <c r="P845" s="8">
        <f t="shared" si="133"/>
        <v>16.5</v>
      </c>
      <c r="Q845" s="9">
        <f t="shared" si="134"/>
        <v>19.975000000000001</v>
      </c>
      <c r="R845" s="9">
        <f t="shared" si="135"/>
        <v>14.125</v>
      </c>
      <c r="S845" s="9">
        <f t="shared" si="136"/>
        <v>14.925000000000001</v>
      </c>
      <c r="T845" s="9">
        <f t="shared" si="137"/>
        <v>16.625</v>
      </c>
      <c r="U845" s="8">
        <f t="shared" si="138"/>
        <v>16.341666666666669</v>
      </c>
      <c r="V845" s="8">
        <f t="shared" si="139"/>
        <v>16.412500000000001</v>
      </c>
    </row>
    <row r="846" spans="1:22" ht="13.5" x14ac:dyDescent="0.25">
      <c r="A846" s="3">
        <f>RSI!A846</f>
        <v>43235</v>
      </c>
      <c r="B846" s="2">
        <f>RSI!B846</f>
        <v>22.396999999999998</v>
      </c>
      <c r="C846" s="2">
        <f>RSI!I846</f>
        <v>11.458983500317359</v>
      </c>
      <c r="D846" s="2">
        <f>MACD!E846</f>
        <v>1.0024503612109896</v>
      </c>
      <c r="E846" s="2">
        <f>MACD!F846</f>
        <v>0.43203230670441073</v>
      </c>
      <c r="F846" s="2">
        <f>'Moving Avg'!D846</f>
        <v>22.814799999999998</v>
      </c>
      <c r="G846" s="2">
        <f>'Moving Avg'!F846</f>
        <v>24.843099999999996</v>
      </c>
      <c r="H846" s="2">
        <f>'Moving Avg'!G846</f>
        <v>24.908280000000008</v>
      </c>
      <c r="I846" s="2">
        <f>'Moving Avg'!H846</f>
        <v>27.352575000000069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  <c r="M846" s="8">
        <f t="shared" si="130"/>
        <v>50</v>
      </c>
      <c r="N846" s="8">
        <f t="shared" si="131"/>
        <v>0</v>
      </c>
      <c r="O846" s="8">
        <f t="shared" si="132"/>
        <v>0</v>
      </c>
      <c r="P846" s="8">
        <f t="shared" si="133"/>
        <v>16.5</v>
      </c>
      <c r="Q846" s="9">
        <f t="shared" si="134"/>
        <v>19.975000000000001</v>
      </c>
      <c r="R846" s="9">
        <f t="shared" si="135"/>
        <v>14.125</v>
      </c>
      <c r="S846" s="9">
        <f t="shared" si="136"/>
        <v>14.925000000000001</v>
      </c>
      <c r="T846" s="9">
        <f t="shared" si="137"/>
        <v>16.625</v>
      </c>
      <c r="U846" s="8">
        <f t="shared" si="138"/>
        <v>16.341666666666669</v>
      </c>
      <c r="V846" s="8">
        <f t="shared" si="139"/>
        <v>16.412500000000001</v>
      </c>
    </row>
    <row r="847" spans="1:22" ht="13.5" x14ac:dyDescent="0.25">
      <c r="A847" s="3">
        <f>RSI!A847</f>
        <v>43236</v>
      </c>
      <c r="B847" s="2">
        <f>RSI!B847</f>
        <v>22.396999999999998</v>
      </c>
      <c r="C847" s="2">
        <f>RSI!I847</f>
        <v>11.458983500317359</v>
      </c>
      <c r="D847" s="2">
        <f>MACD!E847</f>
        <v>1.1763966412081963</v>
      </c>
      <c r="E847" s="2">
        <f>MACD!F847</f>
        <v>0.5809051736051678</v>
      </c>
      <c r="F847" s="2">
        <f>'Moving Avg'!D847</f>
        <v>22.534599999999994</v>
      </c>
      <c r="G847" s="2">
        <f>'Moving Avg'!F847</f>
        <v>24.679399999999994</v>
      </c>
      <c r="H847" s="2">
        <f>'Moving Avg'!G847</f>
        <v>24.863080000000011</v>
      </c>
      <c r="I847" s="2">
        <f>'Moving Avg'!H847</f>
        <v>27.312845000000074</v>
      </c>
      <c r="J847" s="6" t="str">
        <f>OBV!F847</f>
        <v>BEARISH</v>
      </c>
      <c r="K847" s="6" t="str">
        <f>OBV!G847</f>
        <v>NEUTRAL</v>
      </c>
      <c r="L847" s="6" t="str">
        <f>OBV!H847</f>
        <v>CONFIRMED BEARISH</v>
      </c>
      <c r="M847" s="8">
        <f t="shared" si="130"/>
        <v>50</v>
      </c>
      <c r="N847" s="8">
        <f t="shared" si="131"/>
        <v>0</v>
      </c>
      <c r="O847" s="8">
        <f t="shared" si="132"/>
        <v>0</v>
      </c>
      <c r="P847" s="8">
        <f t="shared" si="133"/>
        <v>16.5</v>
      </c>
      <c r="Q847" s="9">
        <f t="shared" si="134"/>
        <v>19.975000000000001</v>
      </c>
      <c r="R847" s="9">
        <f t="shared" si="135"/>
        <v>14.125</v>
      </c>
      <c r="S847" s="9">
        <f t="shared" si="136"/>
        <v>14.925000000000001</v>
      </c>
      <c r="T847" s="9">
        <f t="shared" si="137"/>
        <v>16.625</v>
      </c>
      <c r="U847" s="8">
        <f t="shared" si="138"/>
        <v>16.341666666666669</v>
      </c>
      <c r="V847" s="8">
        <f t="shared" si="139"/>
        <v>16.412500000000001</v>
      </c>
    </row>
    <row r="848" spans="1:22" ht="13.5" x14ac:dyDescent="0.25">
      <c r="A848" s="3">
        <f>RSI!A848</f>
        <v>43237</v>
      </c>
      <c r="B848" s="2">
        <f>RSI!B848</f>
        <v>22.396999999999998</v>
      </c>
      <c r="C848" s="2">
        <f>RSI!I848</f>
        <v>11.458983500317359</v>
      </c>
      <c r="D848" s="2">
        <f>MACD!E848</f>
        <v>1.3365836509928073</v>
      </c>
      <c r="E848" s="2">
        <f>MACD!F848</f>
        <v>0.73204086908269572</v>
      </c>
      <c r="F848" s="2">
        <f>'Moving Avg'!D848</f>
        <v>22.396999999999998</v>
      </c>
      <c r="G848" s="2">
        <f>'Moving Avg'!F848</f>
        <v>24.553949999999997</v>
      </c>
      <c r="H848" s="2">
        <f>'Moving Avg'!G848</f>
        <v>24.817880000000009</v>
      </c>
      <c r="I848" s="2">
        <f>'Moving Avg'!H848</f>
        <v>27.273115000000075</v>
      </c>
      <c r="J848" s="6" t="str">
        <f>OBV!F848</f>
        <v>NEUTRAL</v>
      </c>
      <c r="K848" s="6" t="str">
        <f>OBV!G848</f>
        <v>NEUTRAL</v>
      </c>
      <c r="L848" s="6" t="str">
        <f>OBV!H848</f>
        <v>NEUTRAL</v>
      </c>
      <c r="M848" s="8">
        <f t="shared" si="130"/>
        <v>50</v>
      </c>
      <c r="N848" s="8">
        <f t="shared" si="131"/>
        <v>0</v>
      </c>
      <c r="O848" s="8">
        <f t="shared" si="132"/>
        <v>0</v>
      </c>
      <c r="P848" s="8">
        <f t="shared" si="133"/>
        <v>33</v>
      </c>
      <c r="Q848" s="9">
        <f t="shared" si="134"/>
        <v>22.45</v>
      </c>
      <c r="R848" s="9">
        <f t="shared" si="135"/>
        <v>18.25</v>
      </c>
      <c r="S848" s="9">
        <f t="shared" si="136"/>
        <v>22.35</v>
      </c>
      <c r="T848" s="9">
        <f t="shared" si="137"/>
        <v>20.75</v>
      </c>
      <c r="U848" s="8">
        <f t="shared" si="138"/>
        <v>21.016666666666669</v>
      </c>
      <c r="V848" s="8">
        <f t="shared" si="139"/>
        <v>20.950000000000003</v>
      </c>
    </row>
    <row r="849" spans="1:22" ht="13.5" x14ac:dyDescent="0.25">
      <c r="A849" s="3">
        <f>RSI!A849</f>
        <v>43238</v>
      </c>
      <c r="B849" s="2">
        <f>RSI!B849</f>
        <v>22.396999999999998</v>
      </c>
      <c r="C849" s="2">
        <f>RSI!I849</f>
        <v>11.458983500317359</v>
      </c>
      <c r="D849" s="2">
        <f>MACD!E849</f>
        <v>1.4841651127785553</v>
      </c>
      <c r="E849" s="2">
        <f>MACD!F849</f>
        <v>0.88246571782186767</v>
      </c>
      <c r="F849" s="2">
        <f>'Moving Avg'!D849</f>
        <v>22.396999999999998</v>
      </c>
      <c r="G849" s="2">
        <f>'Moving Avg'!F849</f>
        <v>24.390249999999998</v>
      </c>
      <c r="H849" s="2">
        <f>'Moving Avg'!G849</f>
        <v>24.772680000000008</v>
      </c>
      <c r="I849" s="2">
        <f>'Moving Avg'!H849</f>
        <v>27.233385000000077</v>
      </c>
      <c r="J849" s="6" t="str">
        <f>OBV!F849</f>
        <v>NEUTRAL</v>
      </c>
      <c r="K849" s="6" t="str">
        <f>OBV!G849</f>
        <v>NEUTRAL</v>
      </c>
      <c r="L849" s="6" t="str">
        <f>OBV!H849</f>
        <v>NEUTRAL</v>
      </c>
      <c r="M849" s="8">
        <f t="shared" si="130"/>
        <v>50</v>
      </c>
      <c r="N849" s="8">
        <f t="shared" si="131"/>
        <v>0</v>
      </c>
      <c r="O849" s="8">
        <f t="shared" si="132"/>
        <v>0</v>
      </c>
      <c r="P849" s="8">
        <f t="shared" si="133"/>
        <v>33</v>
      </c>
      <c r="Q849" s="9">
        <f t="shared" si="134"/>
        <v>22.45</v>
      </c>
      <c r="R849" s="9">
        <f t="shared" si="135"/>
        <v>18.25</v>
      </c>
      <c r="S849" s="9">
        <f t="shared" si="136"/>
        <v>22.35</v>
      </c>
      <c r="T849" s="9">
        <f t="shared" si="137"/>
        <v>20.75</v>
      </c>
      <c r="U849" s="8">
        <f t="shared" si="138"/>
        <v>21.016666666666669</v>
      </c>
      <c r="V849" s="8">
        <f t="shared" si="139"/>
        <v>20.950000000000003</v>
      </c>
    </row>
    <row r="850" spans="1:22" ht="13.5" x14ac:dyDescent="0.25">
      <c r="A850" s="3">
        <f>RSI!A850</f>
        <v>43241</v>
      </c>
      <c r="B850" s="2">
        <f>RSI!B850</f>
        <v>22.396999999999998</v>
      </c>
      <c r="C850" s="2">
        <f>RSI!I850</f>
        <v>11.458983500317359</v>
      </c>
      <c r="D850" s="2">
        <f>MACD!E850</f>
        <v>1.5038809006417075</v>
      </c>
      <c r="E850" s="2">
        <f>MACD!F850</f>
        <v>1.0067487543858356</v>
      </c>
      <c r="F850" s="2">
        <f>'Moving Avg'!D850</f>
        <v>22.396999999999998</v>
      </c>
      <c r="G850" s="2">
        <f>'Moving Avg'!F850</f>
        <v>24.226549999999996</v>
      </c>
      <c r="H850" s="2">
        <f>'Moving Avg'!G850</f>
        <v>24.727480000000003</v>
      </c>
      <c r="I850" s="2">
        <f>'Moving Avg'!H850</f>
        <v>27.193655000000078</v>
      </c>
      <c r="J850" s="6" t="str">
        <f>OBV!F850</f>
        <v>NEUTRAL</v>
      </c>
      <c r="K850" s="6" t="str">
        <f>OBV!G850</f>
        <v>NEUTRAL</v>
      </c>
      <c r="L850" s="6" t="str">
        <f>OBV!H850</f>
        <v>NEUTRAL</v>
      </c>
      <c r="M850" s="8">
        <f t="shared" si="130"/>
        <v>50</v>
      </c>
      <c r="N850" s="8">
        <f t="shared" si="131"/>
        <v>0</v>
      </c>
      <c r="O850" s="8">
        <f t="shared" si="132"/>
        <v>0</v>
      </c>
      <c r="P850" s="8">
        <f t="shared" si="133"/>
        <v>33</v>
      </c>
      <c r="Q850" s="9">
        <f t="shared" si="134"/>
        <v>22.45</v>
      </c>
      <c r="R850" s="9">
        <f t="shared" si="135"/>
        <v>18.25</v>
      </c>
      <c r="S850" s="9">
        <f t="shared" si="136"/>
        <v>22.35</v>
      </c>
      <c r="T850" s="9">
        <f t="shared" si="137"/>
        <v>20.75</v>
      </c>
      <c r="U850" s="8">
        <f t="shared" si="138"/>
        <v>21.016666666666669</v>
      </c>
      <c r="V850" s="8">
        <f t="shared" si="139"/>
        <v>20.950000000000003</v>
      </c>
    </row>
    <row r="851" spans="1:22" ht="13.5" x14ac:dyDescent="0.25">
      <c r="A851" s="3">
        <f>RSI!A851</f>
        <v>43242</v>
      </c>
      <c r="B851" s="2">
        <f>RSI!B851</f>
        <v>22.396999999999998</v>
      </c>
      <c r="C851" s="2">
        <f>RSI!I851</f>
        <v>11.458983500317359</v>
      </c>
      <c r="D851" s="2">
        <f>MACD!E851</f>
        <v>1.5308846557978306</v>
      </c>
      <c r="E851" s="2">
        <f>MACD!F851</f>
        <v>1.1115759346682346</v>
      </c>
      <c r="F851" s="2">
        <f>'Moving Avg'!D851</f>
        <v>22.396999999999998</v>
      </c>
      <c r="G851" s="2">
        <f>'Moving Avg'!F851</f>
        <v>24.06284999999999</v>
      </c>
      <c r="H851" s="2">
        <f>'Moving Avg'!G851</f>
        <v>24.682280000000002</v>
      </c>
      <c r="I851" s="2">
        <f>'Moving Avg'!H851</f>
        <v>27.153925000000072</v>
      </c>
      <c r="J851" s="6" t="str">
        <f>OBV!F851</f>
        <v>NEUTRAL</v>
      </c>
      <c r="K851" s="6" t="str">
        <f>OBV!G851</f>
        <v>NEUTRAL</v>
      </c>
      <c r="L851" s="6" t="str">
        <f>OBV!H851</f>
        <v>NEUTRAL</v>
      </c>
      <c r="M851" s="8">
        <f t="shared" si="130"/>
        <v>50</v>
      </c>
      <c r="N851" s="8">
        <f t="shared" si="131"/>
        <v>0</v>
      </c>
      <c r="O851" s="8">
        <f t="shared" si="132"/>
        <v>0</v>
      </c>
      <c r="P851" s="8">
        <f t="shared" si="133"/>
        <v>33</v>
      </c>
      <c r="Q851" s="9">
        <f t="shared" si="134"/>
        <v>22.45</v>
      </c>
      <c r="R851" s="9">
        <f t="shared" si="135"/>
        <v>18.25</v>
      </c>
      <c r="S851" s="9">
        <f t="shared" si="136"/>
        <v>22.35</v>
      </c>
      <c r="T851" s="9">
        <f t="shared" si="137"/>
        <v>20.75</v>
      </c>
      <c r="U851" s="8">
        <f t="shared" si="138"/>
        <v>21.016666666666669</v>
      </c>
      <c r="V851" s="8">
        <f t="shared" si="139"/>
        <v>20.950000000000003</v>
      </c>
    </row>
    <row r="852" spans="1:22" ht="13.5" x14ac:dyDescent="0.25">
      <c r="A852" s="3">
        <f>RSI!A852</f>
        <v>43243</v>
      </c>
      <c r="B852" s="2">
        <f>RSI!B852</f>
        <v>22.396999999999998</v>
      </c>
      <c r="C852" s="2">
        <f>RSI!I852</f>
        <v>11.458983500317359</v>
      </c>
      <c r="D852" s="2">
        <f>MACD!E852</f>
        <v>1.3914444678911124</v>
      </c>
      <c r="E852" s="2">
        <f>MACD!F852</f>
        <v>1.1675496413128101</v>
      </c>
      <c r="F852" s="2">
        <f>'Moving Avg'!D852</f>
        <v>22.396999999999998</v>
      </c>
      <c r="G852" s="2">
        <f>'Moving Avg'!F852</f>
        <v>23.899149999999995</v>
      </c>
      <c r="H852" s="2">
        <f>'Moving Avg'!G852</f>
        <v>24.637080000000001</v>
      </c>
      <c r="I852" s="2">
        <f>'Moving Avg'!H852</f>
        <v>27.114195000000073</v>
      </c>
      <c r="J852" s="6" t="str">
        <f>OBV!F852</f>
        <v>NEUTRAL</v>
      </c>
      <c r="K852" s="6" t="str">
        <f>OBV!G852</f>
        <v>NEUTRAL</v>
      </c>
      <c r="L852" s="6" t="str">
        <f>OBV!H852</f>
        <v>NEUTRAL</v>
      </c>
      <c r="M852" s="8">
        <f t="shared" si="130"/>
        <v>50</v>
      </c>
      <c r="N852" s="8">
        <f t="shared" si="131"/>
        <v>0</v>
      </c>
      <c r="O852" s="8">
        <f t="shared" si="132"/>
        <v>0</v>
      </c>
      <c r="P852" s="8">
        <f t="shared" si="133"/>
        <v>33</v>
      </c>
      <c r="Q852" s="9">
        <f t="shared" si="134"/>
        <v>22.45</v>
      </c>
      <c r="R852" s="9">
        <f t="shared" si="135"/>
        <v>18.25</v>
      </c>
      <c r="S852" s="9">
        <f t="shared" si="136"/>
        <v>22.35</v>
      </c>
      <c r="T852" s="9">
        <f t="shared" si="137"/>
        <v>20.75</v>
      </c>
      <c r="U852" s="8">
        <f t="shared" si="138"/>
        <v>21.016666666666669</v>
      </c>
      <c r="V852" s="8">
        <f t="shared" si="139"/>
        <v>20.950000000000003</v>
      </c>
    </row>
    <row r="853" spans="1:22" ht="13.5" x14ac:dyDescent="0.25">
      <c r="A853" s="3">
        <f>RSI!A853</f>
        <v>43244</v>
      </c>
      <c r="B853" s="2">
        <f>RSI!B853</f>
        <v>22.396999999999998</v>
      </c>
      <c r="C853" s="2">
        <f>RSI!I853</f>
        <v>11.458983500317359</v>
      </c>
      <c r="D853" s="2">
        <f>MACD!E853</f>
        <v>1.1726130446833878</v>
      </c>
      <c r="E853" s="2">
        <f>MACD!F853</f>
        <v>1.1685623219869257</v>
      </c>
      <c r="F853" s="2">
        <f>'Moving Avg'!D853</f>
        <v>22.396999999999998</v>
      </c>
      <c r="G853" s="2">
        <f>'Moving Avg'!F853</f>
        <v>23.735449999999993</v>
      </c>
      <c r="H853" s="2">
        <f>'Moving Avg'!G853</f>
        <v>24.594719999999999</v>
      </c>
      <c r="I853" s="2">
        <f>'Moving Avg'!H853</f>
        <v>27.074465000000075</v>
      </c>
      <c r="J853" s="6" t="str">
        <f>OBV!F853</f>
        <v>NEUTRAL</v>
      </c>
      <c r="K853" s="6" t="str">
        <f>OBV!G853</f>
        <v>NEUTRAL</v>
      </c>
      <c r="L853" s="6" t="str">
        <f>OBV!H853</f>
        <v>NEUTRAL</v>
      </c>
      <c r="M853" s="8">
        <f t="shared" si="130"/>
        <v>50</v>
      </c>
      <c r="N853" s="8">
        <f t="shared" si="131"/>
        <v>0</v>
      </c>
      <c r="O853" s="8">
        <f t="shared" si="132"/>
        <v>0</v>
      </c>
      <c r="P853" s="8">
        <f t="shared" si="133"/>
        <v>33</v>
      </c>
      <c r="Q853" s="9">
        <f t="shared" si="134"/>
        <v>22.45</v>
      </c>
      <c r="R853" s="9">
        <f t="shared" si="135"/>
        <v>18.25</v>
      </c>
      <c r="S853" s="9">
        <f t="shared" si="136"/>
        <v>22.35</v>
      </c>
      <c r="T853" s="9">
        <f t="shared" si="137"/>
        <v>20.75</v>
      </c>
      <c r="U853" s="8">
        <f t="shared" si="138"/>
        <v>21.016666666666669</v>
      </c>
      <c r="V853" s="8">
        <f t="shared" si="139"/>
        <v>20.950000000000003</v>
      </c>
    </row>
    <row r="854" spans="1:22" ht="13.5" x14ac:dyDescent="0.25">
      <c r="A854" s="3">
        <f>RSI!A854</f>
        <v>43245</v>
      </c>
      <c r="B854" s="2">
        <f>RSI!B854</f>
        <v>22.396999999999998</v>
      </c>
      <c r="C854" s="2">
        <f>RSI!I854</f>
        <v>11.458983500317359</v>
      </c>
      <c r="D854" s="2">
        <f>MACD!E854</f>
        <v>0.8897951143105729</v>
      </c>
      <c r="E854" s="2">
        <f>MACD!F854</f>
        <v>1.1128088804516552</v>
      </c>
      <c r="F854" s="2">
        <f>'Moving Avg'!D854</f>
        <v>22.396999999999998</v>
      </c>
      <c r="G854" s="2">
        <f>'Moving Avg'!F854</f>
        <v>23.571749999999994</v>
      </c>
      <c r="H854" s="2">
        <f>'Moving Avg'!G854</f>
        <v>24.55236</v>
      </c>
      <c r="I854" s="2">
        <f>'Moving Avg'!H854</f>
        <v>27.034735000000072</v>
      </c>
      <c r="J854" s="6" t="str">
        <f>OBV!F854</f>
        <v>BULLISH</v>
      </c>
      <c r="K854" s="6" t="str">
        <f>OBV!G854</f>
        <v>NEUTRAL</v>
      </c>
      <c r="L854" s="6" t="str">
        <f>OBV!H854</f>
        <v>CONFIRMED BULLISH</v>
      </c>
      <c r="M854" s="8">
        <f t="shared" si="130"/>
        <v>50</v>
      </c>
      <c r="N854" s="8">
        <f t="shared" si="131"/>
        <v>100</v>
      </c>
      <c r="O854" s="8">
        <f t="shared" si="132"/>
        <v>0</v>
      </c>
      <c r="P854" s="8">
        <f t="shared" si="133"/>
        <v>83.5</v>
      </c>
      <c r="Q854" s="9">
        <f t="shared" si="134"/>
        <v>65.025000000000006</v>
      </c>
      <c r="R854" s="9">
        <f t="shared" si="135"/>
        <v>50.875</v>
      </c>
      <c r="S854" s="9">
        <f t="shared" si="136"/>
        <v>60.075000000000003</v>
      </c>
      <c r="T854" s="9">
        <f t="shared" si="137"/>
        <v>58.375</v>
      </c>
      <c r="U854" s="8">
        <f t="shared" si="138"/>
        <v>58.658333333333339</v>
      </c>
      <c r="V854" s="8">
        <f t="shared" si="139"/>
        <v>58.587500000000006</v>
      </c>
    </row>
    <row r="855" spans="1:22" ht="13.5" x14ac:dyDescent="0.25">
      <c r="A855" s="3">
        <f>RSI!A855</f>
        <v>43248</v>
      </c>
      <c r="B855" s="2">
        <f>RSI!B855</f>
        <v>22.509</v>
      </c>
      <c r="C855" s="2">
        <f>RSI!I855</f>
        <v>17.254951915835775</v>
      </c>
      <c r="D855" s="2">
        <f>MACD!E855</f>
        <v>0.6497777031716403</v>
      </c>
      <c r="E855" s="2">
        <f>MACD!F855</f>
        <v>1.0202026449956523</v>
      </c>
      <c r="F855" s="2">
        <f>'Moving Avg'!D855</f>
        <v>22.4194</v>
      </c>
      <c r="G855" s="2">
        <f>'Moving Avg'!F855</f>
        <v>23.413649999999997</v>
      </c>
      <c r="H855" s="2">
        <f>'Moving Avg'!G855</f>
        <v>24.509400000000007</v>
      </c>
      <c r="I855" s="2">
        <f>'Moving Avg'!H855</f>
        <v>27.000095000000069</v>
      </c>
      <c r="J855" s="6" t="str">
        <f>OBV!F855</f>
        <v>BULLISH</v>
      </c>
      <c r="K855" s="6" t="str">
        <f>OBV!G855</f>
        <v>NEUTRAL</v>
      </c>
      <c r="L855" s="6" t="str">
        <f>OBV!H855</f>
        <v>CONFIRMED BULLISH</v>
      </c>
      <c r="M855" s="8">
        <f t="shared" si="130"/>
        <v>50</v>
      </c>
      <c r="N855" s="8">
        <f t="shared" si="131"/>
        <v>100</v>
      </c>
      <c r="O855" s="8">
        <f t="shared" si="132"/>
        <v>0</v>
      </c>
      <c r="P855" s="8">
        <f t="shared" si="133"/>
        <v>83.5</v>
      </c>
      <c r="Q855" s="9">
        <f t="shared" si="134"/>
        <v>65.025000000000006</v>
      </c>
      <c r="R855" s="9">
        <f t="shared" si="135"/>
        <v>50.875</v>
      </c>
      <c r="S855" s="9">
        <f t="shared" si="136"/>
        <v>60.075000000000003</v>
      </c>
      <c r="T855" s="9">
        <f t="shared" si="137"/>
        <v>58.375</v>
      </c>
      <c r="U855" s="8">
        <f t="shared" si="138"/>
        <v>58.658333333333339</v>
      </c>
      <c r="V855" s="8">
        <f t="shared" si="139"/>
        <v>58.587500000000006</v>
      </c>
    </row>
    <row r="856" spans="1:22" ht="13.5" x14ac:dyDescent="0.25">
      <c r="A856" s="3">
        <f>RSI!A856</f>
        <v>43249</v>
      </c>
      <c r="B856" s="2">
        <f>RSI!B856</f>
        <v>22.509</v>
      </c>
      <c r="C856" s="2">
        <f>RSI!I856</f>
        <v>17.254951915835775</v>
      </c>
      <c r="D856" s="2">
        <f>MACD!E856</f>
        <v>0.45304864654516308</v>
      </c>
      <c r="E856" s="2">
        <f>MACD!F856</f>
        <v>0.90677184530555455</v>
      </c>
      <c r="F856" s="2">
        <f>'Moving Avg'!D856</f>
        <v>22.441800000000001</v>
      </c>
      <c r="G856" s="2">
        <f>'Moving Avg'!F856</f>
        <v>23.255549999999996</v>
      </c>
      <c r="H856" s="2">
        <f>'Moving Avg'!G856</f>
        <v>24.466440000000006</v>
      </c>
      <c r="I856" s="2">
        <f>'Moving Avg'!H856</f>
        <v>26.969865000000073</v>
      </c>
      <c r="J856" s="6" t="str">
        <f>OBV!F856</f>
        <v>BULLISH</v>
      </c>
      <c r="K856" s="6" t="str">
        <f>OBV!G856</f>
        <v>NEUTRAL</v>
      </c>
      <c r="L856" s="6" t="str">
        <f>OBV!H856</f>
        <v>CONFIRMED BULLISH</v>
      </c>
      <c r="M856" s="8">
        <f t="shared" si="130"/>
        <v>50</v>
      </c>
      <c r="N856" s="8">
        <f t="shared" si="131"/>
        <v>100</v>
      </c>
      <c r="O856" s="8">
        <f t="shared" si="132"/>
        <v>0</v>
      </c>
      <c r="P856" s="8">
        <f t="shared" si="133"/>
        <v>83.5</v>
      </c>
      <c r="Q856" s="9">
        <f t="shared" si="134"/>
        <v>65.025000000000006</v>
      </c>
      <c r="R856" s="9">
        <f t="shared" si="135"/>
        <v>50.875</v>
      </c>
      <c r="S856" s="9">
        <f t="shared" si="136"/>
        <v>60.075000000000003</v>
      </c>
      <c r="T856" s="9">
        <f t="shared" si="137"/>
        <v>58.375</v>
      </c>
      <c r="U856" s="8">
        <f t="shared" si="138"/>
        <v>58.658333333333339</v>
      </c>
      <c r="V856" s="8">
        <f t="shared" si="139"/>
        <v>58.587500000000006</v>
      </c>
    </row>
    <row r="857" spans="1:22" ht="13.5" x14ac:dyDescent="0.25">
      <c r="A857" s="3">
        <f>RSI!A857</f>
        <v>43250</v>
      </c>
      <c r="B857" s="2">
        <f>RSI!B857</f>
        <v>22.509</v>
      </c>
      <c r="C857" s="2">
        <f>RSI!I857</f>
        <v>17.254951915835775</v>
      </c>
      <c r="D857" s="2">
        <f>MACD!E857</f>
        <v>0.29247689395695176</v>
      </c>
      <c r="E857" s="2">
        <f>MACD!F857</f>
        <v>0.78391285503583397</v>
      </c>
      <c r="F857" s="2">
        <f>'Moving Avg'!D857</f>
        <v>22.464199999999998</v>
      </c>
      <c r="G857" s="2">
        <f>'Moving Avg'!F857</f>
        <v>23.097449999999998</v>
      </c>
      <c r="H857" s="2">
        <f>'Moving Avg'!G857</f>
        <v>24.423480000000009</v>
      </c>
      <c r="I857" s="2">
        <f>'Moving Avg'!H857</f>
        <v>26.946035000000066</v>
      </c>
      <c r="J857" s="6" t="str">
        <f>OBV!F857</f>
        <v>BULLISH</v>
      </c>
      <c r="K857" s="6" t="str">
        <f>OBV!G857</f>
        <v>NEUTRAL</v>
      </c>
      <c r="L857" s="6" t="str">
        <f>OBV!H857</f>
        <v>CONFIRMED BULLISH</v>
      </c>
      <c r="M857" s="8">
        <f t="shared" si="130"/>
        <v>50</v>
      </c>
      <c r="N857" s="8">
        <f t="shared" si="131"/>
        <v>100</v>
      </c>
      <c r="O857" s="8">
        <f t="shared" si="132"/>
        <v>0</v>
      </c>
      <c r="P857" s="8">
        <f t="shared" si="133"/>
        <v>83.5</v>
      </c>
      <c r="Q857" s="9">
        <f t="shared" si="134"/>
        <v>65.025000000000006</v>
      </c>
      <c r="R857" s="9">
        <f t="shared" si="135"/>
        <v>50.875</v>
      </c>
      <c r="S857" s="9">
        <f t="shared" si="136"/>
        <v>60.075000000000003</v>
      </c>
      <c r="T857" s="9">
        <f t="shared" si="137"/>
        <v>58.375</v>
      </c>
      <c r="U857" s="8">
        <f t="shared" si="138"/>
        <v>58.658333333333339</v>
      </c>
      <c r="V857" s="8">
        <f t="shared" si="139"/>
        <v>58.587500000000006</v>
      </c>
    </row>
    <row r="858" spans="1:22" ht="13.5" x14ac:dyDescent="0.25">
      <c r="A858" s="3">
        <f>RSI!A858</f>
        <v>43251</v>
      </c>
      <c r="B858" s="2">
        <f>RSI!B858</f>
        <v>22.509</v>
      </c>
      <c r="C858" s="2">
        <f>RSI!I858</f>
        <v>17.254951915835775</v>
      </c>
      <c r="D858" s="2">
        <f>MACD!E858</f>
        <v>0.16206339100087064</v>
      </c>
      <c r="E858" s="2">
        <f>MACD!F858</f>
        <v>0.65954296222884135</v>
      </c>
      <c r="F858" s="2">
        <f>'Moving Avg'!D858</f>
        <v>22.486599999999999</v>
      </c>
      <c r="G858" s="2">
        <f>'Moving Avg'!F858</f>
        <v>22.939349999999997</v>
      </c>
      <c r="H858" s="2">
        <f>'Moving Avg'!G858</f>
        <v>24.380520000000011</v>
      </c>
      <c r="I858" s="2">
        <f>'Moving Avg'!H858</f>
        <v>26.922205000000062</v>
      </c>
      <c r="J858" s="6" t="str">
        <f>OBV!F858</f>
        <v>BULLISH</v>
      </c>
      <c r="K858" s="6" t="str">
        <f>OBV!G858</f>
        <v>NEUTRAL</v>
      </c>
      <c r="L858" s="6" t="str">
        <f>OBV!H858</f>
        <v>CONFIRMED BULLISH</v>
      </c>
      <c r="M858" s="8">
        <f t="shared" si="130"/>
        <v>50</v>
      </c>
      <c r="N858" s="8">
        <f t="shared" si="131"/>
        <v>100</v>
      </c>
      <c r="O858" s="8">
        <f t="shared" si="132"/>
        <v>0</v>
      </c>
      <c r="P858" s="8">
        <f t="shared" si="133"/>
        <v>83.5</v>
      </c>
      <c r="Q858" s="9">
        <f t="shared" si="134"/>
        <v>65.025000000000006</v>
      </c>
      <c r="R858" s="9">
        <f t="shared" si="135"/>
        <v>50.875</v>
      </c>
      <c r="S858" s="9">
        <f t="shared" si="136"/>
        <v>60.075000000000003</v>
      </c>
      <c r="T858" s="9">
        <f t="shared" si="137"/>
        <v>58.375</v>
      </c>
      <c r="U858" s="8">
        <f t="shared" si="138"/>
        <v>58.658333333333339</v>
      </c>
      <c r="V858" s="8">
        <f t="shared" si="139"/>
        <v>58.587500000000006</v>
      </c>
    </row>
    <row r="859" spans="1:22" ht="13.5" x14ac:dyDescent="0.25">
      <c r="A859" s="3">
        <f>RSI!A859</f>
        <v>43252</v>
      </c>
      <c r="B859" s="2">
        <f>RSI!B859</f>
        <v>22.509</v>
      </c>
      <c r="C859" s="2">
        <f>RSI!I859</f>
        <v>17.254951915835775</v>
      </c>
      <c r="D859" s="2">
        <f>MACD!E859</f>
        <v>5.6764340069456409E-2</v>
      </c>
      <c r="E859" s="2">
        <f>MACD!F859</f>
        <v>0.53898723779696434</v>
      </c>
      <c r="F859" s="2">
        <f>'Moving Avg'!D859</f>
        <v>22.509</v>
      </c>
      <c r="G859" s="2">
        <f>'Moving Avg'!F859</f>
        <v>22.78125</v>
      </c>
      <c r="H859" s="2">
        <f>'Moving Avg'!G859</f>
        <v>24.337560000000011</v>
      </c>
      <c r="I859" s="2">
        <f>'Moving Avg'!H859</f>
        <v>26.898375000000065</v>
      </c>
      <c r="J859" s="6" t="str">
        <f>OBV!F859</f>
        <v>NEUTRAL</v>
      </c>
      <c r="K859" s="6" t="str">
        <f>OBV!G859</f>
        <v>NEUTRAL</v>
      </c>
      <c r="L859" s="6" t="str">
        <f>OBV!H859</f>
        <v>NEUTRAL</v>
      </c>
      <c r="M859" s="8">
        <f t="shared" si="130"/>
        <v>50</v>
      </c>
      <c r="N859" s="8">
        <f t="shared" si="131"/>
        <v>100</v>
      </c>
      <c r="O859" s="8">
        <f t="shared" si="132"/>
        <v>0</v>
      </c>
      <c r="P859" s="8">
        <f t="shared" si="133"/>
        <v>33</v>
      </c>
      <c r="Q859" s="9">
        <f t="shared" si="134"/>
        <v>57.45</v>
      </c>
      <c r="R859" s="9">
        <f t="shared" si="135"/>
        <v>38.25</v>
      </c>
      <c r="S859" s="9">
        <f t="shared" si="136"/>
        <v>37.35</v>
      </c>
      <c r="T859" s="9">
        <f t="shared" si="137"/>
        <v>45.75</v>
      </c>
      <c r="U859" s="8">
        <f t="shared" si="138"/>
        <v>44.35</v>
      </c>
      <c r="V859" s="8">
        <f t="shared" si="139"/>
        <v>44.7</v>
      </c>
    </row>
    <row r="860" spans="1:22" ht="13.5" x14ac:dyDescent="0.25">
      <c r="A860" s="3">
        <f>RSI!A860</f>
        <v>43255</v>
      </c>
      <c r="B860" s="2">
        <f>RSI!B860</f>
        <v>22.509</v>
      </c>
      <c r="C860" s="2">
        <f>RSI!I860</f>
        <v>17.254951915835775</v>
      </c>
      <c r="D860" s="2">
        <f>MACD!E860</f>
        <v>-2.7658156700962166E-2</v>
      </c>
      <c r="E860" s="2">
        <f>MACD!F860</f>
        <v>0.42565815889737907</v>
      </c>
      <c r="F860" s="2">
        <f>'Moving Avg'!D860</f>
        <v>22.509</v>
      </c>
      <c r="G860" s="2">
        <f>'Moving Avg'!F860</f>
        <v>22.66095</v>
      </c>
      <c r="H860" s="2">
        <f>'Moving Avg'!G860</f>
        <v>24.294600000000013</v>
      </c>
      <c r="I860" s="2">
        <f>'Moving Avg'!H860</f>
        <v>26.874545000000062</v>
      </c>
      <c r="J860" s="6" t="str">
        <f>OBV!F860</f>
        <v>NEUTRAL</v>
      </c>
      <c r="K860" s="6" t="str">
        <f>OBV!G860</f>
        <v>NEUTRAL</v>
      </c>
      <c r="L860" s="6" t="str">
        <f>OBV!H860</f>
        <v>NEUTRAL</v>
      </c>
      <c r="M860" s="8">
        <f t="shared" si="130"/>
        <v>50</v>
      </c>
      <c r="N860" s="8">
        <f t="shared" si="131"/>
        <v>100</v>
      </c>
      <c r="O860" s="8">
        <f t="shared" si="132"/>
        <v>0</v>
      </c>
      <c r="P860" s="8">
        <f t="shared" si="133"/>
        <v>33</v>
      </c>
      <c r="Q860" s="9">
        <f t="shared" si="134"/>
        <v>57.45</v>
      </c>
      <c r="R860" s="9">
        <f t="shared" si="135"/>
        <v>38.25</v>
      </c>
      <c r="S860" s="9">
        <f t="shared" si="136"/>
        <v>37.35</v>
      </c>
      <c r="T860" s="9">
        <f t="shared" si="137"/>
        <v>45.75</v>
      </c>
      <c r="U860" s="8">
        <f t="shared" si="138"/>
        <v>44.35</v>
      </c>
      <c r="V860" s="8">
        <f t="shared" si="139"/>
        <v>44.7</v>
      </c>
    </row>
    <row r="861" spans="1:22" ht="13.5" x14ac:dyDescent="0.25">
      <c r="A861" s="3">
        <f>RSI!A861</f>
        <v>43256</v>
      </c>
      <c r="B861" s="2">
        <f>RSI!B861</f>
        <v>22.509</v>
      </c>
      <c r="C861" s="2">
        <f>RSI!I861</f>
        <v>17.254951915835775</v>
      </c>
      <c r="D861" s="2">
        <f>MACD!E861</f>
        <v>-9.4762299108545278E-2</v>
      </c>
      <c r="E861" s="2">
        <f>MACD!F861</f>
        <v>0.3215740672961942</v>
      </c>
      <c r="F861" s="2">
        <f>'Moving Avg'!D861</f>
        <v>22.509</v>
      </c>
      <c r="G861" s="2">
        <f>'Moving Avg'!F861</f>
        <v>22.540650000000003</v>
      </c>
      <c r="H861" s="2">
        <f>'Moving Avg'!G861</f>
        <v>24.251640000000016</v>
      </c>
      <c r="I861" s="2">
        <f>'Moving Avg'!H861</f>
        <v>26.850715000000058</v>
      </c>
      <c r="J861" s="6" t="str">
        <f>OBV!F861</f>
        <v>NEUTRAL</v>
      </c>
      <c r="K861" s="6" t="str">
        <f>OBV!G861</f>
        <v>NEUTRAL</v>
      </c>
      <c r="L861" s="6" t="str">
        <f>OBV!H861</f>
        <v>NEUTRAL</v>
      </c>
      <c r="M861" s="8">
        <f t="shared" si="130"/>
        <v>50</v>
      </c>
      <c r="N861" s="8">
        <f t="shared" si="131"/>
        <v>100</v>
      </c>
      <c r="O861" s="8">
        <f t="shared" si="132"/>
        <v>0</v>
      </c>
      <c r="P861" s="8">
        <f t="shared" si="133"/>
        <v>33</v>
      </c>
      <c r="Q861" s="9">
        <f t="shared" si="134"/>
        <v>57.45</v>
      </c>
      <c r="R861" s="9">
        <f t="shared" si="135"/>
        <v>38.25</v>
      </c>
      <c r="S861" s="9">
        <f t="shared" si="136"/>
        <v>37.35</v>
      </c>
      <c r="T861" s="9">
        <f t="shared" si="137"/>
        <v>45.75</v>
      </c>
      <c r="U861" s="8">
        <f t="shared" si="138"/>
        <v>44.35</v>
      </c>
      <c r="V861" s="8">
        <f t="shared" si="139"/>
        <v>44.7</v>
      </c>
    </row>
    <row r="862" spans="1:22" ht="13.5" x14ac:dyDescent="0.25">
      <c r="A862" s="3">
        <f>RSI!A862</f>
        <v>43257</v>
      </c>
      <c r="B862" s="2">
        <f>RSI!B862</f>
        <v>22.509</v>
      </c>
      <c r="C862" s="2">
        <f>RSI!I862</f>
        <v>17.254951915835775</v>
      </c>
      <c r="D862" s="2">
        <f>MACD!E862</f>
        <v>-0.14753321069159497</v>
      </c>
      <c r="E862" s="2">
        <f>MACD!F862</f>
        <v>0.22775261169863636</v>
      </c>
      <c r="F862" s="2">
        <f>'Moving Avg'!D862</f>
        <v>22.509</v>
      </c>
      <c r="G862" s="2">
        <f>'Moving Avg'!F862</f>
        <v>22.476200000000002</v>
      </c>
      <c r="H862" s="2">
        <f>'Moving Avg'!G862</f>
        <v>24.208680000000019</v>
      </c>
      <c r="I862" s="2">
        <f>'Moving Avg'!H862</f>
        <v>26.826885000000061</v>
      </c>
      <c r="J862" s="6" t="str">
        <f>OBV!F862</f>
        <v>NEUTRAL</v>
      </c>
      <c r="K862" s="6" t="str">
        <f>OBV!G862</f>
        <v>NEUTRAL</v>
      </c>
      <c r="L862" s="6" t="str">
        <f>OBV!H862</f>
        <v>NEUTRAL</v>
      </c>
      <c r="M862" s="8">
        <f t="shared" si="130"/>
        <v>50</v>
      </c>
      <c r="N862" s="8">
        <f t="shared" si="131"/>
        <v>100</v>
      </c>
      <c r="O862" s="8">
        <f t="shared" si="132"/>
        <v>0</v>
      </c>
      <c r="P862" s="8">
        <f t="shared" si="133"/>
        <v>33</v>
      </c>
      <c r="Q862" s="9">
        <f t="shared" si="134"/>
        <v>57.45</v>
      </c>
      <c r="R862" s="9">
        <f t="shared" si="135"/>
        <v>38.25</v>
      </c>
      <c r="S862" s="9">
        <f t="shared" si="136"/>
        <v>37.35</v>
      </c>
      <c r="T862" s="9">
        <f t="shared" si="137"/>
        <v>45.75</v>
      </c>
      <c r="U862" s="8">
        <f t="shared" si="138"/>
        <v>44.35</v>
      </c>
      <c r="V862" s="8">
        <f t="shared" si="139"/>
        <v>44.7</v>
      </c>
    </row>
    <row r="863" spans="1:22" ht="13.5" x14ac:dyDescent="0.25">
      <c r="A863" s="3">
        <f>RSI!A863</f>
        <v>43258</v>
      </c>
      <c r="B863" s="2">
        <f>RSI!B863</f>
        <v>22.509</v>
      </c>
      <c r="C863" s="2">
        <f>RSI!I863</f>
        <v>17.254951915835775</v>
      </c>
      <c r="D863" s="2">
        <f>MACD!E863</f>
        <v>-0.18847300511487575</v>
      </c>
      <c r="E863" s="2">
        <f>MACD!F863</f>
        <v>0.14450748833593396</v>
      </c>
      <c r="F863" s="2">
        <f>'Moving Avg'!D863</f>
        <v>22.509</v>
      </c>
      <c r="G863" s="2">
        <f>'Moving Avg'!F863</f>
        <v>22.447400000000002</v>
      </c>
      <c r="H863" s="2">
        <f>'Moving Avg'!G863</f>
        <v>24.165720000000015</v>
      </c>
      <c r="I863" s="2">
        <f>'Moving Avg'!H863</f>
        <v>26.803055000000057</v>
      </c>
      <c r="J863" s="6" t="str">
        <f>OBV!F863</f>
        <v>NEUTRAL</v>
      </c>
      <c r="K863" s="6" t="str">
        <f>OBV!G863</f>
        <v>NEUTRAL</v>
      </c>
      <c r="L863" s="6" t="str">
        <f>OBV!H863</f>
        <v>NEUTRAL</v>
      </c>
      <c r="M863" s="8">
        <f t="shared" si="130"/>
        <v>50</v>
      </c>
      <c r="N863" s="8">
        <f t="shared" si="131"/>
        <v>100</v>
      </c>
      <c r="O863" s="8">
        <f t="shared" si="132"/>
        <v>0</v>
      </c>
      <c r="P863" s="8">
        <f t="shared" si="133"/>
        <v>33</v>
      </c>
      <c r="Q863" s="9">
        <f t="shared" si="134"/>
        <v>57.45</v>
      </c>
      <c r="R863" s="9">
        <f t="shared" si="135"/>
        <v>38.25</v>
      </c>
      <c r="S863" s="9">
        <f t="shared" si="136"/>
        <v>37.35</v>
      </c>
      <c r="T863" s="9">
        <f t="shared" si="137"/>
        <v>45.75</v>
      </c>
      <c r="U863" s="8">
        <f t="shared" si="138"/>
        <v>44.35</v>
      </c>
      <c r="V863" s="8">
        <f t="shared" si="139"/>
        <v>44.7</v>
      </c>
    </row>
    <row r="864" spans="1:22" ht="13.5" x14ac:dyDescent="0.25">
      <c r="A864" s="3">
        <f>RSI!A864</f>
        <v>43259</v>
      </c>
      <c r="B864" s="2">
        <f>RSI!B864</f>
        <v>22.509</v>
      </c>
      <c r="C864" s="2">
        <f>RSI!I864</f>
        <v>17.254951915835775</v>
      </c>
      <c r="D864" s="2">
        <f>MACD!E864</f>
        <v>-0.21967685538821868</v>
      </c>
      <c r="E864" s="2">
        <f>MACD!F864</f>
        <v>7.1670619591103435E-2</v>
      </c>
      <c r="F864" s="2">
        <f>'Moving Avg'!D864</f>
        <v>22.509</v>
      </c>
      <c r="G864" s="2">
        <f>'Moving Avg'!F864</f>
        <v>22.453000000000003</v>
      </c>
      <c r="H864" s="2">
        <f>'Moving Avg'!G864</f>
        <v>24.122760000000014</v>
      </c>
      <c r="I864" s="2">
        <f>'Moving Avg'!H864</f>
        <v>26.775150000000057</v>
      </c>
      <c r="J864" s="6" t="str">
        <f>OBV!F864</f>
        <v>NEUTRAL</v>
      </c>
      <c r="K864" s="6" t="str">
        <f>OBV!G864</f>
        <v>NEUTRAL</v>
      </c>
      <c r="L864" s="6" t="str">
        <f>OBV!H864</f>
        <v>NEUTRAL</v>
      </c>
      <c r="M864" s="8">
        <f t="shared" si="130"/>
        <v>50</v>
      </c>
      <c r="N864" s="8">
        <f t="shared" si="131"/>
        <v>100</v>
      </c>
      <c r="O864" s="8">
        <f t="shared" si="132"/>
        <v>0</v>
      </c>
      <c r="P864" s="8">
        <f t="shared" si="133"/>
        <v>33</v>
      </c>
      <c r="Q864" s="9">
        <f t="shared" si="134"/>
        <v>57.45</v>
      </c>
      <c r="R864" s="9">
        <f t="shared" si="135"/>
        <v>38.25</v>
      </c>
      <c r="S864" s="9">
        <f t="shared" si="136"/>
        <v>37.35</v>
      </c>
      <c r="T864" s="9">
        <f t="shared" si="137"/>
        <v>45.75</v>
      </c>
      <c r="U864" s="8">
        <f t="shared" si="138"/>
        <v>44.35</v>
      </c>
      <c r="V864" s="8">
        <f t="shared" si="139"/>
        <v>44.7</v>
      </c>
    </row>
    <row r="865" spans="1:22" ht="13.5" x14ac:dyDescent="0.25">
      <c r="A865" s="3">
        <f>RSI!A865</f>
        <v>43262</v>
      </c>
      <c r="B865" s="2">
        <f>RSI!B865</f>
        <v>22.509</v>
      </c>
      <c r="C865" s="2">
        <f>RSI!I865</f>
        <v>17.254951915835775</v>
      </c>
      <c r="D865" s="2">
        <f>MACD!E865</f>
        <v>-0.22566646052672823</v>
      </c>
      <c r="E865" s="2">
        <f>MACD!F865</f>
        <v>1.2203203567537103E-2</v>
      </c>
      <c r="F865" s="2">
        <f>'Moving Avg'!D865</f>
        <v>22.509</v>
      </c>
      <c r="G865" s="2">
        <f>'Moving Avg'!F865</f>
        <v>22.458600000000004</v>
      </c>
      <c r="H865" s="2">
        <f>'Moving Avg'!G865</f>
        <v>24.079800000000013</v>
      </c>
      <c r="I865" s="2">
        <f>'Moving Avg'!H865</f>
        <v>26.747245000000056</v>
      </c>
      <c r="J865" s="6" t="str">
        <f>OBV!F865</f>
        <v>NEUTRAL</v>
      </c>
      <c r="K865" s="6" t="str">
        <f>OBV!G865</f>
        <v>NEUTRAL</v>
      </c>
      <c r="L865" s="6" t="str">
        <f>OBV!H865</f>
        <v>NEUTRAL</v>
      </c>
      <c r="M865" s="8">
        <f t="shared" si="130"/>
        <v>50</v>
      </c>
      <c r="N865" s="8">
        <f t="shared" si="131"/>
        <v>100</v>
      </c>
      <c r="O865" s="8">
        <f t="shared" si="132"/>
        <v>0</v>
      </c>
      <c r="P865" s="8">
        <f t="shared" si="133"/>
        <v>33</v>
      </c>
      <c r="Q865" s="9">
        <f t="shared" si="134"/>
        <v>57.45</v>
      </c>
      <c r="R865" s="9">
        <f t="shared" si="135"/>
        <v>38.25</v>
      </c>
      <c r="S865" s="9">
        <f t="shared" si="136"/>
        <v>37.35</v>
      </c>
      <c r="T865" s="9">
        <f t="shared" si="137"/>
        <v>45.75</v>
      </c>
      <c r="U865" s="8">
        <f t="shared" si="138"/>
        <v>44.35</v>
      </c>
      <c r="V865" s="8">
        <f t="shared" si="139"/>
        <v>44.7</v>
      </c>
    </row>
    <row r="866" spans="1:22" ht="13.5" x14ac:dyDescent="0.25">
      <c r="A866" s="3">
        <f>RSI!A866</f>
        <v>43263</v>
      </c>
      <c r="B866" s="2">
        <f>RSI!B866</f>
        <v>22.509</v>
      </c>
      <c r="C866" s="2">
        <f>RSI!I866</f>
        <v>17.254951915835775</v>
      </c>
      <c r="D866" s="2">
        <f>MACD!E866</f>
        <v>-0.22778747354947271</v>
      </c>
      <c r="E866" s="2">
        <f>MACD!F866</f>
        <v>-3.579493185586486E-2</v>
      </c>
      <c r="F866" s="2">
        <f>'Moving Avg'!D866</f>
        <v>22.509</v>
      </c>
      <c r="G866" s="2">
        <f>'Moving Avg'!F866</f>
        <v>22.464200000000005</v>
      </c>
      <c r="H866" s="2">
        <f>'Moving Avg'!G866</f>
        <v>24.036840000000012</v>
      </c>
      <c r="I866" s="2">
        <f>'Moving Avg'!H866</f>
        <v>26.715145000000057</v>
      </c>
      <c r="J866" s="6" t="str">
        <f>OBV!F866</f>
        <v>NEUTRAL</v>
      </c>
      <c r="K866" s="6" t="str">
        <f>OBV!G866</f>
        <v>NEUTRAL</v>
      </c>
      <c r="L866" s="6" t="str">
        <f>OBV!H866</f>
        <v>NEUTRAL</v>
      </c>
      <c r="M866" s="8">
        <f t="shared" si="130"/>
        <v>50</v>
      </c>
      <c r="N866" s="8">
        <f t="shared" si="131"/>
        <v>100</v>
      </c>
      <c r="O866" s="8">
        <f t="shared" si="132"/>
        <v>0</v>
      </c>
      <c r="P866" s="8">
        <f t="shared" si="133"/>
        <v>33</v>
      </c>
      <c r="Q866" s="9">
        <f t="shared" si="134"/>
        <v>57.45</v>
      </c>
      <c r="R866" s="9">
        <f t="shared" si="135"/>
        <v>38.25</v>
      </c>
      <c r="S866" s="9">
        <f t="shared" si="136"/>
        <v>37.35</v>
      </c>
      <c r="T866" s="9">
        <f t="shared" si="137"/>
        <v>45.75</v>
      </c>
      <c r="U866" s="8">
        <f t="shared" si="138"/>
        <v>44.35</v>
      </c>
      <c r="V866" s="8">
        <f t="shared" si="139"/>
        <v>44.7</v>
      </c>
    </row>
    <row r="867" spans="1:22" ht="13.5" x14ac:dyDescent="0.25">
      <c r="A867" s="3">
        <f>RSI!A867</f>
        <v>43264</v>
      </c>
      <c r="B867" s="2">
        <f>RSI!B867</f>
        <v>22.509</v>
      </c>
      <c r="C867" s="2">
        <f>RSI!I867</f>
        <v>17.254951915835775</v>
      </c>
      <c r="D867" s="2">
        <f>MACD!E867</f>
        <v>-0.22685336724479299</v>
      </c>
      <c r="E867" s="2">
        <f>MACD!F867</f>
        <v>-7.4006618933650486E-2</v>
      </c>
      <c r="F867" s="2">
        <f>'Moving Avg'!D867</f>
        <v>22.509</v>
      </c>
      <c r="G867" s="2">
        <f>'Moving Avg'!F867</f>
        <v>22.469800000000006</v>
      </c>
      <c r="H867" s="2">
        <f>'Moving Avg'!G867</f>
        <v>23.993880000000011</v>
      </c>
      <c r="I867" s="2">
        <f>'Moving Avg'!H867</f>
        <v>26.683045000000057</v>
      </c>
      <c r="J867" s="6" t="str">
        <f>OBV!F867</f>
        <v>NEUTRAL</v>
      </c>
      <c r="K867" s="6" t="str">
        <f>OBV!G867</f>
        <v>NEUTRAL</v>
      </c>
      <c r="L867" s="6" t="str">
        <f>OBV!H867</f>
        <v>NEUTRAL</v>
      </c>
      <c r="M867" s="8">
        <f t="shared" si="130"/>
        <v>50</v>
      </c>
      <c r="N867" s="8">
        <f t="shared" si="131"/>
        <v>100</v>
      </c>
      <c r="O867" s="8">
        <f t="shared" si="132"/>
        <v>0</v>
      </c>
      <c r="P867" s="8">
        <f t="shared" si="133"/>
        <v>33</v>
      </c>
      <c r="Q867" s="9">
        <f t="shared" si="134"/>
        <v>57.45</v>
      </c>
      <c r="R867" s="9">
        <f t="shared" si="135"/>
        <v>38.25</v>
      </c>
      <c r="S867" s="9">
        <f t="shared" si="136"/>
        <v>37.35</v>
      </c>
      <c r="T867" s="9">
        <f t="shared" si="137"/>
        <v>45.75</v>
      </c>
      <c r="U867" s="8">
        <f t="shared" si="138"/>
        <v>44.35</v>
      </c>
      <c r="V867" s="8">
        <f t="shared" si="139"/>
        <v>44.7</v>
      </c>
    </row>
    <row r="868" spans="1:22" ht="13.5" x14ac:dyDescent="0.25">
      <c r="A868" s="3">
        <f>RSI!A868</f>
        <v>43265</v>
      </c>
      <c r="B868" s="2">
        <f>RSI!B868</f>
        <v>22.509</v>
      </c>
      <c r="C868" s="2">
        <f>RSI!I868</f>
        <v>17.254951915835775</v>
      </c>
      <c r="D868" s="2">
        <f>MACD!E868</f>
        <v>-0.22353629401753849</v>
      </c>
      <c r="E868" s="2">
        <f>MACD!F868</f>
        <v>-0.10391255395042809</v>
      </c>
      <c r="F868" s="2">
        <f>'Moving Avg'!D868</f>
        <v>22.509</v>
      </c>
      <c r="G868" s="2">
        <f>'Moving Avg'!F868</f>
        <v>22.475400000000008</v>
      </c>
      <c r="H868" s="2">
        <f>'Moving Avg'!G868</f>
        <v>23.930640000000011</v>
      </c>
      <c r="I868" s="2">
        <f>'Moving Avg'!H868</f>
        <v>26.650945000000057</v>
      </c>
      <c r="J868" s="6" t="str">
        <f>OBV!F868</f>
        <v>NEUTRAL</v>
      </c>
      <c r="K868" s="6" t="str">
        <f>OBV!G868</f>
        <v>NEUTRAL</v>
      </c>
      <c r="L868" s="6" t="str">
        <f>OBV!H868</f>
        <v>NEUTRAL</v>
      </c>
      <c r="M868" s="8">
        <f t="shared" si="130"/>
        <v>50</v>
      </c>
      <c r="N868" s="8">
        <f t="shared" si="131"/>
        <v>100</v>
      </c>
      <c r="O868" s="8">
        <f t="shared" si="132"/>
        <v>0</v>
      </c>
      <c r="P868" s="8">
        <f t="shared" si="133"/>
        <v>33</v>
      </c>
      <c r="Q868" s="9">
        <f t="shared" si="134"/>
        <v>57.45</v>
      </c>
      <c r="R868" s="9">
        <f t="shared" si="135"/>
        <v>38.25</v>
      </c>
      <c r="S868" s="9">
        <f t="shared" si="136"/>
        <v>37.35</v>
      </c>
      <c r="T868" s="9">
        <f t="shared" si="137"/>
        <v>45.75</v>
      </c>
      <c r="U868" s="8">
        <f t="shared" si="138"/>
        <v>44.35</v>
      </c>
      <c r="V868" s="8">
        <f t="shared" si="139"/>
        <v>44.7</v>
      </c>
    </row>
    <row r="869" spans="1:22" ht="13.5" x14ac:dyDescent="0.25">
      <c r="A869" s="3">
        <f>RSI!A869</f>
        <v>43269</v>
      </c>
      <c r="B869" s="2">
        <f>RSI!B869</f>
        <v>22.509</v>
      </c>
      <c r="C869" s="2">
        <f>RSI!I869</f>
        <v>17.254951915835775</v>
      </c>
      <c r="D869" s="2">
        <f>MACD!E869</f>
        <v>-0.21839002531792318</v>
      </c>
      <c r="E869" s="2">
        <f>MACD!F869</f>
        <v>-0.12680804822392711</v>
      </c>
      <c r="F869" s="2">
        <f>'Moving Avg'!D869</f>
        <v>22.509</v>
      </c>
      <c r="G869" s="2">
        <f>'Moving Avg'!F869</f>
        <v>22.481000000000009</v>
      </c>
      <c r="H869" s="2">
        <f>'Moving Avg'!G869</f>
        <v>23.867400000000011</v>
      </c>
      <c r="I869" s="2">
        <f>'Moving Avg'!H869</f>
        <v>26.618845000000057</v>
      </c>
      <c r="J869" s="6" t="str">
        <f>OBV!F869</f>
        <v>NEUTRAL</v>
      </c>
      <c r="K869" s="6" t="str">
        <f>OBV!G869</f>
        <v>NEUTRAL</v>
      </c>
      <c r="L869" s="6" t="str">
        <f>OBV!H869</f>
        <v>NEUTRAL</v>
      </c>
      <c r="M869" s="8">
        <f t="shared" si="130"/>
        <v>50</v>
      </c>
      <c r="N869" s="8">
        <f t="shared" si="131"/>
        <v>100</v>
      </c>
      <c r="O869" s="8">
        <f t="shared" si="132"/>
        <v>0</v>
      </c>
      <c r="P869" s="8">
        <f t="shared" si="133"/>
        <v>33</v>
      </c>
      <c r="Q869" s="9">
        <f t="shared" si="134"/>
        <v>57.45</v>
      </c>
      <c r="R869" s="9">
        <f t="shared" si="135"/>
        <v>38.25</v>
      </c>
      <c r="S869" s="9">
        <f t="shared" si="136"/>
        <v>37.35</v>
      </c>
      <c r="T869" s="9">
        <f t="shared" si="137"/>
        <v>45.75</v>
      </c>
      <c r="U869" s="8">
        <f t="shared" si="138"/>
        <v>44.35</v>
      </c>
      <c r="V869" s="8">
        <f t="shared" si="139"/>
        <v>44.7</v>
      </c>
    </row>
    <row r="870" spans="1:22" ht="13.5" x14ac:dyDescent="0.25">
      <c r="A870" s="3">
        <f>RSI!A870</f>
        <v>43270</v>
      </c>
      <c r="B870" s="2">
        <f>RSI!B870</f>
        <v>22.509</v>
      </c>
      <c r="C870" s="2">
        <f>RSI!I870</f>
        <v>17.254951915835775</v>
      </c>
      <c r="D870" s="2">
        <f>MACD!E870</f>
        <v>-0.21186927319921267</v>
      </c>
      <c r="E870" s="2">
        <f>MACD!F870</f>
        <v>-0.14382029321898424</v>
      </c>
      <c r="F870" s="2">
        <f>'Moving Avg'!D870</f>
        <v>22.509</v>
      </c>
      <c r="G870" s="2">
        <f>'Moving Avg'!F870</f>
        <v>22.48660000000001</v>
      </c>
      <c r="H870" s="2">
        <f>'Moving Avg'!G870</f>
        <v>23.804160000000014</v>
      </c>
      <c r="I870" s="2">
        <f>'Moving Avg'!H870</f>
        <v>26.58674500000005</v>
      </c>
      <c r="J870" s="6" t="str">
        <f>OBV!F870</f>
        <v>NEUTRAL</v>
      </c>
      <c r="K870" s="6" t="str">
        <f>OBV!G870</f>
        <v>NEUTRAL</v>
      </c>
      <c r="L870" s="6" t="str">
        <f>OBV!H870</f>
        <v>NEUTRAL</v>
      </c>
      <c r="M870" s="8">
        <f t="shared" si="130"/>
        <v>50</v>
      </c>
      <c r="N870" s="8">
        <f t="shared" si="131"/>
        <v>100</v>
      </c>
      <c r="O870" s="8">
        <f t="shared" si="132"/>
        <v>0</v>
      </c>
      <c r="P870" s="8">
        <f t="shared" si="133"/>
        <v>33</v>
      </c>
      <c r="Q870" s="9">
        <f t="shared" si="134"/>
        <v>57.45</v>
      </c>
      <c r="R870" s="9">
        <f t="shared" si="135"/>
        <v>38.25</v>
      </c>
      <c r="S870" s="9">
        <f t="shared" si="136"/>
        <v>37.35</v>
      </c>
      <c r="T870" s="9">
        <f t="shared" si="137"/>
        <v>45.75</v>
      </c>
      <c r="U870" s="8">
        <f t="shared" si="138"/>
        <v>44.35</v>
      </c>
      <c r="V870" s="8">
        <f t="shared" si="139"/>
        <v>44.7</v>
      </c>
    </row>
    <row r="871" spans="1:22" ht="13.5" x14ac:dyDescent="0.25">
      <c r="A871" s="3">
        <f>RSI!A871</f>
        <v>43271</v>
      </c>
      <c r="B871" s="2">
        <f>RSI!B871</f>
        <v>22.509</v>
      </c>
      <c r="C871" s="2">
        <f>RSI!I871</f>
        <v>17.254951915835775</v>
      </c>
      <c r="D871" s="2">
        <f>MACD!E871</f>
        <v>-0.20434595717231474</v>
      </c>
      <c r="E871" s="2">
        <f>MACD!F871</f>
        <v>-0.15592542600965034</v>
      </c>
      <c r="F871" s="2">
        <f>'Moving Avg'!D871</f>
        <v>22.509</v>
      </c>
      <c r="G871" s="2">
        <f>'Moving Avg'!F871</f>
        <v>22.492200000000011</v>
      </c>
      <c r="H871" s="2">
        <f>'Moving Avg'!G871</f>
        <v>23.740920000000013</v>
      </c>
      <c r="I871" s="2">
        <f>'Moving Avg'!H871</f>
        <v>26.554645000000047</v>
      </c>
      <c r="J871" s="6" t="str">
        <f>OBV!F871</f>
        <v>NEUTRAL</v>
      </c>
      <c r="K871" s="6" t="str">
        <f>OBV!G871</f>
        <v>NEUTRAL</v>
      </c>
      <c r="L871" s="6" t="str">
        <f>OBV!H871</f>
        <v>NEUTRAL</v>
      </c>
      <c r="M871" s="8">
        <f t="shared" si="130"/>
        <v>50</v>
      </c>
      <c r="N871" s="8">
        <f t="shared" si="131"/>
        <v>100</v>
      </c>
      <c r="O871" s="8">
        <f t="shared" si="132"/>
        <v>0</v>
      </c>
      <c r="P871" s="8">
        <f t="shared" si="133"/>
        <v>33</v>
      </c>
      <c r="Q871" s="9">
        <f t="shared" si="134"/>
        <v>57.45</v>
      </c>
      <c r="R871" s="9">
        <f t="shared" si="135"/>
        <v>38.25</v>
      </c>
      <c r="S871" s="9">
        <f t="shared" si="136"/>
        <v>37.35</v>
      </c>
      <c r="T871" s="9">
        <f t="shared" si="137"/>
        <v>45.75</v>
      </c>
      <c r="U871" s="8">
        <f t="shared" si="138"/>
        <v>44.35</v>
      </c>
      <c r="V871" s="8">
        <f t="shared" si="139"/>
        <v>44.7</v>
      </c>
    </row>
    <row r="872" spans="1:22" ht="13.5" x14ac:dyDescent="0.25">
      <c r="A872" s="3">
        <f>RSI!A872</f>
        <v>43272</v>
      </c>
      <c r="B872" s="2">
        <f>RSI!B872</f>
        <v>22.509</v>
      </c>
      <c r="C872" s="2">
        <f>RSI!I872</f>
        <v>17.254951915835775</v>
      </c>
      <c r="D872" s="2">
        <f>MACD!E872</f>
        <v>-0.19612289239713832</v>
      </c>
      <c r="E872" s="2">
        <f>MACD!F872</f>
        <v>-0.16396491928714796</v>
      </c>
      <c r="F872" s="2">
        <f>'Moving Avg'!D872</f>
        <v>22.509</v>
      </c>
      <c r="G872" s="2">
        <f>'Moving Avg'!F872</f>
        <v>22.497800000000009</v>
      </c>
      <c r="H872" s="2">
        <f>'Moving Avg'!G872</f>
        <v>23.677680000000013</v>
      </c>
      <c r="I872" s="2">
        <f>'Moving Avg'!H872</f>
        <v>26.52254500000004</v>
      </c>
      <c r="J872" s="6" t="str">
        <f>OBV!F872</f>
        <v>NEUTRAL</v>
      </c>
      <c r="K872" s="6" t="str">
        <f>OBV!G872</f>
        <v>NEUTRAL</v>
      </c>
      <c r="L872" s="6" t="str">
        <f>OBV!H872</f>
        <v>NEUTRAL</v>
      </c>
      <c r="M872" s="8">
        <f t="shared" si="130"/>
        <v>50</v>
      </c>
      <c r="N872" s="8">
        <f t="shared" si="131"/>
        <v>100</v>
      </c>
      <c r="O872" s="8">
        <f t="shared" si="132"/>
        <v>0</v>
      </c>
      <c r="P872" s="8">
        <f t="shared" si="133"/>
        <v>33</v>
      </c>
      <c r="Q872" s="9">
        <f t="shared" si="134"/>
        <v>57.45</v>
      </c>
      <c r="R872" s="9">
        <f t="shared" si="135"/>
        <v>38.25</v>
      </c>
      <c r="S872" s="9">
        <f t="shared" si="136"/>
        <v>37.35</v>
      </c>
      <c r="T872" s="9">
        <f t="shared" si="137"/>
        <v>45.75</v>
      </c>
      <c r="U872" s="8">
        <f t="shared" si="138"/>
        <v>44.35</v>
      </c>
      <c r="V872" s="8">
        <f t="shared" si="139"/>
        <v>44.7</v>
      </c>
    </row>
    <row r="873" spans="1:22" ht="13.5" x14ac:dyDescent="0.25">
      <c r="A873" s="3">
        <f>RSI!A873</f>
        <v>43273</v>
      </c>
      <c r="B873" s="2">
        <f>RSI!B873</f>
        <v>22.509</v>
      </c>
      <c r="C873" s="2">
        <f>RSI!I873</f>
        <v>17.254951915835775</v>
      </c>
      <c r="D873" s="2">
        <f>MACD!E873</f>
        <v>-0.18744530156305927</v>
      </c>
      <c r="E873" s="2">
        <f>MACD!F873</f>
        <v>-0.16866099574233023</v>
      </c>
      <c r="F873" s="2">
        <f>'Moving Avg'!D873</f>
        <v>22.509</v>
      </c>
      <c r="G873" s="2">
        <f>'Moving Avg'!F873</f>
        <v>22.50340000000001</v>
      </c>
      <c r="H873" s="2">
        <f>'Moving Avg'!G873</f>
        <v>23.614440000000013</v>
      </c>
      <c r="I873" s="2">
        <f>'Moving Avg'!H873</f>
        <v>26.490445000000037</v>
      </c>
      <c r="J873" s="6" t="str">
        <f>OBV!F873</f>
        <v>NEUTRAL</v>
      </c>
      <c r="K873" s="6" t="str">
        <f>OBV!G873</f>
        <v>NEUTRAL</v>
      </c>
      <c r="L873" s="6" t="str">
        <f>OBV!H873</f>
        <v>NEUTRAL</v>
      </c>
      <c r="M873" s="8">
        <f t="shared" si="130"/>
        <v>50</v>
      </c>
      <c r="N873" s="8">
        <f t="shared" si="131"/>
        <v>45</v>
      </c>
      <c r="O873" s="8">
        <f t="shared" si="132"/>
        <v>0</v>
      </c>
      <c r="P873" s="8">
        <f t="shared" si="133"/>
        <v>33</v>
      </c>
      <c r="Q873" s="9">
        <f t="shared" si="134"/>
        <v>38.200000000000003</v>
      </c>
      <c r="R873" s="9">
        <f t="shared" si="135"/>
        <v>27.25</v>
      </c>
      <c r="S873" s="9">
        <f t="shared" si="136"/>
        <v>29.1</v>
      </c>
      <c r="T873" s="9">
        <f t="shared" si="137"/>
        <v>32</v>
      </c>
      <c r="U873" s="8">
        <f t="shared" si="138"/>
        <v>31.516666666666669</v>
      </c>
      <c r="V873" s="8">
        <f t="shared" si="139"/>
        <v>31.637500000000003</v>
      </c>
    </row>
    <row r="874" spans="1:22" ht="13.5" x14ac:dyDescent="0.25">
      <c r="A874" s="3">
        <f>RSI!A874</f>
        <v>43276</v>
      </c>
      <c r="B874" s="2">
        <f>RSI!B874</f>
        <v>22.509</v>
      </c>
      <c r="C874" s="2">
        <f>RSI!I874</f>
        <v>17.254951915835775</v>
      </c>
      <c r="D874" s="2">
        <f>MACD!E874</f>
        <v>-0.17851049049290424</v>
      </c>
      <c r="E874" s="2">
        <f>MACD!F874</f>
        <v>-0.17063089469244505</v>
      </c>
      <c r="F874" s="2">
        <f>'Moving Avg'!D874</f>
        <v>22.509</v>
      </c>
      <c r="G874" s="2">
        <f>'Moving Avg'!F874</f>
        <v>22.509000000000007</v>
      </c>
      <c r="H874" s="2">
        <f>'Moving Avg'!G874</f>
        <v>23.551200000000012</v>
      </c>
      <c r="I874" s="2">
        <f>'Moving Avg'!H874</f>
        <v>26.45834500000003</v>
      </c>
      <c r="J874" s="6" t="str">
        <f>OBV!F874</f>
        <v>NEUTRAL</v>
      </c>
      <c r="K874" s="6" t="str">
        <f>OBV!G874</f>
        <v>NEUTRAL</v>
      </c>
      <c r="L874" s="6" t="str">
        <f>OBV!H874</f>
        <v>NEUTRAL</v>
      </c>
      <c r="M874" s="8">
        <f t="shared" si="130"/>
        <v>50</v>
      </c>
      <c r="N874" s="8">
        <f t="shared" si="131"/>
        <v>45</v>
      </c>
      <c r="O874" s="8">
        <f t="shared" si="132"/>
        <v>0</v>
      </c>
      <c r="P874" s="8">
        <f t="shared" si="133"/>
        <v>33</v>
      </c>
      <c r="Q874" s="9">
        <f t="shared" si="134"/>
        <v>38.200000000000003</v>
      </c>
      <c r="R874" s="9">
        <f t="shared" si="135"/>
        <v>27.25</v>
      </c>
      <c r="S874" s="9">
        <f t="shared" si="136"/>
        <v>29.1</v>
      </c>
      <c r="T874" s="9">
        <f t="shared" si="137"/>
        <v>32</v>
      </c>
      <c r="U874" s="8">
        <f t="shared" si="138"/>
        <v>31.516666666666669</v>
      </c>
      <c r="V874" s="8">
        <f t="shared" si="139"/>
        <v>31.637500000000003</v>
      </c>
    </row>
    <row r="875" spans="1:22" ht="13.5" x14ac:dyDescent="0.25">
      <c r="A875" s="3">
        <f>RSI!A875</f>
        <v>43277</v>
      </c>
      <c r="B875" s="2">
        <f>RSI!B875</f>
        <v>22.509</v>
      </c>
      <c r="C875" s="2">
        <f>RSI!I875</f>
        <v>17.254951915835775</v>
      </c>
      <c r="D875" s="2">
        <f>MACD!E875</f>
        <v>-0.16947597480554322</v>
      </c>
      <c r="E875" s="2">
        <f>MACD!F875</f>
        <v>-0.17039991071506469</v>
      </c>
      <c r="F875" s="2">
        <f>'Moving Avg'!D875</f>
        <v>22.509</v>
      </c>
      <c r="G875" s="2">
        <f>'Moving Avg'!F875</f>
        <v>22.509000000000007</v>
      </c>
      <c r="H875" s="2">
        <f>'Moving Avg'!G875</f>
        <v>23.487960000000012</v>
      </c>
      <c r="I875" s="2">
        <f>'Moving Avg'!H875</f>
        <v>26.42624500000003</v>
      </c>
      <c r="J875" s="6" t="str">
        <f>OBV!F875</f>
        <v>NEUTRAL</v>
      </c>
      <c r="K875" s="6" t="str">
        <f>OBV!G875</f>
        <v>NEUTRAL</v>
      </c>
      <c r="L875" s="6" t="str">
        <f>OBV!H875</f>
        <v>NEUTRAL</v>
      </c>
      <c r="M875" s="8">
        <f t="shared" si="130"/>
        <v>50</v>
      </c>
      <c r="N875" s="8">
        <f t="shared" si="131"/>
        <v>0</v>
      </c>
      <c r="O875" s="8">
        <f t="shared" si="132"/>
        <v>0</v>
      </c>
      <c r="P875" s="8">
        <f t="shared" si="133"/>
        <v>33</v>
      </c>
      <c r="Q875" s="9">
        <f t="shared" si="134"/>
        <v>22.45</v>
      </c>
      <c r="R875" s="9">
        <f t="shared" si="135"/>
        <v>18.25</v>
      </c>
      <c r="S875" s="9">
        <f t="shared" si="136"/>
        <v>22.35</v>
      </c>
      <c r="T875" s="9">
        <f t="shared" si="137"/>
        <v>20.75</v>
      </c>
      <c r="U875" s="8">
        <f t="shared" si="138"/>
        <v>21.016666666666669</v>
      </c>
      <c r="V875" s="8">
        <f t="shared" si="139"/>
        <v>20.950000000000003</v>
      </c>
    </row>
    <row r="876" spans="1:22" ht="13.5" x14ac:dyDescent="0.25">
      <c r="A876" s="3">
        <f>RSI!A876</f>
        <v>43278</v>
      </c>
      <c r="B876" s="2">
        <f>RSI!B876</f>
        <v>22.509</v>
      </c>
      <c r="C876" s="2">
        <f>RSI!I876</f>
        <v>17.254951915835775</v>
      </c>
      <c r="D876" s="2">
        <f>MACD!E876</f>
        <v>-0.16046630040883159</v>
      </c>
      <c r="E876" s="2">
        <f>MACD!F876</f>
        <v>-0.16841318865381807</v>
      </c>
      <c r="F876" s="2">
        <f>'Moving Avg'!D876</f>
        <v>22.509</v>
      </c>
      <c r="G876" s="2">
        <f>'Moving Avg'!F876</f>
        <v>22.509000000000007</v>
      </c>
      <c r="H876" s="2">
        <f>'Moving Avg'!G876</f>
        <v>23.424720000000011</v>
      </c>
      <c r="I876" s="2">
        <f>'Moving Avg'!H876</f>
        <v>26.394145000000027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  <c r="M876" s="8">
        <f t="shared" si="130"/>
        <v>50</v>
      </c>
      <c r="N876" s="8">
        <f t="shared" si="131"/>
        <v>0</v>
      </c>
      <c r="O876" s="8">
        <f t="shared" si="132"/>
        <v>0</v>
      </c>
      <c r="P876" s="8">
        <f t="shared" si="133"/>
        <v>16.5</v>
      </c>
      <c r="Q876" s="9">
        <f t="shared" si="134"/>
        <v>19.975000000000001</v>
      </c>
      <c r="R876" s="9">
        <f t="shared" si="135"/>
        <v>14.125</v>
      </c>
      <c r="S876" s="9">
        <f t="shared" si="136"/>
        <v>14.925000000000001</v>
      </c>
      <c r="T876" s="9">
        <f t="shared" si="137"/>
        <v>16.625</v>
      </c>
      <c r="U876" s="8">
        <f t="shared" si="138"/>
        <v>16.341666666666669</v>
      </c>
      <c r="V876" s="8">
        <f t="shared" si="139"/>
        <v>16.412500000000001</v>
      </c>
    </row>
    <row r="877" spans="1:22" ht="13.5" x14ac:dyDescent="0.25">
      <c r="A877" s="3">
        <f>RSI!A877</f>
        <v>43279</v>
      </c>
      <c r="B877" s="2">
        <f>RSI!B877</f>
        <v>22.337</v>
      </c>
      <c r="C877" s="2">
        <f>RSI!I877</f>
        <v>11.402346904953973</v>
      </c>
      <c r="D877" s="2">
        <f>MACD!E877</f>
        <v>-0.13883802217312891</v>
      </c>
      <c r="E877" s="2">
        <f>MACD!F877</f>
        <v>-0.16249815535768025</v>
      </c>
      <c r="F877" s="2">
        <f>'Moving Avg'!D877</f>
        <v>22.474600000000002</v>
      </c>
      <c r="G877" s="2">
        <f>'Moving Avg'!F877</f>
        <v>22.500400000000006</v>
      </c>
      <c r="H877" s="2">
        <f>'Moving Avg'!G877</f>
        <v>23.35804000000001</v>
      </c>
      <c r="I877" s="2">
        <f>'Moving Avg'!H877</f>
        <v>26.361185000000024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  <c r="M877" s="8">
        <f t="shared" si="130"/>
        <v>50</v>
      </c>
      <c r="N877" s="8">
        <f t="shared" si="131"/>
        <v>0</v>
      </c>
      <c r="O877" s="8">
        <f t="shared" si="132"/>
        <v>0</v>
      </c>
      <c r="P877" s="8">
        <f t="shared" si="133"/>
        <v>16.5</v>
      </c>
      <c r="Q877" s="9">
        <f t="shared" si="134"/>
        <v>19.975000000000001</v>
      </c>
      <c r="R877" s="9">
        <f t="shared" si="135"/>
        <v>14.125</v>
      </c>
      <c r="S877" s="9">
        <f t="shared" si="136"/>
        <v>14.925000000000001</v>
      </c>
      <c r="T877" s="9">
        <f t="shared" si="137"/>
        <v>16.625</v>
      </c>
      <c r="U877" s="8">
        <f t="shared" si="138"/>
        <v>16.341666666666669</v>
      </c>
      <c r="V877" s="8">
        <f t="shared" si="139"/>
        <v>16.412500000000001</v>
      </c>
    </row>
    <row r="878" spans="1:22" ht="13.5" x14ac:dyDescent="0.25">
      <c r="A878" s="3">
        <f>RSI!A878</f>
        <v>43280</v>
      </c>
      <c r="B878" s="2">
        <f>RSI!B878</f>
        <v>22.337</v>
      </c>
      <c r="C878" s="2">
        <f>RSI!I878</f>
        <v>11.402346904953973</v>
      </c>
      <c r="D878" s="2">
        <f>MACD!E878</f>
        <v>-0.11835047629417872</v>
      </c>
      <c r="E878" s="2">
        <f>MACD!F878</f>
        <v>-0.15366861954497996</v>
      </c>
      <c r="F878" s="2">
        <f>'Moving Avg'!D878</f>
        <v>22.440200000000001</v>
      </c>
      <c r="G878" s="2">
        <f>'Moving Avg'!F878</f>
        <v>22.491800000000005</v>
      </c>
      <c r="H878" s="2">
        <f>'Moving Avg'!G878</f>
        <v>23.306660000000011</v>
      </c>
      <c r="I878" s="2">
        <f>'Moving Avg'!H878</f>
        <v>26.328225000000025</v>
      </c>
      <c r="J878" s="6" t="str">
        <f>OBV!F878</f>
        <v>BEARISH</v>
      </c>
      <c r="K878" s="6" t="str">
        <f>OBV!G878</f>
        <v>NEUTRAL</v>
      </c>
      <c r="L878" s="6" t="str">
        <f>OBV!H878</f>
        <v>CONFIRMED BEARISH</v>
      </c>
      <c r="M878" s="8">
        <f t="shared" si="130"/>
        <v>50</v>
      </c>
      <c r="N878" s="8">
        <f t="shared" si="131"/>
        <v>0</v>
      </c>
      <c r="O878" s="8">
        <f t="shared" si="132"/>
        <v>0</v>
      </c>
      <c r="P878" s="8">
        <f t="shared" si="133"/>
        <v>16.5</v>
      </c>
      <c r="Q878" s="9">
        <f t="shared" si="134"/>
        <v>19.975000000000001</v>
      </c>
      <c r="R878" s="9">
        <f t="shared" si="135"/>
        <v>14.125</v>
      </c>
      <c r="S878" s="9">
        <f t="shared" si="136"/>
        <v>14.925000000000001</v>
      </c>
      <c r="T878" s="9">
        <f t="shared" si="137"/>
        <v>16.625</v>
      </c>
      <c r="U878" s="8">
        <f t="shared" si="138"/>
        <v>16.341666666666669</v>
      </c>
      <c r="V878" s="8">
        <f t="shared" si="139"/>
        <v>16.412500000000001</v>
      </c>
    </row>
    <row r="879" spans="1:22" ht="13.5" x14ac:dyDescent="0.25">
      <c r="A879" s="3">
        <f>RSI!A879</f>
        <v>43283</v>
      </c>
      <c r="B879" s="2">
        <f>RSI!B879</f>
        <v>22.337</v>
      </c>
      <c r="C879" s="2">
        <f>RSI!I879</f>
        <v>11.402346904953973</v>
      </c>
      <c r="D879" s="2">
        <f>MACD!E879</f>
        <v>-9.8990142898490063E-2</v>
      </c>
      <c r="E879" s="2">
        <f>MACD!F879</f>
        <v>-0.14273292421568198</v>
      </c>
      <c r="F879" s="2">
        <f>'Moving Avg'!D879</f>
        <v>22.405800000000003</v>
      </c>
      <c r="G879" s="2">
        <f>'Moving Avg'!F879</f>
        <v>22.483200000000004</v>
      </c>
      <c r="H879" s="2">
        <f>'Moving Avg'!G879</f>
        <v>23.239980000000006</v>
      </c>
      <c r="I879" s="2">
        <f>'Moving Avg'!H879</f>
        <v>26.295265000000022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  <c r="M879" s="8">
        <f t="shared" si="130"/>
        <v>50</v>
      </c>
      <c r="N879" s="8">
        <f t="shared" si="131"/>
        <v>0</v>
      </c>
      <c r="O879" s="8">
        <f t="shared" si="132"/>
        <v>0</v>
      </c>
      <c r="P879" s="8">
        <f t="shared" si="133"/>
        <v>16.5</v>
      </c>
      <c r="Q879" s="9">
        <f t="shared" si="134"/>
        <v>19.975000000000001</v>
      </c>
      <c r="R879" s="9">
        <f t="shared" si="135"/>
        <v>14.125</v>
      </c>
      <c r="S879" s="9">
        <f t="shared" si="136"/>
        <v>14.925000000000001</v>
      </c>
      <c r="T879" s="9">
        <f t="shared" si="137"/>
        <v>16.625</v>
      </c>
      <c r="U879" s="8">
        <f t="shared" si="138"/>
        <v>16.341666666666669</v>
      </c>
      <c r="V879" s="8">
        <f t="shared" si="139"/>
        <v>16.412500000000001</v>
      </c>
    </row>
    <row r="880" spans="1:22" ht="13.5" x14ac:dyDescent="0.25">
      <c r="A880" s="3">
        <f>RSI!A880</f>
        <v>43284</v>
      </c>
      <c r="B880" s="2">
        <f>RSI!B880</f>
        <v>22.337</v>
      </c>
      <c r="C880" s="2">
        <f>RSI!I880</f>
        <v>11.402346904953973</v>
      </c>
      <c r="D880" s="2">
        <f>MACD!E880</f>
        <v>-8.0733583766271266E-2</v>
      </c>
      <c r="E880" s="2">
        <f>MACD!F880</f>
        <v>-0.13033305612579985</v>
      </c>
      <c r="F880" s="2">
        <f>'Moving Avg'!D880</f>
        <v>22.371400000000001</v>
      </c>
      <c r="G880" s="2">
        <f>'Moving Avg'!F880</f>
        <v>22.474600000000002</v>
      </c>
      <c r="H880" s="2">
        <f>'Moving Avg'!G880</f>
        <v>23.173300000000005</v>
      </c>
      <c r="I880" s="2">
        <f>'Moving Avg'!H880</f>
        <v>26.262305000000019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  <c r="M880" s="8">
        <f t="shared" si="130"/>
        <v>50</v>
      </c>
      <c r="N880" s="8">
        <f t="shared" si="131"/>
        <v>0</v>
      </c>
      <c r="O880" s="8">
        <f t="shared" si="132"/>
        <v>0</v>
      </c>
      <c r="P880" s="8">
        <f t="shared" si="133"/>
        <v>16.5</v>
      </c>
      <c r="Q880" s="9">
        <f t="shared" si="134"/>
        <v>19.975000000000001</v>
      </c>
      <c r="R880" s="9">
        <f t="shared" si="135"/>
        <v>14.125</v>
      </c>
      <c r="S880" s="9">
        <f t="shared" si="136"/>
        <v>14.925000000000001</v>
      </c>
      <c r="T880" s="9">
        <f t="shared" si="137"/>
        <v>16.625</v>
      </c>
      <c r="U880" s="8">
        <f t="shared" si="138"/>
        <v>16.341666666666669</v>
      </c>
      <c r="V880" s="8">
        <f t="shared" si="139"/>
        <v>16.412500000000001</v>
      </c>
    </row>
    <row r="881" spans="1:22" ht="13.5" x14ac:dyDescent="0.25">
      <c r="A881" s="3">
        <f>RSI!A881</f>
        <v>43285</v>
      </c>
      <c r="B881" s="2">
        <f>RSI!B881</f>
        <v>22.337</v>
      </c>
      <c r="C881" s="2">
        <f>RSI!I881</f>
        <v>11.402346904953973</v>
      </c>
      <c r="D881" s="2">
        <f>MACD!E881</f>
        <v>-6.354985699582727E-2</v>
      </c>
      <c r="E881" s="2">
        <f>MACD!F881</f>
        <v>-0.11697641629980533</v>
      </c>
      <c r="F881" s="2">
        <f>'Moving Avg'!D881</f>
        <v>22.337</v>
      </c>
      <c r="G881" s="2">
        <f>'Moving Avg'!F881</f>
        <v>22.466000000000001</v>
      </c>
      <c r="H881" s="2">
        <f>'Moving Avg'!G881</f>
        <v>23.106620000000003</v>
      </c>
      <c r="I881" s="2">
        <f>'Moving Avg'!H881</f>
        <v>26.229345000000016</v>
      </c>
      <c r="J881" s="6" t="str">
        <f>OBV!F881</f>
        <v>NEUTRAL</v>
      </c>
      <c r="K881" s="6" t="str">
        <f>OBV!G881</f>
        <v>NEUTRAL</v>
      </c>
      <c r="L881" s="6" t="str">
        <f>OBV!H881</f>
        <v>NEUTRAL</v>
      </c>
      <c r="M881" s="8">
        <f t="shared" si="130"/>
        <v>50</v>
      </c>
      <c r="N881" s="8">
        <f t="shared" si="131"/>
        <v>0</v>
      </c>
      <c r="O881" s="8">
        <f t="shared" si="132"/>
        <v>0</v>
      </c>
      <c r="P881" s="8">
        <f t="shared" si="133"/>
        <v>33</v>
      </c>
      <c r="Q881" s="9">
        <f t="shared" si="134"/>
        <v>22.45</v>
      </c>
      <c r="R881" s="9">
        <f t="shared" si="135"/>
        <v>18.25</v>
      </c>
      <c r="S881" s="9">
        <f t="shared" si="136"/>
        <v>22.35</v>
      </c>
      <c r="T881" s="9">
        <f t="shared" si="137"/>
        <v>20.75</v>
      </c>
      <c r="U881" s="8">
        <f t="shared" si="138"/>
        <v>21.016666666666669</v>
      </c>
      <c r="V881" s="8">
        <f t="shared" si="139"/>
        <v>20.950000000000003</v>
      </c>
    </row>
    <row r="882" spans="1:22" ht="13.5" x14ac:dyDescent="0.25">
      <c r="A882" s="3">
        <f>RSI!A882</f>
        <v>43286</v>
      </c>
      <c r="B882" s="2">
        <f>RSI!B882</f>
        <v>22.337</v>
      </c>
      <c r="C882" s="2">
        <f>RSI!I882</f>
        <v>11.402346904953973</v>
      </c>
      <c r="D882" s="2">
        <f>MACD!E882</f>
        <v>-4.740249434667021E-2</v>
      </c>
      <c r="E882" s="2">
        <f>MACD!F882</f>
        <v>-0.10306163190917832</v>
      </c>
      <c r="F882" s="2">
        <f>'Moving Avg'!D882</f>
        <v>22.337</v>
      </c>
      <c r="G882" s="2">
        <f>'Moving Avg'!F882</f>
        <v>22.4574</v>
      </c>
      <c r="H882" s="2">
        <f>'Moving Avg'!G882</f>
        <v>23.039940000000005</v>
      </c>
      <c r="I882" s="2">
        <f>'Moving Avg'!H882</f>
        <v>26.196385000000014</v>
      </c>
      <c r="J882" s="6" t="str">
        <f>OBV!F882</f>
        <v>NEUTRAL</v>
      </c>
      <c r="K882" s="6" t="str">
        <f>OBV!G882</f>
        <v>NEUTRAL</v>
      </c>
      <c r="L882" s="6" t="str">
        <f>OBV!H882</f>
        <v>NEUTRAL</v>
      </c>
      <c r="M882" s="8">
        <f t="shared" si="130"/>
        <v>50</v>
      </c>
      <c r="N882" s="8">
        <f t="shared" si="131"/>
        <v>0</v>
      </c>
      <c r="O882" s="8">
        <f t="shared" si="132"/>
        <v>0</v>
      </c>
      <c r="P882" s="8">
        <f t="shared" si="133"/>
        <v>33</v>
      </c>
      <c r="Q882" s="9">
        <f t="shared" si="134"/>
        <v>22.45</v>
      </c>
      <c r="R882" s="9">
        <f t="shared" si="135"/>
        <v>18.25</v>
      </c>
      <c r="S882" s="9">
        <f t="shared" si="136"/>
        <v>22.35</v>
      </c>
      <c r="T882" s="9">
        <f t="shared" si="137"/>
        <v>20.75</v>
      </c>
      <c r="U882" s="8">
        <f t="shared" si="138"/>
        <v>21.016666666666669</v>
      </c>
      <c r="V882" s="8">
        <f t="shared" si="139"/>
        <v>20.950000000000003</v>
      </c>
    </row>
    <row r="883" spans="1:22" ht="13.5" x14ac:dyDescent="0.25">
      <c r="A883" s="3">
        <f>RSI!A883</f>
        <v>43287</v>
      </c>
      <c r="B883" s="2">
        <f>RSI!B883</f>
        <v>22.337</v>
      </c>
      <c r="C883" s="2">
        <f>RSI!I883</f>
        <v>11.402346904953973</v>
      </c>
      <c r="D883" s="2">
        <f>MACD!E883</f>
        <v>-3.2251113418166E-2</v>
      </c>
      <c r="E883" s="2">
        <f>MACD!F883</f>
        <v>-8.8899528210975853E-2</v>
      </c>
      <c r="F883" s="2">
        <f>'Moving Avg'!D883</f>
        <v>22.337</v>
      </c>
      <c r="G883" s="2">
        <f>'Moving Avg'!F883</f>
        <v>22.448799999999999</v>
      </c>
      <c r="H883" s="2">
        <f>'Moving Avg'!G883</f>
        <v>22.973260000000003</v>
      </c>
      <c r="I883" s="2">
        <f>'Moving Avg'!H883</f>
        <v>26.163425000000014</v>
      </c>
      <c r="J883" s="6" t="str">
        <f>OBV!F883</f>
        <v>NEUTRAL</v>
      </c>
      <c r="K883" s="6" t="str">
        <f>OBV!G883</f>
        <v>NEUTRAL</v>
      </c>
      <c r="L883" s="6" t="str">
        <f>OBV!H883</f>
        <v>NEUTRAL</v>
      </c>
      <c r="M883" s="8">
        <f t="shared" si="130"/>
        <v>50</v>
      </c>
      <c r="N883" s="8">
        <f t="shared" si="131"/>
        <v>0</v>
      </c>
      <c r="O883" s="8">
        <f t="shared" si="132"/>
        <v>0</v>
      </c>
      <c r="P883" s="8">
        <f t="shared" si="133"/>
        <v>33</v>
      </c>
      <c r="Q883" s="9">
        <f t="shared" si="134"/>
        <v>22.45</v>
      </c>
      <c r="R883" s="9">
        <f t="shared" si="135"/>
        <v>18.25</v>
      </c>
      <c r="S883" s="9">
        <f t="shared" si="136"/>
        <v>22.35</v>
      </c>
      <c r="T883" s="9">
        <f t="shared" si="137"/>
        <v>20.75</v>
      </c>
      <c r="U883" s="8">
        <f t="shared" si="138"/>
        <v>21.016666666666669</v>
      </c>
      <c r="V883" s="8">
        <f t="shared" si="139"/>
        <v>20.950000000000003</v>
      </c>
    </row>
    <row r="884" spans="1:22" ht="13.5" x14ac:dyDescent="0.25">
      <c r="A884" s="3">
        <f>RSI!A884</f>
        <v>43290</v>
      </c>
      <c r="B884" s="2">
        <f>RSI!B884</f>
        <v>22.337</v>
      </c>
      <c r="C884" s="2">
        <f>RSI!I884</f>
        <v>11.402346904953973</v>
      </c>
      <c r="D884" s="2">
        <f>MACD!E884</f>
        <v>-1.8052725358305821E-2</v>
      </c>
      <c r="E884" s="2">
        <f>MACD!F884</f>
        <v>-7.4730167640441852E-2</v>
      </c>
      <c r="F884" s="2">
        <f>'Moving Avg'!D884</f>
        <v>22.337</v>
      </c>
      <c r="G884" s="2">
        <f>'Moving Avg'!F884</f>
        <v>22.440199999999997</v>
      </c>
      <c r="H884" s="2">
        <f>'Moving Avg'!G884</f>
        <v>22.906580000000005</v>
      </c>
      <c r="I884" s="2">
        <f>'Moving Avg'!H884</f>
        <v>26.130465000000012</v>
      </c>
      <c r="J884" s="6" t="str">
        <f>OBV!F884</f>
        <v>NEUTRAL</v>
      </c>
      <c r="K884" s="6" t="str">
        <f>OBV!G884</f>
        <v>NEUTRAL</v>
      </c>
      <c r="L884" s="6" t="str">
        <f>OBV!H884</f>
        <v>NEUTRAL</v>
      </c>
      <c r="M884" s="8">
        <f t="shared" si="130"/>
        <v>50</v>
      </c>
      <c r="N884" s="8">
        <f t="shared" si="131"/>
        <v>0</v>
      </c>
      <c r="O884" s="8">
        <f t="shared" si="132"/>
        <v>0</v>
      </c>
      <c r="P884" s="8">
        <f t="shared" si="133"/>
        <v>33</v>
      </c>
      <c r="Q884" s="9">
        <f t="shared" si="134"/>
        <v>22.45</v>
      </c>
      <c r="R884" s="9">
        <f t="shared" si="135"/>
        <v>18.25</v>
      </c>
      <c r="S884" s="9">
        <f t="shared" si="136"/>
        <v>22.35</v>
      </c>
      <c r="T884" s="9">
        <f t="shared" si="137"/>
        <v>20.75</v>
      </c>
      <c r="U884" s="8">
        <f t="shared" si="138"/>
        <v>21.016666666666669</v>
      </c>
      <c r="V884" s="8">
        <f t="shared" si="139"/>
        <v>20.950000000000003</v>
      </c>
    </row>
    <row r="885" spans="1:22" ht="13.5" x14ac:dyDescent="0.25">
      <c r="A885" s="3">
        <f>RSI!A885</f>
        <v>43291</v>
      </c>
      <c r="B885" s="2">
        <f>RSI!B885</f>
        <v>22.337</v>
      </c>
      <c r="C885" s="2">
        <f>RSI!I885</f>
        <v>11.402346904953973</v>
      </c>
      <c r="D885" s="2">
        <f>MACD!E885</f>
        <v>-4.7627891249852894E-3</v>
      </c>
      <c r="E885" s="2">
        <f>MACD!F885</f>
        <v>-6.073669193735054E-2</v>
      </c>
      <c r="F885" s="2">
        <f>'Moving Avg'!D885</f>
        <v>22.337</v>
      </c>
      <c r="G885" s="2">
        <f>'Moving Avg'!F885</f>
        <v>22.431599999999996</v>
      </c>
      <c r="H885" s="2">
        <f>'Moving Avg'!G885</f>
        <v>22.839900000000004</v>
      </c>
      <c r="I885" s="2">
        <f>'Moving Avg'!H885</f>
        <v>26.097505000000016</v>
      </c>
      <c r="J885" s="6" t="str">
        <f>OBV!F885</f>
        <v>BULLISH</v>
      </c>
      <c r="K885" s="6" t="str">
        <f>OBV!G885</f>
        <v>NEUTRAL</v>
      </c>
      <c r="L885" s="6" t="str">
        <f>OBV!H885</f>
        <v>CONFIRMED BULLISH</v>
      </c>
      <c r="M885" s="8">
        <f t="shared" si="130"/>
        <v>50</v>
      </c>
      <c r="N885" s="8">
        <f t="shared" si="131"/>
        <v>0</v>
      </c>
      <c r="O885" s="8">
        <f t="shared" si="132"/>
        <v>0</v>
      </c>
      <c r="P885" s="8">
        <f t="shared" si="133"/>
        <v>83.5</v>
      </c>
      <c r="Q885" s="9">
        <f t="shared" si="134"/>
        <v>30.024999999999999</v>
      </c>
      <c r="R885" s="9">
        <f t="shared" si="135"/>
        <v>30.875</v>
      </c>
      <c r="S885" s="9">
        <f t="shared" si="136"/>
        <v>45.075000000000003</v>
      </c>
      <c r="T885" s="9">
        <f t="shared" si="137"/>
        <v>33.375</v>
      </c>
      <c r="U885" s="8">
        <f t="shared" si="138"/>
        <v>35.324999999999996</v>
      </c>
      <c r="V885" s="8">
        <f t="shared" si="139"/>
        <v>34.837499999999999</v>
      </c>
    </row>
    <row r="886" spans="1:22" ht="13.5" x14ac:dyDescent="0.25">
      <c r="A886" s="3">
        <f>RSI!A886</f>
        <v>43292</v>
      </c>
      <c r="B886" s="2">
        <f>RSI!B886</f>
        <v>22.355</v>
      </c>
      <c r="C886" s="2">
        <f>RSI!I886</f>
        <v>17.133236563347765</v>
      </c>
      <c r="D886" s="2">
        <f>MACD!E886</f>
        <v>6.3306115036851907E-3</v>
      </c>
      <c r="E886" s="2">
        <f>MACD!F886</f>
        <v>-4.7323231249143394E-2</v>
      </c>
      <c r="F886" s="2">
        <f>'Moving Avg'!D886</f>
        <v>22.340600000000002</v>
      </c>
      <c r="G886" s="2">
        <f>'Moving Avg'!F886</f>
        <v>22.423899999999996</v>
      </c>
      <c r="H886" s="2">
        <f>'Moving Avg'!G886</f>
        <v>22.773580000000003</v>
      </c>
      <c r="I886" s="2">
        <f>'Moving Avg'!H886</f>
        <v>26.064635000000013</v>
      </c>
      <c r="J886" s="6" t="str">
        <f>OBV!F886</f>
        <v>BULLISH</v>
      </c>
      <c r="K886" s="6" t="str">
        <f>OBV!G886</f>
        <v>NEUTRAL</v>
      </c>
      <c r="L886" s="6" t="str">
        <f>OBV!H886</f>
        <v>CONFIRMED BULLISH</v>
      </c>
      <c r="M886" s="8">
        <f t="shared" si="130"/>
        <v>50</v>
      </c>
      <c r="N886" s="8">
        <f t="shared" si="131"/>
        <v>0</v>
      </c>
      <c r="O886" s="8">
        <f t="shared" si="132"/>
        <v>0</v>
      </c>
      <c r="P886" s="8">
        <f t="shared" si="133"/>
        <v>83.5</v>
      </c>
      <c r="Q886" s="9">
        <f t="shared" si="134"/>
        <v>30.024999999999999</v>
      </c>
      <c r="R886" s="9">
        <f t="shared" si="135"/>
        <v>30.875</v>
      </c>
      <c r="S886" s="9">
        <f t="shared" si="136"/>
        <v>45.075000000000003</v>
      </c>
      <c r="T886" s="9">
        <f t="shared" si="137"/>
        <v>33.375</v>
      </c>
      <c r="U886" s="8">
        <f t="shared" si="138"/>
        <v>35.324999999999996</v>
      </c>
      <c r="V886" s="8">
        <f t="shared" si="139"/>
        <v>34.837499999999999</v>
      </c>
    </row>
    <row r="887" spans="1:22" ht="13.5" x14ac:dyDescent="0.25">
      <c r="A887" s="3">
        <f>RSI!A887</f>
        <v>43293</v>
      </c>
      <c r="B887" s="2">
        <f>RSI!B887</f>
        <v>22.355</v>
      </c>
      <c r="C887" s="2">
        <f>RSI!I887</f>
        <v>17.133236563347765</v>
      </c>
      <c r="D887" s="2">
        <f>MACD!E887</f>
        <v>-9.7566741747456831E-3</v>
      </c>
      <c r="E887" s="2">
        <f>MACD!F887</f>
        <v>-3.9809919834263852E-2</v>
      </c>
      <c r="F887" s="2">
        <f>'Moving Avg'!D887</f>
        <v>22.344200000000001</v>
      </c>
      <c r="G887" s="2">
        <f>'Moving Avg'!F887</f>
        <v>22.416199999999996</v>
      </c>
      <c r="H887" s="2">
        <f>'Moving Avg'!G887</f>
        <v>22.707260000000005</v>
      </c>
      <c r="I887" s="2">
        <f>'Moving Avg'!H887</f>
        <v>26.031765000000011</v>
      </c>
      <c r="J887" s="6" t="str">
        <f>OBV!F887</f>
        <v>BULLISH</v>
      </c>
      <c r="K887" s="6" t="str">
        <f>OBV!G887</f>
        <v>NEUTRAL</v>
      </c>
      <c r="L887" s="6" t="str">
        <f>OBV!H887</f>
        <v>CONFIRMED BULLISH</v>
      </c>
      <c r="M887" s="8">
        <f t="shared" si="130"/>
        <v>50</v>
      </c>
      <c r="N887" s="8">
        <f t="shared" si="131"/>
        <v>0</v>
      </c>
      <c r="O887" s="8">
        <f t="shared" si="132"/>
        <v>0</v>
      </c>
      <c r="P887" s="8">
        <f t="shared" si="133"/>
        <v>83.5</v>
      </c>
      <c r="Q887" s="9">
        <f t="shared" si="134"/>
        <v>30.024999999999999</v>
      </c>
      <c r="R887" s="9">
        <f t="shared" si="135"/>
        <v>30.875</v>
      </c>
      <c r="S887" s="9">
        <f t="shared" si="136"/>
        <v>45.075000000000003</v>
      </c>
      <c r="T887" s="9">
        <f t="shared" si="137"/>
        <v>33.375</v>
      </c>
      <c r="U887" s="8">
        <f t="shared" si="138"/>
        <v>35.324999999999996</v>
      </c>
      <c r="V887" s="8">
        <f t="shared" si="139"/>
        <v>34.837499999999999</v>
      </c>
    </row>
    <row r="888" spans="1:22" ht="13.5" x14ac:dyDescent="0.25">
      <c r="A888" s="3">
        <f>RSI!A888</f>
        <v>43294</v>
      </c>
      <c r="B888" s="2">
        <f>RSI!B888</f>
        <v>22.355</v>
      </c>
      <c r="C888" s="2">
        <f>RSI!I888</f>
        <v>17.133236563347793</v>
      </c>
      <c r="D888" s="2">
        <f>MACD!E888</f>
        <v>-2.2454613960700698E-2</v>
      </c>
      <c r="E888" s="2">
        <f>MACD!F888</f>
        <v>-3.6338858659551221E-2</v>
      </c>
      <c r="F888" s="2">
        <f>'Moving Avg'!D888</f>
        <v>22.347799999999999</v>
      </c>
      <c r="G888" s="2">
        <f>'Moving Avg'!F888</f>
        <v>22.408499999999997</v>
      </c>
      <c r="H888" s="2">
        <f>'Moving Avg'!G888</f>
        <v>22.640940000000004</v>
      </c>
      <c r="I888" s="2">
        <f>'Moving Avg'!H888</f>
        <v>25.998895000000008</v>
      </c>
      <c r="J888" s="6" t="str">
        <f>OBV!F888</f>
        <v>BULLISH</v>
      </c>
      <c r="K888" s="6" t="str">
        <f>OBV!G888</f>
        <v>NEUTRAL</v>
      </c>
      <c r="L888" s="6" t="str">
        <f>OBV!H888</f>
        <v>CONFIRMED BULLISH</v>
      </c>
      <c r="M888" s="8">
        <f t="shared" si="130"/>
        <v>50</v>
      </c>
      <c r="N888" s="8">
        <f t="shared" si="131"/>
        <v>0</v>
      </c>
      <c r="O888" s="8">
        <f t="shared" si="132"/>
        <v>0</v>
      </c>
      <c r="P888" s="8">
        <f t="shared" si="133"/>
        <v>83.5</v>
      </c>
      <c r="Q888" s="9">
        <f t="shared" si="134"/>
        <v>30.024999999999999</v>
      </c>
      <c r="R888" s="9">
        <f t="shared" si="135"/>
        <v>30.875</v>
      </c>
      <c r="S888" s="9">
        <f t="shared" si="136"/>
        <v>45.075000000000003</v>
      </c>
      <c r="T888" s="9">
        <f t="shared" si="137"/>
        <v>33.375</v>
      </c>
      <c r="U888" s="8">
        <f t="shared" si="138"/>
        <v>35.324999999999996</v>
      </c>
      <c r="V888" s="8">
        <f t="shared" si="139"/>
        <v>34.837499999999999</v>
      </c>
    </row>
    <row r="889" spans="1:22" ht="13.5" x14ac:dyDescent="0.25">
      <c r="A889" s="3">
        <f>RSI!A889</f>
        <v>43297</v>
      </c>
      <c r="B889" s="2">
        <f>RSI!B889</f>
        <v>22.355</v>
      </c>
      <c r="C889" s="2">
        <f>RSI!I889</f>
        <v>17.133236563347765</v>
      </c>
      <c r="D889" s="2">
        <f>MACD!E889</f>
        <v>-3.2352377451566383E-2</v>
      </c>
      <c r="E889" s="2">
        <f>MACD!F889</f>
        <v>-3.5541562417954253E-2</v>
      </c>
      <c r="F889" s="2">
        <f>'Moving Avg'!D889</f>
        <v>22.351400000000002</v>
      </c>
      <c r="G889" s="2">
        <f>'Moving Avg'!F889</f>
        <v>22.400799999999997</v>
      </c>
      <c r="H889" s="2">
        <f>'Moving Avg'!G889</f>
        <v>22.574620000000003</v>
      </c>
      <c r="I889" s="2">
        <f>'Moving Avg'!H889</f>
        <v>25.966025000000005</v>
      </c>
      <c r="J889" s="6" t="str">
        <f>OBV!F889</f>
        <v>BULLISH</v>
      </c>
      <c r="K889" s="6" t="str">
        <f>OBV!G889</f>
        <v>NEUTRAL</v>
      </c>
      <c r="L889" s="6" t="str">
        <f>OBV!H889</f>
        <v>CONFIRMED BULLISH</v>
      </c>
      <c r="M889" s="8">
        <f t="shared" si="130"/>
        <v>50</v>
      </c>
      <c r="N889" s="8">
        <f t="shared" si="131"/>
        <v>0</v>
      </c>
      <c r="O889" s="8">
        <f t="shared" si="132"/>
        <v>0</v>
      </c>
      <c r="P889" s="8">
        <f t="shared" si="133"/>
        <v>83.5</v>
      </c>
      <c r="Q889" s="9">
        <f t="shared" si="134"/>
        <v>30.024999999999999</v>
      </c>
      <c r="R889" s="9">
        <f t="shared" si="135"/>
        <v>30.875</v>
      </c>
      <c r="S889" s="9">
        <f t="shared" si="136"/>
        <v>45.075000000000003</v>
      </c>
      <c r="T889" s="9">
        <f t="shared" si="137"/>
        <v>33.375</v>
      </c>
      <c r="U889" s="8">
        <f t="shared" si="138"/>
        <v>35.324999999999996</v>
      </c>
      <c r="V889" s="8">
        <f t="shared" si="139"/>
        <v>34.837499999999999</v>
      </c>
    </row>
    <row r="890" spans="1:22" ht="13.5" x14ac:dyDescent="0.25">
      <c r="A890" s="3">
        <f>RSI!A890</f>
        <v>43298</v>
      </c>
      <c r="B890" s="2">
        <f>RSI!B890</f>
        <v>22.355</v>
      </c>
      <c r="C890" s="2">
        <f>RSI!I890</f>
        <v>17.133236563347765</v>
      </c>
      <c r="D890" s="2">
        <f>MACD!E890</f>
        <v>-3.9943475600235701E-2</v>
      </c>
      <c r="E890" s="2">
        <f>MACD!F890</f>
        <v>-3.6421945054410543E-2</v>
      </c>
      <c r="F890" s="2">
        <f>'Moving Avg'!D890</f>
        <v>22.355</v>
      </c>
      <c r="G890" s="2">
        <f>'Moving Avg'!F890</f>
        <v>22.3931</v>
      </c>
      <c r="H890" s="2">
        <f>'Moving Avg'!G890</f>
        <v>22.523420000000002</v>
      </c>
      <c r="I890" s="2">
        <f>'Moving Avg'!H890</f>
        <v>25.933155000000006</v>
      </c>
      <c r="J890" s="6" t="str">
        <f>OBV!F890</f>
        <v>NEUTRAL</v>
      </c>
      <c r="K890" s="6" t="str">
        <f>OBV!G890</f>
        <v>NEUTRAL</v>
      </c>
      <c r="L890" s="6" t="str">
        <f>OBV!H890</f>
        <v>NEUTRAL</v>
      </c>
      <c r="M890" s="8">
        <f t="shared" si="130"/>
        <v>50</v>
      </c>
      <c r="N890" s="8">
        <f t="shared" si="131"/>
        <v>45</v>
      </c>
      <c r="O890" s="8">
        <f t="shared" si="132"/>
        <v>0</v>
      </c>
      <c r="P890" s="8">
        <f t="shared" si="133"/>
        <v>33</v>
      </c>
      <c r="Q890" s="9">
        <f t="shared" si="134"/>
        <v>38.200000000000003</v>
      </c>
      <c r="R890" s="9">
        <f t="shared" si="135"/>
        <v>27.25</v>
      </c>
      <c r="S890" s="9">
        <f t="shared" si="136"/>
        <v>29.1</v>
      </c>
      <c r="T890" s="9">
        <f t="shared" si="137"/>
        <v>32</v>
      </c>
      <c r="U890" s="8">
        <f t="shared" si="138"/>
        <v>31.516666666666669</v>
      </c>
      <c r="V890" s="8">
        <f t="shared" si="139"/>
        <v>31.637500000000003</v>
      </c>
    </row>
    <row r="891" spans="1:22" ht="13.5" x14ac:dyDescent="0.25">
      <c r="A891" s="3">
        <f>RSI!A891</f>
        <v>43299</v>
      </c>
      <c r="B891" s="2">
        <f>RSI!B891</f>
        <v>22.355</v>
      </c>
      <c r="C891" s="2">
        <f>RSI!I891</f>
        <v>17.133236563347765</v>
      </c>
      <c r="D891" s="2">
        <f>MACD!E891</f>
        <v>-4.56408490716953E-2</v>
      </c>
      <c r="E891" s="2">
        <f>MACD!F891</f>
        <v>-3.82657258578675E-2</v>
      </c>
      <c r="F891" s="2">
        <f>'Moving Avg'!D891</f>
        <v>22.355</v>
      </c>
      <c r="G891" s="2">
        <f>'Moving Avg'!F891</f>
        <v>22.385400000000001</v>
      </c>
      <c r="H891" s="2">
        <f>'Moving Avg'!G891</f>
        <v>22.472220000000004</v>
      </c>
      <c r="I891" s="2">
        <f>'Moving Avg'!H891</f>
        <v>25.900285000000004</v>
      </c>
      <c r="J891" s="6" t="str">
        <f>OBV!F891</f>
        <v>NEUTRAL</v>
      </c>
      <c r="K891" s="6" t="str">
        <f>OBV!G891</f>
        <v>NEUTRAL</v>
      </c>
      <c r="L891" s="6" t="str">
        <f>OBV!H891</f>
        <v>NEUTRAL</v>
      </c>
      <c r="M891" s="8">
        <f t="shared" si="130"/>
        <v>50</v>
      </c>
      <c r="N891" s="8">
        <f t="shared" si="131"/>
        <v>45</v>
      </c>
      <c r="O891" s="8">
        <f t="shared" si="132"/>
        <v>0</v>
      </c>
      <c r="P891" s="8">
        <f t="shared" si="133"/>
        <v>33</v>
      </c>
      <c r="Q891" s="9">
        <f t="shared" si="134"/>
        <v>38.200000000000003</v>
      </c>
      <c r="R891" s="9">
        <f t="shared" si="135"/>
        <v>27.25</v>
      </c>
      <c r="S891" s="9">
        <f t="shared" si="136"/>
        <v>29.1</v>
      </c>
      <c r="T891" s="9">
        <f t="shared" si="137"/>
        <v>32</v>
      </c>
      <c r="U891" s="8">
        <f t="shared" si="138"/>
        <v>31.516666666666669</v>
      </c>
      <c r="V891" s="8">
        <f t="shared" si="139"/>
        <v>31.637500000000003</v>
      </c>
    </row>
    <row r="892" spans="1:22" ht="13.5" x14ac:dyDescent="0.25">
      <c r="A892" s="3">
        <f>RSI!A892</f>
        <v>43300</v>
      </c>
      <c r="B892" s="2">
        <f>RSI!B892</f>
        <v>22.355</v>
      </c>
      <c r="C892" s="2">
        <f>RSI!I892</f>
        <v>17.133236563347765</v>
      </c>
      <c r="D892" s="2">
        <f>MACD!E892</f>
        <v>-4.9789607784983758E-2</v>
      </c>
      <c r="E892" s="2">
        <f>MACD!F892</f>
        <v>-4.0570502243290757E-2</v>
      </c>
      <c r="F892" s="2">
        <f>'Moving Avg'!D892</f>
        <v>22.355</v>
      </c>
      <c r="G892" s="2">
        <f>'Moving Avg'!F892</f>
        <v>22.377700000000004</v>
      </c>
      <c r="H892" s="2">
        <f>'Moving Avg'!G892</f>
        <v>22.443360000000002</v>
      </c>
      <c r="I892" s="2">
        <f>'Moving Avg'!H892</f>
        <v>25.867415000000001</v>
      </c>
      <c r="J892" s="6" t="str">
        <f>OBV!F892</f>
        <v>NEUTRAL</v>
      </c>
      <c r="K892" s="6" t="str">
        <f>OBV!G892</f>
        <v>NEUTRAL</v>
      </c>
      <c r="L892" s="6" t="str">
        <f>OBV!H892</f>
        <v>NEUTRAL</v>
      </c>
      <c r="M892" s="8">
        <f t="shared" si="130"/>
        <v>50</v>
      </c>
      <c r="N892" s="8">
        <f t="shared" si="131"/>
        <v>45</v>
      </c>
      <c r="O892" s="8">
        <f t="shared" si="132"/>
        <v>0</v>
      </c>
      <c r="P892" s="8">
        <f t="shared" si="133"/>
        <v>33</v>
      </c>
      <c r="Q892" s="9">
        <f t="shared" si="134"/>
        <v>38.200000000000003</v>
      </c>
      <c r="R892" s="9">
        <f t="shared" si="135"/>
        <v>27.25</v>
      </c>
      <c r="S892" s="9">
        <f t="shared" si="136"/>
        <v>29.1</v>
      </c>
      <c r="T892" s="9">
        <f t="shared" si="137"/>
        <v>32</v>
      </c>
      <c r="U892" s="8">
        <f t="shared" si="138"/>
        <v>31.516666666666669</v>
      </c>
      <c r="V892" s="8">
        <f t="shared" si="139"/>
        <v>31.637500000000003</v>
      </c>
    </row>
    <row r="893" spans="1:22" ht="13.5" x14ac:dyDescent="0.25">
      <c r="A893" s="3">
        <f>RSI!A893</f>
        <v>43301</v>
      </c>
      <c r="B893" s="2">
        <f>RSI!B893</f>
        <v>23.36</v>
      </c>
      <c r="C893" s="2">
        <f>RSI!I893</f>
        <v>88.274406505551894</v>
      </c>
      <c r="D893" s="2">
        <f>MACD!E893</f>
        <v>-0.12712222948018237</v>
      </c>
      <c r="E893" s="2">
        <f>MACD!F893</f>
        <v>-5.7880847690669077E-2</v>
      </c>
      <c r="F893" s="2">
        <f>'Moving Avg'!D893</f>
        <v>22.556000000000001</v>
      </c>
      <c r="G893" s="2">
        <f>'Moving Avg'!F893</f>
        <v>22.420250000000003</v>
      </c>
      <c r="H893" s="2">
        <f>'Moving Avg'!G893</f>
        <v>22.44886</v>
      </c>
      <c r="I893" s="2">
        <f>'Moving Avg'!H893</f>
        <v>25.839570000000002</v>
      </c>
      <c r="J893" s="6" t="str">
        <f>OBV!F893</f>
        <v>BULLISH</v>
      </c>
      <c r="K893" s="6" t="str">
        <f>OBV!G893</f>
        <v>NEUTRAL</v>
      </c>
      <c r="L893" s="6" t="str">
        <f>OBV!H893</f>
        <v>CONFIRMED BULLISH</v>
      </c>
      <c r="M893" s="8">
        <f t="shared" si="130"/>
        <v>0</v>
      </c>
      <c r="N893" s="8">
        <f t="shared" si="131"/>
        <v>100</v>
      </c>
      <c r="O893" s="8">
        <f t="shared" si="132"/>
        <v>0</v>
      </c>
      <c r="P893" s="8">
        <f t="shared" si="133"/>
        <v>83.5</v>
      </c>
      <c r="Q893" s="9">
        <f t="shared" si="134"/>
        <v>47.524999999999999</v>
      </c>
      <c r="R893" s="9">
        <f t="shared" si="135"/>
        <v>40.875</v>
      </c>
      <c r="S893" s="9">
        <f t="shared" si="136"/>
        <v>52.575000000000003</v>
      </c>
      <c r="T893" s="9">
        <f t="shared" si="137"/>
        <v>45.875</v>
      </c>
      <c r="U893" s="8">
        <f t="shared" si="138"/>
        <v>46.991666666666674</v>
      </c>
      <c r="V893" s="8">
        <f t="shared" si="139"/>
        <v>46.712500000000006</v>
      </c>
    </row>
    <row r="894" spans="1:22" ht="13.5" x14ac:dyDescent="0.25">
      <c r="A894" s="3">
        <f>RSI!A894</f>
        <v>43304</v>
      </c>
      <c r="B894" s="2">
        <f>RSI!B894</f>
        <v>23.712</v>
      </c>
      <c r="C894" s="2">
        <f>RSI!I894</f>
        <v>91.14259861720555</v>
      </c>
      <c r="D894" s="2">
        <f>MACD!E894</f>
        <v>-0.22399397320741699</v>
      </c>
      <c r="E894" s="2">
        <f>MACD!F894</f>
        <v>-9.1103472794018661E-2</v>
      </c>
      <c r="F894" s="2">
        <f>'Moving Avg'!D894</f>
        <v>22.827400000000001</v>
      </c>
      <c r="G894" s="2">
        <f>'Moving Avg'!F894</f>
        <v>22.480400000000003</v>
      </c>
      <c r="H894" s="2">
        <f>'Moving Avg'!G894</f>
        <v>22.475160000000002</v>
      </c>
      <c r="I894" s="2">
        <f>'Moving Avg'!H894</f>
        <v>25.813485000000004</v>
      </c>
      <c r="J894" s="6" t="str">
        <f>OBV!F894</f>
        <v>BULLISH</v>
      </c>
      <c r="K894" s="6" t="str">
        <f>OBV!G894</f>
        <v>NEUTRAL</v>
      </c>
      <c r="L894" s="6" t="str">
        <f>OBV!H894</f>
        <v>CONFIRMED BULLISH</v>
      </c>
      <c r="M894" s="8">
        <f t="shared" si="130"/>
        <v>0</v>
      </c>
      <c r="N894" s="8">
        <f t="shared" si="131"/>
        <v>100</v>
      </c>
      <c r="O894" s="8">
        <f t="shared" si="132"/>
        <v>0</v>
      </c>
      <c r="P894" s="8">
        <f t="shared" si="133"/>
        <v>83.5</v>
      </c>
      <c r="Q894" s="9">
        <f t="shared" si="134"/>
        <v>47.524999999999999</v>
      </c>
      <c r="R894" s="9">
        <f t="shared" si="135"/>
        <v>40.875</v>
      </c>
      <c r="S894" s="9">
        <f t="shared" si="136"/>
        <v>52.575000000000003</v>
      </c>
      <c r="T894" s="9">
        <f t="shared" si="137"/>
        <v>45.875</v>
      </c>
      <c r="U894" s="8">
        <f t="shared" si="138"/>
        <v>46.991666666666674</v>
      </c>
      <c r="V894" s="8">
        <f t="shared" si="139"/>
        <v>46.712500000000006</v>
      </c>
    </row>
    <row r="895" spans="1:22" ht="13.5" x14ac:dyDescent="0.25">
      <c r="A895" s="3">
        <f>RSI!A895</f>
        <v>43305</v>
      </c>
      <c r="B895" s="2">
        <f>RSI!B895</f>
        <v>23.626000000000001</v>
      </c>
      <c r="C895" s="2">
        <f>RSI!I895</f>
        <v>85.631389795031424</v>
      </c>
      <c r="D895" s="2">
        <f>MACD!E895</f>
        <v>-0.30663714594861347</v>
      </c>
      <c r="E895" s="2">
        <f>MACD!F895</f>
        <v>-0.13421020742493761</v>
      </c>
      <c r="F895" s="2">
        <f>'Moving Avg'!D895</f>
        <v>23.081600000000002</v>
      </c>
      <c r="G895" s="2">
        <f>'Moving Avg'!F895</f>
        <v>22.536250000000003</v>
      </c>
      <c r="H895" s="2">
        <f>'Moving Avg'!G895</f>
        <v>22.499740000000003</v>
      </c>
      <c r="I895" s="2">
        <f>'Moving Avg'!H895</f>
        <v>25.791290000000007</v>
      </c>
      <c r="J895" s="6" t="str">
        <f>OBV!F895</f>
        <v>BULLISH</v>
      </c>
      <c r="K895" s="6" t="str">
        <f>OBV!G895</f>
        <v>NEUTRAL</v>
      </c>
      <c r="L895" s="6" t="str">
        <f>OBV!H895</f>
        <v>CONFIRMED BULLISH</v>
      </c>
      <c r="M895" s="8">
        <f t="shared" si="130"/>
        <v>0</v>
      </c>
      <c r="N895" s="8">
        <f t="shared" si="131"/>
        <v>100</v>
      </c>
      <c r="O895" s="8">
        <f t="shared" si="132"/>
        <v>0</v>
      </c>
      <c r="P895" s="8">
        <f t="shared" si="133"/>
        <v>83.5</v>
      </c>
      <c r="Q895" s="9">
        <f t="shared" si="134"/>
        <v>47.524999999999999</v>
      </c>
      <c r="R895" s="9">
        <f t="shared" si="135"/>
        <v>40.875</v>
      </c>
      <c r="S895" s="9">
        <f t="shared" si="136"/>
        <v>52.575000000000003</v>
      </c>
      <c r="T895" s="9">
        <f t="shared" si="137"/>
        <v>45.875</v>
      </c>
      <c r="U895" s="8">
        <f t="shared" si="138"/>
        <v>46.991666666666674</v>
      </c>
      <c r="V895" s="8">
        <f t="shared" si="139"/>
        <v>46.712500000000006</v>
      </c>
    </row>
    <row r="896" spans="1:22" ht="13.5" x14ac:dyDescent="0.25">
      <c r="A896" s="3">
        <f>RSI!A896</f>
        <v>43307</v>
      </c>
      <c r="B896" s="2">
        <f>RSI!B896</f>
        <v>23.626000000000001</v>
      </c>
      <c r="C896" s="2">
        <f>RSI!I896</f>
        <v>85.631389795031424</v>
      </c>
      <c r="D896" s="2">
        <f>MACD!E896</f>
        <v>-0.37981185797150729</v>
      </c>
      <c r="E896" s="2">
        <f>MACD!F896</f>
        <v>-0.18333053753425155</v>
      </c>
      <c r="F896" s="2">
        <f>'Moving Avg'!D896</f>
        <v>23.335800000000003</v>
      </c>
      <c r="G896" s="2">
        <f>'Moving Avg'!F896</f>
        <v>22.592099999999999</v>
      </c>
      <c r="H896" s="2">
        <f>'Moving Avg'!G896</f>
        <v>22.524320000000003</v>
      </c>
      <c r="I896" s="2">
        <f>'Moving Avg'!H896</f>
        <v>25.769095000000007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  <c r="M896" s="8">
        <f t="shared" si="130"/>
        <v>0</v>
      </c>
      <c r="N896" s="8">
        <f t="shared" si="131"/>
        <v>100</v>
      </c>
      <c r="O896" s="8">
        <f t="shared" si="132"/>
        <v>0</v>
      </c>
      <c r="P896" s="8">
        <f t="shared" si="133"/>
        <v>83.5</v>
      </c>
      <c r="Q896" s="9">
        <f t="shared" si="134"/>
        <v>47.524999999999999</v>
      </c>
      <c r="R896" s="9">
        <f t="shared" si="135"/>
        <v>40.875</v>
      </c>
      <c r="S896" s="9">
        <f t="shared" si="136"/>
        <v>52.575000000000003</v>
      </c>
      <c r="T896" s="9">
        <f t="shared" si="137"/>
        <v>45.875</v>
      </c>
      <c r="U896" s="8">
        <f t="shared" si="138"/>
        <v>46.991666666666674</v>
      </c>
      <c r="V896" s="8">
        <f t="shared" si="139"/>
        <v>46.712500000000006</v>
      </c>
    </row>
    <row r="897" spans="1:22" ht="13.5" x14ac:dyDescent="0.25">
      <c r="A897" s="3">
        <f>RSI!A897</f>
        <v>43308</v>
      </c>
      <c r="B897" s="2">
        <f>RSI!B897</f>
        <v>23.626000000000001</v>
      </c>
      <c r="C897" s="2">
        <f>RSI!I897</f>
        <v>85.631389795031424</v>
      </c>
      <c r="D897" s="2">
        <f>MACD!E897</f>
        <v>-0.44729846302680443</v>
      </c>
      <c r="E897" s="2">
        <f>MACD!F897</f>
        <v>-0.23612412263276211</v>
      </c>
      <c r="F897" s="2">
        <f>'Moving Avg'!D897</f>
        <v>23.590000000000003</v>
      </c>
      <c r="G897" s="2">
        <f>'Moving Avg'!F897</f>
        <v>22.656549999999996</v>
      </c>
      <c r="H897" s="2">
        <f>'Moving Avg'!G897</f>
        <v>22.548900000000003</v>
      </c>
      <c r="I897" s="2">
        <f>'Moving Avg'!H897</f>
        <v>25.746900000000011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  <c r="M897" s="8">
        <f t="shared" si="130"/>
        <v>0</v>
      </c>
      <c r="N897" s="8">
        <f t="shared" si="131"/>
        <v>100</v>
      </c>
      <c r="O897" s="8">
        <f t="shared" si="132"/>
        <v>0</v>
      </c>
      <c r="P897" s="8">
        <f t="shared" si="133"/>
        <v>16.5</v>
      </c>
      <c r="Q897" s="9">
        <f t="shared" si="134"/>
        <v>37.475000000000001</v>
      </c>
      <c r="R897" s="9">
        <f t="shared" si="135"/>
        <v>24.125</v>
      </c>
      <c r="S897" s="9">
        <f t="shared" si="136"/>
        <v>22.425000000000001</v>
      </c>
      <c r="T897" s="9">
        <f t="shared" si="137"/>
        <v>29.125</v>
      </c>
      <c r="U897" s="8">
        <f t="shared" si="138"/>
        <v>28.008333333333336</v>
      </c>
      <c r="V897" s="8">
        <f t="shared" si="139"/>
        <v>28.287500000000001</v>
      </c>
    </row>
    <row r="898" spans="1:22" ht="13.5" x14ac:dyDescent="0.25">
      <c r="A898" s="3">
        <f>RSI!A898</f>
        <v>43311</v>
      </c>
      <c r="B898" s="2">
        <f>RSI!B898</f>
        <v>22.594999999999999</v>
      </c>
      <c r="C898" s="2">
        <f>RSI!I898</f>
        <v>44.941461925468985</v>
      </c>
      <c r="D898" s="2">
        <f>MACD!E898</f>
        <v>-0.4331891255285143</v>
      </c>
      <c r="E898" s="2">
        <f>MACD!F898</f>
        <v>-0.27553712321191259</v>
      </c>
      <c r="F898" s="2">
        <f>'Moving Avg'!D898</f>
        <v>23.437000000000001</v>
      </c>
      <c r="G898" s="2">
        <f>'Moving Avg'!F898</f>
        <v>22.669449999999994</v>
      </c>
      <c r="H898" s="2">
        <f>'Moving Avg'!G898</f>
        <v>22.552860000000006</v>
      </c>
      <c r="I898" s="2">
        <f>'Moving Avg'!H898</f>
        <v>25.719550000000009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100</v>
      </c>
      <c r="O898" s="8">
        <f t="shared" ref="O898:O961" si="142">IF(F898-I898&gt;10,100,IF(F898-I898&gt;5,75, IF(F898-I898&gt;0,50,0)))</f>
        <v>0</v>
      </c>
      <c r="P898" s="8">
        <f t="shared" ref="P898:P961" si="143">IF(L898="confirmed bullish", 34, IF(L898="bullish divergence",17, 0))+IF(J898="bullish",33,IF(J898="bearish",0,16.5))+IF(K898="strong",33,IF(K898="weak",0,16.5))</f>
        <v>16.5</v>
      </c>
      <c r="Q898" s="9">
        <f t="shared" si="134"/>
        <v>46.225000000000001</v>
      </c>
      <c r="R898" s="9">
        <f t="shared" si="135"/>
        <v>29.125</v>
      </c>
      <c r="S898" s="9">
        <f t="shared" si="136"/>
        <v>26.175000000000001</v>
      </c>
      <c r="T898" s="9">
        <f t="shared" si="137"/>
        <v>35.375</v>
      </c>
      <c r="U898" s="8">
        <f t="shared" si="138"/>
        <v>33.841666666666661</v>
      </c>
      <c r="V898" s="8">
        <f t="shared" si="139"/>
        <v>34.224999999999994</v>
      </c>
    </row>
    <row r="899" spans="1:22" ht="13.5" x14ac:dyDescent="0.25">
      <c r="A899" s="3">
        <f>RSI!A899</f>
        <v>43312</v>
      </c>
      <c r="B899" s="2">
        <f>RSI!B899</f>
        <v>22.594999999999999</v>
      </c>
      <c r="C899" s="2">
        <f>RSI!I899</f>
        <v>44.941461925468985</v>
      </c>
      <c r="D899" s="2">
        <f>MACD!E899</f>
        <v>-0.4199332158016098</v>
      </c>
      <c r="E899" s="2">
        <f>MACD!F899</f>
        <v>-0.30441634172985205</v>
      </c>
      <c r="F899" s="2">
        <f>'Moving Avg'!D899</f>
        <v>23.2136</v>
      </c>
      <c r="G899" s="2">
        <f>'Moving Avg'!F899</f>
        <v>22.682349999999996</v>
      </c>
      <c r="H899" s="2">
        <f>'Moving Avg'!G899</f>
        <v>22.556820000000005</v>
      </c>
      <c r="I899" s="2">
        <f>'Moving Avg'!H899</f>
        <v>25.69220000000001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  <c r="M899" s="8">
        <f t="shared" si="140"/>
        <v>25</v>
      </c>
      <c r="N899" s="8">
        <f t="shared" si="141"/>
        <v>100</v>
      </c>
      <c r="O899" s="8">
        <f t="shared" si="142"/>
        <v>0</v>
      </c>
      <c r="P899" s="8">
        <f t="shared" si="143"/>
        <v>16.5</v>
      </c>
      <c r="Q899" s="9">
        <f t="shared" ref="Q899:Q962" si="144">0.35*M899+N899*0.35+O899*0.15+P899*0.15</f>
        <v>46.225000000000001</v>
      </c>
      <c r="R899" s="9">
        <f t="shared" ref="R899:R962" si="145">M899*0.2+N899*0.2+O899*0.35+P899*0.25</f>
        <v>29.125</v>
      </c>
      <c r="S899" s="9">
        <f t="shared" ref="S899:S962" si="146">M899*0.15+N899*0.15+O899*0.25+P899*0.45</f>
        <v>26.175000000000001</v>
      </c>
      <c r="T899" s="9">
        <f t="shared" ref="T899:T962" si="147">0.25*SUM(M899:P899)</f>
        <v>35.375</v>
      </c>
      <c r="U899" s="8">
        <f t="shared" ref="U899:U962" si="148">SUM(Q899:S899)/3</f>
        <v>33.841666666666661</v>
      </c>
      <c r="V899" s="8">
        <f t="shared" ref="V899:V962" si="149">SUM(Q899:T899)/4</f>
        <v>34.224999999999994</v>
      </c>
    </row>
    <row r="900" spans="1:22" ht="13.5" x14ac:dyDescent="0.25">
      <c r="A900" s="3">
        <f>RSI!A900</f>
        <v>43313</v>
      </c>
      <c r="B900" s="2">
        <f>RSI!B900</f>
        <v>22.594999999999999</v>
      </c>
      <c r="C900" s="2">
        <f>RSI!I900</f>
        <v>44.941461925468985</v>
      </c>
      <c r="D900" s="2">
        <f>MACD!E900</f>
        <v>-0.407497010564839</v>
      </c>
      <c r="E900" s="2">
        <f>MACD!F900</f>
        <v>-0.32503247549684944</v>
      </c>
      <c r="F900" s="2">
        <f>'Moving Avg'!D900</f>
        <v>23.007400000000001</v>
      </c>
      <c r="G900" s="2">
        <f>'Moving Avg'!F900</f>
        <v>22.695249999999998</v>
      </c>
      <c r="H900" s="2">
        <f>'Moving Avg'!G900</f>
        <v>22.560780000000008</v>
      </c>
      <c r="I900" s="2">
        <f>'Moving Avg'!H900</f>
        <v>25.664850000000012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  <c r="M900" s="8">
        <f t="shared" si="140"/>
        <v>25</v>
      </c>
      <c r="N900" s="8">
        <f t="shared" si="141"/>
        <v>100</v>
      </c>
      <c r="O900" s="8">
        <f t="shared" si="142"/>
        <v>0</v>
      </c>
      <c r="P900" s="8">
        <f t="shared" si="143"/>
        <v>16.5</v>
      </c>
      <c r="Q900" s="9">
        <f t="shared" si="144"/>
        <v>46.225000000000001</v>
      </c>
      <c r="R900" s="9">
        <f t="shared" si="145"/>
        <v>29.125</v>
      </c>
      <c r="S900" s="9">
        <f t="shared" si="146"/>
        <v>26.175000000000001</v>
      </c>
      <c r="T900" s="9">
        <f t="shared" si="147"/>
        <v>35.375</v>
      </c>
      <c r="U900" s="8">
        <f t="shared" si="148"/>
        <v>33.841666666666661</v>
      </c>
      <c r="V900" s="8">
        <f t="shared" si="149"/>
        <v>34.224999999999994</v>
      </c>
    </row>
    <row r="901" spans="1:22" ht="13.5" x14ac:dyDescent="0.25">
      <c r="A901" s="3">
        <f>RSI!A901</f>
        <v>43314</v>
      </c>
      <c r="B901" s="2">
        <f>RSI!B901</f>
        <v>22.594999999999999</v>
      </c>
      <c r="C901" s="2">
        <f>RSI!I901</f>
        <v>44.941461925468985</v>
      </c>
      <c r="D901" s="2">
        <f>MACD!E901</f>
        <v>-0.39584474708230388</v>
      </c>
      <c r="E901" s="2">
        <f>MACD!F901</f>
        <v>-0.33919492981394034</v>
      </c>
      <c r="F901" s="2">
        <f>'Moving Avg'!D901</f>
        <v>22.801200000000001</v>
      </c>
      <c r="G901" s="2">
        <f>'Moving Avg'!F901</f>
        <v>22.708149999999996</v>
      </c>
      <c r="H901" s="2">
        <f>'Moving Avg'!G901</f>
        <v>22.564740000000008</v>
      </c>
      <c r="I901" s="2">
        <f>'Moving Avg'!H901</f>
        <v>25.63750000000001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  <c r="M901" s="8">
        <f t="shared" si="140"/>
        <v>25</v>
      </c>
      <c r="N901" s="8">
        <f t="shared" si="141"/>
        <v>100</v>
      </c>
      <c r="O901" s="8">
        <f t="shared" si="142"/>
        <v>0</v>
      </c>
      <c r="P901" s="8">
        <f t="shared" si="143"/>
        <v>16.5</v>
      </c>
      <c r="Q901" s="9">
        <f t="shared" si="144"/>
        <v>46.225000000000001</v>
      </c>
      <c r="R901" s="9">
        <f t="shared" si="145"/>
        <v>29.125</v>
      </c>
      <c r="S901" s="9">
        <f t="shared" si="146"/>
        <v>26.175000000000001</v>
      </c>
      <c r="T901" s="9">
        <f t="shared" si="147"/>
        <v>35.375</v>
      </c>
      <c r="U901" s="8">
        <f t="shared" si="148"/>
        <v>33.841666666666661</v>
      </c>
      <c r="V901" s="8">
        <f t="shared" si="149"/>
        <v>34.224999999999994</v>
      </c>
    </row>
    <row r="902" spans="1:22" ht="13.5" x14ac:dyDescent="0.25">
      <c r="A902" s="3">
        <f>RSI!A902</f>
        <v>43315</v>
      </c>
      <c r="B902" s="2">
        <f>RSI!B902</f>
        <v>23.265000000000001</v>
      </c>
      <c r="C902" s="2">
        <f>RSI!I902</f>
        <v>61.098852161736929</v>
      </c>
      <c r="D902" s="2">
        <f>MACD!E902</f>
        <v>-0.43456910193692622</v>
      </c>
      <c r="E902" s="2">
        <f>MACD!F902</f>
        <v>-0.35826976423853757</v>
      </c>
      <c r="F902" s="2">
        <f>'Moving Avg'!D902</f>
        <v>22.728999999999999</v>
      </c>
      <c r="G902" s="2">
        <f>'Moving Avg'!F902</f>
        <v>22.754549999999995</v>
      </c>
      <c r="H902" s="2">
        <f>'Moving Avg'!G902</f>
        <v>22.582100000000004</v>
      </c>
      <c r="I902" s="2">
        <f>'Moving Avg'!H902</f>
        <v>25.613500000000013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  <c r="M902" s="8">
        <f t="shared" si="140"/>
        <v>25</v>
      </c>
      <c r="N902" s="8">
        <f t="shared" si="141"/>
        <v>100</v>
      </c>
      <c r="O902" s="8">
        <f t="shared" si="142"/>
        <v>0</v>
      </c>
      <c r="P902" s="8">
        <f t="shared" si="143"/>
        <v>83.5</v>
      </c>
      <c r="Q902" s="9">
        <f t="shared" si="144"/>
        <v>56.274999999999999</v>
      </c>
      <c r="R902" s="9">
        <f t="shared" si="145"/>
        <v>45.875</v>
      </c>
      <c r="S902" s="9">
        <f t="shared" si="146"/>
        <v>56.325000000000003</v>
      </c>
      <c r="T902" s="9">
        <f t="shared" si="147"/>
        <v>52.125</v>
      </c>
      <c r="U902" s="8">
        <f t="shared" si="148"/>
        <v>52.82500000000001</v>
      </c>
      <c r="V902" s="8">
        <f t="shared" si="149"/>
        <v>52.650000000000006</v>
      </c>
    </row>
    <row r="903" spans="1:22" ht="13.5" x14ac:dyDescent="0.25">
      <c r="A903" s="3">
        <f>RSI!A903</f>
        <v>43318</v>
      </c>
      <c r="B903" s="2">
        <f>RSI!B903</f>
        <v>23.265000000000001</v>
      </c>
      <c r="C903" s="2">
        <f>RSI!I903</f>
        <v>61.098852161736922</v>
      </c>
      <c r="D903" s="2">
        <f>MACD!E903</f>
        <v>-0.31571132751320263</v>
      </c>
      <c r="E903" s="2">
        <f>MACD!F903</f>
        <v>-0.3497580768934706</v>
      </c>
      <c r="F903" s="2">
        <f>'Moving Avg'!D903</f>
        <v>22.863</v>
      </c>
      <c r="G903" s="2">
        <f>'Moving Avg'!F903</f>
        <v>22.800949999999993</v>
      </c>
      <c r="H903" s="2">
        <f>'Moving Avg'!G903</f>
        <v>22.599460000000008</v>
      </c>
      <c r="I903" s="2">
        <f>'Moving Avg'!H903</f>
        <v>25.589500000000012</v>
      </c>
      <c r="J903" s="6" t="str">
        <f>OBV!F903</f>
        <v>BULLISH</v>
      </c>
      <c r="K903" s="6" t="str">
        <f>OBV!G903</f>
        <v>NEUTRAL</v>
      </c>
      <c r="L903" s="6" t="str">
        <f>OBV!H903</f>
        <v>CONFIRMED BULLISH</v>
      </c>
      <c r="M903" s="8">
        <f t="shared" si="140"/>
        <v>25</v>
      </c>
      <c r="N903" s="8">
        <f t="shared" si="141"/>
        <v>0</v>
      </c>
      <c r="O903" s="8">
        <f t="shared" si="142"/>
        <v>0</v>
      </c>
      <c r="P903" s="8">
        <f t="shared" si="143"/>
        <v>83.5</v>
      </c>
      <c r="Q903" s="9">
        <f t="shared" si="144"/>
        <v>21.274999999999999</v>
      </c>
      <c r="R903" s="9">
        <f t="shared" si="145"/>
        <v>25.875</v>
      </c>
      <c r="S903" s="9">
        <f t="shared" si="146"/>
        <v>41.325000000000003</v>
      </c>
      <c r="T903" s="9">
        <f t="shared" si="147"/>
        <v>27.125</v>
      </c>
      <c r="U903" s="8">
        <f t="shared" si="148"/>
        <v>29.491666666666664</v>
      </c>
      <c r="V903" s="8">
        <f t="shared" si="149"/>
        <v>28.9</v>
      </c>
    </row>
    <row r="904" spans="1:22" ht="13.5" x14ac:dyDescent="0.25">
      <c r="A904" s="3">
        <f>RSI!A904</f>
        <v>43319</v>
      </c>
      <c r="B904" s="2">
        <f>RSI!B904</f>
        <v>23.265000000000001</v>
      </c>
      <c r="C904" s="2">
        <f>RSI!I904</f>
        <v>61.098852161736929</v>
      </c>
      <c r="D904" s="2">
        <f>MACD!E904</f>
        <v>-0.1637548224517289</v>
      </c>
      <c r="E904" s="2">
        <f>MACD!F904</f>
        <v>-0.31255742600512226</v>
      </c>
      <c r="F904" s="2">
        <f>'Moving Avg'!D904</f>
        <v>22.997</v>
      </c>
      <c r="G904" s="2">
        <f>'Moving Avg'!F904</f>
        <v>22.847349999999999</v>
      </c>
      <c r="H904" s="2">
        <f>'Moving Avg'!G904</f>
        <v>22.616820000000011</v>
      </c>
      <c r="I904" s="2">
        <f>'Moving Avg'!H904</f>
        <v>25.565500000000011</v>
      </c>
      <c r="J904" s="6" t="str">
        <f>OBV!F904</f>
        <v>BULLISH</v>
      </c>
      <c r="K904" s="6" t="str">
        <f>OBV!G904</f>
        <v>NEUTRAL</v>
      </c>
      <c r="L904" s="6" t="str">
        <f>OBV!H904</f>
        <v>CONFIRMED BULLISH</v>
      </c>
      <c r="M904" s="8">
        <f t="shared" si="140"/>
        <v>25</v>
      </c>
      <c r="N904" s="8">
        <f t="shared" si="141"/>
        <v>0</v>
      </c>
      <c r="O904" s="8">
        <f t="shared" si="142"/>
        <v>0</v>
      </c>
      <c r="P904" s="8">
        <f t="shared" si="143"/>
        <v>83.5</v>
      </c>
      <c r="Q904" s="9">
        <f t="shared" si="144"/>
        <v>21.274999999999999</v>
      </c>
      <c r="R904" s="9">
        <f t="shared" si="145"/>
        <v>25.875</v>
      </c>
      <c r="S904" s="9">
        <f t="shared" si="146"/>
        <v>41.325000000000003</v>
      </c>
      <c r="T904" s="9">
        <f t="shared" si="147"/>
        <v>27.125</v>
      </c>
      <c r="U904" s="8">
        <f t="shared" si="148"/>
        <v>29.491666666666664</v>
      </c>
      <c r="V904" s="8">
        <f t="shared" si="149"/>
        <v>28.9</v>
      </c>
    </row>
    <row r="905" spans="1:22" ht="13.5" x14ac:dyDescent="0.25">
      <c r="A905" s="3">
        <f>RSI!A905</f>
        <v>43320</v>
      </c>
      <c r="B905" s="2">
        <f>RSI!B905</f>
        <v>23.265000000000001</v>
      </c>
      <c r="C905" s="2">
        <f>RSI!I905</f>
        <v>61.098852161736929</v>
      </c>
      <c r="D905" s="2">
        <f>MACD!E905</f>
        <v>-5.0971180908391034E-2</v>
      </c>
      <c r="E905" s="2">
        <f>MACD!F905</f>
        <v>-0.26024017698577601</v>
      </c>
      <c r="F905" s="2">
        <f>'Moving Avg'!D905</f>
        <v>23.131</v>
      </c>
      <c r="G905" s="2">
        <f>'Moving Avg'!F905</f>
        <v>22.893750000000001</v>
      </c>
      <c r="H905" s="2">
        <f>'Moving Avg'!G905</f>
        <v>22.631940000000014</v>
      </c>
      <c r="I905" s="2">
        <f>'Moving Avg'!H905</f>
        <v>25.542580000000012</v>
      </c>
      <c r="J905" s="6" t="str">
        <f>OBV!F905</f>
        <v>BULLISH</v>
      </c>
      <c r="K905" s="6" t="str">
        <f>OBV!G905</f>
        <v>NEUTRAL</v>
      </c>
      <c r="L905" s="6" t="str">
        <f>OBV!H905</f>
        <v>CONFIRMED BULLISH</v>
      </c>
      <c r="M905" s="8">
        <f t="shared" si="140"/>
        <v>25</v>
      </c>
      <c r="N905" s="8">
        <f t="shared" si="141"/>
        <v>0</v>
      </c>
      <c r="O905" s="8">
        <f t="shared" si="142"/>
        <v>0</v>
      </c>
      <c r="P905" s="8">
        <f t="shared" si="143"/>
        <v>83.5</v>
      </c>
      <c r="Q905" s="9">
        <f t="shared" si="144"/>
        <v>21.274999999999999</v>
      </c>
      <c r="R905" s="9">
        <f t="shared" si="145"/>
        <v>25.875</v>
      </c>
      <c r="S905" s="9">
        <f t="shared" si="146"/>
        <v>41.325000000000003</v>
      </c>
      <c r="T905" s="9">
        <f t="shared" si="147"/>
        <v>27.125</v>
      </c>
      <c r="U905" s="8">
        <f t="shared" si="148"/>
        <v>29.491666666666664</v>
      </c>
      <c r="V905" s="8">
        <f t="shared" si="149"/>
        <v>28.9</v>
      </c>
    </row>
    <row r="906" spans="1:22" ht="13.5" x14ac:dyDescent="0.25">
      <c r="A906" s="3">
        <f>RSI!A906</f>
        <v>43321</v>
      </c>
      <c r="B906" s="2">
        <f>RSI!B906</f>
        <v>23.265000000000001</v>
      </c>
      <c r="C906" s="2">
        <f>RSI!I906</f>
        <v>61.098852161736922</v>
      </c>
      <c r="D906" s="2">
        <f>MACD!E906</f>
        <v>4.2086899285486368E-2</v>
      </c>
      <c r="E906" s="2">
        <f>MACD!F906</f>
        <v>-0.19977476173152353</v>
      </c>
      <c r="F906" s="2">
        <f>'Moving Avg'!D906</f>
        <v>23.265000000000001</v>
      </c>
      <c r="G906" s="2">
        <f>'Moving Avg'!F906</f>
        <v>22.939249999999998</v>
      </c>
      <c r="H906" s="2">
        <f>'Moving Avg'!G906</f>
        <v>22.647060000000014</v>
      </c>
      <c r="I906" s="2">
        <f>'Moving Avg'!H906</f>
        <v>25.518830000000015</v>
      </c>
      <c r="J906" s="6" t="str">
        <f>OBV!F906</f>
        <v>NEUTRAL</v>
      </c>
      <c r="K906" s="6" t="str">
        <f>OBV!G906</f>
        <v>NEUTRAL</v>
      </c>
      <c r="L906" s="6" t="str">
        <f>OBV!H906</f>
        <v>NEUTRAL</v>
      </c>
      <c r="M906" s="8">
        <f t="shared" si="140"/>
        <v>25</v>
      </c>
      <c r="N906" s="8">
        <f t="shared" si="141"/>
        <v>0</v>
      </c>
      <c r="O906" s="8">
        <f t="shared" si="142"/>
        <v>0</v>
      </c>
      <c r="P906" s="8">
        <f t="shared" si="143"/>
        <v>33</v>
      </c>
      <c r="Q906" s="9">
        <f t="shared" si="144"/>
        <v>13.7</v>
      </c>
      <c r="R906" s="9">
        <f t="shared" si="145"/>
        <v>13.25</v>
      </c>
      <c r="S906" s="9">
        <f t="shared" si="146"/>
        <v>18.600000000000001</v>
      </c>
      <c r="T906" s="9">
        <f t="shared" si="147"/>
        <v>14.5</v>
      </c>
      <c r="U906" s="8">
        <f t="shared" si="148"/>
        <v>15.183333333333332</v>
      </c>
      <c r="V906" s="8">
        <f t="shared" si="149"/>
        <v>15.012499999999999</v>
      </c>
    </row>
    <row r="907" spans="1:22" ht="13.5" x14ac:dyDescent="0.25">
      <c r="A907" s="3">
        <f>RSI!A907</f>
        <v>43322</v>
      </c>
      <c r="B907" s="2">
        <f>RSI!B907</f>
        <v>23.265000000000001</v>
      </c>
      <c r="C907" s="2">
        <f>RSI!I907</f>
        <v>61.098852161736914</v>
      </c>
      <c r="D907" s="2">
        <f>MACD!E907</f>
        <v>0.1186299889042175</v>
      </c>
      <c r="E907" s="2">
        <f>MACD!F907</f>
        <v>-0.13609381160437534</v>
      </c>
      <c r="F907" s="2">
        <f>'Moving Avg'!D907</f>
        <v>23.265000000000001</v>
      </c>
      <c r="G907" s="2">
        <f>'Moving Avg'!F907</f>
        <v>22.984749999999998</v>
      </c>
      <c r="H907" s="2">
        <f>'Moving Avg'!G907</f>
        <v>22.662180000000014</v>
      </c>
      <c r="I907" s="2">
        <f>'Moving Avg'!H907</f>
        <v>25.495080000000016</v>
      </c>
      <c r="J907" s="6" t="str">
        <f>OBV!F907</f>
        <v>NEUTRAL</v>
      </c>
      <c r="K907" s="6" t="str">
        <f>OBV!G907</f>
        <v>NEUTRAL</v>
      </c>
      <c r="L907" s="6" t="str">
        <f>OBV!H907</f>
        <v>NEUTRAL</v>
      </c>
      <c r="M907" s="8">
        <f t="shared" si="140"/>
        <v>25</v>
      </c>
      <c r="N907" s="8">
        <f t="shared" si="141"/>
        <v>0</v>
      </c>
      <c r="O907" s="8">
        <f t="shared" si="142"/>
        <v>0</v>
      </c>
      <c r="P907" s="8">
        <f t="shared" si="143"/>
        <v>33</v>
      </c>
      <c r="Q907" s="9">
        <f t="shared" si="144"/>
        <v>13.7</v>
      </c>
      <c r="R907" s="9">
        <f t="shared" si="145"/>
        <v>13.25</v>
      </c>
      <c r="S907" s="9">
        <f t="shared" si="146"/>
        <v>18.600000000000001</v>
      </c>
      <c r="T907" s="9">
        <f t="shared" si="147"/>
        <v>14.5</v>
      </c>
      <c r="U907" s="8">
        <f t="shared" si="148"/>
        <v>15.183333333333332</v>
      </c>
      <c r="V907" s="8">
        <f t="shared" si="149"/>
        <v>15.012499999999999</v>
      </c>
    </row>
    <row r="908" spans="1:22" ht="13.5" x14ac:dyDescent="0.25">
      <c r="A908" s="3">
        <f>RSI!A908</f>
        <v>43326</v>
      </c>
      <c r="B908" s="2">
        <f>RSI!B908</f>
        <v>23.265000000000001</v>
      </c>
      <c r="C908" s="2">
        <f>RSI!I908</f>
        <v>61.098852161736914</v>
      </c>
      <c r="D908" s="2">
        <f>MACD!E908</f>
        <v>2.2746312806024349E-2</v>
      </c>
      <c r="E908" s="2">
        <f>MACD!F908</f>
        <v>-0.10432578672229541</v>
      </c>
      <c r="F908" s="2">
        <f>'Moving Avg'!D908</f>
        <v>23.265000000000001</v>
      </c>
      <c r="G908" s="2">
        <f>'Moving Avg'!F908</f>
        <v>23.030249999999995</v>
      </c>
      <c r="H908" s="2">
        <f>'Moving Avg'!G908</f>
        <v>22.677300000000013</v>
      </c>
      <c r="I908" s="2">
        <f>'Moving Avg'!H908</f>
        <v>25.471330000000016</v>
      </c>
      <c r="J908" s="6" t="str">
        <f>OBV!F908</f>
        <v>NEUTRAL</v>
      </c>
      <c r="K908" s="6" t="str">
        <f>OBV!G908</f>
        <v>NEUTRAL</v>
      </c>
      <c r="L908" s="6" t="str">
        <f>OBV!H908</f>
        <v>NEUTRAL</v>
      </c>
      <c r="M908" s="8">
        <f t="shared" si="140"/>
        <v>25</v>
      </c>
      <c r="N908" s="8">
        <f t="shared" si="141"/>
        <v>0</v>
      </c>
      <c r="O908" s="8">
        <f t="shared" si="142"/>
        <v>0</v>
      </c>
      <c r="P908" s="8">
        <f t="shared" si="143"/>
        <v>33</v>
      </c>
      <c r="Q908" s="9">
        <f t="shared" si="144"/>
        <v>13.7</v>
      </c>
      <c r="R908" s="9">
        <f t="shared" si="145"/>
        <v>13.25</v>
      </c>
      <c r="S908" s="9">
        <f t="shared" si="146"/>
        <v>18.600000000000001</v>
      </c>
      <c r="T908" s="9">
        <f t="shared" si="147"/>
        <v>14.5</v>
      </c>
      <c r="U908" s="8">
        <f t="shared" si="148"/>
        <v>15.183333333333332</v>
      </c>
      <c r="V908" s="8">
        <f t="shared" si="149"/>
        <v>15.012499999999999</v>
      </c>
    </row>
    <row r="909" spans="1:22" ht="13.5" x14ac:dyDescent="0.25">
      <c r="A909" s="3">
        <f>RSI!A909</f>
        <v>43327</v>
      </c>
      <c r="B909" s="2">
        <f>RSI!B909</f>
        <v>23.265000000000001</v>
      </c>
      <c r="C909" s="2">
        <f>RSI!I909</f>
        <v>61.098852161736914</v>
      </c>
      <c r="D909" s="2">
        <f>MACD!E909</f>
        <v>-6.0270770322830458E-2</v>
      </c>
      <c r="E909" s="2">
        <f>MACD!F909</f>
        <v>-9.5514783442402412E-2</v>
      </c>
      <c r="F909" s="2">
        <f>'Moving Avg'!D909</f>
        <v>23.265000000000001</v>
      </c>
      <c r="G909" s="2">
        <f>'Moving Avg'!F909</f>
        <v>23.075749999999992</v>
      </c>
      <c r="H909" s="2">
        <f>'Moving Avg'!G909</f>
        <v>22.692420000000013</v>
      </c>
      <c r="I909" s="2">
        <f>'Moving Avg'!H909</f>
        <v>25.447580000000016</v>
      </c>
      <c r="J909" s="6" t="str">
        <f>OBV!F909</f>
        <v>NEUTRAL</v>
      </c>
      <c r="K909" s="6" t="str">
        <f>OBV!G909</f>
        <v>NEUTRAL</v>
      </c>
      <c r="L909" s="6" t="str">
        <f>OBV!H909</f>
        <v>NEUTRAL</v>
      </c>
      <c r="M909" s="8">
        <f t="shared" si="140"/>
        <v>25</v>
      </c>
      <c r="N909" s="8">
        <f t="shared" si="141"/>
        <v>0</v>
      </c>
      <c r="O909" s="8">
        <f t="shared" si="142"/>
        <v>0</v>
      </c>
      <c r="P909" s="8">
        <f t="shared" si="143"/>
        <v>33</v>
      </c>
      <c r="Q909" s="9">
        <f t="shared" si="144"/>
        <v>13.7</v>
      </c>
      <c r="R909" s="9">
        <f t="shared" si="145"/>
        <v>13.25</v>
      </c>
      <c r="S909" s="9">
        <f t="shared" si="146"/>
        <v>18.600000000000001</v>
      </c>
      <c r="T909" s="9">
        <f t="shared" si="147"/>
        <v>14.5</v>
      </c>
      <c r="U909" s="8">
        <f t="shared" si="148"/>
        <v>15.183333333333332</v>
      </c>
      <c r="V909" s="8">
        <f t="shared" si="149"/>
        <v>15.012499999999999</v>
      </c>
    </row>
    <row r="910" spans="1:22" ht="13.5" x14ac:dyDescent="0.25">
      <c r="A910" s="3">
        <f>RSI!A910</f>
        <v>43328</v>
      </c>
      <c r="B910" s="2">
        <f>RSI!B910</f>
        <v>23.265000000000001</v>
      </c>
      <c r="C910" s="2">
        <f>RSI!I910</f>
        <v>61.098852161736914</v>
      </c>
      <c r="D910" s="2">
        <f>MACD!E910</f>
        <v>-0.13226112581896388</v>
      </c>
      <c r="E910" s="2">
        <f>MACD!F910</f>
        <v>-0.10286405191771472</v>
      </c>
      <c r="F910" s="2">
        <f>'Moving Avg'!D910</f>
        <v>23.265000000000001</v>
      </c>
      <c r="G910" s="2">
        <f>'Moving Avg'!F910</f>
        <v>23.121249999999996</v>
      </c>
      <c r="H910" s="2">
        <f>'Moving Avg'!G910</f>
        <v>22.707540000000012</v>
      </c>
      <c r="I910" s="2">
        <f>'Moving Avg'!H910</f>
        <v>25.423830000000017</v>
      </c>
      <c r="J910" s="6" t="str">
        <f>OBV!F910</f>
        <v>NEUTRAL</v>
      </c>
      <c r="K910" s="6" t="str">
        <f>OBV!G910</f>
        <v>NEUTRAL</v>
      </c>
      <c r="L910" s="6" t="str">
        <f>OBV!H910</f>
        <v>NEUTRAL</v>
      </c>
      <c r="M910" s="8">
        <f t="shared" si="140"/>
        <v>25</v>
      </c>
      <c r="N910" s="8">
        <f t="shared" si="141"/>
        <v>100</v>
      </c>
      <c r="O910" s="8">
        <f t="shared" si="142"/>
        <v>0</v>
      </c>
      <c r="P910" s="8">
        <f t="shared" si="143"/>
        <v>33</v>
      </c>
      <c r="Q910" s="9">
        <f t="shared" si="144"/>
        <v>48.7</v>
      </c>
      <c r="R910" s="9">
        <f t="shared" si="145"/>
        <v>33.25</v>
      </c>
      <c r="S910" s="9">
        <f t="shared" si="146"/>
        <v>33.6</v>
      </c>
      <c r="T910" s="9">
        <f t="shared" si="147"/>
        <v>39.5</v>
      </c>
      <c r="U910" s="8">
        <f t="shared" si="148"/>
        <v>38.516666666666673</v>
      </c>
      <c r="V910" s="8">
        <f t="shared" si="149"/>
        <v>38.762500000000003</v>
      </c>
    </row>
    <row r="911" spans="1:22" ht="13.5" x14ac:dyDescent="0.25">
      <c r="A911" s="3">
        <f>RSI!A911</f>
        <v>43329</v>
      </c>
      <c r="B911" s="2">
        <f>RSI!B911</f>
        <v>23.265000000000001</v>
      </c>
      <c r="C911" s="2">
        <f>RSI!I911</f>
        <v>61.098852161736929</v>
      </c>
      <c r="D911" s="2">
        <f>MACD!E911</f>
        <v>-0.19479190433224147</v>
      </c>
      <c r="E911" s="2">
        <f>MACD!F911</f>
        <v>-0.12124962240062007</v>
      </c>
      <c r="F911" s="2">
        <f>'Moving Avg'!D911</f>
        <v>23.265000000000001</v>
      </c>
      <c r="G911" s="2">
        <f>'Moving Avg'!F911</f>
        <v>23.166749999999993</v>
      </c>
      <c r="H911" s="2">
        <f>'Moving Avg'!G911</f>
        <v>22.722660000000008</v>
      </c>
      <c r="I911" s="2">
        <f>'Moving Avg'!H911</f>
        <v>25.400080000000017</v>
      </c>
      <c r="J911" s="6" t="str">
        <f>OBV!F911</f>
        <v>BEARISH</v>
      </c>
      <c r="K911" s="6" t="str">
        <f>OBV!G911</f>
        <v>NEUTRAL</v>
      </c>
      <c r="L911" s="6" t="str">
        <f>OBV!H911</f>
        <v>CONFIRMED BEARISH</v>
      </c>
      <c r="M911" s="8">
        <f t="shared" si="140"/>
        <v>25</v>
      </c>
      <c r="N911" s="8">
        <f t="shared" si="141"/>
        <v>100</v>
      </c>
      <c r="O911" s="8">
        <f t="shared" si="142"/>
        <v>0</v>
      </c>
      <c r="P911" s="8">
        <f t="shared" si="143"/>
        <v>16.5</v>
      </c>
      <c r="Q911" s="9">
        <f t="shared" si="144"/>
        <v>46.225000000000001</v>
      </c>
      <c r="R911" s="9">
        <f t="shared" si="145"/>
        <v>29.125</v>
      </c>
      <c r="S911" s="9">
        <f t="shared" si="146"/>
        <v>26.175000000000001</v>
      </c>
      <c r="T911" s="9">
        <f t="shared" si="147"/>
        <v>35.375</v>
      </c>
      <c r="U911" s="8">
        <f t="shared" si="148"/>
        <v>33.841666666666661</v>
      </c>
      <c r="V911" s="8">
        <f t="shared" si="149"/>
        <v>34.224999999999994</v>
      </c>
    </row>
    <row r="912" spans="1:22" ht="13.5" x14ac:dyDescent="0.25">
      <c r="A912" s="3">
        <f>RSI!A912</f>
        <v>43332</v>
      </c>
      <c r="B912" s="2">
        <f>RSI!B912</f>
        <v>23.196000000000002</v>
      </c>
      <c r="C912" s="2">
        <f>RSI!I912</f>
        <v>57.455514854235936</v>
      </c>
      <c r="D912" s="2">
        <f>MACD!E912</f>
        <v>-0.14101069770495656</v>
      </c>
      <c r="E912" s="2">
        <f>MACD!F912</f>
        <v>-0.12520183746148739</v>
      </c>
      <c r="F912" s="2">
        <f>'Moving Avg'!D912</f>
        <v>23.251200000000001</v>
      </c>
      <c r="G912" s="2">
        <f>'Moving Avg'!F912</f>
        <v>23.208799999999997</v>
      </c>
      <c r="H912" s="2">
        <f>'Moving Avg'!G912</f>
        <v>22.736400000000007</v>
      </c>
      <c r="I912" s="2">
        <f>'Moving Avg'!H912</f>
        <v>25.375985000000018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  <c r="M912" s="8">
        <f t="shared" si="140"/>
        <v>25</v>
      </c>
      <c r="N912" s="8">
        <f t="shared" si="141"/>
        <v>45</v>
      </c>
      <c r="O912" s="8">
        <f t="shared" si="142"/>
        <v>0</v>
      </c>
      <c r="P912" s="8">
        <f t="shared" si="143"/>
        <v>16.5</v>
      </c>
      <c r="Q912" s="9">
        <f t="shared" si="144"/>
        <v>26.975000000000001</v>
      </c>
      <c r="R912" s="9">
        <f t="shared" si="145"/>
        <v>18.125</v>
      </c>
      <c r="S912" s="9">
        <f t="shared" si="146"/>
        <v>17.925000000000001</v>
      </c>
      <c r="T912" s="9">
        <f t="shared" si="147"/>
        <v>21.625</v>
      </c>
      <c r="U912" s="8">
        <f t="shared" si="148"/>
        <v>21.008333333333336</v>
      </c>
      <c r="V912" s="8">
        <f t="shared" si="149"/>
        <v>21.162500000000001</v>
      </c>
    </row>
    <row r="913" spans="1:22" ht="13.5" x14ac:dyDescent="0.25">
      <c r="A913" s="3">
        <f>RSI!A913</f>
        <v>43335</v>
      </c>
      <c r="B913" s="2">
        <f>RSI!B913</f>
        <v>23.196000000000002</v>
      </c>
      <c r="C913" s="2">
        <f>RSI!I913</f>
        <v>57.455514854235936</v>
      </c>
      <c r="D913" s="2">
        <f>MACD!E913</f>
        <v>-9.6481140402040921E-2</v>
      </c>
      <c r="E913" s="2">
        <f>MACD!F913</f>
        <v>-0.1194576980495981</v>
      </c>
      <c r="F913" s="2">
        <f>'Moving Avg'!D913</f>
        <v>23.237400000000001</v>
      </c>
      <c r="G913" s="2">
        <f>'Moving Avg'!F913</f>
        <v>23.200599999999998</v>
      </c>
      <c r="H913" s="2">
        <f>'Moving Avg'!G913</f>
        <v>22.750140000000002</v>
      </c>
      <c r="I913" s="2">
        <f>'Moving Avg'!H913</f>
        <v>25.351890000000015</v>
      </c>
      <c r="J913" s="6" t="str">
        <f>OBV!F913</f>
        <v>BEARISH</v>
      </c>
      <c r="K913" s="6" t="str">
        <f>OBV!G913</f>
        <v>NEUTRAL</v>
      </c>
      <c r="L913" s="6" t="str">
        <f>OBV!H913</f>
        <v>CONFIRMED BEARISH</v>
      </c>
      <c r="M913" s="8">
        <f t="shared" si="140"/>
        <v>25</v>
      </c>
      <c r="N913" s="8">
        <f t="shared" si="141"/>
        <v>0</v>
      </c>
      <c r="O913" s="8">
        <f t="shared" si="142"/>
        <v>0</v>
      </c>
      <c r="P913" s="8">
        <f t="shared" si="143"/>
        <v>16.5</v>
      </c>
      <c r="Q913" s="9">
        <f t="shared" si="144"/>
        <v>11.225</v>
      </c>
      <c r="R913" s="9">
        <f t="shared" si="145"/>
        <v>9.125</v>
      </c>
      <c r="S913" s="9">
        <f t="shared" si="146"/>
        <v>11.175000000000001</v>
      </c>
      <c r="T913" s="9">
        <f t="shared" si="147"/>
        <v>10.375</v>
      </c>
      <c r="U913" s="8">
        <f t="shared" si="148"/>
        <v>10.508333333333335</v>
      </c>
      <c r="V913" s="8">
        <f t="shared" si="149"/>
        <v>10.475000000000001</v>
      </c>
    </row>
    <row r="914" spans="1:22" ht="13.5" x14ac:dyDescent="0.25">
      <c r="A914" s="3">
        <f>RSI!A914</f>
        <v>43336</v>
      </c>
      <c r="B914" s="2">
        <f>RSI!B914</f>
        <v>23.196000000000002</v>
      </c>
      <c r="C914" s="2">
        <f>RSI!I914</f>
        <v>57.455514854235943</v>
      </c>
      <c r="D914" s="2">
        <f>MACD!E914</f>
        <v>-5.9707485644462821E-2</v>
      </c>
      <c r="E914" s="2">
        <f>MACD!F914</f>
        <v>-0.10750765556857106</v>
      </c>
      <c r="F914" s="2">
        <f>'Moving Avg'!D914</f>
        <v>23.223599999999998</v>
      </c>
      <c r="G914" s="2">
        <f>'Moving Avg'!F914</f>
        <v>23.174799999999998</v>
      </c>
      <c r="H914" s="2">
        <f>'Moving Avg'!G914</f>
        <v>22.76388</v>
      </c>
      <c r="I914" s="2">
        <f>'Moving Avg'!H914</f>
        <v>25.327795000000016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  <c r="M914" s="8">
        <f t="shared" si="140"/>
        <v>25</v>
      </c>
      <c r="N914" s="8">
        <f t="shared" si="141"/>
        <v>0</v>
      </c>
      <c r="O914" s="8">
        <f t="shared" si="142"/>
        <v>0</v>
      </c>
      <c r="P914" s="8">
        <f t="shared" si="143"/>
        <v>16.5</v>
      </c>
      <c r="Q914" s="9">
        <f t="shared" si="144"/>
        <v>11.225</v>
      </c>
      <c r="R914" s="9">
        <f t="shared" si="145"/>
        <v>9.125</v>
      </c>
      <c r="S914" s="9">
        <f t="shared" si="146"/>
        <v>11.175000000000001</v>
      </c>
      <c r="T914" s="9">
        <f t="shared" si="147"/>
        <v>10.375</v>
      </c>
      <c r="U914" s="8">
        <f t="shared" si="148"/>
        <v>10.508333333333335</v>
      </c>
      <c r="V914" s="8">
        <f t="shared" si="149"/>
        <v>10.475000000000001</v>
      </c>
    </row>
    <row r="915" spans="1:22" ht="13.5" x14ac:dyDescent="0.25">
      <c r="A915" s="3">
        <f>RSI!A915</f>
        <v>43339</v>
      </c>
      <c r="B915" s="2">
        <f>RSI!B915</f>
        <v>22.594999999999999</v>
      </c>
      <c r="C915" s="2">
        <f>RSI!I915</f>
        <v>34.84892210755055</v>
      </c>
      <c r="D915" s="2">
        <f>MACD!E915</f>
        <v>1.5089052819671878E-2</v>
      </c>
      <c r="E915" s="2">
        <f>MACD!F915</f>
        <v>-8.2988313890922469E-2</v>
      </c>
      <c r="F915" s="2">
        <f>'Moving Avg'!D915</f>
        <v>23.089599999999997</v>
      </c>
      <c r="G915" s="2">
        <f>'Moving Avg'!F915</f>
        <v>23.123249999999995</v>
      </c>
      <c r="H915" s="2">
        <f>'Moving Avg'!G915</f>
        <v>22.765599999999996</v>
      </c>
      <c r="I915" s="2">
        <f>'Moving Avg'!H915</f>
        <v>25.300695000000019</v>
      </c>
      <c r="J915" s="6" t="str">
        <f>OBV!F915</f>
        <v>BEARISH</v>
      </c>
      <c r="K915" s="6" t="str">
        <f>OBV!G915</f>
        <v>NEUTRAL</v>
      </c>
      <c r="L915" s="6" t="str">
        <f>OBV!H915</f>
        <v>CONFIRMED BEARISH</v>
      </c>
      <c r="M915" s="8">
        <f t="shared" si="140"/>
        <v>25</v>
      </c>
      <c r="N915" s="8">
        <f t="shared" si="141"/>
        <v>0</v>
      </c>
      <c r="O915" s="8">
        <f t="shared" si="142"/>
        <v>0</v>
      </c>
      <c r="P915" s="8">
        <f t="shared" si="143"/>
        <v>16.5</v>
      </c>
      <c r="Q915" s="9">
        <f t="shared" si="144"/>
        <v>11.225</v>
      </c>
      <c r="R915" s="9">
        <f t="shared" si="145"/>
        <v>9.125</v>
      </c>
      <c r="S915" s="9">
        <f t="shared" si="146"/>
        <v>11.175000000000001</v>
      </c>
      <c r="T915" s="9">
        <f t="shared" si="147"/>
        <v>10.375</v>
      </c>
      <c r="U915" s="8">
        <f t="shared" si="148"/>
        <v>10.508333333333335</v>
      </c>
      <c r="V915" s="8">
        <f t="shared" si="149"/>
        <v>10.475000000000001</v>
      </c>
    </row>
    <row r="916" spans="1:22" ht="13.5" x14ac:dyDescent="0.25">
      <c r="A916" s="3">
        <f>RSI!A916</f>
        <v>43340</v>
      </c>
      <c r="B916" s="2">
        <f>RSI!B916</f>
        <v>22.594999999999999</v>
      </c>
      <c r="C916" s="2">
        <f>RSI!I916</f>
        <v>34.84892210755055</v>
      </c>
      <c r="D916" s="2">
        <f>MACD!E916</f>
        <v>8.1153702011576456E-2</v>
      </c>
      <c r="E916" s="2">
        <f>MACD!F916</f>
        <v>-5.0159910710422688E-2</v>
      </c>
      <c r="F916" s="2">
        <f>'Moving Avg'!D916</f>
        <v>22.9556</v>
      </c>
      <c r="G916" s="2">
        <f>'Moving Avg'!F916</f>
        <v>23.0717</v>
      </c>
      <c r="H916" s="2">
        <f>'Moving Avg'!G916</f>
        <v>22.767319999999994</v>
      </c>
      <c r="I916" s="2">
        <f>'Moving Avg'!H916</f>
        <v>25.273595000000018</v>
      </c>
      <c r="J916" s="6" t="str">
        <f>OBV!F916</f>
        <v>BEARISH</v>
      </c>
      <c r="K916" s="6" t="str">
        <f>OBV!G916</f>
        <v>NEUTRAL</v>
      </c>
      <c r="L916" s="6" t="str">
        <f>OBV!H916</f>
        <v>CONFIRMED BEARISH</v>
      </c>
      <c r="M916" s="8">
        <f t="shared" si="140"/>
        <v>25</v>
      </c>
      <c r="N916" s="8">
        <f t="shared" si="141"/>
        <v>0</v>
      </c>
      <c r="O916" s="8">
        <f t="shared" si="142"/>
        <v>0</v>
      </c>
      <c r="P916" s="8">
        <f t="shared" si="143"/>
        <v>16.5</v>
      </c>
      <c r="Q916" s="9">
        <f t="shared" si="144"/>
        <v>11.225</v>
      </c>
      <c r="R916" s="9">
        <f t="shared" si="145"/>
        <v>9.125</v>
      </c>
      <c r="S916" s="9">
        <f t="shared" si="146"/>
        <v>11.175000000000001</v>
      </c>
      <c r="T916" s="9">
        <f t="shared" si="147"/>
        <v>10.375</v>
      </c>
      <c r="U916" s="8">
        <f t="shared" si="148"/>
        <v>10.508333333333335</v>
      </c>
      <c r="V916" s="8">
        <f t="shared" si="149"/>
        <v>10.475000000000001</v>
      </c>
    </row>
    <row r="917" spans="1:22" ht="13.5" x14ac:dyDescent="0.25">
      <c r="A917" s="3">
        <f>RSI!A917</f>
        <v>43341</v>
      </c>
      <c r="B917" s="2">
        <f>RSI!B917</f>
        <v>22.594999999999999</v>
      </c>
      <c r="C917" s="2">
        <f>RSI!I917</f>
        <v>34.84892210755055</v>
      </c>
      <c r="D917" s="2">
        <f>MACD!E917</f>
        <v>0.13962425391963151</v>
      </c>
      <c r="E917" s="2">
        <f>MACD!F917</f>
        <v>-1.2203077784411851E-2</v>
      </c>
      <c r="F917" s="2">
        <f>'Moving Avg'!D917</f>
        <v>22.8354</v>
      </c>
      <c r="G917" s="2">
        <f>'Moving Avg'!F917</f>
        <v>23.020150000000001</v>
      </c>
      <c r="H917" s="2">
        <f>'Moving Avg'!G917</f>
        <v>22.769039999999997</v>
      </c>
      <c r="I917" s="2">
        <f>'Moving Avg'!H917</f>
        <v>25.246495000000017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  <c r="M917" s="8">
        <f t="shared" si="140"/>
        <v>25</v>
      </c>
      <c r="N917" s="8">
        <f t="shared" si="141"/>
        <v>0</v>
      </c>
      <c r="O917" s="8">
        <f t="shared" si="142"/>
        <v>0</v>
      </c>
      <c r="P917" s="8">
        <f t="shared" si="143"/>
        <v>16.5</v>
      </c>
      <c r="Q917" s="9">
        <f t="shared" si="144"/>
        <v>11.225</v>
      </c>
      <c r="R917" s="9">
        <f t="shared" si="145"/>
        <v>9.125</v>
      </c>
      <c r="S917" s="9">
        <f t="shared" si="146"/>
        <v>11.175000000000001</v>
      </c>
      <c r="T917" s="9">
        <f t="shared" si="147"/>
        <v>10.375</v>
      </c>
      <c r="U917" s="8">
        <f t="shared" si="148"/>
        <v>10.508333333333335</v>
      </c>
      <c r="V917" s="8">
        <f t="shared" si="149"/>
        <v>10.475000000000001</v>
      </c>
    </row>
    <row r="918" spans="1:22" ht="13.5" x14ac:dyDescent="0.25">
      <c r="A918" s="3">
        <f>RSI!A918</f>
        <v>43342</v>
      </c>
      <c r="B918" s="2">
        <f>RSI!B918</f>
        <v>22.594999999999999</v>
      </c>
      <c r="C918" s="2">
        <f>RSI!I918</f>
        <v>34.84892210755055</v>
      </c>
      <c r="D918" s="2">
        <f>MACD!E918</f>
        <v>0.19147868343255681</v>
      </c>
      <c r="E918" s="2">
        <f>MACD!F918</f>
        <v>2.8533274458981885E-2</v>
      </c>
      <c r="F918" s="2">
        <f>'Moving Avg'!D918</f>
        <v>22.715199999999999</v>
      </c>
      <c r="G918" s="2">
        <f>'Moving Avg'!F918</f>
        <v>23.020150000000001</v>
      </c>
      <c r="H918" s="2">
        <f>'Moving Avg'!G918</f>
        <v>22.770759999999999</v>
      </c>
      <c r="I918" s="2">
        <f>'Moving Avg'!H918</f>
        <v>25.218150000000019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  <c r="M918" s="8">
        <f t="shared" si="140"/>
        <v>25</v>
      </c>
      <c r="N918" s="8">
        <f t="shared" si="141"/>
        <v>0</v>
      </c>
      <c r="O918" s="8">
        <f t="shared" si="142"/>
        <v>0</v>
      </c>
      <c r="P918" s="8">
        <f t="shared" si="143"/>
        <v>16.5</v>
      </c>
      <c r="Q918" s="9">
        <f t="shared" si="144"/>
        <v>11.225</v>
      </c>
      <c r="R918" s="9">
        <f t="shared" si="145"/>
        <v>9.125</v>
      </c>
      <c r="S918" s="9">
        <f t="shared" si="146"/>
        <v>11.175000000000001</v>
      </c>
      <c r="T918" s="9">
        <f t="shared" si="147"/>
        <v>10.375</v>
      </c>
      <c r="U918" s="8">
        <f t="shared" si="148"/>
        <v>10.508333333333335</v>
      </c>
      <c r="V918" s="8">
        <f t="shared" si="149"/>
        <v>10.475000000000001</v>
      </c>
    </row>
    <row r="919" spans="1:22" ht="13.5" x14ac:dyDescent="0.25">
      <c r="A919" s="3">
        <f>RSI!A919</f>
        <v>43343</v>
      </c>
      <c r="B919" s="2">
        <f>RSI!B919</f>
        <v>22.594999999999999</v>
      </c>
      <c r="C919" s="2">
        <f>RSI!I919</f>
        <v>34.84892210755055</v>
      </c>
      <c r="D919" s="2">
        <f>MACD!E919</f>
        <v>0.23755860759872149</v>
      </c>
      <c r="E919" s="2">
        <f>MACD!F919</f>
        <v>7.0338341086929809E-2</v>
      </c>
      <c r="F919" s="2">
        <f>'Moving Avg'!D919</f>
        <v>22.594999999999999</v>
      </c>
      <c r="G919" s="2">
        <f>'Moving Avg'!F919</f>
        <v>23.020150000000008</v>
      </c>
      <c r="H919" s="2">
        <f>'Moving Avg'!G919</f>
        <v>22.772480000000002</v>
      </c>
      <c r="I919" s="2">
        <f>'Moving Avg'!H919</f>
        <v>25.189805000000021</v>
      </c>
      <c r="J919" s="6" t="str">
        <f>OBV!F919</f>
        <v>NEUTRAL</v>
      </c>
      <c r="K919" s="6" t="str">
        <f>OBV!G919</f>
        <v>NEUTRAL</v>
      </c>
      <c r="L919" s="6" t="str">
        <f>OBV!H919</f>
        <v>NEUTRAL</v>
      </c>
      <c r="M919" s="8">
        <f t="shared" si="140"/>
        <v>25</v>
      </c>
      <c r="N919" s="8">
        <f t="shared" si="141"/>
        <v>0</v>
      </c>
      <c r="O919" s="8">
        <f t="shared" si="142"/>
        <v>0</v>
      </c>
      <c r="P919" s="8">
        <f t="shared" si="143"/>
        <v>33</v>
      </c>
      <c r="Q919" s="9">
        <f t="shared" si="144"/>
        <v>13.7</v>
      </c>
      <c r="R919" s="9">
        <f t="shared" si="145"/>
        <v>13.25</v>
      </c>
      <c r="S919" s="9">
        <f t="shared" si="146"/>
        <v>18.600000000000001</v>
      </c>
      <c r="T919" s="9">
        <f t="shared" si="147"/>
        <v>14.5</v>
      </c>
      <c r="U919" s="8">
        <f t="shared" si="148"/>
        <v>15.183333333333332</v>
      </c>
      <c r="V919" s="8">
        <f t="shared" si="149"/>
        <v>15.012499999999999</v>
      </c>
    </row>
    <row r="920" spans="1:22" ht="13.5" x14ac:dyDescent="0.25">
      <c r="A920" s="3">
        <f>RSI!A920</f>
        <v>43346</v>
      </c>
      <c r="B920" s="2">
        <f>RSI!B920</f>
        <v>22.594999999999999</v>
      </c>
      <c r="C920" s="2">
        <f>RSI!I920</f>
        <v>34.84892210755055</v>
      </c>
      <c r="D920" s="2">
        <f>MACD!E920</f>
        <v>0.27858921932322289</v>
      </c>
      <c r="E920" s="2">
        <f>MACD!F920</f>
        <v>0.11198851673418843</v>
      </c>
      <c r="F920" s="2">
        <f>'Moving Avg'!D920</f>
        <v>22.594999999999999</v>
      </c>
      <c r="G920" s="2">
        <f>'Moving Avg'!F920</f>
        <v>23.020150000000008</v>
      </c>
      <c r="H920" s="2">
        <f>'Moving Avg'!G920</f>
        <v>22.7742</v>
      </c>
      <c r="I920" s="2">
        <f>'Moving Avg'!H920</f>
        <v>25.161460000000016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  <c r="M920" s="8">
        <f t="shared" si="140"/>
        <v>25</v>
      </c>
      <c r="N920" s="8">
        <f t="shared" si="141"/>
        <v>0</v>
      </c>
      <c r="O920" s="8">
        <f t="shared" si="142"/>
        <v>0</v>
      </c>
      <c r="P920" s="8">
        <f t="shared" si="143"/>
        <v>16.5</v>
      </c>
      <c r="Q920" s="9">
        <f t="shared" si="144"/>
        <v>11.225</v>
      </c>
      <c r="R920" s="9">
        <f t="shared" si="145"/>
        <v>9.125</v>
      </c>
      <c r="S920" s="9">
        <f t="shared" si="146"/>
        <v>11.175000000000001</v>
      </c>
      <c r="T920" s="9">
        <f t="shared" si="147"/>
        <v>10.375</v>
      </c>
      <c r="U920" s="8">
        <f t="shared" si="148"/>
        <v>10.508333333333335</v>
      </c>
      <c r="V920" s="8">
        <f t="shared" si="149"/>
        <v>10.475000000000001</v>
      </c>
    </row>
    <row r="921" spans="1:22" ht="13.5" x14ac:dyDescent="0.25">
      <c r="A921" s="3">
        <f>RSI!A921</f>
        <v>43347</v>
      </c>
      <c r="B921" s="2">
        <f>RSI!B921</f>
        <v>22.509</v>
      </c>
      <c r="C921" s="2">
        <f>RSI!I921</f>
        <v>32.035308950594228</v>
      </c>
      <c r="D921" s="2">
        <f>MACD!E921</f>
        <v>0.32156660207805388</v>
      </c>
      <c r="E921" s="2">
        <f>MACD!F921</f>
        <v>0.15390413380296153</v>
      </c>
      <c r="F921" s="2">
        <f>'Moving Avg'!D921</f>
        <v>22.5778</v>
      </c>
      <c r="G921" s="2">
        <f>'Moving Avg'!F921</f>
        <v>23.015850000000007</v>
      </c>
      <c r="H921" s="2">
        <f>'Moving Avg'!G921</f>
        <v>22.774200000000004</v>
      </c>
      <c r="I921" s="2">
        <f>'Moving Avg'!H921</f>
        <v>25.132685000000016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  <c r="M921" s="8">
        <f t="shared" si="140"/>
        <v>25</v>
      </c>
      <c r="N921" s="8">
        <f t="shared" si="141"/>
        <v>0</v>
      </c>
      <c r="O921" s="8">
        <f t="shared" si="142"/>
        <v>0</v>
      </c>
      <c r="P921" s="8">
        <f t="shared" si="143"/>
        <v>16.5</v>
      </c>
      <c r="Q921" s="9">
        <f t="shared" si="144"/>
        <v>11.225</v>
      </c>
      <c r="R921" s="9">
        <f t="shared" si="145"/>
        <v>9.125</v>
      </c>
      <c r="S921" s="9">
        <f t="shared" si="146"/>
        <v>11.175000000000001</v>
      </c>
      <c r="T921" s="9">
        <f t="shared" si="147"/>
        <v>10.375</v>
      </c>
      <c r="U921" s="8">
        <f t="shared" si="148"/>
        <v>10.508333333333335</v>
      </c>
      <c r="V921" s="8">
        <f t="shared" si="149"/>
        <v>10.475000000000001</v>
      </c>
    </row>
    <row r="922" spans="1:22" ht="13.5" x14ac:dyDescent="0.25">
      <c r="A922" s="3">
        <f>RSI!A922</f>
        <v>43348</v>
      </c>
      <c r="B922" s="2">
        <f>RSI!B922</f>
        <v>22.509</v>
      </c>
      <c r="C922" s="2">
        <f>RSI!I922</f>
        <v>32.035308950594228</v>
      </c>
      <c r="D922" s="2">
        <f>MACD!E922</f>
        <v>0.34957376404177509</v>
      </c>
      <c r="E922" s="2">
        <f>MACD!F922</f>
        <v>0.19303805985072425</v>
      </c>
      <c r="F922" s="2">
        <f>'Moving Avg'!D922</f>
        <v>22.560600000000001</v>
      </c>
      <c r="G922" s="2">
        <f>'Moving Avg'!F922</f>
        <v>22.978050000000007</v>
      </c>
      <c r="H922" s="2">
        <f>'Moving Avg'!G922</f>
        <v>22.774200000000004</v>
      </c>
      <c r="I922" s="2">
        <f>'Moving Avg'!H922</f>
        <v>25.103075000000011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  <c r="M922" s="8">
        <f t="shared" si="140"/>
        <v>25</v>
      </c>
      <c r="N922" s="8">
        <f t="shared" si="141"/>
        <v>0</v>
      </c>
      <c r="O922" s="8">
        <f t="shared" si="142"/>
        <v>0</v>
      </c>
      <c r="P922" s="8">
        <f t="shared" si="143"/>
        <v>16.5</v>
      </c>
      <c r="Q922" s="9">
        <f t="shared" si="144"/>
        <v>11.225</v>
      </c>
      <c r="R922" s="9">
        <f t="shared" si="145"/>
        <v>9.125</v>
      </c>
      <c r="S922" s="9">
        <f t="shared" si="146"/>
        <v>11.175000000000001</v>
      </c>
      <c r="T922" s="9">
        <f t="shared" si="147"/>
        <v>10.375</v>
      </c>
      <c r="U922" s="8">
        <f t="shared" si="148"/>
        <v>10.508333333333335</v>
      </c>
      <c r="V922" s="8">
        <f t="shared" si="149"/>
        <v>10.475000000000001</v>
      </c>
    </row>
    <row r="923" spans="1:22" ht="13.5" x14ac:dyDescent="0.25">
      <c r="A923" s="3">
        <f>RSI!A923</f>
        <v>43349</v>
      </c>
      <c r="B923" s="2">
        <f>RSI!B923</f>
        <v>22.346</v>
      </c>
      <c r="C923" s="2">
        <f>RSI!I923</f>
        <v>27.206819076933613</v>
      </c>
      <c r="D923" s="2">
        <f>MACD!E923</f>
        <v>0.38743608450860023</v>
      </c>
      <c r="E923" s="2">
        <f>MACD!F923</f>
        <v>0.23191766478229947</v>
      </c>
      <c r="F923" s="2">
        <f>'Moving Avg'!D923</f>
        <v>22.5108</v>
      </c>
      <c r="G923" s="2">
        <f>'Moving Avg'!F923</f>
        <v>22.932100000000009</v>
      </c>
      <c r="H923" s="2">
        <f>'Moving Avg'!G923</f>
        <v>22.770940000000007</v>
      </c>
      <c r="I923" s="2">
        <f>'Moving Avg'!H923</f>
        <v>25.072650000000007</v>
      </c>
      <c r="J923" s="6" t="str">
        <f>OBV!F923</f>
        <v>BEARISH</v>
      </c>
      <c r="K923" s="6" t="str">
        <f>OBV!G923</f>
        <v>NEUTRAL</v>
      </c>
      <c r="L923" s="6" t="str">
        <f>OBV!H923</f>
        <v>CONFIRMED BEARISH</v>
      </c>
      <c r="M923" s="8">
        <f t="shared" si="140"/>
        <v>50</v>
      </c>
      <c r="N923" s="8">
        <f t="shared" si="141"/>
        <v>0</v>
      </c>
      <c r="O923" s="8">
        <f t="shared" si="142"/>
        <v>0</v>
      </c>
      <c r="P923" s="8">
        <f t="shared" si="143"/>
        <v>16.5</v>
      </c>
      <c r="Q923" s="9">
        <f t="shared" si="144"/>
        <v>19.975000000000001</v>
      </c>
      <c r="R923" s="9">
        <f t="shared" si="145"/>
        <v>14.125</v>
      </c>
      <c r="S923" s="9">
        <f t="shared" si="146"/>
        <v>14.925000000000001</v>
      </c>
      <c r="T923" s="9">
        <f t="shared" si="147"/>
        <v>16.625</v>
      </c>
      <c r="U923" s="8">
        <f t="shared" si="148"/>
        <v>16.341666666666669</v>
      </c>
      <c r="V923" s="8">
        <f t="shared" si="149"/>
        <v>16.412500000000001</v>
      </c>
    </row>
    <row r="924" spans="1:22" ht="13.5" x14ac:dyDescent="0.25">
      <c r="A924" s="3">
        <f>RSI!A924</f>
        <v>43350</v>
      </c>
      <c r="B924" s="2">
        <f>RSI!B924</f>
        <v>22.509</v>
      </c>
      <c r="C924" s="2">
        <f>RSI!I924</f>
        <v>37.372413266674506</v>
      </c>
      <c r="D924" s="2">
        <f>MACD!E924</f>
        <v>0.4102976052788101</v>
      </c>
      <c r="E924" s="2">
        <f>MACD!F924</f>
        <v>0.26759365288160164</v>
      </c>
      <c r="F924" s="2">
        <f>'Moving Avg'!D924</f>
        <v>22.493600000000001</v>
      </c>
      <c r="G924" s="2">
        <f>'Moving Avg'!F924</f>
        <v>22.894300000000008</v>
      </c>
      <c r="H924" s="2">
        <f>'Moving Avg'!G924</f>
        <v>22.770940000000007</v>
      </c>
      <c r="I924" s="2">
        <f>'Moving Avg'!H924</f>
        <v>25.043039999999998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  <c r="M924" s="8">
        <f t="shared" si="140"/>
        <v>25</v>
      </c>
      <c r="N924" s="8">
        <f t="shared" si="141"/>
        <v>0</v>
      </c>
      <c r="O924" s="8">
        <f t="shared" si="142"/>
        <v>0</v>
      </c>
      <c r="P924" s="8">
        <f t="shared" si="143"/>
        <v>16.5</v>
      </c>
      <c r="Q924" s="9">
        <f t="shared" si="144"/>
        <v>11.225</v>
      </c>
      <c r="R924" s="9">
        <f t="shared" si="145"/>
        <v>9.125</v>
      </c>
      <c r="S924" s="9">
        <f t="shared" si="146"/>
        <v>11.175000000000001</v>
      </c>
      <c r="T924" s="9">
        <f t="shared" si="147"/>
        <v>10.375</v>
      </c>
      <c r="U924" s="8">
        <f t="shared" si="148"/>
        <v>10.508333333333335</v>
      </c>
      <c r="V924" s="8">
        <f t="shared" si="149"/>
        <v>10.475000000000001</v>
      </c>
    </row>
    <row r="925" spans="1:22" ht="13.5" x14ac:dyDescent="0.25">
      <c r="A925" s="3">
        <f>RSI!A925</f>
        <v>43353</v>
      </c>
      <c r="B925" s="2">
        <f>RSI!B925</f>
        <v>22.509</v>
      </c>
      <c r="C925" s="2">
        <f>RSI!I925</f>
        <v>37.372413266674506</v>
      </c>
      <c r="D925" s="2">
        <f>MACD!E925</f>
        <v>0.33890081835770758</v>
      </c>
      <c r="E925" s="2">
        <f>MACD!F925</f>
        <v>0.28185508597682285</v>
      </c>
      <c r="F925" s="2">
        <f>'Moving Avg'!D925</f>
        <v>22.476400000000002</v>
      </c>
      <c r="G925" s="2">
        <f>'Moving Avg'!F925</f>
        <v>22.856500000000004</v>
      </c>
      <c r="H925" s="2">
        <f>'Moving Avg'!G925</f>
        <v>22.770940000000007</v>
      </c>
      <c r="I925" s="2">
        <f>'Moving Avg'!H925</f>
        <v>25.01343</v>
      </c>
      <c r="J925" s="6" t="str">
        <f>OBV!F925</f>
        <v>BEARISH</v>
      </c>
      <c r="K925" s="6" t="str">
        <f>OBV!G925</f>
        <v>NEUTRAL</v>
      </c>
      <c r="L925" s="6" t="str">
        <f>OBV!H925</f>
        <v>BEARISH DIVERGENCE</v>
      </c>
      <c r="M925" s="8">
        <f t="shared" si="140"/>
        <v>25</v>
      </c>
      <c r="N925" s="8">
        <f t="shared" si="141"/>
        <v>0</v>
      </c>
      <c r="O925" s="8">
        <f t="shared" si="142"/>
        <v>0</v>
      </c>
      <c r="P925" s="8">
        <f t="shared" si="143"/>
        <v>16.5</v>
      </c>
      <c r="Q925" s="9">
        <f t="shared" si="144"/>
        <v>11.225</v>
      </c>
      <c r="R925" s="9">
        <f t="shared" si="145"/>
        <v>9.125</v>
      </c>
      <c r="S925" s="9">
        <f t="shared" si="146"/>
        <v>11.175000000000001</v>
      </c>
      <c r="T925" s="9">
        <f t="shared" si="147"/>
        <v>10.375</v>
      </c>
      <c r="U925" s="8">
        <f t="shared" si="148"/>
        <v>10.508333333333335</v>
      </c>
      <c r="V925" s="8">
        <f t="shared" si="149"/>
        <v>10.475000000000001</v>
      </c>
    </row>
    <row r="926" spans="1:22" ht="13.5" x14ac:dyDescent="0.25">
      <c r="A926" s="3">
        <f>RSI!A926</f>
        <v>43355</v>
      </c>
      <c r="B926" s="2">
        <f>RSI!B926</f>
        <v>23.178999999999998</v>
      </c>
      <c r="C926" s="2">
        <f>RSI!I926</f>
        <v>62.402335637662134</v>
      </c>
      <c r="D926" s="2">
        <f>MACD!E926</f>
        <v>0.23045147454934423</v>
      </c>
      <c r="E926" s="2">
        <f>MACD!F926</f>
        <v>0.27157436369132715</v>
      </c>
      <c r="F926" s="2">
        <f>'Moving Avg'!D926</f>
        <v>22.610400000000002</v>
      </c>
      <c r="G926" s="2">
        <f>'Moving Avg'!F926</f>
        <v>22.852200000000003</v>
      </c>
      <c r="H926" s="2">
        <f>'Moving Avg'!G926</f>
        <v>22.784340000000007</v>
      </c>
      <c r="I926" s="2">
        <f>'Moving Avg'!H926</f>
        <v>24.987169999999995</v>
      </c>
      <c r="J926" s="6" t="str">
        <f>OBV!F926</f>
        <v>BEARISH</v>
      </c>
      <c r="K926" s="6" t="str">
        <f>OBV!G926</f>
        <v>NEUTRAL</v>
      </c>
      <c r="L926" s="6" t="str">
        <f>OBV!H926</f>
        <v>BEARISH DIVERGENCE</v>
      </c>
      <c r="M926" s="8">
        <f t="shared" si="140"/>
        <v>25</v>
      </c>
      <c r="N926" s="8">
        <f t="shared" si="141"/>
        <v>100</v>
      </c>
      <c r="O926" s="8">
        <f t="shared" si="142"/>
        <v>0</v>
      </c>
      <c r="P926" s="8">
        <f t="shared" si="143"/>
        <v>16.5</v>
      </c>
      <c r="Q926" s="9">
        <f t="shared" si="144"/>
        <v>46.225000000000001</v>
      </c>
      <c r="R926" s="9">
        <f t="shared" si="145"/>
        <v>29.125</v>
      </c>
      <c r="S926" s="9">
        <f t="shared" si="146"/>
        <v>26.175000000000001</v>
      </c>
      <c r="T926" s="9">
        <f t="shared" si="147"/>
        <v>35.375</v>
      </c>
      <c r="U926" s="8">
        <f t="shared" si="148"/>
        <v>33.841666666666661</v>
      </c>
      <c r="V926" s="8">
        <f t="shared" si="149"/>
        <v>34.224999999999994</v>
      </c>
    </row>
    <row r="927" spans="1:22" ht="13.5" x14ac:dyDescent="0.25">
      <c r="A927" s="3">
        <f>RSI!A927</f>
        <v>43356</v>
      </c>
      <c r="B927" s="2">
        <f>RSI!B927</f>
        <v>23.178999999999998</v>
      </c>
      <c r="C927" s="2">
        <f>RSI!I927</f>
        <v>62.402335637662134</v>
      </c>
      <c r="D927" s="2">
        <f>MACD!E927</f>
        <v>0.13620254165618917</v>
      </c>
      <c r="E927" s="2">
        <f>MACD!F927</f>
        <v>0.24449999928429958</v>
      </c>
      <c r="F927" s="2">
        <f>'Moving Avg'!D927</f>
        <v>22.744400000000002</v>
      </c>
      <c r="G927" s="2">
        <f>'Moving Avg'!F927</f>
        <v>22.847899999999999</v>
      </c>
      <c r="H927" s="2">
        <f>'Moving Avg'!G927</f>
        <v>22.801180000000002</v>
      </c>
      <c r="I927" s="2">
        <f>'Moving Avg'!H927</f>
        <v>24.960909999999998</v>
      </c>
      <c r="J927" s="6" t="str">
        <f>OBV!F927</f>
        <v>BULLISH</v>
      </c>
      <c r="K927" s="6" t="str">
        <f>OBV!G927</f>
        <v>NEUTRAL</v>
      </c>
      <c r="L927" s="6" t="str">
        <f>OBV!H927</f>
        <v>CONFIRMED BULLISH</v>
      </c>
      <c r="M927" s="8">
        <f t="shared" si="140"/>
        <v>25</v>
      </c>
      <c r="N927" s="8">
        <f t="shared" si="141"/>
        <v>100</v>
      </c>
      <c r="O927" s="8">
        <f t="shared" si="142"/>
        <v>0</v>
      </c>
      <c r="P927" s="8">
        <f t="shared" si="143"/>
        <v>83.5</v>
      </c>
      <c r="Q927" s="9">
        <f t="shared" si="144"/>
        <v>56.274999999999999</v>
      </c>
      <c r="R927" s="9">
        <f t="shared" si="145"/>
        <v>45.875</v>
      </c>
      <c r="S927" s="9">
        <f t="shared" si="146"/>
        <v>56.325000000000003</v>
      </c>
      <c r="T927" s="9">
        <f t="shared" si="147"/>
        <v>52.125</v>
      </c>
      <c r="U927" s="8">
        <f t="shared" si="148"/>
        <v>52.82500000000001</v>
      </c>
      <c r="V927" s="8">
        <f t="shared" si="149"/>
        <v>52.650000000000006</v>
      </c>
    </row>
    <row r="928" spans="1:22" ht="13.5" x14ac:dyDescent="0.25">
      <c r="A928" s="3">
        <f>RSI!A928</f>
        <v>43357</v>
      </c>
      <c r="B928" s="2">
        <f>RSI!B928</f>
        <v>23.178999999999998</v>
      </c>
      <c r="C928" s="2">
        <f>RSI!I928</f>
        <v>62.402335637662134</v>
      </c>
      <c r="D928" s="2">
        <f>MACD!E928</f>
        <v>5.4153348743820828E-2</v>
      </c>
      <c r="E928" s="2">
        <f>MACD!F928</f>
        <v>0.20643066917620384</v>
      </c>
      <c r="F928" s="2">
        <f>'Moving Avg'!D928</f>
        <v>22.911000000000001</v>
      </c>
      <c r="G928" s="2">
        <f>'Moving Avg'!F928</f>
        <v>22.843599999999999</v>
      </c>
      <c r="H928" s="2">
        <f>'Moving Avg'!G928</f>
        <v>22.818020000000004</v>
      </c>
      <c r="I928" s="2">
        <f>'Moving Avg'!H928</f>
        <v>24.934650000000001</v>
      </c>
      <c r="J928" s="6" t="str">
        <f>OBV!F928</f>
        <v>BULLISH</v>
      </c>
      <c r="K928" s="6" t="str">
        <f>OBV!G928</f>
        <v>NEUTRAL</v>
      </c>
      <c r="L928" s="6" t="str">
        <f>OBV!H928</f>
        <v>CONFIRMED BULLISH</v>
      </c>
      <c r="M928" s="8">
        <f t="shared" si="140"/>
        <v>25</v>
      </c>
      <c r="N928" s="8">
        <f t="shared" si="141"/>
        <v>100</v>
      </c>
      <c r="O928" s="8">
        <f t="shared" si="142"/>
        <v>0</v>
      </c>
      <c r="P928" s="8">
        <f t="shared" si="143"/>
        <v>83.5</v>
      </c>
      <c r="Q928" s="9">
        <f t="shared" si="144"/>
        <v>56.274999999999999</v>
      </c>
      <c r="R928" s="9">
        <f t="shared" si="145"/>
        <v>45.875</v>
      </c>
      <c r="S928" s="9">
        <f t="shared" si="146"/>
        <v>56.325000000000003</v>
      </c>
      <c r="T928" s="9">
        <f t="shared" si="147"/>
        <v>52.125</v>
      </c>
      <c r="U928" s="8">
        <f t="shared" si="148"/>
        <v>52.82500000000001</v>
      </c>
      <c r="V928" s="8">
        <f t="shared" si="149"/>
        <v>52.650000000000006</v>
      </c>
    </row>
    <row r="929" spans="1:22" ht="13.5" x14ac:dyDescent="0.25">
      <c r="A929" s="3">
        <f>RSI!A929</f>
        <v>43360</v>
      </c>
      <c r="B929" s="2">
        <f>RSI!B929</f>
        <v>23.867000000000001</v>
      </c>
      <c r="C929" s="2">
        <f>RSI!I929</f>
        <v>75.14335200020362</v>
      </c>
      <c r="D929" s="2">
        <f>MACD!E929</f>
        <v>-6.836557275440569E-2</v>
      </c>
      <c r="E929" s="2">
        <f>MACD!F929</f>
        <v>0.15147142079008194</v>
      </c>
      <c r="F929" s="2">
        <f>'Moving Avg'!D929</f>
        <v>23.182600000000001</v>
      </c>
      <c r="G929" s="2">
        <f>'Moving Avg'!F929</f>
        <v>22.873699999999999</v>
      </c>
      <c r="H929" s="2">
        <f>'Moving Avg'!G929</f>
        <v>22.848620000000004</v>
      </c>
      <c r="I929" s="2">
        <f>'Moving Avg'!H929</f>
        <v>24.911830000000009</v>
      </c>
      <c r="J929" s="6" t="str">
        <f>OBV!F929</f>
        <v>BULLISH</v>
      </c>
      <c r="K929" s="6" t="str">
        <f>OBV!G929</f>
        <v>NEUTRAL</v>
      </c>
      <c r="L929" s="6" t="str">
        <f>OBV!H929</f>
        <v>CONFIRMED BULLISH</v>
      </c>
      <c r="M929" s="8">
        <f t="shared" si="140"/>
        <v>0</v>
      </c>
      <c r="N929" s="8">
        <f t="shared" si="141"/>
        <v>100</v>
      </c>
      <c r="O929" s="8">
        <f t="shared" si="142"/>
        <v>0</v>
      </c>
      <c r="P929" s="8">
        <f t="shared" si="143"/>
        <v>83.5</v>
      </c>
      <c r="Q929" s="9">
        <f t="shared" si="144"/>
        <v>47.524999999999999</v>
      </c>
      <c r="R929" s="9">
        <f t="shared" si="145"/>
        <v>40.875</v>
      </c>
      <c r="S929" s="9">
        <f t="shared" si="146"/>
        <v>52.575000000000003</v>
      </c>
      <c r="T929" s="9">
        <f t="shared" si="147"/>
        <v>45.875</v>
      </c>
      <c r="U929" s="8">
        <f t="shared" si="148"/>
        <v>46.991666666666674</v>
      </c>
      <c r="V929" s="8">
        <f t="shared" si="149"/>
        <v>46.712500000000006</v>
      </c>
    </row>
    <row r="930" spans="1:22" ht="13.5" x14ac:dyDescent="0.25">
      <c r="A930" s="3">
        <f>RSI!A930</f>
        <v>43361</v>
      </c>
      <c r="B930" s="2">
        <f>RSI!B930</f>
        <v>23.867000000000001</v>
      </c>
      <c r="C930" s="2">
        <f>RSI!I930</f>
        <v>75.14335200020362</v>
      </c>
      <c r="D930" s="2">
        <f>MACD!E930</f>
        <v>-0.17807281241535833</v>
      </c>
      <c r="E930" s="2">
        <f>MACD!F930</f>
        <v>8.5562574148993889E-2</v>
      </c>
      <c r="F930" s="2">
        <f>'Moving Avg'!D930</f>
        <v>23.4542</v>
      </c>
      <c r="G930" s="2">
        <f>'Moving Avg'!F930</f>
        <v>22.9038</v>
      </c>
      <c r="H930" s="2">
        <f>'Moving Avg'!G930</f>
        <v>22.879220000000004</v>
      </c>
      <c r="I930" s="2">
        <f>'Moving Avg'!H930</f>
        <v>24.889845000000008</v>
      </c>
      <c r="J930" s="6" t="str">
        <f>OBV!F930</f>
        <v>BULLISH</v>
      </c>
      <c r="K930" s="6" t="str">
        <f>OBV!G930</f>
        <v>NEUTRAL</v>
      </c>
      <c r="L930" s="6" t="str">
        <f>OBV!H930</f>
        <v>CONFIRMED BULLISH</v>
      </c>
      <c r="M930" s="8">
        <f t="shared" si="140"/>
        <v>0</v>
      </c>
      <c r="N930" s="8">
        <f t="shared" si="141"/>
        <v>100</v>
      </c>
      <c r="O930" s="8">
        <f t="shared" si="142"/>
        <v>0</v>
      </c>
      <c r="P930" s="8">
        <f t="shared" si="143"/>
        <v>83.5</v>
      </c>
      <c r="Q930" s="9">
        <f t="shared" si="144"/>
        <v>47.524999999999999</v>
      </c>
      <c r="R930" s="9">
        <f t="shared" si="145"/>
        <v>40.875</v>
      </c>
      <c r="S930" s="9">
        <f t="shared" si="146"/>
        <v>52.575000000000003</v>
      </c>
      <c r="T930" s="9">
        <f t="shared" si="147"/>
        <v>45.875</v>
      </c>
      <c r="U930" s="8">
        <f t="shared" si="148"/>
        <v>46.991666666666674</v>
      </c>
      <c r="V930" s="8">
        <f t="shared" si="149"/>
        <v>46.712500000000006</v>
      </c>
    </row>
    <row r="931" spans="1:22" ht="13.5" x14ac:dyDescent="0.25">
      <c r="A931" s="3">
        <f>RSI!A931</f>
        <v>43362</v>
      </c>
      <c r="B931" s="2">
        <f>RSI!B931</f>
        <v>23.867000000000001</v>
      </c>
      <c r="C931" s="2">
        <f>RSI!I931</f>
        <v>75.14335200020362</v>
      </c>
      <c r="D931" s="2">
        <f>MACD!E931</f>
        <v>-0.28972295388858171</v>
      </c>
      <c r="E931" s="2">
        <f>MACD!F931</f>
        <v>1.0505468541478762E-2</v>
      </c>
      <c r="F931" s="2">
        <f>'Moving Avg'!D931</f>
        <v>23.591799999999999</v>
      </c>
      <c r="G931" s="2">
        <f>'Moving Avg'!F931</f>
        <v>22.933900000000001</v>
      </c>
      <c r="H931" s="2">
        <f>'Moving Avg'!G931</f>
        <v>22.909820000000003</v>
      </c>
      <c r="I931" s="2">
        <f>'Moving Avg'!H931</f>
        <v>24.867860000000011</v>
      </c>
      <c r="J931" s="6" t="str">
        <f>OBV!F931</f>
        <v>BULLISH</v>
      </c>
      <c r="K931" s="6" t="str">
        <f>OBV!G931</f>
        <v>NEUTRAL</v>
      </c>
      <c r="L931" s="6" t="str">
        <f>OBV!H931</f>
        <v>CONFIRMED BULLISH</v>
      </c>
      <c r="M931" s="8">
        <f t="shared" si="140"/>
        <v>0</v>
      </c>
      <c r="N931" s="8">
        <f t="shared" si="141"/>
        <v>100</v>
      </c>
      <c r="O931" s="8">
        <f t="shared" si="142"/>
        <v>0</v>
      </c>
      <c r="P931" s="8">
        <f t="shared" si="143"/>
        <v>83.5</v>
      </c>
      <c r="Q931" s="9">
        <f t="shared" si="144"/>
        <v>47.524999999999999</v>
      </c>
      <c r="R931" s="9">
        <f t="shared" si="145"/>
        <v>40.875</v>
      </c>
      <c r="S931" s="9">
        <f t="shared" si="146"/>
        <v>52.575000000000003</v>
      </c>
      <c r="T931" s="9">
        <f t="shared" si="147"/>
        <v>45.875</v>
      </c>
      <c r="U931" s="8">
        <f t="shared" si="148"/>
        <v>46.991666666666674</v>
      </c>
      <c r="V931" s="8">
        <f t="shared" si="149"/>
        <v>46.712500000000006</v>
      </c>
    </row>
    <row r="932" spans="1:22" ht="13.5" x14ac:dyDescent="0.25">
      <c r="A932" s="3">
        <f>RSI!A932</f>
        <v>43363</v>
      </c>
      <c r="B932" s="2">
        <f>RSI!B932</f>
        <v>23.867000000000001</v>
      </c>
      <c r="C932" s="2">
        <f>RSI!I932</f>
        <v>75.14335200020362</v>
      </c>
      <c r="D932" s="2">
        <f>MACD!E932</f>
        <v>-0.38937223334608007</v>
      </c>
      <c r="E932" s="2">
        <f>MACD!F932</f>
        <v>-6.9470071836033001E-2</v>
      </c>
      <c r="F932" s="2">
        <f>'Moving Avg'!D932</f>
        <v>23.729400000000002</v>
      </c>
      <c r="G932" s="2">
        <f>'Moving Avg'!F932</f>
        <v>22.967450000000003</v>
      </c>
      <c r="H932" s="2">
        <f>'Moving Avg'!G932</f>
        <v>22.94042</v>
      </c>
      <c r="I932" s="2">
        <f>'Moving Avg'!H932</f>
        <v>24.84587500000001</v>
      </c>
      <c r="J932" s="6" t="str">
        <f>OBV!F932</f>
        <v>BULLISH</v>
      </c>
      <c r="K932" s="6" t="str">
        <f>OBV!G932</f>
        <v>NEUTRAL</v>
      </c>
      <c r="L932" s="6" t="str">
        <f>OBV!H932</f>
        <v>CONFIRMED BULLISH</v>
      </c>
      <c r="M932" s="8">
        <f t="shared" si="140"/>
        <v>0</v>
      </c>
      <c r="N932" s="8">
        <f t="shared" si="141"/>
        <v>100</v>
      </c>
      <c r="O932" s="8">
        <f t="shared" si="142"/>
        <v>0</v>
      </c>
      <c r="P932" s="8">
        <f t="shared" si="143"/>
        <v>83.5</v>
      </c>
      <c r="Q932" s="9">
        <f t="shared" si="144"/>
        <v>47.524999999999999</v>
      </c>
      <c r="R932" s="9">
        <f t="shared" si="145"/>
        <v>40.875</v>
      </c>
      <c r="S932" s="9">
        <f t="shared" si="146"/>
        <v>52.575000000000003</v>
      </c>
      <c r="T932" s="9">
        <f t="shared" si="147"/>
        <v>45.875</v>
      </c>
      <c r="U932" s="8">
        <f t="shared" si="148"/>
        <v>46.991666666666674</v>
      </c>
      <c r="V932" s="8">
        <f t="shared" si="149"/>
        <v>46.712500000000006</v>
      </c>
    </row>
    <row r="933" spans="1:22" ht="13.5" x14ac:dyDescent="0.25">
      <c r="A933" s="3">
        <f>RSI!A933</f>
        <v>43364</v>
      </c>
      <c r="B933" s="2">
        <f>RSI!B933</f>
        <v>23.841000000000001</v>
      </c>
      <c r="C933" s="2">
        <f>RSI!I933</f>
        <v>73.870903365350046</v>
      </c>
      <c r="D933" s="2">
        <f>MACD!E933</f>
        <v>-0.50163452086012228</v>
      </c>
      <c r="E933" s="2">
        <f>MACD!F933</f>
        <v>-0.15590296164085088</v>
      </c>
      <c r="F933" s="2">
        <f>'Moving Avg'!D933</f>
        <v>23.861799999999999</v>
      </c>
      <c r="G933" s="2">
        <f>'Moving Avg'!F933</f>
        <v>22.999700000000001</v>
      </c>
      <c r="H933" s="2">
        <f>'Moving Avg'!G933</f>
        <v>22.970499999999998</v>
      </c>
      <c r="I933" s="2">
        <f>'Moving Avg'!H933</f>
        <v>24.823760000000011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  <c r="M933" s="8">
        <f t="shared" si="140"/>
        <v>0</v>
      </c>
      <c r="N933" s="8">
        <f t="shared" si="141"/>
        <v>100</v>
      </c>
      <c r="O933" s="8">
        <f t="shared" si="142"/>
        <v>0</v>
      </c>
      <c r="P933" s="8">
        <f t="shared" si="143"/>
        <v>16.5</v>
      </c>
      <c r="Q933" s="9">
        <f t="shared" si="144"/>
        <v>37.475000000000001</v>
      </c>
      <c r="R933" s="9">
        <f t="shared" si="145"/>
        <v>24.125</v>
      </c>
      <c r="S933" s="9">
        <f t="shared" si="146"/>
        <v>22.425000000000001</v>
      </c>
      <c r="T933" s="9">
        <f t="shared" si="147"/>
        <v>29.125</v>
      </c>
      <c r="U933" s="8">
        <f t="shared" si="148"/>
        <v>28.008333333333336</v>
      </c>
      <c r="V933" s="8">
        <f t="shared" si="149"/>
        <v>28.287500000000001</v>
      </c>
    </row>
    <row r="934" spans="1:22" ht="13.5" x14ac:dyDescent="0.25">
      <c r="A934" s="3">
        <f>RSI!A934</f>
        <v>43367</v>
      </c>
      <c r="B934" s="2">
        <f>RSI!B934</f>
        <v>23.841000000000001</v>
      </c>
      <c r="C934" s="2">
        <f>RSI!I934</f>
        <v>73.870903365350046</v>
      </c>
      <c r="D934" s="2">
        <f>MACD!E934</f>
        <v>-0.57583278576872488</v>
      </c>
      <c r="E934" s="2">
        <f>MACD!F934</f>
        <v>-0.23988892646642568</v>
      </c>
      <c r="F934" s="2">
        <f>'Moving Avg'!D934</f>
        <v>23.856600000000004</v>
      </c>
      <c r="G934" s="2">
        <f>'Moving Avg'!F934</f>
        <v>23.031950000000002</v>
      </c>
      <c r="H934" s="2">
        <f>'Moving Avg'!G934</f>
        <v>23.000579999999996</v>
      </c>
      <c r="I934" s="2">
        <f>'Moving Avg'!H934</f>
        <v>24.801645000000008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  <c r="M934" s="8">
        <f t="shared" si="140"/>
        <v>0</v>
      </c>
      <c r="N934" s="8">
        <f t="shared" si="141"/>
        <v>100</v>
      </c>
      <c r="O934" s="8">
        <f t="shared" si="142"/>
        <v>0</v>
      </c>
      <c r="P934" s="8">
        <f t="shared" si="143"/>
        <v>16.5</v>
      </c>
      <c r="Q934" s="9">
        <f t="shared" si="144"/>
        <v>37.475000000000001</v>
      </c>
      <c r="R934" s="9">
        <f t="shared" si="145"/>
        <v>24.125</v>
      </c>
      <c r="S934" s="9">
        <f t="shared" si="146"/>
        <v>22.425000000000001</v>
      </c>
      <c r="T934" s="9">
        <f t="shared" si="147"/>
        <v>29.125</v>
      </c>
      <c r="U934" s="8">
        <f t="shared" si="148"/>
        <v>28.008333333333336</v>
      </c>
      <c r="V934" s="8">
        <f t="shared" si="149"/>
        <v>28.287500000000001</v>
      </c>
    </row>
    <row r="935" spans="1:22" ht="13.5" x14ac:dyDescent="0.25">
      <c r="A935" s="3">
        <f>RSI!A935</f>
        <v>43368</v>
      </c>
      <c r="B935" s="2">
        <f>RSI!B935</f>
        <v>23.841000000000001</v>
      </c>
      <c r="C935" s="2">
        <f>RSI!I935</f>
        <v>73.870903365350046</v>
      </c>
      <c r="D935" s="2">
        <f>MACD!E935</f>
        <v>-0.64258261969120767</v>
      </c>
      <c r="E935" s="2">
        <f>MACD!F935</f>
        <v>-0.3204276651113821</v>
      </c>
      <c r="F935" s="2">
        <f>'Moving Avg'!D935</f>
        <v>23.851400000000002</v>
      </c>
      <c r="G935" s="2">
        <f>'Moving Avg'!F935</f>
        <v>23.094250000000006</v>
      </c>
      <c r="H935" s="2">
        <f>'Moving Avg'!G935</f>
        <v>23.030659999999994</v>
      </c>
      <c r="I935" s="2">
        <f>'Moving Avg'!H935</f>
        <v>24.779530000000008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  <c r="M935" s="8">
        <f t="shared" si="140"/>
        <v>0</v>
      </c>
      <c r="N935" s="8">
        <f t="shared" si="141"/>
        <v>100</v>
      </c>
      <c r="O935" s="8">
        <f t="shared" si="142"/>
        <v>0</v>
      </c>
      <c r="P935" s="8">
        <f t="shared" si="143"/>
        <v>16.5</v>
      </c>
      <c r="Q935" s="9">
        <f t="shared" si="144"/>
        <v>37.475000000000001</v>
      </c>
      <c r="R935" s="9">
        <f t="shared" si="145"/>
        <v>24.125</v>
      </c>
      <c r="S935" s="9">
        <f t="shared" si="146"/>
        <v>22.425000000000001</v>
      </c>
      <c r="T935" s="9">
        <f t="shared" si="147"/>
        <v>29.125</v>
      </c>
      <c r="U935" s="8">
        <f t="shared" si="148"/>
        <v>28.008333333333336</v>
      </c>
      <c r="V935" s="8">
        <f t="shared" si="149"/>
        <v>28.287500000000001</v>
      </c>
    </row>
    <row r="936" spans="1:22" ht="13.5" x14ac:dyDescent="0.25">
      <c r="A936" s="3">
        <f>RSI!A936</f>
        <v>43369</v>
      </c>
      <c r="B936" s="2">
        <f>RSI!B936</f>
        <v>22.774999999999999</v>
      </c>
      <c r="C936" s="2">
        <f>RSI!I936</f>
        <v>39.563734443113475</v>
      </c>
      <c r="D936" s="2">
        <f>MACD!E936</f>
        <v>-0.52069622040322372</v>
      </c>
      <c r="E936" s="2">
        <f>MACD!F936</f>
        <v>-0.3604813761697504</v>
      </c>
      <c r="F936" s="2">
        <f>'Moving Avg'!D936</f>
        <v>23.633000000000003</v>
      </c>
      <c r="G936" s="2">
        <f>'Moving Avg'!F936</f>
        <v>23.103250000000003</v>
      </c>
      <c r="H936" s="2">
        <f>'Moving Avg'!G936</f>
        <v>23.039059999999996</v>
      </c>
      <c r="I936" s="2">
        <f>'Moving Avg'!H936</f>
        <v>24.752085000000001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  <c r="M936" s="8">
        <f t="shared" si="140"/>
        <v>25</v>
      </c>
      <c r="N936" s="8">
        <f t="shared" si="141"/>
        <v>100</v>
      </c>
      <c r="O936" s="8">
        <f t="shared" si="142"/>
        <v>0</v>
      </c>
      <c r="P936" s="8">
        <f t="shared" si="143"/>
        <v>16.5</v>
      </c>
      <c r="Q936" s="9">
        <f t="shared" si="144"/>
        <v>46.225000000000001</v>
      </c>
      <c r="R936" s="9">
        <f t="shared" si="145"/>
        <v>29.125</v>
      </c>
      <c r="S936" s="9">
        <f t="shared" si="146"/>
        <v>26.175000000000001</v>
      </c>
      <c r="T936" s="9">
        <f t="shared" si="147"/>
        <v>35.375</v>
      </c>
      <c r="U936" s="8">
        <f t="shared" si="148"/>
        <v>33.841666666666661</v>
      </c>
      <c r="V936" s="8">
        <f t="shared" si="149"/>
        <v>34.224999999999994</v>
      </c>
    </row>
    <row r="937" spans="1:22" ht="13.5" x14ac:dyDescent="0.25">
      <c r="A937" s="3">
        <f>RSI!A937</f>
        <v>43370</v>
      </c>
      <c r="B937" s="2">
        <f>RSI!B937</f>
        <v>22.509</v>
      </c>
      <c r="C937" s="2">
        <f>RSI!I937</f>
        <v>35.17396318275128</v>
      </c>
      <c r="D937" s="2">
        <f>MACD!E937</f>
        <v>-0.39495962585676025</v>
      </c>
      <c r="E937" s="2">
        <f>MACD!F937</f>
        <v>-0.36737702610715239</v>
      </c>
      <c r="F937" s="2">
        <f>'Moving Avg'!D937</f>
        <v>23.3614</v>
      </c>
      <c r="G937" s="2">
        <f>'Moving Avg'!F937</f>
        <v>23.098950000000006</v>
      </c>
      <c r="H937" s="2">
        <f>'Moving Avg'!G937</f>
        <v>23.042139999999996</v>
      </c>
      <c r="I937" s="2">
        <f>'Moving Avg'!H937</f>
        <v>24.723310000000001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  <c r="M937" s="8">
        <f t="shared" si="140"/>
        <v>25</v>
      </c>
      <c r="N937" s="8">
        <f t="shared" si="141"/>
        <v>100</v>
      </c>
      <c r="O937" s="8">
        <f t="shared" si="142"/>
        <v>0</v>
      </c>
      <c r="P937" s="8">
        <f t="shared" si="143"/>
        <v>16.5</v>
      </c>
      <c r="Q937" s="9">
        <f t="shared" si="144"/>
        <v>46.225000000000001</v>
      </c>
      <c r="R937" s="9">
        <f t="shared" si="145"/>
        <v>29.125</v>
      </c>
      <c r="S937" s="9">
        <f t="shared" si="146"/>
        <v>26.175000000000001</v>
      </c>
      <c r="T937" s="9">
        <f t="shared" si="147"/>
        <v>35.375</v>
      </c>
      <c r="U937" s="8">
        <f t="shared" si="148"/>
        <v>33.841666666666661</v>
      </c>
      <c r="V937" s="8">
        <f t="shared" si="149"/>
        <v>34.224999999999994</v>
      </c>
    </row>
    <row r="938" spans="1:22" ht="13.5" x14ac:dyDescent="0.25">
      <c r="A938" s="3">
        <f>RSI!A938</f>
        <v>43371</v>
      </c>
      <c r="B938" s="2">
        <f>RSI!B938</f>
        <v>22.509</v>
      </c>
      <c r="C938" s="2">
        <f>RSI!I938</f>
        <v>35.17396318275128</v>
      </c>
      <c r="D938" s="2">
        <f>MACD!E938</f>
        <v>-0.28431175690033683</v>
      </c>
      <c r="E938" s="2">
        <f>MACD!F938</f>
        <v>-0.35076397226578926</v>
      </c>
      <c r="F938" s="2">
        <f>'Moving Avg'!D938</f>
        <v>23.094999999999999</v>
      </c>
      <c r="G938" s="2">
        <f>'Moving Avg'!F938</f>
        <v>23.094650000000005</v>
      </c>
      <c r="H938" s="2">
        <f>'Moving Avg'!G938</f>
        <v>23.045219999999993</v>
      </c>
      <c r="I938" s="2">
        <f>'Moving Avg'!H938</f>
        <v>24.694534999999995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  <c r="M938" s="8">
        <f t="shared" si="140"/>
        <v>25</v>
      </c>
      <c r="N938" s="8">
        <f t="shared" si="141"/>
        <v>0</v>
      </c>
      <c r="O938" s="8">
        <f t="shared" si="142"/>
        <v>0</v>
      </c>
      <c r="P938" s="8">
        <f t="shared" si="143"/>
        <v>16.5</v>
      </c>
      <c r="Q938" s="9">
        <f t="shared" si="144"/>
        <v>11.225</v>
      </c>
      <c r="R938" s="9">
        <f t="shared" si="145"/>
        <v>9.125</v>
      </c>
      <c r="S938" s="9">
        <f t="shared" si="146"/>
        <v>11.175000000000001</v>
      </c>
      <c r="T938" s="9">
        <f t="shared" si="147"/>
        <v>10.375</v>
      </c>
      <c r="U938" s="8">
        <f t="shared" si="148"/>
        <v>10.508333333333335</v>
      </c>
      <c r="V938" s="8">
        <f t="shared" si="149"/>
        <v>10.475000000000001</v>
      </c>
    </row>
    <row r="939" spans="1:22" ht="13.5" x14ac:dyDescent="0.25">
      <c r="A939" s="3">
        <f>RSI!A939</f>
        <v>43374</v>
      </c>
      <c r="B939" s="2">
        <f>RSI!B939</f>
        <v>22.509</v>
      </c>
      <c r="C939" s="2">
        <f>RSI!I939</f>
        <v>35.17396318275128</v>
      </c>
      <c r="D939" s="2">
        <f>MACD!E939</f>
        <v>-8.0900329576635954E-2</v>
      </c>
      <c r="E939" s="2">
        <f>MACD!F939</f>
        <v>-0.29679124372795856</v>
      </c>
      <c r="F939" s="2">
        <f>'Moving Avg'!D939</f>
        <v>22.828600000000002</v>
      </c>
      <c r="G939" s="2">
        <f>'Moving Avg'!F939</f>
        <v>23.090350000000004</v>
      </c>
      <c r="H939" s="2">
        <f>'Moving Avg'!G939</f>
        <v>23.048299999999998</v>
      </c>
      <c r="I939" s="2">
        <f>'Moving Avg'!H939</f>
        <v>24.665759999999992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  <c r="M939" s="8">
        <f t="shared" si="140"/>
        <v>25</v>
      </c>
      <c r="N939" s="8">
        <f t="shared" si="141"/>
        <v>0</v>
      </c>
      <c r="O939" s="8">
        <f t="shared" si="142"/>
        <v>0</v>
      </c>
      <c r="P939" s="8">
        <f t="shared" si="143"/>
        <v>16.5</v>
      </c>
      <c r="Q939" s="9">
        <f t="shared" si="144"/>
        <v>11.225</v>
      </c>
      <c r="R939" s="9">
        <f t="shared" si="145"/>
        <v>9.125</v>
      </c>
      <c r="S939" s="9">
        <f t="shared" si="146"/>
        <v>11.175000000000001</v>
      </c>
      <c r="T939" s="9">
        <f t="shared" si="147"/>
        <v>10.375</v>
      </c>
      <c r="U939" s="8">
        <f t="shared" si="148"/>
        <v>10.508333333333335</v>
      </c>
      <c r="V939" s="8">
        <f t="shared" si="149"/>
        <v>10.475000000000001</v>
      </c>
    </row>
    <row r="940" spans="1:22" ht="13.5" x14ac:dyDescent="0.25">
      <c r="A940" s="3">
        <f>RSI!A940</f>
        <v>43375</v>
      </c>
      <c r="B940" s="2">
        <f>RSI!B940</f>
        <v>22.509</v>
      </c>
      <c r="C940" s="2">
        <f>RSI!I940</f>
        <v>35.17396318275128</v>
      </c>
      <c r="D940" s="2">
        <f>MACD!E940</f>
        <v>9.4865322367304827E-2</v>
      </c>
      <c r="E940" s="2">
        <f>MACD!F940</f>
        <v>-0.21845993050890589</v>
      </c>
      <c r="F940" s="2">
        <f>'Moving Avg'!D940</f>
        <v>22.562200000000001</v>
      </c>
      <c r="G940" s="2">
        <f>'Moving Avg'!F940</f>
        <v>23.086050000000004</v>
      </c>
      <c r="H940" s="2">
        <f>'Moving Avg'!G940</f>
        <v>23.051379999999998</v>
      </c>
      <c r="I940" s="2">
        <f>'Moving Avg'!H940</f>
        <v>24.63905999999999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  <c r="M940" s="8">
        <f t="shared" si="140"/>
        <v>25</v>
      </c>
      <c r="N940" s="8">
        <f t="shared" si="141"/>
        <v>0</v>
      </c>
      <c r="O940" s="8">
        <f t="shared" si="142"/>
        <v>0</v>
      </c>
      <c r="P940" s="8">
        <f t="shared" si="143"/>
        <v>16.5</v>
      </c>
      <c r="Q940" s="9">
        <f t="shared" si="144"/>
        <v>11.225</v>
      </c>
      <c r="R940" s="9">
        <f t="shared" si="145"/>
        <v>9.125</v>
      </c>
      <c r="S940" s="9">
        <f t="shared" si="146"/>
        <v>11.175000000000001</v>
      </c>
      <c r="T940" s="9">
        <f t="shared" si="147"/>
        <v>10.375</v>
      </c>
      <c r="U940" s="8">
        <f t="shared" si="148"/>
        <v>10.508333333333335</v>
      </c>
      <c r="V940" s="8">
        <f t="shared" si="149"/>
        <v>10.475000000000001</v>
      </c>
    </row>
    <row r="941" spans="1:22" ht="13.5" x14ac:dyDescent="0.25">
      <c r="A941" s="3">
        <f>RSI!A941</f>
        <v>43376</v>
      </c>
      <c r="B941" s="2">
        <f>RSI!B941</f>
        <v>22.509</v>
      </c>
      <c r="C941" s="2">
        <f>RSI!I941</f>
        <v>35.17396318275128</v>
      </c>
      <c r="D941" s="2">
        <f>MACD!E941</f>
        <v>0.24696815141321693</v>
      </c>
      <c r="E941" s="2">
        <f>MACD!F941</f>
        <v>-0.12537431412448136</v>
      </c>
      <c r="F941" s="2">
        <f>'Moving Avg'!D941</f>
        <v>22.509</v>
      </c>
      <c r="G941" s="2">
        <f>'Moving Avg'!F941</f>
        <v>23.08605</v>
      </c>
      <c r="H941" s="2">
        <f>'Moving Avg'!G941</f>
        <v>23.054459999999999</v>
      </c>
      <c r="I941" s="2">
        <f>'Moving Avg'!H941</f>
        <v>24.612359999999985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  <c r="M941" s="8">
        <f t="shared" si="140"/>
        <v>25</v>
      </c>
      <c r="N941" s="8">
        <f t="shared" si="141"/>
        <v>0</v>
      </c>
      <c r="O941" s="8">
        <f t="shared" si="142"/>
        <v>0</v>
      </c>
      <c r="P941" s="8">
        <f t="shared" si="143"/>
        <v>33</v>
      </c>
      <c r="Q941" s="9">
        <f t="shared" si="144"/>
        <v>13.7</v>
      </c>
      <c r="R941" s="9">
        <f t="shared" si="145"/>
        <v>13.25</v>
      </c>
      <c r="S941" s="9">
        <f t="shared" si="146"/>
        <v>18.600000000000001</v>
      </c>
      <c r="T941" s="9">
        <f t="shared" si="147"/>
        <v>14.5</v>
      </c>
      <c r="U941" s="8">
        <f t="shared" si="148"/>
        <v>15.183333333333332</v>
      </c>
      <c r="V941" s="8">
        <f t="shared" si="149"/>
        <v>15.012499999999999</v>
      </c>
    </row>
    <row r="942" spans="1:22" ht="13.5" x14ac:dyDescent="0.25">
      <c r="A942" s="3">
        <f>RSI!A942</f>
        <v>43377</v>
      </c>
      <c r="B942" s="2">
        <f>RSI!B942</f>
        <v>22.509</v>
      </c>
      <c r="C942" s="2">
        <f>RSI!I942</f>
        <v>35.17396318275128</v>
      </c>
      <c r="D942" s="2">
        <f>MACD!E942</f>
        <v>0.37879836617667451</v>
      </c>
      <c r="E942" s="2">
        <f>MACD!F942</f>
        <v>-2.4539778064250187E-2</v>
      </c>
      <c r="F942" s="2">
        <f>'Moving Avg'!D942</f>
        <v>22.509</v>
      </c>
      <c r="G942" s="2">
        <f>'Moving Avg'!F942</f>
        <v>23.086050000000004</v>
      </c>
      <c r="H942" s="2">
        <f>'Moving Avg'!G942</f>
        <v>23.057539999999999</v>
      </c>
      <c r="I942" s="2">
        <f>'Moving Avg'!H942</f>
        <v>24.585659999999983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  <c r="M942" s="8">
        <f t="shared" si="140"/>
        <v>25</v>
      </c>
      <c r="N942" s="8">
        <f t="shared" si="141"/>
        <v>0</v>
      </c>
      <c r="O942" s="8">
        <f t="shared" si="142"/>
        <v>0</v>
      </c>
      <c r="P942" s="8">
        <f t="shared" si="143"/>
        <v>33</v>
      </c>
      <c r="Q942" s="9">
        <f t="shared" si="144"/>
        <v>13.7</v>
      </c>
      <c r="R942" s="9">
        <f t="shared" si="145"/>
        <v>13.25</v>
      </c>
      <c r="S942" s="9">
        <f t="shared" si="146"/>
        <v>18.600000000000001</v>
      </c>
      <c r="T942" s="9">
        <f t="shared" si="147"/>
        <v>14.5</v>
      </c>
      <c r="U942" s="8">
        <f t="shared" si="148"/>
        <v>15.183333333333332</v>
      </c>
      <c r="V942" s="8">
        <f t="shared" si="149"/>
        <v>15.012499999999999</v>
      </c>
    </row>
    <row r="943" spans="1:22" ht="13.5" x14ac:dyDescent="0.25">
      <c r="A943" s="3">
        <f>RSI!A943</f>
        <v>43378</v>
      </c>
      <c r="B943" s="2">
        <f>RSI!B943</f>
        <v>22.509</v>
      </c>
      <c r="C943" s="2">
        <f>RSI!I943</f>
        <v>35.17396318275128</v>
      </c>
      <c r="D943" s="2">
        <f>MACD!E943</f>
        <v>0.48924313995230051</v>
      </c>
      <c r="E943" s="2">
        <f>MACD!F943</f>
        <v>7.8216805539059964E-2</v>
      </c>
      <c r="F943" s="2">
        <f>'Moving Avg'!D943</f>
        <v>22.509</v>
      </c>
      <c r="G943" s="2">
        <f>'Moving Avg'!F943</f>
        <v>23.094200000000004</v>
      </c>
      <c r="H943" s="2">
        <f>'Moving Avg'!G943</f>
        <v>23.040520000000001</v>
      </c>
      <c r="I943" s="2">
        <f>'Moving Avg'!H943</f>
        <v>24.558959999999985</v>
      </c>
      <c r="J943" s="6" t="str">
        <f>OBV!F943</f>
        <v>NEUTRAL</v>
      </c>
      <c r="K943" s="6" t="str">
        <f>OBV!G943</f>
        <v>NEUTRAL</v>
      </c>
      <c r="L943" s="6" t="str">
        <f>OBV!H943</f>
        <v>NEUTRAL</v>
      </c>
      <c r="M943" s="8">
        <f t="shared" si="140"/>
        <v>25</v>
      </c>
      <c r="N943" s="8">
        <f t="shared" si="141"/>
        <v>0</v>
      </c>
      <c r="O943" s="8">
        <f t="shared" si="142"/>
        <v>0</v>
      </c>
      <c r="P943" s="8">
        <f t="shared" si="143"/>
        <v>33</v>
      </c>
      <c r="Q943" s="9">
        <f t="shared" si="144"/>
        <v>13.7</v>
      </c>
      <c r="R943" s="9">
        <f t="shared" si="145"/>
        <v>13.25</v>
      </c>
      <c r="S943" s="9">
        <f t="shared" si="146"/>
        <v>18.600000000000001</v>
      </c>
      <c r="T943" s="9">
        <f t="shared" si="147"/>
        <v>14.5</v>
      </c>
      <c r="U943" s="8">
        <f t="shared" si="148"/>
        <v>15.183333333333332</v>
      </c>
      <c r="V943" s="8">
        <f t="shared" si="149"/>
        <v>15.012499999999999</v>
      </c>
    </row>
    <row r="944" spans="1:22" ht="13.5" x14ac:dyDescent="0.25">
      <c r="A944" s="3">
        <f>RSI!A944</f>
        <v>43381</v>
      </c>
      <c r="B944" s="2">
        <f>RSI!B944</f>
        <v>22.509</v>
      </c>
      <c r="C944" s="2">
        <f>RSI!I944</f>
        <v>35.17396318275128</v>
      </c>
      <c r="D944" s="2">
        <f>MACD!E944</f>
        <v>0.58537801239813092</v>
      </c>
      <c r="E944" s="2">
        <f>MACD!F944</f>
        <v>0.17964904691087416</v>
      </c>
      <c r="F944" s="2">
        <f>'Moving Avg'!D944</f>
        <v>22.509</v>
      </c>
      <c r="G944" s="2">
        <f>'Moving Avg'!F944</f>
        <v>23.094200000000004</v>
      </c>
      <c r="H944" s="2">
        <f>'Moving Avg'!G944</f>
        <v>23.016460000000002</v>
      </c>
      <c r="I944" s="2">
        <f>'Moving Avg'!H944</f>
        <v>24.532259999999983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  <c r="M944" s="8">
        <f t="shared" si="140"/>
        <v>25</v>
      </c>
      <c r="N944" s="8">
        <f t="shared" si="141"/>
        <v>0</v>
      </c>
      <c r="O944" s="8">
        <f t="shared" si="142"/>
        <v>0</v>
      </c>
      <c r="P944" s="8">
        <f t="shared" si="143"/>
        <v>16.5</v>
      </c>
      <c r="Q944" s="9">
        <f t="shared" si="144"/>
        <v>11.225</v>
      </c>
      <c r="R944" s="9">
        <f t="shared" si="145"/>
        <v>9.125</v>
      </c>
      <c r="S944" s="9">
        <f t="shared" si="146"/>
        <v>11.175000000000001</v>
      </c>
      <c r="T944" s="9">
        <f t="shared" si="147"/>
        <v>10.375</v>
      </c>
      <c r="U944" s="8">
        <f t="shared" si="148"/>
        <v>10.508333333333335</v>
      </c>
      <c r="V944" s="8">
        <f t="shared" si="149"/>
        <v>10.475000000000001</v>
      </c>
    </row>
    <row r="945" spans="1:22" ht="13.5" x14ac:dyDescent="0.25">
      <c r="A945" s="3">
        <f>RSI!A945</f>
        <v>43382</v>
      </c>
      <c r="B945" s="2">
        <f>RSI!B945</f>
        <v>22.337</v>
      </c>
      <c r="C945" s="2">
        <f>RSI!I945</f>
        <v>31.132959084824151</v>
      </c>
      <c r="D945" s="2">
        <f>MACD!E945</f>
        <v>0.6819466103269356</v>
      </c>
      <c r="E945" s="2">
        <f>MACD!F945</f>
        <v>0.28010855959408643</v>
      </c>
      <c r="F945" s="2">
        <f>'Moving Avg'!D945</f>
        <v>22.474600000000002</v>
      </c>
      <c r="G945" s="2">
        <f>'Moving Avg'!F945</f>
        <v>23.085600000000007</v>
      </c>
      <c r="H945" s="2">
        <f>'Moving Avg'!G945</f>
        <v>22.990679999999998</v>
      </c>
      <c r="I945" s="2">
        <f>'Moving Avg'!H945</f>
        <v>24.504699999999985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  <c r="M945" s="8">
        <f t="shared" si="140"/>
        <v>25</v>
      </c>
      <c r="N945" s="8">
        <f t="shared" si="141"/>
        <v>0</v>
      </c>
      <c r="O945" s="8">
        <f t="shared" si="142"/>
        <v>0</v>
      </c>
      <c r="P945" s="8">
        <f t="shared" si="143"/>
        <v>16.5</v>
      </c>
      <c r="Q945" s="9">
        <f t="shared" si="144"/>
        <v>11.225</v>
      </c>
      <c r="R945" s="9">
        <f t="shared" si="145"/>
        <v>9.125</v>
      </c>
      <c r="S945" s="9">
        <f t="shared" si="146"/>
        <v>11.175000000000001</v>
      </c>
      <c r="T945" s="9">
        <f t="shared" si="147"/>
        <v>10.375</v>
      </c>
      <c r="U945" s="8">
        <f t="shared" si="148"/>
        <v>10.508333333333335</v>
      </c>
      <c r="V945" s="8">
        <f t="shared" si="149"/>
        <v>10.475000000000001</v>
      </c>
    </row>
    <row r="946" spans="1:22" ht="13.5" x14ac:dyDescent="0.25">
      <c r="A946" s="3">
        <f>RSI!A946</f>
        <v>43383</v>
      </c>
      <c r="B946" s="2">
        <f>RSI!B946</f>
        <v>22.337</v>
      </c>
      <c r="C946" s="2">
        <f>RSI!I946</f>
        <v>31.132959084824151</v>
      </c>
      <c r="D946" s="2">
        <f>MACD!E946</f>
        <v>0.60297389804521018</v>
      </c>
      <c r="E946" s="2">
        <f>MACD!F946</f>
        <v>0.34468162728431118</v>
      </c>
      <c r="F946" s="2">
        <f>'Moving Avg'!D946</f>
        <v>22.440200000000001</v>
      </c>
      <c r="G946" s="2">
        <f>'Moving Avg'!F946</f>
        <v>23.043500000000005</v>
      </c>
      <c r="H946" s="2">
        <f>'Moving Avg'!G946</f>
        <v>22.964899999999997</v>
      </c>
      <c r="I946" s="2">
        <f>'Moving Avg'!H946</f>
        <v>24.477139999999991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  <c r="M946" s="8">
        <f t="shared" si="140"/>
        <v>25</v>
      </c>
      <c r="N946" s="8">
        <f t="shared" si="141"/>
        <v>0</v>
      </c>
      <c r="O946" s="8">
        <f t="shared" si="142"/>
        <v>0</v>
      </c>
      <c r="P946" s="8">
        <f t="shared" si="143"/>
        <v>16.5</v>
      </c>
      <c r="Q946" s="9">
        <f t="shared" si="144"/>
        <v>11.225</v>
      </c>
      <c r="R946" s="9">
        <f t="shared" si="145"/>
        <v>9.125</v>
      </c>
      <c r="S946" s="9">
        <f t="shared" si="146"/>
        <v>11.175000000000001</v>
      </c>
      <c r="T946" s="9">
        <f t="shared" si="147"/>
        <v>10.375</v>
      </c>
      <c r="U946" s="8">
        <f t="shared" si="148"/>
        <v>10.508333333333335</v>
      </c>
      <c r="V946" s="8">
        <f t="shared" si="149"/>
        <v>10.475000000000001</v>
      </c>
    </row>
    <row r="947" spans="1:22" ht="13.5" x14ac:dyDescent="0.25">
      <c r="A947" s="3">
        <f>RSI!A947</f>
        <v>43384</v>
      </c>
      <c r="B947" s="2">
        <f>RSI!B947</f>
        <v>22.337</v>
      </c>
      <c r="C947" s="2">
        <f>RSI!I947</f>
        <v>31.132959084824151</v>
      </c>
      <c r="D947" s="2">
        <f>MACD!E947</f>
        <v>0.49829756907183054</v>
      </c>
      <c r="E947" s="2">
        <f>MACD!F947</f>
        <v>0.37540481564181505</v>
      </c>
      <c r="F947" s="2">
        <f>'Moving Avg'!D947</f>
        <v>22.405800000000003</v>
      </c>
      <c r="G947" s="2">
        <f>'Moving Avg'!F947</f>
        <v>23.001400000000004</v>
      </c>
      <c r="H947" s="2">
        <f>'Moving Avg'!G947</f>
        <v>22.939119999999999</v>
      </c>
      <c r="I947" s="2">
        <f>'Moving Avg'!H947</f>
        <v>24.44957999999999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  <c r="M947" s="8">
        <f t="shared" si="140"/>
        <v>25</v>
      </c>
      <c r="N947" s="8">
        <f t="shared" si="141"/>
        <v>0</v>
      </c>
      <c r="O947" s="8">
        <f t="shared" si="142"/>
        <v>0</v>
      </c>
      <c r="P947" s="8">
        <f t="shared" si="143"/>
        <v>16.5</v>
      </c>
      <c r="Q947" s="9">
        <f t="shared" si="144"/>
        <v>11.225</v>
      </c>
      <c r="R947" s="9">
        <f t="shared" si="145"/>
        <v>9.125</v>
      </c>
      <c r="S947" s="9">
        <f t="shared" si="146"/>
        <v>11.175000000000001</v>
      </c>
      <c r="T947" s="9">
        <f t="shared" si="147"/>
        <v>10.375</v>
      </c>
      <c r="U947" s="8">
        <f t="shared" si="148"/>
        <v>10.508333333333335</v>
      </c>
      <c r="V947" s="8">
        <f t="shared" si="149"/>
        <v>10.475000000000001</v>
      </c>
    </row>
    <row r="948" spans="1:22" ht="13.5" x14ac:dyDescent="0.25">
      <c r="A948" s="3">
        <f>RSI!A948</f>
        <v>43385</v>
      </c>
      <c r="B948" s="2">
        <f>RSI!B948</f>
        <v>22.337</v>
      </c>
      <c r="C948" s="2">
        <f>RSI!I948</f>
        <v>31.132959084824151</v>
      </c>
      <c r="D948" s="2">
        <f>MACD!E948</f>
        <v>0.41256770940240983</v>
      </c>
      <c r="E948" s="2">
        <f>MACD!F948</f>
        <v>0.38283739439393405</v>
      </c>
      <c r="F948" s="2">
        <f>'Moving Avg'!D948</f>
        <v>22.371400000000001</v>
      </c>
      <c r="G948" s="2">
        <f>'Moving Avg'!F948</f>
        <v>22.959300000000006</v>
      </c>
      <c r="H948" s="2">
        <f>'Moving Avg'!G948</f>
        <v>22.933959999999999</v>
      </c>
      <c r="I948" s="2">
        <f>'Moving Avg'!H948</f>
        <v>24.422019999999996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  <c r="M948" s="8">
        <f t="shared" si="140"/>
        <v>25</v>
      </c>
      <c r="N948" s="8">
        <f t="shared" si="141"/>
        <v>0</v>
      </c>
      <c r="O948" s="8">
        <f t="shared" si="142"/>
        <v>0</v>
      </c>
      <c r="P948" s="8">
        <f t="shared" si="143"/>
        <v>16.5</v>
      </c>
      <c r="Q948" s="9">
        <f t="shared" si="144"/>
        <v>11.225</v>
      </c>
      <c r="R948" s="9">
        <f t="shared" si="145"/>
        <v>9.125</v>
      </c>
      <c r="S948" s="9">
        <f t="shared" si="146"/>
        <v>11.175000000000001</v>
      </c>
      <c r="T948" s="9">
        <f t="shared" si="147"/>
        <v>10.375</v>
      </c>
      <c r="U948" s="8">
        <f t="shared" si="148"/>
        <v>10.508333333333335</v>
      </c>
      <c r="V948" s="8">
        <f t="shared" si="149"/>
        <v>10.475000000000001</v>
      </c>
    </row>
    <row r="949" spans="1:22" ht="13.5" x14ac:dyDescent="0.25">
      <c r="A949" s="3">
        <f>RSI!A949</f>
        <v>43389</v>
      </c>
      <c r="B949" s="2">
        <f>RSI!B949</f>
        <v>22.337</v>
      </c>
      <c r="C949" s="2">
        <f>RSI!I949</f>
        <v>31.132959084824151</v>
      </c>
      <c r="D949" s="2">
        <f>MACD!E949</f>
        <v>0.34265892807277964</v>
      </c>
      <c r="E949" s="2">
        <f>MACD!F949</f>
        <v>0.37480170112970318</v>
      </c>
      <c r="F949" s="2">
        <f>'Moving Avg'!D949</f>
        <v>22.337</v>
      </c>
      <c r="G949" s="2">
        <f>'Moving Avg'!F949</f>
        <v>22.882800000000003</v>
      </c>
      <c r="H949" s="2">
        <f>'Moving Avg'!G949</f>
        <v>22.928800000000003</v>
      </c>
      <c r="I949" s="2">
        <f>'Moving Avg'!H949</f>
        <v>24.394459999999999</v>
      </c>
      <c r="J949" s="6" t="str">
        <f>OBV!F949</f>
        <v>NEUTRAL</v>
      </c>
      <c r="K949" s="6" t="str">
        <f>OBV!G949</f>
        <v>NEUTRAL</v>
      </c>
      <c r="L949" s="6" t="str">
        <f>OBV!H949</f>
        <v>NEUTRAL</v>
      </c>
      <c r="M949" s="8">
        <f t="shared" si="140"/>
        <v>25</v>
      </c>
      <c r="N949" s="8">
        <f t="shared" si="141"/>
        <v>100</v>
      </c>
      <c r="O949" s="8">
        <f t="shared" si="142"/>
        <v>0</v>
      </c>
      <c r="P949" s="8">
        <f t="shared" si="143"/>
        <v>33</v>
      </c>
      <c r="Q949" s="9">
        <f t="shared" si="144"/>
        <v>48.7</v>
      </c>
      <c r="R949" s="9">
        <f t="shared" si="145"/>
        <v>33.25</v>
      </c>
      <c r="S949" s="9">
        <f t="shared" si="146"/>
        <v>33.6</v>
      </c>
      <c r="T949" s="9">
        <f t="shared" si="147"/>
        <v>39.5</v>
      </c>
      <c r="U949" s="8">
        <f t="shared" si="148"/>
        <v>38.516666666666673</v>
      </c>
      <c r="V949" s="8">
        <f t="shared" si="149"/>
        <v>38.762500000000003</v>
      </c>
    </row>
    <row r="950" spans="1:22" ht="13.5" x14ac:dyDescent="0.25">
      <c r="A950" s="3">
        <f>RSI!A950</f>
        <v>43390</v>
      </c>
      <c r="B950" s="2">
        <f>RSI!B950</f>
        <v>22.337</v>
      </c>
      <c r="C950" s="2">
        <f>RSI!I950</f>
        <v>31.132959084824151</v>
      </c>
      <c r="D950" s="2">
        <f>MACD!E950</f>
        <v>0.28594225975956178</v>
      </c>
      <c r="E950" s="2">
        <f>MACD!F950</f>
        <v>0.35702981285567492</v>
      </c>
      <c r="F950" s="2">
        <f>'Moving Avg'!D950</f>
        <v>22.337</v>
      </c>
      <c r="G950" s="2">
        <f>'Moving Avg'!F950</f>
        <v>22.8063</v>
      </c>
      <c r="H950" s="2">
        <f>'Moving Avg'!G950</f>
        <v>22.923639999999999</v>
      </c>
      <c r="I950" s="2">
        <f>'Moving Avg'!H950</f>
        <v>24.366900000000001</v>
      </c>
      <c r="J950" s="6" t="str">
        <f>OBV!F950</f>
        <v>NEUTRAL</v>
      </c>
      <c r="K950" s="6" t="str">
        <f>OBV!G950</f>
        <v>NEUTRAL</v>
      </c>
      <c r="L950" s="6" t="str">
        <f>OBV!H950</f>
        <v>NEUTRAL</v>
      </c>
      <c r="M950" s="8">
        <f t="shared" si="140"/>
        <v>25</v>
      </c>
      <c r="N950" s="8">
        <f t="shared" si="141"/>
        <v>100</v>
      </c>
      <c r="O950" s="8">
        <f t="shared" si="142"/>
        <v>0</v>
      </c>
      <c r="P950" s="8">
        <f t="shared" si="143"/>
        <v>33</v>
      </c>
      <c r="Q950" s="9">
        <f t="shared" si="144"/>
        <v>48.7</v>
      </c>
      <c r="R950" s="9">
        <f t="shared" si="145"/>
        <v>33.25</v>
      </c>
      <c r="S950" s="9">
        <f t="shared" si="146"/>
        <v>33.6</v>
      </c>
      <c r="T950" s="9">
        <f t="shared" si="147"/>
        <v>39.5</v>
      </c>
      <c r="U950" s="8">
        <f t="shared" si="148"/>
        <v>38.516666666666673</v>
      </c>
      <c r="V950" s="8">
        <f t="shared" si="149"/>
        <v>38.762500000000003</v>
      </c>
    </row>
    <row r="951" spans="1:22" ht="13.5" x14ac:dyDescent="0.25">
      <c r="A951" s="3">
        <f>RSI!A951</f>
        <v>43391</v>
      </c>
      <c r="B951" s="2">
        <f>RSI!B951</f>
        <v>22.337</v>
      </c>
      <c r="C951" s="2">
        <f>RSI!I951</f>
        <v>31.132959084824137</v>
      </c>
      <c r="D951" s="2">
        <f>MACD!E951</f>
        <v>0.24020763632601927</v>
      </c>
      <c r="E951" s="2">
        <f>MACD!F951</f>
        <v>0.33366537754974379</v>
      </c>
      <c r="F951" s="2">
        <f>'Moving Avg'!D951</f>
        <v>22.337</v>
      </c>
      <c r="G951" s="2">
        <f>'Moving Avg'!F951</f>
        <v>22.729800000000004</v>
      </c>
      <c r="H951" s="2">
        <f>'Moving Avg'!G951</f>
        <v>22.918479999999999</v>
      </c>
      <c r="I951" s="2">
        <f>'Moving Avg'!H951</f>
        <v>24.339339999999996</v>
      </c>
      <c r="J951" s="6" t="str">
        <f>OBV!F951</f>
        <v>BULLISH</v>
      </c>
      <c r="K951" s="6" t="str">
        <f>OBV!G951</f>
        <v>NEUTRAL</v>
      </c>
      <c r="L951" s="6" t="str">
        <f>OBV!H951</f>
        <v>CONFIRMED BULLISH</v>
      </c>
      <c r="M951" s="8">
        <f t="shared" si="140"/>
        <v>25</v>
      </c>
      <c r="N951" s="8">
        <f t="shared" si="141"/>
        <v>100</v>
      </c>
      <c r="O951" s="8">
        <f t="shared" si="142"/>
        <v>0</v>
      </c>
      <c r="P951" s="8">
        <f t="shared" si="143"/>
        <v>83.5</v>
      </c>
      <c r="Q951" s="9">
        <f t="shared" si="144"/>
        <v>56.274999999999999</v>
      </c>
      <c r="R951" s="9">
        <f t="shared" si="145"/>
        <v>45.875</v>
      </c>
      <c r="S951" s="9">
        <f t="shared" si="146"/>
        <v>56.325000000000003</v>
      </c>
      <c r="T951" s="9">
        <f t="shared" si="147"/>
        <v>52.125</v>
      </c>
      <c r="U951" s="8">
        <f t="shared" si="148"/>
        <v>52.82500000000001</v>
      </c>
      <c r="V951" s="8">
        <f t="shared" si="149"/>
        <v>52.650000000000006</v>
      </c>
    </row>
    <row r="952" spans="1:22" ht="13.5" x14ac:dyDescent="0.25">
      <c r="A952" s="3">
        <f>RSI!A952</f>
        <v>43392</v>
      </c>
      <c r="B952" s="2">
        <f>RSI!B952</f>
        <v>23.007000000000001</v>
      </c>
      <c r="C952" s="2">
        <f>RSI!I952</f>
        <v>60.68802718560881</v>
      </c>
      <c r="D952" s="2">
        <f>MACD!E952</f>
        <v>0.15396874176895992</v>
      </c>
      <c r="E952" s="2">
        <f>MACD!F952</f>
        <v>0.29772605039358707</v>
      </c>
      <c r="F952" s="2">
        <f>'Moving Avg'!D952</f>
        <v>22.471</v>
      </c>
      <c r="G952" s="2">
        <f>'Moving Avg'!F952</f>
        <v>22.686799999999998</v>
      </c>
      <c r="H952" s="2">
        <f>'Moving Avg'!G952</f>
        <v>22.913320000000002</v>
      </c>
      <c r="I952" s="2">
        <f>'Moving Avg'!H952</f>
        <v>24.315129999999996</v>
      </c>
      <c r="J952" s="6" t="str">
        <f>OBV!F952</f>
        <v>BULLISH</v>
      </c>
      <c r="K952" s="6" t="str">
        <f>OBV!G952</f>
        <v>NEUTRAL</v>
      </c>
      <c r="L952" s="6" t="str">
        <f>OBV!H952</f>
        <v>CONFIRMED BULLISH</v>
      </c>
      <c r="M952" s="8">
        <f t="shared" si="140"/>
        <v>25</v>
      </c>
      <c r="N952" s="8">
        <f t="shared" si="141"/>
        <v>100</v>
      </c>
      <c r="O952" s="8">
        <f t="shared" si="142"/>
        <v>0</v>
      </c>
      <c r="P952" s="8">
        <f t="shared" si="143"/>
        <v>83.5</v>
      </c>
      <c r="Q952" s="9">
        <f t="shared" si="144"/>
        <v>56.274999999999999</v>
      </c>
      <c r="R952" s="9">
        <f t="shared" si="145"/>
        <v>45.875</v>
      </c>
      <c r="S952" s="9">
        <f t="shared" si="146"/>
        <v>56.325000000000003</v>
      </c>
      <c r="T952" s="9">
        <f t="shared" si="147"/>
        <v>52.125</v>
      </c>
      <c r="U952" s="8">
        <f t="shared" si="148"/>
        <v>52.82500000000001</v>
      </c>
      <c r="V952" s="8">
        <f t="shared" si="149"/>
        <v>52.650000000000006</v>
      </c>
    </row>
    <row r="953" spans="1:22" ht="13.5" x14ac:dyDescent="0.25">
      <c r="A953" s="3">
        <f>RSI!A953</f>
        <v>43395</v>
      </c>
      <c r="B953" s="2">
        <f>RSI!B953</f>
        <v>23.695</v>
      </c>
      <c r="C953" s="2">
        <f>RSI!I953</f>
        <v>73.340410063185644</v>
      </c>
      <c r="D953" s="2">
        <f>MACD!E953</f>
        <v>2.8009850115775947E-2</v>
      </c>
      <c r="E953" s="2">
        <f>MACD!F953</f>
        <v>0.24378281033802485</v>
      </c>
      <c r="F953" s="2">
        <f>'Moving Avg'!D953</f>
        <v>22.742599999999999</v>
      </c>
      <c r="G953" s="2">
        <f>'Moving Avg'!F953</f>
        <v>22.679499999999997</v>
      </c>
      <c r="H953" s="2">
        <f>'Moving Avg'!G953</f>
        <v>22.92192</v>
      </c>
      <c r="I953" s="2">
        <f>'Moving Avg'!H953</f>
        <v>24.294359999999994</v>
      </c>
      <c r="J953" s="6" t="str">
        <f>OBV!F953</f>
        <v>BULLISH</v>
      </c>
      <c r="K953" s="6" t="str">
        <f>OBV!G953</f>
        <v>NEUTRAL</v>
      </c>
      <c r="L953" s="6" t="str">
        <f>OBV!H953</f>
        <v>CONFIRMED BULLISH</v>
      </c>
      <c r="M953" s="8">
        <f t="shared" si="140"/>
        <v>0</v>
      </c>
      <c r="N953" s="8">
        <f t="shared" si="141"/>
        <v>100</v>
      </c>
      <c r="O953" s="8">
        <f t="shared" si="142"/>
        <v>0</v>
      </c>
      <c r="P953" s="8">
        <f t="shared" si="143"/>
        <v>83.5</v>
      </c>
      <c r="Q953" s="9">
        <f t="shared" si="144"/>
        <v>47.524999999999999</v>
      </c>
      <c r="R953" s="9">
        <f t="shared" si="145"/>
        <v>40.875</v>
      </c>
      <c r="S953" s="9">
        <f t="shared" si="146"/>
        <v>52.575000000000003</v>
      </c>
      <c r="T953" s="9">
        <f t="shared" si="147"/>
        <v>45.875</v>
      </c>
      <c r="U953" s="8">
        <f t="shared" si="148"/>
        <v>46.991666666666674</v>
      </c>
      <c r="V953" s="8">
        <f t="shared" si="149"/>
        <v>46.712500000000006</v>
      </c>
    </row>
    <row r="954" spans="1:22" ht="13.5" x14ac:dyDescent="0.25">
      <c r="A954" s="3">
        <f>RSI!A954</f>
        <v>43396</v>
      </c>
      <c r="B954" s="2">
        <f>RSI!B954</f>
        <v>24.399000000000001</v>
      </c>
      <c r="C954" s="2">
        <f>RSI!I954</f>
        <v>80.32013735214646</v>
      </c>
      <c r="D954" s="2">
        <f>MACD!E954</f>
        <v>-0.13665890944287895</v>
      </c>
      <c r="E954" s="2">
        <f>MACD!F954</f>
        <v>0.1676944663818441</v>
      </c>
      <c r="F954" s="2">
        <f>'Moving Avg'!D954</f>
        <v>23.155000000000001</v>
      </c>
      <c r="G954" s="2">
        <f>'Moving Avg'!F954</f>
        <v>22.7074</v>
      </c>
      <c r="H954" s="2">
        <f>'Moving Avg'!G954</f>
        <v>22.944600000000001</v>
      </c>
      <c r="I954" s="2">
        <f>'Moving Avg'!H954</f>
        <v>24.277109999999993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  <c r="M954" s="8">
        <f t="shared" si="140"/>
        <v>0</v>
      </c>
      <c r="N954" s="8">
        <f t="shared" si="141"/>
        <v>100</v>
      </c>
      <c r="O954" s="8">
        <f t="shared" si="142"/>
        <v>0</v>
      </c>
      <c r="P954" s="8">
        <f t="shared" si="143"/>
        <v>83.5</v>
      </c>
      <c r="Q954" s="9">
        <f t="shared" si="144"/>
        <v>47.524999999999999</v>
      </c>
      <c r="R954" s="9">
        <f t="shared" si="145"/>
        <v>40.875</v>
      </c>
      <c r="S954" s="9">
        <f t="shared" si="146"/>
        <v>52.575000000000003</v>
      </c>
      <c r="T954" s="9">
        <f t="shared" si="147"/>
        <v>45.875</v>
      </c>
      <c r="U954" s="8">
        <f t="shared" si="148"/>
        <v>46.991666666666674</v>
      </c>
      <c r="V954" s="8">
        <f t="shared" si="149"/>
        <v>46.712500000000006</v>
      </c>
    </row>
    <row r="955" spans="1:22" ht="13.5" x14ac:dyDescent="0.25">
      <c r="A955" s="3">
        <f>RSI!A955</f>
        <v>43397</v>
      </c>
      <c r="B955" s="2">
        <f>RSI!B955</f>
        <v>24.399000000000001</v>
      </c>
      <c r="C955" s="2">
        <f>RSI!I955</f>
        <v>80.320137352146475</v>
      </c>
      <c r="D955" s="2">
        <f>MACD!E955</f>
        <v>-0.31211552836270329</v>
      </c>
      <c r="E955" s="2">
        <f>MACD!F955</f>
        <v>7.1732467432934627E-2</v>
      </c>
      <c r="F955" s="2">
        <f>'Moving Avg'!D955</f>
        <v>23.567399999999999</v>
      </c>
      <c r="G955" s="2">
        <f>'Moving Avg'!F955</f>
        <v>22.735299999999999</v>
      </c>
      <c r="H955" s="2">
        <f>'Moving Avg'!G955</f>
        <v>22.967280000000002</v>
      </c>
      <c r="I955" s="2">
        <f>'Moving Avg'!H955</f>
        <v>24.25986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  <c r="M955" s="8">
        <f t="shared" si="140"/>
        <v>0</v>
      </c>
      <c r="N955" s="8">
        <f t="shared" si="141"/>
        <v>100</v>
      </c>
      <c r="O955" s="8">
        <f t="shared" si="142"/>
        <v>0</v>
      </c>
      <c r="P955" s="8">
        <f t="shared" si="143"/>
        <v>83.5</v>
      </c>
      <c r="Q955" s="9">
        <f t="shared" si="144"/>
        <v>47.524999999999999</v>
      </c>
      <c r="R955" s="9">
        <f t="shared" si="145"/>
        <v>40.875</v>
      </c>
      <c r="S955" s="9">
        <f t="shared" si="146"/>
        <v>52.575000000000003</v>
      </c>
      <c r="T955" s="9">
        <f t="shared" si="147"/>
        <v>45.875</v>
      </c>
      <c r="U955" s="8">
        <f t="shared" si="148"/>
        <v>46.991666666666674</v>
      </c>
      <c r="V955" s="8">
        <f t="shared" si="149"/>
        <v>46.712500000000006</v>
      </c>
    </row>
    <row r="956" spans="1:22" ht="13.5" x14ac:dyDescent="0.25">
      <c r="A956" s="3">
        <f>RSI!A956</f>
        <v>43398</v>
      </c>
      <c r="B956" s="2">
        <f>RSI!B956</f>
        <v>25.13</v>
      </c>
      <c r="C956" s="2">
        <f>RSI!I956</f>
        <v>85.037532812481658</v>
      </c>
      <c r="D956" s="2">
        <f>MACD!E956</f>
        <v>-0.52367139186555178</v>
      </c>
      <c r="E956" s="2">
        <f>MACD!F956</f>
        <v>-4.7348304426762661E-2</v>
      </c>
      <c r="F956" s="2">
        <f>'Moving Avg'!D956</f>
        <v>24.125999999999998</v>
      </c>
      <c r="G956" s="2">
        <f>'Moving Avg'!F956</f>
        <v>22.853049999999996</v>
      </c>
      <c r="H956" s="2">
        <f>'Moving Avg'!G956</f>
        <v>23.004579999999997</v>
      </c>
      <c r="I956" s="2">
        <f>'Moving Avg'!H956</f>
        <v>24.246265000000005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  <c r="M956" s="8">
        <f t="shared" si="140"/>
        <v>0</v>
      </c>
      <c r="N956" s="8">
        <f t="shared" si="141"/>
        <v>100</v>
      </c>
      <c r="O956" s="8">
        <f t="shared" si="142"/>
        <v>0</v>
      </c>
      <c r="P956" s="8">
        <f t="shared" si="143"/>
        <v>83.5</v>
      </c>
      <c r="Q956" s="9">
        <f t="shared" si="144"/>
        <v>47.524999999999999</v>
      </c>
      <c r="R956" s="9">
        <f t="shared" si="145"/>
        <v>40.875</v>
      </c>
      <c r="S956" s="9">
        <f t="shared" si="146"/>
        <v>52.575000000000003</v>
      </c>
      <c r="T956" s="9">
        <f t="shared" si="147"/>
        <v>45.875</v>
      </c>
      <c r="U956" s="8">
        <f t="shared" si="148"/>
        <v>46.991666666666674</v>
      </c>
      <c r="V956" s="8">
        <f t="shared" si="149"/>
        <v>46.712500000000006</v>
      </c>
    </row>
    <row r="957" spans="1:22" ht="13.5" x14ac:dyDescent="0.25">
      <c r="A957" s="3">
        <f>RSI!A957</f>
        <v>43399</v>
      </c>
      <c r="B957" s="2">
        <f>RSI!B957</f>
        <v>25.774000000000001</v>
      </c>
      <c r="C957" s="2">
        <f>RSI!I957</f>
        <v>87.809847543766068</v>
      </c>
      <c r="D957" s="2">
        <f>MACD!E957</f>
        <v>-0.76298528615564365</v>
      </c>
      <c r="E957" s="2">
        <f>MACD!F957</f>
        <v>-0.19047570077253886</v>
      </c>
      <c r="F957" s="2">
        <f>'Moving Avg'!D957</f>
        <v>24.679399999999998</v>
      </c>
      <c r="G957" s="2">
        <f>'Moving Avg'!F957</f>
        <v>23.016299999999994</v>
      </c>
      <c r="H957" s="2">
        <f>'Moving Avg'!G957</f>
        <v>23.054759999999998</v>
      </c>
      <c r="I957" s="2">
        <f>'Moving Avg'!H957</f>
        <v>24.240050000000007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  <c r="M957" s="8">
        <f t="shared" si="140"/>
        <v>0</v>
      </c>
      <c r="N957" s="8">
        <f t="shared" si="141"/>
        <v>100</v>
      </c>
      <c r="O957" s="8">
        <f t="shared" si="142"/>
        <v>50</v>
      </c>
      <c r="P957" s="8">
        <f t="shared" si="143"/>
        <v>83.5</v>
      </c>
      <c r="Q957" s="9">
        <f t="shared" si="144"/>
        <v>55.024999999999999</v>
      </c>
      <c r="R957" s="9">
        <f t="shared" si="145"/>
        <v>58.375</v>
      </c>
      <c r="S957" s="9">
        <f t="shared" si="146"/>
        <v>65.075000000000003</v>
      </c>
      <c r="T957" s="9">
        <f t="shared" si="147"/>
        <v>58.375</v>
      </c>
      <c r="U957" s="8">
        <f t="shared" si="148"/>
        <v>59.491666666666674</v>
      </c>
      <c r="V957" s="8">
        <f t="shared" si="149"/>
        <v>59.212500000000006</v>
      </c>
    </row>
    <row r="958" spans="1:22" ht="13.5" x14ac:dyDescent="0.25">
      <c r="A958" s="3">
        <f>RSI!A958</f>
        <v>43402</v>
      </c>
      <c r="B958" s="2">
        <f>RSI!B958</f>
        <v>25.774000000000001</v>
      </c>
      <c r="C958" s="2">
        <f>RSI!I958</f>
        <v>87.809847543766068</v>
      </c>
      <c r="D958" s="2">
        <f>MACD!E958</f>
        <v>-0.98095502913328403</v>
      </c>
      <c r="E958" s="2">
        <f>MACD!F958</f>
        <v>-0.3485715664446879</v>
      </c>
      <c r="F958" s="2">
        <f>'Moving Avg'!D958</f>
        <v>25.095199999999998</v>
      </c>
      <c r="G958" s="2">
        <f>'Moving Avg'!F958</f>
        <v>23.179549999999999</v>
      </c>
      <c r="H958" s="2">
        <f>'Moving Avg'!G958</f>
        <v>23.104939999999996</v>
      </c>
      <c r="I958" s="2">
        <f>'Moving Avg'!H958</f>
        <v>24.23383500000001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  <c r="M958" s="8">
        <f t="shared" si="140"/>
        <v>0</v>
      </c>
      <c r="N958" s="8">
        <f t="shared" si="141"/>
        <v>100</v>
      </c>
      <c r="O958" s="8">
        <f t="shared" si="142"/>
        <v>50</v>
      </c>
      <c r="P958" s="8">
        <f t="shared" si="143"/>
        <v>83.5</v>
      </c>
      <c r="Q958" s="9">
        <f t="shared" si="144"/>
        <v>55.024999999999999</v>
      </c>
      <c r="R958" s="9">
        <f t="shared" si="145"/>
        <v>58.375</v>
      </c>
      <c r="S958" s="9">
        <f t="shared" si="146"/>
        <v>65.075000000000003</v>
      </c>
      <c r="T958" s="9">
        <f t="shared" si="147"/>
        <v>58.375</v>
      </c>
      <c r="U958" s="8">
        <f t="shared" si="148"/>
        <v>59.491666666666674</v>
      </c>
      <c r="V958" s="8">
        <f t="shared" si="149"/>
        <v>59.212500000000006</v>
      </c>
    </row>
    <row r="959" spans="1:22" ht="13.5" x14ac:dyDescent="0.25">
      <c r="A959" s="3">
        <f>RSI!A959</f>
        <v>43403</v>
      </c>
      <c r="B959" s="2">
        <f>RSI!B959</f>
        <v>26.547000000000001</v>
      </c>
      <c r="C959" s="2">
        <f>RSI!I959</f>
        <v>90.309357573950876</v>
      </c>
      <c r="D959" s="2">
        <f>MACD!E959</f>
        <v>-1.2369774200230808</v>
      </c>
      <c r="E959" s="2">
        <f>MACD!F959</f>
        <v>-0.52625273716036647</v>
      </c>
      <c r="F959" s="2">
        <f>'Moving Avg'!D959</f>
        <v>25.524799999999999</v>
      </c>
      <c r="G959" s="2">
        <f>'Moving Avg'!F959</f>
        <v>23.381449999999997</v>
      </c>
      <c r="H959" s="2">
        <f>'Moving Avg'!G959</f>
        <v>23.170580000000001</v>
      </c>
      <c r="I959" s="2">
        <f>'Moving Avg'!H959</f>
        <v>24.231485000000006</v>
      </c>
      <c r="J959" s="6" t="str">
        <f>OBV!F959</f>
        <v>BULLISH</v>
      </c>
      <c r="K959" s="6" t="str">
        <f>OBV!G959</f>
        <v>NEUTRAL</v>
      </c>
      <c r="L959" s="6" t="str">
        <f>OBV!H959</f>
        <v>CONFIRMED BULLISH</v>
      </c>
      <c r="M959" s="8">
        <f t="shared" si="140"/>
        <v>0</v>
      </c>
      <c r="N959" s="8">
        <f t="shared" si="141"/>
        <v>100</v>
      </c>
      <c r="O959" s="8">
        <f t="shared" si="142"/>
        <v>50</v>
      </c>
      <c r="P959" s="8">
        <f t="shared" si="143"/>
        <v>83.5</v>
      </c>
      <c r="Q959" s="9">
        <f t="shared" si="144"/>
        <v>55.024999999999999</v>
      </c>
      <c r="R959" s="9">
        <f t="shared" si="145"/>
        <v>58.375</v>
      </c>
      <c r="S959" s="9">
        <f t="shared" si="146"/>
        <v>65.075000000000003</v>
      </c>
      <c r="T959" s="9">
        <f t="shared" si="147"/>
        <v>58.375</v>
      </c>
      <c r="U959" s="8">
        <f t="shared" si="148"/>
        <v>59.491666666666674</v>
      </c>
      <c r="V959" s="8">
        <f t="shared" si="149"/>
        <v>59.212500000000006</v>
      </c>
    </row>
    <row r="960" spans="1:22" ht="13.5" x14ac:dyDescent="0.25">
      <c r="A960" s="3">
        <f>RSI!A960</f>
        <v>43404</v>
      </c>
      <c r="B960" s="2">
        <f>RSI!B960</f>
        <v>26.632999999999999</v>
      </c>
      <c r="C960" s="2">
        <f>RSI!I960</f>
        <v>90.541717729344072</v>
      </c>
      <c r="D960" s="2">
        <f>MACD!E960</f>
        <v>-1.477815732885194</v>
      </c>
      <c r="E960" s="2">
        <f>MACD!F960</f>
        <v>-0.71656533630533192</v>
      </c>
      <c r="F960" s="2">
        <f>'Moving Avg'!D960</f>
        <v>25.971600000000002</v>
      </c>
      <c r="G960" s="2">
        <f>'Moving Avg'!F960</f>
        <v>23.587649999999996</v>
      </c>
      <c r="H960" s="2">
        <f>'Moving Avg'!G960</f>
        <v>23.237940000000002</v>
      </c>
      <c r="I960" s="2">
        <f>'Moving Avg'!H960</f>
        <v>24.233595000000008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  <c r="M960" s="8">
        <f t="shared" si="140"/>
        <v>0</v>
      </c>
      <c r="N960" s="8">
        <f t="shared" si="141"/>
        <v>100</v>
      </c>
      <c r="O960" s="8">
        <f t="shared" si="142"/>
        <v>50</v>
      </c>
      <c r="P960" s="8">
        <f t="shared" si="143"/>
        <v>83.5</v>
      </c>
      <c r="Q960" s="9">
        <f t="shared" si="144"/>
        <v>55.024999999999999</v>
      </c>
      <c r="R960" s="9">
        <f t="shared" si="145"/>
        <v>58.375</v>
      </c>
      <c r="S960" s="9">
        <f t="shared" si="146"/>
        <v>65.075000000000003</v>
      </c>
      <c r="T960" s="9">
        <f t="shared" si="147"/>
        <v>58.375</v>
      </c>
      <c r="U960" s="8">
        <f t="shared" si="148"/>
        <v>59.491666666666674</v>
      </c>
      <c r="V960" s="8">
        <f t="shared" si="149"/>
        <v>59.212500000000006</v>
      </c>
    </row>
    <row r="961" spans="1:22" ht="13.5" x14ac:dyDescent="0.25">
      <c r="A961" s="3">
        <f>RSI!A961</f>
        <v>43405</v>
      </c>
      <c r="B961" s="2">
        <f>RSI!B961</f>
        <v>26.632999999999999</v>
      </c>
      <c r="C961" s="2">
        <f>RSI!I961</f>
        <v>90.541717729344072</v>
      </c>
      <c r="D961" s="2">
        <f>MACD!E961</f>
        <v>-1.6986227787699235</v>
      </c>
      <c r="E961" s="2">
        <f>MACD!F961</f>
        <v>-0.91297682479825026</v>
      </c>
      <c r="F961" s="2">
        <f>'Moving Avg'!D961</f>
        <v>26.272199999999998</v>
      </c>
      <c r="G961" s="2">
        <f>'Moving Avg'!F961</f>
        <v>23.793849999999999</v>
      </c>
      <c r="H961" s="2">
        <f>'Moving Avg'!G961</f>
        <v>23.305299999999999</v>
      </c>
      <c r="I961" s="2">
        <f>'Moving Avg'!H961</f>
        <v>24.235705000000006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  <c r="M961" s="8">
        <f t="shared" si="140"/>
        <v>0</v>
      </c>
      <c r="N961" s="8">
        <f t="shared" si="141"/>
        <v>100</v>
      </c>
      <c r="O961" s="8">
        <f t="shared" si="142"/>
        <v>50</v>
      </c>
      <c r="P961" s="8">
        <f t="shared" si="143"/>
        <v>83.5</v>
      </c>
      <c r="Q961" s="9">
        <f t="shared" si="144"/>
        <v>55.024999999999999</v>
      </c>
      <c r="R961" s="9">
        <f t="shared" si="145"/>
        <v>58.375</v>
      </c>
      <c r="S961" s="9">
        <f t="shared" si="146"/>
        <v>65.075000000000003</v>
      </c>
      <c r="T961" s="9">
        <f t="shared" si="147"/>
        <v>58.375</v>
      </c>
      <c r="U961" s="8">
        <f t="shared" si="148"/>
        <v>59.491666666666674</v>
      </c>
      <c r="V961" s="8">
        <f t="shared" si="149"/>
        <v>59.212500000000006</v>
      </c>
    </row>
    <row r="962" spans="1:22" ht="13.5" x14ac:dyDescent="0.25">
      <c r="A962" s="3">
        <f>RSI!A962</f>
        <v>43406</v>
      </c>
      <c r="B962" s="2">
        <f>RSI!B962</f>
        <v>26.632999999999999</v>
      </c>
      <c r="C962" s="2">
        <f>RSI!I962</f>
        <v>90.541717729344072</v>
      </c>
      <c r="D962" s="2">
        <f>MACD!E962</f>
        <v>-1.79814256937739</v>
      </c>
      <c r="E962" s="2">
        <f>MACD!F962</f>
        <v>-1.0900099737140783</v>
      </c>
      <c r="F962" s="2">
        <f>'Moving Avg'!D962</f>
        <v>26.443999999999999</v>
      </c>
      <c r="G962" s="2">
        <f>'Moving Avg'!F962</f>
        <v>24.000049999999995</v>
      </c>
      <c r="H962" s="2">
        <f>'Moving Avg'!G962</f>
        <v>23.374040000000001</v>
      </c>
      <c r="I962" s="2">
        <f>'Moving Avg'!H962</f>
        <v>24.233785000000008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  <c r="M962" s="8">
        <f t="shared" ref="M962:M1025" si="150">IF(C962&lt;30,50, IF(C962&gt;70, 0, 25))</f>
        <v>0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50</v>
      </c>
      <c r="P962" s="8">
        <f t="shared" ref="P962:P1025" si="153">IF(L962="confirmed bullish", 34, IF(L962="bullish divergence",17, 0))+IF(J962="bullish",33,IF(J962="bearish",0,16.5))+IF(K962="strong",33,IF(K962="weak",0,16.5))</f>
        <v>83.5</v>
      </c>
      <c r="Q962" s="9">
        <f t="shared" si="144"/>
        <v>55.024999999999999</v>
      </c>
      <c r="R962" s="9">
        <f t="shared" si="145"/>
        <v>58.375</v>
      </c>
      <c r="S962" s="9">
        <f t="shared" si="146"/>
        <v>65.075000000000003</v>
      </c>
      <c r="T962" s="9">
        <f t="shared" si="147"/>
        <v>58.375</v>
      </c>
      <c r="U962" s="8">
        <f t="shared" si="148"/>
        <v>59.491666666666674</v>
      </c>
      <c r="V962" s="8">
        <f t="shared" si="149"/>
        <v>59.212500000000006</v>
      </c>
    </row>
    <row r="963" spans="1:22" ht="13.5" x14ac:dyDescent="0.25">
      <c r="A963" s="3">
        <f>RSI!A963</f>
        <v>43409</v>
      </c>
      <c r="B963" s="2">
        <f>RSI!B963</f>
        <v>26.632999999999999</v>
      </c>
      <c r="C963" s="2">
        <f>RSI!I963</f>
        <v>90.541717729344072</v>
      </c>
      <c r="D963" s="2">
        <f>MACD!E963</f>
        <v>-1.791098045558428</v>
      </c>
      <c r="E963" s="2">
        <f>MACD!F963</f>
        <v>-1.2302275880829483</v>
      </c>
      <c r="F963" s="2">
        <f>'Moving Avg'!D963</f>
        <v>26.6158</v>
      </c>
      <c r="G963" s="2">
        <f>'Moving Avg'!F963</f>
        <v>24.206249999999997</v>
      </c>
      <c r="H963" s="2">
        <f>'Moving Avg'!G963</f>
        <v>23.442780000000003</v>
      </c>
      <c r="I963" s="2">
        <f>'Moving Avg'!H963</f>
        <v>24.231865000000006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  <c r="M963" s="8">
        <f t="shared" si="150"/>
        <v>0</v>
      </c>
      <c r="N963" s="8">
        <f t="shared" si="151"/>
        <v>100</v>
      </c>
      <c r="O963" s="8">
        <f t="shared" si="152"/>
        <v>50</v>
      </c>
      <c r="P963" s="8">
        <f t="shared" si="153"/>
        <v>83.5</v>
      </c>
      <c r="Q963" s="9">
        <f t="shared" ref="Q963:Q1026" si="154">0.35*M963+N963*0.35+O963*0.15+P963*0.15</f>
        <v>55.024999999999999</v>
      </c>
      <c r="R963" s="9">
        <f t="shared" ref="R963:R1026" si="155">M963*0.2+N963*0.2+O963*0.35+P963*0.25</f>
        <v>58.375</v>
      </c>
      <c r="S963" s="9">
        <f t="shared" ref="S963:S1026" si="156">M963*0.15+N963*0.15+O963*0.25+P963*0.45</f>
        <v>65.075000000000003</v>
      </c>
      <c r="T963" s="9">
        <f t="shared" ref="T963:T1026" si="157">0.25*SUM(M963:P963)</f>
        <v>58.375</v>
      </c>
      <c r="U963" s="8">
        <f t="shared" ref="U963:U1026" si="158">SUM(Q963:S963)/3</f>
        <v>59.491666666666674</v>
      </c>
      <c r="V963" s="8">
        <f t="shared" ref="V963:V1026" si="159">SUM(Q963:T963)/4</f>
        <v>59.212500000000006</v>
      </c>
    </row>
    <row r="964" spans="1:22" ht="13.5" x14ac:dyDescent="0.25">
      <c r="A964" s="3">
        <f>RSI!A964</f>
        <v>43410</v>
      </c>
      <c r="B964" s="2">
        <f>RSI!B964</f>
        <v>27.431999999999999</v>
      </c>
      <c r="C964" s="2">
        <f>RSI!I964</f>
        <v>92.722368859825352</v>
      </c>
      <c r="D964" s="2">
        <f>MACD!E964</f>
        <v>-1.7495264323605717</v>
      </c>
      <c r="E964" s="2">
        <f>MACD!F964</f>
        <v>-1.334087356938473</v>
      </c>
      <c r="F964" s="2">
        <f>'Moving Avg'!D964</f>
        <v>26.7928</v>
      </c>
      <c r="G964" s="2">
        <f>'Moving Avg'!F964</f>
        <v>24.452399999999997</v>
      </c>
      <c r="H964" s="2">
        <f>'Moving Avg'!G964</f>
        <v>23.527500000000003</v>
      </c>
      <c r="I964" s="2">
        <f>'Moving Avg'!H964</f>
        <v>24.233895000000008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  <c r="M964" s="8">
        <f t="shared" si="150"/>
        <v>0</v>
      </c>
      <c r="N964" s="8">
        <f t="shared" si="151"/>
        <v>100</v>
      </c>
      <c r="O964" s="8">
        <f t="shared" si="152"/>
        <v>50</v>
      </c>
      <c r="P964" s="8">
        <f t="shared" si="153"/>
        <v>83.5</v>
      </c>
      <c r="Q964" s="9">
        <f t="shared" si="154"/>
        <v>55.024999999999999</v>
      </c>
      <c r="R964" s="9">
        <f t="shared" si="155"/>
        <v>58.375</v>
      </c>
      <c r="S964" s="9">
        <f t="shared" si="156"/>
        <v>65.075000000000003</v>
      </c>
      <c r="T964" s="9">
        <f t="shared" si="157"/>
        <v>58.375</v>
      </c>
      <c r="U964" s="8">
        <f t="shared" si="158"/>
        <v>59.491666666666674</v>
      </c>
      <c r="V964" s="8">
        <f t="shared" si="159"/>
        <v>59.212500000000006</v>
      </c>
    </row>
    <row r="965" spans="1:22" ht="13.5" x14ac:dyDescent="0.25">
      <c r="A965" s="3">
        <f>RSI!A965</f>
        <v>43411</v>
      </c>
      <c r="B965" s="2">
        <f>RSI!B965</f>
        <v>28.248000000000001</v>
      </c>
      <c r="C965" s="2">
        <f>RSI!I965</f>
        <v>94.194486784887147</v>
      </c>
      <c r="D965" s="2">
        <f>MACD!E965</f>
        <v>-1.7920270039877728</v>
      </c>
      <c r="E965" s="2">
        <f>MACD!F965</f>
        <v>-1.4256752863483331</v>
      </c>
      <c r="F965" s="2">
        <f>'Moving Avg'!D965</f>
        <v>27.1158</v>
      </c>
      <c r="G965" s="2">
        <f>'Moving Avg'!F965</f>
        <v>24.747949999999996</v>
      </c>
      <c r="H965" s="2">
        <f>'Moving Avg'!G965</f>
        <v>23.640560000000004</v>
      </c>
      <c r="I965" s="2">
        <f>'Moving Avg'!H965</f>
        <v>24.240050000000007</v>
      </c>
      <c r="J965" s="6" t="str">
        <f>OBV!F965</f>
        <v>BULLISH</v>
      </c>
      <c r="K965" s="6" t="str">
        <f>OBV!G965</f>
        <v>NEUTRAL</v>
      </c>
      <c r="L965" s="6" t="str">
        <f>OBV!H965</f>
        <v>CONFIRMED BULLISH</v>
      </c>
      <c r="M965" s="8">
        <f t="shared" si="150"/>
        <v>0</v>
      </c>
      <c r="N965" s="8">
        <f t="shared" si="151"/>
        <v>100</v>
      </c>
      <c r="O965" s="8">
        <f t="shared" si="152"/>
        <v>50</v>
      </c>
      <c r="P965" s="8">
        <f t="shared" si="153"/>
        <v>83.5</v>
      </c>
      <c r="Q965" s="9">
        <f t="shared" si="154"/>
        <v>55.024999999999999</v>
      </c>
      <c r="R965" s="9">
        <f t="shared" si="155"/>
        <v>58.375</v>
      </c>
      <c r="S965" s="9">
        <f t="shared" si="156"/>
        <v>65.075000000000003</v>
      </c>
      <c r="T965" s="9">
        <f t="shared" si="157"/>
        <v>58.375</v>
      </c>
      <c r="U965" s="8">
        <f t="shared" si="158"/>
        <v>59.491666666666674</v>
      </c>
      <c r="V965" s="8">
        <f t="shared" si="159"/>
        <v>59.212500000000006</v>
      </c>
    </row>
    <row r="966" spans="1:22" ht="13.5" x14ac:dyDescent="0.25">
      <c r="A966" s="3">
        <f>RSI!A966</f>
        <v>43412</v>
      </c>
      <c r="B966" s="2">
        <f>RSI!B966</f>
        <v>28.248000000000001</v>
      </c>
      <c r="C966" s="2">
        <f>RSI!I966</f>
        <v>94.194486784887147</v>
      </c>
      <c r="D966" s="2">
        <f>MACD!E966</f>
        <v>-1.736304921883864</v>
      </c>
      <c r="E966" s="2">
        <f>MACD!F966</f>
        <v>-1.4878012134554395</v>
      </c>
      <c r="F966" s="2">
        <f>'Moving Avg'!D966</f>
        <v>27.438799999999997</v>
      </c>
      <c r="G966" s="2">
        <f>'Moving Avg'!F966</f>
        <v>25.043499999999998</v>
      </c>
      <c r="H966" s="2">
        <f>'Moving Avg'!G966</f>
        <v>23.753620000000005</v>
      </c>
      <c r="I966" s="2">
        <f>'Moving Avg'!H966</f>
        <v>24.246205</v>
      </c>
      <c r="J966" s="6" t="str">
        <f>OBV!F966</f>
        <v>BULLISH</v>
      </c>
      <c r="K966" s="6" t="str">
        <f>OBV!G966</f>
        <v>NEUTRAL</v>
      </c>
      <c r="L966" s="6" t="str">
        <f>OBV!H966</f>
        <v>CONFIRMED BULLISH</v>
      </c>
      <c r="M966" s="8">
        <f t="shared" si="150"/>
        <v>0</v>
      </c>
      <c r="N966" s="8">
        <f t="shared" si="151"/>
        <v>100</v>
      </c>
      <c r="O966" s="8">
        <f t="shared" si="152"/>
        <v>50</v>
      </c>
      <c r="P966" s="8">
        <f t="shared" si="153"/>
        <v>83.5</v>
      </c>
      <c r="Q966" s="9">
        <f t="shared" si="154"/>
        <v>55.024999999999999</v>
      </c>
      <c r="R966" s="9">
        <f t="shared" si="155"/>
        <v>58.375</v>
      </c>
      <c r="S966" s="9">
        <f t="shared" si="156"/>
        <v>65.075000000000003</v>
      </c>
      <c r="T966" s="9">
        <f t="shared" si="157"/>
        <v>58.375</v>
      </c>
      <c r="U966" s="8">
        <f t="shared" si="158"/>
        <v>59.491666666666674</v>
      </c>
      <c r="V966" s="8">
        <f t="shared" si="159"/>
        <v>59.212500000000006</v>
      </c>
    </row>
    <row r="967" spans="1:22" ht="13.5" x14ac:dyDescent="0.25">
      <c r="A967" s="3">
        <f>RSI!A967</f>
        <v>43413</v>
      </c>
      <c r="B967" s="2">
        <f>RSI!B967</f>
        <v>28.248000000000001</v>
      </c>
      <c r="C967" s="2">
        <f>RSI!I967</f>
        <v>94.194486784887147</v>
      </c>
      <c r="D967" s="2">
        <f>MACD!E967</f>
        <v>-1.6093169097297064</v>
      </c>
      <c r="E967" s="2">
        <f>MACD!F967</f>
        <v>-1.5121043527102929</v>
      </c>
      <c r="F967" s="2">
        <f>'Moving Avg'!D967</f>
        <v>27.761800000000001</v>
      </c>
      <c r="G967" s="2">
        <f>'Moving Avg'!F967</f>
        <v>25.339049999999997</v>
      </c>
      <c r="H967" s="2">
        <f>'Moving Avg'!G967</f>
        <v>23.866680000000006</v>
      </c>
      <c r="I967" s="2">
        <f>'Moving Avg'!H967</f>
        <v>24.252359999999999</v>
      </c>
      <c r="J967" s="6" t="str">
        <f>OBV!F967</f>
        <v>BULLISH</v>
      </c>
      <c r="K967" s="6" t="str">
        <f>OBV!G967</f>
        <v>NEUTRAL</v>
      </c>
      <c r="L967" s="6" t="str">
        <f>OBV!H967</f>
        <v>CONFIRMED BULLISH</v>
      </c>
      <c r="M967" s="8">
        <f t="shared" si="150"/>
        <v>0</v>
      </c>
      <c r="N967" s="8">
        <f t="shared" si="151"/>
        <v>100</v>
      </c>
      <c r="O967" s="8">
        <f t="shared" si="152"/>
        <v>50</v>
      </c>
      <c r="P967" s="8">
        <f t="shared" si="153"/>
        <v>83.5</v>
      </c>
      <c r="Q967" s="9">
        <f t="shared" si="154"/>
        <v>55.024999999999999</v>
      </c>
      <c r="R967" s="9">
        <f t="shared" si="155"/>
        <v>58.375</v>
      </c>
      <c r="S967" s="9">
        <f t="shared" si="156"/>
        <v>65.075000000000003</v>
      </c>
      <c r="T967" s="9">
        <f t="shared" si="157"/>
        <v>58.375</v>
      </c>
      <c r="U967" s="8">
        <f t="shared" si="158"/>
        <v>59.491666666666674</v>
      </c>
      <c r="V967" s="8">
        <f t="shared" si="159"/>
        <v>59.212500000000006</v>
      </c>
    </row>
    <row r="968" spans="1:22" ht="13.5" x14ac:dyDescent="0.25">
      <c r="A968" s="3">
        <f>RSI!A968</f>
        <v>43416</v>
      </c>
      <c r="B968" s="2">
        <f>RSI!B968</f>
        <v>27.405999999999999</v>
      </c>
      <c r="C968" s="2">
        <f>RSI!I968</f>
        <v>74.716464545479965</v>
      </c>
      <c r="D968" s="2">
        <f>MACD!E968</f>
        <v>-1.4573084453954834</v>
      </c>
      <c r="E968" s="2">
        <f>MACD!F968</f>
        <v>-1.5011451712473309</v>
      </c>
      <c r="F968" s="2">
        <f>'Moving Avg'!D968</f>
        <v>27.916399999999999</v>
      </c>
      <c r="G968" s="2">
        <f>'Moving Avg'!F968</f>
        <v>25.592499999999994</v>
      </c>
      <c r="H968" s="2">
        <f>'Moving Avg'!G968</f>
        <v>23.962900000000005</v>
      </c>
      <c r="I968" s="2">
        <f>'Moving Avg'!H968</f>
        <v>24.254304999999999</v>
      </c>
      <c r="J968" s="6" t="str">
        <f>OBV!F968</f>
        <v>BULLISH</v>
      </c>
      <c r="K968" s="6" t="str">
        <f>OBV!G968</f>
        <v>NEUTRAL</v>
      </c>
      <c r="L968" s="6" t="str">
        <f>OBV!H968</f>
        <v>CONFIRMED BULLISH</v>
      </c>
      <c r="M968" s="8">
        <f t="shared" si="150"/>
        <v>0</v>
      </c>
      <c r="N968" s="8">
        <f t="shared" si="151"/>
        <v>0</v>
      </c>
      <c r="O968" s="8">
        <f t="shared" si="152"/>
        <v>50</v>
      </c>
      <c r="P968" s="8">
        <f t="shared" si="153"/>
        <v>83.5</v>
      </c>
      <c r="Q968" s="9">
        <f t="shared" si="154"/>
        <v>20.024999999999999</v>
      </c>
      <c r="R968" s="9">
        <f t="shared" si="155"/>
        <v>38.375</v>
      </c>
      <c r="S968" s="9">
        <f t="shared" si="156"/>
        <v>50.075000000000003</v>
      </c>
      <c r="T968" s="9">
        <f t="shared" si="157"/>
        <v>33.375</v>
      </c>
      <c r="U968" s="8">
        <f t="shared" si="158"/>
        <v>36.158333333333331</v>
      </c>
      <c r="V968" s="8">
        <f t="shared" si="159"/>
        <v>35.462499999999999</v>
      </c>
    </row>
    <row r="969" spans="1:22" ht="13.5" x14ac:dyDescent="0.25">
      <c r="A969" s="3">
        <f>RSI!A969</f>
        <v>43417</v>
      </c>
      <c r="B969" s="2">
        <f>RSI!B969</f>
        <v>28.222000000000001</v>
      </c>
      <c r="C969" s="2">
        <f>RSI!I969</f>
        <v>79.204459299532388</v>
      </c>
      <c r="D969" s="2">
        <f>MACD!E969</f>
        <v>-1.2817256491747031</v>
      </c>
      <c r="E969" s="2">
        <f>MACD!F969</f>
        <v>-1.4572612668328055</v>
      </c>
      <c r="F969" s="2">
        <f>'Moving Avg'!D969</f>
        <v>28.074400000000004</v>
      </c>
      <c r="G969" s="2">
        <f>'Moving Avg'!F969</f>
        <v>25.886749999999996</v>
      </c>
      <c r="H969" s="2">
        <f>'Moving Avg'!G969</f>
        <v>24.075440000000004</v>
      </c>
      <c r="I969" s="2">
        <f>'Moving Avg'!H969</f>
        <v>24.254259999999999</v>
      </c>
      <c r="J969" s="6" t="str">
        <f>OBV!F969</f>
        <v>BULLISH</v>
      </c>
      <c r="K969" s="6" t="str">
        <f>OBV!G969</f>
        <v>NEUTRAL</v>
      </c>
      <c r="L969" s="6" t="str">
        <f>OBV!H969</f>
        <v>BULLISH DIVERGENCE</v>
      </c>
      <c r="M969" s="8">
        <f t="shared" si="150"/>
        <v>0</v>
      </c>
      <c r="N969" s="8">
        <f t="shared" si="151"/>
        <v>0</v>
      </c>
      <c r="O969" s="8">
        <f t="shared" si="152"/>
        <v>50</v>
      </c>
      <c r="P969" s="8">
        <f t="shared" si="153"/>
        <v>66.5</v>
      </c>
      <c r="Q969" s="9">
        <f t="shared" si="154"/>
        <v>17.475000000000001</v>
      </c>
      <c r="R969" s="9">
        <f t="shared" si="155"/>
        <v>34.125</v>
      </c>
      <c r="S969" s="9">
        <f t="shared" si="156"/>
        <v>42.424999999999997</v>
      </c>
      <c r="T969" s="9">
        <f t="shared" si="157"/>
        <v>29.125</v>
      </c>
      <c r="U969" s="8">
        <f t="shared" si="158"/>
        <v>31.341666666666669</v>
      </c>
      <c r="V969" s="8">
        <f t="shared" si="159"/>
        <v>30.787500000000001</v>
      </c>
    </row>
    <row r="970" spans="1:22" ht="13.5" x14ac:dyDescent="0.25">
      <c r="A970" s="3">
        <f>RSI!A970</f>
        <v>43418</v>
      </c>
      <c r="B970" s="2">
        <f>RSI!B970</f>
        <v>27.38</v>
      </c>
      <c r="C970" s="2">
        <f>RSI!I970</f>
        <v>66.155218064343529</v>
      </c>
      <c r="D970" s="2">
        <f>MACD!E970</f>
        <v>-1.0730413997233832</v>
      </c>
      <c r="E970" s="2">
        <f>MACD!F970</f>
        <v>-1.3804172934109211</v>
      </c>
      <c r="F970" s="2">
        <f>'Moving Avg'!D970</f>
        <v>27.900799999999997</v>
      </c>
      <c r="G970" s="2">
        <f>'Moving Avg'!F970</f>
        <v>26.1389</v>
      </c>
      <c r="H970" s="2">
        <f>'Moving Avg'!G970</f>
        <v>24.171140000000005</v>
      </c>
      <c r="I970" s="2">
        <f>'Moving Avg'!H970</f>
        <v>24.250004999999998</v>
      </c>
      <c r="J970" s="6" t="str">
        <f>OBV!F970</f>
        <v>BULLISH</v>
      </c>
      <c r="K970" s="6" t="str">
        <f>OBV!G970</f>
        <v>NEUTRAL</v>
      </c>
      <c r="L970" s="6" t="str">
        <f>OBV!H970</f>
        <v>BULLISH DIVERGENCE</v>
      </c>
      <c r="M970" s="8">
        <f t="shared" si="150"/>
        <v>25</v>
      </c>
      <c r="N970" s="8">
        <f t="shared" si="151"/>
        <v>0</v>
      </c>
      <c r="O970" s="8">
        <f t="shared" si="152"/>
        <v>50</v>
      </c>
      <c r="P970" s="8">
        <f t="shared" si="153"/>
        <v>66.5</v>
      </c>
      <c r="Q970" s="9">
        <f t="shared" si="154"/>
        <v>26.225000000000001</v>
      </c>
      <c r="R970" s="9">
        <f t="shared" si="155"/>
        <v>39.125</v>
      </c>
      <c r="S970" s="9">
        <f t="shared" si="156"/>
        <v>46.174999999999997</v>
      </c>
      <c r="T970" s="9">
        <f t="shared" si="157"/>
        <v>35.375</v>
      </c>
      <c r="U970" s="8">
        <f t="shared" si="158"/>
        <v>37.174999999999997</v>
      </c>
      <c r="V970" s="8">
        <f t="shared" si="159"/>
        <v>36.724999999999994</v>
      </c>
    </row>
    <row r="971" spans="1:22" ht="13.5" x14ac:dyDescent="0.25">
      <c r="A971" s="3">
        <f>RSI!A971</f>
        <v>43419</v>
      </c>
      <c r="B971" s="2">
        <f>RSI!B971</f>
        <v>27.38</v>
      </c>
      <c r="C971" s="2">
        <f>RSI!I971</f>
        <v>66.155218064343529</v>
      </c>
      <c r="D971" s="2">
        <f>MACD!E971</f>
        <v>-0.90582677237863507</v>
      </c>
      <c r="E971" s="2">
        <f>MACD!F971</f>
        <v>-1.285499189204464</v>
      </c>
      <c r="F971" s="2">
        <f>'Moving Avg'!D971</f>
        <v>27.7272</v>
      </c>
      <c r="G971" s="2">
        <f>'Moving Avg'!F971</f>
        <v>26.39105</v>
      </c>
      <c r="H971" s="2">
        <f>'Moving Avg'!G971</f>
        <v>24.268560000000008</v>
      </c>
      <c r="I971" s="2">
        <f>'Moving Avg'!H971</f>
        <v>24.245749999999997</v>
      </c>
      <c r="J971" s="6" t="str">
        <f>OBV!F971</f>
        <v>BULLISH</v>
      </c>
      <c r="K971" s="6" t="str">
        <f>OBV!G971</f>
        <v>NEUTRAL</v>
      </c>
      <c r="L971" s="6" t="str">
        <f>OBV!H971</f>
        <v>BULLISH DIVERGENCE</v>
      </c>
      <c r="M971" s="8">
        <f t="shared" si="150"/>
        <v>25</v>
      </c>
      <c r="N971" s="8">
        <f t="shared" si="151"/>
        <v>0</v>
      </c>
      <c r="O971" s="8">
        <f t="shared" si="152"/>
        <v>50</v>
      </c>
      <c r="P971" s="8">
        <f t="shared" si="153"/>
        <v>66.5</v>
      </c>
      <c r="Q971" s="9">
        <f t="shared" si="154"/>
        <v>26.225000000000001</v>
      </c>
      <c r="R971" s="9">
        <f t="shared" si="155"/>
        <v>39.125</v>
      </c>
      <c r="S971" s="9">
        <f t="shared" si="156"/>
        <v>46.174999999999997</v>
      </c>
      <c r="T971" s="9">
        <f t="shared" si="157"/>
        <v>35.375</v>
      </c>
      <c r="U971" s="8">
        <f t="shared" si="158"/>
        <v>37.174999999999997</v>
      </c>
      <c r="V971" s="8">
        <f t="shared" si="159"/>
        <v>36.724999999999994</v>
      </c>
    </row>
    <row r="972" spans="1:22" ht="13.5" x14ac:dyDescent="0.25">
      <c r="A972" s="3">
        <f>RSI!A972</f>
        <v>43420</v>
      </c>
      <c r="B972" s="2">
        <f>RSI!B972</f>
        <v>27.38</v>
      </c>
      <c r="C972" s="2">
        <f>RSI!I972</f>
        <v>66.155218064343529</v>
      </c>
      <c r="D972" s="2">
        <f>MACD!E972</f>
        <v>-0.77300816950307905</v>
      </c>
      <c r="E972" s="2">
        <f>MACD!F972</f>
        <v>-1.183000985264187</v>
      </c>
      <c r="F972" s="2">
        <f>'Moving Avg'!D972</f>
        <v>27.553599999999999</v>
      </c>
      <c r="G972" s="2">
        <f>'Moving Avg'!F972</f>
        <v>26.609699999999997</v>
      </c>
      <c r="H972" s="2">
        <f>'Moving Avg'!G972</f>
        <v>24.365980000000015</v>
      </c>
      <c r="I972" s="2">
        <f>'Moving Avg'!H972</f>
        <v>24.241330000000001</v>
      </c>
      <c r="J972" s="6" t="str">
        <f>OBV!F972</f>
        <v>BULLISH</v>
      </c>
      <c r="K972" s="6" t="str">
        <f>OBV!G972</f>
        <v>NEUTRAL</v>
      </c>
      <c r="L972" s="6" t="str">
        <f>OBV!H972</f>
        <v>BULLISH DIVERGENCE</v>
      </c>
      <c r="M972" s="8">
        <f t="shared" si="150"/>
        <v>25</v>
      </c>
      <c r="N972" s="8">
        <f t="shared" si="151"/>
        <v>0</v>
      </c>
      <c r="O972" s="8">
        <f t="shared" si="152"/>
        <v>50</v>
      </c>
      <c r="P972" s="8">
        <f t="shared" si="153"/>
        <v>66.5</v>
      </c>
      <c r="Q972" s="9">
        <f t="shared" si="154"/>
        <v>26.225000000000001</v>
      </c>
      <c r="R972" s="9">
        <f t="shared" si="155"/>
        <v>39.125</v>
      </c>
      <c r="S972" s="9">
        <f t="shared" si="156"/>
        <v>46.174999999999997</v>
      </c>
      <c r="T972" s="9">
        <f t="shared" si="157"/>
        <v>35.375</v>
      </c>
      <c r="U972" s="8">
        <f t="shared" si="158"/>
        <v>37.174999999999997</v>
      </c>
      <c r="V972" s="8">
        <f t="shared" si="159"/>
        <v>36.724999999999994</v>
      </c>
    </row>
    <row r="973" spans="1:22" ht="13.5" x14ac:dyDescent="0.25">
      <c r="A973" s="3">
        <f>RSI!A973</f>
        <v>43423</v>
      </c>
      <c r="B973" s="2">
        <f>RSI!B973</f>
        <v>27.355</v>
      </c>
      <c r="C973" s="2">
        <f>RSI!I973</f>
        <v>65.753486110765778</v>
      </c>
      <c r="D973" s="2">
        <f>MACD!E973</f>
        <v>-0.66679976930709728</v>
      </c>
      <c r="E973" s="2">
        <f>MACD!F973</f>
        <v>-1.0797607420727691</v>
      </c>
      <c r="F973" s="2">
        <f>'Moving Avg'!D973</f>
        <v>27.543399999999998</v>
      </c>
      <c r="G973" s="2">
        <f>'Moving Avg'!F973</f>
        <v>26.792699999999996</v>
      </c>
      <c r="H973" s="2">
        <f>'Moving Avg'!G973</f>
        <v>24.466160000000013</v>
      </c>
      <c r="I973" s="2">
        <f>'Moving Avg'!H973</f>
        <v>24.236785000000001</v>
      </c>
      <c r="J973" s="6" t="str">
        <f>OBV!F973</f>
        <v>BEARISH</v>
      </c>
      <c r="K973" s="6" t="str">
        <f>OBV!G973</f>
        <v>NEUTRAL</v>
      </c>
      <c r="L973" s="6" t="str">
        <f>OBV!H973</f>
        <v>CONFIRMED BEARISH</v>
      </c>
      <c r="M973" s="8">
        <f t="shared" si="150"/>
        <v>25</v>
      </c>
      <c r="N973" s="8">
        <f t="shared" si="151"/>
        <v>0</v>
      </c>
      <c r="O973" s="8">
        <f t="shared" si="152"/>
        <v>50</v>
      </c>
      <c r="P973" s="8">
        <f t="shared" si="153"/>
        <v>16.5</v>
      </c>
      <c r="Q973" s="9">
        <f t="shared" si="154"/>
        <v>18.725000000000001</v>
      </c>
      <c r="R973" s="9">
        <f t="shared" si="155"/>
        <v>26.625</v>
      </c>
      <c r="S973" s="9">
        <f t="shared" si="156"/>
        <v>23.675000000000001</v>
      </c>
      <c r="T973" s="9">
        <f t="shared" si="157"/>
        <v>22.875</v>
      </c>
      <c r="U973" s="8">
        <f t="shared" si="158"/>
        <v>23.008333333333336</v>
      </c>
      <c r="V973" s="8">
        <f t="shared" si="159"/>
        <v>22.975000000000001</v>
      </c>
    </row>
    <row r="974" spans="1:22" ht="13.5" x14ac:dyDescent="0.25">
      <c r="A974" s="3">
        <f>RSI!A974</f>
        <v>43425</v>
      </c>
      <c r="B974" s="2">
        <f>RSI!B974</f>
        <v>27.355</v>
      </c>
      <c r="C974" s="2">
        <f>RSI!I974</f>
        <v>65.753486110765778</v>
      </c>
      <c r="D974" s="2">
        <f>MACD!E974</f>
        <v>-0.4612940452868024</v>
      </c>
      <c r="E974" s="2">
        <f>MACD!F974</f>
        <v>-0.95606740271557578</v>
      </c>
      <c r="F974" s="2">
        <f>'Moving Avg'!D974</f>
        <v>27.369999999999997</v>
      </c>
      <c r="G974" s="2">
        <f>'Moving Avg'!F974</f>
        <v>26.940499999999997</v>
      </c>
      <c r="H974" s="2">
        <f>'Moving Avg'!G974</f>
        <v>24.563080000000014</v>
      </c>
      <c r="I974" s="2">
        <f>'Moving Avg'!H974</f>
        <v>24.232239999999997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  <c r="M974" s="8">
        <f t="shared" si="150"/>
        <v>25</v>
      </c>
      <c r="N974" s="8">
        <f t="shared" si="151"/>
        <v>0</v>
      </c>
      <c r="O974" s="8">
        <f t="shared" si="152"/>
        <v>50</v>
      </c>
      <c r="P974" s="8">
        <f t="shared" si="153"/>
        <v>16.5</v>
      </c>
      <c r="Q974" s="9">
        <f t="shared" si="154"/>
        <v>18.725000000000001</v>
      </c>
      <c r="R974" s="9">
        <f t="shared" si="155"/>
        <v>26.625</v>
      </c>
      <c r="S974" s="9">
        <f t="shared" si="156"/>
        <v>23.675000000000001</v>
      </c>
      <c r="T974" s="9">
        <f t="shared" si="157"/>
        <v>22.875</v>
      </c>
      <c r="U974" s="8">
        <f t="shared" si="158"/>
        <v>23.008333333333336</v>
      </c>
      <c r="V974" s="8">
        <f t="shared" si="159"/>
        <v>22.975000000000001</v>
      </c>
    </row>
    <row r="975" spans="1:22" ht="13.5" x14ac:dyDescent="0.25">
      <c r="A975" s="3">
        <f>RSI!A975</f>
        <v>43426</v>
      </c>
      <c r="B975" s="2">
        <f>RSI!B975</f>
        <v>27.234000000000002</v>
      </c>
      <c r="C975" s="2">
        <f>RSI!I975</f>
        <v>63.586037730443387</v>
      </c>
      <c r="D975" s="2">
        <f>MACD!E975</f>
        <v>-0.15964945757532689</v>
      </c>
      <c r="E975" s="2">
        <f>MACD!F975</f>
        <v>-0.79678381368752604</v>
      </c>
      <c r="F975" s="2">
        <f>'Moving Avg'!D975</f>
        <v>27.340800000000002</v>
      </c>
      <c r="G975" s="2">
        <f>'Moving Avg'!F975</f>
        <v>27.082249999999998</v>
      </c>
      <c r="H975" s="2">
        <f>'Moving Avg'!G975</f>
        <v>24.65758000000001</v>
      </c>
      <c r="I975" s="2">
        <f>'Moving Avg'!H975</f>
        <v>24.227089999999997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  <c r="M975" s="8">
        <f t="shared" si="150"/>
        <v>25</v>
      </c>
      <c r="N975" s="8">
        <f t="shared" si="151"/>
        <v>0</v>
      </c>
      <c r="O975" s="8">
        <f t="shared" si="152"/>
        <v>50</v>
      </c>
      <c r="P975" s="8">
        <f t="shared" si="153"/>
        <v>16.5</v>
      </c>
      <c r="Q975" s="9">
        <f t="shared" si="154"/>
        <v>18.725000000000001</v>
      </c>
      <c r="R975" s="9">
        <f t="shared" si="155"/>
        <v>26.625</v>
      </c>
      <c r="S975" s="9">
        <f t="shared" si="156"/>
        <v>23.675000000000001</v>
      </c>
      <c r="T975" s="9">
        <f t="shared" si="157"/>
        <v>22.875</v>
      </c>
      <c r="U975" s="8">
        <f t="shared" si="158"/>
        <v>23.008333333333336</v>
      </c>
      <c r="V975" s="8">
        <f t="shared" si="159"/>
        <v>22.975000000000001</v>
      </c>
    </row>
    <row r="976" spans="1:22" ht="13.5" x14ac:dyDescent="0.25">
      <c r="A976" s="3">
        <f>RSI!A976</f>
        <v>43427</v>
      </c>
      <c r="B976" s="2">
        <f>RSI!B976</f>
        <v>26.417999999999999</v>
      </c>
      <c r="C976" s="2">
        <f>RSI!I976</f>
        <v>51.303994260432226</v>
      </c>
      <c r="D976" s="2">
        <f>MACD!E976</f>
        <v>0.15050113915105001</v>
      </c>
      <c r="E976" s="2">
        <f>MACD!F976</f>
        <v>-0.60732682311981079</v>
      </c>
      <c r="F976" s="2">
        <f>'Moving Avg'!D976</f>
        <v>27.148400000000002</v>
      </c>
      <c r="G976" s="2">
        <f>'Moving Avg'!F976</f>
        <v>27.146650000000001</v>
      </c>
      <c r="H976" s="2">
        <f>'Moving Avg'!G976</f>
        <v>24.722360000000013</v>
      </c>
      <c r="I976" s="2">
        <f>'Moving Avg'!H976</f>
        <v>24.217859999999991</v>
      </c>
      <c r="J976" s="6" t="str">
        <f>OBV!F976</f>
        <v>BULLISH</v>
      </c>
      <c r="K976" s="6" t="str">
        <f>OBV!G976</f>
        <v>NEUTRAL</v>
      </c>
      <c r="L976" s="6" t="str">
        <f>OBV!H976</f>
        <v>BULLISH DIVERGENCE</v>
      </c>
      <c r="M976" s="8">
        <f t="shared" si="150"/>
        <v>25</v>
      </c>
      <c r="N976" s="8">
        <f t="shared" si="151"/>
        <v>0</v>
      </c>
      <c r="O976" s="8">
        <f t="shared" si="152"/>
        <v>50</v>
      </c>
      <c r="P976" s="8">
        <f t="shared" si="153"/>
        <v>66.5</v>
      </c>
      <c r="Q976" s="9">
        <f t="shared" si="154"/>
        <v>26.225000000000001</v>
      </c>
      <c r="R976" s="9">
        <f t="shared" si="155"/>
        <v>39.125</v>
      </c>
      <c r="S976" s="9">
        <f t="shared" si="156"/>
        <v>46.174999999999997</v>
      </c>
      <c r="T976" s="9">
        <f t="shared" si="157"/>
        <v>35.375</v>
      </c>
      <c r="U976" s="8">
        <f t="shared" si="158"/>
        <v>37.174999999999997</v>
      </c>
      <c r="V976" s="8">
        <f t="shared" si="159"/>
        <v>36.724999999999994</v>
      </c>
    </row>
    <row r="977" spans="1:22" ht="13.5" x14ac:dyDescent="0.25">
      <c r="A977" s="3">
        <f>RSI!A977</f>
        <v>43430</v>
      </c>
      <c r="B977" s="2">
        <f>RSI!B977</f>
        <v>27.234000000000002</v>
      </c>
      <c r="C977" s="2">
        <f>RSI!I977</f>
        <v>59.689219888313019</v>
      </c>
      <c r="D977" s="2">
        <f>MACD!E977</f>
        <v>0.35219176463010626</v>
      </c>
      <c r="E977" s="2">
        <f>MACD!F977</f>
        <v>-0.41542310556982742</v>
      </c>
      <c r="F977" s="2">
        <f>'Moving Avg'!D977</f>
        <v>27.119199999999999</v>
      </c>
      <c r="G977" s="2">
        <f>'Moving Avg'!F977</f>
        <v>27.219650000000001</v>
      </c>
      <c r="H977" s="2">
        <f>'Moving Avg'!G977</f>
        <v>24.803460000000008</v>
      </c>
      <c r="I977" s="2">
        <f>'Moving Avg'!H977</f>
        <v>24.212709999999994</v>
      </c>
      <c r="J977" s="6" t="str">
        <f>OBV!F977</f>
        <v>BULLISH</v>
      </c>
      <c r="K977" s="6" t="str">
        <f>OBV!G977</f>
        <v>NEUTRAL</v>
      </c>
      <c r="L977" s="6" t="str">
        <f>OBV!H977</f>
        <v>BULLISH DIVERGENCE</v>
      </c>
      <c r="M977" s="8">
        <f t="shared" si="150"/>
        <v>25</v>
      </c>
      <c r="N977" s="8">
        <f t="shared" si="151"/>
        <v>0</v>
      </c>
      <c r="O977" s="8">
        <f t="shared" si="152"/>
        <v>50</v>
      </c>
      <c r="P977" s="8">
        <f t="shared" si="153"/>
        <v>66.5</v>
      </c>
      <c r="Q977" s="9">
        <f t="shared" si="154"/>
        <v>26.225000000000001</v>
      </c>
      <c r="R977" s="9">
        <f t="shared" si="155"/>
        <v>39.125</v>
      </c>
      <c r="S977" s="9">
        <f t="shared" si="156"/>
        <v>46.174999999999997</v>
      </c>
      <c r="T977" s="9">
        <f t="shared" si="157"/>
        <v>35.375</v>
      </c>
      <c r="U977" s="8">
        <f t="shared" si="158"/>
        <v>37.174999999999997</v>
      </c>
      <c r="V977" s="8">
        <f t="shared" si="159"/>
        <v>36.724999999999994</v>
      </c>
    </row>
    <row r="978" spans="1:22" ht="13.5" x14ac:dyDescent="0.25">
      <c r="A978" s="3">
        <f>RSI!A978</f>
        <v>43431</v>
      </c>
      <c r="B978" s="2">
        <f>RSI!B978</f>
        <v>27.234000000000002</v>
      </c>
      <c r="C978" s="2">
        <f>RSI!I978</f>
        <v>59.689219888313012</v>
      </c>
      <c r="D978" s="2">
        <f>MACD!E978</f>
        <v>0.38821499810082116</v>
      </c>
      <c r="E978" s="2">
        <f>MACD!F978</f>
        <v>-0.25469548483569771</v>
      </c>
      <c r="F978" s="2">
        <f>'Moving Avg'!D978</f>
        <v>27.095000000000006</v>
      </c>
      <c r="G978" s="2">
        <f>'Moving Avg'!F978</f>
        <v>27.292649999999998</v>
      </c>
      <c r="H978" s="2">
        <f>'Moving Avg'!G978</f>
        <v>24.884560000000008</v>
      </c>
      <c r="I978" s="2">
        <f>'Moving Avg'!H978</f>
        <v>24.20755999999999</v>
      </c>
      <c r="J978" s="6" t="str">
        <f>OBV!F978</f>
        <v>BULLISH</v>
      </c>
      <c r="K978" s="6" t="str">
        <f>OBV!G978</f>
        <v>NEUTRAL</v>
      </c>
      <c r="L978" s="6" t="str">
        <f>OBV!H978</f>
        <v>BULLISH DIVERGENCE</v>
      </c>
      <c r="M978" s="8">
        <f t="shared" si="150"/>
        <v>25</v>
      </c>
      <c r="N978" s="8">
        <f t="shared" si="151"/>
        <v>0</v>
      </c>
      <c r="O978" s="8">
        <f t="shared" si="152"/>
        <v>50</v>
      </c>
      <c r="P978" s="8">
        <f t="shared" si="153"/>
        <v>66.5</v>
      </c>
      <c r="Q978" s="9">
        <f t="shared" si="154"/>
        <v>26.225000000000001</v>
      </c>
      <c r="R978" s="9">
        <f t="shared" si="155"/>
        <v>39.125</v>
      </c>
      <c r="S978" s="9">
        <f t="shared" si="156"/>
        <v>46.174999999999997</v>
      </c>
      <c r="T978" s="9">
        <f t="shared" si="157"/>
        <v>35.375</v>
      </c>
      <c r="U978" s="8">
        <f t="shared" si="158"/>
        <v>37.174999999999997</v>
      </c>
      <c r="V978" s="8">
        <f t="shared" si="159"/>
        <v>36.724999999999994</v>
      </c>
    </row>
    <row r="979" spans="1:22" ht="13.5" x14ac:dyDescent="0.25">
      <c r="A979" s="3">
        <f>RSI!A979</f>
        <v>43432</v>
      </c>
      <c r="B979" s="2">
        <f>RSI!B979</f>
        <v>27.234000000000002</v>
      </c>
      <c r="C979" s="2">
        <f>RSI!I979</f>
        <v>59.689219888313012</v>
      </c>
      <c r="D979" s="2">
        <f>MACD!E979</f>
        <v>0.53951280212373121</v>
      </c>
      <c r="E979" s="2">
        <f>MACD!F979</f>
        <v>-9.5853827443811934E-2</v>
      </c>
      <c r="F979" s="2">
        <f>'Moving Avg'!D979</f>
        <v>27.070800000000002</v>
      </c>
      <c r="G979" s="2">
        <f>'Moving Avg'!F979</f>
        <v>27.326999999999998</v>
      </c>
      <c r="H979" s="2">
        <f>'Moving Avg'!G979</f>
        <v>24.951900000000002</v>
      </c>
      <c r="I979" s="2">
        <f>'Moving Avg'!H979</f>
        <v>24.20240999999999</v>
      </c>
      <c r="J979" s="6" t="str">
        <f>OBV!F979</f>
        <v>BULLISH</v>
      </c>
      <c r="K979" s="6" t="str">
        <f>OBV!G979</f>
        <v>NEUTRAL</v>
      </c>
      <c r="L979" s="6" t="str">
        <f>OBV!H979</f>
        <v>NEUTRAL</v>
      </c>
      <c r="M979" s="8">
        <f t="shared" si="150"/>
        <v>25</v>
      </c>
      <c r="N979" s="8">
        <f t="shared" si="151"/>
        <v>0</v>
      </c>
      <c r="O979" s="8">
        <f t="shared" si="152"/>
        <v>50</v>
      </c>
      <c r="P979" s="8">
        <f t="shared" si="153"/>
        <v>49.5</v>
      </c>
      <c r="Q979" s="9">
        <f t="shared" si="154"/>
        <v>23.675000000000001</v>
      </c>
      <c r="R979" s="9">
        <f t="shared" si="155"/>
        <v>34.875</v>
      </c>
      <c r="S979" s="9">
        <f t="shared" si="156"/>
        <v>38.525000000000006</v>
      </c>
      <c r="T979" s="9">
        <f t="shared" si="157"/>
        <v>31.125</v>
      </c>
      <c r="U979" s="8">
        <f t="shared" si="158"/>
        <v>32.358333333333334</v>
      </c>
      <c r="V979" s="8">
        <f t="shared" si="159"/>
        <v>32.049999999999997</v>
      </c>
    </row>
    <row r="980" spans="1:22" ht="13.5" x14ac:dyDescent="0.25">
      <c r="A980" s="3">
        <f>RSI!A980</f>
        <v>43433</v>
      </c>
      <c r="B980" s="2">
        <f>RSI!B980</f>
        <v>27.234000000000002</v>
      </c>
      <c r="C980" s="2">
        <f>RSI!I980</f>
        <v>59.689219888313012</v>
      </c>
      <c r="D980" s="2">
        <f>MACD!E980</f>
        <v>0.53362347134825328</v>
      </c>
      <c r="E980" s="2">
        <f>MACD!F980</f>
        <v>3.0041632314601108E-2</v>
      </c>
      <c r="F980" s="2">
        <f>'Moving Avg'!D980</f>
        <v>27.070800000000002</v>
      </c>
      <c r="G980" s="2">
        <f>'Moving Avg'!F980</f>
        <v>27.357050000000005</v>
      </c>
      <c r="H980" s="2">
        <f>'Moving Avg'!G980</f>
        <v>25.01924</v>
      </c>
      <c r="I980" s="2">
        <f>'Moving Avg'!H980</f>
        <v>24.197259999999993</v>
      </c>
      <c r="J980" s="6" t="str">
        <f>OBV!F980</f>
        <v>BULLISH</v>
      </c>
      <c r="K980" s="6" t="str">
        <f>OBV!G980</f>
        <v>NEUTRAL</v>
      </c>
      <c r="L980" s="6" t="str">
        <f>OBV!H980</f>
        <v>CONFIRMED BULLISH</v>
      </c>
      <c r="M980" s="8">
        <f t="shared" si="150"/>
        <v>25</v>
      </c>
      <c r="N980" s="8">
        <f t="shared" si="151"/>
        <v>0</v>
      </c>
      <c r="O980" s="8">
        <f t="shared" si="152"/>
        <v>50</v>
      </c>
      <c r="P980" s="8">
        <f t="shared" si="153"/>
        <v>83.5</v>
      </c>
      <c r="Q980" s="9">
        <f t="shared" si="154"/>
        <v>28.774999999999999</v>
      </c>
      <c r="R980" s="9">
        <f t="shared" si="155"/>
        <v>43.375</v>
      </c>
      <c r="S980" s="9">
        <f t="shared" si="156"/>
        <v>53.825000000000003</v>
      </c>
      <c r="T980" s="9">
        <f t="shared" si="157"/>
        <v>39.625</v>
      </c>
      <c r="U980" s="8">
        <f t="shared" si="158"/>
        <v>41.991666666666667</v>
      </c>
      <c r="V980" s="8">
        <f t="shared" si="159"/>
        <v>41.400000000000006</v>
      </c>
    </row>
    <row r="981" spans="1:22" ht="13.5" x14ac:dyDescent="0.25">
      <c r="A981" s="3">
        <f>RSI!A981</f>
        <v>43434</v>
      </c>
      <c r="B981" s="2">
        <f>RSI!B981</f>
        <v>28.135999999999999</v>
      </c>
      <c r="C981" s="2">
        <f>RSI!I981</f>
        <v>67.905980547255268</v>
      </c>
      <c r="D981" s="2">
        <f>MACD!E981</f>
        <v>0.45777714699312355</v>
      </c>
      <c r="E981" s="2">
        <f>MACD!F981</f>
        <v>0.11558873525030559</v>
      </c>
      <c r="F981" s="2">
        <f>'Moving Avg'!D981</f>
        <v>27.414400000000001</v>
      </c>
      <c r="G981" s="2">
        <f>'Moving Avg'!F981</f>
        <v>27.432199999999995</v>
      </c>
      <c r="H981" s="2">
        <f>'Moving Avg'!G981</f>
        <v>25.104619999999997</v>
      </c>
      <c r="I981" s="2">
        <f>'Moving Avg'!H981</f>
        <v>24.196619999999992</v>
      </c>
      <c r="J981" s="6" t="str">
        <f>OBV!F981</f>
        <v>BULLISH</v>
      </c>
      <c r="K981" s="6" t="str">
        <f>OBV!G981</f>
        <v>NEUTRAL</v>
      </c>
      <c r="L981" s="6" t="str">
        <f>OBV!H981</f>
        <v>CONFIRMED BULLISH</v>
      </c>
      <c r="M981" s="8">
        <f t="shared" si="150"/>
        <v>25</v>
      </c>
      <c r="N981" s="8">
        <f t="shared" si="151"/>
        <v>0</v>
      </c>
      <c r="O981" s="8">
        <f t="shared" si="152"/>
        <v>50</v>
      </c>
      <c r="P981" s="8">
        <f t="shared" si="153"/>
        <v>83.5</v>
      </c>
      <c r="Q981" s="9">
        <f t="shared" si="154"/>
        <v>28.774999999999999</v>
      </c>
      <c r="R981" s="9">
        <f t="shared" si="155"/>
        <v>43.375</v>
      </c>
      <c r="S981" s="9">
        <f t="shared" si="156"/>
        <v>53.825000000000003</v>
      </c>
      <c r="T981" s="9">
        <f t="shared" si="157"/>
        <v>39.625</v>
      </c>
      <c r="U981" s="8">
        <f t="shared" si="158"/>
        <v>41.991666666666667</v>
      </c>
      <c r="V981" s="8">
        <f t="shared" si="159"/>
        <v>41.400000000000006</v>
      </c>
    </row>
    <row r="982" spans="1:22" ht="13.5" x14ac:dyDescent="0.25">
      <c r="A982" s="3">
        <f>RSI!A982</f>
        <v>43437</v>
      </c>
      <c r="B982" s="2">
        <f>RSI!B982</f>
        <v>28.135999999999999</v>
      </c>
      <c r="C982" s="2">
        <f>RSI!I982</f>
        <v>67.905980547255282</v>
      </c>
      <c r="D982" s="2">
        <f>MACD!E982</f>
        <v>0.38452117039588174</v>
      </c>
      <c r="E982" s="2">
        <f>MACD!F982</f>
        <v>0.16937522227942081</v>
      </c>
      <c r="F982" s="2">
        <f>'Moving Avg'!D982</f>
        <v>27.594799999999999</v>
      </c>
      <c r="G982" s="2">
        <f>'Moving Avg'!F982</f>
        <v>27.507349999999995</v>
      </c>
      <c r="H982" s="2">
        <f>'Moving Avg'!G982</f>
        <v>25.189999999999994</v>
      </c>
      <c r="I982" s="2">
        <f>'Moving Avg'!H982</f>
        <v>24.195979999999995</v>
      </c>
      <c r="J982" s="6" t="str">
        <f>OBV!F982</f>
        <v>BULLISH</v>
      </c>
      <c r="K982" s="6" t="str">
        <f>OBV!G982</f>
        <v>NEUTRAL</v>
      </c>
      <c r="L982" s="6" t="str">
        <f>OBV!H982</f>
        <v>CONFIRMED BULLISH</v>
      </c>
      <c r="M982" s="8">
        <f t="shared" si="150"/>
        <v>25</v>
      </c>
      <c r="N982" s="8">
        <f t="shared" si="151"/>
        <v>0</v>
      </c>
      <c r="O982" s="8">
        <f t="shared" si="152"/>
        <v>50</v>
      </c>
      <c r="P982" s="8">
        <f t="shared" si="153"/>
        <v>83.5</v>
      </c>
      <c r="Q982" s="9">
        <f t="shared" si="154"/>
        <v>28.774999999999999</v>
      </c>
      <c r="R982" s="9">
        <f t="shared" si="155"/>
        <v>43.375</v>
      </c>
      <c r="S982" s="9">
        <f t="shared" si="156"/>
        <v>53.825000000000003</v>
      </c>
      <c r="T982" s="9">
        <f t="shared" si="157"/>
        <v>39.625</v>
      </c>
      <c r="U982" s="8">
        <f t="shared" si="158"/>
        <v>41.991666666666667</v>
      </c>
      <c r="V982" s="8">
        <f t="shared" si="159"/>
        <v>41.400000000000006</v>
      </c>
    </row>
    <row r="983" spans="1:22" ht="13.5" x14ac:dyDescent="0.25">
      <c r="A983" s="3">
        <f>RSI!A983</f>
        <v>43438</v>
      </c>
      <c r="B983" s="2">
        <f>RSI!B983</f>
        <v>28.978000000000002</v>
      </c>
      <c r="C983" s="2">
        <f>RSI!I983</f>
        <v>73.707986841748394</v>
      </c>
      <c r="D983" s="2">
        <f>MACD!E983</f>
        <v>0.24791297026532533</v>
      </c>
      <c r="E983" s="2">
        <f>MACD!F983</f>
        <v>0.18508277187660171</v>
      </c>
      <c r="F983" s="2">
        <f>'Moving Avg'!D983</f>
        <v>27.943599999999996</v>
      </c>
      <c r="G983" s="2">
        <f>'Moving Avg'!F983</f>
        <v>27.624599999999994</v>
      </c>
      <c r="H983" s="2">
        <f>'Moving Avg'!G983</f>
        <v>25.292739999999998</v>
      </c>
      <c r="I983" s="2">
        <f>'Moving Avg'!H983</f>
        <v>24.199549999999995</v>
      </c>
      <c r="J983" s="6" t="str">
        <f>OBV!F983</f>
        <v>BULLISH</v>
      </c>
      <c r="K983" s="6" t="str">
        <f>OBV!G983</f>
        <v>NEUTRAL</v>
      </c>
      <c r="L983" s="6" t="str">
        <f>OBV!H983</f>
        <v>CONFIRMED BULLISH</v>
      </c>
      <c r="M983" s="8">
        <f t="shared" si="150"/>
        <v>0</v>
      </c>
      <c r="N983" s="8">
        <f t="shared" si="151"/>
        <v>0</v>
      </c>
      <c r="O983" s="8">
        <f t="shared" si="152"/>
        <v>50</v>
      </c>
      <c r="P983" s="8">
        <f t="shared" si="153"/>
        <v>83.5</v>
      </c>
      <c r="Q983" s="9">
        <f t="shared" si="154"/>
        <v>20.024999999999999</v>
      </c>
      <c r="R983" s="9">
        <f t="shared" si="155"/>
        <v>38.375</v>
      </c>
      <c r="S983" s="9">
        <f t="shared" si="156"/>
        <v>50.075000000000003</v>
      </c>
      <c r="T983" s="9">
        <f t="shared" si="157"/>
        <v>33.375</v>
      </c>
      <c r="U983" s="8">
        <f t="shared" si="158"/>
        <v>36.158333333333331</v>
      </c>
      <c r="V983" s="8">
        <f t="shared" si="159"/>
        <v>35.462499999999999</v>
      </c>
    </row>
    <row r="984" spans="1:22" ht="13.5" x14ac:dyDescent="0.25">
      <c r="A984" s="3">
        <f>RSI!A984</f>
        <v>43439</v>
      </c>
      <c r="B984" s="2">
        <f>RSI!B984</f>
        <v>28.978000000000002</v>
      </c>
      <c r="C984" s="2">
        <f>RSI!I984</f>
        <v>73.707986841748394</v>
      </c>
      <c r="D984" s="2">
        <f>MACD!E984</f>
        <v>0.11956280810872855</v>
      </c>
      <c r="E984" s="2">
        <f>MACD!F984</f>
        <v>0.17197877912302709</v>
      </c>
      <c r="F984" s="2">
        <f>'Moving Avg'!D984</f>
        <v>28.292400000000004</v>
      </c>
      <c r="G984" s="2">
        <f>'Moving Avg'!F984</f>
        <v>27.701899999999995</v>
      </c>
      <c r="H984" s="2">
        <f>'Moving Avg'!G984</f>
        <v>25.395480000000003</v>
      </c>
      <c r="I984" s="2">
        <f>'Moving Avg'!H984</f>
        <v>24.203119999999995</v>
      </c>
      <c r="J984" s="6" t="str">
        <f>OBV!F984</f>
        <v>BULLISH</v>
      </c>
      <c r="K984" s="6" t="str">
        <f>OBV!G984</f>
        <v>NEUTRAL</v>
      </c>
      <c r="L984" s="6" t="str">
        <f>OBV!H984</f>
        <v>CONFIRMED BULLISH</v>
      </c>
      <c r="M984" s="8">
        <f t="shared" si="150"/>
        <v>0</v>
      </c>
      <c r="N984" s="8">
        <f t="shared" si="151"/>
        <v>100</v>
      </c>
      <c r="O984" s="8">
        <f t="shared" si="152"/>
        <v>50</v>
      </c>
      <c r="P984" s="8">
        <f t="shared" si="153"/>
        <v>83.5</v>
      </c>
      <c r="Q984" s="9">
        <f t="shared" si="154"/>
        <v>55.024999999999999</v>
      </c>
      <c r="R984" s="9">
        <f t="shared" si="155"/>
        <v>58.375</v>
      </c>
      <c r="S984" s="9">
        <f t="shared" si="156"/>
        <v>65.075000000000003</v>
      </c>
      <c r="T984" s="9">
        <f t="shared" si="157"/>
        <v>58.375</v>
      </c>
      <c r="U984" s="8">
        <f t="shared" si="158"/>
        <v>59.491666666666674</v>
      </c>
      <c r="V984" s="8">
        <f t="shared" si="159"/>
        <v>59.212500000000006</v>
      </c>
    </row>
    <row r="985" spans="1:22" ht="13.5" x14ac:dyDescent="0.25">
      <c r="A985" s="3">
        <f>RSI!A985</f>
        <v>43440</v>
      </c>
      <c r="B985" s="2">
        <f>RSI!B985</f>
        <v>28.978000000000002</v>
      </c>
      <c r="C985" s="2">
        <f>RSI!I985</f>
        <v>73.707986841748379</v>
      </c>
      <c r="D985" s="2">
        <f>MACD!E985</f>
        <v>-1.947008598101263E-2</v>
      </c>
      <c r="E985" s="2">
        <f>MACD!F985</f>
        <v>0.13368900610221915</v>
      </c>
      <c r="F985" s="2">
        <f>'Moving Avg'!D985</f>
        <v>28.641200000000005</v>
      </c>
      <c r="G985" s="2">
        <f>'Moving Avg'!F985</f>
        <v>27.738399999999995</v>
      </c>
      <c r="H985" s="2">
        <f>'Moving Avg'!G985</f>
        <v>25.498220000000007</v>
      </c>
      <c r="I985" s="2">
        <f>'Moving Avg'!H985</f>
        <v>24.206689999999991</v>
      </c>
      <c r="J985" s="6" t="str">
        <f>OBV!F985</f>
        <v>BULLISH</v>
      </c>
      <c r="K985" s="6" t="str">
        <f>OBV!G985</f>
        <v>NEUTRAL</v>
      </c>
      <c r="L985" s="6" t="str">
        <f>OBV!H985</f>
        <v>CONFIRMED BULLISH</v>
      </c>
      <c r="M985" s="8">
        <f t="shared" si="150"/>
        <v>0</v>
      </c>
      <c r="N985" s="8">
        <f t="shared" si="151"/>
        <v>100</v>
      </c>
      <c r="O985" s="8">
        <f t="shared" si="152"/>
        <v>50</v>
      </c>
      <c r="P985" s="8">
        <f t="shared" si="153"/>
        <v>83.5</v>
      </c>
      <c r="Q985" s="9">
        <f t="shared" si="154"/>
        <v>55.024999999999999</v>
      </c>
      <c r="R985" s="9">
        <f t="shared" si="155"/>
        <v>58.375</v>
      </c>
      <c r="S985" s="9">
        <f t="shared" si="156"/>
        <v>65.075000000000003</v>
      </c>
      <c r="T985" s="9">
        <f t="shared" si="157"/>
        <v>58.375</v>
      </c>
      <c r="U985" s="8">
        <f t="shared" si="158"/>
        <v>59.491666666666674</v>
      </c>
      <c r="V985" s="8">
        <f t="shared" si="159"/>
        <v>59.212500000000006</v>
      </c>
    </row>
    <row r="986" spans="1:22" ht="13.5" x14ac:dyDescent="0.25">
      <c r="A986" s="3">
        <f>RSI!A986</f>
        <v>43441</v>
      </c>
      <c r="B986" s="2">
        <f>RSI!B986</f>
        <v>28.978000000000002</v>
      </c>
      <c r="C986" s="2">
        <f>RSI!I986</f>
        <v>73.707986841748379</v>
      </c>
      <c r="D986" s="2">
        <f>MACD!E986</f>
        <v>-0.2735902156982597</v>
      </c>
      <c r="E986" s="2">
        <f>MACD!F986</f>
        <v>5.2233161742123384E-2</v>
      </c>
      <c r="F986" s="2">
        <f>'Moving Avg'!D986</f>
        <v>28.809600000000007</v>
      </c>
      <c r="G986" s="2">
        <f>'Moving Avg'!F986</f>
        <v>27.774899999999995</v>
      </c>
      <c r="H986" s="2">
        <f>'Moving Avg'!G986</f>
        <v>25.622280000000003</v>
      </c>
      <c r="I986" s="2">
        <f>'Moving Avg'!H986</f>
        <v>24.210259999999991</v>
      </c>
      <c r="J986" s="6" t="str">
        <f>OBV!F986</f>
        <v>BULLISH</v>
      </c>
      <c r="K986" s="6" t="str">
        <f>OBV!G986</f>
        <v>NEUTRAL</v>
      </c>
      <c r="L986" s="6" t="str">
        <f>OBV!H986</f>
        <v>CONFIRMED BULLISH</v>
      </c>
      <c r="M986" s="8">
        <f t="shared" si="150"/>
        <v>0</v>
      </c>
      <c r="N986" s="8">
        <f t="shared" si="151"/>
        <v>100</v>
      </c>
      <c r="O986" s="8">
        <f t="shared" si="152"/>
        <v>50</v>
      </c>
      <c r="P986" s="8">
        <f t="shared" si="153"/>
        <v>83.5</v>
      </c>
      <c r="Q986" s="9">
        <f t="shared" si="154"/>
        <v>55.024999999999999</v>
      </c>
      <c r="R986" s="9">
        <f t="shared" si="155"/>
        <v>58.375</v>
      </c>
      <c r="S986" s="9">
        <f t="shared" si="156"/>
        <v>65.075000000000003</v>
      </c>
      <c r="T986" s="9">
        <f t="shared" si="157"/>
        <v>58.375</v>
      </c>
      <c r="U986" s="8">
        <f t="shared" si="158"/>
        <v>59.491666666666674</v>
      </c>
      <c r="V986" s="8">
        <f t="shared" si="159"/>
        <v>59.212500000000006</v>
      </c>
    </row>
    <row r="987" spans="1:22" ht="13.5" x14ac:dyDescent="0.25">
      <c r="A987" s="3">
        <f>RSI!A987</f>
        <v>43444</v>
      </c>
      <c r="B987" s="2">
        <f>RSI!B987</f>
        <v>28.978000000000002</v>
      </c>
      <c r="C987" s="2">
        <f>RSI!I987</f>
        <v>73.707986841748379</v>
      </c>
      <c r="D987" s="2">
        <f>MACD!E987</f>
        <v>-0.37320467384484246</v>
      </c>
      <c r="E987" s="2">
        <f>MACD!F987</f>
        <v>-3.2854405375269784E-2</v>
      </c>
      <c r="F987" s="2">
        <f>'Moving Avg'!D987</f>
        <v>28.978000000000002</v>
      </c>
      <c r="G987" s="2">
        <f>'Moving Avg'!F987</f>
        <v>27.811399999999999</v>
      </c>
      <c r="H987" s="2">
        <f>'Moving Avg'!G987</f>
        <v>25.751660000000005</v>
      </c>
      <c r="I987" s="2">
        <f>'Moving Avg'!H987</f>
        <v>24.213829999999994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  <c r="M987" s="8">
        <f t="shared" si="150"/>
        <v>0</v>
      </c>
      <c r="N987" s="8">
        <f t="shared" si="151"/>
        <v>100</v>
      </c>
      <c r="O987" s="8">
        <f t="shared" si="152"/>
        <v>50</v>
      </c>
      <c r="P987" s="8">
        <f t="shared" si="153"/>
        <v>33</v>
      </c>
      <c r="Q987" s="9">
        <f t="shared" si="154"/>
        <v>47.45</v>
      </c>
      <c r="R987" s="9">
        <f t="shared" si="155"/>
        <v>45.75</v>
      </c>
      <c r="S987" s="9">
        <f t="shared" si="156"/>
        <v>42.35</v>
      </c>
      <c r="T987" s="9">
        <f t="shared" si="157"/>
        <v>45.75</v>
      </c>
      <c r="U987" s="8">
        <f t="shared" si="158"/>
        <v>45.183333333333337</v>
      </c>
      <c r="V987" s="8">
        <f t="shared" si="159"/>
        <v>45.325000000000003</v>
      </c>
    </row>
    <row r="988" spans="1:22" ht="13.5" x14ac:dyDescent="0.25">
      <c r="A988" s="3">
        <f>RSI!A988</f>
        <v>43445</v>
      </c>
      <c r="B988" s="2">
        <f>RSI!B988</f>
        <v>28.978000000000002</v>
      </c>
      <c r="C988" s="2">
        <f>RSI!I988</f>
        <v>73.707986841748379</v>
      </c>
      <c r="D988" s="2">
        <f>MACD!E988</f>
        <v>-0.46687178864521428</v>
      </c>
      <c r="E988" s="2">
        <f>MACD!F988</f>
        <v>-0.11965788202925869</v>
      </c>
      <c r="F988" s="2">
        <f>'Moving Avg'!D988</f>
        <v>28.978000000000002</v>
      </c>
      <c r="G988" s="2">
        <f>'Moving Avg'!F988</f>
        <v>27.889999999999997</v>
      </c>
      <c r="H988" s="2">
        <f>'Moving Avg'!G988</f>
        <v>25.881040000000013</v>
      </c>
      <c r="I988" s="2">
        <f>'Moving Avg'!H988</f>
        <v>24.217399999999994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  <c r="M988" s="8">
        <f t="shared" si="150"/>
        <v>0</v>
      </c>
      <c r="N988" s="8">
        <f t="shared" si="151"/>
        <v>100</v>
      </c>
      <c r="O988" s="8">
        <f t="shared" si="152"/>
        <v>50</v>
      </c>
      <c r="P988" s="8">
        <f t="shared" si="153"/>
        <v>16.5</v>
      </c>
      <c r="Q988" s="9">
        <f t="shared" si="154"/>
        <v>44.975000000000001</v>
      </c>
      <c r="R988" s="9">
        <f t="shared" si="155"/>
        <v>41.625</v>
      </c>
      <c r="S988" s="9">
        <f t="shared" si="156"/>
        <v>34.924999999999997</v>
      </c>
      <c r="T988" s="9">
        <f t="shared" si="157"/>
        <v>41.625</v>
      </c>
      <c r="U988" s="8">
        <f t="shared" si="158"/>
        <v>40.508333333333333</v>
      </c>
      <c r="V988" s="8">
        <f t="shared" si="159"/>
        <v>40.787499999999994</v>
      </c>
    </row>
    <row r="989" spans="1:22" ht="13.5" x14ac:dyDescent="0.25">
      <c r="A989" s="3">
        <f>RSI!A989</f>
        <v>43446</v>
      </c>
      <c r="B989" s="2">
        <f>RSI!B989</f>
        <v>28.952999999999999</v>
      </c>
      <c r="C989" s="2">
        <f>RSI!I989</f>
        <v>73.095941822901821</v>
      </c>
      <c r="D989" s="2">
        <f>MACD!E989</f>
        <v>-0.55296002059826677</v>
      </c>
      <c r="E989" s="2">
        <f>MACD!F989</f>
        <v>-0.20631830974306031</v>
      </c>
      <c r="F989" s="2">
        <f>'Moving Avg'!D989</f>
        <v>28.973000000000003</v>
      </c>
      <c r="G989" s="2">
        <f>'Moving Avg'!F989</f>
        <v>27.926550000000002</v>
      </c>
      <c r="H989" s="2">
        <f>'Moving Avg'!G989</f>
        <v>26.009920000000012</v>
      </c>
      <c r="I989" s="2">
        <f>'Moving Avg'!H989</f>
        <v>24.220844999999994</v>
      </c>
      <c r="J989" s="6" t="str">
        <f>OBV!F989</f>
        <v>BEARISH</v>
      </c>
      <c r="K989" s="6" t="str">
        <f>OBV!G989</f>
        <v>NEUTRAL</v>
      </c>
      <c r="L989" s="6" t="str">
        <f>OBV!H989</f>
        <v>CONFIRMED BEARISH</v>
      </c>
      <c r="M989" s="8">
        <f t="shared" si="150"/>
        <v>0</v>
      </c>
      <c r="N989" s="8">
        <f t="shared" si="151"/>
        <v>100</v>
      </c>
      <c r="O989" s="8">
        <f t="shared" si="152"/>
        <v>50</v>
      </c>
      <c r="P989" s="8">
        <f t="shared" si="153"/>
        <v>16.5</v>
      </c>
      <c r="Q989" s="9">
        <f t="shared" si="154"/>
        <v>44.975000000000001</v>
      </c>
      <c r="R989" s="9">
        <f t="shared" si="155"/>
        <v>41.625</v>
      </c>
      <c r="S989" s="9">
        <f t="shared" si="156"/>
        <v>34.924999999999997</v>
      </c>
      <c r="T989" s="9">
        <f t="shared" si="157"/>
        <v>41.625</v>
      </c>
      <c r="U989" s="8">
        <f t="shared" si="158"/>
        <v>40.508333333333333</v>
      </c>
      <c r="V989" s="8">
        <f t="shared" si="159"/>
        <v>40.787499999999994</v>
      </c>
    </row>
    <row r="990" spans="1:22" ht="13.5" x14ac:dyDescent="0.25">
      <c r="A990" s="3">
        <f>RSI!A990</f>
        <v>43447</v>
      </c>
      <c r="B990" s="2">
        <f>RSI!B990</f>
        <v>28.695</v>
      </c>
      <c r="C990" s="2">
        <f>RSI!I990</f>
        <v>66.920183114526949</v>
      </c>
      <c r="D990" s="2">
        <f>MACD!E990</f>
        <v>-0.61458515935808578</v>
      </c>
      <c r="E990" s="2">
        <f>MACD!F990</f>
        <v>-0.28797167966606541</v>
      </c>
      <c r="F990" s="2">
        <f>'Moving Avg'!D990</f>
        <v>28.916399999999999</v>
      </c>
      <c r="G990" s="2">
        <f>'Moving Avg'!F990</f>
        <v>27.992300000000011</v>
      </c>
      <c r="H990" s="2">
        <f>'Moving Avg'!G990</f>
        <v>26.13364000000001</v>
      </c>
      <c r="I990" s="2">
        <f>'Moving Avg'!H990</f>
        <v>24.229354999999991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  <c r="M990" s="8">
        <f t="shared" si="150"/>
        <v>25</v>
      </c>
      <c r="N990" s="8">
        <f t="shared" si="151"/>
        <v>100</v>
      </c>
      <c r="O990" s="8">
        <f t="shared" si="152"/>
        <v>50</v>
      </c>
      <c r="P990" s="8">
        <f t="shared" si="153"/>
        <v>16.5</v>
      </c>
      <c r="Q990" s="9">
        <f t="shared" si="154"/>
        <v>53.725000000000001</v>
      </c>
      <c r="R990" s="9">
        <f t="shared" si="155"/>
        <v>46.625</v>
      </c>
      <c r="S990" s="9">
        <f t="shared" si="156"/>
        <v>38.674999999999997</v>
      </c>
      <c r="T990" s="9">
        <f t="shared" si="157"/>
        <v>47.875</v>
      </c>
      <c r="U990" s="8">
        <f t="shared" si="158"/>
        <v>46.341666666666661</v>
      </c>
      <c r="V990" s="8">
        <f t="shared" si="159"/>
        <v>46.724999999999994</v>
      </c>
    </row>
    <row r="991" spans="1:22" ht="13.5" x14ac:dyDescent="0.25">
      <c r="A991" s="3">
        <f>RSI!A991</f>
        <v>43448</v>
      </c>
      <c r="B991" s="2">
        <f>RSI!B991</f>
        <v>28.695</v>
      </c>
      <c r="C991" s="2">
        <f>RSI!I991</f>
        <v>66.920183114526949</v>
      </c>
      <c r="D991" s="2">
        <f>MACD!E991</f>
        <v>-0.53374348563021456</v>
      </c>
      <c r="E991" s="2">
        <f>MACD!F991</f>
        <v>-0.33712604085889525</v>
      </c>
      <c r="F991" s="2">
        <f>'Moving Avg'!D991</f>
        <v>28.8598</v>
      </c>
      <c r="G991" s="2">
        <f>'Moving Avg'!F991</f>
        <v>28.058050000000009</v>
      </c>
      <c r="H991" s="2">
        <f>'Moving Avg'!G991</f>
        <v>26.257360000000009</v>
      </c>
      <c r="I991" s="2">
        <f>'Moving Avg'!H991</f>
        <v>24.24189999999999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  <c r="M991" s="8">
        <f t="shared" si="150"/>
        <v>25</v>
      </c>
      <c r="N991" s="8">
        <f t="shared" si="151"/>
        <v>100</v>
      </c>
      <c r="O991" s="8">
        <f t="shared" si="152"/>
        <v>50</v>
      </c>
      <c r="P991" s="8">
        <f t="shared" si="153"/>
        <v>16.5</v>
      </c>
      <c r="Q991" s="9">
        <f t="shared" si="154"/>
        <v>53.725000000000001</v>
      </c>
      <c r="R991" s="9">
        <f t="shared" si="155"/>
        <v>46.625</v>
      </c>
      <c r="S991" s="9">
        <f t="shared" si="156"/>
        <v>38.674999999999997</v>
      </c>
      <c r="T991" s="9">
        <f t="shared" si="157"/>
        <v>47.875</v>
      </c>
      <c r="U991" s="8">
        <f t="shared" si="158"/>
        <v>46.341666666666661</v>
      </c>
      <c r="V991" s="8">
        <f t="shared" si="159"/>
        <v>46.724999999999994</v>
      </c>
    </row>
    <row r="992" spans="1:22" ht="13.5" x14ac:dyDescent="0.25">
      <c r="A992" s="3">
        <f>RSI!A992</f>
        <v>43451</v>
      </c>
      <c r="B992" s="2">
        <f>RSI!B992</f>
        <v>28.695</v>
      </c>
      <c r="C992" s="2">
        <f>RSI!I992</f>
        <v>66.920183114526949</v>
      </c>
      <c r="D992" s="2">
        <f>MACD!E992</f>
        <v>-0.47069381549435718</v>
      </c>
      <c r="E992" s="2">
        <f>MACD!F992</f>
        <v>-0.36383959578598762</v>
      </c>
      <c r="F992" s="2">
        <f>'Moving Avg'!D992</f>
        <v>28.803199999999997</v>
      </c>
      <c r="G992" s="2">
        <f>'Moving Avg'!F992</f>
        <v>28.123800000000006</v>
      </c>
      <c r="H992" s="2">
        <f>'Moving Avg'!G992</f>
        <v>26.381080000000008</v>
      </c>
      <c r="I992" s="2">
        <f>'Moving Avg'!H992</f>
        <v>24.25444499999999</v>
      </c>
      <c r="J992" s="6" t="str">
        <f>OBV!F992</f>
        <v>BEARISH</v>
      </c>
      <c r="K992" s="6" t="str">
        <f>OBV!G992</f>
        <v>NEUTRAL</v>
      </c>
      <c r="L992" s="6" t="str">
        <f>OBV!H992</f>
        <v>CONFIRMED BEARISH</v>
      </c>
      <c r="M992" s="8">
        <f t="shared" si="150"/>
        <v>25</v>
      </c>
      <c r="N992" s="8">
        <f t="shared" si="151"/>
        <v>100</v>
      </c>
      <c r="O992" s="8">
        <f t="shared" si="152"/>
        <v>50</v>
      </c>
      <c r="P992" s="8">
        <f t="shared" si="153"/>
        <v>16.5</v>
      </c>
      <c r="Q992" s="9">
        <f t="shared" si="154"/>
        <v>53.725000000000001</v>
      </c>
      <c r="R992" s="9">
        <f t="shared" si="155"/>
        <v>46.625</v>
      </c>
      <c r="S992" s="9">
        <f t="shared" si="156"/>
        <v>38.674999999999997</v>
      </c>
      <c r="T992" s="9">
        <f t="shared" si="157"/>
        <v>47.875</v>
      </c>
      <c r="U992" s="8">
        <f t="shared" si="158"/>
        <v>46.341666666666661</v>
      </c>
      <c r="V992" s="8">
        <f t="shared" si="159"/>
        <v>46.724999999999994</v>
      </c>
    </row>
    <row r="993" spans="1:22" ht="13.5" x14ac:dyDescent="0.25">
      <c r="A993" s="3">
        <f>RSI!A993</f>
        <v>43452</v>
      </c>
      <c r="B993" s="2">
        <f>RSI!B993</f>
        <v>28.695</v>
      </c>
      <c r="C993" s="2">
        <f>RSI!I993</f>
        <v>66.920183114526949</v>
      </c>
      <c r="D993" s="2">
        <f>MACD!E993</f>
        <v>-0.29276380253328682</v>
      </c>
      <c r="E993" s="2">
        <f>MACD!F993</f>
        <v>-0.3496244371354475</v>
      </c>
      <c r="F993" s="2">
        <f>'Moving Avg'!D993</f>
        <v>28.746599999999994</v>
      </c>
      <c r="G993" s="2">
        <f>'Moving Avg'!F993</f>
        <v>28.190800000000007</v>
      </c>
      <c r="H993" s="2">
        <f>'Moving Avg'!G993</f>
        <v>26.504800000000003</v>
      </c>
      <c r="I993" s="2">
        <f>'Moving Avg'!H993</f>
        <v>24.270854999999994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  <c r="M993" s="8">
        <f t="shared" si="150"/>
        <v>25</v>
      </c>
      <c r="N993" s="8">
        <f t="shared" si="151"/>
        <v>0</v>
      </c>
      <c r="O993" s="8">
        <f t="shared" si="152"/>
        <v>50</v>
      </c>
      <c r="P993" s="8">
        <f t="shared" si="153"/>
        <v>16.5</v>
      </c>
      <c r="Q993" s="9">
        <f t="shared" si="154"/>
        <v>18.725000000000001</v>
      </c>
      <c r="R993" s="9">
        <f t="shared" si="155"/>
        <v>26.625</v>
      </c>
      <c r="S993" s="9">
        <f t="shared" si="156"/>
        <v>23.675000000000001</v>
      </c>
      <c r="T993" s="9">
        <f t="shared" si="157"/>
        <v>22.875</v>
      </c>
      <c r="U993" s="8">
        <f t="shared" si="158"/>
        <v>23.008333333333336</v>
      </c>
      <c r="V993" s="8">
        <f t="shared" si="159"/>
        <v>22.975000000000001</v>
      </c>
    </row>
    <row r="994" spans="1:22" ht="13.5" x14ac:dyDescent="0.25">
      <c r="A994" s="3">
        <f>RSI!A994</f>
        <v>43453</v>
      </c>
      <c r="B994" s="2">
        <f>RSI!B994</f>
        <v>28.350999999999999</v>
      </c>
      <c r="C994" s="2">
        <f>RSI!I994</f>
        <v>58.114570849799996</v>
      </c>
      <c r="D994" s="2">
        <f>MACD!E994</f>
        <v>-0.12131705388819114</v>
      </c>
      <c r="E994" s="2">
        <f>MACD!F994</f>
        <v>-0.30396296048599625</v>
      </c>
      <c r="F994" s="2">
        <f>'Moving Avg'!D994</f>
        <v>28.626200000000001</v>
      </c>
      <c r="G994" s="2">
        <f>'Moving Avg'!F994</f>
        <v>28.240600000000001</v>
      </c>
      <c r="H994" s="2">
        <f>'Moving Avg'!G994</f>
        <v>26.621639999999999</v>
      </c>
      <c r="I994" s="2">
        <f>'Moving Avg'!H994</f>
        <v>24.285544999999992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  <c r="M994" s="8">
        <f t="shared" si="150"/>
        <v>25</v>
      </c>
      <c r="N994" s="8">
        <f t="shared" si="151"/>
        <v>0</v>
      </c>
      <c r="O994" s="8">
        <f t="shared" si="152"/>
        <v>50</v>
      </c>
      <c r="P994" s="8">
        <f t="shared" si="153"/>
        <v>16.5</v>
      </c>
      <c r="Q994" s="9">
        <f t="shared" si="154"/>
        <v>18.725000000000001</v>
      </c>
      <c r="R994" s="9">
        <f t="shared" si="155"/>
        <v>26.625</v>
      </c>
      <c r="S994" s="9">
        <f t="shared" si="156"/>
        <v>23.675000000000001</v>
      </c>
      <c r="T994" s="9">
        <f t="shared" si="157"/>
        <v>22.875</v>
      </c>
      <c r="U994" s="8">
        <f t="shared" si="158"/>
        <v>23.008333333333336</v>
      </c>
      <c r="V994" s="8">
        <f t="shared" si="159"/>
        <v>22.975000000000001</v>
      </c>
    </row>
    <row r="995" spans="1:22" ht="13.5" x14ac:dyDescent="0.25">
      <c r="A995" s="3">
        <f>RSI!A995</f>
        <v>43454</v>
      </c>
      <c r="B995" s="2">
        <f>RSI!B995</f>
        <v>28.350999999999999</v>
      </c>
      <c r="C995" s="2">
        <f>RSI!I995</f>
        <v>58.114570849799996</v>
      </c>
      <c r="D995" s="2">
        <f>MACD!E995</f>
        <v>2.1535151504842531E-2</v>
      </c>
      <c r="E995" s="2">
        <f>MACD!F995</f>
        <v>-0.2388633380878285</v>
      </c>
      <c r="F995" s="2">
        <f>'Moving Avg'!D995</f>
        <v>28.557400000000001</v>
      </c>
      <c r="G995" s="2">
        <f>'Moving Avg'!F995</f>
        <v>28.29645</v>
      </c>
      <c r="H995" s="2">
        <f>'Moving Avg'!G995</f>
        <v>26.74192</v>
      </c>
      <c r="I995" s="2">
        <f>'Moving Avg'!H995</f>
        <v>24.300234999999994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  <c r="M995" s="8">
        <f t="shared" si="150"/>
        <v>25</v>
      </c>
      <c r="N995" s="8">
        <f t="shared" si="151"/>
        <v>0</v>
      </c>
      <c r="O995" s="8">
        <f t="shared" si="152"/>
        <v>50</v>
      </c>
      <c r="P995" s="8">
        <f t="shared" si="153"/>
        <v>16.5</v>
      </c>
      <c r="Q995" s="9">
        <f t="shared" si="154"/>
        <v>18.725000000000001</v>
      </c>
      <c r="R995" s="9">
        <f t="shared" si="155"/>
        <v>26.625</v>
      </c>
      <c r="S995" s="9">
        <f t="shared" si="156"/>
        <v>23.675000000000001</v>
      </c>
      <c r="T995" s="9">
        <f t="shared" si="157"/>
        <v>22.875</v>
      </c>
      <c r="U995" s="8">
        <f t="shared" si="158"/>
        <v>23.008333333333336</v>
      </c>
      <c r="V995" s="8">
        <f t="shared" si="159"/>
        <v>22.975000000000001</v>
      </c>
    </row>
    <row r="996" spans="1:22" ht="13.5" x14ac:dyDescent="0.25">
      <c r="A996" s="3">
        <f>RSI!A996</f>
        <v>43455</v>
      </c>
      <c r="B996" s="2">
        <f>RSI!B996</f>
        <v>27.08</v>
      </c>
      <c r="C996" s="2">
        <f>RSI!I996</f>
        <v>37.161362199081523</v>
      </c>
      <c r="D996" s="2">
        <f>MACD!E996</f>
        <v>0.23450442750787204</v>
      </c>
      <c r="E996" s="2">
        <f>MACD!F996</f>
        <v>-0.14418978496868839</v>
      </c>
      <c r="F996" s="2">
        <f>'Moving Avg'!D996</f>
        <v>28.234400000000001</v>
      </c>
      <c r="G996" s="2">
        <f>'Moving Avg'!F996</f>
        <v>28.329550000000001</v>
      </c>
      <c r="H996" s="2">
        <f>'Moving Avg'!G996</f>
        <v>26.836779999999997</v>
      </c>
      <c r="I996" s="2">
        <f>'Moving Avg'!H996</f>
        <v>24.308569999999989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  <c r="M996" s="8">
        <f t="shared" si="150"/>
        <v>25</v>
      </c>
      <c r="N996" s="8">
        <f t="shared" si="151"/>
        <v>0</v>
      </c>
      <c r="O996" s="8">
        <f t="shared" si="152"/>
        <v>50</v>
      </c>
      <c r="P996" s="8">
        <f t="shared" si="153"/>
        <v>16.5</v>
      </c>
      <c r="Q996" s="9">
        <f t="shared" si="154"/>
        <v>18.725000000000001</v>
      </c>
      <c r="R996" s="9">
        <f t="shared" si="155"/>
        <v>26.625</v>
      </c>
      <c r="S996" s="9">
        <f t="shared" si="156"/>
        <v>23.675000000000001</v>
      </c>
      <c r="T996" s="9">
        <f t="shared" si="157"/>
        <v>22.875</v>
      </c>
      <c r="U996" s="8">
        <f t="shared" si="158"/>
        <v>23.008333333333336</v>
      </c>
      <c r="V996" s="8">
        <f t="shared" si="159"/>
        <v>22.975000000000001</v>
      </c>
    </row>
    <row r="997" spans="1:22" ht="13.5" x14ac:dyDescent="0.25">
      <c r="A997" s="3">
        <f>RSI!A997</f>
        <v>43458</v>
      </c>
      <c r="B997" s="2">
        <f>RSI!B997</f>
        <v>28.291</v>
      </c>
      <c r="C997" s="2">
        <f>RSI!I997</f>
        <v>54.130871017847468</v>
      </c>
      <c r="D997" s="2">
        <f>MACD!E997</f>
        <v>0.33061420867824509</v>
      </c>
      <c r="E997" s="2">
        <f>MACD!F997</f>
        <v>-4.9228986239301706E-2</v>
      </c>
      <c r="F997" s="2">
        <f>'Moving Avg'!D997</f>
        <v>28.153600000000001</v>
      </c>
      <c r="G997" s="2">
        <f>'Moving Avg'!F997</f>
        <v>28.382400000000008</v>
      </c>
      <c r="H997" s="2">
        <f>'Moving Avg'!G997</f>
        <v>26.955859999999998</v>
      </c>
      <c r="I997" s="2">
        <f>'Moving Avg'!H997</f>
        <v>24.32673999999999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  <c r="M997" s="8">
        <f t="shared" si="150"/>
        <v>25</v>
      </c>
      <c r="N997" s="8">
        <f t="shared" si="151"/>
        <v>0</v>
      </c>
      <c r="O997" s="8">
        <f t="shared" si="152"/>
        <v>50</v>
      </c>
      <c r="P997" s="8">
        <f t="shared" si="153"/>
        <v>16.5</v>
      </c>
      <c r="Q997" s="9">
        <f t="shared" si="154"/>
        <v>18.725000000000001</v>
      </c>
      <c r="R997" s="9">
        <f t="shared" si="155"/>
        <v>26.625</v>
      </c>
      <c r="S997" s="9">
        <f t="shared" si="156"/>
        <v>23.675000000000001</v>
      </c>
      <c r="T997" s="9">
        <f t="shared" si="157"/>
        <v>22.875</v>
      </c>
      <c r="U997" s="8">
        <f t="shared" si="158"/>
        <v>23.008333333333336</v>
      </c>
      <c r="V997" s="8">
        <f t="shared" si="159"/>
        <v>22.975000000000001</v>
      </c>
    </row>
    <row r="998" spans="1:22" ht="13.5" x14ac:dyDescent="0.25">
      <c r="A998" s="3">
        <f>RSI!A998</f>
        <v>43459</v>
      </c>
      <c r="B998" s="2">
        <f>RSI!B998</f>
        <v>27.492000000000001</v>
      </c>
      <c r="C998" s="2">
        <f>RSI!I998</f>
        <v>45.416374648862757</v>
      </c>
      <c r="D998" s="2">
        <f>MACD!E998</f>
        <v>0.46916045650485927</v>
      </c>
      <c r="E998" s="2">
        <f>MACD!F998</f>
        <v>5.4448902309530499E-2</v>
      </c>
      <c r="F998" s="2">
        <f>'Moving Avg'!D998</f>
        <v>27.913</v>
      </c>
      <c r="G998" s="2">
        <f>'Moving Avg'!F998</f>
        <v>28.395299999999999</v>
      </c>
      <c r="H998" s="2">
        <f>'Moving Avg'!G998</f>
        <v>27.058959999999988</v>
      </c>
      <c r="I998" s="2">
        <f>'Moving Avg'!H998</f>
        <v>24.340914999999995</v>
      </c>
      <c r="J998" s="6" t="str">
        <f>OBV!F998</f>
        <v>BEARISH</v>
      </c>
      <c r="K998" s="6" t="str">
        <f>OBV!G998</f>
        <v>NEUTRAL</v>
      </c>
      <c r="L998" s="6" t="str">
        <f>OBV!H998</f>
        <v>CONFIRMED BEARISH</v>
      </c>
      <c r="M998" s="8">
        <f t="shared" si="150"/>
        <v>25</v>
      </c>
      <c r="N998" s="8">
        <f t="shared" si="151"/>
        <v>0</v>
      </c>
      <c r="O998" s="8">
        <f t="shared" si="152"/>
        <v>50</v>
      </c>
      <c r="P998" s="8">
        <f t="shared" si="153"/>
        <v>16.5</v>
      </c>
      <c r="Q998" s="9">
        <f t="shared" si="154"/>
        <v>18.725000000000001</v>
      </c>
      <c r="R998" s="9">
        <f t="shared" si="155"/>
        <v>26.625</v>
      </c>
      <c r="S998" s="9">
        <f t="shared" si="156"/>
        <v>23.675000000000001</v>
      </c>
      <c r="T998" s="9">
        <f t="shared" si="157"/>
        <v>22.875</v>
      </c>
      <c r="U998" s="8">
        <f t="shared" si="158"/>
        <v>23.008333333333336</v>
      </c>
      <c r="V998" s="8">
        <f t="shared" si="159"/>
        <v>22.975000000000001</v>
      </c>
    </row>
    <row r="999" spans="1:22" ht="13.5" x14ac:dyDescent="0.25">
      <c r="A999" s="3">
        <f>RSI!A999</f>
        <v>43460</v>
      </c>
      <c r="B999" s="2">
        <f>RSI!B999</f>
        <v>28.317</v>
      </c>
      <c r="C999" s="2">
        <f>RSI!I999</f>
        <v>53.704040296759992</v>
      </c>
      <c r="D999" s="2">
        <f>MACD!E999</f>
        <v>0.52433873663676778</v>
      </c>
      <c r="E999" s="2">
        <f>MACD!F999</f>
        <v>0.14842686917497797</v>
      </c>
      <c r="F999" s="2">
        <f>'Moving Avg'!D999</f>
        <v>27.906200000000002</v>
      </c>
      <c r="G999" s="2">
        <f>'Moving Avg'!F999</f>
        <v>28.449449999999995</v>
      </c>
      <c r="H999" s="2">
        <f>'Moving Avg'!G999</f>
        <v>27.17855999999999</v>
      </c>
      <c r="I999" s="2">
        <f>'Moving Avg'!H999</f>
        <v>24.359214999999995</v>
      </c>
      <c r="J999" s="6" t="str">
        <f>OBV!F999</f>
        <v>BEARISH</v>
      </c>
      <c r="K999" s="6" t="str">
        <f>OBV!G999</f>
        <v>NEUTRAL</v>
      </c>
      <c r="L999" s="6" t="str">
        <f>OBV!H999</f>
        <v>BEARISH DIVERGENCE</v>
      </c>
      <c r="M999" s="8">
        <f t="shared" si="150"/>
        <v>25</v>
      </c>
      <c r="N999" s="8">
        <f t="shared" si="151"/>
        <v>0</v>
      </c>
      <c r="O999" s="8">
        <f t="shared" si="152"/>
        <v>50</v>
      </c>
      <c r="P999" s="8">
        <f t="shared" si="153"/>
        <v>16.5</v>
      </c>
      <c r="Q999" s="9">
        <f t="shared" si="154"/>
        <v>18.725000000000001</v>
      </c>
      <c r="R999" s="9">
        <f t="shared" si="155"/>
        <v>26.625</v>
      </c>
      <c r="S999" s="9">
        <f t="shared" si="156"/>
        <v>23.675000000000001</v>
      </c>
      <c r="T999" s="9">
        <f t="shared" si="157"/>
        <v>22.875</v>
      </c>
      <c r="U999" s="8">
        <f t="shared" si="158"/>
        <v>23.008333333333336</v>
      </c>
      <c r="V999" s="8">
        <f t="shared" si="159"/>
        <v>22.975000000000001</v>
      </c>
    </row>
    <row r="1000" spans="1:22" ht="13.5" x14ac:dyDescent="0.25">
      <c r="A1000" s="3">
        <f>RSI!A1000</f>
        <v>43461</v>
      </c>
      <c r="B1000" s="2">
        <f>RSI!B1000</f>
        <v>28.695</v>
      </c>
      <c r="C1000" s="2">
        <f>RSI!I1000</f>
        <v>56.930748570362525</v>
      </c>
      <c r="D1000" s="2">
        <f>MACD!E1000</f>
        <v>0.50114976823142854</v>
      </c>
      <c r="E1000" s="2">
        <f>MACD!F1000</f>
        <v>0.21897144898626808</v>
      </c>
      <c r="F1000" s="2">
        <f>'Moving Avg'!D1000</f>
        <v>27.975000000000001</v>
      </c>
      <c r="G1000" s="2">
        <f>'Moving Avg'!F1000</f>
        <v>28.522500000000001</v>
      </c>
      <c r="H1000" s="2">
        <f>'Moving Avg'!G1000</f>
        <v>27.305719999999987</v>
      </c>
      <c r="I1000" s="2">
        <f>'Moving Avg'!H1000</f>
        <v>24.379404999999991</v>
      </c>
      <c r="J1000" s="6" t="str">
        <f>OBV!F1000</f>
        <v>BEARISH</v>
      </c>
      <c r="K1000" s="6" t="str">
        <f>OBV!G1000</f>
        <v>NEUTRAL</v>
      </c>
      <c r="L1000" s="6" t="str">
        <f>OBV!H1000</f>
        <v>BEARISH DIVERGENCE</v>
      </c>
      <c r="M1000" s="8">
        <f t="shared" si="150"/>
        <v>25</v>
      </c>
      <c r="N1000" s="8">
        <f t="shared" si="151"/>
        <v>0</v>
      </c>
      <c r="O1000" s="8">
        <f t="shared" si="152"/>
        <v>50</v>
      </c>
      <c r="P1000" s="8">
        <f t="shared" si="153"/>
        <v>16.5</v>
      </c>
      <c r="Q1000" s="9">
        <f t="shared" si="154"/>
        <v>18.725000000000001</v>
      </c>
      <c r="R1000" s="9">
        <f t="shared" si="155"/>
        <v>26.625</v>
      </c>
      <c r="S1000" s="9">
        <f t="shared" si="156"/>
        <v>23.675000000000001</v>
      </c>
      <c r="T1000" s="9">
        <f t="shared" si="157"/>
        <v>22.875</v>
      </c>
      <c r="U1000" s="8">
        <f t="shared" si="158"/>
        <v>23.008333333333336</v>
      </c>
      <c r="V1000" s="8">
        <f t="shared" si="159"/>
        <v>22.975000000000001</v>
      </c>
    </row>
    <row r="1001" spans="1:22" ht="13.5" x14ac:dyDescent="0.25">
      <c r="A1001" s="3">
        <f>RSI!A1001</f>
        <v>43462</v>
      </c>
      <c r="B1001" s="2">
        <f>RSI!B1001</f>
        <v>28.695</v>
      </c>
      <c r="C1001" s="2">
        <f>RSI!I1001</f>
        <v>56.930748570362525</v>
      </c>
      <c r="D1001" s="2">
        <f>MACD!E1001</f>
        <v>0.4772706645721847</v>
      </c>
      <c r="E1001" s="2">
        <f>MACD!F1001</f>
        <v>0.27063129210345138</v>
      </c>
      <c r="F1001" s="2">
        <f>'Moving Avg'!D1001</f>
        <v>28.297999999999995</v>
      </c>
      <c r="G1001" s="2">
        <f>'Moving Avg'!F1001</f>
        <v>28.550450000000005</v>
      </c>
      <c r="H1001" s="2">
        <f>'Moving Avg'!G1001</f>
        <v>27.432879999999987</v>
      </c>
      <c r="I1001" s="2">
        <f>'Moving Avg'!H1001</f>
        <v>24.399594999999994</v>
      </c>
      <c r="J1001" s="6" t="str">
        <f>OBV!F1001</f>
        <v>BEARISH</v>
      </c>
      <c r="K1001" s="6" t="str">
        <f>OBV!G1001</f>
        <v>NEUTRAL</v>
      </c>
      <c r="L1001" s="6" t="str">
        <f>OBV!H1001</f>
        <v>BEARISH DIVERGENCE</v>
      </c>
      <c r="M1001" s="8">
        <f t="shared" si="150"/>
        <v>25</v>
      </c>
      <c r="N1001" s="8">
        <f t="shared" si="151"/>
        <v>0</v>
      </c>
      <c r="O1001" s="8">
        <f t="shared" si="152"/>
        <v>50</v>
      </c>
      <c r="P1001" s="8">
        <f t="shared" si="153"/>
        <v>16.5</v>
      </c>
      <c r="Q1001" s="9">
        <f t="shared" si="154"/>
        <v>18.725000000000001</v>
      </c>
      <c r="R1001" s="9">
        <f t="shared" si="155"/>
        <v>26.625</v>
      </c>
      <c r="S1001" s="9">
        <f t="shared" si="156"/>
        <v>23.675000000000001</v>
      </c>
      <c r="T1001" s="9">
        <f t="shared" si="157"/>
        <v>22.875</v>
      </c>
      <c r="U1001" s="8">
        <f t="shared" si="158"/>
        <v>23.008333333333336</v>
      </c>
      <c r="V1001" s="8">
        <f t="shared" si="159"/>
        <v>22.975000000000001</v>
      </c>
    </row>
    <row r="1002" spans="1:22" ht="13.5" x14ac:dyDescent="0.25">
      <c r="A1002" s="3">
        <f>RSI!A1002</f>
        <v>43465</v>
      </c>
      <c r="B1002" s="2">
        <f>RSI!B1002</f>
        <v>28.695</v>
      </c>
      <c r="C1002" s="2">
        <f>RSI!I1002</f>
        <v>56.930748570362525</v>
      </c>
      <c r="D1002" s="2">
        <f>MACD!E1002</f>
        <v>0.4531229831916157</v>
      </c>
      <c r="E1002" s="2">
        <f>MACD!F1002</f>
        <v>0.30712963032108426</v>
      </c>
      <c r="F1002" s="2">
        <f>'Moving Avg'!D1002</f>
        <v>28.378799999999995</v>
      </c>
      <c r="G1002" s="2">
        <f>'Moving Avg'!F1002</f>
        <v>28.578400000000006</v>
      </c>
      <c r="H1002" s="2">
        <f>'Moving Avg'!G1002</f>
        <v>27.546639999999982</v>
      </c>
      <c r="I1002" s="2">
        <f>'Moving Avg'!H1002</f>
        <v>24.419784999999994</v>
      </c>
      <c r="J1002" s="6" t="str">
        <f>OBV!F1002</f>
        <v>BULLISH</v>
      </c>
      <c r="K1002" s="6" t="str">
        <f>OBV!G1002</f>
        <v>NEUTRAL</v>
      </c>
      <c r="L1002" s="6" t="str">
        <f>OBV!H1002</f>
        <v>CONFIRMED BULLISH</v>
      </c>
      <c r="M1002" s="8">
        <f t="shared" si="150"/>
        <v>25</v>
      </c>
      <c r="N1002" s="8">
        <f t="shared" si="151"/>
        <v>0</v>
      </c>
      <c r="O1002" s="8">
        <f t="shared" si="152"/>
        <v>50</v>
      </c>
      <c r="P1002" s="8">
        <f t="shared" si="153"/>
        <v>83.5</v>
      </c>
      <c r="Q1002" s="9">
        <f t="shared" si="154"/>
        <v>28.774999999999999</v>
      </c>
      <c r="R1002" s="9">
        <f t="shared" si="155"/>
        <v>43.375</v>
      </c>
      <c r="S1002" s="9">
        <f t="shared" si="156"/>
        <v>53.825000000000003</v>
      </c>
      <c r="T1002" s="9">
        <f t="shared" si="157"/>
        <v>39.625</v>
      </c>
      <c r="U1002" s="8">
        <f t="shared" si="158"/>
        <v>41.991666666666667</v>
      </c>
      <c r="V1002" s="8">
        <f t="shared" si="159"/>
        <v>41.400000000000006</v>
      </c>
    </row>
    <row r="1003" spans="1:22" ht="13.5" x14ac:dyDescent="0.25">
      <c r="A1003" s="3">
        <f>RSI!A1003</f>
        <v>43467</v>
      </c>
      <c r="B1003" s="2">
        <f>RSI!B1003</f>
        <v>28.695</v>
      </c>
      <c r="C1003" s="2">
        <f>RSI!I1003</f>
        <v>56.930748570362532</v>
      </c>
      <c r="D1003" s="2">
        <f>MACD!E1003</f>
        <v>0.42904006492260294</v>
      </c>
      <c r="E1003" s="2">
        <f>MACD!F1003</f>
        <v>0.331511717241388</v>
      </c>
      <c r="F1003" s="2">
        <f>'Moving Avg'!D1003</f>
        <v>28.619399999999995</v>
      </c>
      <c r="G1003" s="2">
        <f>'Moving Avg'!F1003</f>
        <v>28.564250000000005</v>
      </c>
      <c r="H1003" s="2">
        <f>'Moving Avg'!G1003</f>
        <v>27.646639999999987</v>
      </c>
      <c r="I1003" s="2">
        <f>'Moving Avg'!H1003</f>
        <v>24.440684999999988</v>
      </c>
      <c r="J1003" s="6" t="str">
        <f>OBV!F1003</f>
        <v>BULLISH</v>
      </c>
      <c r="K1003" s="6" t="str">
        <f>OBV!G1003</f>
        <v>NEUTRAL</v>
      </c>
      <c r="L1003" s="6" t="str">
        <f>OBV!H1003</f>
        <v>BULLISH DIVERGENCE</v>
      </c>
      <c r="M1003" s="8">
        <f t="shared" si="150"/>
        <v>25</v>
      </c>
      <c r="N1003" s="8">
        <f t="shared" si="151"/>
        <v>0</v>
      </c>
      <c r="O1003" s="8">
        <f t="shared" si="152"/>
        <v>50</v>
      </c>
      <c r="P1003" s="8">
        <f t="shared" si="153"/>
        <v>66.5</v>
      </c>
      <c r="Q1003" s="9">
        <f t="shared" si="154"/>
        <v>26.225000000000001</v>
      </c>
      <c r="R1003" s="9">
        <f t="shared" si="155"/>
        <v>39.125</v>
      </c>
      <c r="S1003" s="9">
        <f t="shared" si="156"/>
        <v>46.174999999999997</v>
      </c>
      <c r="T1003" s="9">
        <f t="shared" si="157"/>
        <v>35.375</v>
      </c>
      <c r="U1003" s="8">
        <f t="shared" si="158"/>
        <v>37.174999999999997</v>
      </c>
      <c r="V1003" s="8">
        <f t="shared" si="159"/>
        <v>36.724999999999994</v>
      </c>
    </row>
    <row r="1004" spans="1:22" ht="13.5" x14ac:dyDescent="0.25">
      <c r="A1004" s="3">
        <f>RSI!A1004</f>
        <v>43468</v>
      </c>
      <c r="B1004" s="2">
        <f>RSI!B1004</f>
        <v>27.405999999999999</v>
      </c>
      <c r="C1004" s="2">
        <f>RSI!I1004</f>
        <v>43.139789153281512</v>
      </c>
      <c r="D1004" s="2">
        <f>MACD!E1004</f>
        <v>0.4478407407526106</v>
      </c>
      <c r="E1004" s="2">
        <f>MACD!F1004</f>
        <v>0.35477752194363255</v>
      </c>
      <c r="F1004" s="2">
        <f>'Moving Avg'!D1004</f>
        <v>28.437200000000001</v>
      </c>
      <c r="G1004" s="2">
        <f>'Moving Avg'!F1004</f>
        <v>28.48565</v>
      </c>
      <c r="H1004" s="2">
        <f>'Moving Avg'!G1004</f>
        <v>27.706779999999991</v>
      </c>
      <c r="I1004" s="2">
        <f>'Moving Avg'!H1004</f>
        <v>24.455139999999993</v>
      </c>
      <c r="J1004" s="6" t="str">
        <f>OBV!F1004</f>
        <v>NEUTRAL</v>
      </c>
      <c r="K1004" s="6" t="str">
        <f>OBV!G1004</f>
        <v>NEUTRAL</v>
      </c>
      <c r="L1004" s="6" t="str">
        <f>OBV!H1004</f>
        <v>NEUTRAL</v>
      </c>
      <c r="M1004" s="8">
        <f t="shared" si="150"/>
        <v>25</v>
      </c>
      <c r="N1004" s="8">
        <f t="shared" si="151"/>
        <v>0</v>
      </c>
      <c r="O1004" s="8">
        <f t="shared" si="152"/>
        <v>50</v>
      </c>
      <c r="P1004" s="8">
        <f t="shared" si="153"/>
        <v>33</v>
      </c>
      <c r="Q1004" s="9">
        <f t="shared" si="154"/>
        <v>21.2</v>
      </c>
      <c r="R1004" s="9">
        <f t="shared" si="155"/>
        <v>30.75</v>
      </c>
      <c r="S1004" s="9">
        <f t="shared" si="156"/>
        <v>31.1</v>
      </c>
      <c r="T1004" s="9">
        <f t="shared" si="157"/>
        <v>27</v>
      </c>
      <c r="U1004" s="8">
        <f t="shared" si="158"/>
        <v>27.683333333333337</v>
      </c>
      <c r="V1004" s="8">
        <f t="shared" si="159"/>
        <v>27.512500000000003</v>
      </c>
    </row>
    <row r="1005" spans="1:22" ht="13.5" x14ac:dyDescent="0.25">
      <c r="A1005" s="3">
        <f>RSI!A1005</f>
        <v>43469</v>
      </c>
      <c r="B1005" s="2">
        <f>RSI!B1005</f>
        <v>27.405999999999999</v>
      </c>
      <c r="C1005" s="2">
        <f>RSI!I1005</f>
        <v>43.139789153281512</v>
      </c>
      <c r="D1005" s="2">
        <f>MACD!E1005</f>
        <v>0.468236247562416</v>
      </c>
      <c r="E1005" s="2">
        <f>MACD!F1005</f>
        <v>0.37746926706738926</v>
      </c>
      <c r="F1005" s="2">
        <f>'Moving Avg'!D1005</f>
        <v>28.179400000000005</v>
      </c>
      <c r="G1005" s="2">
        <f>'Moving Avg'!F1005</f>
        <v>28.407049999999991</v>
      </c>
      <c r="H1005" s="2">
        <f>'Moving Avg'!G1005</f>
        <v>27.766919999999992</v>
      </c>
      <c r="I1005" s="2">
        <f>'Moving Avg'!H1005</f>
        <v>24.46888499999999</v>
      </c>
      <c r="J1005" s="6" t="str">
        <f>OBV!F1005</f>
        <v>NEUTRAL</v>
      </c>
      <c r="K1005" s="6" t="str">
        <f>OBV!G1005</f>
        <v>NEUTRAL</v>
      </c>
      <c r="L1005" s="6" t="str">
        <f>OBV!H1005</f>
        <v>NEUTRAL</v>
      </c>
      <c r="M1005" s="8">
        <f t="shared" si="150"/>
        <v>25</v>
      </c>
      <c r="N1005" s="8">
        <f t="shared" si="151"/>
        <v>0</v>
      </c>
      <c r="O1005" s="8">
        <f t="shared" si="152"/>
        <v>50</v>
      </c>
      <c r="P1005" s="8">
        <f t="shared" si="153"/>
        <v>33</v>
      </c>
      <c r="Q1005" s="9">
        <f t="shared" si="154"/>
        <v>21.2</v>
      </c>
      <c r="R1005" s="9">
        <f t="shared" si="155"/>
        <v>30.75</v>
      </c>
      <c r="S1005" s="9">
        <f t="shared" si="156"/>
        <v>31.1</v>
      </c>
      <c r="T1005" s="9">
        <f t="shared" si="157"/>
        <v>27</v>
      </c>
      <c r="U1005" s="8">
        <f t="shared" si="158"/>
        <v>27.683333333333337</v>
      </c>
      <c r="V1005" s="8">
        <f t="shared" si="159"/>
        <v>27.512500000000003</v>
      </c>
    </row>
    <row r="1006" spans="1:22" ht="13.5" x14ac:dyDescent="0.25">
      <c r="A1006" s="3">
        <f>RSI!A1006</f>
        <v>43472</v>
      </c>
      <c r="B1006" s="2">
        <f>RSI!B1006</f>
        <v>27.405999999999999</v>
      </c>
      <c r="C1006" s="2">
        <f>RSI!I1006</f>
        <v>43.139789153281505</v>
      </c>
      <c r="D1006" s="2">
        <f>MACD!E1006</f>
        <v>0.29411037685713026</v>
      </c>
      <c r="E1006" s="2">
        <f>MACD!F1006</f>
        <v>0.36079748902533748</v>
      </c>
      <c r="F1006" s="2">
        <f>'Moving Avg'!D1006</f>
        <v>27.921600000000002</v>
      </c>
      <c r="G1006" s="2">
        <f>'Moving Avg'!F1006</f>
        <v>28.328449999999993</v>
      </c>
      <c r="H1006" s="2">
        <f>'Moving Avg'!G1006</f>
        <v>27.812439999999988</v>
      </c>
      <c r="I1006" s="2">
        <f>'Moving Avg'!H1006</f>
        <v>24.48262999999999</v>
      </c>
      <c r="J1006" s="6" t="str">
        <f>OBV!F1006</f>
        <v>NEUTRAL</v>
      </c>
      <c r="K1006" s="6" t="str">
        <f>OBV!G1006</f>
        <v>NEUTRAL</v>
      </c>
      <c r="L1006" s="6" t="str">
        <f>OBV!H1006</f>
        <v>NEUTRAL</v>
      </c>
      <c r="M1006" s="8">
        <f t="shared" si="150"/>
        <v>25</v>
      </c>
      <c r="N1006" s="8">
        <f t="shared" si="151"/>
        <v>100</v>
      </c>
      <c r="O1006" s="8">
        <f t="shared" si="152"/>
        <v>50</v>
      </c>
      <c r="P1006" s="8">
        <f t="shared" si="153"/>
        <v>33</v>
      </c>
      <c r="Q1006" s="9">
        <f t="shared" si="154"/>
        <v>56.2</v>
      </c>
      <c r="R1006" s="9">
        <f t="shared" si="155"/>
        <v>50.75</v>
      </c>
      <c r="S1006" s="9">
        <f t="shared" si="156"/>
        <v>46.1</v>
      </c>
      <c r="T1006" s="9">
        <f t="shared" si="157"/>
        <v>52</v>
      </c>
      <c r="U1006" s="8">
        <f t="shared" si="158"/>
        <v>51.016666666666673</v>
      </c>
      <c r="V1006" s="8">
        <f t="shared" si="159"/>
        <v>51.262500000000003</v>
      </c>
    </row>
    <row r="1007" spans="1:22" ht="13.5" x14ac:dyDescent="0.25">
      <c r="A1007" s="3">
        <f>RSI!A1007</f>
        <v>43473</v>
      </c>
      <c r="B1007" s="2">
        <f>RSI!B1007</f>
        <v>26.178000000000001</v>
      </c>
      <c r="C1007" s="2">
        <f>RSI!I1007</f>
        <v>33.487508819858974</v>
      </c>
      <c r="D1007" s="2">
        <f>MACD!E1007</f>
        <v>0.42789084423211321</v>
      </c>
      <c r="E1007" s="2">
        <f>MACD!F1007</f>
        <v>0.37421616006669267</v>
      </c>
      <c r="F1007" s="2">
        <f>'Moving Avg'!D1007</f>
        <v>27.418200000000002</v>
      </c>
      <c r="G1007" s="2">
        <f>'Moving Avg'!F1007</f>
        <v>28.18845</v>
      </c>
      <c r="H1007" s="2">
        <f>'Moving Avg'!G1007</f>
        <v>27.820519999999991</v>
      </c>
      <c r="I1007" s="2">
        <f>'Moving Avg'!H1007</f>
        <v>24.490234999999988</v>
      </c>
      <c r="J1007" s="6" t="str">
        <f>OBV!F1007</f>
        <v>NEUTRAL</v>
      </c>
      <c r="K1007" s="6" t="str">
        <f>OBV!G1007</f>
        <v>NEUTRAL</v>
      </c>
      <c r="L1007" s="6" t="str">
        <f>OBV!H1007</f>
        <v>NEUTRAL</v>
      </c>
      <c r="M1007" s="8">
        <f t="shared" si="150"/>
        <v>25</v>
      </c>
      <c r="N1007" s="8">
        <f t="shared" si="151"/>
        <v>0</v>
      </c>
      <c r="O1007" s="8">
        <f t="shared" si="152"/>
        <v>50</v>
      </c>
      <c r="P1007" s="8">
        <f t="shared" si="153"/>
        <v>33</v>
      </c>
      <c r="Q1007" s="9">
        <f t="shared" si="154"/>
        <v>21.2</v>
      </c>
      <c r="R1007" s="9">
        <f t="shared" si="155"/>
        <v>30.75</v>
      </c>
      <c r="S1007" s="9">
        <f t="shared" si="156"/>
        <v>31.1</v>
      </c>
      <c r="T1007" s="9">
        <f t="shared" si="157"/>
        <v>27</v>
      </c>
      <c r="U1007" s="8">
        <f t="shared" si="158"/>
        <v>27.683333333333337</v>
      </c>
      <c r="V1007" s="8">
        <f t="shared" si="159"/>
        <v>27.512500000000003</v>
      </c>
    </row>
    <row r="1008" spans="1:22" ht="13.5" x14ac:dyDescent="0.25">
      <c r="A1008" s="3">
        <f>RSI!A1008</f>
        <v>43474</v>
      </c>
      <c r="B1008" s="2">
        <f>RSI!B1008</f>
        <v>26.178000000000001</v>
      </c>
      <c r="C1008" s="2">
        <f>RSI!I1008</f>
        <v>33.487508819858974</v>
      </c>
      <c r="D1008" s="2">
        <f>MACD!E1008</f>
        <v>0.42898504694205997</v>
      </c>
      <c r="E1008" s="2">
        <f>MACD!F1008</f>
        <v>0.38516993744176614</v>
      </c>
      <c r="F1008" s="2">
        <f>'Moving Avg'!D1008</f>
        <v>26.914799999999996</v>
      </c>
      <c r="G1008" s="2">
        <f>'Moving Avg'!F1008</f>
        <v>28.048450000000003</v>
      </c>
      <c r="H1008" s="2">
        <f>'Moving Avg'!G1008</f>
        <v>27.828599999999987</v>
      </c>
      <c r="I1008" s="2">
        <f>'Moving Avg'!H1008</f>
        <v>24.497839999999982</v>
      </c>
      <c r="J1008" s="6" t="str">
        <f>OBV!F1008</f>
        <v>NEUTRAL</v>
      </c>
      <c r="K1008" s="6" t="str">
        <f>OBV!G1008</f>
        <v>NEUTRAL</v>
      </c>
      <c r="L1008" s="6" t="str">
        <f>OBV!H1008</f>
        <v>NEUTRAL</v>
      </c>
      <c r="M1008" s="8">
        <f t="shared" si="150"/>
        <v>25</v>
      </c>
      <c r="N1008" s="8">
        <f t="shared" si="151"/>
        <v>0</v>
      </c>
      <c r="O1008" s="8">
        <f t="shared" si="152"/>
        <v>50</v>
      </c>
      <c r="P1008" s="8">
        <f t="shared" si="153"/>
        <v>33</v>
      </c>
      <c r="Q1008" s="9">
        <f t="shared" si="154"/>
        <v>21.2</v>
      </c>
      <c r="R1008" s="9">
        <f t="shared" si="155"/>
        <v>30.75</v>
      </c>
      <c r="S1008" s="9">
        <f t="shared" si="156"/>
        <v>31.1</v>
      </c>
      <c r="T1008" s="9">
        <f t="shared" si="157"/>
        <v>27</v>
      </c>
      <c r="U1008" s="8">
        <f t="shared" si="158"/>
        <v>27.683333333333337</v>
      </c>
      <c r="V1008" s="8">
        <f t="shared" si="159"/>
        <v>27.512500000000003</v>
      </c>
    </row>
    <row r="1009" spans="1:22" ht="13.5" x14ac:dyDescent="0.25">
      <c r="A1009" s="3">
        <f>RSI!A1009</f>
        <v>43475</v>
      </c>
      <c r="B1009" s="2">
        <f>RSI!B1009</f>
        <v>27.355</v>
      </c>
      <c r="C1009" s="2">
        <f>RSI!I1009</f>
        <v>46.735187209496182</v>
      </c>
      <c r="D1009" s="2">
        <f>MACD!E1009</f>
        <v>0.47966586049609816</v>
      </c>
      <c r="E1009" s="2">
        <f>MACD!F1009</f>
        <v>0.40406912205263257</v>
      </c>
      <c r="F1009" s="2">
        <f>'Moving Avg'!D1009</f>
        <v>26.904599999999999</v>
      </c>
      <c r="G1009" s="2">
        <f>'Moving Avg'!F1009</f>
        <v>27.96855</v>
      </c>
      <c r="H1009" s="2">
        <f>'Moving Avg'!G1009</f>
        <v>27.844759999999994</v>
      </c>
      <c r="I1009" s="2">
        <f>'Moving Avg'!H1009</f>
        <v>24.51132999999998</v>
      </c>
      <c r="J1009" s="6" t="str">
        <f>OBV!F1009</f>
        <v>NEUTRAL</v>
      </c>
      <c r="K1009" s="6" t="str">
        <f>OBV!G1009</f>
        <v>NEUTRAL</v>
      </c>
      <c r="L1009" s="6" t="str">
        <f>OBV!H1009</f>
        <v>NEUTRAL</v>
      </c>
      <c r="M1009" s="8">
        <f t="shared" si="150"/>
        <v>25</v>
      </c>
      <c r="N1009" s="8">
        <f t="shared" si="151"/>
        <v>0</v>
      </c>
      <c r="O1009" s="8">
        <f t="shared" si="152"/>
        <v>50</v>
      </c>
      <c r="P1009" s="8">
        <f t="shared" si="153"/>
        <v>33</v>
      </c>
      <c r="Q1009" s="9">
        <f t="shared" si="154"/>
        <v>21.2</v>
      </c>
      <c r="R1009" s="9">
        <f t="shared" si="155"/>
        <v>30.75</v>
      </c>
      <c r="S1009" s="9">
        <f t="shared" si="156"/>
        <v>31.1</v>
      </c>
      <c r="T1009" s="9">
        <f t="shared" si="157"/>
        <v>27</v>
      </c>
      <c r="U1009" s="8">
        <f t="shared" si="158"/>
        <v>27.683333333333337</v>
      </c>
      <c r="V1009" s="8">
        <f t="shared" si="159"/>
        <v>27.512500000000003</v>
      </c>
    </row>
    <row r="1010" spans="1:22" ht="13.5" x14ac:dyDescent="0.25">
      <c r="A1010" s="3">
        <f>RSI!A1010</f>
        <v>43476</v>
      </c>
      <c r="B1010" s="2">
        <f>RSI!B1010</f>
        <v>27.355</v>
      </c>
      <c r="C1010" s="2">
        <f>RSI!I1010</f>
        <v>46.735187209496182</v>
      </c>
      <c r="D1010" s="2">
        <f>MACD!E1010</f>
        <v>0.58302358210685412</v>
      </c>
      <c r="E1010" s="2">
        <f>MACD!F1010</f>
        <v>0.43986001406347691</v>
      </c>
      <c r="F1010" s="2">
        <f>'Moving Avg'!D1010</f>
        <v>26.894400000000001</v>
      </c>
      <c r="G1010" s="2">
        <f>'Moving Avg'!F1010</f>
        <v>27.901550000000004</v>
      </c>
      <c r="H1010" s="2">
        <f>'Moving Avg'!G1010</f>
        <v>27.859199999999998</v>
      </c>
      <c r="I1010" s="2">
        <f>'Moving Avg'!H1010</f>
        <v>24.524819999999973</v>
      </c>
      <c r="J1010" s="6" t="str">
        <f>OBV!F1010</f>
        <v>NEUTRAL</v>
      </c>
      <c r="K1010" s="6" t="str">
        <f>OBV!G1010</f>
        <v>NEUTRAL</v>
      </c>
      <c r="L1010" s="6" t="str">
        <f>OBV!H1010</f>
        <v>NEUTRAL</v>
      </c>
      <c r="M1010" s="8">
        <f t="shared" si="150"/>
        <v>25</v>
      </c>
      <c r="N1010" s="8">
        <f t="shared" si="151"/>
        <v>0</v>
      </c>
      <c r="O1010" s="8">
        <f t="shared" si="152"/>
        <v>50</v>
      </c>
      <c r="P1010" s="8">
        <f t="shared" si="153"/>
        <v>33</v>
      </c>
      <c r="Q1010" s="9">
        <f t="shared" si="154"/>
        <v>21.2</v>
      </c>
      <c r="R1010" s="9">
        <f t="shared" si="155"/>
        <v>30.75</v>
      </c>
      <c r="S1010" s="9">
        <f t="shared" si="156"/>
        <v>31.1</v>
      </c>
      <c r="T1010" s="9">
        <f t="shared" si="157"/>
        <v>27</v>
      </c>
      <c r="U1010" s="8">
        <f t="shared" si="158"/>
        <v>27.683333333333337</v>
      </c>
      <c r="V1010" s="8">
        <f t="shared" si="159"/>
        <v>27.512500000000003</v>
      </c>
    </row>
    <row r="1011" spans="1:22" ht="13.5" x14ac:dyDescent="0.25">
      <c r="A1011" s="3">
        <f>RSI!A1011</f>
        <v>43480</v>
      </c>
      <c r="B1011" s="2">
        <f>RSI!B1011</f>
        <v>27.355</v>
      </c>
      <c r="C1011" s="2">
        <f>RSI!I1011</f>
        <v>46.735187209496182</v>
      </c>
      <c r="D1011" s="2">
        <f>MACD!E1011</f>
        <v>0.67262836590893826</v>
      </c>
      <c r="E1011" s="2">
        <f>MACD!F1011</f>
        <v>0.48641368443256922</v>
      </c>
      <c r="F1011" s="2">
        <f>'Moving Avg'!D1011</f>
        <v>26.8842</v>
      </c>
      <c r="G1011" s="2">
        <f>'Moving Avg'!F1011</f>
        <v>27.83455</v>
      </c>
      <c r="H1011" s="2">
        <f>'Moving Avg'!G1011</f>
        <v>27.873639999999995</v>
      </c>
      <c r="I1011" s="2">
        <f>'Moving Avg'!H1011</f>
        <v>24.538309999999971</v>
      </c>
      <c r="J1011" s="6" t="str">
        <f>OBV!F1011</f>
        <v>BEARISH</v>
      </c>
      <c r="K1011" s="6" t="str">
        <f>OBV!G1011</f>
        <v>NEUTRAL</v>
      </c>
      <c r="L1011" s="6" t="str">
        <f>OBV!H1011</f>
        <v>BEARISH DIVERGENCE</v>
      </c>
      <c r="M1011" s="8">
        <f t="shared" si="150"/>
        <v>25</v>
      </c>
      <c r="N1011" s="8">
        <f t="shared" si="151"/>
        <v>0</v>
      </c>
      <c r="O1011" s="8">
        <f t="shared" si="152"/>
        <v>50</v>
      </c>
      <c r="P1011" s="8">
        <f t="shared" si="153"/>
        <v>16.5</v>
      </c>
      <c r="Q1011" s="9">
        <f t="shared" si="154"/>
        <v>18.725000000000001</v>
      </c>
      <c r="R1011" s="9">
        <f t="shared" si="155"/>
        <v>26.625</v>
      </c>
      <c r="S1011" s="9">
        <f t="shared" si="156"/>
        <v>23.675000000000001</v>
      </c>
      <c r="T1011" s="9">
        <f t="shared" si="157"/>
        <v>22.875</v>
      </c>
      <c r="U1011" s="8">
        <f t="shared" si="158"/>
        <v>23.008333333333336</v>
      </c>
      <c r="V1011" s="8">
        <f t="shared" si="159"/>
        <v>22.975000000000001</v>
      </c>
    </row>
    <row r="1012" spans="1:22" ht="13.5" x14ac:dyDescent="0.25">
      <c r="A1012" s="3">
        <f>RSI!A1012</f>
        <v>43481</v>
      </c>
      <c r="B1012" s="2">
        <f>RSI!B1012</f>
        <v>26.521000000000001</v>
      </c>
      <c r="C1012" s="2">
        <f>RSI!I1012</f>
        <v>39.731658766269497</v>
      </c>
      <c r="D1012" s="2">
        <f>MACD!E1012</f>
        <v>0.81221469662671097</v>
      </c>
      <c r="E1012" s="2">
        <f>MACD!F1012</f>
        <v>0.55157388687139752</v>
      </c>
      <c r="F1012" s="2">
        <f>'Moving Avg'!D1012</f>
        <v>26.952800000000003</v>
      </c>
      <c r="G1012" s="2">
        <f>'Moving Avg'!F1012</f>
        <v>27.725849999999998</v>
      </c>
      <c r="H1012" s="2">
        <f>'Moving Avg'!G1012</f>
        <v>27.871399999999994</v>
      </c>
      <c r="I1012" s="2">
        <f>'Moving Avg'!H1012</f>
        <v>24.547629999999973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0"/>
        <v>25</v>
      </c>
      <c r="N1012" s="8">
        <f t="shared" si="151"/>
        <v>0</v>
      </c>
      <c r="O1012" s="8">
        <f t="shared" si="152"/>
        <v>50</v>
      </c>
      <c r="P1012" s="8">
        <f t="shared" si="153"/>
        <v>16.5</v>
      </c>
      <c r="Q1012" s="9">
        <f t="shared" si="154"/>
        <v>18.725000000000001</v>
      </c>
      <c r="R1012" s="9">
        <f t="shared" si="155"/>
        <v>26.625</v>
      </c>
      <c r="S1012" s="9">
        <f t="shared" si="156"/>
        <v>23.675000000000001</v>
      </c>
      <c r="T1012" s="9">
        <f t="shared" si="157"/>
        <v>22.875</v>
      </c>
      <c r="U1012" s="8">
        <f t="shared" si="158"/>
        <v>23.008333333333336</v>
      </c>
      <c r="V1012" s="8">
        <f t="shared" si="159"/>
        <v>22.975000000000001</v>
      </c>
    </row>
    <row r="1013" spans="1:22" ht="13.5" x14ac:dyDescent="0.25">
      <c r="A1013" s="3">
        <f>RSI!A1013</f>
        <v>43482</v>
      </c>
      <c r="B1013" s="2">
        <f>RSI!B1013</f>
        <v>25.335999999999999</v>
      </c>
      <c r="C1013" s="2">
        <f>RSI!I1013</f>
        <v>32.320474363406944</v>
      </c>
      <c r="D1013" s="2">
        <f>MACD!E1013</f>
        <v>1.0248739050622682</v>
      </c>
      <c r="E1013" s="2">
        <f>MACD!F1013</f>
        <v>0.6462338905095717</v>
      </c>
      <c r="F1013" s="2">
        <f>'Moving Avg'!D1013</f>
        <v>26.784399999999998</v>
      </c>
      <c r="G1013" s="2">
        <f>'Moving Avg'!F1013</f>
        <v>27.5579</v>
      </c>
      <c r="H1013" s="2">
        <f>'Moving Avg'!G1013</f>
        <v>27.845459999999992</v>
      </c>
      <c r="I1013" s="2">
        <f>'Moving Avg'!H1013</f>
        <v>24.551024999999971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  <c r="M1013" s="8">
        <f t="shared" si="150"/>
        <v>25</v>
      </c>
      <c r="N1013" s="8">
        <f t="shared" si="151"/>
        <v>0</v>
      </c>
      <c r="O1013" s="8">
        <f t="shared" si="152"/>
        <v>50</v>
      </c>
      <c r="P1013" s="8">
        <f t="shared" si="153"/>
        <v>16.5</v>
      </c>
      <c r="Q1013" s="9">
        <f t="shared" si="154"/>
        <v>18.725000000000001</v>
      </c>
      <c r="R1013" s="9">
        <f t="shared" si="155"/>
        <v>26.625</v>
      </c>
      <c r="S1013" s="9">
        <f t="shared" si="156"/>
        <v>23.675000000000001</v>
      </c>
      <c r="T1013" s="9">
        <f t="shared" si="157"/>
        <v>22.875</v>
      </c>
      <c r="U1013" s="8">
        <f t="shared" si="158"/>
        <v>23.008333333333336</v>
      </c>
      <c r="V1013" s="8">
        <f t="shared" si="159"/>
        <v>22.975000000000001</v>
      </c>
    </row>
    <row r="1014" spans="1:22" ht="13.5" x14ac:dyDescent="0.25">
      <c r="A1014" s="3">
        <f>RSI!A1014</f>
        <v>43483</v>
      </c>
      <c r="B1014" s="2">
        <f>RSI!B1014</f>
        <v>24.202000000000002</v>
      </c>
      <c r="C1014" s="2">
        <f>RSI!I1014</f>
        <v>27.109169069571664</v>
      </c>
      <c r="D1014" s="2">
        <f>MACD!E1014</f>
        <v>1.1037792802746011</v>
      </c>
      <c r="E1014" s="2">
        <f>MACD!F1014</f>
        <v>0.73774296846257759</v>
      </c>
      <c r="F1014" s="2">
        <f>'Moving Avg'!D1014</f>
        <v>26.1538</v>
      </c>
      <c r="G1014" s="2">
        <f>'Moving Avg'!F1014</f>
        <v>27.350450000000002</v>
      </c>
      <c r="H1014" s="2">
        <f>'Moving Avg'!G1014</f>
        <v>27.780859999999997</v>
      </c>
      <c r="I1014" s="2">
        <f>'Moving Avg'!H1014</f>
        <v>24.548749999999973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  <c r="M1014" s="8">
        <f t="shared" si="150"/>
        <v>50</v>
      </c>
      <c r="N1014" s="8">
        <f t="shared" si="151"/>
        <v>0</v>
      </c>
      <c r="O1014" s="8">
        <f t="shared" si="152"/>
        <v>50</v>
      </c>
      <c r="P1014" s="8">
        <f t="shared" si="153"/>
        <v>16.5</v>
      </c>
      <c r="Q1014" s="9">
        <f t="shared" si="154"/>
        <v>27.475000000000001</v>
      </c>
      <c r="R1014" s="9">
        <f t="shared" si="155"/>
        <v>31.625</v>
      </c>
      <c r="S1014" s="9">
        <f t="shared" si="156"/>
        <v>27.425000000000001</v>
      </c>
      <c r="T1014" s="9">
        <f t="shared" si="157"/>
        <v>29.125</v>
      </c>
      <c r="U1014" s="8">
        <f t="shared" si="158"/>
        <v>28.841666666666669</v>
      </c>
      <c r="V1014" s="8">
        <f t="shared" si="159"/>
        <v>28.912500000000001</v>
      </c>
    </row>
    <row r="1015" spans="1:22" ht="13.5" x14ac:dyDescent="0.25">
      <c r="A1015" s="3">
        <f>RSI!A1015</f>
        <v>43486</v>
      </c>
      <c r="B1015" s="2">
        <f>RSI!B1015</f>
        <v>24.202000000000002</v>
      </c>
      <c r="C1015" s="2">
        <f>RSI!I1015</f>
        <v>27.109169069571664</v>
      </c>
      <c r="D1015" s="2">
        <f>MACD!E1015</f>
        <v>1.1895338701956604</v>
      </c>
      <c r="E1015" s="2">
        <f>MACD!F1015</f>
        <v>0.82810114880919417</v>
      </c>
      <c r="F1015" s="2">
        <f>'Moving Avg'!D1015</f>
        <v>25.523199999999999</v>
      </c>
      <c r="G1015" s="2">
        <f>'Moving Avg'!F1015</f>
        <v>27.143000000000008</v>
      </c>
      <c r="H1015" s="2">
        <f>'Moving Avg'!G1015</f>
        <v>27.699940000000002</v>
      </c>
      <c r="I1015" s="2">
        <f>'Moving Avg'!H1015</f>
        <v>24.546474999999976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  <c r="M1015" s="8">
        <f t="shared" si="150"/>
        <v>50</v>
      </c>
      <c r="N1015" s="8">
        <f t="shared" si="151"/>
        <v>0</v>
      </c>
      <c r="O1015" s="8">
        <f t="shared" si="152"/>
        <v>50</v>
      </c>
      <c r="P1015" s="8">
        <f t="shared" si="153"/>
        <v>16.5</v>
      </c>
      <c r="Q1015" s="9">
        <f t="shared" si="154"/>
        <v>27.475000000000001</v>
      </c>
      <c r="R1015" s="9">
        <f t="shared" si="155"/>
        <v>31.625</v>
      </c>
      <c r="S1015" s="9">
        <f t="shared" si="156"/>
        <v>27.425000000000001</v>
      </c>
      <c r="T1015" s="9">
        <f t="shared" si="157"/>
        <v>29.125</v>
      </c>
      <c r="U1015" s="8">
        <f t="shared" si="158"/>
        <v>28.841666666666669</v>
      </c>
      <c r="V1015" s="8">
        <f t="shared" si="159"/>
        <v>28.912500000000001</v>
      </c>
    </row>
    <row r="1016" spans="1:22" ht="13.5" x14ac:dyDescent="0.25">
      <c r="A1016" s="3">
        <f>RSI!A1016</f>
        <v>43487</v>
      </c>
      <c r="B1016" s="2">
        <f>RSI!B1016</f>
        <v>23.119</v>
      </c>
      <c r="C1016" s="2">
        <f>RSI!I1016</f>
        <v>23.001385483629193</v>
      </c>
      <c r="D1016" s="2">
        <f>MACD!E1016</f>
        <v>1.3598996159150616</v>
      </c>
      <c r="E1016" s="2">
        <f>MACD!F1016</f>
        <v>0.93446084223036774</v>
      </c>
      <c r="F1016" s="2">
        <f>'Moving Avg'!D1016</f>
        <v>24.675999999999998</v>
      </c>
      <c r="G1016" s="2">
        <f>'Moving Avg'!F1016</f>
        <v>26.944950000000006</v>
      </c>
      <c r="H1016" s="2">
        <f>'Moving Avg'!G1016</f>
        <v>27.597360000000002</v>
      </c>
      <c r="I1016" s="2">
        <f>'Moving Avg'!H1016</f>
        <v>24.538784999999976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  <c r="M1016" s="8">
        <f t="shared" si="150"/>
        <v>50</v>
      </c>
      <c r="N1016" s="8">
        <f t="shared" si="151"/>
        <v>0</v>
      </c>
      <c r="O1016" s="8">
        <f t="shared" si="152"/>
        <v>50</v>
      </c>
      <c r="P1016" s="8">
        <f t="shared" si="153"/>
        <v>16.5</v>
      </c>
      <c r="Q1016" s="9">
        <f t="shared" si="154"/>
        <v>27.475000000000001</v>
      </c>
      <c r="R1016" s="9">
        <f t="shared" si="155"/>
        <v>31.625</v>
      </c>
      <c r="S1016" s="9">
        <f t="shared" si="156"/>
        <v>27.425000000000001</v>
      </c>
      <c r="T1016" s="9">
        <f t="shared" si="157"/>
        <v>29.125</v>
      </c>
      <c r="U1016" s="8">
        <f t="shared" si="158"/>
        <v>28.841666666666669</v>
      </c>
      <c r="V1016" s="8">
        <f t="shared" si="159"/>
        <v>28.912500000000001</v>
      </c>
    </row>
    <row r="1017" spans="1:22" ht="13.5" x14ac:dyDescent="0.25">
      <c r="A1017" s="3">
        <f>RSI!A1017</f>
        <v>43488</v>
      </c>
      <c r="B1017" s="2">
        <f>RSI!B1017</f>
        <v>23.119</v>
      </c>
      <c r="C1017" s="2">
        <f>RSI!I1017</f>
        <v>23.001385483629193</v>
      </c>
      <c r="D1017" s="2">
        <f>MACD!E1017</f>
        <v>1.3378112444312293</v>
      </c>
      <c r="E1017" s="2">
        <f>MACD!F1017</f>
        <v>1.0151309226705401</v>
      </c>
      <c r="F1017" s="2">
        <f>'Moving Avg'!D1017</f>
        <v>23.9956</v>
      </c>
      <c r="G1017" s="2">
        <f>'Moving Avg'!F1017</f>
        <v>26.686350000000004</v>
      </c>
      <c r="H1017" s="2">
        <f>'Moving Avg'!G1017</f>
        <v>27.494780000000006</v>
      </c>
      <c r="I1017" s="2">
        <f>'Moving Avg'!H1017</f>
        <v>24.531094999999972</v>
      </c>
      <c r="J1017" s="6" t="str">
        <f>OBV!F1017</f>
        <v>BEARISH</v>
      </c>
      <c r="K1017" s="6" t="str">
        <f>OBV!G1017</f>
        <v>NEUTRAL</v>
      </c>
      <c r="L1017" s="6" t="str">
        <f>OBV!H1017</f>
        <v>CONFIRMED BEARISH</v>
      </c>
      <c r="M1017" s="8">
        <f t="shared" si="150"/>
        <v>50</v>
      </c>
      <c r="N1017" s="8">
        <f t="shared" si="151"/>
        <v>0</v>
      </c>
      <c r="O1017" s="8">
        <f t="shared" si="152"/>
        <v>0</v>
      </c>
      <c r="P1017" s="8">
        <f t="shared" si="153"/>
        <v>16.5</v>
      </c>
      <c r="Q1017" s="9">
        <f t="shared" si="154"/>
        <v>19.975000000000001</v>
      </c>
      <c r="R1017" s="9">
        <f t="shared" si="155"/>
        <v>14.125</v>
      </c>
      <c r="S1017" s="9">
        <f t="shared" si="156"/>
        <v>14.925000000000001</v>
      </c>
      <c r="T1017" s="9">
        <f t="shared" si="157"/>
        <v>16.625</v>
      </c>
      <c r="U1017" s="8">
        <f t="shared" si="158"/>
        <v>16.341666666666669</v>
      </c>
      <c r="V1017" s="8">
        <f t="shared" si="159"/>
        <v>16.412500000000001</v>
      </c>
    </row>
    <row r="1018" spans="1:22" ht="13.5" x14ac:dyDescent="0.25">
      <c r="A1018" s="3">
        <f>RSI!A1018</f>
        <v>43489</v>
      </c>
      <c r="B1018" s="2">
        <f>RSI!B1018</f>
        <v>23.119</v>
      </c>
      <c r="C1018" s="2">
        <f>RSI!I1018</f>
        <v>23.001385483629193</v>
      </c>
      <c r="D1018" s="2">
        <f>MACD!E1018</f>
        <v>1.3401202269503791</v>
      </c>
      <c r="E1018" s="2">
        <f>MACD!F1018</f>
        <v>1.0801287835265079</v>
      </c>
      <c r="F1018" s="2">
        <f>'Moving Avg'!D1018</f>
        <v>23.552199999999999</v>
      </c>
      <c r="G1018" s="2">
        <f>'Moving Avg'!F1018</f>
        <v>26.467700000000008</v>
      </c>
      <c r="H1018" s="2">
        <f>'Moving Avg'!G1018</f>
        <v>27.409040000000005</v>
      </c>
      <c r="I1018" s="2">
        <f>'Moving Avg'!H1018</f>
        <v>24.518334999999976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  <c r="M1018" s="8">
        <f t="shared" si="150"/>
        <v>50</v>
      </c>
      <c r="N1018" s="8">
        <f t="shared" si="151"/>
        <v>0</v>
      </c>
      <c r="O1018" s="8">
        <f t="shared" si="152"/>
        <v>0</v>
      </c>
      <c r="P1018" s="8">
        <f t="shared" si="153"/>
        <v>16.5</v>
      </c>
      <c r="Q1018" s="9">
        <f t="shared" si="154"/>
        <v>19.975000000000001</v>
      </c>
      <c r="R1018" s="9">
        <f t="shared" si="155"/>
        <v>14.125</v>
      </c>
      <c r="S1018" s="9">
        <f t="shared" si="156"/>
        <v>14.925000000000001</v>
      </c>
      <c r="T1018" s="9">
        <f t="shared" si="157"/>
        <v>16.625</v>
      </c>
      <c r="U1018" s="8">
        <f t="shared" si="158"/>
        <v>16.341666666666669</v>
      </c>
      <c r="V1018" s="8">
        <f t="shared" si="159"/>
        <v>16.412500000000001</v>
      </c>
    </row>
    <row r="1019" spans="1:22" ht="13.5" x14ac:dyDescent="0.25">
      <c r="A1019" s="3">
        <f>RSI!A1019</f>
        <v>43490</v>
      </c>
      <c r="B1019" s="2">
        <f>RSI!B1019</f>
        <v>23.119</v>
      </c>
      <c r="C1019" s="2">
        <f>RSI!I1019</f>
        <v>23.001385483629193</v>
      </c>
      <c r="D1019" s="2">
        <f>MACD!E1019</f>
        <v>1.5425945553975708</v>
      </c>
      <c r="E1019" s="2">
        <f>MACD!F1019</f>
        <v>1.1726219379007206</v>
      </c>
      <c r="F1019" s="2">
        <f>'Moving Avg'!D1019</f>
        <v>23.335599999999999</v>
      </c>
      <c r="G1019" s="2">
        <f>'Moving Avg'!F1019</f>
        <v>26.20780000000001</v>
      </c>
      <c r="H1019" s="2">
        <f>'Moving Avg'!G1019</f>
        <v>27.306980000000006</v>
      </c>
      <c r="I1019" s="2">
        <f>'Moving Avg'!H1019</f>
        <v>24.505574999999972</v>
      </c>
      <c r="J1019" s="6" t="str">
        <f>OBV!F1019</f>
        <v>BEARISH</v>
      </c>
      <c r="K1019" s="6" t="str">
        <f>OBV!G1019</f>
        <v>NEUTRAL</v>
      </c>
      <c r="L1019" s="6" t="str">
        <f>OBV!H1019</f>
        <v>CONFIRMED BEARISH</v>
      </c>
      <c r="M1019" s="8">
        <f t="shared" si="150"/>
        <v>50</v>
      </c>
      <c r="N1019" s="8">
        <f t="shared" si="151"/>
        <v>0</v>
      </c>
      <c r="O1019" s="8">
        <f t="shared" si="152"/>
        <v>0</v>
      </c>
      <c r="P1019" s="8">
        <f t="shared" si="153"/>
        <v>16.5</v>
      </c>
      <c r="Q1019" s="9">
        <f t="shared" si="154"/>
        <v>19.975000000000001</v>
      </c>
      <c r="R1019" s="9">
        <f t="shared" si="155"/>
        <v>14.125</v>
      </c>
      <c r="S1019" s="9">
        <f t="shared" si="156"/>
        <v>14.925000000000001</v>
      </c>
      <c r="T1019" s="9">
        <f t="shared" si="157"/>
        <v>16.625</v>
      </c>
      <c r="U1019" s="8">
        <f t="shared" si="158"/>
        <v>16.341666666666669</v>
      </c>
      <c r="V1019" s="8">
        <f t="shared" si="159"/>
        <v>16.412500000000001</v>
      </c>
    </row>
    <row r="1020" spans="1:22" ht="13.5" x14ac:dyDescent="0.25">
      <c r="A1020" s="3">
        <f>RSI!A1020</f>
        <v>43493</v>
      </c>
      <c r="B1020" s="2">
        <f>RSI!B1020</f>
        <v>23.119</v>
      </c>
      <c r="C1020" s="2">
        <f>RSI!I1020</f>
        <v>23.001385483629193</v>
      </c>
      <c r="D1020" s="2">
        <f>MACD!E1020</f>
        <v>1.7319223676522348</v>
      </c>
      <c r="E1020" s="2">
        <f>MACD!F1020</f>
        <v>1.2844820238510235</v>
      </c>
      <c r="F1020" s="2">
        <f>'Moving Avg'!D1020</f>
        <v>23.119</v>
      </c>
      <c r="G1020" s="2">
        <f>'Moving Avg'!F1020</f>
        <v>25.929000000000009</v>
      </c>
      <c r="H1020" s="2">
        <f>'Moving Avg'!G1020</f>
        <v>27.221760000000003</v>
      </c>
      <c r="I1020" s="2">
        <f>'Moving Avg'!H1020</f>
        <v>24.492814999999972</v>
      </c>
      <c r="J1020" s="6" t="str">
        <f>OBV!F1020</f>
        <v>NEUTRAL</v>
      </c>
      <c r="K1020" s="6" t="str">
        <f>OBV!G1020</f>
        <v>NEUTRAL</v>
      </c>
      <c r="L1020" s="6" t="str">
        <f>OBV!H1020</f>
        <v>NEUTRAL</v>
      </c>
      <c r="M1020" s="8">
        <f t="shared" si="150"/>
        <v>50</v>
      </c>
      <c r="N1020" s="8">
        <f t="shared" si="151"/>
        <v>0</v>
      </c>
      <c r="O1020" s="8">
        <f t="shared" si="152"/>
        <v>0</v>
      </c>
      <c r="P1020" s="8">
        <f t="shared" si="153"/>
        <v>33</v>
      </c>
      <c r="Q1020" s="9">
        <f t="shared" si="154"/>
        <v>22.45</v>
      </c>
      <c r="R1020" s="9">
        <f t="shared" si="155"/>
        <v>18.25</v>
      </c>
      <c r="S1020" s="9">
        <f t="shared" si="156"/>
        <v>22.35</v>
      </c>
      <c r="T1020" s="9">
        <f t="shared" si="157"/>
        <v>20.75</v>
      </c>
      <c r="U1020" s="8">
        <f t="shared" si="158"/>
        <v>21.016666666666669</v>
      </c>
      <c r="V1020" s="8">
        <f t="shared" si="159"/>
        <v>20.950000000000003</v>
      </c>
    </row>
    <row r="1021" spans="1:22" ht="13.5" x14ac:dyDescent="0.25">
      <c r="A1021" s="3">
        <f>RSI!A1021</f>
        <v>43494</v>
      </c>
      <c r="B1021" s="2">
        <f>RSI!B1021</f>
        <v>23.119</v>
      </c>
      <c r="C1021" s="2">
        <f>RSI!I1021</f>
        <v>23.001385483629193</v>
      </c>
      <c r="D1021" s="2">
        <f>MACD!E1021</f>
        <v>1.908792620926949</v>
      </c>
      <c r="E1021" s="2">
        <f>MACD!F1021</f>
        <v>1.4093441432662086</v>
      </c>
      <c r="F1021" s="2">
        <f>'Moving Avg'!D1021</f>
        <v>23.119</v>
      </c>
      <c r="G1021" s="2">
        <f>'Moving Avg'!F1021</f>
        <v>25.650200000000005</v>
      </c>
      <c r="H1021" s="2">
        <f>'Moving Avg'!G1021</f>
        <v>27.13654</v>
      </c>
      <c r="I1021" s="2">
        <f>'Moving Avg'!H1021</f>
        <v>24.480054999999975</v>
      </c>
      <c r="J1021" s="6" t="str">
        <f>OBV!F1021</f>
        <v>NEUTRAL</v>
      </c>
      <c r="K1021" s="6" t="str">
        <f>OBV!G1021</f>
        <v>NEUTRAL</v>
      </c>
      <c r="L1021" s="6" t="str">
        <f>OBV!H1021</f>
        <v>NEUTRAL</v>
      </c>
      <c r="M1021" s="8">
        <f t="shared" si="150"/>
        <v>50</v>
      </c>
      <c r="N1021" s="8">
        <f t="shared" si="151"/>
        <v>0</v>
      </c>
      <c r="O1021" s="8">
        <f t="shared" si="152"/>
        <v>0</v>
      </c>
      <c r="P1021" s="8">
        <f t="shared" si="153"/>
        <v>33</v>
      </c>
      <c r="Q1021" s="9">
        <f t="shared" si="154"/>
        <v>22.45</v>
      </c>
      <c r="R1021" s="9">
        <f t="shared" si="155"/>
        <v>18.25</v>
      </c>
      <c r="S1021" s="9">
        <f t="shared" si="156"/>
        <v>22.35</v>
      </c>
      <c r="T1021" s="9">
        <f t="shared" si="157"/>
        <v>20.75</v>
      </c>
      <c r="U1021" s="8">
        <f t="shared" si="158"/>
        <v>21.016666666666669</v>
      </c>
      <c r="V1021" s="8">
        <f t="shared" si="159"/>
        <v>20.950000000000003</v>
      </c>
    </row>
    <row r="1022" spans="1:22" ht="13.5" x14ac:dyDescent="0.25">
      <c r="A1022" s="3">
        <f>RSI!A1022</f>
        <v>43495</v>
      </c>
      <c r="B1022" s="2">
        <f>RSI!B1022</f>
        <v>23.119</v>
      </c>
      <c r="C1022" s="2">
        <f>RSI!I1022</f>
        <v>23.001385483629193</v>
      </c>
      <c r="D1022" s="2">
        <f>MACD!E1022</f>
        <v>1.9455793706900231</v>
      </c>
      <c r="E1022" s="2">
        <f>MACD!F1022</f>
        <v>1.5165911887509718</v>
      </c>
      <c r="F1022" s="2">
        <f>'Moving Avg'!D1022</f>
        <v>23.119</v>
      </c>
      <c r="G1022" s="2">
        <f>'Moving Avg'!F1022</f>
        <v>25.371400000000005</v>
      </c>
      <c r="H1022" s="2">
        <f>'Moving Avg'!G1022</f>
        <v>27.05131999999999</v>
      </c>
      <c r="I1022" s="2">
        <f>'Moving Avg'!H1022</f>
        <v>24.467294999999975</v>
      </c>
      <c r="J1022" s="6" t="str">
        <f>OBV!F1022</f>
        <v>NEUTRAL</v>
      </c>
      <c r="K1022" s="6" t="str">
        <f>OBV!G1022</f>
        <v>NEUTRAL</v>
      </c>
      <c r="L1022" s="6" t="str">
        <f>OBV!H1022</f>
        <v>NEUTRAL</v>
      </c>
      <c r="M1022" s="8">
        <f t="shared" si="150"/>
        <v>50</v>
      </c>
      <c r="N1022" s="8">
        <f t="shared" si="151"/>
        <v>0</v>
      </c>
      <c r="O1022" s="8">
        <f t="shared" si="152"/>
        <v>0</v>
      </c>
      <c r="P1022" s="8">
        <f t="shared" si="153"/>
        <v>33</v>
      </c>
      <c r="Q1022" s="9">
        <f t="shared" si="154"/>
        <v>22.45</v>
      </c>
      <c r="R1022" s="9">
        <f t="shared" si="155"/>
        <v>18.25</v>
      </c>
      <c r="S1022" s="9">
        <f t="shared" si="156"/>
        <v>22.35</v>
      </c>
      <c r="T1022" s="9">
        <f t="shared" si="157"/>
        <v>20.75</v>
      </c>
      <c r="U1022" s="8">
        <f t="shared" si="158"/>
        <v>21.016666666666669</v>
      </c>
      <c r="V1022" s="8">
        <f t="shared" si="159"/>
        <v>20.950000000000003</v>
      </c>
    </row>
    <row r="1023" spans="1:22" ht="13.5" x14ac:dyDescent="0.25">
      <c r="A1023" s="3">
        <f>RSI!A1023</f>
        <v>43496</v>
      </c>
      <c r="B1023" s="2">
        <f>RSI!B1023</f>
        <v>23.119</v>
      </c>
      <c r="C1023" s="2">
        <f>RSI!I1023</f>
        <v>23.001385483629193</v>
      </c>
      <c r="D1023" s="2">
        <f>MACD!E1023</f>
        <v>1.8086905920634813</v>
      </c>
      <c r="E1023" s="2">
        <f>MACD!F1023</f>
        <v>1.5750110694134738</v>
      </c>
      <c r="F1023" s="2">
        <f>'Moving Avg'!D1023</f>
        <v>23.119</v>
      </c>
      <c r="G1023" s="2">
        <f>'Moving Avg'!F1023</f>
        <v>25.092600000000012</v>
      </c>
      <c r="H1023" s="2">
        <f>'Moving Avg'!G1023</f>
        <v>26.966599999999989</v>
      </c>
      <c r="I1023" s="2">
        <f>'Moving Avg'!H1023</f>
        <v>24.454534999999979</v>
      </c>
      <c r="J1023" s="6" t="str">
        <f>OBV!F1023</f>
        <v>NEUTRAL</v>
      </c>
      <c r="K1023" s="6" t="str">
        <f>OBV!G1023</f>
        <v>NEUTRAL</v>
      </c>
      <c r="L1023" s="6" t="str">
        <f>OBV!H1023</f>
        <v>NEUTRAL</v>
      </c>
      <c r="M1023" s="8">
        <f t="shared" si="150"/>
        <v>50</v>
      </c>
      <c r="N1023" s="8">
        <f t="shared" si="151"/>
        <v>0</v>
      </c>
      <c r="O1023" s="8">
        <f t="shared" si="152"/>
        <v>0</v>
      </c>
      <c r="P1023" s="8">
        <f t="shared" si="153"/>
        <v>33</v>
      </c>
      <c r="Q1023" s="9">
        <f t="shared" si="154"/>
        <v>22.45</v>
      </c>
      <c r="R1023" s="9">
        <f t="shared" si="155"/>
        <v>18.25</v>
      </c>
      <c r="S1023" s="9">
        <f t="shared" si="156"/>
        <v>22.35</v>
      </c>
      <c r="T1023" s="9">
        <f t="shared" si="157"/>
        <v>20.75</v>
      </c>
      <c r="U1023" s="8">
        <f t="shared" si="158"/>
        <v>21.016666666666669</v>
      </c>
      <c r="V1023" s="8">
        <f t="shared" si="159"/>
        <v>20.950000000000003</v>
      </c>
    </row>
    <row r="1024" spans="1:22" ht="13.5" x14ac:dyDescent="0.25">
      <c r="A1024" s="3">
        <f>RSI!A1024</f>
        <v>43497</v>
      </c>
      <c r="B1024" s="2">
        <f>RSI!B1024</f>
        <v>23.119</v>
      </c>
      <c r="C1024" s="2">
        <f>RSI!I1024</f>
        <v>23.001385483629193</v>
      </c>
      <c r="D1024" s="2">
        <f>MACD!E1024</f>
        <v>1.5316331091844155</v>
      </c>
      <c r="E1024" s="2">
        <f>MACD!F1024</f>
        <v>1.5663354773676623</v>
      </c>
      <c r="F1024" s="2">
        <f>'Moving Avg'!D1024</f>
        <v>23.119</v>
      </c>
      <c r="G1024" s="2">
        <f>'Moving Avg'!F1024</f>
        <v>24.878250000000008</v>
      </c>
      <c r="H1024" s="2">
        <f>'Moving Avg'!G1024</f>
        <v>26.881879999999988</v>
      </c>
      <c r="I1024" s="2">
        <f>'Moving Avg'!H1024</f>
        <v>24.441774999999978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  <c r="M1024" s="8">
        <f t="shared" si="150"/>
        <v>50</v>
      </c>
      <c r="N1024" s="8">
        <f t="shared" si="151"/>
        <v>100</v>
      </c>
      <c r="O1024" s="8">
        <f t="shared" si="152"/>
        <v>0</v>
      </c>
      <c r="P1024" s="8">
        <f t="shared" si="153"/>
        <v>33</v>
      </c>
      <c r="Q1024" s="9">
        <f t="shared" si="154"/>
        <v>57.45</v>
      </c>
      <c r="R1024" s="9">
        <f t="shared" si="155"/>
        <v>38.25</v>
      </c>
      <c r="S1024" s="9">
        <f t="shared" si="156"/>
        <v>37.35</v>
      </c>
      <c r="T1024" s="9">
        <f t="shared" si="157"/>
        <v>45.75</v>
      </c>
      <c r="U1024" s="8">
        <f t="shared" si="158"/>
        <v>44.35</v>
      </c>
      <c r="V1024" s="8">
        <f t="shared" si="159"/>
        <v>44.7</v>
      </c>
    </row>
    <row r="1025" spans="1:22" ht="13.5" x14ac:dyDescent="0.25">
      <c r="A1025" s="3">
        <f>RSI!A1025</f>
        <v>43500</v>
      </c>
      <c r="B1025" s="2">
        <f>RSI!B1025</f>
        <v>23.119</v>
      </c>
      <c r="C1025" s="2">
        <f>RSI!I1025</f>
        <v>23.001385483629193</v>
      </c>
      <c r="D1025" s="2">
        <f>MACD!E1025</f>
        <v>1.3094526526930181</v>
      </c>
      <c r="E1025" s="2">
        <f>MACD!F1025</f>
        <v>1.5149589124327336</v>
      </c>
      <c r="F1025" s="2">
        <f>'Moving Avg'!D1025</f>
        <v>23.119</v>
      </c>
      <c r="G1025" s="2">
        <f>'Moving Avg'!F1025</f>
        <v>24.663900000000012</v>
      </c>
      <c r="H1025" s="2">
        <f>'Moving Avg'!G1025</f>
        <v>26.799579999999988</v>
      </c>
      <c r="I1025" s="2">
        <f>'Moving Avg'!H1025</f>
        <v>24.429014999999982</v>
      </c>
      <c r="J1025" s="6" t="str">
        <f>OBV!F1025</f>
        <v>NEUTRAL</v>
      </c>
      <c r="K1025" s="6" t="str">
        <f>OBV!G1025</f>
        <v>NEUTRAL</v>
      </c>
      <c r="L1025" s="6" t="str">
        <f>OBV!H1025</f>
        <v>NEUTRAL</v>
      </c>
      <c r="M1025" s="8">
        <f t="shared" si="150"/>
        <v>50</v>
      </c>
      <c r="N1025" s="8">
        <f t="shared" si="151"/>
        <v>100</v>
      </c>
      <c r="O1025" s="8">
        <f t="shared" si="152"/>
        <v>0</v>
      </c>
      <c r="P1025" s="8">
        <f t="shared" si="153"/>
        <v>33</v>
      </c>
      <c r="Q1025" s="9">
        <f t="shared" si="154"/>
        <v>57.45</v>
      </c>
      <c r="R1025" s="9">
        <f t="shared" si="155"/>
        <v>38.25</v>
      </c>
      <c r="S1025" s="9">
        <f t="shared" si="156"/>
        <v>37.35</v>
      </c>
      <c r="T1025" s="9">
        <f t="shared" si="157"/>
        <v>45.75</v>
      </c>
      <c r="U1025" s="8">
        <f t="shared" si="158"/>
        <v>44.35</v>
      </c>
      <c r="V1025" s="8">
        <f t="shared" si="159"/>
        <v>44.7</v>
      </c>
    </row>
    <row r="1026" spans="1:22" ht="13.5" x14ac:dyDescent="0.25">
      <c r="A1026" s="3">
        <f>RSI!A1026</f>
        <v>43501</v>
      </c>
      <c r="B1026" s="2">
        <f>RSI!B1026</f>
        <v>23.119</v>
      </c>
      <c r="C1026" s="2">
        <f>RSI!I1026</f>
        <v>23.001385483629193</v>
      </c>
      <c r="D1026" s="2">
        <f>MACD!E1026</f>
        <v>0.96618360384428215</v>
      </c>
      <c r="E1026" s="2">
        <f>MACD!F1026</f>
        <v>1.4052038507150435</v>
      </c>
      <c r="F1026" s="2">
        <f>'Moving Avg'!D1026</f>
        <v>23.119</v>
      </c>
      <c r="G1026" s="2">
        <f>'Moving Avg'!F1026</f>
        <v>24.449550000000016</v>
      </c>
      <c r="H1026" s="2">
        <f>'Moving Avg'!G1026</f>
        <v>26.733599999999981</v>
      </c>
      <c r="I1026" s="2">
        <f>'Moving Avg'!H1026</f>
        <v>24.416254999999982</v>
      </c>
      <c r="J1026" s="6" t="str">
        <f>OBV!F1026</f>
        <v>NEUTRAL</v>
      </c>
      <c r="K1026" s="6" t="str">
        <f>OBV!G1026</f>
        <v>NEUTRAL</v>
      </c>
      <c r="L1026" s="6" t="str">
        <f>OBV!H1026</f>
        <v>NEUTRAL</v>
      </c>
      <c r="M1026" s="8">
        <f t="shared" ref="M1026:M1089" si="160">IF(C1026&lt;30,50, IF(C1026&gt;70, 0, 25))</f>
        <v>50</v>
      </c>
      <c r="N1026" s="8">
        <f t="shared" ref="N1026:N1089" si="161">IF(E1026-D1026&gt;0.02, 100, IF(E1026-D1026&lt;0,0,45))</f>
        <v>100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33</v>
      </c>
      <c r="Q1026" s="9">
        <f t="shared" si="154"/>
        <v>57.45</v>
      </c>
      <c r="R1026" s="9">
        <f t="shared" si="155"/>
        <v>38.25</v>
      </c>
      <c r="S1026" s="9">
        <f t="shared" si="156"/>
        <v>37.35</v>
      </c>
      <c r="T1026" s="9">
        <f t="shared" si="157"/>
        <v>45.75</v>
      </c>
      <c r="U1026" s="8">
        <f t="shared" si="158"/>
        <v>44.35</v>
      </c>
      <c r="V1026" s="8">
        <f t="shared" si="159"/>
        <v>44.7</v>
      </c>
    </row>
    <row r="1027" spans="1:22" ht="13.5" x14ac:dyDescent="0.25">
      <c r="A1027" s="3">
        <f>RSI!A1027</f>
        <v>43502</v>
      </c>
      <c r="B1027" s="2">
        <f>RSI!B1027</f>
        <v>23.119</v>
      </c>
      <c r="C1027" s="2">
        <f>RSI!I1027</f>
        <v>23.001385483629193</v>
      </c>
      <c r="D1027" s="2">
        <f>MACD!E1027</f>
        <v>0.68622997749448089</v>
      </c>
      <c r="E1027" s="2">
        <f>MACD!F1027</f>
        <v>1.2614090760709311</v>
      </c>
      <c r="F1027" s="2">
        <f>'Moving Avg'!D1027</f>
        <v>23.119</v>
      </c>
      <c r="G1027" s="2">
        <f>'Moving Avg'!F1027</f>
        <v>24.296600000000012</v>
      </c>
      <c r="H1027" s="2">
        <f>'Moving Avg'!G1027</f>
        <v>26.651299999999981</v>
      </c>
      <c r="I1027" s="2">
        <f>'Moving Avg'!H1027</f>
        <v>24.403494999999978</v>
      </c>
      <c r="J1027" s="6" t="str">
        <f>OBV!F1027</f>
        <v>NEUTRAL</v>
      </c>
      <c r="K1027" s="6" t="str">
        <f>OBV!G1027</f>
        <v>NEUTRAL</v>
      </c>
      <c r="L1027" s="6" t="str">
        <f>OBV!H1027</f>
        <v>NEUTRAL</v>
      </c>
      <c r="M1027" s="8">
        <f t="shared" si="160"/>
        <v>50</v>
      </c>
      <c r="N1027" s="8">
        <f t="shared" si="161"/>
        <v>100</v>
      </c>
      <c r="O1027" s="8">
        <f t="shared" si="162"/>
        <v>0</v>
      </c>
      <c r="P1027" s="8">
        <f t="shared" si="163"/>
        <v>33</v>
      </c>
      <c r="Q1027" s="9">
        <f t="shared" ref="Q1027:Q1090" si="164">0.35*M1027+N1027*0.35+O1027*0.15+P1027*0.15</f>
        <v>57.45</v>
      </c>
      <c r="R1027" s="9">
        <f t="shared" ref="R1027:R1090" si="165">M1027*0.2+N1027*0.2+O1027*0.35+P1027*0.25</f>
        <v>38.25</v>
      </c>
      <c r="S1027" s="9">
        <f t="shared" ref="S1027:S1090" si="166">M1027*0.15+N1027*0.15+O1027*0.25+P1027*0.45</f>
        <v>37.35</v>
      </c>
      <c r="T1027" s="9">
        <f t="shared" ref="T1027:T1090" si="167">0.25*SUM(M1027:P1027)</f>
        <v>45.75</v>
      </c>
      <c r="U1027" s="8">
        <f t="shared" ref="U1027:U1090" si="168">SUM(Q1027:S1027)/3</f>
        <v>44.35</v>
      </c>
      <c r="V1027" s="8">
        <f t="shared" ref="V1027:V1090" si="169">SUM(Q1027:T1027)/4</f>
        <v>44.7</v>
      </c>
    </row>
    <row r="1028" spans="1:22" ht="13.5" x14ac:dyDescent="0.25">
      <c r="A1028" s="3">
        <f>RSI!A1028</f>
        <v>43503</v>
      </c>
      <c r="B1028" s="2">
        <f>RSI!B1028</f>
        <v>23.119</v>
      </c>
      <c r="C1028" s="2">
        <f>RSI!I1028</f>
        <v>23.001385483629178</v>
      </c>
      <c r="D1028" s="2">
        <f>MACD!E1028</f>
        <v>0.45907280610937207</v>
      </c>
      <c r="E1028" s="2">
        <f>MACD!F1028</f>
        <v>1.1009418220786193</v>
      </c>
      <c r="F1028" s="2">
        <f>'Moving Avg'!D1028</f>
        <v>23.119</v>
      </c>
      <c r="G1028" s="2">
        <f>'Moving Avg'!F1028</f>
        <v>24.143650000000015</v>
      </c>
      <c r="H1028" s="2">
        <f>'Moving Avg'!G1028</f>
        <v>26.568999999999978</v>
      </c>
      <c r="I1028" s="2">
        <f>'Moving Avg'!H1028</f>
        <v>24.394559999999977</v>
      </c>
      <c r="J1028" s="6" t="str">
        <f>OBV!F1028</f>
        <v>NEUTRAL</v>
      </c>
      <c r="K1028" s="6" t="str">
        <f>OBV!G1028</f>
        <v>NEUTRAL</v>
      </c>
      <c r="L1028" s="6" t="str">
        <f>OBV!H1028</f>
        <v>NEUTRAL</v>
      </c>
      <c r="M1028" s="8">
        <f t="shared" si="160"/>
        <v>50</v>
      </c>
      <c r="N1028" s="8">
        <f t="shared" si="161"/>
        <v>100</v>
      </c>
      <c r="O1028" s="8">
        <f t="shared" si="162"/>
        <v>0</v>
      </c>
      <c r="P1028" s="8">
        <f t="shared" si="163"/>
        <v>33</v>
      </c>
      <c r="Q1028" s="9">
        <f t="shared" si="164"/>
        <v>57.45</v>
      </c>
      <c r="R1028" s="9">
        <f t="shared" si="165"/>
        <v>38.25</v>
      </c>
      <c r="S1028" s="9">
        <f t="shared" si="166"/>
        <v>37.35</v>
      </c>
      <c r="T1028" s="9">
        <f t="shared" si="167"/>
        <v>45.75</v>
      </c>
      <c r="U1028" s="8">
        <f t="shared" si="168"/>
        <v>44.35</v>
      </c>
      <c r="V1028" s="8">
        <f t="shared" si="169"/>
        <v>44.7</v>
      </c>
    </row>
    <row r="1029" spans="1:22" ht="13.5" x14ac:dyDescent="0.25">
      <c r="A1029" s="3">
        <f>RSI!A1029</f>
        <v>43504</v>
      </c>
      <c r="B1029" s="2">
        <f>RSI!B1029</f>
        <v>23.119</v>
      </c>
      <c r="C1029" s="2">
        <f>RSI!I1029</f>
        <v>23.001385483629178</v>
      </c>
      <c r="D1029" s="2">
        <f>MACD!E1029</f>
        <v>0.27586906435626091</v>
      </c>
      <c r="E1029" s="2">
        <f>MACD!F1029</f>
        <v>0.9359272705341477</v>
      </c>
      <c r="F1029" s="2">
        <f>'Moving Avg'!D1029</f>
        <v>23.119</v>
      </c>
      <c r="G1029" s="2">
        <f>'Moving Avg'!F1029</f>
        <v>23.931850000000015</v>
      </c>
      <c r="H1029" s="2">
        <f>'Moving Avg'!G1029</f>
        <v>26.486699999999978</v>
      </c>
      <c r="I1029" s="2">
        <f>'Moving Avg'!H1029</f>
        <v>24.381799999999977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  <c r="M1029" s="8">
        <f t="shared" si="160"/>
        <v>50</v>
      </c>
      <c r="N1029" s="8">
        <f t="shared" si="161"/>
        <v>100</v>
      </c>
      <c r="O1029" s="8">
        <f t="shared" si="162"/>
        <v>0</v>
      </c>
      <c r="P1029" s="8">
        <f t="shared" si="163"/>
        <v>16.5</v>
      </c>
      <c r="Q1029" s="9">
        <f t="shared" si="164"/>
        <v>54.975000000000001</v>
      </c>
      <c r="R1029" s="9">
        <f t="shared" si="165"/>
        <v>34.125</v>
      </c>
      <c r="S1029" s="9">
        <f t="shared" si="166"/>
        <v>29.925000000000001</v>
      </c>
      <c r="T1029" s="9">
        <f t="shared" si="167"/>
        <v>41.625</v>
      </c>
      <c r="U1029" s="8">
        <f t="shared" si="168"/>
        <v>39.674999999999997</v>
      </c>
      <c r="V1029" s="8">
        <f t="shared" si="169"/>
        <v>40.162499999999994</v>
      </c>
    </row>
    <row r="1030" spans="1:22" ht="13.5" x14ac:dyDescent="0.25">
      <c r="A1030" s="3">
        <f>RSI!A1030</f>
        <v>43507</v>
      </c>
      <c r="B1030" s="2">
        <f>RSI!B1030</f>
        <v>23.024999999999999</v>
      </c>
      <c r="C1030" s="2">
        <f>RSI!I1030</f>
        <v>22.178191034518051</v>
      </c>
      <c r="D1030" s="2">
        <f>MACD!E1030</f>
        <v>0.13615252521229593</v>
      </c>
      <c r="E1030" s="2">
        <f>MACD!F1030</f>
        <v>0.77597232146977735</v>
      </c>
      <c r="F1030" s="2">
        <f>'Moving Avg'!D1030</f>
        <v>23.100200000000001</v>
      </c>
      <c r="G1030" s="2">
        <f>'Moving Avg'!F1030</f>
        <v>23.715350000000011</v>
      </c>
      <c r="H1030" s="2">
        <f>'Moving Avg'!G1030</f>
        <v>26.402519999999985</v>
      </c>
      <c r="I1030" s="2">
        <f>'Moving Avg'!H1030</f>
        <v>24.368569999999977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  <c r="M1030" s="8">
        <f t="shared" si="160"/>
        <v>50</v>
      </c>
      <c r="N1030" s="8">
        <f t="shared" si="161"/>
        <v>100</v>
      </c>
      <c r="O1030" s="8">
        <f t="shared" si="162"/>
        <v>0</v>
      </c>
      <c r="P1030" s="8">
        <f t="shared" si="163"/>
        <v>16.5</v>
      </c>
      <c r="Q1030" s="9">
        <f t="shared" si="164"/>
        <v>54.975000000000001</v>
      </c>
      <c r="R1030" s="9">
        <f t="shared" si="165"/>
        <v>34.125</v>
      </c>
      <c r="S1030" s="9">
        <f t="shared" si="166"/>
        <v>29.925000000000001</v>
      </c>
      <c r="T1030" s="9">
        <f t="shared" si="167"/>
        <v>41.625</v>
      </c>
      <c r="U1030" s="8">
        <f t="shared" si="168"/>
        <v>39.674999999999997</v>
      </c>
      <c r="V1030" s="8">
        <f t="shared" si="169"/>
        <v>40.162499999999994</v>
      </c>
    </row>
    <row r="1031" spans="1:22" ht="13.5" x14ac:dyDescent="0.25">
      <c r="A1031" s="3">
        <f>RSI!A1031</f>
        <v>43508</v>
      </c>
      <c r="B1031" s="2">
        <f>RSI!B1031</f>
        <v>22.431999999999999</v>
      </c>
      <c r="C1031" s="2">
        <f>RSI!I1031</f>
        <v>17.840432775883485</v>
      </c>
      <c r="D1031" s="2">
        <f>MACD!E1031</f>
        <v>7.0133555510189183E-2</v>
      </c>
      <c r="E1031" s="2">
        <f>MACD!F1031</f>
        <v>0.63480456827785969</v>
      </c>
      <c r="F1031" s="2">
        <f>'Moving Avg'!D1031</f>
        <v>22.962800000000001</v>
      </c>
      <c r="G1031" s="2">
        <f>'Moving Avg'!F1031</f>
        <v>23.469200000000008</v>
      </c>
      <c r="H1031" s="2">
        <f>'Moving Avg'!G1031</f>
        <v>26.288439999999987</v>
      </c>
      <c r="I1031" s="2">
        <f>'Moving Avg'!H1031</f>
        <v>24.352374999999981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  <c r="M1031" s="8">
        <f t="shared" si="160"/>
        <v>50</v>
      </c>
      <c r="N1031" s="8">
        <f t="shared" si="161"/>
        <v>100</v>
      </c>
      <c r="O1031" s="8">
        <f t="shared" si="162"/>
        <v>0</v>
      </c>
      <c r="P1031" s="8">
        <f t="shared" si="163"/>
        <v>16.5</v>
      </c>
      <c r="Q1031" s="9">
        <f t="shared" si="164"/>
        <v>54.975000000000001</v>
      </c>
      <c r="R1031" s="9">
        <f t="shared" si="165"/>
        <v>34.125</v>
      </c>
      <c r="S1031" s="9">
        <f t="shared" si="166"/>
        <v>29.925000000000001</v>
      </c>
      <c r="T1031" s="9">
        <f t="shared" si="167"/>
        <v>41.625</v>
      </c>
      <c r="U1031" s="8">
        <f t="shared" si="168"/>
        <v>39.674999999999997</v>
      </c>
      <c r="V1031" s="8">
        <f t="shared" si="169"/>
        <v>40.162499999999994</v>
      </c>
    </row>
    <row r="1032" spans="1:22" ht="13.5" x14ac:dyDescent="0.25">
      <c r="A1032" s="3">
        <f>RSI!A1032</f>
        <v>43509</v>
      </c>
      <c r="B1032" s="2">
        <f>RSI!B1032</f>
        <v>22.431999999999999</v>
      </c>
      <c r="C1032" s="2">
        <f>RSI!I1032</f>
        <v>17.840432775883485</v>
      </c>
      <c r="D1032" s="2">
        <f>MACD!E1032</f>
        <v>2.543910852979181E-2</v>
      </c>
      <c r="E1032" s="2">
        <f>MACD!F1032</f>
        <v>0.51293147632824609</v>
      </c>
      <c r="F1032" s="2">
        <f>'Moving Avg'!D1032</f>
        <v>22.825400000000002</v>
      </c>
      <c r="G1032" s="2">
        <f>'Moving Avg'!F1032</f>
        <v>23.26475000000001</v>
      </c>
      <c r="H1032" s="2">
        <f>'Moving Avg'!G1032</f>
        <v>26.174359999999989</v>
      </c>
      <c r="I1032" s="2">
        <f>'Moving Avg'!H1032</f>
        <v>24.336179999999981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  <c r="M1032" s="8">
        <f t="shared" si="160"/>
        <v>50</v>
      </c>
      <c r="N1032" s="8">
        <f t="shared" si="161"/>
        <v>100</v>
      </c>
      <c r="O1032" s="8">
        <f t="shared" si="162"/>
        <v>0</v>
      </c>
      <c r="P1032" s="8">
        <f t="shared" si="163"/>
        <v>16.5</v>
      </c>
      <c r="Q1032" s="9">
        <f t="shared" si="164"/>
        <v>54.975000000000001</v>
      </c>
      <c r="R1032" s="9">
        <f t="shared" si="165"/>
        <v>34.125</v>
      </c>
      <c r="S1032" s="9">
        <f t="shared" si="166"/>
        <v>29.925000000000001</v>
      </c>
      <c r="T1032" s="9">
        <f t="shared" si="167"/>
        <v>41.625</v>
      </c>
      <c r="U1032" s="8">
        <f t="shared" si="168"/>
        <v>39.674999999999997</v>
      </c>
      <c r="V1032" s="8">
        <f t="shared" si="169"/>
        <v>40.162499999999994</v>
      </c>
    </row>
    <row r="1033" spans="1:22" ht="13.5" x14ac:dyDescent="0.25">
      <c r="A1033" s="3">
        <f>RSI!A1033</f>
        <v>43510</v>
      </c>
      <c r="B1033" s="2">
        <f>RSI!B1033</f>
        <v>22.431999999999999</v>
      </c>
      <c r="C1033" s="2">
        <f>RSI!I1033</f>
        <v>17.840432775883485</v>
      </c>
      <c r="D1033" s="2">
        <f>MACD!E1033</f>
        <v>-2.038752876842409E-3</v>
      </c>
      <c r="E1033" s="2">
        <f>MACD!F1033</f>
        <v>0.40993743048722842</v>
      </c>
      <c r="F1033" s="2">
        <f>'Moving Avg'!D1033</f>
        <v>22.687999999999999</v>
      </c>
      <c r="G1033" s="2">
        <f>'Moving Avg'!F1033</f>
        <v>23.119550000000011</v>
      </c>
      <c r="H1033" s="2">
        <f>'Moving Avg'!G1033</f>
        <v>26.04343999999999</v>
      </c>
      <c r="I1033" s="2">
        <f>'Moving Avg'!H1033</f>
        <v>24.319984999999978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  <c r="M1033" s="8">
        <f t="shared" si="160"/>
        <v>50</v>
      </c>
      <c r="N1033" s="8">
        <f t="shared" si="161"/>
        <v>100</v>
      </c>
      <c r="O1033" s="8">
        <f t="shared" si="162"/>
        <v>0</v>
      </c>
      <c r="P1033" s="8">
        <f t="shared" si="163"/>
        <v>16.5</v>
      </c>
      <c r="Q1033" s="9">
        <f t="shared" si="164"/>
        <v>54.975000000000001</v>
      </c>
      <c r="R1033" s="9">
        <f t="shared" si="165"/>
        <v>34.125</v>
      </c>
      <c r="S1033" s="9">
        <f t="shared" si="166"/>
        <v>29.925000000000001</v>
      </c>
      <c r="T1033" s="9">
        <f t="shared" si="167"/>
        <v>41.625</v>
      </c>
      <c r="U1033" s="8">
        <f t="shared" si="168"/>
        <v>39.674999999999997</v>
      </c>
      <c r="V1033" s="8">
        <f t="shared" si="169"/>
        <v>40.162499999999994</v>
      </c>
    </row>
    <row r="1034" spans="1:22" ht="13.5" x14ac:dyDescent="0.25">
      <c r="A1034" s="3">
        <f>RSI!A1034</f>
        <v>43511</v>
      </c>
      <c r="B1034" s="2">
        <f>RSI!B1034</f>
        <v>22.431999999999999</v>
      </c>
      <c r="C1034" s="2">
        <f>RSI!I1034</f>
        <v>17.840432775883485</v>
      </c>
      <c r="D1034" s="2">
        <f>MACD!E1034</f>
        <v>-1.5714698390567605E-2</v>
      </c>
      <c r="E1034" s="2">
        <f>MACD!F1034</f>
        <v>0.32480700471166923</v>
      </c>
      <c r="F1034" s="2">
        <f>'Moving Avg'!D1034</f>
        <v>22.550599999999999</v>
      </c>
      <c r="G1034" s="2">
        <f>'Moving Avg'!F1034</f>
        <v>23.031050000000004</v>
      </c>
      <c r="H1034" s="2">
        <f>'Moving Avg'!G1034</f>
        <v>25.912519999999994</v>
      </c>
      <c r="I1034" s="2">
        <f>'Moving Avg'!H1034</f>
        <v>24.303789999999982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  <c r="M1034" s="8">
        <f t="shared" si="160"/>
        <v>50</v>
      </c>
      <c r="N1034" s="8">
        <f t="shared" si="161"/>
        <v>100</v>
      </c>
      <c r="O1034" s="8">
        <f t="shared" si="162"/>
        <v>0</v>
      </c>
      <c r="P1034" s="8">
        <f t="shared" si="163"/>
        <v>16.5</v>
      </c>
      <c r="Q1034" s="9">
        <f t="shared" si="164"/>
        <v>54.975000000000001</v>
      </c>
      <c r="R1034" s="9">
        <f t="shared" si="165"/>
        <v>34.125</v>
      </c>
      <c r="S1034" s="9">
        <f t="shared" si="166"/>
        <v>29.925000000000001</v>
      </c>
      <c r="T1034" s="9">
        <f t="shared" si="167"/>
        <v>41.625</v>
      </c>
      <c r="U1034" s="8">
        <f t="shared" si="168"/>
        <v>39.674999999999997</v>
      </c>
      <c r="V1034" s="8">
        <f t="shared" si="169"/>
        <v>40.162499999999994</v>
      </c>
    </row>
    <row r="1035" spans="1:22" ht="13.5" x14ac:dyDescent="0.25">
      <c r="A1035" s="3">
        <f>RSI!A1035</f>
        <v>43514</v>
      </c>
      <c r="B1035" s="2">
        <f>RSI!B1035</f>
        <v>22.431999999999999</v>
      </c>
      <c r="C1035" s="2">
        <f>RSI!I1035</f>
        <v>17.840432775883485</v>
      </c>
      <c r="D1035" s="2">
        <f>MACD!E1035</f>
        <v>-1.8421325805700661E-2</v>
      </c>
      <c r="E1035" s="2">
        <f>MACD!F1035</f>
        <v>0.25616133860819529</v>
      </c>
      <c r="F1035" s="2">
        <f>'Moving Avg'!D1035</f>
        <v>22.431999999999999</v>
      </c>
      <c r="G1035" s="2">
        <f>'Moving Avg'!F1035</f>
        <v>22.942550000000004</v>
      </c>
      <c r="H1035" s="2">
        <f>'Moving Avg'!G1035</f>
        <v>25.781599999999994</v>
      </c>
      <c r="I1035" s="2">
        <f>'Moving Avg'!H1035</f>
        <v>24.287594999999982</v>
      </c>
      <c r="J1035" s="6" t="str">
        <f>OBV!F1035</f>
        <v>NEUTRAL</v>
      </c>
      <c r="K1035" s="6" t="str">
        <f>OBV!G1035</f>
        <v>NEUTRAL</v>
      </c>
      <c r="L1035" s="6" t="str">
        <f>OBV!H1035</f>
        <v>NEUTRAL</v>
      </c>
      <c r="M1035" s="8">
        <f t="shared" si="160"/>
        <v>50</v>
      </c>
      <c r="N1035" s="8">
        <f t="shared" si="161"/>
        <v>100</v>
      </c>
      <c r="O1035" s="8">
        <f t="shared" si="162"/>
        <v>0</v>
      </c>
      <c r="P1035" s="8">
        <f t="shared" si="163"/>
        <v>33</v>
      </c>
      <c r="Q1035" s="9">
        <f t="shared" si="164"/>
        <v>57.45</v>
      </c>
      <c r="R1035" s="9">
        <f t="shared" si="165"/>
        <v>38.25</v>
      </c>
      <c r="S1035" s="9">
        <f t="shared" si="166"/>
        <v>37.35</v>
      </c>
      <c r="T1035" s="9">
        <f t="shared" si="167"/>
        <v>45.75</v>
      </c>
      <c r="U1035" s="8">
        <f t="shared" si="168"/>
        <v>44.35</v>
      </c>
      <c r="V1035" s="8">
        <f t="shared" si="169"/>
        <v>44.7</v>
      </c>
    </row>
    <row r="1036" spans="1:22" ht="13.5" x14ac:dyDescent="0.25">
      <c r="A1036" s="3">
        <f>RSI!A1036</f>
        <v>43515</v>
      </c>
      <c r="B1036" s="2">
        <f>RSI!B1036</f>
        <v>22.431999999999999</v>
      </c>
      <c r="C1036" s="2">
        <f>RSI!I1036</f>
        <v>17.840432775883485</v>
      </c>
      <c r="D1036" s="2">
        <f>MACD!E1036</f>
        <v>-1.2502913372479441E-2</v>
      </c>
      <c r="E1036" s="2">
        <f>MACD!F1036</f>
        <v>0.20242848821206036</v>
      </c>
      <c r="F1036" s="2">
        <f>'Moving Avg'!D1036</f>
        <v>22.431999999999999</v>
      </c>
      <c r="G1036" s="2">
        <f>'Moving Avg'!F1036</f>
        <v>22.908200000000004</v>
      </c>
      <c r="H1036" s="2">
        <f>'Moving Avg'!G1036</f>
        <v>25.650679999999998</v>
      </c>
      <c r="I1036" s="2">
        <f>'Moving Avg'!H1036</f>
        <v>24.271399999999982</v>
      </c>
      <c r="J1036" s="6" t="str">
        <f>OBV!F1036</f>
        <v>NEUTRAL</v>
      </c>
      <c r="K1036" s="6" t="str">
        <f>OBV!G1036</f>
        <v>NEUTRAL</v>
      </c>
      <c r="L1036" s="6" t="str">
        <f>OBV!H1036</f>
        <v>NEUTRAL</v>
      </c>
      <c r="M1036" s="8">
        <f t="shared" si="160"/>
        <v>50</v>
      </c>
      <c r="N1036" s="8">
        <f t="shared" si="161"/>
        <v>100</v>
      </c>
      <c r="O1036" s="8">
        <f t="shared" si="162"/>
        <v>0</v>
      </c>
      <c r="P1036" s="8">
        <f t="shared" si="163"/>
        <v>33</v>
      </c>
      <c r="Q1036" s="9">
        <f t="shared" si="164"/>
        <v>57.45</v>
      </c>
      <c r="R1036" s="9">
        <f t="shared" si="165"/>
        <v>38.25</v>
      </c>
      <c r="S1036" s="9">
        <f t="shared" si="166"/>
        <v>37.35</v>
      </c>
      <c r="T1036" s="9">
        <f t="shared" si="167"/>
        <v>45.75</v>
      </c>
      <c r="U1036" s="8">
        <f t="shared" si="168"/>
        <v>44.35</v>
      </c>
      <c r="V1036" s="8">
        <f t="shared" si="169"/>
        <v>44.7</v>
      </c>
    </row>
    <row r="1037" spans="1:22" ht="13.5" x14ac:dyDescent="0.25">
      <c r="A1037" s="3">
        <f>RSI!A1037</f>
        <v>43516</v>
      </c>
      <c r="B1037" s="2">
        <f>RSI!B1037</f>
        <v>22.431999999999999</v>
      </c>
      <c r="C1037" s="2">
        <f>RSI!I1037</f>
        <v>17.840432775883485</v>
      </c>
      <c r="D1037" s="2">
        <f>MACD!E1037</f>
        <v>1.0556261790739541E-4</v>
      </c>
      <c r="E1037" s="2">
        <f>MACD!F1037</f>
        <v>0.16196390309322978</v>
      </c>
      <c r="F1037" s="2">
        <f>'Moving Avg'!D1037</f>
        <v>22.431999999999999</v>
      </c>
      <c r="G1037" s="2">
        <f>'Moving Avg'!F1037</f>
        <v>22.873850000000004</v>
      </c>
      <c r="H1037" s="2">
        <f>'Moving Avg'!G1037</f>
        <v>25.519760000000005</v>
      </c>
      <c r="I1037" s="2">
        <f>'Moving Avg'!H1037</f>
        <v>24.255204999999982</v>
      </c>
      <c r="J1037" s="6" t="str">
        <f>OBV!F1037</f>
        <v>NEUTRAL</v>
      </c>
      <c r="K1037" s="6" t="str">
        <f>OBV!G1037</f>
        <v>NEUTRAL</v>
      </c>
      <c r="L1037" s="6" t="str">
        <f>OBV!H1037</f>
        <v>NEUTRAL</v>
      </c>
      <c r="M1037" s="8">
        <f t="shared" si="160"/>
        <v>50</v>
      </c>
      <c r="N1037" s="8">
        <f t="shared" si="161"/>
        <v>100</v>
      </c>
      <c r="O1037" s="8">
        <f t="shared" si="162"/>
        <v>0</v>
      </c>
      <c r="P1037" s="8">
        <f t="shared" si="163"/>
        <v>33</v>
      </c>
      <c r="Q1037" s="9">
        <f t="shared" si="164"/>
        <v>57.45</v>
      </c>
      <c r="R1037" s="9">
        <f t="shared" si="165"/>
        <v>38.25</v>
      </c>
      <c r="S1037" s="9">
        <f t="shared" si="166"/>
        <v>37.35</v>
      </c>
      <c r="T1037" s="9">
        <f t="shared" si="167"/>
        <v>45.75</v>
      </c>
      <c r="U1037" s="8">
        <f t="shared" si="168"/>
        <v>44.35</v>
      </c>
      <c r="V1037" s="8">
        <f t="shared" si="169"/>
        <v>44.7</v>
      </c>
    </row>
    <row r="1038" spans="1:22" ht="13.5" x14ac:dyDescent="0.25">
      <c r="A1038" s="3">
        <f>RSI!A1038</f>
        <v>43517</v>
      </c>
      <c r="B1038" s="2">
        <f>RSI!B1038</f>
        <v>22.431999999999999</v>
      </c>
      <c r="C1038" s="2">
        <f>RSI!I1038</f>
        <v>17.840432775883485</v>
      </c>
      <c r="D1038" s="2">
        <f>MACD!E1038</f>
        <v>1.7811855059175485E-2</v>
      </c>
      <c r="E1038" s="2">
        <f>MACD!F1038</f>
        <v>0.13313349348641892</v>
      </c>
      <c r="F1038" s="2">
        <f>'Moving Avg'!D1038</f>
        <v>22.431999999999999</v>
      </c>
      <c r="G1038" s="2">
        <f>'Moving Avg'!F1038</f>
        <v>22.839500000000008</v>
      </c>
      <c r="H1038" s="2">
        <f>'Moving Avg'!G1038</f>
        <v>25.388840000000009</v>
      </c>
      <c r="I1038" s="2">
        <f>'Moving Avg'!H1038</f>
        <v>24.239009999999979</v>
      </c>
      <c r="J1038" s="6" t="str">
        <f>OBV!F1038</f>
        <v>NEUTRAL</v>
      </c>
      <c r="K1038" s="6" t="str">
        <f>OBV!G1038</f>
        <v>NEUTRAL</v>
      </c>
      <c r="L1038" s="6" t="str">
        <f>OBV!H1038</f>
        <v>NEUTRAL</v>
      </c>
      <c r="M1038" s="8">
        <f t="shared" si="160"/>
        <v>50</v>
      </c>
      <c r="N1038" s="8">
        <f t="shared" si="161"/>
        <v>100</v>
      </c>
      <c r="O1038" s="8">
        <f t="shared" si="162"/>
        <v>0</v>
      </c>
      <c r="P1038" s="8">
        <f t="shared" si="163"/>
        <v>33</v>
      </c>
      <c r="Q1038" s="9">
        <f t="shared" si="164"/>
        <v>57.45</v>
      </c>
      <c r="R1038" s="9">
        <f t="shared" si="165"/>
        <v>38.25</v>
      </c>
      <c r="S1038" s="9">
        <f t="shared" si="166"/>
        <v>37.35</v>
      </c>
      <c r="T1038" s="9">
        <f t="shared" si="167"/>
        <v>45.75</v>
      </c>
      <c r="U1038" s="8">
        <f t="shared" si="168"/>
        <v>44.35</v>
      </c>
      <c r="V1038" s="8">
        <f t="shared" si="169"/>
        <v>44.7</v>
      </c>
    </row>
    <row r="1039" spans="1:22" ht="13.5" x14ac:dyDescent="0.25">
      <c r="A1039" s="3">
        <f>RSI!A1039</f>
        <v>43518</v>
      </c>
      <c r="B1039" s="2">
        <f>RSI!B1039</f>
        <v>22.431999999999999</v>
      </c>
      <c r="C1039" s="2">
        <f>RSI!I1039</f>
        <v>17.840432775883485</v>
      </c>
      <c r="D1039" s="2">
        <f>MACD!E1039</f>
        <v>3.9310382127869303E-2</v>
      </c>
      <c r="E1039" s="2">
        <f>MACD!F1039</f>
        <v>0.11436887121470901</v>
      </c>
      <c r="F1039" s="2">
        <f>'Moving Avg'!D1039</f>
        <v>22.431999999999999</v>
      </c>
      <c r="G1039" s="2">
        <f>'Moving Avg'!F1039</f>
        <v>22.805150000000005</v>
      </c>
      <c r="H1039" s="2">
        <f>'Moving Avg'!G1039</f>
        <v>25.258420000000012</v>
      </c>
      <c r="I1039" s="2">
        <f>'Moving Avg'!H1039</f>
        <v>24.222814999999979</v>
      </c>
      <c r="J1039" s="6" t="str">
        <f>OBV!F1039</f>
        <v>BULLISH</v>
      </c>
      <c r="K1039" s="6" t="str">
        <f>OBV!G1039</f>
        <v>NEUTRAL</v>
      </c>
      <c r="L1039" s="6" t="str">
        <f>OBV!H1039</f>
        <v>CONFIRMED BULLISH</v>
      </c>
      <c r="M1039" s="8">
        <f t="shared" si="160"/>
        <v>50</v>
      </c>
      <c r="N1039" s="8">
        <f t="shared" si="161"/>
        <v>100</v>
      </c>
      <c r="O1039" s="8">
        <f t="shared" si="162"/>
        <v>0</v>
      </c>
      <c r="P1039" s="8">
        <f t="shared" si="163"/>
        <v>83.5</v>
      </c>
      <c r="Q1039" s="9">
        <f t="shared" si="164"/>
        <v>65.025000000000006</v>
      </c>
      <c r="R1039" s="9">
        <f t="shared" si="165"/>
        <v>50.875</v>
      </c>
      <c r="S1039" s="9">
        <f t="shared" si="166"/>
        <v>60.075000000000003</v>
      </c>
      <c r="T1039" s="9">
        <f t="shared" si="167"/>
        <v>58.375</v>
      </c>
      <c r="U1039" s="8">
        <f t="shared" si="168"/>
        <v>58.658333333333339</v>
      </c>
      <c r="V1039" s="8">
        <f t="shared" si="169"/>
        <v>58.587500000000006</v>
      </c>
    </row>
    <row r="1040" spans="1:22" ht="13.5" x14ac:dyDescent="0.25">
      <c r="A1040" s="3">
        <f>RSI!A1040</f>
        <v>43521</v>
      </c>
      <c r="B1040" s="2">
        <f>RSI!B1040</f>
        <v>22.757999999999999</v>
      </c>
      <c r="C1040" s="2">
        <f>RSI!I1040</f>
        <v>32.070926647396249</v>
      </c>
      <c r="D1040" s="2">
        <f>MACD!E1040</f>
        <v>2.4925349123254392E-2</v>
      </c>
      <c r="E1040" s="2">
        <f>MACD!F1040</f>
        <v>9.6480166796418104E-2</v>
      </c>
      <c r="F1040" s="2">
        <f>'Moving Avg'!D1040</f>
        <v>22.497199999999999</v>
      </c>
      <c r="G1040" s="2">
        <f>'Moving Avg'!F1040</f>
        <v>22.787100000000002</v>
      </c>
      <c r="H1040" s="2">
        <f>'Moving Avg'!G1040</f>
        <v>25.139680000000013</v>
      </c>
      <c r="I1040" s="2">
        <f>'Moving Avg'!H1040</f>
        <v>24.212029999999974</v>
      </c>
      <c r="J1040" s="6" t="str">
        <f>OBV!F1040</f>
        <v>BULLISH</v>
      </c>
      <c r="K1040" s="6" t="str">
        <f>OBV!G1040</f>
        <v>NEUTRAL</v>
      </c>
      <c r="L1040" s="6" t="str">
        <f>OBV!H1040</f>
        <v>CONFIRMED BULLISH</v>
      </c>
      <c r="M1040" s="8">
        <f t="shared" si="160"/>
        <v>25</v>
      </c>
      <c r="N1040" s="8">
        <f t="shared" si="161"/>
        <v>100</v>
      </c>
      <c r="O1040" s="8">
        <f t="shared" si="162"/>
        <v>0</v>
      </c>
      <c r="P1040" s="8">
        <f t="shared" si="163"/>
        <v>83.5</v>
      </c>
      <c r="Q1040" s="9">
        <f t="shared" si="164"/>
        <v>56.274999999999999</v>
      </c>
      <c r="R1040" s="9">
        <f t="shared" si="165"/>
        <v>45.875</v>
      </c>
      <c r="S1040" s="9">
        <f t="shared" si="166"/>
        <v>56.325000000000003</v>
      </c>
      <c r="T1040" s="9">
        <f t="shared" si="167"/>
        <v>52.125</v>
      </c>
      <c r="U1040" s="8">
        <f t="shared" si="168"/>
        <v>52.82500000000001</v>
      </c>
      <c r="V1040" s="8">
        <f t="shared" si="169"/>
        <v>52.650000000000006</v>
      </c>
    </row>
    <row r="1041" spans="1:22" ht="13.5" x14ac:dyDescent="0.25">
      <c r="A1041" s="3">
        <f>RSI!A1041</f>
        <v>43522</v>
      </c>
      <c r="B1041" s="2">
        <f>RSI!B1041</f>
        <v>22.766999999999999</v>
      </c>
      <c r="C1041" s="2">
        <f>RSI!I1041</f>
        <v>32.418940410118324</v>
      </c>
      <c r="D1041" s="2">
        <f>MACD!E1041</f>
        <v>-7.5483726297722598E-2</v>
      </c>
      <c r="E1041" s="2">
        <f>MACD!F1041</f>
        <v>6.2087388177589964E-2</v>
      </c>
      <c r="F1041" s="2">
        <f>'Moving Avg'!D1041</f>
        <v>22.564199999999996</v>
      </c>
      <c r="G1041" s="2">
        <f>'Moving Avg'!F1041</f>
        <v>22.769500000000001</v>
      </c>
      <c r="H1041" s="2">
        <f>'Moving Avg'!G1041</f>
        <v>25.02112000000001</v>
      </c>
      <c r="I1041" s="2">
        <f>'Moving Avg'!H1041</f>
        <v>24.201289999999975</v>
      </c>
      <c r="J1041" s="6" t="str">
        <f>OBV!F1041</f>
        <v>BULLISH</v>
      </c>
      <c r="K1041" s="6" t="str">
        <f>OBV!G1041</f>
        <v>NEUTRAL</v>
      </c>
      <c r="L1041" s="6" t="str">
        <f>OBV!H1041</f>
        <v>CONFIRMED BULLISH</v>
      </c>
      <c r="M1041" s="8">
        <f t="shared" si="160"/>
        <v>25</v>
      </c>
      <c r="N1041" s="8">
        <f t="shared" si="161"/>
        <v>100</v>
      </c>
      <c r="O1041" s="8">
        <f t="shared" si="162"/>
        <v>0</v>
      </c>
      <c r="P1041" s="8">
        <f t="shared" si="163"/>
        <v>83.5</v>
      </c>
      <c r="Q1041" s="9">
        <f t="shared" si="164"/>
        <v>56.274999999999999</v>
      </c>
      <c r="R1041" s="9">
        <f t="shared" si="165"/>
        <v>45.875</v>
      </c>
      <c r="S1041" s="9">
        <f t="shared" si="166"/>
        <v>56.325000000000003</v>
      </c>
      <c r="T1041" s="9">
        <f t="shared" si="167"/>
        <v>52.125</v>
      </c>
      <c r="U1041" s="8">
        <f t="shared" si="168"/>
        <v>52.82500000000001</v>
      </c>
      <c r="V1041" s="8">
        <f t="shared" si="169"/>
        <v>52.650000000000006</v>
      </c>
    </row>
    <row r="1042" spans="1:22" ht="13.5" x14ac:dyDescent="0.25">
      <c r="A1042" s="3">
        <f>RSI!A1042</f>
        <v>43523</v>
      </c>
      <c r="B1042" s="2">
        <f>RSI!B1042</f>
        <v>22.766999999999999</v>
      </c>
      <c r="C1042" s="2">
        <f>RSI!I1042</f>
        <v>32.418940410118324</v>
      </c>
      <c r="D1042" s="2">
        <f>MACD!E1042</f>
        <v>-0.15710925574381207</v>
      </c>
      <c r="E1042" s="2">
        <f>MACD!F1042</f>
        <v>1.8248059393309563E-2</v>
      </c>
      <c r="F1042" s="2">
        <f>'Moving Avg'!D1042</f>
        <v>22.6312</v>
      </c>
      <c r="G1042" s="2">
        <f>'Moving Avg'!F1042</f>
        <v>22.751899999999999</v>
      </c>
      <c r="H1042" s="2">
        <f>'Moving Avg'!G1042</f>
        <v>24.902560000000012</v>
      </c>
      <c r="I1042" s="2">
        <f>'Moving Avg'!H1042</f>
        <v>24.196134999999977</v>
      </c>
      <c r="J1042" s="6" t="str">
        <f>OBV!F1042</f>
        <v>BULLISH</v>
      </c>
      <c r="K1042" s="6" t="str">
        <f>OBV!G1042</f>
        <v>NEUTRAL</v>
      </c>
      <c r="L1042" s="6" t="str">
        <f>OBV!H1042</f>
        <v>CONFIRMED BULLISH</v>
      </c>
      <c r="M1042" s="8">
        <f t="shared" si="160"/>
        <v>25</v>
      </c>
      <c r="N1042" s="8">
        <f t="shared" si="161"/>
        <v>100</v>
      </c>
      <c r="O1042" s="8">
        <f t="shared" si="162"/>
        <v>0</v>
      </c>
      <c r="P1042" s="8">
        <f t="shared" si="163"/>
        <v>83.5</v>
      </c>
      <c r="Q1042" s="9">
        <f t="shared" si="164"/>
        <v>56.274999999999999</v>
      </c>
      <c r="R1042" s="9">
        <f t="shared" si="165"/>
        <v>45.875</v>
      </c>
      <c r="S1042" s="9">
        <f t="shared" si="166"/>
        <v>56.325000000000003</v>
      </c>
      <c r="T1042" s="9">
        <f t="shared" si="167"/>
        <v>52.125</v>
      </c>
      <c r="U1042" s="8">
        <f t="shared" si="168"/>
        <v>52.82500000000001</v>
      </c>
      <c r="V1042" s="8">
        <f t="shared" si="169"/>
        <v>52.650000000000006</v>
      </c>
    </row>
    <row r="1043" spans="1:22" ht="13.5" x14ac:dyDescent="0.25">
      <c r="A1043" s="3">
        <f>RSI!A1043</f>
        <v>43524</v>
      </c>
      <c r="B1043" s="2">
        <f>RSI!B1043</f>
        <v>22.766999999999999</v>
      </c>
      <c r="C1043" s="2">
        <f>RSI!I1043</f>
        <v>32.418940410118324</v>
      </c>
      <c r="D1043" s="2">
        <f>MACD!E1043</f>
        <v>-0.22308812632700281</v>
      </c>
      <c r="E1043" s="2">
        <f>MACD!F1043</f>
        <v>-3.0019177750752912E-2</v>
      </c>
      <c r="F1043" s="2">
        <f>'Moving Avg'!D1043</f>
        <v>22.698199999999996</v>
      </c>
      <c r="G1043" s="2">
        <f>'Moving Avg'!F1043</f>
        <v>22.734299999999998</v>
      </c>
      <c r="H1043" s="2">
        <f>'Moving Avg'!G1043</f>
        <v>24.784000000000013</v>
      </c>
      <c r="I1043" s="2">
        <f>'Moving Avg'!H1043</f>
        <v>24.194544999999977</v>
      </c>
      <c r="J1043" s="6" t="str">
        <f>OBV!F1043</f>
        <v>BULLISH</v>
      </c>
      <c r="K1043" s="6" t="str">
        <f>OBV!G1043</f>
        <v>NEUTRAL</v>
      </c>
      <c r="L1043" s="6" t="str">
        <f>OBV!H1043</f>
        <v>CONFIRMED BULLISH</v>
      </c>
      <c r="M1043" s="8">
        <f t="shared" si="160"/>
        <v>25</v>
      </c>
      <c r="N1043" s="8">
        <f t="shared" si="161"/>
        <v>100</v>
      </c>
      <c r="O1043" s="8">
        <f t="shared" si="162"/>
        <v>0</v>
      </c>
      <c r="P1043" s="8">
        <f t="shared" si="163"/>
        <v>83.5</v>
      </c>
      <c r="Q1043" s="9">
        <f t="shared" si="164"/>
        <v>56.274999999999999</v>
      </c>
      <c r="R1043" s="9">
        <f t="shared" si="165"/>
        <v>45.875</v>
      </c>
      <c r="S1043" s="9">
        <f t="shared" si="166"/>
        <v>56.325000000000003</v>
      </c>
      <c r="T1043" s="9">
        <f t="shared" si="167"/>
        <v>52.125</v>
      </c>
      <c r="U1043" s="8">
        <f t="shared" si="168"/>
        <v>52.82500000000001</v>
      </c>
      <c r="V1043" s="8">
        <f t="shared" si="169"/>
        <v>52.650000000000006</v>
      </c>
    </row>
    <row r="1044" spans="1:22" ht="13.5" x14ac:dyDescent="0.25">
      <c r="A1044" s="3">
        <f>RSI!A1044</f>
        <v>43525</v>
      </c>
      <c r="B1044" s="2">
        <f>RSI!B1044</f>
        <v>22.766999999999999</v>
      </c>
      <c r="C1044" s="2">
        <f>RSI!I1044</f>
        <v>32.41894041011831</v>
      </c>
      <c r="D1044" s="2">
        <f>MACD!E1044</f>
        <v>-0.27605632263774282</v>
      </c>
      <c r="E1044" s="2">
        <f>MACD!F1044</f>
        <v>-7.9226606728150906E-2</v>
      </c>
      <c r="F1044" s="2">
        <f>'Moving Avg'!D1044</f>
        <v>22.7652</v>
      </c>
      <c r="G1044" s="2">
        <f>'Moving Avg'!F1044</f>
        <v>22.716699999999996</v>
      </c>
      <c r="H1044" s="2">
        <f>'Moving Avg'!G1044</f>
        <v>24.672320000000013</v>
      </c>
      <c r="I1044" s="2">
        <f>'Moving Avg'!H1044</f>
        <v>24.196394999999974</v>
      </c>
      <c r="J1044" s="6" t="str">
        <f>OBV!F1044</f>
        <v>BULLISH</v>
      </c>
      <c r="K1044" s="6" t="str">
        <f>OBV!G1044</f>
        <v>NEUTRAL</v>
      </c>
      <c r="L1044" s="6" t="str">
        <f>OBV!H1044</f>
        <v>CONFIRMED BULLISH</v>
      </c>
      <c r="M1044" s="8">
        <f t="shared" si="160"/>
        <v>25</v>
      </c>
      <c r="N1044" s="8">
        <f t="shared" si="161"/>
        <v>100</v>
      </c>
      <c r="O1044" s="8">
        <f t="shared" si="162"/>
        <v>0</v>
      </c>
      <c r="P1044" s="8">
        <f t="shared" si="163"/>
        <v>83.5</v>
      </c>
      <c r="Q1044" s="9">
        <f t="shared" si="164"/>
        <v>56.274999999999999</v>
      </c>
      <c r="R1044" s="9">
        <f t="shared" si="165"/>
        <v>45.875</v>
      </c>
      <c r="S1044" s="9">
        <f t="shared" si="166"/>
        <v>56.325000000000003</v>
      </c>
      <c r="T1044" s="9">
        <f t="shared" si="167"/>
        <v>52.125</v>
      </c>
      <c r="U1044" s="8">
        <f t="shared" si="168"/>
        <v>52.82500000000001</v>
      </c>
      <c r="V1044" s="8">
        <f t="shared" si="169"/>
        <v>52.650000000000006</v>
      </c>
    </row>
    <row r="1045" spans="1:22" ht="13.5" x14ac:dyDescent="0.25">
      <c r="A1045" s="3">
        <f>RSI!A1045</f>
        <v>43528</v>
      </c>
      <c r="B1045" s="2">
        <f>RSI!B1045</f>
        <v>22.766999999999999</v>
      </c>
      <c r="C1045" s="2">
        <f>RSI!I1045</f>
        <v>32.41894041011831</v>
      </c>
      <c r="D1045" s="2">
        <f>MACD!E1045</f>
        <v>-0.31822734456054036</v>
      </c>
      <c r="E1045" s="2">
        <f>MACD!F1045</f>
        <v>-0.12702675429462881</v>
      </c>
      <c r="F1045" s="2">
        <f>'Moving Avg'!D1045</f>
        <v>22.766999999999999</v>
      </c>
      <c r="G1045" s="2">
        <f>'Moving Avg'!F1045</f>
        <v>22.699099999999994</v>
      </c>
      <c r="H1045" s="2">
        <f>'Moving Avg'!G1045</f>
        <v>24.560640000000017</v>
      </c>
      <c r="I1045" s="2">
        <f>'Moving Avg'!H1045</f>
        <v>24.198244999999975</v>
      </c>
      <c r="J1045" s="6" t="str">
        <f>OBV!F1045</f>
        <v>NEUTRAL</v>
      </c>
      <c r="K1045" s="6" t="str">
        <f>OBV!G1045</f>
        <v>NEUTRAL</v>
      </c>
      <c r="L1045" s="6" t="str">
        <f>OBV!H1045</f>
        <v>NEUTRAL</v>
      </c>
      <c r="M1045" s="8">
        <f t="shared" si="160"/>
        <v>25</v>
      </c>
      <c r="N1045" s="8">
        <f t="shared" si="161"/>
        <v>100</v>
      </c>
      <c r="O1045" s="8">
        <f t="shared" si="162"/>
        <v>0</v>
      </c>
      <c r="P1045" s="8">
        <f t="shared" si="163"/>
        <v>33</v>
      </c>
      <c r="Q1045" s="9">
        <f t="shared" si="164"/>
        <v>48.7</v>
      </c>
      <c r="R1045" s="9">
        <f t="shared" si="165"/>
        <v>33.25</v>
      </c>
      <c r="S1045" s="9">
        <f t="shared" si="166"/>
        <v>33.6</v>
      </c>
      <c r="T1045" s="9">
        <f t="shared" si="167"/>
        <v>39.5</v>
      </c>
      <c r="U1045" s="8">
        <f t="shared" si="168"/>
        <v>38.516666666666673</v>
      </c>
      <c r="V1045" s="8">
        <f t="shared" si="169"/>
        <v>38.762500000000003</v>
      </c>
    </row>
    <row r="1046" spans="1:22" ht="13.5" x14ac:dyDescent="0.25">
      <c r="A1046" s="3">
        <f>RSI!A1046</f>
        <v>43529</v>
      </c>
      <c r="B1046" s="2">
        <f>RSI!B1046</f>
        <v>22.766999999999999</v>
      </c>
      <c r="C1046" s="2">
        <f>RSI!I1046</f>
        <v>32.418940410118296</v>
      </c>
      <c r="D1046" s="2">
        <f>MACD!E1046</f>
        <v>-0.3514584603740083</v>
      </c>
      <c r="E1046" s="2">
        <f>MACD!F1046</f>
        <v>-0.17191309551050471</v>
      </c>
      <c r="F1046" s="2">
        <f>'Moving Avg'!D1046</f>
        <v>22.766999999999999</v>
      </c>
      <c r="G1046" s="2">
        <f>'Moving Avg'!F1046</f>
        <v>22.681499999999996</v>
      </c>
      <c r="H1046" s="2">
        <f>'Moving Avg'!G1046</f>
        <v>24.474380000000018</v>
      </c>
      <c r="I1046" s="2">
        <f>'Moving Avg'!H1046</f>
        <v>24.200094999999973</v>
      </c>
      <c r="J1046" s="6" t="str">
        <f>OBV!F1046</f>
        <v>NEUTRAL</v>
      </c>
      <c r="K1046" s="6" t="str">
        <f>OBV!G1046</f>
        <v>NEUTRAL</v>
      </c>
      <c r="L1046" s="6" t="str">
        <f>OBV!H1046</f>
        <v>NEUTRAL</v>
      </c>
      <c r="M1046" s="8">
        <f t="shared" si="160"/>
        <v>25</v>
      </c>
      <c r="N1046" s="8">
        <f t="shared" si="161"/>
        <v>100</v>
      </c>
      <c r="O1046" s="8">
        <f t="shared" si="162"/>
        <v>0</v>
      </c>
      <c r="P1046" s="8">
        <f t="shared" si="163"/>
        <v>33</v>
      </c>
      <c r="Q1046" s="9">
        <f t="shared" si="164"/>
        <v>48.7</v>
      </c>
      <c r="R1046" s="9">
        <f t="shared" si="165"/>
        <v>33.25</v>
      </c>
      <c r="S1046" s="9">
        <f t="shared" si="166"/>
        <v>33.6</v>
      </c>
      <c r="T1046" s="9">
        <f t="shared" si="167"/>
        <v>39.5</v>
      </c>
      <c r="U1046" s="8">
        <f t="shared" si="168"/>
        <v>38.516666666666673</v>
      </c>
      <c r="V1046" s="8">
        <f t="shared" si="169"/>
        <v>38.762500000000003</v>
      </c>
    </row>
    <row r="1047" spans="1:22" ht="13.5" x14ac:dyDescent="0.25">
      <c r="A1047" s="3">
        <f>RSI!A1047</f>
        <v>43530</v>
      </c>
      <c r="B1047" s="2">
        <f>RSI!B1047</f>
        <v>22.766999999999999</v>
      </c>
      <c r="C1047" s="2">
        <f>RSI!I1047</f>
        <v>32.418940410118296</v>
      </c>
      <c r="D1047" s="2">
        <f>MACD!E1047</f>
        <v>-0.37730667406975371</v>
      </c>
      <c r="E1047" s="2">
        <f>MACD!F1047</f>
        <v>-0.2129918112223545</v>
      </c>
      <c r="F1047" s="2">
        <f>'Moving Avg'!D1047</f>
        <v>22.766999999999999</v>
      </c>
      <c r="G1047" s="2">
        <f>'Moving Avg'!F1047</f>
        <v>22.663899999999995</v>
      </c>
      <c r="H1047" s="2">
        <f>'Moving Avg'!G1047</f>
        <v>24.363900000000015</v>
      </c>
      <c r="I1047" s="2">
        <f>'Moving Avg'!H1047</f>
        <v>24.201944999999974</v>
      </c>
      <c r="J1047" s="6" t="str">
        <f>OBV!F1047</f>
        <v>NEUTRAL</v>
      </c>
      <c r="K1047" s="6" t="str">
        <f>OBV!G1047</f>
        <v>NEUTRAL</v>
      </c>
      <c r="L1047" s="6" t="str">
        <f>OBV!H1047</f>
        <v>NEUTRAL</v>
      </c>
      <c r="M1047" s="8">
        <f t="shared" si="160"/>
        <v>25</v>
      </c>
      <c r="N1047" s="8">
        <f t="shared" si="161"/>
        <v>100</v>
      </c>
      <c r="O1047" s="8">
        <f t="shared" si="162"/>
        <v>0</v>
      </c>
      <c r="P1047" s="8">
        <f t="shared" si="163"/>
        <v>33</v>
      </c>
      <c r="Q1047" s="9">
        <f t="shared" si="164"/>
        <v>48.7</v>
      </c>
      <c r="R1047" s="9">
        <f t="shared" si="165"/>
        <v>33.25</v>
      </c>
      <c r="S1047" s="9">
        <f t="shared" si="166"/>
        <v>33.6</v>
      </c>
      <c r="T1047" s="9">
        <f t="shared" si="167"/>
        <v>39.5</v>
      </c>
      <c r="U1047" s="8">
        <f t="shared" si="168"/>
        <v>38.516666666666673</v>
      </c>
      <c r="V1047" s="8">
        <f t="shared" si="169"/>
        <v>38.762500000000003</v>
      </c>
    </row>
    <row r="1048" spans="1:22" ht="13.5" x14ac:dyDescent="0.25">
      <c r="A1048" s="3">
        <f>RSI!A1048</f>
        <v>43531</v>
      </c>
      <c r="B1048" s="2">
        <f>RSI!B1048</f>
        <v>22.766999999999999</v>
      </c>
      <c r="C1048" s="2">
        <f>RSI!I1048</f>
        <v>32.418940410118296</v>
      </c>
      <c r="D1048" s="2">
        <f>MACD!E1048</f>
        <v>-0.39707599620665235</v>
      </c>
      <c r="E1048" s="2">
        <f>MACD!F1048</f>
        <v>-0.24980864821921409</v>
      </c>
      <c r="F1048" s="2">
        <f>'Moving Avg'!D1048</f>
        <v>22.766999999999999</v>
      </c>
      <c r="G1048" s="2">
        <f>'Moving Avg'!F1048</f>
        <v>22.646299999999993</v>
      </c>
      <c r="H1048" s="2">
        <f>'Moving Avg'!G1048</f>
        <v>24.269400000000019</v>
      </c>
      <c r="I1048" s="2">
        <f>'Moving Avg'!H1048</f>
        <v>24.203794999999971</v>
      </c>
      <c r="J1048" s="6" t="str">
        <f>OBV!F1048</f>
        <v>NEUTRAL</v>
      </c>
      <c r="K1048" s="6" t="str">
        <f>OBV!G1048</f>
        <v>NEUTRAL</v>
      </c>
      <c r="L1048" s="6" t="str">
        <f>OBV!H1048</f>
        <v>NEUTRAL</v>
      </c>
      <c r="M1048" s="8">
        <f t="shared" si="160"/>
        <v>25</v>
      </c>
      <c r="N1048" s="8">
        <f t="shared" si="161"/>
        <v>100</v>
      </c>
      <c r="O1048" s="8">
        <f t="shared" si="162"/>
        <v>0</v>
      </c>
      <c r="P1048" s="8">
        <f t="shared" si="163"/>
        <v>33</v>
      </c>
      <c r="Q1048" s="9">
        <f t="shared" si="164"/>
        <v>48.7</v>
      </c>
      <c r="R1048" s="9">
        <f t="shared" si="165"/>
        <v>33.25</v>
      </c>
      <c r="S1048" s="9">
        <f t="shared" si="166"/>
        <v>33.6</v>
      </c>
      <c r="T1048" s="9">
        <f t="shared" si="167"/>
        <v>39.5</v>
      </c>
      <c r="U1048" s="8">
        <f t="shared" si="168"/>
        <v>38.516666666666673</v>
      </c>
      <c r="V1048" s="8">
        <f t="shared" si="169"/>
        <v>38.762500000000003</v>
      </c>
    </row>
    <row r="1049" spans="1:22" ht="13.5" x14ac:dyDescent="0.25">
      <c r="A1049" s="3">
        <f>RSI!A1049</f>
        <v>43532</v>
      </c>
      <c r="B1049" s="2">
        <f>RSI!B1049</f>
        <v>22.766999999999999</v>
      </c>
      <c r="C1049" s="2">
        <f>RSI!I1049</f>
        <v>32.418940410118296</v>
      </c>
      <c r="D1049" s="2">
        <f>MACD!E1049</f>
        <v>-0.41185736259645367</v>
      </c>
      <c r="E1049" s="2">
        <f>MACD!F1049</f>
        <v>-0.28221839109466201</v>
      </c>
      <c r="F1049" s="2">
        <f>'Moving Avg'!D1049</f>
        <v>22.766999999999999</v>
      </c>
      <c r="G1049" s="2">
        <f>'Moving Avg'!F1049</f>
        <v>22.628699999999998</v>
      </c>
      <c r="H1049" s="2">
        <f>'Moving Avg'!G1049</f>
        <v>24.158400000000018</v>
      </c>
      <c r="I1049" s="2">
        <f>'Moving Avg'!H1049</f>
        <v>24.205644999999976</v>
      </c>
      <c r="J1049" s="6" t="str">
        <f>OBV!F1049</f>
        <v>NEUTRAL</v>
      </c>
      <c r="K1049" s="6" t="str">
        <f>OBV!G1049</f>
        <v>NEUTRAL</v>
      </c>
      <c r="L1049" s="6" t="str">
        <f>OBV!H1049</f>
        <v>NEUTRAL</v>
      </c>
      <c r="M1049" s="8">
        <f t="shared" si="160"/>
        <v>25</v>
      </c>
      <c r="N1049" s="8">
        <f t="shared" si="161"/>
        <v>100</v>
      </c>
      <c r="O1049" s="8">
        <f t="shared" si="162"/>
        <v>0</v>
      </c>
      <c r="P1049" s="8">
        <f t="shared" si="163"/>
        <v>33</v>
      </c>
      <c r="Q1049" s="9">
        <f t="shared" si="164"/>
        <v>48.7</v>
      </c>
      <c r="R1049" s="9">
        <f t="shared" si="165"/>
        <v>33.25</v>
      </c>
      <c r="S1049" s="9">
        <f t="shared" si="166"/>
        <v>33.6</v>
      </c>
      <c r="T1049" s="9">
        <f t="shared" si="167"/>
        <v>39.5</v>
      </c>
      <c r="U1049" s="8">
        <f t="shared" si="168"/>
        <v>38.516666666666673</v>
      </c>
      <c r="V1049" s="8">
        <f t="shared" si="169"/>
        <v>38.762500000000003</v>
      </c>
    </row>
    <row r="1050" spans="1:22" ht="13.5" x14ac:dyDescent="0.25">
      <c r="A1050" s="3">
        <f>RSI!A1050</f>
        <v>43535</v>
      </c>
      <c r="B1050" s="2">
        <f>RSI!B1050</f>
        <v>22.766999999999999</v>
      </c>
      <c r="C1050" s="2">
        <f>RSI!I1050</f>
        <v>32.418940410118296</v>
      </c>
      <c r="D1050" s="2">
        <f>MACD!E1050</f>
        <v>-0.37240849167568513</v>
      </c>
      <c r="E1050" s="2">
        <f>MACD!F1050</f>
        <v>-0.30025641121086666</v>
      </c>
      <c r="F1050" s="2">
        <f>'Moving Avg'!D1050</f>
        <v>22.766999999999999</v>
      </c>
      <c r="G1050" s="2">
        <f>'Moving Avg'!F1050</f>
        <v>22.615799999999997</v>
      </c>
      <c r="H1050" s="2">
        <f>'Moving Avg'!G1050</f>
        <v>24.039840000000023</v>
      </c>
      <c r="I1050" s="2">
        <f>'Moving Avg'!H1050</f>
        <v>24.207494999999977</v>
      </c>
      <c r="J1050" s="6" t="str">
        <f>OBV!F1050</f>
        <v>NEUTRAL</v>
      </c>
      <c r="K1050" s="6" t="str">
        <f>OBV!G1050</f>
        <v>NEUTRAL</v>
      </c>
      <c r="L1050" s="6" t="str">
        <f>OBV!H1050</f>
        <v>NEUTRAL</v>
      </c>
      <c r="M1050" s="8">
        <f t="shared" si="160"/>
        <v>25</v>
      </c>
      <c r="N1050" s="8">
        <f t="shared" si="161"/>
        <v>100</v>
      </c>
      <c r="O1050" s="8">
        <f t="shared" si="162"/>
        <v>0</v>
      </c>
      <c r="P1050" s="8">
        <f t="shared" si="163"/>
        <v>33</v>
      </c>
      <c r="Q1050" s="9">
        <f t="shared" si="164"/>
        <v>48.7</v>
      </c>
      <c r="R1050" s="9">
        <f t="shared" si="165"/>
        <v>33.25</v>
      </c>
      <c r="S1050" s="9">
        <f t="shared" si="166"/>
        <v>33.6</v>
      </c>
      <c r="T1050" s="9">
        <f t="shared" si="167"/>
        <v>39.5</v>
      </c>
      <c r="U1050" s="8">
        <f t="shared" si="168"/>
        <v>38.516666666666673</v>
      </c>
      <c r="V1050" s="8">
        <f t="shared" si="169"/>
        <v>38.762500000000003</v>
      </c>
    </row>
    <row r="1051" spans="1:22" ht="13.5" x14ac:dyDescent="0.25">
      <c r="A1051" s="3">
        <f>RSI!A1051</f>
        <v>43536</v>
      </c>
      <c r="B1051" s="2">
        <f>RSI!B1051</f>
        <v>22.766999999999999</v>
      </c>
      <c r="C1051" s="2">
        <f>RSI!I1051</f>
        <v>32.418940410118296</v>
      </c>
      <c r="D1051" s="2">
        <f>MACD!E1051</f>
        <v>-0.33597523392663931</v>
      </c>
      <c r="E1051" s="2">
        <f>MACD!F1051</f>
        <v>-0.30740017575402123</v>
      </c>
      <c r="F1051" s="2">
        <f>'Moving Avg'!D1051</f>
        <v>22.766999999999999</v>
      </c>
      <c r="G1051" s="2">
        <f>'Moving Avg'!F1051</f>
        <v>22.632549999999998</v>
      </c>
      <c r="H1051" s="2">
        <f>'Moving Avg'!G1051</f>
        <v>23.921280000000021</v>
      </c>
      <c r="I1051" s="2">
        <f>'Moving Avg'!H1051</f>
        <v>24.209344999999974</v>
      </c>
      <c r="J1051" s="6" t="str">
        <f>OBV!F1051</f>
        <v>NEUTRAL</v>
      </c>
      <c r="K1051" s="6" t="str">
        <f>OBV!G1051</f>
        <v>NEUTRAL</v>
      </c>
      <c r="L1051" s="6" t="str">
        <f>OBV!H1051</f>
        <v>NEUTRAL</v>
      </c>
      <c r="M1051" s="8">
        <f t="shared" si="160"/>
        <v>25</v>
      </c>
      <c r="N1051" s="8">
        <f t="shared" si="161"/>
        <v>100</v>
      </c>
      <c r="O1051" s="8">
        <f t="shared" si="162"/>
        <v>0</v>
      </c>
      <c r="P1051" s="8">
        <f t="shared" si="163"/>
        <v>33</v>
      </c>
      <c r="Q1051" s="9">
        <f t="shared" si="164"/>
        <v>48.7</v>
      </c>
      <c r="R1051" s="9">
        <f t="shared" si="165"/>
        <v>33.25</v>
      </c>
      <c r="S1051" s="9">
        <f t="shared" si="166"/>
        <v>33.6</v>
      </c>
      <c r="T1051" s="9">
        <f t="shared" si="167"/>
        <v>39.5</v>
      </c>
      <c r="U1051" s="8">
        <f t="shared" si="168"/>
        <v>38.516666666666673</v>
      </c>
      <c r="V1051" s="8">
        <f t="shared" si="169"/>
        <v>38.762500000000003</v>
      </c>
    </row>
    <row r="1052" spans="1:22" ht="13.5" x14ac:dyDescent="0.25">
      <c r="A1052" s="3">
        <f>RSI!A1052</f>
        <v>43537</v>
      </c>
      <c r="B1052" s="2">
        <f>RSI!B1052</f>
        <v>22.766999999999999</v>
      </c>
      <c r="C1052" s="2">
        <f>RSI!I1052</f>
        <v>32.418940410118296</v>
      </c>
      <c r="D1052" s="2">
        <f>MACD!E1052</f>
        <v>-0.30360188117252207</v>
      </c>
      <c r="E1052" s="2">
        <f>MACD!F1052</f>
        <v>-0.30664051683772142</v>
      </c>
      <c r="F1052" s="2">
        <f>'Moving Avg'!D1052</f>
        <v>22.766999999999999</v>
      </c>
      <c r="G1052" s="2">
        <f>'Moving Avg'!F1052</f>
        <v>22.649299999999997</v>
      </c>
      <c r="H1052" s="2">
        <f>'Moving Avg'!G1052</f>
        <v>23.802720000000022</v>
      </c>
      <c r="I1052" s="2">
        <f>'Moving Avg'!H1052</f>
        <v>24.211194999999979</v>
      </c>
      <c r="J1052" s="6" t="str">
        <f>OBV!F1052</f>
        <v>NEUTRAL</v>
      </c>
      <c r="K1052" s="6" t="str">
        <f>OBV!G1052</f>
        <v>NEUTRAL</v>
      </c>
      <c r="L1052" s="6" t="str">
        <f>OBV!H1052</f>
        <v>NEUTRAL</v>
      </c>
      <c r="M1052" s="8">
        <f t="shared" si="160"/>
        <v>25</v>
      </c>
      <c r="N1052" s="8">
        <f t="shared" si="161"/>
        <v>0</v>
      </c>
      <c r="O1052" s="8">
        <f t="shared" si="162"/>
        <v>0</v>
      </c>
      <c r="P1052" s="8">
        <f t="shared" si="163"/>
        <v>33</v>
      </c>
      <c r="Q1052" s="9">
        <f t="shared" si="164"/>
        <v>13.7</v>
      </c>
      <c r="R1052" s="9">
        <f t="shared" si="165"/>
        <v>13.25</v>
      </c>
      <c r="S1052" s="9">
        <f t="shared" si="166"/>
        <v>18.600000000000001</v>
      </c>
      <c r="T1052" s="9">
        <f t="shared" si="167"/>
        <v>14.5</v>
      </c>
      <c r="U1052" s="8">
        <f t="shared" si="168"/>
        <v>15.183333333333332</v>
      </c>
      <c r="V1052" s="8">
        <f t="shared" si="169"/>
        <v>15.012499999999999</v>
      </c>
    </row>
    <row r="1053" spans="1:22" ht="13.5" x14ac:dyDescent="0.25">
      <c r="A1053" s="3">
        <f>RSI!A1053</f>
        <v>43538</v>
      </c>
      <c r="B1053" s="2">
        <f>RSI!B1053</f>
        <v>22.766999999999999</v>
      </c>
      <c r="C1053" s="2">
        <f>RSI!I1053</f>
        <v>32.418940410118296</v>
      </c>
      <c r="D1053" s="2">
        <f>MACD!E1053</f>
        <v>-0.27477829276206123</v>
      </c>
      <c r="E1053" s="2">
        <f>MACD!F1053</f>
        <v>-0.30026807202258943</v>
      </c>
      <c r="F1053" s="2">
        <f>'Moving Avg'!D1053</f>
        <v>22.766999999999999</v>
      </c>
      <c r="G1053" s="2">
        <f>'Moving Avg'!F1053</f>
        <v>22.666049999999998</v>
      </c>
      <c r="H1053" s="2">
        <f>'Moving Avg'!G1053</f>
        <v>23.684160000000023</v>
      </c>
      <c r="I1053" s="2">
        <f>'Moving Avg'!H1053</f>
        <v>24.21304499999998</v>
      </c>
      <c r="J1053" s="6" t="str">
        <f>OBV!F1053</f>
        <v>NEUTRAL</v>
      </c>
      <c r="K1053" s="6" t="str">
        <f>OBV!G1053</f>
        <v>NEUTRAL</v>
      </c>
      <c r="L1053" s="6" t="str">
        <f>OBV!H1053</f>
        <v>NEUTRAL</v>
      </c>
      <c r="M1053" s="8">
        <f t="shared" si="160"/>
        <v>25</v>
      </c>
      <c r="N1053" s="8">
        <f t="shared" si="161"/>
        <v>0</v>
      </c>
      <c r="O1053" s="8">
        <f t="shared" si="162"/>
        <v>0</v>
      </c>
      <c r="P1053" s="8">
        <f t="shared" si="163"/>
        <v>33</v>
      </c>
      <c r="Q1053" s="9">
        <f t="shared" si="164"/>
        <v>13.7</v>
      </c>
      <c r="R1053" s="9">
        <f t="shared" si="165"/>
        <v>13.25</v>
      </c>
      <c r="S1053" s="9">
        <f t="shared" si="166"/>
        <v>18.600000000000001</v>
      </c>
      <c r="T1053" s="9">
        <f t="shared" si="167"/>
        <v>14.5</v>
      </c>
      <c r="U1053" s="8">
        <f t="shared" si="168"/>
        <v>15.183333333333332</v>
      </c>
      <c r="V1053" s="8">
        <f t="shared" si="169"/>
        <v>15.012499999999999</v>
      </c>
    </row>
    <row r="1054" spans="1:22" ht="13.5" x14ac:dyDescent="0.25">
      <c r="A1054" s="3">
        <f>RSI!A1054</f>
        <v>43539</v>
      </c>
      <c r="B1054" s="2">
        <f>RSI!B1054</f>
        <v>22.766999999999999</v>
      </c>
      <c r="C1054" s="2">
        <f>RSI!I1054</f>
        <v>32.418940410118296</v>
      </c>
      <c r="D1054" s="2">
        <f>MACD!E1054</f>
        <v>-0.24906433269390149</v>
      </c>
      <c r="E1054" s="2">
        <f>MACD!F1054</f>
        <v>-0.29002732415685184</v>
      </c>
      <c r="F1054" s="2">
        <f>'Moving Avg'!D1054</f>
        <v>22.766999999999999</v>
      </c>
      <c r="G1054" s="2">
        <f>'Moving Avg'!F1054</f>
        <v>22.682799999999997</v>
      </c>
      <c r="H1054" s="2">
        <f>'Moving Avg'!G1054</f>
        <v>23.591380000000022</v>
      </c>
      <c r="I1054" s="2">
        <f>'Moving Avg'!H1054</f>
        <v>24.214894999999984</v>
      </c>
      <c r="J1054" s="6" t="str">
        <f>OBV!F1054</f>
        <v>NEUTRAL</v>
      </c>
      <c r="K1054" s="6" t="str">
        <f>OBV!G1054</f>
        <v>NEUTRAL</v>
      </c>
      <c r="L1054" s="6" t="str">
        <f>OBV!H1054</f>
        <v>NEUTRAL</v>
      </c>
      <c r="M1054" s="8">
        <f t="shared" si="160"/>
        <v>25</v>
      </c>
      <c r="N1054" s="8">
        <f t="shared" si="161"/>
        <v>0</v>
      </c>
      <c r="O1054" s="8">
        <f t="shared" si="162"/>
        <v>0</v>
      </c>
      <c r="P1054" s="8">
        <f t="shared" si="163"/>
        <v>33</v>
      </c>
      <c r="Q1054" s="9">
        <f t="shared" si="164"/>
        <v>13.7</v>
      </c>
      <c r="R1054" s="9">
        <f t="shared" si="165"/>
        <v>13.25</v>
      </c>
      <c r="S1054" s="9">
        <f t="shared" si="166"/>
        <v>18.600000000000001</v>
      </c>
      <c r="T1054" s="9">
        <f t="shared" si="167"/>
        <v>14.5</v>
      </c>
      <c r="U1054" s="8">
        <f t="shared" si="168"/>
        <v>15.183333333333332</v>
      </c>
      <c r="V1054" s="8">
        <f t="shared" si="169"/>
        <v>15.012499999999999</v>
      </c>
    </row>
    <row r="1055" spans="1:22" ht="13.5" x14ac:dyDescent="0.25">
      <c r="A1055" s="3">
        <f>RSI!A1055</f>
        <v>43542</v>
      </c>
      <c r="B1055" s="2">
        <f>RSI!B1055</f>
        <v>22.766999999999999</v>
      </c>
      <c r="C1055" s="2">
        <f>RSI!I1055</f>
        <v>32.418940410118296</v>
      </c>
      <c r="D1055" s="2">
        <f>MACD!E1055</f>
        <v>-0.22607972770951079</v>
      </c>
      <c r="E1055" s="2">
        <f>MACD!F1055</f>
        <v>-0.27723780486738364</v>
      </c>
      <c r="F1055" s="2">
        <f>'Moving Avg'!D1055</f>
        <v>22.766999999999999</v>
      </c>
      <c r="G1055" s="2">
        <f>'Moving Avg'!F1055</f>
        <v>22.699549999999995</v>
      </c>
      <c r="H1055" s="2">
        <f>'Moving Avg'!G1055</f>
        <v>23.498600000000025</v>
      </c>
      <c r="I1055" s="2">
        <f>'Moving Avg'!H1055</f>
        <v>24.216184999999982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  <c r="M1055" s="8">
        <f t="shared" si="160"/>
        <v>25</v>
      </c>
      <c r="N1055" s="8">
        <f t="shared" si="161"/>
        <v>0</v>
      </c>
      <c r="O1055" s="8">
        <f t="shared" si="162"/>
        <v>0</v>
      </c>
      <c r="P1055" s="8">
        <f t="shared" si="163"/>
        <v>33</v>
      </c>
      <c r="Q1055" s="9">
        <f t="shared" si="164"/>
        <v>13.7</v>
      </c>
      <c r="R1055" s="9">
        <f t="shared" si="165"/>
        <v>13.25</v>
      </c>
      <c r="S1055" s="9">
        <f t="shared" si="166"/>
        <v>18.600000000000001</v>
      </c>
      <c r="T1055" s="9">
        <f t="shared" si="167"/>
        <v>14.5</v>
      </c>
      <c r="U1055" s="8">
        <f t="shared" si="168"/>
        <v>15.183333333333332</v>
      </c>
      <c r="V1055" s="8">
        <f t="shared" si="169"/>
        <v>15.012499999999999</v>
      </c>
    </row>
    <row r="1056" spans="1:22" ht="13.5" x14ac:dyDescent="0.25">
      <c r="A1056" s="3">
        <f>RSI!A1056</f>
        <v>43543</v>
      </c>
      <c r="B1056" s="2">
        <f>RSI!B1056</f>
        <v>22.766999999999999</v>
      </c>
      <c r="C1056" s="2">
        <f>RSI!I1056</f>
        <v>32.418940410118296</v>
      </c>
      <c r="D1056" s="2">
        <f>MACD!E1056</f>
        <v>-0.20549543915810276</v>
      </c>
      <c r="E1056" s="2">
        <f>MACD!F1056</f>
        <v>-0.26288933172552748</v>
      </c>
      <c r="F1056" s="2">
        <f>'Moving Avg'!D1056</f>
        <v>22.766999999999999</v>
      </c>
      <c r="G1056" s="2">
        <f>'Moving Avg'!F1056</f>
        <v>22.716299999999997</v>
      </c>
      <c r="H1056" s="2">
        <f>'Moving Avg'!G1056</f>
        <v>23.405820000000027</v>
      </c>
      <c r="I1056" s="2">
        <f>'Moving Avg'!H1056</f>
        <v>24.217474999999986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  <c r="M1056" s="8">
        <f t="shared" si="160"/>
        <v>25</v>
      </c>
      <c r="N1056" s="8">
        <f t="shared" si="161"/>
        <v>0</v>
      </c>
      <c r="O1056" s="8">
        <f t="shared" si="162"/>
        <v>0</v>
      </c>
      <c r="P1056" s="8">
        <f t="shared" si="163"/>
        <v>33</v>
      </c>
      <c r="Q1056" s="9">
        <f t="shared" si="164"/>
        <v>13.7</v>
      </c>
      <c r="R1056" s="9">
        <f t="shared" si="165"/>
        <v>13.25</v>
      </c>
      <c r="S1056" s="9">
        <f t="shared" si="166"/>
        <v>18.600000000000001</v>
      </c>
      <c r="T1056" s="9">
        <f t="shared" si="167"/>
        <v>14.5</v>
      </c>
      <c r="U1056" s="8">
        <f t="shared" si="168"/>
        <v>15.183333333333332</v>
      </c>
      <c r="V1056" s="8">
        <f t="shared" si="169"/>
        <v>15.012499999999999</v>
      </c>
    </row>
    <row r="1057" spans="1:22" ht="13.5" x14ac:dyDescent="0.25">
      <c r="A1057" s="3">
        <f>RSI!A1057</f>
        <v>43545</v>
      </c>
      <c r="B1057" s="2">
        <f>RSI!B1057</f>
        <v>22.766999999999999</v>
      </c>
      <c r="C1057" s="2">
        <f>RSI!I1057</f>
        <v>32.418940410118296</v>
      </c>
      <c r="D1057" s="2">
        <f>MACD!E1057</f>
        <v>-0.18702631919152068</v>
      </c>
      <c r="E1057" s="2">
        <f>MACD!F1057</f>
        <v>-0.24771672921872614</v>
      </c>
      <c r="F1057" s="2">
        <f>'Moving Avg'!D1057</f>
        <v>22.766999999999999</v>
      </c>
      <c r="G1057" s="2">
        <f>'Moving Avg'!F1057</f>
        <v>22.733049999999999</v>
      </c>
      <c r="H1057" s="2">
        <f>'Moving Avg'!G1057</f>
        <v>23.337600000000023</v>
      </c>
      <c r="I1057" s="2">
        <f>'Moving Avg'!H1057</f>
        <v>24.218764999999983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  <c r="M1057" s="8">
        <f t="shared" si="160"/>
        <v>25</v>
      </c>
      <c r="N1057" s="8">
        <f t="shared" si="161"/>
        <v>0</v>
      </c>
      <c r="O1057" s="8">
        <f t="shared" si="162"/>
        <v>0</v>
      </c>
      <c r="P1057" s="8">
        <f t="shared" si="163"/>
        <v>33</v>
      </c>
      <c r="Q1057" s="9">
        <f t="shared" si="164"/>
        <v>13.7</v>
      </c>
      <c r="R1057" s="9">
        <f t="shared" si="165"/>
        <v>13.25</v>
      </c>
      <c r="S1057" s="9">
        <f t="shared" si="166"/>
        <v>18.600000000000001</v>
      </c>
      <c r="T1057" s="9">
        <f t="shared" si="167"/>
        <v>14.5</v>
      </c>
      <c r="U1057" s="8">
        <f t="shared" si="168"/>
        <v>15.183333333333332</v>
      </c>
      <c r="V1057" s="8">
        <f t="shared" si="169"/>
        <v>15.012499999999999</v>
      </c>
    </row>
    <row r="1058" spans="1:22" ht="13.5" x14ac:dyDescent="0.25">
      <c r="A1058" s="3">
        <f>RSI!A1058</f>
        <v>43546</v>
      </c>
      <c r="B1058" s="2">
        <f>RSI!B1058</f>
        <v>22.766999999999999</v>
      </c>
      <c r="C1058" s="2">
        <f>RSI!I1058</f>
        <v>32.418940410118296</v>
      </c>
      <c r="D1058" s="2">
        <f>MACD!E1058</f>
        <v>-0.17042485689073317</v>
      </c>
      <c r="E1058" s="2">
        <f>MACD!F1058</f>
        <v>-0.23225835475312756</v>
      </c>
      <c r="F1058" s="2">
        <f>'Moving Avg'!D1058</f>
        <v>22.766999999999999</v>
      </c>
      <c r="G1058" s="2">
        <f>'Moving Avg'!F1058</f>
        <v>22.749799999999997</v>
      </c>
      <c r="H1058" s="2">
        <f>'Moving Avg'!G1058</f>
        <v>23.269380000000027</v>
      </c>
      <c r="I1058" s="2">
        <f>'Moving Avg'!H1058</f>
        <v>24.220054999999988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  <c r="M1058" s="8">
        <f t="shared" si="160"/>
        <v>25</v>
      </c>
      <c r="N1058" s="8">
        <f t="shared" si="161"/>
        <v>0</v>
      </c>
      <c r="O1058" s="8">
        <f t="shared" si="162"/>
        <v>0</v>
      </c>
      <c r="P1058" s="8">
        <f t="shared" si="163"/>
        <v>33</v>
      </c>
      <c r="Q1058" s="9">
        <f t="shared" si="164"/>
        <v>13.7</v>
      </c>
      <c r="R1058" s="9">
        <f t="shared" si="165"/>
        <v>13.25</v>
      </c>
      <c r="S1058" s="9">
        <f t="shared" si="166"/>
        <v>18.600000000000001</v>
      </c>
      <c r="T1058" s="9">
        <f t="shared" si="167"/>
        <v>14.5</v>
      </c>
      <c r="U1058" s="8">
        <f t="shared" si="168"/>
        <v>15.183333333333332</v>
      </c>
      <c r="V1058" s="8">
        <f t="shared" si="169"/>
        <v>15.012499999999999</v>
      </c>
    </row>
    <row r="1059" spans="1:22" ht="13.5" x14ac:dyDescent="0.25">
      <c r="A1059" s="3">
        <f>RSI!A1059</f>
        <v>43549</v>
      </c>
      <c r="B1059" s="2">
        <f>RSI!B1059</f>
        <v>22.766999999999999</v>
      </c>
      <c r="C1059" s="2">
        <f>RSI!I1059</f>
        <v>32.418940410118296</v>
      </c>
      <c r="D1059" s="2">
        <f>MACD!E1059</f>
        <v>-0.15547584959649186</v>
      </c>
      <c r="E1059" s="2">
        <f>MACD!F1059</f>
        <v>-0.21690185372180043</v>
      </c>
      <c r="F1059" s="2">
        <f>'Moving Avg'!D1059</f>
        <v>22.766999999999999</v>
      </c>
      <c r="G1059" s="2">
        <f>'Moving Avg'!F1059</f>
        <v>22.766549999999999</v>
      </c>
      <c r="H1059" s="2">
        <f>'Moving Avg'!G1059</f>
        <v>23.177620000000029</v>
      </c>
      <c r="I1059" s="2">
        <f>'Moving Avg'!H1059</f>
        <v>24.221344999999989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  <c r="M1059" s="8">
        <f t="shared" si="160"/>
        <v>25</v>
      </c>
      <c r="N1059" s="8">
        <f t="shared" si="161"/>
        <v>0</v>
      </c>
      <c r="O1059" s="8">
        <f t="shared" si="162"/>
        <v>0</v>
      </c>
      <c r="P1059" s="8">
        <f t="shared" si="163"/>
        <v>33</v>
      </c>
      <c r="Q1059" s="9">
        <f t="shared" si="164"/>
        <v>13.7</v>
      </c>
      <c r="R1059" s="9">
        <f t="shared" si="165"/>
        <v>13.25</v>
      </c>
      <c r="S1059" s="9">
        <f t="shared" si="166"/>
        <v>18.600000000000001</v>
      </c>
      <c r="T1059" s="9">
        <f t="shared" si="167"/>
        <v>14.5</v>
      </c>
      <c r="U1059" s="8">
        <f t="shared" si="168"/>
        <v>15.183333333333332</v>
      </c>
      <c r="V1059" s="8">
        <f t="shared" si="169"/>
        <v>15.012499999999999</v>
      </c>
    </row>
    <row r="1060" spans="1:22" ht="13.5" x14ac:dyDescent="0.25">
      <c r="A1060" s="3">
        <f>RSI!A1060</f>
        <v>43550</v>
      </c>
      <c r="B1060" s="2">
        <f>RSI!B1060</f>
        <v>22.766999999999999</v>
      </c>
      <c r="C1060" s="2">
        <f>RSI!I1060</f>
        <v>32.418940410118296</v>
      </c>
      <c r="D1060" s="2">
        <f>MACD!E1060</f>
        <v>-0.141991859840644</v>
      </c>
      <c r="E1060" s="2">
        <f>MACD!F1060</f>
        <v>-0.20191985494556916</v>
      </c>
      <c r="F1060" s="2">
        <f>'Moving Avg'!D1060</f>
        <v>22.766999999999999</v>
      </c>
      <c r="G1060" s="2">
        <f>'Moving Avg'!F1060</f>
        <v>22.766999999999999</v>
      </c>
      <c r="H1060" s="2">
        <f>'Moving Avg'!G1060</f>
        <v>23.085860000000029</v>
      </c>
      <c r="I1060" s="2">
        <f>'Moving Avg'!H1060</f>
        <v>24.222634999999986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  <c r="M1060" s="8">
        <f t="shared" si="160"/>
        <v>25</v>
      </c>
      <c r="N1060" s="8">
        <f t="shared" si="161"/>
        <v>0</v>
      </c>
      <c r="O1060" s="8">
        <f t="shared" si="162"/>
        <v>0</v>
      </c>
      <c r="P1060" s="8">
        <f t="shared" si="163"/>
        <v>33</v>
      </c>
      <c r="Q1060" s="9">
        <f t="shared" si="164"/>
        <v>13.7</v>
      </c>
      <c r="R1060" s="9">
        <f t="shared" si="165"/>
        <v>13.25</v>
      </c>
      <c r="S1060" s="9">
        <f t="shared" si="166"/>
        <v>18.600000000000001</v>
      </c>
      <c r="T1060" s="9">
        <f t="shared" si="167"/>
        <v>14.5</v>
      </c>
      <c r="U1060" s="8">
        <f t="shared" si="168"/>
        <v>15.183333333333332</v>
      </c>
      <c r="V1060" s="8">
        <f t="shared" si="169"/>
        <v>15.012499999999999</v>
      </c>
    </row>
    <row r="1061" spans="1:22" ht="13.5" x14ac:dyDescent="0.25">
      <c r="A1061" s="3">
        <f>RSI!A1061</f>
        <v>43551</v>
      </c>
      <c r="B1061" s="2">
        <f>RSI!B1061</f>
        <v>22.766999999999999</v>
      </c>
      <c r="C1061" s="2">
        <f>RSI!I1061</f>
        <v>32.418940410118296</v>
      </c>
      <c r="D1061" s="2">
        <f>MACD!E1061</f>
        <v>-0.1298093395494142</v>
      </c>
      <c r="E1061" s="2">
        <f>MACD!F1061</f>
        <v>-0.18749775186633819</v>
      </c>
      <c r="F1061" s="2">
        <f>'Moving Avg'!D1061</f>
        <v>22.766999999999999</v>
      </c>
      <c r="G1061" s="2">
        <f>'Moving Avg'!F1061</f>
        <v>22.766999999999999</v>
      </c>
      <c r="H1061" s="2">
        <f>'Moving Avg'!G1061</f>
        <v>22.994100000000024</v>
      </c>
      <c r="I1061" s="2">
        <f>'Moving Avg'!H1061</f>
        <v>24.223924999999991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  <c r="M1061" s="8">
        <f t="shared" si="160"/>
        <v>25</v>
      </c>
      <c r="N1061" s="8">
        <f t="shared" si="161"/>
        <v>0</v>
      </c>
      <c r="O1061" s="8">
        <f t="shared" si="162"/>
        <v>0</v>
      </c>
      <c r="P1061" s="8">
        <f t="shared" si="163"/>
        <v>33</v>
      </c>
      <c r="Q1061" s="9">
        <f t="shared" si="164"/>
        <v>13.7</v>
      </c>
      <c r="R1061" s="9">
        <f t="shared" si="165"/>
        <v>13.25</v>
      </c>
      <c r="S1061" s="9">
        <f t="shared" si="166"/>
        <v>18.600000000000001</v>
      </c>
      <c r="T1061" s="9">
        <f t="shared" si="167"/>
        <v>14.5</v>
      </c>
      <c r="U1061" s="8">
        <f t="shared" si="168"/>
        <v>15.183333333333332</v>
      </c>
      <c r="V1061" s="8">
        <f t="shared" si="169"/>
        <v>15.012499999999999</v>
      </c>
    </row>
    <row r="1062" spans="1:22" ht="13.5" x14ac:dyDescent="0.25">
      <c r="A1062" s="3">
        <f>RSI!A1062</f>
        <v>43552</v>
      </c>
      <c r="B1062" s="2">
        <f>RSI!B1062</f>
        <v>22.766999999999999</v>
      </c>
      <c r="C1062" s="2">
        <f>RSI!I1062</f>
        <v>32.418940410118296</v>
      </c>
      <c r="D1062" s="2">
        <f>MACD!E1062</f>
        <v>-0.11878532120672247</v>
      </c>
      <c r="E1062" s="2">
        <f>MACD!F1062</f>
        <v>-0.17375526573441505</v>
      </c>
      <c r="F1062" s="2">
        <f>'Moving Avg'!D1062</f>
        <v>22.766999999999999</v>
      </c>
      <c r="G1062" s="2">
        <f>'Moving Avg'!F1062</f>
        <v>22.766999999999999</v>
      </c>
      <c r="H1062" s="2">
        <f>'Moving Avg'!G1062</f>
        <v>22.919020000000028</v>
      </c>
      <c r="I1062" s="2">
        <f>'Moving Avg'!H1062</f>
        <v>24.225214999999984</v>
      </c>
      <c r="J1062" s="6" t="str">
        <f>OBV!F1062</f>
        <v>NEUTRAL</v>
      </c>
      <c r="K1062" s="6" t="str">
        <f>OBV!G1062</f>
        <v>NEUTRAL</v>
      </c>
      <c r="L1062" s="6" t="str">
        <f>OBV!H1062</f>
        <v>NEUTRAL</v>
      </c>
      <c r="M1062" s="8">
        <f t="shared" si="160"/>
        <v>25</v>
      </c>
      <c r="N1062" s="8">
        <f t="shared" si="161"/>
        <v>0</v>
      </c>
      <c r="O1062" s="8">
        <f t="shared" si="162"/>
        <v>0</v>
      </c>
      <c r="P1062" s="8">
        <f t="shared" si="163"/>
        <v>33</v>
      </c>
      <c r="Q1062" s="9">
        <f t="shared" si="164"/>
        <v>13.7</v>
      </c>
      <c r="R1062" s="9">
        <f t="shared" si="165"/>
        <v>13.25</v>
      </c>
      <c r="S1062" s="9">
        <f t="shared" si="166"/>
        <v>18.600000000000001</v>
      </c>
      <c r="T1062" s="9">
        <f t="shared" si="167"/>
        <v>14.5</v>
      </c>
      <c r="U1062" s="8">
        <f t="shared" si="168"/>
        <v>15.183333333333332</v>
      </c>
      <c r="V1062" s="8">
        <f t="shared" si="169"/>
        <v>15.012499999999999</v>
      </c>
    </row>
    <row r="1063" spans="1:22" ht="13.5" x14ac:dyDescent="0.25">
      <c r="A1063" s="3">
        <f>RSI!A1063</f>
        <v>43553</v>
      </c>
      <c r="B1063" s="2">
        <f>RSI!B1063</f>
        <v>22.766999999999999</v>
      </c>
      <c r="C1063" s="2">
        <f>RSI!I1063</f>
        <v>32.41894041011831</v>
      </c>
      <c r="D1063" s="2">
        <f>MACD!E1063</f>
        <v>-0.10879459092447874</v>
      </c>
      <c r="E1063" s="2">
        <f>MACD!F1063</f>
        <v>-0.16076313077242779</v>
      </c>
      <c r="F1063" s="2">
        <f>'Moving Avg'!D1063</f>
        <v>22.766999999999999</v>
      </c>
      <c r="G1063" s="2">
        <f>'Moving Avg'!F1063</f>
        <v>22.766999999999999</v>
      </c>
      <c r="H1063" s="2">
        <f>'Moving Avg'!G1063</f>
        <v>22.86764000000003</v>
      </c>
      <c r="I1063" s="2">
        <f>'Moving Avg'!H1063</f>
        <v>24.226504999999989</v>
      </c>
      <c r="J1063" s="6" t="str">
        <f>OBV!F1063</f>
        <v>NEUTRAL</v>
      </c>
      <c r="K1063" s="6" t="str">
        <f>OBV!G1063</f>
        <v>NEUTRAL</v>
      </c>
      <c r="L1063" s="6" t="str">
        <f>OBV!H1063</f>
        <v>NEUTRAL</v>
      </c>
      <c r="M1063" s="8">
        <f t="shared" si="160"/>
        <v>25</v>
      </c>
      <c r="N1063" s="8">
        <f t="shared" si="161"/>
        <v>0</v>
      </c>
      <c r="O1063" s="8">
        <f t="shared" si="162"/>
        <v>0</v>
      </c>
      <c r="P1063" s="8">
        <f t="shared" si="163"/>
        <v>33</v>
      </c>
      <c r="Q1063" s="9">
        <f t="shared" si="164"/>
        <v>13.7</v>
      </c>
      <c r="R1063" s="9">
        <f t="shared" si="165"/>
        <v>13.25</v>
      </c>
      <c r="S1063" s="9">
        <f t="shared" si="166"/>
        <v>18.600000000000001</v>
      </c>
      <c r="T1063" s="9">
        <f t="shared" si="167"/>
        <v>14.5</v>
      </c>
      <c r="U1063" s="8">
        <f t="shared" si="168"/>
        <v>15.183333333333332</v>
      </c>
      <c r="V1063" s="8">
        <f t="shared" si="169"/>
        <v>15.012499999999999</v>
      </c>
    </row>
    <row r="1064" spans="1:22" ht="13.5" x14ac:dyDescent="0.25">
      <c r="A1064" s="3">
        <f>RSI!A1064</f>
        <v>43556</v>
      </c>
      <c r="B1064" s="2">
        <f>RSI!B1064</f>
        <v>22.766999999999999</v>
      </c>
      <c r="C1064" s="2">
        <f>RSI!I1064</f>
        <v>32.41894041011831</v>
      </c>
      <c r="D1064" s="2">
        <f>MACD!E1064</f>
        <v>-9.972727129110126E-2</v>
      </c>
      <c r="E1064" s="2">
        <f>MACD!F1064</f>
        <v>-0.14855595887616249</v>
      </c>
      <c r="F1064" s="2">
        <f>'Moving Avg'!D1064</f>
        <v>22.766999999999999</v>
      </c>
      <c r="G1064" s="2">
        <f>'Moving Avg'!F1064</f>
        <v>22.766999999999999</v>
      </c>
      <c r="H1064" s="2">
        <f>'Moving Avg'!G1064</f>
        <v>22.838940000000029</v>
      </c>
      <c r="I1064" s="2">
        <f>'Moving Avg'!H1064</f>
        <v>24.227794999999986</v>
      </c>
      <c r="J1064" s="6" t="str">
        <f>OBV!F1064</f>
        <v>NEUTRAL</v>
      </c>
      <c r="K1064" s="6" t="str">
        <f>OBV!G1064</f>
        <v>NEUTRAL</v>
      </c>
      <c r="L1064" s="6" t="str">
        <f>OBV!H1064</f>
        <v>NEUTRAL</v>
      </c>
      <c r="M1064" s="8">
        <f t="shared" si="160"/>
        <v>25</v>
      </c>
      <c r="N1064" s="8">
        <f t="shared" si="161"/>
        <v>0</v>
      </c>
      <c r="O1064" s="8">
        <f t="shared" si="162"/>
        <v>0</v>
      </c>
      <c r="P1064" s="8">
        <f t="shared" si="163"/>
        <v>33</v>
      </c>
      <c r="Q1064" s="9">
        <f t="shared" si="164"/>
        <v>13.7</v>
      </c>
      <c r="R1064" s="9">
        <f t="shared" si="165"/>
        <v>13.25</v>
      </c>
      <c r="S1064" s="9">
        <f t="shared" si="166"/>
        <v>18.600000000000001</v>
      </c>
      <c r="T1064" s="9">
        <f t="shared" si="167"/>
        <v>14.5</v>
      </c>
      <c r="U1064" s="8">
        <f t="shared" si="168"/>
        <v>15.183333333333332</v>
      </c>
      <c r="V1064" s="8">
        <f t="shared" si="169"/>
        <v>15.012499999999999</v>
      </c>
    </row>
    <row r="1065" spans="1:22" ht="13.5" x14ac:dyDescent="0.25">
      <c r="A1065" s="3">
        <f>RSI!A1065</f>
        <v>43557</v>
      </c>
      <c r="B1065" s="2">
        <f>RSI!B1065</f>
        <v>22.766999999999999</v>
      </c>
      <c r="C1065" s="2">
        <f>RSI!I1065</f>
        <v>32.418940410118296</v>
      </c>
      <c r="D1065" s="2">
        <f>MACD!E1065</f>
        <v>-9.1486752817193207E-2</v>
      </c>
      <c r="E1065" s="2">
        <f>MACD!F1065</f>
        <v>-0.13714211766436865</v>
      </c>
      <c r="F1065" s="2">
        <f>'Moving Avg'!D1065</f>
        <v>22.766999999999999</v>
      </c>
      <c r="G1065" s="2">
        <f>'Moving Avg'!F1065</f>
        <v>22.766999999999999</v>
      </c>
      <c r="H1065" s="2">
        <f>'Moving Avg'!G1065</f>
        <v>22.810240000000032</v>
      </c>
      <c r="I1065" s="2">
        <f>'Moving Avg'!H1065</f>
        <v>24.229084999999987</v>
      </c>
      <c r="J1065" s="6" t="str">
        <f>OBV!F1065</f>
        <v>NEUTRAL</v>
      </c>
      <c r="K1065" s="6" t="str">
        <f>OBV!G1065</f>
        <v>NEUTRAL</v>
      </c>
      <c r="L1065" s="6" t="str">
        <f>OBV!H1065</f>
        <v>NEUTRAL</v>
      </c>
      <c r="M1065" s="8">
        <f t="shared" si="160"/>
        <v>25</v>
      </c>
      <c r="N1065" s="8">
        <f t="shared" si="161"/>
        <v>0</v>
      </c>
      <c r="O1065" s="8">
        <f t="shared" si="162"/>
        <v>0</v>
      </c>
      <c r="P1065" s="8">
        <f t="shared" si="163"/>
        <v>33</v>
      </c>
      <c r="Q1065" s="9">
        <f t="shared" si="164"/>
        <v>13.7</v>
      </c>
      <c r="R1065" s="9">
        <f t="shared" si="165"/>
        <v>13.25</v>
      </c>
      <c r="S1065" s="9">
        <f t="shared" si="166"/>
        <v>18.600000000000001</v>
      </c>
      <c r="T1065" s="9">
        <f t="shared" si="167"/>
        <v>14.5</v>
      </c>
      <c r="U1065" s="8">
        <f t="shared" si="168"/>
        <v>15.183333333333332</v>
      </c>
      <c r="V1065" s="8">
        <f t="shared" si="169"/>
        <v>15.012499999999999</v>
      </c>
    </row>
    <row r="1066" spans="1:22" ht="13.5" x14ac:dyDescent="0.25">
      <c r="A1066" s="3">
        <f>RSI!A1066</f>
        <v>43558</v>
      </c>
      <c r="B1066" s="2">
        <f>RSI!B1066</f>
        <v>22.766999999999999</v>
      </c>
      <c r="C1066" s="2">
        <f>RSI!I1066</f>
        <v>32.418940410118296</v>
      </c>
      <c r="D1066" s="2">
        <f>MACD!E1066</f>
        <v>-8.3987922071909082E-2</v>
      </c>
      <c r="E1066" s="2">
        <f>MACD!F1066</f>
        <v>-0.12651127854587674</v>
      </c>
      <c r="F1066" s="2">
        <f>'Moving Avg'!D1066</f>
        <v>22.766999999999999</v>
      </c>
      <c r="G1066" s="2">
        <f>'Moving Avg'!F1066</f>
        <v>22.766999999999999</v>
      </c>
      <c r="H1066" s="2">
        <f>'Moving Avg'!G1066</f>
        <v>22.803200000000029</v>
      </c>
      <c r="I1066" s="2">
        <f>'Moving Avg'!H1066</f>
        <v>24.230374999999984</v>
      </c>
      <c r="J1066" s="6" t="str">
        <f>OBV!F1066</f>
        <v>NEUTRAL</v>
      </c>
      <c r="K1066" s="6" t="str">
        <f>OBV!G1066</f>
        <v>NEUTRAL</v>
      </c>
      <c r="L1066" s="6" t="str">
        <f>OBV!H1066</f>
        <v>NEUTRAL</v>
      </c>
      <c r="M1066" s="8">
        <f t="shared" si="160"/>
        <v>25</v>
      </c>
      <c r="N1066" s="8">
        <f t="shared" si="161"/>
        <v>0</v>
      </c>
      <c r="O1066" s="8">
        <f t="shared" si="162"/>
        <v>0</v>
      </c>
      <c r="P1066" s="8">
        <f t="shared" si="163"/>
        <v>33</v>
      </c>
      <c r="Q1066" s="9">
        <f t="shared" si="164"/>
        <v>13.7</v>
      </c>
      <c r="R1066" s="9">
        <f t="shared" si="165"/>
        <v>13.25</v>
      </c>
      <c r="S1066" s="9">
        <f t="shared" si="166"/>
        <v>18.600000000000001</v>
      </c>
      <c r="T1066" s="9">
        <f t="shared" si="167"/>
        <v>14.5</v>
      </c>
      <c r="U1066" s="8">
        <f t="shared" si="168"/>
        <v>15.183333333333332</v>
      </c>
      <c r="V1066" s="8">
        <f t="shared" si="169"/>
        <v>15.012499999999999</v>
      </c>
    </row>
    <row r="1067" spans="1:22" ht="13.5" x14ac:dyDescent="0.25">
      <c r="A1067" s="3">
        <f>RSI!A1067</f>
        <v>43559</v>
      </c>
      <c r="B1067" s="2">
        <f>RSI!B1067</f>
        <v>22.766999999999999</v>
      </c>
      <c r="C1067" s="2">
        <f>RSI!I1067</f>
        <v>32.418940410118296</v>
      </c>
      <c r="D1067" s="2">
        <f>MACD!E1067</f>
        <v>-7.715564246153761E-2</v>
      </c>
      <c r="E1067" s="2">
        <f>MACD!F1067</f>
        <v>-0.11664015132900893</v>
      </c>
      <c r="F1067" s="2">
        <f>'Moving Avg'!D1067</f>
        <v>22.766999999999999</v>
      </c>
      <c r="G1067" s="2">
        <f>'Moving Avg'!F1067</f>
        <v>22.766999999999999</v>
      </c>
      <c r="H1067" s="2">
        <f>'Moving Avg'!G1067</f>
        <v>22.796160000000032</v>
      </c>
      <c r="I1067" s="2">
        <f>'Moving Avg'!H1067</f>
        <v>24.231664999999985</v>
      </c>
      <c r="J1067" s="6" t="str">
        <f>OBV!F1067</f>
        <v>BEARISH</v>
      </c>
      <c r="K1067" s="6" t="str">
        <f>OBV!G1067</f>
        <v>NEUTRAL</v>
      </c>
      <c r="L1067" s="6" t="str">
        <f>OBV!H1067</f>
        <v>CONFIRMED BEARISH</v>
      </c>
      <c r="M1067" s="8">
        <f t="shared" si="160"/>
        <v>25</v>
      </c>
      <c r="N1067" s="8">
        <f t="shared" si="161"/>
        <v>0</v>
      </c>
      <c r="O1067" s="8">
        <f t="shared" si="162"/>
        <v>0</v>
      </c>
      <c r="P1067" s="8">
        <f t="shared" si="163"/>
        <v>16.5</v>
      </c>
      <c r="Q1067" s="9">
        <f t="shared" si="164"/>
        <v>11.225</v>
      </c>
      <c r="R1067" s="9">
        <f t="shared" si="165"/>
        <v>9.125</v>
      </c>
      <c r="S1067" s="9">
        <f t="shared" si="166"/>
        <v>11.175000000000001</v>
      </c>
      <c r="T1067" s="9">
        <f t="shared" si="167"/>
        <v>10.375</v>
      </c>
      <c r="U1067" s="8">
        <f t="shared" si="168"/>
        <v>10.508333333333335</v>
      </c>
      <c r="V1067" s="8">
        <f t="shared" si="169"/>
        <v>10.475000000000001</v>
      </c>
    </row>
    <row r="1068" spans="1:22" ht="13.5" x14ac:dyDescent="0.25">
      <c r="A1068" s="3">
        <f>RSI!A1068</f>
        <v>43560</v>
      </c>
      <c r="B1068" s="2">
        <f>RSI!B1068</f>
        <v>22.088000000000001</v>
      </c>
      <c r="C1068" s="2">
        <f>RSI!I1068</f>
        <v>8.4017213619796109</v>
      </c>
      <c r="D1068" s="2">
        <f>MACD!E1068</f>
        <v>-2.0627153963822309E-2</v>
      </c>
      <c r="E1068" s="2">
        <f>MACD!F1068</f>
        <v>-9.743755185597161E-2</v>
      </c>
      <c r="F1068" s="2">
        <f>'Moving Avg'!D1068</f>
        <v>22.6312</v>
      </c>
      <c r="G1068" s="2">
        <f>'Moving Avg'!F1068</f>
        <v>22.733049999999999</v>
      </c>
      <c r="H1068" s="2">
        <f>'Moving Avg'!G1068</f>
        <v>22.775540000000028</v>
      </c>
      <c r="I1068" s="2">
        <f>'Moving Avg'!H1068</f>
        <v>24.229559999999982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  <c r="M1068" s="8">
        <f t="shared" si="160"/>
        <v>50</v>
      </c>
      <c r="N1068" s="8">
        <f t="shared" si="161"/>
        <v>0</v>
      </c>
      <c r="O1068" s="8">
        <f t="shared" si="162"/>
        <v>0</v>
      </c>
      <c r="P1068" s="8">
        <f t="shared" si="163"/>
        <v>16.5</v>
      </c>
      <c r="Q1068" s="9">
        <f t="shared" si="164"/>
        <v>19.975000000000001</v>
      </c>
      <c r="R1068" s="9">
        <f t="shared" si="165"/>
        <v>14.125</v>
      </c>
      <c r="S1068" s="9">
        <f t="shared" si="166"/>
        <v>14.925000000000001</v>
      </c>
      <c r="T1068" s="9">
        <f t="shared" si="167"/>
        <v>16.625</v>
      </c>
      <c r="U1068" s="8">
        <f t="shared" si="168"/>
        <v>16.341666666666669</v>
      </c>
      <c r="V1068" s="8">
        <f t="shared" si="169"/>
        <v>16.412500000000001</v>
      </c>
    </row>
    <row r="1069" spans="1:22" ht="13.5" x14ac:dyDescent="0.25">
      <c r="A1069" s="3">
        <f>RSI!A1069</f>
        <v>43563</v>
      </c>
      <c r="B1069" s="2">
        <f>RSI!B1069</f>
        <v>22.088000000000001</v>
      </c>
      <c r="C1069" s="2">
        <f>RSI!I1069</f>
        <v>8.4017213619796109</v>
      </c>
      <c r="D1069" s="2">
        <f>MACD!E1069</f>
        <v>3.1634506870155121E-2</v>
      </c>
      <c r="E1069" s="2">
        <f>MACD!F1069</f>
        <v>-7.1623140110746275E-2</v>
      </c>
      <c r="F1069" s="2">
        <f>'Moving Avg'!D1069</f>
        <v>22.4954</v>
      </c>
      <c r="G1069" s="2">
        <f>'Moving Avg'!F1069</f>
        <v>22.699100000000001</v>
      </c>
      <c r="H1069" s="2">
        <f>'Moving Avg'!G1069</f>
        <v>22.754920000000023</v>
      </c>
      <c r="I1069" s="2">
        <f>'Moving Avg'!H1069</f>
        <v>24.227454999999981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  <c r="M1069" s="8">
        <f t="shared" si="160"/>
        <v>50</v>
      </c>
      <c r="N1069" s="8">
        <f t="shared" si="161"/>
        <v>0</v>
      </c>
      <c r="O1069" s="8">
        <f t="shared" si="162"/>
        <v>0</v>
      </c>
      <c r="P1069" s="8">
        <f t="shared" si="163"/>
        <v>16.5</v>
      </c>
      <c r="Q1069" s="9">
        <f t="shared" si="164"/>
        <v>19.975000000000001</v>
      </c>
      <c r="R1069" s="9">
        <f t="shared" si="165"/>
        <v>14.125</v>
      </c>
      <c r="S1069" s="9">
        <f t="shared" si="166"/>
        <v>14.925000000000001</v>
      </c>
      <c r="T1069" s="9">
        <f t="shared" si="167"/>
        <v>16.625</v>
      </c>
      <c r="U1069" s="8">
        <f t="shared" si="168"/>
        <v>16.341666666666669</v>
      </c>
      <c r="V1069" s="8">
        <f t="shared" si="169"/>
        <v>16.412500000000001</v>
      </c>
    </row>
    <row r="1070" spans="1:22" ht="13.5" x14ac:dyDescent="0.25">
      <c r="A1070" s="3">
        <f>RSI!A1070</f>
        <v>43565</v>
      </c>
      <c r="B1070" s="2">
        <f>RSI!B1070</f>
        <v>22.088000000000001</v>
      </c>
      <c r="C1070" s="2">
        <f>RSI!I1070</f>
        <v>8.4017213619796109</v>
      </c>
      <c r="D1070" s="2">
        <f>MACD!E1070</f>
        <v>7.9957637074898003E-2</v>
      </c>
      <c r="E1070" s="2">
        <f>MACD!F1070</f>
        <v>-4.1306984673617417E-2</v>
      </c>
      <c r="F1070" s="2">
        <f>'Moving Avg'!D1070</f>
        <v>22.3596</v>
      </c>
      <c r="G1070" s="2">
        <f>'Moving Avg'!F1070</f>
        <v>22.665150000000004</v>
      </c>
      <c r="H1070" s="2">
        <f>'Moving Avg'!G1070</f>
        <v>22.734300000000026</v>
      </c>
      <c r="I1070" s="2">
        <f>'Moving Avg'!H1070</f>
        <v>24.225349999999981</v>
      </c>
      <c r="J1070" s="6" t="str">
        <f>OBV!F1070</f>
        <v>BULLISH</v>
      </c>
      <c r="K1070" s="6" t="str">
        <f>OBV!G1070</f>
        <v>NEUTRAL</v>
      </c>
      <c r="L1070" s="6" t="str">
        <f>OBV!H1070</f>
        <v>NEUTRAL</v>
      </c>
      <c r="M1070" s="8">
        <f t="shared" si="160"/>
        <v>50</v>
      </c>
      <c r="N1070" s="8">
        <f t="shared" si="161"/>
        <v>0</v>
      </c>
      <c r="O1070" s="8">
        <f t="shared" si="162"/>
        <v>0</v>
      </c>
      <c r="P1070" s="8">
        <f t="shared" si="163"/>
        <v>49.5</v>
      </c>
      <c r="Q1070" s="9">
        <f t="shared" si="164"/>
        <v>24.925000000000001</v>
      </c>
      <c r="R1070" s="9">
        <f t="shared" si="165"/>
        <v>22.375</v>
      </c>
      <c r="S1070" s="9">
        <f t="shared" si="166"/>
        <v>29.775000000000002</v>
      </c>
      <c r="T1070" s="9">
        <f t="shared" si="167"/>
        <v>24.875</v>
      </c>
      <c r="U1070" s="8">
        <f t="shared" si="168"/>
        <v>25.691666666666666</v>
      </c>
      <c r="V1070" s="8">
        <f t="shared" si="169"/>
        <v>25.487500000000001</v>
      </c>
    </row>
    <row r="1071" spans="1:22" ht="13.5" x14ac:dyDescent="0.25">
      <c r="A1071" s="3">
        <f>RSI!A1071</f>
        <v>43566</v>
      </c>
      <c r="B1071" s="2">
        <f>RSI!B1071</f>
        <v>22.766999999999999</v>
      </c>
      <c r="C1071" s="2">
        <f>RSI!I1071</f>
        <v>52.423650422122627</v>
      </c>
      <c r="D1071" s="2">
        <f>MACD!E1071</f>
        <v>7.4348036670350837E-2</v>
      </c>
      <c r="E1071" s="2">
        <f>MACD!F1071</f>
        <v>-1.8175980404823766E-2</v>
      </c>
      <c r="F1071" s="2">
        <f>'Moving Avg'!D1071</f>
        <v>22.3596</v>
      </c>
      <c r="G1071" s="2">
        <f>'Moving Avg'!F1071</f>
        <v>22.665150000000004</v>
      </c>
      <c r="H1071" s="2">
        <f>'Moving Avg'!G1071</f>
        <v>22.727260000000022</v>
      </c>
      <c r="I1071" s="2">
        <f>'Moving Avg'!H1071</f>
        <v>24.226639999999978</v>
      </c>
      <c r="J1071" s="6" t="str">
        <f>OBV!F1071</f>
        <v>BULLISH</v>
      </c>
      <c r="K1071" s="6" t="str">
        <f>OBV!G1071</f>
        <v>NEUTRAL</v>
      </c>
      <c r="L1071" s="6" t="str">
        <f>OBV!H1071</f>
        <v>NEUTRAL</v>
      </c>
      <c r="M1071" s="8">
        <f t="shared" si="160"/>
        <v>25</v>
      </c>
      <c r="N1071" s="8">
        <f t="shared" si="161"/>
        <v>0</v>
      </c>
      <c r="O1071" s="8">
        <f t="shared" si="162"/>
        <v>0</v>
      </c>
      <c r="P1071" s="8">
        <f t="shared" si="163"/>
        <v>49.5</v>
      </c>
      <c r="Q1071" s="9">
        <f t="shared" si="164"/>
        <v>16.175000000000001</v>
      </c>
      <c r="R1071" s="9">
        <f t="shared" si="165"/>
        <v>17.375</v>
      </c>
      <c r="S1071" s="9">
        <f t="shared" si="166"/>
        <v>26.025000000000002</v>
      </c>
      <c r="T1071" s="9">
        <f t="shared" si="167"/>
        <v>18.625</v>
      </c>
      <c r="U1071" s="8">
        <f t="shared" si="168"/>
        <v>19.858333333333334</v>
      </c>
      <c r="V1071" s="8">
        <f t="shared" si="169"/>
        <v>19.55</v>
      </c>
    </row>
    <row r="1072" spans="1:22" ht="13.5" x14ac:dyDescent="0.25">
      <c r="A1072" s="3">
        <f>RSI!A1072</f>
        <v>43567</v>
      </c>
      <c r="B1072" s="2">
        <f>RSI!B1072</f>
        <v>22.766999999999999</v>
      </c>
      <c r="C1072" s="2">
        <f>RSI!I1072</f>
        <v>52.423650422122627</v>
      </c>
      <c r="D1072" s="2">
        <f>MACD!E1072</f>
        <v>6.9105779525248323E-2</v>
      </c>
      <c r="E1072" s="2">
        <f>MACD!F1072</f>
        <v>-7.1962841880934825E-4</v>
      </c>
      <c r="F1072" s="2">
        <f>'Moving Avg'!D1072</f>
        <v>22.3596</v>
      </c>
      <c r="G1072" s="2">
        <f>'Moving Avg'!F1072</f>
        <v>22.665150000000004</v>
      </c>
      <c r="H1072" s="2">
        <f>'Moving Avg'!G1072</f>
        <v>22.720220000000023</v>
      </c>
      <c r="I1072" s="2">
        <f>'Moving Avg'!H1072</f>
        <v>24.227929999999983</v>
      </c>
      <c r="J1072" s="6" t="str">
        <f>OBV!F1072</f>
        <v>BULLISH</v>
      </c>
      <c r="K1072" s="6" t="str">
        <f>OBV!G1072</f>
        <v>NEUTRAL</v>
      </c>
      <c r="L1072" s="6" t="str">
        <f>OBV!H1072</f>
        <v>NEUTRAL</v>
      </c>
      <c r="M1072" s="8">
        <f t="shared" si="160"/>
        <v>25</v>
      </c>
      <c r="N1072" s="8">
        <f t="shared" si="161"/>
        <v>0</v>
      </c>
      <c r="O1072" s="8">
        <f t="shared" si="162"/>
        <v>0</v>
      </c>
      <c r="P1072" s="8">
        <f t="shared" si="163"/>
        <v>49.5</v>
      </c>
      <c r="Q1072" s="9">
        <f t="shared" si="164"/>
        <v>16.175000000000001</v>
      </c>
      <c r="R1072" s="9">
        <f t="shared" si="165"/>
        <v>17.375</v>
      </c>
      <c r="S1072" s="9">
        <f t="shared" si="166"/>
        <v>26.025000000000002</v>
      </c>
      <c r="T1072" s="9">
        <f t="shared" si="167"/>
        <v>18.625</v>
      </c>
      <c r="U1072" s="8">
        <f t="shared" si="168"/>
        <v>19.858333333333334</v>
      </c>
      <c r="V1072" s="8">
        <f t="shared" si="169"/>
        <v>19.55</v>
      </c>
    </row>
    <row r="1073" spans="1:22" ht="13.5" x14ac:dyDescent="0.25">
      <c r="A1073" s="3">
        <f>RSI!A1073</f>
        <v>43570</v>
      </c>
      <c r="B1073" s="2">
        <f>RSI!B1073</f>
        <v>22.088000000000001</v>
      </c>
      <c r="C1073" s="2">
        <f>RSI!I1073</f>
        <v>33.661445203464254</v>
      </c>
      <c r="D1073" s="2">
        <f>MACD!E1073</f>
        <v>0.11450736404659878</v>
      </c>
      <c r="E1073" s="2">
        <f>MACD!F1073</f>
        <v>2.2325770074272278E-2</v>
      </c>
      <c r="F1073" s="2">
        <f>'Moving Avg'!D1073</f>
        <v>22.3596</v>
      </c>
      <c r="G1073" s="2">
        <f>'Moving Avg'!F1073</f>
        <v>22.631200000000003</v>
      </c>
      <c r="H1073" s="2">
        <f>'Moving Avg'!G1073</f>
        <v>22.699600000000022</v>
      </c>
      <c r="I1073" s="2">
        <f>'Moving Avg'!H1073</f>
        <v>24.225824999999983</v>
      </c>
      <c r="J1073" s="6" t="str">
        <f>OBV!F1073</f>
        <v>BEARISH</v>
      </c>
      <c r="K1073" s="6" t="str">
        <f>OBV!G1073</f>
        <v>WEAK</v>
      </c>
      <c r="L1073" s="6" t="str">
        <f>OBV!H1073</f>
        <v>CONFIRMED BEARISH</v>
      </c>
      <c r="M1073" s="8">
        <f t="shared" si="160"/>
        <v>25</v>
      </c>
      <c r="N1073" s="8">
        <f t="shared" si="161"/>
        <v>0</v>
      </c>
      <c r="O1073" s="8">
        <f t="shared" si="162"/>
        <v>0</v>
      </c>
      <c r="P1073" s="8">
        <f t="shared" si="163"/>
        <v>0</v>
      </c>
      <c r="Q1073" s="9">
        <f t="shared" si="164"/>
        <v>8.75</v>
      </c>
      <c r="R1073" s="9">
        <f t="shared" si="165"/>
        <v>5</v>
      </c>
      <c r="S1073" s="9">
        <f t="shared" si="166"/>
        <v>3.75</v>
      </c>
      <c r="T1073" s="9">
        <f t="shared" si="167"/>
        <v>6.25</v>
      </c>
      <c r="U1073" s="8">
        <f t="shared" si="168"/>
        <v>5.833333333333333</v>
      </c>
      <c r="V1073" s="8">
        <f t="shared" si="169"/>
        <v>5.9375</v>
      </c>
    </row>
    <row r="1074" spans="1:22" ht="13.5" x14ac:dyDescent="0.25">
      <c r="A1074" s="3">
        <f>RSI!A1074</f>
        <v>43571</v>
      </c>
      <c r="B1074" s="2">
        <f>RSI!B1074</f>
        <v>21.427</v>
      </c>
      <c r="C1074" s="2">
        <f>RSI!I1074</f>
        <v>24.477334432492142</v>
      </c>
      <c r="D1074" s="2">
        <f>MACD!E1074</f>
        <v>0.2054743335257605</v>
      </c>
      <c r="E1074" s="2">
        <f>MACD!F1074</f>
        <v>5.8955482764569925E-2</v>
      </c>
      <c r="F1074" s="2">
        <f>'Moving Avg'!D1074</f>
        <v>22.227399999999999</v>
      </c>
      <c r="G1074" s="2">
        <f>'Moving Avg'!F1074</f>
        <v>22.564200000000007</v>
      </c>
      <c r="H1074" s="2">
        <f>'Moving Avg'!G1074</f>
        <v>22.66576000000002</v>
      </c>
      <c r="I1074" s="2">
        <f>'Moving Avg'!H1074</f>
        <v>24.220414999999981</v>
      </c>
      <c r="J1074" s="6" t="str">
        <f>OBV!F1074</f>
        <v>BEARISH</v>
      </c>
      <c r="K1074" s="6" t="str">
        <f>OBV!G1074</f>
        <v>WEAK</v>
      </c>
      <c r="L1074" s="6" t="str">
        <f>OBV!H1074</f>
        <v>CONFIRMED BEARISH</v>
      </c>
      <c r="M1074" s="8">
        <f t="shared" si="160"/>
        <v>50</v>
      </c>
      <c r="N1074" s="8">
        <f t="shared" si="161"/>
        <v>0</v>
      </c>
      <c r="O1074" s="8">
        <f t="shared" si="162"/>
        <v>0</v>
      </c>
      <c r="P1074" s="8">
        <f t="shared" si="163"/>
        <v>0</v>
      </c>
      <c r="Q1074" s="9">
        <f t="shared" si="164"/>
        <v>17.5</v>
      </c>
      <c r="R1074" s="9">
        <f t="shared" si="165"/>
        <v>10</v>
      </c>
      <c r="S1074" s="9">
        <f t="shared" si="166"/>
        <v>7.5</v>
      </c>
      <c r="T1074" s="9">
        <f t="shared" si="167"/>
        <v>12.5</v>
      </c>
      <c r="U1074" s="8">
        <f t="shared" si="168"/>
        <v>11.666666666666666</v>
      </c>
      <c r="V1074" s="8">
        <f t="shared" si="169"/>
        <v>11.875</v>
      </c>
    </row>
    <row r="1075" spans="1:22" ht="13.5" x14ac:dyDescent="0.25">
      <c r="A1075" s="3">
        <f>RSI!A1075</f>
        <v>43572</v>
      </c>
      <c r="B1075" s="2">
        <f>RSI!B1075</f>
        <v>21.427</v>
      </c>
      <c r="C1075" s="2">
        <f>RSI!I1075</f>
        <v>24.477334432492142</v>
      </c>
      <c r="D1075" s="2">
        <f>MACD!E1075</f>
        <v>0.28967381863307295</v>
      </c>
      <c r="E1075" s="2">
        <f>MACD!F1075</f>
        <v>0.10509914993827055</v>
      </c>
      <c r="F1075" s="2">
        <f>'Moving Avg'!D1075</f>
        <v>22.095199999999998</v>
      </c>
      <c r="G1075" s="2">
        <f>'Moving Avg'!F1075</f>
        <v>22.497200000000007</v>
      </c>
      <c r="H1075" s="2">
        <f>'Moving Avg'!G1075</f>
        <v>22.631920000000015</v>
      </c>
      <c r="I1075" s="2">
        <f>'Moving Avg'!H1075</f>
        <v>24.215004999999977</v>
      </c>
      <c r="J1075" s="6" t="str">
        <f>OBV!F1075</f>
        <v>BEARISH</v>
      </c>
      <c r="K1075" s="6" t="str">
        <f>OBV!G1075</f>
        <v>WEAK</v>
      </c>
      <c r="L1075" s="6" t="str">
        <f>OBV!H1075</f>
        <v>CONFIRMED BEARISH</v>
      </c>
      <c r="M1075" s="8">
        <f t="shared" si="160"/>
        <v>50</v>
      </c>
      <c r="N1075" s="8">
        <f t="shared" si="161"/>
        <v>0</v>
      </c>
      <c r="O1075" s="8">
        <f t="shared" si="162"/>
        <v>0</v>
      </c>
      <c r="P1075" s="8">
        <f t="shared" si="163"/>
        <v>0</v>
      </c>
      <c r="Q1075" s="9">
        <f t="shared" si="164"/>
        <v>17.5</v>
      </c>
      <c r="R1075" s="9">
        <f t="shared" si="165"/>
        <v>10</v>
      </c>
      <c r="S1075" s="9">
        <f t="shared" si="166"/>
        <v>7.5</v>
      </c>
      <c r="T1075" s="9">
        <f t="shared" si="167"/>
        <v>12.5</v>
      </c>
      <c r="U1075" s="8">
        <f t="shared" si="168"/>
        <v>11.666666666666666</v>
      </c>
      <c r="V1075" s="8">
        <f t="shared" si="169"/>
        <v>11.875</v>
      </c>
    </row>
    <row r="1076" spans="1:22" ht="13.5" x14ac:dyDescent="0.25">
      <c r="A1076" s="3">
        <f>RSI!A1076</f>
        <v>43573</v>
      </c>
      <c r="B1076" s="2">
        <f>RSI!B1076</f>
        <v>21.427</v>
      </c>
      <c r="C1076" s="2">
        <f>RSI!I1076</f>
        <v>24.477334432492142</v>
      </c>
      <c r="D1076" s="2">
        <f>MACD!E1076</f>
        <v>0.36761160532816817</v>
      </c>
      <c r="E1076" s="2">
        <f>MACD!F1076</f>
        <v>0.15760164101625007</v>
      </c>
      <c r="F1076" s="2">
        <f>'Moving Avg'!D1076</f>
        <v>21.827199999999998</v>
      </c>
      <c r="G1076" s="2">
        <f>'Moving Avg'!F1076</f>
        <v>22.430200000000006</v>
      </c>
      <c r="H1076" s="2">
        <f>'Moving Avg'!G1076</f>
        <v>22.59808000000001</v>
      </c>
      <c r="I1076" s="2">
        <f>'Moving Avg'!H1076</f>
        <v>24.209594999999975</v>
      </c>
      <c r="J1076" s="6" t="str">
        <f>OBV!F1076</f>
        <v>BEARISH</v>
      </c>
      <c r="K1076" s="6" t="str">
        <f>OBV!G1076</f>
        <v>WEAK</v>
      </c>
      <c r="L1076" s="6" t="str">
        <f>OBV!H1076</f>
        <v>CONFIRMED BEARISH</v>
      </c>
      <c r="M1076" s="8">
        <f t="shared" si="160"/>
        <v>50</v>
      </c>
      <c r="N1076" s="8">
        <f t="shared" si="161"/>
        <v>0</v>
      </c>
      <c r="O1076" s="8">
        <f t="shared" si="162"/>
        <v>0</v>
      </c>
      <c r="P1076" s="8">
        <f t="shared" si="163"/>
        <v>0</v>
      </c>
      <c r="Q1076" s="9">
        <f t="shared" si="164"/>
        <v>17.5</v>
      </c>
      <c r="R1076" s="9">
        <f t="shared" si="165"/>
        <v>10</v>
      </c>
      <c r="S1076" s="9">
        <f t="shared" si="166"/>
        <v>7.5</v>
      </c>
      <c r="T1076" s="9">
        <f t="shared" si="167"/>
        <v>12.5</v>
      </c>
      <c r="U1076" s="8">
        <f t="shared" si="168"/>
        <v>11.666666666666666</v>
      </c>
      <c r="V1076" s="8">
        <f t="shared" si="169"/>
        <v>11.875</v>
      </c>
    </row>
    <row r="1077" spans="1:22" ht="13.5" x14ac:dyDescent="0.25">
      <c r="A1077" s="3">
        <f>RSI!A1077</f>
        <v>43574</v>
      </c>
      <c r="B1077" s="2">
        <f>RSI!B1077</f>
        <v>21.427</v>
      </c>
      <c r="C1077" s="2">
        <f>RSI!I1077</f>
        <v>24.477334432492157</v>
      </c>
      <c r="D1077" s="2">
        <f>MACD!E1077</f>
        <v>0.43975532304850518</v>
      </c>
      <c r="E1077" s="2">
        <f>MACD!F1077</f>
        <v>0.21403237742270109</v>
      </c>
      <c r="F1077" s="2">
        <f>'Moving Avg'!D1077</f>
        <v>21.559199999999997</v>
      </c>
      <c r="G1077" s="2">
        <f>'Moving Avg'!F1077</f>
        <v>22.363200000000006</v>
      </c>
      <c r="H1077" s="2">
        <f>'Moving Avg'!G1077</f>
        <v>22.564240000000009</v>
      </c>
      <c r="I1077" s="2">
        <f>'Moving Avg'!H1077</f>
        <v>24.205044999999977</v>
      </c>
      <c r="J1077" s="6" t="str">
        <f>OBV!F1077</f>
        <v>BEARISH</v>
      </c>
      <c r="K1077" s="6" t="str">
        <f>OBV!G1077</f>
        <v>WEAK</v>
      </c>
      <c r="L1077" s="6" t="str">
        <f>OBV!H1077</f>
        <v>CONFIRMED BEARISH</v>
      </c>
      <c r="M1077" s="8">
        <f t="shared" si="160"/>
        <v>50</v>
      </c>
      <c r="N1077" s="8">
        <f t="shared" si="161"/>
        <v>0</v>
      </c>
      <c r="O1077" s="8">
        <f t="shared" si="162"/>
        <v>0</v>
      </c>
      <c r="P1077" s="8">
        <f t="shared" si="163"/>
        <v>0</v>
      </c>
      <c r="Q1077" s="9">
        <f t="shared" si="164"/>
        <v>17.5</v>
      </c>
      <c r="R1077" s="9">
        <f t="shared" si="165"/>
        <v>10</v>
      </c>
      <c r="S1077" s="9">
        <f t="shared" si="166"/>
        <v>7.5</v>
      </c>
      <c r="T1077" s="9">
        <f t="shared" si="167"/>
        <v>12.5</v>
      </c>
      <c r="U1077" s="8">
        <f t="shared" si="168"/>
        <v>11.666666666666666</v>
      </c>
      <c r="V1077" s="8">
        <f t="shared" si="169"/>
        <v>11.875</v>
      </c>
    </row>
    <row r="1078" spans="1:22" ht="13.5" x14ac:dyDescent="0.25">
      <c r="A1078" s="3">
        <f>RSI!A1078</f>
        <v>43577</v>
      </c>
      <c r="B1078" s="2">
        <f>RSI!B1078</f>
        <v>21.427</v>
      </c>
      <c r="C1078" s="2">
        <f>RSI!I1078</f>
        <v>24.477334432492157</v>
      </c>
      <c r="D1078" s="2">
        <f>MACD!E1078</f>
        <v>0.40207583894850174</v>
      </c>
      <c r="E1078" s="2">
        <f>MACD!F1078</f>
        <v>0.25164106972786127</v>
      </c>
      <c r="F1078" s="2">
        <f>'Moving Avg'!D1078</f>
        <v>21.427</v>
      </c>
      <c r="G1078" s="2">
        <f>'Moving Avg'!F1078</f>
        <v>22.296200000000006</v>
      </c>
      <c r="H1078" s="2">
        <f>'Moving Avg'!G1078</f>
        <v>22.530400000000004</v>
      </c>
      <c r="I1078" s="2">
        <f>'Moving Avg'!H1078</f>
        <v>24.200494999999975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  <c r="M1078" s="8">
        <f t="shared" si="160"/>
        <v>50</v>
      </c>
      <c r="N1078" s="8">
        <f t="shared" si="161"/>
        <v>0</v>
      </c>
      <c r="O1078" s="8">
        <f t="shared" si="162"/>
        <v>0</v>
      </c>
      <c r="P1078" s="8">
        <f t="shared" si="163"/>
        <v>83.5</v>
      </c>
      <c r="Q1078" s="9">
        <f t="shared" si="164"/>
        <v>30.024999999999999</v>
      </c>
      <c r="R1078" s="9">
        <f t="shared" si="165"/>
        <v>30.875</v>
      </c>
      <c r="S1078" s="9">
        <f t="shared" si="166"/>
        <v>45.075000000000003</v>
      </c>
      <c r="T1078" s="9">
        <f t="shared" si="167"/>
        <v>33.375</v>
      </c>
      <c r="U1078" s="8">
        <f t="shared" si="168"/>
        <v>35.324999999999996</v>
      </c>
      <c r="V1078" s="8">
        <f t="shared" si="169"/>
        <v>34.837499999999999</v>
      </c>
    </row>
    <row r="1079" spans="1:22" ht="13.5" x14ac:dyDescent="0.25">
      <c r="A1079" s="3">
        <f>RSI!A1079</f>
        <v>43578</v>
      </c>
      <c r="B1079" s="2">
        <f>RSI!B1079</f>
        <v>22.062000000000001</v>
      </c>
      <c r="C1079" s="2">
        <f>RSI!I1079</f>
        <v>45.260124244441812</v>
      </c>
      <c r="D1079" s="2">
        <f>MACD!E1079</f>
        <v>0.32846854127529923</v>
      </c>
      <c r="E1079" s="2">
        <f>MACD!F1079</f>
        <v>0.2670065640373489</v>
      </c>
      <c r="F1079" s="2">
        <f>'Moving Avg'!D1079</f>
        <v>21.553999999999998</v>
      </c>
      <c r="G1079" s="2">
        <f>'Moving Avg'!F1079</f>
        <v>22.260950000000005</v>
      </c>
      <c r="H1079" s="2">
        <f>'Moving Avg'!G1079</f>
        <v>22.509260000000008</v>
      </c>
      <c r="I1079" s="2">
        <f>'Moving Avg'!H1079</f>
        <v>24.199119999999976</v>
      </c>
      <c r="J1079" s="6" t="str">
        <f>OBV!F1079</f>
        <v>BULLISH</v>
      </c>
      <c r="K1079" s="6" t="str">
        <f>OBV!G1079</f>
        <v>NEUTRAL</v>
      </c>
      <c r="L1079" s="6" t="str">
        <f>OBV!H1079</f>
        <v>CONFIRMED BULLISH</v>
      </c>
      <c r="M1079" s="8">
        <f t="shared" si="160"/>
        <v>25</v>
      </c>
      <c r="N1079" s="8">
        <f t="shared" si="161"/>
        <v>0</v>
      </c>
      <c r="O1079" s="8">
        <f t="shared" si="162"/>
        <v>0</v>
      </c>
      <c r="P1079" s="8">
        <f t="shared" si="163"/>
        <v>83.5</v>
      </c>
      <c r="Q1079" s="9">
        <f t="shared" si="164"/>
        <v>21.274999999999999</v>
      </c>
      <c r="R1079" s="9">
        <f t="shared" si="165"/>
        <v>25.875</v>
      </c>
      <c r="S1079" s="9">
        <f t="shared" si="166"/>
        <v>41.325000000000003</v>
      </c>
      <c r="T1079" s="9">
        <f t="shared" si="167"/>
        <v>27.125</v>
      </c>
      <c r="U1079" s="8">
        <f t="shared" si="168"/>
        <v>29.491666666666664</v>
      </c>
      <c r="V1079" s="8">
        <f t="shared" si="169"/>
        <v>28.9</v>
      </c>
    </row>
    <row r="1080" spans="1:22" ht="13.5" x14ac:dyDescent="0.25">
      <c r="A1080" s="3">
        <f>RSI!A1080</f>
        <v>43579</v>
      </c>
      <c r="B1080" s="2">
        <f>RSI!B1080</f>
        <v>22.062000000000001</v>
      </c>
      <c r="C1080" s="2">
        <f>RSI!I1080</f>
        <v>45.260124244441812</v>
      </c>
      <c r="D1080" s="2">
        <f>MACD!E1080</f>
        <v>0.26735207111794068</v>
      </c>
      <c r="E1080" s="2">
        <f>MACD!F1080</f>
        <v>0.26707566545346728</v>
      </c>
      <c r="F1080" s="2">
        <f>'Moving Avg'!D1080</f>
        <v>21.681000000000001</v>
      </c>
      <c r="G1080" s="2">
        <f>'Moving Avg'!F1080</f>
        <v>22.225700000000007</v>
      </c>
      <c r="H1080" s="2">
        <f>'Moving Avg'!G1080</f>
        <v>22.490000000000006</v>
      </c>
      <c r="I1080" s="2">
        <f>'Moving Avg'!H1080</f>
        <v>24.197744999999976</v>
      </c>
      <c r="J1080" s="6" t="str">
        <f>OBV!F1080</f>
        <v>BULLISH</v>
      </c>
      <c r="K1080" s="6" t="str">
        <f>OBV!G1080</f>
        <v>NEUTRAL</v>
      </c>
      <c r="L1080" s="6" t="str">
        <f>OBV!H1080</f>
        <v>CONFIRMED BULLISH</v>
      </c>
      <c r="M1080" s="8">
        <f t="shared" si="160"/>
        <v>25</v>
      </c>
      <c r="N1080" s="8">
        <f t="shared" si="161"/>
        <v>0</v>
      </c>
      <c r="O1080" s="8">
        <f t="shared" si="162"/>
        <v>0</v>
      </c>
      <c r="P1080" s="8">
        <f t="shared" si="163"/>
        <v>83.5</v>
      </c>
      <c r="Q1080" s="9">
        <f t="shared" si="164"/>
        <v>21.274999999999999</v>
      </c>
      <c r="R1080" s="9">
        <f t="shared" si="165"/>
        <v>25.875</v>
      </c>
      <c r="S1080" s="9">
        <f t="shared" si="166"/>
        <v>41.325000000000003</v>
      </c>
      <c r="T1080" s="9">
        <f t="shared" si="167"/>
        <v>27.125</v>
      </c>
      <c r="U1080" s="8">
        <f t="shared" si="168"/>
        <v>29.491666666666664</v>
      </c>
      <c r="V1080" s="8">
        <f t="shared" si="169"/>
        <v>28.9</v>
      </c>
    </row>
    <row r="1081" spans="1:22" ht="13.5" x14ac:dyDescent="0.25">
      <c r="A1081" s="3">
        <f>RSI!A1081</f>
        <v>43580</v>
      </c>
      <c r="B1081" s="2">
        <f>RSI!B1081</f>
        <v>22.062000000000001</v>
      </c>
      <c r="C1081" s="2">
        <f>RSI!I1081</f>
        <v>45.260124244441812</v>
      </c>
      <c r="D1081" s="2">
        <f>MACD!E1081</f>
        <v>0.32117988428675659</v>
      </c>
      <c r="E1081" s="2">
        <f>MACD!F1081</f>
        <v>0.27789650922012515</v>
      </c>
      <c r="F1081" s="2">
        <f>'Moving Avg'!D1081</f>
        <v>21.808</v>
      </c>
      <c r="G1081" s="2">
        <f>'Moving Avg'!F1081</f>
        <v>22.190450000000006</v>
      </c>
      <c r="H1081" s="2">
        <f>'Moving Avg'!G1081</f>
        <v>22.482600000000005</v>
      </c>
      <c r="I1081" s="2">
        <f>'Moving Avg'!H1081</f>
        <v>24.196369999999973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  <c r="M1081" s="8">
        <f t="shared" si="160"/>
        <v>25</v>
      </c>
      <c r="N1081" s="8">
        <f t="shared" si="161"/>
        <v>0</v>
      </c>
      <c r="O1081" s="8">
        <f t="shared" si="162"/>
        <v>0</v>
      </c>
      <c r="P1081" s="8">
        <f t="shared" si="163"/>
        <v>83.5</v>
      </c>
      <c r="Q1081" s="9">
        <f t="shared" si="164"/>
        <v>21.274999999999999</v>
      </c>
      <c r="R1081" s="9">
        <f t="shared" si="165"/>
        <v>25.875</v>
      </c>
      <c r="S1081" s="9">
        <f t="shared" si="166"/>
        <v>41.325000000000003</v>
      </c>
      <c r="T1081" s="9">
        <f t="shared" si="167"/>
        <v>27.125</v>
      </c>
      <c r="U1081" s="8">
        <f t="shared" si="168"/>
        <v>29.491666666666664</v>
      </c>
      <c r="V1081" s="8">
        <f t="shared" si="169"/>
        <v>28.9</v>
      </c>
    </row>
    <row r="1082" spans="1:22" ht="13.5" x14ac:dyDescent="0.25">
      <c r="A1082" s="3">
        <f>RSI!A1082</f>
        <v>43581</v>
      </c>
      <c r="B1082" s="2">
        <f>RSI!B1082</f>
        <v>22.062000000000001</v>
      </c>
      <c r="C1082" s="2">
        <f>RSI!I1082</f>
        <v>45.260124244441812</v>
      </c>
      <c r="D1082" s="2">
        <f>MACD!E1082</f>
        <v>0.36772669079467235</v>
      </c>
      <c r="E1082" s="2">
        <f>MACD!F1082</f>
        <v>0.2958625455350346</v>
      </c>
      <c r="F1082" s="2">
        <f>'Moving Avg'!D1082</f>
        <v>21.934999999999999</v>
      </c>
      <c r="G1082" s="2">
        <f>'Moving Avg'!F1082</f>
        <v>22.155200000000004</v>
      </c>
      <c r="H1082" s="2">
        <f>'Moving Avg'!G1082</f>
        <v>22.475200000000005</v>
      </c>
      <c r="I1082" s="2">
        <f>'Moving Avg'!H1082</f>
        <v>24.19499499999997</v>
      </c>
      <c r="J1082" s="6" t="str">
        <f>OBV!F1082</f>
        <v>BULLISH</v>
      </c>
      <c r="K1082" s="6" t="str">
        <f>OBV!G1082</f>
        <v>NEUTRAL</v>
      </c>
      <c r="L1082" s="6" t="str">
        <f>OBV!H1082</f>
        <v>CONFIRMED BULLISH</v>
      </c>
      <c r="M1082" s="8">
        <f t="shared" si="160"/>
        <v>25</v>
      </c>
      <c r="N1082" s="8">
        <f t="shared" si="161"/>
        <v>0</v>
      </c>
      <c r="O1082" s="8">
        <f t="shared" si="162"/>
        <v>0</v>
      </c>
      <c r="P1082" s="8">
        <f t="shared" si="163"/>
        <v>83.5</v>
      </c>
      <c r="Q1082" s="9">
        <f t="shared" si="164"/>
        <v>21.274999999999999</v>
      </c>
      <c r="R1082" s="9">
        <f t="shared" si="165"/>
        <v>25.875</v>
      </c>
      <c r="S1082" s="9">
        <f t="shared" si="166"/>
        <v>41.325000000000003</v>
      </c>
      <c r="T1082" s="9">
        <f t="shared" si="167"/>
        <v>27.125</v>
      </c>
      <c r="U1082" s="8">
        <f t="shared" si="168"/>
        <v>29.491666666666664</v>
      </c>
      <c r="V1082" s="8">
        <f t="shared" si="169"/>
        <v>28.9</v>
      </c>
    </row>
    <row r="1083" spans="1:22" ht="13.5" x14ac:dyDescent="0.25">
      <c r="A1083" s="3">
        <f>RSI!A1083</f>
        <v>43584</v>
      </c>
      <c r="B1083" s="2">
        <f>RSI!B1083</f>
        <v>22.062000000000001</v>
      </c>
      <c r="C1083" s="2">
        <f>RSI!I1083</f>
        <v>45.260124244441812</v>
      </c>
      <c r="D1083" s="2">
        <f>MACD!E1083</f>
        <v>0.30357701850548935</v>
      </c>
      <c r="E1083" s="2">
        <f>MACD!F1083</f>
        <v>0.29740544012912556</v>
      </c>
      <c r="F1083" s="2">
        <f>'Moving Avg'!D1083</f>
        <v>22.062000000000001</v>
      </c>
      <c r="G1083" s="2">
        <f>'Moving Avg'!F1083</f>
        <v>22.119950000000006</v>
      </c>
      <c r="H1083" s="2">
        <f>'Moving Avg'!G1083</f>
        <v>22.4678</v>
      </c>
      <c r="I1083" s="2">
        <f>'Moving Avg'!H1083</f>
        <v>24.193619999999967</v>
      </c>
      <c r="J1083" s="6" t="str">
        <f>OBV!F1083</f>
        <v>NEUTRAL</v>
      </c>
      <c r="K1083" s="6" t="str">
        <f>OBV!G1083</f>
        <v>NEUTRAL</v>
      </c>
      <c r="L1083" s="6" t="str">
        <f>OBV!H1083</f>
        <v>NEUTRAL</v>
      </c>
      <c r="M1083" s="8">
        <f t="shared" si="160"/>
        <v>25</v>
      </c>
      <c r="N1083" s="8">
        <f t="shared" si="161"/>
        <v>0</v>
      </c>
      <c r="O1083" s="8">
        <f t="shared" si="162"/>
        <v>0</v>
      </c>
      <c r="P1083" s="8">
        <f t="shared" si="163"/>
        <v>33</v>
      </c>
      <c r="Q1083" s="9">
        <f t="shared" si="164"/>
        <v>13.7</v>
      </c>
      <c r="R1083" s="9">
        <f t="shared" si="165"/>
        <v>13.25</v>
      </c>
      <c r="S1083" s="9">
        <f t="shared" si="166"/>
        <v>18.600000000000001</v>
      </c>
      <c r="T1083" s="9">
        <f t="shared" si="167"/>
        <v>14.5</v>
      </c>
      <c r="U1083" s="8">
        <f t="shared" si="168"/>
        <v>15.183333333333332</v>
      </c>
      <c r="V1083" s="8">
        <f t="shared" si="169"/>
        <v>15.012499999999999</v>
      </c>
    </row>
    <row r="1084" spans="1:22" ht="13.5" x14ac:dyDescent="0.25">
      <c r="A1084" s="3">
        <f>RSI!A1084</f>
        <v>43585</v>
      </c>
      <c r="B1084" s="2">
        <f>RSI!B1084</f>
        <v>22.062000000000001</v>
      </c>
      <c r="C1084" s="2">
        <f>RSI!I1084</f>
        <v>45.260124244441812</v>
      </c>
      <c r="D1084" s="2">
        <f>MACD!E1084</f>
        <v>0.14846172519054335</v>
      </c>
      <c r="E1084" s="2">
        <f>MACD!F1084</f>
        <v>0.26761669714140912</v>
      </c>
      <c r="F1084" s="2">
        <f>'Moving Avg'!D1084</f>
        <v>22.062000000000001</v>
      </c>
      <c r="G1084" s="2">
        <f>'Moving Avg'!F1084</f>
        <v>22.084700000000005</v>
      </c>
      <c r="H1084" s="2">
        <f>'Moving Avg'!G1084</f>
        <v>22.460400000000003</v>
      </c>
      <c r="I1084" s="2">
        <f>'Moving Avg'!H1084</f>
        <v>24.192244999999971</v>
      </c>
      <c r="J1084" s="6" t="str">
        <f>OBV!F1084</f>
        <v>NEUTRAL</v>
      </c>
      <c r="K1084" s="6" t="str">
        <f>OBV!G1084</f>
        <v>NEUTRAL</v>
      </c>
      <c r="L1084" s="6" t="str">
        <f>OBV!H1084</f>
        <v>NEUTRAL</v>
      </c>
      <c r="M1084" s="8">
        <f t="shared" si="160"/>
        <v>25</v>
      </c>
      <c r="N1084" s="8">
        <f t="shared" si="161"/>
        <v>100</v>
      </c>
      <c r="O1084" s="8">
        <f t="shared" si="162"/>
        <v>0</v>
      </c>
      <c r="P1084" s="8">
        <f t="shared" si="163"/>
        <v>33</v>
      </c>
      <c r="Q1084" s="9">
        <f t="shared" si="164"/>
        <v>48.7</v>
      </c>
      <c r="R1084" s="9">
        <f t="shared" si="165"/>
        <v>33.25</v>
      </c>
      <c r="S1084" s="9">
        <f t="shared" si="166"/>
        <v>33.6</v>
      </c>
      <c r="T1084" s="9">
        <f t="shared" si="167"/>
        <v>39.5</v>
      </c>
      <c r="U1084" s="8">
        <f t="shared" si="168"/>
        <v>38.516666666666673</v>
      </c>
      <c r="V1084" s="8">
        <f t="shared" si="169"/>
        <v>38.762500000000003</v>
      </c>
    </row>
    <row r="1085" spans="1:22" ht="13.5" x14ac:dyDescent="0.25">
      <c r="A1085" s="3">
        <f>RSI!A1085</f>
        <v>43587</v>
      </c>
      <c r="B1085" s="2">
        <f>RSI!B1085</f>
        <v>22.062000000000001</v>
      </c>
      <c r="C1085" s="2">
        <f>RSI!I1085</f>
        <v>45.260124244441812</v>
      </c>
      <c r="D1085" s="2">
        <f>MACD!E1085</f>
        <v>1.8004310482925945E-2</v>
      </c>
      <c r="E1085" s="2">
        <f>MACD!F1085</f>
        <v>0.21769421980971251</v>
      </c>
      <c r="F1085" s="2">
        <f>'Moving Avg'!D1085</f>
        <v>22.062000000000001</v>
      </c>
      <c r="G1085" s="2">
        <f>'Moving Avg'!F1085</f>
        <v>22.049450000000004</v>
      </c>
      <c r="H1085" s="2">
        <f>'Moving Avg'!G1085</f>
        <v>22.453000000000003</v>
      </c>
      <c r="I1085" s="2">
        <f>'Moving Avg'!H1085</f>
        <v>24.190869999999968</v>
      </c>
      <c r="J1085" s="6" t="str">
        <f>OBV!F1085</f>
        <v>NEUTRAL</v>
      </c>
      <c r="K1085" s="6" t="str">
        <f>OBV!G1085</f>
        <v>NEUTRAL</v>
      </c>
      <c r="L1085" s="6" t="str">
        <f>OBV!H1085</f>
        <v>NEUTRAL</v>
      </c>
      <c r="M1085" s="8">
        <f t="shared" si="160"/>
        <v>25</v>
      </c>
      <c r="N1085" s="8">
        <f t="shared" si="161"/>
        <v>100</v>
      </c>
      <c r="O1085" s="8">
        <f t="shared" si="162"/>
        <v>0</v>
      </c>
      <c r="P1085" s="8">
        <f t="shared" si="163"/>
        <v>33</v>
      </c>
      <c r="Q1085" s="9">
        <f t="shared" si="164"/>
        <v>48.7</v>
      </c>
      <c r="R1085" s="9">
        <f t="shared" si="165"/>
        <v>33.25</v>
      </c>
      <c r="S1085" s="9">
        <f t="shared" si="166"/>
        <v>33.6</v>
      </c>
      <c r="T1085" s="9">
        <f t="shared" si="167"/>
        <v>39.5</v>
      </c>
      <c r="U1085" s="8">
        <f t="shared" si="168"/>
        <v>38.516666666666673</v>
      </c>
      <c r="V1085" s="8">
        <f t="shared" si="169"/>
        <v>38.762500000000003</v>
      </c>
    </row>
    <row r="1086" spans="1:22" ht="13.5" x14ac:dyDescent="0.25">
      <c r="A1086" s="3">
        <f>RSI!A1086</f>
        <v>43588</v>
      </c>
      <c r="B1086" s="2">
        <f>RSI!B1086</f>
        <v>22.062000000000001</v>
      </c>
      <c r="C1086" s="2">
        <f>RSI!I1086</f>
        <v>45.260124244441805</v>
      </c>
      <c r="D1086" s="2">
        <f>MACD!E1086</f>
        <v>-9.164755927925583E-2</v>
      </c>
      <c r="E1086" s="2">
        <f>MACD!F1086</f>
        <v>0.15582586399191886</v>
      </c>
      <c r="F1086" s="2">
        <f>'Moving Avg'!D1086</f>
        <v>22.062000000000001</v>
      </c>
      <c r="G1086" s="2">
        <f>'Moving Avg'!F1086</f>
        <v>22.014200000000002</v>
      </c>
      <c r="H1086" s="2">
        <f>'Moving Avg'!G1086</f>
        <v>22.445599999999999</v>
      </c>
      <c r="I1086" s="2">
        <f>'Moving Avg'!H1086</f>
        <v>24.189404999999969</v>
      </c>
      <c r="J1086" s="6" t="str">
        <f>OBV!F1086</f>
        <v>NEUTRAL</v>
      </c>
      <c r="K1086" s="6" t="str">
        <f>OBV!G1086</f>
        <v>NEUTRAL</v>
      </c>
      <c r="L1086" s="6" t="str">
        <f>OBV!H1086</f>
        <v>NEUTRAL</v>
      </c>
      <c r="M1086" s="8">
        <f t="shared" si="160"/>
        <v>25</v>
      </c>
      <c r="N1086" s="8">
        <f t="shared" si="161"/>
        <v>100</v>
      </c>
      <c r="O1086" s="8">
        <f t="shared" si="162"/>
        <v>0</v>
      </c>
      <c r="P1086" s="8">
        <f t="shared" si="163"/>
        <v>33</v>
      </c>
      <c r="Q1086" s="9">
        <f t="shared" si="164"/>
        <v>48.7</v>
      </c>
      <c r="R1086" s="9">
        <f t="shared" si="165"/>
        <v>33.25</v>
      </c>
      <c r="S1086" s="9">
        <f t="shared" si="166"/>
        <v>33.6</v>
      </c>
      <c r="T1086" s="9">
        <f t="shared" si="167"/>
        <v>39.5</v>
      </c>
      <c r="U1086" s="8">
        <f t="shared" si="168"/>
        <v>38.516666666666673</v>
      </c>
      <c r="V1086" s="8">
        <f t="shared" si="169"/>
        <v>38.762500000000003</v>
      </c>
    </row>
    <row r="1087" spans="1:22" ht="13.5" x14ac:dyDescent="0.25">
      <c r="A1087" s="3">
        <f>RSI!A1087</f>
        <v>43591</v>
      </c>
      <c r="B1087" s="2">
        <f>RSI!B1087</f>
        <v>22.062000000000001</v>
      </c>
      <c r="C1087" s="2">
        <f>RSI!I1087</f>
        <v>45.260124244441798</v>
      </c>
      <c r="D1087" s="2">
        <f>MACD!E1087</f>
        <v>-0.18374919445727045</v>
      </c>
      <c r="E1087" s="2">
        <f>MACD!F1087</f>
        <v>8.7910852302081011E-2</v>
      </c>
      <c r="F1087" s="2">
        <f>'Moving Avg'!D1087</f>
        <v>22.062000000000001</v>
      </c>
      <c r="G1087" s="2">
        <f>'Moving Avg'!F1087</f>
        <v>21.978950000000005</v>
      </c>
      <c r="H1087" s="2">
        <f>'Moving Avg'!G1087</f>
        <v>22.438200000000002</v>
      </c>
      <c r="I1087" s="2">
        <f>'Moving Avg'!H1087</f>
        <v>24.187939999999966</v>
      </c>
      <c r="J1087" s="6" t="str">
        <f>OBV!F1087</f>
        <v>NEUTRAL</v>
      </c>
      <c r="K1087" s="6" t="str">
        <f>OBV!G1087</f>
        <v>NEUTRAL</v>
      </c>
      <c r="L1087" s="6" t="str">
        <f>OBV!H1087</f>
        <v>NEUTRAL</v>
      </c>
      <c r="M1087" s="8">
        <f t="shared" si="160"/>
        <v>25</v>
      </c>
      <c r="N1087" s="8">
        <f t="shared" si="161"/>
        <v>100</v>
      </c>
      <c r="O1087" s="8">
        <f t="shared" si="162"/>
        <v>0</v>
      </c>
      <c r="P1087" s="8">
        <f t="shared" si="163"/>
        <v>33</v>
      </c>
      <c r="Q1087" s="9">
        <f t="shared" si="164"/>
        <v>48.7</v>
      </c>
      <c r="R1087" s="9">
        <f t="shared" si="165"/>
        <v>33.25</v>
      </c>
      <c r="S1087" s="9">
        <f t="shared" si="166"/>
        <v>33.6</v>
      </c>
      <c r="T1087" s="9">
        <f t="shared" si="167"/>
        <v>39.5</v>
      </c>
      <c r="U1087" s="8">
        <f t="shared" si="168"/>
        <v>38.516666666666673</v>
      </c>
      <c r="V1087" s="8">
        <f t="shared" si="169"/>
        <v>38.762500000000003</v>
      </c>
    </row>
    <row r="1088" spans="1:22" ht="13.5" x14ac:dyDescent="0.25">
      <c r="A1088" s="3">
        <f>RSI!A1088</f>
        <v>43592</v>
      </c>
      <c r="B1088" s="2">
        <f>RSI!B1088</f>
        <v>22.062000000000001</v>
      </c>
      <c r="C1088" s="2">
        <f>RSI!I1088</f>
        <v>45.260124244441805</v>
      </c>
      <c r="D1088" s="2">
        <f>MACD!E1088</f>
        <v>-0.26105105456018762</v>
      </c>
      <c r="E1088" s="2">
        <f>MACD!F1088</f>
        <v>1.8118470929627283E-2</v>
      </c>
      <c r="F1088" s="2">
        <f>'Moving Avg'!D1088</f>
        <v>22.062000000000001</v>
      </c>
      <c r="G1088" s="2">
        <f>'Moving Avg'!F1088</f>
        <v>21.977650000000004</v>
      </c>
      <c r="H1088" s="2">
        <f>'Moving Avg'!G1088</f>
        <v>22.430799999999998</v>
      </c>
      <c r="I1088" s="2">
        <f>'Moving Avg'!H1088</f>
        <v>24.18647499999997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  <c r="M1088" s="8">
        <f t="shared" si="160"/>
        <v>25</v>
      </c>
      <c r="N1088" s="8">
        <f t="shared" si="161"/>
        <v>100</v>
      </c>
      <c r="O1088" s="8">
        <f t="shared" si="162"/>
        <v>0</v>
      </c>
      <c r="P1088" s="8">
        <f t="shared" si="163"/>
        <v>16.5</v>
      </c>
      <c r="Q1088" s="9">
        <f t="shared" si="164"/>
        <v>46.225000000000001</v>
      </c>
      <c r="R1088" s="9">
        <f t="shared" si="165"/>
        <v>29.125</v>
      </c>
      <c r="S1088" s="9">
        <f t="shared" si="166"/>
        <v>26.175000000000001</v>
      </c>
      <c r="T1088" s="9">
        <f t="shared" si="167"/>
        <v>35.375</v>
      </c>
      <c r="U1088" s="8">
        <f t="shared" si="168"/>
        <v>33.841666666666661</v>
      </c>
      <c r="V1088" s="8">
        <f t="shared" si="169"/>
        <v>34.224999999999994</v>
      </c>
    </row>
    <row r="1089" spans="1:22" ht="13.5" x14ac:dyDescent="0.25">
      <c r="A1089" s="3">
        <f>RSI!A1089</f>
        <v>43593</v>
      </c>
      <c r="B1089" s="2">
        <f>RSI!B1089</f>
        <v>21.994</v>
      </c>
      <c r="C1089" s="2">
        <f>RSI!I1089</f>
        <v>42.624589384982748</v>
      </c>
      <c r="D1089" s="2">
        <f>MACD!E1089</f>
        <v>-0.2231473716828738</v>
      </c>
      <c r="E1089" s="2">
        <f>MACD!F1089</f>
        <v>-3.0134697592872937E-2</v>
      </c>
      <c r="F1089" s="2">
        <f>'Moving Avg'!D1089</f>
        <v>22.048400000000001</v>
      </c>
      <c r="G1089" s="2">
        <f>'Moving Avg'!F1089</f>
        <v>21.972950000000004</v>
      </c>
      <c r="H1089" s="2">
        <f>'Moving Avg'!G1089</f>
        <v>22.422039999999996</v>
      </c>
      <c r="I1089" s="2">
        <f>'Moving Avg'!H1089</f>
        <v>24.184669999999969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  <c r="M1089" s="8">
        <f t="shared" si="160"/>
        <v>25</v>
      </c>
      <c r="N1089" s="8">
        <f t="shared" si="161"/>
        <v>100</v>
      </c>
      <c r="O1089" s="8">
        <f t="shared" si="162"/>
        <v>0</v>
      </c>
      <c r="P1089" s="8">
        <f t="shared" si="163"/>
        <v>16.5</v>
      </c>
      <c r="Q1089" s="9">
        <f t="shared" si="164"/>
        <v>46.225000000000001</v>
      </c>
      <c r="R1089" s="9">
        <f t="shared" si="165"/>
        <v>29.125</v>
      </c>
      <c r="S1089" s="9">
        <f t="shared" si="166"/>
        <v>26.175000000000001</v>
      </c>
      <c r="T1089" s="9">
        <f t="shared" si="167"/>
        <v>35.375</v>
      </c>
      <c r="U1089" s="8">
        <f t="shared" si="168"/>
        <v>33.841666666666661</v>
      </c>
      <c r="V1089" s="8">
        <f t="shared" si="169"/>
        <v>34.224999999999994</v>
      </c>
    </row>
    <row r="1090" spans="1:22" ht="13.5" x14ac:dyDescent="0.25">
      <c r="A1090" s="3">
        <f>RSI!A1090</f>
        <v>43594</v>
      </c>
      <c r="B1090" s="2">
        <f>RSI!B1090</f>
        <v>21.994</v>
      </c>
      <c r="C1090" s="2">
        <f>RSI!I1090</f>
        <v>42.624589384982748</v>
      </c>
      <c r="D1090" s="2">
        <f>MACD!E1090</f>
        <v>-0.1901328352783338</v>
      </c>
      <c r="E1090" s="2">
        <f>MACD!F1090</f>
        <v>-6.2134325129965112E-2</v>
      </c>
      <c r="F1090" s="2">
        <f>'Moving Avg'!D1090</f>
        <v>22.034800000000001</v>
      </c>
      <c r="G1090" s="2">
        <f>'Moving Avg'!F1090</f>
        <v>21.968250000000005</v>
      </c>
      <c r="H1090" s="2">
        <f>'Moving Avg'!G1090</f>
        <v>22.406759999999998</v>
      </c>
      <c r="I1090" s="2">
        <f>'Moving Avg'!H1090</f>
        <v>24.182864999999964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100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16.5</v>
      </c>
      <c r="Q1090" s="9">
        <f t="shared" si="164"/>
        <v>46.225000000000001</v>
      </c>
      <c r="R1090" s="9">
        <f t="shared" si="165"/>
        <v>29.125</v>
      </c>
      <c r="S1090" s="9">
        <f t="shared" si="166"/>
        <v>26.175000000000001</v>
      </c>
      <c r="T1090" s="9">
        <f t="shared" si="167"/>
        <v>35.375</v>
      </c>
      <c r="U1090" s="8">
        <f t="shared" si="168"/>
        <v>33.841666666666661</v>
      </c>
      <c r="V1090" s="8">
        <f t="shared" si="169"/>
        <v>34.224999999999994</v>
      </c>
    </row>
    <row r="1091" spans="1:22" ht="13.5" x14ac:dyDescent="0.25">
      <c r="A1091" s="3">
        <f>RSI!A1091</f>
        <v>43595</v>
      </c>
      <c r="B1091" s="2">
        <f>RSI!B1091</f>
        <v>21.994</v>
      </c>
      <c r="C1091" s="2">
        <f>RSI!I1091</f>
        <v>42.624589384982748</v>
      </c>
      <c r="D1091" s="2">
        <f>MACD!E1091</f>
        <v>-0.16132506077018149</v>
      </c>
      <c r="E1091" s="2">
        <f>MACD!F1091</f>
        <v>-8.1972472258008383E-2</v>
      </c>
      <c r="F1091" s="2">
        <f>'Moving Avg'!D1091</f>
        <v>22.0212</v>
      </c>
      <c r="G1091" s="2">
        <f>'Moving Avg'!F1091</f>
        <v>21.929600000000004</v>
      </c>
      <c r="H1091" s="2">
        <f>'Moving Avg'!G1091</f>
        <v>22.391299999999998</v>
      </c>
      <c r="I1091" s="2">
        <f>'Moving Avg'!H1091</f>
        <v>24.181059999999967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  <c r="M1091" s="8">
        <f t="shared" si="170"/>
        <v>25</v>
      </c>
      <c r="N1091" s="8">
        <f t="shared" si="171"/>
        <v>100</v>
      </c>
      <c r="O1091" s="8">
        <f t="shared" si="172"/>
        <v>0</v>
      </c>
      <c r="P1091" s="8">
        <f t="shared" si="173"/>
        <v>16.5</v>
      </c>
      <c r="Q1091" s="9">
        <f t="shared" ref="Q1091:Q1154" si="174">0.35*M1091+N1091*0.35+O1091*0.15+P1091*0.15</f>
        <v>46.225000000000001</v>
      </c>
      <c r="R1091" s="9">
        <f t="shared" ref="R1091:R1154" si="175">M1091*0.2+N1091*0.2+O1091*0.35+P1091*0.25</f>
        <v>29.125</v>
      </c>
      <c r="S1091" s="9">
        <f t="shared" ref="S1091:S1154" si="176">M1091*0.15+N1091*0.15+O1091*0.25+P1091*0.45</f>
        <v>26.175000000000001</v>
      </c>
      <c r="T1091" s="9">
        <f t="shared" ref="T1091:T1154" si="177">0.25*SUM(M1091:P1091)</f>
        <v>35.375</v>
      </c>
      <c r="U1091" s="8">
        <f t="shared" ref="U1091:U1154" si="178">SUM(Q1091:S1091)/3</f>
        <v>33.841666666666661</v>
      </c>
      <c r="V1091" s="8">
        <f t="shared" ref="V1091:V1154" si="179">SUM(Q1091:T1091)/4</f>
        <v>34.224999999999994</v>
      </c>
    </row>
    <row r="1092" spans="1:22" ht="13.5" x14ac:dyDescent="0.25">
      <c r="A1092" s="3">
        <f>RSI!A1092</f>
        <v>43598</v>
      </c>
      <c r="B1092" s="2">
        <f>RSI!B1092</f>
        <v>21.994</v>
      </c>
      <c r="C1092" s="2">
        <f>RSI!I1092</f>
        <v>42.624589384982741</v>
      </c>
      <c r="D1092" s="2">
        <f>MACD!E1092</f>
        <v>-0.13614147606129023</v>
      </c>
      <c r="E1092" s="2">
        <f>MACD!F1092</f>
        <v>-9.2806273018664759E-2</v>
      </c>
      <c r="F1092" s="2">
        <f>'Moving Avg'!D1092</f>
        <v>22.0076</v>
      </c>
      <c r="G1092" s="2">
        <f>'Moving Avg'!F1092</f>
        <v>21.890950000000011</v>
      </c>
      <c r="H1092" s="2">
        <f>'Moving Avg'!G1092</f>
        <v>22.375839999999997</v>
      </c>
      <c r="I1092" s="2">
        <f>'Moving Avg'!H1092</f>
        <v>24.179254999999962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  <c r="M1092" s="8">
        <f t="shared" si="170"/>
        <v>25</v>
      </c>
      <c r="N1092" s="8">
        <f t="shared" si="171"/>
        <v>100</v>
      </c>
      <c r="O1092" s="8">
        <f t="shared" si="172"/>
        <v>0</v>
      </c>
      <c r="P1092" s="8">
        <f t="shared" si="173"/>
        <v>16.5</v>
      </c>
      <c r="Q1092" s="9">
        <f t="shared" si="174"/>
        <v>46.225000000000001</v>
      </c>
      <c r="R1092" s="9">
        <f t="shared" si="175"/>
        <v>29.125</v>
      </c>
      <c r="S1092" s="9">
        <f t="shared" si="176"/>
        <v>26.175000000000001</v>
      </c>
      <c r="T1092" s="9">
        <f t="shared" si="177"/>
        <v>35.375</v>
      </c>
      <c r="U1092" s="8">
        <f t="shared" si="178"/>
        <v>33.841666666666661</v>
      </c>
      <c r="V1092" s="8">
        <f t="shared" si="179"/>
        <v>34.224999999999994</v>
      </c>
    </row>
    <row r="1093" spans="1:22" ht="13.5" x14ac:dyDescent="0.25">
      <c r="A1093" s="3">
        <f>RSI!A1093</f>
        <v>43599</v>
      </c>
      <c r="B1093" s="2">
        <f>RSI!B1093</f>
        <v>21.994</v>
      </c>
      <c r="C1093" s="2">
        <f>RSI!I1093</f>
        <v>42.624589384982748</v>
      </c>
      <c r="D1093" s="2">
        <f>MACD!E1093</f>
        <v>-0.11408434871316686</v>
      </c>
      <c r="E1093" s="2">
        <f>MACD!F1093</f>
        <v>-9.7061888157565182E-2</v>
      </c>
      <c r="F1093" s="2">
        <f>'Moving Avg'!D1093</f>
        <v>21.994</v>
      </c>
      <c r="G1093" s="2">
        <f>'Moving Avg'!F1093</f>
        <v>21.886250000000011</v>
      </c>
      <c r="H1093" s="2">
        <f>'Moving Avg'!G1093</f>
        <v>22.360379999999996</v>
      </c>
      <c r="I1093" s="2">
        <f>'Moving Avg'!H1093</f>
        <v>24.172424999999961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  <c r="M1093" s="8">
        <f t="shared" si="170"/>
        <v>25</v>
      </c>
      <c r="N1093" s="8">
        <f t="shared" si="171"/>
        <v>45</v>
      </c>
      <c r="O1093" s="8">
        <f t="shared" si="172"/>
        <v>0</v>
      </c>
      <c r="P1093" s="8">
        <f t="shared" si="173"/>
        <v>33</v>
      </c>
      <c r="Q1093" s="9">
        <f t="shared" si="174"/>
        <v>29.45</v>
      </c>
      <c r="R1093" s="9">
        <f t="shared" si="175"/>
        <v>22.25</v>
      </c>
      <c r="S1093" s="9">
        <f t="shared" si="176"/>
        <v>25.35</v>
      </c>
      <c r="T1093" s="9">
        <f t="shared" si="177"/>
        <v>25.75</v>
      </c>
      <c r="U1093" s="8">
        <f t="shared" si="178"/>
        <v>25.683333333333337</v>
      </c>
      <c r="V1093" s="8">
        <f t="shared" si="179"/>
        <v>25.700000000000003</v>
      </c>
    </row>
    <row r="1094" spans="1:22" ht="13.5" x14ac:dyDescent="0.25">
      <c r="A1094" s="3">
        <f>RSI!A1094</f>
        <v>43600</v>
      </c>
      <c r="B1094" s="2">
        <f>RSI!B1094</f>
        <v>21.994</v>
      </c>
      <c r="C1094" s="2">
        <f>RSI!I1094</f>
        <v>42.624589384982741</v>
      </c>
      <c r="D1094" s="2">
        <f>MACD!E1094</f>
        <v>-9.4728088269899757E-2</v>
      </c>
      <c r="E1094" s="2">
        <f>MACD!F1094</f>
        <v>-9.6595128180032103E-2</v>
      </c>
      <c r="F1094" s="2">
        <f>'Moving Avg'!D1094</f>
        <v>21.994</v>
      </c>
      <c r="G1094" s="2">
        <f>'Moving Avg'!F1094</f>
        <v>21.914600000000014</v>
      </c>
      <c r="H1094" s="2">
        <f>'Moving Avg'!G1094</f>
        <v>22.344919999999998</v>
      </c>
      <c r="I1094" s="2">
        <f>'Moving Avg'!H1094</f>
        <v>24.16383499999996</v>
      </c>
      <c r="J1094" s="6" t="str">
        <f>OBV!F1094</f>
        <v>BEARISH</v>
      </c>
      <c r="K1094" s="6" t="str">
        <f>OBV!G1094</f>
        <v>WEAK</v>
      </c>
      <c r="L1094" s="6" t="str">
        <f>OBV!H1094</f>
        <v>CONFIRMED BEARISH</v>
      </c>
      <c r="M1094" s="8">
        <f t="shared" si="170"/>
        <v>25</v>
      </c>
      <c r="N1094" s="8">
        <f t="shared" si="171"/>
        <v>0</v>
      </c>
      <c r="O1094" s="8">
        <f t="shared" si="172"/>
        <v>0</v>
      </c>
      <c r="P1094" s="8">
        <f t="shared" si="173"/>
        <v>0</v>
      </c>
      <c r="Q1094" s="9">
        <f t="shared" si="174"/>
        <v>8.75</v>
      </c>
      <c r="R1094" s="9">
        <f t="shared" si="175"/>
        <v>5</v>
      </c>
      <c r="S1094" s="9">
        <f t="shared" si="176"/>
        <v>3.75</v>
      </c>
      <c r="T1094" s="9">
        <f t="shared" si="177"/>
        <v>6.25</v>
      </c>
      <c r="U1094" s="8">
        <f t="shared" si="178"/>
        <v>5.833333333333333</v>
      </c>
      <c r="V1094" s="8">
        <f t="shared" si="179"/>
        <v>5.9375</v>
      </c>
    </row>
    <row r="1095" spans="1:22" ht="13.5" x14ac:dyDescent="0.25">
      <c r="A1095" s="3">
        <f>RSI!A1095</f>
        <v>43601</v>
      </c>
      <c r="B1095" s="2">
        <f>RSI!B1095</f>
        <v>21.443999999999999</v>
      </c>
      <c r="C1095" s="2">
        <f>RSI!I1095</f>
        <v>24.571618927362536</v>
      </c>
      <c r="D1095" s="2">
        <f>MACD!E1095</f>
        <v>-3.6967735064834528E-2</v>
      </c>
      <c r="E1095" s="2">
        <f>MACD!F1095</f>
        <v>-8.4669649556992591E-2</v>
      </c>
      <c r="F1095" s="2">
        <f>'Moving Avg'!D1095</f>
        <v>21.884</v>
      </c>
      <c r="G1095" s="2">
        <f>'Moving Avg'!F1095</f>
        <v>21.915450000000014</v>
      </c>
      <c r="H1095" s="2">
        <f>'Moving Avg'!G1095</f>
        <v>22.318460000000002</v>
      </c>
      <c r="I1095" s="2">
        <f>'Moving Avg'!H1095</f>
        <v>24.152924999999961</v>
      </c>
      <c r="J1095" s="6" t="str">
        <f>OBV!F1095</f>
        <v>BEARISH</v>
      </c>
      <c r="K1095" s="6" t="str">
        <f>OBV!G1095</f>
        <v>WEAK</v>
      </c>
      <c r="L1095" s="6" t="str">
        <f>OBV!H1095</f>
        <v>CONFIRMED BEARISH</v>
      </c>
      <c r="M1095" s="8">
        <f t="shared" si="170"/>
        <v>50</v>
      </c>
      <c r="N1095" s="8">
        <f t="shared" si="171"/>
        <v>0</v>
      </c>
      <c r="O1095" s="8">
        <f t="shared" si="172"/>
        <v>0</v>
      </c>
      <c r="P1095" s="8">
        <f t="shared" si="173"/>
        <v>0</v>
      </c>
      <c r="Q1095" s="9">
        <f t="shared" si="174"/>
        <v>17.5</v>
      </c>
      <c r="R1095" s="9">
        <f t="shared" si="175"/>
        <v>10</v>
      </c>
      <c r="S1095" s="9">
        <f t="shared" si="176"/>
        <v>7.5</v>
      </c>
      <c r="T1095" s="9">
        <f t="shared" si="177"/>
        <v>12.5</v>
      </c>
      <c r="U1095" s="8">
        <f t="shared" si="178"/>
        <v>11.666666666666666</v>
      </c>
      <c r="V1095" s="8">
        <f t="shared" si="179"/>
        <v>11.875</v>
      </c>
    </row>
    <row r="1096" spans="1:22" ht="13.5" x14ac:dyDescent="0.25">
      <c r="A1096" s="3">
        <f>RSI!A1096</f>
        <v>43602</v>
      </c>
      <c r="B1096" s="2">
        <f>RSI!B1096</f>
        <v>21.443999999999999</v>
      </c>
      <c r="C1096" s="2">
        <f>RSI!I1096</f>
        <v>24.571618927362536</v>
      </c>
      <c r="D1096" s="2">
        <f>MACD!E1096</f>
        <v>1.5750122689166091E-2</v>
      </c>
      <c r="E1096" s="2">
        <f>MACD!F1096</f>
        <v>-6.4585695107760854E-2</v>
      </c>
      <c r="F1096" s="2">
        <f>'Moving Avg'!D1096</f>
        <v>21.774000000000001</v>
      </c>
      <c r="G1096" s="2">
        <f>'Moving Avg'!F1096</f>
        <v>21.916300000000014</v>
      </c>
      <c r="H1096" s="2">
        <f>'Moving Avg'!G1096</f>
        <v>22.292000000000002</v>
      </c>
      <c r="I1096" s="2">
        <f>'Moving Avg'!H1096</f>
        <v>24.142014999999965</v>
      </c>
      <c r="J1096" s="6" t="str">
        <f>OBV!F1096</f>
        <v>BEARISH</v>
      </c>
      <c r="K1096" s="6" t="str">
        <f>OBV!G1096</f>
        <v>WEAK</v>
      </c>
      <c r="L1096" s="6" t="str">
        <f>OBV!H1096</f>
        <v>CONFIRMED BEARISH</v>
      </c>
      <c r="M1096" s="8">
        <f t="shared" si="170"/>
        <v>50</v>
      </c>
      <c r="N1096" s="8">
        <f t="shared" si="171"/>
        <v>0</v>
      </c>
      <c r="O1096" s="8">
        <f t="shared" si="172"/>
        <v>0</v>
      </c>
      <c r="P1096" s="8">
        <f t="shared" si="173"/>
        <v>0</v>
      </c>
      <c r="Q1096" s="9">
        <f t="shared" si="174"/>
        <v>17.5</v>
      </c>
      <c r="R1096" s="9">
        <f t="shared" si="175"/>
        <v>10</v>
      </c>
      <c r="S1096" s="9">
        <f t="shared" si="176"/>
        <v>7.5</v>
      </c>
      <c r="T1096" s="9">
        <f t="shared" si="177"/>
        <v>12.5</v>
      </c>
      <c r="U1096" s="8">
        <f t="shared" si="178"/>
        <v>11.666666666666666</v>
      </c>
      <c r="V1096" s="8">
        <f t="shared" si="179"/>
        <v>11.875</v>
      </c>
    </row>
    <row r="1097" spans="1:22" ht="13.5" x14ac:dyDescent="0.25">
      <c r="A1097" s="3">
        <f>RSI!A1097</f>
        <v>43605</v>
      </c>
      <c r="B1097" s="2">
        <f>RSI!B1097</f>
        <v>21.443999999999999</v>
      </c>
      <c r="C1097" s="2">
        <f>RSI!I1097</f>
        <v>24.571618927362536</v>
      </c>
      <c r="D1097" s="2">
        <f>MACD!E1097</f>
        <v>6.3916534061227992E-2</v>
      </c>
      <c r="E1097" s="2">
        <f>MACD!F1097</f>
        <v>-3.8885249273963085E-2</v>
      </c>
      <c r="F1097" s="2">
        <f>'Moving Avg'!D1097</f>
        <v>21.664000000000001</v>
      </c>
      <c r="G1097" s="2">
        <f>'Moving Avg'!F1097</f>
        <v>21.917150000000014</v>
      </c>
      <c r="H1097" s="2">
        <f>'Moving Avg'!G1097</f>
        <v>22.265540000000005</v>
      </c>
      <c r="I1097" s="2">
        <f>'Moving Avg'!H1097</f>
        <v>24.131104999999966</v>
      </c>
      <c r="J1097" s="6" t="str">
        <f>OBV!F1097</f>
        <v>BEARISH</v>
      </c>
      <c r="K1097" s="6" t="str">
        <f>OBV!G1097</f>
        <v>WEAK</v>
      </c>
      <c r="L1097" s="6" t="str">
        <f>OBV!H1097</f>
        <v>BEARISH DIVERGENCE</v>
      </c>
      <c r="M1097" s="8">
        <f t="shared" si="170"/>
        <v>50</v>
      </c>
      <c r="N1097" s="8">
        <f t="shared" si="171"/>
        <v>0</v>
      </c>
      <c r="O1097" s="8">
        <f t="shared" si="172"/>
        <v>0</v>
      </c>
      <c r="P1097" s="8">
        <f t="shared" si="173"/>
        <v>0</v>
      </c>
      <c r="Q1097" s="9">
        <f t="shared" si="174"/>
        <v>17.5</v>
      </c>
      <c r="R1097" s="9">
        <f t="shared" si="175"/>
        <v>10</v>
      </c>
      <c r="S1097" s="9">
        <f t="shared" si="176"/>
        <v>7.5</v>
      </c>
      <c r="T1097" s="9">
        <f t="shared" si="177"/>
        <v>12.5</v>
      </c>
      <c r="U1097" s="8">
        <f t="shared" si="178"/>
        <v>11.666666666666666</v>
      </c>
      <c r="V1097" s="8">
        <f t="shared" si="179"/>
        <v>11.875</v>
      </c>
    </row>
    <row r="1098" spans="1:22" ht="13.5" x14ac:dyDescent="0.25">
      <c r="A1098" s="3">
        <f>RSI!A1098</f>
        <v>43606</v>
      </c>
      <c r="B1098" s="2">
        <f>RSI!B1098</f>
        <v>22.741</v>
      </c>
      <c r="C1098" s="2">
        <f>RSI!I1098</f>
        <v>66.438094827895014</v>
      </c>
      <c r="D1098" s="2">
        <f>MACD!E1098</f>
        <v>1.1894018366273684E-2</v>
      </c>
      <c r="E1098" s="2">
        <f>MACD!F1098</f>
        <v>-2.872939574591573E-2</v>
      </c>
      <c r="F1098" s="2">
        <f>'Moving Avg'!D1098</f>
        <v>21.813400000000001</v>
      </c>
      <c r="G1098" s="2">
        <f>'Moving Avg'!F1098</f>
        <v>21.98285000000001</v>
      </c>
      <c r="H1098" s="2">
        <f>'Moving Avg'!G1098</f>
        <v>22.265020000000003</v>
      </c>
      <c r="I1098" s="2">
        <f>'Moving Avg'!H1098</f>
        <v>24.131834999999963</v>
      </c>
      <c r="J1098" s="6" t="str">
        <f>OBV!F1098</f>
        <v>BEARISH</v>
      </c>
      <c r="K1098" s="6" t="str">
        <f>OBV!G1098</f>
        <v>WEAK</v>
      </c>
      <c r="L1098" s="6" t="str">
        <f>OBV!H1098</f>
        <v>BEARISH DIVERGENCE</v>
      </c>
      <c r="M1098" s="8">
        <f t="shared" si="170"/>
        <v>25</v>
      </c>
      <c r="N1098" s="8">
        <f t="shared" si="171"/>
        <v>0</v>
      </c>
      <c r="O1098" s="8">
        <f t="shared" si="172"/>
        <v>0</v>
      </c>
      <c r="P1098" s="8">
        <f t="shared" si="173"/>
        <v>0</v>
      </c>
      <c r="Q1098" s="9">
        <f t="shared" si="174"/>
        <v>8.75</v>
      </c>
      <c r="R1098" s="9">
        <f t="shared" si="175"/>
        <v>5</v>
      </c>
      <c r="S1098" s="9">
        <f t="shared" si="176"/>
        <v>3.75</v>
      </c>
      <c r="T1098" s="9">
        <f t="shared" si="177"/>
        <v>6.25</v>
      </c>
      <c r="U1098" s="8">
        <f t="shared" si="178"/>
        <v>5.833333333333333</v>
      </c>
      <c r="V1098" s="8">
        <f t="shared" si="179"/>
        <v>5.9375</v>
      </c>
    </row>
    <row r="1099" spans="1:22" ht="13.5" x14ac:dyDescent="0.25">
      <c r="A1099" s="3">
        <f>RSI!A1099</f>
        <v>43607</v>
      </c>
      <c r="B1099" s="2">
        <f>RSI!B1099</f>
        <v>22.741</v>
      </c>
      <c r="C1099" s="2">
        <f>RSI!I1099</f>
        <v>66.438094827895014</v>
      </c>
      <c r="D1099" s="2">
        <f>MACD!E1099</f>
        <v>-4.7199337444489231E-2</v>
      </c>
      <c r="E1099" s="2">
        <f>MACD!F1099</f>
        <v>-3.2423384085630433E-2</v>
      </c>
      <c r="F1099" s="2">
        <f>'Moving Avg'!D1099</f>
        <v>21.962799999999998</v>
      </c>
      <c r="G1099" s="2">
        <f>'Moving Avg'!F1099</f>
        <v>22.016800000000011</v>
      </c>
      <c r="H1099" s="2">
        <f>'Moving Avg'!G1099</f>
        <v>22.264500000000009</v>
      </c>
      <c r="I1099" s="2">
        <f>'Moving Avg'!H1099</f>
        <v>24.132564999999964</v>
      </c>
      <c r="J1099" s="6" t="str">
        <f>OBV!F1099</f>
        <v>BULLISH</v>
      </c>
      <c r="K1099" s="6" t="str">
        <f>OBV!G1099</f>
        <v>NEUTRAL</v>
      </c>
      <c r="L1099" s="6" t="str">
        <f>OBV!H1099</f>
        <v>CONFIRMED BULLISH</v>
      </c>
      <c r="M1099" s="8">
        <f t="shared" si="170"/>
        <v>25</v>
      </c>
      <c r="N1099" s="8">
        <f t="shared" si="171"/>
        <v>45</v>
      </c>
      <c r="O1099" s="8">
        <f t="shared" si="172"/>
        <v>0</v>
      </c>
      <c r="P1099" s="8">
        <f t="shared" si="173"/>
        <v>83.5</v>
      </c>
      <c r="Q1099" s="9">
        <f t="shared" si="174"/>
        <v>37.024999999999999</v>
      </c>
      <c r="R1099" s="9">
        <f t="shared" si="175"/>
        <v>34.875</v>
      </c>
      <c r="S1099" s="9">
        <f t="shared" si="176"/>
        <v>48.075000000000003</v>
      </c>
      <c r="T1099" s="9">
        <f t="shared" si="177"/>
        <v>38.375</v>
      </c>
      <c r="U1099" s="8">
        <f t="shared" si="178"/>
        <v>39.991666666666667</v>
      </c>
      <c r="V1099" s="8">
        <f t="shared" si="179"/>
        <v>39.587500000000006</v>
      </c>
    </row>
    <row r="1100" spans="1:22" ht="13.5" x14ac:dyDescent="0.25">
      <c r="A1100" s="3">
        <f>RSI!A1100</f>
        <v>43608</v>
      </c>
      <c r="B1100" s="2">
        <f>RSI!B1100</f>
        <v>23.42</v>
      </c>
      <c r="C1100" s="2">
        <f>RSI!I1100</f>
        <v>74.897615583240864</v>
      </c>
      <c r="D1100" s="2">
        <f>MACD!E1100</f>
        <v>-0.15176878330825616</v>
      </c>
      <c r="E1100" s="2">
        <f>MACD!F1100</f>
        <v>-5.6292463930155578E-2</v>
      </c>
      <c r="F1100" s="2">
        <f>'Moving Avg'!D1100</f>
        <v>22.357999999999997</v>
      </c>
      <c r="G1100" s="2">
        <f>'Moving Avg'!F1100</f>
        <v>22.084700000000005</v>
      </c>
      <c r="H1100" s="2">
        <f>'Moving Avg'!G1100</f>
        <v>22.277560000000008</v>
      </c>
      <c r="I1100" s="2">
        <f>'Moving Avg'!H1100</f>
        <v>24.136689999999962</v>
      </c>
      <c r="J1100" s="6" t="str">
        <f>OBV!F1100</f>
        <v>BULLISH</v>
      </c>
      <c r="K1100" s="6" t="str">
        <f>OBV!G1100</f>
        <v>NEUTRAL</v>
      </c>
      <c r="L1100" s="6" t="str">
        <f>OBV!H1100</f>
        <v>CONFIRMED BULLISH</v>
      </c>
      <c r="M1100" s="8">
        <f t="shared" si="170"/>
        <v>0</v>
      </c>
      <c r="N1100" s="8">
        <f t="shared" si="171"/>
        <v>100</v>
      </c>
      <c r="O1100" s="8">
        <f t="shared" si="172"/>
        <v>0</v>
      </c>
      <c r="P1100" s="8">
        <f t="shared" si="173"/>
        <v>83.5</v>
      </c>
      <c r="Q1100" s="9">
        <f t="shared" si="174"/>
        <v>47.524999999999999</v>
      </c>
      <c r="R1100" s="9">
        <f t="shared" si="175"/>
        <v>40.875</v>
      </c>
      <c r="S1100" s="9">
        <f t="shared" si="176"/>
        <v>52.575000000000003</v>
      </c>
      <c r="T1100" s="9">
        <f t="shared" si="177"/>
        <v>45.875</v>
      </c>
      <c r="U1100" s="8">
        <f t="shared" si="178"/>
        <v>46.991666666666674</v>
      </c>
      <c r="V1100" s="8">
        <f t="shared" si="179"/>
        <v>46.712500000000006</v>
      </c>
    </row>
    <row r="1101" spans="1:22" ht="13.5" x14ac:dyDescent="0.25">
      <c r="A1101" s="3">
        <f>RSI!A1101</f>
        <v>43609</v>
      </c>
      <c r="B1101" s="2">
        <f>RSI!B1101</f>
        <v>23.42</v>
      </c>
      <c r="C1101" s="2">
        <f>RSI!I1101</f>
        <v>74.897615583240864</v>
      </c>
      <c r="D1101" s="2">
        <f>MACD!E1101</f>
        <v>-0.24821756530057115</v>
      </c>
      <c r="E1101" s="2">
        <f>MACD!F1101</f>
        <v>-9.4677484204238702E-2</v>
      </c>
      <c r="F1101" s="2">
        <f>'Moving Avg'!D1101</f>
        <v>22.7532</v>
      </c>
      <c r="G1101" s="2">
        <f>'Moving Avg'!F1101</f>
        <v>22.152600000000003</v>
      </c>
      <c r="H1101" s="2">
        <f>'Moving Avg'!G1101</f>
        <v>22.290620000000008</v>
      </c>
      <c r="I1101" s="2">
        <f>'Moving Avg'!H1101</f>
        <v>24.140814999999964</v>
      </c>
      <c r="J1101" s="6" t="str">
        <f>OBV!F1101</f>
        <v>BULLISH</v>
      </c>
      <c r="K1101" s="6" t="str">
        <f>OBV!G1101</f>
        <v>NEUTRAL</v>
      </c>
      <c r="L1101" s="6" t="str">
        <f>OBV!H1101</f>
        <v>CONFIRMED BULLISH</v>
      </c>
      <c r="M1101" s="8">
        <f t="shared" si="170"/>
        <v>0</v>
      </c>
      <c r="N1101" s="8">
        <f t="shared" si="171"/>
        <v>100</v>
      </c>
      <c r="O1101" s="8">
        <f t="shared" si="172"/>
        <v>0</v>
      </c>
      <c r="P1101" s="8">
        <f t="shared" si="173"/>
        <v>83.5</v>
      </c>
      <c r="Q1101" s="9">
        <f t="shared" si="174"/>
        <v>47.524999999999999</v>
      </c>
      <c r="R1101" s="9">
        <f t="shared" si="175"/>
        <v>40.875</v>
      </c>
      <c r="S1101" s="9">
        <f t="shared" si="176"/>
        <v>52.575000000000003</v>
      </c>
      <c r="T1101" s="9">
        <f t="shared" si="177"/>
        <v>45.875</v>
      </c>
      <c r="U1101" s="8">
        <f t="shared" si="178"/>
        <v>46.991666666666674</v>
      </c>
      <c r="V1101" s="8">
        <f t="shared" si="179"/>
        <v>46.712500000000006</v>
      </c>
    </row>
    <row r="1102" spans="1:22" ht="13.5" x14ac:dyDescent="0.25">
      <c r="A1102" s="3">
        <f>RSI!A1102</f>
        <v>43612</v>
      </c>
      <c r="B1102" s="2">
        <f>RSI!B1102</f>
        <v>23.42</v>
      </c>
      <c r="C1102" s="2">
        <f>RSI!I1102</f>
        <v>74.897615583240864</v>
      </c>
      <c r="D1102" s="2">
        <f>MACD!E1102</f>
        <v>-0.33720487238514352</v>
      </c>
      <c r="E1102" s="2">
        <f>MACD!F1102</f>
        <v>-0.14318296184041968</v>
      </c>
      <c r="F1102" s="2">
        <f>'Moving Avg'!D1102</f>
        <v>23.148400000000002</v>
      </c>
      <c r="G1102" s="2">
        <f>'Moving Avg'!F1102</f>
        <v>22.220500000000005</v>
      </c>
      <c r="H1102" s="2">
        <f>'Moving Avg'!G1102</f>
        <v>22.303680000000014</v>
      </c>
      <c r="I1102" s="2">
        <f>'Moving Avg'!H1102</f>
        <v>24.141589999999969</v>
      </c>
      <c r="J1102" s="6" t="str">
        <f>OBV!F1102</f>
        <v>BULLISH</v>
      </c>
      <c r="K1102" s="6" t="str">
        <f>OBV!G1102</f>
        <v>NEUTRAL</v>
      </c>
      <c r="L1102" s="6" t="str">
        <f>OBV!H1102</f>
        <v>CONFIRMED BULLISH</v>
      </c>
      <c r="M1102" s="8">
        <f t="shared" si="170"/>
        <v>0</v>
      </c>
      <c r="N1102" s="8">
        <f t="shared" si="171"/>
        <v>100</v>
      </c>
      <c r="O1102" s="8">
        <f t="shared" si="172"/>
        <v>0</v>
      </c>
      <c r="P1102" s="8">
        <f t="shared" si="173"/>
        <v>83.5</v>
      </c>
      <c r="Q1102" s="9">
        <f t="shared" si="174"/>
        <v>47.524999999999999</v>
      </c>
      <c r="R1102" s="9">
        <f t="shared" si="175"/>
        <v>40.875</v>
      </c>
      <c r="S1102" s="9">
        <f t="shared" si="176"/>
        <v>52.575000000000003</v>
      </c>
      <c r="T1102" s="9">
        <f t="shared" si="177"/>
        <v>45.875</v>
      </c>
      <c r="U1102" s="8">
        <f t="shared" si="178"/>
        <v>46.991666666666674</v>
      </c>
      <c r="V1102" s="8">
        <f t="shared" si="179"/>
        <v>46.712500000000006</v>
      </c>
    </row>
    <row r="1103" spans="1:22" ht="13.5" x14ac:dyDescent="0.25">
      <c r="A1103" s="3">
        <f>RSI!A1103</f>
        <v>43613</v>
      </c>
      <c r="B1103" s="2">
        <f>RSI!B1103</f>
        <v>23.42</v>
      </c>
      <c r="C1103" s="2">
        <f>RSI!I1103</f>
        <v>74.897615583240878</v>
      </c>
      <c r="D1103" s="2">
        <f>MACD!E1103</f>
        <v>-0.41933219420484846</v>
      </c>
      <c r="E1103" s="2">
        <f>MACD!F1103</f>
        <v>-0.19841280831330543</v>
      </c>
      <c r="F1103" s="2">
        <f>'Moving Avg'!D1103</f>
        <v>23.284200000000002</v>
      </c>
      <c r="G1103" s="2">
        <f>'Moving Avg'!F1103</f>
        <v>22.288400000000003</v>
      </c>
      <c r="H1103" s="2">
        <f>'Moving Avg'!G1103</f>
        <v>22.31674000000001</v>
      </c>
      <c r="I1103" s="2">
        <f>'Moving Avg'!H1103</f>
        <v>24.14236499999997</v>
      </c>
      <c r="J1103" s="6" t="str">
        <f>OBV!F1103</f>
        <v>BULLISH</v>
      </c>
      <c r="K1103" s="6" t="str">
        <f>OBV!G1103</f>
        <v>NEUTRAL</v>
      </c>
      <c r="L1103" s="6" t="str">
        <f>OBV!H1103</f>
        <v>CONFIRMED BULLISH</v>
      </c>
      <c r="M1103" s="8">
        <f t="shared" si="170"/>
        <v>0</v>
      </c>
      <c r="N1103" s="8">
        <f t="shared" si="171"/>
        <v>100</v>
      </c>
      <c r="O1103" s="8">
        <f t="shared" si="172"/>
        <v>0</v>
      </c>
      <c r="P1103" s="8">
        <f t="shared" si="173"/>
        <v>83.5</v>
      </c>
      <c r="Q1103" s="9">
        <f t="shared" si="174"/>
        <v>47.524999999999999</v>
      </c>
      <c r="R1103" s="9">
        <f t="shared" si="175"/>
        <v>40.875</v>
      </c>
      <c r="S1103" s="9">
        <f t="shared" si="176"/>
        <v>52.575000000000003</v>
      </c>
      <c r="T1103" s="9">
        <f t="shared" si="177"/>
        <v>45.875</v>
      </c>
      <c r="U1103" s="8">
        <f t="shared" si="178"/>
        <v>46.991666666666674</v>
      </c>
      <c r="V1103" s="8">
        <f t="shared" si="179"/>
        <v>46.712500000000006</v>
      </c>
    </row>
    <row r="1104" spans="1:22" ht="13.5" x14ac:dyDescent="0.25">
      <c r="A1104" s="3">
        <f>RSI!A1104</f>
        <v>43614</v>
      </c>
      <c r="B1104" s="2">
        <f>RSI!B1104</f>
        <v>23.42</v>
      </c>
      <c r="C1104" s="2">
        <f>RSI!I1104</f>
        <v>74.897615583240878</v>
      </c>
      <c r="D1104" s="2">
        <f>MACD!E1104</f>
        <v>-0.49514895979914897</v>
      </c>
      <c r="E1104" s="2">
        <f>MACD!F1104</f>
        <v>-0.25776003861047414</v>
      </c>
      <c r="F1104" s="2">
        <f>'Moving Avg'!D1104</f>
        <v>23.42</v>
      </c>
      <c r="G1104" s="2">
        <f>'Moving Avg'!F1104</f>
        <v>22.356300000000001</v>
      </c>
      <c r="H1104" s="2">
        <f>'Moving Avg'!G1104</f>
        <v>22.329800000000009</v>
      </c>
      <c r="I1104" s="2">
        <f>'Moving Avg'!H1104</f>
        <v>24.143139999999971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  <c r="M1104" s="8">
        <f t="shared" si="170"/>
        <v>0</v>
      </c>
      <c r="N1104" s="8">
        <f t="shared" si="171"/>
        <v>100</v>
      </c>
      <c r="O1104" s="8">
        <f t="shared" si="172"/>
        <v>0</v>
      </c>
      <c r="P1104" s="8">
        <f t="shared" si="173"/>
        <v>33</v>
      </c>
      <c r="Q1104" s="9">
        <f t="shared" si="174"/>
        <v>39.950000000000003</v>
      </c>
      <c r="R1104" s="9">
        <f t="shared" si="175"/>
        <v>28.25</v>
      </c>
      <c r="S1104" s="9">
        <f t="shared" si="176"/>
        <v>29.85</v>
      </c>
      <c r="T1104" s="9">
        <f t="shared" si="177"/>
        <v>33.25</v>
      </c>
      <c r="U1104" s="8">
        <f t="shared" si="178"/>
        <v>32.683333333333337</v>
      </c>
      <c r="V1104" s="8">
        <f t="shared" si="179"/>
        <v>32.825000000000003</v>
      </c>
    </row>
    <row r="1105" spans="1:22" ht="13.5" x14ac:dyDescent="0.25">
      <c r="A1105" s="3">
        <f>RSI!A1105</f>
        <v>43615</v>
      </c>
      <c r="B1105" s="2">
        <f>RSI!B1105</f>
        <v>23.42</v>
      </c>
      <c r="C1105" s="2">
        <f>RSI!I1105</f>
        <v>74.897615583240878</v>
      </c>
      <c r="D1105" s="2">
        <f>MACD!E1105</f>
        <v>-0.64977293330124652</v>
      </c>
      <c r="E1105" s="2">
        <f>MACD!F1105</f>
        <v>-0.33616261754862864</v>
      </c>
      <c r="F1105" s="2">
        <f>'Moving Avg'!D1105</f>
        <v>23.42</v>
      </c>
      <c r="G1105" s="2">
        <f>'Moving Avg'!F1105</f>
        <v>22.424200000000003</v>
      </c>
      <c r="H1105" s="2">
        <f>'Moving Avg'!G1105</f>
        <v>22.342860000000009</v>
      </c>
      <c r="I1105" s="2">
        <f>'Moving Avg'!H1105</f>
        <v>24.143914999999975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  <c r="M1105" s="8">
        <f t="shared" si="170"/>
        <v>0</v>
      </c>
      <c r="N1105" s="8">
        <f t="shared" si="171"/>
        <v>100</v>
      </c>
      <c r="O1105" s="8">
        <f t="shared" si="172"/>
        <v>0</v>
      </c>
      <c r="P1105" s="8">
        <f t="shared" si="173"/>
        <v>33</v>
      </c>
      <c r="Q1105" s="9">
        <f t="shared" si="174"/>
        <v>39.950000000000003</v>
      </c>
      <c r="R1105" s="9">
        <f t="shared" si="175"/>
        <v>28.25</v>
      </c>
      <c r="S1105" s="9">
        <f t="shared" si="176"/>
        <v>29.85</v>
      </c>
      <c r="T1105" s="9">
        <f t="shared" si="177"/>
        <v>33.25</v>
      </c>
      <c r="U1105" s="8">
        <f t="shared" si="178"/>
        <v>32.683333333333337</v>
      </c>
      <c r="V1105" s="8">
        <f t="shared" si="179"/>
        <v>32.825000000000003</v>
      </c>
    </row>
    <row r="1106" spans="1:22" ht="13.5" x14ac:dyDescent="0.25">
      <c r="A1106" s="3">
        <f>RSI!A1106</f>
        <v>43616</v>
      </c>
      <c r="B1106" s="2">
        <f>RSI!B1106</f>
        <v>23.42</v>
      </c>
      <c r="C1106" s="2">
        <f>RSI!I1106</f>
        <v>74.897615583240878</v>
      </c>
      <c r="D1106" s="2">
        <f>MACD!E1106</f>
        <v>-0.78603077085073636</v>
      </c>
      <c r="E1106" s="2">
        <f>MACD!F1106</f>
        <v>-0.42613624820905022</v>
      </c>
      <c r="F1106" s="2">
        <f>'Moving Avg'!D1106</f>
        <v>23.42</v>
      </c>
      <c r="G1106" s="2">
        <f>'Moving Avg'!F1106</f>
        <v>22.492100000000001</v>
      </c>
      <c r="H1106" s="2">
        <f>'Moving Avg'!G1106</f>
        <v>22.355920000000012</v>
      </c>
      <c r="I1106" s="2">
        <f>'Moving Avg'!H1106</f>
        <v>24.144689999999979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  <c r="M1106" s="8">
        <f t="shared" si="170"/>
        <v>0</v>
      </c>
      <c r="N1106" s="8">
        <f t="shared" si="171"/>
        <v>100</v>
      </c>
      <c r="O1106" s="8">
        <f t="shared" si="172"/>
        <v>0</v>
      </c>
      <c r="P1106" s="8">
        <f t="shared" si="173"/>
        <v>33</v>
      </c>
      <c r="Q1106" s="9">
        <f t="shared" si="174"/>
        <v>39.950000000000003</v>
      </c>
      <c r="R1106" s="9">
        <f t="shared" si="175"/>
        <v>28.25</v>
      </c>
      <c r="S1106" s="9">
        <f t="shared" si="176"/>
        <v>29.85</v>
      </c>
      <c r="T1106" s="9">
        <f t="shared" si="177"/>
        <v>33.25</v>
      </c>
      <c r="U1106" s="8">
        <f t="shared" si="178"/>
        <v>32.683333333333337</v>
      </c>
      <c r="V1106" s="8">
        <f t="shared" si="179"/>
        <v>32.825000000000003</v>
      </c>
    </row>
    <row r="1107" spans="1:22" ht="13.5" x14ac:dyDescent="0.25">
      <c r="A1107" s="3">
        <f>RSI!A1107</f>
        <v>43619</v>
      </c>
      <c r="B1107" s="2">
        <f>RSI!B1107</f>
        <v>23.42</v>
      </c>
      <c r="C1107" s="2">
        <f>RSI!I1107</f>
        <v>74.897615583240878</v>
      </c>
      <c r="D1107" s="2">
        <f>MACD!E1107</f>
        <v>-0.90634638977582682</v>
      </c>
      <c r="E1107" s="2">
        <f>MACD!F1107</f>
        <v>-0.52217827652240556</v>
      </c>
      <c r="F1107" s="2">
        <f>'Moving Avg'!D1107</f>
        <v>23.42</v>
      </c>
      <c r="G1107" s="2">
        <f>'Moving Avg'!F1107</f>
        <v>22.560000000000002</v>
      </c>
      <c r="H1107" s="2">
        <f>'Moving Avg'!G1107</f>
        <v>22.368980000000011</v>
      </c>
      <c r="I1107" s="2">
        <f>'Moving Avg'!H1107</f>
        <v>24.145464999999977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  <c r="M1107" s="8">
        <f t="shared" si="170"/>
        <v>0</v>
      </c>
      <c r="N1107" s="8">
        <f t="shared" si="171"/>
        <v>100</v>
      </c>
      <c r="O1107" s="8">
        <f t="shared" si="172"/>
        <v>0</v>
      </c>
      <c r="P1107" s="8">
        <f t="shared" si="173"/>
        <v>33</v>
      </c>
      <c r="Q1107" s="9">
        <f t="shared" si="174"/>
        <v>39.950000000000003</v>
      </c>
      <c r="R1107" s="9">
        <f t="shared" si="175"/>
        <v>28.25</v>
      </c>
      <c r="S1107" s="9">
        <f t="shared" si="176"/>
        <v>29.85</v>
      </c>
      <c r="T1107" s="9">
        <f t="shared" si="177"/>
        <v>33.25</v>
      </c>
      <c r="U1107" s="8">
        <f t="shared" si="178"/>
        <v>32.683333333333337</v>
      </c>
      <c r="V1107" s="8">
        <f t="shared" si="179"/>
        <v>32.825000000000003</v>
      </c>
    </row>
    <row r="1108" spans="1:22" ht="13.5" x14ac:dyDescent="0.25">
      <c r="A1108" s="3">
        <f>RSI!A1108</f>
        <v>43623</v>
      </c>
      <c r="B1108" s="2">
        <f>RSI!B1108</f>
        <v>23.42</v>
      </c>
      <c r="C1108" s="2">
        <f>RSI!I1108</f>
        <v>74.897615583240878</v>
      </c>
      <c r="D1108" s="2">
        <f>MACD!E1108</f>
        <v>-0.81326208677097611</v>
      </c>
      <c r="E1108" s="2">
        <f>MACD!F1108</f>
        <v>-0.58039503857211971</v>
      </c>
      <c r="F1108" s="2">
        <f>'Moving Avg'!D1108</f>
        <v>23.42</v>
      </c>
      <c r="G1108" s="2">
        <f>'Moving Avg'!F1108</f>
        <v>22.627900000000004</v>
      </c>
      <c r="H1108" s="2">
        <f>'Moving Avg'!G1108</f>
        <v>22.382040000000007</v>
      </c>
      <c r="I1108" s="2">
        <f>'Moving Avg'!H1108</f>
        <v>24.146239999999981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  <c r="M1108" s="8">
        <f t="shared" si="170"/>
        <v>0</v>
      </c>
      <c r="N1108" s="8">
        <f t="shared" si="171"/>
        <v>100</v>
      </c>
      <c r="O1108" s="8">
        <f t="shared" si="172"/>
        <v>0</v>
      </c>
      <c r="P1108" s="8">
        <f t="shared" si="173"/>
        <v>33</v>
      </c>
      <c r="Q1108" s="9">
        <f t="shared" si="174"/>
        <v>39.950000000000003</v>
      </c>
      <c r="R1108" s="9">
        <f t="shared" si="175"/>
        <v>28.25</v>
      </c>
      <c r="S1108" s="9">
        <f t="shared" si="176"/>
        <v>29.85</v>
      </c>
      <c r="T1108" s="9">
        <f t="shared" si="177"/>
        <v>33.25</v>
      </c>
      <c r="U1108" s="8">
        <f t="shared" si="178"/>
        <v>32.683333333333337</v>
      </c>
      <c r="V1108" s="8">
        <f t="shared" si="179"/>
        <v>32.825000000000003</v>
      </c>
    </row>
    <row r="1109" spans="1:22" ht="13.5" x14ac:dyDescent="0.25">
      <c r="A1109" s="3">
        <f>RSI!A1109</f>
        <v>43626</v>
      </c>
      <c r="B1109" s="2">
        <f>RSI!B1109</f>
        <v>23.42</v>
      </c>
      <c r="C1109" s="2">
        <f>RSI!I1109</f>
        <v>74.897615583240878</v>
      </c>
      <c r="D1109" s="2">
        <f>MACD!E1109</f>
        <v>-0.73880273727406021</v>
      </c>
      <c r="E1109" s="2">
        <f>MACD!F1109</f>
        <v>-0.61207657831250784</v>
      </c>
      <c r="F1109" s="2">
        <f>'Moving Avg'!D1109</f>
        <v>23.42</v>
      </c>
      <c r="G1109" s="2">
        <f>'Moving Avg'!F1109</f>
        <v>22.699200000000005</v>
      </c>
      <c r="H1109" s="2">
        <f>'Moving Avg'!G1109</f>
        <v>22.395100000000006</v>
      </c>
      <c r="I1109" s="2">
        <f>'Moving Avg'!H1109</f>
        <v>24.147014999999982</v>
      </c>
      <c r="J1109" s="6" t="str">
        <f>OBV!F1109</f>
        <v>NEUTRAL</v>
      </c>
      <c r="K1109" s="6" t="str">
        <f>OBV!G1109</f>
        <v>NEUTRAL</v>
      </c>
      <c r="L1109" s="6" t="str">
        <f>OBV!H1109</f>
        <v>NEUTRAL</v>
      </c>
      <c r="M1109" s="8">
        <f t="shared" si="170"/>
        <v>0</v>
      </c>
      <c r="N1109" s="8">
        <f t="shared" si="171"/>
        <v>100</v>
      </c>
      <c r="O1109" s="8">
        <f t="shared" si="172"/>
        <v>0</v>
      </c>
      <c r="P1109" s="8">
        <f t="shared" si="173"/>
        <v>33</v>
      </c>
      <c r="Q1109" s="9">
        <f t="shared" si="174"/>
        <v>39.950000000000003</v>
      </c>
      <c r="R1109" s="9">
        <f t="shared" si="175"/>
        <v>28.25</v>
      </c>
      <c r="S1109" s="9">
        <f t="shared" si="176"/>
        <v>29.85</v>
      </c>
      <c r="T1109" s="9">
        <f t="shared" si="177"/>
        <v>33.25</v>
      </c>
      <c r="U1109" s="8">
        <f t="shared" si="178"/>
        <v>32.683333333333337</v>
      </c>
      <c r="V1109" s="8">
        <f t="shared" si="179"/>
        <v>32.825000000000003</v>
      </c>
    </row>
    <row r="1110" spans="1:22" ht="13.5" x14ac:dyDescent="0.25">
      <c r="A1110" s="3">
        <f>RSI!A1110</f>
        <v>43627</v>
      </c>
      <c r="B1110" s="2">
        <f>RSI!B1110</f>
        <v>23.42</v>
      </c>
      <c r="C1110" s="2">
        <f>RSI!I1110</f>
        <v>74.897615583240878</v>
      </c>
      <c r="D1110" s="2">
        <f>MACD!E1110</f>
        <v>-0.57532258895283661</v>
      </c>
      <c r="E1110" s="2">
        <f>MACD!F1110</f>
        <v>-0.60472578044057368</v>
      </c>
      <c r="F1110" s="2">
        <f>'Moving Avg'!D1110</f>
        <v>23.42</v>
      </c>
      <c r="G1110" s="2">
        <f>'Moving Avg'!F1110</f>
        <v>22.770500000000006</v>
      </c>
      <c r="H1110" s="2">
        <f>'Moving Avg'!G1110</f>
        <v>22.408160000000006</v>
      </c>
      <c r="I1110" s="2">
        <f>'Moving Avg'!H1110</f>
        <v>24.147789999999986</v>
      </c>
      <c r="J1110" s="6" t="str">
        <f>OBV!F1110</f>
        <v>NEUTRAL</v>
      </c>
      <c r="K1110" s="6" t="str">
        <f>OBV!G1110</f>
        <v>NEUTRAL</v>
      </c>
      <c r="L1110" s="6" t="str">
        <f>OBV!H1110</f>
        <v>NEUTRAL</v>
      </c>
      <c r="M1110" s="8">
        <f t="shared" si="170"/>
        <v>0</v>
      </c>
      <c r="N1110" s="8">
        <f t="shared" si="171"/>
        <v>0</v>
      </c>
      <c r="O1110" s="8">
        <f t="shared" si="172"/>
        <v>0</v>
      </c>
      <c r="P1110" s="8">
        <f t="shared" si="173"/>
        <v>33</v>
      </c>
      <c r="Q1110" s="9">
        <f t="shared" si="174"/>
        <v>4.95</v>
      </c>
      <c r="R1110" s="9">
        <f t="shared" si="175"/>
        <v>8.25</v>
      </c>
      <c r="S1110" s="9">
        <f t="shared" si="176"/>
        <v>14.85</v>
      </c>
      <c r="T1110" s="9">
        <f t="shared" si="177"/>
        <v>8.25</v>
      </c>
      <c r="U1110" s="8">
        <f t="shared" si="178"/>
        <v>9.35</v>
      </c>
      <c r="V1110" s="8">
        <f t="shared" si="179"/>
        <v>9.0749999999999993</v>
      </c>
    </row>
    <row r="1111" spans="1:22" ht="13.5" x14ac:dyDescent="0.25">
      <c r="A1111" s="3">
        <f>RSI!A1111</f>
        <v>43628</v>
      </c>
      <c r="B1111" s="2">
        <f>RSI!B1111</f>
        <v>23.42</v>
      </c>
      <c r="C1111" s="2">
        <f>RSI!I1111</f>
        <v>74.897615583240878</v>
      </c>
      <c r="D1111" s="2">
        <f>MACD!E1111</f>
        <v>-0.44068346888403909</v>
      </c>
      <c r="E1111" s="2">
        <f>MACD!F1111</f>
        <v>-0.57191731812926672</v>
      </c>
      <c r="F1111" s="2">
        <f>'Moving Avg'!D1111</f>
        <v>23.42</v>
      </c>
      <c r="G1111" s="2">
        <f>'Moving Avg'!F1111</f>
        <v>22.84180000000001</v>
      </c>
      <c r="H1111" s="2">
        <f>'Moving Avg'!G1111</f>
        <v>22.421220000000002</v>
      </c>
      <c r="I1111" s="2">
        <f>'Moving Avg'!H1111</f>
        <v>24.148564999999984</v>
      </c>
      <c r="J1111" s="6" t="str">
        <f>OBV!F1111</f>
        <v>NEUTRAL</v>
      </c>
      <c r="K1111" s="6" t="str">
        <f>OBV!G1111</f>
        <v>NEUTRAL</v>
      </c>
      <c r="L1111" s="6" t="str">
        <f>OBV!H1111</f>
        <v>NEUTRAL</v>
      </c>
      <c r="M1111" s="8">
        <f t="shared" si="170"/>
        <v>0</v>
      </c>
      <c r="N1111" s="8">
        <f t="shared" si="171"/>
        <v>0</v>
      </c>
      <c r="O1111" s="8">
        <f t="shared" si="172"/>
        <v>0</v>
      </c>
      <c r="P1111" s="8">
        <f t="shared" si="173"/>
        <v>33</v>
      </c>
      <c r="Q1111" s="9">
        <f t="shared" si="174"/>
        <v>4.95</v>
      </c>
      <c r="R1111" s="9">
        <f t="shared" si="175"/>
        <v>8.25</v>
      </c>
      <c r="S1111" s="9">
        <f t="shared" si="176"/>
        <v>14.85</v>
      </c>
      <c r="T1111" s="9">
        <f t="shared" si="177"/>
        <v>8.25</v>
      </c>
      <c r="U1111" s="8">
        <f t="shared" si="178"/>
        <v>9.35</v>
      </c>
      <c r="V1111" s="8">
        <f t="shared" si="179"/>
        <v>9.0749999999999993</v>
      </c>
    </row>
    <row r="1112" spans="1:22" ht="13.5" x14ac:dyDescent="0.25">
      <c r="A1112" s="3">
        <f>RSI!A1112</f>
        <v>43629</v>
      </c>
      <c r="B1112" s="2">
        <f>RSI!B1112</f>
        <v>23.42</v>
      </c>
      <c r="C1112" s="2">
        <f>RSI!I1112</f>
        <v>74.897615583240864</v>
      </c>
      <c r="D1112" s="2">
        <f>MACD!E1112</f>
        <v>-0.33017494496821342</v>
      </c>
      <c r="E1112" s="2">
        <f>MACD!F1112</f>
        <v>-0.52356884349705601</v>
      </c>
      <c r="F1112" s="2">
        <f>'Moving Avg'!D1112</f>
        <v>23.42</v>
      </c>
      <c r="G1112" s="2">
        <f>'Moving Avg'!F1112</f>
        <v>22.913100000000011</v>
      </c>
      <c r="H1112" s="2">
        <f>'Moving Avg'!G1112</f>
        <v>22.434280000000005</v>
      </c>
      <c r="I1112" s="2">
        <f>'Moving Avg'!H1112</f>
        <v>24.149684999999987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  <c r="M1112" s="8">
        <f t="shared" si="170"/>
        <v>0</v>
      </c>
      <c r="N1112" s="8">
        <f t="shared" si="171"/>
        <v>0</v>
      </c>
      <c r="O1112" s="8">
        <f t="shared" si="172"/>
        <v>0</v>
      </c>
      <c r="P1112" s="8">
        <f t="shared" si="173"/>
        <v>16.5</v>
      </c>
      <c r="Q1112" s="9">
        <f t="shared" si="174"/>
        <v>2.4750000000000001</v>
      </c>
      <c r="R1112" s="9">
        <f t="shared" si="175"/>
        <v>4.125</v>
      </c>
      <c r="S1112" s="9">
        <f t="shared" si="176"/>
        <v>7.4249999999999998</v>
      </c>
      <c r="T1112" s="9">
        <f t="shared" si="177"/>
        <v>4.125</v>
      </c>
      <c r="U1112" s="8">
        <f t="shared" si="178"/>
        <v>4.6749999999999998</v>
      </c>
      <c r="V1112" s="8">
        <f t="shared" si="179"/>
        <v>4.5374999999999996</v>
      </c>
    </row>
    <row r="1113" spans="1:22" ht="13.5" x14ac:dyDescent="0.25">
      <c r="A1113" s="3">
        <f>RSI!A1113</f>
        <v>43630</v>
      </c>
      <c r="B1113" s="2">
        <f>RSI!B1113</f>
        <v>22.774999999999999</v>
      </c>
      <c r="C1113" s="2">
        <f>RSI!I1113</f>
        <v>46.02101068738444</v>
      </c>
      <c r="D1113" s="2">
        <f>MACD!E1113</f>
        <v>-0.19205373739919906</v>
      </c>
      <c r="E1113" s="2">
        <f>MACD!F1113</f>
        <v>-0.45726582227748463</v>
      </c>
      <c r="F1113" s="2">
        <f>'Moving Avg'!D1113</f>
        <v>23.291000000000004</v>
      </c>
      <c r="G1113" s="2">
        <f>'Moving Avg'!F1113</f>
        <v>22.95215000000001</v>
      </c>
      <c r="H1113" s="2">
        <f>'Moving Avg'!G1113</f>
        <v>22.434440000000006</v>
      </c>
      <c r="I1113" s="2">
        <f>'Moving Avg'!H1113</f>
        <v>24.147579999999984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  <c r="M1113" s="8">
        <f t="shared" si="170"/>
        <v>25</v>
      </c>
      <c r="N1113" s="8">
        <f t="shared" si="171"/>
        <v>0</v>
      </c>
      <c r="O1113" s="8">
        <f t="shared" si="172"/>
        <v>0</v>
      </c>
      <c r="P1113" s="8">
        <f t="shared" si="173"/>
        <v>16.5</v>
      </c>
      <c r="Q1113" s="9">
        <f t="shared" si="174"/>
        <v>11.225</v>
      </c>
      <c r="R1113" s="9">
        <f t="shared" si="175"/>
        <v>9.125</v>
      </c>
      <c r="S1113" s="9">
        <f t="shared" si="176"/>
        <v>11.175000000000001</v>
      </c>
      <c r="T1113" s="9">
        <f t="shared" si="177"/>
        <v>10.375</v>
      </c>
      <c r="U1113" s="8">
        <f t="shared" si="178"/>
        <v>10.508333333333335</v>
      </c>
      <c r="V1113" s="8">
        <f t="shared" si="179"/>
        <v>10.475000000000001</v>
      </c>
    </row>
    <row r="1114" spans="1:22" ht="13.5" x14ac:dyDescent="0.25">
      <c r="A1114" s="3">
        <f>RSI!A1114</f>
        <v>43633</v>
      </c>
      <c r="B1114" s="2">
        <f>RSI!B1114</f>
        <v>22.774999999999999</v>
      </c>
      <c r="C1114" s="2">
        <f>RSI!I1114</f>
        <v>46.02101068738444</v>
      </c>
      <c r="D1114" s="2">
        <f>MACD!E1114</f>
        <v>-7.4300042153964796E-2</v>
      </c>
      <c r="E1114" s="2">
        <f>MACD!F1114</f>
        <v>-0.38067266625278068</v>
      </c>
      <c r="F1114" s="2">
        <f>'Moving Avg'!D1114</f>
        <v>23.161999999999999</v>
      </c>
      <c r="G1114" s="2">
        <f>'Moving Avg'!F1114</f>
        <v>22.991200000000006</v>
      </c>
      <c r="H1114" s="2">
        <f>'Moving Avg'!G1114</f>
        <v>22.4346</v>
      </c>
      <c r="I1114" s="2">
        <f>'Moving Avg'!H1114</f>
        <v>24.145474999999983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  <c r="M1114" s="8">
        <f t="shared" si="170"/>
        <v>25</v>
      </c>
      <c r="N1114" s="8">
        <f t="shared" si="171"/>
        <v>0</v>
      </c>
      <c r="O1114" s="8">
        <f t="shared" si="172"/>
        <v>0</v>
      </c>
      <c r="P1114" s="8">
        <f t="shared" si="173"/>
        <v>16.5</v>
      </c>
      <c r="Q1114" s="9">
        <f t="shared" si="174"/>
        <v>11.225</v>
      </c>
      <c r="R1114" s="9">
        <f t="shared" si="175"/>
        <v>9.125</v>
      </c>
      <c r="S1114" s="9">
        <f t="shared" si="176"/>
        <v>11.175000000000001</v>
      </c>
      <c r="T1114" s="9">
        <f t="shared" si="177"/>
        <v>10.375</v>
      </c>
      <c r="U1114" s="8">
        <f t="shared" si="178"/>
        <v>10.508333333333335</v>
      </c>
      <c r="V1114" s="8">
        <f t="shared" si="179"/>
        <v>10.475000000000001</v>
      </c>
    </row>
    <row r="1115" spans="1:22" ht="13.5" x14ac:dyDescent="0.25">
      <c r="A1115" s="3">
        <f>RSI!A1115</f>
        <v>43634</v>
      </c>
      <c r="B1115" s="2">
        <f>RSI!B1115</f>
        <v>22.774999999999999</v>
      </c>
      <c r="C1115" s="2">
        <f>RSI!I1115</f>
        <v>46.02101068738444</v>
      </c>
      <c r="D1115" s="2">
        <f>MACD!E1115</f>
        <v>2.615427796300196E-2</v>
      </c>
      <c r="E1115" s="2">
        <f>MACD!F1115</f>
        <v>-0.29930727740962415</v>
      </c>
      <c r="F1115" s="2">
        <f>'Moving Avg'!D1115</f>
        <v>23.033000000000005</v>
      </c>
      <c r="G1115" s="2">
        <f>'Moving Avg'!F1115</f>
        <v>23.057750000000006</v>
      </c>
      <c r="H1115" s="2">
        <f>'Moving Avg'!G1115</f>
        <v>22.434760000000001</v>
      </c>
      <c r="I1115" s="2">
        <f>'Moving Avg'!H1115</f>
        <v>24.146374999999981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  <c r="M1115" s="8">
        <f t="shared" si="170"/>
        <v>25</v>
      </c>
      <c r="N1115" s="8">
        <f t="shared" si="171"/>
        <v>0</v>
      </c>
      <c r="O1115" s="8">
        <f t="shared" si="172"/>
        <v>0</v>
      </c>
      <c r="P1115" s="8">
        <f t="shared" si="173"/>
        <v>16.5</v>
      </c>
      <c r="Q1115" s="9">
        <f t="shared" si="174"/>
        <v>11.225</v>
      </c>
      <c r="R1115" s="9">
        <f t="shared" si="175"/>
        <v>9.125</v>
      </c>
      <c r="S1115" s="9">
        <f t="shared" si="176"/>
        <v>11.175000000000001</v>
      </c>
      <c r="T1115" s="9">
        <f t="shared" si="177"/>
        <v>10.375</v>
      </c>
      <c r="U1115" s="8">
        <f t="shared" si="178"/>
        <v>10.508333333333335</v>
      </c>
      <c r="V1115" s="8">
        <f t="shared" si="179"/>
        <v>10.475000000000001</v>
      </c>
    </row>
    <row r="1116" spans="1:22" ht="13.5" x14ac:dyDescent="0.25">
      <c r="A1116" s="3">
        <f>RSI!A1116</f>
        <v>43635</v>
      </c>
      <c r="B1116" s="2">
        <f>RSI!B1116</f>
        <v>22.774999999999999</v>
      </c>
      <c r="C1116" s="2">
        <f>RSI!I1116</f>
        <v>46.021010687384425</v>
      </c>
      <c r="D1116" s="2">
        <f>MACD!E1116</f>
        <v>0.11191017802087444</v>
      </c>
      <c r="E1116" s="2">
        <f>MACD!F1116</f>
        <v>-0.21706378632352444</v>
      </c>
      <c r="F1116" s="2">
        <f>'Moving Avg'!D1116</f>
        <v>22.904000000000003</v>
      </c>
      <c r="G1116" s="2">
        <f>'Moving Avg'!F1116</f>
        <v>23.124300000000002</v>
      </c>
      <c r="H1116" s="2">
        <f>'Moving Avg'!G1116</f>
        <v>22.434919999999998</v>
      </c>
      <c r="I1116" s="2">
        <f>'Moving Avg'!H1116</f>
        <v>24.147274999999976</v>
      </c>
      <c r="J1116" s="6" t="str">
        <f>OBV!F1116</f>
        <v>BEARISH</v>
      </c>
      <c r="K1116" s="6" t="str">
        <f>OBV!G1116</f>
        <v>NEUTRAL</v>
      </c>
      <c r="L1116" s="6" t="str">
        <f>OBV!H1116</f>
        <v>CONFIRMED BEARISH</v>
      </c>
      <c r="M1116" s="8">
        <f t="shared" si="170"/>
        <v>25</v>
      </c>
      <c r="N1116" s="8">
        <f t="shared" si="171"/>
        <v>0</v>
      </c>
      <c r="O1116" s="8">
        <f t="shared" si="172"/>
        <v>0</v>
      </c>
      <c r="P1116" s="8">
        <f t="shared" si="173"/>
        <v>16.5</v>
      </c>
      <c r="Q1116" s="9">
        <f t="shared" si="174"/>
        <v>11.225</v>
      </c>
      <c r="R1116" s="9">
        <f t="shared" si="175"/>
        <v>9.125</v>
      </c>
      <c r="S1116" s="9">
        <f t="shared" si="176"/>
        <v>11.175000000000001</v>
      </c>
      <c r="T1116" s="9">
        <f t="shared" si="177"/>
        <v>10.375</v>
      </c>
      <c r="U1116" s="8">
        <f t="shared" si="178"/>
        <v>10.508333333333335</v>
      </c>
      <c r="V1116" s="8">
        <f t="shared" si="179"/>
        <v>10.475000000000001</v>
      </c>
    </row>
    <row r="1117" spans="1:22" ht="13.5" x14ac:dyDescent="0.25">
      <c r="A1117" s="3">
        <f>RSI!A1117</f>
        <v>43636</v>
      </c>
      <c r="B1117" s="2">
        <f>RSI!B1117</f>
        <v>22.774999999999999</v>
      </c>
      <c r="C1117" s="2">
        <f>RSI!I1117</f>
        <v>46.021010687384425</v>
      </c>
      <c r="D1117" s="2">
        <f>MACD!E1117</f>
        <v>0.18517294669275586</v>
      </c>
      <c r="E1117" s="2">
        <f>MACD!F1117</f>
        <v>-0.13661643972026841</v>
      </c>
      <c r="F1117" s="2">
        <f>'Moving Avg'!D1117</f>
        <v>22.774999999999999</v>
      </c>
      <c r="G1117" s="2">
        <f>'Moving Avg'!F1117</f>
        <v>23.190850000000001</v>
      </c>
      <c r="H1117" s="2">
        <f>'Moving Avg'!G1117</f>
        <v>22.435079999999999</v>
      </c>
      <c r="I1117" s="2">
        <f>'Moving Avg'!H1117</f>
        <v>24.148174999999974</v>
      </c>
      <c r="J1117" s="6" t="str">
        <f>OBV!F1117</f>
        <v>NEUTRAL</v>
      </c>
      <c r="K1117" s="6" t="str">
        <f>OBV!G1117</f>
        <v>NEUTRAL</v>
      </c>
      <c r="L1117" s="6" t="str">
        <f>OBV!H1117</f>
        <v>NEUTRAL</v>
      </c>
      <c r="M1117" s="8">
        <f t="shared" si="170"/>
        <v>25</v>
      </c>
      <c r="N1117" s="8">
        <f t="shared" si="171"/>
        <v>0</v>
      </c>
      <c r="O1117" s="8">
        <f t="shared" si="172"/>
        <v>0</v>
      </c>
      <c r="P1117" s="8">
        <f t="shared" si="173"/>
        <v>33</v>
      </c>
      <c r="Q1117" s="9">
        <f t="shared" si="174"/>
        <v>13.7</v>
      </c>
      <c r="R1117" s="9">
        <f t="shared" si="175"/>
        <v>13.25</v>
      </c>
      <c r="S1117" s="9">
        <f t="shared" si="176"/>
        <v>18.600000000000001</v>
      </c>
      <c r="T1117" s="9">
        <f t="shared" si="177"/>
        <v>14.5</v>
      </c>
      <c r="U1117" s="8">
        <f t="shared" si="178"/>
        <v>15.183333333333332</v>
      </c>
      <c r="V1117" s="8">
        <f t="shared" si="179"/>
        <v>15.012499999999999</v>
      </c>
    </row>
    <row r="1118" spans="1:22" ht="13.5" x14ac:dyDescent="0.25">
      <c r="A1118" s="3">
        <f>RSI!A1118</f>
        <v>43637</v>
      </c>
      <c r="B1118" s="2">
        <f>RSI!B1118</f>
        <v>22.774999999999999</v>
      </c>
      <c r="C1118" s="2">
        <f>RSI!I1118</f>
        <v>46.021010687384432</v>
      </c>
      <c r="D1118" s="2">
        <f>MACD!E1118</f>
        <v>0.24781274611724768</v>
      </c>
      <c r="E1118" s="2">
        <f>MACD!F1118</f>
        <v>-5.9730602552765195E-2</v>
      </c>
      <c r="F1118" s="2">
        <f>'Moving Avg'!D1118</f>
        <v>22.774999999999999</v>
      </c>
      <c r="G1118" s="2">
        <f>'Moving Avg'!F1118</f>
        <v>23.192550000000001</v>
      </c>
      <c r="H1118" s="2">
        <f>'Moving Avg'!G1118</f>
        <v>22.448819999999998</v>
      </c>
      <c r="I1118" s="2">
        <f>'Moving Avg'!H1118</f>
        <v>24.149074999999971</v>
      </c>
      <c r="J1118" s="6" t="str">
        <f>OBV!F1118</f>
        <v>NEUTRAL</v>
      </c>
      <c r="K1118" s="6" t="str">
        <f>OBV!G1118</f>
        <v>NEUTRAL</v>
      </c>
      <c r="L1118" s="6" t="str">
        <f>OBV!H1118</f>
        <v>NEUTRAL</v>
      </c>
      <c r="M1118" s="8">
        <f t="shared" si="170"/>
        <v>25</v>
      </c>
      <c r="N1118" s="8">
        <f t="shared" si="171"/>
        <v>0</v>
      </c>
      <c r="O1118" s="8">
        <f t="shared" si="172"/>
        <v>0</v>
      </c>
      <c r="P1118" s="8">
        <f t="shared" si="173"/>
        <v>33</v>
      </c>
      <c r="Q1118" s="9">
        <f t="shared" si="174"/>
        <v>13.7</v>
      </c>
      <c r="R1118" s="9">
        <f t="shared" si="175"/>
        <v>13.25</v>
      </c>
      <c r="S1118" s="9">
        <f t="shared" si="176"/>
        <v>18.600000000000001</v>
      </c>
      <c r="T1118" s="9">
        <f t="shared" si="177"/>
        <v>14.5</v>
      </c>
      <c r="U1118" s="8">
        <f t="shared" si="178"/>
        <v>15.183333333333332</v>
      </c>
      <c r="V1118" s="8">
        <f t="shared" si="179"/>
        <v>15.012499999999999</v>
      </c>
    </row>
    <row r="1119" spans="1:22" ht="13.5" x14ac:dyDescent="0.25">
      <c r="A1119" s="3">
        <f>RSI!A1119</f>
        <v>43640</v>
      </c>
      <c r="B1119" s="2">
        <f>RSI!B1119</f>
        <v>22.774999999999999</v>
      </c>
      <c r="C1119" s="2">
        <f>RSI!I1119</f>
        <v>46.021010687384425</v>
      </c>
      <c r="D1119" s="2">
        <f>MACD!E1119</f>
        <v>0.30141586251971475</v>
      </c>
      <c r="E1119" s="2">
        <f>MACD!F1119</f>
        <v>1.2498690461730792E-2</v>
      </c>
      <c r="F1119" s="2">
        <f>'Moving Avg'!D1119</f>
        <v>22.774999999999999</v>
      </c>
      <c r="G1119" s="2">
        <f>'Moving Avg'!F1119</f>
        <v>23.194249999999997</v>
      </c>
      <c r="H1119" s="2">
        <f>'Moving Avg'!G1119</f>
        <v>22.46256</v>
      </c>
      <c r="I1119" s="2">
        <f>'Moving Avg'!H1119</f>
        <v>24.149974999999973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  <c r="M1119" s="8">
        <f t="shared" si="170"/>
        <v>25</v>
      </c>
      <c r="N1119" s="8">
        <f t="shared" si="171"/>
        <v>0</v>
      </c>
      <c r="O1119" s="8">
        <f t="shared" si="172"/>
        <v>0</v>
      </c>
      <c r="P1119" s="8">
        <f t="shared" si="173"/>
        <v>33</v>
      </c>
      <c r="Q1119" s="9">
        <f t="shared" si="174"/>
        <v>13.7</v>
      </c>
      <c r="R1119" s="9">
        <f t="shared" si="175"/>
        <v>13.25</v>
      </c>
      <c r="S1119" s="9">
        <f t="shared" si="176"/>
        <v>18.600000000000001</v>
      </c>
      <c r="T1119" s="9">
        <f t="shared" si="177"/>
        <v>14.5</v>
      </c>
      <c r="U1119" s="8">
        <f t="shared" si="178"/>
        <v>15.183333333333332</v>
      </c>
      <c r="V1119" s="8">
        <f t="shared" si="179"/>
        <v>15.012499999999999</v>
      </c>
    </row>
    <row r="1120" spans="1:22" ht="13.5" x14ac:dyDescent="0.25">
      <c r="A1120" s="3">
        <f>RSI!A1120</f>
        <v>43641</v>
      </c>
      <c r="B1120" s="2">
        <f>RSI!B1120</f>
        <v>22.774999999999999</v>
      </c>
      <c r="C1120" s="2">
        <f>RSI!I1120</f>
        <v>46.021010687384425</v>
      </c>
      <c r="D1120" s="2">
        <f>MACD!E1120</f>
        <v>0.34732809488609817</v>
      </c>
      <c r="E1120" s="2">
        <f>MACD!F1120</f>
        <v>7.9464571346604271E-2</v>
      </c>
      <c r="F1120" s="2">
        <f>'Moving Avg'!D1120</f>
        <v>22.774999999999999</v>
      </c>
      <c r="G1120" s="2">
        <f>'Moving Avg'!F1120</f>
        <v>23.161999999999995</v>
      </c>
      <c r="H1120" s="2">
        <f>'Moving Avg'!G1120</f>
        <v>22.476299999999995</v>
      </c>
      <c r="I1120" s="2">
        <f>'Moving Avg'!H1120</f>
        <v>24.150874999999971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  <c r="M1120" s="8">
        <f t="shared" si="170"/>
        <v>25</v>
      </c>
      <c r="N1120" s="8">
        <f t="shared" si="171"/>
        <v>0</v>
      </c>
      <c r="O1120" s="8">
        <f t="shared" si="172"/>
        <v>0</v>
      </c>
      <c r="P1120" s="8">
        <f t="shared" si="173"/>
        <v>33</v>
      </c>
      <c r="Q1120" s="9">
        <f t="shared" si="174"/>
        <v>13.7</v>
      </c>
      <c r="R1120" s="9">
        <f t="shared" si="175"/>
        <v>13.25</v>
      </c>
      <c r="S1120" s="9">
        <f t="shared" si="176"/>
        <v>18.600000000000001</v>
      </c>
      <c r="T1120" s="9">
        <f t="shared" si="177"/>
        <v>14.5</v>
      </c>
      <c r="U1120" s="8">
        <f t="shared" si="178"/>
        <v>15.183333333333332</v>
      </c>
      <c r="V1120" s="8">
        <f t="shared" si="179"/>
        <v>15.012499999999999</v>
      </c>
    </row>
    <row r="1121" spans="1:22" ht="13.5" x14ac:dyDescent="0.25">
      <c r="A1121" s="3">
        <f>RSI!A1121</f>
        <v>43642</v>
      </c>
      <c r="B1121" s="2">
        <f>RSI!B1121</f>
        <v>22.774999999999999</v>
      </c>
      <c r="C1121" s="2">
        <f>RSI!I1121</f>
        <v>46.021010687384425</v>
      </c>
      <c r="D1121" s="2">
        <f>MACD!E1121</f>
        <v>0.38669148953342258</v>
      </c>
      <c r="E1121" s="2">
        <f>MACD!F1121</f>
        <v>0.14090995498396794</v>
      </c>
      <c r="F1121" s="2">
        <f>'Moving Avg'!D1121</f>
        <v>22.774999999999999</v>
      </c>
      <c r="G1121" s="2">
        <f>'Moving Avg'!F1121</f>
        <v>23.129749999999994</v>
      </c>
      <c r="H1121" s="2">
        <f>'Moving Avg'!G1121</f>
        <v>22.476459999999996</v>
      </c>
      <c r="I1121" s="2">
        <f>'Moving Avg'!H1121</f>
        <v>24.152204999999963</v>
      </c>
      <c r="J1121" s="6" t="str">
        <f>OBV!F1121</f>
        <v>NEUTRAL</v>
      </c>
      <c r="K1121" s="6" t="str">
        <f>OBV!G1121</f>
        <v>NEUTRAL</v>
      </c>
      <c r="L1121" s="6" t="str">
        <f>OBV!H1121</f>
        <v>NEUTRAL</v>
      </c>
      <c r="M1121" s="8">
        <f t="shared" si="170"/>
        <v>25</v>
      </c>
      <c r="N1121" s="8">
        <f t="shared" si="171"/>
        <v>0</v>
      </c>
      <c r="O1121" s="8">
        <f t="shared" si="172"/>
        <v>0</v>
      </c>
      <c r="P1121" s="8">
        <f t="shared" si="173"/>
        <v>33</v>
      </c>
      <c r="Q1121" s="9">
        <f t="shared" si="174"/>
        <v>13.7</v>
      </c>
      <c r="R1121" s="9">
        <f t="shared" si="175"/>
        <v>13.25</v>
      </c>
      <c r="S1121" s="9">
        <f t="shared" si="176"/>
        <v>18.600000000000001</v>
      </c>
      <c r="T1121" s="9">
        <f t="shared" si="177"/>
        <v>14.5</v>
      </c>
      <c r="U1121" s="8">
        <f t="shared" si="178"/>
        <v>15.183333333333332</v>
      </c>
      <c r="V1121" s="8">
        <f t="shared" si="179"/>
        <v>15.012499999999999</v>
      </c>
    </row>
    <row r="1122" spans="1:22" ht="13.5" x14ac:dyDescent="0.25">
      <c r="A1122" s="3">
        <f>RSI!A1122</f>
        <v>43643</v>
      </c>
      <c r="B1122" s="2">
        <f>RSI!B1122</f>
        <v>22.774999999999999</v>
      </c>
      <c r="C1122" s="2">
        <f>RSI!I1122</f>
        <v>46.021010687384425</v>
      </c>
      <c r="D1122" s="2">
        <f>MACD!E1122</f>
        <v>0.42047544272396564</v>
      </c>
      <c r="E1122" s="2">
        <f>MACD!F1122</f>
        <v>0.1968230525319675</v>
      </c>
      <c r="F1122" s="2">
        <f>'Moving Avg'!D1122</f>
        <v>22.774999999999999</v>
      </c>
      <c r="G1122" s="2">
        <f>'Moving Avg'!F1122</f>
        <v>23.097499999999989</v>
      </c>
      <c r="H1122" s="2">
        <f>'Moving Avg'!G1122</f>
        <v>22.476619999999997</v>
      </c>
      <c r="I1122" s="2">
        <f>'Moving Avg'!H1122</f>
        <v>24.153534999999966</v>
      </c>
      <c r="J1122" s="6" t="str">
        <f>OBV!F1122</f>
        <v>NEUTRAL</v>
      </c>
      <c r="K1122" s="6" t="str">
        <f>OBV!G1122</f>
        <v>NEUTRAL</v>
      </c>
      <c r="L1122" s="6" t="str">
        <f>OBV!H1122</f>
        <v>NEUTRAL</v>
      </c>
      <c r="M1122" s="8">
        <f t="shared" si="170"/>
        <v>25</v>
      </c>
      <c r="N1122" s="8">
        <f t="shared" si="171"/>
        <v>0</v>
      </c>
      <c r="O1122" s="8">
        <f t="shared" si="172"/>
        <v>0</v>
      </c>
      <c r="P1122" s="8">
        <f t="shared" si="173"/>
        <v>33</v>
      </c>
      <c r="Q1122" s="9">
        <f t="shared" si="174"/>
        <v>13.7</v>
      </c>
      <c r="R1122" s="9">
        <f t="shared" si="175"/>
        <v>13.25</v>
      </c>
      <c r="S1122" s="9">
        <f t="shared" si="176"/>
        <v>18.600000000000001</v>
      </c>
      <c r="T1122" s="9">
        <f t="shared" si="177"/>
        <v>14.5</v>
      </c>
      <c r="U1122" s="8">
        <f t="shared" si="178"/>
        <v>15.183333333333332</v>
      </c>
      <c r="V1122" s="8">
        <f t="shared" si="179"/>
        <v>15.012499999999999</v>
      </c>
    </row>
    <row r="1123" spans="1:22" ht="13.5" x14ac:dyDescent="0.25">
      <c r="A1123" s="3">
        <f>RSI!A1123</f>
        <v>43644</v>
      </c>
      <c r="B1123" s="2">
        <f>RSI!B1123</f>
        <v>22.774999999999999</v>
      </c>
      <c r="C1123" s="2">
        <f>RSI!I1123</f>
        <v>46.021010687384425</v>
      </c>
      <c r="D1123" s="2">
        <f>MACD!E1123</f>
        <v>0.35027226710147019</v>
      </c>
      <c r="E1123" s="2">
        <f>MACD!F1123</f>
        <v>0.22751289544586806</v>
      </c>
      <c r="F1123" s="2">
        <f>'Moving Avg'!D1123</f>
        <v>22.774999999999999</v>
      </c>
      <c r="G1123" s="2">
        <f>'Moving Avg'!F1123</f>
        <v>23.065249999999992</v>
      </c>
      <c r="H1123" s="2">
        <f>'Moving Avg'!G1123</f>
        <v>22.490359999999999</v>
      </c>
      <c r="I1123" s="2">
        <f>'Moving Avg'!H1123</f>
        <v>24.155679999999965</v>
      </c>
      <c r="J1123" s="6" t="str">
        <f>OBV!F1123</f>
        <v>NEUTRAL</v>
      </c>
      <c r="K1123" s="6" t="str">
        <f>OBV!G1123</f>
        <v>NEUTRAL</v>
      </c>
      <c r="L1123" s="6" t="str">
        <f>OBV!H1123</f>
        <v>NEUTRAL</v>
      </c>
      <c r="M1123" s="8">
        <f t="shared" si="170"/>
        <v>25</v>
      </c>
      <c r="N1123" s="8">
        <f t="shared" si="171"/>
        <v>0</v>
      </c>
      <c r="O1123" s="8">
        <f t="shared" si="172"/>
        <v>0</v>
      </c>
      <c r="P1123" s="8">
        <f t="shared" si="173"/>
        <v>33</v>
      </c>
      <c r="Q1123" s="9">
        <f t="shared" si="174"/>
        <v>13.7</v>
      </c>
      <c r="R1123" s="9">
        <f t="shared" si="175"/>
        <v>13.25</v>
      </c>
      <c r="S1123" s="9">
        <f t="shared" si="176"/>
        <v>18.600000000000001</v>
      </c>
      <c r="T1123" s="9">
        <f t="shared" si="177"/>
        <v>14.5</v>
      </c>
      <c r="U1123" s="8">
        <f t="shared" si="178"/>
        <v>15.183333333333332</v>
      </c>
      <c r="V1123" s="8">
        <f t="shared" si="179"/>
        <v>15.012499999999999</v>
      </c>
    </row>
    <row r="1124" spans="1:22" ht="13.5" x14ac:dyDescent="0.25">
      <c r="A1124" s="3">
        <f>RSI!A1124</f>
        <v>43647</v>
      </c>
      <c r="B1124" s="2">
        <f>RSI!B1124</f>
        <v>22.774999999999999</v>
      </c>
      <c r="C1124" s="2">
        <f>RSI!I1124</f>
        <v>46.021010687384425</v>
      </c>
      <c r="D1124" s="2">
        <f>MACD!E1124</f>
        <v>0.29127807233055236</v>
      </c>
      <c r="E1124" s="2">
        <f>MACD!F1124</f>
        <v>0.24026593082280492</v>
      </c>
      <c r="F1124" s="2">
        <f>'Moving Avg'!D1124</f>
        <v>22.774999999999999</v>
      </c>
      <c r="G1124" s="2">
        <f>'Moving Avg'!F1124</f>
        <v>23.032999999999994</v>
      </c>
      <c r="H1124" s="2">
        <f>'Moving Avg'!G1124</f>
        <v>22.517319999999998</v>
      </c>
      <c r="I1124" s="2">
        <f>'Moving Avg'!H1124</f>
        <v>24.157009999999964</v>
      </c>
      <c r="J1124" s="6" t="str">
        <f>OBV!F1124</f>
        <v>NEUTRAL</v>
      </c>
      <c r="K1124" s="6" t="str">
        <f>OBV!G1124</f>
        <v>NEUTRAL</v>
      </c>
      <c r="L1124" s="6" t="str">
        <f>OBV!H1124</f>
        <v>NEUTRAL</v>
      </c>
      <c r="M1124" s="8">
        <f t="shared" si="170"/>
        <v>25</v>
      </c>
      <c r="N1124" s="8">
        <f t="shared" si="171"/>
        <v>0</v>
      </c>
      <c r="O1124" s="8">
        <f t="shared" si="172"/>
        <v>0</v>
      </c>
      <c r="P1124" s="8">
        <f t="shared" si="173"/>
        <v>33</v>
      </c>
      <c r="Q1124" s="9">
        <f t="shared" si="174"/>
        <v>13.7</v>
      </c>
      <c r="R1124" s="9">
        <f t="shared" si="175"/>
        <v>13.25</v>
      </c>
      <c r="S1124" s="9">
        <f t="shared" si="176"/>
        <v>18.600000000000001</v>
      </c>
      <c r="T1124" s="9">
        <f t="shared" si="177"/>
        <v>14.5</v>
      </c>
      <c r="U1124" s="8">
        <f t="shared" si="178"/>
        <v>15.183333333333332</v>
      </c>
      <c r="V1124" s="8">
        <f t="shared" si="179"/>
        <v>15.012499999999999</v>
      </c>
    </row>
    <row r="1125" spans="1:22" ht="13.5" x14ac:dyDescent="0.25">
      <c r="A1125" s="3">
        <f>RSI!A1125</f>
        <v>43648</v>
      </c>
      <c r="B1125" s="2">
        <f>RSI!B1125</f>
        <v>22.774999999999999</v>
      </c>
      <c r="C1125" s="2">
        <f>RSI!I1125</f>
        <v>46.021010687384425</v>
      </c>
      <c r="D1125" s="2">
        <f>MACD!E1125</f>
        <v>0.24173814113019532</v>
      </c>
      <c r="E1125" s="2">
        <f>MACD!F1125</f>
        <v>0.240560372884283</v>
      </c>
      <c r="F1125" s="2">
        <f>'Moving Avg'!D1125</f>
        <v>22.774999999999999</v>
      </c>
      <c r="G1125" s="2">
        <f>'Moving Avg'!F1125</f>
        <v>23.000749999999989</v>
      </c>
      <c r="H1125" s="2">
        <f>'Moving Avg'!G1125</f>
        <v>22.544280000000001</v>
      </c>
      <c r="I1125" s="2">
        <f>'Moving Avg'!H1125</f>
        <v>24.158339999999967</v>
      </c>
      <c r="J1125" s="6" t="str">
        <f>OBV!F1125</f>
        <v>NEUTRAL</v>
      </c>
      <c r="K1125" s="6" t="str">
        <f>OBV!G1125</f>
        <v>NEUTRAL</v>
      </c>
      <c r="L1125" s="6" t="str">
        <f>OBV!H1125</f>
        <v>NEUTRAL</v>
      </c>
      <c r="M1125" s="8">
        <f t="shared" si="170"/>
        <v>25</v>
      </c>
      <c r="N1125" s="8">
        <f t="shared" si="171"/>
        <v>0</v>
      </c>
      <c r="O1125" s="8">
        <f t="shared" si="172"/>
        <v>0</v>
      </c>
      <c r="P1125" s="8">
        <f t="shared" si="173"/>
        <v>33</v>
      </c>
      <c r="Q1125" s="9">
        <f t="shared" si="174"/>
        <v>13.7</v>
      </c>
      <c r="R1125" s="9">
        <f t="shared" si="175"/>
        <v>13.25</v>
      </c>
      <c r="S1125" s="9">
        <f t="shared" si="176"/>
        <v>18.600000000000001</v>
      </c>
      <c r="T1125" s="9">
        <f t="shared" si="177"/>
        <v>14.5</v>
      </c>
      <c r="U1125" s="8">
        <f t="shared" si="178"/>
        <v>15.183333333333332</v>
      </c>
      <c r="V1125" s="8">
        <f t="shared" si="179"/>
        <v>15.012499999999999</v>
      </c>
    </row>
    <row r="1126" spans="1:22" ht="13.5" x14ac:dyDescent="0.25">
      <c r="A1126" s="3">
        <f>RSI!A1126</f>
        <v>43649</v>
      </c>
      <c r="B1126" s="2">
        <f>RSI!B1126</f>
        <v>22.774999999999999</v>
      </c>
      <c r="C1126" s="2">
        <f>RSI!I1126</f>
        <v>46.021010687384425</v>
      </c>
      <c r="D1126" s="2">
        <f>MACD!E1126</f>
        <v>0.20016995410849248</v>
      </c>
      <c r="E1126" s="2">
        <f>MACD!F1126</f>
        <v>0.23248228912912491</v>
      </c>
      <c r="F1126" s="2">
        <f>'Moving Avg'!D1126</f>
        <v>22.774999999999999</v>
      </c>
      <c r="G1126" s="2">
        <f>'Moving Avg'!F1126</f>
        <v>22.968499999999992</v>
      </c>
      <c r="H1126" s="2">
        <f>'Moving Avg'!G1126</f>
        <v>22.57124</v>
      </c>
      <c r="I1126" s="2">
        <f>'Moving Avg'!H1126</f>
        <v>24.156319999999965</v>
      </c>
      <c r="J1126" s="6" t="str">
        <f>OBV!F1126</f>
        <v>NEUTRAL</v>
      </c>
      <c r="K1126" s="6" t="str">
        <f>OBV!G1126</f>
        <v>NEUTRAL</v>
      </c>
      <c r="L1126" s="6" t="str">
        <f>OBV!H1126</f>
        <v>NEUTRAL</v>
      </c>
      <c r="M1126" s="8">
        <f t="shared" si="170"/>
        <v>25</v>
      </c>
      <c r="N1126" s="8">
        <f t="shared" si="171"/>
        <v>100</v>
      </c>
      <c r="O1126" s="8">
        <f t="shared" si="172"/>
        <v>0</v>
      </c>
      <c r="P1126" s="8">
        <f t="shared" si="173"/>
        <v>33</v>
      </c>
      <c r="Q1126" s="9">
        <f t="shared" si="174"/>
        <v>48.7</v>
      </c>
      <c r="R1126" s="9">
        <f t="shared" si="175"/>
        <v>33.25</v>
      </c>
      <c r="S1126" s="9">
        <f t="shared" si="176"/>
        <v>33.6</v>
      </c>
      <c r="T1126" s="9">
        <f t="shared" si="177"/>
        <v>39.5</v>
      </c>
      <c r="U1126" s="8">
        <f t="shared" si="178"/>
        <v>38.516666666666673</v>
      </c>
      <c r="V1126" s="8">
        <f t="shared" si="179"/>
        <v>38.762500000000003</v>
      </c>
    </row>
    <row r="1127" spans="1:22" ht="13.5" x14ac:dyDescent="0.25">
      <c r="A1127" s="3">
        <f>RSI!A1127</f>
        <v>43650</v>
      </c>
      <c r="B1127" s="2">
        <f>RSI!B1127</f>
        <v>22.774999999999999</v>
      </c>
      <c r="C1127" s="2">
        <f>RSI!I1127</f>
        <v>46.021010687384425</v>
      </c>
      <c r="D1127" s="2">
        <f>MACD!E1127</f>
        <v>0.16532114713583468</v>
      </c>
      <c r="E1127" s="2">
        <f>MACD!F1127</f>
        <v>0.21905006073046687</v>
      </c>
      <c r="F1127" s="2">
        <f>'Moving Avg'!D1127</f>
        <v>22.774999999999999</v>
      </c>
      <c r="G1127" s="2">
        <f>'Moving Avg'!F1127</f>
        <v>22.936249999999994</v>
      </c>
      <c r="H1127" s="2">
        <f>'Moving Avg'!G1127</f>
        <v>22.598199999999999</v>
      </c>
      <c r="I1127" s="2">
        <f>'Moving Avg'!H1127</f>
        <v>24.154299999999964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  <c r="M1127" s="8">
        <f t="shared" si="170"/>
        <v>25</v>
      </c>
      <c r="N1127" s="8">
        <f t="shared" si="171"/>
        <v>100</v>
      </c>
      <c r="O1127" s="8">
        <f t="shared" si="172"/>
        <v>0</v>
      </c>
      <c r="P1127" s="8">
        <f t="shared" si="173"/>
        <v>83.5</v>
      </c>
      <c r="Q1127" s="9">
        <f t="shared" si="174"/>
        <v>56.274999999999999</v>
      </c>
      <c r="R1127" s="9">
        <f t="shared" si="175"/>
        <v>45.875</v>
      </c>
      <c r="S1127" s="9">
        <f t="shared" si="176"/>
        <v>56.325000000000003</v>
      </c>
      <c r="T1127" s="9">
        <f t="shared" si="177"/>
        <v>52.125</v>
      </c>
      <c r="U1127" s="8">
        <f t="shared" si="178"/>
        <v>52.82500000000001</v>
      </c>
      <c r="V1127" s="8">
        <f t="shared" si="179"/>
        <v>52.650000000000006</v>
      </c>
    </row>
    <row r="1128" spans="1:22" ht="13.5" x14ac:dyDescent="0.25">
      <c r="A1128" s="3">
        <f>RSI!A1128</f>
        <v>43651</v>
      </c>
      <c r="B1128" s="2">
        <f>RSI!B1128</f>
        <v>23.187999999999999</v>
      </c>
      <c r="C1128" s="2">
        <f>RSI!I1128</f>
        <v>69.160265144681489</v>
      </c>
      <c r="D1128" s="2">
        <f>MACD!E1128</f>
        <v>0.10554135652037999</v>
      </c>
      <c r="E1128" s="2">
        <f>MACD!F1128</f>
        <v>0.1963483198884495</v>
      </c>
      <c r="F1128" s="2">
        <f>'Moving Avg'!D1128</f>
        <v>22.857599999999998</v>
      </c>
      <c r="G1128" s="2">
        <f>'Moving Avg'!F1128</f>
        <v>22.924649999999993</v>
      </c>
      <c r="H1128" s="2">
        <f>'Moving Avg'!G1128</f>
        <v>22.633420000000001</v>
      </c>
      <c r="I1128" s="2">
        <f>'Moving Avg'!H1128</f>
        <v>24.154344999999957</v>
      </c>
      <c r="J1128" s="6" t="str">
        <f>OBV!F1128</f>
        <v>BULLISH</v>
      </c>
      <c r="K1128" s="6" t="str">
        <f>OBV!G1128</f>
        <v>NEUTRAL</v>
      </c>
      <c r="L1128" s="6" t="str">
        <f>OBV!H1128</f>
        <v>CONFIRMED BULLISH</v>
      </c>
      <c r="M1128" s="8">
        <f t="shared" si="170"/>
        <v>25</v>
      </c>
      <c r="N1128" s="8">
        <f t="shared" si="171"/>
        <v>100</v>
      </c>
      <c r="O1128" s="8">
        <f t="shared" si="172"/>
        <v>0</v>
      </c>
      <c r="P1128" s="8">
        <f t="shared" si="173"/>
        <v>83.5</v>
      </c>
      <c r="Q1128" s="9">
        <f t="shared" si="174"/>
        <v>56.274999999999999</v>
      </c>
      <c r="R1128" s="9">
        <f t="shared" si="175"/>
        <v>45.875</v>
      </c>
      <c r="S1128" s="9">
        <f t="shared" si="176"/>
        <v>56.325000000000003</v>
      </c>
      <c r="T1128" s="9">
        <f t="shared" si="177"/>
        <v>52.125</v>
      </c>
      <c r="U1128" s="8">
        <f t="shared" si="178"/>
        <v>52.82500000000001</v>
      </c>
      <c r="V1128" s="8">
        <f t="shared" si="179"/>
        <v>52.650000000000006</v>
      </c>
    </row>
    <row r="1129" spans="1:22" ht="13.5" x14ac:dyDescent="0.25">
      <c r="A1129" s="3">
        <f>RSI!A1129</f>
        <v>43654</v>
      </c>
      <c r="B1129" s="2">
        <f>RSI!B1129</f>
        <v>23.187999999999999</v>
      </c>
      <c r="C1129" s="2">
        <f>RSI!I1129</f>
        <v>69.160265144681489</v>
      </c>
      <c r="D1129" s="2">
        <f>MACD!E1129</f>
        <v>5.2796035023710886E-2</v>
      </c>
      <c r="E1129" s="2">
        <f>MACD!F1129</f>
        <v>0.16763786291550178</v>
      </c>
      <c r="F1129" s="2">
        <f>'Moving Avg'!D1129</f>
        <v>22.940199999999997</v>
      </c>
      <c r="G1129" s="2">
        <f>'Moving Avg'!F1129</f>
        <v>22.913049999999991</v>
      </c>
      <c r="H1129" s="2">
        <f>'Moving Avg'!G1129</f>
        <v>22.655940000000001</v>
      </c>
      <c r="I1129" s="2">
        <f>'Moving Avg'!H1129</f>
        <v>24.150949999999963</v>
      </c>
      <c r="J1129" s="6" t="str">
        <f>OBV!F1129</f>
        <v>BULLISH</v>
      </c>
      <c r="K1129" s="6" t="str">
        <f>OBV!G1129</f>
        <v>NEUTRAL</v>
      </c>
      <c r="L1129" s="6" t="str">
        <f>OBV!H1129</f>
        <v>CONFIRMED BULLISH</v>
      </c>
      <c r="M1129" s="8">
        <f t="shared" si="170"/>
        <v>25</v>
      </c>
      <c r="N1129" s="8">
        <f t="shared" si="171"/>
        <v>100</v>
      </c>
      <c r="O1129" s="8">
        <f t="shared" si="172"/>
        <v>0</v>
      </c>
      <c r="P1129" s="8">
        <f t="shared" si="173"/>
        <v>83.5</v>
      </c>
      <c r="Q1129" s="9">
        <f t="shared" si="174"/>
        <v>56.274999999999999</v>
      </c>
      <c r="R1129" s="9">
        <f t="shared" si="175"/>
        <v>45.875</v>
      </c>
      <c r="S1129" s="9">
        <f t="shared" si="176"/>
        <v>56.325000000000003</v>
      </c>
      <c r="T1129" s="9">
        <f t="shared" si="177"/>
        <v>52.125</v>
      </c>
      <c r="U1129" s="8">
        <f t="shared" si="178"/>
        <v>52.82500000000001</v>
      </c>
      <c r="V1129" s="8">
        <f t="shared" si="179"/>
        <v>52.650000000000006</v>
      </c>
    </row>
    <row r="1130" spans="1:22" ht="13.5" x14ac:dyDescent="0.25">
      <c r="A1130" s="3">
        <f>RSI!A1130</f>
        <v>43655</v>
      </c>
      <c r="B1130" s="2">
        <f>RSI!B1130</f>
        <v>23.187999999999999</v>
      </c>
      <c r="C1130" s="2">
        <f>RSI!I1130</f>
        <v>69.160265144681489</v>
      </c>
      <c r="D1130" s="2">
        <f>MACD!E1130</f>
        <v>6.1631360160774307E-3</v>
      </c>
      <c r="E1130" s="2">
        <f>MACD!F1130</f>
        <v>0.13534291753561692</v>
      </c>
      <c r="F1130" s="2">
        <f>'Moving Avg'!D1130</f>
        <v>23.0228</v>
      </c>
      <c r="G1130" s="2">
        <f>'Moving Avg'!F1130</f>
        <v>22.901449999999993</v>
      </c>
      <c r="H1130" s="2">
        <f>'Moving Avg'!G1130</f>
        <v>22.678460000000001</v>
      </c>
      <c r="I1130" s="2">
        <f>'Moving Avg'!H1130</f>
        <v>24.147554999999961</v>
      </c>
      <c r="J1130" s="6" t="str">
        <f>OBV!F1130</f>
        <v>BULLISH</v>
      </c>
      <c r="K1130" s="6" t="str">
        <f>OBV!G1130</f>
        <v>NEUTRAL</v>
      </c>
      <c r="L1130" s="6" t="str">
        <f>OBV!H1130</f>
        <v>CONFIRMED BULLISH</v>
      </c>
      <c r="M1130" s="8">
        <f t="shared" si="170"/>
        <v>25</v>
      </c>
      <c r="N1130" s="8">
        <f t="shared" si="171"/>
        <v>100</v>
      </c>
      <c r="O1130" s="8">
        <f t="shared" si="172"/>
        <v>0</v>
      </c>
      <c r="P1130" s="8">
        <f t="shared" si="173"/>
        <v>83.5</v>
      </c>
      <c r="Q1130" s="9">
        <f t="shared" si="174"/>
        <v>56.274999999999999</v>
      </c>
      <c r="R1130" s="9">
        <f t="shared" si="175"/>
        <v>45.875</v>
      </c>
      <c r="S1130" s="9">
        <f t="shared" si="176"/>
        <v>56.325000000000003</v>
      </c>
      <c r="T1130" s="9">
        <f t="shared" si="177"/>
        <v>52.125</v>
      </c>
      <c r="U1130" s="8">
        <f t="shared" si="178"/>
        <v>52.82500000000001</v>
      </c>
      <c r="V1130" s="8">
        <f t="shared" si="179"/>
        <v>52.650000000000006</v>
      </c>
    </row>
    <row r="1131" spans="1:22" ht="13.5" x14ac:dyDescent="0.25">
      <c r="A1131" s="3">
        <f>RSI!A1131</f>
        <v>43656</v>
      </c>
      <c r="B1131" s="2">
        <f>RSI!B1131</f>
        <v>23.187999999999999</v>
      </c>
      <c r="C1131" s="2">
        <f>RSI!I1131</f>
        <v>69.160265144681489</v>
      </c>
      <c r="D1131" s="2">
        <f>MACD!E1131</f>
        <v>-3.514939894450464E-2</v>
      </c>
      <c r="E1131" s="2">
        <f>MACD!F1131</f>
        <v>0.10124445423959261</v>
      </c>
      <c r="F1131" s="2">
        <f>'Moving Avg'!D1131</f>
        <v>23.105399999999999</v>
      </c>
      <c r="G1131" s="2">
        <f>'Moving Avg'!F1131</f>
        <v>22.889849999999996</v>
      </c>
      <c r="H1131" s="2">
        <f>'Moving Avg'!G1131</f>
        <v>22.700980000000001</v>
      </c>
      <c r="I1131" s="2">
        <f>'Moving Avg'!H1131</f>
        <v>24.14415999999996</v>
      </c>
      <c r="J1131" s="6" t="str">
        <f>OBV!F1131</f>
        <v>BULLISH</v>
      </c>
      <c r="K1131" s="6" t="str">
        <f>OBV!G1131</f>
        <v>NEUTRAL</v>
      </c>
      <c r="L1131" s="6" t="str">
        <f>OBV!H1131</f>
        <v>CONFIRMED BULLISH</v>
      </c>
      <c r="M1131" s="8">
        <f t="shared" si="170"/>
        <v>25</v>
      </c>
      <c r="N1131" s="8">
        <f t="shared" si="171"/>
        <v>100</v>
      </c>
      <c r="O1131" s="8">
        <f t="shared" si="172"/>
        <v>0</v>
      </c>
      <c r="P1131" s="8">
        <f t="shared" si="173"/>
        <v>83.5</v>
      </c>
      <c r="Q1131" s="9">
        <f t="shared" si="174"/>
        <v>56.274999999999999</v>
      </c>
      <c r="R1131" s="9">
        <f t="shared" si="175"/>
        <v>45.875</v>
      </c>
      <c r="S1131" s="9">
        <f t="shared" si="176"/>
        <v>56.325000000000003</v>
      </c>
      <c r="T1131" s="9">
        <f t="shared" si="177"/>
        <v>52.125</v>
      </c>
      <c r="U1131" s="8">
        <f t="shared" si="178"/>
        <v>52.82500000000001</v>
      </c>
      <c r="V1131" s="8">
        <f t="shared" si="179"/>
        <v>52.650000000000006</v>
      </c>
    </row>
    <row r="1132" spans="1:22" ht="13.5" x14ac:dyDescent="0.25">
      <c r="A1132" s="3">
        <f>RSI!A1132</f>
        <v>43657</v>
      </c>
      <c r="B1132" s="2">
        <f>RSI!B1132</f>
        <v>23.187999999999999</v>
      </c>
      <c r="C1132" s="2">
        <f>RSI!I1132</f>
        <v>69.160265144681489</v>
      </c>
      <c r="D1132" s="2">
        <f>MACD!E1132</f>
        <v>-7.1822759395733016E-2</v>
      </c>
      <c r="E1132" s="2">
        <f>MACD!F1132</f>
        <v>6.6631011512527483E-2</v>
      </c>
      <c r="F1132" s="2">
        <f>'Moving Avg'!D1132</f>
        <v>23.187999999999999</v>
      </c>
      <c r="G1132" s="2">
        <f>'Moving Avg'!F1132</f>
        <v>22.878249999999994</v>
      </c>
      <c r="H1132" s="2">
        <f>'Moving Avg'!G1132</f>
        <v>22.723499999999998</v>
      </c>
      <c r="I1132" s="2">
        <f>'Moving Avg'!H1132</f>
        <v>24.140764999999959</v>
      </c>
      <c r="J1132" s="6" t="str">
        <f>OBV!F1132</f>
        <v>NEUTRAL</v>
      </c>
      <c r="K1132" s="6" t="str">
        <f>OBV!G1132</f>
        <v>NEUTRAL</v>
      </c>
      <c r="L1132" s="6" t="str">
        <f>OBV!H1132</f>
        <v>NEUTRAL</v>
      </c>
      <c r="M1132" s="8">
        <f t="shared" si="170"/>
        <v>25</v>
      </c>
      <c r="N1132" s="8">
        <f t="shared" si="171"/>
        <v>100</v>
      </c>
      <c r="O1132" s="8">
        <f t="shared" si="172"/>
        <v>0</v>
      </c>
      <c r="P1132" s="8">
        <f t="shared" si="173"/>
        <v>33</v>
      </c>
      <c r="Q1132" s="9">
        <f t="shared" si="174"/>
        <v>48.7</v>
      </c>
      <c r="R1132" s="9">
        <f t="shared" si="175"/>
        <v>33.25</v>
      </c>
      <c r="S1132" s="9">
        <f t="shared" si="176"/>
        <v>33.6</v>
      </c>
      <c r="T1132" s="9">
        <f t="shared" si="177"/>
        <v>39.5</v>
      </c>
      <c r="U1132" s="8">
        <f t="shared" si="178"/>
        <v>38.516666666666673</v>
      </c>
      <c r="V1132" s="8">
        <f t="shared" si="179"/>
        <v>38.762500000000003</v>
      </c>
    </row>
    <row r="1133" spans="1:22" ht="13.5" x14ac:dyDescent="0.25">
      <c r="A1133" s="3">
        <f>RSI!A1133</f>
        <v>43658</v>
      </c>
      <c r="B1133" s="2">
        <f>RSI!B1133</f>
        <v>23.187999999999999</v>
      </c>
      <c r="C1133" s="2">
        <f>RSI!I1133</f>
        <v>69.160265144681489</v>
      </c>
      <c r="D1133" s="2">
        <f>MACD!E1133</f>
        <v>-0.10444350892993626</v>
      </c>
      <c r="E1133" s="2">
        <f>MACD!F1133</f>
        <v>3.2416107424034737E-2</v>
      </c>
      <c r="F1133" s="2">
        <f>'Moving Avg'!D1133</f>
        <v>23.187999999999999</v>
      </c>
      <c r="G1133" s="2">
        <f>'Moving Avg'!F1133</f>
        <v>22.898899999999994</v>
      </c>
      <c r="H1133" s="2">
        <f>'Moving Avg'!G1133</f>
        <v>22.746019999999998</v>
      </c>
      <c r="I1133" s="2">
        <f>'Moving Avg'!H1133</f>
        <v>24.13749999999996</v>
      </c>
      <c r="J1133" s="6" t="str">
        <f>OBV!F1133</f>
        <v>NEUTRAL</v>
      </c>
      <c r="K1133" s="6" t="str">
        <f>OBV!G1133</f>
        <v>NEUTRAL</v>
      </c>
      <c r="L1133" s="6" t="str">
        <f>OBV!H1133</f>
        <v>NEUTRAL</v>
      </c>
      <c r="M1133" s="8">
        <f t="shared" si="170"/>
        <v>25</v>
      </c>
      <c r="N1133" s="8">
        <f t="shared" si="171"/>
        <v>100</v>
      </c>
      <c r="O1133" s="8">
        <f t="shared" si="172"/>
        <v>0</v>
      </c>
      <c r="P1133" s="8">
        <f t="shared" si="173"/>
        <v>33</v>
      </c>
      <c r="Q1133" s="9">
        <f t="shared" si="174"/>
        <v>48.7</v>
      </c>
      <c r="R1133" s="9">
        <f t="shared" si="175"/>
        <v>33.25</v>
      </c>
      <c r="S1133" s="9">
        <f t="shared" si="176"/>
        <v>33.6</v>
      </c>
      <c r="T1133" s="9">
        <f t="shared" si="177"/>
        <v>39.5</v>
      </c>
      <c r="U1133" s="8">
        <f t="shared" si="178"/>
        <v>38.516666666666673</v>
      </c>
      <c r="V1133" s="8">
        <f t="shared" si="179"/>
        <v>38.762500000000003</v>
      </c>
    </row>
    <row r="1134" spans="1:22" ht="13.5" x14ac:dyDescent="0.25">
      <c r="A1134" s="3">
        <f>RSI!A1134</f>
        <v>43661</v>
      </c>
      <c r="B1134" s="2">
        <f>RSI!B1134</f>
        <v>23.187999999999999</v>
      </c>
      <c r="C1134" s="2">
        <f>RSI!I1134</f>
        <v>69.160265144681489</v>
      </c>
      <c r="D1134" s="2">
        <f>MACD!E1134</f>
        <v>-0.13351738951736181</v>
      </c>
      <c r="E1134" s="2">
        <f>MACD!F1134</f>
        <v>-7.7059196424457063E-4</v>
      </c>
      <c r="F1134" s="2">
        <f>'Moving Avg'!D1134</f>
        <v>23.187999999999999</v>
      </c>
      <c r="G1134" s="2">
        <f>'Moving Avg'!F1134</f>
        <v>22.919549999999994</v>
      </c>
      <c r="H1134" s="2">
        <f>'Moving Avg'!G1134</f>
        <v>22.768539999999998</v>
      </c>
      <c r="I1134" s="2">
        <f>'Moving Avg'!H1134</f>
        <v>24.134234999999961</v>
      </c>
      <c r="J1134" s="6" t="str">
        <f>OBV!F1134</f>
        <v>NEUTRAL</v>
      </c>
      <c r="K1134" s="6" t="str">
        <f>OBV!G1134</f>
        <v>NEUTRAL</v>
      </c>
      <c r="L1134" s="6" t="str">
        <f>OBV!H1134</f>
        <v>NEUTRAL</v>
      </c>
      <c r="M1134" s="8">
        <f t="shared" si="170"/>
        <v>25</v>
      </c>
      <c r="N1134" s="8">
        <f t="shared" si="171"/>
        <v>100</v>
      </c>
      <c r="O1134" s="8">
        <f t="shared" si="172"/>
        <v>0</v>
      </c>
      <c r="P1134" s="8">
        <f t="shared" si="173"/>
        <v>33</v>
      </c>
      <c r="Q1134" s="9">
        <f t="shared" si="174"/>
        <v>48.7</v>
      </c>
      <c r="R1134" s="9">
        <f t="shared" si="175"/>
        <v>33.25</v>
      </c>
      <c r="S1134" s="9">
        <f t="shared" si="176"/>
        <v>33.6</v>
      </c>
      <c r="T1134" s="9">
        <f t="shared" si="177"/>
        <v>39.5</v>
      </c>
      <c r="U1134" s="8">
        <f t="shared" si="178"/>
        <v>38.516666666666673</v>
      </c>
      <c r="V1134" s="8">
        <f t="shared" si="179"/>
        <v>38.762500000000003</v>
      </c>
    </row>
    <row r="1135" spans="1:22" ht="13.5" x14ac:dyDescent="0.25">
      <c r="A1135" s="3">
        <f>RSI!A1135</f>
        <v>43662</v>
      </c>
      <c r="B1135" s="2">
        <f>RSI!B1135</f>
        <v>23.187999999999999</v>
      </c>
      <c r="C1135" s="2">
        <f>RSI!I1135</f>
        <v>69.160265144681489</v>
      </c>
      <c r="D1135" s="2">
        <f>MACD!E1135</f>
        <v>-0.15948105790332434</v>
      </c>
      <c r="E1135" s="2">
        <f>MACD!F1135</f>
        <v>-3.251268515206053E-2</v>
      </c>
      <c r="F1135" s="2">
        <f>'Moving Avg'!D1135</f>
        <v>23.187999999999999</v>
      </c>
      <c r="G1135" s="2">
        <f>'Moving Avg'!F1135</f>
        <v>22.940199999999997</v>
      </c>
      <c r="H1135" s="2">
        <f>'Moving Avg'!G1135</f>
        <v>22.791059999999998</v>
      </c>
      <c r="I1135" s="2">
        <f>'Moving Avg'!H1135</f>
        <v>24.130969999999962</v>
      </c>
      <c r="J1135" s="6" t="str">
        <f>OBV!F1135</f>
        <v>NEUTRAL</v>
      </c>
      <c r="K1135" s="6" t="str">
        <f>OBV!G1135</f>
        <v>NEUTRAL</v>
      </c>
      <c r="L1135" s="6" t="str">
        <f>OBV!H1135</f>
        <v>NEUTRAL</v>
      </c>
      <c r="M1135" s="8">
        <f t="shared" si="170"/>
        <v>25</v>
      </c>
      <c r="N1135" s="8">
        <f t="shared" si="171"/>
        <v>100</v>
      </c>
      <c r="O1135" s="8">
        <f t="shared" si="172"/>
        <v>0</v>
      </c>
      <c r="P1135" s="8">
        <f t="shared" si="173"/>
        <v>33</v>
      </c>
      <c r="Q1135" s="9">
        <f t="shared" si="174"/>
        <v>48.7</v>
      </c>
      <c r="R1135" s="9">
        <f t="shared" si="175"/>
        <v>33.25</v>
      </c>
      <c r="S1135" s="9">
        <f t="shared" si="176"/>
        <v>33.6</v>
      </c>
      <c r="T1135" s="9">
        <f t="shared" si="177"/>
        <v>39.5</v>
      </c>
      <c r="U1135" s="8">
        <f t="shared" si="178"/>
        <v>38.516666666666673</v>
      </c>
      <c r="V1135" s="8">
        <f t="shared" si="179"/>
        <v>38.762500000000003</v>
      </c>
    </row>
    <row r="1136" spans="1:22" ht="13.5" x14ac:dyDescent="0.25">
      <c r="A1136" s="3">
        <f>RSI!A1136</f>
        <v>43663</v>
      </c>
      <c r="B1136" s="2">
        <f>RSI!B1136</f>
        <v>23.187999999999999</v>
      </c>
      <c r="C1136" s="2">
        <f>RSI!I1136</f>
        <v>69.160265144681475</v>
      </c>
      <c r="D1136" s="2">
        <f>MACD!E1136</f>
        <v>-0.18271206808715945</v>
      </c>
      <c r="E1136" s="2">
        <f>MACD!F1136</f>
        <v>-6.2552561739080317E-2</v>
      </c>
      <c r="F1136" s="2">
        <f>'Moving Avg'!D1136</f>
        <v>23.187999999999999</v>
      </c>
      <c r="G1136" s="2">
        <f>'Moving Avg'!F1136</f>
        <v>22.960849999999997</v>
      </c>
      <c r="H1136" s="2">
        <f>'Moving Avg'!G1136</f>
        <v>22.813580000000002</v>
      </c>
      <c r="I1136" s="2">
        <f>'Moving Avg'!H1136</f>
        <v>24.133034999999964</v>
      </c>
      <c r="J1136" s="6" t="str">
        <f>OBV!F1136</f>
        <v>NEUTRAL</v>
      </c>
      <c r="K1136" s="6" t="str">
        <f>OBV!G1136</f>
        <v>NEUTRAL</v>
      </c>
      <c r="L1136" s="6" t="str">
        <f>OBV!H1136</f>
        <v>NEUTRAL</v>
      </c>
      <c r="M1136" s="8">
        <f t="shared" si="170"/>
        <v>25</v>
      </c>
      <c r="N1136" s="8">
        <f t="shared" si="171"/>
        <v>100</v>
      </c>
      <c r="O1136" s="8">
        <f t="shared" si="172"/>
        <v>0</v>
      </c>
      <c r="P1136" s="8">
        <f t="shared" si="173"/>
        <v>33</v>
      </c>
      <c r="Q1136" s="9">
        <f t="shared" si="174"/>
        <v>48.7</v>
      </c>
      <c r="R1136" s="9">
        <f t="shared" si="175"/>
        <v>33.25</v>
      </c>
      <c r="S1136" s="9">
        <f t="shared" si="176"/>
        <v>33.6</v>
      </c>
      <c r="T1136" s="9">
        <f t="shared" si="177"/>
        <v>39.5</v>
      </c>
      <c r="U1136" s="8">
        <f t="shared" si="178"/>
        <v>38.516666666666673</v>
      </c>
      <c r="V1136" s="8">
        <f t="shared" si="179"/>
        <v>38.762500000000003</v>
      </c>
    </row>
    <row r="1137" spans="1:22" ht="13.5" x14ac:dyDescent="0.25">
      <c r="A1137" s="3">
        <f>RSI!A1137</f>
        <v>43664</v>
      </c>
      <c r="B1137" s="2">
        <f>RSI!B1137</f>
        <v>23.187999999999999</v>
      </c>
      <c r="C1137" s="2">
        <f>RSI!I1137</f>
        <v>69.160265144681475</v>
      </c>
      <c r="D1137" s="2">
        <f>MACD!E1137</f>
        <v>-0.2035373658883195</v>
      </c>
      <c r="E1137" s="2">
        <f>MACD!F1137</f>
        <v>-9.0749522568928154E-2</v>
      </c>
      <c r="F1137" s="2">
        <f>'Moving Avg'!D1137</f>
        <v>23.187999999999999</v>
      </c>
      <c r="G1137" s="2">
        <f>'Moving Avg'!F1137</f>
        <v>22.981499999999997</v>
      </c>
      <c r="H1137" s="2">
        <f>'Moving Avg'!G1137</f>
        <v>22.836100000000002</v>
      </c>
      <c r="I1137" s="2">
        <f>'Moving Avg'!H1137</f>
        <v>24.136429999999958</v>
      </c>
      <c r="J1137" s="6" t="str">
        <f>OBV!F1137</f>
        <v>NEUTRAL</v>
      </c>
      <c r="K1137" s="6" t="str">
        <f>OBV!G1137</f>
        <v>NEUTRAL</v>
      </c>
      <c r="L1137" s="6" t="str">
        <f>OBV!H1137</f>
        <v>NEUTRAL</v>
      </c>
      <c r="M1137" s="8">
        <f t="shared" si="170"/>
        <v>25</v>
      </c>
      <c r="N1137" s="8">
        <f t="shared" si="171"/>
        <v>100</v>
      </c>
      <c r="O1137" s="8">
        <f t="shared" si="172"/>
        <v>0</v>
      </c>
      <c r="P1137" s="8">
        <f t="shared" si="173"/>
        <v>33</v>
      </c>
      <c r="Q1137" s="9">
        <f t="shared" si="174"/>
        <v>48.7</v>
      </c>
      <c r="R1137" s="9">
        <f t="shared" si="175"/>
        <v>33.25</v>
      </c>
      <c r="S1137" s="9">
        <f t="shared" si="176"/>
        <v>33.6</v>
      </c>
      <c r="T1137" s="9">
        <f t="shared" si="177"/>
        <v>39.5</v>
      </c>
      <c r="U1137" s="8">
        <f t="shared" si="178"/>
        <v>38.516666666666673</v>
      </c>
      <c r="V1137" s="8">
        <f t="shared" si="179"/>
        <v>38.762500000000003</v>
      </c>
    </row>
    <row r="1138" spans="1:22" ht="13.5" x14ac:dyDescent="0.25">
      <c r="A1138" s="3">
        <f>RSI!A1138</f>
        <v>43665</v>
      </c>
      <c r="B1138" s="2">
        <f>RSI!B1138</f>
        <v>23.187999999999999</v>
      </c>
      <c r="C1138" s="2">
        <f>RSI!I1138</f>
        <v>69.160265144681475</v>
      </c>
      <c r="D1138" s="2">
        <f>MACD!E1138</f>
        <v>-0.15870205942611193</v>
      </c>
      <c r="E1138" s="2">
        <f>MACD!F1138</f>
        <v>-0.1043400299403649</v>
      </c>
      <c r="F1138" s="2">
        <f>'Moving Avg'!D1138</f>
        <v>23.187999999999999</v>
      </c>
      <c r="G1138" s="2">
        <f>'Moving Avg'!F1138</f>
        <v>23.002149999999993</v>
      </c>
      <c r="H1138" s="2">
        <f>'Moving Avg'!G1138</f>
        <v>22.858620000000005</v>
      </c>
      <c r="I1138" s="2">
        <f>'Moving Avg'!H1138</f>
        <v>24.139824999999963</v>
      </c>
      <c r="J1138" s="6" t="str">
        <f>OBV!F1138</f>
        <v>NEUTRAL</v>
      </c>
      <c r="K1138" s="6" t="str">
        <f>OBV!G1138</f>
        <v>NEUTRAL</v>
      </c>
      <c r="L1138" s="6" t="str">
        <f>OBV!H1138</f>
        <v>NEUTRAL</v>
      </c>
      <c r="M1138" s="8">
        <f t="shared" si="170"/>
        <v>25</v>
      </c>
      <c r="N1138" s="8">
        <f t="shared" si="171"/>
        <v>100</v>
      </c>
      <c r="O1138" s="8">
        <f t="shared" si="172"/>
        <v>0</v>
      </c>
      <c r="P1138" s="8">
        <f t="shared" si="173"/>
        <v>33</v>
      </c>
      <c r="Q1138" s="9">
        <f t="shared" si="174"/>
        <v>48.7</v>
      </c>
      <c r="R1138" s="9">
        <f t="shared" si="175"/>
        <v>33.25</v>
      </c>
      <c r="S1138" s="9">
        <f t="shared" si="176"/>
        <v>33.6</v>
      </c>
      <c r="T1138" s="9">
        <f t="shared" si="177"/>
        <v>39.5</v>
      </c>
      <c r="U1138" s="8">
        <f t="shared" si="178"/>
        <v>38.516666666666673</v>
      </c>
      <c r="V1138" s="8">
        <f t="shared" si="179"/>
        <v>38.762500000000003</v>
      </c>
    </row>
    <row r="1139" spans="1:22" ht="13.5" x14ac:dyDescent="0.25">
      <c r="A1139" s="3">
        <f>RSI!A1139</f>
        <v>43668</v>
      </c>
      <c r="B1139" s="2">
        <f>RSI!B1139</f>
        <v>23.187999999999999</v>
      </c>
      <c r="C1139" s="2">
        <f>RSI!I1139</f>
        <v>69.160265144681475</v>
      </c>
      <c r="D1139" s="2">
        <f>MACD!E1139</f>
        <v>-0.12176611209046584</v>
      </c>
      <c r="E1139" s="2">
        <f>MACD!F1139</f>
        <v>-0.10782524637038508</v>
      </c>
      <c r="F1139" s="2">
        <f>'Moving Avg'!D1139</f>
        <v>23.187999999999999</v>
      </c>
      <c r="G1139" s="2">
        <f>'Moving Avg'!F1139</f>
        <v>23.022799999999997</v>
      </c>
      <c r="H1139" s="2">
        <f>'Moving Avg'!G1139</f>
        <v>22.882500000000004</v>
      </c>
      <c r="I1139" s="2">
        <f>'Moving Avg'!H1139</f>
        <v>24.14321999999996</v>
      </c>
      <c r="J1139" s="6" t="str">
        <f>OBV!F1139</f>
        <v>NEUTRAL</v>
      </c>
      <c r="K1139" s="6" t="str">
        <f>OBV!G1139</f>
        <v>NEUTRAL</v>
      </c>
      <c r="L1139" s="6" t="str">
        <f>OBV!H1139</f>
        <v>NEUTRAL</v>
      </c>
      <c r="M1139" s="8">
        <f t="shared" si="170"/>
        <v>25</v>
      </c>
      <c r="N1139" s="8">
        <f t="shared" si="171"/>
        <v>45</v>
      </c>
      <c r="O1139" s="8">
        <f t="shared" si="172"/>
        <v>0</v>
      </c>
      <c r="P1139" s="8">
        <f t="shared" si="173"/>
        <v>33</v>
      </c>
      <c r="Q1139" s="9">
        <f t="shared" si="174"/>
        <v>29.45</v>
      </c>
      <c r="R1139" s="9">
        <f t="shared" si="175"/>
        <v>22.25</v>
      </c>
      <c r="S1139" s="9">
        <f t="shared" si="176"/>
        <v>25.35</v>
      </c>
      <c r="T1139" s="9">
        <f t="shared" si="177"/>
        <v>25.75</v>
      </c>
      <c r="U1139" s="8">
        <f t="shared" si="178"/>
        <v>25.683333333333337</v>
      </c>
      <c r="V1139" s="8">
        <f t="shared" si="179"/>
        <v>25.700000000000003</v>
      </c>
    </row>
    <row r="1140" spans="1:22" ht="13.5" x14ac:dyDescent="0.25">
      <c r="A1140" s="3">
        <f>RSI!A1140</f>
        <v>43669</v>
      </c>
      <c r="B1140" s="2">
        <f>RSI!B1140</f>
        <v>23.187999999999999</v>
      </c>
      <c r="C1140" s="2">
        <f>RSI!I1140</f>
        <v>69.160265144681475</v>
      </c>
      <c r="D1140" s="2">
        <f>MACD!E1140</f>
        <v>-9.144004381222004E-2</v>
      </c>
      <c r="E1140" s="2">
        <f>MACD!F1140</f>
        <v>-0.10454820585875207</v>
      </c>
      <c r="F1140" s="2">
        <f>'Moving Avg'!D1140</f>
        <v>23.187999999999999</v>
      </c>
      <c r="G1140" s="2">
        <f>'Moving Avg'!F1140</f>
        <v>23.043449999999993</v>
      </c>
      <c r="H1140" s="2">
        <f>'Moving Avg'!G1140</f>
        <v>22.906380000000009</v>
      </c>
      <c r="I1140" s="2">
        <f>'Moving Avg'!H1140</f>
        <v>24.146614999999962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  <c r="M1140" s="8">
        <f t="shared" si="170"/>
        <v>25</v>
      </c>
      <c r="N1140" s="8">
        <f t="shared" si="171"/>
        <v>0</v>
      </c>
      <c r="O1140" s="8">
        <f t="shared" si="172"/>
        <v>0</v>
      </c>
      <c r="P1140" s="8">
        <f t="shared" si="173"/>
        <v>33</v>
      </c>
      <c r="Q1140" s="9">
        <f t="shared" si="174"/>
        <v>13.7</v>
      </c>
      <c r="R1140" s="9">
        <f t="shared" si="175"/>
        <v>13.25</v>
      </c>
      <c r="S1140" s="9">
        <f t="shared" si="176"/>
        <v>18.600000000000001</v>
      </c>
      <c r="T1140" s="9">
        <f t="shared" si="177"/>
        <v>14.5</v>
      </c>
      <c r="U1140" s="8">
        <f t="shared" si="178"/>
        <v>15.183333333333332</v>
      </c>
      <c r="V1140" s="8">
        <f t="shared" si="179"/>
        <v>15.012499999999999</v>
      </c>
    </row>
    <row r="1141" spans="1:22" ht="13.5" x14ac:dyDescent="0.25">
      <c r="A1141" s="3">
        <f>RSI!A1141</f>
        <v>43670</v>
      </c>
      <c r="B1141" s="2">
        <f>RSI!B1141</f>
        <v>23.187999999999999</v>
      </c>
      <c r="C1141" s="2">
        <f>RSI!I1141</f>
        <v>69.160265144681475</v>
      </c>
      <c r="D1141" s="2">
        <f>MACD!E1141</f>
        <v>-6.6638251926846692E-2</v>
      </c>
      <c r="E1141" s="2">
        <f>MACD!F1141</f>
        <v>-9.6966215072371006E-2</v>
      </c>
      <c r="F1141" s="2">
        <f>'Moving Avg'!D1141</f>
        <v>23.187999999999999</v>
      </c>
      <c r="G1141" s="2">
        <f>'Moving Avg'!F1141</f>
        <v>23.064099999999993</v>
      </c>
      <c r="H1141" s="2">
        <f>'Moving Avg'!G1141</f>
        <v>22.930260000000008</v>
      </c>
      <c r="I1141" s="2">
        <f>'Moving Avg'!H1141</f>
        <v>24.150009999999963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  <c r="M1141" s="8">
        <f t="shared" si="170"/>
        <v>25</v>
      </c>
      <c r="N1141" s="8">
        <f t="shared" si="171"/>
        <v>0</v>
      </c>
      <c r="O1141" s="8">
        <f t="shared" si="172"/>
        <v>0</v>
      </c>
      <c r="P1141" s="8">
        <f t="shared" si="173"/>
        <v>33</v>
      </c>
      <c r="Q1141" s="9">
        <f t="shared" si="174"/>
        <v>13.7</v>
      </c>
      <c r="R1141" s="9">
        <f t="shared" si="175"/>
        <v>13.25</v>
      </c>
      <c r="S1141" s="9">
        <f t="shared" si="176"/>
        <v>18.600000000000001</v>
      </c>
      <c r="T1141" s="9">
        <f t="shared" si="177"/>
        <v>14.5</v>
      </c>
      <c r="U1141" s="8">
        <f t="shared" si="178"/>
        <v>15.183333333333332</v>
      </c>
      <c r="V1141" s="8">
        <f t="shared" si="179"/>
        <v>15.012499999999999</v>
      </c>
    </row>
    <row r="1142" spans="1:22" ht="13.5" x14ac:dyDescent="0.25">
      <c r="A1142" s="3">
        <f>RSI!A1142</f>
        <v>43672</v>
      </c>
      <c r="B1142" s="2">
        <f>RSI!B1142</f>
        <v>23.187999999999999</v>
      </c>
      <c r="C1142" s="2">
        <f>RSI!I1142</f>
        <v>69.160265144681475</v>
      </c>
      <c r="D1142" s="2">
        <f>MACD!E1142</f>
        <v>-4.6447238319480277E-2</v>
      </c>
      <c r="E1142" s="2">
        <f>MACD!F1142</f>
        <v>-8.6862419721792872E-2</v>
      </c>
      <c r="F1142" s="2">
        <f>'Moving Avg'!D1142</f>
        <v>23.187999999999999</v>
      </c>
      <c r="G1142" s="2">
        <f>'Moving Avg'!F1142</f>
        <v>23.084749999999993</v>
      </c>
      <c r="H1142" s="2">
        <f>'Moving Avg'!G1142</f>
        <v>22.954140000000006</v>
      </c>
      <c r="I1142" s="2">
        <f>'Moving Avg'!H1142</f>
        <v>24.15340499999996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  <c r="M1142" s="8">
        <f t="shared" si="170"/>
        <v>25</v>
      </c>
      <c r="N1142" s="8">
        <f t="shared" si="171"/>
        <v>0</v>
      </c>
      <c r="O1142" s="8">
        <f t="shared" si="172"/>
        <v>0</v>
      </c>
      <c r="P1142" s="8">
        <f t="shared" si="173"/>
        <v>33</v>
      </c>
      <c r="Q1142" s="9">
        <f t="shared" si="174"/>
        <v>13.7</v>
      </c>
      <c r="R1142" s="9">
        <f t="shared" si="175"/>
        <v>13.25</v>
      </c>
      <c r="S1142" s="9">
        <f t="shared" si="176"/>
        <v>18.600000000000001</v>
      </c>
      <c r="T1142" s="9">
        <f t="shared" si="177"/>
        <v>14.5</v>
      </c>
      <c r="U1142" s="8">
        <f t="shared" si="178"/>
        <v>15.183333333333332</v>
      </c>
      <c r="V1142" s="8">
        <f t="shared" si="179"/>
        <v>15.012499999999999</v>
      </c>
    </row>
    <row r="1143" spans="1:22" ht="13.5" x14ac:dyDescent="0.25">
      <c r="A1143" s="3">
        <f>RSI!A1143</f>
        <v>43675</v>
      </c>
      <c r="B1143" s="2">
        <f>RSI!B1143</f>
        <v>23.187999999999999</v>
      </c>
      <c r="C1143" s="2">
        <f>RSI!I1143</f>
        <v>69.160265144681475</v>
      </c>
      <c r="D1143" s="2">
        <f>MACD!E1143</f>
        <v>-3.0098754857078802E-2</v>
      </c>
      <c r="E1143" s="2">
        <f>MACD!F1143</f>
        <v>-7.5509686748850058E-2</v>
      </c>
      <c r="F1143" s="2">
        <f>'Moving Avg'!D1143</f>
        <v>23.187999999999999</v>
      </c>
      <c r="G1143" s="2">
        <f>'Moving Avg'!F1143</f>
        <v>23.105399999999992</v>
      </c>
      <c r="H1143" s="2">
        <f>'Moving Avg'!G1143</f>
        <v>22.978020000000004</v>
      </c>
      <c r="I1143" s="2">
        <f>'Moving Avg'!H1143</f>
        <v>24.156799999999958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  <c r="M1143" s="8">
        <f t="shared" si="170"/>
        <v>25</v>
      </c>
      <c r="N1143" s="8">
        <f t="shared" si="171"/>
        <v>0</v>
      </c>
      <c r="O1143" s="8">
        <f t="shared" si="172"/>
        <v>0</v>
      </c>
      <c r="P1143" s="8">
        <f t="shared" si="173"/>
        <v>33</v>
      </c>
      <c r="Q1143" s="9">
        <f t="shared" si="174"/>
        <v>13.7</v>
      </c>
      <c r="R1143" s="9">
        <f t="shared" si="175"/>
        <v>13.25</v>
      </c>
      <c r="S1143" s="9">
        <f t="shared" si="176"/>
        <v>18.600000000000001</v>
      </c>
      <c r="T1143" s="9">
        <f t="shared" si="177"/>
        <v>14.5</v>
      </c>
      <c r="U1143" s="8">
        <f t="shared" si="178"/>
        <v>15.183333333333332</v>
      </c>
      <c r="V1143" s="8">
        <f t="shared" si="179"/>
        <v>15.012499999999999</v>
      </c>
    </row>
    <row r="1144" spans="1:22" ht="13.5" x14ac:dyDescent="0.25">
      <c r="A1144" s="3">
        <f>RSI!A1144</f>
        <v>43676</v>
      </c>
      <c r="B1144" s="2">
        <f>RSI!B1144</f>
        <v>23.187999999999999</v>
      </c>
      <c r="C1144" s="2">
        <f>RSI!I1144</f>
        <v>69.160265144681475</v>
      </c>
      <c r="D1144" s="2">
        <f>MACD!E1144</f>
        <v>-1.6947108214377948E-2</v>
      </c>
      <c r="E1144" s="2">
        <f>MACD!F1144</f>
        <v>-6.3797171041955647E-2</v>
      </c>
      <c r="F1144" s="2">
        <f>'Moving Avg'!D1144</f>
        <v>23.187999999999999</v>
      </c>
      <c r="G1144" s="2">
        <f>'Moving Avg'!F1144</f>
        <v>23.126049999999992</v>
      </c>
      <c r="H1144" s="2">
        <f>'Moving Avg'!G1144</f>
        <v>23.001900000000006</v>
      </c>
      <c r="I1144" s="2">
        <f>'Moving Avg'!H1144</f>
        <v>24.160194999999959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  <c r="M1144" s="8">
        <f t="shared" si="170"/>
        <v>25</v>
      </c>
      <c r="N1144" s="8">
        <f t="shared" si="171"/>
        <v>0</v>
      </c>
      <c r="O1144" s="8">
        <f t="shared" si="172"/>
        <v>0</v>
      </c>
      <c r="P1144" s="8">
        <f t="shared" si="173"/>
        <v>33</v>
      </c>
      <c r="Q1144" s="9">
        <f t="shared" si="174"/>
        <v>13.7</v>
      </c>
      <c r="R1144" s="9">
        <f t="shared" si="175"/>
        <v>13.25</v>
      </c>
      <c r="S1144" s="9">
        <f t="shared" si="176"/>
        <v>18.600000000000001</v>
      </c>
      <c r="T1144" s="9">
        <f t="shared" si="177"/>
        <v>14.5</v>
      </c>
      <c r="U1144" s="8">
        <f t="shared" si="178"/>
        <v>15.183333333333332</v>
      </c>
      <c r="V1144" s="8">
        <f t="shared" si="179"/>
        <v>15.012499999999999</v>
      </c>
    </row>
    <row r="1145" spans="1:22" ht="13.5" x14ac:dyDescent="0.25">
      <c r="A1145" s="3">
        <f>RSI!A1145</f>
        <v>43677</v>
      </c>
      <c r="B1145" s="2">
        <f>RSI!B1145</f>
        <v>23.187999999999999</v>
      </c>
      <c r="C1145" s="2">
        <f>RSI!I1145</f>
        <v>69.160265144681475</v>
      </c>
      <c r="D1145" s="2">
        <f>MACD!E1145</f>
        <v>-6.4499821186458917E-3</v>
      </c>
      <c r="E1145" s="2">
        <f>MACD!F1145</f>
        <v>-5.2327733257293702E-2</v>
      </c>
      <c r="F1145" s="2">
        <f>'Moving Avg'!D1145</f>
        <v>23.187999999999999</v>
      </c>
      <c r="G1145" s="2">
        <f>'Moving Avg'!F1145</f>
        <v>23.146699999999992</v>
      </c>
      <c r="H1145" s="2">
        <f>'Moving Avg'!G1145</f>
        <v>23.036780000000004</v>
      </c>
      <c r="I1145" s="2">
        <f>'Moving Avg'!H1145</f>
        <v>24.164449999999956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  <c r="M1145" s="8">
        <f t="shared" si="170"/>
        <v>25</v>
      </c>
      <c r="N1145" s="8">
        <f t="shared" si="171"/>
        <v>0</v>
      </c>
      <c r="O1145" s="8">
        <f t="shared" si="172"/>
        <v>0</v>
      </c>
      <c r="P1145" s="8">
        <f t="shared" si="173"/>
        <v>33</v>
      </c>
      <c r="Q1145" s="9">
        <f t="shared" si="174"/>
        <v>13.7</v>
      </c>
      <c r="R1145" s="9">
        <f t="shared" si="175"/>
        <v>13.25</v>
      </c>
      <c r="S1145" s="9">
        <f t="shared" si="176"/>
        <v>18.600000000000001</v>
      </c>
      <c r="T1145" s="9">
        <f t="shared" si="177"/>
        <v>14.5</v>
      </c>
      <c r="U1145" s="8">
        <f t="shared" si="178"/>
        <v>15.183333333333332</v>
      </c>
      <c r="V1145" s="8">
        <f t="shared" si="179"/>
        <v>15.012499999999999</v>
      </c>
    </row>
    <row r="1146" spans="1:22" ht="13.5" x14ac:dyDescent="0.25">
      <c r="A1146" s="3">
        <f>RSI!A1146</f>
        <v>43678</v>
      </c>
      <c r="B1146" s="2">
        <f>RSI!B1146</f>
        <v>23.187999999999999</v>
      </c>
      <c r="C1146" s="2">
        <f>RSI!I1146</f>
        <v>69.160265144681475</v>
      </c>
      <c r="D1146" s="2">
        <f>MACD!E1146</f>
        <v>1.847766043177046E-3</v>
      </c>
      <c r="E1146" s="2">
        <f>MACD!F1146</f>
        <v>-4.1492633397199552E-2</v>
      </c>
      <c r="F1146" s="2">
        <f>'Moving Avg'!D1146</f>
        <v>23.187999999999999</v>
      </c>
      <c r="G1146" s="2">
        <f>'Moving Avg'!F1146</f>
        <v>23.167349999999992</v>
      </c>
      <c r="H1146" s="2">
        <f>'Moving Avg'!G1146</f>
        <v>23.071660000000005</v>
      </c>
      <c r="I1146" s="2">
        <f>'Moving Avg'!H1146</f>
        <v>24.16870499999996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  <c r="M1146" s="8">
        <f t="shared" si="170"/>
        <v>25</v>
      </c>
      <c r="N1146" s="8">
        <f t="shared" si="171"/>
        <v>0</v>
      </c>
      <c r="O1146" s="8">
        <f t="shared" si="172"/>
        <v>0</v>
      </c>
      <c r="P1146" s="8">
        <f t="shared" si="173"/>
        <v>33</v>
      </c>
      <c r="Q1146" s="9">
        <f t="shared" si="174"/>
        <v>13.7</v>
      </c>
      <c r="R1146" s="9">
        <f t="shared" si="175"/>
        <v>13.25</v>
      </c>
      <c r="S1146" s="9">
        <f t="shared" si="176"/>
        <v>18.600000000000001</v>
      </c>
      <c r="T1146" s="9">
        <f t="shared" si="177"/>
        <v>14.5</v>
      </c>
      <c r="U1146" s="8">
        <f t="shared" si="178"/>
        <v>15.183333333333332</v>
      </c>
      <c r="V1146" s="8">
        <f t="shared" si="179"/>
        <v>15.012499999999999</v>
      </c>
    </row>
    <row r="1147" spans="1:22" ht="13.5" x14ac:dyDescent="0.25">
      <c r="A1147" s="3">
        <f>RSI!A1147</f>
        <v>43679</v>
      </c>
      <c r="B1147" s="2">
        <f>RSI!B1147</f>
        <v>23.187999999999999</v>
      </c>
      <c r="C1147" s="2">
        <f>RSI!I1147</f>
        <v>69.160265144681475</v>
      </c>
      <c r="D1147" s="2">
        <f>MACD!E1147</f>
        <v>8.3277936224597227E-3</v>
      </c>
      <c r="E1147" s="2">
        <f>MACD!F1147</f>
        <v>-3.1528547993267701E-2</v>
      </c>
      <c r="F1147" s="2">
        <f>'Moving Avg'!D1147</f>
        <v>23.187999999999999</v>
      </c>
      <c r="G1147" s="2">
        <f>'Moving Avg'!F1147</f>
        <v>23.187999999999992</v>
      </c>
      <c r="H1147" s="2">
        <f>'Moving Avg'!G1147</f>
        <v>23.106540000000006</v>
      </c>
      <c r="I1147" s="2">
        <f>'Moving Avg'!H1147</f>
        <v>24.172959999999961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  <c r="M1147" s="8">
        <f t="shared" si="170"/>
        <v>25</v>
      </c>
      <c r="N1147" s="8">
        <f t="shared" si="171"/>
        <v>0</v>
      </c>
      <c r="O1147" s="8">
        <f t="shared" si="172"/>
        <v>0</v>
      </c>
      <c r="P1147" s="8">
        <f t="shared" si="173"/>
        <v>33</v>
      </c>
      <c r="Q1147" s="9">
        <f t="shared" si="174"/>
        <v>13.7</v>
      </c>
      <c r="R1147" s="9">
        <f t="shared" si="175"/>
        <v>13.25</v>
      </c>
      <c r="S1147" s="9">
        <f t="shared" si="176"/>
        <v>18.600000000000001</v>
      </c>
      <c r="T1147" s="9">
        <f t="shared" si="177"/>
        <v>14.5</v>
      </c>
      <c r="U1147" s="8">
        <f t="shared" si="178"/>
        <v>15.183333333333332</v>
      </c>
      <c r="V1147" s="8">
        <f t="shared" si="179"/>
        <v>15.012499999999999</v>
      </c>
    </row>
    <row r="1148" spans="1:22" ht="13.5" x14ac:dyDescent="0.25">
      <c r="A1148" s="3">
        <f>RSI!A1148</f>
        <v>43682</v>
      </c>
      <c r="B1148" s="2">
        <f>RSI!B1148</f>
        <v>23.187999999999999</v>
      </c>
      <c r="C1148" s="2">
        <f>RSI!I1148</f>
        <v>69.160265144681475</v>
      </c>
      <c r="D1148" s="2">
        <f>MACD!E1148</f>
        <v>1.3309834676057619E-2</v>
      </c>
      <c r="E1148" s="2">
        <f>MACD!F1148</f>
        <v>-2.2560871459402637E-2</v>
      </c>
      <c r="F1148" s="2">
        <f>'Moving Avg'!D1148</f>
        <v>23.187999999999999</v>
      </c>
      <c r="G1148" s="2">
        <f>'Moving Avg'!F1148</f>
        <v>23.187999999999992</v>
      </c>
      <c r="H1148" s="2">
        <f>'Moving Avg'!G1148</f>
        <v>23.115480000000002</v>
      </c>
      <c r="I1148" s="2">
        <f>'Moving Avg'!H1148</f>
        <v>24.177214999999961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  <c r="M1148" s="8">
        <f t="shared" si="170"/>
        <v>25</v>
      </c>
      <c r="N1148" s="8">
        <f t="shared" si="171"/>
        <v>0</v>
      </c>
      <c r="O1148" s="8">
        <f t="shared" si="172"/>
        <v>0</v>
      </c>
      <c r="P1148" s="8">
        <f t="shared" si="173"/>
        <v>33</v>
      </c>
      <c r="Q1148" s="9">
        <f t="shared" si="174"/>
        <v>13.7</v>
      </c>
      <c r="R1148" s="9">
        <f t="shared" si="175"/>
        <v>13.25</v>
      </c>
      <c r="S1148" s="9">
        <f t="shared" si="176"/>
        <v>18.600000000000001</v>
      </c>
      <c r="T1148" s="9">
        <f t="shared" si="177"/>
        <v>14.5</v>
      </c>
      <c r="U1148" s="8">
        <f t="shared" si="178"/>
        <v>15.183333333333332</v>
      </c>
      <c r="V1148" s="8">
        <f t="shared" si="179"/>
        <v>15.012499999999999</v>
      </c>
    </row>
    <row r="1149" spans="1:22" ht="13.5" x14ac:dyDescent="0.25">
      <c r="A1149" s="3">
        <f>RSI!A1149</f>
        <v>43683</v>
      </c>
      <c r="B1149" s="2">
        <f>RSI!B1149</f>
        <v>23.187999999999999</v>
      </c>
      <c r="C1149" s="2">
        <f>RSI!I1149</f>
        <v>69.160265144681475</v>
      </c>
      <c r="D1149" s="2">
        <f>MACD!E1149</f>
        <v>1.7061464166186369E-2</v>
      </c>
      <c r="E1149" s="2">
        <f>MACD!F1149</f>
        <v>-1.4636404334284836E-2</v>
      </c>
      <c r="F1149" s="2">
        <f>'Moving Avg'!D1149</f>
        <v>23.187999999999999</v>
      </c>
      <c r="G1149" s="2">
        <f>'Moving Avg'!F1149</f>
        <v>23.187999999999992</v>
      </c>
      <c r="H1149" s="2">
        <f>'Moving Avg'!G1149</f>
        <v>23.124420000000004</v>
      </c>
      <c r="I1149" s="2">
        <f>'Moving Avg'!H1149</f>
        <v>24.181469999999962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  <c r="M1149" s="8">
        <f t="shared" si="170"/>
        <v>25</v>
      </c>
      <c r="N1149" s="8">
        <f t="shared" si="171"/>
        <v>0</v>
      </c>
      <c r="O1149" s="8">
        <f t="shared" si="172"/>
        <v>0</v>
      </c>
      <c r="P1149" s="8">
        <f t="shared" si="173"/>
        <v>33</v>
      </c>
      <c r="Q1149" s="9">
        <f t="shared" si="174"/>
        <v>13.7</v>
      </c>
      <c r="R1149" s="9">
        <f t="shared" si="175"/>
        <v>13.25</v>
      </c>
      <c r="S1149" s="9">
        <f t="shared" si="176"/>
        <v>18.600000000000001</v>
      </c>
      <c r="T1149" s="9">
        <f t="shared" si="177"/>
        <v>14.5</v>
      </c>
      <c r="U1149" s="8">
        <f t="shared" si="178"/>
        <v>15.183333333333332</v>
      </c>
      <c r="V1149" s="8">
        <f t="shared" si="179"/>
        <v>15.012499999999999</v>
      </c>
    </row>
    <row r="1150" spans="1:22" ht="13.5" x14ac:dyDescent="0.25">
      <c r="A1150" s="3">
        <f>RSI!A1150</f>
        <v>43684</v>
      </c>
      <c r="B1150" s="2">
        <f>RSI!B1150</f>
        <v>23.187999999999999</v>
      </c>
      <c r="C1150" s="2">
        <f>RSI!I1150</f>
        <v>69.16026514468146</v>
      </c>
      <c r="D1150" s="2">
        <f>MACD!E1150</f>
        <v>1.9806342380206843E-2</v>
      </c>
      <c r="E1150" s="2">
        <f>MACD!F1150</f>
        <v>-7.7478549913865E-3</v>
      </c>
      <c r="F1150" s="2">
        <f>'Moving Avg'!D1150</f>
        <v>23.187999999999999</v>
      </c>
      <c r="G1150" s="2">
        <f>'Moving Avg'!F1150</f>
        <v>23.187999999999992</v>
      </c>
      <c r="H1150" s="2">
        <f>'Moving Avg'!G1150</f>
        <v>23.119780000000002</v>
      </c>
      <c r="I1150" s="2">
        <f>'Moving Avg'!H1150</f>
        <v>24.185724999999966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  <c r="M1150" s="8">
        <f t="shared" si="170"/>
        <v>25</v>
      </c>
      <c r="N1150" s="8">
        <f t="shared" si="171"/>
        <v>0</v>
      </c>
      <c r="O1150" s="8">
        <f t="shared" si="172"/>
        <v>0</v>
      </c>
      <c r="P1150" s="8">
        <f t="shared" si="173"/>
        <v>33</v>
      </c>
      <c r="Q1150" s="9">
        <f t="shared" si="174"/>
        <v>13.7</v>
      </c>
      <c r="R1150" s="9">
        <f t="shared" si="175"/>
        <v>13.25</v>
      </c>
      <c r="S1150" s="9">
        <f t="shared" si="176"/>
        <v>18.600000000000001</v>
      </c>
      <c r="T1150" s="9">
        <f t="shared" si="177"/>
        <v>14.5</v>
      </c>
      <c r="U1150" s="8">
        <f t="shared" si="178"/>
        <v>15.183333333333332</v>
      </c>
      <c r="V1150" s="8">
        <f t="shared" si="179"/>
        <v>15.012499999999999</v>
      </c>
    </row>
    <row r="1151" spans="1:22" ht="13.5" x14ac:dyDescent="0.25">
      <c r="A1151" s="3">
        <f>RSI!A1151</f>
        <v>43685</v>
      </c>
      <c r="B1151" s="2">
        <f>RSI!B1151</f>
        <v>23.187999999999999</v>
      </c>
      <c r="C1151" s="2">
        <f>RSI!I1151</f>
        <v>69.16026514468146</v>
      </c>
      <c r="D1151" s="2">
        <f>MACD!E1151</f>
        <v>2.1731174686003385E-2</v>
      </c>
      <c r="E1151" s="2">
        <f>MACD!F1151</f>
        <v>-1.8520490559085232E-3</v>
      </c>
      <c r="F1151" s="2">
        <f>'Moving Avg'!D1151</f>
        <v>23.187999999999999</v>
      </c>
      <c r="G1151" s="2">
        <f>'Moving Avg'!F1151</f>
        <v>23.187999999999992</v>
      </c>
      <c r="H1151" s="2">
        <f>'Moving Avg'!G1151</f>
        <v>23.11514</v>
      </c>
      <c r="I1151" s="2">
        <f>'Moving Avg'!H1151</f>
        <v>24.189979999999963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  <c r="M1151" s="8">
        <f t="shared" si="170"/>
        <v>25</v>
      </c>
      <c r="N1151" s="8">
        <f t="shared" si="171"/>
        <v>0</v>
      </c>
      <c r="O1151" s="8">
        <f t="shared" si="172"/>
        <v>0</v>
      </c>
      <c r="P1151" s="8">
        <f t="shared" si="173"/>
        <v>33</v>
      </c>
      <c r="Q1151" s="9">
        <f t="shared" si="174"/>
        <v>13.7</v>
      </c>
      <c r="R1151" s="9">
        <f t="shared" si="175"/>
        <v>13.25</v>
      </c>
      <c r="S1151" s="9">
        <f t="shared" si="176"/>
        <v>18.600000000000001</v>
      </c>
      <c r="T1151" s="9">
        <f t="shared" si="177"/>
        <v>14.5</v>
      </c>
      <c r="U1151" s="8">
        <f t="shared" si="178"/>
        <v>15.183333333333332</v>
      </c>
      <c r="V1151" s="8">
        <f t="shared" si="179"/>
        <v>15.012499999999999</v>
      </c>
    </row>
    <row r="1152" spans="1:22" ht="13.5" x14ac:dyDescent="0.25">
      <c r="A1152" s="3">
        <f>RSI!A1152</f>
        <v>43686</v>
      </c>
      <c r="B1152" s="2">
        <f>RSI!B1152</f>
        <v>23.187999999999999</v>
      </c>
      <c r="C1152" s="2">
        <f>RSI!I1152</f>
        <v>69.16026514468146</v>
      </c>
      <c r="D1152" s="2">
        <f>MACD!E1152</f>
        <v>2.2991585470474973E-2</v>
      </c>
      <c r="E1152" s="2">
        <f>MACD!F1152</f>
        <v>3.1166778493681765E-3</v>
      </c>
      <c r="F1152" s="2">
        <f>'Moving Avg'!D1152</f>
        <v>23.187999999999999</v>
      </c>
      <c r="G1152" s="2">
        <f>'Moving Avg'!F1152</f>
        <v>23.187999999999992</v>
      </c>
      <c r="H1152" s="2">
        <f>'Moving Avg'!G1152</f>
        <v>23.110500000000002</v>
      </c>
      <c r="I1152" s="2">
        <f>'Moving Avg'!H1152</f>
        <v>24.190884999999966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  <c r="M1152" s="8">
        <f t="shared" si="170"/>
        <v>25</v>
      </c>
      <c r="N1152" s="8">
        <f t="shared" si="171"/>
        <v>0</v>
      </c>
      <c r="O1152" s="8">
        <f t="shared" si="172"/>
        <v>0</v>
      </c>
      <c r="P1152" s="8">
        <f t="shared" si="173"/>
        <v>33</v>
      </c>
      <c r="Q1152" s="9">
        <f t="shared" si="174"/>
        <v>13.7</v>
      </c>
      <c r="R1152" s="9">
        <f t="shared" si="175"/>
        <v>13.25</v>
      </c>
      <c r="S1152" s="9">
        <f t="shared" si="176"/>
        <v>18.600000000000001</v>
      </c>
      <c r="T1152" s="9">
        <f t="shared" si="177"/>
        <v>14.5</v>
      </c>
      <c r="U1152" s="8">
        <f t="shared" si="178"/>
        <v>15.183333333333332</v>
      </c>
      <c r="V1152" s="8">
        <f t="shared" si="179"/>
        <v>15.012499999999999</v>
      </c>
    </row>
    <row r="1153" spans="1:22" ht="13.5" x14ac:dyDescent="0.25">
      <c r="A1153" s="3">
        <f>RSI!A1153</f>
        <v>43691</v>
      </c>
      <c r="B1153" s="2">
        <f>RSI!B1153</f>
        <v>23.187999999999999</v>
      </c>
      <c r="C1153" s="2">
        <f>RSI!I1153</f>
        <v>69.16026514468146</v>
      </c>
      <c r="D1153" s="2">
        <f>MACD!E1153</f>
        <v>2.3717074427306528E-2</v>
      </c>
      <c r="E1153" s="2">
        <f>MACD!F1153</f>
        <v>7.2367571649558475E-3</v>
      </c>
      <c r="F1153" s="2">
        <f>'Moving Avg'!D1153</f>
        <v>23.187999999999999</v>
      </c>
      <c r="G1153" s="2">
        <f>'Moving Avg'!F1153</f>
        <v>23.187999999999992</v>
      </c>
      <c r="H1153" s="2">
        <f>'Moving Avg'!G1153</f>
        <v>23.105860000000003</v>
      </c>
      <c r="I1153" s="2">
        <f>'Moving Avg'!H1153</f>
        <v>24.188349999999971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  <c r="M1153" s="8">
        <f t="shared" si="170"/>
        <v>25</v>
      </c>
      <c r="N1153" s="8">
        <f t="shared" si="171"/>
        <v>0</v>
      </c>
      <c r="O1153" s="8">
        <f t="shared" si="172"/>
        <v>0</v>
      </c>
      <c r="P1153" s="8">
        <f t="shared" si="173"/>
        <v>33</v>
      </c>
      <c r="Q1153" s="9">
        <f t="shared" si="174"/>
        <v>13.7</v>
      </c>
      <c r="R1153" s="9">
        <f t="shared" si="175"/>
        <v>13.25</v>
      </c>
      <c r="S1153" s="9">
        <f t="shared" si="176"/>
        <v>18.600000000000001</v>
      </c>
      <c r="T1153" s="9">
        <f t="shared" si="177"/>
        <v>14.5</v>
      </c>
      <c r="U1153" s="8">
        <f t="shared" si="178"/>
        <v>15.183333333333332</v>
      </c>
      <c r="V1153" s="8">
        <f t="shared" si="179"/>
        <v>15.012499999999999</v>
      </c>
    </row>
    <row r="1154" spans="1:22" ht="13.5" x14ac:dyDescent="0.25">
      <c r="A1154" s="3">
        <f>RSI!A1154</f>
        <v>43692</v>
      </c>
      <c r="B1154" s="2">
        <f>RSI!B1154</f>
        <v>23.187999999999999</v>
      </c>
      <c r="C1154" s="2">
        <f>RSI!I1154</f>
        <v>69.160265144681475</v>
      </c>
      <c r="D1154" s="2">
        <f>MACD!E1154</f>
        <v>2.4015197405709898E-2</v>
      </c>
      <c r="E1154" s="2">
        <f>MACD!F1154</f>
        <v>1.0592445213106658E-2</v>
      </c>
      <c r="F1154" s="2">
        <f>'Moving Avg'!D1154</f>
        <v>23.187999999999999</v>
      </c>
      <c r="G1154" s="2">
        <f>'Moving Avg'!F1154</f>
        <v>23.187999999999992</v>
      </c>
      <c r="H1154" s="2">
        <f>'Moving Avg'!G1154</f>
        <v>23.101220000000001</v>
      </c>
      <c r="I1154" s="2">
        <f>'Moving Avg'!H1154</f>
        <v>24.182294999999975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0</v>
      </c>
      <c r="O1154" s="8">
        <f t="shared" ref="O1154:O1217" si="182">IF(F1154-I1154&gt;10,100,IF(F1154-I1154&gt;5,75, IF(F1154-I1154&gt;0,50,0)))</f>
        <v>0</v>
      </c>
      <c r="P1154" s="8">
        <f t="shared" ref="P1154:P1217" si="183">IF(L1154="confirmed bullish", 34, IF(L1154="bullish divergence",17, 0))+IF(J1154="bullish",33,IF(J1154="bearish",0,16.5))+IF(K1154="strong",33,IF(K1154="weak",0,16.5))</f>
        <v>33</v>
      </c>
      <c r="Q1154" s="9">
        <f t="shared" si="174"/>
        <v>13.7</v>
      </c>
      <c r="R1154" s="9">
        <f t="shared" si="175"/>
        <v>13.25</v>
      </c>
      <c r="S1154" s="9">
        <f t="shared" si="176"/>
        <v>18.600000000000001</v>
      </c>
      <c r="T1154" s="9">
        <f t="shared" si="177"/>
        <v>14.5</v>
      </c>
      <c r="U1154" s="8">
        <f t="shared" si="178"/>
        <v>15.183333333333332</v>
      </c>
      <c r="V1154" s="8">
        <f t="shared" si="179"/>
        <v>15.012499999999999</v>
      </c>
    </row>
    <row r="1155" spans="1:22" ht="13.5" x14ac:dyDescent="0.25">
      <c r="A1155" s="3">
        <f>RSI!A1155</f>
        <v>43693</v>
      </c>
      <c r="B1155" s="2">
        <f>RSI!B1155</f>
        <v>23.187999999999999</v>
      </c>
      <c r="C1155" s="2">
        <f>RSI!I1155</f>
        <v>69.160265144681475</v>
      </c>
      <c r="D1155" s="2">
        <f>MACD!E1155</f>
        <v>2.3975092076472748E-2</v>
      </c>
      <c r="E1155" s="2">
        <f>MACD!F1155</f>
        <v>1.3268974585779877E-2</v>
      </c>
      <c r="F1155" s="2">
        <f>'Moving Avg'!D1155</f>
        <v>23.187999999999999</v>
      </c>
      <c r="G1155" s="2">
        <f>'Moving Avg'!F1155</f>
        <v>23.187999999999992</v>
      </c>
      <c r="H1155" s="2">
        <f>'Moving Avg'!G1155</f>
        <v>23.096580000000003</v>
      </c>
      <c r="I1155" s="2">
        <f>'Moving Avg'!H1155</f>
        <v>24.176239999999986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  <c r="M1155" s="8">
        <f t="shared" si="180"/>
        <v>25</v>
      </c>
      <c r="N1155" s="8">
        <f t="shared" si="181"/>
        <v>0</v>
      </c>
      <c r="O1155" s="8">
        <f t="shared" si="182"/>
        <v>0</v>
      </c>
      <c r="P1155" s="8">
        <f t="shared" si="183"/>
        <v>33</v>
      </c>
      <c r="Q1155" s="9">
        <f t="shared" ref="Q1155:Q1218" si="184">0.35*M1155+N1155*0.35+O1155*0.15+P1155*0.15</f>
        <v>13.7</v>
      </c>
      <c r="R1155" s="9">
        <f t="shared" ref="R1155:R1218" si="185">M1155*0.2+N1155*0.2+O1155*0.35+P1155*0.25</f>
        <v>13.25</v>
      </c>
      <c r="S1155" s="9">
        <f t="shared" ref="S1155:S1218" si="186">M1155*0.15+N1155*0.15+O1155*0.25+P1155*0.45</f>
        <v>18.600000000000001</v>
      </c>
      <c r="T1155" s="9">
        <f t="shared" ref="T1155:T1218" si="187">0.25*SUM(M1155:P1155)</f>
        <v>14.5</v>
      </c>
      <c r="U1155" s="8">
        <f t="shared" ref="U1155:U1218" si="188">SUM(Q1155:S1155)/3</f>
        <v>15.183333333333332</v>
      </c>
      <c r="V1155" s="8">
        <f t="shared" ref="V1155:V1218" si="189">SUM(Q1155:T1155)/4</f>
        <v>15.012499999999999</v>
      </c>
    </row>
    <row r="1156" spans="1:22" ht="13.5" x14ac:dyDescent="0.25">
      <c r="A1156" s="3">
        <f>RSI!A1156</f>
        <v>43696</v>
      </c>
      <c r="B1156" s="2">
        <f>RSI!B1156</f>
        <v>23.187999999999999</v>
      </c>
      <c r="C1156" s="2">
        <f>RSI!I1156</f>
        <v>69.160265144681475</v>
      </c>
      <c r="D1156" s="2">
        <f>MACD!E1156</f>
        <v>2.3670450099704254E-2</v>
      </c>
      <c r="E1156" s="2">
        <f>MACD!F1156</f>
        <v>1.5349269688564753E-2</v>
      </c>
      <c r="F1156" s="2">
        <f>'Moving Avg'!D1156</f>
        <v>23.187999999999999</v>
      </c>
      <c r="G1156" s="2">
        <f>'Moving Avg'!F1156</f>
        <v>23.187999999999992</v>
      </c>
      <c r="H1156" s="2">
        <f>'Moving Avg'!G1156</f>
        <v>23.091940000000005</v>
      </c>
      <c r="I1156" s="2">
        <f>'Moving Avg'!H1156</f>
        <v>24.166529999999987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  <c r="M1156" s="8">
        <f t="shared" si="180"/>
        <v>25</v>
      </c>
      <c r="N1156" s="8">
        <f t="shared" si="181"/>
        <v>0</v>
      </c>
      <c r="O1156" s="8">
        <f t="shared" si="182"/>
        <v>0</v>
      </c>
      <c r="P1156" s="8">
        <f t="shared" si="183"/>
        <v>33</v>
      </c>
      <c r="Q1156" s="9">
        <f t="shared" si="184"/>
        <v>13.7</v>
      </c>
      <c r="R1156" s="9">
        <f t="shared" si="185"/>
        <v>13.25</v>
      </c>
      <c r="S1156" s="9">
        <f t="shared" si="186"/>
        <v>18.600000000000001</v>
      </c>
      <c r="T1156" s="9">
        <f t="shared" si="187"/>
        <v>14.5</v>
      </c>
      <c r="U1156" s="8">
        <f t="shared" si="188"/>
        <v>15.183333333333332</v>
      </c>
      <c r="V1156" s="8">
        <f t="shared" si="189"/>
        <v>15.012499999999999</v>
      </c>
    </row>
    <row r="1157" spans="1:22" ht="13.5" x14ac:dyDescent="0.25">
      <c r="A1157" s="3">
        <f>RSI!A1157</f>
        <v>43697</v>
      </c>
      <c r="B1157" s="2">
        <f>RSI!B1157</f>
        <v>23.187999999999999</v>
      </c>
      <c r="C1157" s="2">
        <f>RSI!I1157</f>
        <v>69.160265144681475</v>
      </c>
      <c r="D1157" s="2">
        <f>MACD!E1157</f>
        <v>2.3162021769188357E-2</v>
      </c>
      <c r="E1157" s="2">
        <f>MACD!F1157</f>
        <v>1.6911820104689473E-2</v>
      </c>
      <c r="F1157" s="2">
        <f>'Moving Avg'!D1157</f>
        <v>23.187999999999999</v>
      </c>
      <c r="G1157" s="2">
        <f>'Moving Avg'!F1157</f>
        <v>23.187999999999992</v>
      </c>
      <c r="H1157" s="2">
        <f>'Moving Avg'!G1157</f>
        <v>23.087300000000006</v>
      </c>
      <c r="I1157" s="2">
        <f>'Moving Avg'!H1157</f>
        <v>24.153599999999994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  <c r="M1157" s="8">
        <f t="shared" si="180"/>
        <v>25</v>
      </c>
      <c r="N1157" s="8">
        <f t="shared" si="181"/>
        <v>0</v>
      </c>
      <c r="O1157" s="8">
        <f t="shared" si="182"/>
        <v>0</v>
      </c>
      <c r="P1157" s="8">
        <f t="shared" si="183"/>
        <v>33</v>
      </c>
      <c r="Q1157" s="9">
        <f t="shared" si="184"/>
        <v>13.7</v>
      </c>
      <c r="R1157" s="9">
        <f t="shared" si="185"/>
        <v>13.25</v>
      </c>
      <c r="S1157" s="9">
        <f t="shared" si="186"/>
        <v>18.600000000000001</v>
      </c>
      <c r="T1157" s="9">
        <f t="shared" si="187"/>
        <v>14.5</v>
      </c>
      <c r="U1157" s="8">
        <f t="shared" si="188"/>
        <v>15.183333333333332</v>
      </c>
      <c r="V1157" s="8">
        <f t="shared" si="189"/>
        <v>15.012499999999999</v>
      </c>
    </row>
    <row r="1158" spans="1:22" ht="13.5" x14ac:dyDescent="0.25">
      <c r="A1158" s="3">
        <f>RSI!A1158</f>
        <v>43698</v>
      </c>
      <c r="B1158" s="2">
        <f>RSI!B1158</f>
        <v>23.187999999999999</v>
      </c>
      <c r="C1158" s="2">
        <f>RSI!I1158</f>
        <v>69.160265144681475</v>
      </c>
      <c r="D1158" s="2">
        <f>MACD!E1158</f>
        <v>2.2499725820562588E-2</v>
      </c>
      <c r="E1158" s="2">
        <f>MACD!F1158</f>
        <v>1.8029401247864098E-2</v>
      </c>
      <c r="F1158" s="2">
        <f>'Moving Avg'!D1158</f>
        <v>23.187999999999999</v>
      </c>
      <c r="G1158" s="2">
        <f>'Moving Avg'!F1158</f>
        <v>23.187999999999992</v>
      </c>
      <c r="H1158" s="2">
        <f>'Moving Avg'!G1158</f>
        <v>23.082660000000004</v>
      </c>
      <c r="I1158" s="2">
        <f>'Moving Avg'!H1158</f>
        <v>24.140669999999997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  <c r="M1158" s="8">
        <f t="shared" si="180"/>
        <v>25</v>
      </c>
      <c r="N1158" s="8">
        <f t="shared" si="181"/>
        <v>0</v>
      </c>
      <c r="O1158" s="8">
        <f t="shared" si="182"/>
        <v>0</v>
      </c>
      <c r="P1158" s="8">
        <f t="shared" si="183"/>
        <v>33</v>
      </c>
      <c r="Q1158" s="9">
        <f t="shared" si="184"/>
        <v>13.7</v>
      </c>
      <c r="R1158" s="9">
        <f t="shared" si="185"/>
        <v>13.25</v>
      </c>
      <c r="S1158" s="9">
        <f t="shared" si="186"/>
        <v>18.600000000000001</v>
      </c>
      <c r="T1158" s="9">
        <f t="shared" si="187"/>
        <v>14.5</v>
      </c>
      <c r="U1158" s="8">
        <f t="shared" si="188"/>
        <v>15.183333333333332</v>
      </c>
      <c r="V1158" s="8">
        <f t="shared" si="189"/>
        <v>15.012499999999999</v>
      </c>
    </row>
    <row r="1159" spans="1:22" ht="13.5" x14ac:dyDescent="0.25">
      <c r="A1159" s="3">
        <f>RSI!A1159</f>
        <v>43699</v>
      </c>
      <c r="B1159" s="2">
        <f>RSI!B1159</f>
        <v>23.187999999999999</v>
      </c>
      <c r="C1159" s="2">
        <f>RSI!I1159</f>
        <v>69.160265144681475</v>
      </c>
      <c r="D1159" s="2">
        <f>MACD!E1159</f>
        <v>2.1724425851459728E-2</v>
      </c>
      <c r="E1159" s="2">
        <f>MACD!F1159</f>
        <v>1.8768406168583225E-2</v>
      </c>
      <c r="F1159" s="2">
        <f>'Moving Avg'!D1159</f>
        <v>23.187999999999999</v>
      </c>
      <c r="G1159" s="2">
        <f>'Moving Avg'!F1159</f>
        <v>23.187999999999992</v>
      </c>
      <c r="H1159" s="2">
        <f>'Moving Avg'!G1159</f>
        <v>23.078020000000002</v>
      </c>
      <c r="I1159" s="2">
        <f>'Moving Avg'!H1159</f>
        <v>24.123874999999998</v>
      </c>
      <c r="J1159" s="6" t="str">
        <f>OBV!F1159</f>
        <v>NEUTRAL</v>
      </c>
      <c r="K1159" s="6" t="str">
        <f>OBV!G1159</f>
        <v>NEUTRAL</v>
      </c>
      <c r="L1159" s="6" t="str">
        <f>OBV!H1159</f>
        <v>NEUTRAL</v>
      </c>
      <c r="M1159" s="8">
        <f t="shared" si="180"/>
        <v>25</v>
      </c>
      <c r="N1159" s="8">
        <f t="shared" si="181"/>
        <v>0</v>
      </c>
      <c r="O1159" s="8">
        <f t="shared" si="182"/>
        <v>0</v>
      </c>
      <c r="P1159" s="8">
        <f t="shared" si="183"/>
        <v>33</v>
      </c>
      <c r="Q1159" s="9">
        <f t="shared" si="184"/>
        <v>13.7</v>
      </c>
      <c r="R1159" s="9">
        <f t="shared" si="185"/>
        <v>13.25</v>
      </c>
      <c r="S1159" s="9">
        <f t="shared" si="186"/>
        <v>18.600000000000001</v>
      </c>
      <c r="T1159" s="9">
        <f t="shared" si="187"/>
        <v>14.5</v>
      </c>
      <c r="U1159" s="8">
        <f t="shared" si="188"/>
        <v>15.183333333333332</v>
      </c>
      <c r="V1159" s="8">
        <f t="shared" si="189"/>
        <v>15.012499999999999</v>
      </c>
    </row>
    <row r="1160" spans="1:22" ht="13.5" x14ac:dyDescent="0.25">
      <c r="A1160" s="3">
        <f>RSI!A1160</f>
        <v>43700</v>
      </c>
      <c r="B1160" s="2">
        <f>RSI!B1160</f>
        <v>23.187999999999999</v>
      </c>
      <c r="C1160" s="2">
        <f>RSI!I1160</f>
        <v>69.160265144681475</v>
      </c>
      <c r="D1160" s="2">
        <f>MACD!E1160</f>
        <v>2.0869425296165645E-2</v>
      </c>
      <c r="E1160" s="2">
        <f>MACD!F1160</f>
        <v>1.9188609994099708E-2</v>
      </c>
      <c r="F1160" s="2">
        <f>'Moving Avg'!D1160</f>
        <v>23.187999999999999</v>
      </c>
      <c r="G1160" s="2">
        <f>'Moving Avg'!F1160</f>
        <v>23.187999999999992</v>
      </c>
      <c r="H1160" s="2">
        <f>'Moving Avg'!G1160</f>
        <v>23.07338</v>
      </c>
      <c r="I1160" s="2">
        <f>'Moving Avg'!H1160</f>
        <v>24.106649999999998</v>
      </c>
      <c r="J1160" s="6" t="str">
        <f>OBV!F1160</f>
        <v>NEUTRAL</v>
      </c>
      <c r="K1160" s="6" t="str">
        <f>OBV!G1160</f>
        <v>NEUTRAL</v>
      </c>
      <c r="L1160" s="6" t="str">
        <f>OBV!H1160</f>
        <v>NEUTRAL</v>
      </c>
      <c r="M1160" s="8">
        <f t="shared" si="180"/>
        <v>25</v>
      </c>
      <c r="N1160" s="8">
        <f t="shared" si="181"/>
        <v>0</v>
      </c>
      <c r="O1160" s="8">
        <f t="shared" si="182"/>
        <v>0</v>
      </c>
      <c r="P1160" s="8">
        <f t="shared" si="183"/>
        <v>33</v>
      </c>
      <c r="Q1160" s="9">
        <f t="shared" si="184"/>
        <v>13.7</v>
      </c>
      <c r="R1160" s="9">
        <f t="shared" si="185"/>
        <v>13.25</v>
      </c>
      <c r="S1160" s="9">
        <f t="shared" si="186"/>
        <v>18.600000000000001</v>
      </c>
      <c r="T1160" s="9">
        <f t="shared" si="187"/>
        <v>14.5</v>
      </c>
      <c r="U1160" s="8">
        <f t="shared" si="188"/>
        <v>15.183333333333332</v>
      </c>
      <c r="V1160" s="8">
        <f t="shared" si="189"/>
        <v>15.012499999999999</v>
      </c>
    </row>
    <row r="1161" spans="1:22" ht="13.5" x14ac:dyDescent="0.25">
      <c r="A1161" s="3">
        <f>RSI!A1161</f>
        <v>43703</v>
      </c>
      <c r="B1161" s="2">
        <f>RSI!B1161</f>
        <v>23.187999999999999</v>
      </c>
      <c r="C1161" s="2">
        <f>RSI!I1161</f>
        <v>69.160265144681475</v>
      </c>
      <c r="D1161" s="2">
        <f>MACD!E1161</f>
        <v>1.9961724857726182E-2</v>
      </c>
      <c r="E1161" s="2">
        <f>MACD!F1161</f>
        <v>1.9343232966825004E-2</v>
      </c>
      <c r="F1161" s="2">
        <f>'Moving Avg'!D1161</f>
        <v>23.187999999999999</v>
      </c>
      <c r="G1161" s="2">
        <f>'Moving Avg'!F1161</f>
        <v>23.187999999999992</v>
      </c>
      <c r="H1161" s="2">
        <f>'Moving Avg'!G1161</f>
        <v>23.068740000000002</v>
      </c>
      <c r="I1161" s="2">
        <f>'Moving Avg'!H1161</f>
        <v>24.089425000000002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  <c r="M1161" s="8">
        <f t="shared" si="180"/>
        <v>25</v>
      </c>
      <c r="N1161" s="8">
        <f t="shared" si="181"/>
        <v>0</v>
      </c>
      <c r="O1161" s="8">
        <f t="shared" si="182"/>
        <v>0</v>
      </c>
      <c r="P1161" s="8">
        <f t="shared" si="183"/>
        <v>33</v>
      </c>
      <c r="Q1161" s="9">
        <f t="shared" si="184"/>
        <v>13.7</v>
      </c>
      <c r="R1161" s="9">
        <f t="shared" si="185"/>
        <v>13.25</v>
      </c>
      <c r="S1161" s="9">
        <f t="shared" si="186"/>
        <v>18.600000000000001</v>
      </c>
      <c r="T1161" s="9">
        <f t="shared" si="187"/>
        <v>14.5</v>
      </c>
      <c r="U1161" s="8">
        <f t="shared" si="188"/>
        <v>15.183333333333332</v>
      </c>
      <c r="V1161" s="8">
        <f t="shared" si="189"/>
        <v>15.012499999999999</v>
      </c>
    </row>
    <row r="1162" spans="1:22" ht="13.5" x14ac:dyDescent="0.25">
      <c r="A1162" s="3">
        <f>RSI!A1162</f>
        <v>43704</v>
      </c>
      <c r="B1162" s="2">
        <f>RSI!B1162</f>
        <v>23.187999999999999</v>
      </c>
      <c r="C1162" s="2">
        <f>RSI!I1162</f>
        <v>69.160265144681475</v>
      </c>
      <c r="D1162" s="2">
        <f>MACD!E1162</f>
        <v>1.9023079501600648E-2</v>
      </c>
      <c r="E1162" s="2">
        <f>MACD!F1162</f>
        <v>1.9279202273780133E-2</v>
      </c>
      <c r="F1162" s="2">
        <f>'Moving Avg'!D1162</f>
        <v>23.187999999999999</v>
      </c>
      <c r="G1162" s="2">
        <f>'Moving Avg'!F1162</f>
        <v>23.187999999999992</v>
      </c>
      <c r="H1162" s="2">
        <f>'Moving Avg'!G1162</f>
        <v>23.064100000000003</v>
      </c>
      <c r="I1162" s="2">
        <f>'Moving Avg'!H1162</f>
        <v>24.072200000000002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  <c r="M1162" s="8">
        <f t="shared" si="180"/>
        <v>25</v>
      </c>
      <c r="N1162" s="8">
        <f t="shared" si="181"/>
        <v>45</v>
      </c>
      <c r="O1162" s="8">
        <f t="shared" si="182"/>
        <v>0</v>
      </c>
      <c r="P1162" s="8">
        <f t="shared" si="183"/>
        <v>33</v>
      </c>
      <c r="Q1162" s="9">
        <f t="shared" si="184"/>
        <v>29.45</v>
      </c>
      <c r="R1162" s="9">
        <f t="shared" si="185"/>
        <v>22.25</v>
      </c>
      <c r="S1162" s="9">
        <f t="shared" si="186"/>
        <v>25.35</v>
      </c>
      <c r="T1162" s="9">
        <f t="shared" si="187"/>
        <v>25.75</v>
      </c>
      <c r="U1162" s="8">
        <f t="shared" si="188"/>
        <v>25.683333333333337</v>
      </c>
      <c r="V1162" s="8">
        <f t="shared" si="189"/>
        <v>25.700000000000003</v>
      </c>
    </row>
    <row r="1163" spans="1:22" ht="13.5" x14ac:dyDescent="0.25">
      <c r="A1163" s="3">
        <f>RSI!A1163</f>
        <v>43705</v>
      </c>
      <c r="B1163" s="2">
        <f>RSI!B1163</f>
        <v>23.187999999999999</v>
      </c>
      <c r="C1163" s="2">
        <f>RSI!I1163</f>
        <v>69.160265144681475</v>
      </c>
      <c r="D1163" s="2">
        <f>MACD!E1163</f>
        <v>1.8070886365013195E-2</v>
      </c>
      <c r="E1163" s="2">
        <f>MACD!F1163</f>
        <v>1.9037539092026746E-2</v>
      </c>
      <c r="F1163" s="2">
        <f>'Moving Avg'!D1163</f>
        <v>23.187999999999999</v>
      </c>
      <c r="G1163" s="2">
        <f>'Moving Avg'!F1163</f>
        <v>23.187999999999992</v>
      </c>
      <c r="H1163" s="2">
        <f>'Moving Avg'!G1163</f>
        <v>23.072360000000003</v>
      </c>
      <c r="I1163" s="2">
        <f>'Moving Avg'!H1163</f>
        <v>24.054975000000002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  <c r="M1163" s="8">
        <f t="shared" si="180"/>
        <v>25</v>
      </c>
      <c r="N1163" s="8">
        <f t="shared" si="181"/>
        <v>45</v>
      </c>
      <c r="O1163" s="8">
        <f t="shared" si="182"/>
        <v>0</v>
      </c>
      <c r="P1163" s="8">
        <f t="shared" si="183"/>
        <v>33</v>
      </c>
      <c r="Q1163" s="9">
        <f t="shared" si="184"/>
        <v>29.45</v>
      </c>
      <c r="R1163" s="9">
        <f t="shared" si="185"/>
        <v>22.25</v>
      </c>
      <c r="S1163" s="9">
        <f t="shared" si="186"/>
        <v>25.35</v>
      </c>
      <c r="T1163" s="9">
        <f t="shared" si="187"/>
        <v>25.75</v>
      </c>
      <c r="U1163" s="8">
        <f t="shared" si="188"/>
        <v>25.683333333333337</v>
      </c>
      <c r="V1163" s="8">
        <f t="shared" si="189"/>
        <v>25.700000000000003</v>
      </c>
    </row>
    <row r="1164" spans="1:22" ht="13.5" x14ac:dyDescent="0.25">
      <c r="A1164" s="3">
        <f>RSI!A1164</f>
        <v>43706</v>
      </c>
      <c r="B1164" s="2">
        <f>RSI!B1164</f>
        <v>23.187999999999999</v>
      </c>
      <c r="C1164" s="2">
        <f>RSI!I1164</f>
        <v>69.160265144681489</v>
      </c>
      <c r="D1164" s="2">
        <f>MACD!E1164</f>
        <v>1.71189300743535E-2</v>
      </c>
      <c r="E1164" s="2">
        <f>MACD!F1164</f>
        <v>1.8653817288492098E-2</v>
      </c>
      <c r="F1164" s="2">
        <f>'Moving Avg'!D1164</f>
        <v>23.187999999999999</v>
      </c>
      <c r="G1164" s="2">
        <f>'Moving Avg'!F1164</f>
        <v>23.187999999999992</v>
      </c>
      <c r="H1164" s="2">
        <f>'Moving Avg'!G1164</f>
        <v>23.080620000000003</v>
      </c>
      <c r="I1164" s="2">
        <f>'Moving Avg'!H1164</f>
        <v>24.033755000000006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  <c r="M1164" s="8">
        <f t="shared" si="180"/>
        <v>25</v>
      </c>
      <c r="N1164" s="8">
        <f t="shared" si="181"/>
        <v>45</v>
      </c>
      <c r="O1164" s="8">
        <f t="shared" si="182"/>
        <v>0</v>
      </c>
      <c r="P1164" s="8">
        <f t="shared" si="183"/>
        <v>33</v>
      </c>
      <c r="Q1164" s="9">
        <f t="shared" si="184"/>
        <v>29.45</v>
      </c>
      <c r="R1164" s="9">
        <f t="shared" si="185"/>
        <v>22.25</v>
      </c>
      <c r="S1164" s="9">
        <f t="shared" si="186"/>
        <v>25.35</v>
      </c>
      <c r="T1164" s="9">
        <f t="shared" si="187"/>
        <v>25.75</v>
      </c>
      <c r="U1164" s="8">
        <f t="shared" si="188"/>
        <v>25.683333333333337</v>
      </c>
      <c r="V1164" s="8">
        <f t="shared" si="189"/>
        <v>25.700000000000003</v>
      </c>
    </row>
    <row r="1165" spans="1:22" ht="13.5" x14ac:dyDescent="0.25">
      <c r="A1165" s="3">
        <f>RSI!A1165</f>
        <v>43707</v>
      </c>
      <c r="B1165" s="2">
        <f>RSI!B1165</f>
        <v>23.187999999999999</v>
      </c>
      <c r="C1165" s="2">
        <f>RSI!I1165</f>
        <v>69.160265144681489</v>
      </c>
      <c r="D1165" s="2">
        <f>MACD!E1165</f>
        <v>1.6178007851479492E-2</v>
      </c>
      <c r="E1165" s="2">
        <f>MACD!F1165</f>
        <v>1.8158655401089577E-2</v>
      </c>
      <c r="F1165" s="2">
        <f>'Moving Avg'!D1165</f>
        <v>23.187999999999999</v>
      </c>
      <c r="G1165" s="2">
        <f>'Moving Avg'!F1165</f>
        <v>23.187999999999992</v>
      </c>
      <c r="H1165" s="2">
        <f>'Moving Avg'!G1165</f>
        <v>23.088880000000003</v>
      </c>
      <c r="I1165" s="2">
        <f>'Moving Avg'!H1165</f>
        <v>24.008455000000012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  <c r="M1165" s="8">
        <f t="shared" si="180"/>
        <v>25</v>
      </c>
      <c r="N1165" s="8">
        <f t="shared" si="181"/>
        <v>45</v>
      </c>
      <c r="O1165" s="8">
        <f t="shared" si="182"/>
        <v>0</v>
      </c>
      <c r="P1165" s="8">
        <f t="shared" si="183"/>
        <v>33</v>
      </c>
      <c r="Q1165" s="9">
        <f t="shared" si="184"/>
        <v>29.45</v>
      </c>
      <c r="R1165" s="9">
        <f t="shared" si="185"/>
        <v>22.25</v>
      </c>
      <c r="S1165" s="9">
        <f t="shared" si="186"/>
        <v>25.35</v>
      </c>
      <c r="T1165" s="9">
        <f t="shared" si="187"/>
        <v>25.75</v>
      </c>
      <c r="U1165" s="8">
        <f t="shared" si="188"/>
        <v>25.683333333333337</v>
      </c>
      <c r="V1165" s="8">
        <f t="shared" si="189"/>
        <v>25.700000000000003</v>
      </c>
    </row>
    <row r="1166" spans="1:22" ht="13.5" x14ac:dyDescent="0.25">
      <c r="A1166" s="3">
        <f>RSI!A1166</f>
        <v>43710</v>
      </c>
      <c r="B1166" s="2">
        <f>RSI!B1166</f>
        <v>23.187999999999999</v>
      </c>
      <c r="C1166" s="2">
        <f>RSI!I1166</f>
        <v>69.160265144681489</v>
      </c>
      <c r="D1166" s="2">
        <f>MACD!E1166</f>
        <v>1.525645331388148E-2</v>
      </c>
      <c r="E1166" s="2">
        <f>MACD!F1166</f>
        <v>1.757821498364796E-2</v>
      </c>
      <c r="F1166" s="2">
        <f>'Moving Avg'!D1166</f>
        <v>23.187999999999999</v>
      </c>
      <c r="G1166" s="2">
        <f>'Moving Avg'!F1166</f>
        <v>23.187999999999992</v>
      </c>
      <c r="H1166" s="2">
        <f>'Moving Avg'!G1166</f>
        <v>23.097140000000003</v>
      </c>
      <c r="I1166" s="2">
        <f>'Moving Avg'!H1166</f>
        <v>23.983155000000014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  <c r="M1166" s="8">
        <f t="shared" si="180"/>
        <v>25</v>
      </c>
      <c r="N1166" s="8">
        <f t="shared" si="181"/>
        <v>45</v>
      </c>
      <c r="O1166" s="8">
        <f t="shared" si="182"/>
        <v>0</v>
      </c>
      <c r="P1166" s="8">
        <f t="shared" si="183"/>
        <v>16.5</v>
      </c>
      <c r="Q1166" s="9">
        <f t="shared" si="184"/>
        <v>26.975000000000001</v>
      </c>
      <c r="R1166" s="9">
        <f t="shared" si="185"/>
        <v>18.125</v>
      </c>
      <c r="S1166" s="9">
        <f t="shared" si="186"/>
        <v>17.925000000000001</v>
      </c>
      <c r="T1166" s="9">
        <f t="shared" si="187"/>
        <v>21.625</v>
      </c>
      <c r="U1166" s="8">
        <f t="shared" si="188"/>
        <v>21.008333333333336</v>
      </c>
      <c r="V1166" s="8">
        <f t="shared" si="189"/>
        <v>21.162500000000001</v>
      </c>
    </row>
    <row r="1167" spans="1:22" ht="13.5" x14ac:dyDescent="0.25">
      <c r="A1167" s="3">
        <f>RSI!A1167</f>
        <v>43711</v>
      </c>
      <c r="B1167" s="2">
        <f>RSI!B1167</f>
        <v>22.148</v>
      </c>
      <c r="C1167" s="2">
        <f>RSI!I1167</f>
        <v>3.3856922862785126</v>
      </c>
      <c r="D1167" s="2">
        <f>MACD!E1167</f>
        <v>9.1397611971732573E-2</v>
      </c>
      <c r="E1167" s="2">
        <f>MACD!F1167</f>
        <v>3.2342094381264883E-2</v>
      </c>
      <c r="F1167" s="2">
        <f>'Moving Avg'!D1167</f>
        <v>22.979999999999997</v>
      </c>
      <c r="G1167" s="2">
        <f>'Moving Avg'!F1167</f>
        <v>23.135999999999992</v>
      </c>
      <c r="H1167" s="2">
        <f>'Moving Avg'!G1167</f>
        <v>23.084600000000002</v>
      </c>
      <c r="I1167" s="2">
        <f>'Moving Avg'!H1167</f>
        <v>23.952655000000018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  <c r="M1167" s="8">
        <f t="shared" si="180"/>
        <v>50</v>
      </c>
      <c r="N1167" s="8">
        <f t="shared" si="181"/>
        <v>0</v>
      </c>
      <c r="O1167" s="8">
        <f t="shared" si="182"/>
        <v>0</v>
      </c>
      <c r="P1167" s="8">
        <f t="shared" si="183"/>
        <v>16.5</v>
      </c>
      <c r="Q1167" s="9">
        <f t="shared" si="184"/>
        <v>19.975000000000001</v>
      </c>
      <c r="R1167" s="9">
        <f t="shared" si="185"/>
        <v>14.125</v>
      </c>
      <c r="S1167" s="9">
        <f t="shared" si="186"/>
        <v>14.925000000000001</v>
      </c>
      <c r="T1167" s="9">
        <f t="shared" si="187"/>
        <v>16.625</v>
      </c>
      <c r="U1167" s="8">
        <f t="shared" si="188"/>
        <v>16.341666666666669</v>
      </c>
      <c r="V1167" s="8">
        <f t="shared" si="189"/>
        <v>16.412500000000001</v>
      </c>
    </row>
    <row r="1168" spans="1:22" ht="13.5" x14ac:dyDescent="0.25">
      <c r="A1168" s="3">
        <f>RSI!A1168</f>
        <v>43712</v>
      </c>
      <c r="B1168" s="2">
        <f>RSI!B1168</f>
        <v>22.148</v>
      </c>
      <c r="C1168" s="2">
        <f>RSI!I1168</f>
        <v>3.3856922862785126</v>
      </c>
      <c r="D1168" s="2">
        <f>MACD!E1168</f>
        <v>0.16186264953019958</v>
      </c>
      <c r="E1168" s="2">
        <f>MACD!F1168</f>
        <v>5.824620541105182E-2</v>
      </c>
      <c r="F1168" s="2">
        <f>'Moving Avg'!D1168</f>
        <v>22.771999999999998</v>
      </c>
      <c r="G1168" s="2">
        <f>'Moving Avg'!F1168</f>
        <v>23.083999999999996</v>
      </c>
      <c r="H1168" s="2">
        <f>'Moving Avg'!G1168</f>
        <v>23.072059999999997</v>
      </c>
      <c r="I1168" s="2">
        <f>'Moving Avg'!H1168</f>
        <v>23.926365000000018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  <c r="M1168" s="8">
        <f t="shared" si="180"/>
        <v>50</v>
      </c>
      <c r="N1168" s="8">
        <f t="shared" si="181"/>
        <v>0</v>
      </c>
      <c r="O1168" s="8">
        <f t="shared" si="182"/>
        <v>0</v>
      </c>
      <c r="P1168" s="8">
        <f t="shared" si="183"/>
        <v>16.5</v>
      </c>
      <c r="Q1168" s="9">
        <f t="shared" si="184"/>
        <v>19.975000000000001</v>
      </c>
      <c r="R1168" s="9">
        <f t="shared" si="185"/>
        <v>14.125</v>
      </c>
      <c r="S1168" s="9">
        <f t="shared" si="186"/>
        <v>14.925000000000001</v>
      </c>
      <c r="T1168" s="9">
        <f t="shared" si="187"/>
        <v>16.625</v>
      </c>
      <c r="U1168" s="8">
        <f t="shared" si="188"/>
        <v>16.341666666666669</v>
      </c>
      <c r="V1168" s="8">
        <f t="shared" si="189"/>
        <v>16.412500000000001</v>
      </c>
    </row>
    <row r="1169" spans="1:22" ht="13.5" x14ac:dyDescent="0.25">
      <c r="A1169" s="3">
        <f>RSI!A1169</f>
        <v>43713</v>
      </c>
      <c r="B1169" s="2">
        <f>RSI!B1169</f>
        <v>22.148</v>
      </c>
      <c r="C1169" s="2">
        <f>RSI!I1169</f>
        <v>3.3856922862785126</v>
      </c>
      <c r="D1169" s="2">
        <f>MACD!E1169</f>
        <v>0.22707756329218398</v>
      </c>
      <c r="E1169" s="2">
        <f>MACD!F1169</f>
        <v>9.2012476987278255E-2</v>
      </c>
      <c r="F1169" s="2">
        <f>'Moving Avg'!D1169</f>
        <v>22.564</v>
      </c>
      <c r="G1169" s="2">
        <f>'Moving Avg'!F1169</f>
        <v>23.031999999999996</v>
      </c>
      <c r="H1169" s="2">
        <f>'Moving Avg'!G1169</f>
        <v>23.059519999999992</v>
      </c>
      <c r="I1169" s="2">
        <f>'Moving Avg'!H1169</f>
        <v>23.895995000000021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  <c r="M1169" s="8">
        <f t="shared" si="180"/>
        <v>50</v>
      </c>
      <c r="N1169" s="8">
        <f t="shared" si="181"/>
        <v>0</v>
      </c>
      <c r="O1169" s="8">
        <f t="shared" si="182"/>
        <v>0</v>
      </c>
      <c r="P1169" s="8">
        <f t="shared" si="183"/>
        <v>16.5</v>
      </c>
      <c r="Q1169" s="9">
        <f t="shared" si="184"/>
        <v>19.975000000000001</v>
      </c>
      <c r="R1169" s="9">
        <f t="shared" si="185"/>
        <v>14.125</v>
      </c>
      <c r="S1169" s="9">
        <f t="shared" si="186"/>
        <v>14.925000000000001</v>
      </c>
      <c r="T1169" s="9">
        <f t="shared" si="187"/>
        <v>16.625</v>
      </c>
      <c r="U1169" s="8">
        <f t="shared" si="188"/>
        <v>16.341666666666669</v>
      </c>
      <c r="V1169" s="8">
        <f t="shared" si="189"/>
        <v>16.412500000000001</v>
      </c>
    </row>
    <row r="1170" spans="1:22" ht="13.5" x14ac:dyDescent="0.25">
      <c r="A1170" s="3">
        <f>RSI!A1170</f>
        <v>43714</v>
      </c>
      <c r="B1170" s="2">
        <f>RSI!B1170</f>
        <v>22.148</v>
      </c>
      <c r="C1170" s="2">
        <f>RSI!I1170</f>
        <v>3.3856922862785126</v>
      </c>
      <c r="D1170" s="2">
        <f>MACD!E1170</f>
        <v>0.28743594229895919</v>
      </c>
      <c r="E1170" s="2">
        <f>MACD!F1170</f>
        <v>0.13109717004961446</v>
      </c>
      <c r="F1170" s="2">
        <f>'Moving Avg'!D1170</f>
        <v>22.355999999999998</v>
      </c>
      <c r="G1170" s="2">
        <f>'Moving Avg'!F1170</f>
        <v>22.979999999999997</v>
      </c>
      <c r="H1170" s="2">
        <f>'Moving Avg'!G1170</f>
        <v>23.046979999999991</v>
      </c>
      <c r="I1170" s="2">
        <f>'Moving Avg'!H1170</f>
        <v>23.869835000000027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  <c r="M1170" s="8">
        <f t="shared" si="180"/>
        <v>50</v>
      </c>
      <c r="N1170" s="8">
        <f t="shared" si="181"/>
        <v>0</v>
      </c>
      <c r="O1170" s="8">
        <f t="shared" si="182"/>
        <v>0</v>
      </c>
      <c r="P1170" s="8">
        <f t="shared" si="183"/>
        <v>16.5</v>
      </c>
      <c r="Q1170" s="9">
        <f t="shared" si="184"/>
        <v>19.975000000000001</v>
      </c>
      <c r="R1170" s="9">
        <f t="shared" si="185"/>
        <v>14.125</v>
      </c>
      <c r="S1170" s="9">
        <f t="shared" si="186"/>
        <v>14.925000000000001</v>
      </c>
      <c r="T1170" s="9">
        <f t="shared" si="187"/>
        <v>16.625</v>
      </c>
      <c r="U1170" s="8">
        <f t="shared" si="188"/>
        <v>16.341666666666669</v>
      </c>
      <c r="V1170" s="8">
        <f t="shared" si="189"/>
        <v>16.412500000000001</v>
      </c>
    </row>
    <row r="1171" spans="1:22" ht="13.5" x14ac:dyDescent="0.25">
      <c r="A1171" s="3">
        <f>RSI!A1171</f>
        <v>43717</v>
      </c>
      <c r="B1171" s="2">
        <f>RSI!B1171</f>
        <v>22.148</v>
      </c>
      <c r="C1171" s="2">
        <f>RSI!I1171</f>
        <v>3.3856922862785126</v>
      </c>
      <c r="D1171" s="2">
        <f>MACD!E1171</f>
        <v>0.34330149915841091</v>
      </c>
      <c r="E1171" s="2">
        <f>MACD!F1171</f>
        <v>0.17353803587137379</v>
      </c>
      <c r="F1171" s="2">
        <f>'Moving Avg'!D1171</f>
        <v>22.148</v>
      </c>
      <c r="G1171" s="2">
        <f>'Moving Avg'!F1171</f>
        <v>22.928000000000001</v>
      </c>
      <c r="H1171" s="2">
        <f>'Moving Avg'!G1171</f>
        <v>23.034439999999986</v>
      </c>
      <c r="I1171" s="2">
        <f>'Moving Avg'!H1171</f>
        <v>23.843675000000026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  <c r="M1171" s="8">
        <f t="shared" si="180"/>
        <v>50</v>
      </c>
      <c r="N1171" s="8">
        <f t="shared" si="181"/>
        <v>0</v>
      </c>
      <c r="O1171" s="8">
        <f t="shared" si="182"/>
        <v>0</v>
      </c>
      <c r="P1171" s="8">
        <f t="shared" si="183"/>
        <v>33</v>
      </c>
      <c r="Q1171" s="9">
        <f t="shared" si="184"/>
        <v>22.45</v>
      </c>
      <c r="R1171" s="9">
        <f t="shared" si="185"/>
        <v>18.25</v>
      </c>
      <c r="S1171" s="9">
        <f t="shared" si="186"/>
        <v>22.35</v>
      </c>
      <c r="T1171" s="9">
        <f t="shared" si="187"/>
        <v>20.75</v>
      </c>
      <c r="U1171" s="8">
        <f t="shared" si="188"/>
        <v>21.016666666666669</v>
      </c>
      <c r="V1171" s="8">
        <f t="shared" si="189"/>
        <v>20.950000000000003</v>
      </c>
    </row>
    <row r="1172" spans="1:22" ht="13.5" x14ac:dyDescent="0.25">
      <c r="A1172" s="3">
        <f>RSI!A1172</f>
        <v>43718</v>
      </c>
      <c r="B1172" s="2">
        <f>RSI!B1172</f>
        <v>22.148</v>
      </c>
      <c r="C1172" s="2">
        <f>RSI!I1172</f>
        <v>3.3856922862785126</v>
      </c>
      <c r="D1172" s="2">
        <f>MACD!E1172</f>
        <v>0.39501039414335537</v>
      </c>
      <c r="E1172" s="2">
        <f>MACD!F1172</f>
        <v>0.2178325075257701</v>
      </c>
      <c r="F1172" s="2">
        <f>'Moving Avg'!D1172</f>
        <v>22.148</v>
      </c>
      <c r="G1172" s="2">
        <f>'Moving Avg'!F1172</f>
        <v>22.876000000000001</v>
      </c>
      <c r="H1172" s="2">
        <f>'Moving Avg'!G1172</f>
        <v>23.021899999999981</v>
      </c>
      <c r="I1172" s="2">
        <f>'Moving Avg'!H1172</f>
        <v>23.817515000000025</v>
      </c>
      <c r="J1172" s="6" t="str">
        <f>OBV!F1172</f>
        <v>NEUTRAL</v>
      </c>
      <c r="K1172" s="6" t="str">
        <f>OBV!G1172</f>
        <v>NEUTRAL</v>
      </c>
      <c r="L1172" s="6" t="str">
        <f>OBV!H1172</f>
        <v>NEUTRAL</v>
      </c>
      <c r="M1172" s="8">
        <f t="shared" si="180"/>
        <v>50</v>
      </c>
      <c r="N1172" s="8">
        <f t="shared" si="181"/>
        <v>0</v>
      </c>
      <c r="O1172" s="8">
        <f t="shared" si="182"/>
        <v>0</v>
      </c>
      <c r="P1172" s="8">
        <f t="shared" si="183"/>
        <v>33</v>
      </c>
      <c r="Q1172" s="9">
        <f t="shared" si="184"/>
        <v>22.45</v>
      </c>
      <c r="R1172" s="9">
        <f t="shared" si="185"/>
        <v>18.25</v>
      </c>
      <c r="S1172" s="9">
        <f t="shared" si="186"/>
        <v>22.35</v>
      </c>
      <c r="T1172" s="9">
        <f t="shared" si="187"/>
        <v>20.75</v>
      </c>
      <c r="U1172" s="8">
        <f t="shared" si="188"/>
        <v>21.016666666666669</v>
      </c>
      <c r="V1172" s="8">
        <f t="shared" si="189"/>
        <v>20.950000000000003</v>
      </c>
    </row>
    <row r="1173" spans="1:22" ht="13.5" x14ac:dyDescent="0.25">
      <c r="A1173" s="3">
        <f>RSI!A1173</f>
        <v>43719</v>
      </c>
      <c r="B1173" s="2">
        <f>RSI!B1173</f>
        <v>22.148</v>
      </c>
      <c r="C1173" s="2">
        <f>RSI!I1173</f>
        <v>3.3856922862785126</v>
      </c>
      <c r="D1173" s="2">
        <f>MACD!E1173</f>
        <v>0.44287337005300031</v>
      </c>
      <c r="E1173" s="2">
        <f>MACD!F1173</f>
        <v>0.26284068003121619</v>
      </c>
      <c r="F1173" s="2">
        <f>'Moving Avg'!D1173</f>
        <v>22.148</v>
      </c>
      <c r="G1173" s="2">
        <f>'Moving Avg'!F1173</f>
        <v>22.824000000000005</v>
      </c>
      <c r="H1173" s="2">
        <f>'Moving Avg'!G1173</f>
        <v>23.009359999999983</v>
      </c>
      <c r="I1173" s="2">
        <f>'Moving Avg'!H1173</f>
        <v>23.791480000000028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  <c r="M1173" s="8">
        <f t="shared" si="180"/>
        <v>50</v>
      </c>
      <c r="N1173" s="8">
        <f t="shared" si="181"/>
        <v>0</v>
      </c>
      <c r="O1173" s="8">
        <f t="shared" si="182"/>
        <v>0</v>
      </c>
      <c r="P1173" s="8">
        <f t="shared" si="183"/>
        <v>33</v>
      </c>
      <c r="Q1173" s="9">
        <f t="shared" si="184"/>
        <v>22.45</v>
      </c>
      <c r="R1173" s="9">
        <f t="shared" si="185"/>
        <v>18.25</v>
      </c>
      <c r="S1173" s="9">
        <f t="shared" si="186"/>
        <v>22.35</v>
      </c>
      <c r="T1173" s="9">
        <f t="shared" si="187"/>
        <v>20.75</v>
      </c>
      <c r="U1173" s="8">
        <f t="shared" si="188"/>
        <v>21.016666666666669</v>
      </c>
      <c r="V1173" s="8">
        <f t="shared" si="189"/>
        <v>20.950000000000003</v>
      </c>
    </row>
    <row r="1174" spans="1:22" ht="13.5" x14ac:dyDescent="0.25">
      <c r="A1174" s="3">
        <f>RSI!A1174</f>
        <v>43720</v>
      </c>
      <c r="B1174" s="2">
        <f>RSI!B1174</f>
        <v>22.148</v>
      </c>
      <c r="C1174" s="2">
        <f>RSI!I1174</f>
        <v>3.3856922862785126</v>
      </c>
      <c r="D1174" s="2">
        <f>MACD!E1174</f>
        <v>0.48717771448303182</v>
      </c>
      <c r="E1174" s="2">
        <f>MACD!F1174</f>
        <v>0.30770808692157936</v>
      </c>
      <c r="F1174" s="2">
        <f>'Moving Avg'!D1174</f>
        <v>22.148</v>
      </c>
      <c r="G1174" s="2">
        <f>'Moving Avg'!F1174</f>
        <v>22.772000000000006</v>
      </c>
      <c r="H1174" s="2">
        <f>'Moving Avg'!G1174</f>
        <v>22.996819999999985</v>
      </c>
      <c r="I1174" s="2">
        <f>'Moving Avg'!H1174</f>
        <v>23.765445000000028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  <c r="M1174" s="8">
        <f t="shared" si="180"/>
        <v>50</v>
      </c>
      <c r="N1174" s="8">
        <f t="shared" si="181"/>
        <v>0</v>
      </c>
      <c r="O1174" s="8">
        <f t="shared" si="182"/>
        <v>0</v>
      </c>
      <c r="P1174" s="8">
        <f t="shared" si="183"/>
        <v>33</v>
      </c>
      <c r="Q1174" s="9">
        <f t="shared" si="184"/>
        <v>22.45</v>
      </c>
      <c r="R1174" s="9">
        <f t="shared" si="185"/>
        <v>18.25</v>
      </c>
      <c r="S1174" s="9">
        <f t="shared" si="186"/>
        <v>22.35</v>
      </c>
      <c r="T1174" s="9">
        <f t="shared" si="187"/>
        <v>20.75</v>
      </c>
      <c r="U1174" s="8">
        <f t="shared" si="188"/>
        <v>21.016666666666669</v>
      </c>
      <c r="V1174" s="8">
        <f t="shared" si="189"/>
        <v>20.950000000000003</v>
      </c>
    </row>
    <row r="1175" spans="1:22" ht="13.5" x14ac:dyDescent="0.25">
      <c r="A1175" s="3">
        <f>RSI!A1175</f>
        <v>43721</v>
      </c>
      <c r="B1175" s="2">
        <f>RSI!B1175</f>
        <v>22.148</v>
      </c>
      <c r="C1175" s="2">
        <f>RSI!I1175</f>
        <v>3.3856922862785126</v>
      </c>
      <c r="D1175" s="2">
        <f>MACD!E1175</f>
        <v>0.52818906451244985</v>
      </c>
      <c r="E1175" s="2">
        <f>MACD!F1175</f>
        <v>0.35180428243975348</v>
      </c>
      <c r="F1175" s="2">
        <f>'Moving Avg'!D1175</f>
        <v>22.148</v>
      </c>
      <c r="G1175" s="2">
        <f>'Moving Avg'!F1175</f>
        <v>22.720000000000006</v>
      </c>
      <c r="H1175" s="2">
        <f>'Moving Avg'!G1175</f>
        <v>22.984279999999984</v>
      </c>
      <c r="I1175" s="2">
        <f>'Moving Avg'!H1175</f>
        <v>23.740015000000032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  <c r="M1175" s="8">
        <f t="shared" si="180"/>
        <v>50</v>
      </c>
      <c r="N1175" s="8">
        <f t="shared" si="181"/>
        <v>0</v>
      </c>
      <c r="O1175" s="8">
        <f t="shared" si="182"/>
        <v>0</v>
      </c>
      <c r="P1175" s="8">
        <f t="shared" si="183"/>
        <v>33</v>
      </c>
      <c r="Q1175" s="9">
        <f t="shared" si="184"/>
        <v>22.45</v>
      </c>
      <c r="R1175" s="9">
        <f t="shared" si="185"/>
        <v>18.25</v>
      </c>
      <c r="S1175" s="9">
        <f t="shared" si="186"/>
        <v>22.35</v>
      </c>
      <c r="T1175" s="9">
        <f t="shared" si="187"/>
        <v>20.75</v>
      </c>
      <c r="U1175" s="8">
        <f t="shared" si="188"/>
        <v>21.016666666666669</v>
      </c>
      <c r="V1175" s="8">
        <f t="shared" si="189"/>
        <v>20.950000000000003</v>
      </c>
    </row>
    <row r="1176" spans="1:22" ht="13.5" x14ac:dyDescent="0.25">
      <c r="A1176" s="3">
        <f>RSI!A1176</f>
        <v>43724</v>
      </c>
      <c r="B1176" s="2">
        <f>RSI!B1176</f>
        <v>22.148</v>
      </c>
      <c r="C1176" s="2">
        <f>RSI!I1176</f>
        <v>3.3856922862785126</v>
      </c>
      <c r="D1176" s="2">
        <f>MACD!E1176</f>
        <v>0.56615306736156512</v>
      </c>
      <c r="E1176" s="2">
        <f>MACD!F1176</f>
        <v>0.39467403942411583</v>
      </c>
      <c r="F1176" s="2">
        <f>'Moving Avg'!D1176</f>
        <v>22.148</v>
      </c>
      <c r="G1176" s="2">
        <f>'Moving Avg'!F1176</f>
        <v>22.668000000000006</v>
      </c>
      <c r="H1176" s="2">
        <f>'Moving Avg'!G1176</f>
        <v>22.971739999999986</v>
      </c>
      <c r="I1176" s="2">
        <f>'Moving Avg'!H1176</f>
        <v>23.718665000000033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  <c r="M1176" s="8">
        <f t="shared" si="180"/>
        <v>50</v>
      </c>
      <c r="N1176" s="8">
        <f t="shared" si="181"/>
        <v>0</v>
      </c>
      <c r="O1176" s="8">
        <f t="shared" si="182"/>
        <v>0</v>
      </c>
      <c r="P1176" s="8">
        <f t="shared" si="183"/>
        <v>33</v>
      </c>
      <c r="Q1176" s="9">
        <f t="shared" si="184"/>
        <v>22.45</v>
      </c>
      <c r="R1176" s="9">
        <f t="shared" si="185"/>
        <v>18.25</v>
      </c>
      <c r="S1176" s="9">
        <f t="shared" si="186"/>
        <v>22.35</v>
      </c>
      <c r="T1176" s="9">
        <f t="shared" si="187"/>
        <v>20.75</v>
      </c>
      <c r="U1176" s="8">
        <f t="shared" si="188"/>
        <v>21.016666666666669</v>
      </c>
      <c r="V1176" s="8">
        <f t="shared" si="189"/>
        <v>20.950000000000003</v>
      </c>
    </row>
    <row r="1177" spans="1:22" ht="13.5" x14ac:dyDescent="0.25">
      <c r="A1177" s="3">
        <f>RSI!A1177</f>
        <v>43725</v>
      </c>
      <c r="B1177" s="2">
        <f>RSI!B1177</f>
        <v>22.148</v>
      </c>
      <c r="C1177" s="2">
        <f>RSI!I1177</f>
        <v>3.3856922862785126</v>
      </c>
      <c r="D1177" s="2">
        <f>MACD!E1177</f>
        <v>0.44129690928196652</v>
      </c>
      <c r="E1177" s="2">
        <f>MACD!F1177</f>
        <v>0.40399861339568599</v>
      </c>
      <c r="F1177" s="2">
        <f>'Moving Avg'!D1177</f>
        <v>22.148</v>
      </c>
      <c r="G1177" s="2">
        <f>'Moving Avg'!F1177</f>
        <v>22.616000000000007</v>
      </c>
      <c r="H1177" s="2">
        <f>'Moving Avg'!G1177</f>
        <v>22.959199999999989</v>
      </c>
      <c r="I1177" s="2">
        <f>'Moving Avg'!H1177</f>
        <v>23.693235000000037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  <c r="M1177" s="8">
        <f t="shared" si="180"/>
        <v>50</v>
      </c>
      <c r="N1177" s="8">
        <f t="shared" si="181"/>
        <v>0</v>
      </c>
      <c r="O1177" s="8">
        <f t="shared" si="182"/>
        <v>0</v>
      </c>
      <c r="P1177" s="8">
        <f t="shared" si="183"/>
        <v>33</v>
      </c>
      <c r="Q1177" s="9">
        <f t="shared" si="184"/>
        <v>22.45</v>
      </c>
      <c r="R1177" s="9">
        <f t="shared" si="185"/>
        <v>18.25</v>
      </c>
      <c r="S1177" s="9">
        <f t="shared" si="186"/>
        <v>22.35</v>
      </c>
      <c r="T1177" s="9">
        <f t="shared" si="187"/>
        <v>20.75</v>
      </c>
      <c r="U1177" s="8">
        <f t="shared" si="188"/>
        <v>21.016666666666669</v>
      </c>
      <c r="V1177" s="8">
        <f t="shared" si="189"/>
        <v>20.950000000000003</v>
      </c>
    </row>
    <row r="1178" spans="1:22" ht="13.5" x14ac:dyDescent="0.25">
      <c r="A1178" s="3">
        <f>RSI!A1178</f>
        <v>43726</v>
      </c>
      <c r="B1178" s="2">
        <f>RSI!B1178</f>
        <v>22.148</v>
      </c>
      <c r="C1178" s="2">
        <f>RSI!I1178</f>
        <v>3.3856922862785126</v>
      </c>
      <c r="D1178" s="2">
        <f>MACD!E1178</f>
        <v>0.33844610840157685</v>
      </c>
      <c r="E1178" s="2">
        <f>MACD!F1178</f>
        <v>0.39088811239686422</v>
      </c>
      <c r="F1178" s="2">
        <f>'Moving Avg'!D1178</f>
        <v>22.148</v>
      </c>
      <c r="G1178" s="2">
        <f>'Moving Avg'!F1178</f>
        <v>22.564000000000007</v>
      </c>
      <c r="H1178" s="2">
        <f>'Moving Avg'!G1178</f>
        <v>22.938399999999987</v>
      </c>
      <c r="I1178" s="2">
        <f>'Moving Avg'!H1178</f>
        <v>23.667805000000033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  <c r="M1178" s="8">
        <f t="shared" si="180"/>
        <v>50</v>
      </c>
      <c r="N1178" s="8">
        <f t="shared" si="181"/>
        <v>100</v>
      </c>
      <c r="O1178" s="8">
        <f t="shared" si="182"/>
        <v>0</v>
      </c>
      <c r="P1178" s="8">
        <f t="shared" si="183"/>
        <v>33</v>
      </c>
      <c r="Q1178" s="9">
        <f t="shared" si="184"/>
        <v>57.45</v>
      </c>
      <c r="R1178" s="9">
        <f t="shared" si="185"/>
        <v>38.25</v>
      </c>
      <c r="S1178" s="9">
        <f t="shared" si="186"/>
        <v>37.35</v>
      </c>
      <c r="T1178" s="9">
        <f t="shared" si="187"/>
        <v>45.75</v>
      </c>
      <c r="U1178" s="8">
        <f t="shared" si="188"/>
        <v>44.35</v>
      </c>
      <c r="V1178" s="8">
        <f t="shared" si="189"/>
        <v>44.7</v>
      </c>
    </row>
    <row r="1179" spans="1:22" ht="13.5" x14ac:dyDescent="0.25">
      <c r="A1179" s="3">
        <f>RSI!A1179</f>
        <v>43727</v>
      </c>
      <c r="B1179" s="2">
        <f>RSI!B1179</f>
        <v>22.148</v>
      </c>
      <c r="C1179" s="2">
        <f>RSI!I1179</f>
        <v>3.3856922862785126</v>
      </c>
      <c r="D1179" s="2">
        <f>MACD!E1179</f>
        <v>0.25400806089242067</v>
      </c>
      <c r="E1179" s="2">
        <f>MACD!F1179</f>
        <v>0.36351210209597551</v>
      </c>
      <c r="F1179" s="2">
        <f>'Moving Avg'!D1179</f>
        <v>22.148</v>
      </c>
      <c r="G1179" s="2">
        <f>'Moving Avg'!F1179</f>
        <v>22.512000000000008</v>
      </c>
      <c r="H1179" s="2">
        <f>'Moving Avg'!G1179</f>
        <v>22.91759999999999</v>
      </c>
      <c r="I1179" s="2">
        <f>'Moving Avg'!H1179</f>
        <v>23.642375000000037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  <c r="M1179" s="8">
        <f t="shared" si="180"/>
        <v>50</v>
      </c>
      <c r="N1179" s="8">
        <f t="shared" si="181"/>
        <v>100</v>
      </c>
      <c r="O1179" s="8">
        <f t="shared" si="182"/>
        <v>0</v>
      </c>
      <c r="P1179" s="8">
        <f t="shared" si="183"/>
        <v>33</v>
      </c>
      <c r="Q1179" s="9">
        <f t="shared" si="184"/>
        <v>57.45</v>
      </c>
      <c r="R1179" s="9">
        <f t="shared" si="185"/>
        <v>38.25</v>
      </c>
      <c r="S1179" s="9">
        <f t="shared" si="186"/>
        <v>37.35</v>
      </c>
      <c r="T1179" s="9">
        <f t="shared" si="187"/>
        <v>45.75</v>
      </c>
      <c r="U1179" s="8">
        <f t="shared" si="188"/>
        <v>44.35</v>
      </c>
      <c r="V1179" s="8">
        <f t="shared" si="189"/>
        <v>44.7</v>
      </c>
    </row>
    <row r="1180" spans="1:22" ht="13.5" x14ac:dyDescent="0.25">
      <c r="A1180" s="3">
        <f>RSI!A1180</f>
        <v>43728</v>
      </c>
      <c r="B1180" s="2">
        <f>RSI!B1180</f>
        <v>22.148</v>
      </c>
      <c r="C1180" s="2">
        <f>RSI!I1180</f>
        <v>3.3856922862785126</v>
      </c>
      <c r="D1180" s="2">
        <f>MACD!E1180</f>
        <v>0.1849582167084094</v>
      </c>
      <c r="E1180" s="2">
        <f>MACD!F1180</f>
        <v>0.32780132501846226</v>
      </c>
      <c r="F1180" s="2">
        <f>'Moving Avg'!D1180</f>
        <v>22.148</v>
      </c>
      <c r="G1180" s="2">
        <f>'Moving Avg'!F1180</f>
        <v>22.460000000000008</v>
      </c>
      <c r="H1180" s="2">
        <f>'Moving Avg'!G1180</f>
        <v>22.896799999999988</v>
      </c>
      <c r="I1180" s="2">
        <f>'Moving Avg'!H1180</f>
        <v>23.61694500000004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  <c r="M1180" s="8">
        <f t="shared" si="180"/>
        <v>50</v>
      </c>
      <c r="N1180" s="8">
        <f t="shared" si="181"/>
        <v>100</v>
      </c>
      <c r="O1180" s="8">
        <f t="shared" si="182"/>
        <v>0</v>
      </c>
      <c r="P1180" s="8">
        <f t="shared" si="183"/>
        <v>33</v>
      </c>
      <c r="Q1180" s="9">
        <f t="shared" si="184"/>
        <v>57.45</v>
      </c>
      <c r="R1180" s="9">
        <f t="shared" si="185"/>
        <v>38.25</v>
      </c>
      <c r="S1180" s="9">
        <f t="shared" si="186"/>
        <v>37.35</v>
      </c>
      <c r="T1180" s="9">
        <f t="shared" si="187"/>
        <v>45.75</v>
      </c>
      <c r="U1180" s="8">
        <f t="shared" si="188"/>
        <v>44.35</v>
      </c>
      <c r="V1180" s="8">
        <f t="shared" si="189"/>
        <v>44.7</v>
      </c>
    </row>
    <row r="1181" spans="1:22" ht="13.5" x14ac:dyDescent="0.25">
      <c r="A1181" s="3">
        <f>RSI!A1181</f>
        <v>43731</v>
      </c>
      <c r="B1181" s="2">
        <f>RSI!B1181</f>
        <v>22.148</v>
      </c>
      <c r="C1181" s="2">
        <f>RSI!I1181</f>
        <v>3.3856922862785126</v>
      </c>
      <c r="D1181" s="2">
        <f>MACD!E1181</f>
        <v>0.12875154999206373</v>
      </c>
      <c r="E1181" s="2">
        <f>MACD!F1181</f>
        <v>0.28799137001318259</v>
      </c>
      <c r="F1181" s="2">
        <f>'Moving Avg'!D1181</f>
        <v>22.148</v>
      </c>
      <c r="G1181" s="2">
        <f>'Moving Avg'!F1181</f>
        <v>22.408000000000008</v>
      </c>
      <c r="H1181" s="2">
        <f>'Moving Avg'!G1181</f>
        <v>22.875999999999991</v>
      </c>
      <c r="I1181" s="2">
        <f>'Moving Avg'!H1181</f>
        <v>23.587005000000044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  <c r="M1181" s="8">
        <f t="shared" si="180"/>
        <v>50</v>
      </c>
      <c r="N1181" s="8">
        <f t="shared" si="181"/>
        <v>100</v>
      </c>
      <c r="O1181" s="8">
        <f t="shared" si="182"/>
        <v>0</v>
      </c>
      <c r="P1181" s="8">
        <f t="shared" si="183"/>
        <v>33</v>
      </c>
      <c r="Q1181" s="9">
        <f t="shared" si="184"/>
        <v>57.45</v>
      </c>
      <c r="R1181" s="9">
        <f t="shared" si="185"/>
        <v>38.25</v>
      </c>
      <c r="S1181" s="9">
        <f t="shared" si="186"/>
        <v>37.35</v>
      </c>
      <c r="T1181" s="9">
        <f t="shared" si="187"/>
        <v>45.75</v>
      </c>
      <c r="U1181" s="8">
        <f t="shared" si="188"/>
        <v>44.35</v>
      </c>
      <c r="V1181" s="8">
        <f t="shared" si="189"/>
        <v>44.7</v>
      </c>
    </row>
    <row r="1182" spans="1:22" ht="13.5" x14ac:dyDescent="0.25">
      <c r="A1182" s="3">
        <f>RSI!A1182</f>
        <v>43732</v>
      </c>
      <c r="B1182" s="2">
        <f>RSI!B1182</f>
        <v>22.148</v>
      </c>
      <c r="C1182" s="2">
        <f>RSI!I1182</f>
        <v>3.3856922862785126</v>
      </c>
      <c r="D1182" s="2">
        <f>MACD!E1182</f>
        <v>8.3247733618950548E-2</v>
      </c>
      <c r="E1182" s="2">
        <f>MACD!F1182</f>
        <v>0.24704264273433618</v>
      </c>
      <c r="F1182" s="2">
        <f>'Moving Avg'!D1182</f>
        <v>22.148</v>
      </c>
      <c r="G1182" s="2">
        <f>'Moving Avg'!F1182</f>
        <v>22.356000000000009</v>
      </c>
      <c r="H1182" s="2">
        <f>'Moving Avg'!G1182</f>
        <v>22.855199999999989</v>
      </c>
      <c r="I1182" s="2">
        <f>'Moving Avg'!H1182</f>
        <v>23.557065000000048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  <c r="M1182" s="8">
        <f t="shared" si="180"/>
        <v>50</v>
      </c>
      <c r="N1182" s="8">
        <f t="shared" si="181"/>
        <v>100</v>
      </c>
      <c r="O1182" s="8">
        <f t="shared" si="182"/>
        <v>0</v>
      </c>
      <c r="P1182" s="8">
        <f t="shared" si="183"/>
        <v>33</v>
      </c>
      <c r="Q1182" s="9">
        <f t="shared" si="184"/>
        <v>57.45</v>
      </c>
      <c r="R1182" s="9">
        <f t="shared" si="185"/>
        <v>38.25</v>
      </c>
      <c r="S1182" s="9">
        <f t="shared" si="186"/>
        <v>37.35</v>
      </c>
      <c r="T1182" s="9">
        <f t="shared" si="187"/>
        <v>45.75</v>
      </c>
      <c r="U1182" s="8">
        <f t="shared" si="188"/>
        <v>44.35</v>
      </c>
      <c r="V1182" s="8">
        <f t="shared" si="189"/>
        <v>44.7</v>
      </c>
    </row>
    <row r="1183" spans="1:22" ht="13.5" x14ac:dyDescent="0.25">
      <c r="A1183" s="3">
        <f>RSI!A1183</f>
        <v>43733</v>
      </c>
      <c r="B1183" s="2">
        <f>RSI!B1183</f>
        <v>22.148</v>
      </c>
      <c r="C1183" s="2">
        <f>RSI!I1183</f>
        <v>3.3856922862785126</v>
      </c>
      <c r="D1183" s="2">
        <f>MACD!E1183</f>
        <v>4.6647903313871808E-2</v>
      </c>
      <c r="E1183" s="2">
        <f>MACD!F1183</f>
        <v>0.20696369485024332</v>
      </c>
      <c r="F1183" s="2">
        <f>'Moving Avg'!D1183</f>
        <v>22.148</v>
      </c>
      <c r="G1183" s="2">
        <f>'Moving Avg'!F1183</f>
        <v>22.304000000000009</v>
      </c>
      <c r="H1183" s="2">
        <f>'Moving Avg'!G1183</f>
        <v>22.834399999999992</v>
      </c>
      <c r="I1183" s="2">
        <f>'Moving Avg'!H1183</f>
        <v>23.522915000000047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  <c r="M1183" s="8">
        <f t="shared" si="180"/>
        <v>50</v>
      </c>
      <c r="N1183" s="8">
        <f t="shared" si="181"/>
        <v>100</v>
      </c>
      <c r="O1183" s="8">
        <f t="shared" si="182"/>
        <v>0</v>
      </c>
      <c r="P1183" s="8">
        <f t="shared" si="183"/>
        <v>33</v>
      </c>
      <c r="Q1183" s="9">
        <f t="shared" si="184"/>
        <v>57.45</v>
      </c>
      <c r="R1183" s="9">
        <f t="shared" si="185"/>
        <v>38.25</v>
      </c>
      <c r="S1183" s="9">
        <f t="shared" si="186"/>
        <v>37.35</v>
      </c>
      <c r="T1183" s="9">
        <f t="shared" si="187"/>
        <v>45.75</v>
      </c>
      <c r="U1183" s="8">
        <f t="shared" si="188"/>
        <v>44.35</v>
      </c>
      <c r="V1183" s="8">
        <f t="shared" si="189"/>
        <v>44.7</v>
      </c>
    </row>
    <row r="1184" spans="1:22" ht="13.5" x14ac:dyDescent="0.25">
      <c r="A1184" s="3">
        <f>RSI!A1184</f>
        <v>43734</v>
      </c>
      <c r="B1184" s="2">
        <f>RSI!B1184</f>
        <v>22.148</v>
      </c>
      <c r="C1184" s="2">
        <f>RSI!I1184</f>
        <v>3.3856922862785126</v>
      </c>
      <c r="D1184" s="2">
        <f>MACD!E1184</f>
        <v>1.7441222552758262E-2</v>
      </c>
      <c r="E1184" s="2">
        <f>MACD!F1184</f>
        <v>0.16905920039074632</v>
      </c>
      <c r="F1184" s="2">
        <f>'Moving Avg'!D1184</f>
        <v>22.148</v>
      </c>
      <c r="G1184" s="2">
        <f>'Moving Avg'!F1184</f>
        <v>22.25200000000001</v>
      </c>
      <c r="H1184" s="2">
        <f>'Moving Avg'!G1184</f>
        <v>22.813599999999994</v>
      </c>
      <c r="I1184" s="2">
        <f>'Moving Avg'!H1184</f>
        <v>23.488765000000054</v>
      </c>
      <c r="J1184" s="6" t="str">
        <f>OBV!F1184</f>
        <v>BULLISH</v>
      </c>
      <c r="K1184" s="6" t="str">
        <f>OBV!G1184</f>
        <v>NEUTRAL</v>
      </c>
      <c r="L1184" s="6" t="str">
        <f>OBV!H1184</f>
        <v>CONFIRMED BULLISH</v>
      </c>
      <c r="M1184" s="8">
        <f t="shared" si="180"/>
        <v>50</v>
      </c>
      <c r="N1184" s="8">
        <f t="shared" si="181"/>
        <v>100</v>
      </c>
      <c r="O1184" s="8">
        <f t="shared" si="182"/>
        <v>0</v>
      </c>
      <c r="P1184" s="8">
        <f t="shared" si="183"/>
        <v>83.5</v>
      </c>
      <c r="Q1184" s="9">
        <f t="shared" si="184"/>
        <v>65.025000000000006</v>
      </c>
      <c r="R1184" s="9">
        <f t="shared" si="185"/>
        <v>50.875</v>
      </c>
      <c r="S1184" s="9">
        <f t="shared" si="186"/>
        <v>60.075000000000003</v>
      </c>
      <c r="T1184" s="9">
        <f t="shared" si="187"/>
        <v>58.375</v>
      </c>
      <c r="U1184" s="8">
        <f t="shared" si="188"/>
        <v>58.658333333333339</v>
      </c>
      <c r="V1184" s="8">
        <f t="shared" si="189"/>
        <v>58.587500000000006</v>
      </c>
    </row>
    <row r="1185" spans="1:22" ht="13.5" x14ac:dyDescent="0.25">
      <c r="A1185" s="3">
        <f>RSI!A1185</f>
        <v>43735</v>
      </c>
      <c r="B1185" s="2">
        <f>RSI!B1185</f>
        <v>22.81</v>
      </c>
      <c r="C1185" s="2">
        <f>RSI!I1185</f>
        <v>70.705197348513821</v>
      </c>
      <c r="D1185" s="2">
        <f>MACD!E1185</f>
        <v>-5.4677301947293699E-2</v>
      </c>
      <c r="E1185" s="2">
        <f>MACD!F1185</f>
        <v>0.12431189992313833</v>
      </c>
      <c r="F1185" s="2">
        <f>'Moving Avg'!D1185</f>
        <v>22.2804</v>
      </c>
      <c r="G1185" s="2">
        <f>'Moving Avg'!F1185</f>
        <v>22.233100000000007</v>
      </c>
      <c r="H1185" s="2">
        <f>'Moving Avg'!G1185</f>
        <v>22.806039999999992</v>
      </c>
      <c r="I1185" s="2">
        <f>'Moving Avg'!H1185</f>
        <v>23.457925000000056</v>
      </c>
      <c r="J1185" s="6" t="str">
        <f>OBV!F1185</f>
        <v>BULLISH</v>
      </c>
      <c r="K1185" s="6" t="str">
        <f>OBV!G1185</f>
        <v>NEUTRAL</v>
      </c>
      <c r="L1185" s="6" t="str">
        <f>OBV!H1185</f>
        <v>CONFIRMED BULLISH</v>
      </c>
      <c r="M1185" s="8">
        <f t="shared" si="180"/>
        <v>0</v>
      </c>
      <c r="N1185" s="8">
        <f t="shared" si="181"/>
        <v>100</v>
      </c>
      <c r="O1185" s="8">
        <f t="shared" si="182"/>
        <v>0</v>
      </c>
      <c r="P1185" s="8">
        <f t="shared" si="183"/>
        <v>83.5</v>
      </c>
      <c r="Q1185" s="9">
        <f t="shared" si="184"/>
        <v>47.524999999999999</v>
      </c>
      <c r="R1185" s="9">
        <f t="shared" si="185"/>
        <v>40.875</v>
      </c>
      <c r="S1185" s="9">
        <f t="shared" si="186"/>
        <v>52.575000000000003</v>
      </c>
      <c r="T1185" s="9">
        <f t="shared" si="187"/>
        <v>45.875</v>
      </c>
      <c r="U1185" s="8">
        <f t="shared" si="188"/>
        <v>46.991666666666674</v>
      </c>
      <c r="V1185" s="8">
        <f t="shared" si="189"/>
        <v>46.712500000000006</v>
      </c>
    </row>
    <row r="1186" spans="1:22" ht="13.5" x14ac:dyDescent="0.25">
      <c r="A1186" s="3">
        <f>RSI!A1186</f>
        <v>43738</v>
      </c>
      <c r="B1186" s="2">
        <f>RSI!B1186</f>
        <v>22.81</v>
      </c>
      <c r="C1186" s="2">
        <f>RSI!I1186</f>
        <v>70.705197348513821</v>
      </c>
      <c r="D1186" s="2">
        <f>MACD!E1186</f>
        <v>-0.11810147582115249</v>
      </c>
      <c r="E1186" s="2">
        <f>MACD!F1186</f>
        <v>7.5829224774280168E-2</v>
      </c>
      <c r="F1186" s="2">
        <f>'Moving Avg'!D1186</f>
        <v>22.412800000000001</v>
      </c>
      <c r="G1186" s="2">
        <f>'Moving Avg'!F1186</f>
        <v>22.214200000000009</v>
      </c>
      <c r="H1186" s="2">
        <f>'Moving Avg'!G1186</f>
        <v>22.798479999999994</v>
      </c>
      <c r="I1186" s="2">
        <f>'Moving Avg'!H1186</f>
        <v>23.427085000000055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  <c r="M1186" s="8">
        <f t="shared" si="180"/>
        <v>0</v>
      </c>
      <c r="N1186" s="8">
        <f t="shared" si="181"/>
        <v>100</v>
      </c>
      <c r="O1186" s="8">
        <f t="shared" si="182"/>
        <v>0</v>
      </c>
      <c r="P1186" s="8">
        <f t="shared" si="183"/>
        <v>83.5</v>
      </c>
      <c r="Q1186" s="9">
        <f t="shared" si="184"/>
        <v>47.524999999999999</v>
      </c>
      <c r="R1186" s="9">
        <f t="shared" si="185"/>
        <v>40.875</v>
      </c>
      <c r="S1186" s="9">
        <f t="shared" si="186"/>
        <v>52.575000000000003</v>
      </c>
      <c r="T1186" s="9">
        <f t="shared" si="187"/>
        <v>45.875</v>
      </c>
      <c r="U1186" s="8">
        <f t="shared" si="188"/>
        <v>46.991666666666674</v>
      </c>
      <c r="V1186" s="8">
        <f t="shared" si="189"/>
        <v>46.712500000000006</v>
      </c>
    </row>
    <row r="1187" spans="1:22" ht="13.5" x14ac:dyDescent="0.25">
      <c r="A1187" s="3">
        <f>RSI!A1187</f>
        <v>43739</v>
      </c>
      <c r="B1187" s="2">
        <f>RSI!B1187</f>
        <v>22.81</v>
      </c>
      <c r="C1187" s="2">
        <f>RSI!I1187</f>
        <v>70.705197348513821</v>
      </c>
      <c r="D1187" s="2">
        <f>MACD!E1187</f>
        <v>-0.173991053918094</v>
      </c>
      <c r="E1187" s="2">
        <f>MACD!F1187</f>
        <v>2.5865169035805338E-2</v>
      </c>
      <c r="F1187" s="2">
        <f>'Moving Avg'!D1187</f>
        <v>22.545200000000001</v>
      </c>
      <c r="G1187" s="2">
        <f>'Moving Avg'!F1187</f>
        <v>22.247300000000006</v>
      </c>
      <c r="H1187" s="2">
        <f>'Moving Avg'!G1187</f>
        <v>22.790919999999996</v>
      </c>
      <c r="I1187" s="2">
        <f>'Moving Avg'!H1187</f>
        <v>23.396245000000057</v>
      </c>
      <c r="J1187" s="6" t="str">
        <f>OBV!F1187</f>
        <v>BULLISH</v>
      </c>
      <c r="K1187" s="6" t="str">
        <f>OBV!G1187</f>
        <v>NEUTRAL</v>
      </c>
      <c r="L1187" s="6" t="str">
        <f>OBV!H1187</f>
        <v>CONFIRMED BULLISH</v>
      </c>
      <c r="M1187" s="8">
        <f t="shared" si="180"/>
        <v>0</v>
      </c>
      <c r="N1187" s="8">
        <f t="shared" si="181"/>
        <v>100</v>
      </c>
      <c r="O1187" s="8">
        <f t="shared" si="182"/>
        <v>0</v>
      </c>
      <c r="P1187" s="8">
        <f t="shared" si="183"/>
        <v>83.5</v>
      </c>
      <c r="Q1187" s="9">
        <f t="shared" si="184"/>
        <v>47.524999999999999</v>
      </c>
      <c r="R1187" s="9">
        <f t="shared" si="185"/>
        <v>40.875</v>
      </c>
      <c r="S1187" s="9">
        <f t="shared" si="186"/>
        <v>52.575000000000003</v>
      </c>
      <c r="T1187" s="9">
        <f t="shared" si="187"/>
        <v>45.875</v>
      </c>
      <c r="U1187" s="8">
        <f t="shared" si="188"/>
        <v>46.991666666666674</v>
      </c>
      <c r="V1187" s="8">
        <f t="shared" si="189"/>
        <v>46.712500000000006</v>
      </c>
    </row>
    <row r="1188" spans="1:22" ht="13.5" x14ac:dyDescent="0.25">
      <c r="A1188" s="3">
        <f>RSI!A1188</f>
        <v>43740</v>
      </c>
      <c r="B1188" s="2">
        <f>RSI!B1188</f>
        <v>22.81</v>
      </c>
      <c r="C1188" s="2">
        <f>RSI!I1188</f>
        <v>70.705197348513821</v>
      </c>
      <c r="D1188" s="2">
        <f>MACD!E1188</f>
        <v>-0.22334054041663265</v>
      </c>
      <c r="E1188" s="2">
        <f>MACD!F1188</f>
        <v>-2.3975972854682261E-2</v>
      </c>
      <c r="F1188" s="2">
        <f>'Moving Avg'!D1188</f>
        <v>22.677600000000002</v>
      </c>
      <c r="G1188" s="2">
        <f>'Moving Avg'!F1188</f>
        <v>22.280400000000007</v>
      </c>
      <c r="H1188" s="2">
        <f>'Moving Avg'!G1188</f>
        <v>22.783359999999998</v>
      </c>
      <c r="I1188" s="2">
        <f>'Moving Avg'!H1188</f>
        <v>23.365405000000063</v>
      </c>
      <c r="J1188" s="6" t="str">
        <f>OBV!F1188</f>
        <v>BULLISH</v>
      </c>
      <c r="K1188" s="6" t="str">
        <f>OBV!G1188</f>
        <v>NEUTRAL</v>
      </c>
      <c r="L1188" s="6" t="str">
        <f>OBV!H1188</f>
        <v>CONFIRMED BULLISH</v>
      </c>
      <c r="M1188" s="8">
        <f t="shared" si="180"/>
        <v>0</v>
      </c>
      <c r="N1188" s="8">
        <f t="shared" si="181"/>
        <v>100</v>
      </c>
      <c r="O1188" s="8">
        <f t="shared" si="182"/>
        <v>0</v>
      </c>
      <c r="P1188" s="8">
        <f t="shared" si="183"/>
        <v>83.5</v>
      </c>
      <c r="Q1188" s="9">
        <f t="shared" si="184"/>
        <v>47.524999999999999</v>
      </c>
      <c r="R1188" s="9">
        <f t="shared" si="185"/>
        <v>40.875</v>
      </c>
      <c r="S1188" s="9">
        <f t="shared" si="186"/>
        <v>52.575000000000003</v>
      </c>
      <c r="T1188" s="9">
        <f t="shared" si="187"/>
        <v>45.875</v>
      </c>
      <c r="U1188" s="8">
        <f t="shared" si="188"/>
        <v>46.991666666666674</v>
      </c>
      <c r="V1188" s="8">
        <f t="shared" si="189"/>
        <v>46.712500000000006</v>
      </c>
    </row>
    <row r="1189" spans="1:22" ht="13.5" x14ac:dyDescent="0.25">
      <c r="A1189" s="3">
        <f>RSI!A1189</f>
        <v>43741</v>
      </c>
      <c r="B1189" s="2">
        <f>RSI!B1189</f>
        <v>22.81</v>
      </c>
      <c r="C1189" s="2">
        <f>RSI!I1189</f>
        <v>70.705197348513821</v>
      </c>
      <c r="D1189" s="2">
        <f>MACD!E1189</f>
        <v>-0.26700363621558054</v>
      </c>
      <c r="E1189" s="2">
        <f>MACD!F1189</f>
        <v>-7.258150552686192E-2</v>
      </c>
      <c r="F1189" s="2">
        <f>'Moving Avg'!D1189</f>
        <v>22.81</v>
      </c>
      <c r="G1189" s="2">
        <f>'Moving Avg'!F1189</f>
        <v>22.313500000000005</v>
      </c>
      <c r="H1189" s="2">
        <f>'Moving Avg'!G1189</f>
        <v>22.7758</v>
      </c>
      <c r="I1189" s="2">
        <f>'Moving Avg'!H1189</f>
        <v>23.334690000000066</v>
      </c>
      <c r="J1189" s="6" t="str">
        <f>OBV!F1189</f>
        <v>BEARISH</v>
      </c>
      <c r="K1189" s="6" t="str">
        <f>OBV!G1189</f>
        <v>NEUTRAL</v>
      </c>
      <c r="L1189" s="6" t="str">
        <f>OBV!H1189</f>
        <v>CONFIRMED BEARISH</v>
      </c>
      <c r="M1189" s="8">
        <f t="shared" si="180"/>
        <v>0</v>
      </c>
      <c r="N1189" s="8">
        <f t="shared" si="181"/>
        <v>100</v>
      </c>
      <c r="O1189" s="8">
        <f t="shared" si="182"/>
        <v>0</v>
      </c>
      <c r="P1189" s="8">
        <f t="shared" si="183"/>
        <v>16.5</v>
      </c>
      <c r="Q1189" s="9">
        <f t="shared" si="184"/>
        <v>37.475000000000001</v>
      </c>
      <c r="R1189" s="9">
        <f t="shared" si="185"/>
        <v>24.125</v>
      </c>
      <c r="S1189" s="9">
        <f t="shared" si="186"/>
        <v>22.425000000000001</v>
      </c>
      <c r="T1189" s="9">
        <f t="shared" si="187"/>
        <v>29.125</v>
      </c>
      <c r="U1189" s="8">
        <f t="shared" si="188"/>
        <v>28.008333333333336</v>
      </c>
      <c r="V1189" s="8">
        <f t="shared" si="189"/>
        <v>28.287500000000001</v>
      </c>
    </row>
    <row r="1190" spans="1:22" ht="13.5" x14ac:dyDescent="0.25">
      <c r="A1190" s="3">
        <f>RSI!A1190</f>
        <v>43742</v>
      </c>
      <c r="B1190" s="2">
        <f>RSI!B1190</f>
        <v>22.800999999999998</v>
      </c>
      <c r="C1190" s="2">
        <f>RSI!I1190</f>
        <v>69.74813549291909</v>
      </c>
      <c r="D1190" s="2">
        <f>MACD!E1190</f>
        <v>-0.30504733080204005</v>
      </c>
      <c r="E1190" s="2">
        <f>MACD!F1190</f>
        <v>-0.11907467058189755</v>
      </c>
      <c r="F1190" s="2">
        <f>'Moving Avg'!D1190</f>
        <v>22.808199999999999</v>
      </c>
      <c r="G1190" s="2">
        <f>'Moving Avg'!F1190</f>
        <v>22.346150000000002</v>
      </c>
      <c r="H1190" s="2">
        <f>'Moving Avg'!G1190</f>
        <v>22.768060000000002</v>
      </c>
      <c r="I1190" s="2">
        <f>'Moving Avg'!H1190</f>
        <v>23.305220000000062</v>
      </c>
      <c r="J1190" s="6" t="str">
        <f>OBV!F1190</f>
        <v>BEARISH</v>
      </c>
      <c r="K1190" s="6" t="str">
        <f>OBV!G1190</f>
        <v>NEUTRAL</v>
      </c>
      <c r="L1190" s="6" t="str">
        <f>OBV!H1190</f>
        <v>CONFIRMED BEARISH</v>
      </c>
      <c r="M1190" s="8">
        <f t="shared" si="180"/>
        <v>25</v>
      </c>
      <c r="N1190" s="8">
        <f t="shared" si="181"/>
        <v>100</v>
      </c>
      <c r="O1190" s="8">
        <f t="shared" si="182"/>
        <v>0</v>
      </c>
      <c r="P1190" s="8">
        <f t="shared" si="183"/>
        <v>16.5</v>
      </c>
      <c r="Q1190" s="9">
        <f t="shared" si="184"/>
        <v>46.225000000000001</v>
      </c>
      <c r="R1190" s="9">
        <f t="shared" si="185"/>
        <v>29.125</v>
      </c>
      <c r="S1190" s="9">
        <f t="shared" si="186"/>
        <v>26.175000000000001</v>
      </c>
      <c r="T1190" s="9">
        <f t="shared" si="187"/>
        <v>35.375</v>
      </c>
      <c r="U1190" s="8">
        <f t="shared" si="188"/>
        <v>33.841666666666661</v>
      </c>
      <c r="V1190" s="8">
        <f t="shared" si="189"/>
        <v>34.224999999999994</v>
      </c>
    </row>
    <row r="1191" spans="1:22" ht="13.5" x14ac:dyDescent="0.25">
      <c r="A1191" s="3">
        <f>RSI!A1191</f>
        <v>43745</v>
      </c>
      <c r="B1191" s="2">
        <f>RSI!B1191</f>
        <v>22.800999999999998</v>
      </c>
      <c r="C1191" s="2">
        <f>RSI!I1191</f>
        <v>69.74813549291909</v>
      </c>
      <c r="D1191" s="2">
        <f>MACD!E1191</f>
        <v>-0.33881891680794141</v>
      </c>
      <c r="E1191" s="2">
        <f>MACD!F1191</f>
        <v>-0.16302351982710633</v>
      </c>
      <c r="F1191" s="2">
        <f>'Moving Avg'!D1191</f>
        <v>22.8064</v>
      </c>
      <c r="G1191" s="2">
        <f>'Moving Avg'!F1191</f>
        <v>22.378800000000002</v>
      </c>
      <c r="H1191" s="2">
        <f>'Moving Avg'!G1191</f>
        <v>22.760319999999997</v>
      </c>
      <c r="I1191" s="2">
        <f>'Moving Avg'!H1191</f>
        <v>23.275750000000063</v>
      </c>
      <c r="J1191" s="6" t="str">
        <f>OBV!F1191</f>
        <v>BEARISH</v>
      </c>
      <c r="K1191" s="6" t="str">
        <f>OBV!G1191</f>
        <v>NEUTRAL</v>
      </c>
      <c r="L1191" s="6" t="str">
        <f>OBV!H1191</f>
        <v>CONFIRMED BEARISH</v>
      </c>
      <c r="M1191" s="8">
        <f t="shared" si="180"/>
        <v>25</v>
      </c>
      <c r="N1191" s="8">
        <f t="shared" si="181"/>
        <v>100</v>
      </c>
      <c r="O1191" s="8">
        <f t="shared" si="182"/>
        <v>0</v>
      </c>
      <c r="P1191" s="8">
        <f t="shared" si="183"/>
        <v>16.5</v>
      </c>
      <c r="Q1191" s="9">
        <f t="shared" si="184"/>
        <v>46.225000000000001</v>
      </c>
      <c r="R1191" s="9">
        <f t="shared" si="185"/>
        <v>29.125</v>
      </c>
      <c r="S1191" s="9">
        <f t="shared" si="186"/>
        <v>26.175000000000001</v>
      </c>
      <c r="T1191" s="9">
        <f t="shared" si="187"/>
        <v>35.375</v>
      </c>
      <c r="U1191" s="8">
        <f t="shared" si="188"/>
        <v>33.841666666666661</v>
      </c>
      <c r="V1191" s="8">
        <f t="shared" si="189"/>
        <v>34.224999999999994</v>
      </c>
    </row>
    <row r="1192" spans="1:22" ht="13.5" x14ac:dyDescent="0.25">
      <c r="A1192" s="3">
        <f>RSI!A1192</f>
        <v>43746</v>
      </c>
      <c r="B1192" s="2">
        <f>RSI!B1192</f>
        <v>22.800999999999998</v>
      </c>
      <c r="C1192" s="2">
        <f>RSI!I1192</f>
        <v>69.74813549291909</v>
      </c>
      <c r="D1192" s="2">
        <f>MACD!E1192</f>
        <v>-0.36885854781759875</v>
      </c>
      <c r="E1192" s="2">
        <f>MACD!F1192</f>
        <v>-0.20419052542520483</v>
      </c>
      <c r="F1192" s="2">
        <f>'Moving Avg'!D1192</f>
        <v>22.804600000000001</v>
      </c>
      <c r="G1192" s="2">
        <f>'Moving Avg'!F1192</f>
        <v>22.411449999999999</v>
      </c>
      <c r="H1192" s="2">
        <f>'Moving Avg'!G1192</f>
        <v>22.752579999999998</v>
      </c>
      <c r="I1192" s="2">
        <f>'Moving Avg'!H1192</f>
        <v>23.246280000000066</v>
      </c>
      <c r="J1192" s="6" t="str">
        <f>OBV!F1192</f>
        <v>BEARISH</v>
      </c>
      <c r="K1192" s="6" t="str">
        <f>OBV!G1192</f>
        <v>NEUTRAL</v>
      </c>
      <c r="L1192" s="6" t="str">
        <f>OBV!H1192</f>
        <v>CONFIRMED BEARISH</v>
      </c>
      <c r="M1192" s="8">
        <f t="shared" si="180"/>
        <v>25</v>
      </c>
      <c r="N1192" s="8">
        <f t="shared" si="181"/>
        <v>100</v>
      </c>
      <c r="O1192" s="8">
        <f t="shared" si="182"/>
        <v>0</v>
      </c>
      <c r="P1192" s="8">
        <f t="shared" si="183"/>
        <v>16.5</v>
      </c>
      <c r="Q1192" s="9">
        <f t="shared" si="184"/>
        <v>46.225000000000001</v>
      </c>
      <c r="R1192" s="9">
        <f t="shared" si="185"/>
        <v>29.125</v>
      </c>
      <c r="S1192" s="9">
        <f t="shared" si="186"/>
        <v>26.175000000000001</v>
      </c>
      <c r="T1192" s="9">
        <f t="shared" si="187"/>
        <v>35.375</v>
      </c>
      <c r="U1192" s="8">
        <f t="shared" si="188"/>
        <v>33.841666666666661</v>
      </c>
      <c r="V1192" s="8">
        <f t="shared" si="189"/>
        <v>34.224999999999994</v>
      </c>
    </row>
    <row r="1193" spans="1:22" ht="13.5" x14ac:dyDescent="0.25">
      <c r="A1193" s="3">
        <f>RSI!A1193</f>
        <v>43747</v>
      </c>
      <c r="B1193" s="2">
        <f>RSI!B1193</f>
        <v>22.800999999999998</v>
      </c>
      <c r="C1193" s="2">
        <f>RSI!I1193</f>
        <v>69.74813549291909</v>
      </c>
      <c r="D1193" s="2">
        <f>MACD!E1193</f>
        <v>-0.3956319504853596</v>
      </c>
      <c r="E1193" s="2">
        <f>MACD!F1193</f>
        <v>-0.24247881043723579</v>
      </c>
      <c r="F1193" s="2">
        <f>'Moving Avg'!D1193</f>
        <v>22.802799999999998</v>
      </c>
      <c r="G1193" s="2">
        <f>'Moving Avg'!F1193</f>
        <v>22.444099999999999</v>
      </c>
      <c r="H1193" s="2">
        <f>'Moving Avg'!G1193</f>
        <v>22.744839999999996</v>
      </c>
      <c r="I1193" s="2">
        <f>'Moving Avg'!H1193</f>
        <v>23.21681000000007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  <c r="M1193" s="8">
        <f t="shared" si="180"/>
        <v>25</v>
      </c>
      <c r="N1193" s="8">
        <f t="shared" si="181"/>
        <v>100</v>
      </c>
      <c r="O1193" s="8">
        <f t="shared" si="182"/>
        <v>0</v>
      </c>
      <c r="P1193" s="8">
        <f t="shared" si="183"/>
        <v>16.5</v>
      </c>
      <c r="Q1193" s="9">
        <f t="shared" si="184"/>
        <v>46.225000000000001</v>
      </c>
      <c r="R1193" s="9">
        <f t="shared" si="185"/>
        <v>29.125</v>
      </c>
      <c r="S1193" s="9">
        <f t="shared" si="186"/>
        <v>26.175000000000001</v>
      </c>
      <c r="T1193" s="9">
        <f t="shared" si="187"/>
        <v>35.375</v>
      </c>
      <c r="U1193" s="8">
        <f t="shared" si="188"/>
        <v>33.841666666666661</v>
      </c>
      <c r="V1193" s="8">
        <f t="shared" si="189"/>
        <v>34.224999999999994</v>
      </c>
    </row>
    <row r="1194" spans="1:22" ht="13.5" x14ac:dyDescent="0.25">
      <c r="A1194" s="3">
        <f>RSI!A1194</f>
        <v>43748</v>
      </c>
      <c r="B1194" s="2">
        <f>RSI!B1194</f>
        <v>22.800999999999998</v>
      </c>
      <c r="C1194" s="2">
        <f>RSI!I1194</f>
        <v>69.74813549291909</v>
      </c>
      <c r="D1194" s="2">
        <f>MACD!E1194</f>
        <v>-0.41954123234203777</v>
      </c>
      <c r="E1194" s="2">
        <f>MACD!F1194</f>
        <v>-0.27789129481819619</v>
      </c>
      <c r="F1194" s="2">
        <f>'Moving Avg'!D1194</f>
        <v>22.800999999999998</v>
      </c>
      <c r="G1194" s="2">
        <f>'Moving Avg'!F1194</f>
        <v>22.476749999999996</v>
      </c>
      <c r="H1194" s="2">
        <f>'Moving Avg'!G1194</f>
        <v>22.737099999999991</v>
      </c>
      <c r="I1194" s="2">
        <f>'Moving Avg'!H1194</f>
        <v>23.189060000000069</v>
      </c>
      <c r="J1194" s="6" t="str">
        <f>OBV!F1194</f>
        <v>NEUTRAL</v>
      </c>
      <c r="K1194" s="6" t="str">
        <f>OBV!G1194</f>
        <v>NEUTRAL</v>
      </c>
      <c r="L1194" s="6" t="str">
        <f>OBV!H1194</f>
        <v>NEUTRAL</v>
      </c>
      <c r="M1194" s="8">
        <f t="shared" si="180"/>
        <v>25</v>
      </c>
      <c r="N1194" s="8">
        <f t="shared" si="181"/>
        <v>100</v>
      </c>
      <c r="O1194" s="8">
        <f t="shared" si="182"/>
        <v>0</v>
      </c>
      <c r="P1194" s="8">
        <f t="shared" si="183"/>
        <v>33</v>
      </c>
      <c r="Q1194" s="9">
        <f t="shared" si="184"/>
        <v>48.7</v>
      </c>
      <c r="R1194" s="9">
        <f t="shared" si="185"/>
        <v>33.25</v>
      </c>
      <c r="S1194" s="9">
        <f t="shared" si="186"/>
        <v>33.6</v>
      </c>
      <c r="T1194" s="9">
        <f t="shared" si="187"/>
        <v>39.5</v>
      </c>
      <c r="U1194" s="8">
        <f t="shared" si="188"/>
        <v>38.516666666666673</v>
      </c>
      <c r="V1194" s="8">
        <f t="shared" si="189"/>
        <v>38.762500000000003</v>
      </c>
    </row>
    <row r="1195" spans="1:22" ht="13.5" x14ac:dyDescent="0.25">
      <c r="A1195" s="3">
        <f>RSI!A1195</f>
        <v>43749</v>
      </c>
      <c r="B1195" s="2">
        <f>RSI!B1195</f>
        <v>22.800999999999998</v>
      </c>
      <c r="C1195" s="2">
        <f>RSI!I1195</f>
        <v>69.74813549291909</v>
      </c>
      <c r="D1195" s="2">
        <f>MACD!E1195</f>
        <v>-0.33908792060761783</v>
      </c>
      <c r="E1195" s="2">
        <f>MACD!F1195</f>
        <v>-0.29013061997608053</v>
      </c>
      <c r="F1195" s="2">
        <f>'Moving Avg'!D1195</f>
        <v>22.800999999999998</v>
      </c>
      <c r="G1195" s="2">
        <f>'Moving Avg'!F1195</f>
        <v>22.509399999999996</v>
      </c>
      <c r="H1195" s="2">
        <f>'Moving Avg'!G1195</f>
        <v>22.729359999999993</v>
      </c>
      <c r="I1195" s="2">
        <f>'Moving Avg'!H1195</f>
        <v>23.161310000000071</v>
      </c>
      <c r="J1195" s="6" t="str">
        <f>OBV!F1195</f>
        <v>NEUTRAL</v>
      </c>
      <c r="K1195" s="6" t="str">
        <f>OBV!G1195</f>
        <v>NEUTRAL</v>
      </c>
      <c r="L1195" s="6" t="str">
        <f>OBV!H1195</f>
        <v>NEUTRAL</v>
      </c>
      <c r="M1195" s="8">
        <f t="shared" si="180"/>
        <v>25</v>
      </c>
      <c r="N1195" s="8">
        <f t="shared" si="181"/>
        <v>100</v>
      </c>
      <c r="O1195" s="8">
        <f t="shared" si="182"/>
        <v>0</v>
      </c>
      <c r="P1195" s="8">
        <f t="shared" si="183"/>
        <v>33</v>
      </c>
      <c r="Q1195" s="9">
        <f t="shared" si="184"/>
        <v>48.7</v>
      </c>
      <c r="R1195" s="9">
        <f t="shared" si="185"/>
        <v>33.25</v>
      </c>
      <c r="S1195" s="9">
        <f t="shared" si="186"/>
        <v>33.6</v>
      </c>
      <c r="T1195" s="9">
        <f t="shared" si="187"/>
        <v>39.5</v>
      </c>
      <c r="U1195" s="8">
        <f t="shared" si="188"/>
        <v>38.516666666666673</v>
      </c>
      <c r="V1195" s="8">
        <f t="shared" si="189"/>
        <v>38.762500000000003</v>
      </c>
    </row>
    <row r="1196" spans="1:22" ht="13.5" x14ac:dyDescent="0.25">
      <c r="A1196" s="3">
        <f>RSI!A1196</f>
        <v>43752</v>
      </c>
      <c r="B1196" s="2">
        <f>RSI!B1196</f>
        <v>22.800999999999998</v>
      </c>
      <c r="C1196" s="2">
        <f>RSI!I1196</f>
        <v>69.74813549291909</v>
      </c>
      <c r="D1196" s="2">
        <f>MACD!E1196</f>
        <v>-0.27208788525321026</v>
      </c>
      <c r="E1196" s="2">
        <f>MACD!F1196</f>
        <v>-0.28652207303150651</v>
      </c>
      <c r="F1196" s="2">
        <f>'Moving Avg'!D1196</f>
        <v>22.800999999999998</v>
      </c>
      <c r="G1196" s="2">
        <f>'Moving Avg'!F1196</f>
        <v>22.542049999999996</v>
      </c>
      <c r="H1196" s="2">
        <f>'Moving Avg'!G1196</f>
        <v>22.721619999999994</v>
      </c>
      <c r="I1196" s="2">
        <f>'Moving Avg'!H1196</f>
        <v>23.139915000000073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  <c r="M1196" s="8">
        <f t="shared" si="180"/>
        <v>25</v>
      </c>
      <c r="N1196" s="8">
        <f t="shared" si="181"/>
        <v>0</v>
      </c>
      <c r="O1196" s="8">
        <f t="shared" si="182"/>
        <v>0</v>
      </c>
      <c r="P1196" s="8">
        <f t="shared" si="183"/>
        <v>33</v>
      </c>
      <c r="Q1196" s="9">
        <f t="shared" si="184"/>
        <v>13.7</v>
      </c>
      <c r="R1196" s="9">
        <f t="shared" si="185"/>
        <v>13.25</v>
      </c>
      <c r="S1196" s="9">
        <f t="shared" si="186"/>
        <v>18.600000000000001</v>
      </c>
      <c r="T1196" s="9">
        <f t="shared" si="187"/>
        <v>14.5</v>
      </c>
      <c r="U1196" s="8">
        <f t="shared" si="188"/>
        <v>15.183333333333332</v>
      </c>
      <c r="V1196" s="8">
        <f t="shared" si="189"/>
        <v>15.012499999999999</v>
      </c>
    </row>
    <row r="1197" spans="1:22" ht="13.5" x14ac:dyDescent="0.25">
      <c r="A1197" s="3">
        <f>RSI!A1197</f>
        <v>43754</v>
      </c>
      <c r="B1197" s="2">
        <f>RSI!B1197</f>
        <v>22.800999999999998</v>
      </c>
      <c r="C1197" s="2">
        <f>RSI!I1197</f>
        <v>69.74813549291909</v>
      </c>
      <c r="D1197" s="2">
        <f>MACD!E1197</f>
        <v>-0.21639169931738422</v>
      </c>
      <c r="E1197" s="2">
        <f>MACD!F1197</f>
        <v>-0.2724959982886821</v>
      </c>
      <c r="F1197" s="2">
        <f>'Moving Avg'!D1197</f>
        <v>22.800999999999998</v>
      </c>
      <c r="G1197" s="2">
        <f>'Moving Avg'!F1197</f>
        <v>22.574699999999996</v>
      </c>
      <c r="H1197" s="2">
        <f>'Moving Avg'!G1197</f>
        <v>22.713879999999996</v>
      </c>
      <c r="I1197" s="2">
        <f>'Moving Avg'!H1197</f>
        <v>23.112465000000075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  <c r="M1197" s="8">
        <f t="shared" si="180"/>
        <v>25</v>
      </c>
      <c r="N1197" s="8">
        <f t="shared" si="181"/>
        <v>0</v>
      </c>
      <c r="O1197" s="8">
        <f t="shared" si="182"/>
        <v>0</v>
      </c>
      <c r="P1197" s="8">
        <f t="shared" si="183"/>
        <v>33</v>
      </c>
      <c r="Q1197" s="9">
        <f t="shared" si="184"/>
        <v>13.7</v>
      </c>
      <c r="R1197" s="9">
        <f t="shared" si="185"/>
        <v>13.25</v>
      </c>
      <c r="S1197" s="9">
        <f t="shared" si="186"/>
        <v>18.600000000000001</v>
      </c>
      <c r="T1197" s="9">
        <f t="shared" si="187"/>
        <v>14.5</v>
      </c>
      <c r="U1197" s="8">
        <f t="shared" si="188"/>
        <v>15.183333333333332</v>
      </c>
      <c r="V1197" s="8">
        <f t="shared" si="189"/>
        <v>15.012499999999999</v>
      </c>
    </row>
    <row r="1198" spans="1:22" ht="13.5" x14ac:dyDescent="0.25">
      <c r="A1198" s="3">
        <f>RSI!A1198</f>
        <v>43755</v>
      </c>
      <c r="B1198" s="2">
        <f>RSI!B1198</f>
        <v>22.800999999999998</v>
      </c>
      <c r="C1198" s="2">
        <f>RSI!I1198</f>
        <v>69.74813549291909</v>
      </c>
      <c r="D1198" s="2">
        <f>MACD!E1198</f>
        <v>-0.17018652003071111</v>
      </c>
      <c r="E1198" s="2">
        <f>MACD!F1198</f>
        <v>-0.25203410263708792</v>
      </c>
      <c r="F1198" s="2">
        <f>'Moving Avg'!D1198</f>
        <v>22.800999999999998</v>
      </c>
      <c r="G1198" s="2">
        <f>'Moving Avg'!F1198</f>
        <v>22.607349999999997</v>
      </c>
      <c r="H1198" s="2">
        <f>'Moving Avg'!G1198</f>
        <v>22.706139999999994</v>
      </c>
      <c r="I1198" s="2">
        <f>'Moving Avg'!H1198</f>
        <v>23.089010000000076</v>
      </c>
      <c r="J1198" s="6" t="str">
        <f>OBV!F1198</f>
        <v>BULLISH</v>
      </c>
      <c r="K1198" s="6" t="str">
        <f>OBV!G1198</f>
        <v>NEUTRAL</v>
      </c>
      <c r="L1198" s="6" t="str">
        <f>OBV!H1198</f>
        <v>CONFIRMED BULLISH</v>
      </c>
      <c r="M1198" s="8">
        <f t="shared" si="180"/>
        <v>25</v>
      </c>
      <c r="N1198" s="8">
        <f t="shared" si="181"/>
        <v>0</v>
      </c>
      <c r="O1198" s="8">
        <f t="shared" si="182"/>
        <v>0</v>
      </c>
      <c r="P1198" s="8">
        <f t="shared" si="183"/>
        <v>83.5</v>
      </c>
      <c r="Q1198" s="9">
        <f t="shared" si="184"/>
        <v>21.274999999999999</v>
      </c>
      <c r="R1198" s="9">
        <f t="shared" si="185"/>
        <v>25.875</v>
      </c>
      <c r="S1198" s="9">
        <f t="shared" si="186"/>
        <v>41.325000000000003</v>
      </c>
      <c r="T1198" s="9">
        <f t="shared" si="187"/>
        <v>27.125</v>
      </c>
      <c r="U1198" s="8">
        <f t="shared" si="188"/>
        <v>29.491666666666664</v>
      </c>
      <c r="V1198" s="8">
        <f t="shared" si="189"/>
        <v>28.9</v>
      </c>
    </row>
    <row r="1199" spans="1:22" ht="13.5" x14ac:dyDescent="0.25">
      <c r="A1199" s="3">
        <f>RSI!A1199</f>
        <v>43756</v>
      </c>
      <c r="B1199" s="2">
        <f>RSI!B1199</f>
        <v>22.81</v>
      </c>
      <c r="C1199" s="2">
        <f>RSI!I1199</f>
        <v>70.52545214356509</v>
      </c>
      <c r="D1199" s="2">
        <f>MACD!E1199</f>
        <v>-0.13261053603083184</v>
      </c>
      <c r="E1199" s="2">
        <f>MACD!F1199</f>
        <v>-0.22814938931583673</v>
      </c>
      <c r="F1199" s="2">
        <f>'Moving Avg'!D1199</f>
        <v>22.802799999999998</v>
      </c>
      <c r="G1199" s="2">
        <f>'Moving Avg'!F1199</f>
        <v>22.640449999999994</v>
      </c>
      <c r="H1199" s="2">
        <f>'Moving Avg'!G1199</f>
        <v>22.698579999999996</v>
      </c>
      <c r="I1199" s="2">
        <f>'Moving Avg'!H1199</f>
        <v>23.061475000000076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  <c r="M1199" s="8">
        <f t="shared" si="180"/>
        <v>0</v>
      </c>
      <c r="N1199" s="8">
        <f t="shared" si="181"/>
        <v>0</v>
      </c>
      <c r="O1199" s="8">
        <f t="shared" si="182"/>
        <v>0</v>
      </c>
      <c r="P1199" s="8">
        <f t="shared" si="183"/>
        <v>83.5</v>
      </c>
      <c r="Q1199" s="9">
        <f t="shared" si="184"/>
        <v>12.525</v>
      </c>
      <c r="R1199" s="9">
        <f t="shared" si="185"/>
        <v>20.875</v>
      </c>
      <c r="S1199" s="9">
        <f t="shared" si="186"/>
        <v>37.575000000000003</v>
      </c>
      <c r="T1199" s="9">
        <f t="shared" si="187"/>
        <v>20.875</v>
      </c>
      <c r="U1199" s="8">
        <f t="shared" si="188"/>
        <v>23.658333333333331</v>
      </c>
      <c r="V1199" s="8">
        <f t="shared" si="189"/>
        <v>22.962499999999999</v>
      </c>
    </row>
    <row r="1200" spans="1:22" ht="13.5" x14ac:dyDescent="0.25">
      <c r="A1200" s="3">
        <f>RSI!A1200</f>
        <v>43759</v>
      </c>
      <c r="B1200" s="2">
        <f>RSI!B1200</f>
        <v>23.196000000000002</v>
      </c>
      <c r="C1200" s="2">
        <f>RSI!I1200</f>
        <v>86.521570250868962</v>
      </c>
      <c r="D1200" s="2">
        <f>MACD!E1200</f>
        <v>-0.13163663932402869</v>
      </c>
      <c r="E1200" s="2">
        <f>MACD!F1200</f>
        <v>-0.20884683931747514</v>
      </c>
      <c r="F1200" s="2">
        <f>'Moving Avg'!D1200</f>
        <v>22.881799999999998</v>
      </c>
      <c r="G1200" s="2">
        <f>'Moving Avg'!F1200</f>
        <v>22.692849999999996</v>
      </c>
      <c r="H1200" s="2">
        <f>'Moving Avg'!G1200</f>
        <v>22.698739999999997</v>
      </c>
      <c r="I1200" s="2">
        <f>'Moving Avg'!H1200</f>
        <v>23.033980000000078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  <c r="M1200" s="8">
        <f t="shared" si="180"/>
        <v>0</v>
      </c>
      <c r="N1200" s="8">
        <f t="shared" si="181"/>
        <v>0</v>
      </c>
      <c r="O1200" s="8">
        <f t="shared" si="182"/>
        <v>0</v>
      </c>
      <c r="P1200" s="8">
        <f t="shared" si="183"/>
        <v>83.5</v>
      </c>
      <c r="Q1200" s="9">
        <f t="shared" si="184"/>
        <v>12.525</v>
      </c>
      <c r="R1200" s="9">
        <f t="shared" si="185"/>
        <v>20.875</v>
      </c>
      <c r="S1200" s="9">
        <f t="shared" si="186"/>
        <v>37.575000000000003</v>
      </c>
      <c r="T1200" s="9">
        <f t="shared" si="187"/>
        <v>20.875</v>
      </c>
      <c r="U1200" s="8">
        <f t="shared" si="188"/>
        <v>23.658333333333331</v>
      </c>
      <c r="V1200" s="8">
        <f t="shared" si="189"/>
        <v>22.962499999999999</v>
      </c>
    </row>
    <row r="1201" spans="1:22" ht="13.5" x14ac:dyDescent="0.25">
      <c r="A1201" s="3">
        <f>RSI!A1201</f>
        <v>43760</v>
      </c>
      <c r="B1201" s="2">
        <f>RSI!B1201</f>
        <v>23.626000000000001</v>
      </c>
      <c r="C1201" s="2">
        <f>RSI!I1201</f>
        <v>91.836590083050694</v>
      </c>
      <c r="D1201" s="2">
        <f>MACD!E1201</f>
        <v>-0.16572675855004704</v>
      </c>
      <c r="E1201" s="2">
        <f>MACD!F1201</f>
        <v>-0.20022282316398951</v>
      </c>
      <c r="F1201" s="2">
        <f>'Moving Avg'!D1201</f>
        <v>23.046799999999998</v>
      </c>
      <c r="G1201" s="2">
        <f>'Moving Avg'!F1201</f>
        <v>22.766749999999995</v>
      </c>
      <c r="H1201" s="2">
        <f>'Moving Avg'!G1201</f>
        <v>22.7075</v>
      </c>
      <c r="I1201" s="2">
        <f>'Moving Avg'!H1201</f>
        <v>23.008635000000076</v>
      </c>
      <c r="J1201" s="6" t="str">
        <f>OBV!F1201</f>
        <v>BULLISH</v>
      </c>
      <c r="K1201" s="6" t="str">
        <f>OBV!G1201</f>
        <v>NEUTRAL</v>
      </c>
      <c r="L1201" s="6" t="str">
        <f>OBV!H1201</f>
        <v>CONFIRMED BULLISH</v>
      </c>
      <c r="M1201" s="8">
        <f t="shared" si="180"/>
        <v>0</v>
      </c>
      <c r="N1201" s="8">
        <f t="shared" si="181"/>
        <v>0</v>
      </c>
      <c r="O1201" s="8">
        <f t="shared" si="182"/>
        <v>50</v>
      </c>
      <c r="P1201" s="8">
        <f t="shared" si="183"/>
        <v>83.5</v>
      </c>
      <c r="Q1201" s="9">
        <f t="shared" si="184"/>
        <v>20.024999999999999</v>
      </c>
      <c r="R1201" s="9">
        <f t="shared" si="185"/>
        <v>38.375</v>
      </c>
      <c r="S1201" s="9">
        <f t="shared" si="186"/>
        <v>50.075000000000003</v>
      </c>
      <c r="T1201" s="9">
        <f t="shared" si="187"/>
        <v>33.375</v>
      </c>
      <c r="U1201" s="8">
        <f t="shared" si="188"/>
        <v>36.158333333333331</v>
      </c>
      <c r="V1201" s="8">
        <f t="shared" si="189"/>
        <v>35.462499999999999</v>
      </c>
    </row>
    <row r="1202" spans="1:22" ht="13.5" x14ac:dyDescent="0.25">
      <c r="A1202" s="3">
        <f>RSI!A1202</f>
        <v>43761</v>
      </c>
      <c r="B1202" s="2">
        <f>RSI!B1202</f>
        <v>24.494</v>
      </c>
      <c r="C1202" s="2">
        <f>RSI!I1202</f>
        <v>95.604543520229157</v>
      </c>
      <c r="D1202" s="2">
        <f>MACD!E1202</f>
        <v>-0.26424492308838055</v>
      </c>
      <c r="E1202" s="2">
        <f>MACD!F1202</f>
        <v>-0.21302724314886773</v>
      </c>
      <c r="F1202" s="2">
        <f>'Moving Avg'!D1202</f>
        <v>23.385400000000001</v>
      </c>
      <c r="G1202" s="2">
        <f>'Moving Avg'!F1202</f>
        <v>22.884049999999995</v>
      </c>
      <c r="H1202" s="2">
        <f>'Moving Avg'!G1202</f>
        <v>22.733620000000002</v>
      </c>
      <c r="I1202" s="2">
        <f>'Moving Avg'!H1202</f>
        <v>22.98763000000007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  <c r="M1202" s="8">
        <f t="shared" si="180"/>
        <v>0</v>
      </c>
      <c r="N1202" s="8">
        <f t="shared" si="181"/>
        <v>100</v>
      </c>
      <c r="O1202" s="8">
        <f t="shared" si="182"/>
        <v>50</v>
      </c>
      <c r="P1202" s="8">
        <f t="shared" si="183"/>
        <v>83.5</v>
      </c>
      <c r="Q1202" s="9">
        <f t="shared" si="184"/>
        <v>55.024999999999999</v>
      </c>
      <c r="R1202" s="9">
        <f t="shared" si="185"/>
        <v>58.375</v>
      </c>
      <c r="S1202" s="9">
        <f t="shared" si="186"/>
        <v>65.075000000000003</v>
      </c>
      <c r="T1202" s="9">
        <f t="shared" si="187"/>
        <v>58.375</v>
      </c>
      <c r="U1202" s="8">
        <f t="shared" si="188"/>
        <v>59.491666666666674</v>
      </c>
      <c r="V1202" s="8">
        <f t="shared" si="189"/>
        <v>59.212500000000006</v>
      </c>
    </row>
    <row r="1203" spans="1:22" ht="13.5" x14ac:dyDescent="0.25">
      <c r="A1203" s="3">
        <f>RSI!A1203</f>
        <v>43762</v>
      </c>
      <c r="B1203" s="2">
        <f>RSI!B1203</f>
        <v>24.914999999999999</v>
      </c>
      <c r="C1203" s="2">
        <f>RSI!I1203</f>
        <v>96.458393040986877</v>
      </c>
      <c r="D1203" s="2">
        <f>MACD!E1203</f>
        <v>-0.38889881356042721</v>
      </c>
      <c r="E1203" s="2">
        <f>MACD!F1203</f>
        <v>-0.24820155723117965</v>
      </c>
      <c r="F1203" s="2">
        <f>'Moving Avg'!D1203</f>
        <v>23.808199999999999</v>
      </c>
      <c r="G1203" s="2">
        <f>'Moving Avg'!F1203</f>
        <v>23.022399999999998</v>
      </c>
      <c r="H1203" s="2">
        <f>'Moving Avg'!G1203</f>
        <v>22.768160000000002</v>
      </c>
      <c r="I1203" s="2">
        <f>'Moving Avg'!H1203</f>
        <v>22.968730000000072</v>
      </c>
      <c r="J1203" s="6" t="str">
        <f>OBV!F1203</f>
        <v>BULLISH</v>
      </c>
      <c r="K1203" s="6" t="str">
        <f>OBV!G1203</f>
        <v>NEUTRAL</v>
      </c>
      <c r="L1203" s="6" t="str">
        <f>OBV!H1203</f>
        <v>CONFIRMED BULLISH</v>
      </c>
      <c r="M1203" s="8">
        <f t="shared" si="180"/>
        <v>0</v>
      </c>
      <c r="N1203" s="8">
        <f t="shared" si="181"/>
        <v>100</v>
      </c>
      <c r="O1203" s="8">
        <f t="shared" si="182"/>
        <v>50</v>
      </c>
      <c r="P1203" s="8">
        <f t="shared" si="183"/>
        <v>83.5</v>
      </c>
      <c r="Q1203" s="9">
        <f t="shared" si="184"/>
        <v>55.024999999999999</v>
      </c>
      <c r="R1203" s="9">
        <f t="shared" si="185"/>
        <v>58.375</v>
      </c>
      <c r="S1203" s="9">
        <f t="shared" si="186"/>
        <v>65.075000000000003</v>
      </c>
      <c r="T1203" s="9">
        <f t="shared" si="187"/>
        <v>58.375</v>
      </c>
      <c r="U1203" s="8">
        <f t="shared" si="188"/>
        <v>59.491666666666674</v>
      </c>
      <c r="V1203" s="8">
        <f t="shared" si="189"/>
        <v>59.212500000000006</v>
      </c>
    </row>
    <row r="1204" spans="1:22" ht="13.5" x14ac:dyDescent="0.25">
      <c r="A1204" s="3">
        <f>RSI!A1204</f>
        <v>43763</v>
      </c>
      <c r="B1204" s="2">
        <f>RSI!B1204</f>
        <v>25.344000000000001</v>
      </c>
      <c r="C1204" s="2">
        <f>RSI!I1204</f>
        <v>97.080713351707274</v>
      </c>
      <c r="D1204" s="2">
        <f>MACD!E1204</f>
        <v>-0.53799916861903085</v>
      </c>
      <c r="E1204" s="2">
        <f>MACD!F1204</f>
        <v>-0.30616107950874988</v>
      </c>
      <c r="F1204" s="2">
        <f>'Moving Avg'!D1204</f>
        <v>24.314999999999998</v>
      </c>
      <c r="G1204" s="2">
        <f>'Moving Avg'!F1204</f>
        <v>23.182199999999995</v>
      </c>
      <c r="H1204" s="2">
        <f>'Moving Avg'!G1204</f>
        <v>22.811280000000007</v>
      </c>
      <c r="I1204" s="2">
        <f>'Moving Avg'!H1204</f>
        <v>22.958420000000068</v>
      </c>
      <c r="J1204" s="6" t="str">
        <f>OBV!F1204</f>
        <v>BULLISH</v>
      </c>
      <c r="K1204" s="6" t="str">
        <f>OBV!G1204</f>
        <v>NEUTRAL</v>
      </c>
      <c r="L1204" s="6" t="str">
        <f>OBV!H1204</f>
        <v>CONFIRMED BULLISH</v>
      </c>
      <c r="M1204" s="8">
        <f t="shared" si="180"/>
        <v>0</v>
      </c>
      <c r="N1204" s="8">
        <f t="shared" si="181"/>
        <v>100</v>
      </c>
      <c r="O1204" s="8">
        <f t="shared" si="182"/>
        <v>50</v>
      </c>
      <c r="P1204" s="8">
        <f t="shared" si="183"/>
        <v>83.5</v>
      </c>
      <c r="Q1204" s="9">
        <f t="shared" si="184"/>
        <v>55.024999999999999</v>
      </c>
      <c r="R1204" s="9">
        <f t="shared" si="185"/>
        <v>58.375</v>
      </c>
      <c r="S1204" s="9">
        <f t="shared" si="186"/>
        <v>65.075000000000003</v>
      </c>
      <c r="T1204" s="9">
        <f t="shared" si="187"/>
        <v>58.375</v>
      </c>
      <c r="U1204" s="8">
        <f t="shared" si="188"/>
        <v>59.491666666666674</v>
      </c>
      <c r="V1204" s="8">
        <f t="shared" si="189"/>
        <v>59.212500000000006</v>
      </c>
    </row>
    <row r="1205" spans="1:22" ht="13.5" x14ac:dyDescent="0.25">
      <c r="A1205" s="3">
        <f>RSI!A1205</f>
        <v>43766</v>
      </c>
      <c r="B1205" s="2">
        <f>RSI!B1205</f>
        <v>26.1</v>
      </c>
      <c r="C1205" s="2">
        <f>RSI!I1205</f>
        <v>97.810767012673196</v>
      </c>
      <c r="D1205" s="2">
        <f>MACD!E1205</f>
        <v>-0.73366469843852045</v>
      </c>
      <c r="E1205" s="2">
        <f>MACD!F1205</f>
        <v>-0.39166180329470401</v>
      </c>
      <c r="F1205" s="2">
        <f>'Moving Avg'!D1205</f>
        <v>24.895799999999998</v>
      </c>
      <c r="G1205" s="2">
        <f>'Moving Avg'!F1205</f>
        <v>23.346699999999998</v>
      </c>
      <c r="H1205" s="2">
        <f>'Moving Avg'!G1205</f>
        <v>22.869520000000009</v>
      </c>
      <c r="I1205" s="2">
        <f>'Moving Avg'!H1205</f>
        <v>22.95189000000007</v>
      </c>
      <c r="J1205" s="6" t="str">
        <f>OBV!F1205</f>
        <v>BULLISH</v>
      </c>
      <c r="K1205" s="6" t="str">
        <f>OBV!G1205</f>
        <v>NEUTRAL</v>
      </c>
      <c r="L1205" s="6" t="str">
        <f>OBV!H1205</f>
        <v>CONFIRMED BULLISH</v>
      </c>
      <c r="M1205" s="8">
        <f t="shared" si="180"/>
        <v>0</v>
      </c>
      <c r="N1205" s="8">
        <f t="shared" si="181"/>
        <v>100</v>
      </c>
      <c r="O1205" s="8">
        <f t="shared" si="182"/>
        <v>50</v>
      </c>
      <c r="P1205" s="8">
        <f t="shared" si="183"/>
        <v>83.5</v>
      </c>
      <c r="Q1205" s="9">
        <f t="shared" si="184"/>
        <v>55.024999999999999</v>
      </c>
      <c r="R1205" s="9">
        <f t="shared" si="185"/>
        <v>58.375</v>
      </c>
      <c r="S1205" s="9">
        <f t="shared" si="186"/>
        <v>65.075000000000003</v>
      </c>
      <c r="T1205" s="9">
        <f t="shared" si="187"/>
        <v>58.375</v>
      </c>
      <c r="U1205" s="8">
        <f t="shared" si="188"/>
        <v>59.491666666666674</v>
      </c>
      <c r="V1205" s="8">
        <f t="shared" si="189"/>
        <v>59.212500000000006</v>
      </c>
    </row>
    <row r="1206" spans="1:22" ht="13.5" x14ac:dyDescent="0.25">
      <c r="A1206" s="3">
        <f>RSI!A1206</f>
        <v>43767</v>
      </c>
      <c r="B1206" s="2">
        <f>RSI!B1206</f>
        <v>26.632999999999999</v>
      </c>
      <c r="C1206" s="2">
        <f>RSI!I1206</f>
        <v>98.160115386886147</v>
      </c>
      <c r="D1206" s="2">
        <f>MACD!E1206</f>
        <v>-0.95567997452571518</v>
      </c>
      <c r="E1206" s="2">
        <f>MACD!F1206</f>
        <v>-0.50446543754090634</v>
      </c>
      <c r="F1206" s="2">
        <f>'Moving Avg'!D1206</f>
        <v>25.497199999999999</v>
      </c>
      <c r="G1206" s="2">
        <f>'Moving Avg'!F1206</f>
        <v>23.537849999999999</v>
      </c>
      <c r="H1206" s="2">
        <f>'Moving Avg'!G1206</f>
        <v>22.938420000000004</v>
      </c>
      <c r="I1206" s="2">
        <f>'Moving Avg'!H1206</f>
        <v>22.948025000000072</v>
      </c>
      <c r="J1206" s="6" t="str">
        <f>OBV!F1206</f>
        <v>BULLISH</v>
      </c>
      <c r="K1206" s="6" t="str">
        <f>OBV!G1206</f>
        <v>NEUTRAL</v>
      </c>
      <c r="L1206" s="6" t="str">
        <f>OBV!H1206</f>
        <v>CONFIRMED BULLISH</v>
      </c>
      <c r="M1206" s="8">
        <f t="shared" si="180"/>
        <v>0</v>
      </c>
      <c r="N1206" s="8">
        <f t="shared" si="181"/>
        <v>100</v>
      </c>
      <c r="O1206" s="8">
        <f t="shared" si="182"/>
        <v>50</v>
      </c>
      <c r="P1206" s="8">
        <f t="shared" si="183"/>
        <v>83.5</v>
      </c>
      <c r="Q1206" s="9">
        <f t="shared" si="184"/>
        <v>55.024999999999999</v>
      </c>
      <c r="R1206" s="9">
        <f t="shared" si="185"/>
        <v>58.375</v>
      </c>
      <c r="S1206" s="9">
        <f t="shared" si="186"/>
        <v>65.075000000000003</v>
      </c>
      <c r="T1206" s="9">
        <f t="shared" si="187"/>
        <v>58.375</v>
      </c>
      <c r="U1206" s="8">
        <f t="shared" si="188"/>
        <v>59.491666666666674</v>
      </c>
      <c r="V1206" s="8">
        <f t="shared" si="189"/>
        <v>59.212500000000006</v>
      </c>
    </row>
    <row r="1207" spans="1:22" ht="13.5" x14ac:dyDescent="0.25">
      <c r="A1207" s="3">
        <f>RSI!A1207</f>
        <v>43768</v>
      </c>
      <c r="B1207" s="2">
        <f>RSI!B1207</f>
        <v>27.062999999999999</v>
      </c>
      <c r="C1207" s="2">
        <f>RSI!I1207</f>
        <v>98.384140302286966</v>
      </c>
      <c r="D1207" s="2">
        <f>MACD!E1207</f>
        <v>-1.1942539945424535</v>
      </c>
      <c r="E1207" s="2">
        <f>MACD!F1207</f>
        <v>-0.64242314894121577</v>
      </c>
      <c r="F1207" s="2">
        <f>'Moving Avg'!D1207</f>
        <v>26.011000000000003</v>
      </c>
      <c r="G1207" s="2">
        <f>'Moving Avg'!F1207</f>
        <v>23.750499999999995</v>
      </c>
      <c r="H1207" s="2">
        <f>'Moving Avg'!G1207</f>
        <v>23.015920000000008</v>
      </c>
      <c r="I1207" s="2">
        <f>'Moving Avg'!H1207</f>
        <v>22.952450000000066</v>
      </c>
      <c r="J1207" s="6" t="str">
        <f>OBV!F1207</f>
        <v>BULLISH</v>
      </c>
      <c r="K1207" s="6" t="str">
        <f>OBV!G1207</f>
        <v>STRONG</v>
      </c>
      <c r="L1207" s="6" t="str">
        <f>OBV!H1207</f>
        <v>CONFIRMED BULLISH</v>
      </c>
      <c r="M1207" s="8">
        <f t="shared" si="180"/>
        <v>0</v>
      </c>
      <c r="N1207" s="8">
        <f t="shared" si="181"/>
        <v>100</v>
      </c>
      <c r="O1207" s="8">
        <f t="shared" si="182"/>
        <v>50</v>
      </c>
      <c r="P1207" s="8">
        <f t="shared" si="183"/>
        <v>100</v>
      </c>
      <c r="Q1207" s="9">
        <f t="shared" si="184"/>
        <v>57.5</v>
      </c>
      <c r="R1207" s="9">
        <f t="shared" si="185"/>
        <v>62.5</v>
      </c>
      <c r="S1207" s="9">
        <f t="shared" si="186"/>
        <v>72.5</v>
      </c>
      <c r="T1207" s="9">
        <f t="shared" si="187"/>
        <v>62.5</v>
      </c>
      <c r="U1207" s="8">
        <f t="shared" si="188"/>
        <v>64.166666666666671</v>
      </c>
      <c r="V1207" s="8">
        <f t="shared" si="189"/>
        <v>63.75</v>
      </c>
    </row>
    <row r="1208" spans="1:22" ht="13.5" x14ac:dyDescent="0.25">
      <c r="A1208" s="3">
        <f>RSI!A1208</f>
        <v>43769</v>
      </c>
      <c r="B1208" s="2">
        <f>RSI!B1208</f>
        <v>27.071000000000002</v>
      </c>
      <c r="C1208" s="2">
        <f>RSI!I1208</f>
        <v>98.388072699685253</v>
      </c>
      <c r="D1208" s="2">
        <f>MACD!E1208</f>
        <v>-1.4167236228228894</v>
      </c>
      <c r="E1208" s="2">
        <f>MACD!F1208</f>
        <v>-0.79728324371755055</v>
      </c>
      <c r="F1208" s="2">
        <f>'Moving Avg'!D1208</f>
        <v>26.442200000000003</v>
      </c>
      <c r="G1208" s="2">
        <f>'Moving Avg'!F1208</f>
        <v>23.963550000000001</v>
      </c>
      <c r="H1208" s="2">
        <f>'Moving Avg'!G1208</f>
        <v>23.093580000000006</v>
      </c>
      <c r="I1208" s="2">
        <f>'Moving Avg'!H1208</f>
        <v>22.956915000000063</v>
      </c>
      <c r="J1208" s="6" t="str">
        <f>OBV!F1208</f>
        <v>BULLISH</v>
      </c>
      <c r="K1208" s="6" t="str">
        <f>OBV!G1208</f>
        <v>STRONG</v>
      </c>
      <c r="L1208" s="6" t="str">
        <f>OBV!H1208</f>
        <v>CONFIRMED BULLISH</v>
      </c>
      <c r="M1208" s="8">
        <f t="shared" si="180"/>
        <v>0</v>
      </c>
      <c r="N1208" s="8">
        <f t="shared" si="181"/>
        <v>100</v>
      </c>
      <c r="O1208" s="8">
        <f t="shared" si="182"/>
        <v>50</v>
      </c>
      <c r="P1208" s="8">
        <f t="shared" si="183"/>
        <v>100</v>
      </c>
      <c r="Q1208" s="9">
        <f t="shared" si="184"/>
        <v>57.5</v>
      </c>
      <c r="R1208" s="9">
        <f t="shared" si="185"/>
        <v>62.5</v>
      </c>
      <c r="S1208" s="9">
        <f t="shared" si="186"/>
        <v>72.5</v>
      </c>
      <c r="T1208" s="9">
        <f t="shared" si="187"/>
        <v>62.5</v>
      </c>
      <c r="U1208" s="8">
        <f t="shared" si="188"/>
        <v>64.166666666666671</v>
      </c>
      <c r="V1208" s="8">
        <f t="shared" si="189"/>
        <v>63.75</v>
      </c>
    </row>
    <row r="1209" spans="1:22" ht="13.5" x14ac:dyDescent="0.25">
      <c r="A1209" s="3">
        <f>RSI!A1209</f>
        <v>43770</v>
      </c>
      <c r="B1209" s="2">
        <f>RSI!B1209</f>
        <v>27.303000000000001</v>
      </c>
      <c r="C1209" s="2">
        <f>RSI!I1209</f>
        <v>98.501931865717353</v>
      </c>
      <c r="D1209" s="2">
        <f>MACD!E1209</f>
        <v>-1.6393397290503238</v>
      </c>
      <c r="E1209" s="2">
        <f>MACD!F1209</f>
        <v>-0.96569454078410533</v>
      </c>
      <c r="F1209" s="2">
        <f>'Moving Avg'!D1209</f>
        <v>26.834000000000003</v>
      </c>
      <c r="G1209" s="2">
        <f>'Moving Avg'!F1209</f>
        <v>24.188199999999998</v>
      </c>
      <c r="H1209" s="2">
        <f>'Moving Avg'!G1209</f>
        <v>23.175880000000006</v>
      </c>
      <c r="I1209" s="2">
        <f>'Moving Avg'!H1209</f>
        <v>22.956655000000058</v>
      </c>
      <c r="J1209" s="6" t="str">
        <f>OBV!F1209</f>
        <v>BULLISH</v>
      </c>
      <c r="K1209" s="6" t="str">
        <f>OBV!G1209</f>
        <v>STRONG</v>
      </c>
      <c r="L1209" s="6" t="str">
        <f>OBV!H1209</f>
        <v>CONFIRMED BULLISH</v>
      </c>
      <c r="M1209" s="8">
        <f t="shared" si="180"/>
        <v>0</v>
      </c>
      <c r="N1209" s="8">
        <f t="shared" si="181"/>
        <v>100</v>
      </c>
      <c r="O1209" s="8">
        <f t="shared" si="182"/>
        <v>50</v>
      </c>
      <c r="P1209" s="8">
        <f t="shared" si="183"/>
        <v>100</v>
      </c>
      <c r="Q1209" s="9">
        <f t="shared" si="184"/>
        <v>57.5</v>
      </c>
      <c r="R1209" s="9">
        <f t="shared" si="185"/>
        <v>62.5</v>
      </c>
      <c r="S1209" s="9">
        <f t="shared" si="186"/>
        <v>72.5</v>
      </c>
      <c r="T1209" s="9">
        <f t="shared" si="187"/>
        <v>62.5</v>
      </c>
      <c r="U1209" s="8">
        <f t="shared" si="188"/>
        <v>64.166666666666671</v>
      </c>
      <c r="V1209" s="8">
        <f t="shared" si="189"/>
        <v>63.75</v>
      </c>
    </row>
    <row r="1210" spans="1:22" ht="13.5" x14ac:dyDescent="0.25">
      <c r="A1210" s="3">
        <f>RSI!A1210</f>
        <v>43773</v>
      </c>
      <c r="B1210" s="2">
        <f>RSI!B1210</f>
        <v>27.492000000000001</v>
      </c>
      <c r="C1210" s="2">
        <f>RSI!I1210</f>
        <v>98.589349770697851</v>
      </c>
      <c r="D1210" s="2">
        <f>MACD!E1210</f>
        <v>-1.8008897868746594</v>
      </c>
      <c r="E1210" s="2">
        <f>MACD!F1210</f>
        <v>-1.1327335900022162</v>
      </c>
      <c r="F1210" s="2">
        <f>'Moving Avg'!D1210</f>
        <v>27.112399999999997</v>
      </c>
      <c r="G1210" s="2">
        <f>'Moving Avg'!F1210</f>
        <v>24.422750000000001</v>
      </c>
      <c r="H1210" s="2">
        <f>'Moving Avg'!G1210</f>
        <v>23.261960000000009</v>
      </c>
      <c r="I1210" s="2">
        <f>'Moving Avg'!H1210</f>
        <v>22.957340000000059</v>
      </c>
      <c r="J1210" s="6" t="str">
        <f>OBV!F1210</f>
        <v>BULLISH</v>
      </c>
      <c r="K1210" s="6" t="str">
        <f>OBV!G1210</f>
        <v>STRONG</v>
      </c>
      <c r="L1210" s="6" t="str">
        <f>OBV!H1210</f>
        <v>CONFIRMED BULLISH</v>
      </c>
      <c r="M1210" s="8">
        <f t="shared" si="180"/>
        <v>0</v>
      </c>
      <c r="N1210" s="8">
        <f t="shared" si="181"/>
        <v>100</v>
      </c>
      <c r="O1210" s="8">
        <f t="shared" si="182"/>
        <v>50</v>
      </c>
      <c r="P1210" s="8">
        <f t="shared" si="183"/>
        <v>100</v>
      </c>
      <c r="Q1210" s="9">
        <f t="shared" si="184"/>
        <v>57.5</v>
      </c>
      <c r="R1210" s="9">
        <f t="shared" si="185"/>
        <v>62.5</v>
      </c>
      <c r="S1210" s="9">
        <f t="shared" si="186"/>
        <v>72.5</v>
      </c>
      <c r="T1210" s="9">
        <f t="shared" si="187"/>
        <v>62.5</v>
      </c>
      <c r="U1210" s="8">
        <f t="shared" si="188"/>
        <v>64.166666666666671</v>
      </c>
      <c r="V1210" s="8">
        <f t="shared" si="189"/>
        <v>63.75</v>
      </c>
    </row>
    <row r="1211" spans="1:22" ht="13.5" x14ac:dyDescent="0.25">
      <c r="A1211" s="3">
        <f>RSI!A1211</f>
        <v>43774</v>
      </c>
      <c r="B1211" s="2">
        <f>RSI!B1211</f>
        <v>27.492000000000001</v>
      </c>
      <c r="C1211" s="2">
        <f>RSI!I1211</f>
        <v>98.589349770697851</v>
      </c>
      <c r="D1211" s="2">
        <f>MACD!E1211</f>
        <v>-1.8897408032683778</v>
      </c>
      <c r="E1211" s="2">
        <f>MACD!F1211</f>
        <v>-1.2841350326554486</v>
      </c>
      <c r="F1211" s="2">
        <f>'Moving Avg'!D1211</f>
        <v>27.284199999999998</v>
      </c>
      <c r="G1211" s="2">
        <f>'Moving Avg'!F1211</f>
        <v>24.657299999999999</v>
      </c>
      <c r="H1211" s="2">
        <f>'Moving Avg'!G1211</f>
        <v>23.348040000000012</v>
      </c>
      <c r="I1211" s="2">
        <f>'Moving Avg'!H1211</f>
        <v>22.958025000000056</v>
      </c>
      <c r="J1211" s="6" t="str">
        <f>OBV!F1211</f>
        <v>BULLISH</v>
      </c>
      <c r="K1211" s="6" t="str">
        <f>OBV!G1211</f>
        <v>STRONG</v>
      </c>
      <c r="L1211" s="6" t="str">
        <f>OBV!H1211</f>
        <v>CONFIRMED BULLISH</v>
      </c>
      <c r="M1211" s="8">
        <f t="shared" si="180"/>
        <v>0</v>
      </c>
      <c r="N1211" s="8">
        <f t="shared" si="181"/>
        <v>100</v>
      </c>
      <c r="O1211" s="8">
        <f t="shared" si="182"/>
        <v>50</v>
      </c>
      <c r="P1211" s="8">
        <f t="shared" si="183"/>
        <v>100</v>
      </c>
      <c r="Q1211" s="9">
        <f t="shared" si="184"/>
        <v>57.5</v>
      </c>
      <c r="R1211" s="9">
        <f t="shared" si="185"/>
        <v>62.5</v>
      </c>
      <c r="S1211" s="9">
        <f t="shared" si="186"/>
        <v>72.5</v>
      </c>
      <c r="T1211" s="9">
        <f t="shared" si="187"/>
        <v>62.5</v>
      </c>
      <c r="U1211" s="8">
        <f t="shared" si="188"/>
        <v>64.166666666666671</v>
      </c>
      <c r="V1211" s="8">
        <f t="shared" si="189"/>
        <v>63.75</v>
      </c>
    </row>
    <row r="1212" spans="1:22" ht="13.5" x14ac:dyDescent="0.25">
      <c r="A1212" s="3">
        <f>RSI!A1212</f>
        <v>43775</v>
      </c>
      <c r="B1212" s="2">
        <f>RSI!B1212</f>
        <v>28.111000000000001</v>
      </c>
      <c r="C1212" s="2">
        <f>RSI!I1212</f>
        <v>98.845290681054934</v>
      </c>
      <c r="D1212" s="2">
        <f>MACD!E1212</f>
        <v>-1.8941882855908787</v>
      </c>
      <c r="E1212" s="2">
        <f>MACD!F1212</f>
        <v>-1.4061456832425347</v>
      </c>
      <c r="F1212" s="2">
        <f>'Moving Avg'!D1212</f>
        <v>27.4938</v>
      </c>
      <c r="G1212" s="2">
        <f>'Moving Avg'!F1212</f>
        <v>24.922800000000002</v>
      </c>
      <c r="H1212" s="2">
        <f>'Moving Avg'!G1212</f>
        <v>23.446500000000011</v>
      </c>
      <c r="I1212" s="2">
        <f>'Moving Avg'!H1212</f>
        <v>22.965975000000054</v>
      </c>
      <c r="J1212" s="6" t="str">
        <f>OBV!F1212</f>
        <v>BULLISH</v>
      </c>
      <c r="K1212" s="6" t="str">
        <f>OBV!G1212</f>
        <v>NEUTRAL</v>
      </c>
      <c r="L1212" s="6" t="str">
        <f>OBV!H1212</f>
        <v>CONFIRMED BULLISH</v>
      </c>
      <c r="M1212" s="8">
        <f t="shared" si="180"/>
        <v>0</v>
      </c>
      <c r="N1212" s="8">
        <f t="shared" si="181"/>
        <v>100</v>
      </c>
      <c r="O1212" s="8">
        <f t="shared" si="182"/>
        <v>50</v>
      </c>
      <c r="P1212" s="8">
        <f t="shared" si="183"/>
        <v>83.5</v>
      </c>
      <c r="Q1212" s="9">
        <f t="shared" si="184"/>
        <v>55.024999999999999</v>
      </c>
      <c r="R1212" s="9">
        <f t="shared" si="185"/>
        <v>58.375</v>
      </c>
      <c r="S1212" s="9">
        <f t="shared" si="186"/>
        <v>65.075000000000003</v>
      </c>
      <c r="T1212" s="9">
        <f t="shared" si="187"/>
        <v>58.375</v>
      </c>
      <c r="U1212" s="8">
        <f t="shared" si="188"/>
        <v>59.491666666666674</v>
      </c>
      <c r="V1212" s="8">
        <f t="shared" si="189"/>
        <v>59.212500000000006</v>
      </c>
    </row>
    <row r="1213" spans="1:22" ht="13.5" x14ac:dyDescent="0.25">
      <c r="A1213" s="3">
        <f>RSI!A1213</f>
        <v>43776</v>
      </c>
      <c r="B1213" s="2">
        <f>RSI!B1213</f>
        <v>28.265000000000001</v>
      </c>
      <c r="C1213" s="2">
        <f>RSI!I1213</f>
        <v>98.898820202039261</v>
      </c>
      <c r="D1213" s="2">
        <f>MACD!E1213</f>
        <v>-1.863944138856759</v>
      </c>
      <c r="E1213" s="2">
        <f>MACD!F1213</f>
        <v>-1.4977053743653796</v>
      </c>
      <c r="F1213" s="2">
        <f>'Moving Avg'!D1213</f>
        <v>27.732600000000001</v>
      </c>
      <c r="G1213" s="2">
        <f>'Moving Avg'!F1213</f>
        <v>25.196000000000002</v>
      </c>
      <c r="H1213" s="2">
        <f>'Moving Avg'!G1213</f>
        <v>23.548040000000015</v>
      </c>
      <c r="I1213" s="2">
        <f>'Moving Avg'!H1213</f>
        <v>22.980620000000048</v>
      </c>
      <c r="J1213" s="6" t="str">
        <f>OBV!F1213</f>
        <v>BULLISH</v>
      </c>
      <c r="K1213" s="6" t="str">
        <f>OBV!G1213</f>
        <v>NEUTRAL</v>
      </c>
      <c r="L1213" s="6" t="str">
        <f>OBV!H1213</f>
        <v>CONFIRMED BULLISH</v>
      </c>
      <c r="M1213" s="8">
        <f t="shared" si="180"/>
        <v>0</v>
      </c>
      <c r="N1213" s="8">
        <f t="shared" si="181"/>
        <v>100</v>
      </c>
      <c r="O1213" s="8">
        <f t="shared" si="182"/>
        <v>50</v>
      </c>
      <c r="P1213" s="8">
        <f t="shared" si="183"/>
        <v>83.5</v>
      </c>
      <c r="Q1213" s="9">
        <f t="shared" si="184"/>
        <v>55.024999999999999</v>
      </c>
      <c r="R1213" s="9">
        <f t="shared" si="185"/>
        <v>58.375</v>
      </c>
      <c r="S1213" s="9">
        <f t="shared" si="186"/>
        <v>65.075000000000003</v>
      </c>
      <c r="T1213" s="9">
        <f t="shared" si="187"/>
        <v>58.375</v>
      </c>
      <c r="U1213" s="8">
        <f t="shared" si="188"/>
        <v>59.491666666666674</v>
      </c>
      <c r="V1213" s="8">
        <f t="shared" si="189"/>
        <v>59.212500000000006</v>
      </c>
    </row>
    <row r="1214" spans="1:22" ht="13.5" x14ac:dyDescent="0.25">
      <c r="A1214" s="3">
        <f>RSI!A1214</f>
        <v>43777</v>
      </c>
      <c r="B1214" s="2">
        <f>RSI!B1214</f>
        <v>29.975000000000001</v>
      </c>
      <c r="C1214" s="2">
        <f>RSI!I1214</f>
        <v>99.291547736702469</v>
      </c>
      <c r="D1214" s="2">
        <f>MACD!E1214</f>
        <v>-1.9178503584940536</v>
      </c>
      <c r="E1214" s="2">
        <f>MACD!F1214</f>
        <v>-1.5817343711911147</v>
      </c>
      <c r="F1214" s="2">
        <f>'Moving Avg'!D1214</f>
        <v>28.267000000000003</v>
      </c>
      <c r="G1214" s="2">
        <f>'Moving Avg'!F1214</f>
        <v>25.554700000000004</v>
      </c>
      <c r="H1214" s="2">
        <f>'Moving Avg'!G1214</f>
        <v>23.683780000000009</v>
      </c>
      <c r="I1214" s="2">
        <f>'Moving Avg'!H1214</f>
        <v>23.009485000000051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  <c r="M1214" s="8">
        <f t="shared" si="180"/>
        <v>0</v>
      </c>
      <c r="N1214" s="8">
        <f t="shared" si="181"/>
        <v>100</v>
      </c>
      <c r="O1214" s="8">
        <f t="shared" si="182"/>
        <v>75</v>
      </c>
      <c r="P1214" s="8">
        <f t="shared" si="183"/>
        <v>83.5</v>
      </c>
      <c r="Q1214" s="9">
        <f t="shared" si="184"/>
        <v>58.774999999999999</v>
      </c>
      <c r="R1214" s="9">
        <f t="shared" si="185"/>
        <v>67.125</v>
      </c>
      <c r="S1214" s="9">
        <f t="shared" si="186"/>
        <v>71.325000000000003</v>
      </c>
      <c r="T1214" s="9">
        <f t="shared" si="187"/>
        <v>64.625</v>
      </c>
      <c r="U1214" s="8">
        <f t="shared" si="188"/>
        <v>65.741666666666674</v>
      </c>
      <c r="V1214" s="8">
        <f t="shared" si="189"/>
        <v>65.462500000000006</v>
      </c>
    </row>
    <row r="1215" spans="1:22" ht="13.5" x14ac:dyDescent="0.25">
      <c r="A1215" s="3">
        <f>RSI!A1215</f>
        <v>43780</v>
      </c>
      <c r="B1215" s="2">
        <f>RSI!B1215</f>
        <v>29.975000000000001</v>
      </c>
      <c r="C1215" s="2">
        <f>RSI!I1215</f>
        <v>99.291547736702469</v>
      </c>
      <c r="D1215" s="2">
        <f>MACD!E1215</f>
        <v>-1.8746959680845947</v>
      </c>
      <c r="E1215" s="2">
        <f>MACD!F1215</f>
        <v>-1.6403266905698106</v>
      </c>
      <c r="F1215" s="2">
        <f>'Moving Avg'!D1215</f>
        <v>28.763599999999997</v>
      </c>
      <c r="G1215" s="2">
        <f>'Moving Avg'!F1215</f>
        <v>25.913400000000003</v>
      </c>
      <c r="H1215" s="2">
        <f>'Moving Avg'!G1215</f>
        <v>23.819520000000011</v>
      </c>
      <c r="I1215" s="2">
        <f>'Moving Avg'!H1215</f>
        <v>23.038350000000051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  <c r="M1215" s="8">
        <f t="shared" si="180"/>
        <v>0</v>
      </c>
      <c r="N1215" s="8">
        <f t="shared" si="181"/>
        <v>100</v>
      </c>
      <c r="O1215" s="8">
        <f t="shared" si="182"/>
        <v>75</v>
      </c>
      <c r="P1215" s="8">
        <f t="shared" si="183"/>
        <v>83.5</v>
      </c>
      <c r="Q1215" s="9">
        <f t="shared" si="184"/>
        <v>58.774999999999999</v>
      </c>
      <c r="R1215" s="9">
        <f t="shared" si="185"/>
        <v>67.125</v>
      </c>
      <c r="S1215" s="9">
        <f t="shared" si="186"/>
        <v>71.325000000000003</v>
      </c>
      <c r="T1215" s="9">
        <f t="shared" si="187"/>
        <v>64.625</v>
      </c>
      <c r="U1215" s="8">
        <f t="shared" si="188"/>
        <v>65.741666666666674</v>
      </c>
      <c r="V1215" s="8">
        <f t="shared" si="189"/>
        <v>65.462500000000006</v>
      </c>
    </row>
    <row r="1216" spans="1:22" ht="13.5" x14ac:dyDescent="0.25">
      <c r="A1216" s="3">
        <f>RSI!A1216</f>
        <v>43781</v>
      </c>
      <c r="B1216" s="2">
        <f>RSI!B1216</f>
        <v>29.975000000000001</v>
      </c>
      <c r="C1216" s="2">
        <f>RSI!I1216</f>
        <v>99.291547736702469</v>
      </c>
      <c r="D1216" s="2">
        <f>MACD!E1216</f>
        <v>-1.7816810357913191</v>
      </c>
      <c r="E1216" s="2">
        <f>MACD!F1216</f>
        <v>-1.6685975596141125</v>
      </c>
      <c r="F1216" s="2">
        <f>'Moving Avg'!D1216</f>
        <v>29.260199999999998</v>
      </c>
      <c r="G1216" s="2">
        <f>'Moving Avg'!F1216</f>
        <v>26.272100000000005</v>
      </c>
      <c r="H1216" s="2">
        <f>'Moving Avg'!G1216</f>
        <v>23.955260000000013</v>
      </c>
      <c r="I1216" s="2">
        <f>'Moving Avg'!H1216</f>
        <v>23.07263000000005</v>
      </c>
      <c r="J1216" s="6" t="str">
        <f>OBV!F1216</f>
        <v>BULLISH</v>
      </c>
      <c r="K1216" s="6" t="str">
        <f>OBV!G1216</f>
        <v>NEUTRAL</v>
      </c>
      <c r="L1216" s="6" t="str">
        <f>OBV!H1216</f>
        <v>CONFIRMED BULLISH</v>
      </c>
      <c r="M1216" s="8">
        <f t="shared" si="180"/>
        <v>0</v>
      </c>
      <c r="N1216" s="8">
        <f t="shared" si="181"/>
        <v>100</v>
      </c>
      <c r="O1216" s="8">
        <f t="shared" si="182"/>
        <v>75</v>
      </c>
      <c r="P1216" s="8">
        <f t="shared" si="183"/>
        <v>83.5</v>
      </c>
      <c r="Q1216" s="9">
        <f t="shared" si="184"/>
        <v>58.774999999999999</v>
      </c>
      <c r="R1216" s="9">
        <f t="shared" si="185"/>
        <v>67.125</v>
      </c>
      <c r="S1216" s="9">
        <f t="shared" si="186"/>
        <v>71.325000000000003</v>
      </c>
      <c r="T1216" s="9">
        <f t="shared" si="187"/>
        <v>64.625</v>
      </c>
      <c r="U1216" s="8">
        <f t="shared" si="188"/>
        <v>65.741666666666674</v>
      </c>
      <c r="V1216" s="8">
        <f t="shared" si="189"/>
        <v>65.462500000000006</v>
      </c>
    </row>
    <row r="1217" spans="1:22" ht="13.5" x14ac:dyDescent="0.25">
      <c r="A1217" s="3">
        <f>RSI!A1217</f>
        <v>43782</v>
      </c>
      <c r="B1217" s="2">
        <f>RSI!B1217</f>
        <v>29.975000000000001</v>
      </c>
      <c r="C1217" s="2">
        <f>RSI!I1217</f>
        <v>99.291547736702469</v>
      </c>
      <c r="D1217" s="2">
        <f>MACD!E1217</f>
        <v>-1.6604336553815884</v>
      </c>
      <c r="E1217" s="2">
        <f>MACD!F1217</f>
        <v>-1.6669647787676078</v>
      </c>
      <c r="F1217" s="2">
        <f>'Moving Avg'!D1217</f>
        <v>29.632999999999999</v>
      </c>
      <c r="G1217" s="2">
        <f>'Moving Avg'!F1217</f>
        <v>26.630800000000004</v>
      </c>
      <c r="H1217" s="2">
        <f>'Moving Avg'!G1217</f>
        <v>24.111800000000006</v>
      </c>
      <c r="I1217" s="2">
        <f>'Moving Avg'!H1217</f>
        <v>23.106910000000049</v>
      </c>
      <c r="J1217" s="6" t="str">
        <f>OBV!F1217</f>
        <v>BULLISH</v>
      </c>
      <c r="K1217" s="6" t="str">
        <f>OBV!G1217</f>
        <v>NEUTRAL</v>
      </c>
      <c r="L1217" s="6" t="str">
        <f>OBV!H1217</f>
        <v>CONFIRMED BULLISH</v>
      </c>
      <c r="M1217" s="8">
        <f t="shared" si="180"/>
        <v>0</v>
      </c>
      <c r="N1217" s="8">
        <f t="shared" si="181"/>
        <v>0</v>
      </c>
      <c r="O1217" s="8">
        <f t="shared" si="182"/>
        <v>75</v>
      </c>
      <c r="P1217" s="8">
        <f t="shared" si="183"/>
        <v>83.5</v>
      </c>
      <c r="Q1217" s="9">
        <f t="shared" si="184"/>
        <v>23.774999999999999</v>
      </c>
      <c r="R1217" s="9">
        <f t="shared" si="185"/>
        <v>47.125</v>
      </c>
      <c r="S1217" s="9">
        <f t="shared" si="186"/>
        <v>56.325000000000003</v>
      </c>
      <c r="T1217" s="9">
        <f t="shared" si="187"/>
        <v>39.625</v>
      </c>
      <c r="U1217" s="8">
        <f t="shared" si="188"/>
        <v>42.408333333333339</v>
      </c>
      <c r="V1217" s="8">
        <f t="shared" si="189"/>
        <v>41.712500000000006</v>
      </c>
    </row>
    <row r="1218" spans="1:22" ht="13.5" x14ac:dyDescent="0.25">
      <c r="A1218" s="3">
        <f>RSI!A1218</f>
        <v>43783</v>
      </c>
      <c r="B1218" s="2">
        <f>RSI!B1218</f>
        <v>29.975000000000001</v>
      </c>
      <c r="C1218" s="2">
        <f>RSI!I1218</f>
        <v>99.291547736702469</v>
      </c>
      <c r="D1218" s="2">
        <f>MACD!E1218</f>
        <v>-1.578471364116055</v>
      </c>
      <c r="E1218" s="2">
        <f>MACD!F1218</f>
        <v>-1.6492660958372973</v>
      </c>
      <c r="F1218" s="2">
        <f>'Moving Avg'!D1218</f>
        <v>29.975000000000001</v>
      </c>
      <c r="G1218" s="2">
        <f>'Moving Avg'!F1218</f>
        <v>26.989500000000003</v>
      </c>
      <c r="H1218" s="2">
        <f>'Moving Avg'!G1218</f>
        <v>24.268340000000002</v>
      </c>
      <c r="I1218" s="2">
        <f>'Moving Avg'!H1218</f>
        <v>23.141190000000048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  <c r="M1218" s="8">
        <f t="shared" ref="M1218:M1281" si="190">IF(C1218&lt;30,50, IF(C1218&gt;70, 0, 25))</f>
        <v>0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75</v>
      </c>
      <c r="P1218" s="8">
        <f t="shared" ref="P1218:P1281" si="193">IF(L1218="confirmed bullish", 34, IF(L1218="bullish divergence",17, 0))+IF(J1218="bullish",33,IF(J1218="bearish",0,16.5))+IF(K1218="strong",33,IF(K1218="weak",0,16.5))</f>
        <v>33</v>
      </c>
      <c r="Q1218" s="9">
        <f t="shared" si="184"/>
        <v>16.2</v>
      </c>
      <c r="R1218" s="9">
        <f t="shared" si="185"/>
        <v>34.5</v>
      </c>
      <c r="S1218" s="9">
        <f t="shared" si="186"/>
        <v>33.6</v>
      </c>
      <c r="T1218" s="9">
        <f t="shared" si="187"/>
        <v>27</v>
      </c>
      <c r="U1218" s="8">
        <f t="shared" si="188"/>
        <v>28.100000000000005</v>
      </c>
      <c r="V1218" s="8">
        <f t="shared" si="189"/>
        <v>27.825000000000003</v>
      </c>
    </row>
    <row r="1219" spans="1:22" ht="13.5" x14ac:dyDescent="0.25">
      <c r="A1219" s="3">
        <f>RSI!A1219</f>
        <v>43784</v>
      </c>
      <c r="B1219" s="2">
        <f>RSI!B1219</f>
        <v>29.975000000000001</v>
      </c>
      <c r="C1219" s="2">
        <f>RSI!I1219</f>
        <v>99.291547736702469</v>
      </c>
      <c r="D1219" s="2">
        <f>MACD!E1219</f>
        <v>-1.4936693254992832</v>
      </c>
      <c r="E1219" s="2">
        <f>MACD!F1219</f>
        <v>-1.6181467417696944</v>
      </c>
      <c r="F1219" s="2">
        <f>'Moving Avg'!D1219</f>
        <v>29.975000000000001</v>
      </c>
      <c r="G1219" s="2">
        <f>'Moving Avg'!F1219</f>
        <v>27.347750000000001</v>
      </c>
      <c r="H1219" s="2">
        <f>'Moving Avg'!G1219</f>
        <v>24.424879999999998</v>
      </c>
      <c r="I1219" s="2">
        <f>'Moving Avg'!H1219</f>
        <v>23.17547000000005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  <c r="M1219" s="8">
        <f t="shared" si="190"/>
        <v>0</v>
      </c>
      <c r="N1219" s="8">
        <f t="shared" si="191"/>
        <v>0</v>
      </c>
      <c r="O1219" s="8">
        <f t="shared" si="192"/>
        <v>75</v>
      </c>
      <c r="P1219" s="8">
        <f t="shared" si="193"/>
        <v>16.5</v>
      </c>
      <c r="Q1219" s="9">
        <f t="shared" ref="Q1219:Q1282" si="194">0.35*M1219+N1219*0.35+O1219*0.15+P1219*0.15</f>
        <v>13.725</v>
      </c>
      <c r="R1219" s="9">
        <f t="shared" ref="R1219:R1282" si="195">M1219*0.2+N1219*0.2+O1219*0.35+P1219*0.25</f>
        <v>30.375</v>
      </c>
      <c r="S1219" s="9">
        <f t="shared" ref="S1219:S1282" si="196">M1219*0.15+N1219*0.15+O1219*0.25+P1219*0.45</f>
        <v>26.175000000000001</v>
      </c>
      <c r="T1219" s="9">
        <f t="shared" ref="T1219:T1282" si="197">0.25*SUM(M1219:P1219)</f>
        <v>22.875</v>
      </c>
      <c r="U1219" s="8">
        <f t="shared" ref="U1219:U1282" si="198">SUM(Q1219:S1219)/3</f>
        <v>23.425000000000001</v>
      </c>
      <c r="V1219" s="8">
        <f t="shared" ref="V1219:V1282" si="199">SUM(Q1219:T1219)/4</f>
        <v>23.287500000000001</v>
      </c>
    </row>
    <row r="1220" spans="1:22" ht="13.5" x14ac:dyDescent="0.25">
      <c r="A1220" s="3">
        <f>RSI!A1220</f>
        <v>43787</v>
      </c>
      <c r="B1220" s="2">
        <f>RSI!B1220</f>
        <v>29.081</v>
      </c>
      <c r="C1220" s="2">
        <f>RSI!I1220</f>
        <v>76.91896764716941</v>
      </c>
      <c r="D1220" s="2">
        <f>MACD!E1220</f>
        <v>-1.3453581063494049</v>
      </c>
      <c r="E1220" s="2">
        <f>MACD!F1220</f>
        <v>-1.5635890146856366</v>
      </c>
      <c r="F1220" s="2">
        <f>'Moving Avg'!D1220</f>
        <v>29.796199999999999</v>
      </c>
      <c r="G1220" s="2">
        <f>'Moving Avg'!F1220</f>
        <v>27.642000000000007</v>
      </c>
      <c r="H1220" s="2">
        <f>'Moving Avg'!G1220</f>
        <v>24.563539999999993</v>
      </c>
      <c r="I1220" s="2">
        <f>'Moving Avg'!H1220</f>
        <v>23.205280000000048</v>
      </c>
      <c r="J1220" s="6" t="str">
        <f>OBV!F1220</f>
        <v>BEARISH</v>
      </c>
      <c r="K1220" s="6" t="str">
        <f>OBV!G1220</f>
        <v>NEUTRAL</v>
      </c>
      <c r="L1220" s="6" t="str">
        <f>OBV!H1220</f>
        <v>CONFIRMED BEARISH</v>
      </c>
      <c r="M1220" s="8">
        <f t="shared" si="190"/>
        <v>0</v>
      </c>
      <c r="N1220" s="8">
        <f t="shared" si="191"/>
        <v>0</v>
      </c>
      <c r="O1220" s="8">
        <f t="shared" si="192"/>
        <v>75</v>
      </c>
      <c r="P1220" s="8">
        <f t="shared" si="193"/>
        <v>16.5</v>
      </c>
      <c r="Q1220" s="9">
        <f t="shared" si="194"/>
        <v>13.725</v>
      </c>
      <c r="R1220" s="9">
        <f t="shared" si="195"/>
        <v>30.375</v>
      </c>
      <c r="S1220" s="9">
        <f t="shared" si="196"/>
        <v>26.175000000000001</v>
      </c>
      <c r="T1220" s="9">
        <f t="shared" si="197"/>
        <v>22.875</v>
      </c>
      <c r="U1220" s="8">
        <f t="shared" si="198"/>
        <v>23.425000000000001</v>
      </c>
      <c r="V1220" s="8">
        <f t="shared" si="199"/>
        <v>23.287500000000001</v>
      </c>
    </row>
    <row r="1221" spans="1:22" ht="13.5" x14ac:dyDescent="0.25">
      <c r="A1221" s="3">
        <f>RSI!A1221</f>
        <v>43788</v>
      </c>
      <c r="B1221" s="2">
        <f>RSI!B1221</f>
        <v>28.350999999999999</v>
      </c>
      <c r="C1221" s="2">
        <f>RSI!I1221</f>
        <v>64.198607101796625</v>
      </c>
      <c r="D1221" s="2">
        <f>MACD!E1221</f>
        <v>-1.177862329450214</v>
      </c>
      <c r="E1221" s="2">
        <f>MACD!F1221</f>
        <v>-1.4864436776385523</v>
      </c>
      <c r="F1221" s="2">
        <f>'Moving Avg'!D1221</f>
        <v>29.471400000000006</v>
      </c>
      <c r="G1221" s="2">
        <f>'Moving Avg'!F1221</f>
        <v>27.878250000000001</v>
      </c>
      <c r="H1221" s="2">
        <f>'Moving Avg'!G1221</f>
        <v>24.687599999999993</v>
      </c>
      <c r="I1221" s="2">
        <f>'Moving Avg'!H1221</f>
        <v>23.231440000000049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  <c r="M1221" s="8">
        <f t="shared" si="190"/>
        <v>25</v>
      </c>
      <c r="N1221" s="8">
        <f t="shared" si="191"/>
        <v>0</v>
      </c>
      <c r="O1221" s="8">
        <f t="shared" si="192"/>
        <v>75</v>
      </c>
      <c r="P1221" s="8">
        <f t="shared" si="193"/>
        <v>16.5</v>
      </c>
      <c r="Q1221" s="9">
        <f t="shared" si="194"/>
        <v>22.475000000000001</v>
      </c>
      <c r="R1221" s="9">
        <f t="shared" si="195"/>
        <v>35.375</v>
      </c>
      <c r="S1221" s="9">
        <f t="shared" si="196"/>
        <v>29.925000000000001</v>
      </c>
      <c r="T1221" s="9">
        <f t="shared" si="197"/>
        <v>29.125</v>
      </c>
      <c r="U1221" s="8">
        <f t="shared" si="198"/>
        <v>29.258333333333336</v>
      </c>
      <c r="V1221" s="8">
        <f t="shared" si="199"/>
        <v>29.225000000000001</v>
      </c>
    </row>
    <row r="1222" spans="1:22" ht="13.5" x14ac:dyDescent="0.25">
      <c r="A1222" s="3">
        <f>RSI!A1222</f>
        <v>43789</v>
      </c>
      <c r="B1222" s="2">
        <f>RSI!B1222</f>
        <v>28.350999999999999</v>
      </c>
      <c r="C1222" s="2">
        <f>RSI!I1222</f>
        <v>64.19860710179664</v>
      </c>
      <c r="D1222" s="2">
        <f>MACD!E1222</f>
        <v>-0.94776891644428929</v>
      </c>
      <c r="E1222" s="2">
        <f>MACD!F1222</f>
        <v>-1.3787087253996997</v>
      </c>
      <c r="F1222" s="2">
        <f>'Moving Avg'!D1222</f>
        <v>29.146599999999999</v>
      </c>
      <c r="G1222" s="2">
        <f>'Moving Avg'!F1222</f>
        <v>28.071100000000008</v>
      </c>
      <c r="H1222" s="2">
        <f>'Moving Avg'!G1222</f>
        <v>24.811659999999993</v>
      </c>
      <c r="I1222" s="2">
        <f>'Moving Avg'!H1222</f>
        <v>23.257600000000046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  <c r="M1222" s="8">
        <f t="shared" si="190"/>
        <v>25</v>
      </c>
      <c r="N1222" s="8">
        <f t="shared" si="191"/>
        <v>0</v>
      </c>
      <c r="O1222" s="8">
        <f t="shared" si="192"/>
        <v>75</v>
      </c>
      <c r="P1222" s="8">
        <f t="shared" si="193"/>
        <v>16.5</v>
      </c>
      <c r="Q1222" s="9">
        <f t="shared" si="194"/>
        <v>22.475000000000001</v>
      </c>
      <c r="R1222" s="9">
        <f t="shared" si="195"/>
        <v>35.375</v>
      </c>
      <c r="S1222" s="9">
        <f t="shared" si="196"/>
        <v>29.925000000000001</v>
      </c>
      <c r="T1222" s="9">
        <f t="shared" si="197"/>
        <v>29.125</v>
      </c>
      <c r="U1222" s="8">
        <f t="shared" si="198"/>
        <v>29.258333333333336</v>
      </c>
      <c r="V1222" s="8">
        <f t="shared" si="199"/>
        <v>29.225000000000001</v>
      </c>
    </row>
    <row r="1223" spans="1:22" ht="13.5" x14ac:dyDescent="0.25">
      <c r="A1223" s="3">
        <f>RSI!A1223</f>
        <v>43790</v>
      </c>
      <c r="B1223" s="2">
        <f>RSI!B1223</f>
        <v>28.350999999999999</v>
      </c>
      <c r="C1223" s="2">
        <f>RSI!I1223</f>
        <v>64.19860710179664</v>
      </c>
      <c r="D1223" s="2">
        <f>MACD!E1223</f>
        <v>-0.73573824908700658</v>
      </c>
      <c r="E1223" s="2">
        <f>MACD!F1223</f>
        <v>-1.2501146301371611</v>
      </c>
      <c r="F1223" s="2">
        <f>'Moving Avg'!D1223</f>
        <v>28.821799999999996</v>
      </c>
      <c r="G1223" s="2">
        <f>'Moving Avg'!F1223</f>
        <v>28.242900000000002</v>
      </c>
      <c r="H1223" s="2">
        <f>'Moving Avg'!G1223</f>
        <v>24.93572</v>
      </c>
      <c r="I1223" s="2">
        <f>'Moving Avg'!H1223</f>
        <v>23.283760000000044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  <c r="M1223" s="8">
        <f t="shared" si="190"/>
        <v>25</v>
      </c>
      <c r="N1223" s="8">
        <f t="shared" si="191"/>
        <v>0</v>
      </c>
      <c r="O1223" s="8">
        <f t="shared" si="192"/>
        <v>75</v>
      </c>
      <c r="P1223" s="8">
        <f t="shared" si="193"/>
        <v>16.5</v>
      </c>
      <c r="Q1223" s="9">
        <f t="shared" si="194"/>
        <v>22.475000000000001</v>
      </c>
      <c r="R1223" s="9">
        <f t="shared" si="195"/>
        <v>35.375</v>
      </c>
      <c r="S1223" s="9">
        <f t="shared" si="196"/>
        <v>29.925000000000001</v>
      </c>
      <c r="T1223" s="9">
        <f t="shared" si="197"/>
        <v>29.125</v>
      </c>
      <c r="U1223" s="8">
        <f t="shared" si="198"/>
        <v>29.258333333333336</v>
      </c>
      <c r="V1223" s="8">
        <f t="shared" si="199"/>
        <v>29.225000000000001</v>
      </c>
    </row>
    <row r="1224" spans="1:22" ht="13.5" x14ac:dyDescent="0.25">
      <c r="A1224" s="3">
        <f>RSI!A1224</f>
        <v>43791</v>
      </c>
      <c r="B1224" s="2">
        <f>RSI!B1224</f>
        <v>28.350999999999999</v>
      </c>
      <c r="C1224" s="2">
        <f>RSI!I1224</f>
        <v>64.198607101796654</v>
      </c>
      <c r="D1224" s="2">
        <f>MACD!E1224</f>
        <v>-0.29913600829042508</v>
      </c>
      <c r="E1224" s="2">
        <f>MACD!F1224</f>
        <v>-1.0599189057678138</v>
      </c>
      <c r="F1224" s="2">
        <f>'Moving Avg'!D1224</f>
        <v>28.497000000000003</v>
      </c>
      <c r="G1224" s="2">
        <f>'Moving Avg'!F1224</f>
        <v>28.393250000000005</v>
      </c>
      <c r="H1224" s="2">
        <f>'Moving Avg'!G1224</f>
        <v>25.05978</v>
      </c>
      <c r="I1224" s="2">
        <f>'Moving Avg'!H1224</f>
        <v>23.309920000000044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  <c r="M1224" s="8">
        <f t="shared" si="190"/>
        <v>25</v>
      </c>
      <c r="N1224" s="8">
        <f t="shared" si="191"/>
        <v>0</v>
      </c>
      <c r="O1224" s="8">
        <f t="shared" si="192"/>
        <v>75</v>
      </c>
      <c r="P1224" s="8">
        <f t="shared" si="193"/>
        <v>16.5</v>
      </c>
      <c r="Q1224" s="9">
        <f t="shared" si="194"/>
        <v>22.475000000000001</v>
      </c>
      <c r="R1224" s="9">
        <f t="shared" si="195"/>
        <v>35.375</v>
      </c>
      <c r="S1224" s="9">
        <f t="shared" si="196"/>
        <v>29.925000000000001</v>
      </c>
      <c r="T1224" s="9">
        <f t="shared" si="197"/>
        <v>29.125</v>
      </c>
      <c r="U1224" s="8">
        <f t="shared" si="198"/>
        <v>29.258333333333336</v>
      </c>
      <c r="V1224" s="8">
        <f t="shared" si="199"/>
        <v>29.225000000000001</v>
      </c>
    </row>
    <row r="1225" spans="1:22" ht="13.5" x14ac:dyDescent="0.25">
      <c r="A1225" s="3">
        <f>RSI!A1225</f>
        <v>43794</v>
      </c>
      <c r="B1225" s="2">
        <f>RSI!B1225</f>
        <v>28.350999999999999</v>
      </c>
      <c r="C1225" s="2">
        <f>RSI!I1225</f>
        <v>64.19860710179664</v>
      </c>
      <c r="D1225" s="2">
        <f>MACD!E1225</f>
        <v>6.4847354251515554E-2</v>
      </c>
      <c r="E1225" s="2">
        <f>MACD!F1225</f>
        <v>-0.83496565376394793</v>
      </c>
      <c r="F1225" s="2">
        <f>'Moving Avg'!D1225</f>
        <v>28.350999999999999</v>
      </c>
      <c r="G1225" s="2">
        <f>'Moving Avg'!F1225</f>
        <v>28.505800000000001</v>
      </c>
      <c r="H1225" s="2">
        <f>'Moving Avg'!G1225</f>
        <v>25.18384</v>
      </c>
      <c r="I1225" s="2">
        <f>'Moving Avg'!H1225</f>
        <v>23.336080000000038</v>
      </c>
      <c r="J1225" s="6" t="str">
        <f>OBV!F1225</f>
        <v>BULLISH</v>
      </c>
      <c r="K1225" s="6" t="str">
        <f>OBV!G1225</f>
        <v>STRONG</v>
      </c>
      <c r="L1225" s="6" t="str">
        <f>OBV!H1225</f>
        <v>CONFIRMED BULLISH</v>
      </c>
      <c r="M1225" s="8">
        <f t="shared" si="190"/>
        <v>25</v>
      </c>
      <c r="N1225" s="8">
        <f t="shared" si="191"/>
        <v>0</v>
      </c>
      <c r="O1225" s="8">
        <f t="shared" si="192"/>
        <v>75</v>
      </c>
      <c r="P1225" s="8">
        <f t="shared" si="193"/>
        <v>100</v>
      </c>
      <c r="Q1225" s="9">
        <f t="shared" si="194"/>
        <v>35</v>
      </c>
      <c r="R1225" s="9">
        <f t="shared" si="195"/>
        <v>56.25</v>
      </c>
      <c r="S1225" s="9">
        <f t="shared" si="196"/>
        <v>67.5</v>
      </c>
      <c r="T1225" s="9">
        <f t="shared" si="197"/>
        <v>50</v>
      </c>
      <c r="U1225" s="8">
        <f t="shared" si="198"/>
        <v>52.916666666666664</v>
      </c>
      <c r="V1225" s="8">
        <f t="shared" si="199"/>
        <v>52.1875</v>
      </c>
    </row>
    <row r="1226" spans="1:22" ht="13.5" x14ac:dyDescent="0.25">
      <c r="A1226" s="3">
        <f>RSI!A1226</f>
        <v>43795</v>
      </c>
      <c r="B1226" s="2">
        <f>RSI!B1226</f>
        <v>29.167000000000002</v>
      </c>
      <c r="C1226" s="2">
        <f>RSI!I1226</f>
        <v>71.760268866406463</v>
      </c>
      <c r="D1226" s="2">
        <f>MACD!E1226</f>
        <v>0.30734318126583915</v>
      </c>
      <c r="E1226" s="2">
        <f>MACD!F1226</f>
        <v>-0.60650388675799061</v>
      </c>
      <c r="F1226" s="2">
        <f>'Moving Avg'!D1226</f>
        <v>28.514199999999999</v>
      </c>
      <c r="G1226" s="2">
        <f>'Moving Avg'!F1226</f>
        <v>28.632500000000004</v>
      </c>
      <c r="H1226" s="2">
        <f>'Moving Avg'!G1226</f>
        <v>25.324220000000004</v>
      </c>
      <c r="I1226" s="2">
        <f>'Moving Avg'!H1226</f>
        <v>23.366320000000041</v>
      </c>
      <c r="J1226" s="6" t="str">
        <f>OBV!F1226</f>
        <v>BULLISH</v>
      </c>
      <c r="K1226" s="6" t="str">
        <f>OBV!G1226</f>
        <v>STRONG</v>
      </c>
      <c r="L1226" s="6" t="str">
        <f>OBV!H1226</f>
        <v>CONFIRMED BULLISH</v>
      </c>
      <c r="M1226" s="8">
        <f t="shared" si="190"/>
        <v>0</v>
      </c>
      <c r="N1226" s="8">
        <f t="shared" si="191"/>
        <v>0</v>
      </c>
      <c r="O1226" s="8">
        <f t="shared" si="192"/>
        <v>75</v>
      </c>
      <c r="P1226" s="8">
        <f t="shared" si="193"/>
        <v>100</v>
      </c>
      <c r="Q1226" s="9">
        <f t="shared" si="194"/>
        <v>26.25</v>
      </c>
      <c r="R1226" s="9">
        <f t="shared" si="195"/>
        <v>51.25</v>
      </c>
      <c r="S1226" s="9">
        <f t="shared" si="196"/>
        <v>63.75</v>
      </c>
      <c r="T1226" s="9">
        <f t="shared" si="197"/>
        <v>43.75</v>
      </c>
      <c r="U1226" s="8">
        <f t="shared" si="198"/>
        <v>47.083333333333336</v>
      </c>
      <c r="V1226" s="8">
        <f t="shared" si="199"/>
        <v>46.25</v>
      </c>
    </row>
    <row r="1227" spans="1:22" ht="13.5" x14ac:dyDescent="0.25">
      <c r="A1227" s="3">
        <f>RSI!A1227</f>
        <v>43796</v>
      </c>
      <c r="B1227" s="2">
        <f>RSI!B1227</f>
        <v>29.64</v>
      </c>
      <c r="C1227" s="2">
        <f>RSI!I1227</f>
        <v>75.049887126290088</v>
      </c>
      <c r="D1227" s="2">
        <f>MACD!E1227</f>
        <v>0.46800124310024316</v>
      </c>
      <c r="E1227" s="2">
        <f>MACD!F1227</f>
        <v>-0.39160286078634388</v>
      </c>
      <c r="F1227" s="2">
        <f>'Moving Avg'!D1227</f>
        <v>28.772000000000002</v>
      </c>
      <c r="G1227" s="2">
        <f>'Moving Avg'!F1227</f>
        <v>28.761350000000004</v>
      </c>
      <c r="H1227" s="2">
        <f>'Moving Avg'!G1227</f>
        <v>25.474060000000005</v>
      </c>
      <c r="I1227" s="2">
        <f>'Moving Avg'!H1227</f>
        <v>23.398925000000041</v>
      </c>
      <c r="J1227" s="6" t="str">
        <f>OBV!F1227</f>
        <v>BULLISH</v>
      </c>
      <c r="K1227" s="6" t="str">
        <f>OBV!G1227</f>
        <v>STRONG</v>
      </c>
      <c r="L1227" s="6" t="str">
        <f>OBV!H1227</f>
        <v>CONFIRMED BULLISH</v>
      </c>
      <c r="M1227" s="8">
        <f t="shared" si="190"/>
        <v>0</v>
      </c>
      <c r="N1227" s="8">
        <f t="shared" si="191"/>
        <v>0</v>
      </c>
      <c r="O1227" s="8">
        <f t="shared" si="192"/>
        <v>75</v>
      </c>
      <c r="P1227" s="8">
        <f t="shared" si="193"/>
        <v>100</v>
      </c>
      <c r="Q1227" s="9">
        <f t="shared" si="194"/>
        <v>26.25</v>
      </c>
      <c r="R1227" s="9">
        <f t="shared" si="195"/>
        <v>51.25</v>
      </c>
      <c r="S1227" s="9">
        <f t="shared" si="196"/>
        <v>63.75</v>
      </c>
      <c r="T1227" s="9">
        <f t="shared" si="197"/>
        <v>43.75</v>
      </c>
      <c r="U1227" s="8">
        <f t="shared" si="198"/>
        <v>47.083333333333336</v>
      </c>
      <c r="V1227" s="8">
        <f t="shared" si="199"/>
        <v>46.25</v>
      </c>
    </row>
    <row r="1228" spans="1:22" ht="13.5" x14ac:dyDescent="0.25">
      <c r="A1228" s="3">
        <f>RSI!A1228</f>
        <v>43797</v>
      </c>
      <c r="B1228" s="2">
        <f>RSI!B1228</f>
        <v>28.754999999999999</v>
      </c>
      <c r="C1228" s="2">
        <f>RSI!I1228</f>
        <v>60.782875872417378</v>
      </c>
      <c r="D1228" s="2">
        <f>MACD!E1228</f>
        <v>0.65791281584115779</v>
      </c>
      <c r="E1228" s="2">
        <f>MACD!F1228</f>
        <v>-0.18169972546084359</v>
      </c>
      <c r="F1228" s="2">
        <f>'Moving Avg'!D1228</f>
        <v>28.852800000000002</v>
      </c>
      <c r="G1228" s="2">
        <f>'Moving Avg'!F1228</f>
        <v>28.845550000000003</v>
      </c>
      <c r="H1228" s="2">
        <f>'Moving Avg'!G1228</f>
        <v>25.606200000000012</v>
      </c>
      <c r="I1228" s="2">
        <f>'Moving Avg'!H1228</f>
        <v>23.427105000000044</v>
      </c>
      <c r="J1228" s="6" t="str">
        <f>OBV!F1228</f>
        <v>BULLISH</v>
      </c>
      <c r="K1228" s="6" t="str">
        <f>OBV!G1228</f>
        <v>STRONG</v>
      </c>
      <c r="L1228" s="6" t="str">
        <f>OBV!H1228</f>
        <v>CONFIRMED BULLISH</v>
      </c>
      <c r="M1228" s="8">
        <f t="shared" si="190"/>
        <v>25</v>
      </c>
      <c r="N1228" s="8">
        <f t="shared" si="191"/>
        <v>0</v>
      </c>
      <c r="O1228" s="8">
        <f t="shared" si="192"/>
        <v>75</v>
      </c>
      <c r="P1228" s="8">
        <f t="shared" si="193"/>
        <v>100</v>
      </c>
      <c r="Q1228" s="9">
        <f t="shared" si="194"/>
        <v>35</v>
      </c>
      <c r="R1228" s="9">
        <f t="shared" si="195"/>
        <v>56.25</v>
      </c>
      <c r="S1228" s="9">
        <f t="shared" si="196"/>
        <v>67.5</v>
      </c>
      <c r="T1228" s="9">
        <f t="shared" si="197"/>
        <v>50</v>
      </c>
      <c r="U1228" s="8">
        <f t="shared" si="198"/>
        <v>52.916666666666664</v>
      </c>
      <c r="V1228" s="8">
        <f t="shared" si="199"/>
        <v>52.1875</v>
      </c>
    </row>
    <row r="1229" spans="1:22" ht="13.5" x14ac:dyDescent="0.25">
      <c r="A1229" s="3">
        <f>RSI!A1229</f>
        <v>43798</v>
      </c>
      <c r="B1229" s="2">
        <f>RSI!B1229</f>
        <v>28.754999999999999</v>
      </c>
      <c r="C1229" s="2">
        <f>RSI!I1229</f>
        <v>60.782875872417378</v>
      </c>
      <c r="D1229" s="2">
        <f>MACD!E1229</f>
        <v>0.81310948604168942</v>
      </c>
      <c r="E1229" s="2">
        <f>MACD!F1229</f>
        <v>1.7262116839663E-2</v>
      </c>
      <c r="F1229" s="2">
        <f>'Moving Avg'!D1229</f>
        <v>28.933600000000002</v>
      </c>
      <c r="G1229" s="2">
        <f>'Moving Avg'!F1229</f>
        <v>28.918150000000004</v>
      </c>
      <c r="H1229" s="2">
        <f>'Moving Avg'!G1229</f>
        <v>25.738340000000012</v>
      </c>
      <c r="I1229" s="2">
        <f>'Moving Avg'!H1229</f>
        <v>23.455285000000046</v>
      </c>
      <c r="J1229" s="6" t="str">
        <f>OBV!F1229</f>
        <v>BULLISH</v>
      </c>
      <c r="K1229" s="6" t="str">
        <f>OBV!G1229</f>
        <v>STRONG</v>
      </c>
      <c r="L1229" s="6" t="str">
        <f>OBV!H1229</f>
        <v>BULLISH DIVERGENCE</v>
      </c>
      <c r="M1229" s="8">
        <f t="shared" si="190"/>
        <v>25</v>
      </c>
      <c r="N1229" s="8">
        <f t="shared" si="191"/>
        <v>0</v>
      </c>
      <c r="O1229" s="8">
        <f t="shared" si="192"/>
        <v>75</v>
      </c>
      <c r="P1229" s="8">
        <f t="shared" si="193"/>
        <v>83</v>
      </c>
      <c r="Q1229" s="9">
        <f t="shared" si="194"/>
        <v>32.450000000000003</v>
      </c>
      <c r="R1229" s="9">
        <f t="shared" si="195"/>
        <v>52</v>
      </c>
      <c r="S1229" s="9">
        <f t="shared" si="196"/>
        <v>59.85</v>
      </c>
      <c r="T1229" s="9">
        <f t="shared" si="197"/>
        <v>45.75</v>
      </c>
      <c r="U1229" s="8">
        <f t="shared" si="198"/>
        <v>48.1</v>
      </c>
      <c r="V1229" s="8">
        <f t="shared" si="199"/>
        <v>47.512500000000003</v>
      </c>
    </row>
    <row r="1230" spans="1:22" ht="13.5" x14ac:dyDescent="0.25">
      <c r="A1230" s="3">
        <f>RSI!A1230</f>
        <v>43801</v>
      </c>
      <c r="B1230" s="2">
        <f>RSI!B1230</f>
        <v>27.896000000000001</v>
      </c>
      <c r="C1230" s="2">
        <f>RSI!I1230</f>
        <v>50.068501564339634</v>
      </c>
      <c r="D1230" s="2">
        <f>MACD!E1230</f>
        <v>0.86543041584504721</v>
      </c>
      <c r="E1230" s="2">
        <f>MACD!F1230</f>
        <v>0.18689577664073984</v>
      </c>
      <c r="F1230" s="2">
        <f>'Moving Avg'!D1230</f>
        <v>28.842599999999997</v>
      </c>
      <c r="G1230" s="2">
        <f>'Moving Avg'!F1230</f>
        <v>28.938349999999996</v>
      </c>
      <c r="H1230" s="2">
        <f>'Moving Avg'!G1230</f>
        <v>25.853300000000008</v>
      </c>
      <c r="I1230" s="2">
        <f>'Moving Avg'!H1230</f>
        <v>23.479640000000039</v>
      </c>
      <c r="J1230" s="6" t="str">
        <f>OBV!F1230</f>
        <v>BULLISH</v>
      </c>
      <c r="K1230" s="6" t="str">
        <f>OBV!G1230</f>
        <v>NEUTRAL</v>
      </c>
      <c r="L1230" s="6" t="str">
        <f>OBV!H1230</f>
        <v>BULLISH DIVERGENCE</v>
      </c>
      <c r="M1230" s="8">
        <f t="shared" si="190"/>
        <v>25</v>
      </c>
      <c r="N1230" s="8">
        <f t="shared" si="191"/>
        <v>0</v>
      </c>
      <c r="O1230" s="8">
        <f t="shared" si="192"/>
        <v>75</v>
      </c>
      <c r="P1230" s="8">
        <f t="shared" si="193"/>
        <v>66.5</v>
      </c>
      <c r="Q1230" s="9">
        <f t="shared" si="194"/>
        <v>29.975000000000001</v>
      </c>
      <c r="R1230" s="9">
        <f t="shared" si="195"/>
        <v>47.875</v>
      </c>
      <c r="S1230" s="9">
        <f t="shared" si="196"/>
        <v>52.424999999999997</v>
      </c>
      <c r="T1230" s="9">
        <f t="shared" si="197"/>
        <v>41.625</v>
      </c>
      <c r="U1230" s="8">
        <f t="shared" si="198"/>
        <v>43.42499999999999</v>
      </c>
      <c r="V1230" s="8">
        <f t="shared" si="199"/>
        <v>42.974999999999994</v>
      </c>
    </row>
    <row r="1231" spans="1:22" ht="13.5" x14ac:dyDescent="0.25">
      <c r="A1231" s="3">
        <f>RSI!A1231</f>
        <v>43802</v>
      </c>
      <c r="B1231" s="2">
        <f>RSI!B1231</f>
        <v>28.402999999999999</v>
      </c>
      <c r="C1231" s="2">
        <f>RSI!I1231</f>
        <v>55.099312952389425</v>
      </c>
      <c r="D1231" s="2">
        <f>MACD!E1231</f>
        <v>0.76020116807451643</v>
      </c>
      <c r="E1231" s="2">
        <f>MACD!F1231</f>
        <v>0.30155685492749518</v>
      </c>
      <c r="F1231" s="2">
        <f>'Moving Avg'!D1231</f>
        <v>28.689799999999998</v>
      </c>
      <c r="G1231" s="2">
        <f>'Moving Avg'!F1231</f>
        <v>28.983899999999995</v>
      </c>
      <c r="H1231" s="2">
        <f>'Moving Avg'!G1231</f>
        <v>25.978400000000015</v>
      </c>
      <c r="I1231" s="2">
        <f>'Moving Avg'!H1231</f>
        <v>23.509495000000044</v>
      </c>
      <c r="J1231" s="6" t="str">
        <f>OBV!F1231</f>
        <v>BULLISH</v>
      </c>
      <c r="K1231" s="6" t="str">
        <f>OBV!G1231</f>
        <v>NEUTRAL</v>
      </c>
      <c r="L1231" s="6" t="str">
        <f>OBV!H1231</f>
        <v>BULLISH DIVERGENCE</v>
      </c>
      <c r="M1231" s="8">
        <f t="shared" si="190"/>
        <v>25</v>
      </c>
      <c r="N1231" s="8">
        <f t="shared" si="191"/>
        <v>0</v>
      </c>
      <c r="O1231" s="8">
        <f t="shared" si="192"/>
        <v>75</v>
      </c>
      <c r="P1231" s="8">
        <f t="shared" si="193"/>
        <v>66.5</v>
      </c>
      <c r="Q1231" s="9">
        <f t="shared" si="194"/>
        <v>29.975000000000001</v>
      </c>
      <c r="R1231" s="9">
        <f t="shared" si="195"/>
        <v>47.875</v>
      </c>
      <c r="S1231" s="9">
        <f t="shared" si="196"/>
        <v>52.424999999999997</v>
      </c>
      <c r="T1231" s="9">
        <f t="shared" si="197"/>
        <v>41.625</v>
      </c>
      <c r="U1231" s="8">
        <f t="shared" si="198"/>
        <v>43.42499999999999</v>
      </c>
      <c r="V1231" s="8">
        <f t="shared" si="199"/>
        <v>42.974999999999994</v>
      </c>
    </row>
    <row r="1232" spans="1:22" ht="13.5" x14ac:dyDescent="0.25">
      <c r="A1232" s="3">
        <f>RSI!A1232</f>
        <v>43803</v>
      </c>
      <c r="B1232" s="2">
        <f>RSI!B1232</f>
        <v>29.21</v>
      </c>
      <c r="C1232" s="2">
        <f>RSI!I1232</f>
        <v>61.711979307301782</v>
      </c>
      <c r="D1232" s="2">
        <f>MACD!E1232</f>
        <v>0.60872296918792657</v>
      </c>
      <c r="E1232" s="2">
        <f>MACD!F1232</f>
        <v>0.36299007777958148</v>
      </c>
      <c r="F1232" s="2">
        <f>'Moving Avg'!D1232</f>
        <v>28.6038</v>
      </c>
      <c r="G1232" s="2">
        <f>'Moving Avg'!F1232</f>
        <v>29.038849999999996</v>
      </c>
      <c r="H1232" s="2">
        <f>'Moving Avg'!G1232</f>
        <v>26.119640000000015</v>
      </c>
      <c r="I1232" s="2">
        <f>'Moving Avg'!H1232</f>
        <v>23.543385000000043</v>
      </c>
      <c r="J1232" s="6" t="str">
        <f>OBV!F1232</f>
        <v>BULLISH</v>
      </c>
      <c r="K1232" s="6" t="str">
        <f>OBV!G1232</f>
        <v>NEUTRAL</v>
      </c>
      <c r="L1232" s="6" t="str">
        <f>OBV!H1232</f>
        <v>CONFIRMED BULLISH</v>
      </c>
      <c r="M1232" s="8">
        <f t="shared" si="190"/>
        <v>25</v>
      </c>
      <c r="N1232" s="8">
        <f t="shared" si="191"/>
        <v>0</v>
      </c>
      <c r="O1232" s="8">
        <f t="shared" si="192"/>
        <v>75</v>
      </c>
      <c r="P1232" s="8">
        <f t="shared" si="193"/>
        <v>83.5</v>
      </c>
      <c r="Q1232" s="9">
        <f t="shared" si="194"/>
        <v>32.524999999999999</v>
      </c>
      <c r="R1232" s="9">
        <f t="shared" si="195"/>
        <v>52.125</v>
      </c>
      <c r="S1232" s="9">
        <f t="shared" si="196"/>
        <v>60.075000000000003</v>
      </c>
      <c r="T1232" s="9">
        <f t="shared" si="197"/>
        <v>45.875</v>
      </c>
      <c r="U1232" s="8">
        <f t="shared" si="198"/>
        <v>48.241666666666674</v>
      </c>
      <c r="V1232" s="8">
        <f t="shared" si="199"/>
        <v>47.650000000000006</v>
      </c>
    </row>
    <row r="1233" spans="1:22" ht="13.5" x14ac:dyDescent="0.25">
      <c r="A1233" s="3">
        <f>RSI!A1233</f>
        <v>43804</v>
      </c>
      <c r="B1233" s="2">
        <f>RSI!B1233</f>
        <v>29.193000000000001</v>
      </c>
      <c r="C1233" s="2">
        <f>RSI!I1233</f>
        <v>61.506482732817723</v>
      </c>
      <c r="D1233" s="2">
        <f>MACD!E1233</f>
        <v>0.4745765402119595</v>
      </c>
      <c r="E1233" s="2">
        <f>MACD!F1233</f>
        <v>0.3853073702660571</v>
      </c>
      <c r="F1233" s="2">
        <f>'Moving Avg'!D1233</f>
        <v>28.691400000000005</v>
      </c>
      <c r="G1233" s="2">
        <f>'Moving Avg'!F1233</f>
        <v>29.085249999999995</v>
      </c>
      <c r="H1233" s="2">
        <f>'Moving Avg'!G1233</f>
        <v>26.26054000000001</v>
      </c>
      <c r="I1233" s="2">
        <f>'Moving Avg'!H1233</f>
        <v>23.577190000000044</v>
      </c>
      <c r="J1233" s="6" t="str">
        <f>OBV!F1233</f>
        <v>BEARISH</v>
      </c>
      <c r="K1233" s="6" t="str">
        <f>OBV!G1233</f>
        <v>NEUTRAL</v>
      </c>
      <c r="L1233" s="6" t="str">
        <f>OBV!H1233</f>
        <v>BEARISH DIVERGENCE</v>
      </c>
      <c r="M1233" s="8">
        <f t="shared" si="190"/>
        <v>25</v>
      </c>
      <c r="N1233" s="8">
        <f t="shared" si="191"/>
        <v>0</v>
      </c>
      <c r="O1233" s="8">
        <f t="shared" si="192"/>
        <v>75</v>
      </c>
      <c r="P1233" s="8">
        <f t="shared" si="193"/>
        <v>16.5</v>
      </c>
      <c r="Q1233" s="9">
        <f t="shared" si="194"/>
        <v>22.475000000000001</v>
      </c>
      <c r="R1233" s="9">
        <f t="shared" si="195"/>
        <v>35.375</v>
      </c>
      <c r="S1233" s="9">
        <f t="shared" si="196"/>
        <v>29.925000000000001</v>
      </c>
      <c r="T1233" s="9">
        <f t="shared" si="197"/>
        <v>29.125</v>
      </c>
      <c r="U1233" s="8">
        <f t="shared" si="198"/>
        <v>29.258333333333336</v>
      </c>
      <c r="V1233" s="8">
        <f t="shared" si="199"/>
        <v>29.225000000000001</v>
      </c>
    </row>
    <row r="1234" spans="1:22" ht="13.5" x14ac:dyDescent="0.25">
      <c r="A1234" s="3">
        <f>RSI!A1234</f>
        <v>43805</v>
      </c>
      <c r="B1234" s="2">
        <f>RSI!B1234</f>
        <v>29.184999999999999</v>
      </c>
      <c r="C1234" s="2">
        <f>RSI!I1234</f>
        <v>61.402861329546624</v>
      </c>
      <c r="D1234" s="2">
        <f>MACD!E1234</f>
        <v>0.35506493300615105</v>
      </c>
      <c r="E1234" s="2">
        <f>MACD!F1234</f>
        <v>0.37925888281407594</v>
      </c>
      <c r="F1234" s="2">
        <f>'Moving Avg'!D1234</f>
        <v>28.7774</v>
      </c>
      <c r="G1234" s="2">
        <f>'Moving Avg'!F1234</f>
        <v>29.045749999999998</v>
      </c>
      <c r="H1234" s="2">
        <f>'Moving Avg'!G1234</f>
        <v>26.401280000000007</v>
      </c>
      <c r="I1234" s="2">
        <f>'Moving Avg'!H1234</f>
        <v>23.610955000000043</v>
      </c>
      <c r="J1234" s="6" t="str">
        <f>OBV!F1234</f>
        <v>BEARISH</v>
      </c>
      <c r="K1234" s="6" t="str">
        <f>OBV!G1234</f>
        <v>NEUTRAL</v>
      </c>
      <c r="L1234" s="6" t="str">
        <f>OBV!H1234</f>
        <v>BEARISH DIVERGENCE</v>
      </c>
      <c r="M1234" s="8">
        <f t="shared" si="190"/>
        <v>25</v>
      </c>
      <c r="N1234" s="8">
        <f t="shared" si="191"/>
        <v>100</v>
      </c>
      <c r="O1234" s="8">
        <f t="shared" si="192"/>
        <v>75</v>
      </c>
      <c r="P1234" s="8">
        <f t="shared" si="193"/>
        <v>16.5</v>
      </c>
      <c r="Q1234" s="9">
        <f t="shared" si="194"/>
        <v>57.475000000000001</v>
      </c>
      <c r="R1234" s="9">
        <f t="shared" si="195"/>
        <v>55.375</v>
      </c>
      <c r="S1234" s="9">
        <f t="shared" si="196"/>
        <v>44.924999999999997</v>
      </c>
      <c r="T1234" s="9">
        <f t="shared" si="197"/>
        <v>54.125</v>
      </c>
      <c r="U1234" s="8">
        <f t="shared" si="198"/>
        <v>52.591666666666661</v>
      </c>
      <c r="V1234" s="8">
        <f t="shared" si="199"/>
        <v>52.974999999999994</v>
      </c>
    </row>
    <row r="1235" spans="1:22" ht="13.5" x14ac:dyDescent="0.25">
      <c r="A1235" s="3">
        <f>RSI!A1235</f>
        <v>43808</v>
      </c>
      <c r="B1235" s="2">
        <f>RSI!B1235</f>
        <v>29.123999999999999</v>
      </c>
      <c r="C1235" s="2">
        <f>RSI!I1235</f>
        <v>60.564994893965938</v>
      </c>
      <c r="D1235" s="2">
        <f>MACD!E1235</f>
        <v>0.25239840390751311</v>
      </c>
      <c r="E1235" s="2">
        <f>MACD!F1235</f>
        <v>0.35388678703276338</v>
      </c>
      <c r="F1235" s="2">
        <f>'Moving Avg'!D1235</f>
        <v>29.023000000000003</v>
      </c>
      <c r="G1235" s="2">
        <f>'Moving Avg'!F1235</f>
        <v>29.0032</v>
      </c>
      <c r="H1235" s="2">
        <f>'Moving Avg'!G1235</f>
        <v>26.527560000000008</v>
      </c>
      <c r="I1235" s="2">
        <f>'Moving Avg'!H1235</f>
        <v>23.644415000000045</v>
      </c>
      <c r="J1235" s="6" t="str">
        <f>OBV!F1235</f>
        <v>BEARISH</v>
      </c>
      <c r="K1235" s="6" t="str">
        <f>OBV!G1235</f>
        <v>NEUTRAL</v>
      </c>
      <c r="L1235" s="6" t="str">
        <f>OBV!H1235</f>
        <v>CONFIRMED BEARISH</v>
      </c>
      <c r="M1235" s="8">
        <f t="shared" si="190"/>
        <v>25</v>
      </c>
      <c r="N1235" s="8">
        <f t="shared" si="191"/>
        <v>100</v>
      </c>
      <c r="O1235" s="8">
        <f t="shared" si="192"/>
        <v>75</v>
      </c>
      <c r="P1235" s="8">
        <f t="shared" si="193"/>
        <v>16.5</v>
      </c>
      <c r="Q1235" s="9">
        <f t="shared" si="194"/>
        <v>57.475000000000001</v>
      </c>
      <c r="R1235" s="9">
        <f t="shared" si="195"/>
        <v>55.375</v>
      </c>
      <c r="S1235" s="9">
        <f t="shared" si="196"/>
        <v>44.924999999999997</v>
      </c>
      <c r="T1235" s="9">
        <f t="shared" si="197"/>
        <v>54.125</v>
      </c>
      <c r="U1235" s="8">
        <f t="shared" si="198"/>
        <v>52.591666666666661</v>
      </c>
      <c r="V1235" s="8">
        <f t="shared" si="199"/>
        <v>52.974999999999994</v>
      </c>
    </row>
    <row r="1236" spans="1:22" ht="13.5" x14ac:dyDescent="0.25">
      <c r="A1236" s="3">
        <f>RSI!A1236</f>
        <v>43809</v>
      </c>
      <c r="B1236" s="2">
        <f>RSI!B1236</f>
        <v>27.501000000000001</v>
      </c>
      <c r="C1236" s="2">
        <f>RSI!I1236</f>
        <v>43.541099455605355</v>
      </c>
      <c r="D1236" s="2">
        <f>MACD!E1236</f>
        <v>0.40603689644952468</v>
      </c>
      <c r="E1236" s="2">
        <f>MACD!F1236</f>
        <v>0.36431680891611568</v>
      </c>
      <c r="F1236" s="2">
        <f>'Moving Avg'!D1236</f>
        <v>28.842599999999997</v>
      </c>
      <c r="G1236" s="2">
        <f>'Moving Avg'!F1236</f>
        <v>28.879499999999997</v>
      </c>
      <c r="H1236" s="2">
        <f>'Moving Avg'!G1236</f>
        <v>26.621380000000002</v>
      </c>
      <c r="I1236" s="2">
        <f>'Moving Avg'!H1236</f>
        <v>23.669760000000043</v>
      </c>
      <c r="J1236" s="6" t="str">
        <f>OBV!F1236</f>
        <v>BEARISH</v>
      </c>
      <c r="K1236" s="6" t="str">
        <f>OBV!G1236</f>
        <v>NEUTRAL</v>
      </c>
      <c r="L1236" s="6" t="str">
        <f>OBV!H1236</f>
        <v>CONFIRMED BEARISH</v>
      </c>
      <c r="M1236" s="8">
        <f t="shared" si="190"/>
        <v>25</v>
      </c>
      <c r="N1236" s="8">
        <f t="shared" si="191"/>
        <v>0</v>
      </c>
      <c r="O1236" s="8">
        <f t="shared" si="192"/>
        <v>75</v>
      </c>
      <c r="P1236" s="8">
        <f t="shared" si="193"/>
        <v>16.5</v>
      </c>
      <c r="Q1236" s="9">
        <f t="shared" si="194"/>
        <v>22.475000000000001</v>
      </c>
      <c r="R1236" s="9">
        <f t="shared" si="195"/>
        <v>35.375</v>
      </c>
      <c r="S1236" s="9">
        <f t="shared" si="196"/>
        <v>29.925000000000001</v>
      </c>
      <c r="T1236" s="9">
        <f t="shared" si="197"/>
        <v>29.125</v>
      </c>
      <c r="U1236" s="8">
        <f t="shared" si="198"/>
        <v>29.258333333333336</v>
      </c>
      <c r="V1236" s="8">
        <f t="shared" si="199"/>
        <v>29.225000000000001</v>
      </c>
    </row>
    <row r="1237" spans="1:22" ht="13.5" x14ac:dyDescent="0.25">
      <c r="A1237" s="3">
        <f>RSI!A1237</f>
        <v>43810</v>
      </c>
      <c r="B1237" s="2">
        <f>RSI!B1237</f>
        <v>27.518000000000001</v>
      </c>
      <c r="C1237" s="2">
        <f>RSI!I1237</f>
        <v>43.719546734384906</v>
      </c>
      <c r="D1237" s="2">
        <f>MACD!E1237</f>
        <v>0.6122774601624954</v>
      </c>
      <c r="E1237" s="2">
        <f>MACD!F1237</f>
        <v>0.41390893916539162</v>
      </c>
      <c r="F1237" s="2">
        <f>'Moving Avg'!D1237</f>
        <v>28.504200000000004</v>
      </c>
      <c r="G1237" s="2">
        <f>'Moving Avg'!F1237</f>
        <v>28.756649999999997</v>
      </c>
      <c r="H1237" s="2">
        <f>'Moving Avg'!G1237</f>
        <v>26.715540000000004</v>
      </c>
      <c r="I1237" s="2">
        <f>'Moving Avg'!H1237</f>
        <v>23.695190000000043</v>
      </c>
      <c r="J1237" s="6" t="str">
        <f>OBV!F1237</f>
        <v>BEARISH</v>
      </c>
      <c r="K1237" s="6" t="str">
        <f>OBV!G1237</f>
        <v>NEUTRAL</v>
      </c>
      <c r="L1237" s="6" t="str">
        <f>OBV!H1237</f>
        <v>CONFIRMED BEARISH</v>
      </c>
      <c r="M1237" s="8">
        <f t="shared" si="190"/>
        <v>25</v>
      </c>
      <c r="N1237" s="8">
        <f t="shared" si="191"/>
        <v>0</v>
      </c>
      <c r="O1237" s="8">
        <f t="shared" si="192"/>
        <v>50</v>
      </c>
      <c r="P1237" s="8">
        <f t="shared" si="193"/>
        <v>16.5</v>
      </c>
      <c r="Q1237" s="9">
        <f t="shared" si="194"/>
        <v>18.725000000000001</v>
      </c>
      <c r="R1237" s="9">
        <f t="shared" si="195"/>
        <v>26.625</v>
      </c>
      <c r="S1237" s="9">
        <f t="shared" si="196"/>
        <v>23.675000000000001</v>
      </c>
      <c r="T1237" s="9">
        <f t="shared" si="197"/>
        <v>22.875</v>
      </c>
      <c r="U1237" s="8">
        <f t="shared" si="198"/>
        <v>23.008333333333336</v>
      </c>
      <c r="V1237" s="8">
        <f t="shared" si="199"/>
        <v>22.975000000000001</v>
      </c>
    </row>
    <row r="1238" spans="1:22" ht="13.5" x14ac:dyDescent="0.25">
      <c r="A1238" s="3">
        <f>RSI!A1238</f>
        <v>43811</v>
      </c>
      <c r="B1238" s="2">
        <f>RSI!B1238</f>
        <v>28.754999999999999</v>
      </c>
      <c r="C1238" s="2">
        <f>RSI!I1238</f>
        <v>54.891752571313667</v>
      </c>
      <c r="D1238" s="2">
        <f>MACD!E1238</f>
        <v>0.56328328688733365</v>
      </c>
      <c r="E1238" s="2">
        <f>MACD!F1238</f>
        <v>0.44378380870978001</v>
      </c>
      <c r="F1238" s="2">
        <f>'Moving Avg'!D1238</f>
        <v>28.416599999999999</v>
      </c>
      <c r="G1238" s="2">
        <f>'Moving Avg'!F1238</f>
        <v>28.695650000000001</v>
      </c>
      <c r="H1238" s="2">
        <f>'Moving Avg'!G1238</f>
        <v>26.834440000000008</v>
      </c>
      <c r="I1238" s="2">
        <f>'Moving Avg'!H1238</f>
        <v>23.726805000000041</v>
      </c>
      <c r="J1238" s="6" t="str">
        <f>OBV!F1238</f>
        <v>BULLISH</v>
      </c>
      <c r="K1238" s="6" t="str">
        <f>OBV!G1238</f>
        <v>NEUTRAL</v>
      </c>
      <c r="L1238" s="6" t="str">
        <f>OBV!H1238</f>
        <v>BULLISH DIVERGENCE</v>
      </c>
      <c r="M1238" s="8">
        <f t="shared" si="190"/>
        <v>25</v>
      </c>
      <c r="N1238" s="8">
        <f t="shared" si="191"/>
        <v>0</v>
      </c>
      <c r="O1238" s="8">
        <f t="shared" si="192"/>
        <v>50</v>
      </c>
      <c r="P1238" s="8">
        <f t="shared" si="193"/>
        <v>66.5</v>
      </c>
      <c r="Q1238" s="9">
        <f t="shared" si="194"/>
        <v>26.225000000000001</v>
      </c>
      <c r="R1238" s="9">
        <f t="shared" si="195"/>
        <v>39.125</v>
      </c>
      <c r="S1238" s="9">
        <f t="shared" si="196"/>
        <v>46.174999999999997</v>
      </c>
      <c r="T1238" s="9">
        <f t="shared" si="197"/>
        <v>35.375</v>
      </c>
      <c r="U1238" s="8">
        <f t="shared" si="198"/>
        <v>37.174999999999997</v>
      </c>
      <c r="V1238" s="8">
        <f t="shared" si="199"/>
        <v>36.724999999999994</v>
      </c>
    </row>
    <row r="1239" spans="1:22" ht="13.5" x14ac:dyDescent="0.25">
      <c r="A1239" s="3">
        <f>RSI!A1239</f>
        <v>43812</v>
      </c>
      <c r="B1239" s="2">
        <f>RSI!B1239</f>
        <v>27.896000000000001</v>
      </c>
      <c r="C1239" s="2">
        <f>RSI!I1239</f>
        <v>47.796247838201104</v>
      </c>
      <c r="D1239" s="2">
        <f>MACD!E1239</f>
        <v>0.58210798546790343</v>
      </c>
      <c r="E1239" s="2">
        <f>MACD!F1239</f>
        <v>0.47144864406140474</v>
      </c>
      <c r="F1239" s="2">
        <f>'Moving Avg'!D1239</f>
        <v>28.158799999999996</v>
      </c>
      <c r="G1239" s="2">
        <f>'Moving Avg'!F1239</f>
        <v>28.591699999999996</v>
      </c>
      <c r="H1239" s="2">
        <f>'Moving Avg'!G1239</f>
        <v>26.936160000000005</v>
      </c>
      <c r="I1239" s="2">
        <f>'Moving Avg'!H1239</f>
        <v>23.754125000000034</v>
      </c>
      <c r="J1239" s="6" t="str">
        <f>OBV!F1239</f>
        <v>BULLISH</v>
      </c>
      <c r="K1239" s="6" t="str">
        <f>OBV!G1239</f>
        <v>NEUTRAL</v>
      </c>
      <c r="L1239" s="6" t="str">
        <f>OBV!H1239</f>
        <v>BULLISH DIVERGENCE</v>
      </c>
      <c r="M1239" s="8">
        <f t="shared" si="190"/>
        <v>25</v>
      </c>
      <c r="N1239" s="8">
        <f t="shared" si="191"/>
        <v>0</v>
      </c>
      <c r="O1239" s="8">
        <f t="shared" si="192"/>
        <v>50</v>
      </c>
      <c r="P1239" s="8">
        <f t="shared" si="193"/>
        <v>66.5</v>
      </c>
      <c r="Q1239" s="9">
        <f t="shared" si="194"/>
        <v>26.225000000000001</v>
      </c>
      <c r="R1239" s="9">
        <f t="shared" si="195"/>
        <v>39.125</v>
      </c>
      <c r="S1239" s="9">
        <f t="shared" si="196"/>
        <v>46.174999999999997</v>
      </c>
      <c r="T1239" s="9">
        <f t="shared" si="197"/>
        <v>35.375</v>
      </c>
      <c r="U1239" s="8">
        <f t="shared" si="198"/>
        <v>37.174999999999997</v>
      </c>
      <c r="V1239" s="8">
        <f t="shared" si="199"/>
        <v>36.724999999999994</v>
      </c>
    </row>
    <row r="1240" spans="1:22" ht="13.5" x14ac:dyDescent="0.25">
      <c r="A1240" s="3">
        <f>RSI!A1240</f>
        <v>43815</v>
      </c>
      <c r="B1240" s="2">
        <f>RSI!B1240</f>
        <v>28.728999999999999</v>
      </c>
      <c r="C1240" s="2">
        <f>RSI!I1240</f>
        <v>54.005239539453207</v>
      </c>
      <c r="D1240" s="2">
        <f>MACD!E1240</f>
        <v>0.40615459563253609</v>
      </c>
      <c r="E1240" s="2">
        <f>MACD!F1240</f>
        <v>0.45838983437563102</v>
      </c>
      <c r="F1240" s="2">
        <f>'Moving Avg'!D1240</f>
        <v>28.079799999999999</v>
      </c>
      <c r="G1240" s="2">
        <f>'Moving Avg'!F1240</f>
        <v>28.574099999999998</v>
      </c>
      <c r="H1240" s="2">
        <f>'Moving Avg'!G1240</f>
        <v>27.054720000000007</v>
      </c>
      <c r="I1240" s="2">
        <f>'Moving Avg'!H1240</f>
        <v>23.783980000000039</v>
      </c>
      <c r="J1240" s="6" t="str">
        <f>OBV!F1240</f>
        <v>BULLISH</v>
      </c>
      <c r="K1240" s="6" t="str">
        <f>OBV!G1240</f>
        <v>NEUTRAL</v>
      </c>
      <c r="L1240" s="6" t="str">
        <f>OBV!H1240</f>
        <v>CONFIRMED BULLISH</v>
      </c>
      <c r="M1240" s="8">
        <f t="shared" si="190"/>
        <v>25</v>
      </c>
      <c r="N1240" s="8">
        <f t="shared" si="191"/>
        <v>100</v>
      </c>
      <c r="O1240" s="8">
        <f t="shared" si="192"/>
        <v>50</v>
      </c>
      <c r="P1240" s="8">
        <f t="shared" si="193"/>
        <v>83.5</v>
      </c>
      <c r="Q1240" s="9">
        <f t="shared" si="194"/>
        <v>63.774999999999999</v>
      </c>
      <c r="R1240" s="9">
        <f t="shared" si="195"/>
        <v>63.375</v>
      </c>
      <c r="S1240" s="9">
        <f t="shared" si="196"/>
        <v>68.825000000000003</v>
      </c>
      <c r="T1240" s="9">
        <f t="shared" si="197"/>
        <v>64.625</v>
      </c>
      <c r="U1240" s="8">
        <f t="shared" si="198"/>
        <v>65.325000000000003</v>
      </c>
      <c r="V1240" s="8">
        <f t="shared" si="199"/>
        <v>65.150000000000006</v>
      </c>
    </row>
    <row r="1241" spans="1:22" ht="13.5" x14ac:dyDescent="0.25">
      <c r="A1241" s="3">
        <f>RSI!A1241</f>
        <v>43816</v>
      </c>
      <c r="B1241" s="2">
        <f>RSI!B1241</f>
        <v>27.87</v>
      </c>
      <c r="C1241" s="2">
        <f>RSI!I1241</f>
        <v>47.704243339780909</v>
      </c>
      <c r="D1241" s="2">
        <f>MACD!E1241</f>
        <v>0.395807585412431</v>
      </c>
      <c r="E1241" s="2">
        <f>MACD!F1241</f>
        <v>0.44587338458299103</v>
      </c>
      <c r="F1241" s="2">
        <f>'Moving Avg'!D1241</f>
        <v>28.153600000000001</v>
      </c>
      <c r="G1241" s="2">
        <f>'Moving Avg'!F1241</f>
        <v>28.550049999999999</v>
      </c>
      <c r="H1241" s="2">
        <f>'Moving Avg'!G1241</f>
        <v>27.156100000000006</v>
      </c>
      <c r="I1241" s="2">
        <f>'Moving Avg'!H1241</f>
        <v>23.809495000000037</v>
      </c>
      <c r="J1241" s="6" t="str">
        <f>OBV!F1241</f>
        <v>BULLISH</v>
      </c>
      <c r="K1241" s="6" t="str">
        <f>OBV!G1241</f>
        <v>NEUTRAL</v>
      </c>
      <c r="L1241" s="6" t="str">
        <f>OBV!H1241</f>
        <v>BULLISH DIVERGENCE</v>
      </c>
      <c r="M1241" s="8">
        <f t="shared" si="190"/>
        <v>25</v>
      </c>
      <c r="N1241" s="8">
        <f t="shared" si="191"/>
        <v>100</v>
      </c>
      <c r="O1241" s="8">
        <f t="shared" si="192"/>
        <v>50</v>
      </c>
      <c r="P1241" s="8">
        <f t="shared" si="193"/>
        <v>66.5</v>
      </c>
      <c r="Q1241" s="9">
        <f t="shared" si="194"/>
        <v>61.225000000000001</v>
      </c>
      <c r="R1241" s="9">
        <f t="shared" si="195"/>
        <v>59.125</v>
      </c>
      <c r="S1241" s="9">
        <f t="shared" si="196"/>
        <v>61.174999999999997</v>
      </c>
      <c r="T1241" s="9">
        <f t="shared" si="197"/>
        <v>60.375</v>
      </c>
      <c r="U1241" s="8">
        <f t="shared" si="198"/>
        <v>60.508333333333326</v>
      </c>
      <c r="V1241" s="8">
        <f t="shared" si="199"/>
        <v>60.474999999999994</v>
      </c>
    </row>
    <row r="1242" spans="1:22" ht="13.5" x14ac:dyDescent="0.25">
      <c r="A1242" s="3">
        <f>RSI!A1242</f>
        <v>43817</v>
      </c>
      <c r="B1242" s="2">
        <f>RSI!B1242</f>
        <v>27.02</v>
      </c>
      <c r="C1242" s="2">
        <f>RSI!I1242</f>
        <v>42.428956089515516</v>
      </c>
      <c r="D1242" s="2">
        <f>MACD!E1242</f>
        <v>0.57638120891049738</v>
      </c>
      <c r="E1242" s="2">
        <f>MACD!F1242</f>
        <v>0.47197494944849233</v>
      </c>
      <c r="F1242" s="2">
        <f>'Moving Avg'!D1242</f>
        <v>28.054000000000002</v>
      </c>
      <c r="G1242" s="2">
        <f>'Moving Avg'!F1242</f>
        <v>28.483499999999999</v>
      </c>
      <c r="H1242" s="2">
        <f>'Moving Avg'!G1242</f>
        <v>27.240480000000002</v>
      </c>
      <c r="I1242" s="2">
        <f>'Moving Avg'!H1242</f>
        <v>23.830760000000037</v>
      </c>
      <c r="J1242" s="6" t="str">
        <f>OBV!F1242</f>
        <v>BULLISH</v>
      </c>
      <c r="K1242" s="6" t="str">
        <f>OBV!G1242</f>
        <v>NEUTRAL</v>
      </c>
      <c r="L1242" s="6" t="str">
        <f>OBV!H1242</f>
        <v>BULLISH DIVERGENCE</v>
      </c>
      <c r="M1242" s="8">
        <f t="shared" si="190"/>
        <v>25</v>
      </c>
      <c r="N1242" s="8">
        <f t="shared" si="191"/>
        <v>0</v>
      </c>
      <c r="O1242" s="8">
        <f t="shared" si="192"/>
        <v>50</v>
      </c>
      <c r="P1242" s="8">
        <f t="shared" si="193"/>
        <v>66.5</v>
      </c>
      <c r="Q1242" s="9">
        <f t="shared" si="194"/>
        <v>26.225000000000001</v>
      </c>
      <c r="R1242" s="9">
        <f t="shared" si="195"/>
        <v>39.125</v>
      </c>
      <c r="S1242" s="9">
        <f t="shared" si="196"/>
        <v>46.174999999999997</v>
      </c>
      <c r="T1242" s="9">
        <f t="shared" si="197"/>
        <v>35.375</v>
      </c>
      <c r="U1242" s="8">
        <f t="shared" si="198"/>
        <v>37.174999999999997</v>
      </c>
      <c r="V1242" s="8">
        <f t="shared" si="199"/>
        <v>36.724999999999994</v>
      </c>
    </row>
    <row r="1243" spans="1:22" ht="13.5" x14ac:dyDescent="0.25">
      <c r="A1243" s="3">
        <f>RSI!A1243</f>
        <v>43818</v>
      </c>
      <c r="B1243" s="2">
        <f>RSI!B1243</f>
        <v>27.062999999999999</v>
      </c>
      <c r="C1243" s="2">
        <f>RSI!I1243</f>
        <v>42.77371765782955</v>
      </c>
      <c r="D1243" s="2">
        <f>MACD!E1243</f>
        <v>0.73044451838720903</v>
      </c>
      <c r="E1243" s="2">
        <f>MACD!F1243</f>
        <v>0.52366886323623563</v>
      </c>
      <c r="F1243" s="2">
        <f>'Moving Avg'!D1243</f>
        <v>27.715600000000002</v>
      </c>
      <c r="G1243" s="2">
        <f>'Moving Avg'!F1243</f>
        <v>28.419099999999997</v>
      </c>
      <c r="H1243" s="2">
        <f>'Moving Avg'!G1243</f>
        <v>27.32572</v>
      </c>
      <c r="I1243" s="2">
        <f>'Moving Avg'!H1243</f>
        <v>23.852240000000034</v>
      </c>
      <c r="J1243" s="6" t="str">
        <f>OBV!F1243</f>
        <v>BULLISH</v>
      </c>
      <c r="K1243" s="6" t="str">
        <f>OBV!G1243</f>
        <v>NEUTRAL</v>
      </c>
      <c r="L1243" s="6" t="str">
        <f>OBV!H1243</f>
        <v>BULLISH DIVERGENCE</v>
      </c>
      <c r="M1243" s="8">
        <f t="shared" si="190"/>
        <v>25</v>
      </c>
      <c r="N1243" s="8">
        <f t="shared" si="191"/>
        <v>0</v>
      </c>
      <c r="O1243" s="8">
        <f t="shared" si="192"/>
        <v>50</v>
      </c>
      <c r="P1243" s="8">
        <f t="shared" si="193"/>
        <v>66.5</v>
      </c>
      <c r="Q1243" s="9">
        <f t="shared" si="194"/>
        <v>26.225000000000001</v>
      </c>
      <c r="R1243" s="9">
        <f t="shared" si="195"/>
        <v>39.125</v>
      </c>
      <c r="S1243" s="9">
        <f t="shared" si="196"/>
        <v>46.174999999999997</v>
      </c>
      <c r="T1243" s="9">
        <f t="shared" si="197"/>
        <v>35.375</v>
      </c>
      <c r="U1243" s="8">
        <f t="shared" si="198"/>
        <v>37.174999999999997</v>
      </c>
      <c r="V1243" s="8">
        <f t="shared" si="199"/>
        <v>36.724999999999994</v>
      </c>
    </row>
    <row r="1244" spans="1:22" ht="13.5" x14ac:dyDescent="0.25">
      <c r="A1244" s="3">
        <f>RSI!A1244</f>
        <v>43819</v>
      </c>
      <c r="B1244" s="2">
        <f>RSI!B1244</f>
        <v>27.062999999999999</v>
      </c>
      <c r="C1244" s="2">
        <f>RSI!I1244</f>
        <v>42.77371765782955</v>
      </c>
      <c r="D1244" s="2">
        <f>MACD!E1244</f>
        <v>0.86586797147138839</v>
      </c>
      <c r="E1244" s="2">
        <f>MACD!F1244</f>
        <v>0.59210868488326618</v>
      </c>
      <c r="F1244" s="2">
        <f>'Moving Avg'!D1244</f>
        <v>27.548999999999999</v>
      </c>
      <c r="G1244" s="2">
        <f>'Moving Avg'!F1244</f>
        <v>28.354699999999998</v>
      </c>
      <c r="H1244" s="2">
        <f>'Moving Avg'!G1244</f>
        <v>27.410960000000003</v>
      </c>
      <c r="I1244" s="2">
        <f>'Moving Avg'!H1244</f>
        <v>23.873720000000038</v>
      </c>
      <c r="J1244" s="6" t="str">
        <f>OBV!F1244</f>
        <v>BULLISH</v>
      </c>
      <c r="K1244" s="6" t="str">
        <f>OBV!G1244</f>
        <v>NEUTRAL</v>
      </c>
      <c r="L1244" s="6" t="str">
        <f>OBV!H1244</f>
        <v>BULLISH DIVERGENCE</v>
      </c>
      <c r="M1244" s="8">
        <f t="shared" si="190"/>
        <v>25</v>
      </c>
      <c r="N1244" s="8">
        <f t="shared" si="191"/>
        <v>0</v>
      </c>
      <c r="O1244" s="8">
        <f t="shared" si="192"/>
        <v>50</v>
      </c>
      <c r="P1244" s="8">
        <f t="shared" si="193"/>
        <v>66.5</v>
      </c>
      <c r="Q1244" s="9">
        <f t="shared" si="194"/>
        <v>26.225000000000001</v>
      </c>
      <c r="R1244" s="9">
        <f t="shared" si="195"/>
        <v>39.125</v>
      </c>
      <c r="S1244" s="9">
        <f t="shared" si="196"/>
        <v>46.174999999999997</v>
      </c>
      <c r="T1244" s="9">
        <f t="shared" si="197"/>
        <v>35.375</v>
      </c>
      <c r="U1244" s="8">
        <f t="shared" si="198"/>
        <v>37.174999999999997</v>
      </c>
      <c r="V1244" s="8">
        <f t="shared" si="199"/>
        <v>36.724999999999994</v>
      </c>
    </row>
    <row r="1245" spans="1:22" ht="13.5" x14ac:dyDescent="0.25">
      <c r="A1245" s="3">
        <f>RSI!A1245</f>
        <v>43822</v>
      </c>
      <c r="B1245" s="2">
        <f>RSI!B1245</f>
        <v>26.667000000000002</v>
      </c>
      <c r="C1245" s="2">
        <f>RSI!I1245</f>
        <v>40.202360554255563</v>
      </c>
      <c r="D1245" s="2">
        <f>MACD!E1245</f>
        <v>1.006232580338235</v>
      </c>
      <c r="E1245" s="2">
        <f>MACD!F1245</f>
        <v>0.67493346397426002</v>
      </c>
      <c r="F1245" s="2">
        <f>'Moving Avg'!D1245</f>
        <v>27.136599999999998</v>
      </c>
      <c r="G1245" s="2">
        <f>'Moving Avg'!F1245</f>
        <v>28.270499999999998</v>
      </c>
      <c r="H1245" s="2">
        <f>'Moving Avg'!G1245</f>
        <v>27.488280000000003</v>
      </c>
      <c r="I1245" s="2">
        <f>'Moving Avg'!H1245</f>
        <v>23.893220000000042</v>
      </c>
      <c r="J1245" s="6" t="str">
        <f>OBV!F1245</f>
        <v>BULLISH</v>
      </c>
      <c r="K1245" s="6" t="str">
        <f>OBV!G1245</f>
        <v>NEUTRAL</v>
      </c>
      <c r="L1245" s="6" t="str">
        <f>OBV!H1245</f>
        <v>BULLISH DIVERGENCE</v>
      </c>
      <c r="M1245" s="8">
        <f t="shared" si="190"/>
        <v>25</v>
      </c>
      <c r="N1245" s="8">
        <f t="shared" si="191"/>
        <v>0</v>
      </c>
      <c r="O1245" s="8">
        <f t="shared" si="192"/>
        <v>50</v>
      </c>
      <c r="P1245" s="8">
        <f t="shared" si="193"/>
        <v>66.5</v>
      </c>
      <c r="Q1245" s="9">
        <f t="shared" si="194"/>
        <v>26.225000000000001</v>
      </c>
      <c r="R1245" s="9">
        <f t="shared" si="195"/>
        <v>39.125</v>
      </c>
      <c r="S1245" s="9">
        <f t="shared" si="196"/>
        <v>46.174999999999997</v>
      </c>
      <c r="T1245" s="9">
        <f t="shared" si="197"/>
        <v>35.375</v>
      </c>
      <c r="U1245" s="8">
        <f t="shared" si="198"/>
        <v>37.174999999999997</v>
      </c>
      <c r="V1245" s="8">
        <f t="shared" si="199"/>
        <v>36.724999999999994</v>
      </c>
    </row>
    <row r="1246" spans="1:22" ht="13.5" x14ac:dyDescent="0.25">
      <c r="A1246" s="3">
        <f>RSI!A1246</f>
        <v>43823</v>
      </c>
      <c r="B1246" s="2">
        <f>RSI!B1246</f>
        <v>25.867999999999999</v>
      </c>
      <c r="C1246" s="2">
        <f>RSI!I1246</f>
        <v>35.557687188117711</v>
      </c>
      <c r="D1246" s="2">
        <f>MACD!E1246</f>
        <v>0.94223069178276475</v>
      </c>
      <c r="E1246" s="2">
        <f>MACD!F1246</f>
        <v>0.72839290953596103</v>
      </c>
      <c r="F1246" s="2">
        <f>'Moving Avg'!D1246</f>
        <v>26.736200000000004</v>
      </c>
      <c r="G1246" s="2">
        <f>'Moving Avg'!F1246</f>
        <v>28.105550000000001</v>
      </c>
      <c r="H1246" s="2">
        <f>'Moving Avg'!G1246</f>
        <v>27.549620000000004</v>
      </c>
      <c r="I1246" s="2">
        <f>'Moving Avg'!H1246</f>
        <v>23.908725000000047</v>
      </c>
      <c r="J1246" s="6" t="str">
        <f>OBV!F1246</f>
        <v>BEARISH</v>
      </c>
      <c r="K1246" s="6" t="str">
        <f>OBV!G1246</f>
        <v>WEAK</v>
      </c>
      <c r="L1246" s="6" t="str">
        <f>OBV!H1246</f>
        <v>CONFIRMED BEARISH</v>
      </c>
      <c r="M1246" s="8">
        <f t="shared" si="190"/>
        <v>25</v>
      </c>
      <c r="N1246" s="8">
        <f t="shared" si="191"/>
        <v>0</v>
      </c>
      <c r="O1246" s="8">
        <f t="shared" si="192"/>
        <v>50</v>
      </c>
      <c r="P1246" s="8">
        <f t="shared" si="193"/>
        <v>0</v>
      </c>
      <c r="Q1246" s="9">
        <f t="shared" si="194"/>
        <v>16.25</v>
      </c>
      <c r="R1246" s="9">
        <f t="shared" si="195"/>
        <v>22.5</v>
      </c>
      <c r="S1246" s="9">
        <f t="shared" si="196"/>
        <v>16.25</v>
      </c>
      <c r="T1246" s="9">
        <f t="shared" si="197"/>
        <v>18.75</v>
      </c>
      <c r="U1246" s="8">
        <f t="shared" si="198"/>
        <v>18.333333333333332</v>
      </c>
      <c r="V1246" s="8">
        <f t="shared" si="199"/>
        <v>18.4375</v>
      </c>
    </row>
    <row r="1247" spans="1:22" ht="13.5" x14ac:dyDescent="0.25">
      <c r="A1247" s="3">
        <f>RSI!A1247</f>
        <v>43824</v>
      </c>
      <c r="B1247" s="2">
        <f>RSI!B1247</f>
        <v>25.094999999999999</v>
      </c>
      <c r="C1247" s="2">
        <f>RSI!I1247</f>
        <v>31.737428617287406</v>
      </c>
      <c r="D1247" s="2">
        <f>MACD!E1247</f>
        <v>0.95983342078594447</v>
      </c>
      <c r="E1247" s="2">
        <f>MACD!F1247</f>
        <v>0.77468101178595772</v>
      </c>
      <c r="F1247" s="2">
        <f>'Moving Avg'!D1247</f>
        <v>26.351199999999999</v>
      </c>
      <c r="G1247" s="2">
        <f>'Moving Avg'!F1247</f>
        <v>27.878300000000003</v>
      </c>
      <c r="H1247" s="2">
        <f>'Moving Avg'!G1247</f>
        <v>27.595500000000001</v>
      </c>
      <c r="I1247" s="2">
        <f>'Moving Avg'!H1247</f>
        <v>23.92036500000005</v>
      </c>
      <c r="J1247" s="6" t="str">
        <f>OBV!F1247</f>
        <v>BEARISH</v>
      </c>
      <c r="K1247" s="6" t="str">
        <f>OBV!G1247</f>
        <v>WEAK</v>
      </c>
      <c r="L1247" s="6" t="str">
        <f>OBV!H1247</f>
        <v>CONFIRMED BEARISH</v>
      </c>
      <c r="M1247" s="8">
        <f t="shared" si="190"/>
        <v>25</v>
      </c>
      <c r="N1247" s="8">
        <f t="shared" si="191"/>
        <v>0</v>
      </c>
      <c r="O1247" s="8">
        <f t="shared" si="192"/>
        <v>50</v>
      </c>
      <c r="P1247" s="8">
        <f t="shared" si="193"/>
        <v>0</v>
      </c>
      <c r="Q1247" s="9">
        <f t="shared" si="194"/>
        <v>16.25</v>
      </c>
      <c r="R1247" s="9">
        <f t="shared" si="195"/>
        <v>22.5</v>
      </c>
      <c r="S1247" s="9">
        <f t="shared" si="196"/>
        <v>16.25</v>
      </c>
      <c r="T1247" s="9">
        <f t="shared" si="197"/>
        <v>18.75</v>
      </c>
      <c r="U1247" s="8">
        <f t="shared" si="198"/>
        <v>18.333333333333332</v>
      </c>
      <c r="V1247" s="8">
        <f t="shared" si="199"/>
        <v>18.4375</v>
      </c>
    </row>
    <row r="1248" spans="1:22" ht="13.5" x14ac:dyDescent="0.25">
      <c r="A1248" s="3">
        <f>RSI!A1248</f>
        <v>43825</v>
      </c>
      <c r="B1248" s="2">
        <f>RSI!B1248</f>
        <v>25.843</v>
      </c>
      <c r="C1248" s="2">
        <f>RSI!I1248</f>
        <v>38.610632117696774</v>
      </c>
      <c r="D1248" s="2">
        <f>MACD!E1248</f>
        <v>1.1251992805942912</v>
      </c>
      <c r="E1248" s="2">
        <f>MACD!F1248</f>
        <v>0.84478466554762444</v>
      </c>
      <c r="F1248" s="2">
        <f>'Moving Avg'!D1248</f>
        <v>26.107199999999999</v>
      </c>
      <c r="G1248" s="2">
        <f>'Moving Avg'!F1248</f>
        <v>27.732699999999994</v>
      </c>
      <c r="H1248" s="2">
        <f>'Moving Avg'!G1248</f>
        <v>27.656340000000004</v>
      </c>
      <c r="I1248" s="2">
        <f>'Moving Avg'!H1248</f>
        <v>23.93574500000005</v>
      </c>
      <c r="J1248" s="6" t="str">
        <f>OBV!F1248</f>
        <v>BEARISH</v>
      </c>
      <c r="K1248" s="6" t="str">
        <f>OBV!G1248</f>
        <v>WEAK</v>
      </c>
      <c r="L1248" s="6" t="str">
        <f>OBV!H1248</f>
        <v>CONFIRMED BEARISH</v>
      </c>
      <c r="M1248" s="8">
        <f t="shared" si="190"/>
        <v>25</v>
      </c>
      <c r="N1248" s="8">
        <f t="shared" si="191"/>
        <v>0</v>
      </c>
      <c r="O1248" s="8">
        <f t="shared" si="192"/>
        <v>50</v>
      </c>
      <c r="P1248" s="8">
        <f t="shared" si="193"/>
        <v>0</v>
      </c>
      <c r="Q1248" s="9">
        <f t="shared" si="194"/>
        <v>16.25</v>
      </c>
      <c r="R1248" s="9">
        <f t="shared" si="195"/>
        <v>22.5</v>
      </c>
      <c r="S1248" s="9">
        <f t="shared" si="196"/>
        <v>16.25</v>
      </c>
      <c r="T1248" s="9">
        <f t="shared" si="197"/>
        <v>18.75</v>
      </c>
      <c r="U1248" s="8">
        <f t="shared" si="198"/>
        <v>18.333333333333332</v>
      </c>
      <c r="V1248" s="8">
        <f t="shared" si="199"/>
        <v>18.4375</v>
      </c>
    </row>
    <row r="1249" spans="1:22" ht="13.5" x14ac:dyDescent="0.25">
      <c r="A1249" s="3">
        <f>RSI!A1249</f>
        <v>43826</v>
      </c>
      <c r="B1249" s="2">
        <f>RSI!B1249</f>
        <v>26.202999999999999</v>
      </c>
      <c r="C1249" s="2">
        <f>RSI!I1249</f>
        <v>41.655457450663185</v>
      </c>
      <c r="D1249" s="2">
        <f>MACD!E1249</f>
        <v>1.1163013157080179</v>
      </c>
      <c r="E1249" s="2">
        <f>MACD!F1249</f>
        <v>0.8990879955797032</v>
      </c>
      <c r="F1249" s="2">
        <f>'Moving Avg'!D1249</f>
        <v>25.935199999999998</v>
      </c>
      <c r="G1249" s="2">
        <f>'Moving Avg'!F1249</f>
        <v>27.605099999999993</v>
      </c>
      <c r="H1249" s="2">
        <f>'Moving Avg'!G1249</f>
        <v>27.724200000000007</v>
      </c>
      <c r="I1249" s="2">
        <f>'Moving Avg'!H1249</f>
        <v>23.952925000000061</v>
      </c>
      <c r="J1249" s="6" t="str">
        <f>OBV!F1249</f>
        <v>BEARISH</v>
      </c>
      <c r="K1249" s="6" t="str">
        <f>OBV!G1249</f>
        <v>WEAK</v>
      </c>
      <c r="L1249" s="6" t="str">
        <f>OBV!H1249</f>
        <v>BEARISH DIVERGENCE</v>
      </c>
      <c r="M1249" s="8">
        <f t="shared" si="190"/>
        <v>25</v>
      </c>
      <c r="N1249" s="8">
        <f t="shared" si="191"/>
        <v>0</v>
      </c>
      <c r="O1249" s="8">
        <f t="shared" si="192"/>
        <v>50</v>
      </c>
      <c r="P1249" s="8">
        <f t="shared" si="193"/>
        <v>0</v>
      </c>
      <c r="Q1249" s="9">
        <f t="shared" si="194"/>
        <v>16.25</v>
      </c>
      <c r="R1249" s="9">
        <f t="shared" si="195"/>
        <v>22.5</v>
      </c>
      <c r="S1249" s="9">
        <f t="shared" si="196"/>
        <v>16.25</v>
      </c>
      <c r="T1249" s="9">
        <f t="shared" si="197"/>
        <v>18.75</v>
      </c>
      <c r="U1249" s="8">
        <f t="shared" si="198"/>
        <v>18.333333333333332</v>
      </c>
      <c r="V1249" s="8">
        <f t="shared" si="199"/>
        <v>18.4375</v>
      </c>
    </row>
    <row r="1250" spans="1:22" ht="13.5" x14ac:dyDescent="0.25">
      <c r="A1250" s="3">
        <f>RSI!A1250</f>
        <v>43829</v>
      </c>
      <c r="B1250" s="2">
        <f>RSI!B1250</f>
        <v>27.38</v>
      </c>
      <c r="C1250" s="2">
        <f>RSI!I1250</f>
        <v>50.329582497131682</v>
      </c>
      <c r="D1250" s="2">
        <f>MACD!E1250</f>
        <v>1.1568707014443262</v>
      </c>
      <c r="E1250" s="2">
        <f>MACD!F1250</f>
        <v>0.95064453675262783</v>
      </c>
      <c r="F1250" s="2">
        <f>'Moving Avg'!D1250</f>
        <v>26.077800000000003</v>
      </c>
      <c r="G1250" s="2">
        <f>'Moving Avg'!F1250</f>
        <v>27.5793</v>
      </c>
      <c r="H1250" s="2">
        <f>'Moving Avg'!G1250</f>
        <v>27.807880000000004</v>
      </c>
      <c r="I1250" s="2">
        <f>'Moving Avg'!H1250</f>
        <v>23.975990000000056</v>
      </c>
      <c r="J1250" s="6" t="str">
        <f>OBV!F1250</f>
        <v>BEARISH</v>
      </c>
      <c r="K1250" s="6" t="str">
        <f>OBV!G1250</f>
        <v>WEAK</v>
      </c>
      <c r="L1250" s="6" t="str">
        <f>OBV!H1250</f>
        <v>BEARISH DIVERGENCE</v>
      </c>
      <c r="M1250" s="8">
        <f t="shared" si="190"/>
        <v>25</v>
      </c>
      <c r="N1250" s="8">
        <f t="shared" si="191"/>
        <v>0</v>
      </c>
      <c r="O1250" s="8">
        <f t="shared" si="192"/>
        <v>50</v>
      </c>
      <c r="P1250" s="8">
        <f t="shared" si="193"/>
        <v>0</v>
      </c>
      <c r="Q1250" s="9">
        <f t="shared" si="194"/>
        <v>16.25</v>
      </c>
      <c r="R1250" s="9">
        <f t="shared" si="195"/>
        <v>22.5</v>
      </c>
      <c r="S1250" s="9">
        <f t="shared" si="196"/>
        <v>16.25</v>
      </c>
      <c r="T1250" s="9">
        <f t="shared" si="197"/>
        <v>18.75</v>
      </c>
      <c r="U1250" s="8">
        <f t="shared" si="198"/>
        <v>18.333333333333332</v>
      </c>
      <c r="V1250" s="8">
        <f t="shared" si="199"/>
        <v>18.4375</v>
      </c>
    </row>
    <row r="1251" spans="1:22" ht="13.5" x14ac:dyDescent="0.25">
      <c r="A1251" s="3">
        <f>RSI!A1251</f>
        <v>43830</v>
      </c>
      <c r="B1251" s="2">
        <f>RSI!B1251</f>
        <v>28.609000000000002</v>
      </c>
      <c r="C1251" s="2">
        <f>RSI!I1251</f>
        <v>57.444098182710697</v>
      </c>
      <c r="D1251" s="2">
        <f>MACD!E1251</f>
        <v>0.96765445720417276</v>
      </c>
      <c r="E1251" s="2">
        <f>MACD!F1251</f>
        <v>0.95404652084293684</v>
      </c>
      <c r="F1251" s="2">
        <f>'Moving Avg'!D1251</f>
        <v>26.625999999999998</v>
      </c>
      <c r="G1251" s="2">
        <f>'Moving Avg'!F1251</f>
        <v>27.589600000000001</v>
      </c>
      <c r="H1251" s="2">
        <f>'Moving Avg'!G1251</f>
        <v>27.907540000000004</v>
      </c>
      <c r="I1251" s="2">
        <f>'Moving Avg'!H1251</f>
        <v>24.005200000000059</v>
      </c>
      <c r="J1251" s="6" t="str">
        <f>OBV!F1251</f>
        <v>BULLISH</v>
      </c>
      <c r="K1251" s="6" t="str">
        <f>OBV!G1251</f>
        <v>WEAK</v>
      </c>
      <c r="L1251" s="6" t="str">
        <f>OBV!H1251</f>
        <v>CONFIRMED BULLISH</v>
      </c>
      <c r="M1251" s="8">
        <f t="shared" si="190"/>
        <v>25</v>
      </c>
      <c r="N1251" s="8">
        <f t="shared" si="191"/>
        <v>0</v>
      </c>
      <c r="O1251" s="8">
        <f t="shared" si="192"/>
        <v>50</v>
      </c>
      <c r="P1251" s="8">
        <f t="shared" si="193"/>
        <v>67</v>
      </c>
      <c r="Q1251" s="9">
        <f t="shared" si="194"/>
        <v>26.299999999999997</v>
      </c>
      <c r="R1251" s="9">
        <f t="shared" si="195"/>
        <v>39.25</v>
      </c>
      <c r="S1251" s="9">
        <f t="shared" si="196"/>
        <v>46.400000000000006</v>
      </c>
      <c r="T1251" s="9">
        <f t="shared" si="197"/>
        <v>35.5</v>
      </c>
      <c r="U1251" s="8">
        <f t="shared" si="198"/>
        <v>37.31666666666667</v>
      </c>
      <c r="V1251" s="8">
        <f t="shared" si="199"/>
        <v>36.862499999999997</v>
      </c>
    </row>
    <row r="1252" spans="1:22" ht="13.5" x14ac:dyDescent="0.25">
      <c r="A1252" s="3">
        <f>RSI!A1252</f>
        <v>43832</v>
      </c>
      <c r="B1252" s="2">
        <f>RSI!B1252</f>
        <v>27.75</v>
      </c>
      <c r="C1252" s="2">
        <f>RSI!I1252</f>
        <v>51.853577949760563</v>
      </c>
      <c r="D1252" s="2">
        <f>MACD!E1252</f>
        <v>0.73281945721881669</v>
      </c>
      <c r="E1252" s="2">
        <f>MACD!F1252</f>
        <v>0.90980110811811288</v>
      </c>
      <c r="F1252" s="2">
        <f>'Moving Avg'!D1252</f>
        <v>27.157</v>
      </c>
      <c r="G1252" s="2">
        <f>'Moving Avg'!F1252</f>
        <v>27.516599999999993</v>
      </c>
      <c r="H1252" s="2">
        <f>'Moving Avg'!G1252</f>
        <v>27.972660000000005</v>
      </c>
      <c r="I1252" s="2">
        <f>'Moving Avg'!H1252</f>
        <v>24.030115000000059</v>
      </c>
      <c r="J1252" s="6" t="str">
        <f>OBV!F1252</f>
        <v>BULLISH</v>
      </c>
      <c r="K1252" s="6" t="str">
        <f>OBV!G1252</f>
        <v>WEAK</v>
      </c>
      <c r="L1252" s="6" t="str">
        <f>OBV!H1252</f>
        <v>CONFIRMED BULLISH</v>
      </c>
      <c r="M1252" s="8">
        <f t="shared" si="190"/>
        <v>25</v>
      </c>
      <c r="N1252" s="8">
        <f t="shared" si="191"/>
        <v>100</v>
      </c>
      <c r="O1252" s="8">
        <f t="shared" si="192"/>
        <v>50</v>
      </c>
      <c r="P1252" s="8">
        <f t="shared" si="193"/>
        <v>67</v>
      </c>
      <c r="Q1252" s="9">
        <f t="shared" si="194"/>
        <v>61.3</v>
      </c>
      <c r="R1252" s="9">
        <f t="shared" si="195"/>
        <v>59.25</v>
      </c>
      <c r="S1252" s="9">
        <f t="shared" si="196"/>
        <v>61.400000000000006</v>
      </c>
      <c r="T1252" s="9">
        <f t="shared" si="197"/>
        <v>60.5</v>
      </c>
      <c r="U1252" s="8">
        <f t="shared" si="198"/>
        <v>60.65</v>
      </c>
      <c r="V1252" s="8">
        <f t="shared" si="199"/>
        <v>60.612499999999997</v>
      </c>
    </row>
    <row r="1253" spans="1:22" ht="13.5" x14ac:dyDescent="0.25">
      <c r="A1253" s="3">
        <f>RSI!A1253</f>
        <v>43833</v>
      </c>
      <c r="B1253" s="2">
        <f>RSI!B1253</f>
        <v>27.75</v>
      </c>
      <c r="C1253" s="2">
        <f>RSI!I1253</f>
        <v>51.853577949760563</v>
      </c>
      <c r="D1253" s="2">
        <f>MACD!E1253</f>
        <v>0.53877699902837151</v>
      </c>
      <c r="E1253" s="2">
        <f>MACD!F1253</f>
        <v>0.83559628630016458</v>
      </c>
      <c r="F1253" s="2">
        <f>'Moving Avg'!D1253</f>
        <v>27.538400000000003</v>
      </c>
      <c r="G1253" s="2">
        <f>'Moving Avg'!F1253</f>
        <v>27.444449999999996</v>
      </c>
      <c r="H1253" s="2">
        <f>'Moving Avg'!G1253</f>
        <v>28.02936</v>
      </c>
      <c r="I1253" s="2">
        <f>'Moving Avg'!H1253</f>
        <v>24.055030000000055</v>
      </c>
      <c r="J1253" s="6" t="str">
        <f>OBV!F1253</f>
        <v>BEARISH</v>
      </c>
      <c r="K1253" s="6" t="str">
        <f>OBV!G1253</f>
        <v>NEUTRAL</v>
      </c>
      <c r="L1253" s="6" t="str">
        <f>OBV!H1253</f>
        <v>BEARISH DIVERGENCE</v>
      </c>
      <c r="M1253" s="8">
        <f t="shared" si="190"/>
        <v>25</v>
      </c>
      <c r="N1253" s="8">
        <f t="shared" si="191"/>
        <v>100</v>
      </c>
      <c r="O1253" s="8">
        <f t="shared" si="192"/>
        <v>50</v>
      </c>
      <c r="P1253" s="8">
        <f t="shared" si="193"/>
        <v>16.5</v>
      </c>
      <c r="Q1253" s="9">
        <f t="shared" si="194"/>
        <v>53.725000000000001</v>
      </c>
      <c r="R1253" s="9">
        <f t="shared" si="195"/>
        <v>46.625</v>
      </c>
      <c r="S1253" s="9">
        <f t="shared" si="196"/>
        <v>38.674999999999997</v>
      </c>
      <c r="T1253" s="9">
        <f t="shared" si="197"/>
        <v>47.875</v>
      </c>
      <c r="U1253" s="8">
        <f t="shared" si="198"/>
        <v>46.341666666666661</v>
      </c>
      <c r="V1253" s="8">
        <f t="shared" si="199"/>
        <v>46.724999999999994</v>
      </c>
    </row>
    <row r="1254" spans="1:22" ht="13.5" x14ac:dyDescent="0.25">
      <c r="A1254" s="3">
        <f>RSI!A1254</f>
        <v>43836</v>
      </c>
      <c r="B1254" s="2">
        <f>RSI!B1254</f>
        <v>26.504000000000001</v>
      </c>
      <c r="C1254" s="2">
        <f>RSI!I1254</f>
        <v>44.558475769083316</v>
      </c>
      <c r="D1254" s="2">
        <f>MACD!E1254</f>
        <v>0.46507675971644247</v>
      </c>
      <c r="E1254" s="2">
        <f>MACD!F1254</f>
        <v>0.7614923809834202</v>
      </c>
      <c r="F1254" s="2">
        <f>'Moving Avg'!D1254</f>
        <v>27.598599999999998</v>
      </c>
      <c r="G1254" s="2">
        <f>'Moving Avg'!F1254</f>
        <v>27.310399999999998</v>
      </c>
      <c r="H1254" s="2">
        <f>'Moving Avg'!G1254</f>
        <v>28.05256</v>
      </c>
      <c r="I1254" s="2">
        <f>'Moving Avg'!H1254</f>
        <v>24.073715000000053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  <c r="M1254" s="8">
        <f t="shared" si="190"/>
        <v>25</v>
      </c>
      <c r="N1254" s="8">
        <f t="shared" si="191"/>
        <v>100</v>
      </c>
      <c r="O1254" s="8">
        <f t="shared" si="192"/>
        <v>50</v>
      </c>
      <c r="P1254" s="8">
        <f t="shared" si="193"/>
        <v>16.5</v>
      </c>
      <c r="Q1254" s="9">
        <f t="shared" si="194"/>
        <v>53.725000000000001</v>
      </c>
      <c r="R1254" s="9">
        <f t="shared" si="195"/>
        <v>46.625</v>
      </c>
      <c r="S1254" s="9">
        <f t="shared" si="196"/>
        <v>38.674999999999997</v>
      </c>
      <c r="T1254" s="9">
        <f t="shared" si="197"/>
        <v>47.875</v>
      </c>
      <c r="U1254" s="8">
        <f t="shared" si="198"/>
        <v>46.341666666666661</v>
      </c>
      <c r="V1254" s="8">
        <f t="shared" si="199"/>
        <v>46.724999999999994</v>
      </c>
    </row>
    <row r="1255" spans="1:22" ht="13.5" x14ac:dyDescent="0.25">
      <c r="A1255" s="3">
        <f>RSI!A1255</f>
        <v>43837</v>
      </c>
      <c r="B1255" s="2">
        <f>RSI!B1255</f>
        <v>26.504000000000001</v>
      </c>
      <c r="C1255" s="2">
        <f>RSI!I1255</f>
        <v>44.558475769083309</v>
      </c>
      <c r="D1255" s="2">
        <f>MACD!E1255</f>
        <v>0.34748168037272364</v>
      </c>
      <c r="E1255" s="2">
        <f>MACD!F1255</f>
        <v>0.67869024086128094</v>
      </c>
      <c r="F1255" s="2">
        <f>'Moving Avg'!D1255</f>
        <v>27.423400000000004</v>
      </c>
      <c r="G1255" s="2">
        <f>'Moving Avg'!F1255</f>
        <v>27.179399999999998</v>
      </c>
      <c r="H1255" s="2">
        <f>'Moving Avg'!G1255</f>
        <v>28.060639999999999</v>
      </c>
      <c r="I1255" s="2">
        <f>'Moving Avg'!H1255</f>
        <v>24.092400000000051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  <c r="M1255" s="8">
        <f t="shared" si="190"/>
        <v>25</v>
      </c>
      <c r="N1255" s="8">
        <f t="shared" si="191"/>
        <v>100</v>
      </c>
      <c r="O1255" s="8">
        <f t="shared" si="192"/>
        <v>50</v>
      </c>
      <c r="P1255" s="8">
        <f t="shared" si="193"/>
        <v>16.5</v>
      </c>
      <c r="Q1255" s="9">
        <f t="shared" si="194"/>
        <v>53.725000000000001</v>
      </c>
      <c r="R1255" s="9">
        <f t="shared" si="195"/>
        <v>46.625</v>
      </c>
      <c r="S1255" s="9">
        <f t="shared" si="196"/>
        <v>38.674999999999997</v>
      </c>
      <c r="T1255" s="9">
        <f t="shared" si="197"/>
        <v>47.875</v>
      </c>
      <c r="U1255" s="8">
        <f t="shared" si="198"/>
        <v>46.341666666666661</v>
      </c>
      <c r="V1255" s="8">
        <f t="shared" si="199"/>
        <v>46.724999999999994</v>
      </c>
    </row>
    <row r="1256" spans="1:22" ht="13.5" x14ac:dyDescent="0.25">
      <c r="A1256" s="3">
        <f>RSI!A1256</f>
        <v>43838</v>
      </c>
      <c r="B1256" s="2">
        <f>RSI!B1256</f>
        <v>25.318999999999999</v>
      </c>
      <c r="C1256" s="2">
        <f>RSI!I1256</f>
        <v>38.572915698778068</v>
      </c>
      <c r="D1256" s="2">
        <f>MACD!E1256</f>
        <v>0.21810112897382083</v>
      </c>
      <c r="E1256" s="2">
        <f>MACD!F1256</f>
        <v>0.58657241848378894</v>
      </c>
      <c r="F1256" s="2">
        <f>'Moving Avg'!D1256</f>
        <v>26.7654</v>
      </c>
      <c r="G1256" s="2">
        <f>'Moving Avg'!F1256</f>
        <v>27.070299999999996</v>
      </c>
      <c r="H1256" s="2">
        <f>'Moving Avg'!G1256</f>
        <v>28.034360000000003</v>
      </c>
      <c r="I1256" s="2">
        <f>'Moving Avg'!H1256</f>
        <v>24.105160000000055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  <c r="M1256" s="8">
        <f t="shared" si="190"/>
        <v>25</v>
      </c>
      <c r="N1256" s="8">
        <f t="shared" si="191"/>
        <v>100</v>
      </c>
      <c r="O1256" s="8">
        <f t="shared" si="192"/>
        <v>50</v>
      </c>
      <c r="P1256" s="8">
        <f t="shared" si="193"/>
        <v>16.5</v>
      </c>
      <c r="Q1256" s="9">
        <f t="shared" si="194"/>
        <v>53.725000000000001</v>
      </c>
      <c r="R1256" s="9">
        <f t="shared" si="195"/>
        <v>46.625</v>
      </c>
      <c r="S1256" s="9">
        <f t="shared" si="196"/>
        <v>38.674999999999997</v>
      </c>
      <c r="T1256" s="9">
        <f t="shared" si="197"/>
        <v>47.875</v>
      </c>
      <c r="U1256" s="8">
        <f t="shared" si="198"/>
        <v>46.341666666666661</v>
      </c>
      <c r="V1256" s="8">
        <f t="shared" si="199"/>
        <v>46.724999999999994</v>
      </c>
    </row>
    <row r="1257" spans="1:22" ht="13.5" x14ac:dyDescent="0.25">
      <c r="A1257" s="3">
        <f>RSI!A1257</f>
        <v>43839</v>
      </c>
      <c r="B1257" s="2">
        <f>RSI!B1257</f>
        <v>25.318999999999999</v>
      </c>
      <c r="C1257" s="2">
        <f>RSI!I1257</f>
        <v>38.572915698778068</v>
      </c>
      <c r="D1257" s="2">
        <f>MACD!E1257</f>
        <v>1.5824504821004837E-3</v>
      </c>
      <c r="E1257" s="2">
        <f>MACD!F1257</f>
        <v>0.46957442488345125</v>
      </c>
      <c r="F1257" s="2">
        <f>'Moving Avg'!D1257</f>
        <v>26.279200000000003</v>
      </c>
      <c r="G1257" s="2">
        <f>'Moving Avg'!F1257</f>
        <v>26.960349999999995</v>
      </c>
      <c r="H1257" s="2">
        <f>'Moving Avg'!G1257</f>
        <v>27.999479999999998</v>
      </c>
      <c r="I1257" s="2">
        <f>'Moving Avg'!H1257</f>
        <v>24.117920000000058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  <c r="M1257" s="8">
        <f t="shared" si="190"/>
        <v>25</v>
      </c>
      <c r="N1257" s="8">
        <f t="shared" si="191"/>
        <v>100</v>
      </c>
      <c r="O1257" s="8">
        <f t="shared" si="192"/>
        <v>50</v>
      </c>
      <c r="P1257" s="8">
        <f t="shared" si="193"/>
        <v>16.5</v>
      </c>
      <c r="Q1257" s="9">
        <f t="shared" si="194"/>
        <v>53.725000000000001</v>
      </c>
      <c r="R1257" s="9">
        <f t="shared" si="195"/>
        <v>46.625</v>
      </c>
      <c r="S1257" s="9">
        <f t="shared" si="196"/>
        <v>38.674999999999997</v>
      </c>
      <c r="T1257" s="9">
        <f t="shared" si="197"/>
        <v>47.875</v>
      </c>
      <c r="U1257" s="8">
        <f t="shared" si="198"/>
        <v>46.341666666666661</v>
      </c>
      <c r="V1257" s="8">
        <f t="shared" si="199"/>
        <v>46.724999999999994</v>
      </c>
    </row>
    <row r="1258" spans="1:22" ht="13.5" x14ac:dyDescent="0.25">
      <c r="A1258" s="3">
        <f>RSI!A1258</f>
        <v>43840</v>
      </c>
      <c r="B1258" s="2">
        <f>RSI!B1258</f>
        <v>26.074999999999999</v>
      </c>
      <c r="C1258" s="2">
        <f>RSI!I1258</f>
        <v>44.126264905000532</v>
      </c>
      <c r="D1258" s="2">
        <f>MACD!E1258</f>
        <v>-0.11154850788584625</v>
      </c>
      <c r="E1258" s="2">
        <f>MACD!F1258</f>
        <v>0.35334983832959177</v>
      </c>
      <c r="F1258" s="2">
        <f>'Moving Avg'!D1258</f>
        <v>25.944200000000002</v>
      </c>
      <c r="G1258" s="2">
        <f>'Moving Avg'!F1258</f>
        <v>26.826350000000001</v>
      </c>
      <c r="H1258" s="2">
        <f>'Moving Avg'!G1258</f>
        <v>27.979559999999996</v>
      </c>
      <c r="I1258" s="2">
        <f>'Moving Avg'!H1258</f>
        <v>24.134460000000054</v>
      </c>
      <c r="J1258" s="6" t="str">
        <f>OBV!F1258</f>
        <v>NEUTRAL</v>
      </c>
      <c r="K1258" s="6" t="str">
        <f>OBV!G1258</f>
        <v>NEUTRAL</v>
      </c>
      <c r="L1258" s="6" t="str">
        <f>OBV!H1258</f>
        <v>NEUTRAL</v>
      </c>
      <c r="M1258" s="8">
        <f t="shared" si="190"/>
        <v>25</v>
      </c>
      <c r="N1258" s="8">
        <f t="shared" si="191"/>
        <v>100</v>
      </c>
      <c r="O1258" s="8">
        <f t="shared" si="192"/>
        <v>50</v>
      </c>
      <c r="P1258" s="8">
        <f t="shared" si="193"/>
        <v>33</v>
      </c>
      <c r="Q1258" s="9">
        <f t="shared" si="194"/>
        <v>56.2</v>
      </c>
      <c r="R1258" s="9">
        <f t="shared" si="195"/>
        <v>50.75</v>
      </c>
      <c r="S1258" s="9">
        <f t="shared" si="196"/>
        <v>46.1</v>
      </c>
      <c r="T1258" s="9">
        <f t="shared" si="197"/>
        <v>52</v>
      </c>
      <c r="U1258" s="8">
        <f t="shared" si="198"/>
        <v>51.016666666666673</v>
      </c>
      <c r="V1258" s="8">
        <f t="shared" si="199"/>
        <v>51.262500000000003</v>
      </c>
    </row>
    <row r="1259" spans="1:22" ht="13.5" x14ac:dyDescent="0.25">
      <c r="A1259" s="3">
        <f>RSI!A1259</f>
        <v>43843</v>
      </c>
      <c r="B1259" s="2">
        <f>RSI!B1259</f>
        <v>26.074999999999999</v>
      </c>
      <c r="C1259" s="2">
        <f>RSI!I1259</f>
        <v>44.126264905000532</v>
      </c>
      <c r="D1259" s="2">
        <f>MACD!E1259</f>
        <v>-0.14617192532072565</v>
      </c>
      <c r="E1259" s="2">
        <f>MACD!F1259</f>
        <v>0.25344548559952834</v>
      </c>
      <c r="F1259" s="2">
        <f>'Moving Avg'!D1259</f>
        <v>25.8584</v>
      </c>
      <c r="G1259" s="2">
        <f>'Moving Avg'!F1259</f>
        <v>26.735300000000002</v>
      </c>
      <c r="H1259" s="2">
        <f>'Moving Avg'!G1259</f>
        <v>27.954999999999995</v>
      </c>
      <c r="I1259" s="2">
        <f>'Moving Avg'!H1259</f>
        <v>24.151000000000053</v>
      </c>
      <c r="J1259" s="6" t="str">
        <f>OBV!F1259</f>
        <v>NEUTRAL</v>
      </c>
      <c r="K1259" s="6" t="str">
        <f>OBV!G1259</f>
        <v>NEUTRAL</v>
      </c>
      <c r="L1259" s="6" t="str">
        <f>OBV!H1259</f>
        <v>NEUTRAL</v>
      </c>
      <c r="M1259" s="8">
        <f t="shared" si="190"/>
        <v>25</v>
      </c>
      <c r="N1259" s="8">
        <f t="shared" si="191"/>
        <v>100</v>
      </c>
      <c r="O1259" s="8">
        <f t="shared" si="192"/>
        <v>50</v>
      </c>
      <c r="P1259" s="8">
        <f t="shared" si="193"/>
        <v>33</v>
      </c>
      <c r="Q1259" s="9">
        <f t="shared" si="194"/>
        <v>56.2</v>
      </c>
      <c r="R1259" s="9">
        <f t="shared" si="195"/>
        <v>50.75</v>
      </c>
      <c r="S1259" s="9">
        <f t="shared" si="196"/>
        <v>46.1</v>
      </c>
      <c r="T1259" s="9">
        <f t="shared" si="197"/>
        <v>52</v>
      </c>
      <c r="U1259" s="8">
        <f t="shared" si="198"/>
        <v>51.016666666666673</v>
      </c>
      <c r="V1259" s="8">
        <f t="shared" si="199"/>
        <v>51.262500000000003</v>
      </c>
    </row>
    <row r="1260" spans="1:22" ht="13.5" x14ac:dyDescent="0.25">
      <c r="A1260" s="3">
        <f>RSI!A1260</f>
        <v>43845</v>
      </c>
      <c r="B1260" s="2">
        <f>RSI!B1260</f>
        <v>24.905999999999999</v>
      </c>
      <c r="C1260" s="2">
        <f>RSI!I1260</f>
        <v>37.970238310040344</v>
      </c>
      <c r="D1260" s="2">
        <f>MACD!E1260</f>
        <v>9.7495447632809373E-2</v>
      </c>
      <c r="E1260" s="2">
        <f>MACD!F1260</f>
        <v>0.22225547800618456</v>
      </c>
      <c r="F1260" s="2">
        <f>'Moving Avg'!D1260</f>
        <v>25.538799999999998</v>
      </c>
      <c r="G1260" s="2">
        <f>'Moving Avg'!F1260</f>
        <v>26.544150000000002</v>
      </c>
      <c r="H1260" s="2">
        <f>'Moving Avg'!G1260</f>
        <v>27.903279999999995</v>
      </c>
      <c r="I1260" s="2">
        <f>'Moving Avg'!H1260</f>
        <v>24.161695000000055</v>
      </c>
      <c r="J1260" s="6" t="str">
        <f>OBV!F1260</f>
        <v>BULLISH</v>
      </c>
      <c r="K1260" s="6" t="str">
        <f>OBV!G1260</f>
        <v>NEUTRAL</v>
      </c>
      <c r="L1260" s="6" t="str">
        <f>OBV!H1260</f>
        <v>CONFIRMED BULLISH</v>
      </c>
      <c r="M1260" s="8">
        <f t="shared" si="190"/>
        <v>25</v>
      </c>
      <c r="N1260" s="8">
        <f t="shared" si="191"/>
        <v>100</v>
      </c>
      <c r="O1260" s="8">
        <f t="shared" si="192"/>
        <v>50</v>
      </c>
      <c r="P1260" s="8">
        <f t="shared" si="193"/>
        <v>83.5</v>
      </c>
      <c r="Q1260" s="9">
        <f t="shared" si="194"/>
        <v>63.774999999999999</v>
      </c>
      <c r="R1260" s="9">
        <f t="shared" si="195"/>
        <v>63.375</v>
      </c>
      <c r="S1260" s="9">
        <f t="shared" si="196"/>
        <v>68.825000000000003</v>
      </c>
      <c r="T1260" s="9">
        <f t="shared" si="197"/>
        <v>64.625</v>
      </c>
      <c r="U1260" s="8">
        <f t="shared" si="198"/>
        <v>65.325000000000003</v>
      </c>
      <c r="V1260" s="8">
        <f t="shared" si="199"/>
        <v>65.150000000000006</v>
      </c>
    </row>
    <row r="1261" spans="1:22" ht="13.5" x14ac:dyDescent="0.25">
      <c r="A1261" s="3">
        <f>RSI!A1261</f>
        <v>43846</v>
      </c>
      <c r="B1261" s="2">
        <f>RSI!B1261</f>
        <v>26.023</v>
      </c>
      <c r="C1261" s="2">
        <f>RSI!I1261</f>
        <v>45.757211388904913</v>
      </c>
      <c r="D1261" s="2">
        <f>MACD!E1261</f>
        <v>0.42182178886270094</v>
      </c>
      <c r="E1261" s="2">
        <f>MACD!F1261</f>
        <v>0.26216874017748787</v>
      </c>
      <c r="F1261" s="2">
        <f>'Moving Avg'!D1261</f>
        <v>25.679600000000001</v>
      </c>
      <c r="G1261" s="2">
        <f>'Moving Avg'!F1261</f>
        <v>26.451800000000002</v>
      </c>
      <c r="H1261" s="2">
        <f>'Moving Avg'!G1261</f>
        <v>27.873899999999995</v>
      </c>
      <c r="I1261" s="2">
        <f>'Moving Avg'!H1261</f>
        <v>24.17797500000005</v>
      </c>
      <c r="J1261" s="6" t="str">
        <f>OBV!F1261</f>
        <v>BULLISH</v>
      </c>
      <c r="K1261" s="6" t="str">
        <f>OBV!G1261</f>
        <v>NEUTRAL</v>
      </c>
      <c r="L1261" s="6" t="str">
        <f>OBV!H1261</f>
        <v>BULLISH DIVERGENCE</v>
      </c>
      <c r="M1261" s="8">
        <f t="shared" si="190"/>
        <v>25</v>
      </c>
      <c r="N1261" s="8">
        <f t="shared" si="191"/>
        <v>0</v>
      </c>
      <c r="O1261" s="8">
        <f t="shared" si="192"/>
        <v>50</v>
      </c>
      <c r="P1261" s="8">
        <f t="shared" si="193"/>
        <v>66.5</v>
      </c>
      <c r="Q1261" s="9">
        <f t="shared" si="194"/>
        <v>26.225000000000001</v>
      </c>
      <c r="R1261" s="9">
        <f t="shared" si="195"/>
        <v>39.125</v>
      </c>
      <c r="S1261" s="9">
        <f t="shared" si="196"/>
        <v>46.174999999999997</v>
      </c>
      <c r="T1261" s="9">
        <f t="shared" si="197"/>
        <v>35.375</v>
      </c>
      <c r="U1261" s="8">
        <f t="shared" si="198"/>
        <v>37.174999999999997</v>
      </c>
      <c r="V1261" s="8">
        <f t="shared" si="199"/>
        <v>36.724999999999994</v>
      </c>
    </row>
    <row r="1262" spans="1:22" ht="13.5" x14ac:dyDescent="0.25">
      <c r="A1262" s="3">
        <f>RSI!A1262</f>
        <v>43847</v>
      </c>
      <c r="B1262" s="2">
        <f>RSI!B1262</f>
        <v>25.25</v>
      </c>
      <c r="C1262" s="2">
        <f>RSI!I1262</f>
        <v>41.842521099479193</v>
      </c>
      <c r="D1262" s="2">
        <f>MACD!E1262</f>
        <v>0.62569203582215849</v>
      </c>
      <c r="E1262" s="2">
        <f>MACD!F1262</f>
        <v>0.33487339930642201</v>
      </c>
      <c r="F1262" s="2">
        <f>'Moving Avg'!D1262</f>
        <v>25.665800000000001</v>
      </c>
      <c r="G1262" s="2">
        <f>'Moving Avg'!F1262</f>
        <v>26.363300000000002</v>
      </c>
      <c r="H1262" s="2">
        <f>'Moving Avg'!G1262</f>
        <v>27.816679999999991</v>
      </c>
      <c r="I1262" s="2">
        <f>'Moving Avg'!H1262</f>
        <v>24.19039000000005</v>
      </c>
      <c r="J1262" s="6" t="str">
        <f>OBV!F1262</f>
        <v>BULLISH</v>
      </c>
      <c r="K1262" s="6" t="str">
        <f>OBV!G1262</f>
        <v>NEUTRAL</v>
      </c>
      <c r="L1262" s="6" t="str">
        <f>OBV!H1262</f>
        <v>BULLISH DIVERGENCE</v>
      </c>
      <c r="M1262" s="8">
        <f t="shared" si="190"/>
        <v>25</v>
      </c>
      <c r="N1262" s="8">
        <f t="shared" si="191"/>
        <v>0</v>
      </c>
      <c r="O1262" s="8">
        <f t="shared" si="192"/>
        <v>50</v>
      </c>
      <c r="P1262" s="8">
        <f t="shared" si="193"/>
        <v>66.5</v>
      </c>
      <c r="Q1262" s="9">
        <f t="shared" si="194"/>
        <v>26.225000000000001</v>
      </c>
      <c r="R1262" s="9">
        <f t="shared" si="195"/>
        <v>39.125</v>
      </c>
      <c r="S1262" s="9">
        <f t="shared" si="196"/>
        <v>46.174999999999997</v>
      </c>
      <c r="T1262" s="9">
        <f t="shared" si="197"/>
        <v>35.375</v>
      </c>
      <c r="U1262" s="8">
        <f t="shared" si="198"/>
        <v>37.174999999999997</v>
      </c>
      <c r="V1262" s="8">
        <f t="shared" si="199"/>
        <v>36.724999999999994</v>
      </c>
    </row>
    <row r="1263" spans="1:22" ht="13.5" x14ac:dyDescent="0.25">
      <c r="A1263" s="3">
        <f>RSI!A1263</f>
        <v>43850</v>
      </c>
      <c r="B1263" s="2">
        <f>RSI!B1263</f>
        <v>25.25</v>
      </c>
      <c r="C1263" s="2">
        <f>RSI!I1263</f>
        <v>41.842521099479193</v>
      </c>
      <c r="D1263" s="2">
        <f>MACD!E1263</f>
        <v>0.80677907220552214</v>
      </c>
      <c r="E1263" s="2">
        <f>MACD!F1263</f>
        <v>0.42925453388624202</v>
      </c>
      <c r="F1263" s="2">
        <f>'Moving Avg'!D1263</f>
        <v>25.500799999999998</v>
      </c>
      <c r="G1263" s="2">
        <f>'Moving Avg'!F1263</f>
        <v>26.272650000000006</v>
      </c>
      <c r="H1263" s="2">
        <f>'Moving Avg'!G1263</f>
        <v>27.756379999999989</v>
      </c>
      <c r="I1263" s="2">
        <f>'Moving Avg'!H1263</f>
        <v>24.202805000000048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  <c r="M1263" s="8">
        <f t="shared" si="190"/>
        <v>25</v>
      </c>
      <c r="N1263" s="8">
        <f t="shared" si="191"/>
        <v>0</v>
      </c>
      <c r="O1263" s="8">
        <f t="shared" si="192"/>
        <v>50</v>
      </c>
      <c r="P1263" s="8">
        <f t="shared" si="193"/>
        <v>16.5</v>
      </c>
      <c r="Q1263" s="9">
        <f t="shared" si="194"/>
        <v>18.725000000000001</v>
      </c>
      <c r="R1263" s="9">
        <f t="shared" si="195"/>
        <v>26.625</v>
      </c>
      <c r="S1263" s="9">
        <f t="shared" si="196"/>
        <v>23.675000000000001</v>
      </c>
      <c r="T1263" s="9">
        <f t="shared" si="197"/>
        <v>22.875</v>
      </c>
      <c r="U1263" s="8">
        <f t="shared" si="198"/>
        <v>23.008333333333336</v>
      </c>
      <c r="V1263" s="8">
        <f t="shared" si="199"/>
        <v>22.975000000000001</v>
      </c>
    </row>
    <row r="1264" spans="1:22" ht="13.5" x14ac:dyDescent="0.25">
      <c r="A1264" s="3">
        <f>RSI!A1264</f>
        <v>43851</v>
      </c>
      <c r="B1264" s="2">
        <f>RSI!B1264</f>
        <v>24.167000000000002</v>
      </c>
      <c r="C1264" s="2">
        <f>RSI!I1264</f>
        <v>36.735763339842705</v>
      </c>
      <c r="D1264" s="2">
        <f>MACD!E1264</f>
        <v>0.85648225943231182</v>
      </c>
      <c r="E1264" s="2">
        <f>MACD!F1264</f>
        <v>0.514700078995456</v>
      </c>
      <c r="F1264" s="2">
        <f>'Moving Avg'!D1264</f>
        <v>25.119199999999999</v>
      </c>
      <c r="G1264" s="2">
        <f>'Moving Avg'!F1264</f>
        <v>26.127850000000002</v>
      </c>
      <c r="H1264" s="2">
        <f>'Moving Avg'!G1264</f>
        <v>27.640219999999989</v>
      </c>
      <c r="I1264" s="2">
        <f>'Moving Avg'!H1264</f>
        <v>24.209805000000053</v>
      </c>
      <c r="J1264" s="6" t="str">
        <f>OBV!F1264</f>
        <v>BEARISH</v>
      </c>
      <c r="K1264" s="6" t="str">
        <f>OBV!G1264</f>
        <v>NEUTRAL</v>
      </c>
      <c r="L1264" s="6" t="str">
        <f>OBV!H1264</f>
        <v>CONFIRMED BEARISH</v>
      </c>
      <c r="M1264" s="8">
        <f t="shared" si="190"/>
        <v>25</v>
      </c>
      <c r="N1264" s="8">
        <f t="shared" si="191"/>
        <v>0</v>
      </c>
      <c r="O1264" s="8">
        <f t="shared" si="192"/>
        <v>50</v>
      </c>
      <c r="P1264" s="8">
        <f t="shared" si="193"/>
        <v>16.5</v>
      </c>
      <c r="Q1264" s="9">
        <f t="shared" si="194"/>
        <v>18.725000000000001</v>
      </c>
      <c r="R1264" s="9">
        <f t="shared" si="195"/>
        <v>26.625</v>
      </c>
      <c r="S1264" s="9">
        <f t="shared" si="196"/>
        <v>23.675000000000001</v>
      </c>
      <c r="T1264" s="9">
        <f t="shared" si="197"/>
        <v>22.875</v>
      </c>
      <c r="U1264" s="8">
        <f t="shared" si="198"/>
        <v>23.008333333333336</v>
      </c>
      <c r="V1264" s="8">
        <f t="shared" si="199"/>
        <v>22.975000000000001</v>
      </c>
    </row>
    <row r="1265" spans="1:22" ht="13.5" x14ac:dyDescent="0.25">
      <c r="A1265" s="3">
        <f>RSI!A1265</f>
        <v>43852</v>
      </c>
      <c r="B1265" s="2">
        <f>RSI!B1265</f>
        <v>24.167000000000002</v>
      </c>
      <c r="C1265" s="2">
        <f>RSI!I1265</f>
        <v>36.735763339842705</v>
      </c>
      <c r="D1265" s="2">
        <f>MACD!E1265</f>
        <v>0.91229550002957183</v>
      </c>
      <c r="E1265" s="2">
        <f>MACD!F1265</f>
        <v>0.59421916320227919</v>
      </c>
      <c r="F1265" s="2">
        <f>'Moving Avg'!D1265</f>
        <v>24.971399999999999</v>
      </c>
      <c r="G1265" s="2">
        <f>'Moving Avg'!F1265</f>
        <v>26.002850000000006</v>
      </c>
      <c r="H1265" s="2">
        <f>'Moving Avg'!G1265</f>
        <v>27.524059999999992</v>
      </c>
      <c r="I1265" s="2">
        <f>'Moving Avg'!H1265</f>
        <v>24.216805000000051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  <c r="M1265" s="8">
        <f t="shared" si="190"/>
        <v>25</v>
      </c>
      <c r="N1265" s="8">
        <f t="shared" si="191"/>
        <v>0</v>
      </c>
      <c r="O1265" s="8">
        <f t="shared" si="192"/>
        <v>50</v>
      </c>
      <c r="P1265" s="8">
        <f t="shared" si="193"/>
        <v>16.5</v>
      </c>
      <c r="Q1265" s="9">
        <f t="shared" si="194"/>
        <v>18.725000000000001</v>
      </c>
      <c r="R1265" s="9">
        <f t="shared" si="195"/>
        <v>26.625</v>
      </c>
      <c r="S1265" s="9">
        <f t="shared" si="196"/>
        <v>23.675000000000001</v>
      </c>
      <c r="T1265" s="9">
        <f t="shared" si="197"/>
        <v>22.875</v>
      </c>
      <c r="U1265" s="8">
        <f t="shared" si="198"/>
        <v>23.008333333333336</v>
      </c>
      <c r="V1265" s="8">
        <f t="shared" si="199"/>
        <v>22.975000000000001</v>
      </c>
    </row>
    <row r="1266" spans="1:22" ht="13.5" x14ac:dyDescent="0.25">
      <c r="A1266" s="3">
        <f>RSI!A1266</f>
        <v>43853</v>
      </c>
      <c r="B1266" s="2">
        <f>RSI!B1266</f>
        <v>24.141999999999999</v>
      </c>
      <c r="C1266" s="2">
        <f>RSI!I1266</f>
        <v>36.616122161753275</v>
      </c>
      <c r="D1266" s="2">
        <f>MACD!E1266</f>
        <v>0.79180393069660582</v>
      </c>
      <c r="E1266" s="2">
        <f>MACD!F1266</f>
        <v>0.63373611670114449</v>
      </c>
      <c r="F1266" s="2">
        <f>'Moving Avg'!D1266</f>
        <v>24.595199999999998</v>
      </c>
      <c r="G1266" s="2">
        <f>'Moving Avg'!F1266</f>
        <v>25.916550000000008</v>
      </c>
      <c r="H1266" s="2">
        <f>'Moving Avg'!G1266</f>
        <v>27.407399999999988</v>
      </c>
      <c r="I1266" s="2">
        <f>'Moving Avg'!H1266</f>
        <v>24.223680000000048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  <c r="M1266" s="8">
        <f t="shared" si="190"/>
        <v>25</v>
      </c>
      <c r="N1266" s="8">
        <f t="shared" si="191"/>
        <v>0</v>
      </c>
      <c r="O1266" s="8">
        <f t="shared" si="192"/>
        <v>50</v>
      </c>
      <c r="P1266" s="8">
        <f t="shared" si="193"/>
        <v>16.5</v>
      </c>
      <c r="Q1266" s="9">
        <f t="shared" si="194"/>
        <v>18.725000000000001</v>
      </c>
      <c r="R1266" s="9">
        <f t="shared" si="195"/>
        <v>26.625</v>
      </c>
      <c r="S1266" s="9">
        <f t="shared" si="196"/>
        <v>23.675000000000001</v>
      </c>
      <c r="T1266" s="9">
        <f t="shared" si="197"/>
        <v>22.875</v>
      </c>
      <c r="U1266" s="8">
        <f t="shared" si="198"/>
        <v>23.008333333333336</v>
      </c>
      <c r="V1266" s="8">
        <f t="shared" si="199"/>
        <v>22.975000000000001</v>
      </c>
    </row>
    <row r="1267" spans="1:22" ht="13.5" x14ac:dyDescent="0.25">
      <c r="A1267" s="3">
        <f>RSI!A1267</f>
        <v>43854</v>
      </c>
      <c r="B1267" s="2">
        <f>RSI!B1267</f>
        <v>24.141999999999999</v>
      </c>
      <c r="C1267" s="2">
        <f>RSI!I1267</f>
        <v>36.616122161753282</v>
      </c>
      <c r="D1267" s="2">
        <f>MACD!E1267</f>
        <v>0.70179140280671248</v>
      </c>
      <c r="E1267" s="2">
        <f>MACD!F1267</f>
        <v>0.64734717392225805</v>
      </c>
      <c r="F1267" s="2">
        <f>'Moving Avg'!D1267</f>
        <v>24.3736</v>
      </c>
      <c r="G1267" s="2">
        <f>'Moving Avg'!F1267</f>
        <v>25.868900000000004</v>
      </c>
      <c r="H1267" s="2">
        <f>'Moving Avg'!G1267</f>
        <v>27.290739999999992</v>
      </c>
      <c r="I1267" s="2">
        <f>'Moving Avg'!H1267</f>
        <v>24.230555000000049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  <c r="M1267" s="8">
        <f t="shared" si="190"/>
        <v>25</v>
      </c>
      <c r="N1267" s="8">
        <f t="shared" si="191"/>
        <v>0</v>
      </c>
      <c r="O1267" s="8">
        <f t="shared" si="192"/>
        <v>50</v>
      </c>
      <c r="P1267" s="8">
        <f t="shared" si="193"/>
        <v>16.5</v>
      </c>
      <c r="Q1267" s="9">
        <f t="shared" si="194"/>
        <v>18.725000000000001</v>
      </c>
      <c r="R1267" s="9">
        <f t="shared" si="195"/>
        <v>26.625</v>
      </c>
      <c r="S1267" s="9">
        <f t="shared" si="196"/>
        <v>23.675000000000001</v>
      </c>
      <c r="T1267" s="9">
        <f t="shared" si="197"/>
        <v>22.875</v>
      </c>
      <c r="U1267" s="8">
        <f t="shared" si="198"/>
        <v>23.008333333333336</v>
      </c>
      <c r="V1267" s="8">
        <f t="shared" si="199"/>
        <v>22.975000000000001</v>
      </c>
    </row>
    <row r="1268" spans="1:22" ht="13.5" x14ac:dyDescent="0.25">
      <c r="A1268" s="3">
        <f>RSI!A1268</f>
        <v>43857</v>
      </c>
      <c r="B1268" s="2">
        <f>RSI!B1268</f>
        <v>24.141999999999999</v>
      </c>
      <c r="C1268" s="2">
        <f>RSI!I1268</f>
        <v>36.616122161753282</v>
      </c>
      <c r="D1268" s="2">
        <f>MACD!E1268</f>
        <v>0.75299194189232921</v>
      </c>
      <c r="E1268" s="2">
        <f>MACD!F1268</f>
        <v>0.66847612751627228</v>
      </c>
      <c r="F1268" s="2">
        <f>'Moving Avg'!D1268</f>
        <v>24.151999999999997</v>
      </c>
      <c r="G1268" s="2">
        <f>'Moving Avg'!F1268</f>
        <v>25.783850000000001</v>
      </c>
      <c r="H1268" s="2">
        <f>'Moving Avg'!G1268</f>
        <v>27.17408</v>
      </c>
      <c r="I1268" s="2">
        <f>'Moving Avg'!H1268</f>
        <v>24.240825000000051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  <c r="M1268" s="8">
        <f t="shared" si="190"/>
        <v>25</v>
      </c>
      <c r="N1268" s="8">
        <f t="shared" si="191"/>
        <v>0</v>
      </c>
      <c r="O1268" s="8">
        <f t="shared" si="192"/>
        <v>0</v>
      </c>
      <c r="P1268" s="8">
        <f t="shared" si="193"/>
        <v>16.5</v>
      </c>
      <c r="Q1268" s="9">
        <f t="shared" si="194"/>
        <v>11.225</v>
      </c>
      <c r="R1268" s="9">
        <f t="shared" si="195"/>
        <v>9.125</v>
      </c>
      <c r="S1268" s="9">
        <f t="shared" si="196"/>
        <v>11.175000000000001</v>
      </c>
      <c r="T1268" s="9">
        <f t="shared" si="197"/>
        <v>10.375</v>
      </c>
      <c r="U1268" s="8">
        <f t="shared" si="198"/>
        <v>10.508333333333335</v>
      </c>
      <c r="V1268" s="8">
        <f t="shared" si="199"/>
        <v>10.475000000000001</v>
      </c>
    </row>
    <row r="1269" spans="1:22" ht="13.5" x14ac:dyDescent="0.25">
      <c r="A1269" s="3">
        <f>RSI!A1269</f>
        <v>43858</v>
      </c>
      <c r="B1269" s="2">
        <f>RSI!B1269</f>
        <v>24.141999999999999</v>
      </c>
      <c r="C1269" s="2">
        <f>RSI!I1269</f>
        <v>36.616122161753282</v>
      </c>
      <c r="D1269" s="2">
        <f>MACD!E1269</f>
        <v>0.80655370964439754</v>
      </c>
      <c r="E1269" s="2">
        <f>MACD!F1269</f>
        <v>0.69609164394189738</v>
      </c>
      <c r="F1269" s="2">
        <f>'Moving Avg'!D1269</f>
        <v>24.146999999999998</v>
      </c>
      <c r="G1269" s="2">
        <f>'Moving Avg'!F1269</f>
        <v>25.680799999999998</v>
      </c>
      <c r="H1269" s="2">
        <f>'Moving Avg'!G1269</f>
        <v>27.05742</v>
      </c>
      <c r="I1269" s="2">
        <f>'Moving Avg'!H1269</f>
        <v>24.251095000000046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  <c r="M1269" s="8">
        <f t="shared" si="190"/>
        <v>25</v>
      </c>
      <c r="N1269" s="8">
        <f t="shared" si="191"/>
        <v>0</v>
      </c>
      <c r="O1269" s="8">
        <f t="shared" si="192"/>
        <v>0</v>
      </c>
      <c r="P1269" s="8">
        <f t="shared" si="193"/>
        <v>16.5</v>
      </c>
      <c r="Q1269" s="9">
        <f t="shared" si="194"/>
        <v>11.225</v>
      </c>
      <c r="R1269" s="9">
        <f t="shared" si="195"/>
        <v>9.125</v>
      </c>
      <c r="S1269" s="9">
        <f t="shared" si="196"/>
        <v>11.175000000000001</v>
      </c>
      <c r="T1269" s="9">
        <f t="shared" si="197"/>
        <v>10.375</v>
      </c>
      <c r="U1269" s="8">
        <f t="shared" si="198"/>
        <v>10.508333333333335</v>
      </c>
      <c r="V1269" s="8">
        <f t="shared" si="199"/>
        <v>10.475000000000001</v>
      </c>
    </row>
    <row r="1270" spans="1:22" ht="13.5" x14ac:dyDescent="0.25">
      <c r="A1270" s="3">
        <f>RSI!A1270</f>
        <v>43859</v>
      </c>
      <c r="B1270" s="2">
        <f>RSI!B1270</f>
        <v>23.42</v>
      </c>
      <c r="C1270" s="2">
        <f>RSI!I1270</f>
        <v>32.504013987225136</v>
      </c>
      <c r="D1270" s="2">
        <f>MACD!E1270</f>
        <v>0.7349903799955122</v>
      </c>
      <c r="E1270" s="2">
        <f>MACD!F1270</f>
        <v>0.70387139115262032</v>
      </c>
      <c r="F1270" s="2">
        <f>'Moving Avg'!D1270</f>
        <v>23.997599999999998</v>
      </c>
      <c r="G1270" s="2">
        <f>'Moving Avg'!F1270</f>
        <v>25.482800000000001</v>
      </c>
      <c r="H1270" s="2">
        <f>'Moving Avg'!G1270</f>
        <v>26.944200000000002</v>
      </c>
      <c r="I1270" s="2">
        <f>'Moving Avg'!H1270</f>
        <v>24.257755000000046</v>
      </c>
      <c r="J1270" s="6" t="str">
        <f>OBV!F1270</f>
        <v>BEARISH</v>
      </c>
      <c r="K1270" s="6" t="str">
        <f>OBV!G1270</f>
        <v>NEUTRAL</v>
      </c>
      <c r="L1270" s="6" t="str">
        <f>OBV!H1270</f>
        <v>CONFIRMED BEARISH</v>
      </c>
      <c r="M1270" s="8">
        <f t="shared" si="190"/>
        <v>25</v>
      </c>
      <c r="N1270" s="8">
        <f t="shared" si="191"/>
        <v>0</v>
      </c>
      <c r="O1270" s="8">
        <f t="shared" si="192"/>
        <v>0</v>
      </c>
      <c r="P1270" s="8">
        <f t="shared" si="193"/>
        <v>16.5</v>
      </c>
      <c r="Q1270" s="9">
        <f t="shared" si="194"/>
        <v>11.225</v>
      </c>
      <c r="R1270" s="9">
        <f t="shared" si="195"/>
        <v>9.125</v>
      </c>
      <c r="S1270" s="9">
        <f t="shared" si="196"/>
        <v>11.175000000000001</v>
      </c>
      <c r="T1270" s="9">
        <f t="shared" si="197"/>
        <v>10.375</v>
      </c>
      <c r="U1270" s="8">
        <f t="shared" si="198"/>
        <v>10.508333333333335</v>
      </c>
      <c r="V1270" s="8">
        <f t="shared" si="199"/>
        <v>10.475000000000001</v>
      </c>
    </row>
    <row r="1271" spans="1:22" ht="13.5" x14ac:dyDescent="0.25">
      <c r="A1271" s="3">
        <f>RSI!A1271</f>
        <v>43860</v>
      </c>
      <c r="B1271" s="2">
        <f>RSI!B1271</f>
        <v>23.42</v>
      </c>
      <c r="C1271" s="2">
        <f>RSI!I1271</f>
        <v>32.504013987225136</v>
      </c>
      <c r="D1271" s="2">
        <f>MACD!E1271</f>
        <v>0.8593269122649545</v>
      </c>
      <c r="E1271" s="2">
        <f>MACD!F1271</f>
        <v>0.73496249537508718</v>
      </c>
      <c r="F1271" s="2">
        <f>'Moving Avg'!D1271</f>
        <v>23.853200000000001</v>
      </c>
      <c r="G1271" s="2">
        <f>'Moving Avg'!F1271</f>
        <v>25.22335</v>
      </c>
      <c r="H1271" s="2">
        <f>'Moving Avg'!G1271</f>
        <v>26.845579999999998</v>
      </c>
      <c r="I1271" s="2">
        <f>'Moving Avg'!H1271</f>
        <v>24.261020000000045</v>
      </c>
      <c r="J1271" s="6" t="str">
        <f>OBV!F1271</f>
        <v>BEARISH</v>
      </c>
      <c r="K1271" s="6" t="str">
        <f>OBV!G1271</f>
        <v>NEUTRAL</v>
      </c>
      <c r="L1271" s="6" t="str">
        <f>OBV!H1271</f>
        <v>CONFIRMED BEARISH</v>
      </c>
      <c r="M1271" s="8">
        <f t="shared" si="190"/>
        <v>25</v>
      </c>
      <c r="N1271" s="8">
        <f t="shared" si="191"/>
        <v>0</v>
      </c>
      <c r="O1271" s="8">
        <f t="shared" si="192"/>
        <v>0</v>
      </c>
      <c r="P1271" s="8">
        <f t="shared" si="193"/>
        <v>16.5</v>
      </c>
      <c r="Q1271" s="9">
        <f t="shared" si="194"/>
        <v>11.225</v>
      </c>
      <c r="R1271" s="9">
        <f t="shared" si="195"/>
        <v>9.125</v>
      </c>
      <c r="S1271" s="9">
        <f t="shared" si="196"/>
        <v>11.175000000000001</v>
      </c>
      <c r="T1271" s="9">
        <f t="shared" si="197"/>
        <v>10.375</v>
      </c>
      <c r="U1271" s="8">
        <f t="shared" si="198"/>
        <v>10.508333333333335</v>
      </c>
      <c r="V1271" s="8">
        <f t="shared" si="199"/>
        <v>10.475000000000001</v>
      </c>
    </row>
    <row r="1272" spans="1:22" ht="13.5" x14ac:dyDescent="0.25">
      <c r="A1272" s="3">
        <f>RSI!A1272</f>
        <v>43861</v>
      </c>
      <c r="B1272" s="2">
        <f>RSI!B1272</f>
        <v>22.38</v>
      </c>
      <c r="C1272" s="2">
        <f>RSI!I1272</f>
        <v>27.369248995057291</v>
      </c>
      <c r="D1272" s="2">
        <f>MACD!E1272</f>
        <v>0.93472645279212685</v>
      </c>
      <c r="E1272" s="2">
        <f>MACD!F1272</f>
        <v>0.77491528685849509</v>
      </c>
      <c r="F1272" s="2">
        <f>'Moving Avg'!D1272</f>
        <v>23.500800000000002</v>
      </c>
      <c r="G1272" s="2">
        <f>'Moving Avg'!F1272</f>
        <v>24.954850000000004</v>
      </c>
      <c r="H1272" s="2">
        <f>'Moving Avg'!G1272</f>
        <v>26.726160000000004</v>
      </c>
      <c r="I1272" s="2">
        <f>'Moving Avg'!H1272</f>
        <v>24.259085000000042</v>
      </c>
      <c r="J1272" s="6" t="str">
        <f>OBV!F1272</f>
        <v>BEARISH</v>
      </c>
      <c r="K1272" s="6" t="str">
        <f>OBV!G1272</f>
        <v>WEAK</v>
      </c>
      <c r="L1272" s="6" t="str">
        <f>OBV!H1272</f>
        <v>CONFIRMED BEARISH</v>
      </c>
      <c r="M1272" s="8">
        <f t="shared" si="190"/>
        <v>50</v>
      </c>
      <c r="N1272" s="8">
        <f t="shared" si="191"/>
        <v>0</v>
      </c>
      <c r="O1272" s="8">
        <f t="shared" si="192"/>
        <v>0</v>
      </c>
      <c r="P1272" s="8">
        <f t="shared" si="193"/>
        <v>0</v>
      </c>
      <c r="Q1272" s="9">
        <f t="shared" si="194"/>
        <v>17.5</v>
      </c>
      <c r="R1272" s="9">
        <f t="shared" si="195"/>
        <v>10</v>
      </c>
      <c r="S1272" s="9">
        <f t="shared" si="196"/>
        <v>7.5</v>
      </c>
      <c r="T1272" s="9">
        <f t="shared" si="197"/>
        <v>12.5</v>
      </c>
      <c r="U1272" s="8">
        <f t="shared" si="198"/>
        <v>11.666666666666666</v>
      </c>
      <c r="V1272" s="8">
        <f t="shared" si="199"/>
        <v>11.875</v>
      </c>
    </row>
    <row r="1273" spans="1:22" ht="13.5" x14ac:dyDescent="0.25">
      <c r="A1273" s="3">
        <f>RSI!A1273</f>
        <v>43864</v>
      </c>
      <c r="B1273" s="2">
        <f>RSI!B1273</f>
        <v>21.736000000000001</v>
      </c>
      <c r="C1273" s="2">
        <f>RSI!I1273</f>
        <v>24.76078310082957</v>
      </c>
      <c r="D1273" s="2">
        <f>MACD!E1273</f>
        <v>1.0635582699824475</v>
      </c>
      <c r="E1273" s="2">
        <f>MACD!F1273</f>
        <v>0.83264388348328566</v>
      </c>
      <c r="F1273" s="2">
        <f>'Moving Avg'!D1273</f>
        <v>23.019600000000001</v>
      </c>
      <c r="G1273" s="2">
        <f>'Moving Avg'!F1273</f>
        <v>24.654150000000005</v>
      </c>
      <c r="H1273" s="2">
        <f>'Moving Avg'!G1273</f>
        <v>26.59386000000001</v>
      </c>
      <c r="I1273" s="2">
        <f>'Moving Avg'!H1273</f>
        <v>24.257325000000041</v>
      </c>
      <c r="J1273" s="6" t="str">
        <f>OBV!F1273</f>
        <v>BEARISH</v>
      </c>
      <c r="K1273" s="6" t="str">
        <f>OBV!G1273</f>
        <v>WEAK</v>
      </c>
      <c r="L1273" s="6" t="str">
        <f>OBV!H1273</f>
        <v>CONFIRMED BEARISH</v>
      </c>
      <c r="M1273" s="8">
        <f t="shared" si="190"/>
        <v>50</v>
      </c>
      <c r="N1273" s="8">
        <f t="shared" si="191"/>
        <v>0</v>
      </c>
      <c r="O1273" s="8">
        <f t="shared" si="192"/>
        <v>0</v>
      </c>
      <c r="P1273" s="8">
        <f t="shared" si="193"/>
        <v>0</v>
      </c>
      <c r="Q1273" s="9">
        <f t="shared" si="194"/>
        <v>17.5</v>
      </c>
      <c r="R1273" s="9">
        <f t="shared" si="195"/>
        <v>10</v>
      </c>
      <c r="S1273" s="9">
        <f t="shared" si="196"/>
        <v>7.5</v>
      </c>
      <c r="T1273" s="9">
        <f t="shared" si="197"/>
        <v>12.5</v>
      </c>
      <c r="U1273" s="8">
        <f t="shared" si="198"/>
        <v>11.666666666666666</v>
      </c>
      <c r="V1273" s="8">
        <f t="shared" si="199"/>
        <v>11.875</v>
      </c>
    </row>
    <row r="1274" spans="1:22" ht="13.5" x14ac:dyDescent="0.25">
      <c r="A1274" s="3">
        <f>RSI!A1274</f>
        <v>43865</v>
      </c>
      <c r="B1274" s="2">
        <f>RSI!B1274</f>
        <v>21.736000000000001</v>
      </c>
      <c r="C1274" s="2">
        <f>RSI!I1274</f>
        <v>24.76078310082957</v>
      </c>
      <c r="D1274" s="2">
        <f>MACD!E1274</f>
        <v>1.0258047561574024</v>
      </c>
      <c r="E1274" s="2">
        <f>MACD!F1274</f>
        <v>0.87127605801810903</v>
      </c>
      <c r="F1274" s="2">
        <f>'Moving Avg'!D1274</f>
        <v>22.538400000000003</v>
      </c>
      <c r="G1274" s="2">
        <f>'Moving Avg'!F1274</f>
        <v>24.415749999999999</v>
      </c>
      <c r="H1274" s="2">
        <f>'Moving Avg'!G1274</f>
        <v>26.461560000000009</v>
      </c>
      <c r="I1274" s="2">
        <f>'Moving Avg'!H1274</f>
        <v>24.258870000000044</v>
      </c>
      <c r="J1274" s="6" t="str">
        <f>OBV!F1274</f>
        <v>BEARISH</v>
      </c>
      <c r="K1274" s="6" t="str">
        <f>OBV!G1274</f>
        <v>WEAK</v>
      </c>
      <c r="L1274" s="6" t="str">
        <f>OBV!H1274</f>
        <v>CONFIRMED BEARISH</v>
      </c>
      <c r="M1274" s="8">
        <f t="shared" si="190"/>
        <v>50</v>
      </c>
      <c r="N1274" s="8">
        <f t="shared" si="191"/>
        <v>0</v>
      </c>
      <c r="O1274" s="8">
        <f t="shared" si="192"/>
        <v>0</v>
      </c>
      <c r="P1274" s="8">
        <f t="shared" si="193"/>
        <v>0</v>
      </c>
      <c r="Q1274" s="9">
        <f t="shared" si="194"/>
        <v>17.5</v>
      </c>
      <c r="R1274" s="9">
        <f t="shared" si="195"/>
        <v>10</v>
      </c>
      <c r="S1274" s="9">
        <f t="shared" si="196"/>
        <v>7.5</v>
      </c>
      <c r="T1274" s="9">
        <f t="shared" si="197"/>
        <v>12.5</v>
      </c>
      <c r="U1274" s="8">
        <f t="shared" si="198"/>
        <v>11.666666666666666</v>
      </c>
      <c r="V1274" s="8">
        <f t="shared" si="199"/>
        <v>11.875</v>
      </c>
    </row>
    <row r="1275" spans="1:22" ht="13.5" x14ac:dyDescent="0.25">
      <c r="A1275" s="3">
        <f>RSI!A1275</f>
        <v>43866</v>
      </c>
      <c r="B1275" s="2">
        <f>RSI!B1275</f>
        <v>21.736000000000001</v>
      </c>
      <c r="C1275" s="2">
        <f>RSI!I1275</f>
        <v>24.76078310082957</v>
      </c>
      <c r="D1275" s="2">
        <f>MACD!E1275</f>
        <v>1.0122394133468156</v>
      </c>
      <c r="E1275" s="2">
        <f>MACD!F1275</f>
        <v>0.89946872908385034</v>
      </c>
      <c r="F1275" s="2">
        <f>'Moving Avg'!D1275</f>
        <v>22.201600000000003</v>
      </c>
      <c r="G1275" s="2">
        <f>'Moving Avg'!F1275</f>
        <v>24.177349999999997</v>
      </c>
      <c r="H1275" s="2">
        <f>'Moving Avg'!G1275</f>
        <v>26.329260000000012</v>
      </c>
      <c r="I1275" s="2">
        <f>'Moving Avg'!H1275</f>
        <v>24.260415000000037</v>
      </c>
      <c r="J1275" s="6" t="str">
        <f>OBV!F1275</f>
        <v>BEARISH</v>
      </c>
      <c r="K1275" s="6" t="str">
        <f>OBV!G1275</f>
        <v>WEAK</v>
      </c>
      <c r="L1275" s="6" t="str">
        <f>OBV!H1275</f>
        <v>CONFIRMED BEARISH</v>
      </c>
      <c r="M1275" s="8">
        <f t="shared" si="190"/>
        <v>50</v>
      </c>
      <c r="N1275" s="8">
        <f t="shared" si="191"/>
        <v>0</v>
      </c>
      <c r="O1275" s="8">
        <f t="shared" si="192"/>
        <v>0</v>
      </c>
      <c r="P1275" s="8">
        <f t="shared" si="193"/>
        <v>0</v>
      </c>
      <c r="Q1275" s="9">
        <f t="shared" si="194"/>
        <v>17.5</v>
      </c>
      <c r="R1275" s="9">
        <f t="shared" si="195"/>
        <v>10</v>
      </c>
      <c r="S1275" s="9">
        <f t="shared" si="196"/>
        <v>7.5</v>
      </c>
      <c r="T1275" s="9">
        <f t="shared" si="197"/>
        <v>12.5</v>
      </c>
      <c r="U1275" s="8">
        <f t="shared" si="198"/>
        <v>11.666666666666666</v>
      </c>
      <c r="V1275" s="8">
        <f t="shared" si="199"/>
        <v>11.875</v>
      </c>
    </row>
    <row r="1276" spans="1:22" ht="13.5" x14ac:dyDescent="0.25">
      <c r="A1276" s="3">
        <f>RSI!A1276</f>
        <v>43867</v>
      </c>
      <c r="B1276" s="2">
        <f>RSI!B1276</f>
        <v>21.736000000000001</v>
      </c>
      <c r="C1276" s="2">
        <f>RSI!I1276</f>
        <v>24.76078310082957</v>
      </c>
      <c r="D1276" s="2">
        <f>MACD!E1276</f>
        <v>1.013933353727726</v>
      </c>
      <c r="E1276" s="2">
        <f>MACD!F1276</f>
        <v>0.9223616540126256</v>
      </c>
      <c r="F1276" s="2">
        <f>'Moving Avg'!D1276</f>
        <v>21.864800000000002</v>
      </c>
      <c r="G1276" s="2">
        <f>'Moving Avg'!F1276</f>
        <v>23.998200000000001</v>
      </c>
      <c r="H1276" s="2">
        <f>'Moving Avg'!G1276</f>
        <v>26.180640000000018</v>
      </c>
      <c r="I1276" s="2">
        <f>'Moving Avg'!H1276</f>
        <v>24.261960000000034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  <c r="M1276" s="8">
        <f t="shared" si="190"/>
        <v>50</v>
      </c>
      <c r="N1276" s="8">
        <f t="shared" si="191"/>
        <v>0</v>
      </c>
      <c r="O1276" s="8">
        <f t="shared" si="192"/>
        <v>0</v>
      </c>
      <c r="P1276" s="8">
        <f t="shared" si="193"/>
        <v>16.5</v>
      </c>
      <c r="Q1276" s="9">
        <f t="shared" si="194"/>
        <v>19.975000000000001</v>
      </c>
      <c r="R1276" s="9">
        <f t="shared" si="195"/>
        <v>14.125</v>
      </c>
      <c r="S1276" s="9">
        <f t="shared" si="196"/>
        <v>14.925000000000001</v>
      </c>
      <c r="T1276" s="9">
        <f t="shared" si="197"/>
        <v>16.625</v>
      </c>
      <c r="U1276" s="8">
        <f t="shared" si="198"/>
        <v>16.341666666666669</v>
      </c>
      <c r="V1276" s="8">
        <f t="shared" si="199"/>
        <v>16.412500000000001</v>
      </c>
    </row>
    <row r="1277" spans="1:22" ht="13.5" x14ac:dyDescent="0.25">
      <c r="A1277" s="3">
        <f>RSI!A1277</f>
        <v>43868</v>
      </c>
      <c r="B1277" s="2">
        <f>RSI!B1277</f>
        <v>22.337</v>
      </c>
      <c r="C1277" s="2">
        <f>RSI!I1277</f>
        <v>32.800085097467786</v>
      </c>
      <c r="D1277" s="2">
        <f>MACD!E1277</f>
        <v>0.98660600384123143</v>
      </c>
      <c r="E1277" s="2">
        <f>MACD!F1277</f>
        <v>0.93521052397834681</v>
      </c>
      <c r="F1277" s="2">
        <f>'Moving Avg'!D1277</f>
        <v>21.856200000000001</v>
      </c>
      <c r="G1277" s="2">
        <f>'Moving Avg'!F1277</f>
        <v>23.8491</v>
      </c>
      <c r="H1277" s="2">
        <f>'Moving Avg'!G1277</f>
        <v>26.03458000000002</v>
      </c>
      <c r="I1277" s="2">
        <f>'Moving Avg'!H1277</f>
        <v>24.266510000000036</v>
      </c>
      <c r="J1277" s="6" t="str">
        <f>OBV!F1277</f>
        <v>BULLISH</v>
      </c>
      <c r="K1277" s="6" t="str">
        <f>OBV!G1277</f>
        <v>NEUTRAL</v>
      </c>
      <c r="L1277" s="6" t="str">
        <f>OBV!H1277</f>
        <v>CONFIRMED BULLISH</v>
      </c>
      <c r="M1277" s="8">
        <f t="shared" si="190"/>
        <v>25</v>
      </c>
      <c r="N1277" s="8">
        <f t="shared" si="191"/>
        <v>0</v>
      </c>
      <c r="O1277" s="8">
        <f t="shared" si="192"/>
        <v>0</v>
      </c>
      <c r="P1277" s="8">
        <f t="shared" si="193"/>
        <v>83.5</v>
      </c>
      <c r="Q1277" s="9">
        <f t="shared" si="194"/>
        <v>21.274999999999999</v>
      </c>
      <c r="R1277" s="9">
        <f t="shared" si="195"/>
        <v>25.875</v>
      </c>
      <c r="S1277" s="9">
        <f t="shared" si="196"/>
        <v>41.325000000000003</v>
      </c>
      <c r="T1277" s="9">
        <f t="shared" si="197"/>
        <v>27.125</v>
      </c>
      <c r="U1277" s="8">
        <f t="shared" si="198"/>
        <v>29.491666666666664</v>
      </c>
      <c r="V1277" s="8">
        <f t="shared" si="199"/>
        <v>28.9</v>
      </c>
    </row>
    <row r="1278" spans="1:22" ht="13.5" x14ac:dyDescent="0.25">
      <c r="A1278" s="3">
        <f>RSI!A1278</f>
        <v>43871</v>
      </c>
      <c r="B1278" s="2">
        <f>RSI!B1278</f>
        <v>22.337</v>
      </c>
      <c r="C1278" s="2">
        <f>RSI!I1278</f>
        <v>32.800085097467772</v>
      </c>
      <c r="D1278" s="2">
        <f>MACD!E1278</f>
        <v>0.97452211428524294</v>
      </c>
      <c r="E1278" s="2">
        <f>MACD!F1278</f>
        <v>0.94307284203972608</v>
      </c>
      <c r="F1278" s="2">
        <f>'Moving Avg'!D1278</f>
        <v>21.976400000000002</v>
      </c>
      <c r="G1278" s="2">
        <f>'Moving Avg'!F1278</f>
        <v>23.662199999999999</v>
      </c>
      <c r="H1278" s="2">
        <f>'Moving Avg'!G1278</f>
        <v>25.906220000000015</v>
      </c>
      <c r="I1278" s="2">
        <f>'Moving Avg'!H1278</f>
        <v>24.271060000000038</v>
      </c>
      <c r="J1278" s="6" t="str">
        <f>OBV!F1278</f>
        <v>BULLISH</v>
      </c>
      <c r="K1278" s="6" t="str">
        <f>OBV!G1278</f>
        <v>NEUTRAL</v>
      </c>
      <c r="L1278" s="6" t="str">
        <f>OBV!H1278</f>
        <v>CONFIRMED BULLISH</v>
      </c>
      <c r="M1278" s="8">
        <f t="shared" si="190"/>
        <v>25</v>
      </c>
      <c r="N1278" s="8">
        <f t="shared" si="191"/>
        <v>0</v>
      </c>
      <c r="O1278" s="8">
        <f t="shared" si="192"/>
        <v>0</v>
      </c>
      <c r="P1278" s="8">
        <f t="shared" si="193"/>
        <v>83.5</v>
      </c>
      <c r="Q1278" s="9">
        <f t="shared" si="194"/>
        <v>21.274999999999999</v>
      </c>
      <c r="R1278" s="9">
        <f t="shared" si="195"/>
        <v>25.875</v>
      </c>
      <c r="S1278" s="9">
        <f t="shared" si="196"/>
        <v>41.325000000000003</v>
      </c>
      <c r="T1278" s="9">
        <f t="shared" si="197"/>
        <v>27.125</v>
      </c>
      <c r="U1278" s="8">
        <f t="shared" si="198"/>
        <v>29.491666666666664</v>
      </c>
      <c r="V1278" s="8">
        <f t="shared" si="199"/>
        <v>28.9</v>
      </c>
    </row>
    <row r="1279" spans="1:22" ht="13.5" x14ac:dyDescent="0.25">
      <c r="A1279" s="3">
        <f>RSI!A1279</f>
        <v>43872</v>
      </c>
      <c r="B1279" s="2">
        <f>RSI!B1279</f>
        <v>22.337</v>
      </c>
      <c r="C1279" s="2">
        <f>RSI!I1279</f>
        <v>32.800085097467772</v>
      </c>
      <c r="D1279" s="2">
        <f>MACD!E1279</f>
        <v>0.97451881489767445</v>
      </c>
      <c r="E1279" s="2">
        <f>MACD!F1279</f>
        <v>0.9493620366113158</v>
      </c>
      <c r="F1279" s="2">
        <f>'Moving Avg'!D1279</f>
        <v>22.096600000000002</v>
      </c>
      <c r="G1279" s="2">
        <f>'Moving Avg'!F1279</f>
        <v>23.475299999999997</v>
      </c>
      <c r="H1279" s="2">
        <f>'Moving Avg'!G1279</f>
        <v>25.777860000000015</v>
      </c>
      <c r="I1279" s="2">
        <f>'Moving Avg'!H1279</f>
        <v>24.272435000000037</v>
      </c>
      <c r="J1279" s="6" t="str">
        <f>OBV!F1279</f>
        <v>BULLISH</v>
      </c>
      <c r="K1279" s="6" t="str">
        <f>OBV!G1279</f>
        <v>NEUTRAL</v>
      </c>
      <c r="L1279" s="6" t="str">
        <f>OBV!H1279</f>
        <v>CONFIRMED BULLISH</v>
      </c>
      <c r="M1279" s="8">
        <f t="shared" si="190"/>
        <v>25</v>
      </c>
      <c r="N1279" s="8">
        <f t="shared" si="191"/>
        <v>0</v>
      </c>
      <c r="O1279" s="8">
        <f t="shared" si="192"/>
        <v>0</v>
      </c>
      <c r="P1279" s="8">
        <f t="shared" si="193"/>
        <v>83.5</v>
      </c>
      <c r="Q1279" s="9">
        <f t="shared" si="194"/>
        <v>21.274999999999999</v>
      </c>
      <c r="R1279" s="9">
        <f t="shared" si="195"/>
        <v>25.875</v>
      </c>
      <c r="S1279" s="9">
        <f t="shared" si="196"/>
        <v>41.325000000000003</v>
      </c>
      <c r="T1279" s="9">
        <f t="shared" si="197"/>
        <v>27.125</v>
      </c>
      <c r="U1279" s="8">
        <f t="shared" si="198"/>
        <v>29.491666666666664</v>
      </c>
      <c r="V1279" s="8">
        <f t="shared" si="199"/>
        <v>28.9</v>
      </c>
    </row>
    <row r="1280" spans="1:22" ht="13.5" x14ac:dyDescent="0.25">
      <c r="A1280" s="3">
        <f>RSI!A1280</f>
        <v>43873</v>
      </c>
      <c r="B1280" s="2">
        <f>RSI!B1280</f>
        <v>23.007000000000001</v>
      </c>
      <c r="C1280" s="2">
        <f>RSI!I1280</f>
        <v>41.502953152096644</v>
      </c>
      <c r="D1280" s="2">
        <f>MACD!E1280</f>
        <v>0.82327385025045885</v>
      </c>
      <c r="E1280" s="2">
        <f>MACD!F1280</f>
        <v>0.9241443993391445</v>
      </c>
      <c r="F1280" s="2">
        <f>'Moving Avg'!D1280</f>
        <v>22.3508</v>
      </c>
      <c r="G1280" s="2">
        <f>'Moving Avg'!F1280</f>
        <v>23.380349999999996</v>
      </c>
      <c r="H1280" s="2">
        <f>'Moving Avg'!G1280</f>
        <v>25.680080000000022</v>
      </c>
      <c r="I1280" s="2">
        <f>'Moving Avg'!H1280</f>
        <v>24.27716000000003</v>
      </c>
      <c r="J1280" s="6" t="str">
        <f>OBV!F1280</f>
        <v>BULLISH</v>
      </c>
      <c r="K1280" s="6" t="str">
        <f>OBV!G1280</f>
        <v>NEUTRAL</v>
      </c>
      <c r="L1280" s="6" t="str">
        <f>OBV!H1280</f>
        <v>CONFIRMED BULLISH</v>
      </c>
      <c r="M1280" s="8">
        <f t="shared" si="190"/>
        <v>25</v>
      </c>
      <c r="N1280" s="8">
        <f t="shared" si="191"/>
        <v>100</v>
      </c>
      <c r="O1280" s="8">
        <f t="shared" si="192"/>
        <v>0</v>
      </c>
      <c r="P1280" s="8">
        <f t="shared" si="193"/>
        <v>83.5</v>
      </c>
      <c r="Q1280" s="9">
        <f t="shared" si="194"/>
        <v>56.274999999999999</v>
      </c>
      <c r="R1280" s="9">
        <f t="shared" si="195"/>
        <v>45.875</v>
      </c>
      <c r="S1280" s="9">
        <f t="shared" si="196"/>
        <v>56.325000000000003</v>
      </c>
      <c r="T1280" s="9">
        <f t="shared" si="197"/>
        <v>52.125</v>
      </c>
      <c r="U1280" s="8">
        <f t="shared" si="198"/>
        <v>52.82500000000001</v>
      </c>
      <c r="V1280" s="8">
        <f t="shared" si="199"/>
        <v>52.650000000000006</v>
      </c>
    </row>
    <row r="1281" spans="1:22" ht="13.5" x14ac:dyDescent="0.25">
      <c r="A1281" s="3">
        <f>RSI!A1281</f>
        <v>43874</v>
      </c>
      <c r="B1281" s="2">
        <f>RSI!B1281</f>
        <v>23.695</v>
      </c>
      <c r="C1281" s="2">
        <f>RSI!I1281</f>
        <v>48.831157745438517</v>
      </c>
      <c r="D1281" s="2">
        <f>MACD!E1281</f>
        <v>0.64913863464081345</v>
      </c>
      <c r="E1281" s="2">
        <f>MACD!F1281</f>
        <v>0.86914324639947838</v>
      </c>
      <c r="F1281" s="2">
        <f>'Moving Avg'!D1281</f>
        <v>22.742599999999999</v>
      </c>
      <c r="G1281" s="2">
        <f>'Moving Avg'!F1281</f>
        <v>23.263949999999998</v>
      </c>
      <c r="H1281" s="2">
        <f>'Moving Avg'!G1281</f>
        <v>25.585920000000019</v>
      </c>
      <c r="I1281" s="2">
        <f>'Moving Avg'!H1281</f>
        <v>24.285325000000025</v>
      </c>
      <c r="J1281" s="6" t="str">
        <f>OBV!F1281</f>
        <v>NEUTRAL</v>
      </c>
      <c r="K1281" s="6" t="str">
        <f>OBV!G1281</f>
        <v>NEUTRAL</v>
      </c>
      <c r="L1281" s="6" t="str">
        <f>OBV!H1281</f>
        <v>NEUTRAL</v>
      </c>
      <c r="M1281" s="8">
        <f t="shared" si="190"/>
        <v>25</v>
      </c>
      <c r="N1281" s="8">
        <f t="shared" si="191"/>
        <v>100</v>
      </c>
      <c r="O1281" s="8">
        <f t="shared" si="192"/>
        <v>0</v>
      </c>
      <c r="P1281" s="8">
        <f t="shared" si="193"/>
        <v>33</v>
      </c>
      <c r="Q1281" s="9">
        <f t="shared" si="194"/>
        <v>48.7</v>
      </c>
      <c r="R1281" s="9">
        <f t="shared" si="195"/>
        <v>33.25</v>
      </c>
      <c r="S1281" s="9">
        <f t="shared" si="196"/>
        <v>33.6</v>
      </c>
      <c r="T1281" s="9">
        <f t="shared" si="197"/>
        <v>39.5</v>
      </c>
      <c r="U1281" s="8">
        <f t="shared" si="198"/>
        <v>38.516666666666673</v>
      </c>
      <c r="V1281" s="8">
        <f t="shared" si="199"/>
        <v>38.762500000000003</v>
      </c>
    </row>
    <row r="1282" spans="1:22" ht="13.5" x14ac:dyDescent="0.25">
      <c r="A1282" s="3">
        <f>RSI!A1282</f>
        <v>43875</v>
      </c>
      <c r="B1282" s="2">
        <f>RSI!B1282</f>
        <v>23.695</v>
      </c>
      <c r="C1282" s="2">
        <f>RSI!I1282</f>
        <v>48.831157745438517</v>
      </c>
      <c r="D1282" s="2">
        <f>MACD!E1282</f>
        <v>0.34217641574845814</v>
      </c>
      <c r="E1282" s="2">
        <f>MACD!F1282</f>
        <v>0.76374988026927437</v>
      </c>
      <c r="F1282" s="2">
        <f>'Moving Avg'!D1282</f>
        <v>23.014199999999999</v>
      </c>
      <c r="G1282" s="2">
        <f>'Moving Avg'!F1282</f>
        <v>23.186199999999996</v>
      </c>
      <c r="H1282" s="2">
        <f>'Moving Avg'!G1282</f>
        <v>25.475620000000013</v>
      </c>
      <c r="I1282" s="2">
        <f>'Moving Avg'!H1282</f>
        <v>24.293490000000023</v>
      </c>
      <c r="J1282" s="6" t="str">
        <f>OBV!F1282</f>
        <v>NEUTRAL</v>
      </c>
      <c r="K1282" s="6" t="str">
        <f>OBV!G1282</f>
        <v>NEUTRAL</v>
      </c>
      <c r="L1282" s="6" t="str">
        <f>OBV!H1282</f>
        <v>NEUTRAL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100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33</v>
      </c>
      <c r="Q1282" s="9">
        <f t="shared" si="194"/>
        <v>48.7</v>
      </c>
      <c r="R1282" s="9">
        <f t="shared" si="195"/>
        <v>33.25</v>
      </c>
      <c r="S1282" s="9">
        <f t="shared" si="196"/>
        <v>33.6</v>
      </c>
      <c r="T1282" s="9">
        <f t="shared" si="197"/>
        <v>39.5</v>
      </c>
      <c r="U1282" s="8">
        <f t="shared" si="198"/>
        <v>38.516666666666673</v>
      </c>
      <c r="V1282" s="8">
        <f t="shared" si="199"/>
        <v>38.762500000000003</v>
      </c>
    </row>
    <row r="1283" spans="1:22" ht="13.5" x14ac:dyDescent="0.25">
      <c r="A1283" s="3">
        <f>RSI!A1283</f>
        <v>43878</v>
      </c>
      <c r="B1283" s="2">
        <f>RSI!B1283</f>
        <v>23.695</v>
      </c>
      <c r="C1283" s="2">
        <f>RSI!I1283</f>
        <v>48.831157745438517</v>
      </c>
      <c r="D1283" s="2">
        <f>MACD!E1283</f>
        <v>-1.6283173591681077E-2</v>
      </c>
      <c r="E1283" s="2">
        <f>MACD!F1283</f>
        <v>0.60774326949708324</v>
      </c>
      <c r="F1283" s="2">
        <f>'Moving Avg'!D1283</f>
        <v>23.285800000000002</v>
      </c>
      <c r="G1283" s="2">
        <f>'Moving Avg'!F1283</f>
        <v>23.108449999999998</v>
      </c>
      <c r="H1283" s="2">
        <f>'Moving Avg'!G1283</f>
        <v>25.365660000000005</v>
      </c>
      <c r="I1283" s="2">
        <f>'Moving Avg'!H1283</f>
        <v>24.301655000000018</v>
      </c>
      <c r="J1283" s="6" t="str">
        <f>OBV!F1283</f>
        <v>NEUTRAL</v>
      </c>
      <c r="K1283" s="6" t="str">
        <f>OBV!G1283</f>
        <v>NEUTRAL</v>
      </c>
      <c r="L1283" s="6" t="str">
        <f>OBV!H1283</f>
        <v>NEUTRAL</v>
      </c>
      <c r="M1283" s="8">
        <f t="shared" si="200"/>
        <v>25</v>
      </c>
      <c r="N1283" s="8">
        <f t="shared" si="201"/>
        <v>100</v>
      </c>
      <c r="O1283" s="8">
        <f t="shared" si="202"/>
        <v>0</v>
      </c>
      <c r="P1283" s="8">
        <f t="shared" si="203"/>
        <v>33</v>
      </c>
      <c r="Q1283" s="9">
        <f t="shared" ref="Q1283:Q1346" si="204">0.35*M1283+N1283*0.35+O1283*0.15+P1283*0.15</f>
        <v>48.7</v>
      </c>
      <c r="R1283" s="9">
        <f t="shared" ref="R1283:R1346" si="205">M1283*0.2+N1283*0.2+O1283*0.35+P1283*0.25</f>
        <v>33.25</v>
      </c>
      <c r="S1283" s="9">
        <f t="shared" ref="S1283:S1346" si="206">M1283*0.15+N1283*0.15+O1283*0.25+P1283*0.45</f>
        <v>33.6</v>
      </c>
      <c r="T1283" s="9">
        <f t="shared" ref="T1283:T1346" si="207">0.25*SUM(M1283:P1283)</f>
        <v>39.5</v>
      </c>
      <c r="U1283" s="8">
        <f t="shared" ref="U1283:U1346" si="208">SUM(Q1283:S1283)/3</f>
        <v>38.516666666666673</v>
      </c>
      <c r="V1283" s="8">
        <f t="shared" ref="V1283:V1346" si="209">SUM(Q1283:T1283)/4</f>
        <v>38.762500000000003</v>
      </c>
    </row>
    <row r="1284" spans="1:22" ht="13.5" x14ac:dyDescent="0.25">
      <c r="A1284" s="3">
        <f>RSI!A1284</f>
        <v>43879</v>
      </c>
      <c r="B1284" s="2">
        <f>RSI!B1284</f>
        <v>23.695</v>
      </c>
      <c r="C1284" s="2">
        <f>RSI!I1284</f>
        <v>48.831157745438517</v>
      </c>
      <c r="D1284" s="2">
        <f>MACD!E1284</f>
        <v>-0.31926680428732723</v>
      </c>
      <c r="E1284" s="2">
        <f>MACD!F1284</f>
        <v>0.42234125474020118</v>
      </c>
      <c r="F1284" s="2">
        <f>'Moving Avg'!D1284</f>
        <v>23.557399999999994</v>
      </c>
      <c r="G1284" s="2">
        <f>'Moving Avg'!F1284</f>
        <v>23.084849999999996</v>
      </c>
      <c r="H1284" s="2">
        <f>'Moving Avg'!G1284</f>
        <v>25.255860000000002</v>
      </c>
      <c r="I1284" s="2">
        <f>'Moving Avg'!H1284</f>
        <v>24.309820000000016</v>
      </c>
      <c r="J1284" s="6" t="str">
        <f>OBV!F1284</f>
        <v>NEUTRAL</v>
      </c>
      <c r="K1284" s="6" t="str">
        <f>OBV!G1284</f>
        <v>NEUTRAL</v>
      </c>
      <c r="L1284" s="6" t="str">
        <f>OBV!H1284</f>
        <v>NEUTRAL</v>
      </c>
      <c r="M1284" s="8">
        <f t="shared" si="200"/>
        <v>25</v>
      </c>
      <c r="N1284" s="8">
        <f t="shared" si="201"/>
        <v>100</v>
      </c>
      <c r="O1284" s="8">
        <f t="shared" si="202"/>
        <v>0</v>
      </c>
      <c r="P1284" s="8">
        <f t="shared" si="203"/>
        <v>33</v>
      </c>
      <c r="Q1284" s="9">
        <f t="shared" si="204"/>
        <v>48.7</v>
      </c>
      <c r="R1284" s="9">
        <f t="shared" si="205"/>
        <v>33.25</v>
      </c>
      <c r="S1284" s="9">
        <f t="shared" si="206"/>
        <v>33.6</v>
      </c>
      <c r="T1284" s="9">
        <f t="shared" si="207"/>
        <v>39.5</v>
      </c>
      <c r="U1284" s="8">
        <f t="shared" si="208"/>
        <v>38.516666666666673</v>
      </c>
      <c r="V1284" s="8">
        <f t="shared" si="209"/>
        <v>38.762500000000003</v>
      </c>
    </row>
    <row r="1285" spans="1:22" ht="13.5" x14ac:dyDescent="0.25">
      <c r="A1285" s="3">
        <f>RSI!A1285</f>
        <v>43880</v>
      </c>
      <c r="B1285" s="2">
        <f>RSI!B1285</f>
        <v>23.695</v>
      </c>
      <c r="C1285" s="2">
        <f>RSI!I1285</f>
        <v>48.831157745438517</v>
      </c>
      <c r="D1285" s="2">
        <f>MACD!E1285</f>
        <v>-0.57533355991169799</v>
      </c>
      <c r="E1285" s="2">
        <f>MACD!F1285</f>
        <v>0.22280629180982137</v>
      </c>
      <c r="F1285" s="2">
        <f>'Moving Avg'!D1285</f>
        <v>23.695</v>
      </c>
      <c r="G1285" s="2">
        <f>'Moving Avg'!F1285</f>
        <v>23.061249999999994</v>
      </c>
      <c r="H1285" s="2">
        <f>'Moving Avg'!G1285</f>
        <v>25.147280000000002</v>
      </c>
      <c r="I1285" s="2">
        <f>'Moving Avg'!H1285</f>
        <v>24.317985000000011</v>
      </c>
      <c r="J1285" s="6" t="str">
        <f>OBV!F1285</f>
        <v>NEUTRAL</v>
      </c>
      <c r="K1285" s="6" t="str">
        <f>OBV!G1285</f>
        <v>NEUTRAL</v>
      </c>
      <c r="L1285" s="6" t="str">
        <f>OBV!H1285</f>
        <v>NEUTRAL</v>
      </c>
      <c r="M1285" s="8">
        <f t="shared" si="200"/>
        <v>25</v>
      </c>
      <c r="N1285" s="8">
        <f t="shared" si="201"/>
        <v>100</v>
      </c>
      <c r="O1285" s="8">
        <f t="shared" si="202"/>
        <v>0</v>
      </c>
      <c r="P1285" s="8">
        <f t="shared" si="203"/>
        <v>33</v>
      </c>
      <c r="Q1285" s="9">
        <f t="shared" si="204"/>
        <v>48.7</v>
      </c>
      <c r="R1285" s="9">
        <f t="shared" si="205"/>
        <v>33.25</v>
      </c>
      <c r="S1285" s="9">
        <f t="shared" si="206"/>
        <v>33.6</v>
      </c>
      <c r="T1285" s="9">
        <f t="shared" si="207"/>
        <v>39.5</v>
      </c>
      <c r="U1285" s="8">
        <f t="shared" si="208"/>
        <v>38.516666666666673</v>
      </c>
      <c r="V1285" s="8">
        <f t="shared" si="209"/>
        <v>38.762500000000003</v>
      </c>
    </row>
    <row r="1286" spans="1:22" ht="13.5" x14ac:dyDescent="0.25">
      <c r="A1286" s="3">
        <f>RSI!A1286</f>
        <v>43881</v>
      </c>
      <c r="B1286" s="2">
        <f>RSI!B1286</f>
        <v>23.695</v>
      </c>
      <c r="C1286" s="2">
        <f>RSI!I1286</f>
        <v>48.831157745438517</v>
      </c>
      <c r="D1286" s="2">
        <f>MACD!E1286</f>
        <v>-0.79172394041612648</v>
      </c>
      <c r="E1286" s="2">
        <f>MACD!F1286</f>
        <v>1.9900245364631808E-2</v>
      </c>
      <c r="F1286" s="2">
        <f>'Moving Avg'!D1286</f>
        <v>23.695</v>
      </c>
      <c r="G1286" s="2">
        <f>'Moving Avg'!F1286</f>
        <v>23.038899999999995</v>
      </c>
      <c r="H1286" s="2">
        <f>'Moving Avg'!G1286</f>
        <v>25.071159999999995</v>
      </c>
      <c r="I1286" s="2">
        <f>'Moving Avg'!H1286</f>
        <v>24.326150000000013</v>
      </c>
      <c r="J1286" s="6" t="str">
        <f>OBV!F1286</f>
        <v>NEUTRAL</v>
      </c>
      <c r="K1286" s="6" t="str">
        <f>OBV!G1286</f>
        <v>NEUTRAL</v>
      </c>
      <c r="L1286" s="6" t="str">
        <f>OBV!H1286</f>
        <v>NEUTRAL</v>
      </c>
      <c r="M1286" s="8">
        <f t="shared" si="200"/>
        <v>25</v>
      </c>
      <c r="N1286" s="8">
        <f t="shared" si="201"/>
        <v>100</v>
      </c>
      <c r="O1286" s="8">
        <f t="shared" si="202"/>
        <v>0</v>
      </c>
      <c r="P1286" s="8">
        <f t="shared" si="203"/>
        <v>33</v>
      </c>
      <c r="Q1286" s="9">
        <f t="shared" si="204"/>
        <v>48.7</v>
      </c>
      <c r="R1286" s="9">
        <f t="shared" si="205"/>
        <v>33.25</v>
      </c>
      <c r="S1286" s="9">
        <f t="shared" si="206"/>
        <v>33.6</v>
      </c>
      <c r="T1286" s="9">
        <f t="shared" si="207"/>
        <v>39.5</v>
      </c>
      <c r="U1286" s="8">
        <f t="shared" si="208"/>
        <v>38.516666666666673</v>
      </c>
      <c r="V1286" s="8">
        <f t="shared" si="209"/>
        <v>38.762500000000003</v>
      </c>
    </row>
    <row r="1287" spans="1:22" ht="13.5" x14ac:dyDescent="0.25">
      <c r="A1287" s="3">
        <f>RSI!A1287</f>
        <v>43882</v>
      </c>
      <c r="B1287" s="2">
        <f>RSI!B1287</f>
        <v>23.695</v>
      </c>
      <c r="C1287" s="2">
        <f>RSI!I1287</f>
        <v>48.831157745438517</v>
      </c>
      <c r="D1287" s="2">
        <f>MACD!E1287</f>
        <v>-0.8821013161342286</v>
      </c>
      <c r="E1287" s="2">
        <f>MACD!F1287</f>
        <v>-0.1605000669351403</v>
      </c>
      <c r="F1287" s="2">
        <f>'Moving Avg'!D1287</f>
        <v>23.695</v>
      </c>
      <c r="G1287" s="2">
        <f>'Moving Avg'!F1287</f>
        <v>23.016549999999995</v>
      </c>
      <c r="H1287" s="2">
        <f>'Moving Avg'!G1287</f>
        <v>24.994699999999995</v>
      </c>
      <c r="I1287" s="2">
        <f>'Moving Avg'!H1287</f>
        <v>24.334315000000007</v>
      </c>
      <c r="J1287" s="6" t="str">
        <f>OBV!F1287</f>
        <v>NEUTRAL</v>
      </c>
      <c r="K1287" s="6" t="str">
        <f>OBV!G1287</f>
        <v>NEUTRAL</v>
      </c>
      <c r="L1287" s="6" t="str">
        <f>OBV!H1287</f>
        <v>NEUTRAL</v>
      </c>
      <c r="M1287" s="8">
        <f t="shared" si="200"/>
        <v>25</v>
      </c>
      <c r="N1287" s="8">
        <f t="shared" si="201"/>
        <v>100</v>
      </c>
      <c r="O1287" s="8">
        <f t="shared" si="202"/>
        <v>0</v>
      </c>
      <c r="P1287" s="8">
        <f t="shared" si="203"/>
        <v>33</v>
      </c>
      <c r="Q1287" s="9">
        <f t="shared" si="204"/>
        <v>48.7</v>
      </c>
      <c r="R1287" s="9">
        <f t="shared" si="205"/>
        <v>33.25</v>
      </c>
      <c r="S1287" s="9">
        <f t="shared" si="206"/>
        <v>33.6</v>
      </c>
      <c r="T1287" s="9">
        <f t="shared" si="207"/>
        <v>39.5</v>
      </c>
      <c r="U1287" s="8">
        <f t="shared" si="208"/>
        <v>38.516666666666673</v>
      </c>
      <c r="V1287" s="8">
        <f t="shared" si="209"/>
        <v>38.762500000000003</v>
      </c>
    </row>
    <row r="1288" spans="1:22" ht="13.5" x14ac:dyDescent="0.25">
      <c r="A1288" s="3">
        <f>RSI!A1288</f>
        <v>43885</v>
      </c>
      <c r="B1288" s="2">
        <f>RSI!B1288</f>
        <v>23.695</v>
      </c>
      <c r="C1288" s="2">
        <f>RSI!I1288</f>
        <v>48.831157745438517</v>
      </c>
      <c r="D1288" s="2">
        <f>MACD!E1288</f>
        <v>-0.95833314820813342</v>
      </c>
      <c r="E1288" s="2">
        <f>MACD!F1288</f>
        <v>-0.32006668318973897</v>
      </c>
      <c r="F1288" s="2">
        <f>'Moving Avg'!D1288</f>
        <v>23.695</v>
      </c>
      <c r="G1288" s="2">
        <f>'Moving Avg'!F1288</f>
        <v>22.994199999999996</v>
      </c>
      <c r="H1288" s="2">
        <f>'Moving Avg'!G1288</f>
        <v>24.893499999999996</v>
      </c>
      <c r="I1288" s="2">
        <f>'Moving Avg'!H1288</f>
        <v>24.342480000000005</v>
      </c>
      <c r="J1288" s="6" t="str">
        <f>OBV!F1288</f>
        <v>NEUTRAL</v>
      </c>
      <c r="K1288" s="6" t="str">
        <f>OBV!G1288</f>
        <v>NEUTRAL</v>
      </c>
      <c r="L1288" s="6" t="str">
        <f>OBV!H1288</f>
        <v>NEUTRAL</v>
      </c>
      <c r="M1288" s="8">
        <f t="shared" si="200"/>
        <v>25</v>
      </c>
      <c r="N1288" s="8">
        <f t="shared" si="201"/>
        <v>100</v>
      </c>
      <c r="O1288" s="8">
        <f t="shared" si="202"/>
        <v>0</v>
      </c>
      <c r="P1288" s="8">
        <f t="shared" si="203"/>
        <v>33</v>
      </c>
      <c r="Q1288" s="9">
        <f t="shared" si="204"/>
        <v>48.7</v>
      </c>
      <c r="R1288" s="9">
        <f t="shared" si="205"/>
        <v>33.25</v>
      </c>
      <c r="S1288" s="9">
        <f t="shared" si="206"/>
        <v>33.6</v>
      </c>
      <c r="T1288" s="9">
        <f t="shared" si="207"/>
        <v>39.5</v>
      </c>
      <c r="U1288" s="8">
        <f t="shared" si="208"/>
        <v>38.516666666666673</v>
      </c>
      <c r="V1288" s="8">
        <f t="shared" si="209"/>
        <v>38.762500000000003</v>
      </c>
    </row>
    <row r="1289" spans="1:22" ht="13.5" x14ac:dyDescent="0.25">
      <c r="A1289" s="3">
        <f>RSI!A1289</f>
        <v>43886</v>
      </c>
      <c r="B1289" s="2">
        <f>RSI!B1289</f>
        <v>23.695</v>
      </c>
      <c r="C1289" s="2">
        <f>RSI!I1289</f>
        <v>48.831157745438517</v>
      </c>
      <c r="D1289" s="2">
        <f>MACD!E1289</f>
        <v>-1.0226135505656586</v>
      </c>
      <c r="E1289" s="2">
        <f>MACD!F1289</f>
        <v>-0.46057605666492291</v>
      </c>
      <c r="F1289" s="2">
        <f>'Moving Avg'!D1289</f>
        <v>23.695</v>
      </c>
      <c r="G1289" s="2">
        <f>'Moving Avg'!F1289</f>
        <v>22.971849999999996</v>
      </c>
      <c r="H1289" s="2">
        <f>'Moving Avg'!G1289</f>
        <v>24.80947999999999</v>
      </c>
      <c r="I1289" s="2">
        <f>'Moving Avg'!H1289</f>
        <v>24.350984999999994</v>
      </c>
      <c r="J1289" s="6" t="str">
        <f>OBV!F1289</f>
        <v>NEUTRAL</v>
      </c>
      <c r="K1289" s="6" t="str">
        <f>OBV!G1289</f>
        <v>NEUTRAL</v>
      </c>
      <c r="L1289" s="6" t="str">
        <f>OBV!H1289</f>
        <v>NEUTRAL</v>
      </c>
      <c r="M1289" s="8">
        <f t="shared" si="200"/>
        <v>25</v>
      </c>
      <c r="N1289" s="8">
        <f t="shared" si="201"/>
        <v>100</v>
      </c>
      <c r="O1289" s="8">
        <f t="shared" si="202"/>
        <v>0</v>
      </c>
      <c r="P1289" s="8">
        <f t="shared" si="203"/>
        <v>33</v>
      </c>
      <c r="Q1289" s="9">
        <f t="shared" si="204"/>
        <v>48.7</v>
      </c>
      <c r="R1289" s="9">
        <f t="shared" si="205"/>
        <v>33.25</v>
      </c>
      <c r="S1289" s="9">
        <f t="shared" si="206"/>
        <v>33.6</v>
      </c>
      <c r="T1289" s="9">
        <f t="shared" si="207"/>
        <v>39.5</v>
      </c>
      <c r="U1289" s="8">
        <f t="shared" si="208"/>
        <v>38.516666666666673</v>
      </c>
      <c r="V1289" s="8">
        <f t="shared" si="209"/>
        <v>38.762500000000003</v>
      </c>
    </row>
    <row r="1290" spans="1:22" ht="13.5" x14ac:dyDescent="0.25">
      <c r="A1290" s="3">
        <f>RSI!A1290</f>
        <v>43887</v>
      </c>
      <c r="B1290" s="2">
        <f>RSI!B1290</f>
        <v>23.695</v>
      </c>
      <c r="C1290" s="2">
        <f>RSI!I1290</f>
        <v>48.831157745438517</v>
      </c>
      <c r="D1290" s="2">
        <f>MACD!E1290</f>
        <v>-0.97372083388775721</v>
      </c>
      <c r="E1290" s="2">
        <f>MACD!F1290</f>
        <v>-0.56320501210948981</v>
      </c>
      <c r="F1290" s="2">
        <f>'Moving Avg'!D1290</f>
        <v>23.695</v>
      </c>
      <c r="G1290" s="2">
        <f>'Moving Avg'!F1290</f>
        <v>22.985599999999998</v>
      </c>
      <c r="H1290" s="2">
        <f>'Moving Avg'!G1290</f>
        <v>24.708799999999993</v>
      </c>
      <c r="I1290" s="2">
        <f>'Moving Avg'!H1290</f>
        <v>24.359489999999997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  <c r="M1290" s="8">
        <f t="shared" si="200"/>
        <v>25</v>
      </c>
      <c r="N1290" s="8">
        <f t="shared" si="201"/>
        <v>100</v>
      </c>
      <c r="O1290" s="8">
        <f t="shared" si="202"/>
        <v>0</v>
      </c>
      <c r="P1290" s="8">
        <f t="shared" si="203"/>
        <v>16.5</v>
      </c>
      <c r="Q1290" s="9">
        <f t="shared" si="204"/>
        <v>46.225000000000001</v>
      </c>
      <c r="R1290" s="9">
        <f t="shared" si="205"/>
        <v>29.125</v>
      </c>
      <c r="S1290" s="9">
        <f t="shared" si="206"/>
        <v>26.175000000000001</v>
      </c>
      <c r="T1290" s="9">
        <f t="shared" si="207"/>
        <v>35.375</v>
      </c>
      <c r="U1290" s="8">
        <f t="shared" si="208"/>
        <v>33.841666666666661</v>
      </c>
      <c r="V1290" s="8">
        <f t="shared" si="209"/>
        <v>34.224999999999994</v>
      </c>
    </row>
    <row r="1291" spans="1:22" ht="13.5" x14ac:dyDescent="0.25">
      <c r="A1291" s="3">
        <f>RSI!A1291</f>
        <v>43888</v>
      </c>
      <c r="B1291" s="2">
        <f>RSI!B1291</f>
        <v>23.196000000000002</v>
      </c>
      <c r="C1291" s="2">
        <f>RSI!I1291</f>
        <v>41.012399815140938</v>
      </c>
      <c r="D1291" s="2">
        <f>MACD!E1291</f>
        <v>-0.78934937969410512</v>
      </c>
      <c r="E1291" s="2">
        <f>MACD!F1291</f>
        <v>-0.60843388562641287</v>
      </c>
      <c r="F1291" s="2">
        <f>'Moving Avg'!D1291</f>
        <v>23.595199999999998</v>
      </c>
      <c r="G1291" s="2">
        <f>'Moving Avg'!F1291</f>
        <v>22.974399999999996</v>
      </c>
      <c r="H1291" s="2">
        <f>'Moving Avg'!G1291</f>
        <v>24.615319999999993</v>
      </c>
      <c r="I1291" s="2">
        <f>'Moving Avg'!H1291</f>
        <v>24.365499999999994</v>
      </c>
      <c r="J1291" s="6" t="str">
        <f>OBV!F1291</f>
        <v>BEARISH</v>
      </c>
      <c r="K1291" s="6" t="str">
        <f>OBV!G1291</f>
        <v>NEUTRAL</v>
      </c>
      <c r="L1291" s="6" t="str">
        <f>OBV!H1291</f>
        <v>CONFIRMED BEARISH</v>
      </c>
      <c r="M1291" s="8">
        <f t="shared" si="200"/>
        <v>25</v>
      </c>
      <c r="N1291" s="8">
        <f t="shared" si="201"/>
        <v>100</v>
      </c>
      <c r="O1291" s="8">
        <f t="shared" si="202"/>
        <v>0</v>
      </c>
      <c r="P1291" s="8">
        <f t="shared" si="203"/>
        <v>16.5</v>
      </c>
      <c r="Q1291" s="9">
        <f t="shared" si="204"/>
        <v>46.225000000000001</v>
      </c>
      <c r="R1291" s="9">
        <f t="shared" si="205"/>
        <v>29.125</v>
      </c>
      <c r="S1291" s="9">
        <f t="shared" si="206"/>
        <v>26.175000000000001</v>
      </c>
      <c r="T1291" s="9">
        <f t="shared" si="207"/>
        <v>35.375</v>
      </c>
      <c r="U1291" s="8">
        <f t="shared" si="208"/>
        <v>33.841666666666661</v>
      </c>
      <c r="V1291" s="8">
        <f t="shared" si="209"/>
        <v>34.224999999999994</v>
      </c>
    </row>
    <row r="1292" spans="1:22" ht="13.5" x14ac:dyDescent="0.25">
      <c r="A1292" s="3">
        <f>RSI!A1292</f>
        <v>43889</v>
      </c>
      <c r="B1292" s="2">
        <f>RSI!B1292</f>
        <v>23.196000000000002</v>
      </c>
      <c r="C1292" s="2">
        <f>RSI!I1292</f>
        <v>41.012399815140938</v>
      </c>
      <c r="D1292" s="2">
        <f>MACD!E1292</f>
        <v>-0.63021676595612419</v>
      </c>
      <c r="E1292" s="2">
        <f>MACD!F1292</f>
        <v>-0.61279046169235518</v>
      </c>
      <c r="F1292" s="2">
        <f>'Moving Avg'!D1292</f>
        <v>23.4954</v>
      </c>
      <c r="G1292" s="2">
        <f>'Moving Avg'!F1292</f>
        <v>23.0152</v>
      </c>
      <c r="H1292" s="2">
        <f>'Moving Avg'!G1292</f>
        <v>24.538839999999997</v>
      </c>
      <c r="I1292" s="2">
        <f>'Moving Avg'!H1292</f>
        <v>24.37150999999999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  <c r="M1292" s="8">
        <f t="shared" si="200"/>
        <v>25</v>
      </c>
      <c r="N1292" s="8">
        <f t="shared" si="201"/>
        <v>45</v>
      </c>
      <c r="O1292" s="8">
        <f t="shared" si="202"/>
        <v>0</v>
      </c>
      <c r="P1292" s="8">
        <f t="shared" si="203"/>
        <v>16.5</v>
      </c>
      <c r="Q1292" s="9">
        <f t="shared" si="204"/>
        <v>26.975000000000001</v>
      </c>
      <c r="R1292" s="9">
        <f t="shared" si="205"/>
        <v>18.125</v>
      </c>
      <c r="S1292" s="9">
        <f t="shared" si="206"/>
        <v>17.925000000000001</v>
      </c>
      <c r="T1292" s="9">
        <f t="shared" si="207"/>
        <v>21.625</v>
      </c>
      <c r="U1292" s="8">
        <f t="shared" si="208"/>
        <v>21.008333333333336</v>
      </c>
      <c r="V1292" s="8">
        <f t="shared" si="209"/>
        <v>21.162500000000001</v>
      </c>
    </row>
    <row r="1293" spans="1:22" ht="13.5" x14ac:dyDescent="0.25">
      <c r="A1293" s="3">
        <f>RSI!A1293</f>
        <v>43892</v>
      </c>
      <c r="B1293" s="2">
        <f>RSI!B1293</f>
        <v>23.196000000000002</v>
      </c>
      <c r="C1293" s="2">
        <f>RSI!I1293</f>
        <v>41.012399815140938</v>
      </c>
      <c r="D1293" s="2">
        <f>MACD!E1293</f>
        <v>-0.49267164959780985</v>
      </c>
      <c r="E1293" s="2">
        <f>MACD!F1293</f>
        <v>-0.58876669927344616</v>
      </c>
      <c r="F1293" s="2">
        <f>'Moving Avg'!D1293</f>
        <v>23.395599999999998</v>
      </c>
      <c r="G1293" s="2">
        <f>'Moving Avg'!F1293</f>
        <v>23.088200000000001</v>
      </c>
      <c r="H1293" s="2">
        <f>'Moving Avg'!G1293</f>
        <v>24.461499999999997</v>
      </c>
      <c r="I1293" s="2">
        <f>'Moving Avg'!H1293</f>
        <v>24.37751999999999</v>
      </c>
      <c r="J1293" s="6" t="str">
        <f>OBV!F1293</f>
        <v>BEARISH</v>
      </c>
      <c r="K1293" s="6" t="str">
        <f>OBV!G1293</f>
        <v>NEUTRAL</v>
      </c>
      <c r="L1293" s="6" t="str">
        <f>OBV!H1293</f>
        <v>CONFIRMED BEARISH</v>
      </c>
      <c r="M1293" s="8">
        <f t="shared" si="200"/>
        <v>25</v>
      </c>
      <c r="N1293" s="8">
        <f t="shared" si="201"/>
        <v>0</v>
      </c>
      <c r="O1293" s="8">
        <f t="shared" si="202"/>
        <v>0</v>
      </c>
      <c r="P1293" s="8">
        <f t="shared" si="203"/>
        <v>16.5</v>
      </c>
      <c r="Q1293" s="9">
        <f t="shared" si="204"/>
        <v>11.225</v>
      </c>
      <c r="R1293" s="9">
        <f t="shared" si="205"/>
        <v>9.125</v>
      </c>
      <c r="S1293" s="9">
        <f t="shared" si="206"/>
        <v>11.175000000000001</v>
      </c>
      <c r="T1293" s="9">
        <f t="shared" si="207"/>
        <v>10.375</v>
      </c>
      <c r="U1293" s="8">
        <f t="shared" si="208"/>
        <v>10.508333333333335</v>
      </c>
      <c r="V1293" s="8">
        <f t="shared" si="209"/>
        <v>10.475000000000001</v>
      </c>
    </row>
    <row r="1294" spans="1:22" ht="13.5" x14ac:dyDescent="0.25">
      <c r="A1294" s="3">
        <f>RSI!A1294</f>
        <v>43893</v>
      </c>
      <c r="B1294" s="2">
        <f>RSI!B1294</f>
        <v>23.196000000000002</v>
      </c>
      <c r="C1294" s="2">
        <f>RSI!I1294</f>
        <v>41.012399815140938</v>
      </c>
      <c r="D1294" s="2">
        <f>MACD!E1294</f>
        <v>-0.37360728037579349</v>
      </c>
      <c r="E1294" s="2">
        <f>MACD!F1294</f>
        <v>-0.54573481549391567</v>
      </c>
      <c r="F1294" s="2">
        <f>'Moving Avg'!D1294</f>
        <v>23.2958</v>
      </c>
      <c r="G1294" s="2">
        <f>'Moving Avg'!F1294</f>
        <v>23.161200000000001</v>
      </c>
      <c r="H1294" s="2">
        <f>'Moving Avg'!G1294</f>
        <v>24.384159999999994</v>
      </c>
      <c r="I1294" s="2">
        <f>'Moving Avg'!H1294</f>
        <v>24.383529999999983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  <c r="M1294" s="8">
        <f t="shared" si="200"/>
        <v>25</v>
      </c>
      <c r="N1294" s="8">
        <f t="shared" si="201"/>
        <v>0</v>
      </c>
      <c r="O1294" s="8">
        <f t="shared" si="202"/>
        <v>0</v>
      </c>
      <c r="P1294" s="8">
        <f t="shared" si="203"/>
        <v>16.5</v>
      </c>
      <c r="Q1294" s="9">
        <f t="shared" si="204"/>
        <v>11.225</v>
      </c>
      <c r="R1294" s="9">
        <f t="shared" si="205"/>
        <v>9.125</v>
      </c>
      <c r="S1294" s="9">
        <f t="shared" si="206"/>
        <v>11.175000000000001</v>
      </c>
      <c r="T1294" s="9">
        <f t="shared" si="207"/>
        <v>10.375</v>
      </c>
      <c r="U1294" s="8">
        <f t="shared" si="208"/>
        <v>10.508333333333335</v>
      </c>
      <c r="V1294" s="8">
        <f t="shared" si="209"/>
        <v>10.475000000000001</v>
      </c>
    </row>
    <row r="1295" spans="1:22" ht="13.5" x14ac:dyDescent="0.25">
      <c r="A1295" s="3">
        <f>RSI!A1295</f>
        <v>43894</v>
      </c>
      <c r="B1295" s="2">
        <f>RSI!B1295</f>
        <v>23.196000000000002</v>
      </c>
      <c r="C1295" s="2">
        <f>RSI!I1295</f>
        <v>41.012399815140938</v>
      </c>
      <c r="D1295" s="2">
        <f>MACD!E1295</f>
        <v>-0.27037898790412029</v>
      </c>
      <c r="E1295" s="2">
        <f>MACD!F1295</f>
        <v>-0.49066364997595657</v>
      </c>
      <c r="F1295" s="2">
        <f>'Moving Avg'!D1295</f>
        <v>23.196000000000002</v>
      </c>
      <c r="G1295" s="2">
        <f>'Moving Avg'!F1295</f>
        <v>23.234200000000005</v>
      </c>
      <c r="H1295" s="2">
        <f>'Moving Avg'!G1295</f>
        <v>24.314739999999997</v>
      </c>
      <c r="I1295" s="2">
        <f>'Moving Avg'!H1295</f>
        <v>24.392289999999985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  <c r="M1295" s="8">
        <f t="shared" si="200"/>
        <v>25</v>
      </c>
      <c r="N1295" s="8">
        <f t="shared" si="201"/>
        <v>0</v>
      </c>
      <c r="O1295" s="8">
        <f t="shared" si="202"/>
        <v>0</v>
      </c>
      <c r="P1295" s="8">
        <f t="shared" si="203"/>
        <v>33</v>
      </c>
      <c r="Q1295" s="9">
        <f t="shared" si="204"/>
        <v>13.7</v>
      </c>
      <c r="R1295" s="9">
        <f t="shared" si="205"/>
        <v>13.25</v>
      </c>
      <c r="S1295" s="9">
        <f t="shared" si="206"/>
        <v>18.600000000000001</v>
      </c>
      <c r="T1295" s="9">
        <f t="shared" si="207"/>
        <v>14.5</v>
      </c>
      <c r="U1295" s="8">
        <f t="shared" si="208"/>
        <v>15.183333333333332</v>
      </c>
      <c r="V1295" s="8">
        <f t="shared" si="209"/>
        <v>15.012499999999999</v>
      </c>
    </row>
    <row r="1296" spans="1:22" ht="13.5" x14ac:dyDescent="0.25">
      <c r="A1296" s="3">
        <f>RSI!A1296</f>
        <v>43895</v>
      </c>
      <c r="B1296" s="2">
        <f>RSI!B1296</f>
        <v>23.196000000000002</v>
      </c>
      <c r="C1296" s="2">
        <f>RSI!I1296</f>
        <v>41.012399815140938</v>
      </c>
      <c r="D1296" s="2">
        <f>MACD!E1296</f>
        <v>-0.18073426886900279</v>
      </c>
      <c r="E1296" s="2">
        <f>MACD!F1296</f>
        <v>-0.42867777375456584</v>
      </c>
      <c r="F1296" s="2">
        <f>'Moving Avg'!D1296</f>
        <v>23.196000000000002</v>
      </c>
      <c r="G1296" s="2">
        <f>'Moving Avg'!F1296</f>
        <v>23.307200000000005</v>
      </c>
      <c r="H1296" s="2">
        <f>'Moving Avg'!G1296</f>
        <v>24.261299999999995</v>
      </c>
      <c r="I1296" s="2">
        <f>'Moving Avg'!H1296</f>
        <v>24.401049999999987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  <c r="M1296" s="8">
        <f t="shared" si="200"/>
        <v>25</v>
      </c>
      <c r="N1296" s="8">
        <f t="shared" si="201"/>
        <v>0</v>
      </c>
      <c r="O1296" s="8">
        <f t="shared" si="202"/>
        <v>0</v>
      </c>
      <c r="P1296" s="8">
        <f t="shared" si="203"/>
        <v>33</v>
      </c>
      <c r="Q1296" s="9">
        <f t="shared" si="204"/>
        <v>13.7</v>
      </c>
      <c r="R1296" s="9">
        <f t="shared" si="205"/>
        <v>13.25</v>
      </c>
      <c r="S1296" s="9">
        <f t="shared" si="206"/>
        <v>18.600000000000001</v>
      </c>
      <c r="T1296" s="9">
        <f t="shared" si="207"/>
        <v>14.5</v>
      </c>
      <c r="U1296" s="8">
        <f t="shared" si="208"/>
        <v>15.183333333333332</v>
      </c>
      <c r="V1296" s="8">
        <f t="shared" si="209"/>
        <v>15.012499999999999</v>
      </c>
    </row>
    <row r="1297" spans="1:22" ht="13.5" x14ac:dyDescent="0.25">
      <c r="A1297" s="3">
        <f>RSI!A1297</f>
        <v>43896</v>
      </c>
      <c r="B1297" s="2">
        <f>RSI!B1297</f>
        <v>23.196000000000002</v>
      </c>
      <c r="C1297" s="2">
        <f>RSI!I1297</f>
        <v>41.012399815140938</v>
      </c>
      <c r="D1297" s="2">
        <f>MACD!E1297</f>
        <v>-0.10275354291420769</v>
      </c>
      <c r="E1297" s="2">
        <f>MACD!F1297</f>
        <v>-0.36349292758649421</v>
      </c>
      <c r="F1297" s="2">
        <f>'Moving Avg'!D1297</f>
        <v>23.196000000000002</v>
      </c>
      <c r="G1297" s="2">
        <f>'Moving Avg'!F1297</f>
        <v>23.350150000000006</v>
      </c>
      <c r="H1297" s="2">
        <f>'Moving Avg'!G1297</f>
        <v>24.223319999999994</v>
      </c>
      <c r="I1297" s="2">
        <f>'Moving Avg'!H1297</f>
        <v>24.409809999999979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  <c r="M1297" s="8">
        <f t="shared" si="200"/>
        <v>25</v>
      </c>
      <c r="N1297" s="8">
        <f t="shared" si="201"/>
        <v>0</v>
      </c>
      <c r="O1297" s="8">
        <f t="shared" si="202"/>
        <v>0</v>
      </c>
      <c r="P1297" s="8">
        <f t="shared" si="203"/>
        <v>33</v>
      </c>
      <c r="Q1297" s="9">
        <f t="shared" si="204"/>
        <v>13.7</v>
      </c>
      <c r="R1297" s="9">
        <f t="shared" si="205"/>
        <v>13.25</v>
      </c>
      <c r="S1297" s="9">
        <f t="shared" si="206"/>
        <v>18.600000000000001</v>
      </c>
      <c r="T1297" s="9">
        <f t="shared" si="207"/>
        <v>14.5</v>
      </c>
      <c r="U1297" s="8">
        <f t="shared" si="208"/>
        <v>15.183333333333332</v>
      </c>
      <c r="V1297" s="8">
        <f t="shared" si="209"/>
        <v>15.012499999999999</v>
      </c>
    </row>
    <row r="1298" spans="1:22" ht="13.5" x14ac:dyDescent="0.25">
      <c r="A1298" s="3">
        <f>RSI!A1298</f>
        <v>43899</v>
      </c>
      <c r="B1298" s="2">
        <f>RSI!B1298</f>
        <v>23.196000000000002</v>
      </c>
      <c r="C1298" s="2">
        <f>RSI!I1298</f>
        <v>41.012399815140931</v>
      </c>
      <c r="D1298" s="2">
        <f>MACD!E1298</f>
        <v>-3.4799942318123556E-2</v>
      </c>
      <c r="E1298" s="2">
        <f>MACD!F1298</f>
        <v>-0.29775433053282008</v>
      </c>
      <c r="F1298" s="2">
        <f>'Moving Avg'!D1298</f>
        <v>23.196000000000002</v>
      </c>
      <c r="G1298" s="2">
        <f>'Moving Avg'!F1298</f>
        <v>23.393100000000011</v>
      </c>
      <c r="H1298" s="2">
        <f>'Moving Avg'!G1298</f>
        <v>24.170379999999994</v>
      </c>
      <c r="I1298" s="2">
        <f>'Moving Avg'!H1298</f>
        <v>24.41208499999998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  <c r="M1298" s="8">
        <f t="shared" si="200"/>
        <v>25</v>
      </c>
      <c r="N1298" s="8">
        <f t="shared" si="201"/>
        <v>0</v>
      </c>
      <c r="O1298" s="8">
        <f t="shared" si="202"/>
        <v>0</v>
      </c>
      <c r="P1298" s="8">
        <f t="shared" si="203"/>
        <v>33</v>
      </c>
      <c r="Q1298" s="9">
        <f t="shared" si="204"/>
        <v>13.7</v>
      </c>
      <c r="R1298" s="9">
        <f t="shared" si="205"/>
        <v>13.25</v>
      </c>
      <c r="S1298" s="9">
        <f t="shared" si="206"/>
        <v>18.600000000000001</v>
      </c>
      <c r="T1298" s="9">
        <f t="shared" si="207"/>
        <v>14.5</v>
      </c>
      <c r="U1298" s="8">
        <f t="shared" si="208"/>
        <v>15.183333333333332</v>
      </c>
      <c r="V1298" s="8">
        <f t="shared" si="209"/>
        <v>15.012499999999999</v>
      </c>
    </row>
    <row r="1299" spans="1:22" ht="13.5" x14ac:dyDescent="0.25">
      <c r="A1299" s="3">
        <f>RSI!A1299</f>
        <v>43900</v>
      </c>
      <c r="B1299" s="2">
        <f>RSI!B1299</f>
        <v>23.196000000000002</v>
      </c>
      <c r="C1299" s="2">
        <f>RSI!I1299</f>
        <v>41.012399815140931</v>
      </c>
      <c r="D1299" s="2">
        <f>MACD!E1299</f>
        <v>2.4523248374741513E-2</v>
      </c>
      <c r="E1299" s="2">
        <f>MACD!F1299</f>
        <v>-0.23329881475130776</v>
      </c>
      <c r="F1299" s="2">
        <f>'Moving Avg'!D1299</f>
        <v>23.196000000000002</v>
      </c>
      <c r="G1299" s="2">
        <f>'Moving Avg'!F1299</f>
        <v>23.436050000000009</v>
      </c>
      <c r="H1299" s="2">
        <f>'Moving Avg'!G1299</f>
        <v>24.110239999999994</v>
      </c>
      <c r="I1299" s="2">
        <f>'Moving Avg'!H1299</f>
        <v>24.414359999999977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  <c r="M1299" s="8">
        <f t="shared" si="200"/>
        <v>25</v>
      </c>
      <c r="N1299" s="8">
        <f t="shared" si="201"/>
        <v>0</v>
      </c>
      <c r="O1299" s="8">
        <f t="shared" si="202"/>
        <v>0</v>
      </c>
      <c r="P1299" s="8">
        <f t="shared" si="203"/>
        <v>33</v>
      </c>
      <c r="Q1299" s="9">
        <f t="shared" si="204"/>
        <v>13.7</v>
      </c>
      <c r="R1299" s="9">
        <f t="shared" si="205"/>
        <v>13.25</v>
      </c>
      <c r="S1299" s="9">
        <f t="shared" si="206"/>
        <v>18.600000000000001</v>
      </c>
      <c r="T1299" s="9">
        <f t="shared" si="207"/>
        <v>14.5</v>
      </c>
      <c r="U1299" s="8">
        <f t="shared" si="208"/>
        <v>15.183333333333332</v>
      </c>
      <c r="V1299" s="8">
        <f t="shared" si="209"/>
        <v>15.012499999999999</v>
      </c>
    </row>
    <row r="1300" spans="1:22" ht="13.5" x14ac:dyDescent="0.25">
      <c r="A1300" s="3">
        <f>RSI!A1300</f>
        <v>43901</v>
      </c>
      <c r="B1300" s="2">
        <f>RSI!B1300</f>
        <v>23.196000000000002</v>
      </c>
      <c r="C1300" s="2">
        <f>RSI!I1300</f>
        <v>41.012399815140938</v>
      </c>
      <c r="D1300" s="2">
        <f>MACD!E1300</f>
        <v>7.6408674149778477E-2</v>
      </c>
      <c r="E1300" s="2">
        <f>MACD!F1300</f>
        <v>-0.17135731697109052</v>
      </c>
      <c r="F1300" s="2">
        <f>'Moving Avg'!D1300</f>
        <v>23.196000000000002</v>
      </c>
      <c r="G1300" s="2">
        <f>'Moving Avg'!F1300</f>
        <v>23.44550000000001</v>
      </c>
      <c r="H1300" s="2">
        <f>'Moving Avg'!G1300</f>
        <v>24.026559999999996</v>
      </c>
      <c r="I1300" s="2">
        <f>'Moving Avg'!H1300</f>
        <v>24.413239999999973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  <c r="M1300" s="8">
        <f t="shared" si="200"/>
        <v>25</v>
      </c>
      <c r="N1300" s="8">
        <f t="shared" si="201"/>
        <v>0</v>
      </c>
      <c r="O1300" s="8">
        <f t="shared" si="202"/>
        <v>0</v>
      </c>
      <c r="P1300" s="8">
        <f t="shared" si="203"/>
        <v>33</v>
      </c>
      <c r="Q1300" s="9">
        <f t="shared" si="204"/>
        <v>13.7</v>
      </c>
      <c r="R1300" s="9">
        <f t="shared" si="205"/>
        <v>13.25</v>
      </c>
      <c r="S1300" s="9">
        <f t="shared" si="206"/>
        <v>18.600000000000001</v>
      </c>
      <c r="T1300" s="9">
        <f t="shared" si="207"/>
        <v>14.5</v>
      </c>
      <c r="U1300" s="8">
        <f t="shared" si="208"/>
        <v>15.183333333333332</v>
      </c>
      <c r="V1300" s="8">
        <f t="shared" si="209"/>
        <v>15.012499999999999</v>
      </c>
    </row>
    <row r="1301" spans="1:22" ht="13.5" x14ac:dyDescent="0.25">
      <c r="A1301" s="3">
        <f>RSI!A1301</f>
        <v>43902</v>
      </c>
      <c r="B1301" s="2">
        <f>RSI!B1301</f>
        <v>23.196000000000002</v>
      </c>
      <c r="C1301" s="2">
        <f>RSI!I1301</f>
        <v>41.012399815140938</v>
      </c>
      <c r="D1301" s="2">
        <f>MACD!E1301</f>
        <v>4.5106273555866494E-2</v>
      </c>
      <c r="E1301" s="2">
        <f>MACD!F1301</f>
        <v>-0.12806459886569913</v>
      </c>
      <c r="F1301" s="2">
        <f>'Moving Avg'!D1301</f>
        <v>23.196000000000002</v>
      </c>
      <c r="G1301" s="2">
        <f>'Moving Avg'!F1301</f>
        <v>23.420550000000013</v>
      </c>
      <c r="H1301" s="2">
        <f>'Moving Avg'!G1301</f>
        <v>23.918299999999995</v>
      </c>
      <c r="I1301" s="2">
        <f>'Moving Avg'!H1301</f>
        <v>24.412119999999973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  <c r="M1301" s="8">
        <f t="shared" si="200"/>
        <v>25</v>
      </c>
      <c r="N1301" s="8">
        <f t="shared" si="201"/>
        <v>0</v>
      </c>
      <c r="O1301" s="8">
        <f t="shared" si="202"/>
        <v>0</v>
      </c>
      <c r="P1301" s="8">
        <f t="shared" si="203"/>
        <v>33</v>
      </c>
      <c r="Q1301" s="9">
        <f t="shared" si="204"/>
        <v>13.7</v>
      </c>
      <c r="R1301" s="9">
        <f t="shared" si="205"/>
        <v>13.25</v>
      </c>
      <c r="S1301" s="9">
        <f t="shared" si="206"/>
        <v>18.600000000000001</v>
      </c>
      <c r="T1301" s="9">
        <f t="shared" si="207"/>
        <v>14.5</v>
      </c>
      <c r="U1301" s="8">
        <f t="shared" si="208"/>
        <v>15.183333333333332</v>
      </c>
      <c r="V1301" s="8">
        <f t="shared" si="209"/>
        <v>15.012499999999999</v>
      </c>
    </row>
    <row r="1302" spans="1:22" ht="13.5" x14ac:dyDescent="0.25">
      <c r="A1302" s="3">
        <f>RSI!A1302</f>
        <v>43903</v>
      </c>
      <c r="B1302" s="2">
        <f>RSI!B1302</f>
        <v>23.196000000000002</v>
      </c>
      <c r="C1302" s="2">
        <f>RSI!I1302</f>
        <v>41.012399815140938</v>
      </c>
      <c r="D1302" s="2">
        <f>MACD!E1302</f>
        <v>2.0067569118403128E-2</v>
      </c>
      <c r="E1302" s="2">
        <f>MACD!F1302</f>
        <v>-9.8438165268878691E-2</v>
      </c>
      <c r="F1302" s="2">
        <f>'Moving Avg'!D1302</f>
        <v>23.196000000000002</v>
      </c>
      <c r="G1302" s="2">
        <f>'Moving Avg'!F1302</f>
        <v>23.395600000000009</v>
      </c>
      <c r="H1302" s="2">
        <f>'Moving Avg'!G1302</f>
        <v>23.827219999999997</v>
      </c>
      <c r="I1302" s="2">
        <f>'Moving Avg'!H1302</f>
        <v>24.410999999999973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  <c r="M1302" s="8">
        <f t="shared" si="200"/>
        <v>25</v>
      </c>
      <c r="N1302" s="8">
        <f t="shared" si="201"/>
        <v>0</v>
      </c>
      <c r="O1302" s="8">
        <f t="shared" si="202"/>
        <v>0</v>
      </c>
      <c r="P1302" s="8">
        <f t="shared" si="203"/>
        <v>33</v>
      </c>
      <c r="Q1302" s="9">
        <f t="shared" si="204"/>
        <v>13.7</v>
      </c>
      <c r="R1302" s="9">
        <f t="shared" si="205"/>
        <v>13.25</v>
      </c>
      <c r="S1302" s="9">
        <f t="shared" si="206"/>
        <v>18.600000000000001</v>
      </c>
      <c r="T1302" s="9">
        <f t="shared" si="207"/>
        <v>14.5</v>
      </c>
      <c r="U1302" s="8">
        <f t="shared" si="208"/>
        <v>15.183333333333332</v>
      </c>
      <c r="V1302" s="8">
        <f t="shared" si="209"/>
        <v>15.012499999999999</v>
      </c>
    </row>
    <row r="1303" spans="1:22" ht="13.5" x14ac:dyDescent="0.25">
      <c r="A1303" s="3">
        <f>RSI!A1303</f>
        <v>43906</v>
      </c>
      <c r="B1303" s="2">
        <f>RSI!B1303</f>
        <v>23.196000000000002</v>
      </c>
      <c r="C1303" s="2">
        <f>RSI!I1303</f>
        <v>41.012399815140938</v>
      </c>
      <c r="D1303" s="2">
        <f>MACD!E1303</f>
        <v>2.2166029567927126E-4</v>
      </c>
      <c r="E1303" s="2">
        <f>MACD!F1303</f>
        <v>-7.8706200155967104E-2</v>
      </c>
      <c r="F1303" s="2">
        <f>'Moving Avg'!D1303</f>
        <v>23.196000000000002</v>
      </c>
      <c r="G1303" s="2">
        <f>'Moving Avg'!F1303</f>
        <v>23.370650000000012</v>
      </c>
      <c r="H1303" s="2">
        <f>'Moving Avg'!G1303</f>
        <v>23.736139999999999</v>
      </c>
      <c r="I1303" s="2">
        <f>'Moving Avg'!H1303</f>
        <v>24.409879999999973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  <c r="M1303" s="8">
        <f t="shared" si="200"/>
        <v>25</v>
      </c>
      <c r="N1303" s="8">
        <f t="shared" si="201"/>
        <v>0</v>
      </c>
      <c r="O1303" s="8">
        <f t="shared" si="202"/>
        <v>0</v>
      </c>
      <c r="P1303" s="8">
        <f t="shared" si="203"/>
        <v>16.5</v>
      </c>
      <c r="Q1303" s="9">
        <f t="shared" si="204"/>
        <v>11.225</v>
      </c>
      <c r="R1303" s="9">
        <f t="shared" si="205"/>
        <v>9.125</v>
      </c>
      <c r="S1303" s="9">
        <f t="shared" si="206"/>
        <v>11.175000000000001</v>
      </c>
      <c r="T1303" s="9">
        <f t="shared" si="207"/>
        <v>10.375</v>
      </c>
      <c r="U1303" s="8">
        <f t="shared" si="208"/>
        <v>10.508333333333335</v>
      </c>
      <c r="V1303" s="8">
        <f t="shared" si="209"/>
        <v>10.475000000000001</v>
      </c>
    </row>
    <row r="1304" spans="1:22" ht="13.5" x14ac:dyDescent="0.25">
      <c r="A1304" s="3">
        <f>RSI!A1304</f>
        <v>43907</v>
      </c>
      <c r="B1304" s="2">
        <f>RSI!B1304</f>
        <v>22.157</v>
      </c>
      <c r="C1304" s="2">
        <f>RSI!I1304</f>
        <v>21.888589939425799</v>
      </c>
      <c r="D1304" s="2">
        <f>MACD!E1304</f>
        <v>6.1633308251717978E-2</v>
      </c>
      <c r="E1304" s="2">
        <f>MACD!F1304</f>
        <v>-5.0638298474430098E-2</v>
      </c>
      <c r="F1304" s="2">
        <f>'Moving Avg'!D1304</f>
        <v>22.988199999999999</v>
      </c>
      <c r="G1304" s="2">
        <f>'Moving Avg'!F1304</f>
        <v>23.29375000000001</v>
      </c>
      <c r="H1304" s="2">
        <f>'Moving Avg'!G1304</f>
        <v>23.6492</v>
      </c>
      <c r="I1304" s="2">
        <f>'Moving Avg'!H1304</f>
        <v>24.403564999999972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  <c r="M1304" s="8">
        <f t="shared" si="200"/>
        <v>50</v>
      </c>
      <c r="N1304" s="8">
        <f t="shared" si="201"/>
        <v>0</v>
      </c>
      <c r="O1304" s="8">
        <f t="shared" si="202"/>
        <v>0</v>
      </c>
      <c r="P1304" s="8">
        <f t="shared" si="203"/>
        <v>16.5</v>
      </c>
      <c r="Q1304" s="9">
        <f t="shared" si="204"/>
        <v>19.975000000000001</v>
      </c>
      <c r="R1304" s="9">
        <f t="shared" si="205"/>
        <v>14.125</v>
      </c>
      <c r="S1304" s="9">
        <f t="shared" si="206"/>
        <v>14.925000000000001</v>
      </c>
      <c r="T1304" s="9">
        <f t="shared" si="207"/>
        <v>16.625</v>
      </c>
      <c r="U1304" s="8">
        <f t="shared" si="208"/>
        <v>16.341666666666669</v>
      </c>
      <c r="V1304" s="8">
        <f t="shared" si="209"/>
        <v>16.412500000000001</v>
      </c>
    </row>
    <row r="1305" spans="1:22" ht="13.5" x14ac:dyDescent="0.25">
      <c r="A1305" s="3">
        <f>RSI!A1305</f>
        <v>43908</v>
      </c>
      <c r="B1305" s="2">
        <f>RSI!B1305</f>
        <v>22.157</v>
      </c>
      <c r="C1305" s="2">
        <f>RSI!I1305</f>
        <v>21.888589939425799</v>
      </c>
      <c r="D1305" s="2">
        <f>MACD!E1305</f>
        <v>0.12088592920585839</v>
      </c>
      <c r="E1305" s="2">
        <f>MACD!F1305</f>
        <v>-1.6333452938372406E-2</v>
      </c>
      <c r="F1305" s="2">
        <f>'Moving Avg'!D1305</f>
        <v>22.7804</v>
      </c>
      <c r="G1305" s="2">
        <f>'Moving Avg'!F1305</f>
        <v>23.216850000000008</v>
      </c>
      <c r="H1305" s="2">
        <f>'Moving Avg'!G1305</f>
        <v>23.562260000000002</v>
      </c>
      <c r="I1305" s="2">
        <f>'Moving Avg'!H1305</f>
        <v>24.397249999999971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0"/>
        <v>50</v>
      </c>
      <c r="N1305" s="8">
        <f t="shared" si="201"/>
        <v>0</v>
      </c>
      <c r="O1305" s="8">
        <f t="shared" si="202"/>
        <v>0</v>
      </c>
      <c r="P1305" s="8">
        <f t="shared" si="203"/>
        <v>16.5</v>
      </c>
      <c r="Q1305" s="9">
        <f t="shared" si="204"/>
        <v>19.975000000000001</v>
      </c>
      <c r="R1305" s="9">
        <f t="shared" si="205"/>
        <v>14.125</v>
      </c>
      <c r="S1305" s="9">
        <f t="shared" si="206"/>
        <v>14.925000000000001</v>
      </c>
      <c r="T1305" s="9">
        <f t="shared" si="207"/>
        <v>16.625</v>
      </c>
      <c r="U1305" s="8">
        <f t="shared" si="208"/>
        <v>16.341666666666669</v>
      </c>
      <c r="V1305" s="8">
        <f t="shared" si="209"/>
        <v>16.412500000000001</v>
      </c>
    </row>
    <row r="1306" spans="1:22" ht="13.5" x14ac:dyDescent="0.25">
      <c r="A1306" s="3">
        <f>RSI!A1306</f>
        <v>43909</v>
      </c>
      <c r="B1306" s="2">
        <f>RSI!B1306</f>
        <v>22.157</v>
      </c>
      <c r="C1306" s="2">
        <f>RSI!I1306</f>
        <v>21.888589939425799</v>
      </c>
      <c r="D1306" s="2">
        <f>MACD!E1306</f>
        <v>0.17777176124450378</v>
      </c>
      <c r="E1306" s="2">
        <f>MACD!F1306</f>
        <v>2.2487589898202834E-2</v>
      </c>
      <c r="F1306" s="2">
        <f>'Moving Avg'!D1306</f>
        <v>22.572600000000001</v>
      </c>
      <c r="G1306" s="2">
        <f>'Moving Avg'!F1306</f>
        <v>23.139950000000006</v>
      </c>
      <c r="H1306" s="2">
        <f>'Moving Avg'!G1306</f>
        <v>23.499020000000005</v>
      </c>
      <c r="I1306" s="2">
        <f>'Moving Avg'!H1306</f>
        <v>24.390934999999971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  <c r="M1306" s="8">
        <f t="shared" si="200"/>
        <v>50</v>
      </c>
      <c r="N1306" s="8">
        <f t="shared" si="201"/>
        <v>0</v>
      </c>
      <c r="O1306" s="8">
        <f t="shared" si="202"/>
        <v>0</v>
      </c>
      <c r="P1306" s="8">
        <f t="shared" si="203"/>
        <v>16.5</v>
      </c>
      <c r="Q1306" s="9">
        <f t="shared" si="204"/>
        <v>19.975000000000001</v>
      </c>
      <c r="R1306" s="9">
        <f t="shared" si="205"/>
        <v>14.125</v>
      </c>
      <c r="S1306" s="9">
        <f t="shared" si="206"/>
        <v>14.925000000000001</v>
      </c>
      <c r="T1306" s="9">
        <f t="shared" si="207"/>
        <v>16.625</v>
      </c>
      <c r="U1306" s="8">
        <f t="shared" si="208"/>
        <v>16.341666666666669</v>
      </c>
      <c r="V1306" s="8">
        <f t="shared" si="209"/>
        <v>16.412500000000001</v>
      </c>
    </row>
    <row r="1307" spans="1:22" ht="13.5" x14ac:dyDescent="0.25">
      <c r="A1307" s="3">
        <f>RSI!A1307</f>
        <v>43913</v>
      </c>
      <c r="B1307" s="2">
        <f>RSI!B1307</f>
        <v>22.157</v>
      </c>
      <c r="C1307" s="2">
        <f>RSI!I1307</f>
        <v>21.888589939425799</v>
      </c>
      <c r="D1307" s="2">
        <f>MACD!E1307</f>
        <v>0.23215499989307631</v>
      </c>
      <c r="E1307" s="2">
        <f>MACD!F1307</f>
        <v>6.4421071897177537E-2</v>
      </c>
      <c r="F1307" s="2">
        <f>'Moving Avg'!D1307</f>
        <v>22.364799999999999</v>
      </c>
      <c r="G1307" s="2">
        <f>'Moving Avg'!F1307</f>
        <v>23.063050000000004</v>
      </c>
      <c r="H1307" s="2">
        <f>'Moving Avg'!G1307</f>
        <v>23.435780000000005</v>
      </c>
      <c r="I1307" s="2">
        <f>'Moving Avg'!H1307</f>
        <v>24.384619999999973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  <c r="M1307" s="8">
        <f t="shared" si="200"/>
        <v>50</v>
      </c>
      <c r="N1307" s="8">
        <f t="shared" si="201"/>
        <v>0</v>
      </c>
      <c r="O1307" s="8">
        <f t="shared" si="202"/>
        <v>0</v>
      </c>
      <c r="P1307" s="8">
        <f t="shared" si="203"/>
        <v>16.5</v>
      </c>
      <c r="Q1307" s="9">
        <f t="shared" si="204"/>
        <v>19.975000000000001</v>
      </c>
      <c r="R1307" s="9">
        <f t="shared" si="205"/>
        <v>14.125</v>
      </c>
      <c r="S1307" s="9">
        <f t="shared" si="206"/>
        <v>14.925000000000001</v>
      </c>
      <c r="T1307" s="9">
        <f t="shared" si="207"/>
        <v>16.625</v>
      </c>
      <c r="U1307" s="8">
        <f t="shared" si="208"/>
        <v>16.341666666666669</v>
      </c>
      <c r="V1307" s="8">
        <f t="shared" si="209"/>
        <v>16.412500000000001</v>
      </c>
    </row>
    <row r="1308" spans="1:22" ht="13.5" x14ac:dyDescent="0.25">
      <c r="A1308" s="3">
        <f>RSI!A1308</f>
        <v>43914</v>
      </c>
      <c r="B1308" s="2">
        <f>RSI!B1308</f>
        <v>22.157</v>
      </c>
      <c r="C1308" s="2">
        <f>RSI!I1308</f>
        <v>21.888589939425799</v>
      </c>
      <c r="D1308" s="2">
        <f>MACD!E1308</f>
        <v>0.28395776521725224</v>
      </c>
      <c r="E1308" s="2">
        <f>MACD!F1308</f>
        <v>0.1083284105611925</v>
      </c>
      <c r="F1308" s="2">
        <f>'Moving Avg'!D1308</f>
        <v>22.157</v>
      </c>
      <c r="G1308" s="2">
        <f>'Moving Avg'!F1308</f>
        <v>22.986150000000002</v>
      </c>
      <c r="H1308" s="2">
        <f>'Moving Avg'!G1308</f>
        <v>23.357420000000005</v>
      </c>
      <c r="I1308" s="2">
        <f>'Moving Avg'!H1308</f>
        <v>24.378304999999973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  <c r="M1308" s="8">
        <f t="shared" si="200"/>
        <v>50</v>
      </c>
      <c r="N1308" s="8">
        <f t="shared" si="201"/>
        <v>0</v>
      </c>
      <c r="O1308" s="8">
        <f t="shared" si="202"/>
        <v>0</v>
      </c>
      <c r="P1308" s="8">
        <f t="shared" si="203"/>
        <v>33</v>
      </c>
      <c r="Q1308" s="9">
        <f t="shared" si="204"/>
        <v>22.45</v>
      </c>
      <c r="R1308" s="9">
        <f t="shared" si="205"/>
        <v>18.25</v>
      </c>
      <c r="S1308" s="9">
        <f t="shared" si="206"/>
        <v>22.35</v>
      </c>
      <c r="T1308" s="9">
        <f t="shared" si="207"/>
        <v>20.75</v>
      </c>
      <c r="U1308" s="8">
        <f t="shared" si="208"/>
        <v>21.016666666666669</v>
      </c>
      <c r="V1308" s="8">
        <f t="shared" si="209"/>
        <v>20.950000000000003</v>
      </c>
    </row>
    <row r="1309" spans="1:22" ht="13.5" x14ac:dyDescent="0.25">
      <c r="A1309" s="3">
        <f>RSI!A1309</f>
        <v>43915</v>
      </c>
      <c r="B1309" s="2">
        <f>RSI!B1309</f>
        <v>22.157</v>
      </c>
      <c r="C1309" s="2">
        <f>RSI!I1309</f>
        <v>21.888589939425799</v>
      </c>
      <c r="D1309" s="2">
        <f>MACD!E1309</f>
        <v>0.33314844727787829</v>
      </c>
      <c r="E1309" s="2">
        <f>MACD!F1309</f>
        <v>0.15329241790452969</v>
      </c>
      <c r="F1309" s="2">
        <f>'Moving Avg'!D1309</f>
        <v>22.157</v>
      </c>
      <c r="G1309" s="2">
        <f>'Moving Avg'!F1309</f>
        <v>22.909249999999997</v>
      </c>
      <c r="H1309" s="2">
        <f>'Moving Avg'!G1309</f>
        <v>23.279060000000005</v>
      </c>
      <c r="I1309" s="2">
        <f>'Moving Avg'!H1309</f>
        <v>24.371989999999972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  <c r="M1309" s="8">
        <f t="shared" si="200"/>
        <v>50</v>
      </c>
      <c r="N1309" s="8">
        <f t="shared" si="201"/>
        <v>0</v>
      </c>
      <c r="O1309" s="8">
        <f t="shared" si="202"/>
        <v>0</v>
      </c>
      <c r="P1309" s="8">
        <f t="shared" si="203"/>
        <v>33</v>
      </c>
      <c r="Q1309" s="9">
        <f t="shared" si="204"/>
        <v>22.45</v>
      </c>
      <c r="R1309" s="9">
        <f t="shared" si="205"/>
        <v>18.25</v>
      </c>
      <c r="S1309" s="9">
        <f t="shared" si="206"/>
        <v>22.35</v>
      </c>
      <c r="T1309" s="9">
        <f t="shared" si="207"/>
        <v>20.75</v>
      </c>
      <c r="U1309" s="8">
        <f t="shared" si="208"/>
        <v>21.016666666666669</v>
      </c>
      <c r="V1309" s="8">
        <f t="shared" si="209"/>
        <v>20.950000000000003</v>
      </c>
    </row>
    <row r="1310" spans="1:22" ht="13.5" x14ac:dyDescent="0.25">
      <c r="A1310" s="3">
        <f>RSI!A1310</f>
        <v>43916</v>
      </c>
      <c r="B1310" s="2">
        <f>RSI!B1310</f>
        <v>22.157</v>
      </c>
      <c r="C1310" s="2">
        <f>RSI!I1310</f>
        <v>21.888589939425799</v>
      </c>
      <c r="D1310" s="2">
        <f>MACD!E1310</f>
        <v>0.37973204778375091</v>
      </c>
      <c r="E1310" s="2">
        <f>MACD!F1310</f>
        <v>0.19858034388037393</v>
      </c>
      <c r="F1310" s="2">
        <f>'Moving Avg'!D1310</f>
        <v>22.157</v>
      </c>
      <c r="G1310" s="2">
        <f>'Moving Avg'!F1310</f>
        <v>22.832349999999998</v>
      </c>
      <c r="H1310" s="2">
        <f>'Moving Avg'!G1310</f>
        <v>23.224080000000004</v>
      </c>
      <c r="I1310" s="2">
        <f>'Moving Avg'!H1310</f>
        <v>24.365674999999975</v>
      </c>
      <c r="J1310" s="6" t="str">
        <f>OBV!F1310</f>
        <v>NEUTRAL</v>
      </c>
      <c r="K1310" s="6" t="str">
        <f>OBV!G1310</f>
        <v>NEUTRAL</v>
      </c>
      <c r="L1310" s="6" t="str">
        <f>OBV!H1310</f>
        <v>NEUTRAL</v>
      </c>
      <c r="M1310" s="8">
        <f t="shared" si="200"/>
        <v>50</v>
      </c>
      <c r="N1310" s="8">
        <f t="shared" si="201"/>
        <v>0</v>
      </c>
      <c r="O1310" s="8">
        <f t="shared" si="202"/>
        <v>0</v>
      </c>
      <c r="P1310" s="8">
        <f t="shared" si="203"/>
        <v>33</v>
      </c>
      <c r="Q1310" s="9">
        <f t="shared" si="204"/>
        <v>22.45</v>
      </c>
      <c r="R1310" s="9">
        <f t="shared" si="205"/>
        <v>18.25</v>
      </c>
      <c r="S1310" s="9">
        <f t="shared" si="206"/>
        <v>22.35</v>
      </c>
      <c r="T1310" s="9">
        <f t="shared" si="207"/>
        <v>20.75</v>
      </c>
      <c r="U1310" s="8">
        <f t="shared" si="208"/>
        <v>21.016666666666669</v>
      </c>
      <c r="V1310" s="8">
        <f t="shared" si="209"/>
        <v>20.950000000000003</v>
      </c>
    </row>
    <row r="1311" spans="1:22" ht="13.5" x14ac:dyDescent="0.25">
      <c r="A1311" s="3">
        <f>RSI!A1311</f>
        <v>43917</v>
      </c>
      <c r="B1311" s="2">
        <f>RSI!B1311</f>
        <v>22.818000000000001</v>
      </c>
      <c r="C1311" s="2">
        <f>RSI!I1311</f>
        <v>47.868520297140982</v>
      </c>
      <c r="D1311" s="2">
        <f>MACD!E1311</f>
        <v>0.37477923282072823</v>
      </c>
      <c r="E1311" s="2">
        <f>MACD!F1311</f>
        <v>0.23382012166844479</v>
      </c>
      <c r="F1311" s="2">
        <f>'Moving Avg'!D1311</f>
        <v>22.289200000000001</v>
      </c>
      <c r="G1311" s="2">
        <f>'Moving Avg'!F1311</f>
        <v>22.813449999999996</v>
      </c>
      <c r="H1311" s="2">
        <f>'Moving Avg'!G1311</f>
        <v>23.159980000000004</v>
      </c>
      <c r="I1311" s="2">
        <f>'Moving Avg'!H1311</f>
        <v>24.362664999999971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  <c r="M1311" s="8">
        <f t="shared" si="200"/>
        <v>25</v>
      </c>
      <c r="N1311" s="8">
        <f t="shared" si="201"/>
        <v>0</v>
      </c>
      <c r="O1311" s="8">
        <f t="shared" si="202"/>
        <v>0</v>
      </c>
      <c r="P1311" s="8">
        <f t="shared" si="203"/>
        <v>33</v>
      </c>
      <c r="Q1311" s="9">
        <f t="shared" si="204"/>
        <v>13.7</v>
      </c>
      <c r="R1311" s="9">
        <f t="shared" si="205"/>
        <v>13.25</v>
      </c>
      <c r="S1311" s="9">
        <f t="shared" si="206"/>
        <v>18.600000000000001</v>
      </c>
      <c r="T1311" s="9">
        <f t="shared" si="207"/>
        <v>14.5</v>
      </c>
      <c r="U1311" s="8">
        <f t="shared" si="208"/>
        <v>15.183333333333332</v>
      </c>
      <c r="V1311" s="8">
        <f t="shared" si="209"/>
        <v>15.012499999999999</v>
      </c>
    </row>
    <row r="1312" spans="1:22" ht="13.5" x14ac:dyDescent="0.25">
      <c r="A1312" s="3">
        <f>RSI!A1312</f>
        <v>43920</v>
      </c>
      <c r="B1312" s="2">
        <f>RSI!B1312</f>
        <v>22.818000000000001</v>
      </c>
      <c r="C1312" s="2">
        <f>RSI!I1312</f>
        <v>47.868520297140982</v>
      </c>
      <c r="D1312" s="2">
        <f>MACD!E1312</f>
        <v>0.37093552613664471</v>
      </c>
      <c r="E1312" s="2">
        <f>MACD!F1312</f>
        <v>0.26124320256208478</v>
      </c>
      <c r="F1312" s="2">
        <f>'Moving Avg'!D1312</f>
        <v>22.421399999999998</v>
      </c>
      <c r="G1312" s="2">
        <f>'Moving Avg'!F1312</f>
        <v>22.794549999999994</v>
      </c>
      <c r="H1312" s="2">
        <f>'Moving Avg'!G1312</f>
        <v>23.111340000000009</v>
      </c>
      <c r="I1312" s="2">
        <f>'Moving Avg'!H1312</f>
        <v>24.359654999999965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  <c r="M1312" s="8">
        <f t="shared" si="200"/>
        <v>25</v>
      </c>
      <c r="N1312" s="8">
        <f t="shared" si="201"/>
        <v>0</v>
      </c>
      <c r="O1312" s="8">
        <f t="shared" si="202"/>
        <v>0</v>
      </c>
      <c r="P1312" s="8">
        <f t="shared" si="203"/>
        <v>33</v>
      </c>
      <c r="Q1312" s="9">
        <f t="shared" si="204"/>
        <v>13.7</v>
      </c>
      <c r="R1312" s="9">
        <f t="shared" si="205"/>
        <v>13.25</v>
      </c>
      <c r="S1312" s="9">
        <f t="shared" si="206"/>
        <v>18.600000000000001</v>
      </c>
      <c r="T1312" s="9">
        <f t="shared" si="207"/>
        <v>14.5</v>
      </c>
      <c r="U1312" s="8">
        <f t="shared" si="208"/>
        <v>15.183333333333332</v>
      </c>
      <c r="V1312" s="8">
        <f t="shared" si="209"/>
        <v>15.012499999999999</v>
      </c>
    </row>
    <row r="1313" spans="1:22" ht="13.5" x14ac:dyDescent="0.25">
      <c r="A1313" s="3">
        <f>RSI!A1313</f>
        <v>43921</v>
      </c>
      <c r="B1313" s="2">
        <f>RSI!B1313</f>
        <v>22.818000000000001</v>
      </c>
      <c r="C1313" s="2">
        <f>RSI!I1313</f>
        <v>47.868520297140982</v>
      </c>
      <c r="D1313" s="2">
        <f>MACD!E1313</f>
        <v>0.36800458185553353</v>
      </c>
      <c r="E1313" s="2">
        <f>MACD!F1313</f>
        <v>0.28259547842077454</v>
      </c>
      <c r="F1313" s="2">
        <f>'Moving Avg'!D1313</f>
        <v>22.553599999999999</v>
      </c>
      <c r="G1313" s="2">
        <f>'Moving Avg'!F1313</f>
        <v>22.775649999999992</v>
      </c>
      <c r="H1313" s="2">
        <f>'Moving Avg'!G1313</f>
        <v>23.06270000000001</v>
      </c>
      <c r="I1313" s="2">
        <f>'Moving Avg'!H1313</f>
        <v>24.359869999999969</v>
      </c>
      <c r="J1313" s="6" t="str">
        <f>OBV!F1313</f>
        <v>NEUTRAL</v>
      </c>
      <c r="K1313" s="6" t="str">
        <f>OBV!G1313</f>
        <v>NEUTRAL</v>
      </c>
      <c r="L1313" s="6" t="str">
        <f>OBV!H1313</f>
        <v>NEUTRAL</v>
      </c>
      <c r="M1313" s="8">
        <f t="shared" si="200"/>
        <v>25</v>
      </c>
      <c r="N1313" s="8">
        <f t="shared" si="201"/>
        <v>0</v>
      </c>
      <c r="O1313" s="8">
        <f t="shared" si="202"/>
        <v>0</v>
      </c>
      <c r="P1313" s="8">
        <f t="shared" si="203"/>
        <v>33</v>
      </c>
      <c r="Q1313" s="9">
        <f t="shared" si="204"/>
        <v>13.7</v>
      </c>
      <c r="R1313" s="9">
        <f t="shared" si="205"/>
        <v>13.25</v>
      </c>
      <c r="S1313" s="9">
        <f t="shared" si="206"/>
        <v>18.600000000000001</v>
      </c>
      <c r="T1313" s="9">
        <f t="shared" si="207"/>
        <v>14.5</v>
      </c>
      <c r="U1313" s="8">
        <f t="shared" si="208"/>
        <v>15.183333333333332</v>
      </c>
      <c r="V1313" s="8">
        <f t="shared" si="209"/>
        <v>15.012499999999999</v>
      </c>
    </row>
    <row r="1314" spans="1:22" ht="13.5" x14ac:dyDescent="0.25">
      <c r="A1314" s="3">
        <f>RSI!A1314</f>
        <v>43922</v>
      </c>
      <c r="B1314" s="2">
        <f>RSI!B1314</f>
        <v>22.818000000000001</v>
      </c>
      <c r="C1314" s="2">
        <f>RSI!I1314</f>
        <v>47.868520297140982</v>
      </c>
      <c r="D1314" s="2">
        <f>MACD!E1314</f>
        <v>0.2059760120414964</v>
      </c>
      <c r="E1314" s="2">
        <f>MACD!F1314</f>
        <v>0.26727158514491894</v>
      </c>
      <c r="F1314" s="2">
        <f>'Moving Avg'!D1314</f>
        <v>22.6858</v>
      </c>
      <c r="G1314" s="2">
        <f>'Moving Avg'!F1314</f>
        <v>22.756749999999993</v>
      </c>
      <c r="H1314" s="2">
        <f>'Moving Avg'!G1314</f>
        <v>23.035720000000012</v>
      </c>
      <c r="I1314" s="2">
        <f>'Moving Avg'!H1314</f>
        <v>24.360084999999966</v>
      </c>
      <c r="J1314" s="6" t="str">
        <f>OBV!F1314</f>
        <v>NEUTRAL</v>
      </c>
      <c r="K1314" s="6" t="str">
        <f>OBV!G1314</f>
        <v>NEUTRAL</v>
      </c>
      <c r="L1314" s="6" t="str">
        <f>OBV!H1314</f>
        <v>NEUTRAL</v>
      </c>
      <c r="M1314" s="8">
        <f t="shared" si="200"/>
        <v>25</v>
      </c>
      <c r="N1314" s="8">
        <f t="shared" si="201"/>
        <v>100</v>
      </c>
      <c r="O1314" s="8">
        <f t="shared" si="202"/>
        <v>0</v>
      </c>
      <c r="P1314" s="8">
        <f t="shared" si="203"/>
        <v>33</v>
      </c>
      <c r="Q1314" s="9">
        <f t="shared" si="204"/>
        <v>48.7</v>
      </c>
      <c r="R1314" s="9">
        <f t="shared" si="205"/>
        <v>33.25</v>
      </c>
      <c r="S1314" s="9">
        <f t="shared" si="206"/>
        <v>33.6</v>
      </c>
      <c r="T1314" s="9">
        <f t="shared" si="207"/>
        <v>39.5</v>
      </c>
      <c r="U1314" s="8">
        <f t="shared" si="208"/>
        <v>38.516666666666673</v>
      </c>
      <c r="V1314" s="8">
        <f t="shared" si="209"/>
        <v>38.762500000000003</v>
      </c>
    </row>
    <row r="1315" spans="1:22" ht="13.5" x14ac:dyDescent="0.25">
      <c r="A1315" s="3">
        <f>RSI!A1315</f>
        <v>43923</v>
      </c>
      <c r="B1315" s="2">
        <f>RSI!B1315</f>
        <v>22.818000000000001</v>
      </c>
      <c r="C1315" s="2">
        <f>RSI!I1315</f>
        <v>47.868520297140982</v>
      </c>
      <c r="D1315" s="2">
        <f>MACD!E1315</f>
        <v>6.9150482847685879E-2</v>
      </c>
      <c r="E1315" s="2">
        <f>MACD!F1315</f>
        <v>0.22764736468547234</v>
      </c>
      <c r="F1315" s="2">
        <f>'Moving Avg'!D1315</f>
        <v>22.818000000000001</v>
      </c>
      <c r="G1315" s="2">
        <f>'Moving Avg'!F1315</f>
        <v>22.737849999999995</v>
      </c>
      <c r="H1315" s="2">
        <f>'Moving Avg'!G1315</f>
        <v>23.00874000000001</v>
      </c>
      <c r="I1315" s="2">
        <f>'Moving Avg'!H1315</f>
        <v>24.360299999999974</v>
      </c>
      <c r="J1315" s="6" t="str">
        <f>OBV!F1315</f>
        <v>NEUTRAL</v>
      </c>
      <c r="K1315" s="6" t="str">
        <f>OBV!G1315</f>
        <v>NEUTRAL</v>
      </c>
      <c r="L1315" s="6" t="str">
        <f>OBV!H1315</f>
        <v>NEUTRAL</v>
      </c>
      <c r="M1315" s="8">
        <f t="shared" si="200"/>
        <v>25</v>
      </c>
      <c r="N1315" s="8">
        <f t="shared" si="201"/>
        <v>100</v>
      </c>
      <c r="O1315" s="8">
        <f t="shared" si="202"/>
        <v>0</v>
      </c>
      <c r="P1315" s="8">
        <f t="shared" si="203"/>
        <v>33</v>
      </c>
      <c r="Q1315" s="9">
        <f t="shared" si="204"/>
        <v>48.7</v>
      </c>
      <c r="R1315" s="9">
        <f t="shared" si="205"/>
        <v>33.25</v>
      </c>
      <c r="S1315" s="9">
        <f t="shared" si="206"/>
        <v>33.6</v>
      </c>
      <c r="T1315" s="9">
        <f t="shared" si="207"/>
        <v>39.5</v>
      </c>
      <c r="U1315" s="8">
        <f t="shared" si="208"/>
        <v>38.516666666666673</v>
      </c>
      <c r="V1315" s="8">
        <f t="shared" si="209"/>
        <v>38.762500000000003</v>
      </c>
    </row>
    <row r="1316" spans="1:22" ht="13.5" x14ac:dyDescent="0.25">
      <c r="A1316" s="3">
        <f>RSI!A1316</f>
        <v>43924</v>
      </c>
      <c r="B1316" s="2">
        <f>RSI!B1316</f>
        <v>22.818000000000001</v>
      </c>
      <c r="C1316" s="2">
        <f>RSI!I1316</f>
        <v>47.868520297140982</v>
      </c>
      <c r="D1316" s="2">
        <f>MACD!E1316</f>
        <v>-4.6369809060255562E-2</v>
      </c>
      <c r="E1316" s="2">
        <f>MACD!F1316</f>
        <v>0.17284392993632677</v>
      </c>
      <c r="F1316" s="2">
        <f>'Moving Avg'!D1316</f>
        <v>22.818000000000001</v>
      </c>
      <c r="G1316" s="2">
        <f>'Moving Avg'!F1316</f>
        <v>22.718949999999996</v>
      </c>
      <c r="H1316" s="2">
        <f>'Moving Avg'!G1316</f>
        <v>22.982260000000011</v>
      </c>
      <c r="I1316" s="2">
        <f>'Moving Avg'!H1316</f>
        <v>24.360514999999978</v>
      </c>
      <c r="J1316" s="6" t="str">
        <f>OBV!F1316</f>
        <v>NEUTRAL</v>
      </c>
      <c r="K1316" s="6" t="str">
        <f>OBV!G1316</f>
        <v>NEUTRAL</v>
      </c>
      <c r="L1316" s="6" t="str">
        <f>OBV!H1316</f>
        <v>NEUTRAL</v>
      </c>
      <c r="M1316" s="8">
        <f t="shared" si="200"/>
        <v>25</v>
      </c>
      <c r="N1316" s="8">
        <f t="shared" si="201"/>
        <v>100</v>
      </c>
      <c r="O1316" s="8">
        <f t="shared" si="202"/>
        <v>0</v>
      </c>
      <c r="P1316" s="8">
        <f t="shared" si="203"/>
        <v>33</v>
      </c>
      <c r="Q1316" s="9">
        <f t="shared" si="204"/>
        <v>48.7</v>
      </c>
      <c r="R1316" s="9">
        <f t="shared" si="205"/>
        <v>33.25</v>
      </c>
      <c r="S1316" s="9">
        <f t="shared" si="206"/>
        <v>33.6</v>
      </c>
      <c r="T1316" s="9">
        <f t="shared" si="207"/>
        <v>39.5</v>
      </c>
      <c r="U1316" s="8">
        <f t="shared" si="208"/>
        <v>38.516666666666673</v>
      </c>
      <c r="V1316" s="8">
        <f t="shared" si="209"/>
        <v>38.762500000000003</v>
      </c>
    </row>
    <row r="1317" spans="1:22" ht="13.5" x14ac:dyDescent="0.25">
      <c r="A1317" s="3">
        <f>RSI!A1317</f>
        <v>43927</v>
      </c>
      <c r="B1317" s="2">
        <f>RSI!B1317</f>
        <v>22.818000000000001</v>
      </c>
      <c r="C1317" s="2">
        <f>RSI!I1317</f>
        <v>47.868520297140982</v>
      </c>
      <c r="D1317" s="2">
        <f>MACD!E1317</f>
        <v>-0.14388149293046482</v>
      </c>
      <c r="E1317" s="2">
        <f>MACD!F1317</f>
        <v>0.10949884536296847</v>
      </c>
      <c r="F1317" s="2">
        <f>'Moving Avg'!D1317</f>
        <v>22.818000000000001</v>
      </c>
      <c r="G1317" s="2">
        <f>'Moving Avg'!F1317</f>
        <v>22.700049999999997</v>
      </c>
      <c r="H1317" s="2">
        <f>'Moving Avg'!G1317</f>
        <v>22.955780000000008</v>
      </c>
      <c r="I1317" s="2">
        <f>'Moving Avg'!H1317</f>
        <v>24.360729999999979</v>
      </c>
      <c r="J1317" s="6" t="str">
        <f>OBV!F1317</f>
        <v>NEUTRAL</v>
      </c>
      <c r="K1317" s="6" t="str">
        <f>OBV!G1317</f>
        <v>NEUTRAL</v>
      </c>
      <c r="L1317" s="6" t="str">
        <f>OBV!H1317</f>
        <v>NEUTRAL</v>
      </c>
      <c r="M1317" s="8">
        <f t="shared" si="200"/>
        <v>25</v>
      </c>
      <c r="N1317" s="8">
        <f t="shared" si="201"/>
        <v>100</v>
      </c>
      <c r="O1317" s="8">
        <f t="shared" si="202"/>
        <v>0</v>
      </c>
      <c r="P1317" s="8">
        <f t="shared" si="203"/>
        <v>33</v>
      </c>
      <c r="Q1317" s="9">
        <f t="shared" si="204"/>
        <v>48.7</v>
      </c>
      <c r="R1317" s="9">
        <f t="shared" si="205"/>
        <v>33.25</v>
      </c>
      <c r="S1317" s="9">
        <f t="shared" si="206"/>
        <v>33.6</v>
      </c>
      <c r="T1317" s="9">
        <f t="shared" si="207"/>
        <v>39.5</v>
      </c>
      <c r="U1317" s="8">
        <f t="shared" si="208"/>
        <v>38.516666666666673</v>
      </c>
      <c r="V1317" s="8">
        <f t="shared" si="209"/>
        <v>38.762500000000003</v>
      </c>
    </row>
    <row r="1318" spans="1:22" ht="13.5" x14ac:dyDescent="0.25">
      <c r="A1318" s="3">
        <f>RSI!A1318</f>
        <v>43928</v>
      </c>
      <c r="B1318" s="2">
        <f>RSI!B1318</f>
        <v>22.818000000000001</v>
      </c>
      <c r="C1318" s="2">
        <f>RSI!I1318</f>
        <v>47.868520297140982</v>
      </c>
      <c r="D1318" s="2">
        <f>MACD!E1318</f>
        <v>-0.22617262424837392</v>
      </c>
      <c r="E1318" s="2">
        <f>MACD!F1318</f>
        <v>4.2364551440699991E-2</v>
      </c>
      <c r="F1318" s="2">
        <f>'Moving Avg'!D1318</f>
        <v>22.818000000000001</v>
      </c>
      <c r="G1318" s="2">
        <f>'Moving Avg'!F1318</f>
        <v>22.681149999999995</v>
      </c>
      <c r="H1318" s="2">
        <f>'Moving Avg'!G1318</f>
        <v>22.929300000000008</v>
      </c>
      <c r="I1318" s="2">
        <f>'Moving Avg'!H1318</f>
        <v>24.360944999999983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  <c r="M1318" s="8">
        <f t="shared" si="200"/>
        <v>25</v>
      </c>
      <c r="N1318" s="8">
        <f t="shared" si="201"/>
        <v>100</v>
      </c>
      <c r="O1318" s="8">
        <f t="shared" si="202"/>
        <v>0</v>
      </c>
      <c r="P1318" s="8">
        <f t="shared" si="203"/>
        <v>33</v>
      </c>
      <c r="Q1318" s="9">
        <f t="shared" si="204"/>
        <v>48.7</v>
      </c>
      <c r="R1318" s="9">
        <f t="shared" si="205"/>
        <v>33.25</v>
      </c>
      <c r="S1318" s="9">
        <f t="shared" si="206"/>
        <v>33.6</v>
      </c>
      <c r="T1318" s="9">
        <f t="shared" si="207"/>
        <v>39.5</v>
      </c>
      <c r="U1318" s="8">
        <f t="shared" si="208"/>
        <v>38.516666666666673</v>
      </c>
      <c r="V1318" s="8">
        <f t="shared" si="209"/>
        <v>38.762500000000003</v>
      </c>
    </row>
    <row r="1319" spans="1:22" ht="13.5" x14ac:dyDescent="0.25">
      <c r="A1319" s="3">
        <f>RSI!A1319</f>
        <v>43929</v>
      </c>
      <c r="B1319" s="2">
        <f>RSI!B1319</f>
        <v>22.818000000000001</v>
      </c>
      <c r="C1319" s="2">
        <f>RSI!I1319</f>
        <v>47.868520297140982</v>
      </c>
      <c r="D1319" s="2">
        <f>MACD!E1319</f>
        <v>-0.29560103056014242</v>
      </c>
      <c r="E1319" s="2">
        <f>MACD!F1319</f>
        <v>-2.5228564959468493E-2</v>
      </c>
      <c r="F1319" s="2">
        <f>'Moving Avg'!D1319</f>
        <v>22.818000000000001</v>
      </c>
      <c r="G1319" s="2">
        <f>'Moving Avg'!F1319</f>
        <v>22.662249999999997</v>
      </c>
      <c r="H1319" s="2">
        <f>'Moving Avg'!G1319</f>
        <v>22.902820000000006</v>
      </c>
      <c r="I1319" s="2">
        <f>'Moving Avg'!H1319</f>
        <v>24.361159999999987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  <c r="M1319" s="8">
        <f t="shared" si="200"/>
        <v>25</v>
      </c>
      <c r="N1319" s="8">
        <f t="shared" si="201"/>
        <v>100</v>
      </c>
      <c r="O1319" s="8">
        <f t="shared" si="202"/>
        <v>0</v>
      </c>
      <c r="P1319" s="8">
        <f t="shared" si="203"/>
        <v>33</v>
      </c>
      <c r="Q1319" s="9">
        <f t="shared" si="204"/>
        <v>48.7</v>
      </c>
      <c r="R1319" s="9">
        <f t="shared" si="205"/>
        <v>33.25</v>
      </c>
      <c r="S1319" s="9">
        <f t="shared" si="206"/>
        <v>33.6</v>
      </c>
      <c r="T1319" s="9">
        <f t="shared" si="207"/>
        <v>39.5</v>
      </c>
      <c r="U1319" s="8">
        <f t="shared" si="208"/>
        <v>38.516666666666673</v>
      </c>
      <c r="V1319" s="8">
        <f t="shared" si="209"/>
        <v>38.762500000000003</v>
      </c>
    </row>
    <row r="1320" spans="1:22" ht="13.5" x14ac:dyDescent="0.25">
      <c r="A1320" s="3">
        <f>RSI!A1320</f>
        <v>43934</v>
      </c>
      <c r="B1320" s="2">
        <f>RSI!B1320</f>
        <v>22.818000000000001</v>
      </c>
      <c r="C1320" s="2">
        <f>RSI!I1320</f>
        <v>47.868520297140982</v>
      </c>
      <c r="D1320" s="2">
        <f>MACD!E1320</f>
        <v>-0.35416059641055853</v>
      </c>
      <c r="E1320" s="2">
        <f>MACD!F1320</f>
        <v>-9.1014971249686508E-2</v>
      </c>
      <c r="F1320" s="2">
        <f>'Moving Avg'!D1320</f>
        <v>22.818000000000001</v>
      </c>
      <c r="G1320" s="2">
        <f>'Moving Avg'!F1320</f>
        <v>22.643349999999995</v>
      </c>
      <c r="H1320" s="2">
        <f>'Moving Avg'!G1320</f>
        <v>22.89078000000001</v>
      </c>
      <c r="I1320" s="2">
        <f>'Moving Avg'!H1320</f>
        <v>24.361374999999988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  <c r="M1320" s="8">
        <f t="shared" si="200"/>
        <v>25</v>
      </c>
      <c r="N1320" s="8">
        <f t="shared" si="201"/>
        <v>100</v>
      </c>
      <c r="O1320" s="8">
        <f t="shared" si="202"/>
        <v>0</v>
      </c>
      <c r="P1320" s="8">
        <f t="shared" si="203"/>
        <v>33</v>
      </c>
      <c r="Q1320" s="9">
        <f t="shared" si="204"/>
        <v>48.7</v>
      </c>
      <c r="R1320" s="9">
        <f t="shared" si="205"/>
        <v>33.25</v>
      </c>
      <c r="S1320" s="9">
        <f t="shared" si="206"/>
        <v>33.6</v>
      </c>
      <c r="T1320" s="9">
        <f t="shared" si="207"/>
        <v>39.5</v>
      </c>
      <c r="U1320" s="8">
        <f t="shared" si="208"/>
        <v>38.516666666666673</v>
      </c>
      <c r="V1320" s="8">
        <f t="shared" si="209"/>
        <v>38.762500000000003</v>
      </c>
    </row>
    <row r="1321" spans="1:22" ht="13.5" x14ac:dyDescent="0.25">
      <c r="A1321" s="3">
        <f>RSI!A1321</f>
        <v>43935</v>
      </c>
      <c r="B1321" s="2">
        <f>RSI!B1321</f>
        <v>22.818000000000001</v>
      </c>
      <c r="C1321" s="2">
        <f>RSI!I1321</f>
        <v>47.868520297140982</v>
      </c>
      <c r="D1321" s="2">
        <f>MACD!E1321</f>
        <v>-0.30184503579295807</v>
      </c>
      <c r="E1321" s="2">
        <f>MACD!F1321</f>
        <v>-0.13318098415834084</v>
      </c>
      <c r="F1321" s="2">
        <f>'Moving Avg'!D1321</f>
        <v>22.818000000000001</v>
      </c>
      <c r="G1321" s="2">
        <f>'Moving Avg'!F1321</f>
        <v>22.624449999999996</v>
      </c>
      <c r="H1321" s="2">
        <f>'Moving Avg'!G1321</f>
        <v>22.878740000000008</v>
      </c>
      <c r="I1321" s="2">
        <f>'Moving Avg'!H1321</f>
        <v>24.361589999999993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  <c r="M1321" s="8">
        <f t="shared" si="200"/>
        <v>25</v>
      </c>
      <c r="N1321" s="8">
        <f t="shared" si="201"/>
        <v>100</v>
      </c>
      <c r="O1321" s="8">
        <f t="shared" si="202"/>
        <v>0</v>
      </c>
      <c r="P1321" s="8">
        <f t="shared" si="203"/>
        <v>33</v>
      </c>
      <c r="Q1321" s="9">
        <f t="shared" si="204"/>
        <v>48.7</v>
      </c>
      <c r="R1321" s="9">
        <f t="shared" si="205"/>
        <v>33.25</v>
      </c>
      <c r="S1321" s="9">
        <f t="shared" si="206"/>
        <v>33.6</v>
      </c>
      <c r="T1321" s="9">
        <f t="shared" si="207"/>
        <v>39.5</v>
      </c>
      <c r="U1321" s="8">
        <f t="shared" si="208"/>
        <v>38.516666666666673</v>
      </c>
      <c r="V1321" s="8">
        <f t="shared" si="209"/>
        <v>38.762500000000003</v>
      </c>
    </row>
    <row r="1322" spans="1:22" ht="13.5" x14ac:dyDescent="0.25">
      <c r="A1322" s="3">
        <f>RSI!A1322</f>
        <v>43936</v>
      </c>
      <c r="B1322" s="2">
        <f>RSI!B1322</f>
        <v>22.818000000000001</v>
      </c>
      <c r="C1322" s="2">
        <f>RSI!I1322</f>
        <v>47.868520297140989</v>
      </c>
      <c r="D1322" s="2">
        <f>MACD!E1322</f>
        <v>-0.25741723148238194</v>
      </c>
      <c r="E1322" s="2">
        <f>MACD!F1322</f>
        <v>-0.15802823362314905</v>
      </c>
      <c r="F1322" s="2">
        <f>'Moving Avg'!D1322</f>
        <v>22.818000000000001</v>
      </c>
      <c r="G1322" s="2">
        <f>'Moving Avg'!F1322</f>
        <v>22.605549999999997</v>
      </c>
      <c r="H1322" s="2">
        <f>'Moving Avg'!G1322</f>
        <v>22.88750000000001</v>
      </c>
      <c r="I1322" s="2">
        <f>'Moving Avg'!H1322</f>
        <v>24.361804999999993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  <c r="M1322" s="8">
        <f t="shared" si="200"/>
        <v>25</v>
      </c>
      <c r="N1322" s="8">
        <f t="shared" si="201"/>
        <v>100</v>
      </c>
      <c r="O1322" s="8">
        <f t="shared" si="202"/>
        <v>0</v>
      </c>
      <c r="P1322" s="8">
        <f t="shared" si="203"/>
        <v>33</v>
      </c>
      <c r="Q1322" s="9">
        <f t="shared" si="204"/>
        <v>48.7</v>
      </c>
      <c r="R1322" s="9">
        <f t="shared" si="205"/>
        <v>33.25</v>
      </c>
      <c r="S1322" s="9">
        <f t="shared" si="206"/>
        <v>33.6</v>
      </c>
      <c r="T1322" s="9">
        <f t="shared" si="207"/>
        <v>39.5</v>
      </c>
      <c r="U1322" s="8">
        <f t="shared" si="208"/>
        <v>38.516666666666673</v>
      </c>
      <c r="V1322" s="8">
        <f t="shared" si="209"/>
        <v>38.762500000000003</v>
      </c>
    </row>
    <row r="1323" spans="1:22" ht="13.5" x14ac:dyDescent="0.25">
      <c r="A1323" s="3">
        <f>RSI!A1323</f>
        <v>43937</v>
      </c>
      <c r="B1323" s="2">
        <f>RSI!B1323</f>
        <v>22.818000000000001</v>
      </c>
      <c r="C1323" s="2">
        <f>RSI!I1323</f>
        <v>47.868520297140982</v>
      </c>
      <c r="D1323" s="2">
        <f>MACD!E1323</f>
        <v>-0.21967559298854411</v>
      </c>
      <c r="E1323" s="2">
        <f>MACD!F1323</f>
        <v>-0.17035770549622806</v>
      </c>
      <c r="F1323" s="2">
        <f>'Moving Avg'!D1323</f>
        <v>22.818000000000001</v>
      </c>
      <c r="G1323" s="2">
        <f>'Moving Avg'!F1323</f>
        <v>22.586649999999999</v>
      </c>
      <c r="H1323" s="2">
        <f>'Moving Avg'!G1323</f>
        <v>22.909140000000008</v>
      </c>
      <c r="I1323" s="2">
        <f>'Moving Avg'!H1323</f>
        <v>24.362019999999998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  <c r="M1323" s="8">
        <f t="shared" si="200"/>
        <v>25</v>
      </c>
      <c r="N1323" s="8">
        <f t="shared" si="201"/>
        <v>100</v>
      </c>
      <c r="O1323" s="8">
        <f t="shared" si="202"/>
        <v>0</v>
      </c>
      <c r="P1323" s="8">
        <f t="shared" si="203"/>
        <v>33</v>
      </c>
      <c r="Q1323" s="9">
        <f t="shared" si="204"/>
        <v>48.7</v>
      </c>
      <c r="R1323" s="9">
        <f t="shared" si="205"/>
        <v>33.25</v>
      </c>
      <c r="S1323" s="9">
        <f t="shared" si="206"/>
        <v>33.6</v>
      </c>
      <c r="T1323" s="9">
        <f t="shared" si="207"/>
        <v>39.5</v>
      </c>
      <c r="U1323" s="8">
        <f t="shared" si="208"/>
        <v>38.516666666666673</v>
      </c>
      <c r="V1323" s="8">
        <f t="shared" si="209"/>
        <v>38.762500000000003</v>
      </c>
    </row>
    <row r="1324" spans="1:22" ht="13.5" x14ac:dyDescent="0.25">
      <c r="A1324" s="3">
        <f>RSI!A1324</f>
        <v>43938</v>
      </c>
      <c r="B1324" s="2">
        <f>RSI!B1324</f>
        <v>22.818000000000001</v>
      </c>
      <c r="C1324" s="2">
        <f>RSI!I1324</f>
        <v>47.868520297140989</v>
      </c>
      <c r="D1324" s="2">
        <f>MACD!E1324</f>
        <v>-0.18760250763880038</v>
      </c>
      <c r="E1324" s="2">
        <f>MACD!F1324</f>
        <v>-0.17380666592474253</v>
      </c>
      <c r="F1324" s="2">
        <f>'Moving Avg'!D1324</f>
        <v>22.818000000000001</v>
      </c>
      <c r="G1324" s="2">
        <f>'Moving Avg'!F1324</f>
        <v>22.619699999999998</v>
      </c>
      <c r="H1324" s="2">
        <f>'Moving Avg'!G1324</f>
        <v>22.930780000000009</v>
      </c>
      <c r="I1324" s="2">
        <f>'Moving Avg'!H1324</f>
        <v>24.362235000000002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  <c r="M1324" s="8">
        <f t="shared" si="200"/>
        <v>25</v>
      </c>
      <c r="N1324" s="8">
        <f t="shared" si="201"/>
        <v>45</v>
      </c>
      <c r="O1324" s="8">
        <f t="shared" si="202"/>
        <v>0</v>
      </c>
      <c r="P1324" s="8">
        <f t="shared" si="203"/>
        <v>33</v>
      </c>
      <c r="Q1324" s="9">
        <f t="shared" si="204"/>
        <v>29.45</v>
      </c>
      <c r="R1324" s="9">
        <f t="shared" si="205"/>
        <v>22.25</v>
      </c>
      <c r="S1324" s="9">
        <f t="shared" si="206"/>
        <v>25.35</v>
      </c>
      <c r="T1324" s="9">
        <f t="shared" si="207"/>
        <v>25.75</v>
      </c>
      <c r="U1324" s="8">
        <f t="shared" si="208"/>
        <v>25.683333333333337</v>
      </c>
      <c r="V1324" s="8">
        <f t="shared" si="209"/>
        <v>25.700000000000003</v>
      </c>
    </row>
    <row r="1325" spans="1:22" ht="13.5" x14ac:dyDescent="0.25">
      <c r="A1325" s="3">
        <f>RSI!A1325</f>
        <v>43941</v>
      </c>
      <c r="B1325" s="2">
        <f>RSI!B1325</f>
        <v>22.818000000000001</v>
      </c>
      <c r="C1325" s="2">
        <f>RSI!I1325</f>
        <v>47.868520297140989</v>
      </c>
      <c r="D1325" s="2">
        <f>MACD!E1325</f>
        <v>-0.16033610165095169</v>
      </c>
      <c r="E1325" s="2">
        <f>MACD!F1325</f>
        <v>-0.17111255306998435</v>
      </c>
      <c r="F1325" s="2">
        <f>'Moving Avg'!D1325</f>
        <v>22.818000000000001</v>
      </c>
      <c r="G1325" s="2">
        <f>'Moving Avg'!F1325</f>
        <v>22.652749999999997</v>
      </c>
      <c r="H1325" s="2">
        <f>'Moving Avg'!G1325</f>
        <v>22.952420000000007</v>
      </c>
      <c r="I1325" s="2">
        <f>'Moving Avg'!H1325</f>
        <v>24.362450000000003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  <c r="M1325" s="8">
        <f t="shared" si="200"/>
        <v>25</v>
      </c>
      <c r="N1325" s="8">
        <f t="shared" si="201"/>
        <v>0</v>
      </c>
      <c r="O1325" s="8">
        <f t="shared" si="202"/>
        <v>0</v>
      </c>
      <c r="P1325" s="8">
        <f t="shared" si="203"/>
        <v>33</v>
      </c>
      <c r="Q1325" s="9">
        <f t="shared" si="204"/>
        <v>13.7</v>
      </c>
      <c r="R1325" s="9">
        <f t="shared" si="205"/>
        <v>13.25</v>
      </c>
      <c r="S1325" s="9">
        <f t="shared" si="206"/>
        <v>18.600000000000001</v>
      </c>
      <c r="T1325" s="9">
        <f t="shared" si="207"/>
        <v>14.5</v>
      </c>
      <c r="U1325" s="8">
        <f t="shared" si="208"/>
        <v>15.183333333333332</v>
      </c>
      <c r="V1325" s="8">
        <f t="shared" si="209"/>
        <v>15.012499999999999</v>
      </c>
    </row>
    <row r="1326" spans="1:22" ht="13.5" x14ac:dyDescent="0.25">
      <c r="A1326" s="3">
        <f>RSI!A1326</f>
        <v>43942</v>
      </c>
      <c r="B1326" s="2">
        <f>RSI!B1326</f>
        <v>22.818000000000001</v>
      </c>
      <c r="C1326" s="2">
        <f>RSI!I1326</f>
        <v>47.868520297140989</v>
      </c>
      <c r="D1326" s="2">
        <f>MACD!E1326</f>
        <v>-0.13714634081544474</v>
      </c>
      <c r="E1326" s="2">
        <f>MACD!F1326</f>
        <v>-0.16431931061907645</v>
      </c>
      <c r="F1326" s="2">
        <f>'Moving Avg'!D1326</f>
        <v>22.818000000000001</v>
      </c>
      <c r="G1326" s="2">
        <f>'Moving Avg'!F1326</f>
        <v>22.685799999999997</v>
      </c>
      <c r="H1326" s="2">
        <f>'Moving Avg'!G1326</f>
        <v>22.974060000000009</v>
      </c>
      <c r="I1326" s="2">
        <f>'Moving Avg'!H1326</f>
        <v>24.362665000000007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  <c r="M1326" s="8">
        <f t="shared" si="200"/>
        <v>25</v>
      </c>
      <c r="N1326" s="8">
        <f t="shared" si="201"/>
        <v>0</v>
      </c>
      <c r="O1326" s="8">
        <f t="shared" si="202"/>
        <v>0</v>
      </c>
      <c r="P1326" s="8">
        <f t="shared" si="203"/>
        <v>33</v>
      </c>
      <c r="Q1326" s="9">
        <f t="shared" si="204"/>
        <v>13.7</v>
      </c>
      <c r="R1326" s="9">
        <f t="shared" si="205"/>
        <v>13.25</v>
      </c>
      <c r="S1326" s="9">
        <f t="shared" si="206"/>
        <v>18.600000000000001</v>
      </c>
      <c r="T1326" s="9">
        <f t="shared" si="207"/>
        <v>14.5</v>
      </c>
      <c r="U1326" s="8">
        <f t="shared" si="208"/>
        <v>15.183333333333332</v>
      </c>
      <c r="V1326" s="8">
        <f t="shared" si="209"/>
        <v>15.012499999999999</v>
      </c>
    </row>
    <row r="1327" spans="1:22" ht="13.5" x14ac:dyDescent="0.25">
      <c r="A1327" s="3">
        <f>RSI!A1327</f>
        <v>43943</v>
      </c>
      <c r="B1327" s="2">
        <f>RSI!B1327</f>
        <v>22.818000000000001</v>
      </c>
      <c r="C1327" s="2">
        <f>RSI!I1327</f>
        <v>47.868520297140982</v>
      </c>
      <c r="D1327" s="2">
        <f>MACD!E1327</f>
        <v>-0.11741480351337685</v>
      </c>
      <c r="E1327" s="2">
        <f>MACD!F1327</f>
        <v>-0.15493840919793656</v>
      </c>
      <c r="F1327" s="2">
        <f>'Moving Avg'!D1327</f>
        <v>22.818000000000001</v>
      </c>
      <c r="G1327" s="2">
        <f>'Moving Avg'!F1327</f>
        <v>22.718849999999996</v>
      </c>
      <c r="H1327" s="2">
        <f>'Moving Avg'!G1327</f>
        <v>22.983680000000007</v>
      </c>
      <c r="I1327" s="2">
        <f>'Moving Avg'!H1327</f>
        <v>24.362880000000008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  <c r="M1327" s="8">
        <f t="shared" si="200"/>
        <v>25</v>
      </c>
      <c r="N1327" s="8">
        <f t="shared" si="201"/>
        <v>0</v>
      </c>
      <c r="O1327" s="8">
        <f t="shared" si="202"/>
        <v>0</v>
      </c>
      <c r="P1327" s="8">
        <f t="shared" si="203"/>
        <v>33</v>
      </c>
      <c r="Q1327" s="9">
        <f t="shared" si="204"/>
        <v>13.7</v>
      </c>
      <c r="R1327" s="9">
        <f t="shared" si="205"/>
        <v>13.25</v>
      </c>
      <c r="S1327" s="9">
        <f t="shared" si="206"/>
        <v>18.600000000000001</v>
      </c>
      <c r="T1327" s="9">
        <f t="shared" si="207"/>
        <v>14.5</v>
      </c>
      <c r="U1327" s="8">
        <f t="shared" si="208"/>
        <v>15.183333333333332</v>
      </c>
      <c r="V1327" s="8">
        <f t="shared" si="209"/>
        <v>15.012499999999999</v>
      </c>
    </row>
    <row r="1328" spans="1:22" ht="13.5" x14ac:dyDescent="0.25">
      <c r="A1328" s="3">
        <f>RSI!A1328</f>
        <v>43944</v>
      </c>
      <c r="B1328" s="2">
        <f>RSI!B1328</f>
        <v>22.818000000000001</v>
      </c>
      <c r="C1328" s="2">
        <f>RSI!I1328</f>
        <v>47.868520297140982</v>
      </c>
      <c r="D1328" s="2">
        <f>MACD!E1328</f>
        <v>-0.1006175614275584</v>
      </c>
      <c r="E1328" s="2">
        <f>MACD!F1328</f>
        <v>-0.14407423964386093</v>
      </c>
      <c r="F1328" s="2">
        <f>'Moving Avg'!D1328</f>
        <v>22.818000000000001</v>
      </c>
      <c r="G1328" s="2">
        <f>'Moving Avg'!F1328</f>
        <v>22.751899999999999</v>
      </c>
      <c r="H1328" s="2">
        <f>'Moving Avg'!G1328</f>
        <v>22.993300000000009</v>
      </c>
      <c r="I1328" s="2">
        <f>'Moving Avg'!H1328</f>
        <v>24.36103000000001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  <c r="M1328" s="8">
        <f t="shared" si="200"/>
        <v>25</v>
      </c>
      <c r="N1328" s="8">
        <f t="shared" si="201"/>
        <v>0</v>
      </c>
      <c r="O1328" s="8">
        <f t="shared" si="202"/>
        <v>0</v>
      </c>
      <c r="P1328" s="8">
        <f t="shared" si="203"/>
        <v>33</v>
      </c>
      <c r="Q1328" s="9">
        <f t="shared" si="204"/>
        <v>13.7</v>
      </c>
      <c r="R1328" s="9">
        <f t="shared" si="205"/>
        <v>13.25</v>
      </c>
      <c r="S1328" s="9">
        <f t="shared" si="206"/>
        <v>18.600000000000001</v>
      </c>
      <c r="T1328" s="9">
        <f t="shared" si="207"/>
        <v>14.5</v>
      </c>
      <c r="U1328" s="8">
        <f t="shared" si="208"/>
        <v>15.183333333333332</v>
      </c>
      <c r="V1328" s="8">
        <f t="shared" si="209"/>
        <v>15.012499999999999</v>
      </c>
    </row>
    <row r="1329" spans="1:22" ht="13.5" x14ac:dyDescent="0.25">
      <c r="A1329" s="3">
        <f>RSI!A1329</f>
        <v>43945</v>
      </c>
      <c r="B1329" s="2">
        <f>RSI!B1329</f>
        <v>22.818000000000001</v>
      </c>
      <c r="C1329" s="2">
        <f>RSI!I1329</f>
        <v>47.868520297140982</v>
      </c>
      <c r="D1329" s="2">
        <f>MACD!E1329</f>
        <v>-8.6310690147474389E-2</v>
      </c>
      <c r="E1329" s="2">
        <f>MACD!F1329</f>
        <v>-0.13252152974458364</v>
      </c>
      <c r="F1329" s="2">
        <f>'Moving Avg'!D1329</f>
        <v>22.818000000000001</v>
      </c>
      <c r="G1329" s="2">
        <f>'Moving Avg'!F1329</f>
        <v>22.784949999999998</v>
      </c>
      <c r="H1329" s="2">
        <f>'Moving Avg'!G1329</f>
        <v>23.002920000000003</v>
      </c>
      <c r="I1329" s="2">
        <f>'Moving Avg'!H1329</f>
        <v>24.359180000000009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  <c r="M1329" s="8">
        <f t="shared" si="200"/>
        <v>25</v>
      </c>
      <c r="N1329" s="8">
        <f t="shared" si="201"/>
        <v>0</v>
      </c>
      <c r="O1329" s="8">
        <f t="shared" si="202"/>
        <v>0</v>
      </c>
      <c r="P1329" s="8">
        <f t="shared" si="203"/>
        <v>33</v>
      </c>
      <c r="Q1329" s="9">
        <f t="shared" si="204"/>
        <v>13.7</v>
      </c>
      <c r="R1329" s="9">
        <f t="shared" si="205"/>
        <v>13.25</v>
      </c>
      <c r="S1329" s="9">
        <f t="shared" si="206"/>
        <v>18.600000000000001</v>
      </c>
      <c r="T1329" s="9">
        <f t="shared" si="207"/>
        <v>14.5</v>
      </c>
      <c r="U1329" s="8">
        <f t="shared" si="208"/>
        <v>15.183333333333332</v>
      </c>
      <c r="V1329" s="8">
        <f t="shared" si="209"/>
        <v>15.012499999999999</v>
      </c>
    </row>
    <row r="1330" spans="1:22" ht="13.5" x14ac:dyDescent="0.25">
      <c r="A1330" s="3">
        <f>RSI!A1330</f>
        <v>43948</v>
      </c>
      <c r="B1330" s="2">
        <f>RSI!B1330</f>
        <v>22.818000000000001</v>
      </c>
      <c r="C1330" s="2">
        <f>RSI!I1330</f>
        <v>47.868520297140989</v>
      </c>
      <c r="D1330" s="2">
        <f>MACD!E1330</f>
        <v>-7.4118005353703609E-2</v>
      </c>
      <c r="E1330" s="2">
        <f>MACD!F1330</f>
        <v>-0.12084082486640764</v>
      </c>
      <c r="F1330" s="2">
        <f>'Moving Avg'!D1330</f>
        <v>22.818000000000001</v>
      </c>
      <c r="G1330" s="2">
        <f>'Moving Avg'!F1330</f>
        <v>22.817999999999998</v>
      </c>
      <c r="H1330" s="2">
        <f>'Moving Avg'!G1330</f>
        <v>22.999140000000008</v>
      </c>
      <c r="I1330" s="2">
        <f>'Moving Avg'!H1330</f>
        <v>24.357330000000015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  <c r="M1330" s="8">
        <f t="shared" si="200"/>
        <v>25</v>
      </c>
      <c r="N1330" s="8">
        <f t="shared" si="201"/>
        <v>0</v>
      </c>
      <c r="O1330" s="8">
        <f t="shared" si="202"/>
        <v>0</v>
      </c>
      <c r="P1330" s="8">
        <f t="shared" si="203"/>
        <v>33</v>
      </c>
      <c r="Q1330" s="9">
        <f t="shared" si="204"/>
        <v>13.7</v>
      </c>
      <c r="R1330" s="9">
        <f t="shared" si="205"/>
        <v>13.25</v>
      </c>
      <c r="S1330" s="9">
        <f t="shared" si="206"/>
        <v>18.600000000000001</v>
      </c>
      <c r="T1330" s="9">
        <f t="shared" si="207"/>
        <v>14.5</v>
      </c>
      <c r="U1330" s="8">
        <f t="shared" si="208"/>
        <v>15.183333333333332</v>
      </c>
      <c r="V1330" s="8">
        <f t="shared" si="209"/>
        <v>15.012499999999999</v>
      </c>
    </row>
    <row r="1331" spans="1:22" ht="13.5" x14ac:dyDescent="0.25">
      <c r="A1331" s="3">
        <f>RSI!A1331</f>
        <v>43949</v>
      </c>
      <c r="B1331" s="2">
        <f>RSI!B1331</f>
        <v>22.818000000000001</v>
      </c>
      <c r="C1331" s="2">
        <f>RSI!I1331</f>
        <v>47.868520297140989</v>
      </c>
      <c r="D1331" s="2">
        <f>MACD!E1331</f>
        <v>-6.3720682448572319E-2</v>
      </c>
      <c r="E1331" s="2">
        <f>MACD!F1331</f>
        <v>-0.10941679638284059</v>
      </c>
      <c r="F1331" s="2">
        <f>'Moving Avg'!D1331</f>
        <v>22.818000000000001</v>
      </c>
      <c r="G1331" s="2">
        <f>'Moving Avg'!F1331</f>
        <v>22.817999999999998</v>
      </c>
      <c r="H1331" s="2">
        <f>'Moving Avg'!G1331</f>
        <v>22.981600000000004</v>
      </c>
      <c r="I1331" s="2">
        <f>'Moving Avg'!H1331</f>
        <v>24.355480000000014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  <c r="M1331" s="8">
        <f t="shared" si="200"/>
        <v>25</v>
      </c>
      <c r="N1331" s="8">
        <f t="shared" si="201"/>
        <v>0</v>
      </c>
      <c r="O1331" s="8">
        <f t="shared" si="202"/>
        <v>0</v>
      </c>
      <c r="P1331" s="8">
        <f t="shared" si="203"/>
        <v>33</v>
      </c>
      <c r="Q1331" s="9">
        <f t="shared" si="204"/>
        <v>13.7</v>
      </c>
      <c r="R1331" s="9">
        <f t="shared" si="205"/>
        <v>13.25</v>
      </c>
      <c r="S1331" s="9">
        <f t="shared" si="206"/>
        <v>18.600000000000001</v>
      </c>
      <c r="T1331" s="9">
        <f t="shared" si="207"/>
        <v>14.5</v>
      </c>
      <c r="U1331" s="8">
        <f t="shared" si="208"/>
        <v>15.183333333333332</v>
      </c>
      <c r="V1331" s="8">
        <f t="shared" si="209"/>
        <v>15.012499999999999</v>
      </c>
    </row>
    <row r="1332" spans="1:22" ht="13.5" x14ac:dyDescent="0.25">
      <c r="A1332" s="3">
        <f>RSI!A1332</f>
        <v>43950</v>
      </c>
      <c r="B1332" s="2">
        <f>RSI!B1332</f>
        <v>22.818000000000001</v>
      </c>
      <c r="C1332" s="2">
        <f>RSI!I1332</f>
        <v>47.868520297140989</v>
      </c>
      <c r="D1332" s="2">
        <f>MACD!E1332</f>
        <v>-5.4848470116077408E-2</v>
      </c>
      <c r="E1332" s="2">
        <f>MACD!F1332</f>
        <v>-9.850313112948797E-2</v>
      </c>
      <c r="F1332" s="2">
        <f>'Moving Avg'!D1332</f>
        <v>22.818000000000001</v>
      </c>
      <c r="G1332" s="2">
        <f>'Moving Avg'!F1332</f>
        <v>22.817999999999998</v>
      </c>
      <c r="H1332" s="2">
        <f>'Moving Avg'!G1332</f>
        <v>22.964060000000003</v>
      </c>
      <c r="I1332" s="2">
        <f>'Moving Avg'!H1332</f>
        <v>24.353630000000017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  <c r="M1332" s="8">
        <f t="shared" si="200"/>
        <v>25</v>
      </c>
      <c r="N1332" s="8">
        <f t="shared" si="201"/>
        <v>0</v>
      </c>
      <c r="O1332" s="8">
        <f t="shared" si="202"/>
        <v>0</v>
      </c>
      <c r="P1332" s="8">
        <f t="shared" si="203"/>
        <v>33</v>
      </c>
      <c r="Q1332" s="9">
        <f t="shared" si="204"/>
        <v>13.7</v>
      </c>
      <c r="R1332" s="9">
        <f t="shared" si="205"/>
        <v>13.25</v>
      </c>
      <c r="S1332" s="9">
        <f t="shared" si="206"/>
        <v>18.600000000000001</v>
      </c>
      <c r="T1332" s="9">
        <f t="shared" si="207"/>
        <v>14.5</v>
      </c>
      <c r="U1332" s="8">
        <f t="shared" si="208"/>
        <v>15.183333333333332</v>
      </c>
      <c r="V1332" s="8">
        <f t="shared" si="209"/>
        <v>15.012499999999999</v>
      </c>
    </row>
    <row r="1333" spans="1:22" ht="13.5" x14ac:dyDescent="0.25">
      <c r="A1333" s="3">
        <f>RSI!A1333</f>
        <v>43951</v>
      </c>
      <c r="B1333" s="2">
        <f>RSI!B1333</f>
        <v>22.818000000000001</v>
      </c>
      <c r="C1333" s="2">
        <f>RSI!I1333</f>
        <v>47.868520297140989</v>
      </c>
      <c r="D1333" s="2">
        <f>MACD!E1333</f>
        <v>-4.7272252817215588E-2</v>
      </c>
      <c r="E1333" s="2">
        <f>MACD!F1333</f>
        <v>-8.8256955467033493E-2</v>
      </c>
      <c r="F1333" s="2">
        <f>'Moving Avg'!D1333</f>
        <v>22.818000000000001</v>
      </c>
      <c r="G1333" s="2">
        <f>'Moving Avg'!F1333</f>
        <v>22.817999999999998</v>
      </c>
      <c r="H1333" s="2">
        <f>'Moving Avg'!G1333</f>
        <v>22.94652</v>
      </c>
      <c r="I1333" s="2">
        <f>'Moving Avg'!H1333</f>
        <v>24.351780000000016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  <c r="M1333" s="8">
        <f t="shared" si="200"/>
        <v>25</v>
      </c>
      <c r="N1333" s="8">
        <f t="shared" si="201"/>
        <v>0</v>
      </c>
      <c r="O1333" s="8">
        <f t="shared" si="202"/>
        <v>0</v>
      </c>
      <c r="P1333" s="8">
        <f t="shared" si="203"/>
        <v>33</v>
      </c>
      <c r="Q1333" s="9">
        <f t="shared" si="204"/>
        <v>13.7</v>
      </c>
      <c r="R1333" s="9">
        <f t="shared" si="205"/>
        <v>13.25</v>
      </c>
      <c r="S1333" s="9">
        <f t="shared" si="206"/>
        <v>18.600000000000001</v>
      </c>
      <c r="T1333" s="9">
        <f t="shared" si="207"/>
        <v>14.5</v>
      </c>
      <c r="U1333" s="8">
        <f t="shared" si="208"/>
        <v>15.183333333333332</v>
      </c>
      <c r="V1333" s="8">
        <f t="shared" si="209"/>
        <v>15.012499999999999</v>
      </c>
    </row>
    <row r="1334" spans="1:22" ht="13.5" x14ac:dyDescent="0.25">
      <c r="A1334" s="3">
        <f>RSI!A1334</f>
        <v>43955</v>
      </c>
      <c r="B1334" s="2">
        <f>RSI!B1334</f>
        <v>22.818000000000001</v>
      </c>
      <c r="C1334" s="2">
        <f>RSI!I1334</f>
        <v>47.868520297140982</v>
      </c>
      <c r="D1334" s="2">
        <f>MACD!E1334</f>
        <v>-4.0797754901387151E-2</v>
      </c>
      <c r="E1334" s="2">
        <f>MACD!F1334</f>
        <v>-7.8765115353904222E-2</v>
      </c>
      <c r="F1334" s="2">
        <f>'Moving Avg'!D1334</f>
        <v>22.818000000000001</v>
      </c>
      <c r="G1334" s="2">
        <f>'Moving Avg'!F1334</f>
        <v>22.817999999999998</v>
      </c>
      <c r="H1334" s="2">
        <f>'Moving Avg'!G1334</f>
        <v>22.928979999999996</v>
      </c>
      <c r="I1334" s="2">
        <f>'Moving Avg'!H1334</f>
        <v>24.349930000000018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  <c r="M1334" s="8">
        <f t="shared" si="200"/>
        <v>25</v>
      </c>
      <c r="N1334" s="8">
        <f t="shared" si="201"/>
        <v>0</v>
      </c>
      <c r="O1334" s="8">
        <f t="shared" si="202"/>
        <v>0</v>
      </c>
      <c r="P1334" s="8">
        <f t="shared" si="203"/>
        <v>33</v>
      </c>
      <c r="Q1334" s="9">
        <f t="shared" si="204"/>
        <v>13.7</v>
      </c>
      <c r="R1334" s="9">
        <f t="shared" si="205"/>
        <v>13.25</v>
      </c>
      <c r="S1334" s="9">
        <f t="shared" si="206"/>
        <v>18.600000000000001</v>
      </c>
      <c r="T1334" s="9">
        <f t="shared" si="207"/>
        <v>14.5</v>
      </c>
      <c r="U1334" s="8">
        <f t="shared" si="208"/>
        <v>15.183333333333332</v>
      </c>
      <c r="V1334" s="8">
        <f t="shared" si="209"/>
        <v>15.012499999999999</v>
      </c>
    </row>
    <row r="1335" spans="1:22" ht="13.5" x14ac:dyDescent="0.25">
      <c r="A1335" s="3">
        <f>RSI!A1335</f>
        <v>43956</v>
      </c>
      <c r="B1335" s="2">
        <f>RSI!B1335</f>
        <v>22.818000000000001</v>
      </c>
      <c r="C1335" s="2">
        <f>RSI!I1335</f>
        <v>47.868520297140982</v>
      </c>
      <c r="D1335" s="2">
        <f>MACD!E1335</f>
        <v>-3.5260210894382027E-2</v>
      </c>
      <c r="E1335" s="2">
        <f>MACD!F1335</f>
        <v>-7.0064134461999786E-2</v>
      </c>
      <c r="F1335" s="2">
        <f>'Moving Avg'!D1335</f>
        <v>22.818000000000001</v>
      </c>
      <c r="G1335" s="2">
        <f>'Moving Avg'!F1335</f>
        <v>22.817999999999998</v>
      </c>
      <c r="H1335" s="2">
        <f>'Moving Avg'!G1335</f>
        <v>22.911439999999999</v>
      </c>
      <c r="I1335" s="2">
        <f>'Moving Avg'!H1335</f>
        <v>24.348080000000017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  <c r="M1335" s="8">
        <f t="shared" si="200"/>
        <v>25</v>
      </c>
      <c r="N1335" s="8">
        <f t="shared" si="201"/>
        <v>0</v>
      </c>
      <c r="O1335" s="8">
        <f t="shared" si="202"/>
        <v>0</v>
      </c>
      <c r="P1335" s="8">
        <f t="shared" si="203"/>
        <v>33</v>
      </c>
      <c r="Q1335" s="9">
        <f t="shared" si="204"/>
        <v>13.7</v>
      </c>
      <c r="R1335" s="9">
        <f t="shared" si="205"/>
        <v>13.25</v>
      </c>
      <c r="S1335" s="9">
        <f t="shared" si="206"/>
        <v>18.600000000000001</v>
      </c>
      <c r="T1335" s="9">
        <f t="shared" si="207"/>
        <v>14.5</v>
      </c>
      <c r="U1335" s="8">
        <f t="shared" si="208"/>
        <v>15.183333333333332</v>
      </c>
      <c r="V1335" s="8">
        <f t="shared" si="209"/>
        <v>15.012499999999999</v>
      </c>
    </row>
    <row r="1336" spans="1:22" ht="13.5" x14ac:dyDescent="0.25">
      <c r="A1336" s="3">
        <f>RSI!A1336</f>
        <v>43957</v>
      </c>
      <c r="B1336" s="2">
        <f>RSI!B1336</f>
        <v>22.818000000000001</v>
      </c>
      <c r="C1336" s="2">
        <f>RSI!I1336</f>
        <v>47.868520297140982</v>
      </c>
      <c r="D1336" s="2">
        <f>MACD!E1336</f>
        <v>-3.0519853499782812E-2</v>
      </c>
      <c r="E1336" s="2">
        <f>MACD!F1336</f>
        <v>-6.2155278269556399E-2</v>
      </c>
      <c r="F1336" s="2">
        <f>'Moving Avg'!D1336</f>
        <v>22.818000000000001</v>
      </c>
      <c r="G1336" s="2">
        <f>'Moving Avg'!F1336</f>
        <v>22.817999999999998</v>
      </c>
      <c r="H1336" s="2">
        <f>'Moving Avg'!G1336</f>
        <v>22.893899999999995</v>
      </c>
      <c r="I1336" s="2">
        <f>'Moving Avg'!H1336</f>
        <v>24.346230000000023</v>
      </c>
      <c r="J1336" s="6" t="str">
        <f>OBV!F1336</f>
        <v>BULLISH</v>
      </c>
      <c r="K1336" s="6" t="str">
        <f>OBV!G1336</f>
        <v>NEUTRAL</v>
      </c>
      <c r="L1336" s="6" t="str">
        <f>OBV!H1336</f>
        <v>CONFIRMED BULLISH</v>
      </c>
      <c r="M1336" s="8">
        <f t="shared" si="200"/>
        <v>25</v>
      </c>
      <c r="N1336" s="8">
        <f t="shared" si="201"/>
        <v>0</v>
      </c>
      <c r="O1336" s="8">
        <f t="shared" si="202"/>
        <v>0</v>
      </c>
      <c r="P1336" s="8">
        <f t="shared" si="203"/>
        <v>83.5</v>
      </c>
      <c r="Q1336" s="9">
        <f t="shared" si="204"/>
        <v>21.274999999999999</v>
      </c>
      <c r="R1336" s="9">
        <f t="shared" si="205"/>
        <v>25.875</v>
      </c>
      <c r="S1336" s="9">
        <f t="shared" si="206"/>
        <v>41.325000000000003</v>
      </c>
      <c r="T1336" s="9">
        <f t="shared" si="207"/>
        <v>27.125</v>
      </c>
      <c r="U1336" s="8">
        <f t="shared" si="208"/>
        <v>29.491666666666664</v>
      </c>
      <c r="V1336" s="8">
        <f t="shared" si="209"/>
        <v>28.9</v>
      </c>
    </row>
    <row r="1337" spans="1:22" ht="13.5" x14ac:dyDescent="0.25">
      <c r="A1337" s="3">
        <f>RSI!A1337</f>
        <v>43958</v>
      </c>
      <c r="B1337" s="2">
        <f>RSI!B1337</f>
        <v>23.497</v>
      </c>
      <c r="C1337" s="2">
        <f>RSI!I1337</f>
        <v>84.421410476552666</v>
      </c>
      <c r="D1337" s="2">
        <f>MACD!E1337</f>
        <v>-7.6754389974102111E-2</v>
      </c>
      <c r="E1337" s="2">
        <f>MACD!F1337</f>
        <v>-6.507510061046555E-2</v>
      </c>
      <c r="F1337" s="2">
        <f>'Moving Avg'!D1337</f>
        <v>22.953800000000001</v>
      </c>
      <c r="G1337" s="2">
        <f>'Moving Avg'!F1337</f>
        <v>22.851949999999999</v>
      </c>
      <c r="H1337" s="2">
        <f>'Moving Avg'!G1337</f>
        <v>22.889939999999996</v>
      </c>
      <c r="I1337" s="2">
        <f>'Moving Avg'!H1337</f>
        <v>24.347775000000023</v>
      </c>
      <c r="J1337" s="6" t="str">
        <f>OBV!F1337</f>
        <v>BULLISH</v>
      </c>
      <c r="K1337" s="6" t="str">
        <f>OBV!G1337</f>
        <v>NEUTRAL</v>
      </c>
      <c r="L1337" s="6" t="str">
        <f>OBV!H1337</f>
        <v>CONFIRMED BULLISH</v>
      </c>
      <c r="M1337" s="8">
        <f t="shared" si="200"/>
        <v>0</v>
      </c>
      <c r="N1337" s="8">
        <f t="shared" si="201"/>
        <v>45</v>
      </c>
      <c r="O1337" s="8">
        <f t="shared" si="202"/>
        <v>0</v>
      </c>
      <c r="P1337" s="8">
        <f t="shared" si="203"/>
        <v>83.5</v>
      </c>
      <c r="Q1337" s="9">
        <f t="shared" si="204"/>
        <v>28.274999999999999</v>
      </c>
      <c r="R1337" s="9">
        <f t="shared" si="205"/>
        <v>29.875</v>
      </c>
      <c r="S1337" s="9">
        <f t="shared" si="206"/>
        <v>44.325000000000003</v>
      </c>
      <c r="T1337" s="9">
        <f t="shared" si="207"/>
        <v>32.125</v>
      </c>
      <c r="U1337" s="8">
        <f t="shared" si="208"/>
        <v>34.158333333333331</v>
      </c>
      <c r="V1337" s="8">
        <f t="shared" si="209"/>
        <v>33.65</v>
      </c>
    </row>
    <row r="1338" spans="1:22" ht="13.5" x14ac:dyDescent="0.25">
      <c r="A1338" s="3">
        <f>RSI!A1338</f>
        <v>43959</v>
      </c>
      <c r="B1338" s="2">
        <f>RSI!B1338</f>
        <v>24.202000000000002</v>
      </c>
      <c r="C1338" s="2">
        <f>RSI!I1338</f>
        <v>91.267691888522776</v>
      </c>
      <c r="D1338" s="2">
        <f>MACD!E1338</f>
        <v>-0.17206344971923571</v>
      </c>
      <c r="E1338" s="2">
        <f>MACD!F1338</f>
        <v>-8.6472770432219584E-2</v>
      </c>
      <c r="F1338" s="2">
        <f>'Moving Avg'!D1338</f>
        <v>23.230600000000003</v>
      </c>
      <c r="G1338" s="2">
        <f>'Moving Avg'!F1338</f>
        <v>22.921150000000001</v>
      </c>
      <c r="H1338" s="2">
        <f>'Moving Avg'!G1338</f>
        <v>22.900079999999992</v>
      </c>
      <c r="I1338" s="2">
        <f>'Moving Avg'!H1338</f>
        <v>24.352845000000023</v>
      </c>
      <c r="J1338" s="6" t="str">
        <f>OBV!F1338</f>
        <v>BULLISH</v>
      </c>
      <c r="K1338" s="6" t="str">
        <f>OBV!G1338</f>
        <v>NEUTRAL</v>
      </c>
      <c r="L1338" s="6" t="str">
        <f>OBV!H1338</f>
        <v>CONFIRMED BULLISH</v>
      </c>
      <c r="M1338" s="8">
        <f t="shared" si="200"/>
        <v>0</v>
      </c>
      <c r="N1338" s="8">
        <f t="shared" si="201"/>
        <v>100</v>
      </c>
      <c r="O1338" s="8">
        <f t="shared" si="202"/>
        <v>0</v>
      </c>
      <c r="P1338" s="8">
        <f t="shared" si="203"/>
        <v>83.5</v>
      </c>
      <c r="Q1338" s="9">
        <f t="shared" si="204"/>
        <v>47.524999999999999</v>
      </c>
      <c r="R1338" s="9">
        <f t="shared" si="205"/>
        <v>40.875</v>
      </c>
      <c r="S1338" s="9">
        <f t="shared" si="206"/>
        <v>52.575000000000003</v>
      </c>
      <c r="T1338" s="9">
        <f t="shared" si="207"/>
        <v>45.875</v>
      </c>
      <c r="U1338" s="8">
        <f t="shared" si="208"/>
        <v>46.991666666666674</v>
      </c>
      <c r="V1338" s="8">
        <f t="shared" si="209"/>
        <v>46.712500000000006</v>
      </c>
    </row>
    <row r="1339" spans="1:22" ht="13.5" x14ac:dyDescent="0.25">
      <c r="A1339" s="3">
        <f>RSI!A1339</f>
        <v>43962</v>
      </c>
      <c r="B1339" s="2">
        <f>RSI!B1339</f>
        <v>24.922999999999998</v>
      </c>
      <c r="C1339" s="2">
        <f>RSI!I1339</f>
        <v>94.115748731637638</v>
      </c>
      <c r="D1339" s="2">
        <f>MACD!E1339</f>
        <v>-0.3139544401210479</v>
      </c>
      <c r="E1339" s="2">
        <f>MACD!F1339</f>
        <v>-0.13196910436998527</v>
      </c>
      <c r="F1339" s="2">
        <f>'Moving Avg'!D1339</f>
        <v>23.651600000000002</v>
      </c>
      <c r="G1339" s="2">
        <f>'Moving Avg'!F1339</f>
        <v>23.026400000000002</v>
      </c>
      <c r="H1339" s="2">
        <f>'Moving Avg'!G1339</f>
        <v>22.924639999999997</v>
      </c>
      <c r="I1339" s="2">
        <f>'Moving Avg'!H1339</f>
        <v>24.361520000000024</v>
      </c>
      <c r="J1339" s="6" t="str">
        <f>OBV!F1339</f>
        <v>BEARISH</v>
      </c>
      <c r="K1339" s="6" t="str">
        <f>OBV!G1339</f>
        <v>WEAK</v>
      </c>
      <c r="L1339" s="6" t="str">
        <f>OBV!H1339</f>
        <v>BEARISH DIVERGENCE</v>
      </c>
      <c r="M1339" s="8">
        <f t="shared" si="200"/>
        <v>0</v>
      </c>
      <c r="N1339" s="8">
        <f t="shared" si="201"/>
        <v>100</v>
      </c>
      <c r="O1339" s="8">
        <f t="shared" si="202"/>
        <v>0</v>
      </c>
      <c r="P1339" s="8">
        <f t="shared" si="203"/>
        <v>0</v>
      </c>
      <c r="Q1339" s="9">
        <f t="shared" si="204"/>
        <v>35</v>
      </c>
      <c r="R1339" s="9">
        <f t="shared" si="205"/>
        <v>20</v>
      </c>
      <c r="S1339" s="9">
        <f t="shared" si="206"/>
        <v>15</v>
      </c>
      <c r="T1339" s="9">
        <f t="shared" si="207"/>
        <v>25</v>
      </c>
      <c r="U1339" s="8">
        <f t="shared" si="208"/>
        <v>23.333333333333332</v>
      </c>
      <c r="V1339" s="8">
        <f t="shared" si="209"/>
        <v>23.75</v>
      </c>
    </row>
    <row r="1340" spans="1:22" ht="13.5" x14ac:dyDescent="0.25">
      <c r="A1340" s="3">
        <f>RSI!A1340</f>
        <v>43963</v>
      </c>
      <c r="B1340" s="2">
        <f>RSI!B1340</f>
        <v>24.175999999999998</v>
      </c>
      <c r="C1340" s="2">
        <f>RSI!I1340</f>
        <v>69.004554011295625</v>
      </c>
      <c r="D1340" s="2">
        <f>MACD!E1340</f>
        <v>-0.39020003727208419</v>
      </c>
      <c r="E1340" s="2">
        <f>MACD!F1340</f>
        <v>-0.18361529095040507</v>
      </c>
      <c r="F1340" s="2">
        <f>'Moving Avg'!D1340</f>
        <v>23.923200000000001</v>
      </c>
      <c r="G1340" s="2">
        <f>'Moving Avg'!F1340</f>
        <v>23.0943</v>
      </c>
      <c r="H1340" s="2">
        <f>'Moving Avg'!G1340</f>
        <v>22.934259999999991</v>
      </c>
      <c r="I1340" s="2">
        <f>'Moving Avg'!H1340</f>
        <v>24.366460000000025</v>
      </c>
      <c r="J1340" s="6" t="str">
        <f>OBV!F1340</f>
        <v>BEARISH</v>
      </c>
      <c r="K1340" s="6" t="str">
        <f>OBV!G1340</f>
        <v>WEAK</v>
      </c>
      <c r="L1340" s="6" t="str">
        <f>OBV!H1340</f>
        <v>BEARISH DIVERGENCE</v>
      </c>
      <c r="M1340" s="8">
        <f t="shared" si="200"/>
        <v>25</v>
      </c>
      <c r="N1340" s="8">
        <f t="shared" si="201"/>
        <v>100</v>
      </c>
      <c r="O1340" s="8">
        <f t="shared" si="202"/>
        <v>0</v>
      </c>
      <c r="P1340" s="8">
        <f t="shared" si="203"/>
        <v>0</v>
      </c>
      <c r="Q1340" s="9">
        <f t="shared" si="204"/>
        <v>43.75</v>
      </c>
      <c r="R1340" s="9">
        <f t="shared" si="205"/>
        <v>25</v>
      </c>
      <c r="S1340" s="9">
        <f t="shared" si="206"/>
        <v>18.75</v>
      </c>
      <c r="T1340" s="9">
        <f t="shared" si="207"/>
        <v>31.25</v>
      </c>
      <c r="U1340" s="8">
        <f t="shared" si="208"/>
        <v>29.166666666666668</v>
      </c>
      <c r="V1340" s="8">
        <f t="shared" si="209"/>
        <v>29.6875</v>
      </c>
    </row>
    <row r="1341" spans="1:22" ht="13.5" x14ac:dyDescent="0.25">
      <c r="A1341" s="3">
        <f>RSI!A1341</f>
        <v>43964</v>
      </c>
      <c r="B1341" s="2">
        <f>RSI!B1341</f>
        <v>24.056000000000001</v>
      </c>
      <c r="C1341" s="2">
        <f>RSI!I1341</f>
        <v>65.95995064152558</v>
      </c>
      <c r="D1341" s="2">
        <f>MACD!E1341</f>
        <v>-0.45207678675198792</v>
      </c>
      <c r="E1341" s="2">
        <f>MACD!F1341</f>
        <v>-0.23730759011072167</v>
      </c>
      <c r="F1341" s="2">
        <f>'Moving Avg'!D1341</f>
        <v>24.1708</v>
      </c>
      <c r="G1341" s="2">
        <f>'Moving Avg'!F1341</f>
        <v>23.156200000000002</v>
      </c>
      <c r="H1341" s="2">
        <f>'Moving Avg'!G1341</f>
        <v>22.951459999999994</v>
      </c>
      <c r="I1341" s="2">
        <f>'Moving Avg'!H1341</f>
        <v>24.37080000000002</v>
      </c>
      <c r="J1341" s="6" t="str">
        <f>OBV!F1341</f>
        <v>BEARISH</v>
      </c>
      <c r="K1341" s="6" t="str">
        <f>OBV!G1341</f>
        <v>WEAK</v>
      </c>
      <c r="L1341" s="6" t="str">
        <f>OBV!H1341</f>
        <v>BEARISH DIVERGENCE</v>
      </c>
      <c r="M1341" s="8">
        <f t="shared" si="200"/>
        <v>25</v>
      </c>
      <c r="N1341" s="8">
        <f t="shared" si="201"/>
        <v>100</v>
      </c>
      <c r="O1341" s="8">
        <f t="shared" si="202"/>
        <v>0</v>
      </c>
      <c r="P1341" s="8">
        <f t="shared" si="203"/>
        <v>0</v>
      </c>
      <c r="Q1341" s="9">
        <f t="shared" si="204"/>
        <v>43.75</v>
      </c>
      <c r="R1341" s="9">
        <f t="shared" si="205"/>
        <v>25</v>
      </c>
      <c r="S1341" s="9">
        <f t="shared" si="206"/>
        <v>18.75</v>
      </c>
      <c r="T1341" s="9">
        <f t="shared" si="207"/>
        <v>31.25</v>
      </c>
      <c r="U1341" s="8">
        <f t="shared" si="208"/>
        <v>29.166666666666668</v>
      </c>
      <c r="V1341" s="8">
        <f t="shared" si="209"/>
        <v>29.6875</v>
      </c>
    </row>
    <row r="1342" spans="1:22" ht="13.5" x14ac:dyDescent="0.25">
      <c r="A1342" s="3">
        <f>RSI!A1342</f>
        <v>43965</v>
      </c>
      <c r="B1342" s="2">
        <f>RSI!B1342</f>
        <v>24.047000000000001</v>
      </c>
      <c r="C1342" s="2">
        <f>RSI!I1342</f>
        <v>65.725725072315981</v>
      </c>
      <c r="D1342" s="2">
        <f>MACD!E1342</f>
        <v>-0.50884544475758631</v>
      </c>
      <c r="E1342" s="2">
        <f>MACD!F1342</f>
        <v>-0.29161516104009461</v>
      </c>
      <c r="F1342" s="2">
        <f>'Moving Avg'!D1342</f>
        <v>24.280799999999999</v>
      </c>
      <c r="G1342" s="2">
        <f>'Moving Avg'!F1342</f>
        <v>23.217650000000003</v>
      </c>
      <c r="H1342" s="2">
        <f>'Moving Avg'!G1342</f>
        <v>22.968479999999989</v>
      </c>
      <c r="I1342" s="2">
        <f>'Moving Avg'!H1342</f>
        <v>24.375095000000019</v>
      </c>
      <c r="J1342" s="6" t="str">
        <f>OBV!F1342</f>
        <v>BEARISH</v>
      </c>
      <c r="K1342" s="6" t="str">
        <f>OBV!G1342</f>
        <v>WEAK</v>
      </c>
      <c r="L1342" s="6" t="str">
        <f>OBV!H1342</f>
        <v>BEARISH DIVERGENCE</v>
      </c>
      <c r="M1342" s="8">
        <f t="shared" si="200"/>
        <v>25</v>
      </c>
      <c r="N1342" s="8">
        <f t="shared" si="201"/>
        <v>100</v>
      </c>
      <c r="O1342" s="8">
        <f t="shared" si="202"/>
        <v>0</v>
      </c>
      <c r="P1342" s="8">
        <f t="shared" si="203"/>
        <v>0</v>
      </c>
      <c r="Q1342" s="9">
        <f t="shared" si="204"/>
        <v>43.75</v>
      </c>
      <c r="R1342" s="9">
        <f t="shared" si="205"/>
        <v>25</v>
      </c>
      <c r="S1342" s="9">
        <f t="shared" si="206"/>
        <v>18.75</v>
      </c>
      <c r="T1342" s="9">
        <f t="shared" si="207"/>
        <v>31.25</v>
      </c>
      <c r="U1342" s="8">
        <f t="shared" si="208"/>
        <v>29.166666666666668</v>
      </c>
      <c r="V1342" s="8">
        <f t="shared" si="209"/>
        <v>29.6875</v>
      </c>
    </row>
    <row r="1343" spans="1:22" ht="13.5" x14ac:dyDescent="0.25">
      <c r="A1343" s="3">
        <f>RSI!A1343</f>
        <v>43966</v>
      </c>
      <c r="B1343" s="2">
        <f>RSI!B1343</f>
        <v>24.76</v>
      </c>
      <c r="C1343" s="2">
        <f>RSI!I1343</f>
        <v>73.695072971375268</v>
      </c>
      <c r="D1343" s="2">
        <f>MACD!E1343</f>
        <v>-0.61434401789863813</v>
      </c>
      <c r="E1343" s="2">
        <f>MACD!F1343</f>
        <v>-0.35616093241180335</v>
      </c>
      <c r="F1343" s="2">
        <f>'Moving Avg'!D1343</f>
        <v>24.392400000000002</v>
      </c>
      <c r="G1343" s="2">
        <f>'Moving Avg'!F1343</f>
        <v>23.314750000000004</v>
      </c>
      <c r="H1343" s="2">
        <f>'Moving Avg'!G1343</f>
        <v>22.999759999999991</v>
      </c>
      <c r="I1343" s="2">
        <f>'Moving Avg'!H1343</f>
        <v>24.38295500000002</v>
      </c>
      <c r="J1343" s="6" t="str">
        <f>OBV!F1343</f>
        <v>BEARISH</v>
      </c>
      <c r="K1343" s="6" t="str">
        <f>OBV!G1343</f>
        <v>WEAK</v>
      </c>
      <c r="L1343" s="6" t="str">
        <f>OBV!H1343</f>
        <v>CONFIRMED BEARISH</v>
      </c>
      <c r="M1343" s="8">
        <f t="shared" si="200"/>
        <v>0</v>
      </c>
      <c r="N1343" s="8">
        <f t="shared" si="201"/>
        <v>100</v>
      </c>
      <c r="O1343" s="8">
        <f t="shared" si="202"/>
        <v>50</v>
      </c>
      <c r="P1343" s="8">
        <f t="shared" si="203"/>
        <v>0</v>
      </c>
      <c r="Q1343" s="9">
        <f t="shared" si="204"/>
        <v>42.5</v>
      </c>
      <c r="R1343" s="9">
        <f t="shared" si="205"/>
        <v>37.5</v>
      </c>
      <c r="S1343" s="9">
        <f t="shared" si="206"/>
        <v>27.5</v>
      </c>
      <c r="T1343" s="9">
        <f t="shared" si="207"/>
        <v>37.5</v>
      </c>
      <c r="U1343" s="8">
        <f t="shared" si="208"/>
        <v>35.833333333333336</v>
      </c>
      <c r="V1343" s="8">
        <f t="shared" si="209"/>
        <v>36.25</v>
      </c>
    </row>
    <row r="1344" spans="1:22" ht="13.5" x14ac:dyDescent="0.25">
      <c r="A1344" s="3">
        <f>RSI!A1344</f>
        <v>43969</v>
      </c>
      <c r="B1344" s="2">
        <f>RSI!B1344</f>
        <v>24.021000000000001</v>
      </c>
      <c r="C1344" s="2">
        <f>RSI!I1344</f>
        <v>58.509796878793367</v>
      </c>
      <c r="D1344" s="2">
        <f>MACD!E1344</f>
        <v>-0.65738883710717033</v>
      </c>
      <c r="E1344" s="2">
        <f>MACD!F1344</f>
        <v>-0.41640651335087675</v>
      </c>
      <c r="F1344" s="2">
        <f>'Moving Avg'!D1344</f>
        <v>24.212</v>
      </c>
      <c r="G1344" s="2">
        <f>'Moving Avg'!F1344</f>
        <v>23.374900000000004</v>
      </c>
      <c r="H1344" s="2">
        <f>'Moving Avg'!G1344</f>
        <v>23.016259999999988</v>
      </c>
      <c r="I1344" s="2">
        <f>'Moving Avg'!H1344</f>
        <v>24.387120000000017</v>
      </c>
      <c r="J1344" s="6" t="str">
        <f>OBV!F1344</f>
        <v>BULLISH</v>
      </c>
      <c r="K1344" s="6" t="str">
        <f>OBV!G1344</f>
        <v>NEUTRAL</v>
      </c>
      <c r="L1344" s="6" t="str">
        <f>OBV!H1344</f>
        <v>BULLISH DIVERGENCE</v>
      </c>
      <c r="M1344" s="8">
        <f t="shared" si="200"/>
        <v>25</v>
      </c>
      <c r="N1344" s="8">
        <f t="shared" si="201"/>
        <v>100</v>
      </c>
      <c r="O1344" s="8">
        <f t="shared" si="202"/>
        <v>0</v>
      </c>
      <c r="P1344" s="8">
        <f t="shared" si="203"/>
        <v>66.5</v>
      </c>
      <c r="Q1344" s="9">
        <f t="shared" si="204"/>
        <v>53.725000000000001</v>
      </c>
      <c r="R1344" s="9">
        <f t="shared" si="205"/>
        <v>41.625</v>
      </c>
      <c r="S1344" s="9">
        <f t="shared" si="206"/>
        <v>48.674999999999997</v>
      </c>
      <c r="T1344" s="9">
        <f t="shared" si="207"/>
        <v>47.875</v>
      </c>
      <c r="U1344" s="8">
        <f t="shared" si="208"/>
        <v>48.008333333333326</v>
      </c>
      <c r="V1344" s="8">
        <f t="shared" si="209"/>
        <v>47.974999999999994</v>
      </c>
    </row>
    <row r="1345" spans="1:22" ht="13.5" x14ac:dyDescent="0.25">
      <c r="A1345" s="3">
        <f>RSI!A1345</f>
        <v>43970</v>
      </c>
      <c r="B1345" s="2">
        <f>RSI!B1345</f>
        <v>23.308</v>
      </c>
      <c r="C1345" s="2">
        <f>RSI!I1345</f>
        <v>48.191961051584563</v>
      </c>
      <c r="D1345" s="2">
        <f>MACD!E1345</f>
        <v>-0.64451638677645207</v>
      </c>
      <c r="E1345" s="2">
        <f>MACD!F1345</f>
        <v>-0.46202848803599184</v>
      </c>
      <c r="F1345" s="2">
        <f>'Moving Avg'!D1345</f>
        <v>24.038400000000003</v>
      </c>
      <c r="G1345" s="2">
        <f>'Moving Avg'!F1345</f>
        <v>23.399400000000004</v>
      </c>
      <c r="H1345" s="2">
        <f>'Moving Avg'!G1345</f>
        <v>23.018499999999989</v>
      </c>
      <c r="I1345" s="2">
        <f>'Moving Avg'!H1345</f>
        <v>24.387720000000023</v>
      </c>
      <c r="J1345" s="6" t="str">
        <f>OBV!F1345</f>
        <v>BEARISH</v>
      </c>
      <c r="K1345" s="6" t="str">
        <f>OBV!G1345</f>
        <v>WEAK</v>
      </c>
      <c r="L1345" s="6" t="str">
        <f>OBV!H1345</f>
        <v>CONFIRMED BEARISH</v>
      </c>
      <c r="M1345" s="8">
        <f t="shared" si="200"/>
        <v>25</v>
      </c>
      <c r="N1345" s="8">
        <f t="shared" si="201"/>
        <v>100</v>
      </c>
      <c r="O1345" s="8">
        <f t="shared" si="202"/>
        <v>0</v>
      </c>
      <c r="P1345" s="8">
        <f t="shared" si="203"/>
        <v>0</v>
      </c>
      <c r="Q1345" s="9">
        <f t="shared" si="204"/>
        <v>43.75</v>
      </c>
      <c r="R1345" s="9">
        <f t="shared" si="205"/>
        <v>25</v>
      </c>
      <c r="S1345" s="9">
        <f t="shared" si="206"/>
        <v>18.75</v>
      </c>
      <c r="T1345" s="9">
        <f t="shared" si="207"/>
        <v>31.25</v>
      </c>
      <c r="U1345" s="8">
        <f t="shared" si="208"/>
        <v>29.166666666666668</v>
      </c>
      <c r="V1345" s="8">
        <f t="shared" si="209"/>
        <v>29.6875</v>
      </c>
    </row>
    <row r="1346" spans="1:22" ht="13.5" x14ac:dyDescent="0.25">
      <c r="A1346" s="3">
        <f>RSI!A1346</f>
        <v>43971</v>
      </c>
      <c r="B1346" s="2">
        <f>RSI!B1346</f>
        <v>22.611999999999998</v>
      </c>
      <c r="C1346" s="2">
        <f>RSI!I1346</f>
        <v>40.655261906177891</v>
      </c>
      <c r="D1346" s="2">
        <f>MACD!E1346</f>
        <v>-0.58111470760820794</v>
      </c>
      <c r="E1346" s="2">
        <f>MACD!F1346</f>
        <v>-0.48584573195043507</v>
      </c>
      <c r="F1346" s="2">
        <f>'Moving Avg'!D1346</f>
        <v>23.749599999999997</v>
      </c>
      <c r="G1346" s="2">
        <f>'Moving Avg'!F1346</f>
        <v>23.389100000000006</v>
      </c>
      <c r="H1346" s="2">
        <f>'Moving Avg'!G1346</f>
        <v>23.006819999999994</v>
      </c>
      <c r="I1346" s="2">
        <f>'Moving Avg'!H1346</f>
        <v>24.384840000000022</v>
      </c>
      <c r="J1346" s="6" t="str">
        <f>OBV!F1346</f>
        <v>BEARISH</v>
      </c>
      <c r="K1346" s="6" t="str">
        <f>OBV!G1346</f>
        <v>WEAK</v>
      </c>
      <c r="L1346" s="6" t="str">
        <f>OBV!H1346</f>
        <v>CONFIRMED BEARISH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100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0</v>
      </c>
      <c r="Q1346" s="9">
        <f t="shared" si="204"/>
        <v>43.75</v>
      </c>
      <c r="R1346" s="9">
        <f t="shared" si="205"/>
        <v>25</v>
      </c>
      <c r="S1346" s="9">
        <f t="shared" si="206"/>
        <v>18.75</v>
      </c>
      <c r="T1346" s="9">
        <f t="shared" si="207"/>
        <v>31.25</v>
      </c>
      <c r="U1346" s="8">
        <f t="shared" si="208"/>
        <v>29.166666666666668</v>
      </c>
      <c r="V1346" s="8">
        <f t="shared" si="209"/>
        <v>29.6875</v>
      </c>
    </row>
    <row r="1347" spans="1:22" ht="13.5" x14ac:dyDescent="0.25">
      <c r="A1347" s="3">
        <f>RSI!A1347</f>
        <v>43972</v>
      </c>
      <c r="B1347" s="2">
        <f>RSI!B1347</f>
        <v>21.942</v>
      </c>
      <c r="C1347" s="2">
        <f>RSI!I1347</f>
        <v>34.983476487050766</v>
      </c>
      <c r="D1347" s="2">
        <f>MACD!E1347</f>
        <v>-0.36837989107914737</v>
      </c>
      <c r="E1347" s="2">
        <f>MACD!F1347</f>
        <v>-0.46235256377617756</v>
      </c>
      <c r="F1347" s="2">
        <f>'Moving Avg'!D1347</f>
        <v>23.328600000000002</v>
      </c>
      <c r="G1347" s="2">
        <f>'Moving Avg'!F1347</f>
        <v>23.345300000000002</v>
      </c>
      <c r="H1347" s="2">
        <f>'Moving Avg'!G1347</f>
        <v>22.981739999999995</v>
      </c>
      <c r="I1347" s="2">
        <f>'Moving Avg'!H1347</f>
        <v>24.378610000000023</v>
      </c>
      <c r="J1347" s="6" t="str">
        <f>OBV!F1347</f>
        <v>BEARISH</v>
      </c>
      <c r="K1347" s="6" t="str">
        <f>OBV!G1347</f>
        <v>WEAK</v>
      </c>
      <c r="L1347" s="6" t="str">
        <f>OBV!H1347</f>
        <v>CONFIRMED BEARISH</v>
      </c>
      <c r="M1347" s="8">
        <f t="shared" si="210"/>
        <v>25</v>
      </c>
      <c r="N1347" s="8">
        <f t="shared" si="211"/>
        <v>0</v>
      </c>
      <c r="O1347" s="8">
        <f t="shared" si="212"/>
        <v>0</v>
      </c>
      <c r="P1347" s="8">
        <f t="shared" si="213"/>
        <v>0</v>
      </c>
      <c r="Q1347" s="9">
        <f t="shared" ref="Q1347:Q1410" si="214">0.35*M1347+N1347*0.35+O1347*0.15+P1347*0.15</f>
        <v>8.75</v>
      </c>
      <c r="R1347" s="9">
        <f t="shared" ref="R1347:R1410" si="215">M1347*0.2+N1347*0.2+O1347*0.35+P1347*0.25</f>
        <v>5</v>
      </c>
      <c r="S1347" s="9">
        <f t="shared" ref="S1347:S1410" si="216">M1347*0.15+N1347*0.15+O1347*0.25+P1347*0.45</f>
        <v>3.75</v>
      </c>
      <c r="T1347" s="9">
        <f t="shared" ref="T1347:T1410" si="217">0.25*SUM(M1347:P1347)</f>
        <v>6.25</v>
      </c>
      <c r="U1347" s="8">
        <f t="shared" ref="U1347:U1410" si="218">SUM(Q1347:S1347)/3</f>
        <v>5.833333333333333</v>
      </c>
      <c r="V1347" s="8">
        <f t="shared" ref="V1347:V1410" si="219">SUM(Q1347:T1347)/4</f>
        <v>5.9375</v>
      </c>
    </row>
    <row r="1348" spans="1:22" ht="13.5" x14ac:dyDescent="0.25">
      <c r="A1348" s="3">
        <f>RSI!A1348</f>
        <v>43973</v>
      </c>
      <c r="B1348" s="2">
        <f>RSI!B1348</f>
        <v>21.289000000000001</v>
      </c>
      <c r="C1348" s="2">
        <f>RSI!I1348</f>
        <v>30.515179602555861</v>
      </c>
      <c r="D1348" s="2">
        <f>MACD!E1348</f>
        <v>-2.2956546036958514E-2</v>
      </c>
      <c r="E1348" s="2">
        <f>MACD!F1348</f>
        <v>-0.37447336022833377</v>
      </c>
      <c r="F1348" s="2">
        <f>'Moving Avg'!D1348</f>
        <v>22.634400000000003</v>
      </c>
      <c r="G1348" s="2">
        <f>'Moving Avg'!F1348</f>
        <v>23.268850000000004</v>
      </c>
      <c r="H1348" s="2">
        <f>'Moving Avg'!G1348</f>
        <v>22.943599999999996</v>
      </c>
      <c r="I1348" s="2">
        <f>'Moving Avg'!H1348</f>
        <v>24.369115000000019</v>
      </c>
      <c r="J1348" s="6" t="str">
        <f>OBV!F1348</f>
        <v>BEARISH</v>
      </c>
      <c r="K1348" s="6" t="str">
        <f>OBV!G1348</f>
        <v>WEAK</v>
      </c>
      <c r="L1348" s="6" t="str">
        <f>OBV!H1348</f>
        <v>CONFIRMED BEARISH</v>
      </c>
      <c r="M1348" s="8">
        <f t="shared" si="210"/>
        <v>25</v>
      </c>
      <c r="N1348" s="8">
        <f t="shared" si="211"/>
        <v>0</v>
      </c>
      <c r="O1348" s="8">
        <f t="shared" si="212"/>
        <v>0</v>
      </c>
      <c r="P1348" s="8">
        <f t="shared" si="213"/>
        <v>0</v>
      </c>
      <c r="Q1348" s="9">
        <f t="shared" si="214"/>
        <v>8.75</v>
      </c>
      <c r="R1348" s="9">
        <f t="shared" si="215"/>
        <v>5</v>
      </c>
      <c r="S1348" s="9">
        <f t="shared" si="216"/>
        <v>3.75</v>
      </c>
      <c r="T1348" s="9">
        <f t="shared" si="217"/>
        <v>6.25</v>
      </c>
      <c r="U1348" s="8">
        <f t="shared" si="218"/>
        <v>5.833333333333333</v>
      </c>
      <c r="V1348" s="8">
        <f t="shared" si="219"/>
        <v>5.9375</v>
      </c>
    </row>
    <row r="1349" spans="1:22" ht="13.5" x14ac:dyDescent="0.25">
      <c r="A1349" s="3">
        <f>RSI!A1349</f>
        <v>43977</v>
      </c>
      <c r="B1349" s="2">
        <f>RSI!B1349</f>
        <v>21.478000000000002</v>
      </c>
      <c r="C1349" s="2">
        <f>RSI!I1349</f>
        <v>33.175583274715095</v>
      </c>
      <c r="D1349" s="2">
        <f>MACD!E1349</f>
        <v>0.37805555103070532</v>
      </c>
      <c r="E1349" s="2">
        <f>MACD!F1349</f>
        <v>-0.22396757797652594</v>
      </c>
      <c r="F1349" s="2">
        <f>'Moving Avg'!D1349</f>
        <v>22.125799999999998</v>
      </c>
      <c r="G1349" s="2">
        <f>'Moving Avg'!F1349</f>
        <v>23.20185</v>
      </c>
      <c r="H1349" s="2">
        <f>'Moving Avg'!G1349</f>
        <v>22.90924</v>
      </c>
      <c r="I1349" s="2">
        <f>'Moving Avg'!H1349</f>
        <v>24.360565000000022</v>
      </c>
      <c r="J1349" s="6" t="str">
        <f>OBV!F1349</f>
        <v>BEARISH</v>
      </c>
      <c r="K1349" s="6" t="str">
        <f>OBV!G1349</f>
        <v>WEAK</v>
      </c>
      <c r="L1349" s="6" t="str">
        <f>OBV!H1349</f>
        <v>CONFIRMED BEARISH</v>
      </c>
      <c r="M1349" s="8">
        <f t="shared" si="210"/>
        <v>25</v>
      </c>
      <c r="N1349" s="8">
        <f t="shared" si="211"/>
        <v>0</v>
      </c>
      <c r="O1349" s="8">
        <f t="shared" si="212"/>
        <v>0</v>
      </c>
      <c r="P1349" s="8">
        <f t="shared" si="213"/>
        <v>0</v>
      </c>
      <c r="Q1349" s="9">
        <f t="shared" si="214"/>
        <v>8.75</v>
      </c>
      <c r="R1349" s="9">
        <f t="shared" si="215"/>
        <v>5</v>
      </c>
      <c r="S1349" s="9">
        <f t="shared" si="216"/>
        <v>3.75</v>
      </c>
      <c r="T1349" s="9">
        <f t="shared" si="217"/>
        <v>6.25</v>
      </c>
      <c r="U1349" s="8">
        <f t="shared" si="218"/>
        <v>5.833333333333333</v>
      </c>
      <c r="V1349" s="8">
        <f t="shared" si="219"/>
        <v>5.9375</v>
      </c>
    </row>
    <row r="1350" spans="1:22" ht="13.5" x14ac:dyDescent="0.25">
      <c r="A1350" s="3">
        <f>RSI!A1350</f>
        <v>43978</v>
      </c>
      <c r="B1350" s="2">
        <f>RSI!B1350</f>
        <v>21.478000000000002</v>
      </c>
      <c r="C1350" s="2">
        <f>RSI!I1350</f>
        <v>33.175583274715095</v>
      </c>
      <c r="D1350" s="2">
        <f>MACD!E1350</f>
        <v>0.6122666749323713</v>
      </c>
      <c r="E1350" s="2">
        <f>MACD!F1350</f>
        <v>-5.6720727394746512E-2</v>
      </c>
      <c r="F1350" s="2">
        <f>'Moving Avg'!D1350</f>
        <v>21.759800000000002</v>
      </c>
      <c r="G1350" s="2">
        <f>'Moving Avg'!F1350</f>
        <v>23.134850000000004</v>
      </c>
      <c r="H1350" s="2">
        <f>'Moving Avg'!G1350</f>
        <v>22.874879999999997</v>
      </c>
      <c r="I1350" s="2">
        <f>'Moving Avg'!H1350</f>
        <v>24.352015000000023</v>
      </c>
      <c r="J1350" s="6" t="str">
        <f>OBV!F1350</f>
        <v>BEARISH</v>
      </c>
      <c r="K1350" s="6" t="str">
        <f>OBV!G1350</f>
        <v>WEAK</v>
      </c>
      <c r="L1350" s="6" t="str">
        <f>OBV!H1350</f>
        <v>CONFIRMED BEARISH</v>
      </c>
      <c r="M1350" s="8">
        <f t="shared" si="210"/>
        <v>25</v>
      </c>
      <c r="N1350" s="8">
        <f t="shared" si="211"/>
        <v>0</v>
      </c>
      <c r="O1350" s="8">
        <f t="shared" si="212"/>
        <v>0</v>
      </c>
      <c r="P1350" s="8">
        <f t="shared" si="213"/>
        <v>0</v>
      </c>
      <c r="Q1350" s="9">
        <f t="shared" si="214"/>
        <v>8.75</v>
      </c>
      <c r="R1350" s="9">
        <f t="shared" si="215"/>
        <v>5</v>
      </c>
      <c r="S1350" s="9">
        <f t="shared" si="216"/>
        <v>3.75</v>
      </c>
      <c r="T1350" s="9">
        <f t="shared" si="217"/>
        <v>6.25</v>
      </c>
      <c r="U1350" s="8">
        <f t="shared" si="218"/>
        <v>5.833333333333333</v>
      </c>
      <c r="V1350" s="8">
        <f t="shared" si="219"/>
        <v>5.9375</v>
      </c>
    </row>
    <row r="1351" spans="1:22" ht="13.5" x14ac:dyDescent="0.25">
      <c r="A1351" s="3">
        <f>RSI!A1351</f>
        <v>43979</v>
      </c>
      <c r="B1351" s="2">
        <f>RSI!B1351</f>
        <v>21.478000000000002</v>
      </c>
      <c r="C1351" s="2">
        <f>RSI!I1351</f>
        <v>33.175583274715095</v>
      </c>
      <c r="D1351" s="2">
        <f>MACD!E1351</f>
        <v>0.80107292100994343</v>
      </c>
      <c r="E1351" s="2">
        <f>MACD!F1351</f>
        <v>0.11483800228619148</v>
      </c>
      <c r="F1351" s="2">
        <f>'Moving Avg'!D1351</f>
        <v>21.533000000000005</v>
      </c>
      <c r="G1351" s="2">
        <f>'Moving Avg'!F1351</f>
        <v>23.06785</v>
      </c>
      <c r="H1351" s="2">
        <f>'Moving Avg'!G1351</f>
        <v>22.840519999999998</v>
      </c>
      <c r="I1351" s="2">
        <f>'Moving Avg'!H1351</f>
        <v>24.343465000000023</v>
      </c>
      <c r="J1351" s="6" t="str">
        <f>OBV!F1351</f>
        <v>BEARISH</v>
      </c>
      <c r="K1351" s="6" t="str">
        <f>OBV!G1351</f>
        <v>WEAK</v>
      </c>
      <c r="L1351" s="6" t="str">
        <f>OBV!H1351</f>
        <v>CONFIRMED BEARISH</v>
      </c>
      <c r="M1351" s="8">
        <f t="shared" si="210"/>
        <v>25</v>
      </c>
      <c r="N1351" s="8">
        <f t="shared" si="211"/>
        <v>0</v>
      </c>
      <c r="O1351" s="8">
        <f t="shared" si="212"/>
        <v>0</v>
      </c>
      <c r="P1351" s="8">
        <f t="shared" si="213"/>
        <v>0</v>
      </c>
      <c r="Q1351" s="9">
        <f t="shared" si="214"/>
        <v>8.75</v>
      </c>
      <c r="R1351" s="9">
        <f t="shared" si="215"/>
        <v>5</v>
      </c>
      <c r="S1351" s="9">
        <f t="shared" si="216"/>
        <v>3.75</v>
      </c>
      <c r="T1351" s="9">
        <f t="shared" si="217"/>
        <v>6.25</v>
      </c>
      <c r="U1351" s="8">
        <f t="shared" si="218"/>
        <v>5.833333333333333</v>
      </c>
      <c r="V1351" s="8">
        <f t="shared" si="219"/>
        <v>5.9375</v>
      </c>
    </row>
    <row r="1352" spans="1:22" ht="13.5" x14ac:dyDescent="0.25">
      <c r="A1352" s="3">
        <f>RSI!A1352</f>
        <v>43980</v>
      </c>
      <c r="B1352" s="2">
        <f>RSI!B1352</f>
        <v>20.834</v>
      </c>
      <c r="C1352" s="2">
        <f>RSI!I1352</f>
        <v>28.527265072492128</v>
      </c>
      <c r="D1352" s="2">
        <f>MACD!E1352</f>
        <v>1.0155670121418332</v>
      </c>
      <c r="E1352" s="2">
        <f>MACD!F1352</f>
        <v>0.29498380425731985</v>
      </c>
      <c r="F1352" s="2">
        <f>'Moving Avg'!D1352</f>
        <v>21.311400000000003</v>
      </c>
      <c r="G1352" s="2">
        <f>'Moving Avg'!F1352</f>
        <v>22.968650000000004</v>
      </c>
      <c r="H1352" s="2">
        <f>'Moving Avg'!G1352</f>
        <v>22.793279999999999</v>
      </c>
      <c r="I1352" s="2">
        <f>'Moving Avg'!H1352</f>
        <v>24.331695000000021</v>
      </c>
      <c r="J1352" s="6" t="str">
        <f>OBV!F1352</f>
        <v>BULLISH</v>
      </c>
      <c r="K1352" s="6" t="str">
        <f>OBV!G1352</f>
        <v>STRONG</v>
      </c>
      <c r="L1352" s="6" t="str">
        <f>OBV!H1352</f>
        <v>BULLISH DIVERGENCE</v>
      </c>
      <c r="M1352" s="8">
        <f t="shared" si="210"/>
        <v>50</v>
      </c>
      <c r="N1352" s="8">
        <f t="shared" si="211"/>
        <v>0</v>
      </c>
      <c r="O1352" s="8">
        <f t="shared" si="212"/>
        <v>0</v>
      </c>
      <c r="P1352" s="8">
        <f t="shared" si="213"/>
        <v>83</v>
      </c>
      <c r="Q1352" s="9">
        <f t="shared" si="214"/>
        <v>29.95</v>
      </c>
      <c r="R1352" s="9">
        <f t="shared" si="215"/>
        <v>30.75</v>
      </c>
      <c r="S1352" s="9">
        <f t="shared" si="216"/>
        <v>44.85</v>
      </c>
      <c r="T1352" s="9">
        <f t="shared" si="217"/>
        <v>33.25</v>
      </c>
      <c r="U1352" s="8">
        <f t="shared" si="218"/>
        <v>35.183333333333337</v>
      </c>
      <c r="V1352" s="8">
        <f t="shared" si="219"/>
        <v>34.700000000000003</v>
      </c>
    </row>
    <row r="1353" spans="1:22" ht="13.5" x14ac:dyDescent="0.25">
      <c r="A1353" s="3">
        <f>RSI!A1353</f>
        <v>43983</v>
      </c>
      <c r="B1353" s="2">
        <f>RSI!B1353</f>
        <v>20.834</v>
      </c>
      <c r="C1353" s="2">
        <f>RSI!I1353</f>
        <v>28.527265072492128</v>
      </c>
      <c r="D1353" s="2">
        <f>MACD!E1353</f>
        <v>1.3183522173062272</v>
      </c>
      <c r="E1353" s="2">
        <f>MACD!F1353</f>
        <v>0.49965748686710132</v>
      </c>
      <c r="F1353" s="2">
        <f>'Moving Avg'!D1353</f>
        <v>21.220400000000001</v>
      </c>
      <c r="G1353" s="2">
        <f>'Moving Avg'!F1353</f>
        <v>22.869450000000001</v>
      </c>
      <c r="H1353" s="2">
        <f>'Moving Avg'!G1353</f>
        <v>22.746040000000004</v>
      </c>
      <c r="I1353" s="2">
        <f>'Moving Avg'!H1353</f>
        <v>24.319925000000026</v>
      </c>
      <c r="J1353" s="6" t="str">
        <f>OBV!F1353</f>
        <v>BEARISH</v>
      </c>
      <c r="K1353" s="6" t="str">
        <f>OBV!G1353</f>
        <v>WEAK</v>
      </c>
      <c r="L1353" s="6" t="str">
        <f>OBV!H1353</f>
        <v>CONFIRMED BEARISH</v>
      </c>
      <c r="M1353" s="8">
        <f t="shared" si="210"/>
        <v>50</v>
      </c>
      <c r="N1353" s="8">
        <f t="shared" si="211"/>
        <v>0</v>
      </c>
      <c r="O1353" s="8">
        <f t="shared" si="212"/>
        <v>0</v>
      </c>
      <c r="P1353" s="8">
        <f t="shared" si="213"/>
        <v>0</v>
      </c>
      <c r="Q1353" s="9">
        <f t="shared" si="214"/>
        <v>17.5</v>
      </c>
      <c r="R1353" s="9">
        <f t="shared" si="215"/>
        <v>10</v>
      </c>
      <c r="S1353" s="9">
        <f t="shared" si="216"/>
        <v>7.5</v>
      </c>
      <c r="T1353" s="9">
        <f t="shared" si="217"/>
        <v>12.5</v>
      </c>
      <c r="U1353" s="8">
        <f t="shared" si="218"/>
        <v>11.666666666666666</v>
      </c>
      <c r="V1353" s="8">
        <f t="shared" si="219"/>
        <v>11.875</v>
      </c>
    </row>
    <row r="1354" spans="1:22" ht="13.5" x14ac:dyDescent="0.25">
      <c r="A1354" s="3">
        <f>RSI!A1354</f>
        <v>43984</v>
      </c>
      <c r="B1354" s="2">
        <f>RSI!B1354</f>
        <v>20.834</v>
      </c>
      <c r="C1354" s="2">
        <f>RSI!I1354</f>
        <v>28.527265072492128</v>
      </c>
      <c r="D1354" s="2">
        <f>MACD!E1354</f>
        <v>1.4716015693033278</v>
      </c>
      <c r="E1354" s="2">
        <f>MACD!F1354</f>
        <v>0.69404630335434669</v>
      </c>
      <c r="F1354" s="2">
        <f>'Moving Avg'!D1354</f>
        <v>21.091600000000003</v>
      </c>
      <c r="G1354" s="2">
        <f>'Moving Avg'!F1354</f>
        <v>22.770250000000001</v>
      </c>
      <c r="H1354" s="2">
        <f>'Moving Avg'!G1354</f>
        <v>22.719580000000001</v>
      </c>
      <c r="I1354" s="2">
        <f>'Moving Avg'!H1354</f>
        <v>24.308155000000024</v>
      </c>
      <c r="J1354" s="6" t="str">
        <f>OBV!F1354</f>
        <v>BEARISH</v>
      </c>
      <c r="K1354" s="6" t="str">
        <f>OBV!G1354</f>
        <v>WEAK</v>
      </c>
      <c r="L1354" s="6" t="str">
        <f>OBV!H1354</f>
        <v>CONFIRMED BEARISH</v>
      </c>
      <c r="M1354" s="8">
        <f t="shared" si="210"/>
        <v>50</v>
      </c>
      <c r="N1354" s="8">
        <f t="shared" si="211"/>
        <v>0</v>
      </c>
      <c r="O1354" s="8">
        <f t="shared" si="212"/>
        <v>0</v>
      </c>
      <c r="P1354" s="8">
        <f t="shared" si="213"/>
        <v>0</v>
      </c>
      <c r="Q1354" s="9">
        <f t="shared" si="214"/>
        <v>17.5</v>
      </c>
      <c r="R1354" s="9">
        <f t="shared" si="215"/>
        <v>10</v>
      </c>
      <c r="S1354" s="9">
        <f t="shared" si="216"/>
        <v>7.5</v>
      </c>
      <c r="T1354" s="9">
        <f t="shared" si="217"/>
        <v>12.5</v>
      </c>
      <c r="U1354" s="8">
        <f t="shared" si="218"/>
        <v>11.666666666666666</v>
      </c>
      <c r="V1354" s="8">
        <f t="shared" si="219"/>
        <v>11.875</v>
      </c>
    </row>
    <row r="1355" spans="1:22" ht="13.5" x14ac:dyDescent="0.25">
      <c r="A1355" s="3">
        <f>RSI!A1355</f>
        <v>43985</v>
      </c>
      <c r="B1355" s="2">
        <f>RSI!B1355</f>
        <v>20.834</v>
      </c>
      <c r="C1355" s="2">
        <f>RSI!I1355</f>
        <v>28.527265072492128</v>
      </c>
      <c r="D1355" s="2">
        <f>MACD!E1355</f>
        <v>1.5015251177990301</v>
      </c>
      <c r="E1355" s="2">
        <f>MACD!F1355</f>
        <v>0.85554206624328344</v>
      </c>
      <c r="F1355" s="2">
        <f>'Moving Avg'!D1355</f>
        <v>20.962800000000001</v>
      </c>
      <c r="G1355" s="2">
        <f>'Moving Avg'!F1355</f>
        <v>22.671050000000001</v>
      </c>
      <c r="H1355" s="2">
        <f>'Moving Avg'!G1355</f>
        <v>22.69312</v>
      </c>
      <c r="I1355" s="2">
        <f>'Moving Avg'!H1355</f>
        <v>24.296385000000022</v>
      </c>
      <c r="J1355" s="6" t="str">
        <f>OBV!F1355</f>
        <v>BULLISH</v>
      </c>
      <c r="K1355" s="6" t="str">
        <f>OBV!G1355</f>
        <v>STRONG</v>
      </c>
      <c r="L1355" s="6" t="str">
        <f>OBV!H1355</f>
        <v>BULLISH DIVERGENCE</v>
      </c>
      <c r="M1355" s="8">
        <f t="shared" si="210"/>
        <v>50</v>
      </c>
      <c r="N1355" s="8">
        <f t="shared" si="211"/>
        <v>0</v>
      </c>
      <c r="O1355" s="8">
        <f t="shared" si="212"/>
        <v>0</v>
      </c>
      <c r="P1355" s="8">
        <f t="shared" si="213"/>
        <v>83</v>
      </c>
      <c r="Q1355" s="9">
        <f t="shared" si="214"/>
        <v>29.95</v>
      </c>
      <c r="R1355" s="9">
        <f t="shared" si="215"/>
        <v>30.75</v>
      </c>
      <c r="S1355" s="9">
        <f t="shared" si="216"/>
        <v>44.85</v>
      </c>
      <c r="T1355" s="9">
        <f t="shared" si="217"/>
        <v>33.25</v>
      </c>
      <c r="U1355" s="8">
        <f t="shared" si="218"/>
        <v>35.183333333333337</v>
      </c>
      <c r="V1355" s="8">
        <f t="shared" si="219"/>
        <v>34.700000000000003</v>
      </c>
    </row>
    <row r="1356" spans="1:22" ht="13.5" x14ac:dyDescent="0.25">
      <c r="A1356" s="3">
        <f>RSI!A1356</f>
        <v>43986</v>
      </c>
      <c r="B1356" s="2">
        <f>RSI!B1356</f>
        <v>21.452000000000002</v>
      </c>
      <c r="C1356" s="2">
        <f>RSI!I1356</f>
        <v>39.473487635521501</v>
      </c>
      <c r="D1356" s="2">
        <f>MACD!E1356</f>
        <v>1.3831971273862678</v>
      </c>
      <c r="E1356" s="2">
        <f>MACD!F1356</f>
        <v>0.96107307847188039</v>
      </c>
      <c r="F1356" s="2">
        <f>'Moving Avg'!D1356</f>
        <v>20.957599999999999</v>
      </c>
      <c r="G1356" s="2">
        <f>'Moving Avg'!F1356</f>
        <v>22.60275</v>
      </c>
      <c r="H1356" s="2">
        <f>'Moving Avg'!G1356</f>
        <v>22.679020000000001</v>
      </c>
      <c r="I1356" s="2">
        <f>'Moving Avg'!H1356</f>
        <v>24.287705000000024</v>
      </c>
      <c r="J1356" s="6" t="str">
        <f>OBV!F1356</f>
        <v>BULLISH</v>
      </c>
      <c r="K1356" s="6" t="str">
        <f>OBV!G1356</f>
        <v>STRONG</v>
      </c>
      <c r="L1356" s="6" t="str">
        <f>OBV!H1356</f>
        <v>CONFIRMED BULLISH</v>
      </c>
      <c r="M1356" s="8">
        <f t="shared" si="210"/>
        <v>25</v>
      </c>
      <c r="N1356" s="8">
        <f t="shared" si="211"/>
        <v>0</v>
      </c>
      <c r="O1356" s="8">
        <f t="shared" si="212"/>
        <v>0</v>
      </c>
      <c r="P1356" s="8">
        <f t="shared" si="213"/>
        <v>100</v>
      </c>
      <c r="Q1356" s="9">
        <f t="shared" si="214"/>
        <v>23.75</v>
      </c>
      <c r="R1356" s="9">
        <f t="shared" si="215"/>
        <v>30</v>
      </c>
      <c r="S1356" s="9">
        <f t="shared" si="216"/>
        <v>48.75</v>
      </c>
      <c r="T1356" s="9">
        <f t="shared" si="217"/>
        <v>31.25</v>
      </c>
      <c r="U1356" s="8">
        <f t="shared" si="218"/>
        <v>34.166666666666664</v>
      </c>
      <c r="V1356" s="8">
        <f t="shared" si="219"/>
        <v>33.4375</v>
      </c>
    </row>
    <row r="1357" spans="1:22" ht="13.5" x14ac:dyDescent="0.25">
      <c r="A1357" s="3">
        <f>RSI!A1357</f>
        <v>43987</v>
      </c>
      <c r="B1357" s="2">
        <f>RSI!B1357</f>
        <v>22.088000000000001</v>
      </c>
      <c r="C1357" s="2">
        <f>RSI!I1357</f>
        <v>48.25631854917598</v>
      </c>
      <c r="D1357" s="2">
        <f>MACD!E1357</f>
        <v>1.1377584211952261</v>
      </c>
      <c r="E1357" s="2">
        <f>MACD!F1357</f>
        <v>0.99641014701654962</v>
      </c>
      <c r="F1357" s="2">
        <f>'Moving Avg'!D1357</f>
        <v>21.208400000000001</v>
      </c>
      <c r="G1357" s="2">
        <f>'Moving Avg'!F1357</f>
        <v>22.532300000000003</v>
      </c>
      <c r="H1357" s="2">
        <f>'Moving Avg'!G1357</f>
        <v>22.677639999999997</v>
      </c>
      <c r="I1357" s="2">
        <f>'Moving Avg'!H1357</f>
        <v>24.282205000000022</v>
      </c>
      <c r="J1357" s="6" t="str">
        <f>OBV!F1357</f>
        <v>BULLISH</v>
      </c>
      <c r="K1357" s="6" t="str">
        <f>OBV!G1357</f>
        <v>STRONG</v>
      </c>
      <c r="L1357" s="6" t="str">
        <f>OBV!H1357</f>
        <v>CONFIRMED BULLISH</v>
      </c>
      <c r="M1357" s="8">
        <f t="shared" si="210"/>
        <v>25</v>
      </c>
      <c r="N1357" s="8">
        <f t="shared" si="211"/>
        <v>0</v>
      </c>
      <c r="O1357" s="8">
        <f t="shared" si="212"/>
        <v>0</v>
      </c>
      <c r="P1357" s="8">
        <f t="shared" si="213"/>
        <v>100</v>
      </c>
      <c r="Q1357" s="9">
        <f t="shared" si="214"/>
        <v>23.75</v>
      </c>
      <c r="R1357" s="9">
        <f t="shared" si="215"/>
        <v>30</v>
      </c>
      <c r="S1357" s="9">
        <f t="shared" si="216"/>
        <v>48.75</v>
      </c>
      <c r="T1357" s="9">
        <f t="shared" si="217"/>
        <v>31.25</v>
      </c>
      <c r="U1357" s="8">
        <f t="shared" si="218"/>
        <v>34.166666666666664</v>
      </c>
      <c r="V1357" s="8">
        <f t="shared" si="219"/>
        <v>33.4375</v>
      </c>
    </row>
    <row r="1358" spans="1:22" ht="13.5" x14ac:dyDescent="0.25">
      <c r="A1358" s="3">
        <f>RSI!A1358</f>
        <v>43990</v>
      </c>
      <c r="B1358" s="2">
        <f>RSI!B1358</f>
        <v>23.428000000000001</v>
      </c>
      <c r="C1358" s="2">
        <f>RSI!I1358</f>
        <v>61.072924131530989</v>
      </c>
      <c r="D1358" s="2">
        <f>MACD!E1358</f>
        <v>0.73111261524845617</v>
      </c>
      <c r="E1358" s="2">
        <f>MACD!F1358</f>
        <v>0.94335064066293106</v>
      </c>
      <c r="F1358" s="2">
        <f>'Moving Avg'!D1358</f>
        <v>21.7272</v>
      </c>
      <c r="G1358" s="2">
        <f>'Moving Avg'!F1358</f>
        <v>22.493600000000004</v>
      </c>
      <c r="H1358" s="2">
        <f>'Moving Avg'!G1358</f>
        <v>22.703059999999997</v>
      </c>
      <c r="I1358" s="2">
        <f>'Moving Avg'!H1358</f>
        <v>24.28340500000002</v>
      </c>
      <c r="J1358" s="6" t="str">
        <f>OBV!F1358</f>
        <v>BULLISH</v>
      </c>
      <c r="K1358" s="6" t="str">
        <f>OBV!G1358</f>
        <v>STRONG</v>
      </c>
      <c r="L1358" s="6" t="str">
        <f>OBV!H1358</f>
        <v>CONFIRMED BULLISH</v>
      </c>
      <c r="M1358" s="8">
        <f t="shared" si="210"/>
        <v>25</v>
      </c>
      <c r="N1358" s="8">
        <f t="shared" si="211"/>
        <v>100</v>
      </c>
      <c r="O1358" s="8">
        <f t="shared" si="212"/>
        <v>0</v>
      </c>
      <c r="P1358" s="8">
        <f t="shared" si="213"/>
        <v>100</v>
      </c>
      <c r="Q1358" s="9">
        <f t="shared" si="214"/>
        <v>58.75</v>
      </c>
      <c r="R1358" s="9">
        <f t="shared" si="215"/>
        <v>50</v>
      </c>
      <c r="S1358" s="9">
        <f t="shared" si="216"/>
        <v>63.75</v>
      </c>
      <c r="T1358" s="9">
        <f t="shared" si="217"/>
        <v>56.25</v>
      </c>
      <c r="U1358" s="8">
        <f t="shared" si="218"/>
        <v>57.5</v>
      </c>
      <c r="V1358" s="8">
        <f t="shared" si="219"/>
        <v>57.1875</v>
      </c>
    </row>
    <row r="1359" spans="1:22" ht="13.5" x14ac:dyDescent="0.25">
      <c r="A1359" s="3">
        <f>RSI!A1359</f>
        <v>43991</v>
      </c>
      <c r="B1359" s="2">
        <f>RSI!B1359</f>
        <v>24.123999999999999</v>
      </c>
      <c r="C1359" s="2">
        <f>RSI!I1359</f>
        <v>65.809938495542809</v>
      </c>
      <c r="D1359" s="2">
        <f>MACD!E1359</f>
        <v>0.35732900528732614</v>
      </c>
      <c r="E1359" s="2">
        <f>MACD!F1359</f>
        <v>0.8261463135878101</v>
      </c>
      <c r="F1359" s="2">
        <f>'Moving Avg'!D1359</f>
        <v>22.385199999999998</v>
      </c>
      <c r="G1359" s="2">
        <f>'Moving Avg'!F1359</f>
        <v>22.453650000000003</v>
      </c>
      <c r="H1359" s="2">
        <f>'Moving Avg'!G1359</f>
        <v>22.742399999999993</v>
      </c>
      <c r="I1359" s="2">
        <f>'Moving Avg'!H1359</f>
        <v>24.28808500000002</v>
      </c>
      <c r="J1359" s="6" t="str">
        <f>OBV!F1359</f>
        <v>BULLISH</v>
      </c>
      <c r="K1359" s="6" t="str">
        <f>OBV!G1359</f>
        <v>STRONG</v>
      </c>
      <c r="L1359" s="6" t="str">
        <f>OBV!H1359</f>
        <v>CONFIRMED BULLISH</v>
      </c>
      <c r="M1359" s="8">
        <f t="shared" si="210"/>
        <v>25</v>
      </c>
      <c r="N1359" s="8">
        <f t="shared" si="211"/>
        <v>100</v>
      </c>
      <c r="O1359" s="8">
        <f t="shared" si="212"/>
        <v>0</v>
      </c>
      <c r="P1359" s="8">
        <f t="shared" si="213"/>
        <v>100</v>
      </c>
      <c r="Q1359" s="9">
        <f t="shared" si="214"/>
        <v>58.75</v>
      </c>
      <c r="R1359" s="9">
        <f t="shared" si="215"/>
        <v>50</v>
      </c>
      <c r="S1359" s="9">
        <f t="shared" si="216"/>
        <v>63.75</v>
      </c>
      <c r="T1359" s="9">
        <f t="shared" si="217"/>
        <v>56.25</v>
      </c>
      <c r="U1359" s="8">
        <f t="shared" si="218"/>
        <v>57.5</v>
      </c>
      <c r="V1359" s="8">
        <f t="shared" si="219"/>
        <v>57.1875</v>
      </c>
    </row>
    <row r="1360" spans="1:22" ht="13.5" x14ac:dyDescent="0.25">
      <c r="A1360" s="3">
        <f>RSI!A1360</f>
        <v>43992</v>
      </c>
      <c r="B1360" s="2">
        <f>RSI!B1360</f>
        <v>24.846</v>
      </c>
      <c r="C1360" s="2">
        <f>RSI!I1360</f>
        <v>69.901676908721939</v>
      </c>
      <c r="D1360" s="2">
        <f>MACD!E1360</f>
        <v>-2.3228854429081736E-2</v>
      </c>
      <c r="E1360" s="2">
        <f>MACD!F1360</f>
        <v>0.6562712799844318</v>
      </c>
      <c r="F1360" s="2">
        <f>'Moving Avg'!D1360</f>
        <v>23.1876</v>
      </c>
      <c r="G1360" s="2">
        <f>'Moving Avg'!F1360</f>
        <v>22.487150000000007</v>
      </c>
      <c r="H1360" s="2">
        <f>'Moving Avg'!G1360</f>
        <v>22.796179999999996</v>
      </c>
      <c r="I1360" s="2">
        <f>'Moving Avg'!H1360</f>
        <v>24.296375000000022</v>
      </c>
      <c r="J1360" s="6" t="str">
        <f>OBV!F1360</f>
        <v>BULLISH</v>
      </c>
      <c r="K1360" s="6" t="str">
        <f>OBV!G1360</f>
        <v>STRONG</v>
      </c>
      <c r="L1360" s="6" t="str">
        <f>OBV!H1360</f>
        <v>CONFIRMED BULLISH</v>
      </c>
      <c r="M1360" s="8">
        <f t="shared" si="210"/>
        <v>25</v>
      </c>
      <c r="N1360" s="8">
        <f t="shared" si="211"/>
        <v>100</v>
      </c>
      <c r="O1360" s="8">
        <f t="shared" si="212"/>
        <v>0</v>
      </c>
      <c r="P1360" s="8">
        <f t="shared" si="213"/>
        <v>100</v>
      </c>
      <c r="Q1360" s="9">
        <f t="shared" si="214"/>
        <v>58.75</v>
      </c>
      <c r="R1360" s="9">
        <f t="shared" si="215"/>
        <v>50</v>
      </c>
      <c r="S1360" s="9">
        <f t="shared" si="216"/>
        <v>63.75</v>
      </c>
      <c r="T1360" s="9">
        <f t="shared" si="217"/>
        <v>56.25</v>
      </c>
      <c r="U1360" s="8">
        <f t="shared" si="218"/>
        <v>57.5</v>
      </c>
      <c r="V1360" s="8">
        <f t="shared" si="219"/>
        <v>57.1875</v>
      </c>
    </row>
    <row r="1361" spans="1:22" ht="13.5" x14ac:dyDescent="0.25">
      <c r="A1361" s="3">
        <f>RSI!A1361</f>
        <v>43993</v>
      </c>
      <c r="B1361" s="2">
        <f>RSI!B1361</f>
        <v>24.846</v>
      </c>
      <c r="C1361" s="2">
        <f>RSI!I1361</f>
        <v>69.901676908721925</v>
      </c>
      <c r="D1361" s="2">
        <f>MACD!E1361</f>
        <v>-0.3595037718202363</v>
      </c>
      <c r="E1361" s="2">
        <f>MACD!F1361</f>
        <v>0.45311626962349821</v>
      </c>
      <c r="F1361" s="2">
        <f>'Moving Avg'!D1361</f>
        <v>23.866400000000002</v>
      </c>
      <c r="G1361" s="2">
        <f>'Moving Avg'!F1361</f>
        <v>22.526650000000004</v>
      </c>
      <c r="H1361" s="2">
        <f>'Moving Avg'!G1361</f>
        <v>22.836739999999995</v>
      </c>
      <c r="I1361" s="2">
        <f>'Moving Avg'!H1361</f>
        <v>24.304665000000018</v>
      </c>
      <c r="J1361" s="6" t="str">
        <f>OBV!F1361</f>
        <v>BULLISH</v>
      </c>
      <c r="K1361" s="6" t="str">
        <f>OBV!G1361</f>
        <v>STRONG</v>
      </c>
      <c r="L1361" s="6" t="str">
        <f>OBV!H1361</f>
        <v>CONFIRMED BULLISH</v>
      </c>
      <c r="M1361" s="8">
        <f t="shared" si="210"/>
        <v>25</v>
      </c>
      <c r="N1361" s="8">
        <f t="shared" si="211"/>
        <v>100</v>
      </c>
      <c r="O1361" s="8">
        <f t="shared" si="212"/>
        <v>0</v>
      </c>
      <c r="P1361" s="8">
        <f t="shared" si="213"/>
        <v>100</v>
      </c>
      <c r="Q1361" s="9">
        <f t="shared" si="214"/>
        <v>58.75</v>
      </c>
      <c r="R1361" s="9">
        <f t="shared" si="215"/>
        <v>50</v>
      </c>
      <c r="S1361" s="9">
        <f t="shared" si="216"/>
        <v>63.75</v>
      </c>
      <c r="T1361" s="9">
        <f t="shared" si="217"/>
        <v>56.25</v>
      </c>
      <c r="U1361" s="8">
        <f t="shared" si="218"/>
        <v>57.5</v>
      </c>
      <c r="V1361" s="8">
        <f t="shared" si="219"/>
        <v>57.1875</v>
      </c>
    </row>
    <row r="1362" spans="1:22" ht="13.5" x14ac:dyDescent="0.25">
      <c r="A1362" s="3">
        <f>RSI!A1362</f>
        <v>43994</v>
      </c>
      <c r="B1362" s="2">
        <f>RSI!B1362</f>
        <v>25.774000000000001</v>
      </c>
      <c r="C1362" s="2">
        <f>RSI!I1362</f>
        <v>74.458253857461841</v>
      </c>
      <c r="D1362" s="2">
        <f>MACD!E1362</f>
        <v>-0.8250695473053824</v>
      </c>
      <c r="E1362" s="2">
        <f>MACD!F1362</f>
        <v>0.19747910623772211</v>
      </c>
      <c r="F1362" s="2">
        <f>'Moving Avg'!D1362</f>
        <v>24.6036</v>
      </c>
      <c r="G1362" s="2">
        <f>'Moving Avg'!F1362</f>
        <v>22.613000000000007</v>
      </c>
      <c r="H1362" s="2">
        <f>'Moving Avg'!G1362</f>
        <v>22.895859999999992</v>
      </c>
      <c r="I1362" s="2">
        <f>'Moving Avg'!H1362</f>
        <v>24.317595000000019</v>
      </c>
      <c r="J1362" s="6" t="str">
        <f>OBV!F1362</f>
        <v>BULLISH</v>
      </c>
      <c r="K1362" s="6" t="str">
        <f>OBV!G1362</f>
        <v>STRONG</v>
      </c>
      <c r="L1362" s="6" t="str">
        <f>OBV!H1362</f>
        <v>CONFIRMED BULLISH</v>
      </c>
      <c r="M1362" s="8">
        <f t="shared" si="210"/>
        <v>0</v>
      </c>
      <c r="N1362" s="8">
        <f t="shared" si="211"/>
        <v>100</v>
      </c>
      <c r="O1362" s="8">
        <f t="shared" si="212"/>
        <v>50</v>
      </c>
      <c r="P1362" s="8">
        <f t="shared" si="213"/>
        <v>100</v>
      </c>
      <c r="Q1362" s="9">
        <f t="shared" si="214"/>
        <v>57.5</v>
      </c>
      <c r="R1362" s="9">
        <f t="shared" si="215"/>
        <v>62.5</v>
      </c>
      <c r="S1362" s="9">
        <f t="shared" si="216"/>
        <v>72.5</v>
      </c>
      <c r="T1362" s="9">
        <f t="shared" si="217"/>
        <v>62.5</v>
      </c>
      <c r="U1362" s="8">
        <f t="shared" si="218"/>
        <v>64.166666666666671</v>
      </c>
      <c r="V1362" s="8">
        <f t="shared" si="219"/>
        <v>63.75</v>
      </c>
    </row>
    <row r="1363" spans="1:22" ht="13.5" x14ac:dyDescent="0.25">
      <c r="A1363" s="3">
        <f>RSI!A1363</f>
        <v>43997</v>
      </c>
      <c r="B1363" s="2">
        <f>RSI!B1363</f>
        <v>25.876999999999999</v>
      </c>
      <c r="C1363" s="2">
        <f>RSI!I1363</f>
        <v>74.912229353139779</v>
      </c>
      <c r="D1363" s="2">
        <f>MACD!E1363</f>
        <v>-1.2443524819754508</v>
      </c>
      <c r="E1363" s="2">
        <f>MACD!F1363</f>
        <v>-9.0887211404912488E-2</v>
      </c>
      <c r="F1363" s="2">
        <f>'Moving Avg'!D1363</f>
        <v>25.093399999999999</v>
      </c>
      <c r="G1363" s="2">
        <f>'Moving Avg'!F1363</f>
        <v>22.668850000000003</v>
      </c>
      <c r="H1363" s="2">
        <f>'Moving Avg'!G1363</f>
        <v>22.957039999999989</v>
      </c>
      <c r="I1363" s="2">
        <f>'Moving Avg'!H1363</f>
        <v>24.331040000000019</v>
      </c>
      <c r="J1363" s="6" t="str">
        <f>OBV!F1363</f>
        <v>BULLISH</v>
      </c>
      <c r="K1363" s="6" t="str">
        <f>OBV!G1363</f>
        <v>STRONG</v>
      </c>
      <c r="L1363" s="6" t="str">
        <f>OBV!H1363</f>
        <v>CONFIRMED BULLISH</v>
      </c>
      <c r="M1363" s="8">
        <f t="shared" si="210"/>
        <v>0</v>
      </c>
      <c r="N1363" s="8">
        <f t="shared" si="211"/>
        <v>100</v>
      </c>
      <c r="O1363" s="8">
        <f t="shared" si="212"/>
        <v>50</v>
      </c>
      <c r="P1363" s="8">
        <f t="shared" si="213"/>
        <v>100</v>
      </c>
      <c r="Q1363" s="9">
        <f t="shared" si="214"/>
        <v>57.5</v>
      </c>
      <c r="R1363" s="9">
        <f t="shared" si="215"/>
        <v>62.5</v>
      </c>
      <c r="S1363" s="9">
        <f t="shared" si="216"/>
        <v>72.5</v>
      </c>
      <c r="T1363" s="9">
        <f t="shared" si="217"/>
        <v>62.5</v>
      </c>
      <c r="U1363" s="8">
        <f t="shared" si="218"/>
        <v>64.166666666666671</v>
      </c>
      <c r="V1363" s="8">
        <f t="shared" si="219"/>
        <v>63.75</v>
      </c>
    </row>
    <row r="1364" spans="1:22" ht="13.5" x14ac:dyDescent="0.25">
      <c r="A1364" s="3">
        <f>RSI!A1364</f>
        <v>43998</v>
      </c>
      <c r="B1364" s="2">
        <f>RSI!B1364</f>
        <v>26.547000000000001</v>
      </c>
      <c r="C1364" s="2">
        <f>RSI!I1364</f>
        <v>77.690041377474159</v>
      </c>
      <c r="D1364" s="2">
        <f>MACD!E1364</f>
        <v>-1.6657695677485798</v>
      </c>
      <c r="E1364" s="2">
        <f>MACD!F1364</f>
        <v>-0.40586368267364598</v>
      </c>
      <c r="F1364" s="2">
        <f>'Moving Avg'!D1364</f>
        <v>25.577999999999999</v>
      </c>
      <c r="G1364" s="2">
        <f>'Moving Avg'!F1364</f>
        <v>22.795150000000007</v>
      </c>
      <c r="H1364" s="2">
        <f>'Moving Avg'!G1364</f>
        <v>23.031619999999993</v>
      </c>
      <c r="I1364" s="2">
        <f>'Moving Avg'!H1364</f>
        <v>24.347835000000018</v>
      </c>
      <c r="J1364" s="6" t="str">
        <f>OBV!F1364</f>
        <v>BULLISH</v>
      </c>
      <c r="K1364" s="6" t="str">
        <f>OBV!G1364</f>
        <v>STRONG</v>
      </c>
      <c r="L1364" s="6" t="str">
        <f>OBV!H1364</f>
        <v>CONFIRMED BULLISH</v>
      </c>
      <c r="M1364" s="8">
        <f t="shared" si="210"/>
        <v>0</v>
      </c>
      <c r="N1364" s="8">
        <f t="shared" si="211"/>
        <v>100</v>
      </c>
      <c r="O1364" s="8">
        <f t="shared" si="212"/>
        <v>50</v>
      </c>
      <c r="P1364" s="8">
        <f t="shared" si="213"/>
        <v>100</v>
      </c>
      <c r="Q1364" s="9">
        <f t="shared" si="214"/>
        <v>57.5</v>
      </c>
      <c r="R1364" s="9">
        <f t="shared" si="215"/>
        <v>62.5</v>
      </c>
      <c r="S1364" s="9">
        <f t="shared" si="216"/>
        <v>72.5</v>
      </c>
      <c r="T1364" s="9">
        <f t="shared" si="217"/>
        <v>62.5</v>
      </c>
      <c r="U1364" s="8">
        <f t="shared" si="218"/>
        <v>64.166666666666671</v>
      </c>
      <c r="V1364" s="8">
        <f t="shared" si="219"/>
        <v>63.75</v>
      </c>
    </row>
    <row r="1365" spans="1:22" ht="13.5" x14ac:dyDescent="0.25">
      <c r="A1365" s="3">
        <f>RSI!A1365</f>
        <v>43999</v>
      </c>
      <c r="B1365" s="2">
        <f>RSI!B1365</f>
        <v>25.946000000000002</v>
      </c>
      <c r="C1365" s="2">
        <f>RSI!I1365</f>
        <v>70.183183411967136</v>
      </c>
      <c r="D1365" s="2">
        <f>MACD!E1365</f>
        <v>-1.9975434148044613</v>
      </c>
      <c r="E1365" s="2">
        <f>MACD!F1365</f>
        <v>-0.72419962909980906</v>
      </c>
      <c r="F1365" s="2">
        <f>'Moving Avg'!D1365</f>
        <v>25.798000000000002</v>
      </c>
      <c r="G1365" s="2">
        <f>'Moving Avg'!F1365</f>
        <v>22.927050000000005</v>
      </c>
      <c r="H1365" s="2">
        <f>'Moving Avg'!G1365</f>
        <v>23.094179999999987</v>
      </c>
      <c r="I1365" s="2">
        <f>'Moving Avg'!H1365</f>
        <v>24.361625000000018</v>
      </c>
      <c r="J1365" s="6" t="str">
        <f>OBV!F1365</f>
        <v>BULLISH</v>
      </c>
      <c r="K1365" s="6" t="str">
        <f>OBV!G1365</f>
        <v>STRONG</v>
      </c>
      <c r="L1365" s="6" t="str">
        <f>OBV!H1365</f>
        <v>CONFIRMED BULLISH</v>
      </c>
      <c r="M1365" s="8">
        <f t="shared" si="210"/>
        <v>0</v>
      </c>
      <c r="N1365" s="8">
        <f t="shared" si="211"/>
        <v>100</v>
      </c>
      <c r="O1365" s="8">
        <f t="shared" si="212"/>
        <v>50</v>
      </c>
      <c r="P1365" s="8">
        <f t="shared" si="213"/>
        <v>100</v>
      </c>
      <c r="Q1365" s="9">
        <f t="shared" si="214"/>
        <v>57.5</v>
      </c>
      <c r="R1365" s="9">
        <f t="shared" si="215"/>
        <v>62.5</v>
      </c>
      <c r="S1365" s="9">
        <f t="shared" si="216"/>
        <v>72.5</v>
      </c>
      <c r="T1365" s="9">
        <f t="shared" si="217"/>
        <v>62.5</v>
      </c>
      <c r="U1365" s="8">
        <f t="shared" si="218"/>
        <v>64.166666666666671</v>
      </c>
      <c r="V1365" s="8">
        <f t="shared" si="219"/>
        <v>63.75</v>
      </c>
    </row>
    <row r="1366" spans="1:22" ht="13.5" x14ac:dyDescent="0.25">
      <c r="A1366" s="3">
        <f>RSI!A1366</f>
        <v>44000</v>
      </c>
      <c r="B1366" s="2">
        <f>RSI!B1366</f>
        <v>27.106000000000002</v>
      </c>
      <c r="C1366" s="2">
        <f>RSI!I1366</f>
        <v>75.170137416755409</v>
      </c>
      <c r="D1366" s="2">
        <f>MACD!E1366</f>
        <v>-2.28382157514962</v>
      </c>
      <c r="E1366" s="2">
        <f>MACD!F1366</f>
        <v>-1.0361240183097713</v>
      </c>
      <c r="F1366" s="2">
        <f>'Moving Avg'!D1366</f>
        <v>26.25</v>
      </c>
      <c r="G1366" s="2">
        <f>'Moving Avg'!F1366</f>
        <v>23.151750000000007</v>
      </c>
      <c r="H1366" s="2">
        <f>'Moving Avg'!G1366</f>
        <v>23.179939999999991</v>
      </c>
      <c r="I1366" s="2">
        <f>'Moving Avg'!H1366</f>
        <v>24.381215000000019</v>
      </c>
      <c r="J1366" s="6" t="str">
        <f>OBV!F1366</f>
        <v>BULLISH</v>
      </c>
      <c r="K1366" s="6" t="str">
        <f>OBV!G1366</f>
        <v>STRONG</v>
      </c>
      <c r="L1366" s="6" t="str">
        <f>OBV!H1366</f>
        <v>CONFIRMED BULLISH</v>
      </c>
      <c r="M1366" s="8">
        <f t="shared" si="210"/>
        <v>0</v>
      </c>
      <c r="N1366" s="8">
        <f t="shared" si="211"/>
        <v>100</v>
      </c>
      <c r="O1366" s="8">
        <f t="shared" si="212"/>
        <v>50</v>
      </c>
      <c r="P1366" s="8">
        <f t="shared" si="213"/>
        <v>100</v>
      </c>
      <c r="Q1366" s="9">
        <f t="shared" si="214"/>
        <v>57.5</v>
      </c>
      <c r="R1366" s="9">
        <f t="shared" si="215"/>
        <v>62.5</v>
      </c>
      <c r="S1366" s="9">
        <f t="shared" si="216"/>
        <v>72.5</v>
      </c>
      <c r="T1366" s="9">
        <f t="shared" si="217"/>
        <v>62.5</v>
      </c>
      <c r="U1366" s="8">
        <f t="shared" si="218"/>
        <v>64.166666666666671</v>
      </c>
      <c r="V1366" s="8">
        <f t="shared" si="219"/>
        <v>63.75</v>
      </c>
    </row>
    <row r="1367" spans="1:22" ht="13.5" x14ac:dyDescent="0.25">
      <c r="A1367" s="3">
        <f>RSI!A1367</f>
        <v>44001</v>
      </c>
      <c r="B1367" s="2">
        <f>RSI!B1367</f>
        <v>27.913</v>
      </c>
      <c r="C1367" s="2">
        <f>RSI!I1367</f>
        <v>77.935026579988687</v>
      </c>
      <c r="D1367" s="2">
        <f>MACD!E1367</f>
        <v>-2.5084517967858595</v>
      </c>
      <c r="E1367" s="2">
        <f>MACD!F1367</f>
        <v>-1.3305895740049891</v>
      </c>
      <c r="F1367" s="2">
        <f>'Moving Avg'!D1367</f>
        <v>26.677800000000001</v>
      </c>
      <c r="G1367" s="2">
        <f>'Moving Avg'!F1367</f>
        <v>23.450300000000006</v>
      </c>
      <c r="H1367" s="2">
        <f>'Moving Avg'!G1367</f>
        <v>23.281839999999988</v>
      </c>
      <c r="I1367" s="2">
        <f>'Moving Avg'!H1367</f>
        <v>24.410040000000016</v>
      </c>
      <c r="J1367" s="6" t="str">
        <f>OBV!F1367</f>
        <v>BULLISH</v>
      </c>
      <c r="K1367" s="6" t="str">
        <f>OBV!G1367</f>
        <v>STRONG</v>
      </c>
      <c r="L1367" s="6" t="str">
        <f>OBV!H1367</f>
        <v>CONFIRMED BULLISH</v>
      </c>
      <c r="M1367" s="8">
        <f t="shared" si="210"/>
        <v>0</v>
      </c>
      <c r="N1367" s="8">
        <f t="shared" si="211"/>
        <v>100</v>
      </c>
      <c r="O1367" s="8">
        <f t="shared" si="212"/>
        <v>50</v>
      </c>
      <c r="P1367" s="8">
        <f t="shared" si="213"/>
        <v>100</v>
      </c>
      <c r="Q1367" s="9">
        <f t="shared" si="214"/>
        <v>57.5</v>
      </c>
      <c r="R1367" s="9">
        <f t="shared" si="215"/>
        <v>62.5</v>
      </c>
      <c r="S1367" s="9">
        <f t="shared" si="216"/>
        <v>72.5</v>
      </c>
      <c r="T1367" s="9">
        <f t="shared" si="217"/>
        <v>62.5</v>
      </c>
      <c r="U1367" s="8">
        <f t="shared" si="218"/>
        <v>64.166666666666671</v>
      </c>
      <c r="V1367" s="8">
        <f t="shared" si="219"/>
        <v>63.75</v>
      </c>
    </row>
    <row r="1368" spans="1:22" ht="13.5" x14ac:dyDescent="0.25">
      <c r="A1368" s="3">
        <f>RSI!A1368</f>
        <v>44004</v>
      </c>
      <c r="B1368" s="2">
        <f>RSI!B1368</f>
        <v>28.695</v>
      </c>
      <c r="C1368" s="2">
        <f>RSI!I1368</f>
        <v>80.232133032418588</v>
      </c>
      <c r="D1368" s="2">
        <f>MACD!E1368</f>
        <v>-2.5740116365659773</v>
      </c>
      <c r="E1368" s="2">
        <f>MACD!F1368</f>
        <v>-1.5792739865171868</v>
      </c>
      <c r="F1368" s="2">
        <f>'Moving Avg'!D1368</f>
        <v>27.241399999999999</v>
      </c>
      <c r="G1368" s="2">
        <f>'Moving Avg'!F1368</f>
        <v>23.820600000000002</v>
      </c>
      <c r="H1368" s="2">
        <f>'Moving Avg'!G1368</f>
        <v>23.399379999999987</v>
      </c>
      <c r="I1368" s="2">
        <f>'Moving Avg'!H1368</f>
        <v>24.442775000000015</v>
      </c>
      <c r="J1368" s="6" t="str">
        <f>OBV!F1368</f>
        <v>BEARISH</v>
      </c>
      <c r="K1368" s="6" t="str">
        <f>OBV!G1368</f>
        <v>WEAK</v>
      </c>
      <c r="L1368" s="6" t="str">
        <f>OBV!H1368</f>
        <v>BEARISH DIVERGENCE</v>
      </c>
      <c r="M1368" s="8">
        <f t="shared" si="210"/>
        <v>0</v>
      </c>
      <c r="N1368" s="8">
        <f t="shared" si="211"/>
        <v>100</v>
      </c>
      <c r="O1368" s="8">
        <f t="shared" si="212"/>
        <v>50</v>
      </c>
      <c r="P1368" s="8">
        <f t="shared" si="213"/>
        <v>0</v>
      </c>
      <c r="Q1368" s="9">
        <f t="shared" si="214"/>
        <v>42.5</v>
      </c>
      <c r="R1368" s="9">
        <f t="shared" si="215"/>
        <v>37.5</v>
      </c>
      <c r="S1368" s="9">
        <f t="shared" si="216"/>
        <v>27.5</v>
      </c>
      <c r="T1368" s="9">
        <f t="shared" si="217"/>
        <v>37.5</v>
      </c>
      <c r="U1368" s="8">
        <f t="shared" si="218"/>
        <v>35.833333333333336</v>
      </c>
      <c r="V1368" s="8">
        <f t="shared" si="219"/>
        <v>36.25</v>
      </c>
    </row>
    <row r="1369" spans="1:22" ht="13.5" x14ac:dyDescent="0.25">
      <c r="A1369" s="3">
        <f>RSI!A1369</f>
        <v>44005</v>
      </c>
      <c r="B1369" s="2">
        <f>RSI!B1369</f>
        <v>28.695</v>
      </c>
      <c r="C1369" s="2">
        <f>RSI!I1369</f>
        <v>80.232133032418588</v>
      </c>
      <c r="D1369" s="2">
        <f>MACD!E1369</f>
        <v>-2.5489885864043522</v>
      </c>
      <c r="E1369" s="2">
        <f>MACD!F1369</f>
        <v>-1.7732169064946199</v>
      </c>
      <c r="F1369" s="2">
        <f>'Moving Avg'!D1369</f>
        <v>27.670999999999999</v>
      </c>
      <c r="G1369" s="2">
        <f>'Moving Avg'!F1369</f>
        <v>24.181450000000005</v>
      </c>
      <c r="H1369" s="2">
        <f>'Moving Avg'!G1369</f>
        <v>23.516919999999985</v>
      </c>
      <c r="I1369" s="2">
        <f>'Moving Avg'!H1369</f>
        <v>24.475510000000014</v>
      </c>
      <c r="J1369" s="6" t="str">
        <f>OBV!F1369</f>
        <v>BULLISH</v>
      </c>
      <c r="K1369" s="6" t="str">
        <f>OBV!G1369</f>
        <v>STRONG</v>
      </c>
      <c r="L1369" s="6" t="str">
        <f>OBV!H1369</f>
        <v>CONFIRMED BULLISH</v>
      </c>
      <c r="M1369" s="8">
        <f t="shared" si="210"/>
        <v>0</v>
      </c>
      <c r="N1369" s="8">
        <f t="shared" si="211"/>
        <v>100</v>
      </c>
      <c r="O1369" s="8">
        <f t="shared" si="212"/>
        <v>50</v>
      </c>
      <c r="P1369" s="8">
        <f t="shared" si="213"/>
        <v>100</v>
      </c>
      <c r="Q1369" s="9">
        <f t="shared" si="214"/>
        <v>57.5</v>
      </c>
      <c r="R1369" s="9">
        <f t="shared" si="215"/>
        <v>62.5</v>
      </c>
      <c r="S1369" s="9">
        <f t="shared" si="216"/>
        <v>72.5</v>
      </c>
      <c r="T1369" s="9">
        <f t="shared" si="217"/>
        <v>62.5</v>
      </c>
      <c r="U1369" s="8">
        <f t="shared" si="218"/>
        <v>64.166666666666671</v>
      </c>
      <c r="V1369" s="8">
        <f t="shared" si="219"/>
        <v>63.75</v>
      </c>
    </row>
    <row r="1370" spans="1:22" ht="13.5" x14ac:dyDescent="0.25">
      <c r="A1370" s="3">
        <f>RSI!A1370</f>
        <v>44006</v>
      </c>
      <c r="B1370" s="2">
        <f>RSI!B1370</f>
        <v>29.21</v>
      </c>
      <c r="C1370" s="2">
        <f>RSI!I1370</f>
        <v>81.688191436299036</v>
      </c>
      <c r="D1370" s="2">
        <f>MACD!E1370</f>
        <v>-2.4794977227574471</v>
      </c>
      <c r="E1370" s="2">
        <f>MACD!F1370</f>
        <v>-1.9144730697471855</v>
      </c>
      <c r="F1370" s="2">
        <f>'Moving Avg'!D1370</f>
        <v>28.323799999999999</v>
      </c>
      <c r="G1370" s="2">
        <f>'Moving Avg'!F1370</f>
        <v>24.568050000000003</v>
      </c>
      <c r="H1370" s="2">
        <f>'Moving Avg'!G1370</f>
        <v>23.644759999999987</v>
      </c>
      <c r="I1370" s="2">
        <f>'Moving Avg'!H1370</f>
        <v>24.510820000000013</v>
      </c>
      <c r="J1370" s="6" t="str">
        <f>OBV!F1370</f>
        <v>BULLISH</v>
      </c>
      <c r="K1370" s="6" t="str">
        <f>OBV!G1370</f>
        <v>STRONG</v>
      </c>
      <c r="L1370" s="6" t="str">
        <f>OBV!H1370</f>
        <v>CONFIRMED BULLISH</v>
      </c>
      <c r="M1370" s="8">
        <f t="shared" si="210"/>
        <v>0</v>
      </c>
      <c r="N1370" s="8">
        <f t="shared" si="211"/>
        <v>100</v>
      </c>
      <c r="O1370" s="8">
        <f t="shared" si="212"/>
        <v>50</v>
      </c>
      <c r="P1370" s="8">
        <f t="shared" si="213"/>
        <v>100</v>
      </c>
      <c r="Q1370" s="9">
        <f t="shared" si="214"/>
        <v>57.5</v>
      </c>
      <c r="R1370" s="9">
        <f t="shared" si="215"/>
        <v>62.5</v>
      </c>
      <c r="S1370" s="9">
        <f t="shared" si="216"/>
        <v>72.5</v>
      </c>
      <c r="T1370" s="9">
        <f t="shared" si="217"/>
        <v>62.5</v>
      </c>
      <c r="U1370" s="8">
        <f t="shared" si="218"/>
        <v>64.166666666666671</v>
      </c>
      <c r="V1370" s="8">
        <f t="shared" si="219"/>
        <v>63.75</v>
      </c>
    </row>
    <row r="1371" spans="1:22" ht="13.5" x14ac:dyDescent="0.25">
      <c r="A1371" s="3">
        <f>RSI!A1371</f>
        <v>44007</v>
      </c>
      <c r="B1371" s="2">
        <f>RSI!B1371</f>
        <v>29.553999999999998</v>
      </c>
      <c r="C1371" s="2">
        <f>RSI!I1371</f>
        <v>82.609624600928456</v>
      </c>
      <c r="D1371" s="2">
        <f>MACD!E1371</f>
        <v>-2.4720106048260249</v>
      </c>
      <c r="E1371" s="2">
        <f>MACD!F1371</f>
        <v>-2.0259805767629535</v>
      </c>
      <c r="F1371" s="2">
        <f>'Moving Avg'!D1371</f>
        <v>28.813400000000001</v>
      </c>
      <c r="G1371" s="2">
        <f>'Moving Avg'!F1371</f>
        <v>24.97185</v>
      </c>
      <c r="H1371" s="2">
        <f>'Moving Avg'!G1371</f>
        <v>23.779479999999992</v>
      </c>
      <c r="I1371" s="2">
        <f>'Moving Avg'!H1371</f>
        <v>24.547850000000011</v>
      </c>
      <c r="J1371" s="6" t="str">
        <f>OBV!F1371</f>
        <v>BULLISH</v>
      </c>
      <c r="K1371" s="6" t="str">
        <f>OBV!G1371</f>
        <v>STRONG</v>
      </c>
      <c r="L1371" s="6" t="str">
        <f>OBV!H1371</f>
        <v>CONFIRMED BULLISH</v>
      </c>
      <c r="M1371" s="8">
        <f t="shared" si="210"/>
        <v>0</v>
      </c>
      <c r="N1371" s="8">
        <f t="shared" si="211"/>
        <v>100</v>
      </c>
      <c r="O1371" s="8">
        <f t="shared" si="212"/>
        <v>50</v>
      </c>
      <c r="P1371" s="8">
        <f t="shared" si="213"/>
        <v>100</v>
      </c>
      <c r="Q1371" s="9">
        <f t="shared" si="214"/>
        <v>57.5</v>
      </c>
      <c r="R1371" s="9">
        <f t="shared" si="215"/>
        <v>62.5</v>
      </c>
      <c r="S1371" s="9">
        <f t="shared" si="216"/>
        <v>72.5</v>
      </c>
      <c r="T1371" s="9">
        <f t="shared" si="217"/>
        <v>62.5</v>
      </c>
      <c r="U1371" s="8">
        <f t="shared" si="218"/>
        <v>64.166666666666671</v>
      </c>
      <c r="V1371" s="8">
        <f t="shared" si="219"/>
        <v>63.75</v>
      </c>
    </row>
    <row r="1372" spans="1:22" ht="13.5" x14ac:dyDescent="0.25">
      <c r="A1372" s="3">
        <f>RSI!A1372</f>
        <v>44008</v>
      </c>
      <c r="B1372" s="2">
        <f>RSI!B1372</f>
        <v>29.553999999999998</v>
      </c>
      <c r="C1372" s="2">
        <f>RSI!I1372</f>
        <v>82.609624600928456</v>
      </c>
      <c r="D1372" s="2">
        <f>MACD!E1372</f>
        <v>-2.3488567590982612</v>
      </c>
      <c r="E1372" s="2">
        <f>MACD!F1372</f>
        <v>-2.090555813230015</v>
      </c>
      <c r="F1372" s="2">
        <f>'Moving Avg'!D1372</f>
        <v>29.1416</v>
      </c>
      <c r="G1372" s="2">
        <f>'Moving Avg'!F1372</f>
        <v>25.40785</v>
      </c>
      <c r="H1372" s="2">
        <f>'Moving Avg'!G1372</f>
        <v>23.91419999999999</v>
      </c>
      <c r="I1372" s="2">
        <f>'Moving Avg'!H1372</f>
        <v>24.584880000000013</v>
      </c>
      <c r="J1372" s="6" t="str">
        <f>OBV!F1372</f>
        <v>BULLISH</v>
      </c>
      <c r="K1372" s="6" t="str">
        <f>OBV!G1372</f>
        <v>STRONG</v>
      </c>
      <c r="L1372" s="6" t="str">
        <f>OBV!H1372</f>
        <v>CONFIRMED BULLISH</v>
      </c>
      <c r="M1372" s="8">
        <f t="shared" si="210"/>
        <v>0</v>
      </c>
      <c r="N1372" s="8">
        <f t="shared" si="211"/>
        <v>100</v>
      </c>
      <c r="O1372" s="8">
        <f t="shared" si="212"/>
        <v>50</v>
      </c>
      <c r="P1372" s="8">
        <f t="shared" si="213"/>
        <v>100</v>
      </c>
      <c r="Q1372" s="9">
        <f t="shared" si="214"/>
        <v>57.5</v>
      </c>
      <c r="R1372" s="9">
        <f t="shared" si="215"/>
        <v>62.5</v>
      </c>
      <c r="S1372" s="9">
        <f t="shared" si="216"/>
        <v>72.5</v>
      </c>
      <c r="T1372" s="9">
        <f t="shared" si="217"/>
        <v>62.5</v>
      </c>
      <c r="U1372" s="8">
        <f t="shared" si="218"/>
        <v>64.166666666666671</v>
      </c>
      <c r="V1372" s="8">
        <f t="shared" si="219"/>
        <v>63.75</v>
      </c>
    </row>
    <row r="1373" spans="1:22" ht="13.5" x14ac:dyDescent="0.25">
      <c r="A1373" s="3">
        <f>RSI!A1373</f>
        <v>44011</v>
      </c>
      <c r="B1373" s="2">
        <f>RSI!B1373</f>
        <v>29.553999999999998</v>
      </c>
      <c r="C1373" s="2">
        <f>RSI!I1373</f>
        <v>82.609624600928456</v>
      </c>
      <c r="D1373" s="2">
        <f>MACD!E1373</f>
        <v>-2.2528318741651319</v>
      </c>
      <c r="E1373" s="2">
        <f>MACD!F1373</f>
        <v>-2.1230110254170382</v>
      </c>
      <c r="F1373" s="2">
        <f>'Moving Avg'!D1373</f>
        <v>29.313400000000001</v>
      </c>
      <c r="G1373" s="2">
        <f>'Moving Avg'!F1373</f>
        <v>25.843849999999996</v>
      </c>
      <c r="H1373" s="2">
        <f>'Moving Avg'!G1373</f>
        <v>24.048919999999999</v>
      </c>
      <c r="I1373" s="2">
        <f>'Moving Avg'!H1373</f>
        <v>24.62191000000001</v>
      </c>
      <c r="J1373" s="6" t="str">
        <f>OBV!F1373</f>
        <v>BULLISH</v>
      </c>
      <c r="K1373" s="6" t="str">
        <f>OBV!G1373</f>
        <v>STRONG</v>
      </c>
      <c r="L1373" s="6" t="str">
        <f>OBV!H1373</f>
        <v>CONFIRMED BULLISH</v>
      </c>
      <c r="M1373" s="8">
        <f t="shared" si="210"/>
        <v>0</v>
      </c>
      <c r="N1373" s="8">
        <f t="shared" si="211"/>
        <v>100</v>
      </c>
      <c r="O1373" s="8">
        <f t="shared" si="212"/>
        <v>50</v>
      </c>
      <c r="P1373" s="8">
        <f t="shared" si="213"/>
        <v>100</v>
      </c>
      <c r="Q1373" s="9">
        <f t="shared" si="214"/>
        <v>57.5</v>
      </c>
      <c r="R1373" s="9">
        <f t="shared" si="215"/>
        <v>62.5</v>
      </c>
      <c r="S1373" s="9">
        <f t="shared" si="216"/>
        <v>72.5</v>
      </c>
      <c r="T1373" s="9">
        <f t="shared" si="217"/>
        <v>62.5</v>
      </c>
      <c r="U1373" s="8">
        <f t="shared" si="218"/>
        <v>64.166666666666671</v>
      </c>
      <c r="V1373" s="8">
        <f t="shared" si="219"/>
        <v>63.75</v>
      </c>
    </row>
    <row r="1374" spans="1:22" ht="13.5" x14ac:dyDescent="0.25">
      <c r="A1374" s="3">
        <f>RSI!A1374</f>
        <v>44012</v>
      </c>
      <c r="B1374" s="2">
        <f>RSI!B1374</f>
        <v>30.068999999999999</v>
      </c>
      <c r="C1374" s="2">
        <f>RSI!I1374</f>
        <v>84.105143948256782</v>
      </c>
      <c r="D1374" s="2">
        <f>MACD!E1374</f>
        <v>-2.1288997634720523</v>
      </c>
      <c r="E1374" s="2">
        <f>MACD!F1374</f>
        <v>-2.1241887730280413</v>
      </c>
      <c r="F1374" s="2">
        <f>'Moving Avg'!D1374</f>
        <v>29.588200000000001</v>
      </c>
      <c r="G1374" s="2">
        <f>'Moving Avg'!F1374</f>
        <v>26.305599999999991</v>
      </c>
      <c r="H1374" s="2">
        <f>'Moving Avg'!G1374</f>
        <v>24.193939999999998</v>
      </c>
      <c r="I1374" s="2">
        <f>'Moving Avg'!H1374</f>
        <v>24.661515000000012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  <c r="M1374" s="8">
        <f t="shared" si="210"/>
        <v>0</v>
      </c>
      <c r="N1374" s="8">
        <f t="shared" si="211"/>
        <v>45</v>
      </c>
      <c r="O1374" s="8">
        <f t="shared" si="212"/>
        <v>50</v>
      </c>
      <c r="P1374" s="8">
        <f t="shared" si="213"/>
        <v>83.5</v>
      </c>
      <c r="Q1374" s="9">
        <f t="shared" si="214"/>
        <v>35.774999999999999</v>
      </c>
      <c r="R1374" s="9">
        <f t="shared" si="215"/>
        <v>47.375</v>
      </c>
      <c r="S1374" s="9">
        <f t="shared" si="216"/>
        <v>56.825000000000003</v>
      </c>
      <c r="T1374" s="9">
        <f t="shared" si="217"/>
        <v>44.625</v>
      </c>
      <c r="U1374" s="8">
        <f t="shared" si="218"/>
        <v>46.658333333333339</v>
      </c>
      <c r="V1374" s="8">
        <f t="shared" si="219"/>
        <v>46.150000000000006</v>
      </c>
    </row>
    <row r="1375" spans="1:22" ht="13.5" x14ac:dyDescent="0.25">
      <c r="A1375" s="3">
        <f>RSI!A1375</f>
        <v>44013</v>
      </c>
      <c r="B1375" s="2">
        <f>RSI!B1375</f>
        <v>30.068999999999999</v>
      </c>
      <c r="C1375" s="2">
        <f>RSI!I1375</f>
        <v>84.105143948256782</v>
      </c>
      <c r="D1375" s="2">
        <f>MACD!E1375</f>
        <v>-2.1401392805817849</v>
      </c>
      <c r="E1375" s="2">
        <f>MACD!F1375</f>
        <v>-2.12737887453879</v>
      </c>
      <c r="F1375" s="2">
        <f>'Moving Avg'!D1375</f>
        <v>29.759999999999998</v>
      </c>
      <c r="G1375" s="2">
        <f>'Moving Avg'!F1375</f>
        <v>26.767349999999993</v>
      </c>
      <c r="H1375" s="2">
        <f>'Moving Avg'!G1375</f>
        <v>24.338959999999997</v>
      </c>
      <c r="I1375" s="2">
        <f>'Moving Avg'!H1375</f>
        <v>24.701120000000017</v>
      </c>
      <c r="J1375" s="6" t="str">
        <f>OBV!F1375</f>
        <v>BULLISH</v>
      </c>
      <c r="K1375" s="6" t="str">
        <f>OBV!G1375</f>
        <v>NEUTRAL</v>
      </c>
      <c r="L1375" s="6" t="str">
        <f>OBV!H1375</f>
        <v>CONFIRMED BULLISH</v>
      </c>
      <c r="M1375" s="8">
        <f t="shared" si="210"/>
        <v>0</v>
      </c>
      <c r="N1375" s="8">
        <f t="shared" si="211"/>
        <v>45</v>
      </c>
      <c r="O1375" s="8">
        <f t="shared" si="212"/>
        <v>75</v>
      </c>
      <c r="P1375" s="8">
        <f t="shared" si="213"/>
        <v>83.5</v>
      </c>
      <c r="Q1375" s="9">
        <f t="shared" si="214"/>
        <v>39.524999999999999</v>
      </c>
      <c r="R1375" s="9">
        <f t="shared" si="215"/>
        <v>56.125</v>
      </c>
      <c r="S1375" s="9">
        <f t="shared" si="216"/>
        <v>63.075000000000003</v>
      </c>
      <c r="T1375" s="9">
        <f t="shared" si="217"/>
        <v>50.875</v>
      </c>
      <c r="U1375" s="8">
        <f t="shared" si="218"/>
        <v>52.908333333333339</v>
      </c>
      <c r="V1375" s="8">
        <f t="shared" si="219"/>
        <v>52.400000000000006</v>
      </c>
    </row>
    <row r="1376" spans="1:22" ht="13.5" x14ac:dyDescent="0.25">
      <c r="A1376" s="3">
        <f>RSI!A1376</f>
        <v>44014</v>
      </c>
      <c r="B1376" s="2">
        <f>RSI!B1376</f>
        <v>30.068999999999999</v>
      </c>
      <c r="C1376" s="2">
        <f>RSI!I1376</f>
        <v>84.105143948256782</v>
      </c>
      <c r="D1376" s="2">
        <f>MACD!E1376</f>
        <v>-1.9930803349488713</v>
      </c>
      <c r="E1376" s="2">
        <f>MACD!F1376</f>
        <v>-2.1005191666208063</v>
      </c>
      <c r="F1376" s="2">
        <f>'Moving Avg'!D1376</f>
        <v>29.863</v>
      </c>
      <c r="G1376" s="2">
        <f>'Moving Avg'!F1376</f>
        <v>27.198199999999993</v>
      </c>
      <c r="H1376" s="2">
        <f>'Moving Avg'!G1376</f>
        <v>24.483980000000003</v>
      </c>
      <c r="I1376" s="2">
        <f>'Moving Avg'!H1376</f>
        <v>24.740725000000019</v>
      </c>
      <c r="J1376" s="6" t="str">
        <f>OBV!F1376</f>
        <v>BULLISH</v>
      </c>
      <c r="K1376" s="6" t="str">
        <f>OBV!G1376</f>
        <v>STRONG</v>
      </c>
      <c r="L1376" s="6" t="str">
        <f>OBV!H1376</f>
        <v>CONFIRMED BULLISH</v>
      </c>
      <c r="M1376" s="8">
        <f t="shared" si="210"/>
        <v>0</v>
      </c>
      <c r="N1376" s="8">
        <f t="shared" si="211"/>
        <v>0</v>
      </c>
      <c r="O1376" s="8">
        <f t="shared" si="212"/>
        <v>75</v>
      </c>
      <c r="P1376" s="8">
        <f t="shared" si="213"/>
        <v>100</v>
      </c>
      <c r="Q1376" s="9">
        <f t="shared" si="214"/>
        <v>26.25</v>
      </c>
      <c r="R1376" s="9">
        <f t="shared" si="215"/>
        <v>51.25</v>
      </c>
      <c r="S1376" s="9">
        <f t="shared" si="216"/>
        <v>63.75</v>
      </c>
      <c r="T1376" s="9">
        <f t="shared" si="217"/>
        <v>43.75</v>
      </c>
      <c r="U1376" s="8">
        <f t="shared" si="218"/>
        <v>47.083333333333336</v>
      </c>
      <c r="V1376" s="8">
        <f t="shared" si="219"/>
        <v>46.25</v>
      </c>
    </row>
    <row r="1377" spans="1:22" ht="13.5" x14ac:dyDescent="0.25">
      <c r="A1377" s="3">
        <f>RSI!A1377</f>
        <v>44015</v>
      </c>
      <c r="B1377" s="2">
        <f>RSI!B1377</f>
        <v>30.972000000000001</v>
      </c>
      <c r="C1377" s="2">
        <f>RSI!I1377</f>
        <v>86.624197976451455</v>
      </c>
      <c r="D1377" s="2">
        <f>MACD!E1377</f>
        <v>-1.831651470593183</v>
      </c>
      <c r="E1377" s="2">
        <f>MACD!F1377</f>
        <v>-2.046745627415282</v>
      </c>
      <c r="F1377" s="2">
        <f>'Moving Avg'!D1377</f>
        <v>30.146599999999999</v>
      </c>
      <c r="G1377" s="2">
        <f>'Moving Avg'!F1377</f>
        <v>27.642399999999991</v>
      </c>
      <c r="H1377" s="2">
        <f>'Moving Avg'!G1377</f>
        <v>24.64706</v>
      </c>
      <c r="I1377" s="2">
        <f>'Moving Avg'!H1377</f>
        <v>24.784845000000018</v>
      </c>
      <c r="J1377" s="6" t="str">
        <f>OBV!F1377</f>
        <v>BULLISH</v>
      </c>
      <c r="K1377" s="6" t="str">
        <f>OBV!G1377</f>
        <v>STRONG</v>
      </c>
      <c r="L1377" s="6" t="str">
        <f>OBV!H1377</f>
        <v>CONFIRMED BULLISH</v>
      </c>
      <c r="M1377" s="8">
        <f t="shared" si="210"/>
        <v>0</v>
      </c>
      <c r="N1377" s="8">
        <f t="shared" si="211"/>
        <v>0</v>
      </c>
      <c r="O1377" s="8">
        <f t="shared" si="212"/>
        <v>75</v>
      </c>
      <c r="P1377" s="8">
        <f t="shared" si="213"/>
        <v>100</v>
      </c>
      <c r="Q1377" s="9">
        <f t="shared" si="214"/>
        <v>26.25</v>
      </c>
      <c r="R1377" s="9">
        <f t="shared" si="215"/>
        <v>51.25</v>
      </c>
      <c r="S1377" s="9">
        <f t="shared" si="216"/>
        <v>63.75</v>
      </c>
      <c r="T1377" s="9">
        <f t="shared" si="217"/>
        <v>43.75</v>
      </c>
      <c r="U1377" s="8">
        <f t="shared" si="218"/>
        <v>47.083333333333336</v>
      </c>
      <c r="V1377" s="8">
        <f t="shared" si="219"/>
        <v>46.25</v>
      </c>
    </row>
    <row r="1378" spans="1:22" ht="13.5" x14ac:dyDescent="0.25">
      <c r="A1378" s="3">
        <f>RSI!A1378</f>
        <v>44018</v>
      </c>
      <c r="B1378" s="2">
        <f>RSI!B1378</f>
        <v>31.788</v>
      </c>
      <c r="C1378" s="2">
        <f>RSI!I1378</f>
        <v>88.411490205355278</v>
      </c>
      <c r="D1378" s="2">
        <f>MACD!E1378</f>
        <v>-1.6592994945812549</v>
      </c>
      <c r="E1378" s="2">
        <f>MACD!F1378</f>
        <v>-1.9692564008484768</v>
      </c>
      <c r="F1378" s="2">
        <f>'Moving Avg'!D1378</f>
        <v>30.593400000000003</v>
      </c>
      <c r="G1378" s="2">
        <f>'Moving Avg'!F1378</f>
        <v>28.060399999999998</v>
      </c>
      <c r="H1378" s="2">
        <f>'Moving Avg'!G1378</f>
        <v>24.826460000000001</v>
      </c>
      <c r="I1378" s="2">
        <f>'Moving Avg'!H1378</f>
        <v>24.83304500000002</v>
      </c>
      <c r="J1378" s="6" t="str">
        <f>OBV!F1378</f>
        <v>BULLISH</v>
      </c>
      <c r="K1378" s="6" t="str">
        <f>OBV!G1378</f>
        <v>STRONG</v>
      </c>
      <c r="L1378" s="6" t="str">
        <f>OBV!H1378</f>
        <v>CONFIRMED BULLISH</v>
      </c>
      <c r="M1378" s="8">
        <f t="shared" si="210"/>
        <v>0</v>
      </c>
      <c r="N1378" s="8">
        <f t="shared" si="211"/>
        <v>0</v>
      </c>
      <c r="O1378" s="8">
        <f t="shared" si="212"/>
        <v>75</v>
      </c>
      <c r="P1378" s="8">
        <f t="shared" si="213"/>
        <v>100</v>
      </c>
      <c r="Q1378" s="9">
        <f t="shared" si="214"/>
        <v>26.25</v>
      </c>
      <c r="R1378" s="9">
        <f t="shared" si="215"/>
        <v>51.25</v>
      </c>
      <c r="S1378" s="9">
        <f t="shared" si="216"/>
        <v>63.75</v>
      </c>
      <c r="T1378" s="9">
        <f t="shared" si="217"/>
        <v>43.75</v>
      </c>
      <c r="U1378" s="8">
        <f t="shared" si="218"/>
        <v>47.083333333333336</v>
      </c>
      <c r="V1378" s="8">
        <f t="shared" si="219"/>
        <v>46.25</v>
      </c>
    </row>
    <row r="1379" spans="1:22" ht="13.5" x14ac:dyDescent="0.25">
      <c r="A1379" s="3">
        <f>RSI!A1379</f>
        <v>44019</v>
      </c>
      <c r="B1379" s="2">
        <f>RSI!B1379</f>
        <v>33.218000000000004</v>
      </c>
      <c r="C1379" s="2">
        <f>RSI!I1379</f>
        <v>90.745313664836743</v>
      </c>
      <c r="D1379" s="2">
        <f>MACD!E1379</f>
        <v>-1.6465302883658559</v>
      </c>
      <c r="E1379" s="2">
        <f>MACD!F1379</f>
        <v>-1.9047111783519528</v>
      </c>
      <c r="F1379" s="2">
        <f>'Moving Avg'!D1379</f>
        <v>31.223199999999999</v>
      </c>
      <c r="G1379" s="2">
        <f>'Moving Avg'!F1379</f>
        <v>28.515099999999997</v>
      </c>
      <c r="H1379" s="2">
        <f>'Moving Avg'!G1379</f>
        <v>25.034459999999999</v>
      </c>
      <c r="I1379" s="2">
        <f>'Moving Avg'!H1379</f>
        <v>24.888395000000024</v>
      </c>
      <c r="J1379" s="6" t="str">
        <f>OBV!F1379</f>
        <v>BULLISH</v>
      </c>
      <c r="K1379" s="6" t="str">
        <f>OBV!G1379</f>
        <v>STRONG</v>
      </c>
      <c r="L1379" s="6" t="str">
        <f>OBV!H1379</f>
        <v>CONFIRMED BULLISH</v>
      </c>
      <c r="M1379" s="8">
        <f t="shared" si="210"/>
        <v>0</v>
      </c>
      <c r="N1379" s="8">
        <f t="shared" si="211"/>
        <v>0</v>
      </c>
      <c r="O1379" s="8">
        <f t="shared" si="212"/>
        <v>75</v>
      </c>
      <c r="P1379" s="8">
        <f t="shared" si="213"/>
        <v>100</v>
      </c>
      <c r="Q1379" s="9">
        <f t="shared" si="214"/>
        <v>26.25</v>
      </c>
      <c r="R1379" s="9">
        <f t="shared" si="215"/>
        <v>51.25</v>
      </c>
      <c r="S1379" s="9">
        <f t="shared" si="216"/>
        <v>63.75</v>
      </c>
      <c r="T1379" s="9">
        <f t="shared" si="217"/>
        <v>43.75</v>
      </c>
      <c r="U1379" s="8">
        <f t="shared" si="218"/>
        <v>47.083333333333336</v>
      </c>
      <c r="V1379" s="8">
        <f t="shared" si="219"/>
        <v>46.25</v>
      </c>
    </row>
    <row r="1380" spans="1:22" ht="13.5" x14ac:dyDescent="0.25">
      <c r="A1380" s="3">
        <f>RSI!A1380</f>
        <v>44020</v>
      </c>
      <c r="B1380" s="2">
        <f>RSI!B1380</f>
        <v>34.71</v>
      </c>
      <c r="C1380" s="2">
        <f>RSI!I1380</f>
        <v>92.453077358042734</v>
      </c>
      <c r="D1380" s="2">
        <f>MACD!E1380</f>
        <v>-1.7005939554236953</v>
      </c>
      <c r="E1380" s="2">
        <f>MACD!F1380</f>
        <v>-1.8638877337663016</v>
      </c>
      <c r="F1380" s="2">
        <f>'Moving Avg'!D1380</f>
        <v>32.151400000000002</v>
      </c>
      <c r="G1380" s="2">
        <f>'Moving Avg'!F1380</f>
        <v>29.008299999999998</v>
      </c>
      <c r="H1380" s="2">
        <f>'Moving Avg'!G1380</f>
        <v>25.272300000000001</v>
      </c>
      <c r="I1380" s="2">
        <f>'Moving Avg'!H1380</f>
        <v>24.951205000000019</v>
      </c>
      <c r="J1380" s="6" t="str">
        <f>OBV!F1380</f>
        <v>BULLISH</v>
      </c>
      <c r="K1380" s="6" t="str">
        <f>OBV!G1380</f>
        <v>STRONG</v>
      </c>
      <c r="L1380" s="6" t="str">
        <f>OBV!H1380</f>
        <v>CONFIRMED BULLISH</v>
      </c>
      <c r="M1380" s="8">
        <f t="shared" si="210"/>
        <v>0</v>
      </c>
      <c r="N1380" s="8">
        <f t="shared" si="211"/>
        <v>0</v>
      </c>
      <c r="O1380" s="8">
        <f t="shared" si="212"/>
        <v>75</v>
      </c>
      <c r="P1380" s="8">
        <f t="shared" si="213"/>
        <v>100</v>
      </c>
      <c r="Q1380" s="9">
        <f t="shared" si="214"/>
        <v>26.25</v>
      </c>
      <c r="R1380" s="9">
        <f t="shared" si="215"/>
        <v>51.25</v>
      </c>
      <c r="S1380" s="9">
        <f t="shared" si="216"/>
        <v>63.75</v>
      </c>
      <c r="T1380" s="9">
        <f t="shared" si="217"/>
        <v>43.75</v>
      </c>
      <c r="U1380" s="8">
        <f t="shared" si="218"/>
        <v>47.083333333333336</v>
      </c>
      <c r="V1380" s="8">
        <f t="shared" si="219"/>
        <v>46.25</v>
      </c>
    </row>
    <row r="1381" spans="1:22" ht="13.5" x14ac:dyDescent="0.25">
      <c r="A1381" s="3">
        <f>RSI!A1381</f>
        <v>44021</v>
      </c>
      <c r="B1381" s="2">
        <f>RSI!B1381</f>
        <v>34.71</v>
      </c>
      <c r="C1381" s="2">
        <f>RSI!I1381</f>
        <v>92.453077358042734</v>
      </c>
      <c r="D1381" s="2">
        <f>MACD!E1381</f>
        <v>-1.733326526988396</v>
      </c>
      <c r="E1381" s="2">
        <f>MACD!F1381</f>
        <v>-1.8377754924107206</v>
      </c>
      <c r="F1381" s="2">
        <f>'Moving Avg'!D1381</f>
        <v>33.079600000000006</v>
      </c>
      <c r="G1381" s="2">
        <f>'Moving Avg'!F1381</f>
        <v>29.501500000000004</v>
      </c>
      <c r="H1381" s="2">
        <f>'Moving Avg'!G1381</f>
        <v>25.51014</v>
      </c>
      <c r="I1381" s="2">
        <f>'Moving Avg'!H1381</f>
        <v>25.014015000000022</v>
      </c>
      <c r="J1381" s="6" t="str">
        <f>OBV!F1381</f>
        <v>BULLISH</v>
      </c>
      <c r="K1381" s="6" t="str">
        <f>OBV!G1381</f>
        <v>STRONG</v>
      </c>
      <c r="L1381" s="6" t="str">
        <f>OBV!H1381</f>
        <v>CONFIRMED BULLISH</v>
      </c>
      <c r="M1381" s="8">
        <f t="shared" si="210"/>
        <v>0</v>
      </c>
      <c r="N1381" s="8">
        <f t="shared" si="211"/>
        <v>0</v>
      </c>
      <c r="O1381" s="8">
        <f t="shared" si="212"/>
        <v>75</v>
      </c>
      <c r="P1381" s="8">
        <f t="shared" si="213"/>
        <v>100</v>
      </c>
      <c r="Q1381" s="9">
        <f t="shared" si="214"/>
        <v>26.25</v>
      </c>
      <c r="R1381" s="9">
        <f t="shared" si="215"/>
        <v>51.25</v>
      </c>
      <c r="S1381" s="9">
        <f t="shared" si="216"/>
        <v>63.75</v>
      </c>
      <c r="T1381" s="9">
        <f t="shared" si="217"/>
        <v>43.75</v>
      </c>
      <c r="U1381" s="8">
        <f t="shared" si="218"/>
        <v>47.083333333333336</v>
      </c>
      <c r="V1381" s="8">
        <f t="shared" si="219"/>
        <v>46.25</v>
      </c>
    </row>
    <row r="1382" spans="1:22" ht="13.5" x14ac:dyDescent="0.25">
      <c r="A1382" s="3">
        <f>RSI!A1382</f>
        <v>44022</v>
      </c>
      <c r="B1382" s="2">
        <f>RSI!B1382</f>
        <v>35.311</v>
      </c>
      <c r="C1382" s="2">
        <f>RSI!I1382</f>
        <v>93.052038300707636</v>
      </c>
      <c r="D1382" s="2">
        <f>MACD!E1382</f>
        <v>-1.842495048562018</v>
      </c>
      <c r="E1382" s="2">
        <f>MACD!F1382</f>
        <v>-1.8387194036409802</v>
      </c>
      <c r="F1382" s="2">
        <f>'Moving Avg'!D1382</f>
        <v>33.947400000000002</v>
      </c>
      <c r="G1382" s="2">
        <f>'Moving Avg'!F1382</f>
        <v>29.978350000000006</v>
      </c>
      <c r="H1382" s="2">
        <f>'Moving Avg'!G1382</f>
        <v>25.76</v>
      </c>
      <c r="I1382" s="2">
        <f>'Moving Avg'!H1382</f>
        <v>25.079830000000026</v>
      </c>
      <c r="J1382" s="6" t="str">
        <f>OBV!F1382</f>
        <v>BULLISH</v>
      </c>
      <c r="K1382" s="6" t="str">
        <f>OBV!G1382</f>
        <v>STRONG</v>
      </c>
      <c r="L1382" s="6" t="str">
        <f>OBV!H1382</f>
        <v>CONFIRMED BULLISH</v>
      </c>
      <c r="M1382" s="8">
        <f t="shared" si="210"/>
        <v>0</v>
      </c>
      <c r="N1382" s="8">
        <f t="shared" si="211"/>
        <v>45</v>
      </c>
      <c r="O1382" s="8">
        <f t="shared" si="212"/>
        <v>75</v>
      </c>
      <c r="P1382" s="8">
        <f t="shared" si="213"/>
        <v>100</v>
      </c>
      <c r="Q1382" s="9">
        <f t="shared" si="214"/>
        <v>42</v>
      </c>
      <c r="R1382" s="9">
        <f t="shared" si="215"/>
        <v>60.25</v>
      </c>
      <c r="S1382" s="9">
        <f t="shared" si="216"/>
        <v>70.5</v>
      </c>
      <c r="T1382" s="9">
        <f t="shared" si="217"/>
        <v>55</v>
      </c>
      <c r="U1382" s="8">
        <f t="shared" si="218"/>
        <v>57.583333333333336</v>
      </c>
      <c r="V1382" s="8">
        <f t="shared" si="219"/>
        <v>56.9375</v>
      </c>
    </row>
    <row r="1383" spans="1:22" ht="13.5" x14ac:dyDescent="0.25">
      <c r="A1383" s="3">
        <f>RSI!A1383</f>
        <v>44025</v>
      </c>
      <c r="B1383" s="2">
        <f>RSI!B1383</f>
        <v>35.311</v>
      </c>
      <c r="C1383" s="2">
        <f>RSI!I1383</f>
        <v>93.052038300707636</v>
      </c>
      <c r="D1383" s="2">
        <f>MACD!E1383</f>
        <v>-1.9726356845691377</v>
      </c>
      <c r="E1383" s="2">
        <f>MACD!F1383</f>
        <v>-1.8655026598266118</v>
      </c>
      <c r="F1383" s="2">
        <f>'Moving Avg'!D1383</f>
        <v>34.652000000000001</v>
      </c>
      <c r="G1383" s="2">
        <f>'Moving Avg'!F1383</f>
        <v>30.450050000000005</v>
      </c>
      <c r="H1383" s="2">
        <f>'Moving Avg'!G1383</f>
        <v>26.00986</v>
      </c>
      <c r="I1383" s="2">
        <f>'Moving Avg'!H1383</f>
        <v>25.145645000000023</v>
      </c>
      <c r="J1383" s="6" t="str">
        <f>OBV!F1383</f>
        <v>BULLISH</v>
      </c>
      <c r="K1383" s="6" t="str">
        <f>OBV!G1383</f>
        <v>NEUTRAL</v>
      </c>
      <c r="L1383" s="6" t="str">
        <f>OBV!H1383</f>
        <v>CONFIRMED BULLISH</v>
      </c>
      <c r="M1383" s="8">
        <f t="shared" si="210"/>
        <v>0</v>
      </c>
      <c r="N1383" s="8">
        <f t="shared" si="211"/>
        <v>100</v>
      </c>
      <c r="O1383" s="8">
        <f t="shared" si="212"/>
        <v>75</v>
      </c>
      <c r="P1383" s="8">
        <f t="shared" si="213"/>
        <v>83.5</v>
      </c>
      <c r="Q1383" s="9">
        <f t="shared" si="214"/>
        <v>58.774999999999999</v>
      </c>
      <c r="R1383" s="9">
        <f t="shared" si="215"/>
        <v>67.125</v>
      </c>
      <c r="S1383" s="9">
        <f t="shared" si="216"/>
        <v>71.325000000000003</v>
      </c>
      <c r="T1383" s="9">
        <f t="shared" si="217"/>
        <v>64.625</v>
      </c>
      <c r="U1383" s="8">
        <f t="shared" si="218"/>
        <v>65.741666666666674</v>
      </c>
      <c r="V1383" s="8">
        <f t="shared" si="219"/>
        <v>65.462500000000006</v>
      </c>
    </row>
    <row r="1384" spans="1:22" ht="13.5" x14ac:dyDescent="0.25">
      <c r="A1384" s="3">
        <f>RSI!A1384</f>
        <v>44026</v>
      </c>
      <c r="B1384" s="2">
        <f>RSI!B1384</f>
        <v>35.311</v>
      </c>
      <c r="C1384" s="2">
        <f>RSI!I1384</f>
        <v>93.052038300707636</v>
      </c>
      <c r="D1384" s="2">
        <f>MACD!E1384</f>
        <v>-2.0384936109613854</v>
      </c>
      <c r="E1384" s="2">
        <f>MACD!F1384</f>
        <v>-1.9001008500535668</v>
      </c>
      <c r="F1384" s="2">
        <f>'Moving Avg'!D1384</f>
        <v>35.070599999999999</v>
      </c>
      <c r="G1384" s="2">
        <f>'Moving Avg'!F1384</f>
        <v>30.888250000000006</v>
      </c>
      <c r="H1384" s="2">
        <f>'Moving Avg'!G1384</f>
        <v>26.259719999999998</v>
      </c>
      <c r="I1384" s="2">
        <f>'Moving Avg'!H1384</f>
        <v>25.21146000000002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  <c r="M1384" s="8">
        <f t="shared" si="210"/>
        <v>0</v>
      </c>
      <c r="N1384" s="8">
        <f t="shared" si="211"/>
        <v>100</v>
      </c>
      <c r="O1384" s="8">
        <f t="shared" si="212"/>
        <v>75</v>
      </c>
      <c r="P1384" s="8">
        <f t="shared" si="213"/>
        <v>83.5</v>
      </c>
      <c r="Q1384" s="9">
        <f t="shared" si="214"/>
        <v>58.774999999999999</v>
      </c>
      <c r="R1384" s="9">
        <f t="shared" si="215"/>
        <v>67.125</v>
      </c>
      <c r="S1384" s="9">
        <f t="shared" si="216"/>
        <v>71.325000000000003</v>
      </c>
      <c r="T1384" s="9">
        <f t="shared" si="217"/>
        <v>64.625</v>
      </c>
      <c r="U1384" s="8">
        <f t="shared" si="218"/>
        <v>65.741666666666674</v>
      </c>
      <c r="V1384" s="8">
        <f t="shared" si="219"/>
        <v>65.462500000000006</v>
      </c>
    </row>
    <row r="1385" spans="1:22" ht="13.5" x14ac:dyDescent="0.25">
      <c r="A1385" s="3">
        <f>RSI!A1385</f>
        <v>44027</v>
      </c>
      <c r="B1385" s="2">
        <f>RSI!B1385</f>
        <v>35.311</v>
      </c>
      <c r="C1385" s="2">
        <f>RSI!I1385</f>
        <v>93.052038300707636</v>
      </c>
      <c r="D1385" s="2">
        <f>MACD!E1385</f>
        <v>-2.1265988967563239</v>
      </c>
      <c r="E1385" s="2">
        <f>MACD!F1385</f>
        <v>-1.9454004593941183</v>
      </c>
      <c r="F1385" s="2">
        <f>'Moving Avg'!D1385</f>
        <v>35.190800000000003</v>
      </c>
      <c r="G1385" s="2">
        <f>'Moving Avg'!F1385</f>
        <v>31.356500000000004</v>
      </c>
      <c r="H1385" s="2">
        <f>'Moving Avg'!G1385</f>
        <v>26.50958</v>
      </c>
      <c r="I1385" s="2">
        <f>'Moving Avg'!H1385</f>
        <v>25.273965000000018</v>
      </c>
      <c r="J1385" s="6" t="str">
        <f>OBV!F1385</f>
        <v>BULLISH</v>
      </c>
      <c r="K1385" s="6" t="str">
        <f>OBV!G1385</f>
        <v>NEUTRAL</v>
      </c>
      <c r="L1385" s="6" t="str">
        <f>OBV!H1385</f>
        <v>CONFIRMED BULLISH</v>
      </c>
      <c r="M1385" s="8">
        <f t="shared" si="210"/>
        <v>0</v>
      </c>
      <c r="N1385" s="8">
        <f t="shared" si="211"/>
        <v>100</v>
      </c>
      <c r="O1385" s="8">
        <f t="shared" si="212"/>
        <v>75</v>
      </c>
      <c r="P1385" s="8">
        <f t="shared" si="213"/>
        <v>83.5</v>
      </c>
      <c r="Q1385" s="9">
        <f t="shared" si="214"/>
        <v>58.774999999999999</v>
      </c>
      <c r="R1385" s="9">
        <f t="shared" si="215"/>
        <v>67.125</v>
      </c>
      <c r="S1385" s="9">
        <f t="shared" si="216"/>
        <v>71.325000000000003</v>
      </c>
      <c r="T1385" s="9">
        <f t="shared" si="217"/>
        <v>64.625</v>
      </c>
      <c r="U1385" s="8">
        <f t="shared" si="218"/>
        <v>65.741666666666674</v>
      </c>
      <c r="V1385" s="8">
        <f t="shared" si="219"/>
        <v>65.462500000000006</v>
      </c>
    </row>
    <row r="1386" spans="1:22" ht="13.5" x14ac:dyDescent="0.25">
      <c r="A1386" s="3">
        <f>RSI!A1386</f>
        <v>44028</v>
      </c>
      <c r="B1386" s="2">
        <f>RSI!B1386</f>
        <v>35.311</v>
      </c>
      <c r="C1386" s="2">
        <f>RSI!I1386</f>
        <v>93.052038300707636</v>
      </c>
      <c r="D1386" s="2">
        <f>MACD!E1386</f>
        <v>-2.2311304010485813</v>
      </c>
      <c r="E1386" s="2">
        <f>MACD!F1386</f>
        <v>-2.002546447725011</v>
      </c>
      <c r="F1386" s="2">
        <f>'Moving Avg'!D1386</f>
        <v>35.311</v>
      </c>
      <c r="G1386" s="2">
        <f>'Moving Avg'!F1386</f>
        <v>31.766750000000002</v>
      </c>
      <c r="H1386" s="2">
        <f>'Moving Avg'!G1386</f>
        <v>26.759439999999994</v>
      </c>
      <c r="I1386" s="2">
        <f>'Moving Avg'!H1386</f>
        <v>25.336470000000016</v>
      </c>
      <c r="J1386" s="6" t="str">
        <f>OBV!F1386</f>
        <v>BULLISH</v>
      </c>
      <c r="K1386" s="6" t="str">
        <f>OBV!G1386</f>
        <v>NEUTRAL</v>
      </c>
      <c r="L1386" s="6" t="str">
        <f>OBV!H1386</f>
        <v>CONFIRMED BULLISH</v>
      </c>
      <c r="M1386" s="8">
        <f t="shared" si="210"/>
        <v>0</v>
      </c>
      <c r="N1386" s="8">
        <f t="shared" si="211"/>
        <v>100</v>
      </c>
      <c r="O1386" s="8">
        <f t="shared" si="212"/>
        <v>75</v>
      </c>
      <c r="P1386" s="8">
        <f t="shared" si="213"/>
        <v>83.5</v>
      </c>
      <c r="Q1386" s="9">
        <f t="shared" si="214"/>
        <v>58.774999999999999</v>
      </c>
      <c r="R1386" s="9">
        <f t="shared" si="215"/>
        <v>67.125</v>
      </c>
      <c r="S1386" s="9">
        <f t="shared" si="216"/>
        <v>71.325000000000003</v>
      </c>
      <c r="T1386" s="9">
        <f t="shared" si="217"/>
        <v>64.625</v>
      </c>
      <c r="U1386" s="8">
        <f t="shared" si="218"/>
        <v>65.741666666666674</v>
      </c>
      <c r="V1386" s="8">
        <f t="shared" si="219"/>
        <v>65.462500000000006</v>
      </c>
    </row>
    <row r="1387" spans="1:22" ht="13.5" x14ac:dyDescent="0.25">
      <c r="A1387" s="3">
        <f>RSI!A1387</f>
        <v>44029</v>
      </c>
      <c r="B1387" s="2">
        <f>RSI!B1387</f>
        <v>35.32</v>
      </c>
      <c r="C1387" s="2">
        <f>RSI!I1387</f>
        <v>93.063979019143275</v>
      </c>
      <c r="D1387" s="2">
        <f>MACD!E1387</f>
        <v>-2.2090837972770032</v>
      </c>
      <c r="E1387" s="2">
        <f>MACD!F1387</f>
        <v>-2.0438539176354094</v>
      </c>
      <c r="F1387" s="2">
        <f>'Moving Avg'!D1387</f>
        <v>35.312799999999996</v>
      </c>
      <c r="G1387" s="2">
        <f>'Moving Avg'!F1387</f>
        <v>32.137100000000004</v>
      </c>
      <c r="H1387" s="2">
        <f>'Moving Avg'!G1387</f>
        <v>26.995899999999992</v>
      </c>
      <c r="I1387" s="2">
        <f>'Moving Avg'!H1387</f>
        <v>25.399020000000014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  <c r="M1387" s="8">
        <f t="shared" si="210"/>
        <v>0</v>
      </c>
      <c r="N1387" s="8">
        <f t="shared" si="211"/>
        <v>100</v>
      </c>
      <c r="O1387" s="8">
        <f t="shared" si="212"/>
        <v>75</v>
      </c>
      <c r="P1387" s="8">
        <f t="shared" si="213"/>
        <v>83.5</v>
      </c>
      <c r="Q1387" s="9">
        <f t="shared" si="214"/>
        <v>58.774999999999999</v>
      </c>
      <c r="R1387" s="9">
        <f t="shared" si="215"/>
        <v>67.125</v>
      </c>
      <c r="S1387" s="9">
        <f t="shared" si="216"/>
        <v>71.325000000000003</v>
      </c>
      <c r="T1387" s="9">
        <f t="shared" si="217"/>
        <v>64.625</v>
      </c>
      <c r="U1387" s="8">
        <f t="shared" si="218"/>
        <v>65.741666666666674</v>
      </c>
      <c r="V1387" s="8">
        <f t="shared" si="219"/>
        <v>65.462500000000006</v>
      </c>
    </row>
    <row r="1388" spans="1:22" ht="13.5" x14ac:dyDescent="0.25">
      <c r="A1388" s="3">
        <f>RSI!A1388</f>
        <v>44032</v>
      </c>
      <c r="B1388" s="2">
        <f>RSI!B1388</f>
        <v>35.32</v>
      </c>
      <c r="C1388" s="2">
        <f>RSI!I1388</f>
        <v>93.063979019143275</v>
      </c>
      <c r="D1388" s="2">
        <f>MACD!E1388</f>
        <v>-2.0906474689969698</v>
      </c>
      <c r="E1388" s="2">
        <f>MACD!F1388</f>
        <v>-2.0532126279077216</v>
      </c>
      <c r="F1388" s="2">
        <f>'Moving Avg'!D1388</f>
        <v>35.314599999999999</v>
      </c>
      <c r="G1388" s="2">
        <f>'Moving Avg'!F1388</f>
        <v>32.468350000000001</v>
      </c>
      <c r="H1388" s="2">
        <f>'Moving Avg'!G1388</f>
        <v>27.21825999999999</v>
      </c>
      <c r="I1388" s="2">
        <f>'Moving Avg'!H1388</f>
        <v>25.461570000000016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  <c r="M1388" s="8">
        <f t="shared" si="210"/>
        <v>0</v>
      </c>
      <c r="N1388" s="8">
        <f t="shared" si="211"/>
        <v>100</v>
      </c>
      <c r="O1388" s="8">
        <f t="shared" si="212"/>
        <v>75</v>
      </c>
      <c r="P1388" s="8">
        <f t="shared" si="213"/>
        <v>83.5</v>
      </c>
      <c r="Q1388" s="9">
        <f t="shared" si="214"/>
        <v>58.774999999999999</v>
      </c>
      <c r="R1388" s="9">
        <f t="shared" si="215"/>
        <v>67.125</v>
      </c>
      <c r="S1388" s="9">
        <f t="shared" si="216"/>
        <v>71.325000000000003</v>
      </c>
      <c r="T1388" s="9">
        <f t="shared" si="217"/>
        <v>64.625</v>
      </c>
      <c r="U1388" s="8">
        <f t="shared" si="218"/>
        <v>65.741666666666674</v>
      </c>
      <c r="V1388" s="8">
        <f t="shared" si="219"/>
        <v>65.462500000000006</v>
      </c>
    </row>
    <row r="1389" spans="1:22" ht="13.5" x14ac:dyDescent="0.25">
      <c r="A1389" s="3">
        <f>RSI!A1389</f>
        <v>44033</v>
      </c>
      <c r="B1389" s="2">
        <f>RSI!B1389</f>
        <v>35.32</v>
      </c>
      <c r="C1389" s="2">
        <f>RSI!I1389</f>
        <v>93.063979019143275</v>
      </c>
      <c r="D1389" s="2">
        <f>MACD!E1389</f>
        <v>-1.7942811437747608</v>
      </c>
      <c r="E1389" s="2">
        <f>MACD!F1389</f>
        <v>-2.0014263310811296</v>
      </c>
      <c r="F1389" s="2">
        <f>'Moving Avg'!D1389</f>
        <v>35.316400000000002</v>
      </c>
      <c r="G1389" s="2">
        <f>'Moving Avg'!F1389</f>
        <v>32.799600000000005</v>
      </c>
      <c r="H1389" s="2">
        <f>'Moving Avg'!G1389</f>
        <v>27.426199999999991</v>
      </c>
      <c r="I1389" s="2">
        <f>'Moving Avg'!H1389</f>
        <v>25.524120000000011</v>
      </c>
      <c r="J1389" s="6" t="str">
        <f>OBV!F1389</f>
        <v>BULLISH</v>
      </c>
      <c r="K1389" s="6" t="str">
        <f>OBV!G1389</f>
        <v>NEUTRAL</v>
      </c>
      <c r="L1389" s="6" t="str">
        <f>OBV!H1389</f>
        <v>CONFIRMED BULLISH</v>
      </c>
      <c r="M1389" s="8">
        <f t="shared" si="210"/>
        <v>0</v>
      </c>
      <c r="N1389" s="8">
        <f t="shared" si="211"/>
        <v>0</v>
      </c>
      <c r="O1389" s="8">
        <f t="shared" si="212"/>
        <v>75</v>
      </c>
      <c r="P1389" s="8">
        <f t="shared" si="213"/>
        <v>83.5</v>
      </c>
      <c r="Q1389" s="9">
        <f t="shared" si="214"/>
        <v>23.774999999999999</v>
      </c>
      <c r="R1389" s="9">
        <f t="shared" si="215"/>
        <v>47.125</v>
      </c>
      <c r="S1389" s="9">
        <f t="shared" si="216"/>
        <v>56.325000000000003</v>
      </c>
      <c r="T1389" s="9">
        <f t="shared" si="217"/>
        <v>39.625</v>
      </c>
      <c r="U1389" s="8">
        <f t="shared" si="218"/>
        <v>42.408333333333339</v>
      </c>
      <c r="V1389" s="8">
        <f t="shared" si="219"/>
        <v>41.712500000000006</v>
      </c>
    </row>
    <row r="1390" spans="1:22" ht="13.5" x14ac:dyDescent="0.25">
      <c r="A1390" s="3">
        <f>RSI!A1390</f>
        <v>44034</v>
      </c>
      <c r="B1390" s="2">
        <f>RSI!B1390</f>
        <v>35.32</v>
      </c>
      <c r="C1390" s="2">
        <f>RSI!I1390</f>
        <v>93.063979019143275</v>
      </c>
      <c r="D1390" s="2">
        <f>MACD!E1390</f>
        <v>-1.3360536109792989</v>
      </c>
      <c r="E1390" s="2">
        <f>MACD!F1390</f>
        <v>-1.8683517870607635</v>
      </c>
      <c r="F1390" s="2">
        <f>'Moving Avg'!D1390</f>
        <v>35.318199999999997</v>
      </c>
      <c r="G1390" s="2">
        <f>'Moving Avg'!F1390</f>
        <v>33.105100000000007</v>
      </c>
      <c r="H1390" s="2">
        <f>'Moving Avg'!G1390</f>
        <v>27.649079999999991</v>
      </c>
      <c r="I1390" s="2">
        <f>'Moving Avg'!H1390</f>
        <v>25.586715000000012</v>
      </c>
      <c r="J1390" s="6" t="str">
        <f>OBV!F1390</f>
        <v>BULLISH</v>
      </c>
      <c r="K1390" s="6" t="str">
        <f>OBV!G1390</f>
        <v>STRONG</v>
      </c>
      <c r="L1390" s="6" t="str">
        <f>OBV!H1390</f>
        <v>CONFIRMED BULLISH</v>
      </c>
      <c r="M1390" s="8">
        <f t="shared" si="210"/>
        <v>0</v>
      </c>
      <c r="N1390" s="8">
        <f t="shared" si="211"/>
        <v>0</v>
      </c>
      <c r="O1390" s="8">
        <f t="shared" si="212"/>
        <v>75</v>
      </c>
      <c r="P1390" s="8">
        <f t="shared" si="213"/>
        <v>100</v>
      </c>
      <c r="Q1390" s="9">
        <f t="shared" si="214"/>
        <v>26.25</v>
      </c>
      <c r="R1390" s="9">
        <f t="shared" si="215"/>
        <v>51.25</v>
      </c>
      <c r="S1390" s="9">
        <f t="shared" si="216"/>
        <v>63.75</v>
      </c>
      <c r="T1390" s="9">
        <f t="shared" si="217"/>
        <v>43.75</v>
      </c>
      <c r="U1390" s="8">
        <f t="shared" si="218"/>
        <v>47.083333333333336</v>
      </c>
      <c r="V1390" s="8">
        <f t="shared" si="219"/>
        <v>46.25</v>
      </c>
    </row>
    <row r="1391" spans="1:22" ht="13.5" x14ac:dyDescent="0.25">
      <c r="A1391" s="3">
        <f>RSI!A1391</f>
        <v>44035</v>
      </c>
      <c r="B1391" s="2">
        <f>RSI!B1391</f>
        <v>36.203000000000003</v>
      </c>
      <c r="C1391" s="2">
        <f>RSI!I1391</f>
        <v>94.346218127266468</v>
      </c>
      <c r="D1391" s="2">
        <f>MACD!E1391</f>
        <v>-1.0341767278947707</v>
      </c>
      <c r="E1391" s="2">
        <f>MACD!F1391</f>
        <v>-1.7015167752275651</v>
      </c>
      <c r="F1391" s="2">
        <f>'Moving Avg'!D1391</f>
        <v>35.496600000000001</v>
      </c>
      <c r="G1391" s="2">
        <f>'Moving Avg'!F1391</f>
        <v>33.437550000000002</v>
      </c>
      <c r="H1391" s="2">
        <f>'Moving Avg'!G1391</f>
        <v>27.892019999999988</v>
      </c>
      <c r="I1391" s="2">
        <f>'Moving Avg'!H1391</f>
        <v>25.653725000000019</v>
      </c>
      <c r="J1391" s="6" t="str">
        <f>OBV!F1391</f>
        <v>BULLISH</v>
      </c>
      <c r="K1391" s="6" t="str">
        <f>OBV!G1391</f>
        <v>STRONG</v>
      </c>
      <c r="L1391" s="6" t="str">
        <f>OBV!H1391</f>
        <v>CONFIRMED BULLISH</v>
      </c>
      <c r="M1391" s="8">
        <f t="shared" si="210"/>
        <v>0</v>
      </c>
      <c r="N1391" s="8">
        <f t="shared" si="211"/>
        <v>0</v>
      </c>
      <c r="O1391" s="8">
        <f t="shared" si="212"/>
        <v>75</v>
      </c>
      <c r="P1391" s="8">
        <f t="shared" si="213"/>
        <v>100</v>
      </c>
      <c r="Q1391" s="9">
        <f t="shared" si="214"/>
        <v>26.25</v>
      </c>
      <c r="R1391" s="9">
        <f t="shared" si="215"/>
        <v>51.25</v>
      </c>
      <c r="S1391" s="9">
        <f t="shared" si="216"/>
        <v>63.75</v>
      </c>
      <c r="T1391" s="9">
        <f t="shared" si="217"/>
        <v>43.75</v>
      </c>
      <c r="U1391" s="8">
        <f t="shared" si="218"/>
        <v>47.083333333333336</v>
      </c>
      <c r="V1391" s="8">
        <f t="shared" si="219"/>
        <v>46.25</v>
      </c>
    </row>
    <row r="1392" spans="1:22" ht="13.5" x14ac:dyDescent="0.25">
      <c r="A1392" s="3">
        <f>RSI!A1392</f>
        <v>44036</v>
      </c>
      <c r="B1392" s="2">
        <f>RSI!B1392</f>
        <v>36.203000000000003</v>
      </c>
      <c r="C1392" s="2">
        <f>RSI!I1392</f>
        <v>94.346218127266468</v>
      </c>
      <c r="D1392" s="2">
        <f>MACD!E1392</f>
        <v>-0.71043071718302286</v>
      </c>
      <c r="E1392" s="2">
        <f>MACD!F1392</f>
        <v>-1.5032995636186566</v>
      </c>
      <c r="F1392" s="2">
        <f>'Moving Avg'!D1392</f>
        <v>35.673200000000001</v>
      </c>
      <c r="G1392" s="2">
        <f>'Moving Avg'!F1392</f>
        <v>33.769999999999996</v>
      </c>
      <c r="H1392" s="2">
        <f>'Moving Avg'!G1392</f>
        <v>28.135139999999989</v>
      </c>
      <c r="I1392" s="2">
        <f>'Moving Avg'!H1392</f>
        <v>25.720735000000023</v>
      </c>
      <c r="J1392" s="6" t="str">
        <f>OBV!F1392</f>
        <v>BEARISH</v>
      </c>
      <c r="K1392" s="6" t="str">
        <f>OBV!G1392</f>
        <v>WEAK</v>
      </c>
      <c r="L1392" s="6" t="str">
        <f>OBV!H1392</f>
        <v>NEUTRAL</v>
      </c>
      <c r="M1392" s="8">
        <f t="shared" si="210"/>
        <v>0</v>
      </c>
      <c r="N1392" s="8">
        <f t="shared" si="211"/>
        <v>0</v>
      </c>
      <c r="O1392" s="8">
        <f t="shared" si="212"/>
        <v>75</v>
      </c>
      <c r="P1392" s="8">
        <f t="shared" si="213"/>
        <v>0</v>
      </c>
      <c r="Q1392" s="9">
        <f t="shared" si="214"/>
        <v>11.25</v>
      </c>
      <c r="R1392" s="9">
        <f t="shared" si="215"/>
        <v>26.25</v>
      </c>
      <c r="S1392" s="9">
        <f t="shared" si="216"/>
        <v>18.75</v>
      </c>
      <c r="T1392" s="9">
        <f t="shared" si="217"/>
        <v>18.75</v>
      </c>
      <c r="U1392" s="8">
        <f t="shared" si="218"/>
        <v>18.75</v>
      </c>
      <c r="V1392" s="8">
        <f t="shared" si="219"/>
        <v>18.75</v>
      </c>
    </row>
    <row r="1393" spans="1:22" ht="13.5" x14ac:dyDescent="0.25">
      <c r="A1393" s="3">
        <f>RSI!A1393</f>
        <v>44039</v>
      </c>
      <c r="B1393" s="2">
        <f>RSI!B1393</f>
        <v>35.32</v>
      </c>
      <c r="C1393" s="2">
        <f>RSI!I1393</f>
        <v>77.689472297104885</v>
      </c>
      <c r="D1393" s="2">
        <f>MACD!E1393</f>
        <v>-0.39344531600221444</v>
      </c>
      <c r="E1393" s="2">
        <f>MACD!F1393</f>
        <v>-1.2813287140953682</v>
      </c>
      <c r="F1393" s="2">
        <f>'Moving Avg'!D1393</f>
        <v>35.673199999999994</v>
      </c>
      <c r="G1393" s="2">
        <f>'Moving Avg'!F1393</f>
        <v>34.058299999999996</v>
      </c>
      <c r="H1393" s="2">
        <f>'Moving Avg'!G1393</f>
        <v>28.346339999999987</v>
      </c>
      <c r="I1393" s="2">
        <f>'Moving Avg'!H1393</f>
        <v>25.783330000000021</v>
      </c>
      <c r="J1393" s="6" t="str">
        <f>OBV!F1393</f>
        <v>BEARISH</v>
      </c>
      <c r="K1393" s="6" t="str">
        <f>OBV!G1393</f>
        <v>WEAK</v>
      </c>
      <c r="L1393" s="6" t="str">
        <f>OBV!H1393</f>
        <v>NEUTRAL</v>
      </c>
      <c r="M1393" s="8">
        <f t="shared" si="210"/>
        <v>0</v>
      </c>
      <c r="N1393" s="8">
        <f t="shared" si="211"/>
        <v>0</v>
      </c>
      <c r="O1393" s="8">
        <f t="shared" si="212"/>
        <v>75</v>
      </c>
      <c r="P1393" s="8">
        <f t="shared" si="213"/>
        <v>0</v>
      </c>
      <c r="Q1393" s="9">
        <f t="shared" si="214"/>
        <v>11.25</v>
      </c>
      <c r="R1393" s="9">
        <f t="shared" si="215"/>
        <v>26.25</v>
      </c>
      <c r="S1393" s="9">
        <f t="shared" si="216"/>
        <v>18.75</v>
      </c>
      <c r="T1393" s="9">
        <f t="shared" si="217"/>
        <v>18.75</v>
      </c>
      <c r="U1393" s="8">
        <f t="shared" si="218"/>
        <v>18.75</v>
      </c>
      <c r="V1393" s="8">
        <f t="shared" si="219"/>
        <v>18.75</v>
      </c>
    </row>
    <row r="1394" spans="1:22" ht="13.5" x14ac:dyDescent="0.25">
      <c r="A1394" s="3">
        <f>RSI!A1394</f>
        <v>44040</v>
      </c>
      <c r="B1394" s="2">
        <f>RSI!B1394</f>
        <v>35.32</v>
      </c>
      <c r="C1394" s="2">
        <f>RSI!I1394</f>
        <v>77.689472297104871</v>
      </c>
      <c r="D1394" s="2">
        <f>MACD!E1394</f>
        <v>-0.14071378725939354</v>
      </c>
      <c r="E1394" s="2">
        <f>MACD!F1394</f>
        <v>-1.0532057287281733</v>
      </c>
      <c r="F1394" s="2">
        <f>'Moving Avg'!D1394</f>
        <v>35.673199999999994</v>
      </c>
      <c r="G1394" s="2">
        <f>'Moving Avg'!F1394</f>
        <v>34.320849999999993</v>
      </c>
      <c r="H1394" s="2">
        <f>'Moving Avg'!G1394</f>
        <v>28.572319999999991</v>
      </c>
      <c r="I1394" s="2">
        <f>'Moving Avg'!H1394</f>
        <v>25.845925000000019</v>
      </c>
      <c r="J1394" s="6" t="str">
        <f>OBV!F1394</f>
        <v>BEARISH</v>
      </c>
      <c r="K1394" s="6" t="str">
        <f>OBV!G1394</f>
        <v>WEAK</v>
      </c>
      <c r="L1394" s="6" t="str">
        <f>OBV!H1394</f>
        <v>BEARISH DIVERGENCE</v>
      </c>
      <c r="M1394" s="8">
        <f t="shared" si="210"/>
        <v>0</v>
      </c>
      <c r="N1394" s="8">
        <f t="shared" si="211"/>
        <v>0</v>
      </c>
      <c r="O1394" s="8">
        <f t="shared" si="212"/>
        <v>75</v>
      </c>
      <c r="P1394" s="8">
        <f t="shared" si="213"/>
        <v>0</v>
      </c>
      <c r="Q1394" s="9">
        <f t="shared" si="214"/>
        <v>11.25</v>
      </c>
      <c r="R1394" s="9">
        <f t="shared" si="215"/>
        <v>26.25</v>
      </c>
      <c r="S1394" s="9">
        <f t="shared" si="216"/>
        <v>18.75</v>
      </c>
      <c r="T1394" s="9">
        <f t="shared" si="217"/>
        <v>18.75</v>
      </c>
      <c r="U1394" s="8">
        <f t="shared" si="218"/>
        <v>18.75</v>
      </c>
      <c r="V1394" s="8">
        <f t="shared" si="219"/>
        <v>18.75</v>
      </c>
    </row>
    <row r="1395" spans="1:22" ht="13.5" x14ac:dyDescent="0.25">
      <c r="A1395" s="3">
        <f>RSI!A1395</f>
        <v>44041</v>
      </c>
      <c r="B1395" s="2">
        <f>RSI!B1395</f>
        <v>36.378999999999998</v>
      </c>
      <c r="C1395" s="2">
        <f>RSI!I1395</f>
        <v>82.088057202675543</v>
      </c>
      <c r="D1395" s="2">
        <f>MACD!E1395</f>
        <v>-1.9648187392398597E-2</v>
      </c>
      <c r="E1395" s="2">
        <f>MACD!F1395</f>
        <v>-0.84649422046101841</v>
      </c>
      <c r="F1395" s="2">
        <f>'Moving Avg'!D1395</f>
        <v>35.884999999999998</v>
      </c>
      <c r="G1395" s="2">
        <f>'Moving Avg'!F1395</f>
        <v>34.63635</v>
      </c>
      <c r="H1395" s="2">
        <f>'Moving Avg'!G1395</f>
        <v>28.833739999999988</v>
      </c>
      <c r="I1395" s="2">
        <f>'Moving Avg'!H1395</f>
        <v>25.913815000000017</v>
      </c>
      <c r="J1395" s="6" t="str">
        <f>OBV!F1395</f>
        <v>BEARISH</v>
      </c>
      <c r="K1395" s="6" t="str">
        <f>OBV!G1395</f>
        <v>WEAK</v>
      </c>
      <c r="L1395" s="6" t="str">
        <f>OBV!H1395</f>
        <v>BEARISH DIVERGENCE</v>
      </c>
      <c r="M1395" s="8">
        <f t="shared" si="210"/>
        <v>0</v>
      </c>
      <c r="N1395" s="8">
        <f t="shared" si="211"/>
        <v>0</v>
      </c>
      <c r="O1395" s="8">
        <f t="shared" si="212"/>
        <v>75</v>
      </c>
      <c r="P1395" s="8">
        <f t="shared" si="213"/>
        <v>0</v>
      </c>
      <c r="Q1395" s="9">
        <f t="shared" si="214"/>
        <v>11.25</v>
      </c>
      <c r="R1395" s="9">
        <f t="shared" si="215"/>
        <v>26.25</v>
      </c>
      <c r="S1395" s="9">
        <f t="shared" si="216"/>
        <v>18.75</v>
      </c>
      <c r="T1395" s="9">
        <f t="shared" si="217"/>
        <v>18.75</v>
      </c>
      <c r="U1395" s="8">
        <f t="shared" si="218"/>
        <v>18.75</v>
      </c>
      <c r="V1395" s="8">
        <f t="shared" si="219"/>
        <v>18.75</v>
      </c>
    </row>
    <row r="1396" spans="1:22" ht="13.5" x14ac:dyDescent="0.25">
      <c r="A1396" s="3">
        <f>RSI!A1396</f>
        <v>44042</v>
      </c>
      <c r="B1396" s="2">
        <f>RSI!B1396</f>
        <v>36.378999999999998</v>
      </c>
      <c r="C1396" s="2">
        <f>RSI!I1396</f>
        <v>82.088057202675543</v>
      </c>
      <c r="D1396" s="2">
        <f>MACD!E1396</f>
        <v>6.3256749111850752E-2</v>
      </c>
      <c r="E1396" s="2">
        <f>MACD!F1396</f>
        <v>-0.66454402654644462</v>
      </c>
      <c r="F1396" s="2">
        <f>'Moving Avg'!D1396</f>
        <v>35.920199999999994</v>
      </c>
      <c r="G1396" s="2">
        <f>'Moving Avg'!F1396</f>
        <v>34.95185</v>
      </c>
      <c r="H1396" s="2">
        <f>'Moving Avg'!G1396</f>
        <v>29.109079999999985</v>
      </c>
      <c r="I1396" s="2">
        <f>'Moving Avg'!H1396</f>
        <v>25.981705000000019</v>
      </c>
      <c r="J1396" s="6" t="str">
        <f>OBV!F1396</f>
        <v>BEARISH</v>
      </c>
      <c r="K1396" s="6" t="str">
        <f>OBV!G1396</f>
        <v>WEAK</v>
      </c>
      <c r="L1396" s="6" t="str">
        <f>OBV!H1396</f>
        <v>NEUTRAL</v>
      </c>
      <c r="M1396" s="8">
        <f t="shared" si="210"/>
        <v>0</v>
      </c>
      <c r="N1396" s="8">
        <f t="shared" si="211"/>
        <v>0</v>
      </c>
      <c r="O1396" s="8">
        <f t="shared" si="212"/>
        <v>75</v>
      </c>
      <c r="P1396" s="8">
        <f t="shared" si="213"/>
        <v>0</v>
      </c>
      <c r="Q1396" s="9">
        <f t="shared" si="214"/>
        <v>11.25</v>
      </c>
      <c r="R1396" s="9">
        <f t="shared" si="215"/>
        <v>26.25</v>
      </c>
      <c r="S1396" s="9">
        <f t="shared" si="216"/>
        <v>18.75</v>
      </c>
      <c r="T1396" s="9">
        <f t="shared" si="217"/>
        <v>18.75</v>
      </c>
      <c r="U1396" s="8">
        <f t="shared" si="218"/>
        <v>18.75</v>
      </c>
      <c r="V1396" s="8">
        <f t="shared" si="219"/>
        <v>18.75</v>
      </c>
    </row>
    <row r="1397" spans="1:22" ht="13.5" x14ac:dyDescent="0.25">
      <c r="A1397" s="3">
        <f>RSI!A1397</f>
        <v>44046</v>
      </c>
      <c r="B1397" s="2">
        <f>RSI!B1397</f>
        <v>36.203000000000003</v>
      </c>
      <c r="C1397" s="2">
        <f>RSI!I1397</f>
        <v>79.082869316448381</v>
      </c>
      <c r="D1397" s="2">
        <f>MACD!E1397</f>
        <v>0.12974059681048544</v>
      </c>
      <c r="E1397" s="2">
        <f>MACD!F1397</f>
        <v>-0.50568710187505861</v>
      </c>
      <c r="F1397" s="2">
        <f>'Moving Avg'!D1397</f>
        <v>35.920200000000001</v>
      </c>
      <c r="G1397" s="2">
        <f>'Moving Avg'!F1397</f>
        <v>35.2134</v>
      </c>
      <c r="H1397" s="2">
        <f>'Moving Avg'!G1397</f>
        <v>29.394299999999983</v>
      </c>
      <c r="I1397" s="2">
        <f>'Moving Avg'!H1397</f>
        <v>26.048715000000019</v>
      </c>
      <c r="J1397" s="6" t="str">
        <f>OBV!F1397</f>
        <v>BEARISH</v>
      </c>
      <c r="K1397" s="6" t="str">
        <f>OBV!G1397</f>
        <v>WEAK</v>
      </c>
      <c r="L1397" s="6" t="str">
        <f>OBV!H1397</f>
        <v>BEARISH DIVERGENCE</v>
      </c>
      <c r="M1397" s="8">
        <f t="shared" si="210"/>
        <v>0</v>
      </c>
      <c r="N1397" s="8">
        <f t="shared" si="211"/>
        <v>0</v>
      </c>
      <c r="O1397" s="8">
        <f t="shared" si="212"/>
        <v>75</v>
      </c>
      <c r="P1397" s="8">
        <f t="shared" si="213"/>
        <v>0</v>
      </c>
      <c r="Q1397" s="9">
        <f t="shared" si="214"/>
        <v>11.25</v>
      </c>
      <c r="R1397" s="9">
        <f t="shared" si="215"/>
        <v>26.25</v>
      </c>
      <c r="S1397" s="9">
        <f t="shared" si="216"/>
        <v>18.75</v>
      </c>
      <c r="T1397" s="9">
        <f t="shared" si="217"/>
        <v>18.75</v>
      </c>
      <c r="U1397" s="8">
        <f t="shared" si="218"/>
        <v>18.75</v>
      </c>
      <c r="V1397" s="8">
        <f t="shared" si="219"/>
        <v>18.75</v>
      </c>
    </row>
    <row r="1398" spans="1:22" ht="13.5" x14ac:dyDescent="0.25">
      <c r="A1398" s="3">
        <f>RSI!A1398</f>
        <v>44047</v>
      </c>
      <c r="B1398" s="2">
        <f>RSI!B1398</f>
        <v>36.203000000000003</v>
      </c>
      <c r="C1398" s="2">
        <f>RSI!I1398</f>
        <v>79.082869316448381</v>
      </c>
      <c r="D1398" s="2">
        <f>MACD!E1398</f>
        <v>0.17028787809220347</v>
      </c>
      <c r="E1398" s="2">
        <f>MACD!F1398</f>
        <v>-0.37049210588160619</v>
      </c>
      <c r="F1398" s="2">
        <f>'Moving Avg'!D1398</f>
        <v>36.096800000000002</v>
      </c>
      <c r="G1398" s="2">
        <f>'Moving Avg'!F1398</f>
        <v>35.434150000000002</v>
      </c>
      <c r="H1398" s="2">
        <f>'Moving Avg'!G1398</f>
        <v>29.692579999999985</v>
      </c>
      <c r="I1398" s="2">
        <f>'Moving Avg'!H1398</f>
        <v>26.115725000000026</v>
      </c>
      <c r="J1398" s="6" t="str">
        <f>OBV!F1398</f>
        <v>BEARISH</v>
      </c>
      <c r="K1398" s="6" t="str">
        <f>OBV!G1398</f>
        <v>WEAK</v>
      </c>
      <c r="L1398" s="6" t="str">
        <f>OBV!H1398</f>
        <v>BEARISH DIVERGENCE</v>
      </c>
      <c r="M1398" s="8">
        <f t="shared" si="210"/>
        <v>0</v>
      </c>
      <c r="N1398" s="8">
        <f t="shared" si="211"/>
        <v>0</v>
      </c>
      <c r="O1398" s="8">
        <f t="shared" si="212"/>
        <v>75</v>
      </c>
      <c r="P1398" s="8">
        <f t="shared" si="213"/>
        <v>0</v>
      </c>
      <c r="Q1398" s="9">
        <f t="shared" si="214"/>
        <v>11.25</v>
      </c>
      <c r="R1398" s="9">
        <f t="shared" si="215"/>
        <v>26.25</v>
      </c>
      <c r="S1398" s="9">
        <f t="shared" si="216"/>
        <v>18.75</v>
      </c>
      <c r="T1398" s="9">
        <f t="shared" si="217"/>
        <v>18.75</v>
      </c>
      <c r="U1398" s="8">
        <f t="shared" si="218"/>
        <v>18.75</v>
      </c>
      <c r="V1398" s="8">
        <f t="shared" si="219"/>
        <v>18.75</v>
      </c>
    </row>
    <row r="1399" spans="1:22" ht="13.5" x14ac:dyDescent="0.25">
      <c r="A1399" s="3">
        <f>RSI!A1399</f>
        <v>44048</v>
      </c>
      <c r="B1399" s="2">
        <f>RSI!B1399</f>
        <v>36.203000000000003</v>
      </c>
      <c r="C1399" s="2">
        <f>RSI!I1399</f>
        <v>79.082869316448381</v>
      </c>
      <c r="D1399" s="2">
        <f>MACD!E1399</f>
        <v>0.19005241040019882</v>
      </c>
      <c r="E1399" s="2">
        <f>MACD!F1399</f>
        <v>-0.25838320262524522</v>
      </c>
      <c r="F1399" s="2">
        <f>'Moving Avg'!D1399</f>
        <v>36.273399999999995</v>
      </c>
      <c r="G1399" s="2">
        <f>'Moving Avg'!F1399</f>
        <v>35.583399999999997</v>
      </c>
      <c r="H1399" s="2">
        <f>'Moving Avg'!G1399</f>
        <v>29.987079999999988</v>
      </c>
      <c r="I1399" s="2">
        <f>'Moving Avg'!H1399</f>
        <v>26.182690000000029</v>
      </c>
      <c r="J1399" s="6" t="str">
        <f>OBV!F1399</f>
        <v>BEARISH</v>
      </c>
      <c r="K1399" s="6" t="str">
        <f>OBV!G1399</f>
        <v>WEAK</v>
      </c>
      <c r="L1399" s="6" t="str">
        <f>OBV!H1399</f>
        <v>CONFIRMED BEARISH</v>
      </c>
      <c r="M1399" s="8">
        <f t="shared" si="210"/>
        <v>0</v>
      </c>
      <c r="N1399" s="8">
        <f t="shared" si="211"/>
        <v>0</v>
      </c>
      <c r="O1399" s="8">
        <f t="shared" si="212"/>
        <v>100</v>
      </c>
      <c r="P1399" s="8">
        <f t="shared" si="213"/>
        <v>0</v>
      </c>
      <c r="Q1399" s="9">
        <f t="shared" si="214"/>
        <v>15</v>
      </c>
      <c r="R1399" s="9">
        <f t="shared" si="215"/>
        <v>35</v>
      </c>
      <c r="S1399" s="9">
        <f t="shared" si="216"/>
        <v>25</v>
      </c>
      <c r="T1399" s="9">
        <f t="shared" si="217"/>
        <v>25</v>
      </c>
      <c r="U1399" s="8">
        <f t="shared" si="218"/>
        <v>25</v>
      </c>
      <c r="V1399" s="8">
        <f t="shared" si="219"/>
        <v>25</v>
      </c>
    </row>
    <row r="1400" spans="1:22" ht="13.5" x14ac:dyDescent="0.25">
      <c r="A1400" s="3">
        <f>RSI!A1400</f>
        <v>44049</v>
      </c>
      <c r="B1400" s="2">
        <f>RSI!B1400</f>
        <v>36.247</v>
      </c>
      <c r="C1400" s="2">
        <f>RSI!I1400</f>
        <v>79.31927153263031</v>
      </c>
      <c r="D1400" s="2">
        <f>MACD!E1400</f>
        <v>0.19004966607853646</v>
      </c>
      <c r="E1400" s="2">
        <f>MACD!F1400</f>
        <v>-0.16869662888448889</v>
      </c>
      <c r="F1400" s="2">
        <f>'Moving Avg'!D1400</f>
        <v>36.247</v>
      </c>
      <c r="G1400" s="2">
        <f>'Moving Avg'!F1400</f>
        <v>35.660249999999998</v>
      </c>
      <c r="H1400" s="2">
        <f>'Moving Avg'!G1400</f>
        <v>30.282459999999993</v>
      </c>
      <c r="I1400" s="2">
        <f>'Moving Avg'!H1400</f>
        <v>26.24794500000003</v>
      </c>
      <c r="J1400" s="6" t="str">
        <f>OBV!F1400</f>
        <v>BEARISH</v>
      </c>
      <c r="K1400" s="6" t="str">
        <f>OBV!G1400</f>
        <v>WEAK</v>
      </c>
      <c r="L1400" s="6" t="str">
        <f>OBV!H1400</f>
        <v>BEARISH DIVERGENCE</v>
      </c>
      <c r="M1400" s="8">
        <f t="shared" si="210"/>
        <v>0</v>
      </c>
      <c r="N1400" s="8">
        <f t="shared" si="211"/>
        <v>0</v>
      </c>
      <c r="O1400" s="8">
        <f t="shared" si="212"/>
        <v>75</v>
      </c>
      <c r="P1400" s="8">
        <f t="shared" si="213"/>
        <v>0</v>
      </c>
      <c r="Q1400" s="9">
        <f t="shared" si="214"/>
        <v>11.25</v>
      </c>
      <c r="R1400" s="9">
        <f t="shared" si="215"/>
        <v>26.25</v>
      </c>
      <c r="S1400" s="9">
        <f t="shared" si="216"/>
        <v>18.75</v>
      </c>
      <c r="T1400" s="9">
        <f t="shared" si="217"/>
        <v>18.75</v>
      </c>
      <c r="U1400" s="8">
        <f t="shared" si="218"/>
        <v>18.75</v>
      </c>
      <c r="V1400" s="8">
        <f t="shared" si="219"/>
        <v>18.75</v>
      </c>
    </row>
    <row r="1401" spans="1:22" ht="13.5" x14ac:dyDescent="0.25">
      <c r="A1401" s="3">
        <f>RSI!A1401</f>
        <v>44050</v>
      </c>
      <c r="B1401" s="2">
        <f>RSI!B1401</f>
        <v>37.332999999999998</v>
      </c>
      <c r="C1401" s="2">
        <f>RSI!I1401</f>
        <v>84.096736581722723</v>
      </c>
      <c r="D1401" s="2">
        <f>MACD!E1401</f>
        <v>0.23271931464613971</v>
      </c>
      <c r="E1401" s="2">
        <f>MACD!F1401</f>
        <v>-8.8413440178363167E-2</v>
      </c>
      <c r="F1401" s="2">
        <f>'Moving Avg'!D1401</f>
        <v>36.437799999999996</v>
      </c>
      <c r="G1401" s="2">
        <f>'Moving Avg'!F1401</f>
        <v>35.791399999999996</v>
      </c>
      <c r="H1401" s="2">
        <f>'Moving Avg'!G1401</f>
        <v>30.599559999999993</v>
      </c>
      <c r="I1401" s="2">
        <f>'Moving Avg'!H1401</f>
        <v>26.316480000000034</v>
      </c>
      <c r="J1401" s="6" t="str">
        <f>OBV!F1401</f>
        <v>BULLISH</v>
      </c>
      <c r="K1401" s="6" t="str">
        <f>OBV!G1401</f>
        <v>STRONG</v>
      </c>
      <c r="L1401" s="6" t="str">
        <f>OBV!H1401</f>
        <v>CONFIRMED BULLISH</v>
      </c>
      <c r="M1401" s="8">
        <f t="shared" si="210"/>
        <v>0</v>
      </c>
      <c r="N1401" s="8">
        <f t="shared" si="211"/>
        <v>0</v>
      </c>
      <c r="O1401" s="8">
        <f t="shared" si="212"/>
        <v>100</v>
      </c>
      <c r="P1401" s="8">
        <f t="shared" si="213"/>
        <v>100</v>
      </c>
      <c r="Q1401" s="9">
        <f t="shared" si="214"/>
        <v>30</v>
      </c>
      <c r="R1401" s="9">
        <f t="shared" si="215"/>
        <v>60</v>
      </c>
      <c r="S1401" s="9">
        <f t="shared" si="216"/>
        <v>70</v>
      </c>
      <c r="T1401" s="9">
        <f t="shared" si="217"/>
        <v>50</v>
      </c>
      <c r="U1401" s="8">
        <f t="shared" si="218"/>
        <v>53.333333333333336</v>
      </c>
      <c r="V1401" s="8">
        <f t="shared" si="219"/>
        <v>52.5</v>
      </c>
    </row>
    <row r="1402" spans="1:22" ht="13.5" x14ac:dyDescent="0.25">
      <c r="A1402" s="3">
        <f>RSI!A1402</f>
        <v>44053</v>
      </c>
      <c r="B1402" s="2">
        <f>RSI!B1402</f>
        <v>37.332999999999998</v>
      </c>
      <c r="C1402" s="2">
        <f>RSI!I1402</f>
        <v>84.096736581722723</v>
      </c>
      <c r="D1402" s="2">
        <f>MACD!E1402</f>
        <v>0.25062038614900928</v>
      </c>
      <c r="E1402" s="2">
        <f>MACD!F1402</f>
        <v>-2.0606674912888673E-2</v>
      </c>
      <c r="F1402" s="2">
        <f>'Moving Avg'!D1402</f>
        <v>36.663799999999995</v>
      </c>
      <c r="G1402" s="2">
        <f>'Moving Avg'!F1402</f>
        <v>35.892499999999991</v>
      </c>
      <c r="H1402" s="2">
        <f>'Moving Avg'!G1402</f>
        <v>30.929539999999996</v>
      </c>
      <c r="I1402" s="2">
        <f>'Moving Avg'!H1402</f>
        <v>26.380675000000032</v>
      </c>
      <c r="J1402" s="6" t="str">
        <f>OBV!F1402</f>
        <v>BULLISH</v>
      </c>
      <c r="K1402" s="6" t="str">
        <f>OBV!G1402</f>
        <v>STRONG</v>
      </c>
      <c r="L1402" s="6" t="str">
        <f>OBV!H1402</f>
        <v>CONFIRMED BULLISH</v>
      </c>
      <c r="M1402" s="8">
        <f t="shared" si="210"/>
        <v>0</v>
      </c>
      <c r="N1402" s="8">
        <f t="shared" si="211"/>
        <v>0</v>
      </c>
      <c r="O1402" s="8">
        <f t="shared" si="212"/>
        <v>100</v>
      </c>
      <c r="P1402" s="8">
        <f t="shared" si="213"/>
        <v>100</v>
      </c>
      <c r="Q1402" s="9">
        <f t="shared" si="214"/>
        <v>30</v>
      </c>
      <c r="R1402" s="9">
        <f t="shared" si="215"/>
        <v>60</v>
      </c>
      <c r="S1402" s="9">
        <f t="shared" si="216"/>
        <v>70</v>
      </c>
      <c r="T1402" s="9">
        <f t="shared" si="217"/>
        <v>50</v>
      </c>
      <c r="U1402" s="8">
        <f t="shared" si="218"/>
        <v>53.333333333333336</v>
      </c>
      <c r="V1402" s="8">
        <f t="shared" si="219"/>
        <v>52.5</v>
      </c>
    </row>
    <row r="1403" spans="1:22" ht="13.5" x14ac:dyDescent="0.25">
      <c r="A1403" s="3">
        <f>RSI!A1403</f>
        <v>44054</v>
      </c>
      <c r="B1403" s="2">
        <f>RSI!B1403</f>
        <v>38.409999999999997</v>
      </c>
      <c r="C1403" s="2">
        <f>RSI!I1403</f>
        <v>87.435175033580094</v>
      </c>
      <c r="D1403" s="2">
        <f>MACD!E1403</f>
        <v>3.3287944891725374E-2</v>
      </c>
      <c r="E1403" s="2">
        <f>MACD!F1403</f>
        <v>-9.8277509519658635E-3</v>
      </c>
      <c r="F1403" s="2">
        <f>'Moving Avg'!D1403</f>
        <v>37.105199999999996</v>
      </c>
      <c r="G1403" s="2">
        <f>'Moving Avg'!F1403</f>
        <v>36.047449999999984</v>
      </c>
      <c r="H1403" s="2">
        <f>'Moving Avg'!G1403</f>
        <v>31.281059999999997</v>
      </c>
      <c r="I1403" s="2">
        <f>'Moving Avg'!H1403</f>
        <v>26.448150000000034</v>
      </c>
      <c r="J1403" s="6" t="str">
        <f>OBV!F1403</f>
        <v>BULLISH</v>
      </c>
      <c r="K1403" s="6" t="str">
        <f>OBV!G1403</f>
        <v>STRONG</v>
      </c>
      <c r="L1403" s="6" t="str">
        <f>OBV!H1403</f>
        <v>CONFIRMED BULLISH</v>
      </c>
      <c r="M1403" s="8">
        <f t="shared" si="210"/>
        <v>0</v>
      </c>
      <c r="N1403" s="8">
        <f t="shared" si="211"/>
        <v>0</v>
      </c>
      <c r="O1403" s="8">
        <f t="shared" si="212"/>
        <v>100</v>
      </c>
      <c r="P1403" s="8">
        <f t="shared" si="213"/>
        <v>100</v>
      </c>
      <c r="Q1403" s="9">
        <f t="shared" si="214"/>
        <v>30</v>
      </c>
      <c r="R1403" s="9">
        <f t="shared" si="215"/>
        <v>60</v>
      </c>
      <c r="S1403" s="9">
        <f t="shared" si="216"/>
        <v>70</v>
      </c>
      <c r="T1403" s="9">
        <f t="shared" si="217"/>
        <v>50</v>
      </c>
      <c r="U1403" s="8">
        <f t="shared" si="218"/>
        <v>53.333333333333336</v>
      </c>
      <c r="V1403" s="8">
        <f t="shared" si="219"/>
        <v>52.5</v>
      </c>
    </row>
    <row r="1404" spans="1:22" ht="13.5" x14ac:dyDescent="0.25">
      <c r="A1404" s="3">
        <f>RSI!A1404</f>
        <v>44055</v>
      </c>
      <c r="B1404" s="2">
        <f>RSI!B1404</f>
        <v>38.445999999999998</v>
      </c>
      <c r="C1404" s="2">
        <f>RSI!I1404</f>
        <v>87.529410758714803</v>
      </c>
      <c r="D1404" s="2">
        <f>MACD!E1404</f>
        <v>-0.1752464514767027</v>
      </c>
      <c r="E1404" s="2">
        <f>MACD!F1404</f>
        <v>-4.2911491056913234E-2</v>
      </c>
      <c r="F1404" s="2">
        <f>'Moving Avg'!D1404</f>
        <v>37.553799999999995</v>
      </c>
      <c r="G1404" s="2">
        <f>'Moving Avg'!F1404</f>
        <v>36.204199999999993</v>
      </c>
      <c r="H1404" s="2">
        <f>'Moving Avg'!G1404</f>
        <v>31.633299999999995</v>
      </c>
      <c r="I1404" s="2">
        <f>'Moving Avg'!H1404</f>
        <v>26.51366000000003</v>
      </c>
      <c r="J1404" s="6" t="str">
        <f>OBV!F1404</f>
        <v>BULLISH</v>
      </c>
      <c r="K1404" s="6" t="str">
        <f>OBV!G1404</f>
        <v>STRONG</v>
      </c>
      <c r="L1404" s="6" t="str">
        <f>OBV!H1404</f>
        <v>CONFIRMED BULLISH</v>
      </c>
      <c r="M1404" s="8">
        <f t="shared" si="210"/>
        <v>0</v>
      </c>
      <c r="N1404" s="8">
        <f t="shared" si="211"/>
        <v>100</v>
      </c>
      <c r="O1404" s="8">
        <f t="shared" si="212"/>
        <v>100</v>
      </c>
      <c r="P1404" s="8">
        <f t="shared" si="213"/>
        <v>100</v>
      </c>
      <c r="Q1404" s="9">
        <f t="shared" si="214"/>
        <v>65</v>
      </c>
      <c r="R1404" s="9">
        <f t="shared" si="215"/>
        <v>80</v>
      </c>
      <c r="S1404" s="9">
        <f t="shared" si="216"/>
        <v>85</v>
      </c>
      <c r="T1404" s="9">
        <f t="shared" si="217"/>
        <v>75</v>
      </c>
      <c r="U1404" s="8">
        <f t="shared" si="218"/>
        <v>76.666666666666671</v>
      </c>
      <c r="V1404" s="8">
        <f t="shared" si="219"/>
        <v>76.25</v>
      </c>
    </row>
    <row r="1405" spans="1:22" ht="13.5" x14ac:dyDescent="0.25">
      <c r="A1405" s="3">
        <f>RSI!A1405</f>
        <v>44057</v>
      </c>
      <c r="B1405" s="2">
        <f>RSI!B1405</f>
        <v>39.601999999999997</v>
      </c>
      <c r="C1405" s="2">
        <f>RSI!I1405</f>
        <v>90.097659135023591</v>
      </c>
      <c r="D1405" s="2">
        <f>MACD!E1405</f>
        <v>-0.29496147482545609</v>
      </c>
      <c r="E1405" s="2">
        <f>MACD!F1405</f>
        <v>-9.3321487810621814E-2</v>
      </c>
      <c r="F1405" s="2">
        <f>'Moving Avg'!D1405</f>
        <v>38.224800000000002</v>
      </c>
      <c r="G1405" s="2">
        <f>'Moving Avg'!F1405</f>
        <v>36.418749999999996</v>
      </c>
      <c r="H1405" s="2">
        <f>'Moving Avg'!G1405</f>
        <v>32.008659999999999</v>
      </c>
      <c r="I1405" s="2">
        <f>'Moving Avg'!H1405</f>
        <v>26.581170000000029</v>
      </c>
      <c r="J1405" s="6" t="str">
        <f>OBV!F1405</f>
        <v>BULLISH</v>
      </c>
      <c r="K1405" s="6" t="str">
        <f>OBV!G1405</f>
        <v>STRONG</v>
      </c>
      <c r="L1405" s="6" t="str">
        <f>OBV!H1405</f>
        <v>CONFIRMED BULLISH</v>
      </c>
      <c r="M1405" s="8">
        <f t="shared" si="210"/>
        <v>0</v>
      </c>
      <c r="N1405" s="8">
        <f t="shared" si="211"/>
        <v>100</v>
      </c>
      <c r="O1405" s="8">
        <f t="shared" si="212"/>
        <v>100</v>
      </c>
      <c r="P1405" s="8">
        <f t="shared" si="213"/>
        <v>100</v>
      </c>
      <c r="Q1405" s="9">
        <f t="shared" si="214"/>
        <v>65</v>
      </c>
      <c r="R1405" s="9">
        <f t="shared" si="215"/>
        <v>80</v>
      </c>
      <c r="S1405" s="9">
        <f t="shared" si="216"/>
        <v>85</v>
      </c>
      <c r="T1405" s="9">
        <f t="shared" si="217"/>
        <v>75</v>
      </c>
      <c r="U1405" s="8">
        <f t="shared" si="218"/>
        <v>76.666666666666671</v>
      </c>
      <c r="V1405" s="8">
        <f t="shared" si="219"/>
        <v>76.25</v>
      </c>
    </row>
    <row r="1406" spans="1:22" ht="13.5" x14ac:dyDescent="0.25">
      <c r="A1406" s="3">
        <f>RSI!A1406</f>
        <v>44060</v>
      </c>
      <c r="B1406" s="2">
        <f>RSI!B1406</f>
        <v>39.601999999999997</v>
      </c>
      <c r="C1406" s="2">
        <f>RSI!I1406</f>
        <v>90.097659135023591</v>
      </c>
      <c r="D1406" s="2">
        <f>MACD!E1406</f>
        <v>-0.422123256938292</v>
      </c>
      <c r="E1406" s="2">
        <f>MACD!F1406</f>
        <v>-0.15908184163615585</v>
      </c>
      <c r="F1406" s="2">
        <f>'Moving Avg'!D1406</f>
        <v>38.678600000000003</v>
      </c>
      <c r="G1406" s="2">
        <f>'Moving Avg'!F1406</f>
        <v>36.633299999999998</v>
      </c>
      <c r="H1406" s="2">
        <f>'Moving Avg'!G1406</f>
        <v>32.371659999999999</v>
      </c>
      <c r="I1406" s="2">
        <f>'Moving Avg'!H1406</f>
        <v>26.64601500000003</v>
      </c>
      <c r="J1406" s="6" t="str">
        <f>OBV!F1406</f>
        <v>BULLISH</v>
      </c>
      <c r="K1406" s="6" t="str">
        <f>OBV!G1406</f>
        <v>STRONG</v>
      </c>
      <c r="L1406" s="6" t="str">
        <f>OBV!H1406</f>
        <v>CONFIRMED BULLISH</v>
      </c>
      <c r="M1406" s="8">
        <f t="shared" si="210"/>
        <v>0</v>
      </c>
      <c r="N1406" s="8">
        <f t="shared" si="211"/>
        <v>100</v>
      </c>
      <c r="O1406" s="8">
        <f t="shared" si="212"/>
        <v>100</v>
      </c>
      <c r="P1406" s="8">
        <f t="shared" si="213"/>
        <v>100</v>
      </c>
      <c r="Q1406" s="9">
        <f t="shared" si="214"/>
        <v>65</v>
      </c>
      <c r="R1406" s="9">
        <f t="shared" si="215"/>
        <v>80</v>
      </c>
      <c r="S1406" s="9">
        <f t="shared" si="216"/>
        <v>85</v>
      </c>
      <c r="T1406" s="9">
        <f t="shared" si="217"/>
        <v>75</v>
      </c>
      <c r="U1406" s="8">
        <f t="shared" si="218"/>
        <v>76.666666666666671</v>
      </c>
      <c r="V1406" s="8">
        <f t="shared" si="219"/>
        <v>76.25</v>
      </c>
    </row>
    <row r="1407" spans="1:22" ht="13.5" x14ac:dyDescent="0.25">
      <c r="A1407" s="3">
        <f>RSI!A1407</f>
        <v>44061</v>
      </c>
      <c r="B1407" s="2">
        <f>RSI!B1407</f>
        <v>39.601999999999997</v>
      </c>
      <c r="C1407" s="2">
        <f>RSI!I1407</f>
        <v>90.097659135023591</v>
      </c>
      <c r="D1407" s="2">
        <f>MACD!E1407</f>
        <v>-0.58074718016700189</v>
      </c>
      <c r="E1407" s="2">
        <f>MACD!F1407</f>
        <v>-0.24341490934232507</v>
      </c>
      <c r="F1407" s="2">
        <f>'Moving Avg'!D1407</f>
        <v>39.132400000000004</v>
      </c>
      <c r="G1407" s="2">
        <f>'Moving Avg'!F1407</f>
        <v>36.847399999999993</v>
      </c>
      <c r="H1407" s="2">
        <f>'Moving Avg'!G1407</f>
        <v>32.721940000000011</v>
      </c>
      <c r="I1407" s="2">
        <f>'Moving Avg'!H1407</f>
        <v>26.708710000000028</v>
      </c>
      <c r="J1407" s="6" t="str">
        <f>OBV!F1407</f>
        <v>BULLISH</v>
      </c>
      <c r="K1407" s="6" t="str">
        <f>OBV!G1407</f>
        <v>STRONG</v>
      </c>
      <c r="L1407" s="6" t="str">
        <f>OBV!H1407</f>
        <v>CONFIRMED BULLISH</v>
      </c>
      <c r="M1407" s="8">
        <f t="shared" si="210"/>
        <v>0</v>
      </c>
      <c r="N1407" s="8">
        <f t="shared" si="211"/>
        <v>100</v>
      </c>
      <c r="O1407" s="8">
        <f t="shared" si="212"/>
        <v>100</v>
      </c>
      <c r="P1407" s="8">
        <f t="shared" si="213"/>
        <v>100</v>
      </c>
      <c r="Q1407" s="9">
        <f t="shared" si="214"/>
        <v>65</v>
      </c>
      <c r="R1407" s="9">
        <f t="shared" si="215"/>
        <v>80</v>
      </c>
      <c r="S1407" s="9">
        <f t="shared" si="216"/>
        <v>85</v>
      </c>
      <c r="T1407" s="9">
        <f t="shared" si="217"/>
        <v>75</v>
      </c>
      <c r="U1407" s="8">
        <f t="shared" si="218"/>
        <v>76.666666666666671</v>
      </c>
      <c r="V1407" s="8">
        <f t="shared" si="219"/>
        <v>76.25</v>
      </c>
    </row>
    <row r="1408" spans="1:22" ht="13.5" x14ac:dyDescent="0.25">
      <c r="A1408" s="3">
        <f>RSI!A1408</f>
        <v>44062</v>
      </c>
      <c r="B1408" s="2">
        <f>RSI!B1408</f>
        <v>39.601999999999997</v>
      </c>
      <c r="C1408" s="2">
        <f>RSI!I1408</f>
        <v>90.097659135023591</v>
      </c>
      <c r="D1408" s="2">
        <f>MACD!E1408</f>
        <v>-0.73714202394828021</v>
      </c>
      <c r="E1408" s="2">
        <f>MACD!F1408</f>
        <v>-0.34216033226351611</v>
      </c>
      <c r="F1408" s="2">
        <f>'Moving Avg'!D1408</f>
        <v>39.370800000000003</v>
      </c>
      <c r="G1408" s="2">
        <f>'Moving Avg'!F1408</f>
        <v>37.061499999999988</v>
      </c>
      <c r="H1408" s="2">
        <f>'Moving Avg'!G1408</f>
        <v>33.045420000000014</v>
      </c>
      <c r="I1408" s="2">
        <f>'Moving Avg'!H1408</f>
        <v>26.771365000000024</v>
      </c>
      <c r="J1408" s="6" t="str">
        <f>OBV!F1408</f>
        <v>BULLISH</v>
      </c>
      <c r="K1408" s="6" t="str">
        <f>OBV!G1408</f>
        <v>STRONG</v>
      </c>
      <c r="L1408" s="6" t="str">
        <f>OBV!H1408</f>
        <v>CONFIRMED BULLISH</v>
      </c>
      <c r="M1408" s="8">
        <f t="shared" si="210"/>
        <v>0</v>
      </c>
      <c r="N1408" s="8">
        <f t="shared" si="211"/>
        <v>100</v>
      </c>
      <c r="O1408" s="8">
        <f t="shared" si="212"/>
        <v>100</v>
      </c>
      <c r="P1408" s="8">
        <f t="shared" si="213"/>
        <v>100</v>
      </c>
      <c r="Q1408" s="9">
        <f t="shared" si="214"/>
        <v>65</v>
      </c>
      <c r="R1408" s="9">
        <f t="shared" si="215"/>
        <v>80</v>
      </c>
      <c r="S1408" s="9">
        <f t="shared" si="216"/>
        <v>85</v>
      </c>
      <c r="T1408" s="9">
        <f t="shared" si="217"/>
        <v>75</v>
      </c>
      <c r="U1408" s="8">
        <f t="shared" si="218"/>
        <v>76.666666666666671</v>
      </c>
      <c r="V1408" s="8">
        <f t="shared" si="219"/>
        <v>76.25</v>
      </c>
    </row>
    <row r="1409" spans="1:22" ht="13.5" x14ac:dyDescent="0.25">
      <c r="A1409" s="3">
        <f>RSI!A1409</f>
        <v>44064</v>
      </c>
      <c r="B1409" s="2">
        <f>RSI!B1409</f>
        <v>39.601999999999997</v>
      </c>
      <c r="C1409" s="2">
        <f>RSI!I1409</f>
        <v>90.097659135023591</v>
      </c>
      <c r="D1409" s="2">
        <f>MACD!E1409</f>
        <v>-0.89000816054103637</v>
      </c>
      <c r="E1409" s="2">
        <f>MACD!F1409</f>
        <v>-0.45172989791902018</v>
      </c>
      <c r="F1409" s="2">
        <f>'Moving Avg'!D1409</f>
        <v>39.601999999999997</v>
      </c>
      <c r="G1409" s="2">
        <f>'Moving Avg'!F1409</f>
        <v>37.27559999999999</v>
      </c>
      <c r="H1409" s="2">
        <f>'Moving Avg'!G1409</f>
        <v>33.354980000000012</v>
      </c>
      <c r="I1409" s="2">
        <f>'Moving Avg'!H1409</f>
        <v>26.832860000000025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  <c r="M1409" s="8">
        <f t="shared" si="210"/>
        <v>0</v>
      </c>
      <c r="N1409" s="8">
        <f t="shared" si="211"/>
        <v>100</v>
      </c>
      <c r="O1409" s="8">
        <f t="shared" si="212"/>
        <v>100</v>
      </c>
      <c r="P1409" s="8">
        <f t="shared" si="213"/>
        <v>33</v>
      </c>
      <c r="Q1409" s="9">
        <f t="shared" si="214"/>
        <v>54.95</v>
      </c>
      <c r="R1409" s="9">
        <f t="shared" si="215"/>
        <v>63.25</v>
      </c>
      <c r="S1409" s="9">
        <f t="shared" si="216"/>
        <v>54.85</v>
      </c>
      <c r="T1409" s="9">
        <f t="shared" si="217"/>
        <v>58.25</v>
      </c>
      <c r="U1409" s="8">
        <f t="shared" si="218"/>
        <v>57.683333333333337</v>
      </c>
      <c r="V1409" s="8">
        <f t="shared" si="219"/>
        <v>57.825000000000003</v>
      </c>
    </row>
    <row r="1410" spans="1:22" ht="13.5" x14ac:dyDescent="0.25">
      <c r="A1410" s="3">
        <f>RSI!A1410</f>
        <v>44067</v>
      </c>
      <c r="B1410" s="2">
        <f>RSI!B1410</f>
        <v>39.601999999999997</v>
      </c>
      <c r="C1410" s="2">
        <f>RSI!I1410</f>
        <v>90.097659135023591</v>
      </c>
      <c r="D1410" s="2">
        <f>MACD!E1410</f>
        <v>-1.0315983455007043</v>
      </c>
      <c r="E1410" s="2">
        <f>MACD!F1410</f>
        <v>-0.56770358743535709</v>
      </c>
      <c r="F1410" s="2">
        <f>'Moving Avg'!D1410</f>
        <v>39.601999999999997</v>
      </c>
      <c r="G1410" s="2">
        <f>'Moving Avg'!F1410</f>
        <v>37.489699999999992</v>
      </c>
      <c r="H1410" s="2">
        <f>'Moving Avg'!G1410</f>
        <v>33.650100000000016</v>
      </c>
      <c r="I1410" s="2">
        <f>'Moving Avg'!H1410</f>
        <v>26.893410000000017</v>
      </c>
      <c r="J1410" s="6" t="str">
        <f>OBV!F1410</f>
        <v>BULLISH</v>
      </c>
      <c r="K1410" s="6" t="str">
        <f>OBV!G1410</f>
        <v>NEUTRAL</v>
      </c>
      <c r="L1410" s="6" t="str">
        <f>OBV!H1410</f>
        <v>CONFIRMED BULLISH</v>
      </c>
      <c r="M1410" s="8">
        <f t="shared" ref="M1410:M1473" si="220">IF(C1410&lt;30,50, IF(C1410&gt;70, 0, 25))</f>
        <v>0</v>
      </c>
      <c r="N1410" s="8">
        <f t="shared" ref="N1410:N1473" si="221">IF(E1410-D1410&gt;0.02, 100, IF(E1410-D1410&lt;0,0,45))</f>
        <v>100</v>
      </c>
      <c r="O1410" s="8">
        <f t="shared" ref="O1410:O1473" si="222">IF(F1410-I1410&gt;10,100,IF(F1410-I1410&gt;5,75, IF(F1410-I1410&gt;0,50,0)))</f>
        <v>100</v>
      </c>
      <c r="P1410" s="8">
        <f t="shared" ref="P1410:P1473" si="223">IF(L1410="confirmed bullish", 34, IF(L1410="bullish divergence",17, 0))+IF(J1410="bullish",33,IF(J1410="bearish",0,16.5))+IF(K1410="strong",33,IF(K1410="weak",0,16.5))</f>
        <v>83.5</v>
      </c>
      <c r="Q1410" s="9">
        <f t="shared" si="214"/>
        <v>62.524999999999999</v>
      </c>
      <c r="R1410" s="9">
        <f t="shared" si="215"/>
        <v>75.875</v>
      </c>
      <c r="S1410" s="9">
        <f t="shared" si="216"/>
        <v>77.575000000000003</v>
      </c>
      <c r="T1410" s="9">
        <f t="shared" si="217"/>
        <v>70.875</v>
      </c>
      <c r="U1410" s="8">
        <f t="shared" si="218"/>
        <v>71.991666666666674</v>
      </c>
      <c r="V1410" s="8">
        <f t="shared" si="219"/>
        <v>71.712500000000006</v>
      </c>
    </row>
    <row r="1411" spans="1:22" ht="13.5" x14ac:dyDescent="0.25">
      <c r="A1411" s="3">
        <f>RSI!A1411</f>
        <v>44068</v>
      </c>
      <c r="B1411" s="2">
        <f>RSI!B1411</f>
        <v>39.734999999999999</v>
      </c>
      <c r="C1411" s="2">
        <f>RSI!I1411</f>
        <v>90.45062045091079</v>
      </c>
      <c r="D1411" s="2">
        <f>MACD!E1411</f>
        <v>-1.0117832671015776</v>
      </c>
      <c r="E1411" s="2">
        <f>MACD!F1411</f>
        <v>-0.6565195233686012</v>
      </c>
      <c r="F1411" s="2">
        <f>'Moving Avg'!D1411</f>
        <v>39.628599999999992</v>
      </c>
      <c r="G1411" s="2">
        <f>'Moving Avg'!F1411</f>
        <v>37.666299999999993</v>
      </c>
      <c r="H1411" s="2">
        <f>'Moving Avg'!G1411</f>
        <v>33.947880000000019</v>
      </c>
      <c r="I1411" s="2">
        <f>'Moving Avg'!H1411</f>
        <v>26.954625000000014</v>
      </c>
      <c r="J1411" s="6" t="str">
        <f>OBV!F1411</f>
        <v>BULLISH</v>
      </c>
      <c r="K1411" s="6" t="str">
        <f>OBV!G1411</f>
        <v>NEUTRAL</v>
      </c>
      <c r="L1411" s="6" t="str">
        <f>OBV!H1411</f>
        <v>CONFIRMED BULLISH</v>
      </c>
      <c r="M1411" s="8">
        <f t="shared" si="220"/>
        <v>0</v>
      </c>
      <c r="N1411" s="8">
        <f t="shared" si="221"/>
        <v>100</v>
      </c>
      <c r="O1411" s="8">
        <f t="shared" si="222"/>
        <v>100</v>
      </c>
      <c r="P1411" s="8">
        <f t="shared" si="223"/>
        <v>83.5</v>
      </c>
      <c r="Q1411" s="9">
        <f t="shared" ref="Q1411:Q1474" si="224">0.35*M1411+N1411*0.35+O1411*0.15+P1411*0.15</f>
        <v>62.524999999999999</v>
      </c>
      <c r="R1411" s="9">
        <f t="shared" ref="R1411:R1474" si="225">M1411*0.2+N1411*0.2+O1411*0.35+P1411*0.25</f>
        <v>75.875</v>
      </c>
      <c r="S1411" s="9">
        <f t="shared" ref="S1411:S1474" si="226">M1411*0.15+N1411*0.15+O1411*0.25+P1411*0.45</f>
        <v>77.575000000000003</v>
      </c>
      <c r="T1411" s="9">
        <f t="shared" ref="T1411:T1474" si="227">0.25*SUM(M1411:P1411)</f>
        <v>70.875</v>
      </c>
      <c r="U1411" s="8">
        <f t="shared" ref="U1411:U1474" si="228">SUM(Q1411:S1411)/3</f>
        <v>71.991666666666674</v>
      </c>
      <c r="V1411" s="8">
        <f t="shared" ref="V1411:V1474" si="229">SUM(Q1411:T1411)/4</f>
        <v>71.712500000000006</v>
      </c>
    </row>
    <row r="1412" spans="1:22" ht="13.5" x14ac:dyDescent="0.25">
      <c r="A1412" s="3">
        <f>RSI!A1412</f>
        <v>44069</v>
      </c>
      <c r="B1412" s="2">
        <f>RSI!B1412</f>
        <v>40.75</v>
      </c>
      <c r="C1412" s="2">
        <f>RSI!I1412</f>
        <v>92.614250083968102</v>
      </c>
      <c r="D1412" s="2">
        <f>MACD!E1412</f>
        <v>-1.0872867439444036</v>
      </c>
      <c r="E1412" s="2">
        <f>MACD!F1412</f>
        <v>-0.74267296748376177</v>
      </c>
      <c r="F1412" s="2">
        <f>'Moving Avg'!D1412</f>
        <v>39.858199999999997</v>
      </c>
      <c r="G1412" s="2">
        <f>'Moving Avg'!F1412</f>
        <v>37.893649999999994</v>
      </c>
      <c r="H1412" s="2">
        <f>'Moving Avg'!G1412</f>
        <v>34.247400000000013</v>
      </c>
      <c r="I1412" s="2">
        <f>'Moving Avg'!H1412</f>
        <v>27.017820000000011</v>
      </c>
      <c r="J1412" s="6" t="str">
        <f>OBV!F1412</f>
        <v>BULLISH</v>
      </c>
      <c r="K1412" s="6" t="str">
        <f>OBV!G1412</f>
        <v>NEUTRAL</v>
      </c>
      <c r="L1412" s="6" t="str">
        <f>OBV!H1412</f>
        <v>CONFIRMED BULLISH</v>
      </c>
      <c r="M1412" s="8">
        <f t="shared" si="220"/>
        <v>0</v>
      </c>
      <c r="N1412" s="8">
        <f t="shared" si="221"/>
        <v>100</v>
      </c>
      <c r="O1412" s="8">
        <f t="shared" si="222"/>
        <v>100</v>
      </c>
      <c r="P1412" s="8">
        <f t="shared" si="223"/>
        <v>83.5</v>
      </c>
      <c r="Q1412" s="9">
        <f t="shared" si="224"/>
        <v>62.524999999999999</v>
      </c>
      <c r="R1412" s="9">
        <f t="shared" si="225"/>
        <v>75.875</v>
      </c>
      <c r="S1412" s="9">
        <f t="shared" si="226"/>
        <v>77.575000000000003</v>
      </c>
      <c r="T1412" s="9">
        <f t="shared" si="227"/>
        <v>70.875</v>
      </c>
      <c r="U1412" s="8">
        <f t="shared" si="228"/>
        <v>71.991666666666674</v>
      </c>
      <c r="V1412" s="8">
        <f t="shared" si="229"/>
        <v>71.712500000000006</v>
      </c>
    </row>
    <row r="1413" spans="1:22" ht="13.5" x14ac:dyDescent="0.25">
      <c r="A1413" s="3">
        <f>RSI!A1413</f>
        <v>44070</v>
      </c>
      <c r="B1413" s="2">
        <f>RSI!B1413</f>
        <v>40.75</v>
      </c>
      <c r="C1413" s="2">
        <f>RSI!I1413</f>
        <v>92.614250083968102</v>
      </c>
      <c r="D1413" s="2">
        <f>MACD!E1413</f>
        <v>-1.0072990207421313</v>
      </c>
      <c r="E1413" s="2">
        <f>MACD!F1413</f>
        <v>-0.79559817813543565</v>
      </c>
      <c r="F1413" s="2">
        <f>'Moving Avg'!D1413</f>
        <v>40.087800000000001</v>
      </c>
      <c r="G1413" s="2">
        <f>'Moving Avg'!F1413</f>
        <v>38.165149999999997</v>
      </c>
      <c r="H1413" s="2">
        <f>'Moving Avg'!G1413</f>
        <v>34.544860000000014</v>
      </c>
      <c r="I1413" s="2">
        <f>'Moving Avg'!H1413</f>
        <v>27.080245000000012</v>
      </c>
      <c r="J1413" s="6" t="str">
        <f>OBV!F1413</f>
        <v>BULLISH</v>
      </c>
      <c r="K1413" s="6" t="str">
        <f>OBV!G1413</f>
        <v>NEUTRAL</v>
      </c>
      <c r="L1413" s="6" t="str">
        <f>OBV!H1413</f>
        <v>CONFIRMED BULLISH</v>
      </c>
      <c r="M1413" s="8">
        <f t="shared" si="220"/>
        <v>0</v>
      </c>
      <c r="N1413" s="8">
        <f t="shared" si="221"/>
        <v>100</v>
      </c>
      <c r="O1413" s="8">
        <f t="shared" si="222"/>
        <v>100</v>
      </c>
      <c r="P1413" s="8">
        <f t="shared" si="223"/>
        <v>83.5</v>
      </c>
      <c r="Q1413" s="9">
        <f t="shared" si="224"/>
        <v>62.524999999999999</v>
      </c>
      <c r="R1413" s="9">
        <f t="shared" si="225"/>
        <v>75.875</v>
      </c>
      <c r="S1413" s="9">
        <f t="shared" si="226"/>
        <v>77.575000000000003</v>
      </c>
      <c r="T1413" s="9">
        <f t="shared" si="227"/>
        <v>70.875</v>
      </c>
      <c r="U1413" s="8">
        <f t="shared" si="228"/>
        <v>71.991666666666674</v>
      </c>
      <c r="V1413" s="8">
        <f t="shared" si="229"/>
        <v>71.712500000000006</v>
      </c>
    </row>
    <row r="1414" spans="1:22" ht="13.5" x14ac:dyDescent="0.25">
      <c r="A1414" s="3">
        <f>RSI!A1414</f>
        <v>44071</v>
      </c>
      <c r="B1414" s="2">
        <f>RSI!B1414</f>
        <v>40.75</v>
      </c>
      <c r="C1414" s="2">
        <f>RSI!I1414</f>
        <v>92.614250083968102</v>
      </c>
      <c r="D1414" s="2">
        <f>MACD!E1414</f>
        <v>-0.95427959064642209</v>
      </c>
      <c r="E1414" s="2">
        <f>MACD!F1414</f>
        <v>-0.82733446063763294</v>
      </c>
      <c r="F1414" s="2">
        <f>'Moving Avg'!D1414</f>
        <v>40.317399999999999</v>
      </c>
      <c r="G1414" s="2">
        <f>'Moving Avg'!F1414</f>
        <v>38.436649999999993</v>
      </c>
      <c r="H1414" s="2">
        <f>'Moving Avg'!G1414</f>
        <v>34.828920000000018</v>
      </c>
      <c r="I1414" s="2">
        <f>'Moving Avg'!H1414</f>
        <v>27.134120000000017</v>
      </c>
      <c r="J1414" s="6" t="str">
        <f>OBV!F1414</f>
        <v>BULLISH</v>
      </c>
      <c r="K1414" s="6" t="str">
        <f>OBV!G1414</f>
        <v>NEUTRAL</v>
      </c>
      <c r="L1414" s="6" t="str">
        <f>OBV!H1414</f>
        <v>CONFIRMED BULLISH</v>
      </c>
      <c r="M1414" s="8">
        <f t="shared" si="220"/>
        <v>0</v>
      </c>
      <c r="N1414" s="8">
        <f t="shared" si="221"/>
        <v>100</v>
      </c>
      <c r="O1414" s="8">
        <f t="shared" si="222"/>
        <v>100</v>
      </c>
      <c r="P1414" s="8">
        <f t="shared" si="223"/>
        <v>83.5</v>
      </c>
      <c r="Q1414" s="9">
        <f t="shared" si="224"/>
        <v>62.524999999999999</v>
      </c>
      <c r="R1414" s="9">
        <f t="shared" si="225"/>
        <v>75.875</v>
      </c>
      <c r="S1414" s="9">
        <f t="shared" si="226"/>
        <v>77.575000000000003</v>
      </c>
      <c r="T1414" s="9">
        <f t="shared" si="227"/>
        <v>70.875</v>
      </c>
      <c r="U1414" s="8">
        <f t="shared" si="228"/>
        <v>71.991666666666674</v>
      </c>
      <c r="V1414" s="8">
        <f t="shared" si="229"/>
        <v>71.712500000000006</v>
      </c>
    </row>
    <row r="1415" spans="1:22" ht="13.5" x14ac:dyDescent="0.25">
      <c r="A1415" s="3">
        <f>RSI!A1415</f>
        <v>44074</v>
      </c>
      <c r="B1415" s="2">
        <f>RSI!B1415</f>
        <v>40.75</v>
      </c>
      <c r="C1415" s="2">
        <f>RSI!I1415</f>
        <v>92.614250083968102</v>
      </c>
      <c r="D1415" s="2">
        <f>MACD!E1415</f>
        <v>-0.75027542643301359</v>
      </c>
      <c r="E1415" s="2">
        <f>MACD!F1415</f>
        <v>-0.81192265379670914</v>
      </c>
      <c r="F1415" s="2">
        <f>'Moving Avg'!D1415</f>
        <v>40.547000000000004</v>
      </c>
      <c r="G1415" s="2">
        <f>'Moving Avg'!F1415</f>
        <v>38.655199999999994</v>
      </c>
      <c r="H1415" s="2">
        <f>'Moving Avg'!G1415</f>
        <v>35.125000000000021</v>
      </c>
      <c r="I1415" s="2">
        <f>'Moving Avg'!H1415</f>
        <v>27.187995000000015</v>
      </c>
      <c r="J1415" s="6" t="str">
        <f>OBV!F1415</f>
        <v>BEARISH</v>
      </c>
      <c r="K1415" s="6" t="str">
        <f>OBV!G1415</f>
        <v>WEAK</v>
      </c>
      <c r="L1415" s="6" t="str">
        <f>OBV!H1415</f>
        <v>BEARISH DIVERGENCE</v>
      </c>
      <c r="M1415" s="8">
        <f t="shared" si="220"/>
        <v>0</v>
      </c>
      <c r="N1415" s="8">
        <f t="shared" si="221"/>
        <v>0</v>
      </c>
      <c r="O1415" s="8">
        <f t="shared" si="222"/>
        <v>100</v>
      </c>
      <c r="P1415" s="8">
        <f t="shared" si="223"/>
        <v>0</v>
      </c>
      <c r="Q1415" s="9">
        <f t="shared" si="224"/>
        <v>15</v>
      </c>
      <c r="R1415" s="9">
        <f t="shared" si="225"/>
        <v>35</v>
      </c>
      <c r="S1415" s="9">
        <f t="shared" si="226"/>
        <v>25</v>
      </c>
      <c r="T1415" s="9">
        <f t="shared" si="227"/>
        <v>25</v>
      </c>
      <c r="U1415" s="8">
        <f t="shared" si="228"/>
        <v>25</v>
      </c>
      <c r="V1415" s="8">
        <f t="shared" si="229"/>
        <v>25</v>
      </c>
    </row>
    <row r="1416" spans="1:22" ht="13.5" x14ac:dyDescent="0.25">
      <c r="A1416" s="3">
        <f>RSI!A1416</f>
        <v>44075</v>
      </c>
      <c r="B1416" s="2">
        <f>RSI!B1416</f>
        <v>40.618000000000002</v>
      </c>
      <c r="C1416" s="2">
        <f>RSI!I1416</f>
        <v>89.083619785163364</v>
      </c>
      <c r="D1416" s="2">
        <f>MACD!E1416</f>
        <v>-0.58519780003865662</v>
      </c>
      <c r="E1416" s="2">
        <f>MACD!F1416</f>
        <v>-0.76657768304509866</v>
      </c>
      <c r="F1416" s="2">
        <f>'Moving Avg'!D1416</f>
        <v>40.723599999999998</v>
      </c>
      <c r="G1416" s="2">
        <f>'Moving Avg'!F1416</f>
        <v>38.867149999999995</v>
      </c>
      <c r="H1416" s="2">
        <f>'Moving Avg'!G1416</f>
        <v>35.395240000000015</v>
      </c>
      <c r="I1416" s="2">
        <f>'Moving Avg'!H1416</f>
        <v>27.241210000000013</v>
      </c>
      <c r="J1416" s="6" t="str">
        <f>OBV!F1416</f>
        <v>BEARISH</v>
      </c>
      <c r="K1416" s="6" t="str">
        <f>OBV!G1416</f>
        <v>WEAK</v>
      </c>
      <c r="L1416" s="6" t="str">
        <f>OBV!H1416</f>
        <v>CONFIRMED BEARISH</v>
      </c>
      <c r="M1416" s="8">
        <f t="shared" si="220"/>
        <v>0</v>
      </c>
      <c r="N1416" s="8">
        <f t="shared" si="221"/>
        <v>0</v>
      </c>
      <c r="O1416" s="8">
        <f t="shared" si="222"/>
        <v>100</v>
      </c>
      <c r="P1416" s="8">
        <f t="shared" si="223"/>
        <v>0</v>
      </c>
      <c r="Q1416" s="9">
        <f t="shared" si="224"/>
        <v>15</v>
      </c>
      <c r="R1416" s="9">
        <f t="shared" si="225"/>
        <v>35</v>
      </c>
      <c r="S1416" s="9">
        <f t="shared" si="226"/>
        <v>25</v>
      </c>
      <c r="T1416" s="9">
        <f t="shared" si="227"/>
        <v>25</v>
      </c>
      <c r="U1416" s="8">
        <f t="shared" si="228"/>
        <v>25</v>
      </c>
      <c r="V1416" s="8">
        <f t="shared" si="229"/>
        <v>25</v>
      </c>
    </row>
    <row r="1417" spans="1:22" ht="13.5" x14ac:dyDescent="0.25">
      <c r="A1417" s="3">
        <f>RSI!A1417</f>
        <v>44076</v>
      </c>
      <c r="B1417" s="2">
        <f>RSI!B1417</f>
        <v>40.618000000000002</v>
      </c>
      <c r="C1417" s="2">
        <f>RSI!I1417</f>
        <v>89.083619785163364</v>
      </c>
      <c r="D1417" s="2">
        <f>MACD!E1417</f>
        <v>-0.46077290414520178</v>
      </c>
      <c r="E1417" s="2">
        <f>MACD!F1417</f>
        <v>-0.70541672726511939</v>
      </c>
      <c r="F1417" s="2">
        <f>'Moving Avg'!D1417</f>
        <v>40.697199999999995</v>
      </c>
      <c r="G1417" s="2">
        <f>'Moving Avg'!F1417</f>
        <v>39.087899999999998</v>
      </c>
      <c r="H1417" s="2">
        <f>'Moving Avg'!G1417</f>
        <v>35.649340000000016</v>
      </c>
      <c r="I1417" s="2">
        <f>'Moving Avg'!H1417</f>
        <v>27.294425000000018</v>
      </c>
      <c r="J1417" s="6" t="str">
        <f>OBV!F1417</f>
        <v>BEARISH</v>
      </c>
      <c r="K1417" s="6" t="str">
        <f>OBV!G1417</f>
        <v>WEAK</v>
      </c>
      <c r="L1417" s="6" t="str">
        <f>OBV!H1417</f>
        <v>CONFIRMED BEARISH</v>
      </c>
      <c r="M1417" s="8">
        <f t="shared" si="220"/>
        <v>0</v>
      </c>
      <c r="N1417" s="8">
        <f t="shared" si="221"/>
        <v>0</v>
      </c>
      <c r="O1417" s="8">
        <f t="shared" si="222"/>
        <v>100</v>
      </c>
      <c r="P1417" s="8">
        <f t="shared" si="223"/>
        <v>0</v>
      </c>
      <c r="Q1417" s="9">
        <f t="shared" si="224"/>
        <v>15</v>
      </c>
      <c r="R1417" s="9">
        <f t="shared" si="225"/>
        <v>35</v>
      </c>
      <c r="S1417" s="9">
        <f t="shared" si="226"/>
        <v>25</v>
      </c>
      <c r="T1417" s="9">
        <f t="shared" si="227"/>
        <v>25</v>
      </c>
      <c r="U1417" s="8">
        <f t="shared" si="228"/>
        <v>25</v>
      </c>
      <c r="V1417" s="8">
        <f t="shared" si="229"/>
        <v>25</v>
      </c>
    </row>
    <row r="1418" spans="1:22" ht="13.5" x14ac:dyDescent="0.25">
      <c r="A1418" s="3">
        <f>RSI!A1418</f>
        <v>44077</v>
      </c>
      <c r="B1418" s="2">
        <f>RSI!B1418</f>
        <v>40.618000000000002</v>
      </c>
      <c r="C1418" s="2">
        <f>RSI!I1418</f>
        <v>89.083619785163364</v>
      </c>
      <c r="D1418" s="2">
        <f>MACD!E1418</f>
        <v>-0.36961638566291555</v>
      </c>
      <c r="E1418" s="2">
        <f>MACD!F1418</f>
        <v>-0.63825665894467865</v>
      </c>
      <c r="F1418" s="2">
        <f>'Moving Avg'!D1418</f>
        <v>40.6708</v>
      </c>
      <c r="G1418" s="2">
        <f>'Moving Avg'!F1418</f>
        <v>39.30865</v>
      </c>
      <c r="H1418" s="2">
        <f>'Moving Avg'!G1418</f>
        <v>35.887800000000013</v>
      </c>
      <c r="I1418" s="2">
        <f>'Moving Avg'!H1418</f>
        <v>27.347640000000023</v>
      </c>
      <c r="J1418" s="6" t="str">
        <f>OBV!F1418</f>
        <v>BULLISH</v>
      </c>
      <c r="K1418" s="6" t="str">
        <f>OBV!G1418</f>
        <v>NEUTRAL</v>
      </c>
      <c r="L1418" s="6" t="str">
        <f>OBV!H1418</f>
        <v>CONFIRMED BULLISH</v>
      </c>
      <c r="M1418" s="8">
        <f t="shared" si="220"/>
        <v>0</v>
      </c>
      <c r="N1418" s="8">
        <f t="shared" si="221"/>
        <v>0</v>
      </c>
      <c r="O1418" s="8">
        <f t="shared" si="222"/>
        <v>100</v>
      </c>
      <c r="P1418" s="8">
        <f t="shared" si="223"/>
        <v>83.5</v>
      </c>
      <c r="Q1418" s="9">
        <f t="shared" si="224"/>
        <v>27.524999999999999</v>
      </c>
      <c r="R1418" s="9">
        <f t="shared" si="225"/>
        <v>55.875</v>
      </c>
      <c r="S1418" s="9">
        <f t="shared" si="226"/>
        <v>62.575000000000003</v>
      </c>
      <c r="T1418" s="9">
        <f t="shared" si="227"/>
        <v>45.875</v>
      </c>
      <c r="U1418" s="8">
        <f t="shared" si="228"/>
        <v>48.658333333333339</v>
      </c>
      <c r="V1418" s="8">
        <f t="shared" si="229"/>
        <v>47.962500000000006</v>
      </c>
    </row>
    <row r="1419" spans="1:22" ht="13.5" x14ac:dyDescent="0.25">
      <c r="A1419" s="3">
        <f>RSI!A1419</f>
        <v>44078</v>
      </c>
      <c r="B1419" s="2">
        <f>RSI!B1419</f>
        <v>41.500999999999998</v>
      </c>
      <c r="C1419" s="2">
        <f>RSI!I1419</f>
        <v>91.720633367010834</v>
      </c>
      <c r="D1419" s="2">
        <f>MACD!E1419</f>
        <v>-0.37097106336867114</v>
      </c>
      <c r="E1419" s="2">
        <f>MACD!F1419</f>
        <v>-0.58479953982947719</v>
      </c>
      <c r="F1419" s="2">
        <f>'Moving Avg'!D1419</f>
        <v>40.820999999999998</v>
      </c>
      <c r="G1419" s="2">
        <f>'Moving Avg'!F1419</f>
        <v>39.573549999999997</v>
      </c>
      <c r="H1419" s="2">
        <f>'Moving Avg'!G1419</f>
        <v>36.143920000000008</v>
      </c>
      <c r="I1419" s="2">
        <f>'Moving Avg'!H1419</f>
        <v>27.405270000000026</v>
      </c>
      <c r="J1419" s="6" t="str">
        <f>OBV!F1419</f>
        <v>BULLISH</v>
      </c>
      <c r="K1419" s="6" t="str">
        <f>OBV!G1419</f>
        <v>NEUTRAL</v>
      </c>
      <c r="L1419" s="6" t="str">
        <f>OBV!H1419</f>
        <v>CONFIRMED BULLISH</v>
      </c>
      <c r="M1419" s="8">
        <f t="shared" si="220"/>
        <v>0</v>
      </c>
      <c r="N1419" s="8">
        <f t="shared" si="221"/>
        <v>0</v>
      </c>
      <c r="O1419" s="8">
        <f t="shared" si="222"/>
        <v>100</v>
      </c>
      <c r="P1419" s="8">
        <f t="shared" si="223"/>
        <v>83.5</v>
      </c>
      <c r="Q1419" s="9">
        <f t="shared" si="224"/>
        <v>27.524999999999999</v>
      </c>
      <c r="R1419" s="9">
        <f t="shared" si="225"/>
        <v>55.875</v>
      </c>
      <c r="S1419" s="9">
        <f t="shared" si="226"/>
        <v>62.575000000000003</v>
      </c>
      <c r="T1419" s="9">
        <f t="shared" si="227"/>
        <v>45.875</v>
      </c>
      <c r="U1419" s="8">
        <f t="shared" si="228"/>
        <v>48.658333333333339</v>
      </c>
      <c r="V1419" s="8">
        <f t="shared" si="229"/>
        <v>47.962500000000006</v>
      </c>
    </row>
    <row r="1420" spans="1:22" ht="13.5" x14ac:dyDescent="0.25">
      <c r="A1420" s="3">
        <f>RSI!A1420</f>
        <v>44081</v>
      </c>
      <c r="B1420" s="2">
        <f>RSI!B1420</f>
        <v>41.500999999999998</v>
      </c>
      <c r="C1420" s="2">
        <f>RSI!I1420</f>
        <v>91.720633367010834</v>
      </c>
      <c r="D1420" s="2">
        <f>MACD!E1420</f>
        <v>-0.38944585572082957</v>
      </c>
      <c r="E1420" s="2">
        <f>MACD!F1420</f>
        <v>-0.54572880300774773</v>
      </c>
      <c r="F1420" s="2">
        <f>'Moving Avg'!D1420</f>
        <v>40.971200000000003</v>
      </c>
      <c r="G1420" s="2">
        <f>'Moving Avg'!F1420</f>
        <v>39.83625</v>
      </c>
      <c r="H1420" s="2">
        <f>'Moving Avg'!G1420</f>
        <v>36.389740000000003</v>
      </c>
      <c r="I1420" s="2">
        <f>'Moving Avg'!H1420</f>
        <v>27.467370000000027</v>
      </c>
      <c r="J1420" s="6" t="str">
        <f>OBV!F1420</f>
        <v>BULLISH</v>
      </c>
      <c r="K1420" s="6" t="str">
        <f>OBV!G1420</f>
        <v>STRONG</v>
      </c>
      <c r="L1420" s="6" t="str">
        <f>OBV!H1420</f>
        <v>CONFIRMED BULLISH</v>
      </c>
      <c r="M1420" s="8">
        <f t="shared" si="220"/>
        <v>0</v>
      </c>
      <c r="N1420" s="8">
        <f t="shared" si="221"/>
        <v>0</v>
      </c>
      <c r="O1420" s="8">
        <f t="shared" si="222"/>
        <v>100</v>
      </c>
      <c r="P1420" s="8">
        <f t="shared" si="223"/>
        <v>100</v>
      </c>
      <c r="Q1420" s="9">
        <f t="shared" si="224"/>
        <v>30</v>
      </c>
      <c r="R1420" s="9">
        <f t="shared" si="225"/>
        <v>60</v>
      </c>
      <c r="S1420" s="9">
        <f t="shared" si="226"/>
        <v>70</v>
      </c>
      <c r="T1420" s="9">
        <f t="shared" si="227"/>
        <v>50</v>
      </c>
      <c r="U1420" s="8">
        <f t="shared" si="228"/>
        <v>53.333333333333336</v>
      </c>
      <c r="V1420" s="8">
        <f t="shared" si="229"/>
        <v>52.5</v>
      </c>
    </row>
    <row r="1421" spans="1:22" ht="13.5" x14ac:dyDescent="0.25">
      <c r="A1421" s="3">
        <f>RSI!A1421</f>
        <v>44082</v>
      </c>
      <c r="B1421" s="2">
        <f>RSI!B1421</f>
        <v>41.500999999999998</v>
      </c>
      <c r="C1421" s="2">
        <f>RSI!I1421</f>
        <v>91.720633367010834</v>
      </c>
      <c r="D1421" s="2">
        <f>MACD!E1421</f>
        <v>-0.40066176590305247</v>
      </c>
      <c r="E1421" s="2">
        <f>MACD!F1421</f>
        <v>-0.51671539558680868</v>
      </c>
      <c r="F1421" s="2">
        <f>'Moving Avg'!D1421</f>
        <v>41.147800000000004</v>
      </c>
      <c r="G1421" s="2">
        <f>'Moving Avg'!F1421</f>
        <v>40.044650000000004</v>
      </c>
      <c r="H1421" s="2">
        <f>'Moving Avg'!G1421</f>
        <v>36.628680000000003</v>
      </c>
      <c r="I1421" s="2">
        <f>'Moving Avg'!H1421</f>
        <v>27.533120000000032</v>
      </c>
      <c r="J1421" s="6" t="str">
        <f>OBV!F1421</f>
        <v>BULLISH</v>
      </c>
      <c r="K1421" s="6" t="str">
        <f>OBV!G1421</f>
        <v>STRONG</v>
      </c>
      <c r="L1421" s="6" t="str">
        <f>OBV!H1421</f>
        <v>CONFIRMED BULLISH</v>
      </c>
      <c r="M1421" s="8">
        <f t="shared" si="220"/>
        <v>0</v>
      </c>
      <c r="N1421" s="8">
        <f t="shared" si="221"/>
        <v>0</v>
      </c>
      <c r="O1421" s="8">
        <f t="shared" si="222"/>
        <v>100</v>
      </c>
      <c r="P1421" s="8">
        <f t="shared" si="223"/>
        <v>100</v>
      </c>
      <c r="Q1421" s="9">
        <f t="shared" si="224"/>
        <v>30</v>
      </c>
      <c r="R1421" s="9">
        <f t="shared" si="225"/>
        <v>60</v>
      </c>
      <c r="S1421" s="9">
        <f t="shared" si="226"/>
        <v>70</v>
      </c>
      <c r="T1421" s="9">
        <f t="shared" si="227"/>
        <v>50</v>
      </c>
      <c r="U1421" s="8">
        <f t="shared" si="228"/>
        <v>53.333333333333336</v>
      </c>
      <c r="V1421" s="8">
        <f t="shared" si="229"/>
        <v>52.5</v>
      </c>
    </row>
    <row r="1422" spans="1:22" ht="13.5" x14ac:dyDescent="0.25">
      <c r="A1422" s="3">
        <f>RSI!A1422</f>
        <v>44083</v>
      </c>
      <c r="B1422" s="2">
        <f>RSI!B1422</f>
        <v>41.500999999999998</v>
      </c>
      <c r="C1422" s="2">
        <f>RSI!I1422</f>
        <v>91.720633367010834</v>
      </c>
      <c r="D1422" s="2">
        <f>MACD!E1422</f>
        <v>-0.2688547238417982</v>
      </c>
      <c r="E1422" s="2">
        <f>MACD!F1422</f>
        <v>-0.46714326123780658</v>
      </c>
      <c r="F1422" s="2">
        <f>'Moving Avg'!D1422</f>
        <v>41.324400000000004</v>
      </c>
      <c r="G1422" s="2">
        <f>'Moving Avg'!F1422</f>
        <v>40.253050000000002</v>
      </c>
      <c r="H1422" s="2">
        <f>'Moving Avg'!G1422</f>
        <v>36.867620000000002</v>
      </c>
      <c r="I1422" s="2">
        <f>'Moving Avg'!H1422</f>
        <v>27.598870000000034</v>
      </c>
      <c r="J1422" s="6" t="str">
        <f>OBV!F1422</f>
        <v>BULLISH</v>
      </c>
      <c r="K1422" s="6" t="str">
        <f>OBV!G1422</f>
        <v>STRONG</v>
      </c>
      <c r="L1422" s="6" t="str">
        <f>OBV!H1422</f>
        <v>CONFIRMED BULLISH</v>
      </c>
      <c r="M1422" s="8">
        <f t="shared" si="220"/>
        <v>0</v>
      </c>
      <c r="N1422" s="8">
        <f t="shared" si="221"/>
        <v>0</v>
      </c>
      <c r="O1422" s="8">
        <f t="shared" si="222"/>
        <v>100</v>
      </c>
      <c r="P1422" s="8">
        <f t="shared" si="223"/>
        <v>100</v>
      </c>
      <c r="Q1422" s="9">
        <f t="shared" si="224"/>
        <v>30</v>
      </c>
      <c r="R1422" s="9">
        <f t="shared" si="225"/>
        <v>60</v>
      </c>
      <c r="S1422" s="9">
        <f t="shared" si="226"/>
        <v>70</v>
      </c>
      <c r="T1422" s="9">
        <f t="shared" si="227"/>
        <v>50</v>
      </c>
      <c r="U1422" s="8">
        <f t="shared" si="228"/>
        <v>53.333333333333336</v>
      </c>
      <c r="V1422" s="8">
        <f t="shared" si="229"/>
        <v>52.5</v>
      </c>
    </row>
    <row r="1423" spans="1:22" ht="13.5" x14ac:dyDescent="0.25">
      <c r="A1423" s="3">
        <f>RSI!A1423</f>
        <v>44084</v>
      </c>
      <c r="B1423" s="2">
        <f>RSI!B1423</f>
        <v>42.384</v>
      </c>
      <c r="C1423" s="2">
        <f>RSI!I1423</f>
        <v>93.751030005743971</v>
      </c>
      <c r="D1423" s="2">
        <f>MACD!E1423</f>
        <v>-0.23648903876427596</v>
      </c>
      <c r="E1423" s="2">
        <f>MACD!F1423</f>
        <v>-0.42101241674310047</v>
      </c>
      <c r="F1423" s="2">
        <f>'Moving Avg'!D1423</f>
        <v>41.677599999999998</v>
      </c>
      <c r="G1423" s="2">
        <f>'Moving Avg'!F1423</f>
        <v>40.451750000000004</v>
      </c>
      <c r="H1423" s="2">
        <f>'Moving Avg'!G1423</f>
        <v>37.124220000000001</v>
      </c>
      <c r="I1423" s="2">
        <f>'Moving Avg'!H1423</f>
        <v>27.669035000000036</v>
      </c>
      <c r="J1423" s="6" t="str">
        <f>OBV!F1423</f>
        <v>BULLISH</v>
      </c>
      <c r="K1423" s="6" t="str">
        <f>OBV!G1423</f>
        <v>STRONG</v>
      </c>
      <c r="L1423" s="6" t="str">
        <f>OBV!H1423</f>
        <v>CONFIRMED BULLISH</v>
      </c>
      <c r="M1423" s="8">
        <f t="shared" si="220"/>
        <v>0</v>
      </c>
      <c r="N1423" s="8">
        <f t="shared" si="221"/>
        <v>0</v>
      </c>
      <c r="O1423" s="8">
        <f t="shared" si="222"/>
        <v>100</v>
      </c>
      <c r="P1423" s="8">
        <f t="shared" si="223"/>
        <v>100</v>
      </c>
      <c r="Q1423" s="9">
        <f t="shared" si="224"/>
        <v>30</v>
      </c>
      <c r="R1423" s="9">
        <f t="shared" si="225"/>
        <v>60</v>
      </c>
      <c r="S1423" s="9">
        <f t="shared" si="226"/>
        <v>70</v>
      </c>
      <c r="T1423" s="9">
        <f t="shared" si="227"/>
        <v>50</v>
      </c>
      <c r="U1423" s="8">
        <f t="shared" si="228"/>
        <v>53.333333333333336</v>
      </c>
      <c r="V1423" s="8">
        <f t="shared" si="229"/>
        <v>52.5</v>
      </c>
    </row>
    <row r="1424" spans="1:22" ht="13.5" x14ac:dyDescent="0.25">
      <c r="A1424" s="3">
        <f>RSI!A1424</f>
        <v>44085</v>
      </c>
      <c r="B1424" s="2">
        <f>RSI!B1424</f>
        <v>43.267000000000003</v>
      </c>
      <c r="C1424" s="2">
        <f>RSI!I1424</f>
        <v>95.056585844183886</v>
      </c>
      <c r="D1424" s="2">
        <f>MACD!E1424</f>
        <v>-0.29246476653813147</v>
      </c>
      <c r="E1424" s="2">
        <f>MACD!F1424</f>
        <v>-0.39530288670210667</v>
      </c>
      <c r="F1424" s="2">
        <f>'Moving Avg'!D1424</f>
        <v>42.030799999999999</v>
      </c>
      <c r="G1424" s="2">
        <f>'Moving Avg'!F1424</f>
        <v>40.692799999999998</v>
      </c>
      <c r="H1424" s="2">
        <f>'Moving Avg'!G1424</f>
        <v>37.388179999999998</v>
      </c>
      <c r="I1424" s="2">
        <f>'Moving Avg'!H1424</f>
        <v>27.743615000000037</v>
      </c>
      <c r="J1424" s="6" t="str">
        <f>OBV!F1424</f>
        <v>BULLISH</v>
      </c>
      <c r="K1424" s="6" t="str">
        <f>OBV!G1424</f>
        <v>STRONG</v>
      </c>
      <c r="L1424" s="6" t="str">
        <f>OBV!H1424</f>
        <v>CONFIRMED BULLISH</v>
      </c>
      <c r="M1424" s="8">
        <f t="shared" si="220"/>
        <v>0</v>
      </c>
      <c r="N1424" s="8">
        <f t="shared" si="221"/>
        <v>0</v>
      </c>
      <c r="O1424" s="8">
        <f t="shared" si="222"/>
        <v>100</v>
      </c>
      <c r="P1424" s="8">
        <f t="shared" si="223"/>
        <v>100</v>
      </c>
      <c r="Q1424" s="9">
        <f t="shared" si="224"/>
        <v>30</v>
      </c>
      <c r="R1424" s="9">
        <f t="shared" si="225"/>
        <v>60</v>
      </c>
      <c r="S1424" s="9">
        <f t="shared" si="226"/>
        <v>70</v>
      </c>
      <c r="T1424" s="9">
        <f t="shared" si="227"/>
        <v>50</v>
      </c>
      <c r="U1424" s="8">
        <f t="shared" si="228"/>
        <v>53.333333333333336</v>
      </c>
      <c r="V1424" s="8">
        <f t="shared" si="229"/>
        <v>52.5</v>
      </c>
    </row>
    <row r="1425" spans="1:22" ht="13.5" x14ac:dyDescent="0.25">
      <c r="A1425" s="3">
        <f>RSI!A1425</f>
        <v>44088</v>
      </c>
      <c r="B1425" s="2">
        <f>RSI!B1425</f>
        <v>45.377000000000002</v>
      </c>
      <c r="C1425" s="2">
        <f>RSI!I1425</f>
        <v>96.785068875116494</v>
      </c>
      <c r="D1425" s="2">
        <f>MACD!E1425</f>
        <v>-0.5179675188790398</v>
      </c>
      <c r="E1425" s="2">
        <f>MACD!F1425</f>
        <v>-0.4198358131374933</v>
      </c>
      <c r="F1425" s="2">
        <f>'Moving Avg'!D1425</f>
        <v>42.805999999999997</v>
      </c>
      <c r="G1425" s="2">
        <f>'Moving Avg'!F1425</f>
        <v>40.981549999999999</v>
      </c>
      <c r="H1425" s="2">
        <f>'Moving Avg'!G1425</f>
        <v>37.694339999999997</v>
      </c>
      <c r="I1425" s="2">
        <f>'Moving Avg'!H1425</f>
        <v>27.82874500000004</v>
      </c>
      <c r="J1425" s="6" t="str">
        <f>OBV!F1425</f>
        <v>BULLISH</v>
      </c>
      <c r="K1425" s="6" t="str">
        <f>OBV!G1425</f>
        <v>STRONG</v>
      </c>
      <c r="L1425" s="6" t="str">
        <f>OBV!H1425</f>
        <v>CONFIRMED BULLISH</v>
      </c>
      <c r="M1425" s="8">
        <f t="shared" si="220"/>
        <v>0</v>
      </c>
      <c r="N1425" s="8">
        <f t="shared" si="221"/>
        <v>100</v>
      </c>
      <c r="O1425" s="8">
        <f t="shared" si="222"/>
        <v>100</v>
      </c>
      <c r="P1425" s="8">
        <f t="shared" si="223"/>
        <v>100</v>
      </c>
      <c r="Q1425" s="9">
        <f t="shared" si="224"/>
        <v>65</v>
      </c>
      <c r="R1425" s="9">
        <f t="shared" si="225"/>
        <v>80</v>
      </c>
      <c r="S1425" s="9">
        <f t="shared" si="226"/>
        <v>85</v>
      </c>
      <c r="T1425" s="9">
        <f t="shared" si="227"/>
        <v>75</v>
      </c>
      <c r="U1425" s="8">
        <f t="shared" si="228"/>
        <v>76.666666666666671</v>
      </c>
      <c r="V1425" s="8">
        <f t="shared" si="229"/>
        <v>76.25</v>
      </c>
    </row>
    <row r="1426" spans="1:22" ht="13.5" x14ac:dyDescent="0.25">
      <c r="A1426" s="3">
        <f>RSI!A1426</f>
        <v>44089</v>
      </c>
      <c r="B1426" s="2">
        <f>RSI!B1426</f>
        <v>46.356999999999999</v>
      </c>
      <c r="C1426" s="2">
        <f>RSI!I1426</f>
        <v>97.263633593181765</v>
      </c>
      <c r="D1426" s="2">
        <f>MACD!E1426</f>
        <v>-0.83437033032699048</v>
      </c>
      <c r="E1426" s="2">
        <f>MACD!F1426</f>
        <v>-0.50274271657539282</v>
      </c>
      <c r="F1426" s="2">
        <f>'Moving Avg'!D1426</f>
        <v>43.777200000000001</v>
      </c>
      <c r="G1426" s="2">
        <f>'Moving Avg'!F1426</f>
        <v>41.319299999999991</v>
      </c>
      <c r="H1426" s="2">
        <f>'Moving Avg'!G1426</f>
        <v>38.020099999999999</v>
      </c>
      <c r="I1426" s="2">
        <f>'Moving Avg'!H1426</f>
        <v>27.914695000000037</v>
      </c>
      <c r="J1426" s="6" t="str">
        <f>OBV!F1426</f>
        <v>BULLISH</v>
      </c>
      <c r="K1426" s="6" t="str">
        <f>OBV!G1426</f>
        <v>STRONG</v>
      </c>
      <c r="L1426" s="6" t="str">
        <f>OBV!H1426</f>
        <v>CONFIRMED BULLISH</v>
      </c>
      <c r="M1426" s="8">
        <f t="shared" si="220"/>
        <v>0</v>
      </c>
      <c r="N1426" s="8">
        <f t="shared" si="221"/>
        <v>100</v>
      </c>
      <c r="O1426" s="8">
        <f t="shared" si="222"/>
        <v>100</v>
      </c>
      <c r="P1426" s="8">
        <f t="shared" si="223"/>
        <v>100</v>
      </c>
      <c r="Q1426" s="9">
        <f t="shared" si="224"/>
        <v>65</v>
      </c>
      <c r="R1426" s="9">
        <f t="shared" si="225"/>
        <v>80</v>
      </c>
      <c r="S1426" s="9">
        <f t="shared" si="226"/>
        <v>85</v>
      </c>
      <c r="T1426" s="9">
        <f t="shared" si="227"/>
        <v>75</v>
      </c>
      <c r="U1426" s="8">
        <f t="shared" si="228"/>
        <v>76.666666666666671</v>
      </c>
      <c r="V1426" s="8">
        <f t="shared" si="229"/>
        <v>76.25</v>
      </c>
    </row>
    <row r="1427" spans="1:22" ht="13.5" x14ac:dyDescent="0.25">
      <c r="A1427" s="3">
        <f>RSI!A1427</f>
        <v>44090</v>
      </c>
      <c r="B1427" s="2">
        <f>RSI!B1427</f>
        <v>46.356999999999999</v>
      </c>
      <c r="C1427" s="2">
        <f>RSI!I1427</f>
        <v>97.263633593181765</v>
      </c>
      <c r="D1427" s="2">
        <f>MACD!E1427</f>
        <v>-1.1381574865289181</v>
      </c>
      <c r="E1427" s="2">
        <f>MACD!F1427</f>
        <v>-0.62982567056609784</v>
      </c>
      <c r="F1427" s="2">
        <f>'Moving Avg'!D1427</f>
        <v>44.748400000000004</v>
      </c>
      <c r="G1427" s="2">
        <f>'Moving Avg'!F1427</f>
        <v>41.657049999999991</v>
      </c>
      <c r="H1427" s="2">
        <f>'Moving Avg'!G1427</f>
        <v>38.327799999999996</v>
      </c>
      <c r="I1427" s="2">
        <f>'Moving Avg'!H1427</f>
        <v>27.998280000000037</v>
      </c>
      <c r="J1427" s="6" t="str">
        <f>OBV!F1427</f>
        <v>BULLISH</v>
      </c>
      <c r="K1427" s="6" t="str">
        <f>OBV!G1427</f>
        <v>STRONG</v>
      </c>
      <c r="L1427" s="6" t="str">
        <f>OBV!H1427</f>
        <v>CONFIRMED BULLISH</v>
      </c>
      <c r="M1427" s="8">
        <f t="shared" si="220"/>
        <v>0</v>
      </c>
      <c r="N1427" s="8">
        <f t="shared" si="221"/>
        <v>100</v>
      </c>
      <c r="O1427" s="8">
        <f t="shared" si="222"/>
        <v>100</v>
      </c>
      <c r="P1427" s="8">
        <f t="shared" si="223"/>
        <v>100</v>
      </c>
      <c r="Q1427" s="9">
        <f t="shared" si="224"/>
        <v>65</v>
      </c>
      <c r="R1427" s="9">
        <f t="shared" si="225"/>
        <v>80</v>
      </c>
      <c r="S1427" s="9">
        <f t="shared" si="226"/>
        <v>85</v>
      </c>
      <c r="T1427" s="9">
        <f t="shared" si="227"/>
        <v>75</v>
      </c>
      <c r="U1427" s="8">
        <f t="shared" si="228"/>
        <v>76.666666666666671</v>
      </c>
      <c r="V1427" s="8">
        <f t="shared" si="229"/>
        <v>76.25</v>
      </c>
    </row>
    <row r="1428" spans="1:22" ht="13.5" x14ac:dyDescent="0.25">
      <c r="A1428" s="3">
        <f>RSI!A1428</f>
        <v>44091</v>
      </c>
      <c r="B1428" s="2">
        <f>RSI!B1428</f>
        <v>46.356999999999999</v>
      </c>
      <c r="C1428" s="2">
        <f>RSI!I1428</f>
        <v>97.263633593181765</v>
      </c>
      <c r="D1428" s="2">
        <f>MACD!E1428</f>
        <v>-1.4285986204588781</v>
      </c>
      <c r="E1428" s="2">
        <f>MACD!F1428</f>
        <v>-0.78958026054465402</v>
      </c>
      <c r="F1428" s="2">
        <f>'Moving Avg'!D1428</f>
        <v>45.542999999999999</v>
      </c>
      <c r="G1428" s="2">
        <f>'Moving Avg'!F1428</f>
        <v>41.994799999999991</v>
      </c>
      <c r="H1428" s="2">
        <f>'Moving Avg'!G1428</f>
        <v>38.61918</v>
      </c>
      <c r="I1428" s="2">
        <f>'Moving Avg'!H1428</f>
        <v>28.086290000000041</v>
      </c>
      <c r="J1428" s="6" t="str">
        <f>OBV!F1428</f>
        <v>BULLISH</v>
      </c>
      <c r="K1428" s="6" t="str">
        <f>OBV!G1428</f>
        <v>NEUTRAL</v>
      </c>
      <c r="L1428" s="6" t="str">
        <f>OBV!H1428</f>
        <v>CONFIRMED BULLISH</v>
      </c>
      <c r="M1428" s="8">
        <f t="shared" si="220"/>
        <v>0</v>
      </c>
      <c r="N1428" s="8">
        <f t="shared" si="221"/>
        <v>100</v>
      </c>
      <c r="O1428" s="8">
        <f t="shared" si="222"/>
        <v>100</v>
      </c>
      <c r="P1428" s="8">
        <f t="shared" si="223"/>
        <v>83.5</v>
      </c>
      <c r="Q1428" s="9">
        <f t="shared" si="224"/>
        <v>62.524999999999999</v>
      </c>
      <c r="R1428" s="9">
        <f t="shared" si="225"/>
        <v>75.875</v>
      </c>
      <c r="S1428" s="9">
        <f t="shared" si="226"/>
        <v>77.575000000000003</v>
      </c>
      <c r="T1428" s="9">
        <f t="shared" si="227"/>
        <v>70.875</v>
      </c>
      <c r="U1428" s="8">
        <f t="shared" si="228"/>
        <v>71.991666666666674</v>
      </c>
      <c r="V1428" s="8">
        <f t="shared" si="229"/>
        <v>71.712500000000006</v>
      </c>
    </row>
    <row r="1429" spans="1:22" ht="13.5" x14ac:dyDescent="0.25">
      <c r="A1429" s="3">
        <f>RSI!A1429</f>
        <v>44092</v>
      </c>
      <c r="B1429" s="2">
        <f>RSI!B1429</f>
        <v>46.356999999999999</v>
      </c>
      <c r="C1429" s="2">
        <f>RSI!I1429</f>
        <v>97.263633593181765</v>
      </c>
      <c r="D1429" s="2">
        <f>MACD!E1429</f>
        <v>-1.5694274448147283</v>
      </c>
      <c r="E1429" s="2">
        <f>MACD!F1429</f>
        <v>-0.9455496973986689</v>
      </c>
      <c r="F1429" s="2">
        <f>'Moving Avg'!D1429</f>
        <v>46.161000000000001</v>
      </c>
      <c r="G1429" s="2">
        <f>'Moving Avg'!F1429</f>
        <v>42.332549999999991</v>
      </c>
      <c r="H1429" s="2">
        <f>'Moving Avg'!G1429</f>
        <v>38.881959999999992</v>
      </c>
      <c r="I1429" s="2">
        <f>'Moving Avg'!H1429</f>
        <v>28.174300000000034</v>
      </c>
      <c r="J1429" s="6" t="str">
        <f>OBV!F1429</f>
        <v>BULLISH</v>
      </c>
      <c r="K1429" s="6" t="str">
        <f>OBV!G1429</f>
        <v>NEUTRAL</v>
      </c>
      <c r="L1429" s="6" t="str">
        <f>OBV!H1429</f>
        <v>CONFIRMED BULLISH</v>
      </c>
      <c r="M1429" s="8">
        <f t="shared" si="220"/>
        <v>0</v>
      </c>
      <c r="N1429" s="8">
        <f t="shared" si="221"/>
        <v>100</v>
      </c>
      <c r="O1429" s="8">
        <f t="shared" si="222"/>
        <v>100</v>
      </c>
      <c r="P1429" s="8">
        <f t="shared" si="223"/>
        <v>83.5</v>
      </c>
      <c r="Q1429" s="9">
        <f t="shared" si="224"/>
        <v>62.524999999999999</v>
      </c>
      <c r="R1429" s="9">
        <f t="shared" si="225"/>
        <v>75.875</v>
      </c>
      <c r="S1429" s="9">
        <f t="shared" si="226"/>
        <v>77.575000000000003</v>
      </c>
      <c r="T1429" s="9">
        <f t="shared" si="227"/>
        <v>70.875</v>
      </c>
      <c r="U1429" s="8">
        <f t="shared" si="228"/>
        <v>71.991666666666674</v>
      </c>
      <c r="V1429" s="8">
        <f t="shared" si="229"/>
        <v>71.712500000000006</v>
      </c>
    </row>
    <row r="1430" spans="1:22" ht="13.5" x14ac:dyDescent="0.25">
      <c r="A1430" s="3">
        <f>RSI!A1430</f>
        <v>44095</v>
      </c>
      <c r="B1430" s="2">
        <f>RSI!B1430</f>
        <v>46.356999999999999</v>
      </c>
      <c r="C1430" s="2">
        <f>RSI!I1430</f>
        <v>97.263633593181765</v>
      </c>
      <c r="D1430" s="2">
        <f>MACD!E1430</f>
        <v>-1.7172172366056131</v>
      </c>
      <c r="E1430" s="2">
        <f>MACD!F1430</f>
        <v>-1.0998832052400578</v>
      </c>
      <c r="F1430" s="2">
        <f>'Moving Avg'!D1430</f>
        <v>46.356999999999999</v>
      </c>
      <c r="G1430" s="2">
        <f>'Moving Avg'!F1430</f>
        <v>42.670299999999983</v>
      </c>
      <c r="H1430" s="2">
        <f>'Moving Avg'!G1430</f>
        <v>39.114899999999992</v>
      </c>
      <c r="I1430" s="2">
        <f>'Moving Avg'!H1430</f>
        <v>28.26660500000003</v>
      </c>
      <c r="J1430" s="6" t="str">
        <f>OBV!F1430</f>
        <v>BULLISH</v>
      </c>
      <c r="K1430" s="6" t="str">
        <f>OBV!G1430</f>
        <v>NEUTRAL</v>
      </c>
      <c r="L1430" s="6" t="str">
        <f>OBV!H1430</f>
        <v>CONFIRMED BULLISH</v>
      </c>
      <c r="M1430" s="8">
        <f t="shared" si="220"/>
        <v>0</v>
      </c>
      <c r="N1430" s="8">
        <f t="shared" si="221"/>
        <v>100</v>
      </c>
      <c r="O1430" s="8">
        <f t="shared" si="222"/>
        <v>100</v>
      </c>
      <c r="P1430" s="8">
        <f t="shared" si="223"/>
        <v>83.5</v>
      </c>
      <c r="Q1430" s="9">
        <f t="shared" si="224"/>
        <v>62.524999999999999</v>
      </c>
      <c r="R1430" s="9">
        <f t="shared" si="225"/>
        <v>75.875</v>
      </c>
      <c r="S1430" s="9">
        <f t="shared" si="226"/>
        <v>77.575000000000003</v>
      </c>
      <c r="T1430" s="9">
        <f t="shared" si="227"/>
        <v>70.875</v>
      </c>
      <c r="U1430" s="8">
        <f t="shared" si="228"/>
        <v>71.991666666666674</v>
      </c>
      <c r="V1430" s="8">
        <f t="shared" si="229"/>
        <v>71.712500000000006</v>
      </c>
    </row>
    <row r="1431" spans="1:22" ht="13.5" x14ac:dyDescent="0.25">
      <c r="A1431" s="3">
        <f>RSI!A1431</f>
        <v>44096</v>
      </c>
      <c r="B1431" s="2">
        <f>RSI!B1431</f>
        <v>47.743000000000002</v>
      </c>
      <c r="C1431" s="2">
        <f>RSI!I1431</f>
        <v>97.90308822102719</v>
      </c>
      <c r="D1431" s="2">
        <f>MACD!E1431</f>
        <v>-1.9714432303266136</v>
      </c>
      <c r="E1431" s="2">
        <f>MACD!F1431</f>
        <v>-1.274195210257369</v>
      </c>
      <c r="F1431" s="2">
        <f>'Moving Avg'!D1431</f>
        <v>46.6342</v>
      </c>
      <c r="G1431" s="2">
        <f>'Moving Avg'!F1431</f>
        <v>43.070699999999988</v>
      </c>
      <c r="H1431" s="2">
        <f>'Moving Avg'!G1431</f>
        <v>39.375559999999986</v>
      </c>
      <c r="I1431" s="2">
        <f>'Moving Avg'!H1431</f>
        <v>28.363305000000032</v>
      </c>
      <c r="J1431" s="6" t="str">
        <f>OBV!F1431</f>
        <v>BEARISH</v>
      </c>
      <c r="K1431" s="6" t="str">
        <f>OBV!G1431</f>
        <v>NEUTRAL</v>
      </c>
      <c r="L1431" s="6" t="str">
        <f>OBV!H1431</f>
        <v>BEARISH DIVERGENCE</v>
      </c>
      <c r="M1431" s="8">
        <f t="shared" si="220"/>
        <v>0</v>
      </c>
      <c r="N1431" s="8">
        <f t="shared" si="221"/>
        <v>100</v>
      </c>
      <c r="O1431" s="8">
        <f t="shared" si="222"/>
        <v>100</v>
      </c>
      <c r="P1431" s="8">
        <f t="shared" si="223"/>
        <v>16.5</v>
      </c>
      <c r="Q1431" s="9">
        <f t="shared" si="224"/>
        <v>52.475000000000001</v>
      </c>
      <c r="R1431" s="9">
        <f t="shared" si="225"/>
        <v>59.125</v>
      </c>
      <c r="S1431" s="9">
        <f t="shared" si="226"/>
        <v>47.424999999999997</v>
      </c>
      <c r="T1431" s="9">
        <f t="shared" si="227"/>
        <v>54.125</v>
      </c>
      <c r="U1431" s="8">
        <f t="shared" si="228"/>
        <v>53.008333333333326</v>
      </c>
      <c r="V1431" s="8">
        <f t="shared" si="229"/>
        <v>53.287499999999994</v>
      </c>
    </row>
    <row r="1432" spans="1:22" ht="13.5" x14ac:dyDescent="0.25">
      <c r="A1432" s="3">
        <f>RSI!A1432</f>
        <v>44097</v>
      </c>
      <c r="B1432" s="2">
        <f>RSI!B1432</f>
        <v>46.798999999999999</v>
      </c>
      <c r="C1432" s="2">
        <f>RSI!I1432</f>
        <v>83.577335415390721</v>
      </c>
      <c r="D1432" s="2">
        <f>MACD!E1432</f>
        <v>-2.1493645276256714</v>
      </c>
      <c r="E1432" s="2">
        <f>MACD!F1432</f>
        <v>-1.4492290737310296</v>
      </c>
      <c r="F1432" s="2">
        <f>'Moving Avg'!D1432</f>
        <v>46.7226</v>
      </c>
      <c r="G1432" s="2">
        <f>'Moving Avg'!F1432</f>
        <v>43.373149999999988</v>
      </c>
      <c r="H1432" s="2">
        <f>'Moving Avg'!G1432</f>
        <v>39.605319999999985</v>
      </c>
      <c r="I1432" s="2">
        <f>'Moving Avg'!H1432</f>
        <v>28.45125000000003</v>
      </c>
      <c r="J1432" s="6" t="str">
        <f>OBV!F1432</f>
        <v>BEARISH</v>
      </c>
      <c r="K1432" s="6" t="str">
        <f>OBV!G1432</f>
        <v>NEUTRAL</v>
      </c>
      <c r="L1432" s="6" t="str">
        <f>OBV!H1432</f>
        <v>BEARISH DIVERGENCE</v>
      </c>
      <c r="M1432" s="8">
        <f t="shared" si="220"/>
        <v>0</v>
      </c>
      <c r="N1432" s="8">
        <f t="shared" si="221"/>
        <v>100</v>
      </c>
      <c r="O1432" s="8">
        <f t="shared" si="222"/>
        <v>100</v>
      </c>
      <c r="P1432" s="8">
        <f t="shared" si="223"/>
        <v>16.5</v>
      </c>
      <c r="Q1432" s="9">
        <f t="shared" si="224"/>
        <v>52.475000000000001</v>
      </c>
      <c r="R1432" s="9">
        <f t="shared" si="225"/>
        <v>59.125</v>
      </c>
      <c r="S1432" s="9">
        <f t="shared" si="226"/>
        <v>47.424999999999997</v>
      </c>
      <c r="T1432" s="9">
        <f t="shared" si="227"/>
        <v>54.125</v>
      </c>
      <c r="U1432" s="8">
        <f t="shared" si="228"/>
        <v>53.008333333333326</v>
      </c>
      <c r="V1432" s="8">
        <f t="shared" si="229"/>
        <v>53.287499999999994</v>
      </c>
    </row>
    <row r="1433" spans="1:22" ht="13.5" x14ac:dyDescent="0.25">
      <c r="A1433" s="3">
        <f>RSI!A1433</f>
        <v>44098</v>
      </c>
      <c r="B1433" s="2">
        <f>RSI!B1433</f>
        <v>49.642000000000003</v>
      </c>
      <c r="C1433" s="2">
        <f>RSI!I1433</f>
        <v>88.862828573932688</v>
      </c>
      <c r="D1433" s="2">
        <f>MACD!E1433</f>
        <v>-2.3993898798955797</v>
      </c>
      <c r="E1433" s="2">
        <f>MACD!F1433</f>
        <v>-1.6392612349639397</v>
      </c>
      <c r="F1433" s="2">
        <f>'Moving Avg'!D1433</f>
        <v>47.379599999999996</v>
      </c>
      <c r="G1433" s="2">
        <f>'Moving Avg'!F1433</f>
        <v>43.817749999999997</v>
      </c>
      <c r="H1433" s="2">
        <f>'Moving Avg'!G1433</f>
        <v>39.891939999999984</v>
      </c>
      <c r="I1433" s="2">
        <f>'Moving Avg'!H1433</f>
        <v>28.55349500000003</v>
      </c>
      <c r="J1433" s="6" t="str">
        <f>OBV!F1433</f>
        <v>BEARISH</v>
      </c>
      <c r="K1433" s="6" t="str">
        <f>OBV!G1433</f>
        <v>NEUTRAL</v>
      </c>
      <c r="L1433" s="6" t="str">
        <f>OBV!H1433</f>
        <v>BEARISH DIVERGENCE</v>
      </c>
      <c r="M1433" s="8">
        <f t="shared" si="220"/>
        <v>0</v>
      </c>
      <c r="N1433" s="8">
        <f t="shared" si="221"/>
        <v>100</v>
      </c>
      <c r="O1433" s="8">
        <f t="shared" si="222"/>
        <v>100</v>
      </c>
      <c r="P1433" s="8">
        <f t="shared" si="223"/>
        <v>16.5</v>
      </c>
      <c r="Q1433" s="9">
        <f t="shared" si="224"/>
        <v>52.475000000000001</v>
      </c>
      <c r="R1433" s="9">
        <f t="shared" si="225"/>
        <v>59.125</v>
      </c>
      <c r="S1433" s="9">
        <f t="shared" si="226"/>
        <v>47.424999999999997</v>
      </c>
      <c r="T1433" s="9">
        <f t="shared" si="227"/>
        <v>54.125</v>
      </c>
      <c r="U1433" s="8">
        <f t="shared" si="228"/>
        <v>53.008333333333326</v>
      </c>
      <c r="V1433" s="8">
        <f t="shared" si="229"/>
        <v>53.287499999999994</v>
      </c>
    </row>
    <row r="1434" spans="1:22" ht="13.5" x14ac:dyDescent="0.25">
      <c r="A1434" s="3">
        <f>RSI!A1434</f>
        <v>44099</v>
      </c>
      <c r="B1434" s="2">
        <f>RSI!B1434</f>
        <v>48.158000000000001</v>
      </c>
      <c r="C1434" s="2">
        <f>RSI!I1434</f>
        <v>75.248891912610219</v>
      </c>
      <c r="D1434" s="2">
        <f>MACD!E1434</f>
        <v>-2.4048753851794586</v>
      </c>
      <c r="E1434" s="2">
        <f>MACD!F1434</f>
        <v>-1.7923840650070437</v>
      </c>
      <c r="F1434" s="2">
        <f>'Moving Avg'!D1434</f>
        <v>47.739800000000002</v>
      </c>
      <c r="G1434" s="2">
        <f>'Moving Avg'!F1434</f>
        <v>44.188149999999993</v>
      </c>
      <c r="H1434" s="2">
        <f>'Moving Avg'!G1434</f>
        <v>40.148879999999984</v>
      </c>
      <c r="I1434" s="2">
        <f>'Moving Avg'!H1434</f>
        <v>28.648360000000029</v>
      </c>
      <c r="J1434" s="6" t="str">
        <f>OBV!F1434</f>
        <v>BEARISH</v>
      </c>
      <c r="K1434" s="6" t="str">
        <f>OBV!G1434</f>
        <v>NEUTRAL</v>
      </c>
      <c r="L1434" s="6" t="str">
        <f>OBV!H1434</f>
        <v>BEARISH DIVERGENCE</v>
      </c>
      <c r="M1434" s="8">
        <f t="shared" si="220"/>
        <v>0</v>
      </c>
      <c r="N1434" s="8">
        <f t="shared" si="221"/>
        <v>100</v>
      </c>
      <c r="O1434" s="8">
        <f t="shared" si="222"/>
        <v>100</v>
      </c>
      <c r="P1434" s="8">
        <f t="shared" si="223"/>
        <v>16.5</v>
      </c>
      <c r="Q1434" s="9">
        <f t="shared" si="224"/>
        <v>52.475000000000001</v>
      </c>
      <c r="R1434" s="9">
        <f t="shared" si="225"/>
        <v>59.125</v>
      </c>
      <c r="S1434" s="9">
        <f t="shared" si="226"/>
        <v>47.424999999999997</v>
      </c>
      <c r="T1434" s="9">
        <f t="shared" si="227"/>
        <v>54.125</v>
      </c>
      <c r="U1434" s="8">
        <f t="shared" si="228"/>
        <v>53.008333333333326</v>
      </c>
      <c r="V1434" s="8">
        <f t="shared" si="229"/>
        <v>53.287499999999994</v>
      </c>
    </row>
    <row r="1435" spans="1:22" ht="13.5" x14ac:dyDescent="0.25">
      <c r="A1435" s="3">
        <f>RSI!A1435</f>
        <v>44102</v>
      </c>
      <c r="B1435" s="2">
        <f>RSI!B1435</f>
        <v>49.597999999999999</v>
      </c>
      <c r="C1435" s="2">
        <f>RSI!I1435</f>
        <v>78.664579042227331</v>
      </c>
      <c r="D1435" s="2">
        <f>MACD!E1435</f>
        <v>-2.2195563322231848</v>
      </c>
      <c r="E1435" s="2">
        <f>MACD!F1435</f>
        <v>-1.877818518450272</v>
      </c>
      <c r="F1435" s="2">
        <f>'Moving Avg'!D1435</f>
        <v>48.387999999999998</v>
      </c>
      <c r="G1435" s="2">
        <f>'Moving Avg'!F1435</f>
        <v>44.630549999999999</v>
      </c>
      <c r="H1435" s="2">
        <f>'Moving Avg'!G1435</f>
        <v>40.434619999999988</v>
      </c>
      <c r="I1435" s="2">
        <f>'Moving Avg'!H1435</f>
        <v>28.750730000000029</v>
      </c>
      <c r="J1435" s="6" t="str">
        <f>OBV!F1435</f>
        <v>BEARISH</v>
      </c>
      <c r="K1435" s="6" t="str">
        <f>OBV!G1435</f>
        <v>WEAK</v>
      </c>
      <c r="L1435" s="6" t="str">
        <f>OBV!H1435</f>
        <v>BEARISH DIVERGENCE</v>
      </c>
      <c r="M1435" s="8">
        <f t="shared" si="220"/>
        <v>0</v>
      </c>
      <c r="N1435" s="8">
        <f t="shared" si="221"/>
        <v>100</v>
      </c>
      <c r="O1435" s="8">
        <f t="shared" si="222"/>
        <v>100</v>
      </c>
      <c r="P1435" s="8">
        <f t="shared" si="223"/>
        <v>0</v>
      </c>
      <c r="Q1435" s="9">
        <f t="shared" si="224"/>
        <v>50</v>
      </c>
      <c r="R1435" s="9">
        <f t="shared" si="225"/>
        <v>55</v>
      </c>
      <c r="S1435" s="9">
        <f t="shared" si="226"/>
        <v>40</v>
      </c>
      <c r="T1435" s="9">
        <f t="shared" si="227"/>
        <v>50</v>
      </c>
      <c r="U1435" s="8">
        <f t="shared" si="228"/>
        <v>48.333333333333336</v>
      </c>
      <c r="V1435" s="8">
        <f t="shared" si="229"/>
        <v>48.75</v>
      </c>
    </row>
    <row r="1436" spans="1:22" ht="13.5" x14ac:dyDescent="0.25">
      <c r="A1436" s="3">
        <f>RSI!A1436</f>
        <v>44103</v>
      </c>
      <c r="B1436" s="2">
        <f>RSI!B1436</f>
        <v>49.597999999999999</v>
      </c>
      <c r="C1436" s="2">
        <f>RSI!I1436</f>
        <v>78.664579042227331</v>
      </c>
      <c r="D1436" s="2">
        <f>MACD!E1436</f>
        <v>-1.9464025860925105</v>
      </c>
      <c r="E1436" s="2">
        <f>MACD!F1436</f>
        <v>-1.8915353319787198</v>
      </c>
      <c r="F1436" s="2">
        <f>'Moving Avg'!D1436</f>
        <v>48.759</v>
      </c>
      <c r="G1436" s="2">
        <f>'Moving Avg'!F1436</f>
        <v>45.079549999999998</v>
      </c>
      <c r="H1436" s="2">
        <f>'Moving Avg'!G1436</f>
        <v>40.720359999999985</v>
      </c>
      <c r="I1436" s="2">
        <f>'Moving Avg'!H1436</f>
        <v>28.861215000000026</v>
      </c>
      <c r="J1436" s="6" t="str">
        <f>OBV!F1436</f>
        <v>BEARISH</v>
      </c>
      <c r="K1436" s="6" t="str">
        <f>OBV!G1436</f>
        <v>WEAK</v>
      </c>
      <c r="L1436" s="6" t="str">
        <f>OBV!H1436</f>
        <v>BEARISH DIVERGENCE</v>
      </c>
      <c r="M1436" s="8">
        <f t="shared" si="220"/>
        <v>0</v>
      </c>
      <c r="N1436" s="8">
        <f t="shared" si="221"/>
        <v>100</v>
      </c>
      <c r="O1436" s="8">
        <f t="shared" si="222"/>
        <v>100</v>
      </c>
      <c r="P1436" s="8">
        <f t="shared" si="223"/>
        <v>0</v>
      </c>
      <c r="Q1436" s="9">
        <f t="shared" si="224"/>
        <v>50</v>
      </c>
      <c r="R1436" s="9">
        <f t="shared" si="225"/>
        <v>55</v>
      </c>
      <c r="S1436" s="9">
        <f t="shared" si="226"/>
        <v>40</v>
      </c>
      <c r="T1436" s="9">
        <f t="shared" si="227"/>
        <v>50</v>
      </c>
      <c r="U1436" s="8">
        <f t="shared" si="228"/>
        <v>48.333333333333336</v>
      </c>
      <c r="V1436" s="8">
        <f t="shared" si="229"/>
        <v>48.75</v>
      </c>
    </row>
    <row r="1437" spans="1:22" ht="13.5" x14ac:dyDescent="0.25">
      <c r="A1437" s="3">
        <f>RSI!A1437</f>
        <v>44104</v>
      </c>
      <c r="B1437" s="2">
        <f>RSI!B1437</f>
        <v>48.158000000000001</v>
      </c>
      <c r="C1437" s="2">
        <f>RSI!I1437</f>
        <v>67.811431312112617</v>
      </c>
      <c r="D1437" s="2">
        <f>MACD!E1437</f>
        <v>-1.6404798210489062</v>
      </c>
      <c r="E1437" s="2">
        <f>MACD!F1437</f>
        <v>-1.841324229792757</v>
      </c>
      <c r="F1437" s="2">
        <f>'Moving Avg'!D1437</f>
        <v>49.030800000000013</v>
      </c>
      <c r="G1437" s="2">
        <f>'Moving Avg'!F1437</f>
        <v>45.45655</v>
      </c>
      <c r="H1437" s="2">
        <f>'Moving Avg'!G1437</f>
        <v>40.977119999999985</v>
      </c>
      <c r="I1437" s="2">
        <f>'Moving Avg'!H1437</f>
        <v>28.964415000000027</v>
      </c>
      <c r="J1437" s="6" t="str">
        <f>OBV!F1437</f>
        <v>BEARISH</v>
      </c>
      <c r="K1437" s="6" t="str">
        <f>OBV!G1437</f>
        <v>WEAK</v>
      </c>
      <c r="L1437" s="6" t="str">
        <f>OBV!H1437</f>
        <v>CONFIRMED BEARISH</v>
      </c>
      <c r="M1437" s="8">
        <f t="shared" si="220"/>
        <v>25</v>
      </c>
      <c r="N1437" s="8">
        <f t="shared" si="221"/>
        <v>0</v>
      </c>
      <c r="O1437" s="8">
        <f t="shared" si="222"/>
        <v>100</v>
      </c>
      <c r="P1437" s="8">
        <f t="shared" si="223"/>
        <v>0</v>
      </c>
      <c r="Q1437" s="9">
        <f t="shared" si="224"/>
        <v>23.75</v>
      </c>
      <c r="R1437" s="9">
        <f t="shared" si="225"/>
        <v>40</v>
      </c>
      <c r="S1437" s="9">
        <f t="shared" si="226"/>
        <v>28.75</v>
      </c>
      <c r="T1437" s="9">
        <f t="shared" si="227"/>
        <v>31.25</v>
      </c>
      <c r="U1437" s="8">
        <f t="shared" si="228"/>
        <v>30.833333333333332</v>
      </c>
      <c r="V1437" s="8">
        <f t="shared" si="229"/>
        <v>30.9375</v>
      </c>
    </row>
    <row r="1438" spans="1:22" ht="13.5" x14ac:dyDescent="0.25">
      <c r="A1438" s="3">
        <f>RSI!A1438</f>
        <v>44105</v>
      </c>
      <c r="B1438" s="2">
        <f>RSI!B1438</f>
        <v>46.798999999999999</v>
      </c>
      <c r="C1438" s="2">
        <f>RSI!I1438</f>
        <v>59.472096877901109</v>
      </c>
      <c r="D1438" s="2">
        <f>MACD!E1438</f>
        <v>-1.3019593661452404</v>
      </c>
      <c r="E1438" s="2">
        <f>MACD!F1438</f>
        <v>-1.7334512570632539</v>
      </c>
      <c r="F1438" s="2">
        <f>'Moving Avg'!D1438</f>
        <v>48.462200000000003</v>
      </c>
      <c r="G1438" s="2">
        <f>'Moving Avg'!F1438</f>
        <v>45.765599999999992</v>
      </c>
      <c r="H1438" s="2">
        <f>'Moving Avg'!G1438</f>
        <v>41.206699999999984</v>
      </c>
      <c r="I1438" s="2">
        <f>'Moving Avg'!H1438</f>
        <v>29.054635000000022</v>
      </c>
      <c r="J1438" s="6" t="str">
        <f>OBV!F1438</f>
        <v>BEARISH</v>
      </c>
      <c r="K1438" s="6" t="str">
        <f>OBV!G1438</f>
        <v>WEAK</v>
      </c>
      <c r="L1438" s="6" t="str">
        <f>OBV!H1438</f>
        <v>CONFIRMED BEARISH</v>
      </c>
      <c r="M1438" s="8">
        <f t="shared" si="220"/>
        <v>25</v>
      </c>
      <c r="N1438" s="8">
        <f t="shared" si="221"/>
        <v>0</v>
      </c>
      <c r="O1438" s="8">
        <f t="shared" si="222"/>
        <v>100</v>
      </c>
      <c r="P1438" s="8">
        <f t="shared" si="223"/>
        <v>0</v>
      </c>
      <c r="Q1438" s="9">
        <f t="shared" si="224"/>
        <v>23.75</v>
      </c>
      <c r="R1438" s="9">
        <f t="shared" si="225"/>
        <v>40</v>
      </c>
      <c r="S1438" s="9">
        <f t="shared" si="226"/>
        <v>28.75</v>
      </c>
      <c r="T1438" s="9">
        <f t="shared" si="227"/>
        <v>31.25</v>
      </c>
      <c r="U1438" s="8">
        <f t="shared" si="228"/>
        <v>30.833333333333332</v>
      </c>
      <c r="V1438" s="8">
        <f t="shared" si="229"/>
        <v>30.9375</v>
      </c>
    </row>
    <row r="1439" spans="1:22" ht="13.5" x14ac:dyDescent="0.25">
      <c r="A1439" s="3">
        <f>RSI!A1439</f>
        <v>44106</v>
      </c>
      <c r="B1439" s="2">
        <f>RSI!B1439</f>
        <v>46.798999999999999</v>
      </c>
      <c r="C1439" s="2">
        <f>RSI!I1439</f>
        <v>59.472096877901109</v>
      </c>
      <c r="D1439" s="2">
        <f>MACD!E1439</f>
        <v>-1.0269366807803095</v>
      </c>
      <c r="E1439" s="2">
        <f>MACD!F1439</f>
        <v>-1.5921483418066651</v>
      </c>
      <c r="F1439" s="2">
        <f>'Moving Avg'!D1439</f>
        <v>48.190399999999997</v>
      </c>
      <c r="G1439" s="2">
        <f>'Moving Avg'!F1439</f>
        <v>46.030499999999996</v>
      </c>
      <c r="H1439" s="2">
        <f>'Moving Avg'!G1439</f>
        <v>41.436279999999989</v>
      </c>
      <c r="I1439" s="2">
        <f>'Moving Avg'!H1439</f>
        <v>29.149150000000017</v>
      </c>
      <c r="J1439" s="6" t="str">
        <f>OBV!F1439</f>
        <v>BEARISH</v>
      </c>
      <c r="K1439" s="6" t="str">
        <f>OBV!G1439</f>
        <v>WEAK</v>
      </c>
      <c r="L1439" s="6" t="str">
        <f>OBV!H1439</f>
        <v>CONFIRMED BEARISH</v>
      </c>
      <c r="M1439" s="8">
        <f t="shared" si="220"/>
        <v>25</v>
      </c>
      <c r="N1439" s="8">
        <f t="shared" si="221"/>
        <v>0</v>
      </c>
      <c r="O1439" s="8">
        <f t="shared" si="222"/>
        <v>100</v>
      </c>
      <c r="P1439" s="8">
        <f t="shared" si="223"/>
        <v>0</v>
      </c>
      <c r="Q1439" s="9">
        <f t="shared" si="224"/>
        <v>23.75</v>
      </c>
      <c r="R1439" s="9">
        <f t="shared" si="225"/>
        <v>40</v>
      </c>
      <c r="S1439" s="9">
        <f t="shared" si="226"/>
        <v>28.75</v>
      </c>
      <c r="T1439" s="9">
        <f t="shared" si="227"/>
        <v>31.25</v>
      </c>
      <c r="U1439" s="8">
        <f t="shared" si="228"/>
        <v>30.833333333333332</v>
      </c>
      <c r="V1439" s="8">
        <f t="shared" si="229"/>
        <v>30.9375</v>
      </c>
    </row>
    <row r="1440" spans="1:22" ht="13.5" x14ac:dyDescent="0.25">
      <c r="A1440" s="3">
        <f>RSI!A1440</f>
        <v>44109</v>
      </c>
      <c r="B1440" s="2">
        <f>RSI!B1440</f>
        <v>46.798999999999999</v>
      </c>
      <c r="C1440" s="2">
        <f>RSI!I1440</f>
        <v>59.472096877901109</v>
      </c>
      <c r="D1440" s="2">
        <f>MACD!E1440</f>
        <v>-0.80479712181028873</v>
      </c>
      <c r="E1440" s="2">
        <f>MACD!F1440</f>
        <v>-1.4346780978073899</v>
      </c>
      <c r="F1440" s="2">
        <f>'Moving Avg'!D1440</f>
        <v>47.630600000000001</v>
      </c>
      <c r="G1440" s="2">
        <f>'Moving Avg'!F1440</f>
        <v>46.295399999999994</v>
      </c>
      <c r="H1440" s="2">
        <f>'Moving Avg'!G1440</f>
        <v>41.665859999999981</v>
      </c>
      <c r="I1440" s="2">
        <f>'Moving Avg'!H1440</f>
        <v>29.239500000000017</v>
      </c>
      <c r="J1440" s="6" t="str">
        <f>OBV!F1440</f>
        <v>BEARISH</v>
      </c>
      <c r="K1440" s="6" t="str">
        <f>OBV!G1440</f>
        <v>WEAK</v>
      </c>
      <c r="L1440" s="6" t="str">
        <f>OBV!H1440</f>
        <v>CONFIRMED BEARISH</v>
      </c>
      <c r="M1440" s="8">
        <f t="shared" si="220"/>
        <v>25</v>
      </c>
      <c r="N1440" s="8">
        <f t="shared" si="221"/>
        <v>0</v>
      </c>
      <c r="O1440" s="8">
        <f t="shared" si="222"/>
        <v>100</v>
      </c>
      <c r="P1440" s="8">
        <f t="shared" si="223"/>
        <v>0</v>
      </c>
      <c r="Q1440" s="9">
        <f t="shared" si="224"/>
        <v>23.75</v>
      </c>
      <c r="R1440" s="9">
        <f t="shared" si="225"/>
        <v>40</v>
      </c>
      <c r="S1440" s="9">
        <f t="shared" si="226"/>
        <v>28.75</v>
      </c>
      <c r="T1440" s="9">
        <f t="shared" si="227"/>
        <v>31.25</v>
      </c>
      <c r="U1440" s="8">
        <f t="shared" si="228"/>
        <v>30.833333333333332</v>
      </c>
      <c r="V1440" s="8">
        <f t="shared" si="229"/>
        <v>30.9375</v>
      </c>
    </row>
    <row r="1441" spans="1:22" ht="13.5" x14ac:dyDescent="0.25">
      <c r="A1441" s="3">
        <f>RSI!A1441</f>
        <v>44110</v>
      </c>
      <c r="B1441" s="2">
        <f>RSI!B1441</f>
        <v>45.915999999999997</v>
      </c>
      <c r="C1441" s="2">
        <f>RSI!I1441</f>
        <v>54.075450935725883</v>
      </c>
      <c r="D1441" s="2">
        <f>MACD!E1441</f>
        <v>-0.34798354003252285</v>
      </c>
      <c r="E1441" s="2">
        <f>MACD!F1441</f>
        <v>-1.2173391862524165</v>
      </c>
      <c r="F1441" s="2">
        <f>'Moving Avg'!D1441</f>
        <v>46.894199999999998</v>
      </c>
      <c r="G1441" s="2">
        <f>'Moving Avg'!F1441</f>
        <v>46.516149999999996</v>
      </c>
      <c r="H1441" s="2">
        <f>'Moving Avg'!G1441</f>
        <v>41.860119999999988</v>
      </c>
      <c r="I1441" s="2">
        <f>'Moving Avg'!H1441</f>
        <v>29.329730000000012</v>
      </c>
      <c r="J1441" s="6" t="str">
        <f>OBV!F1441</f>
        <v>BEARISH</v>
      </c>
      <c r="K1441" s="6" t="str">
        <f>OBV!G1441</f>
        <v>WEAK</v>
      </c>
      <c r="L1441" s="6" t="str">
        <f>OBV!H1441</f>
        <v>CONFIRMED BEARISH</v>
      </c>
      <c r="M1441" s="8">
        <f t="shared" si="220"/>
        <v>25</v>
      </c>
      <c r="N1441" s="8">
        <f t="shared" si="221"/>
        <v>0</v>
      </c>
      <c r="O1441" s="8">
        <f t="shared" si="222"/>
        <v>100</v>
      </c>
      <c r="P1441" s="8">
        <f t="shared" si="223"/>
        <v>0</v>
      </c>
      <c r="Q1441" s="9">
        <f t="shared" si="224"/>
        <v>23.75</v>
      </c>
      <c r="R1441" s="9">
        <f t="shared" si="225"/>
        <v>40</v>
      </c>
      <c r="S1441" s="9">
        <f t="shared" si="226"/>
        <v>28.75</v>
      </c>
      <c r="T1441" s="9">
        <f t="shared" si="227"/>
        <v>31.25</v>
      </c>
      <c r="U1441" s="8">
        <f t="shared" si="228"/>
        <v>30.833333333333332</v>
      </c>
      <c r="V1441" s="8">
        <f t="shared" si="229"/>
        <v>30.9375</v>
      </c>
    </row>
    <row r="1442" spans="1:22" ht="13.5" x14ac:dyDescent="0.25">
      <c r="A1442" s="3">
        <f>RSI!A1442</f>
        <v>44111</v>
      </c>
      <c r="B1442" s="2">
        <f>RSI!B1442</f>
        <v>45.915999999999997</v>
      </c>
      <c r="C1442" s="2">
        <f>RSI!I1442</f>
        <v>54.075450935725868</v>
      </c>
      <c r="D1442" s="2">
        <f>MACD!E1442</f>
        <v>-0.11052579316923072</v>
      </c>
      <c r="E1442" s="2">
        <f>MACD!F1442</f>
        <v>-0.99597650763577938</v>
      </c>
      <c r="F1442" s="2">
        <f>'Moving Avg'!D1442</f>
        <v>46.445799999999998</v>
      </c>
      <c r="G1442" s="2">
        <f>'Moving Avg'!F1442</f>
        <v>46.736899999999991</v>
      </c>
      <c r="H1442" s="2">
        <f>'Moving Avg'!G1442</f>
        <v>42.054379999999995</v>
      </c>
      <c r="I1442" s="2">
        <f>'Moving Avg'!H1442</f>
        <v>29.424210000000016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  <c r="M1442" s="8">
        <f t="shared" si="220"/>
        <v>25</v>
      </c>
      <c r="N1442" s="8">
        <f t="shared" si="221"/>
        <v>0</v>
      </c>
      <c r="O1442" s="8">
        <f t="shared" si="222"/>
        <v>100</v>
      </c>
      <c r="P1442" s="8">
        <f t="shared" si="223"/>
        <v>16.5</v>
      </c>
      <c r="Q1442" s="9">
        <f t="shared" si="224"/>
        <v>26.225000000000001</v>
      </c>
      <c r="R1442" s="9">
        <f t="shared" si="225"/>
        <v>44.125</v>
      </c>
      <c r="S1442" s="9">
        <f t="shared" si="226"/>
        <v>36.174999999999997</v>
      </c>
      <c r="T1442" s="9">
        <f t="shared" si="227"/>
        <v>35.375</v>
      </c>
      <c r="U1442" s="8">
        <f t="shared" si="228"/>
        <v>35.508333333333333</v>
      </c>
      <c r="V1442" s="8">
        <f t="shared" si="229"/>
        <v>35.474999999999994</v>
      </c>
    </row>
    <row r="1443" spans="1:22" ht="13.5" x14ac:dyDescent="0.25">
      <c r="A1443" s="3">
        <f>RSI!A1443</f>
        <v>44112</v>
      </c>
      <c r="B1443" s="2">
        <f>RSI!B1443</f>
        <v>45.915999999999997</v>
      </c>
      <c r="C1443" s="2">
        <f>RSI!I1443</f>
        <v>54.075450935725861</v>
      </c>
      <c r="D1443" s="2">
        <f>MACD!E1443</f>
        <v>0.52422344774268481</v>
      </c>
      <c r="E1443" s="2">
        <f>MACD!F1443</f>
        <v>-0.69193651656008659</v>
      </c>
      <c r="F1443" s="2">
        <f>'Moving Avg'!D1443</f>
        <v>46.269199999999998</v>
      </c>
      <c r="G1443" s="2">
        <f>'Moving Avg'!F1443</f>
        <v>46.913499999999985</v>
      </c>
      <c r="H1443" s="2">
        <f>'Moving Avg'!G1443</f>
        <v>42.266299999999994</v>
      </c>
      <c r="I1443" s="2">
        <f>'Moving Avg'!H1443</f>
        <v>29.518475000000016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  <c r="M1443" s="8">
        <f t="shared" si="220"/>
        <v>25</v>
      </c>
      <c r="N1443" s="8">
        <f t="shared" si="221"/>
        <v>0</v>
      </c>
      <c r="O1443" s="8">
        <f t="shared" si="222"/>
        <v>100</v>
      </c>
      <c r="P1443" s="8">
        <f t="shared" si="223"/>
        <v>16.5</v>
      </c>
      <c r="Q1443" s="9">
        <f t="shared" si="224"/>
        <v>26.225000000000001</v>
      </c>
      <c r="R1443" s="9">
        <f t="shared" si="225"/>
        <v>44.125</v>
      </c>
      <c r="S1443" s="9">
        <f t="shared" si="226"/>
        <v>36.174999999999997</v>
      </c>
      <c r="T1443" s="9">
        <f t="shared" si="227"/>
        <v>35.375</v>
      </c>
      <c r="U1443" s="8">
        <f t="shared" si="228"/>
        <v>35.508333333333333</v>
      </c>
      <c r="V1443" s="8">
        <f t="shared" si="229"/>
        <v>35.474999999999994</v>
      </c>
    </row>
    <row r="1444" spans="1:22" ht="13.5" x14ac:dyDescent="0.25">
      <c r="A1444" s="3">
        <f>RSI!A1444</f>
        <v>44113</v>
      </c>
      <c r="B1444" s="2">
        <f>RSI!B1444</f>
        <v>45.033000000000001</v>
      </c>
      <c r="C1444" s="2">
        <f>RSI!I1444</f>
        <v>48.570683904585522</v>
      </c>
      <c r="D1444" s="2">
        <f>MACD!E1444</f>
        <v>0.89512130375352683</v>
      </c>
      <c r="E1444" s="2">
        <f>MACD!F1444</f>
        <v>-0.37452495249736389</v>
      </c>
      <c r="F1444" s="2">
        <f>'Moving Avg'!D1444</f>
        <v>45.915999999999997</v>
      </c>
      <c r="G1444" s="2">
        <f>'Moving Avg'!F1444</f>
        <v>47.001799999999989</v>
      </c>
      <c r="H1444" s="2">
        <f>'Moving Avg'!G1444</f>
        <v>42.460559999999987</v>
      </c>
      <c r="I1444" s="2">
        <f>'Moving Avg'!H1444</f>
        <v>29.608325000000018</v>
      </c>
      <c r="J1444" s="6" t="str">
        <f>OBV!F1444</f>
        <v>BEARISH</v>
      </c>
      <c r="K1444" s="6" t="str">
        <f>OBV!G1444</f>
        <v>NEUTRAL</v>
      </c>
      <c r="L1444" s="6" t="str">
        <f>OBV!H1444</f>
        <v>CONFIRMED BEARISH</v>
      </c>
      <c r="M1444" s="8">
        <f t="shared" si="220"/>
        <v>25</v>
      </c>
      <c r="N1444" s="8">
        <f t="shared" si="221"/>
        <v>0</v>
      </c>
      <c r="O1444" s="8">
        <f t="shared" si="222"/>
        <v>100</v>
      </c>
      <c r="P1444" s="8">
        <f t="shared" si="223"/>
        <v>16.5</v>
      </c>
      <c r="Q1444" s="9">
        <f t="shared" si="224"/>
        <v>26.225000000000001</v>
      </c>
      <c r="R1444" s="9">
        <f t="shared" si="225"/>
        <v>44.125</v>
      </c>
      <c r="S1444" s="9">
        <f t="shared" si="226"/>
        <v>36.174999999999997</v>
      </c>
      <c r="T1444" s="9">
        <f t="shared" si="227"/>
        <v>35.375</v>
      </c>
      <c r="U1444" s="8">
        <f t="shared" si="228"/>
        <v>35.508333333333333</v>
      </c>
      <c r="V1444" s="8">
        <f t="shared" si="229"/>
        <v>35.474999999999994</v>
      </c>
    </row>
    <row r="1445" spans="1:22" ht="13.5" x14ac:dyDescent="0.25">
      <c r="A1445" s="3">
        <f>RSI!A1445</f>
        <v>44116</v>
      </c>
      <c r="B1445" s="2">
        <f>RSI!B1445</f>
        <v>45.033000000000001</v>
      </c>
      <c r="C1445" s="2">
        <f>RSI!I1445</f>
        <v>48.570683904585522</v>
      </c>
      <c r="D1445" s="2">
        <f>MACD!E1445</f>
        <v>1.4326609766537146</v>
      </c>
      <c r="E1445" s="2">
        <f>MACD!F1445</f>
        <v>-1.3087766667148226E-2</v>
      </c>
      <c r="F1445" s="2">
        <f>'Moving Avg'!D1445</f>
        <v>45.562800000000003</v>
      </c>
      <c r="G1445" s="2">
        <f>'Moving Avg'!F1445</f>
        <v>46.984599999999986</v>
      </c>
      <c r="H1445" s="2">
        <f>'Moving Avg'!G1445</f>
        <v>42.633639999999986</v>
      </c>
      <c r="I1445" s="2">
        <f>'Moving Avg'!H1445</f>
        <v>29.700155000000024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  <c r="M1445" s="8">
        <f t="shared" si="220"/>
        <v>25</v>
      </c>
      <c r="N1445" s="8">
        <f t="shared" si="221"/>
        <v>0</v>
      </c>
      <c r="O1445" s="8">
        <f t="shared" si="222"/>
        <v>100</v>
      </c>
      <c r="P1445" s="8">
        <f t="shared" si="223"/>
        <v>16.5</v>
      </c>
      <c r="Q1445" s="9">
        <f t="shared" si="224"/>
        <v>26.225000000000001</v>
      </c>
      <c r="R1445" s="9">
        <f t="shared" si="225"/>
        <v>44.125</v>
      </c>
      <c r="S1445" s="9">
        <f t="shared" si="226"/>
        <v>36.174999999999997</v>
      </c>
      <c r="T1445" s="9">
        <f t="shared" si="227"/>
        <v>35.375</v>
      </c>
      <c r="U1445" s="8">
        <f t="shared" si="228"/>
        <v>35.508333333333333</v>
      </c>
      <c r="V1445" s="8">
        <f t="shared" si="229"/>
        <v>35.474999999999994</v>
      </c>
    </row>
    <row r="1446" spans="1:22" ht="13.5" x14ac:dyDescent="0.25">
      <c r="A1446" s="3">
        <f>RSI!A1446</f>
        <v>44117</v>
      </c>
      <c r="B1446" s="2">
        <f>RSI!B1446</f>
        <v>45.033000000000001</v>
      </c>
      <c r="C1446" s="2">
        <f>RSI!I1446</f>
        <v>48.570683904585522</v>
      </c>
      <c r="D1446" s="2">
        <f>MACD!E1446</f>
        <v>1.889506464234735</v>
      </c>
      <c r="E1446" s="2">
        <f>MACD!F1446</f>
        <v>0.36743107951322845</v>
      </c>
      <c r="F1446" s="2">
        <f>'Moving Avg'!D1446</f>
        <v>45.386200000000009</v>
      </c>
      <c r="G1446" s="2">
        <f>'Moving Avg'!F1446</f>
        <v>46.918399999999991</v>
      </c>
      <c r="H1446" s="2">
        <f>'Moving Avg'!G1446</f>
        <v>42.806719999999984</v>
      </c>
      <c r="I1446" s="2">
        <f>'Moving Avg'!H1446</f>
        <v>29.795980000000021</v>
      </c>
      <c r="J1446" s="6" t="str">
        <f>OBV!F1446</f>
        <v>BEARISH</v>
      </c>
      <c r="K1446" s="6" t="str">
        <f>OBV!G1446</f>
        <v>NEUTRAL</v>
      </c>
      <c r="L1446" s="6" t="str">
        <f>OBV!H1446</f>
        <v>CONFIRMED BEARISH</v>
      </c>
      <c r="M1446" s="8">
        <f t="shared" si="220"/>
        <v>25</v>
      </c>
      <c r="N1446" s="8">
        <f t="shared" si="221"/>
        <v>0</v>
      </c>
      <c r="O1446" s="8">
        <f t="shared" si="222"/>
        <v>100</v>
      </c>
      <c r="P1446" s="8">
        <f t="shared" si="223"/>
        <v>16.5</v>
      </c>
      <c r="Q1446" s="9">
        <f t="shared" si="224"/>
        <v>26.225000000000001</v>
      </c>
      <c r="R1446" s="9">
        <f t="shared" si="225"/>
        <v>44.125</v>
      </c>
      <c r="S1446" s="9">
        <f t="shared" si="226"/>
        <v>36.174999999999997</v>
      </c>
      <c r="T1446" s="9">
        <f t="shared" si="227"/>
        <v>35.375</v>
      </c>
      <c r="U1446" s="8">
        <f t="shared" si="228"/>
        <v>35.508333333333333</v>
      </c>
      <c r="V1446" s="8">
        <f t="shared" si="229"/>
        <v>35.474999999999994</v>
      </c>
    </row>
    <row r="1447" spans="1:22" ht="13.5" x14ac:dyDescent="0.25">
      <c r="A1447" s="3">
        <f>RSI!A1447</f>
        <v>44118</v>
      </c>
      <c r="B1447" s="2">
        <f>RSI!B1447</f>
        <v>45.033000000000001</v>
      </c>
      <c r="C1447" s="2">
        <f>RSI!I1447</f>
        <v>48.570683904585529</v>
      </c>
      <c r="D1447" s="2">
        <f>MACD!E1447</f>
        <v>2.0563853338297235</v>
      </c>
      <c r="E1447" s="2">
        <f>MACD!F1447</f>
        <v>0.70522193037652747</v>
      </c>
      <c r="F1447" s="2">
        <f>'Moving Avg'!D1447</f>
        <v>45.209600000000002</v>
      </c>
      <c r="G1447" s="2">
        <f>'Moving Avg'!F1447</f>
        <v>46.852199999999996</v>
      </c>
      <c r="H1447" s="2">
        <f>'Moving Avg'!G1447</f>
        <v>42.983319999999978</v>
      </c>
      <c r="I1447" s="2">
        <f>'Moving Avg'!H1447</f>
        <v>29.895670000000024</v>
      </c>
      <c r="J1447" s="6" t="str">
        <f>OBV!F1447</f>
        <v>BEARISH</v>
      </c>
      <c r="K1447" s="6" t="str">
        <f>OBV!G1447</f>
        <v>WEAK</v>
      </c>
      <c r="L1447" s="6" t="str">
        <f>OBV!H1447</f>
        <v>CONFIRMED BEARISH</v>
      </c>
      <c r="M1447" s="8">
        <f t="shared" si="220"/>
        <v>25</v>
      </c>
      <c r="N1447" s="8">
        <f t="shared" si="221"/>
        <v>0</v>
      </c>
      <c r="O1447" s="8">
        <f t="shared" si="222"/>
        <v>100</v>
      </c>
      <c r="P1447" s="8">
        <f t="shared" si="223"/>
        <v>0</v>
      </c>
      <c r="Q1447" s="9">
        <f t="shared" si="224"/>
        <v>23.75</v>
      </c>
      <c r="R1447" s="9">
        <f t="shared" si="225"/>
        <v>40</v>
      </c>
      <c r="S1447" s="9">
        <f t="shared" si="226"/>
        <v>28.75</v>
      </c>
      <c r="T1447" s="9">
        <f t="shared" si="227"/>
        <v>31.25</v>
      </c>
      <c r="U1447" s="8">
        <f t="shared" si="228"/>
        <v>30.833333333333332</v>
      </c>
      <c r="V1447" s="8">
        <f t="shared" si="229"/>
        <v>30.9375</v>
      </c>
    </row>
    <row r="1448" spans="1:22" ht="13.5" x14ac:dyDescent="0.25">
      <c r="A1448" s="3">
        <f>RSI!A1448</f>
        <v>44120</v>
      </c>
      <c r="B1448" s="2">
        <f>RSI!B1448</f>
        <v>44.15</v>
      </c>
      <c r="C1448" s="2">
        <f>RSI!I1448</f>
        <v>42.721159479069634</v>
      </c>
      <c r="D1448" s="2">
        <f>MACD!E1448</f>
        <v>2.0556393161753164</v>
      </c>
      <c r="E1448" s="2">
        <f>MACD!F1448</f>
        <v>0.97530540753628525</v>
      </c>
      <c r="F1448" s="2">
        <f>'Moving Avg'!D1448</f>
        <v>44.856400000000001</v>
      </c>
      <c r="G1448" s="2">
        <f>'Moving Avg'!F1448</f>
        <v>46.741849999999992</v>
      </c>
      <c r="H1448" s="2">
        <f>'Moving Avg'!G1448</f>
        <v>43.142259999999979</v>
      </c>
      <c r="I1448" s="2">
        <f>'Moving Avg'!H1448</f>
        <v>29.987205000000021</v>
      </c>
      <c r="J1448" s="6" t="str">
        <f>OBV!F1448</f>
        <v>BEARISH</v>
      </c>
      <c r="K1448" s="6" t="str">
        <f>OBV!G1448</f>
        <v>WEAK</v>
      </c>
      <c r="L1448" s="6" t="str">
        <f>OBV!H1448</f>
        <v>CONFIRMED BEARISH</v>
      </c>
      <c r="M1448" s="8">
        <f t="shared" si="220"/>
        <v>25</v>
      </c>
      <c r="N1448" s="8">
        <f t="shared" si="221"/>
        <v>0</v>
      </c>
      <c r="O1448" s="8">
        <f t="shared" si="222"/>
        <v>100</v>
      </c>
      <c r="P1448" s="8">
        <f t="shared" si="223"/>
        <v>0</v>
      </c>
      <c r="Q1448" s="9">
        <f t="shared" si="224"/>
        <v>23.75</v>
      </c>
      <c r="R1448" s="9">
        <f t="shared" si="225"/>
        <v>40</v>
      </c>
      <c r="S1448" s="9">
        <f t="shared" si="226"/>
        <v>28.75</v>
      </c>
      <c r="T1448" s="9">
        <f t="shared" si="227"/>
        <v>31.25</v>
      </c>
      <c r="U1448" s="8">
        <f t="shared" si="228"/>
        <v>30.833333333333332</v>
      </c>
      <c r="V1448" s="8">
        <f t="shared" si="229"/>
        <v>30.9375</v>
      </c>
    </row>
    <row r="1449" spans="1:22" ht="13.5" x14ac:dyDescent="0.25">
      <c r="A1449" s="3">
        <f>RSI!A1449</f>
        <v>44123</v>
      </c>
      <c r="B1449" s="2">
        <f>RSI!B1449</f>
        <v>42.825000000000003</v>
      </c>
      <c r="C1449" s="2">
        <f>RSI!I1449</f>
        <v>35.761313080399717</v>
      </c>
      <c r="D1449" s="2">
        <f>MACD!E1449</f>
        <v>2.1599649226720032</v>
      </c>
      <c r="E1449" s="2">
        <f>MACD!F1449</f>
        <v>1.212237310563429</v>
      </c>
      <c r="F1449" s="2">
        <f>'Moving Avg'!D1449</f>
        <v>44.4148</v>
      </c>
      <c r="G1449" s="2">
        <f>'Moving Avg'!F1449</f>
        <v>46.565249999999999</v>
      </c>
      <c r="H1449" s="2">
        <f>'Moving Avg'!G1449</f>
        <v>43.274699999999974</v>
      </c>
      <c r="I1449" s="2">
        <f>'Moving Avg'!H1449</f>
        <v>30.070315000000019</v>
      </c>
      <c r="J1449" s="6" t="str">
        <f>OBV!F1449</f>
        <v>BEARISH</v>
      </c>
      <c r="K1449" s="6" t="str">
        <f>OBV!G1449</f>
        <v>WEAK</v>
      </c>
      <c r="L1449" s="6" t="str">
        <f>OBV!H1449</f>
        <v>CONFIRMED BEARISH</v>
      </c>
      <c r="M1449" s="8">
        <f t="shared" si="220"/>
        <v>25</v>
      </c>
      <c r="N1449" s="8">
        <f t="shared" si="221"/>
        <v>0</v>
      </c>
      <c r="O1449" s="8">
        <f t="shared" si="222"/>
        <v>100</v>
      </c>
      <c r="P1449" s="8">
        <f t="shared" si="223"/>
        <v>0</v>
      </c>
      <c r="Q1449" s="9">
        <f t="shared" si="224"/>
        <v>23.75</v>
      </c>
      <c r="R1449" s="9">
        <f t="shared" si="225"/>
        <v>40</v>
      </c>
      <c r="S1449" s="9">
        <f t="shared" si="226"/>
        <v>28.75</v>
      </c>
      <c r="T1449" s="9">
        <f t="shared" si="227"/>
        <v>31.25</v>
      </c>
      <c r="U1449" s="8">
        <f t="shared" si="228"/>
        <v>30.833333333333332</v>
      </c>
      <c r="V1449" s="8">
        <f t="shared" si="229"/>
        <v>30.9375</v>
      </c>
    </row>
    <row r="1450" spans="1:22" ht="13.5" x14ac:dyDescent="0.25">
      <c r="A1450" s="3">
        <f>RSI!A1450</f>
        <v>44124</v>
      </c>
      <c r="B1450" s="2">
        <f>RSI!B1450</f>
        <v>44.75</v>
      </c>
      <c r="C1450" s="2">
        <f>RSI!I1450</f>
        <v>48.809389023807796</v>
      </c>
      <c r="D1450" s="2">
        <f>MACD!E1450</f>
        <v>2.1197816807799796</v>
      </c>
      <c r="E1450" s="2">
        <f>MACD!F1450</f>
        <v>1.3937461846067392</v>
      </c>
      <c r="F1450" s="2">
        <f>'Moving Avg'!D1450</f>
        <v>44.358199999999997</v>
      </c>
      <c r="G1450" s="2">
        <f>'Moving Avg'!F1450</f>
        <v>46.484899999999996</v>
      </c>
      <c r="H1450" s="2">
        <f>'Moving Avg'!G1450</f>
        <v>43.444759999999981</v>
      </c>
      <c r="I1450" s="2">
        <f>'Moving Avg'!H1450</f>
        <v>30.157165000000017</v>
      </c>
      <c r="J1450" s="6" t="str">
        <f>OBV!F1450</f>
        <v>BEARISH</v>
      </c>
      <c r="K1450" s="6" t="str">
        <f>OBV!G1450</f>
        <v>WEAK</v>
      </c>
      <c r="L1450" s="6" t="str">
        <f>OBV!H1450</f>
        <v>BEARISH DIVERGENCE</v>
      </c>
      <c r="M1450" s="8">
        <f t="shared" si="220"/>
        <v>25</v>
      </c>
      <c r="N1450" s="8">
        <f t="shared" si="221"/>
        <v>0</v>
      </c>
      <c r="O1450" s="8">
        <f t="shared" si="222"/>
        <v>100</v>
      </c>
      <c r="P1450" s="8">
        <f t="shared" si="223"/>
        <v>0</v>
      </c>
      <c r="Q1450" s="9">
        <f t="shared" si="224"/>
        <v>23.75</v>
      </c>
      <c r="R1450" s="9">
        <f t="shared" si="225"/>
        <v>40</v>
      </c>
      <c r="S1450" s="9">
        <f t="shared" si="226"/>
        <v>28.75</v>
      </c>
      <c r="T1450" s="9">
        <f t="shared" si="227"/>
        <v>31.25</v>
      </c>
      <c r="U1450" s="8">
        <f t="shared" si="228"/>
        <v>30.833333333333332</v>
      </c>
      <c r="V1450" s="8">
        <f t="shared" si="229"/>
        <v>30.9375</v>
      </c>
    </row>
    <row r="1451" spans="1:22" ht="13.5" x14ac:dyDescent="0.25">
      <c r="A1451" s="3">
        <f>RSI!A1451</f>
        <v>44125</v>
      </c>
      <c r="B1451" s="2">
        <f>RSI!B1451</f>
        <v>46.091999999999999</v>
      </c>
      <c r="C1451" s="2">
        <f>RSI!I1451</f>
        <v>55.582800494797439</v>
      </c>
      <c r="D1451" s="2">
        <f>MACD!E1451</f>
        <v>1.8522388937616725</v>
      </c>
      <c r="E1451" s="2">
        <f>MACD!F1451</f>
        <v>1.485444726437726</v>
      </c>
      <c r="F1451" s="2">
        <f>'Moving Avg'!D1451</f>
        <v>44.569999999999993</v>
      </c>
      <c r="G1451" s="2">
        <f>'Moving Avg'!F1451</f>
        <v>46.402349999999998</v>
      </c>
      <c r="H1451" s="2">
        <f>'Moving Avg'!G1451</f>
        <v>43.619939999999978</v>
      </c>
      <c r="I1451" s="2">
        <f>'Moving Avg'!H1451</f>
        <v>30.24458000000002</v>
      </c>
      <c r="J1451" s="6" t="str">
        <f>OBV!F1451</f>
        <v>BEARISH</v>
      </c>
      <c r="K1451" s="6" t="str">
        <f>OBV!G1451</f>
        <v>WEAK</v>
      </c>
      <c r="L1451" s="6" t="str">
        <f>OBV!H1451</f>
        <v>CONFIRMED BEARISH</v>
      </c>
      <c r="M1451" s="8">
        <f t="shared" si="220"/>
        <v>25</v>
      </c>
      <c r="N1451" s="8">
        <f t="shared" si="221"/>
        <v>0</v>
      </c>
      <c r="O1451" s="8">
        <f t="shared" si="222"/>
        <v>100</v>
      </c>
      <c r="P1451" s="8">
        <f t="shared" si="223"/>
        <v>0</v>
      </c>
      <c r="Q1451" s="9">
        <f t="shared" si="224"/>
        <v>23.75</v>
      </c>
      <c r="R1451" s="9">
        <f t="shared" si="225"/>
        <v>40</v>
      </c>
      <c r="S1451" s="9">
        <f t="shared" si="226"/>
        <v>28.75</v>
      </c>
      <c r="T1451" s="9">
        <f t="shared" si="227"/>
        <v>31.25</v>
      </c>
      <c r="U1451" s="8">
        <f t="shared" si="228"/>
        <v>30.833333333333332</v>
      </c>
      <c r="V1451" s="8">
        <f t="shared" si="229"/>
        <v>30.9375</v>
      </c>
    </row>
    <row r="1452" spans="1:22" ht="13.5" x14ac:dyDescent="0.25">
      <c r="A1452" s="3">
        <f>RSI!A1452</f>
        <v>44126</v>
      </c>
      <c r="B1452" s="2">
        <f>RSI!B1452</f>
        <v>44.715000000000003</v>
      </c>
      <c r="C1452" s="2">
        <f>RSI!I1452</f>
        <v>48.492597044159893</v>
      </c>
      <c r="D1452" s="2">
        <f>MACD!E1452</f>
        <v>1.7215117655420684</v>
      </c>
      <c r="E1452" s="2">
        <f>MACD!F1452</f>
        <v>1.5326581342585945</v>
      </c>
      <c r="F1452" s="2">
        <f>'Moving Avg'!D1452</f>
        <v>44.506399999999999</v>
      </c>
      <c r="G1452" s="2">
        <f>'Moving Avg'!F1452</f>
        <v>46.298150000000007</v>
      </c>
      <c r="H1452" s="2">
        <f>'Moving Avg'!G1452</f>
        <v>43.767579999999988</v>
      </c>
      <c r="I1452" s="2">
        <f>'Moving Avg'!H1452</f>
        <v>30.329405000000019</v>
      </c>
      <c r="J1452" s="6" t="str">
        <f>OBV!F1452</f>
        <v>BEARISH</v>
      </c>
      <c r="K1452" s="6" t="str">
        <f>OBV!G1452</f>
        <v>WEAK</v>
      </c>
      <c r="L1452" s="6" t="str">
        <f>OBV!H1452</f>
        <v>BEARISH DIVERGENCE</v>
      </c>
      <c r="M1452" s="8">
        <f t="shared" si="220"/>
        <v>25</v>
      </c>
      <c r="N1452" s="8">
        <f t="shared" si="221"/>
        <v>0</v>
      </c>
      <c r="O1452" s="8">
        <f t="shared" si="222"/>
        <v>100</v>
      </c>
      <c r="P1452" s="8">
        <f t="shared" si="223"/>
        <v>0</v>
      </c>
      <c r="Q1452" s="9">
        <f t="shared" si="224"/>
        <v>23.75</v>
      </c>
      <c r="R1452" s="9">
        <f t="shared" si="225"/>
        <v>40</v>
      </c>
      <c r="S1452" s="9">
        <f t="shared" si="226"/>
        <v>28.75</v>
      </c>
      <c r="T1452" s="9">
        <f t="shared" si="227"/>
        <v>31.25</v>
      </c>
      <c r="U1452" s="8">
        <f t="shared" si="228"/>
        <v>30.833333333333332</v>
      </c>
      <c r="V1452" s="8">
        <f t="shared" si="229"/>
        <v>30.9375</v>
      </c>
    </row>
    <row r="1453" spans="1:22" ht="13.5" x14ac:dyDescent="0.25">
      <c r="A1453" s="3">
        <f>RSI!A1453</f>
        <v>44127</v>
      </c>
      <c r="B1453" s="2">
        <f>RSI!B1453</f>
        <v>44.715000000000003</v>
      </c>
      <c r="C1453" s="2">
        <f>RSI!I1453</f>
        <v>48.492597044159893</v>
      </c>
      <c r="D1453" s="2">
        <f>MACD!E1453</f>
        <v>1.6131584683267945</v>
      </c>
      <c r="E1453" s="2">
        <f>MACD!F1453</f>
        <v>1.5487582010722347</v>
      </c>
      <c r="F1453" s="2">
        <f>'Moving Avg'!D1453</f>
        <v>44.619399999999999</v>
      </c>
      <c r="G1453" s="2">
        <f>'Moving Avg'!F1453</f>
        <v>46.0518</v>
      </c>
      <c r="H1453" s="2">
        <f>'Moving Avg'!G1453</f>
        <v>43.893679999999996</v>
      </c>
      <c r="I1453" s="2">
        <f>'Moving Avg'!H1453</f>
        <v>30.414230000000021</v>
      </c>
      <c r="J1453" s="6" t="str">
        <f>OBV!F1453</f>
        <v>BEARISH</v>
      </c>
      <c r="K1453" s="6" t="str">
        <f>OBV!G1453</f>
        <v>WEAK</v>
      </c>
      <c r="L1453" s="6" t="str">
        <f>OBV!H1453</f>
        <v>BEARISH DIVERGENCE</v>
      </c>
      <c r="M1453" s="8">
        <f t="shared" si="220"/>
        <v>25</v>
      </c>
      <c r="N1453" s="8">
        <f t="shared" si="221"/>
        <v>0</v>
      </c>
      <c r="O1453" s="8">
        <f t="shared" si="222"/>
        <v>100</v>
      </c>
      <c r="P1453" s="8">
        <f t="shared" si="223"/>
        <v>0</v>
      </c>
      <c r="Q1453" s="9">
        <f t="shared" si="224"/>
        <v>23.75</v>
      </c>
      <c r="R1453" s="9">
        <f t="shared" si="225"/>
        <v>40</v>
      </c>
      <c r="S1453" s="9">
        <f t="shared" si="226"/>
        <v>28.75</v>
      </c>
      <c r="T1453" s="9">
        <f t="shared" si="227"/>
        <v>31.25</v>
      </c>
      <c r="U1453" s="8">
        <f t="shared" si="228"/>
        <v>30.833333333333332</v>
      </c>
      <c r="V1453" s="8">
        <f t="shared" si="229"/>
        <v>30.9375</v>
      </c>
    </row>
    <row r="1454" spans="1:22" ht="13.5" x14ac:dyDescent="0.25">
      <c r="A1454" s="3">
        <f>RSI!A1454</f>
        <v>44130</v>
      </c>
      <c r="B1454" s="2">
        <f>RSI!B1454</f>
        <v>44.715000000000003</v>
      </c>
      <c r="C1454" s="2">
        <f>RSI!I1454</f>
        <v>48.492597044159893</v>
      </c>
      <c r="D1454" s="2">
        <f>MACD!E1454</f>
        <v>1.3877231674507087</v>
      </c>
      <c r="E1454" s="2">
        <f>MACD!F1454</f>
        <v>1.5165511943479295</v>
      </c>
      <c r="F1454" s="2">
        <f>'Moving Avg'!D1454</f>
        <v>44.997400000000006</v>
      </c>
      <c r="G1454" s="2">
        <f>'Moving Avg'!F1454</f>
        <v>45.879650000000005</v>
      </c>
      <c r="H1454" s="2">
        <f>'Moving Avg'!G1454</f>
        <v>44.019059999999989</v>
      </c>
      <c r="I1454" s="2">
        <f>'Moving Avg'!H1454</f>
        <v>30.505285000000022</v>
      </c>
      <c r="J1454" s="6" t="str">
        <f>OBV!F1454</f>
        <v>BEARISH</v>
      </c>
      <c r="K1454" s="6" t="str">
        <f>OBV!G1454</f>
        <v>WEAK</v>
      </c>
      <c r="L1454" s="6" t="str">
        <f>OBV!H1454</f>
        <v>CONFIRMED BEARISH</v>
      </c>
      <c r="M1454" s="8">
        <f t="shared" si="220"/>
        <v>25</v>
      </c>
      <c r="N1454" s="8">
        <f t="shared" si="221"/>
        <v>100</v>
      </c>
      <c r="O1454" s="8">
        <f t="shared" si="222"/>
        <v>100</v>
      </c>
      <c r="P1454" s="8">
        <f t="shared" si="223"/>
        <v>0</v>
      </c>
      <c r="Q1454" s="9">
        <f t="shared" si="224"/>
        <v>58.75</v>
      </c>
      <c r="R1454" s="9">
        <f t="shared" si="225"/>
        <v>60</v>
      </c>
      <c r="S1454" s="9">
        <f t="shared" si="226"/>
        <v>43.75</v>
      </c>
      <c r="T1454" s="9">
        <f t="shared" si="227"/>
        <v>56.25</v>
      </c>
      <c r="U1454" s="8">
        <f t="shared" si="228"/>
        <v>54.166666666666664</v>
      </c>
      <c r="V1454" s="8">
        <f t="shared" si="229"/>
        <v>54.6875</v>
      </c>
    </row>
    <row r="1455" spans="1:22" ht="13.5" x14ac:dyDescent="0.25">
      <c r="A1455" s="3">
        <f>RSI!A1455</f>
        <v>44131</v>
      </c>
      <c r="B1455" s="2">
        <f>RSI!B1455</f>
        <v>43.381</v>
      </c>
      <c r="C1455" s="2">
        <f>RSI!I1455</f>
        <v>42.008734350991318</v>
      </c>
      <c r="D1455" s="2">
        <f>MACD!E1455</f>
        <v>1.2977243058816867</v>
      </c>
      <c r="E1455" s="2">
        <f>MACD!F1455</f>
        <v>1.472785816654681</v>
      </c>
      <c r="F1455" s="2">
        <f>'Moving Avg'!D1455</f>
        <v>44.723599999999998</v>
      </c>
      <c r="G1455" s="2">
        <f>'Moving Avg'!F1455</f>
        <v>45.568800000000003</v>
      </c>
      <c r="H1455" s="2">
        <f>'Moving Avg'!G1455</f>
        <v>44.094639999999991</v>
      </c>
      <c r="I1455" s="2">
        <f>'Moving Avg'!H1455</f>
        <v>30.589670000000023</v>
      </c>
      <c r="J1455" s="6" t="str">
        <f>OBV!F1455</f>
        <v>BEARISH</v>
      </c>
      <c r="K1455" s="6" t="str">
        <f>OBV!G1455</f>
        <v>WEAK</v>
      </c>
      <c r="L1455" s="6" t="str">
        <f>OBV!H1455</f>
        <v>CONFIRMED BEARISH</v>
      </c>
      <c r="M1455" s="8">
        <f t="shared" si="220"/>
        <v>25</v>
      </c>
      <c r="N1455" s="8">
        <f t="shared" si="221"/>
        <v>100</v>
      </c>
      <c r="O1455" s="8">
        <f t="shared" si="222"/>
        <v>100</v>
      </c>
      <c r="P1455" s="8">
        <f t="shared" si="223"/>
        <v>0</v>
      </c>
      <c r="Q1455" s="9">
        <f t="shared" si="224"/>
        <v>58.75</v>
      </c>
      <c r="R1455" s="9">
        <f t="shared" si="225"/>
        <v>60</v>
      </c>
      <c r="S1455" s="9">
        <f t="shared" si="226"/>
        <v>43.75</v>
      </c>
      <c r="T1455" s="9">
        <f t="shared" si="227"/>
        <v>56.25</v>
      </c>
      <c r="U1455" s="8">
        <f t="shared" si="228"/>
        <v>54.166666666666664</v>
      </c>
      <c r="V1455" s="8">
        <f t="shared" si="229"/>
        <v>54.6875</v>
      </c>
    </row>
    <row r="1456" spans="1:22" ht="13.5" x14ac:dyDescent="0.25">
      <c r="A1456" s="3">
        <f>RSI!A1456</f>
        <v>44132</v>
      </c>
      <c r="B1456" s="2">
        <f>RSI!B1456</f>
        <v>43.381</v>
      </c>
      <c r="C1456" s="2">
        <f>RSI!I1456</f>
        <v>42.008734350991318</v>
      </c>
      <c r="D1456" s="2">
        <f>MACD!E1456</f>
        <v>1.2312497071494661</v>
      </c>
      <c r="E1456" s="2">
        <f>MACD!F1456</f>
        <v>1.4244785947536382</v>
      </c>
      <c r="F1456" s="2">
        <f>'Moving Avg'!D1456</f>
        <v>44.181400000000004</v>
      </c>
      <c r="G1456" s="2">
        <f>'Moving Avg'!F1456</f>
        <v>45.257950000000008</v>
      </c>
      <c r="H1456" s="2">
        <f>'Moving Avg'!G1456</f>
        <v>44.170219999999979</v>
      </c>
      <c r="I1456" s="2">
        <f>'Moving Avg'!H1456</f>
        <v>30.679980000000029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  <c r="M1456" s="8">
        <f t="shared" si="220"/>
        <v>25</v>
      </c>
      <c r="N1456" s="8">
        <f t="shared" si="221"/>
        <v>100</v>
      </c>
      <c r="O1456" s="8">
        <f t="shared" si="222"/>
        <v>100</v>
      </c>
      <c r="P1456" s="8">
        <f t="shared" si="223"/>
        <v>16.5</v>
      </c>
      <c r="Q1456" s="9">
        <f t="shared" si="224"/>
        <v>61.225000000000001</v>
      </c>
      <c r="R1456" s="9">
        <f t="shared" si="225"/>
        <v>64.125</v>
      </c>
      <c r="S1456" s="9">
        <f t="shared" si="226"/>
        <v>51.174999999999997</v>
      </c>
      <c r="T1456" s="9">
        <f t="shared" si="227"/>
        <v>60.375</v>
      </c>
      <c r="U1456" s="8">
        <f t="shared" si="228"/>
        <v>58.841666666666661</v>
      </c>
      <c r="V1456" s="8">
        <f t="shared" si="229"/>
        <v>59.224999999999994</v>
      </c>
    </row>
    <row r="1457" spans="1:22" ht="13.5" x14ac:dyDescent="0.25">
      <c r="A1457" s="3">
        <f>RSI!A1457</f>
        <v>44134</v>
      </c>
      <c r="B1457" s="2">
        <f>RSI!B1457</f>
        <v>43.381</v>
      </c>
      <c r="C1457" s="2">
        <f>RSI!I1457</f>
        <v>42.008734350991318</v>
      </c>
      <c r="D1457" s="2">
        <f>MACD!E1457</f>
        <v>1.1839633439587089</v>
      </c>
      <c r="E1457" s="2">
        <f>MACD!F1457</f>
        <v>1.3763755445946526</v>
      </c>
      <c r="F1457" s="2">
        <f>'Moving Avg'!D1457</f>
        <v>43.9146</v>
      </c>
      <c r="G1457" s="2">
        <f>'Moving Avg'!F1457</f>
        <v>45.019100000000002</v>
      </c>
      <c r="H1457" s="2">
        <f>'Moving Avg'!G1457</f>
        <v>44.245799999999974</v>
      </c>
      <c r="I1457" s="2">
        <f>'Moving Avg'!H1457</f>
        <v>30.770290000000028</v>
      </c>
      <c r="J1457" s="6" t="str">
        <f>OBV!F1457</f>
        <v>BULLISH</v>
      </c>
      <c r="K1457" s="6" t="str">
        <f>OBV!G1457</f>
        <v>NEUTRAL</v>
      </c>
      <c r="L1457" s="6" t="str">
        <f>OBV!H1457</f>
        <v>BULLISH DIVERGENCE</v>
      </c>
      <c r="M1457" s="8">
        <f t="shared" si="220"/>
        <v>25</v>
      </c>
      <c r="N1457" s="8">
        <f t="shared" si="221"/>
        <v>100</v>
      </c>
      <c r="O1457" s="8">
        <f t="shared" si="222"/>
        <v>100</v>
      </c>
      <c r="P1457" s="8">
        <f t="shared" si="223"/>
        <v>66.5</v>
      </c>
      <c r="Q1457" s="9">
        <f t="shared" si="224"/>
        <v>68.724999999999994</v>
      </c>
      <c r="R1457" s="9">
        <f t="shared" si="225"/>
        <v>76.625</v>
      </c>
      <c r="S1457" s="9">
        <f t="shared" si="226"/>
        <v>73.674999999999997</v>
      </c>
      <c r="T1457" s="9">
        <f t="shared" si="227"/>
        <v>72.875</v>
      </c>
      <c r="U1457" s="8">
        <f t="shared" si="228"/>
        <v>73.008333333333326</v>
      </c>
      <c r="V1457" s="8">
        <f t="shared" si="229"/>
        <v>72.974999999999994</v>
      </c>
    </row>
    <row r="1458" spans="1:22" ht="13.5" x14ac:dyDescent="0.25">
      <c r="A1458" s="3">
        <f>RSI!A1458</f>
        <v>44137</v>
      </c>
      <c r="B1458" s="2">
        <f>RSI!B1458</f>
        <v>43.707999999999998</v>
      </c>
      <c r="C1458" s="2">
        <f>RSI!I1458</f>
        <v>44.289301896000225</v>
      </c>
      <c r="D1458" s="2">
        <f>MACD!E1458</f>
        <v>0.99218099850772745</v>
      </c>
      <c r="E1458" s="2">
        <f>MACD!F1458</f>
        <v>1.2995366353772677</v>
      </c>
      <c r="F1458" s="2">
        <f>'Moving Avg'!D1458</f>
        <v>43.713200000000001</v>
      </c>
      <c r="G1458" s="2">
        <f>'Moving Avg'!F1458</f>
        <v>44.864549999999994</v>
      </c>
      <c r="H1458" s="2">
        <f>'Moving Avg'!G1458</f>
        <v>44.327919999999978</v>
      </c>
      <c r="I1458" s="2">
        <f>'Moving Avg'!H1458</f>
        <v>30.858455000000028</v>
      </c>
      <c r="J1458" s="6" t="str">
        <f>OBV!F1458</f>
        <v>BULLISH</v>
      </c>
      <c r="K1458" s="6" t="str">
        <f>OBV!G1458</f>
        <v>NEUTRAL</v>
      </c>
      <c r="L1458" s="6" t="str">
        <f>OBV!H1458</f>
        <v>BULLISH DIVERGENCE</v>
      </c>
      <c r="M1458" s="8">
        <f t="shared" si="220"/>
        <v>25</v>
      </c>
      <c r="N1458" s="8">
        <f t="shared" si="221"/>
        <v>100</v>
      </c>
      <c r="O1458" s="8">
        <f t="shared" si="222"/>
        <v>100</v>
      </c>
      <c r="P1458" s="8">
        <f t="shared" si="223"/>
        <v>66.5</v>
      </c>
      <c r="Q1458" s="9">
        <f t="shared" si="224"/>
        <v>68.724999999999994</v>
      </c>
      <c r="R1458" s="9">
        <f t="shared" si="225"/>
        <v>76.625</v>
      </c>
      <c r="S1458" s="9">
        <f t="shared" si="226"/>
        <v>73.674999999999997</v>
      </c>
      <c r="T1458" s="9">
        <f t="shared" si="227"/>
        <v>72.875</v>
      </c>
      <c r="U1458" s="8">
        <f t="shared" si="228"/>
        <v>73.008333333333326</v>
      </c>
      <c r="V1458" s="8">
        <f t="shared" si="229"/>
        <v>72.974999999999994</v>
      </c>
    </row>
    <row r="1459" spans="1:22" ht="13.5" x14ac:dyDescent="0.25">
      <c r="A1459" s="3">
        <f>RSI!A1459</f>
        <v>44138</v>
      </c>
      <c r="B1459" s="2">
        <f>RSI!B1459</f>
        <v>43.707999999999998</v>
      </c>
      <c r="C1459" s="2">
        <f>RSI!I1459</f>
        <v>44.289301896000218</v>
      </c>
      <c r="D1459" s="2">
        <f>MACD!E1459</f>
        <v>0.63180815237367938</v>
      </c>
      <c r="E1459" s="2">
        <f>MACD!F1459</f>
        <v>1.1659909387765501</v>
      </c>
      <c r="F1459" s="2">
        <f>'Moving Avg'!D1459</f>
        <v>43.511800000000001</v>
      </c>
      <c r="G1459" s="2">
        <f>'Moving Avg'!F1459</f>
        <v>44.709999999999994</v>
      </c>
      <c r="H1459" s="2">
        <f>'Moving Avg'!G1459</f>
        <v>44.410039999999981</v>
      </c>
      <c r="I1459" s="2">
        <f>'Moving Avg'!H1459</f>
        <v>30.946620000000024</v>
      </c>
      <c r="J1459" s="6" t="str">
        <f>OBV!F1459</f>
        <v>BULLISH</v>
      </c>
      <c r="K1459" s="6" t="str">
        <f>OBV!G1459</f>
        <v>NEUTRAL</v>
      </c>
      <c r="L1459" s="6" t="str">
        <f>OBV!H1459</f>
        <v>CONFIRMED BULLISH</v>
      </c>
      <c r="M1459" s="8">
        <f t="shared" si="220"/>
        <v>25</v>
      </c>
      <c r="N1459" s="8">
        <f t="shared" si="221"/>
        <v>100</v>
      </c>
      <c r="O1459" s="8">
        <f t="shared" si="222"/>
        <v>100</v>
      </c>
      <c r="P1459" s="8">
        <f t="shared" si="223"/>
        <v>83.5</v>
      </c>
      <c r="Q1459" s="9">
        <f t="shared" si="224"/>
        <v>71.275000000000006</v>
      </c>
      <c r="R1459" s="9">
        <f t="shared" si="225"/>
        <v>80.875</v>
      </c>
      <c r="S1459" s="9">
        <f t="shared" si="226"/>
        <v>81.325000000000003</v>
      </c>
      <c r="T1459" s="9">
        <f t="shared" si="227"/>
        <v>77.125</v>
      </c>
      <c r="U1459" s="8">
        <f t="shared" si="228"/>
        <v>77.825000000000003</v>
      </c>
      <c r="V1459" s="8">
        <f t="shared" si="229"/>
        <v>77.650000000000006</v>
      </c>
    </row>
    <row r="1460" spans="1:22" ht="13.5" x14ac:dyDescent="0.25">
      <c r="A1460" s="3">
        <f>RSI!A1460</f>
        <v>44139</v>
      </c>
      <c r="B1460" s="2">
        <f>RSI!B1460</f>
        <v>43.707999999999998</v>
      </c>
      <c r="C1460" s="2">
        <f>RSI!I1460</f>
        <v>44.289301896000218</v>
      </c>
      <c r="D1460" s="2">
        <f>MACD!E1460</f>
        <v>0.62835582959203862</v>
      </c>
      <c r="E1460" s="2">
        <f>MACD!F1460</f>
        <v>1.0584639169396479</v>
      </c>
      <c r="F1460" s="2">
        <f>'Moving Avg'!D1460</f>
        <v>43.577199999999998</v>
      </c>
      <c r="G1460" s="2">
        <f>'Moving Avg'!F1460</f>
        <v>44.555449999999993</v>
      </c>
      <c r="H1460" s="2">
        <f>'Moving Avg'!G1460</f>
        <v>44.492159999999984</v>
      </c>
      <c r="I1460" s="2">
        <f>'Moving Avg'!H1460</f>
        <v>31.040630000000025</v>
      </c>
      <c r="J1460" s="6" t="str">
        <f>OBV!F1460</f>
        <v>BULLISH</v>
      </c>
      <c r="K1460" s="6" t="str">
        <f>OBV!G1460</f>
        <v>NEUTRAL</v>
      </c>
      <c r="L1460" s="6" t="str">
        <f>OBV!H1460</f>
        <v>CONFIRMED BULLISH</v>
      </c>
      <c r="M1460" s="8">
        <f t="shared" si="220"/>
        <v>25</v>
      </c>
      <c r="N1460" s="8">
        <f t="shared" si="221"/>
        <v>100</v>
      </c>
      <c r="O1460" s="8">
        <f t="shared" si="222"/>
        <v>100</v>
      </c>
      <c r="P1460" s="8">
        <f t="shared" si="223"/>
        <v>83.5</v>
      </c>
      <c r="Q1460" s="9">
        <f t="shared" si="224"/>
        <v>71.275000000000006</v>
      </c>
      <c r="R1460" s="9">
        <f t="shared" si="225"/>
        <v>80.875</v>
      </c>
      <c r="S1460" s="9">
        <f t="shared" si="226"/>
        <v>81.325000000000003</v>
      </c>
      <c r="T1460" s="9">
        <f t="shared" si="227"/>
        <v>77.125</v>
      </c>
      <c r="U1460" s="8">
        <f t="shared" si="228"/>
        <v>77.825000000000003</v>
      </c>
      <c r="V1460" s="8">
        <f t="shared" si="229"/>
        <v>77.650000000000006</v>
      </c>
    </row>
    <row r="1461" spans="1:22" ht="13.5" x14ac:dyDescent="0.25">
      <c r="A1461" s="3">
        <f>RSI!A1461</f>
        <v>44140</v>
      </c>
      <c r="B1461" s="2">
        <f>RSI!B1461</f>
        <v>43.707999999999998</v>
      </c>
      <c r="C1461" s="2">
        <f>RSI!I1461</f>
        <v>44.289301896000218</v>
      </c>
      <c r="D1461" s="2">
        <f>MACD!E1461</f>
        <v>0.83682645043727888</v>
      </c>
      <c r="E1461" s="2">
        <f>MACD!F1461</f>
        <v>1.0141364236391741</v>
      </c>
      <c r="F1461" s="2">
        <f>'Moving Avg'!D1461</f>
        <v>43.642600000000002</v>
      </c>
      <c r="G1461" s="2">
        <f>'Moving Avg'!F1461</f>
        <v>44.445049999999995</v>
      </c>
      <c r="H1461" s="2">
        <f>'Moving Avg'!G1461</f>
        <v>44.571619999999996</v>
      </c>
      <c r="I1461" s="2">
        <f>'Moving Avg'!H1461</f>
        <v>31.129055000000022</v>
      </c>
      <c r="J1461" s="6" t="str">
        <f>OBV!F1461</f>
        <v>BULLISH</v>
      </c>
      <c r="K1461" s="6" t="str">
        <f>OBV!G1461</f>
        <v>NEUTRAL</v>
      </c>
      <c r="L1461" s="6" t="str">
        <f>OBV!H1461</f>
        <v>BULLISH DIVERGENCE</v>
      </c>
      <c r="M1461" s="8">
        <f t="shared" si="220"/>
        <v>25</v>
      </c>
      <c r="N1461" s="8">
        <f t="shared" si="221"/>
        <v>100</v>
      </c>
      <c r="O1461" s="8">
        <f t="shared" si="222"/>
        <v>100</v>
      </c>
      <c r="P1461" s="8">
        <f t="shared" si="223"/>
        <v>66.5</v>
      </c>
      <c r="Q1461" s="9">
        <f t="shared" si="224"/>
        <v>68.724999999999994</v>
      </c>
      <c r="R1461" s="9">
        <f t="shared" si="225"/>
        <v>76.625</v>
      </c>
      <c r="S1461" s="9">
        <f t="shared" si="226"/>
        <v>73.674999999999997</v>
      </c>
      <c r="T1461" s="9">
        <f t="shared" si="227"/>
        <v>72.875</v>
      </c>
      <c r="U1461" s="8">
        <f t="shared" si="228"/>
        <v>73.008333333333326</v>
      </c>
      <c r="V1461" s="8">
        <f t="shared" si="229"/>
        <v>72.974999999999994</v>
      </c>
    </row>
    <row r="1462" spans="1:22" ht="13.5" x14ac:dyDescent="0.25">
      <c r="A1462" s="3">
        <f>RSI!A1462</f>
        <v>44141</v>
      </c>
      <c r="B1462" s="2">
        <f>RSI!B1462</f>
        <v>43.258000000000003</v>
      </c>
      <c r="C1462" s="2">
        <f>RSI!I1462</f>
        <v>41.284145060349019</v>
      </c>
      <c r="D1462" s="2">
        <f>MACD!E1462</f>
        <v>0.83927692032528967</v>
      </c>
      <c r="E1462" s="2">
        <f>MACD!F1462</f>
        <v>0.97916452297639733</v>
      </c>
      <c r="F1462" s="2">
        <f>'Moving Avg'!D1462</f>
        <v>43.618000000000002</v>
      </c>
      <c r="G1462" s="2">
        <f>'Moving Avg'!F1462</f>
        <v>44.312149999999988</v>
      </c>
      <c r="H1462" s="2">
        <f>'Moving Avg'!G1462</f>
        <v>44.621779999999987</v>
      </c>
      <c r="I1462" s="2">
        <f>'Moving Avg'!H1462</f>
        <v>31.219095000000024</v>
      </c>
      <c r="J1462" s="6" t="str">
        <f>OBV!F1462</f>
        <v>BEARISH</v>
      </c>
      <c r="K1462" s="6" t="str">
        <f>OBV!G1462</f>
        <v>WEAK</v>
      </c>
      <c r="L1462" s="6" t="str">
        <f>OBV!H1462</f>
        <v>CONFIRMED BEARISH</v>
      </c>
      <c r="M1462" s="8">
        <f t="shared" si="220"/>
        <v>25</v>
      </c>
      <c r="N1462" s="8">
        <f t="shared" si="221"/>
        <v>100</v>
      </c>
      <c r="O1462" s="8">
        <f t="shared" si="222"/>
        <v>100</v>
      </c>
      <c r="P1462" s="8">
        <f t="shared" si="223"/>
        <v>0</v>
      </c>
      <c r="Q1462" s="9">
        <f t="shared" si="224"/>
        <v>58.75</v>
      </c>
      <c r="R1462" s="9">
        <f t="shared" si="225"/>
        <v>60</v>
      </c>
      <c r="S1462" s="9">
        <f t="shared" si="226"/>
        <v>43.75</v>
      </c>
      <c r="T1462" s="9">
        <f t="shared" si="227"/>
        <v>56.25</v>
      </c>
      <c r="U1462" s="8">
        <f t="shared" si="228"/>
        <v>54.166666666666664</v>
      </c>
      <c r="V1462" s="8">
        <f t="shared" si="229"/>
        <v>54.6875</v>
      </c>
    </row>
    <row r="1463" spans="1:22" ht="13.5" x14ac:dyDescent="0.25">
      <c r="A1463" s="3">
        <f>RSI!A1463</f>
        <v>44144</v>
      </c>
      <c r="B1463" s="2">
        <f>RSI!B1463</f>
        <v>41.969000000000001</v>
      </c>
      <c r="C1463" s="2">
        <f>RSI!I1463</f>
        <v>34.138549127068401</v>
      </c>
      <c r="D1463" s="2">
        <f>MACD!E1463</f>
        <v>0.94371786487771914</v>
      </c>
      <c r="E1463" s="2">
        <f>MACD!F1463</f>
        <v>0.97207519135666165</v>
      </c>
      <c r="F1463" s="2">
        <f>'Moving Avg'!D1463</f>
        <v>43.270200000000003</v>
      </c>
      <c r="G1463" s="2">
        <f>'Moving Avg'!F1463</f>
        <v>44.114799999999995</v>
      </c>
      <c r="H1463" s="2">
        <f>'Moving Avg'!G1463</f>
        <v>44.646159999999988</v>
      </c>
      <c r="I1463" s="2">
        <f>'Moving Avg'!H1463</f>
        <v>31.302690000000027</v>
      </c>
      <c r="J1463" s="6" t="str">
        <f>OBV!F1463</f>
        <v>BEARISH</v>
      </c>
      <c r="K1463" s="6" t="str">
        <f>OBV!G1463</f>
        <v>WEAK</v>
      </c>
      <c r="L1463" s="6" t="str">
        <f>OBV!H1463</f>
        <v>CONFIRMED BEARISH</v>
      </c>
      <c r="M1463" s="8">
        <f t="shared" si="220"/>
        <v>25</v>
      </c>
      <c r="N1463" s="8">
        <f t="shared" si="221"/>
        <v>100</v>
      </c>
      <c r="O1463" s="8">
        <f t="shared" si="222"/>
        <v>100</v>
      </c>
      <c r="P1463" s="8">
        <f t="shared" si="223"/>
        <v>0</v>
      </c>
      <c r="Q1463" s="9">
        <f t="shared" si="224"/>
        <v>58.75</v>
      </c>
      <c r="R1463" s="9">
        <f t="shared" si="225"/>
        <v>60</v>
      </c>
      <c r="S1463" s="9">
        <f t="shared" si="226"/>
        <v>43.75</v>
      </c>
      <c r="T1463" s="9">
        <f t="shared" si="227"/>
        <v>56.25</v>
      </c>
      <c r="U1463" s="8">
        <f t="shared" si="228"/>
        <v>54.166666666666664</v>
      </c>
      <c r="V1463" s="8">
        <f t="shared" si="229"/>
        <v>54.6875</v>
      </c>
    </row>
    <row r="1464" spans="1:22" ht="13.5" x14ac:dyDescent="0.25">
      <c r="A1464" s="3">
        <f>RSI!A1464</f>
        <v>44145</v>
      </c>
      <c r="B1464" s="2">
        <f>RSI!B1464</f>
        <v>41.969000000000001</v>
      </c>
      <c r="C1464" s="2">
        <f>RSI!I1464</f>
        <v>34.138549127068401</v>
      </c>
      <c r="D1464" s="2">
        <f>MACD!E1464</f>
        <v>1.046083643488565</v>
      </c>
      <c r="E1464" s="2">
        <f>MACD!F1464</f>
        <v>0.98687688178304234</v>
      </c>
      <c r="F1464" s="2">
        <f>'Moving Avg'!D1464</f>
        <v>42.922399999999996</v>
      </c>
      <c r="G1464" s="2">
        <f>'Moving Avg'!F1464</f>
        <v>43.961599999999997</v>
      </c>
      <c r="H1464" s="2">
        <f>'Moving Avg'!G1464</f>
        <v>44.670539999999988</v>
      </c>
      <c r="I1464" s="2">
        <f>'Moving Avg'!H1464</f>
        <v>31.391700000000025</v>
      </c>
      <c r="J1464" s="6" t="str">
        <f>OBV!F1464</f>
        <v>BEARISH</v>
      </c>
      <c r="K1464" s="6" t="str">
        <f>OBV!G1464</f>
        <v>WEAK</v>
      </c>
      <c r="L1464" s="6" t="str">
        <f>OBV!H1464</f>
        <v>CONFIRMED BEARISH</v>
      </c>
      <c r="M1464" s="8">
        <f t="shared" si="220"/>
        <v>25</v>
      </c>
      <c r="N1464" s="8">
        <f t="shared" si="221"/>
        <v>0</v>
      </c>
      <c r="O1464" s="8">
        <f t="shared" si="222"/>
        <v>100</v>
      </c>
      <c r="P1464" s="8">
        <f t="shared" si="223"/>
        <v>0</v>
      </c>
      <c r="Q1464" s="9">
        <f t="shared" si="224"/>
        <v>23.75</v>
      </c>
      <c r="R1464" s="9">
        <f t="shared" si="225"/>
        <v>40</v>
      </c>
      <c r="S1464" s="9">
        <f t="shared" si="226"/>
        <v>28.75</v>
      </c>
      <c r="T1464" s="9">
        <f t="shared" si="227"/>
        <v>31.25</v>
      </c>
      <c r="U1464" s="8">
        <f t="shared" si="228"/>
        <v>30.833333333333332</v>
      </c>
      <c r="V1464" s="8">
        <f t="shared" si="229"/>
        <v>30.9375</v>
      </c>
    </row>
    <row r="1465" spans="1:22" ht="13.5" x14ac:dyDescent="0.25">
      <c r="A1465" s="3">
        <f>RSI!A1465</f>
        <v>44146</v>
      </c>
      <c r="B1465" s="2">
        <f>RSI!B1465</f>
        <v>41.969000000000001</v>
      </c>
      <c r="C1465" s="2">
        <f>RSI!I1465</f>
        <v>34.138549127068401</v>
      </c>
      <c r="D1465" s="2">
        <f>MACD!E1465</f>
        <v>0.94042624902710514</v>
      </c>
      <c r="E1465" s="2">
        <f>MACD!F1465</f>
        <v>0.97758675523185501</v>
      </c>
      <c r="F1465" s="2">
        <f>'Moving Avg'!D1465</f>
        <v>42.574599999999997</v>
      </c>
      <c r="G1465" s="2">
        <f>'Moving Avg'!F1465</f>
        <v>43.808399999999999</v>
      </c>
      <c r="H1465" s="2">
        <f>'Moving Avg'!G1465</f>
        <v>44.694919999999996</v>
      </c>
      <c r="I1465" s="2">
        <f>'Moving Avg'!H1465</f>
        <v>31.480710000000027</v>
      </c>
      <c r="J1465" s="6" t="str">
        <f>OBV!F1465</f>
        <v>BEARISH</v>
      </c>
      <c r="K1465" s="6" t="str">
        <f>OBV!G1465</f>
        <v>WEAK</v>
      </c>
      <c r="L1465" s="6" t="str">
        <f>OBV!H1465</f>
        <v>CONFIRMED BEARISH</v>
      </c>
      <c r="M1465" s="8">
        <f t="shared" si="220"/>
        <v>25</v>
      </c>
      <c r="N1465" s="8">
        <f t="shared" si="221"/>
        <v>100</v>
      </c>
      <c r="O1465" s="8">
        <f t="shared" si="222"/>
        <v>100</v>
      </c>
      <c r="P1465" s="8">
        <f t="shared" si="223"/>
        <v>0</v>
      </c>
      <c r="Q1465" s="9">
        <f t="shared" si="224"/>
        <v>58.75</v>
      </c>
      <c r="R1465" s="9">
        <f t="shared" si="225"/>
        <v>60</v>
      </c>
      <c r="S1465" s="9">
        <f t="shared" si="226"/>
        <v>43.75</v>
      </c>
      <c r="T1465" s="9">
        <f t="shared" si="227"/>
        <v>56.25</v>
      </c>
      <c r="U1465" s="8">
        <f t="shared" si="228"/>
        <v>54.166666666666664</v>
      </c>
      <c r="V1465" s="8">
        <f t="shared" si="229"/>
        <v>54.6875</v>
      </c>
    </row>
    <row r="1466" spans="1:22" ht="13.5" x14ac:dyDescent="0.25">
      <c r="A1466" s="3">
        <f>RSI!A1466</f>
        <v>44147</v>
      </c>
      <c r="B1466" s="2">
        <f>RSI!B1466</f>
        <v>41.942</v>
      </c>
      <c r="C1466" s="2">
        <f>RSI!I1466</f>
        <v>33.984661746425985</v>
      </c>
      <c r="D1466" s="2">
        <f>MACD!E1466</f>
        <v>0.86502029896154653</v>
      </c>
      <c r="E1466" s="2">
        <f>MACD!F1466</f>
        <v>0.95507346397779336</v>
      </c>
      <c r="F1466" s="2">
        <f>'Moving Avg'!D1466</f>
        <v>42.221400000000003</v>
      </c>
      <c r="G1466" s="2">
        <f>'Moving Avg'!F1466</f>
        <v>43.653849999999998</v>
      </c>
      <c r="H1466" s="2">
        <f>'Moving Avg'!G1466</f>
        <v>44.721400000000003</v>
      </c>
      <c r="I1466" s="2">
        <f>'Moving Avg'!H1466</f>
        <v>31.569710000000022</v>
      </c>
      <c r="J1466" s="6" t="str">
        <f>OBV!F1466</f>
        <v>BEARISH</v>
      </c>
      <c r="K1466" s="6" t="str">
        <f>OBV!G1466</f>
        <v>WEAK</v>
      </c>
      <c r="L1466" s="6" t="str">
        <f>OBV!H1466</f>
        <v>CONFIRMED BEARISH</v>
      </c>
      <c r="M1466" s="8">
        <f t="shared" si="220"/>
        <v>25</v>
      </c>
      <c r="N1466" s="8">
        <f t="shared" si="221"/>
        <v>100</v>
      </c>
      <c r="O1466" s="8">
        <f t="shared" si="222"/>
        <v>100</v>
      </c>
      <c r="P1466" s="8">
        <f t="shared" si="223"/>
        <v>0</v>
      </c>
      <c r="Q1466" s="9">
        <f t="shared" si="224"/>
        <v>58.75</v>
      </c>
      <c r="R1466" s="9">
        <f t="shared" si="225"/>
        <v>60</v>
      </c>
      <c r="S1466" s="9">
        <f t="shared" si="226"/>
        <v>43.75</v>
      </c>
      <c r="T1466" s="9">
        <f t="shared" si="227"/>
        <v>56.25</v>
      </c>
      <c r="U1466" s="8">
        <f t="shared" si="228"/>
        <v>54.166666666666664</v>
      </c>
      <c r="V1466" s="8">
        <f t="shared" si="229"/>
        <v>54.6875</v>
      </c>
    </row>
    <row r="1467" spans="1:22" ht="13.5" x14ac:dyDescent="0.25">
      <c r="A1467" s="3">
        <f>RSI!A1467</f>
        <v>44148</v>
      </c>
      <c r="B1467" s="2">
        <f>RSI!B1467</f>
        <v>41.942</v>
      </c>
      <c r="C1467" s="2">
        <f>RSI!I1467</f>
        <v>33.984661746425985</v>
      </c>
      <c r="D1467" s="2">
        <f>MACD!E1467</f>
        <v>0.81248264236931789</v>
      </c>
      <c r="E1467" s="2">
        <f>MACD!F1467</f>
        <v>0.9265552996560984</v>
      </c>
      <c r="F1467" s="2">
        <f>'Moving Avg'!D1467</f>
        <v>41.958200000000005</v>
      </c>
      <c r="G1467" s="2">
        <f>'Moving Avg'!F1467</f>
        <v>43.499299999999998</v>
      </c>
      <c r="H1467" s="2">
        <f>'Moving Avg'!G1467</f>
        <v>44.747880000000002</v>
      </c>
      <c r="I1467" s="2">
        <f>'Moving Avg'!H1467</f>
        <v>31.658710000000021</v>
      </c>
      <c r="J1467" s="6" t="str">
        <f>OBV!F1467</f>
        <v>BEARISH</v>
      </c>
      <c r="K1467" s="6" t="str">
        <f>OBV!G1467</f>
        <v>NEUTRAL</v>
      </c>
      <c r="L1467" s="6" t="str">
        <f>OBV!H1467</f>
        <v>CONFIRMED BEARISH</v>
      </c>
      <c r="M1467" s="8">
        <f t="shared" si="220"/>
        <v>25</v>
      </c>
      <c r="N1467" s="8">
        <f t="shared" si="221"/>
        <v>100</v>
      </c>
      <c r="O1467" s="8">
        <f t="shared" si="222"/>
        <v>100</v>
      </c>
      <c r="P1467" s="8">
        <f t="shared" si="223"/>
        <v>16.5</v>
      </c>
      <c r="Q1467" s="9">
        <f t="shared" si="224"/>
        <v>61.225000000000001</v>
      </c>
      <c r="R1467" s="9">
        <f t="shared" si="225"/>
        <v>64.125</v>
      </c>
      <c r="S1467" s="9">
        <f t="shared" si="226"/>
        <v>51.174999999999997</v>
      </c>
      <c r="T1467" s="9">
        <f t="shared" si="227"/>
        <v>60.375</v>
      </c>
      <c r="U1467" s="8">
        <f t="shared" si="228"/>
        <v>58.841666666666661</v>
      </c>
      <c r="V1467" s="8">
        <f t="shared" si="229"/>
        <v>59.224999999999994</v>
      </c>
    </row>
    <row r="1468" spans="1:22" ht="13.5" x14ac:dyDescent="0.25">
      <c r="A1468" s="3">
        <f>RSI!A1468</f>
        <v>44151</v>
      </c>
      <c r="B1468" s="2">
        <f>RSI!B1468</f>
        <v>41.942</v>
      </c>
      <c r="C1468" s="2">
        <f>RSI!I1468</f>
        <v>33.984661746425985</v>
      </c>
      <c r="D1468" s="2">
        <f>MACD!E1468</f>
        <v>0.82876815196378573</v>
      </c>
      <c r="E1468" s="2">
        <f>MACD!F1468</f>
        <v>0.90699787011763588</v>
      </c>
      <c r="F1468" s="2">
        <f>'Moving Avg'!D1468</f>
        <v>41.952800000000003</v>
      </c>
      <c r="G1468" s="2">
        <f>'Moving Avg'!F1468</f>
        <v>43.3889</v>
      </c>
      <c r="H1468" s="2">
        <f>'Moving Avg'!G1468</f>
        <v>44.774359999999994</v>
      </c>
      <c r="I1468" s="2">
        <f>'Moving Avg'!H1468</f>
        <v>31.747710000000019</v>
      </c>
      <c r="J1468" s="6" t="str">
        <f>OBV!F1468</f>
        <v>BEARISH</v>
      </c>
      <c r="K1468" s="6" t="str">
        <f>OBV!G1468</f>
        <v>NEUTRAL</v>
      </c>
      <c r="L1468" s="6" t="str">
        <f>OBV!H1468</f>
        <v>CONFIRMED BEARISH</v>
      </c>
      <c r="M1468" s="8">
        <f t="shared" si="220"/>
        <v>25</v>
      </c>
      <c r="N1468" s="8">
        <f t="shared" si="221"/>
        <v>100</v>
      </c>
      <c r="O1468" s="8">
        <f t="shared" si="222"/>
        <v>100</v>
      </c>
      <c r="P1468" s="8">
        <f t="shared" si="223"/>
        <v>16.5</v>
      </c>
      <c r="Q1468" s="9">
        <f t="shared" si="224"/>
        <v>61.225000000000001</v>
      </c>
      <c r="R1468" s="9">
        <f t="shared" si="225"/>
        <v>64.125</v>
      </c>
      <c r="S1468" s="9">
        <f t="shared" si="226"/>
        <v>51.174999999999997</v>
      </c>
      <c r="T1468" s="9">
        <f t="shared" si="227"/>
        <v>60.375</v>
      </c>
      <c r="U1468" s="8">
        <f t="shared" si="228"/>
        <v>58.841666666666661</v>
      </c>
      <c r="V1468" s="8">
        <f t="shared" si="229"/>
        <v>59.224999999999994</v>
      </c>
    </row>
    <row r="1469" spans="1:22" ht="13.5" x14ac:dyDescent="0.25">
      <c r="A1469" s="3">
        <f>RSI!A1469</f>
        <v>44152</v>
      </c>
      <c r="B1469" s="2">
        <f>RSI!B1469</f>
        <v>41.942</v>
      </c>
      <c r="C1469" s="2">
        <f>RSI!I1469</f>
        <v>33.984661746425985</v>
      </c>
      <c r="D1469" s="2">
        <f>MACD!E1469</f>
        <v>0.85220815917354287</v>
      </c>
      <c r="E1469" s="2">
        <f>MACD!F1469</f>
        <v>0.89603992792881737</v>
      </c>
      <c r="F1469" s="2">
        <f>'Moving Avg'!D1469</f>
        <v>41.947400000000002</v>
      </c>
      <c r="G1469" s="2">
        <f>'Moving Avg'!F1469</f>
        <v>43.344750000000005</v>
      </c>
      <c r="H1469" s="2">
        <f>'Moving Avg'!G1469</f>
        <v>44.783180000000002</v>
      </c>
      <c r="I1469" s="2">
        <f>'Moving Avg'!H1469</f>
        <v>31.836710000000021</v>
      </c>
      <c r="J1469" s="6" t="str">
        <f>OBV!F1469</f>
        <v>BEARISH</v>
      </c>
      <c r="K1469" s="6" t="str">
        <f>OBV!G1469</f>
        <v>NEUTRAL</v>
      </c>
      <c r="L1469" s="6" t="str">
        <f>OBV!H1469</f>
        <v>CONFIRMED BEARISH</v>
      </c>
      <c r="M1469" s="8">
        <f t="shared" si="220"/>
        <v>25</v>
      </c>
      <c r="N1469" s="8">
        <f t="shared" si="221"/>
        <v>100</v>
      </c>
      <c r="O1469" s="8">
        <f t="shared" si="222"/>
        <v>100</v>
      </c>
      <c r="P1469" s="8">
        <f t="shared" si="223"/>
        <v>16.5</v>
      </c>
      <c r="Q1469" s="9">
        <f t="shared" si="224"/>
        <v>61.225000000000001</v>
      </c>
      <c r="R1469" s="9">
        <f t="shared" si="225"/>
        <v>64.125</v>
      </c>
      <c r="S1469" s="9">
        <f t="shared" si="226"/>
        <v>51.174999999999997</v>
      </c>
      <c r="T1469" s="9">
        <f t="shared" si="227"/>
        <v>60.375</v>
      </c>
      <c r="U1469" s="8">
        <f t="shared" si="228"/>
        <v>58.841666666666661</v>
      </c>
      <c r="V1469" s="8">
        <f t="shared" si="229"/>
        <v>59.224999999999994</v>
      </c>
    </row>
    <row r="1470" spans="1:22" ht="13.5" x14ac:dyDescent="0.25">
      <c r="A1470" s="3">
        <f>RSI!A1470</f>
        <v>44153</v>
      </c>
      <c r="B1470" s="2">
        <f>RSI!B1470</f>
        <v>41.942</v>
      </c>
      <c r="C1470" s="2">
        <f>RSI!I1470</f>
        <v>33.984661746425985</v>
      </c>
      <c r="D1470" s="2">
        <f>MACD!E1470</f>
        <v>0.88098641941851952</v>
      </c>
      <c r="E1470" s="2">
        <f>MACD!F1470</f>
        <v>0.89302922622675784</v>
      </c>
      <c r="F1470" s="2">
        <f>'Moving Avg'!D1470</f>
        <v>41.942</v>
      </c>
      <c r="G1470" s="2">
        <f>'Moving Avg'!F1470</f>
        <v>43.204350000000005</v>
      </c>
      <c r="H1470" s="2">
        <f>'Moving Avg'!G1470</f>
        <v>44.792000000000002</v>
      </c>
      <c r="I1470" s="2">
        <f>'Moving Avg'!H1470</f>
        <v>31.929320000000022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  <c r="M1470" s="8">
        <f t="shared" si="220"/>
        <v>25</v>
      </c>
      <c r="N1470" s="8">
        <f t="shared" si="221"/>
        <v>45</v>
      </c>
      <c r="O1470" s="8">
        <f t="shared" si="222"/>
        <v>100</v>
      </c>
      <c r="P1470" s="8">
        <f t="shared" si="223"/>
        <v>33</v>
      </c>
      <c r="Q1470" s="9">
        <f t="shared" si="224"/>
        <v>44.45</v>
      </c>
      <c r="R1470" s="9">
        <f t="shared" si="225"/>
        <v>57.25</v>
      </c>
      <c r="S1470" s="9">
        <f t="shared" si="226"/>
        <v>50.35</v>
      </c>
      <c r="T1470" s="9">
        <f t="shared" si="227"/>
        <v>50.75</v>
      </c>
      <c r="U1470" s="8">
        <f t="shared" si="228"/>
        <v>50.683333333333337</v>
      </c>
      <c r="V1470" s="8">
        <f t="shared" si="229"/>
        <v>50.7</v>
      </c>
    </row>
    <row r="1471" spans="1:22" ht="13.5" x14ac:dyDescent="0.25">
      <c r="A1471" s="3">
        <f>RSI!A1471</f>
        <v>44154</v>
      </c>
      <c r="B1471" s="2">
        <f>RSI!B1471</f>
        <v>41.942</v>
      </c>
      <c r="C1471" s="2">
        <f>RSI!I1471</f>
        <v>33.984661746425985</v>
      </c>
      <c r="D1471" s="2">
        <f>MACD!E1471</f>
        <v>0.91361911426094622</v>
      </c>
      <c r="E1471" s="2">
        <f>MACD!F1471</f>
        <v>0.89714720383359559</v>
      </c>
      <c r="F1471" s="2">
        <f>'Moving Avg'!D1471</f>
        <v>41.942</v>
      </c>
      <c r="G1471" s="2">
        <f>'Moving Avg'!F1471</f>
        <v>42.996850000000002</v>
      </c>
      <c r="H1471" s="2">
        <f>'Moving Avg'!G1471</f>
        <v>44.800820000000002</v>
      </c>
      <c r="I1471" s="2">
        <f>'Moving Avg'!H1471</f>
        <v>32.021930000000019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  <c r="M1471" s="8">
        <f t="shared" si="220"/>
        <v>25</v>
      </c>
      <c r="N1471" s="8">
        <f t="shared" si="221"/>
        <v>0</v>
      </c>
      <c r="O1471" s="8">
        <f t="shared" si="222"/>
        <v>75</v>
      </c>
      <c r="P1471" s="8">
        <f t="shared" si="223"/>
        <v>33</v>
      </c>
      <c r="Q1471" s="9">
        <f t="shared" si="224"/>
        <v>24.95</v>
      </c>
      <c r="R1471" s="9">
        <f t="shared" si="225"/>
        <v>39.5</v>
      </c>
      <c r="S1471" s="9">
        <f t="shared" si="226"/>
        <v>37.35</v>
      </c>
      <c r="T1471" s="9">
        <f t="shared" si="227"/>
        <v>33.25</v>
      </c>
      <c r="U1471" s="8">
        <f t="shared" si="228"/>
        <v>33.933333333333337</v>
      </c>
      <c r="V1471" s="8">
        <f t="shared" si="229"/>
        <v>33.762500000000003</v>
      </c>
    </row>
    <row r="1472" spans="1:22" ht="13.5" x14ac:dyDescent="0.25">
      <c r="A1472" s="3">
        <f>RSI!A1472</f>
        <v>44155</v>
      </c>
      <c r="B1472" s="2">
        <f>RSI!B1472</f>
        <v>41.942</v>
      </c>
      <c r="C1472" s="2">
        <f>RSI!I1472</f>
        <v>33.984661746425985</v>
      </c>
      <c r="D1472" s="2">
        <f>MACD!E1472</f>
        <v>0.87966901347640913</v>
      </c>
      <c r="E1472" s="2">
        <f>MACD!F1472</f>
        <v>0.89365156576215832</v>
      </c>
      <c r="F1472" s="2">
        <f>'Moving Avg'!D1472</f>
        <v>41.942</v>
      </c>
      <c r="G1472" s="2">
        <f>'Moving Avg'!F1472</f>
        <v>42.858200000000004</v>
      </c>
      <c r="H1472" s="2">
        <f>'Moving Avg'!G1472</f>
        <v>44.809640000000002</v>
      </c>
      <c r="I1472" s="2">
        <f>'Moving Avg'!H1472</f>
        <v>32.119740000000021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  <c r="M1472" s="8">
        <f t="shared" si="220"/>
        <v>25</v>
      </c>
      <c r="N1472" s="8">
        <f t="shared" si="221"/>
        <v>45</v>
      </c>
      <c r="O1472" s="8">
        <f t="shared" si="222"/>
        <v>75</v>
      </c>
      <c r="P1472" s="8">
        <f t="shared" si="223"/>
        <v>33</v>
      </c>
      <c r="Q1472" s="9">
        <f t="shared" si="224"/>
        <v>40.700000000000003</v>
      </c>
      <c r="R1472" s="9">
        <f t="shared" si="225"/>
        <v>48.5</v>
      </c>
      <c r="S1472" s="9">
        <f t="shared" si="226"/>
        <v>44.1</v>
      </c>
      <c r="T1472" s="9">
        <f t="shared" si="227"/>
        <v>44.5</v>
      </c>
      <c r="U1472" s="8">
        <f t="shared" si="228"/>
        <v>44.433333333333337</v>
      </c>
      <c r="V1472" s="8">
        <f t="shared" si="229"/>
        <v>44.45</v>
      </c>
    </row>
    <row r="1473" spans="1:22" ht="13.5" x14ac:dyDescent="0.25">
      <c r="A1473" s="3">
        <f>RSI!A1473</f>
        <v>44158</v>
      </c>
      <c r="B1473" s="2">
        <f>RSI!B1473</f>
        <v>41.942</v>
      </c>
      <c r="C1473" s="2">
        <f>RSI!I1473</f>
        <v>33.984661746425985</v>
      </c>
      <c r="D1473" s="2">
        <f>MACD!E1473</f>
        <v>0.65973467225231985</v>
      </c>
      <c r="E1473" s="2">
        <f>MACD!F1473</f>
        <v>0.84686818706019074</v>
      </c>
      <c r="F1473" s="2">
        <f>'Moving Avg'!D1473</f>
        <v>41.942</v>
      </c>
      <c r="G1473" s="2">
        <f>'Moving Avg'!F1473</f>
        <v>42.719549999999998</v>
      </c>
      <c r="H1473" s="2">
        <f>'Moving Avg'!G1473</f>
        <v>44.80080000000001</v>
      </c>
      <c r="I1473" s="2">
        <f>'Moving Avg'!H1473</f>
        <v>32.220770000000023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  <c r="M1473" s="8">
        <f t="shared" si="220"/>
        <v>25</v>
      </c>
      <c r="N1473" s="8">
        <f t="shared" si="221"/>
        <v>100</v>
      </c>
      <c r="O1473" s="8">
        <f t="shared" si="222"/>
        <v>75</v>
      </c>
      <c r="P1473" s="8">
        <f t="shared" si="223"/>
        <v>33</v>
      </c>
      <c r="Q1473" s="9">
        <f t="shared" si="224"/>
        <v>59.95</v>
      </c>
      <c r="R1473" s="9">
        <f t="shared" si="225"/>
        <v>59.5</v>
      </c>
      <c r="S1473" s="9">
        <f t="shared" si="226"/>
        <v>52.35</v>
      </c>
      <c r="T1473" s="9">
        <f t="shared" si="227"/>
        <v>58.25</v>
      </c>
      <c r="U1473" s="8">
        <f t="shared" si="228"/>
        <v>57.266666666666673</v>
      </c>
      <c r="V1473" s="8">
        <f t="shared" si="229"/>
        <v>57.512500000000003</v>
      </c>
    </row>
    <row r="1474" spans="1:22" ht="13.5" x14ac:dyDescent="0.25">
      <c r="A1474" s="3">
        <f>RSI!A1474</f>
        <v>44159</v>
      </c>
      <c r="B1474" s="2">
        <f>RSI!B1474</f>
        <v>41.942</v>
      </c>
      <c r="C1474" s="2">
        <f>RSI!I1474</f>
        <v>33.984661746425985</v>
      </c>
      <c r="D1474" s="2">
        <f>MACD!E1474</f>
        <v>0.4802107904129187</v>
      </c>
      <c r="E1474" s="2">
        <f>MACD!F1474</f>
        <v>0.77353670773073635</v>
      </c>
      <c r="F1474" s="2">
        <f>'Moving Avg'!D1474</f>
        <v>41.942</v>
      </c>
      <c r="G1474" s="2">
        <f>'Moving Avg'!F1474</f>
        <v>42.5809</v>
      </c>
      <c r="H1474" s="2">
        <f>'Moving Avg'!G1474</f>
        <v>44.774300000000004</v>
      </c>
      <c r="I1474" s="2">
        <f>'Moving Avg'!H1474</f>
        <v>32.321800000000025</v>
      </c>
      <c r="J1474" s="6" t="str">
        <f>OBV!F1474</f>
        <v>BULLISH</v>
      </c>
      <c r="K1474" s="6" t="str">
        <f>OBV!G1474</f>
        <v>STRONG</v>
      </c>
      <c r="L1474" s="6" t="str">
        <f>OBV!H1474</f>
        <v>CONFIRMED BULLISH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100</v>
      </c>
      <c r="O1474" s="8">
        <f t="shared" ref="O1474:O1537" si="232">IF(F1474-I1474&gt;10,100,IF(F1474-I1474&gt;5,75, IF(F1474-I1474&gt;0,50,0)))</f>
        <v>75</v>
      </c>
      <c r="P1474" s="8">
        <f t="shared" ref="P1474:P1537" si="233">IF(L1474="confirmed bullish", 34, IF(L1474="bullish divergence",17, 0))+IF(J1474="bullish",33,IF(J1474="bearish",0,16.5))+IF(K1474="strong",33,IF(K1474="weak",0,16.5))</f>
        <v>100</v>
      </c>
      <c r="Q1474" s="9">
        <f t="shared" si="224"/>
        <v>70</v>
      </c>
      <c r="R1474" s="9">
        <f t="shared" si="225"/>
        <v>76.25</v>
      </c>
      <c r="S1474" s="9">
        <f t="shared" si="226"/>
        <v>82.5</v>
      </c>
      <c r="T1474" s="9">
        <f t="shared" si="227"/>
        <v>75</v>
      </c>
      <c r="U1474" s="8">
        <f t="shared" si="228"/>
        <v>76.25</v>
      </c>
      <c r="V1474" s="8">
        <f t="shared" si="229"/>
        <v>75.9375</v>
      </c>
    </row>
    <row r="1475" spans="1:22" ht="13.5" x14ac:dyDescent="0.25">
      <c r="A1475" s="3">
        <f>RSI!A1475</f>
        <v>44160</v>
      </c>
      <c r="B1475" s="2">
        <f>RSI!B1475</f>
        <v>41.951000000000001</v>
      </c>
      <c r="C1475" s="2">
        <f>RSI!I1475</f>
        <v>34.177358390293193</v>
      </c>
      <c r="D1475" s="2">
        <f>MACD!E1475</f>
        <v>0.33372671443716939</v>
      </c>
      <c r="E1475" s="2">
        <f>MACD!F1475</f>
        <v>0.685574709072023</v>
      </c>
      <c r="F1475" s="2">
        <f>'Moving Avg'!D1475</f>
        <v>41.943799999999996</v>
      </c>
      <c r="G1475" s="2">
        <f>'Moving Avg'!F1475</f>
        <v>42.509399999999999</v>
      </c>
      <c r="H1475" s="2">
        <f>'Moving Avg'!G1475</f>
        <v>44.705780000000011</v>
      </c>
      <c r="I1475" s="2">
        <f>'Moving Avg'!H1475</f>
        <v>32.422875000000019</v>
      </c>
      <c r="J1475" s="6" t="str">
        <f>OBV!F1475</f>
        <v>BULLISH</v>
      </c>
      <c r="K1475" s="6" t="str">
        <f>OBV!G1475</f>
        <v>STRONG</v>
      </c>
      <c r="L1475" s="6" t="str">
        <f>OBV!H1475</f>
        <v>NEUTRAL</v>
      </c>
      <c r="M1475" s="8">
        <f t="shared" si="230"/>
        <v>25</v>
      </c>
      <c r="N1475" s="8">
        <f t="shared" si="231"/>
        <v>100</v>
      </c>
      <c r="O1475" s="8">
        <f t="shared" si="232"/>
        <v>75</v>
      </c>
      <c r="P1475" s="8">
        <f t="shared" si="233"/>
        <v>66</v>
      </c>
      <c r="Q1475" s="9">
        <f t="shared" ref="Q1475:Q1538" si="234">0.35*M1475+N1475*0.35+O1475*0.15+P1475*0.15</f>
        <v>64.900000000000006</v>
      </c>
      <c r="R1475" s="9">
        <f t="shared" ref="R1475:R1538" si="235">M1475*0.2+N1475*0.2+O1475*0.35+P1475*0.25</f>
        <v>67.75</v>
      </c>
      <c r="S1475" s="9">
        <f t="shared" ref="S1475:S1538" si="236">M1475*0.15+N1475*0.15+O1475*0.25+P1475*0.45</f>
        <v>67.2</v>
      </c>
      <c r="T1475" s="9">
        <f t="shared" ref="T1475:T1538" si="237">0.25*SUM(M1475:P1475)</f>
        <v>66.5</v>
      </c>
      <c r="U1475" s="8">
        <f t="shared" ref="U1475:U1538" si="238">SUM(Q1475:S1475)/3</f>
        <v>66.616666666666674</v>
      </c>
      <c r="V1475" s="8">
        <f t="shared" ref="V1475:V1538" si="239">SUM(Q1475:T1475)/4</f>
        <v>66.587500000000006</v>
      </c>
    </row>
    <row r="1476" spans="1:22" ht="13.5" x14ac:dyDescent="0.25">
      <c r="A1476" s="3">
        <f>RSI!A1476</f>
        <v>44161</v>
      </c>
      <c r="B1476" s="2">
        <f>RSI!B1476</f>
        <v>41.942</v>
      </c>
      <c r="C1476" s="2">
        <f>RSI!I1476</f>
        <v>34.070258405609181</v>
      </c>
      <c r="D1476" s="2">
        <f>MACD!E1476</f>
        <v>0.21187478352241129</v>
      </c>
      <c r="E1476" s="2">
        <f>MACD!F1476</f>
        <v>0.59083472396210068</v>
      </c>
      <c r="F1476" s="2">
        <f>'Moving Avg'!D1476</f>
        <v>41.943799999999996</v>
      </c>
      <c r="G1476" s="2">
        <f>'Moving Avg'!F1476</f>
        <v>42.437449999999998</v>
      </c>
      <c r="H1476" s="2">
        <f>'Moving Avg'!G1476</f>
        <v>44.617480000000015</v>
      </c>
      <c r="I1476" s="2">
        <f>'Moving Avg'!H1476</f>
        <v>32.52390500000002</v>
      </c>
      <c r="J1476" s="6" t="str">
        <f>OBV!F1476</f>
        <v>BULLISH</v>
      </c>
      <c r="K1476" s="6" t="str">
        <f>OBV!G1476</f>
        <v>STRONG</v>
      </c>
      <c r="L1476" s="6" t="str">
        <f>OBV!H1476</f>
        <v>NEUTRAL</v>
      </c>
      <c r="M1476" s="8">
        <f t="shared" si="230"/>
        <v>25</v>
      </c>
      <c r="N1476" s="8">
        <f t="shared" si="231"/>
        <v>100</v>
      </c>
      <c r="O1476" s="8">
        <f t="shared" si="232"/>
        <v>75</v>
      </c>
      <c r="P1476" s="8">
        <f t="shared" si="233"/>
        <v>66</v>
      </c>
      <c r="Q1476" s="9">
        <f t="shared" si="234"/>
        <v>64.900000000000006</v>
      </c>
      <c r="R1476" s="9">
        <f t="shared" si="235"/>
        <v>67.75</v>
      </c>
      <c r="S1476" s="9">
        <f t="shared" si="236"/>
        <v>67.2</v>
      </c>
      <c r="T1476" s="9">
        <f t="shared" si="237"/>
        <v>66.5</v>
      </c>
      <c r="U1476" s="8">
        <f t="shared" si="238"/>
        <v>66.616666666666674</v>
      </c>
      <c r="V1476" s="8">
        <f t="shared" si="239"/>
        <v>66.587500000000006</v>
      </c>
    </row>
    <row r="1477" spans="1:22" ht="13.5" x14ac:dyDescent="0.25">
      <c r="A1477" s="3">
        <f>RSI!A1477</f>
        <v>44162</v>
      </c>
      <c r="B1477" s="2">
        <f>RSI!B1477</f>
        <v>41.942</v>
      </c>
      <c r="C1477" s="2">
        <f>RSI!I1477</f>
        <v>34.070258405609181</v>
      </c>
      <c r="D1477" s="2">
        <f>MACD!E1477</f>
        <v>0.11399221903339196</v>
      </c>
      <c r="E1477" s="2">
        <f>MACD!F1477</f>
        <v>0.49546622297635895</v>
      </c>
      <c r="F1477" s="2">
        <f>'Moving Avg'!D1477</f>
        <v>41.943800000000003</v>
      </c>
      <c r="G1477" s="2">
        <f>'Moving Avg'!F1477</f>
        <v>42.365500000000004</v>
      </c>
      <c r="H1477" s="2">
        <f>'Moving Avg'!G1477</f>
        <v>44.529180000000004</v>
      </c>
      <c r="I1477" s="2">
        <f>'Moving Avg'!H1477</f>
        <v>32.62193000000002</v>
      </c>
      <c r="J1477" s="6" t="str">
        <f>OBV!F1477</f>
        <v>BULLISH</v>
      </c>
      <c r="K1477" s="6" t="str">
        <f>OBV!G1477</f>
        <v>STRONG</v>
      </c>
      <c r="L1477" s="6" t="str">
        <f>OBV!H1477</f>
        <v>NEUTRAL</v>
      </c>
      <c r="M1477" s="8">
        <f t="shared" si="230"/>
        <v>25</v>
      </c>
      <c r="N1477" s="8">
        <f t="shared" si="231"/>
        <v>100</v>
      </c>
      <c r="O1477" s="8">
        <f t="shared" si="232"/>
        <v>75</v>
      </c>
      <c r="P1477" s="8">
        <f t="shared" si="233"/>
        <v>66</v>
      </c>
      <c r="Q1477" s="9">
        <f t="shared" si="234"/>
        <v>64.900000000000006</v>
      </c>
      <c r="R1477" s="9">
        <f t="shared" si="235"/>
        <v>67.75</v>
      </c>
      <c r="S1477" s="9">
        <f t="shared" si="236"/>
        <v>67.2</v>
      </c>
      <c r="T1477" s="9">
        <f t="shared" si="237"/>
        <v>66.5</v>
      </c>
      <c r="U1477" s="8">
        <f t="shared" si="238"/>
        <v>66.616666666666674</v>
      </c>
      <c r="V1477" s="8">
        <f t="shared" si="239"/>
        <v>66.587500000000006</v>
      </c>
    </row>
    <row r="1478" spans="1:22" ht="13.5" x14ac:dyDescent="0.25">
      <c r="A1478" s="3">
        <f>RSI!A1478</f>
        <v>44165</v>
      </c>
      <c r="B1478" s="2">
        <f>RSI!B1478</f>
        <v>41.942</v>
      </c>
      <c r="C1478" s="2">
        <f>RSI!I1478</f>
        <v>34.070258405609181</v>
      </c>
      <c r="D1478" s="2">
        <f>MACD!E1478</f>
        <v>3.6004543504574826E-2</v>
      </c>
      <c r="E1478" s="2">
        <f>MACD!F1478</f>
        <v>0.40357388708200215</v>
      </c>
      <c r="F1478" s="2">
        <f>'Moving Avg'!D1478</f>
        <v>41.943800000000003</v>
      </c>
      <c r="G1478" s="2">
        <f>'Moving Avg'!F1478</f>
        <v>42.277200000000008</v>
      </c>
      <c r="H1478" s="2">
        <f>'Moving Avg'!G1478</f>
        <v>44.440880000000007</v>
      </c>
      <c r="I1478" s="2">
        <f>'Moving Avg'!H1478</f>
        <v>32.71995500000002</v>
      </c>
      <c r="J1478" s="6" t="str">
        <f>OBV!F1478</f>
        <v>BULLISH</v>
      </c>
      <c r="K1478" s="6" t="str">
        <f>OBV!G1478</f>
        <v>STRONG</v>
      </c>
      <c r="L1478" s="6" t="str">
        <f>OBV!H1478</f>
        <v>NEUTRAL</v>
      </c>
      <c r="M1478" s="8">
        <f t="shared" si="230"/>
        <v>25</v>
      </c>
      <c r="N1478" s="8">
        <f t="shared" si="231"/>
        <v>100</v>
      </c>
      <c r="O1478" s="8">
        <f t="shared" si="232"/>
        <v>75</v>
      </c>
      <c r="P1478" s="8">
        <f t="shared" si="233"/>
        <v>66</v>
      </c>
      <c r="Q1478" s="9">
        <f t="shared" si="234"/>
        <v>64.900000000000006</v>
      </c>
      <c r="R1478" s="9">
        <f t="shared" si="235"/>
        <v>67.75</v>
      </c>
      <c r="S1478" s="9">
        <f t="shared" si="236"/>
        <v>67.2</v>
      </c>
      <c r="T1478" s="9">
        <f t="shared" si="237"/>
        <v>66.5</v>
      </c>
      <c r="U1478" s="8">
        <f t="shared" si="238"/>
        <v>66.616666666666674</v>
      </c>
      <c r="V1478" s="8">
        <f t="shared" si="239"/>
        <v>66.587500000000006</v>
      </c>
    </row>
    <row r="1479" spans="1:22" ht="13.5" x14ac:dyDescent="0.25">
      <c r="A1479" s="3">
        <f>RSI!A1479</f>
        <v>44166</v>
      </c>
      <c r="B1479" s="2">
        <f>RSI!B1479</f>
        <v>41.942</v>
      </c>
      <c r="C1479" s="2">
        <f>RSI!I1479</f>
        <v>34.070258405609181</v>
      </c>
      <c r="D1479" s="2">
        <f>MACD!E1479</f>
        <v>-2.5507219869908226E-2</v>
      </c>
      <c r="E1479" s="2">
        <f>MACD!F1479</f>
        <v>0.31775766569162006</v>
      </c>
      <c r="F1479" s="2">
        <f>'Moving Avg'!D1479</f>
        <v>41.943800000000003</v>
      </c>
      <c r="G1479" s="2">
        <f>'Moving Avg'!F1479</f>
        <v>42.188900000000004</v>
      </c>
      <c r="H1479" s="2">
        <f>'Moving Avg'!G1479</f>
        <v>44.35258000000001</v>
      </c>
      <c r="I1479" s="2">
        <f>'Moving Avg'!H1479</f>
        <v>32.81798000000002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  <c r="M1479" s="8">
        <f t="shared" si="230"/>
        <v>25</v>
      </c>
      <c r="N1479" s="8">
        <f t="shared" si="231"/>
        <v>100</v>
      </c>
      <c r="O1479" s="8">
        <f t="shared" si="232"/>
        <v>75</v>
      </c>
      <c r="P1479" s="8">
        <f t="shared" si="233"/>
        <v>16.5</v>
      </c>
      <c r="Q1479" s="9">
        <f t="shared" si="234"/>
        <v>57.475000000000001</v>
      </c>
      <c r="R1479" s="9">
        <f t="shared" si="235"/>
        <v>55.375</v>
      </c>
      <c r="S1479" s="9">
        <f t="shared" si="236"/>
        <v>44.924999999999997</v>
      </c>
      <c r="T1479" s="9">
        <f t="shared" si="237"/>
        <v>54.125</v>
      </c>
      <c r="U1479" s="8">
        <f t="shared" si="238"/>
        <v>52.591666666666661</v>
      </c>
      <c r="V1479" s="8">
        <f t="shared" si="239"/>
        <v>52.974999999999994</v>
      </c>
    </row>
    <row r="1480" spans="1:22" ht="13.5" x14ac:dyDescent="0.25">
      <c r="A1480" s="3">
        <f>RSI!A1480</f>
        <v>44167</v>
      </c>
      <c r="B1480" s="2">
        <f>RSI!B1480</f>
        <v>41.942</v>
      </c>
      <c r="C1480" s="2">
        <f>RSI!I1480</f>
        <v>34.070258405609167</v>
      </c>
      <c r="D1480" s="2">
        <f>MACD!E1480</f>
        <v>-7.3409516304394629E-2</v>
      </c>
      <c r="E1480" s="2">
        <f>MACD!F1480</f>
        <v>0.23952422929241712</v>
      </c>
      <c r="F1480" s="2">
        <f>'Moving Avg'!D1480</f>
        <v>41.942</v>
      </c>
      <c r="G1480" s="2">
        <f>'Moving Avg'!F1480</f>
        <v>42.1006</v>
      </c>
      <c r="H1480" s="2">
        <f>'Moving Avg'!G1480</f>
        <v>44.264280000000014</v>
      </c>
      <c r="I1480" s="2">
        <f>'Moving Avg'!H1480</f>
        <v>32.912655000000015</v>
      </c>
      <c r="J1480" s="6" t="str">
        <f>OBV!F1480</f>
        <v>NEUTRAL</v>
      </c>
      <c r="K1480" s="6" t="str">
        <f>OBV!G1480</f>
        <v>NEUTRAL</v>
      </c>
      <c r="L1480" s="6" t="str">
        <f>OBV!H1480</f>
        <v>NEUTRAL</v>
      </c>
      <c r="M1480" s="8">
        <f t="shared" si="230"/>
        <v>25</v>
      </c>
      <c r="N1480" s="8">
        <f t="shared" si="231"/>
        <v>100</v>
      </c>
      <c r="O1480" s="8">
        <f t="shared" si="232"/>
        <v>75</v>
      </c>
      <c r="P1480" s="8">
        <f t="shared" si="233"/>
        <v>33</v>
      </c>
      <c r="Q1480" s="9">
        <f t="shared" si="234"/>
        <v>59.95</v>
      </c>
      <c r="R1480" s="9">
        <f t="shared" si="235"/>
        <v>59.5</v>
      </c>
      <c r="S1480" s="9">
        <f t="shared" si="236"/>
        <v>52.35</v>
      </c>
      <c r="T1480" s="9">
        <f t="shared" si="237"/>
        <v>58.25</v>
      </c>
      <c r="U1480" s="8">
        <f t="shared" si="238"/>
        <v>57.266666666666673</v>
      </c>
      <c r="V1480" s="8">
        <f t="shared" si="239"/>
        <v>57.512500000000003</v>
      </c>
    </row>
    <row r="1481" spans="1:22" ht="13.5" x14ac:dyDescent="0.25">
      <c r="A1481" s="3">
        <f>RSI!A1481</f>
        <v>44168</v>
      </c>
      <c r="B1481" s="2">
        <f>RSI!B1481</f>
        <v>41.942</v>
      </c>
      <c r="C1481" s="2">
        <f>RSI!I1481</f>
        <v>34.070258405609152</v>
      </c>
      <c r="D1481" s="2">
        <f>MACD!E1481</f>
        <v>-0.1101032298493152</v>
      </c>
      <c r="E1481" s="2">
        <f>MACD!F1481</f>
        <v>0.16959873746407067</v>
      </c>
      <c r="F1481" s="2">
        <f>'Moving Avg'!D1481</f>
        <v>41.942</v>
      </c>
      <c r="G1481" s="2">
        <f>'Moving Avg'!F1481</f>
        <v>42.012300000000003</v>
      </c>
      <c r="H1481" s="2">
        <f>'Moving Avg'!G1481</f>
        <v>44.148260000000022</v>
      </c>
      <c r="I1481" s="2">
        <f>'Moving Avg'!H1481</f>
        <v>33.00389000000002</v>
      </c>
      <c r="J1481" s="6" t="str">
        <f>OBV!F1481</f>
        <v>NEUTRAL</v>
      </c>
      <c r="K1481" s="6" t="str">
        <f>OBV!G1481</f>
        <v>NEUTRAL</v>
      </c>
      <c r="L1481" s="6" t="str">
        <f>OBV!H1481</f>
        <v>NEUTRAL</v>
      </c>
      <c r="M1481" s="8">
        <f t="shared" si="230"/>
        <v>25</v>
      </c>
      <c r="N1481" s="8">
        <f t="shared" si="231"/>
        <v>100</v>
      </c>
      <c r="O1481" s="8">
        <f t="shared" si="232"/>
        <v>75</v>
      </c>
      <c r="P1481" s="8">
        <f t="shared" si="233"/>
        <v>33</v>
      </c>
      <c r="Q1481" s="9">
        <f t="shared" si="234"/>
        <v>59.95</v>
      </c>
      <c r="R1481" s="9">
        <f t="shared" si="235"/>
        <v>59.5</v>
      </c>
      <c r="S1481" s="9">
        <f t="shared" si="236"/>
        <v>52.35</v>
      </c>
      <c r="T1481" s="9">
        <f t="shared" si="237"/>
        <v>58.25</v>
      </c>
      <c r="U1481" s="8">
        <f t="shared" si="238"/>
        <v>57.266666666666673</v>
      </c>
      <c r="V1481" s="8">
        <f t="shared" si="239"/>
        <v>57.512500000000003</v>
      </c>
    </row>
    <row r="1482" spans="1:22" ht="13.5" x14ac:dyDescent="0.25">
      <c r="A1482" s="3">
        <f>RSI!A1482</f>
        <v>44169</v>
      </c>
      <c r="B1482" s="2">
        <f>RSI!B1482</f>
        <v>41.942</v>
      </c>
      <c r="C1482" s="2">
        <f>RSI!I1482</f>
        <v>34.070258405609152</v>
      </c>
      <c r="D1482" s="2">
        <f>MACD!E1482</f>
        <v>-0.13759712815544844</v>
      </c>
      <c r="E1482" s="2">
        <f>MACD!F1482</f>
        <v>0.10815956434016685</v>
      </c>
      <c r="F1482" s="2">
        <f>'Moving Avg'!D1482</f>
        <v>41.942</v>
      </c>
      <c r="G1482" s="2">
        <f>'Moving Avg'!F1482</f>
        <v>41.9465</v>
      </c>
      <c r="H1482" s="2">
        <f>'Moving Avg'!G1482</f>
        <v>44.051120000000019</v>
      </c>
      <c r="I1482" s="2">
        <f>'Moving Avg'!H1482</f>
        <v>33.095125000000017</v>
      </c>
      <c r="J1482" s="6" t="str">
        <f>OBV!F1482</f>
        <v>NEUTRAL</v>
      </c>
      <c r="K1482" s="6" t="str">
        <f>OBV!G1482</f>
        <v>NEUTRAL</v>
      </c>
      <c r="L1482" s="6" t="str">
        <f>OBV!H1482</f>
        <v>NEUTRAL</v>
      </c>
      <c r="M1482" s="8">
        <f t="shared" si="230"/>
        <v>25</v>
      </c>
      <c r="N1482" s="8">
        <f t="shared" si="231"/>
        <v>100</v>
      </c>
      <c r="O1482" s="8">
        <f t="shared" si="232"/>
        <v>75</v>
      </c>
      <c r="P1482" s="8">
        <f t="shared" si="233"/>
        <v>33</v>
      </c>
      <c r="Q1482" s="9">
        <f t="shared" si="234"/>
        <v>59.95</v>
      </c>
      <c r="R1482" s="9">
        <f t="shared" si="235"/>
        <v>59.5</v>
      </c>
      <c r="S1482" s="9">
        <f t="shared" si="236"/>
        <v>52.35</v>
      </c>
      <c r="T1482" s="9">
        <f t="shared" si="237"/>
        <v>58.25</v>
      </c>
      <c r="U1482" s="8">
        <f t="shared" si="238"/>
        <v>57.266666666666673</v>
      </c>
      <c r="V1482" s="8">
        <f t="shared" si="239"/>
        <v>57.512500000000003</v>
      </c>
    </row>
    <row r="1483" spans="1:22" ht="13.5" x14ac:dyDescent="0.25">
      <c r="A1483" s="3">
        <f>RSI!A1483</f>
        <v>44172</v>
      </c>
      <c r="B1483" s="2">
        <f>RSI!B1483</f>
        <v>41.942</v>
      </c>
      <c r="C1483" s="2">
        <f>RSI!I1483</f>
        <v>34.070258405609152</v>
      </c>
      <c r="D1483" s="2">
        <f>MACD!E1483</f>
        <v>-0.15756987323113236</v>
      </c>
      <c r="E1483" s="2">
        <f>MACD!F1483</f>
        <v>5.5013676825907007E-2</v>
      </c>
      <c r="F1483" s="2">
        <f>'Moving Avg'!D1483</f>
        <v>41.942</v>
      </c>
      <c r="G1483" s="2">
        <f>'Moving Avg'!F1483</f>
        <v>41.945150000000005</v>
      </c>
      <c r="H1483" s="2">
        <f>'Moving Avg'!G1483</f>
        <v>43.897120000000015</v>
      </c>
      <c r="I1483" s="2">
        <f>'Moving Avg'!H1483</f>
        <v>33.186360000000015</v>
      </c>
      <c r="J1483" s="6" t="str">
        <f>OBV!F1483</f>
        <v>NEUTRAL</v>
      </c>
      <c r="K1483" s="6" t="str">
        <f>OBV!G1483</f>
        <v>NEUTRAL</v>
      </c>
      <c r="L1483" s="6" t="str">
        <f>OBV!H1483</f>
        <v>NEUTRAL</v>
      </c>
      <c r="M1483" s="8">
        <f t="shared" si="230"/>
        <v>25</v>
      </c>
      <c r="N1483" s="8">
        <f t="shared" si="231"/>
        <v>100</v>
      </c>
      <c r="O1483" s="8">
        <f t="shared" si="232"/>
        <v>75</v>
      </c>
      <c r="P1483" s="8">
        <f t="shared" si="233"/>
        <v>33</v>
      </c>
      <c r="Q1483" s="9">
        <f t="shared" si="234"/>
        <v>59.95</v>
      </c>
      <c r="R1483" s="9">
        <f t="shared" si="235"/>
        <v>59.5</v>
      </c>
      <c r="S1483" s="9">
        <f t="shared" si="236"/>
        <v>52.35</v>
      </c>
      <c r="T1483" s="9">
        <f t="shared" si="237"/>
        <v>58.25</v>
      </c>
      <c r="U1483" s="8">
        <f t="shared" si="238"/>
        <v>57.266666666666673</v>
      </c>
      <c r="V1483" s="8">
        <f t="shared" si="239"/>
        <v>57.512500000000003</v>
      </c>
    </row>
    <row r="1484" spans="1:22" ht="13.5" x14ac:dyDescent="0.25">
      <c r="A1484" s="3">
        <f>RSI!A1484</f>
        <v>44173</v>
      </c>
      <c r="B1484" s="2">
        <f>RSI!B1484</f>
        <v>41.942</v>
      </c>
      <c r="C1484" s="2">
        <f>RSI!I1484</f>
        <v>34.070258405609152</v>
      </c>
      <c r="D1484" s="2">
        <f>MACD!E1484</f>
        <v>-0.17142236725645432</v>
      </c>
      <c r="E1484" s="2">
        <f>MACD!F1484</f>
        <v>9.7264680094347397E-3</v>
      </c>
      <c r="F1484" s="2">
        <f>'Moving Avg'!D1484</f>
        <v>41.942</v>
      </c>
      <c r="G1484" s="2">
        <f>'Moving Avg'!F1484</f>
        <v>41.943800000000003</v>
      </c>
      <c r="H1484" s="2">
        <f>'Moving Avg'!G1484</f>
        <v>43.772800000000018</v>
      </c>
      <c r="I1484" s="2">
        <f>'Moving Avg'!H1484</f>
        <v>33.277595000000012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  <c r="M1484" s="8">
        <f t="shared" si="230"/>
        <v>25</v>
      </c>
      <c r="N1484" s="8">
        <f t="shared" si="231"/>
        <v>100</v>
      </c>
      <c r="O1484" s="8">
        <f t="shared" si="232"/>
        <v>75</v>
      </c>
      <c r="P1484" s="8">
        <f t="shared" si="233"/>
        <v>33</v>
      </c>
      <c r="Q1484" s="9">
        <f t="shared" si="234"/>
        <v>59.95</v>
      </c>
      <c r="R1484" s="9">
        <f t="shared" si="235"/>
        <v>59.5</v>
      </c>
      <c r="S1484" s="9">
        <f t="shared" si="236"/>
        <v>52.35</v>
      </c>
      <c r="T1484" s="9">
        <f t="shared" si="237"/>
        <v>58.25</v>
      </c>
      <c r="U1484" s="8">
        <f t="shared" si="238"/>
        <v>57.266666666666673</v>
      </c>
      <c r="V1484" s="8">
        <f t="shared" si="239"/>
        <v>57.512500000000003</v>
      </c>
    </row>
    <row r="1485" spans="1:22" ht="13.5" x14ac:dyDescent="0.25">
      <c r="A1485" s="3">
        <f>RSI!A1485</f>
        <v>44174</v>
      </c>
      <c r="B1485" s="2">
        <f>RSI!B1485</f>
        <v>41.942</v>
      </c>
      <c r="C1485" s="2">
        <f>RSI!I1485</f>
        <v>34.070258405609152</v>
      </c>
      <c r="D1485" s="2">
        <f>MACD!E1485</f>
        <v>-0.17893731423063741</v>
      </c>
      <c r="E1485" s="2">
        <f>MACD!F1485</f>
        <v>-2.8006288438579694E-2</v>
      </c>
      <c r="F1485" s="2">
        <f>'Moving Avg'!D1485</f>
        <v>41.942</v>
      </c>
      <c r="G1485" s="2">
        <f>'Moving Avg'!F1485</f>
        <v>41.942450000000001</v>
      </c>
      <c r="H1485" s="2">
        <f>'Moving Avg'!G1485</f>
        <v>43.61968000000001</v>
      </c>
      <c r="I1485" s="2">
        <f>'Moving Avg'!H1485</f>
        <v>33.368830000000017</v>
      </c>
      <c r="J1485" s="6" t="str">
        <f>OBV!F1485</f>
        <v>BULLISH</v>
      </c>
      <c r="K1485" s="6" t="str">
        <f>OBV!G1485</f>
        <v>NEUTRAL</v>
      </c>
      <c r="L1485" s="6" t="str">
        <f>OBV!H1485</f>
        <v>CONFIRMED BULLISH</v>
      </c>
      <c r="M1485" s="8">
        <f t="shared" si="230"/>
        <v>25</v>
      </c>
      <c r="N1485" s="8">
        <f t="shared" si="231"/>
        <v>100</v>
      </c>
      <c r="O1485" s="8">
        <f t="shared" si="232"/>
        <v>75</v>
      </c>
      <c r="P1485" s="8">
        <f t="shared" si="233"/>
        <v>83.5</v>
      </c>
      <c r="Q1485" s="9">
        <f t="shared" si="234"/>
        <v>67.525000000000006</v>
      </c>
      <c r="R1485" s="9">
        <f t="shared" si="235"/>
        <v>72.125</v>
      </c>
      <c r="S1485" s="9">
        <f t="shared" si="236"/>
        <v>75.075000000000003</v>
      </c>
      <c r="T1485" s="9">
        <f t="shared" si="237"/>
        <v>70.875</v>
      </c>
      <c r="U1485" s="8">
        <f t="shared" si="238"/>
        <v>71.575000000000003</v>
      </c>
      <c r="V1485" s="8">
        <f t="shared" si="239"/>
        <v>71.400000000000006</v>
      </c>
    </row>
    <row r="1486" spans="1:22" ht="13.5" x14ac:dyDescent="0.25">
      <c r="A1486" s="3">
        <f>RSI!A1486</f>
        <v>44175</v>
      </c>
      <c r="B1486" s="2">
        <f>RSI!B1486</f>
        <v>41.951000000000001</v>
      </c>
      <c r="C1486" s="2">
        <f>RSI!I1486</f>
        <v>34.500916853355434</v>
      </c>
      <c r="D1486" s="2">
        <f>MACD!E1486</f>
        <v>-0.1847346394755931</v>
      </c>
      <c r="E1486" s="2">
        <f>MACD!F1486</f>
        <v>-5.9351958645982375E-2</v>
      </c>
      <c r="F1486" s="2">
        <f>'Moving Avg'!D1486</f>
        <v>41.943799999999996</v>
      </c>
      <c r="G1486" s="2">
        <f>'Moving Avg'!F1486</f>
        <v>41.942900000000002</v>
      </c>
      <c r="H1486" s="2">
        <f>'Moving Avg'!G1486</f>
        <v>43.466740000000009</v>
      </c>
      <c r="I1486" s="2">
        <f>'Moving Avg'!H1486</f>
        <v>33.460110000000014</v>
      </c>
      <c r="J1486" s="6" t="str">
        <f>OBV!F1486</f>
        <v>BULLISH</v>
      </c>
      <c r="K1486" s="6" t="str">
        <f>OBV!G1486</f>
        <v>NEUTRAL</v>
      </c>
      <c r="L1486" s="6" t="str">
        <f>OBV!H1486</f>
        <v>CONFIRMED BULLISH</v>
      </c>
      <c r="M1486" s="8">
        <f t="shared" si="230"/>
        <v>25</v>
      </c>
      <c r="N1486" s="8">
        <f t="shared" si="231"/>
        <v>100</v>
      </c>
      <c r="O1486" s="8">
        <f t="shared" si="232"/>
        <v>75</v>
      </c>
      <c r="P1486" s="8">
        <f t="shared" si="233"/>
        <v>83.5</v>
      </c>
      <c r="Q1486" s="9">
        <f t="shared" si="234"/>
        <v>67.525000000000006</v>
      </c>
      <c r="R1486" s="9">
        <f t="shared" si="235"/>
        <v>72.125</v>
      </c>
      <c r="S1486" s="9">
        <f t="shared" si="236"/>
        <v>75.075000000000003</v>
      </c>
      <c r="T1486" s="9">
        <f t="shared" si="237"/>
        <v>70.875</v>
      </c>
      <c r="U1486" s="8">
        <f t="shared" si="238"/>
        <v>71.575000000000003</v>
      </c>
      <c r="V1486" s="8">
        <f t="shared" si="239"/>
        <v>71.400000000000006</v>
      </c>
    </row>
    <row r="1487" spans="1:22" ht="13.5" x14ac:dyDescent="0.25">
      <c r="A1487" s="3">
        <f>RSI!A1487</f>
        <v>44176</v>
      </c>
      <c r="B1487" s="2">
        <f>RSI!B1487</f>
        <v>41.951000000000001</v>
      </c>
      <c r="C1487" s="2">
        <f>RSI!I1487</f>
        <v>34.500916853355434</v>
      </c>
      <c r="D1487" s="2">
        <f>MACD!E1487</f>
        <v>-0.18727402945980742</v>
      </c>
      <c r="E1487" s="2">
        <f>MACD!F1487</f>
        <v>-8.4936372808747385E-2</v>
      </c>
      <c r="F1487" s="2">
        <f>'Moving Avg'!D1487</f>
        <v>41.945599999999999</v>
      </c>
      <c r="G1487" s="2">
        <f>'Moving Avg'!F1487</f>
        <v>41.943350000000002</v>
      </c>
      <c r="H1487" s="2">
        <f>'Moving Avg'!G1487</f>
        <v>43.342600000000012</v>
      </c>
      <c r="I1487" s="2">
        <f>'Moving Avg'!H1487</f>
        <v>33.551390000000019</v>
      </c>
      <c r="J1487" s="6" t="str">
        <f>OBV!F1487</f>
        <v>BULLISH</v>
      </c>
      <c r="K1487" s="6" t="str">
        <f>OBV!G1487</f>
        <v>NEUTRAL</v>
      </c>
      <c r="L1487" s="6" t="str">
        <f>OBV!H1487</f>
        <v>CONFIRMED BULLISH</v>
      </c>
      <c r="M1487" s="8">
        <f t="shared" si="230"/>
        <v>25</v>
      </c>
      <c r="N1487" s="8">
        <f t="shared" si="231"/>
        <v>100</v>
      </c>
      <c r="O1487" s="8">
        <f t="shared" si="232"/>
        <v>75</v>
      </c>
      <c r="P1487" s="8">
        <f t="shared" si="233"/>
        <v>83.5</v>
      </c>
      <c r="Q1487" s="9">
        <f t="shared" si="234"/>
        <v>67.525000000000006</v>
      </c>
      <c r="R1487" s="9">
        <f t="shared" si="235"/>
        <v>72.125</v>
      </c>
      <c r="S1487" s="9">
        <f t="shared" si="236"/>
        <v>75.075000000000003</v>
      </c>
      <c r="T1487" s="9">
        <f t="shared" si="237"/>
        <v>70.875</v>
      </c>
      <c r="U1487" s="8">
        <f t="shared" si="238"/>
        <v>71.575000000000003</v>
      </c>
      <c r="V1487" s="8">
        <f t="shared" si="239"/>
        <v>71.400000000000006</v>
      </c>
    </row>
    <row r="1488" spans="1:22" ht="13.5" x14ac:dyDescent="0.25">
      <c r="A1488" s="3">
        <f>RSI!A1488</f>
        <v>44179</v>
      </c>
      <c r="B1488" s="2">
        <f>RSI!B1488</f>
        <v>41.951000000000001</v>
      </c>
      <c r="C1488" s="2">
        <f>RSI!I1488</f>
        <v>34.500916853355434</v>
      </c>
      <c r="D1488" s="2">
        <f>MACD!E1488</f>
        <v>-0.18723196714590529</v>
      </c>
      <c r="E1488" s="2">
        <f>MACD!F1488</f>
        <v>-0.10539549167617897</v>
      </c>
      <c r="F1488" s="2">
        <f>'Moving Avg'!D1488</f>
        <v>41.947400000000002</v>
      </c>
      <c r="G1488" s="2">
        <f>'Moving Avg'!F1488</f>
        <v>41.943800000000003</v>
      </c>
      <c r="H1488" s="2">
        <f>'Moving Avg'!G1488</f>
        <v>43.245640000000002</v>
      </c>
      <c r="I1488" s="2">
        <f>'Moving Avg'!H1488</f>
        <v>33.642670000000017</v>
      </c>
      <c r="J1488" s="6" t="str">
        <f>OBV!F1488</f>
        <v>BEARISH</v>
      </c>
      <c r="K1488" s="6" t="str">
        <f>OBV!G1488</f>
        <v>WEAK</v>
      </c>
      <c r="L1488" s="6" t="str">
        <f>OBV!H1488</f>
        <v>NEUTRAL</v>
      </c>
      <c r="M1488" s="8">
        <f t="shared" si="230"/>
        <v>25</v>
      </c>
      <c r="N1488" s="8">
        <f t="shared" si="231"/>
        <v>100</v>
      </c>
      <c r="O1488" s="8">
        <f t="shared" si="232"/>
        <v>75</v>
      </c>
      <c r="P1488" s="8">
        <f t="shared" si="233"/>
        <v>0</v>
      </c>
      <c r="Q1488" s="9">
        <f t="shared" si="234"/>
        <v>55</v>
      </c>
      <c r="R1488" s="9">
        <f t="shared" si="235"/>
        <v>51.25</v>
      </c>
      <c r="S1488" s="9">
        <f t="shared" si="236"/>
        <v>37.5</v>
      </c>
      <c r="T1488" s="9">
        <f t="shared" si="237"/>
        <v>50</v>
      </c>
      <c r="U1488" s="8">
        <f t="shared" si="238"/>
        <v>47.916666666666664</v>
      </c>
      <c r="V1488" s="8">
        <f t="shared" si="239"/>
        <v>48.4375</v>
      </c>
    </row>
    <row r="1489" spans="1:22" ht="13.5" x14ac:dyDescent="0.25">
      <c r="A1489" s="3">
        <f>RSI!A1489</f>
        <v>44180</v>
      </c>
      <c r="B1489" s="2">
        <f>RSI!B1489</f>
        <v>41.942</v>
      </c>
      <c r="C1489" s="2">
        <f>RSI!I1489</f>
        <v>34.221721937545851</v>
      </c>
      <c r="D1489" s="2">
        <f>MACD!E1489</f>
        <v>-0.18450121214618065</v>
      </c>
      <c r="E1489" s="2">
        <f>MACD!F1489</f>
        <v>-0.12121663577017931</v>
      </c>
      <c r="F1489" s="2">
        <f>'Moving Avg'!D1489</f>
        <v>41.947400000000002</v>
      </c>
      <c r="G1489" s="2">
        <f>'Moving Avg'!F1489</f>
        <v>41.943800000000003</v>
      </c>
      <c r="H1489" s="2">
        <f>'Moving Avg'!G1489</f>
        <v>43.148500000000006</v>
      </c>
      <c r="I1489" s="2">
        <f>'Moving Avg'!H1489</f>
        <v>33.733905000000021</v>
      </c>
      <c r="J1489" s="6" t="str">
        <f>OBV!F1489</f>
        <v>BEARISH</v>
      </c>
      <c r="K1489" s="6" t="str">
        <f>OBV!G1489</f>
        <v>WEAK</v>
      </c>
      <c r="L1489" s="6" t="str">
        <f>OBV!H1489</f>
        <v>NEUTRAL</v>
      </c>
      <c r="M1489" s="8">
        <f t="shared" si="230"/>
        <v>25</v>
      </c>
      <c r="N1489" s="8">
        <f t="shared" si="231"/>
        <v>100</v>
      </c>
      <c r="O1489" s="8">
        <f t="shared" si="232"/>
        <v>75</v>
      </c>
      <c r="P1489" s="8">
        <f t="shared" si="233"/>
        <v>0</v>
      </c>
      <c r="Q1489" s="9">
        <f t="shared" si="234"/>
        <v>55</v>
      </c>
      <c r="R1489" s="9">
        <f t="shared" si="235"/>
        <v>51.25</v>
      </c>
      <c r="S1489" s="9">
        <f t="shared" si="236"/>
        <v>37.5</v>
      </c>
      <c r="T1489" s="9">
        <f t="shared" si="237"/>
        <v>50</v>
      </c>
      <c r="U1489" s="8">
        <f t="shared" si="238"/>
        <v>47.916666666666664</v>
      </c>
      <c r="V1489" s="8">
        <f t="shared" si="239"/>
        <v>48.4375</v>
      </c>
    </row>
    <row r="1490" spans="1:22" ht="13.5" x14ac:dyDescent="0.25">
      <c r="A1490" s="3">
        <f>RSI!A1490</f>
        <v>44181</v>
      </c>
      <c r="B1490" s="2">
        <f>RSI!B1490</f>
        <v>41.942</v>
      </c>
      <c r="C1490" s="2">
        <f>RSI!I1490</f>
        <v>34.221721937545851</v>
      </c>
      <c r="D1490" s="2">
        <f>MACD!E1490</f>
        <v>-0.18025915381709012</v>
      </c>
      <c r="E1490" s="2">
        <f>MACD!F1490</f>
        <v>-0.13302513937956148</v>
      </c>
      <c r="F1490" s="2">
        <f>'Moving Avg'!D1490</f>
        <v>41.947400000000002</v>
      </c>
      <c r="G1490" s="2">
        <f>'Moving Avg'!F1490</f>
        <v>41.943800000000003</v>
      </c>
      <c r="H1490" s="2">
        <f>'Moving Avg'!G1490</f>
        <v>43.051360000000003</v>
      </c>
      <c r="I1490" s="2">
        <f>'Moving Avg'!H1490</f>
        <v>33.825140000000012</v>
      </c>
      <c r="J1490" s="6" t="str">
        <f>OBV!F1490</f>
        <v>BEARISH</v>
      </c>
      <c r="K1490" s="6" t="str">
        <f>OBV!G1490</f>
        <v>WEAK</v>
      </c>
      <c r="L1490" s="6" t="str">
        <f>OBV!H1490</f>
        <v>CONFIRMED BEARISH</v>
      </c>
      <c r="M1490" s="8">
        <f t="shared" si="230"/>
        <v>25</v>
      </c>
      <c r="N1490" s="8">
        <f t="shared" si="231"/>
        <v>100</v>
      </c>
      <c r="O1490" s="8">
        <f t="shared" si="232"/>
        <v>75</v>
      </c>
      <c r="P1490" s="8">
        <f t="shared" si="233"/>
        <v>0</v>
      </c>
      <c r="Q1490" s="9">
        <f t="shared" si="234"/>
        <v>55</v>
      </c>
      <c r="R1490" s="9">
        <f t="shared" si="235"/>
        <v>51.25</v>
      </c>
      <c r="S1490" s="9">
        <f t="shared" si="236"/>
        <v>37.5</v>
      </c>
      <c r="T1490" s="9">
        <f t="shared" si="237"/>
        <v>50</v>
      </c>
      <c r="U1490" s="8">
        <f t="shared" si="238"/>
        <v>47.916666666666664</v>
      </c>
      <c r="V1490" s="8">
        <f t="shared" si="239"/>
        <v>48.4375</v>
      </c>
    </row>
    <row r="1491" spans="1:22" ht="13.5" x14ac:dyDescent="0.25">
      <c r="A1491" s="3">
        <f>RSI!A1491</f>
        <v>44182</v>
      </c>
      <c r="B1491" s="2">
        <f>RSI!B1491</f>
        <v>41.942</v>
      </c>
      <c r="C1491" s="2">
        <f>RSI!I1491</f>
        <v>34.221721937545851</v>
      </c>
      <c r="D1491" s="2">
        <f>MACD!E1491</f>
        <v>-0.17488136847302371</v>
      </c>
      <c r="E1491" s="2">
        <f>MACD!F1491</f>
        <v>-0.14139638519825393</v>
      </c>
      <c r="F1491" s="2">
        <f>'Moving Avg'!D1491</f>
        <v>41.945599999999999</v>
      </c>
      <c r="G1491" s="2">
        <f>'Moving Avg'!F1491</f>
        <v>41.943800000000003</v>
      </c>
      <c r="H1491" s="2">
        <f>'Moving Avg'!G1491</f>
        <v>42.971879999999999</v>
      </c>
      <c r="I1491" s="2">
        <f>'Moving Avg'!H1491</f>
        <v>33.918870000000013</v>
      </c>
      <c r="J1491" s="6" t="str">
        <f>OBV!F1491</f>
        <v>BEARISH</v>
      </c>
      <c r="K1491" s="6" t="str">
        <f>OBV!G1491</f>
        <v>WEAK</v>
      </c>
      <c r="L1491" s="6" t="str">
        <f>OBV!H1491</f>
        <v>CONFIRMED BEARISH</v>
      </c>
      <c r="M1491" s="8">
        <f t="shared" si="230"/>
        <v>25</v>
      </c>
      <c r="N1491" s="8">
        <f t="shared" si="231"/>
        <v>100</v>
      </c>
      <c r="O1491" s="8">
        <f t="shared" si="232"/>
        <v>75</v>
      </c>
      <c r="P1491" s="8">
        <f t="shared" si="233"/>
        <v>0</v>
      </c>
      <c r="Q1491" s="9">
        <f t="shared" si="234"/>
        <v>55</v>
      </c>
      <c r="R1491" s="9">
        <f t="shared" si="235"/>
        <v>51.25</v>
      </c>
      <c r="S1491" s="9">
        <f t="shared" si="236"/>
        <v>37.5</v>
      </c>
      <c r="T1491" s="9">
        <f t="shared" si="237"/>
        <v>50</v>
      </c>
      <c r="U1491" s="8">
        <f t="shared" si="238"/>
        <v>47.916666666666664</v>
      </c>
      <c r="V1491" s="8">
        <f t="shared" si="239"/>
        <v>48.4375</v>
      </c>
    </row>
    <row r="1492" spans="1:22" ht="13.5" x14ac:dyDescent="0.25">
      <c r="A1492" s="3">
        <f>RSI!A1492</f>
        <v>44183</v>
      </c>
      <c r="B1492" s="2">
        <f>RSI!B1492</f>
        <v>41.942</v>
      </c>
      <c r="C1492" s="2">
        <f>RSI!I1492</f>
        <v>34.221721937545851</v>
      </c>
      <c r="D1492" s="2">
        <f>MACD!E1492</f>
        <v>-0.16867505381915038</v>
      </c>
      <c r="E1492" s="2">
        <f>MACD!F1492</f>
        <v>-0.14685211892243322</v>
      </c>
      <c r="F1492" s="2">
        <f>'Moving Avg'!D1492</f>
        <v>41.943800000000003</v>
      </c>
      <c r="G1492" s="2">
        <f>'Moving Avg'!F1492</f>
        <v>41.943800000000003</v>
      </c>
      <c r="H1492" s="2">
        <f>'Moving Avg'!G1492</f>
        <v>42.892399999999995</v>
      </c>
      <c r="I1492" s="2">
        <f>'Moving Avg'!H1492</f>
        <v>34.012600000000013</v>
      </c>
      <c r="J1492" s="6" t="str">
        <f>OBV!F1492</f>
        <v>BEARISH</v>
      </c>
      <c r="K1492" s="6" t="str">
        <f>OBV!G1492</f>
        <v>WEAK</v>
      </c>
      <c r="L1492" s="6" t="str">
        <f>OBV!H1492</f>
        <v>CONFIRMED BEARISH</v>
      </c>
      <c r="M1492" s="8">
        <f t="shared" si="230"/>
        <v>25</v>
      </c>
      <c r="N1492" s="8">
        <f t="shared" si="231"/>
        <v>100</v>
      </c>
      <c r="O1492" s="8">
        <f t="shared" si="232"/>
        <v>75</v>
      </c>
      <c r="P1492" s="8">
        <f t="shared" si="233"/>
        <v>0</v>
      </c>
      <c r="Q1492" s="9">
        <f t="shared" si="234"/>
        <v>55</v>
      </c>
      <c r="R1492" s="9">
        <f t="shared" si="235"/>
        <v>51.25</v>
      </c>
      <c r="S1492" s="9">
        <f t="shared" si="236"/>
        <v>37.5</v>
      </c>
      <c r="T1492" s="9">
        <f t="shared" si="237"/>
        <v>50</v>
      </c>
      <c r="U1492" s="8">
        <f t="shared" si="238"/>
        <v>47.916666666666664</v>
      </c>
      <c r="V1492" s="8">
        <f t="shared" si="239"/>
        <v>48.4375</v>
      </c>
    </row>
    <row r="1493" spans="1:22" ht="13.5" x14ac:dyDescent="0.25">
      <c r="A1493" s="3">
        <f>RSI!A1493</f>
        <v>44186</v>
      </c>
      <c r="B1493" s="2">
        <f>RSI!B1493</f>
        <v>41.942</v>
      </c>
      <c r="C1493" s="2">
        <f>RSI!I1493</f>
        <v>34.221721937545851</v>
      </c>
      <c r="D1493" s="2">
        <f>MACD!E1493</f>
        <v>-0.16189033374765671</v>
      </c>
      <c r="E1493" s="2">
        <f>MACD!F1493</f>
        <v>-0.14985976188747793</v>
      </c>
      <c r="F1493" s="2">
        <f>'Moving Avg'!D1493</f>
        <v>41.942</v>
      </c>
      <c r="G1493" s="2">
        <f>'Moving Avg'!F1493</f>
        <v>41.943800000000003</v>
      </c>
      <c r="H1493" s="2">
        <f>'Moving Avg'!G1493</f>
        <v>42.812920000000005</v>
      </c>
      <c r="I1493" s="2">
        <f>'Moving Avg'!H1493</f>
        <v>34.106330000000014</v>
      </c>
      <c r="J1493" s="6" t="str">
        <f>OBV!F1493</f>
        <v>NEUTRAL</v>
      </c>
      <c r="K1493" s="6" t="str">
        <f>OBV!G1493</f>
        <v>NEUTRAL</v>
      </c>
      <c r="L1493" s="6" t="str">
        <f>OBV!H1493</f>
        <v>NEUTRAL</v>
      </c>
      <c r="M1493" s="8">
        <f t="shared" si="230"/>
        <v>25</v>
      </c>
      <c r="N1493" s="8">
        <f t="shared" si="231"/>
        <v>45</v>
      </c>
      <c r="O1493" s="8">
        <f t="shared" si="232"/>
        <v>75</v>
      </c>
      <c r="P1493" s="8">
        <f t="shared" si="233"/>
        <v>33</v>
      </c>
      <c r="Q1493" s="9">
        <f t="shared" si="234"/>
        <v>40.700000000000003</v>
      </c>
      <c r="R1493" s="9">
        <f t="shared" si="235"/>
        <v>48.5</v>
      </c>
      <c r="S1493" s="9">
        <f t="shared" si="236"/>
        <v>44.1</v>
      </c>
      <c r="T1493" s="9">
        <f t="shared" si="237"/>
        <v>44.5</v>
      </c>
      <c r="U1493" s="8">
        <f t="shared" si="238"/>
        <v>44.433333333333337</v>
      </c>
      <c r="V1493" s="8">
        <f t="shared" si="239"/>
        <v>44.45</v>
      </c>
    </row>
    <row r="1494" spans="1:22" ht="13.5" x14ac:dyDescent="0.25">
      <c r="A1494" s="3">
        <f>RSI!A1494</f>
        <v>44187</v>
      </c>
      <c r="B1494" s="2">
        <f>RSI!B1494</f>
        <v>41.942</v>
      </c>
      <c r="C1494" s="2">
        <f>RSI!I1494</f>
        <v>34.221721937545851</v>
      </c>
      <c r="D1494" s="2">
        <f>MACD!E1494</f>
        <v>-0.15472976578568876</v>
      </c>
      <c r="E1494" s="2">
        <f>MACD!F1494</f>
        <v>-0.15083376266712009</v>
      </c>
      <c r="F1494" s="2">
        <f>'Moving Avg'!D1494</f>
        <v>41.942</v>
      </c>
      <c r="G1494" s="2">
        <f>'Moving Avg'!F1494</f>
        <v>41.943800000000003</v>
      </c>
      <c r="H1494" s="2">
        <f>'Moving Avg'!G1494</f>
        <v>42.751100000000008</v>
      </c>
      <c r="I1494" s="2">
        <f>'Moving Avg'!H1494</f>
        <v>34.200060000000015</v>
      </c>
      <c r="J1494" s="6" t="str">
        <f>OBV!F1494</f>
        <v>NEUTRAL</v>
      </c>
      <c r="K1494" s="6" t="str">
        <f>OBV!G1494</f>
        <v>NEUTRAL</v>
      </c>
      <c r="L1494" s="6" t="str">
        <f>OBV!H1494</f>
        <v>NEUTRAL</v>
      </c>
      <c r="M1494" s="8">
        <f t="shared" si="230"/>
        <v>25</v>
      </c>
      <c r="N1494" s="8">
        <f t="shared" si="231"/>
        <v>45</v>
      </c>
      <c r="O1494" s="8">
        <f t="shared" si="232"/>
        <v>75</v>
      </c>
      <c r="P1494" s="8">
        <f t="shared" si="233"/>
        <v>33</v>
      </c>
      <c r="Q1494" s="9">
        <f t="shared" si="234"/>
        <v>40.700000000000003</v>
      </c>
      <c r="R1494" s="9">
        <f t="shared" si="235"/>
        <v>48.5</v>
      </c>
      <c r="S1494" s="9">
        <f t="shared" si="236"/>
        <v>44.1</v>
      </c>
      <c r="T1494" s="9">
        <f t="shared" si="237"/>
        <v>44.5</v>
      </c>
      <c r="U1494" s="8">
        <f t="shared" si="238"/>
        <v>44.433333333333337</v>
      </c>
      <c r="V1494" s="8">
        <f t="shared" si="239"/>
        <v>44.45</v>
      </c>
    </row>
    <row r="1495" spans="1:22" ht="13.5" x14ac:dyDescent="0.25">
      <c r="A1495" s="3">
        <f>RSI!A1495</f>
        <v>44188</v>
      </c>
      <c r="B1495" s="2">
        <f>RSI!B1495</f>
        <v>41.942</v>
      </c>
      <c r="C1495" s="2">
        <f>RSI!I1495</f>
        <v>34.221721937545851</v>
      </c>
      <c r="D1495" s="2">
        <f>MACD!E1495</f>
        <v>-0.14735633201735254</v>
      </c>
      <c r="E1495" s="2">
        <f>MACD!F1495</f>
        <v>-0.15013827653716658</v>
      </c>
      <c r="F1495" s="2">
        <f>'Moving Avg'!D1495</f>
        <v>41.942</v>
      </c>
      <c r="G1495" s="2">
        <f>'Moving Avg'!F1495</f>
        <v>41.943350000000002</v>
      </c>
      <c r="H1495" s="2">
        <f>'Moving Avg'!G1495</f>
        <v>42.689279999999997</v>
      </c>
      <c r="I1495" s="2">
        <f>'Moving Avg'!H1495</f>
        <v>34.293790000000016</v>
      </c>
      <c r="J1495" s="6" t="str">
        <f>OBV!F1495</f>
        <v>NEUTRAL</v>
      </c>
      <c r="K1495" s="6" t="str">
        <f>OBV!G1495</f>
        <v>NEUTRAL</v>
      </c>
      <c r="L1495" s="6" t="str">
        <f>OBV!H1495</f>
        <v>NEUTRAL</v>
      </c>
      <c r="M1495" s="8">
        <f t="shared" si="230"/>
        <v>25</v>
      </c>
      <c r="N1495" s="8">
        <f t="shared" si="231"/>
        <v>0</v>
      </c>
      <c r="O1495" s="8">
        <f t="shared" si="232"/>
        <v>75</v>
      </c>
      <c r="P1495" s="8">
        <f t="shared" si="233"/>
        <v>33</v>
      </c>
      <c r="Q1495" s="9">
        <f t="shared" si="234"/>
        <v>24.95</v>
      </c>
      <c r="R1495" s="9">
        <f t="shared" si="235"/>
        <v>39.5</v>
      </c>
      <c r="S1495" s="9">
        <f t="shared" si="236"/>
        <v>37.35</v>
      </c>
      <c r="T1495" s="9">
        <f t="shared" si="237"/>
        <v>33.25</v>
      </c>
      <c r="U1495" s="8">
        <f t="shared" si="238"/>
        <v>33.933333333333337</v>
      </c>
      <c r="V1495" s="8">
        <f t="shared" si="239"/>
        <v>33.762500000000003</v>
      </c>
    </row>
    <row r="1496" spans="1:22" ht="13.5" x14ac:dyDescent="0.25">
      <c r="A1496" s="3">
        <f>RSI!A1496</f>
        <v>44189</v>
      </c>
      <c r="B1496" s="2">
        <f>RSI!B1496</f>
        <v>41.942</v>
      </c>
      <c r="C1496" s="2">
        <f>RSI!I1496</f>
        <v>34.221721937545851</v>
      </c>
      <c r="D1496" s="2">
        <f>MACD!E1496</f>
        <v>-0.13851553539523564</v>
      </c>
      <c r="E1496" s="2">
        <f>MACD!F1496</f>
        <v>-0.1478137283087804</v>
      </c>
      <c r="F1496" s="2">
        <f>'Moving Avg'!D1496</f>
        <v>41.942</v>
      </c>
      <c r="G1496" s="2">
        <f>'Moving Avg'!F1496</f>
        <v>41.943350000000002</v>
      </c>
      <c r="H1496" s="2">
        <f>'Moving Avg'!G1496</f>
        <v>42.627459999999999</v>
      </c>
      <c r="I1496" s="2">
        <f>'Moving Avg'!H1496</f>
        <v>34.387520000000016</v>
      </c>
      <c r="J1496" s="6" t="str">
        <f>OBV!F1496</f>
        <v>NEUTRAL</v>
      </c>
      <c r="K1496" s="6" t="str">
        <f>OBV!G1496</f>
        <v>NEUTRAL</v>
      </c>
      <c r="L1496" s="6" t="str">
        <f>OBV!H1496</f>
        <v>NEUTRAL</v>
      </c>
      <c r="M1496" s="8">
        <f t="shared" si="230"/>
        <v>25</v>
      </c>
      <c r="N1496" s="8">
        <f t="shared" si="231"/>
        <v>0</v>
      </c>
      <c r="O1496" s="8">
        <f t="shared" si="232"/>
        <v>75</v>
      </c>
      <c r="P1496" s="8">
        <f t="shared" si="233"/>
        <v>33</v>
      </c>
      <c r="Q1496" s="9">
        <f t="shared" si="234"/>
        <v>24.95</v>
      </c>
      <c r="R1496" s="9">
        <f t="shared" si="235"/>
        <v>39.5</v>
      </c>
      <c r="S1496" s="9">
        <f t="shared" si="236"/>
        <v>37.35</v>
      </c>
      <c r="T1496" s="9">
        <f t="shared" si="237"/>
        <v>33.25</v>
      </c>
      <c r="U1496" s="8">
        <f t="shared" si="238"/>
        <v>33.933333333333337</v>
      </c>
      <c r="V1496" s="8">
        <f t="shared" si="239"/>
        <v>33.762500000000003</v>
      </c>
    </row>
    <row r="1497" spans="1:22" ht="13.5" x14ac:dyDescent="0.25">
      <c r="A1497" s="3">
        <f>RSI!A1497</f>
        <v>44190</v>
      </c>
      <c r="B1497" s="2">
        <f>RSI!B1497</f>
        <v>41.942</v>
      </c>
      <c r="C1497" s="2">
        <f>RSI!I1497</f>
        <v>34.221721937545851</v>
      </c>
      <c r="D1497" s="2">
        <f>MACD!E1497</f>
        <v>-0.12990789661273539</v>
      </c>
      <c r="E1497" s="2">
        <f>MACD!F1497</f>
        <v>-0.1442325619695714</v>
      </c>
      <c r="F1497" s="2">
        <f>'Moving Avg'!D1497</f>
        <v>41.942</v>
      </c>
      <c r="G1497" s="2">
        <f>'Moving Avg'!F1497</f>
        <v>41.943350000000002</v>
      </c>
      <c r="H1497" s="2">
        <f>'Moving Avg'!G1497</f>
        <v>42.565640000000002</v>
      </c>
      <c r="I1497" s="2">
        <f>'Moving Avg'!H1497</f>
        <v>34.481250000000017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  <c r="M1497" s="8">
        <f t="shared" si="230"/>
        <v>25</v>
      </c>
      <c r="N1497" s="8">
        <f t="shared" si="231"/>
        <v>0</v>
      </c>
      <c r="O1497" s="8">
        <f t="shared" si="232"/>
        <v>75</v>
      </c>
      <c r="P1497" s="8">
        <f t="shared" si="233"/>
        <v>33</v>
      </c>
      <c r="Q1497" s="9">
        <f t="shared" si="234"/>
        <v>24.95</v>
      </c>
      <c r="R1497" s="9">
        <f t="shared" si="235"/>
        <v>39.5</v>
      </c>
      <c r="S1497" s="9">
        <f t="shared" si="236"/>
        <v>37.35</v>
      </c>
      <c r="T1497" s="9">
        <f t="shared" si="237"/>
        <v>33.25</v>
      </c>
      <c r="U1497" s="8">
        <f t="shared" si="238"/>
        <v>33.933333333333337</v>
      </c>
      <c r="V1497" s="8">
        <f t="shared" si="239"/>
        <v>33.762500000000003</v>
      </c>
    </row>
    <row r="1498" spans="1:22" ht="13.5" x14ac:dyDescent="0.25">
      <c r="A1498" s="3">
        <f>RSI!A1498</f>
        <v>44193</v>
      </c>
      <c r="B1498" s="2">
        <f>RSI!B1498</f>
        <v>41.942</v>
      </c>
      <c r="C1498" s="2">
        <f>RSI!I1498</f>
        <v>34.221721937545865</v>
      </c>
      <c r="D1498" s="2">
        <f>MACD!E1498</f>
        <v>-0.12158102410094074</v>
      </c>
      <c r="E1498" s="2">
        <f>MACD!F1498</f>
        <v>-0.13970225439584527</v>
      </c>
      <c r="F1498" s="2">
        <f>'Moving Avg'!D1498</f>
        <v>41.942</v>
      </c>
      <c r="G1498" s="2">
        <f>'Moving Avg'!F1498</f>
        <v>41.943350000000002</v>
      </c>
      <c r="H1498" s="2">
        <f>'Moving Avg'!G1498</f>
        <v>42.521480000000004</v>
      </c>
      <c r="I1498" s="2">
        <f>'Moving Avg'!H1498</f>
        <v>34.574980000000011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  <c r="M1498" s="8">
        <f t="shared" si="230"/>
        <v>25</v>
      </c>
      <c r="N1498" s="8">
        <f t="shared" si="231"/>
        <v>0</v>
      </c>
      <c r="O1498" s="8">
        <f t="shared" si="232"/>
        <v>75</v>
      </c>
      <c r="P1498" s="8">
        <f t="shared" si="233"/>
        <v>33</v>
      </c>
      <c r="Q1498" s="9">
        <f t="shared" si="234"/>
        <v>24.95</v>
      </c>
      <c r="R1498" s="9">
        <f t="shared" si="235"/>
        <v>39.5</v>
      </c>
      <c r="S1498" s="9">
        <f t="shared" si="236"/>
        <v>37.35</v>
      </c>
      <c r="T1498" s="9">
        <f t="shared" si="237"/>
        <v>33.25</v>
      </c>
      <c r="U1498" s="8">
        <f t="shared" si="238"/>
        <v>33.933333333333337</v>
      </c>
      <c r="V1498" s="8">
        <f t="shared" si="239"/>
        <v>33.762500000000003</v>
      </c>
    </row>
    <row r="1499" spans="1:22" ht="13.5" x14ac:dyDescent="0.25">
      <c r="A1499" s="3">
        <f>RSI!A1499</f>
        <v>44194</v>
      </c>
      <c r="B1499" s="2">
        <f>RSI!B1499</f>
        <v>41.942</v>
      </c>
      <c r="C1499" s="2">
        <f>RSI!I1499</f>
        <v>34.221721937545865</v>
      </c>
      <c r="D1499" s="2">
        <f>MACD!E1499</f>
        <v>-0.11495363368171496</v>
      </c>
      <c r="E1499" s="2">
        <f>MACD!F1499</f>
        <v>-0.13475253025301923</v>
      </c>
      <c r="F1499" s="2">
        <f>'Moving Avg'!D1499</f>
        <v>41.942</v>
      </c>
      <c r="G1499" s="2">
        <f>'Moving Avg'!F1499</f>
        <v>41.943350000000002</v>
      </c>
      <c r="H1499" s="2">
        <f>'Moving Avg'!G1499</f>
        <v>42.503820000000005</v>
      </c>
      <c r="I1499" s="2">
        <f>'Moving Avg'!H1499</f>
        <v>34.668710000000011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  <c r="M1499" s="8">
        <f t="shared" si="230"/>
        <v>25</v>
      </c>
      <c r="N1499" s="8">
        <f t="shared" si="231"/>
        <v>0</v>
      </c>
      <c r="O1499" s="8">
        <f t="shared" si="232"/>
        <v>75</v>
      </c>
      <c r="P1499" s="8">
        <f t="shared" si="233"/>
        <v>33</v>
      </c>
      <c r="Q1499" s="9">
        <f t="shared" si="234"/>
        <v>24.95</v>
      </c>
      <c r="R1499" s="9">
        <f t="shared" si="235"/>
        <v>39.5</v>
      </c>
      <c r="S1499" s="9">
        <f t="shared" si="236"/>
        <v>37.35</v>
      </c>
      <c r="T1499" s="9">
        <f t="shared" si="237"/>
        <v>33.25</v>
      </c>
      <c r="U1499" s="8">
        <f t="shared" si="238"/>
        <v>33.933333333333337</v>
      </c>
      <c r="V1499" s="8">
        <f t="shared" si="239"/>
        <v>33.762500000000003</v>
      </c>
    </row>
    <row r="1500" spans="1:22" ht="13.5" x14ac:dyDescent="0.25">
      <c r="A1500" s="3">
        <f>RSI!A1500</f>
        <v>44195</v>
      </c>
      <c r="B1500" s="2">
        <f>RSI!B1500</f>
        <v>41.942</v>
      </c>
      <c r="C1500" s="2">
        <f>RSI!I1500</f>
        <v>34.221721937545851</v>
      </c>
      <c r="D1500" s="2">
        <f>MACD!E1500</f>
        <v>-0.10845122086116987</v>
      </c>
      <c r="E1500" s="2">
        <f>MACD!F1500</f>
        <v>-0.12949226837464936</v>
      </c>
      <c r="F1500" s="2">
        <f>'Moving Avg'!D1500</f>
        <v>41.942</v>
      </c>
      <c r="G1500" s="2">
        <f>'Moving Avg'!F1500</f>
        <v>41.943350000000002</v>
      </c>
      <c r="H1500" s="2">
        <f>'Moving Avg'!G1500</f>
        <v>42.447660000000006</v>
      </c>
      <c r="I1500" s="2">
        <f>'Moving Avg'!H1500</f>
        <v>34.762440000000012</v>
      </c>
      <c r="J1500" s="6" t="str">
        <f>OBV!F1500</f>
        <v>NEUTRAL</v>
      </c>
      <c r="K1500" s="6" t="str">
        <f>OBV!G1500</f>
        <v>NEUTRAL</v>
      </c>
      <c r="L1500" s="6" t="str">
        <f>OBV!H1500</f>
        <v>NEUTRAL</v>
      </c>
      <c r="M1500" s="8">
        <f t="shared" si="230"/>
        <v>25</v>
      </c>
      <c r="N1500" s="8">
        <f t="shared" si="231"/>
        <v>0</v>
      </c>
      <c r="O1500" s="8">
        <f t="shared" si="232"/>
        <v>75</v>
      </c>
      <c r="P1500" s="8">
        <f t="shared" si="233"/>
        <v>33</v>
      </c>
      <c r="Q1500" s="9">
        <f t="shared" si="234"/>
        <v>24.95</v>
      </c>
      <c r="R1500" s="9">
        <f t="shared" si="235"/>
        <v>39.5</v>
      </c>
      <c r="S1500" s="9">
        <f t="shared" si="236"/>
        <v>37.35</v>
      </c>
      <c r="T1500" s="9">
        <f t="shared" si="237"/>
        <v>33.25</v>
      </c>
      <c r="U1500" s="8">
        <f t="shared" si="238"/>
        <v>33.933333333333337</v>
      </c>
      <c r="V1500" s="8">
        <f t="shared" si="239"/>
        <v>33.762500000000003</v>
      </c>
    </row>
    <row r="1501" spans="1:22" ht="13.5" x14ac:dyDescent="0.25">
      <c r="A1501" s="3">
        <f>RSI!A1501</f>
        <v>44196</v>
      </c>
      <c r="B1501" s="2">
        <f>RSI!B1501</f>
        <v>41.942</v>
      </c>
      <c r="C1501" s="2">
        <f>RSI!I1501</f>
        <v>34.221721937545851</v>
      </c>
      <c r="D1501" s="2">
        <f>MACD!E1501</f>
        <v>-0.10212082653325893</v>
      </c>
      <c r="E1501" s="2">
        <f>MACD!F1501</f>
        <v>-0.12401798000637129</v>
      </c>
      <c r="F1501" s="2">
        <f>'Moving Avg'!D1501</f>
        <v>41.942</v>
      </c>
      <c r="G1501" s="2">
        <f>'Moving Avg'!F1501</f>
        <v>41.943350000000002</v>
      </c>
      <c r="H1501" s="2">
        <f>'Moving Avg'!G1501</f>
        <v>42.364660000000001</v>
      </c>
      <c r="I1501" s="2">
        <f>'Moving Avg'!H1501</f>
        <v>34.856170000000006</v>
      </c>
      <c r="J1501" s="6" t="str">
        <f>OBV!F1501</f>
        <v>NEUTRAL</v>
      </c>
      <c r="K1501" s="6" t="str">
        <f>OBV!G1501</f>
        <v>NEUTRAL</v>
      </c>
      <c r="L1501" s="6" t="str">
        <f>OBV!H1501</f>
        <v>NEUTRAL</v>
      </c>
      <c r="M1501" s="8">
        <f t="shared" si="230"/>
        <v>25</v>
      </c>
      <c r="N1501" s="8">
        <f t="shared" si="231"/>
        <v>0</v>
      </c>
      <c r="O1501" s="8">
        <f t="shared" si="232"/>
        <v>75</v>
      </c>
      <c r="P1501" s="8">
        <f t="shared" si="233"/>
        <v>33</v>
      </c>
      <c r="Q1501" s="9">
        <f t="shared" si="234"/>
        <v>24.95</v>
      </c>
      <c r="R1501" s="9">
        <f t="shared" si="235"/>
        <v>39.5</v>
      </c>
      <c r="S1501" s="9">
        <f t="shared" si="236"/>
        <v>37.35</v>
      </c>
      <c r="T1501" s="9">
        <f t="shared" si="237"/>
        <v>33.25</v>
      </c>
      <c r="U1501" s="8">
        <f t="shared" si="238"/>
        <v>33.933333333333337</v>
      </c>
      <c r="V1501" s="8">
        <f t="shared" si="239"/>
        <v>33.762500000000003</v>
      </c>
    </row>
    <row r="1502" spans="1:22" ht="13.5" x14ac:dyDescent="0.25">
      <c r="A1502" s="3">
        <f>RSI!A1502</f>
        <v>44200</v>
      </c>
      <c r="B1502" s="2">
        <f>RSI!B1502</f>
        <v>41.942</v>
      </c>
      <c r="C1502" s="2">
        <f>RSI!I1502</f>
        <v>34.221721937545851</v>
      </c>
      <c r="D1502" s="2">
        <f>MACD!E1502</f>
        <v>-9.5997345774534892E-2</v>
      </c>
      <c r="E1502" s="2">
        <f>MACD!F1502</f>
        <v>-0.11841385316000402</v>
      </c>
      <c r="F1502" s="2">
        <f>'Moving Avg'!D1502</f>
        <v>41.942</v>
      </c>
      <c r="G1502" s="2">
        <f>'Moving Avg'!F1502</f>
        <v>41.943350000000002</v>
      </c>
      <c r="H1502" s="2">
        <f>'Moving Avg'!G1502</f>
        <v>42.309200000000004</v>
      </c>
      <c r="I1502" s="2">
        <f>'Moving Avg'!H1502</f>
        <v>34.949900000000007</v>
      </c>
      <c r="J1502" s="6" t="str">
        <f>OBV!F1502</f>
        <v>NEUTRAL</v>
      </c>
      <c r="K1502" s="6" t="str">
        <f>OBV!G1502</f>
        <v>NEUTRAL</v>
      </c>
      <c r="L1502" s="6" t="str">
        <f>OBV!H1502</f>
        <v>NEUTRAL</v>
      </c>
      <c r="M1502" s="8">
        <f t="shared" si="230"/>
        <v>25</v>
      </c>
      <c r="N1502" s="8">
        <f t="shared" si="231"/>
        <v>0</v>
      </c>
      <c r="O1502" s="8">
        <f t="shared" si="232"/>
        <v>75</v>
      </c>
      <c r="P1502" s="8">
        <f t="shared" si="233"/>
        <v>33</v>
      </c>
      <c r="Q1502" s="9">
        <f t="shared" si="234"/>
        <v>24.95</v>
      </c>
      <c r="R1502" s="9">
        <f t="shared" si="235"/>
        <v>39.5</v>
      </c>
      <c r="S1502" s="9">
        <f t="shared" si="236"/>
        <v>37.35</v>
      </c>
      <c r="T1502" s="9">
        <f t="shared" si="237"/>
        <v>33.25</v>
      </c>
      <c r="U1502" s="8">
        <f t="shared" si="238"/>
        <v>33.933333333333337</v>
      </c>
      <c r="V1502" s="8">
        <f t="shared" si="239"/>
        <v>33.762500000000003</v>
      </c>
    </row>
    <row r="1503" spans="1:22" ht="13.5" x14ac:dyDescent="0.25">
      <c r="A1503" s="3">
        <f>RSI!A1503</f>
        <v>44201</v>
      </c>
      <c r="B1503" s="2">
        <f>RSI!B1503</f>
        <v>41.942</v>
      </c>
      <c r="C1503" s="2">
        <f>RSI!I1503</f>
        <v>34.221721937545851</v>
      </c>
      <c r="D1503" s="2">
        <f>MACD!E1503</f>
        <v>-9.0105760043073246E-2</v>
      </c>
      <c r="E1503" s="2">
        <f>MACD!F1503</f>
        <v>-0.11275223453661787</v>
      </c>
      <c r="F1503" s="2">
        <f>'Moving Avg'!D1503</f>
        <v>41.942</v>
      </c>
      <c r="G1503" s="2">
        <f>'Moving Avg'!F1503</f>
        <v>41.943350000000002</v>
      </c>
      <c r="H1503" s="2">
        <f>'Moving Avg'!G1503</f>
        <v>42.253740000000001</v>
      </c>
      <c r="I1503" s="2">
        <f>'Moving Avg'!H1503</f>
        <v>35.043630000000007</v>
      </c>
      <c r="J1503" s="6" t="str">
        <f>OBV!F1503</f>
        <v>NEUTRAL</v>
      </c>
      <c r="K1503" s="6" t="str">
        <f>OBV!G1503</f>
        <v>NEUTRAL</v>
      </c>
      <c r="L1503" s="6" t="str">
        <f>OBV!H1503</f>
        <v>NEUTRAL</v>
      </c>
      <c r="M1503" s="8">
        <f t="shared" si="230"/>
        <v>25</v>
      </c>
      <c r="N1503" s="8">
        <f t="shared" si="231"/>
        <v>0</v>
      </c>
      <c r="O1503" s="8">
        <f t="shared" si="232"/>
        <v>75</v>
      </c>
      <c r="P1503" s="8">
        <f t="shared" si="233"/>
        <v>33</v>
      </c>
      <c r="Q1503" s="9">
        <f t="shared" si="234"/>
        <v>24.95</v>
      </c>
      <c r="R1503" s="9">
        <f t="shared" si="235"/>
        <v>39.5</v>
      </c>
      <c r="S1503" s="9">
        <f t="shared" si="236"/>
        <v>37.35</v>
      </c>
      <c r="T1503" s="9">
        <f t="shared" si="237"/>
        <v>33.25</v>
      </c>
      <c r="U1503" s="8">
        <f t="shared" si="238"/>
        <v>33.933333333333337</v>
      </c>
      <c r="V1503" s="8">
        <f t="shared" si="239"/>
        <v>33.762500000000003</v>
      </c>
    </row>
    <row r="1504" spans="1:22" ht="13.5" x14ac:dyDescent="0.25">
      <c r="A1504" s="3">
        <f>RSI!A1504</f>
        <v>44202</v>
      </c>
      <c r="B1504" s="2">
        <f>RSI!B1504</f>
        <v>41.942</v>
      </c>
      <c r="C1504" s="2">
        <f>RSI!I1504</f>
        <v>34.221721937545851</v>
      </c>
      <c r="D1504" s="2">
        <f>MACD!E1504</f>
        <v>-8.4462999027905994E-2</v>
      </c>
      <c r="E1504" s="2">
        <f>MACD!F1504</f>
        <v>-0.10709438743487551</v>
      </c>
      <c r="F1504" s="2">
        <f>'Moving Avg'!D1504</f>
        <v>41.942</v>
      </c>
      <c r="G1504" s="2">
        <f>'Moving Avg'!F1504</f>
        <v>41.943350000000002</v>
      </c>
      <c r="H1504" s="2">
        <f>'Moving Avg'!G1504</f>
        <v>42.198280000000004</v>
      </c>
      <c r="I1504" s="2">
        <f>'Moving Avg'!H1504</f>
        <v>35.142555000000009</v>
      </c>
      <c r="J1504" s="6" t="str">
        <f>OBV!F1504</f>
        <v>NEUTRAL</v>
      </c>
      <c r="K1504" s="6" t="str">
        <f>OBV!G1504</f>
        <v>NEUTRAL</v>
      </c>
      <c r="L1504" s="6" t="str">
        <f>OBV!H1504</f>
        <v>NEUTRAL</v>
      </c>
      <c r="M1504" s="8">
        <f t="shared" si="230"/>
        <v>25</v>
      </c>
      <c r="N1504" s="8">
        <f t="shared" si="231"/>
        <v>0</v>
      </c>
      <c r="O1504" s="8">
        <f t="shared" si="232"/>
        <v>75</v>
      </c>
      <c r="P1504" s="8">
        <f t="shared" si="233"/>
        <v>33</v>
      </c>
      <c r="Q1504" s="9">
        <f t="shared" si="234"/>
        <v>24.95</v>
      </c>
      <c r="R1504" s="9">
        <f t="shared" si="235"/>
        <v>39.5</v>
      </c>
      <c r="S1504" s="9">
        <f t="shared" si="236"/>
        <v>37.35</v>
      </c>
      <c r="T1504" s="9">
        <f t="shared" si="237"/>
        <v>33.25</v>
      </c>
      <c r="U1504" s="8">
        <f t="shared" si="238"/>
        <v>33.933333333333337</v>
      </c>
      <c r="V1504" s="8">
        <f t="shared" si="239"/>
        <v>33.762500000000003</v>
      </c>
    </row>
    <row r="1505" spans="1:22" ht="13.5" x14ac:dyDescent="0.25">
      <c r="A1505" s="3">
        <f>RSI!A1505</f>
        <v>44203</v>
      </c>
      <c r="B1505" s="2">
        <f>RSI!B1505</f>
        <v>41.942</v>
      </c>
      <c r="C1505" s="2">
        <f>RSI!I1505</f>
        <v>34.221721937545837</v>
      </c>
      <c r="D1505" s="2">
        <f>MACD!E1505</f>
        <v>-7.9079491121113676E-2</v>
      </c>
      <c r="E1505" s="2">
        <f>MACD!F1505</f>
        <v>-0.10149140817212314</v>
      </c>
      <c r="F1505" s="2">
        <f>'Moving Avg'!D1505</f>
        <v>41.942</v>
      </c>
      <c r="G1505" s="2">
        <f>'Moving Avg'!F1505</f>
        <v>41.943350000000002</v>
      </c>
      <c r="H1505" s="2">
        <f>'Moving Avg'!G1505</f>
        <v>42.169499999999999</v>
      </c>
      <c r="I1505" s="2">
        <f>'Moving Avg'!H1505</f>
        <v>35.241480000000003</v>
      </c>
      <c r="J1505" s="6" t="str">
        <f>OBV!F1505</f>
        <v>NEUTRAL</v>
      </c>
      <c r="K1505" s="6" t="str">
        <f>OBV!G1505</f>
        <v>NEUTRAL</v>
      </c>
      <c r="L1505" s="6" t="str">
        <f>OBV!H1505</f>
        <v>NEUTRAL</v>
      </c>
      <c r="M1505" s="8">
        <f t="shared" si="230"/>
        <v>25</v>
      </c>
      <c r="N1505" s="8">
        <f t="shared" si="231"/>
        <v>0</v>
      </c>
      <c r="O1505" s="8">
        <f t="shared" si="232"/>
        <v>75</v>
      </c>
      <c r="P1505" s="8">
        <f t="shared" si="233"/>
        <v>33</v>
      </c>
      <c r="Q1505" s="9">
        <f t="shared" si="234"/>
        <v>24.95</v>
      </c>
      <c r="R1505" s="9">
        <f t="shared" si="235"/>
        <v>39.5</v>
      </c>
      <c r="S1505" s="9">
        <f t="shared" si="236"/>
        <v>37.35</v>
      </c>
      <c r="T1505" s="9">
        <f t="shared" si="237"/>
        <v>33.25</v>
      </c>
      <c r="U1505" s="8">
        <f t="shared" si="238"/>
        <v>33.933333333333337</v>
      </c>
      <c r="V1505" s="8">
        <f t="shared" si="239"/>
        <v>33.762500000000003</v>
      </c>
    </row>
    <row r="1506" spans="1:22" ht="13.5" x14ac:dyDescent="0.25">
      <c r="A1506" s="3">
        <f>RSI!A1506</f>
        <v>44204</v>
      </c>
      <c r="B1506" s="2">
        <f>RSI!B1506</f>
        <v>41.942</v>
      </c>
      <c r="C1506" s="2">
        <f>RSI!I1506</f>
        <v>34.221721937545837</v>
      </c>
      <c r="D1506" s="2">
        <f>MACD!E1506</f>
        <v>-7.3960452263989396E-2</v>
      </c>
      <c r="E1506" s="2">
        <f>MACD!F1506</f>
        <v>-9.5985216990496391E-2</v>
      </c>
      <c r="F1506" s="2">
        <f>'Moving Avg'!D1506</f>
        <v>41.942</v>
      </c>
      <c r="G1506" s="2">
        <f>'Moving Avg'!F1506</f>
        <v>41.942900000000002</v>
      </c>
      <c r="H1506" s="2">
        <f>'Moving Avg'!G1506</f>
        <v>42.140720000000002</v>
      </c>
      <c r="I1506" s="2">
        <f>'Moving Avg'!H1506</f>
        <v>35.340405000000004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  <c r="M1506" s="8">
        <f t="shared" si="230"/>
        <v>25</v>
      </c>
      <c r="N1506" s="8">
        <f t="shared" si="231"/>
        <v>0</v>
      </c>
      <c r="O1506" s="8">
        <f t="shared" si="232"/>
        <v>75</v>
      </c>
      <c r="P1506" s="8">
        <f t="shared" si="233"/>
        <v>33</v>
      </c>
      <c r="Q1506" s="9">
        <f t="shared" si="234"/>
        <v>24.95</v>
      </c>
      <c r="R1506" s="9">
        <f t="shared" si="235"/>
        <v>39.5</v>
      </c>
      <c r="S1506" s="9">
        <f t="shared" si="236"/>
        <v>37.35</v>
      </c>
      <c r="T1506" s="9">
        <f t="shared" si="237"/>
        <v>33.25</v>
      </c>
      <c r="U1506" s="8">
        <f t="shared" si="238"/>
        <v>33.933333333333337</v>
      </c>
      <c r="V1506" s="8">
        <f t="shared" si="239"/>
        <v>33.762500000000003</v>
      </c>
    </row>
    <row r="1507" spans="1:22" ht="13.5" x14ac:dyDescent="0.25">
      <c r="A1507" s="3">
        <f>RSI!A1507</f>
        <v>44207</v>
      </c>
      <c r="B1507" s="2">
        <f>RSI!B1507</f>
        <v>41.942</v>
      </c>
      <c r="C1507" s="2">
        <f>RSI!I1507</f>
        <v>34.221721937545837</v>
      </c>
      <c r="D1507" s="2">
        <f>MACD!E1507</f>
        <v>-6.9106955127907099E-2</v>
      </c>
      <c r="E1507" s="2">
        <f>MACD!F1507</f>
        <v>-9.0609564617978533E-2</v>
      </c>
      <c r="F1507" s="2">
        <f>'Moving Avg'!D1507</f>
        <v>41.942</v>
      </c>
      <c r="G1507" s="2">
        <f>'Moving Avg'!F1507</f>
        <v>41.942450000000001</v>
      </c>
      <c r="H1507" s="2">
        <f>'Moving Avg'!G1507</f>
        <v>42.111940000000004</v>
      </c>
      <c r="I1507" s="2">
        <f>'Moving Avg'!H1507</f>
        <v>35.439329999999998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  <c r="M1507" s="8">
        <f t="shared" si="230"/>
        <v>25</v>
      </c>
      <c r="N1507" s="8">
        <f t="shared" si="231"/>
        <v>0</v>
      </c>
      <c r="O1507" s="8">
        <f t="shared" si="232"/>
        <v>75</v>
      </c>
      <c r="P1507" s="8">
        <f t="shared" si="233"/>
        <v>33</v>
      </c>
      <c r="Q1507" s="9">
        <f t="shared" si="234"/>
        <v>24.95</v>
      </c>
      <c r="R1507" s="9">
        <f t="shared" si="235"/>
        <v>39.5</v>
      </c>
      <c r="S1507" s="9">
        <f t="shared" si="236"/>
        <v>37.35</v>
      </c>
      <c r="T1507" s="9">
        <f t="shared" si="237"/>
        <v>33.25</v>
      </c>
      <c r="U1507" s="8">
        <f t="shared" si="238"/>
        <v>33.933333333333337</v>
      </c>
      <c r="V1507" s="8">
        <f t="shared" si="239"/>
        <v>33.762500000000003</v>
      </c>
    </row>
    <row r="1508" spans="1:22" ht="13.5" x14ac:dyDescent="0.25">
      <c r="A1508" s="3">
        <f>RSI!A1508</f>
        <v>44208</v>
      </c>
      <c r="B1508" s="2">
        <f>RSI!B1508</f>
        <v>41.942</v>
      </c>
      <c r="C1508" s="2">
        <f>RSI!I1508</f>
        <v>34.221721937545837</v>
      </c>
      <c r="D1508" s="2">
        <f>MACD!E1508</f>
        <v>-6.4516814008428014E-2</v>
      </c>
      <c r="E1508" s="2">
        <f>MACD!F1508</f>
        <v>-8.5391014496068438E-2</v>
      </c>
      <c r="F1508" s="2">
        <f>'Moving Avg'!D1508</f>
        <v>41.942</v>
      </c>
      <c r="G1508" s="2">
        <f>'Moving Avg'!F1508</f>
        <v>41.942</v>
      </c>
      <c r="H1508" s="2">
        <f>'Moving Avg'!G1508</f>
        <v>42.076620000000005</v>
      </c>
      <c r="I1508" s="2">
        <f>'Moving Avg'!H1508</f>
        <v>35.538254999999999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  <c r="M1508" s="8">
        <f t="shared" si="230"/>
        <v>25</v>
      </c>
      <c r="N1508" s="8">
        <f t="shared" si="231"/>
        <v>0</v>
      </c>
      <c r="O1508" s="8">
        <f t="shared" si="232"/>
        <v>75</v>
      </c>
      <c r="P1508" s="8">
        <f t="shared" si="233"/>
        <v>33</v>
      </c>
      <c r="Q1508" s="9">
        <f t="shared" si="234"/>
        <v>24.95</v>
      </c>
      <c r="R1508" s="9">
        <f t="shared" si="235"/>
        <v>39.5</v>
      </c>
      <c r="S1508" s="9">
        <f t="shared" si="236"/>
        <v>37.35</v>
      </c>
      <c r="T1508" s="9">
        <f t="shared" si="237"/>
        <v>33.25</v>
      </c>
      <c r="U1508" s="8">
        <f t="shared" si="238"/>
        <v>33.933333333333337</v>
      </c>
      <c r="V1508" s="8">
        <f t="shared" si="239"/>
        <v>33.762500000000003</v>
      </c>
    </row>
    <row r="1509" spans="1:22" ht="13.5" x14ac:dyDescent="0.25">
      <c r="A1509" s="3">
        <f>RSI!A1509</f>
        <v>44209</v>
      </c>
      <c r="B1509" s="2">
        <f>RSI!B1509</f>
        <v>41.942</v>
      </c>
      <c r="C1509" s="2">
        <f>RSI!I1509</f>
        <v>34.221721937545851</v>
      </c>
      <c r="D1509" s="2">
        <f>MACD!E1509</f>
        <v>-6.0185315250912197E-2</v>
      </c>
      <c r="E1509" s="2">
        <f>MACD!F1509</f>
        <v>-8.0349874647037189E-2</v>
      </c>
      <c r="F1509" s="2">
        <f>'Moving Avg'!D1509</f>
        <v>41.942</v>
      </c>
      <c r="G1509" s="2">
        <f>'Moving Avg'!F1509</f>
        <v>41.942</v>
      </c>
      <c r="H1509" s="2">
        <f>'Moving Avg'!G1509</f>
        <v>42.0413</v>
      </c>
      <c r="I1509" s="2">
        <f>'Moving Avg'!H1509</f>
        <v>35.637180000000001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  <c r="M1509" s="8">
        <f t="shared" si="230"/>
        <v>25</v>
      </c>
      <c r="N1509" s="8">
        <f t="shared" si="231"/>
        <v>0</v>
      </c>
      <c r="O1509" s="8">
        <f t="shared" si="232"/>
        <v>75</v>
      </c>
      <c r="P1509" s="8">
        <f t="shared" si="233"/>
        <v>33</v>
      </c>
      <c r="Q1509" s="9">
        <f t="shared" si="234"/>
        <v>24.95</v>
      </c>
      <c r="R1509" s="9">
        <f t="shared" si="235"/>
        <v>39.5</v>
      </c>
      <c r="S1509" s="9">
        <f t="shared" si="236"/>
        <v>37.35</v>
      </c>
      <c r="T1509" s="9">
        <f t="shared" si="237"/>
        <v>33.25</v>
      </c>
      <c r="U1509" s="8">
        <f t="shared" si="238"/>
        <v>33.933333333333337</v>
      </c>
      <c r="V1509" s="8">
        <f t="shared" si="239"/>
        <v>33.762500000000003</v>
      </c>
    </row>
    <row r="1510" spans="1:22" ht="13.5" x14ac:dyDescent="0.25">
      <c r="A1510" s="3">
        <f>RSI!A1510</f>
        <v>44211</v>
      </c>
      <c r="B1510" s="2">
        <f>RSI!B1510</f>
        <v>41.942</v>
      </c>
      <c r="C1510" s="2">
        <f>RSI!I1510</f>
        <v>34.221721937545837</v>
      </c>
      <c r="D1510" s="2">
        <f>MACD!E1510</f>
        <v>-5.6105818329768908E-2</v>
      </c>
      <c r="E1510" s="2">
        <f>MACD!F1510</f>
        <v>-7.5501063383583533E-2</v>
      </c>
      <c r="F1510" s="2">
        <f>'Moving Avg'!D1510</f>
        <v>41.942</v>
      </c>
      <c r="G1510" s="2">
        <f>'Moving Avg'!F1510</f>
        <v>41.942</v>
      </c>
      <c r="H1510" s="2">
        <f>'Moving Avg'!G1510</f>
        <v>42.005980000000001</v>
      </c>
      <c r="I1510" s="2">
        <f>'Moving Avg'!H1510</f>
        <v>35.736104999999995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  <c r="M1510" s="8">
        <f t="shared" si="230"/>
        <v>25</v>
      </c>
      <c r="N1510" s="8">
        <f t="shared" si="231"/>
        <v>0</v>
      </c>
      <c r="O1510" s="8">
        <f t="shared" si="232"/>
        <v>75</v>
      </c>
      <c r="P1510" s="8">
        <f t="shared" si="233"/>
        <v>33</v>
      </c>
      <c r="Q1510" s="9">
        <f t="shared" si="234"/>
        <v>24.95</v>
      </c>
      <c r="R1510" s="9">
        <f t="shared" si="235"/>
        <v>39.5</v>
      </c>
      <c r="S1510" s="9">
        <f t="shared" si="236"/>
        <v>37.35</v>
      </c>
      <c r="T1510" s="9">
        <f t="shared" si="237"/>
        <v>33.25</v>
      </c>
      <c r="U1510" s="8">
        <f t="shared" si="238"/>
        <v>33.933333333333337</v>
      </c>
      <c r="V1510" s="8">
        <f t="shared" si="239"/>
        <v>33.762500000000003</v>
      </c>
    </row>
    <row r="1511" spans="1:22" ht="13.5" x14ac:dyDescent="0.25">
      <c r="A1511" s="3">
        <f>RSI!A1511</f>
        <v>44214</v>
      </c>
      <c r="B1511" s="2">
        <f>RSI!B1511</f>
        <v>41.942</v>
      </c>
      <c r="C1511" s="2">
        <f>RSI!I1511</f>
        <v>34.221721937545837</v>
      </c>
      <c r="D1511" s="2">
        <f>MACD!E1511</f>
        <v>-5.2270248738217617E-2</v>
      </c>
      <c r="E1511" s="2">
        <f>MACD!F1511</f>
        <v>-7.0854900454510344E-2</v>
      </c>
      <c r="F1511" s="2">
        <f>'Moving Avg'!D1511</f>
        <v>41.942</v>
      </c>
      <c r="G1511" s="2">
        <f>'Moving Avg'!F1511</f>
        <v>41.942</v>
      </c>
      <c r="H1511" s="2">
        <f>'Moving Avg'!G1511</f>
        <v>41.970660000000009</v>
      </c>
      <c r="I1511" s="2">
        <f>'Moving Avg'!H1511</f>
        <v>35.831724999999999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  <c r="M1511" s="8">
        <f t="shared" si="230"/>
        <v>25</v>
      </c>
      <c r="N1511" s="8">
        <f t="shared" si="231"/>
        <v>0</v>
      </c>
      <c r="O1511" s="8">
        <f t="shared" si="232"/>
        <v>75</v>
      </c>
      <c r="P1511" s="8">
        <f t="shared" si="233"/>
        <v>33</v>
      </c>
      <c r="Q1511" s="9">
        <f t="shared" si="234"/>
        <v>24.95</v>
      </c>
      <c r="R1511" s="9">
        <f t="shared" si="235"/>
        <v>39.5</v>
      </c>
      <c r="S1511" s="9">
        <f t="shared" si="236"/>
        <v>37.35</v>
      </c>
      <c r="T1511" s="9">
        <f t="shared" si="237"/>
        <v>33.25</v>
      </c>
      <c r="U1511" s="8">
        <f t="shared" si="238"/>
        <v>33.933333333333337</v>
      </c>
      <c r="V1511" s="8">
        <f t="shared" si="239"/>
        <v>33.762500000000003</v>
      </c>
    </row>
    <row r="1512" spans="1:22" ht="13.5" x14ac:dyDescent="0.25">
      <c r="A1512" s="3">
        <f>RSI!A1512</f>
        <v>44215</v>
      </c>
      <c r="B1512" s="2">
        <f>RSI!B1512</f>
        <v>41.942</v>
      </c>
      <c r="C1512" s="2">
        <f>RSI!I1512</f>
        <v>34.221721937545837</v>
      </c>
      <c r="D1512" s="2">
        <f>MACD!E1512</f>
        <v>-4.8669500497105389E-2</v>
      </c>
      <c r="E1512" s="2">
        <f>MACD!F1512</f>
        <v>-6.6417820463029353E-2</v>
      </c>
      <c r="F1512" s="2">
        <f>'Moving Avg'!D1512</f>
        <v>41.942</v>
      </c>
      <c r="G1512" s="2">
        <f>'Moving Avg'!F1512</f>
        <v>41.942</v>
      </c>
      <c r="H1512" s="2">
        <f>'Moving Avg'!G1512</f>
        <v>41.944340000000004</v>
      </c>
      <c r="I1512" s="2">
        <f>'Moving Avg'!H1512</f>
        <v>35.927344999999995</v>
      </c>
      <c r="J1512" s="6" t="str">
        <f>OBV!F1512</f>
        <v>NEUTRAL</v>
      </c>
      <c r="K1512" s="6" t="str">
        <f>OBV!G1512</f>
        <v>NEUTRAL</v>
      </c>
      <c r="L1512" s="6" t="str">
        <f>OBV!H1512</f>
        <v>NEUTRAL</v>
      </c>
      <c r="M1512" s="8">
        <f t="shared" si="230"/>
        <v>25</v>
      </c>
      <c r="N1512" s="8">
        <f t="shared" si="231"/>
        <v>0</v>
      </c>
      <c r="O1512" s="8">
        <f t="shared" si="232"/>
        <v>75</v>
      </c>
      <c r="P1512" s="8">
        <f t="shared" si="233"/>
        <v>33</v>
      </c>
      <c r="Q1512" s="9">
        <f t="shared" si="234"/>
        <v>24.95</v>
      </c>
      <c r="R1512" s="9">
        <f t="shared" si="235"/>
        <v>39.5</v>
      </c>
      <c r="S1512" s="9">
        <f t="shared" si="236"/>
        <v>37.35</v>
      </c>
      <c r="T1512" s="9">
        <f t="shared" si="237"/>
        <v>33.25</v>
      </c>
      <c r="U1512" s="8">
        <f t="shared" si="238"/>
        <v>33.933333333333337</v>
      </c>
      <c r="V1512" s="8">
        <f t="shared" si="239"/>
        <v>33.762500000000003</v>
      </c>
    </row>
    <row r="1513" spans="1:22" ht="13.5" x14ac:dyDescent="0.25">
      <c r="A1513" s="3">
        <f>RSI!A1513</f>
        <v>44216</v>
      </c>
      <c r="B1513" s="2">
        <f>RSI!B1513</f>
        <v>41.942</v>
      </c>
      <c r="C1513" s="2">
        <f>RSI!I1513</f>
        <v>34.221721937545837</v>
      </c>
      <c r="D1513" s="2">
        <f>MACD!E1513</f>
        <v>-4.5293763265497944E-2</v>
      </c>
      <c r="E1513" s="2">
        <f>MACD!F1513</f>
        <v>-6.219300902352308E-2</v>
      </c>
      <c r="F1513" s="2">
        <f>'Moving Avg'!D1513</f>
        <v>41.942</v>
      </c>
      <c r="G1513" s="2">
        <f>'Moving Avg'!F1513</f>
        <v>41.942</v>
      </c>
      <c r="H1513" s="2">
        <f>'Moving Avg'!G1513</f>
        <v>41.943800000000003</v>
      </c>
      <c r="I1513" s="2">
        <f>'Moving Avg'!H1513</f>
        <v>36.022964999999992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  <c r="M1513" s="8">
        <f t="shared" si="230"/>
        <v>25</v>
      </c>
      <c r="N1513" s="8">
        <f t="shared" si="231"/>
        <v>0</v>
      </c>
      <c r="O1513" s="8">
        <f t="shared" si="232"/>
        <v>75</v>
      </c>
      <c r="P1513" s="8">
        <f t="shared" si="233"/>
        <v>33</v>
      </c>
      <c r="Q1513" s="9">
        <f t="shared" si="234"/>
        <v>24.95</v>
      </c>
      <c r="R1513" s="9">
        <f t="shared" si="235"/>
        <v>39.5</v>
      </c>
      <c r="S1513" s="9">
        <f t="shared" si="236"/>
        <v>37.35</v>
      </c>
      <c r="T1513" s="9">
        <f t="shared" si="237"/>
        <v>33.25</v>
      </c>
      <c r="U1513" s="8">
        <f t="shared" si="238"/>
        <v>33.933333333333337</v>
      </c>
      <c r="V1513" s="8">
        <f t="shared" si="239"/>
        <v>33.762500000000003</v>
      </c>
    </row>
    <row r="1514" spans="1:22" ht="13.5" x14ac:dyDescent="0.25">
      <c r="A1514" s="3">
        <f>RSI!A1514</f>
        <v>44217</v>
      </c>
      <c r="B1514" s="2">
        <f>RSI!B1514</f>
        <v>41.942</v>
      </c>
      <c r="C1514" s="2">
        <f>RSI!I1514</f>
        <v>34.221721937545837</v>
      </c>
      <c r="D1514" s="2">
        <f>MACD!E1514</f>
        <v>-4.2132786650810772E-2</v>
      </c>
      <c r="E1514" s="2">
        <f>MACD!F1514</f>
        <v>-5.818096454898062E-2</v>
      </c>
      <c r="F1514" s="2">
        <f>'Moving Avg'!D1514</f>
        <v>41.942</v>
      </c>
      <c r="G1514" s="2">
        <f>'Moving Avg'!F1514</f>
        <v>41.942</v>
      </c>
      <c r="H1514" s="2">
        <f>'Moving Avg'!G1514</f>
        <v>41.943260000000002</v>
      </c>
      <c r="I1514" s="2">
        <f>'Moving Avg'!H1514</f>
        <v>36.118584999999996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  <c r="M1514" s="8">
        <f t="shared" si="230"/>
        <v>25</v>
      </c>
      <c r="N1514" s="8">
        <f t="shared" si="231"/>
        <v>0</v>
      </c>
      <c r="O1514" s="8">
        <f t="shared" si="232"/>
        <v>75</v>
      </c>
      <c r="P1514" s="8">
        <f t="shared" si="233"/>
        <v>33</v>
      </c>
      <c r="Q1514" s="9">
        <f t="shared" si="234"/>
        <v>24.95</v>
      </c>
      <c r="R1514" s="9">
        <f t="shared" si="235"/>
        <v>39.5</v>
      </c>
      <c r="S1514" s="9">
        <f t="shared" si="236"/>
        <v>37.35</v>
      </c>
      <c r="T1514" s="9">
        <f t="shared" si="237"/>
        <v>33.25</v>
      </c>
      <c r="U1514" s="8">
        <f t="shared" si="238"/>
        <v>33.933333333333337</v>
      </c>
      <c r="V1514" s="8">
        <f t="shared" si="239"/>
        <v>33.762500000000003</v>
      </c>
    </row>
    <row r="1515" spans="1:22" ht="13.5" x14ac:dyDescent="0.25">
      <c r="A1515" s="3">
        <f>RSI!A1515</f>
        <v>44218</v>
      </c>
      <c r="B1515" s="2">
        <f>RSI!B1515</f>
        <v>41.942</v>
      </c>
      <c r="C1515" s="2">
        <f>RSI!I1515</f>
        <v>34.221721937545837</v>
      </c>
      <c r="D1515" s="2">
        <f>MACD!E1515</f>
        <v>-3.9176092304252563E-2</v>
      </c>
      <c r="E1515" s="2">
        <f>MACD!F1515</f>
        <v>-5.4379990100035011E-2</v>
      </c>
      <c r="F1515" s="2">
        <f>'Moving Avg'!D1515</f>
        <v>41.942</v>
      </c>
      <c r="G1515" s="2">
        <f>'Moving Avg'!F1515</f>
        <v>41.942</v>
      </c>
      <c r="H1515" s="2">
        <f>'Moving Avg'!G1515</f>
        <v>41.942720000000001</v>
      </c>
      <c r="I1515" s="2">
        <f>'Moving Avg'!H1515</f>
        <v>36.214204999999993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  <c r="M1515" s="8">
        <f t="shared" si="230"/>
        <v>25</v>
      </c>
      <c r="N1515" s="8">
        <f t="shared" si="231"/>
        <v>0</v>
      </c>
      <c r="O1515" s="8">
        <f t="shared" si="232"/>
        <v>75</v>
      </c>
      <c r="P1515" s="8">
        <f t="shared" si="233"/>
        <v>33</v>
      </c>
      <c r="Q1515" s="9">
        <f t="shared" si="234"/>
        <v>24.95</v>
      </c>
      <c r="R1515" s="9">
        <f t="shared" si="235"/>
        <v>39.5</v>
      </c>
      <c r="S1515" s="9">
        <f t="shared" si="236"/>
        <v>37.35</v>
      </c>
      <c r="T1515" s="9">
        <f t="shared" si="237"/>
        <v>33.25</v>
      </c>
      <c r="U1515" s="8">
        <f t="shared" si="238"/>
        <v>33.933333333333337</v>
      </c>
      <c r="V1515" s="8">
        <f t="shared" si="239"/>
        <v>33.762500000000003</v>
      </c>
    </row>
    <row r="1516" spans="1:22" ht="13.5" x14ac:dyDescent="0.25">
      <c r="A1516" s="3">
        <f>RSI!A1516</f>
        <v>44221</v>
      </c>
      <c r="B1516" s="2">
        <f>RSI!B1516</f>
        <v>41.942</v>
      </c>
      <c r="C1516" s="2">
        <f>RSI!I1516</f>
        <v>34.221721937545837</v>
      </c>
      <c r="D1516" s="2">
        <f>MACD!E1516</f>
        <v>-3.64131426902361E-2</v>
      </c>
      <c r="E1516" s="2">
        <f>MACD!F1516</f>
        <v>-5.0786620618075234E-2</v>
      </c>
      <c r="F1516" s="2">
        <f>'Moving Avg'!D1516</f>
        <v>41.942</v>
      </c>
      <c r="G1516" s="2">
        <f>'Moving Avg'!F1516</f>
        <v>41.942</v>
      </c>
      <c r="H1516" s="2">
        <f>'Moving Avg'!G1516</f>
        <v>41.942720000000001</v>
      </c>
      <c r="I1516" s="2">
        <f>'Moving Avg'!H1516</f>
        <v>36.309824999999989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  <c r="M1516" s="8">
        <f t="shared" si="230"/>
        <v>25</v>
      </c>
      <c r="N1516" s="8">
        <f t="shared" si="231"/>
        <v>0</v>
      </c>
      <c r="O1516" s="8">
        <f t="shared" si="232"/>
        <v>75</v>
      </c>
      <c r="P1516" s="8">
        <f t="shared" si="233"/>
        <v>33</v>
      </c>
      <c r="Q1516" s="9">
        <f t="shared" si="234"/>
        <v>24.95</v>
      </c>
      <c r="R1516" s="9">
        <f t="shared" si="235"/>
        <v>39.5</v>
      </c>
      <c r="S1516" s="9">
        <f t="shared" si="236"/>
        <v>37.35</v>
      </c>
      <c r="T1516" s="9">
        <f t="shared" si="237"/>
        <v>33.25</v>
      </c>
      <c r="U1516" s="8">
        <f t="shared" si="238"/>
        <v>33.933333333333337</v>
      </c>
      <c r="V1516" s="8">
        <f t="shared" si="239"/>
        <v>33.762500000000003</v>
      </c>
    </row>
    <row r="1517" spans="1:22" ht="13.5" x14ac:dyDescent="0.25">
      <c r="A1517" s="3">
        <f>RSI!A1517</f>
        <v>44222</v>
      </c>
      <c r="B1517" s="2">
        <f>RSI!B1517</f>
        <v>41.942</v>
      </c>
      <c r="C1517" s="2">
        <f>RSI!I1517</f>
        <v>34.221721937545837</v>
      </c>
      <c r="D1517" s="2">
        <f>MACD!E1517</f>
        <v>-3.3833473987627372E-2</v>
      </c>
      <c r="E1517" s="2">
        <f>MACD!F1517</f>
        <v>-4.7395991291985663E-2</v>
      </c>
      <c r="F1517" s="2">
        <f>'Moving Avg'!D1517</f>
        <v>41.942</v>
      </c>
      <c r="G1517" s="2">
        <f>'Moving Avg'!F1517</f>
        <v>41.942</v>
      </c>
      <c r="H1517" s="2">
        <f>'Moving Avg'!G1517</f>
        <v>41.942720000000001</v>
      </c>
      <c r="I1517" s="2">
        <f>'Moving Avg'!H1517</f>
        <v>36.405444999999993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  <c r="M1517" s="8">
        <f t="shared" si="230"/>
        <v>25</v>
      </c>
      <c r="N1517" s="8">
        <f t="shared" si="231"/>
        <v>0</v>
      </c>
      <c r="O1517" s="8">
        <f t="shared" si="232"/>
        <v>75</v>
      </c>
      <c r="P1517" s="8">
        <f t="shared" si="233"/>
        <v>33</v>
      </c>
      <c r="Q1517" s="9">
        <f t="shared" si="234"/>
        <v>24.95</v>
      </c>
      <c r="R1517" s="9">
        <f t="shared" si="235"/>
        <v>39.5</v>
      </c>
      <c r="S1517" s="9">
        <f t="shared" si="236"/>
        <v>37.35</v>
      </c>
      <c r="T1517" s="9">
        <f t="shared" si="237"/>
        <v>33.25</v>
      </c>
      <c r="U1517" s="8">
        <f t="shared" si="238"/>
        <v>33.933333333333337</v>
      </c>
      <c r="V1517" s="8">
        <f t="shared" si="239"/>
        <v>33.762500000000003</v>
      </c>
    </row>
    <row r="1518" spans="1:22" ht="13.5" x14ac:dyDescent="0.25">
      <c r="A1518" s="3">
        <f>RSI!A1518</f>
        <v>44223</v>
      </c>
      <c r="B1518" s="2">
        <f>RSI!B1518</f>
        <v>41.942</v>
      </c>
      <c r="C1518" s="2">
        <f>RSI!I1518</f>
        <v>34.221721937545837</v>
      </c>
      <c r="D1518" s="2">
        <f>MACD!E1518</f>
        <v>-3.1426799374607128E-2</v>
      </c>
      <c r="E1518" s="2">
        <f>MACD!F1518</f>
        <v>-4.4202152908509956E-2</v>
      </c>
      <c r="F1518" s="2">
        <f>'Moving Avg'!D1518</f>
        <v>41.942</v>
      </c>
      <c r="G1518" s="2">
        <f>'Moving Avg'!F1518</f>
        <v>41.942</v>
      </c>
      <c r="H1518" s="2">
        <f>'Moving Avg'!G1518</f>
        <v>41.942720000000001</v>
      </c>
      <c r="I1518" s="2">
        <f>'Moving Avg'!H1518</f>
        <v>36.501064999999997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  <c r="M1518" s="8">
        <f t="shared" si="230"/>
        <v>25</v>
      </c>
      <c r="N1518" s="8">
        <f t="shared" si="231"/>
        <v>0</v>
      </c>
      <c r="O1518" s="8">
        <f t="shared" si="232"/>
        <v>75</v>
      </c>
      <c r="P1518" s="8">
        <f t="shared" si="233"/>
        <v>33</v>
      </c>
      <c r="Q1518" s="9">
        <f t="shared" si="234"/>
        <v>24.95</v>
      </c>
      <c r="R1518" s="9">
        <f t="shared" si="235"/>
        <v>39.5</v>
      </c>
      <c r="S1518" s="9">
        <f t="shared" si="236"/>
        <v>37.35</v>
      </c>
      <c r="T1518" s="9">
        <f t="shared" si="237"/>
        <v>33.25</v>
      </c>
      <c r="U1518" s="8">
        <f t="shared" si="238"/>
        <v>33.933333333333337</v>
      </c>
      <c r="V1518" s="8">
        <f t="shared" si="239"/>
        <v>33.762500000000003</v>
      </c>
    </row>
    <row r="1519" spans="1:22" ht="13.5" x14ac:dyDescent="0.25">
      <c r="A1519" s="3">
        <f>RSI!A1519</f>
        <v>44224</v>
      </c>
      <c r="B1519" s="2">
        <f>RSI!B1519</f>
        <v>41.942</v>
      </c>
      <c r="C1519" s="2">
        <f>RSI!I1519</f>
        <v>34.221721937545837</v>
      </c>
      <c r="D1519" s="2">
        <f>MACD!E1519</f>
        <v>-2.9183087932800333E-2</v>
      </c>
      <c r="E1519" s="2">
        <f>MACD!F1519</f>
        <v>-4.1198339913368034E-2</v>
      </c>
      <c r="F1519" s="2">
        <f>'Moving Avg'!D1519</f>
        <v>41.942</v>
      </c>
      <c r="G1519" s="2">
        <f>'Moving Avg'!F1519</f>
        <v>41.942</v>
      </c>
      <c r="H1519" s="2">
        <f>'Moving Avg'!G1519</f>
        <v>41.942720000000001</v>
      </c>
      <c r="I1519" s="2">
        <f>'Moving Avg'!H1519</f>
        <v>36.596684999999994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  <c r="M1519" s="8">
        <f t="shared" si="230"/>
        <v>25</v>
      </c>
      <c r="N1519" s="8">
        <f t="shared" si="231"/>
        <v>0</v>
      </c>
      <c r="O1519" s="8">
        <f t="shared" si="232"/>
        <v>75</v>
      </c>
      <c r="P1519" s="8">
        <f t="shared" si="233"/>
        <v>33</v>
      </c>
      <c r="Q1519" s="9">
        <f t="shared" si="234"/>
        <v>24.95</v>
      </c>
      <c r="R1519" s="9">
        <f t="shared" si="235"/>
        <v>39.5</v>
      </c>
      <c r="S1519" s="9">
        <f t="shared" si="236"/>
        <v>37.35</v>
      </c>
      <c r="T1519" s="9">
        <f t="shared" si="237"/>
        <v>33.25</v>
      </c>
      <c r="U1519" s="8">
        <f t="shared" si="238"/>
        <v>33.933333333333337</v>
      </c>
      <c r="V1519" s="8">
        <f t="shared" si="239"/>
        <v>33.762500000000003</v>
      </c>
    </row>
    <row r="1520" spans="1:22" ht="13.5" x14ac:dyDescent="0.25">
      <c r="A1520" s="3">
        <f>RSI!A1520</f>
        <v>44225</v>
      </c>
      <c r="B1520" s="2">
        <f>RSI!B1520</f>
        <v>41.942</v>
      </c>
      <c r="C1520" s="2">
        <f>RSI!I1520</f>
        <v>34.221721937545837</v>
      </c>
      <c r="D1520" s="2">
        <f>MACD!E1520</f>
        <v>-2.7092623550380779E-2</v>
      </c>
      <c r="E1520" s="2">
        <f>MACD!F1520</f>
        <v>-3.8377196640770585E-2</v>
      </c>
      <c r="F1520" s="2">
        <f>'Moving Avg'!D1520</f>
        <v>41.942</v>
      </c>
      <c r="G1520" s="2">
        <f>'Moving Avg'!F1520</f>
        <v>41.942</v>
      </c>
      <c r="H1520" s="2">
        <f>'Moving Avg'!G1520</f>
        <v>41.942720000000001</v>
      </c>
      <c r="I1520" s="2">
        <f>'Moving Avg'!H1520</f>
        <v>36.69230499999999</v>
      </c>
      <c r="J1520" s="6" t="str">
        <f>OBV!F1520</f>
        <v>BULLISH</v>
      </c>
      <c r="K1520" s="6" t="str">
        <f>OBV!G1520</f>
        <v>NEUTRAL</v>
      </c>
      <c r="L1520" s="6" t="str">
        <f>OBV!H1520</f>
        <v>CONFIRMED BULLISH</v>
      </c>
      <c r="M1520" s="8">
        <f t="shared" si="230"/>
        <v>25</v>
      </c>
      <c r="N1520" s="8">
        <f t="shared" si="231"/>
        <v>0</v>
      </c>
      <c r="O1520" s="8">
        <f t="shared" si="232"/>
        <v>75</v>
      </c>
      <c r="P1520" s="8">
        <f t="shared" si="233"/>
        <v>83.5</v>
      </c>
      <c r="Q1520" s="9">
        <f t="shared" si="234"/>
        <v>32.524999999999999</v>
      </c>
      <c r="R1520" s="9">
        <f t="shared" si="235"/>
        <v>52.125</v>
      </c>
      <c r="S1520" s="9">
        <f t="shared" si="236"/>
        <v>60.075000000000003</v>
      </c>
      <c r="T1520" s="9">
        <f t="shared" si="237"/>
        <v>45.875</v>
      </c>
      <c r="U1520" s="8">
        <f t="shared" si="238"/>
        <v>48.241666666666674</v>
      </c>
      <c r="V1520" s="8">
        <f t="shared" si="239"/>
        <v>47.650000000000006</v>
      </c>
    </row>
    <row r="1521" spans="1:22" ht="13.5" x14ac:dyDescent="0.25">
      <c r="A1521" s="3">
        <f>RSI!A1521</f>
        <v>44228</v>
      </c>
      <c r="B1521" s="2">
        <f>RSI!B1521</f>
        <v>43.177999999999997</v>
      </c>
      <c r="C1521" s="2">
        <f>RSI!I1521</f>
        <v>94.903244816552714</v>
      </c>
      <c r="D1521" s="2">
        <f>MACD!E1521</f>
        <v>-0.11670160303936683</v>
      </c>
      <c r="E1521" s="2">
        <f>MACD!F1521</f>
        <v>-5.4042077920489838E-2</v>
      </c>
      <c r="F1521" s="2">
        <f>'Moving Avg'!D1521</f>
        <v>42.1892</v>
      </c>
      <c r="G1521" s="2">
        <f>'Moving Avg'!F1521</f>
        <v>42.003799999999998</v>
      </c>
      <c r="H1521" s="2">
        <f>'Moving Avg'!G1521</f>
        <v>41.967439999999996</v>
      </c>
      <c r="I1521" s="2">
        <f>'Moving Avg'!H1521</f>
        <v>36.794104999999988</v>
      </c>
      <c r="J1521" s="6" t="str">
        <f>OBV!F1521</f>
        <v>BULLISH</v>
      </c>
      <c r="K1521" s="6" t="str">
        <f>OBV!G1521</f>
        <v>NEUTRAL</v>
      </c>
      <c r="L1521" s="6" t="str">
        <f>OBV!H1521</f>
        <v>CONFIRMED BULLISH</v>
      </c>
      <c r="M1521" s="8">
        <f t="shared" si="230"/>
        <v>0</v>
      </c>
      <c r="N1521" s="8">
        <f t="shared" si="231"/>
        <v>100</v>
      </c>
      <c r="O1521" s="8">
        <f t="shared" si="232"/>
        <v>75</v>
      </c>
      <c r="P1521" s="8">
        <f t="shared" si="233"/>
        <v>83.5</v>
      </c>
      <c r="Q1521" s="9">
        <f t="shared" si="234"/>
        <v>58.774999999999999</v>
      </c>
      <c r="R1521" s="9">
        <f t="shared" si="235"/>
        <v>67.125</v>
      </c>
      <c r="S1521" s="9">
        <f t="shared" si="236"/>
        <v>71.325000000000003</v>
      </c>
      <c r="T1521" s="9">
        <f t="shared" si="237"/>
        <v>64.625</v>
      </c>
      <c r="U1521" s="8">
        <f t="shared" si="238"/>
        <v>65.741666666666674</v>
      </c>
      <c r="V1521" s="8">
        <f t="shared" si="239"/>
        <v>65.462500000000006</v>
      </c>
    </row>
    <row r="1522" spans="1:22" ht="13.5" x14ac:dyDescent="0.25">
      <c r="A1522" s="3">
        <f>RSI!A1522</f>
        <v>44229</v>
      </c>
      <c r="B1522" s="2">
        <f>RSI!B1522</f>
        <v>43.177999999999997</v>
      </c>
      <c r="C1522" s="2">
        <f>RSI!I1522</f>
        <v>94.903244816552714</v>
      </c>
      <c r="D1522" s="2">
        <f>MACD!E1522</f>
        <v>-0.19966360573825881</v>
      </c>
      <c r="E1522" s="2">
        <f>MACD!F1522</f>
        <v>-8.3166383484043635E-2</v>
      </c>
      <c r="F1522" s="2">
        <f>'Moving Avg'!D1522</f>
        <v>42.436399999999999</v>
      </c>
      <c r="G1522" s="2">
        <f>'Moving Avg'!F1522</f>
        <v>42.065600000000003</v>
      </c>
      <c r="H1522" s="2">
        <f>'Moving Avg'!G1522</f>
        <v>41.992160000000005</v>
      </c>
      <c r="I1522" s="2">
        <f>'Moving Avg'!H1522</f>
        <v>36.895904999999992</v>
      </c>
      <c r="J1522" s="6" t="str">
        <f>OBV!F1522</f>
        <v>BEARISH</v>
      </c>
      <c r="K1522" s="6" t="str">
        <f>OBV!G1522</f>
        <v>WEAK</v>
      </c>
      <c r="L1522" s="6" t="str">
        <f>OBV!H1522</f>
        <v>NEUTRAL</v>
      </c>
      <c r="M1522" s="8">
        <f t="shared" si="230"/>
        <v>0</v>
      </c>
      <c r="N1522" s="8">
        <f t="shared" si="231"/>
        <v>100</v>
      </c>
      <c r="O1522" s="8">
        <f t="shared" si="232"/>
        <v>75</v>
      </c>
      <c r="P1522" s="8">
        <f t="shared" si="233"/>
        <v>0</v>
      </c>
      <c r="Q1522" s="9">
        <f t="shared" si="234"/>
        <v>46.25</v>
      </c>
      <c r="R1522" s="9">
        <f t="shared" si="235"/>
        <v>46.25</v>
      </c>
      <c r="S1522" s="9">
        <f t="shared" si="236"/>
        <v>33.75</v>
      </c>
      <c r="T1522" s="9">
        <f t="shared" si="237"/>
        <v>43.75</v>
      </c>
      <c r="U1522" s="8">
        <f t="shared" si="238"/>
        <v>42.083333333333336</v>
      </c>
      <c r="V1522" s="8">
        <f t="shared" si="239"/>
        <v>42.5</v>
      </c>
    </row>
    <row r="1523" spans="1:22" ht="13.5" x14ac:dyDescent="0.25">
      <c r="A1523" s="3">
        <f>RSI!A1523</f>
        <v>44230</v>
      </c>
      <c r="B1523" s="2">
        <f>RSI!B1523</f>
        <v>41.942</v>
      </c>
      <c r="C1523" s="2">
        <f>RSI!I1523</f>
        <v>45.849184909396548</v>
      </c>
      <c r="D1523" s="2">
        <f>MACD!E1523</f>
        <v>-0.18491687160505421</v>
      </c>
      <c r="E1523" s="2">
        <f>MACD!F1523</f>
        <v>-0.10351648110824575</v>
      </c>
      <c r="F1523" s="2">
        <f>'Moving Avg'!D1523</f>
        <v>42.436400000000006</v>
      </c>
      <c r="G1523" s="2">
        <f>'Moving Avg'!F1523</f>
        <v>42.065600000000003</v>
      </c>
      <c r="H1523" s="2">
        <f>'Moving Avg'!G1523</f>
        <v>41.992160000000005</v>
      </c>
      <c r="I1523" s="2">
        <f>'Moving Avg'!H1523</f>
        <v>36.991524999999989</v>
      </c>
      <c r="J1523" s="6" t="str">
        <f>OBV!F1523</f>
        <v>BEARISH</v>
      </c>
      <c r="K1523" s="6" t="str">
        <f>OBV!G1523</f>
        <v>WEAK</v>
      </c>
      <c r="L1523" s="6" t="str">
        <f>OBV!H1523</f>
        <v>NEUTRAL</v>
      </c>
      <c r="M1523" s="8">
        <f t="shared" si="230"/>
        <v>25</v>
      </c>
      <c r="N1523" s="8">
        <f t="shared" si="231"/>
        <v>100</v>
      </c>
      <c r="O1523" s="8">
        <f t="shared" si="232"/>
        <v>75</v>
      </c>
      <c r="P1523" s="8">
        <f t="shared" si="233"/>
        <v>0</v>
      </c>
      <c r="Q1523" s="9">
        <f t="shared" si="234"/>
        <v>55</v>
      </c>
      <c r="R1523" s="9">
        <f t="shared" si="235"/>
        <v>51.25</v>
      </c>
      <c r="S1523" s="9">
        <f t="shared" si="236"/>
        <v>37.5</v>
      </c>
      <c r="T1523" s="9">
        <f t="shared" si="237"/>
        <v>50</v>
      </c>
      <c r="U1523" s="8">
        <f t="shared" si="238"/>
        <v>47.916666666666664</v>
      </c>
      <c r="V1523" s="8">
        <f t="shared" si="239"/>
        <v>48.4375</v>
      </c>
    </row>
    <row r="1524" spans="1:22" ht="13.5" x14ac:dyDescent="0.25">
      <c r="A1524" s="3">
        <f>RSI!A1524</f>
        <v>44231</v>
      </c>
      <c r="B1524" s="2">
        <f>RSI!B1524</f>
        <v>41.942</v>
      </c>
      <c r="C1524" s="2">
        <f>RSI!I1524</f>
        <v>45.849184909396548</v>
      </c>
      <c r="D1524" s="2">
        <f>MACD!E1524</f>
        <v>-0.17125584775020286</v>
      </c>
      <c r="E1524" s="2">
        <f>MACD!F1524</f>
        <v>-0.11706435443663718</v>
      </c>
      <c r="F1524" s="2">
        <f>'Moving Avg'!D1524</f>
        <v>42.436400000000006</v>
      </c>
      <c r="G1524" s="2">
        <f>'Moving Avg'!F1524</f>
        <v>42.065600000000003</v>
      </c>
      <c r="H1524" s="2">
        <f>'Moving Avg'!G1524</f>
        <v>41.992160000000005</v>
      </c>
      <c r="I1524" s="2">
        <f>'Moving Avg'!H1524</f>
        <v>37.087144999999985</v>
      </c>
      <c r="J1524" s="6" t="str">
        <f>OBV!F1524</f>
        <v>BEARISH</v>
      </c>
      <c r="K1524" s="6" t="str">
        <f>OBV!G1524</f>
        <v>WEAK</v>
      </c>
      <c r="L1524" s="6" t="str">
        <f>OBV!H1524</f>
        <v>NEUTRAL</v>
      </c>
      <c r="M1524" s="8">
        <f t="shared" si="230"/>
        <v>25</v>
      </c>
      <c r="N1524" s="8">
        <f t="shared" si="231"/>
        <v>100</v>
      </c>
      <c r="O1524" s="8">
        <f t="shared" si="232"/>
        <v>75</v>
      </c>
      <c r="P1524" s="8">
        <f t="shared" si="233"/>
        <v>0</v>
      </c>
      <c r="Q1524" s="9">
        <f t="shared" si="234"/>
        <v>55</v>
      </c>
      <c r="R1524" s="9">
        <f t="shared" si="235"/>
        <v>51.25</v>
      </c>
      <c r="S1524" s="9">
        <f t="shared" si="236"/>
        <v>37.5</v>
      </c>
      <c r="T1524" s="9">
        <f t="shared" si="237"/>
        <v>50</v>
      </c>
      <c r="U1524" s="8">
        <f t="shared" si="238"/>
        <v>47.916666666666664</v>
      </c>
      <c r="V1524" s="8">
        <f t="shared" si="239"/>
        <v>48.4375</v>
      </c>
    </row>
    <row r="1525" spans="1:22" ht="13.5" x14ac:dyDescent="0.25">
      <c r="A1525" s="3">
        <f>RSI!A1525</f>
        <v>44232</v>
      </c>
      <c r="B1525" s="2">
        <f>RSI!B1525</f>
        <v>41.942</v>
      </c>
      <c r="C1525" s="2">
        <f>RSI!I1525</f>
        <v>45.849184909396541</v>
      </c>
      <c r="D1525" s="2">
        <f>MACD!E1525</f>
        <v>-0.15860113278985466</v>
      </c>
      <c r="E1525" s="2">
        <f>MACD!F1525</f>
        <v>-0.12537171010728068</v>
      </c>
      <c r="F1525" s="2">
        <f>'Moving Avg'!D1525</f>
        <v>42.436400000000006</v>
      </c>
      <c r="G1525" s="2">
        <f>'Moving Avg'!F1525</f>
        <v>42.065600000000003</v>
      </c>
      <c r="H1525" s="2">
        <f>'Moving Avg'!G1525</f>
        <v>41.991980000000005</v>
      </c>
      <c r="I1525" s="2">
        <f>'Moving Avg'!H1525</f>
        <v>37.182764999999989</v>
      </c>
      <c r="J1525" s="6" t="str">
        <f>OBV!F1525</f>
        <v>BEARISH</v>
      </c>
      <c r="K1525" s="6" t="str">
        <f>OBV!G1525</f>
        <v>WEAK</v>
      </c>
      <c r="L1525" s="6" t="str">
        <f>OBV!H1525</f>
        <v>CONFIRMED BEARISH</v>
      </c>
      <c r="M1525" s="8">
        <f t="shared" si="230"/>
        <v>25</v>
      </c>
      <c r="N1525" s="8">
        <f t="shared" si="231"/>
        <v>100</v>
      </c>
      <c r="O1525" s="8">
        <f t="shared" si="232"/>
        <v>75</v>
      </c>
      <c r="P1525" s="8">
        <f t="shared" si="233"/>
        <v>0</v>
      </c>
      <c r="Q1525" s="9">
        <f t="shared" si="234"/>
        <v>55</v>
      </c>
      <c r="R1525" s="9">
        <f t="shared" si="235"/>
        <v>51.25</v>
      </c>
      <c r="S1525" s="9">
        <f t="shared" si="236"/>
        <v>37.5</v>
      </c>
      <c r="T1525" s="9">
        <f t="shared" si="237"/>
        <v>50</v>
      </c>
      <c r="U1525" s="8">
        <f t="shared" si="238"/>
        <v>47.916666666666664</v>
      </c>
      <c r="V1525" s="8">
        <f t="shared" si="239"/>
        <v>48.4375</v>
      </c>
    </row>
    <row r="1526" spans="1:22" ht="13.5" x14ac:dyDescent="0.25">
      <c r="A1526" s="3">
        <f>RSI!A1526</f>
        <v>44235</v>
      </c>
      <c r="B1526" s="2">
        <f>RSI!B1526</f>
        <v>41.942</v>
      </c>
      <c r="C1526" s="2">
        <f>RSI!I1526</f>
        <v>45.849184909396541</v>
      </c>
      <c r="D1526" s="2">
        <f>MACD!E1526</f>
        <v>-0.14687904975493637</v>
      </c>
      <c r="E1526" s="2">
        <f>MACD!F1526</f>
        <v>-0.12967317803681183</v>
      </c>
      <c r="F1526" s="2">
        <f>'Moving Avg'!D1526</f>
        <v>42.189200000000007</v>
      </c>
      <c r="G1526" s="2">
        <f>'Moving Avg'!F1526</f>
        <v>42.065600000000003</v>
      </c>
      <c r="H1526" s="2">
        <f>'Moving Avg'!G1526</f>
        <v>41.991980000000005</v>
      </c>
      <c r="I1526" s="2">
        <f>'Moving Avg'!H1526</f>
        <v>37.278384999999986</v>
      </c>
      <c r="J1526" s="6" t="str">
        <f>OBV!F1526</f>
        <v>BEARISH</v>
      </c>
      <c r="K1526" s="6" t="str">
        <f>OBV!G1526</f>
        <v>WEAK</v>
      </c>
      <c r="L1526" s="6" t="str">
        <f>OBV!H1526</f>
        <v>CONFIRMED BEARISH</v>
      </c>
      <c r="M1526" s="8">
        <f t="shared" si="230"/>
        <v>25</v>
      </c>
      <c r="N1526" s="8">
        <f t="shared" si="231"/>
        <v>45</v>
      </c>
      <c r="O1526" s="8">
        <f t="shared" si="232"/>
        <v>50</v>
      </c>
      <c r="P1526" s="8">
        <f t="shared" si="233"/>
        <v>0</v>
      </c>
      <c r="Q1526" s="9">
        <f t="shared" si="234"/>
        <v>32</v>
      </c>
      <c r="R1526" s="9">
        <f t="shared" si="235"/>
        <v>31.5</v>
      </c>
      <c r="S1526" s="9">
        <f t="shared" si="236"/>
        <v>23</v>
      </c>
      <c r="T1526" s="9">
        <f t="shared" si="237"/>
        <v>30</v>
      </c>
      <c r="U1526" s="8">
        <f t="shared" si="238"/>
        <v>28.833333333333332</v>
      </c>
      <c r="V1526" s="8">
        <f t="shared" si="239"/>
        <v>29.125</v>
      </c>
    </row>
    <row r="1527" spans="1:22" ht="13.5" x14ac:dyDescent="0.25">
      <c r="A1527" s="3">
        <f>RSI!A1527</f>
        <v>44236</v>
      </c>
      <c r="B1527" s="2">
        <f>RSI!B1527</f>
        <v>41.942</v>
      </c>
      <c r="C1527" s="2">
        <f>RSI!I1527</f>
        <v>45.849184909396548</v>
      </c>
      <c r="D1527" s="2">
        <f>MACD!E1527</f>
        <v>-0.13602124624034673</v>
      </c>
      <c r="E1527" s="2">
        <f>MACD!F1527</f>
        <v>-0.13094279167751882</v>
      </c>
      <c r="F1527" s="2">
        <f>'Moving Avg'!D1527</f>
        <v>41.942</v>
      </c>
      <c r="G1527" s="2">
        <f>'Moving Avg'!F1527</f>
        <v>42.065600000000003</v>
      </c>
      <c r="H1527" s="2">
        <f>'Moving Avg'!G1527</f>
        <v>41.991980000000005</v>
      </c>
      <c r="I1527" s="2">
        <f>'Moving Avg'!H1527</f>
        <v>37.37400499999999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  <c r="M1527" s="8">
        <f t="shared" si="230"/>
        <v>25</v>
      </c>
      <c r="N1527" s="8">
        <f t="shared" si="231"/>
        <v>45</v>
      </c>
      <c r="O1527" s="8">
        <f t="shared" si="232"/>
        <v>50</v>
      </c>
      <c r="P1527" s="8">
        <f t="shared" si="233"/>
        <v>33</v>
      </c>
      <c r="Q1527" s="9">
        <f t="shared" si="234"/>
        <v>36.950000000000003</v>
      </c>
      <c r="R1527" s="9">
        <f t="shared" si="235"/>
        <v>39.75</v>
      </c>
      <c r="S1527" s="9">
        <f t="shared" si="236"/>
        <v>37.85</v>
      </c>
      <c r="T1527" s="9">
        <f t="shared" si="237"/>
        <v>38.25</v>
      </c>
      <c r="U1527" s="8">
        <f t="shared" si="238"/>
        <v>38.183333333333337</v>
      </c>
      <c r="V1527" s="8">
        <f t="shared" si="239"/>
        <v>38.200000000000003</v>
      </c>
    </row>
    <row r="1528" spans="1:22" ht="13.5" x14ac:dyDescent="0.25">
      <c r="A1528" s="3">
        <f>RSI!A1528</f>
        <v>44237</v>
      </c>
      <c r="B1528" s="2">
        <f>RSI!B1528</f>
        <v>41.942</v>
      </c>
      <c r="C1528" s="2">
        <f>RSI!I1528</f>
        <v>45.849184909396541</v>
      </c>
      <c r="D1528" s="2">
        <f>MACD!E1528</f>
        <v>-0.12596432045265971</v>
      </c>
      <c r="E1528" s="2">
        <f>MACD!F1528</f>
        <v>-0.12994709743254701</v>
      </c>
      <c r="F1528" s="2">
        <f>'Moving Avg'!D1528</f>
        <v>41.942</v>
      </c>
      <c r="G1528" s="2">
        <f>'Moving Avg'!F1528</f>
        <v>42.065600000000003</v>
      </c>
      <c r="H1528" s="2">
        <f>'Moving Avg'!G1528</f>
        <v>41.991980000000005</v>
      </c>
      <c r="I1528" s="2">
        <f>'Moving Avg'!H1528</f>
        <v>37.469624999999986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  <c r="M1528" s="8">
        <f t="shared" si="230"/>
        <v>25</v>
      </c>
      <c r="N1528" s="8">
        <f t="shared" si="231"/>
        <v>0</v>
      </c>
      <c r="O1528" s="8">
        <f t="shared" si="232"/>
        <v>50</v>
      </c>
      <c r="P1528" s="8">
        <f t="shared" si="233"/>
        <v>33</v>
      </c>
      <c r="Q1528" s="9">
        <f t="shared" si="234"/>
        <v>21.2</v>
      </c>
      <c r="R1528" s="9">
        <f t="shared" si="235"/>
        <v>30.75</v>
      </c>
      <c r="S1528" s="9">
        <f t="shared" si="236"/>
        <v>31.1</v>
      </c>
      <c r="T1528" s="9">
        <f t="shared" si="237"/>
        <v>27</v>
      </c>
      <c r="U1528" s="8">
        <f t="shared" si="238"/>
        <v>27.683333333333337</v>
      </c>
      <c r="V1528" s="8">
        <f t="shared" si="239"/>
        <v>27.512500000000003</v>
      </c>
    </row>
    <row r="1529" spans="1:22" ht="13.5" x14ac:dyDescent="0.25">
      <c r="A1529" s="3">
        <f>RSI!A1529</f>
        <v>44238</v>
      </c>
      <c r="B1529" s="2">
        <f>RSI!B1529</f>
        <v>41.942</v>
      </c>
      <c r="C1529" s="2">
        <f>RSI!I1529</f>
        <v>45.849184909396548</v>
      </c>
      <c r="D1529" s="2">
        <f>MACD!E1529</f>
        <v>-0.11664947181043317</v>
      </c>
      <c r="E1529" s="2">
        <f>MACD!F1529</f>
        <v>-0.12728757230812424</v>
      </c>
      <c r="F1529" s="2">
        <f>'Moving Avg'!D1529</f>
        <v>41.942</v>
      </c>
      <c r="G1529" s="2">
        <f>'Moving Avg'!F1529</f>
        <v>42.065600000000003</v>
      </c>
      <c r="H1529" s="2">
        <f>'Moving Avg'!G1529</f>
        <v>41.991980000000005</v>
      </c>
      <c r="I1529" s="2">
        <f>'Moving Avg'!H1529</f>
        <v>37.56524499999999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  <c r="M1529" s="8">
        <f t="shared" si="230"/>
        <v>25</v>
      </c>
      <c r="N1529" s="8">
        <f t="shared" si="231"/>
        <v>0</v>
      </c>
      <c r="O1529" s="8">
        <f t="shared" si="232"/>
        <v>50</v>
      </c>
      <c r="P1529" s="8">
        <f t="shared" si="233"/>
        <v>33</v>
      </c>
      <c r="Q1529" s="9">
        <f t="shared" si="234"/>
        <v>21.2</v>
      </c>
      <c r="R1529" s="9">
        <f t="shared" si="235"/>
        <v>30.75</v>
      </c>
      <c r="S1529" s="9">
        <f t="shared" si="236"/>
        <v>31.1</v>
      </c>
      <c r="T1529" s="9">
        <f t="shared" si="237"/>
        <v>27</v>
      </c>
      <c r="U1529" s="8">
        <f t="shared" si="238"/>
        <v>27.683333333333337</v>
      </c>
      <c r="V1529" s="8">
        <f t="shared" si="239"/>
        <v>27.512500000000003</v>
      </c>
    </row>
    <row r="1530" spans="1:22" ht="13.5" x14ac:dyDescent="0.25">
      <c r="A1530" s="3">
        <f>RSI!A1530</f>
        <v>44239</v>
      </c>
      <c r="B1530" s="2">
        <f>RSI!B1530</f>
        <v>41.942</v>
      </c>
      <c r="C1530" s="2">
        <f>RSI!I1530</f>
        <v>45.849184909396548</v>
      </c>
      <c r="D1530" s="2">
        <f>MACD!E1530</f>
        <v>-0.10802217476241083</v>
      </c>
      <c r="E1530" s="2">
        <f>MACD!F1530</f>
        <v>-0.12343449279898157</v>
      </c>
      <c r="F1530" s="2">
        <f>'Moving Avg'!D1530</f>
        <v>41.942</v>
      </c>
      <c r="G1530" s="2">
        <f>'Moving Avg'!F1530</f>
        <v>42.065600000000003</v>
      </c>
      <c r="H1530" s="2">
        <f>'Moving Avg'!G1530</f>
        <v>41.991980000000005</v>
      </c>
      <c r="I1530" s="2">
        <f>'Moving Avg'!H1530</f>
        <v>37.660864999999987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  <c r="M1530" s="8">
        <f t="shared" si="230"/>
        <v>25</v>
      </c>
      <c r="N1530" s="8">
        <f t="shared" si="231"/>
        <v>0</v>
      </c>
      <c r="O1530" s="8">
        <f t="shared" si="232"/>
        <v>50</v>
      </c>
      <c r="P1530" s="8">
        <f t="shared" si="233"/>
        <v>33</v>
      </c>
      <c r="Q1530" s="9">
        <f t="shared" si="234"/>
        <v>21.2</v>
      </c>
      <c r="R1530" s="9">
        <f t="shared" si="235"/>
        <v>30.75</v>
      </c>
      <c r="S1530" s="9">
        <f t="shared" si="236"/>
        <v>31.1</v>
      </c>
      <c r="T1530" s="9">
        <f t="shared" si="237"/>
        <v>27</v>
      </c>
      <c r="U1530" s="8">
        <f t="shared" si="238"/>
        <v>27.683333333333337</v>
      </c>
      <c r="V1530" s="8">
        <f t="shared" si="239"/>
        <v>27.512500000000003</v>
      </c>
    </row>
    <row r="1531" spans="1:22" ht="13.5" x14ac:dyDescent="0.25">
      <c r="A1531" s="3">
        <f>RSI!A1531</f>
        <v>44242</v>
      </c>
      <c r="B1531" s="2">
        <f>RSI!B1531</f>
        <v>41.942</v>
      </c>
      <c r="C1531" s="2">
        <f>RSI!I1531</f>
        <v>45.849184909396548</v>
      </c>
      <c r="D1531" s="2">
        <f>MACD!E1531</f>
        <v>9.0121971640030551E-2</v>
      </c>
      <c r="E1531" s="2">
        <f>MACD!F1531</f>
        <v>-8.0723199911179155E-2</v>
      </c>
      <c r="F1531" s="2">
        <f>'Moving Avg'!D1531</f>
        <v>41.942</v>
      </c>
      <c r="G1531" s="2">
        <f>'Moving Avg'!F1531</f>
        <v>42.065600000000003</v>
      </c>
      <c r="H1531" s="2">
        <f>'Moving Avg'!G1531</f>
        <v>41.991980000000005</v>
      </c>
      <c r="I1531" s="2">
        <f>'Moving Avg'!H1531</f>
        <v>37.756484999999991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  <c r="M1531" s="8">
        <f t="shared" si="230"/>
        <v>25</v>
      </c>
      <c r="N1531" s="8">
        <f t="shared" si="231"/>
        <v>0</v>
      </c>
      <c r="O1531" s="8">
        <f t="shared" si="232"/>
        <v>50</v>
      </c>
      <c r="P1531" s="8">
        <f t="shared" si="233"/>
        <v>33</v>
      </c>
      <c r="Q1531" s="9">
        <f t="shared" si="234"/>
        <v>21.2</v>
      </c>
      <c r="R1531" s="9">
        <f t="shared" si="235"/>
        <v>30.75</v>
      </c>
      <c r="S1531" s="9">
        <f t="shared" si="236"/>
        <v>31.1</v>
      </c>
      <c r="T1531" s="9">
        <f t="shared" si="237"/>
        <v>27</v>
      </c>
      <c r="U1531" s="8">
        <f t="shared" si="238"/>
        <v>27.683333333333337</v>
      </c>
      <c r="V1531" s="8">
        <f t="shared" si="239"/>
        <v>27.512500000000003</v>
      </c>
    </row>
    <row r="1532" spans="1:22" ht="13.5" x14ac:dyDescent="0.25">
      <c r="A1532" s="3">
        <f>RSI!A1532</f>
        <v>44243</v>
      </c>
      <c r="B1532" s="2">
        <f>RSI!B1532</f>
        <v>41.942</v>
      </c>
      <c r="C1532" s="2">
        <f>RSI!I1532</f>
        <v>45.849184909396548</v>
      </c>
      <c r="D1532" s="2">
        <f>MACD!E1532</f>
        <v>0.25842155105345199</v>
      </c>
      <c r="E1532" s="2">
        <f>MACD!F1532</f>
        <v>-1.2894249718252933E-2</v>
      </c>
      <c r="F1532" s="2">
        <f>'Moving Avg'!D1532</f>
        <v>41.942</v>
      </c>
      <c r="G1532" s="2">
        <f>'Moving Avg'!F1532</f>
        <v>42.065600000000003</v>
      </c>
      <c r="H1532" s="2">
        <f>'Moving Avg'!G1532</f>
        <v>41.991980000000005</v>
      </c>
      <c r="I1532" s="2">
        <f>'Moving Avg'!H1532</f>
        <v>37.852104999999995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  <c r="M1532" s="8">
        <f t="shared" si="230"/>
        <v>25</v>
      </c>
      <c r="N1532" s="8">
        <f t="shared" si="231"/>
        <v>0</v>
      </c>
      <c r="O1532" s="8">
        <f t="shared" si="232"/>
        <v>50</v>
      </c>
      <c r="P1532" s="8">
        <f t="shared" si="233"/>
        <v>33</v>
      </c>
      <c r="Q1532" s="9">
        <f t="shared" si="234"/>
        <v>21.2</v>
      </c>
      <c r="R1532" s="9">
        <f t="shared" si="235"/>
        <v>30.75</v>
      </c>
      <c r="S1532" s="9">
        <f t="shared" si="236"/>
        <v>31.1</v>
      </c>
      <c r="T1532" s="9">
        <f t="shared" si="237"/>
        <v>27</v>
      </c>
      <c r="U1532" s="8">
        <f t="shared" si="238"/>
        <v>27.683333333333337</v>
      </c>
      <c r="V1532" s="8">
        <f t="shared" si="239"/>
        <v>27.512500000000003</v>
      </c>
    </row>
    <row r="1533" spans="1:22" ht="13.5" x14ac:dyDescent="0.25">
      <c r="A1533" s="3">
        <f>RSI!A1533</f>
        <v>44244</v>
      </c>
      <c r="B1533" s="2">
        <f>RSI!B1533</f>
        <v>41.942</v>
      </c>
      <c r="C1533" s="2">
        <f>RSI!I1533</f>
        <v>45.849184909396556</v>
      </c>
      <c r="D1533" s="2">
        <f>MACD!E1533</f>
        <v>0.21126684488387326</v>
      </c>
      <c r="E1533" s="2">
        <f>MACD!F1533</f>
        <v>3.1937969202172303E-2</v>
      </c>
      <c r="F1533" s="2">
        <f>'Moving Avg'!D1533</f>
        <v>41.942</v>
      </c>
      <c r="G1533" s="2">
        <f>'Moving Avg'!F1533</f>
        <v>42.065600000000003</v>
      </c>
      <c r="H1533" s="2">
        <f>'Moving Avg'!G1533</f>
        <v>41.991980000000005</v>
      </c>
      <c r="I1533" s="2">
        <f>'Moving Avg'!H1533</f>
        <v>37.947724999999991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  <c r="M1533" s="8">
        <f t="shared" si="230"/>
        <v>25</v>
      </c>
      <c r="N1533" s="8">
        <f t="shared" si="231"/>
        <v>0</v>
      </c>
      <c r="O1533" s="8">
        <f t="shared" si="232"/>
        <v>50</v>
      </c>
      <c r="P1533" s="8">
        <f t="shared" si="233"/>
        <v>33</v>
      </c>
      <c r="Q1533" s="9">
        <f t="shared" si="234"/>
        <v>21.2</v>
      </c>
      <c r="R1533" s="9">
        <f t="shared" si="235"/>
        <v>30.75</v>
      </c>
      <c r="S1533" s="9">
        <f t="shared" si="236"/>
        <v>31.1</v>
      </c>
      <c r="T1533" s="9">
        <f t="shared" si="237"/>
        <v>27</v>
      </c>
      <c r="U1533" s="8">
        <f t="shared" si="238"/>
        <v>27.683333333333337</v>
      </c>
      <c r="V1533" s="8">
        <f t="shared" si="239"/>
        <v>27.512500000000003</v>
      </c>
    </row>
    <row r="1534" spans="1:22" ht="13.5" x14ac:dyDescent="0.25">
      <c r="A1534" s="3">
        <f>RSI!A1534</f>
        <v>44245</v>
      </c>
      <c r="B1534" s="2">
        <f>RSI!B1534</f>
        <v>41.942</v>
      </c>
      <c r="C1534" s="2">
        <f>RSI!I1534</f>
        <v>45.849184909396556</v>
      </c>
      <c r="D1534" s="2">
        <f>MACD!E1534</f>
        <v>0.17191467515119285</v>
      </c>
      <c r="E1534" s="2">
        <f>MACD!F1534</f>
        <v>5.9933310391976413E-2</v>
      </c>
      <c r="F1534" s="2">
        <f>'Moving Avg'!D1534</f>
        <v>41.942</v>
      </c>
      <c r="G1534" s="2">
        <f>'Moving Avg'!F1534</f>
        <v>42.065600000000003</v>
      </c>
      <c r="H1534" s="2">
        <f>'Moving Avg'!G1534</f>
        <v>41.991980000000005</v>
      </c>
      <c r="I1534" s="2">
        <f>'Moving Avg'!H1534</f>
        <v>38.043344999999988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  <c r="M1534" s="8">
        <f t="shared" si="230"/>
        <v>25</v>
      </c>
      <c r="N1534" s="8">
        <f t="shared" si="231"/>
        <v>0</v>
      </c>
      <c r="O1534" s="8">
        <f t="shared" si="232"/>
        <v>50</v>
      </c>
      <c r="P1534" s="8">
        <f t="shared" si="233"/>
        <v>33</v>
      </c>
      <c r="Q1534" s="9">
        <f t="shared" si="234"/>
        <v>21.2</v>
      </c>
      <c r="R1534" s="9">
        <f t="shared" si="235"/>
        <v>30.75</v>
      </c>
      <c r="S1534" s="9">
        <f t="shared" si="236"/>
        <v>31.1</v>
      </c>
      <c r="T1534" s="9">
        <f t="shared" si="237"/>
        <v>27</v>
      </c>
      <c r="U1534" s="8">
        <f t="shared" si="238"/>
        <v>27.683333333333337</v>
      </c>
      <c r="V1534" s="8">
        <f t="shared" si="239"/>
        <v>27.512500000000003</v>
      </c>
    </row>
    <row r="1535" spans="1:22" ht="13.5" x14ac:dyDescent="0.25">
      <c r="A1535" s="3">
        <f>RSI!A1535</f>
        <v>44246</v>
      </c>
      <c r="B1535" s="2">
        <f>RSI!B1535</f>
        <v>41.942</v>
      </c>
      <c r="C1535" s="2">
        <f>RSI!I1535</f>
        <v>45.849184909396556</v>
      </c>
      <c r="D1535" s="2">
        <f>MACD!E1535</f>
        <v>0.13912406154123858</v>
      </c>
      <c r="E1535" s="2">
        <f>MACD!F1535</f>
        <v>7.5771460621828851E-2</v>
      </c>
      <c r="F1535" s="2">
        <f>'Moving Avg'!D1535</f>
        <v>41.942</v>
      </c>
      <c r="G1535" s="2">
        <f>'Moving Avg'!F1535</f>
        <v>42.065600000000003</v>
      </c>
      <c r="H1535" s="2">
        <f>'Moving Avg'!G1535</f>
        <v>41.991980000000005</v>
      </c>
      <c r="I1535" s="2">
        <f>'Moving Avg'!H1535</f>
        <v>38.138964999999992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  <c r="M1535" s="8">
        <f t="shared" si="230"/>
        <v>25</v>
      </c>
      <c r="N1535" s="8">
        <f t="shared" si="231"/>
        <v>0</v>
      </c>
      <c r="O1535" s="8">
        <f t="shared" si="232"/>
        <v>50</v>
      </c>
      <c r="P1535" s="8">
        <f t="shared" si="233"/>
        <v>33</v>
      </c>
      <c r="Q1535" s="9">
        <f t="shared" si="234"/>
        <v>21.2</v>
      </c>
      <c r="R1535" s="9">
        <f t="shared" si="235"/>
        <v>30.75</v>
      </c>
      <c r="S1535" s="9">
        <f t="shared" si="236"/>
        <v>31.1</v>
      </c>
      <c r="T1535" s="9">
        <f t="shared" si="237"/>
        <v>27</v>
      </c>
      <c r="U1535" s="8">
        <f t="shared" si="238"/>
        <v>27.683333333333337</v>
      </c>
      <c r="V1535" s="8">
        <f t="shared" si="239"/>
        <v>27.512500000000003</v>
      </c>
    </row>
    <row r="1536" spans="1:22" ht="13.5" x14ac:dyDescent="0.25">
      <c r="A1536" s="3">
        <f>RSI!A1536</f>
        <v>44249</v>
      </c>
      <c r="B1536" s="2">
        <f>RSI!B1536</f>
        <v>41.942</v>
      </c>
      <c r="C1536" s="2">
        <f>RSI!I1536</f>
        <v>45.849184909396556</v>
      </c>
      <c r="D1536" s="2">
        <f>MACD!E1536</f>
        <v>0.11184795046175111</v>
      </c>
      <c r="E1536" s="2">
        <f>MACD!F1536</f>
        <v>8.2986758589813303E-2</v>
      </c>
      <c r="F1536" s="2">
        <f>'Moving Avg'!D1536</f>
        <v>41.942</v>
      </c>
      <c r="G1536" s="2">
        <f>'Moving Avg'!F1536</f>
        <v>42.065600000000003</v>
      </c>
      <c r="H1536" s="2">
        <f>'Moving Avg'!G1536</f>
        <v>41.991800000000005</v>
      </c>
      <c r="I1536" s="2">
        <f>'Moving Avg'!H1536</f>
        <v>38.234584999999996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  <c r="M1536" s="8">
        <f t="shared" si="230"/>
        <v>25</v>
      </c>
      <c r="N1536" s="8">
        <f t="shared" si="231"/>
        <v>0</v>
      </c>
      <c r="O1536" s="8">
        <f t="shared" si="232"/>
        <v>50</v>
      </c>
      <c r="P1536" s="8">
        <f t="shared" si="233"/>
        <v>33</v>
      </c>
      <c r="Q1536" s="9">
        <f t="shared" si="234"/>
        <v>21.2</v>
      </c>
      <c r="R1536" s="9">
        <f t="shared" si="235"/>
        <v>30.75</v>
      </c>
      <c r="S1536" s="9">
        <f t="shared" si="236"/>
        <v>31.1</v>
      </c>
      <c r="T1536" s="9">
        <f t="shared" si="237"/>
        <v>27</v>
      </c>
      <c r="U1536" s="8">
        <f t="shared" si="238"/>
        <v>27.683333333333337</v>
      </c>
      <c r="V1536" s="8">
        <f t="shared" si="239"/>
        <v>27.512500000000003</v>
      </c>
    </row>
    <row r="1537" spans="1:22" ht="13.5" x14ac:dyDescent="0.25">
      <c r="A1537" s="3">
        <f>RSI!A1537</f>
        <v>44250</v>
      </c>
      <c r="B1537" s="2">
        <f>RSI!B1537</f>
        <v>41.942</v>
      </c>
      <c r="C1537" s="2">
        <f>RSI!I1537</f>
        <v>45.849184909396556</v>
      </c>
      <c r="D1537" s="2">
        <f>MACD!E1537</f>
        <v>8.9203157445489012E-2</v>
      </c>
      <c r="E1537" s="2">
        <f>MACD!F1537</f>
        <v>8.4230038360948445E-2</v>
      </c>
      <c r="F1537" s="2">
        <f>'Moving Avg'!D1537</f>
        <v>41.942</v>
      </c>
      <c r="G1537" s="2">
        <f>'Moving Avg'!F1537</f>
        <v>42.065600000000003</v>
      </c>
      <c r="H1537" s="2">
        <f>'Moving Avg'!G1537</f>
        <v>41.991620000000005</v>
      </c>
      <c r="I1537" s="2">
        <f>'Moving Avg'!H1537</f>
        <v>38.326809999999995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  <c r="M1537" s="8">
        <f t="shared" si="230"/>
        <v>25</v>
      </c>
      <c r="N1537" s="8">
        <f t="shared" si="231"/>
        <v>0</v>
      </c>
      <c r="O1537" s="8">
        <f t="shared" si="232"/>
        <v>50</v>
      </c>
      <c r="P1537" s="8">
        <f t="shared" si="233"/>
        <v>33</v>
      </c>
      <c r="Q1537" s="9">
        <f t="shared" si="234"/>
        <v>21.2</v>
      </c>
      <c r="R1537" s="9">
        <f t="shared" si="235"/>
        <v>30.75</v>
      </c>
      <c r="S1537" s="9">
        <f t="shared" si="236"/>
        <v>31.1</v>
      </c>
      <c r="T1537" s="9">
        <f t="shared" si="237"/>
        <v>27</v>
      </c>
      <c r="U1537" s="8">
        <f t="shared" si="238"/>
        <v>27.683333333333337</v>
      </c>
      <c r="V1537" s="8">
        <f t="shared" si="239"/>
        <v>27.512500000000003</v>
      </c>
    </row>
    <row r="1538" spans="1:22" ht="13.5" x14ac:dyDescent="0.25">
      <c r="A1538" s="3">
        <f>RSI!A1538</f>
        <v>44251</v>
      </c>
      <c r="B1538" s="2">
        <f>RSI!B1538</f>
        <v>41.942</v>
      </c>
      <c r="C1538" s="2">
        <f>RSI!I1538</f>
        <v>45.849184909396556</v>
      </c>
      <c r="D1538" s="2">
        <f>MACD!E1538</f>
        <v>7.0444950296611353E-2</v>
      </c>
      <c r="E1538" s="2">
        <f>MACD!F1538</f>
        <v>8.1473020748081021E-2</v>
      </c>
      <c r="F1538" s="2">
        <f>'Moving Avg'!D1538</f>
        <v>41.942</v>
      </c>
      <c r="G1538" s="2">
        <f>'Moving Avg'!F1538</f>
        <v>42.065600000000003</v>
      </c>
      <c r="H1538" s="2">
        <f>'Moving Avg'!G1538</f>
        <v>41.991440000000004</v>
      </c>
      <c r="I1538" s="2">
        <f>'Moving Avg'!H1538</f>
        <v>38.415509999999998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  <c r="M1538" s="8">
        <f t="shared" ref="M1538:M1601" si="240">IF(C1538&lt;30,50, IF(C1538&gt;70, 0, 25))</f>
        <v>25</v>
      </c>
      <c r="N1538" s="8">
        <f t="shared" ref="N1538:N1601" si="241">IF(E1538-D1538&gt;0.02, 100, IF(E1538-D1538&lt;0,0,45))</f>
        <v>45</v>
      </c>
      <c r="O1538" s="8">
        <f t="shared" ref="O1538:O1601" si="242">IF(F1538-I1538&gt;10,100,IF(F1538-I1538&gt;5,75, IF(F1538-I1538&gt;0,50,0)))</f>
        <v>50</v>
      </c>
      <c r="P1538" s="8">
        <f t="shared" ref="P1538:P1601" si="243">IF(L1538="confirmed bullish", 34, IF(L1538="bullish divergence",17, 0))+IF(J1538="bullish",33,IF(J1538="bearish",0,16.5))+IF(K1538="strong",33,IF(K1538="weak",0,16.5))</f>
        <v>33</v>
      </c>
      <c r="Q1538" s="9">
        <f t="shared" si="234"/>
        <v>36.950000000000003</v>
      </c>
      <c r="R1538" s="9">
        <f t="shared" si="235"/>
        <v>39.75</v>
      </c>
      <c r="S1538" s="9">
        <f t="shared" si="236"/>
        <v>37.85</v>
      </c>
      <c r="T1538" s="9">
        <f t="shared" si="237"/>
        <v>38.25</v>
      </c>
      <c r="U1538" s="8">
        <f t="shared" si="238"/>
        <v>38.183333333333337</v>
      </c>
      <c r="V1538" s="8">
        <f t="shared" si="239"/>
        <v>38.200000000000003</v>
      </c>
    </row>
    <row r="1539" spans="1:22" ht="13.5" x14ac:dyDescent="0.25">
      <c r="A1539" s="3">
        <f>RSI!A1539</f>
        <v>44252</v>
      </c>
      <c r="B1539" s="2">
        <f>RSI!B1539</f>
        <v>41.942</v>
      </c>
      <c r="C1539" s="2">
        <f>RSI!I1539</f>
        <v>45.849184909396556</v>
      </c>
      <c r="D1539" s="2">
        <f>MACD!E1539</f>
        <v>5.4945557797680067E-2</v>
      </c>
      <c r="E1539" s="2">
        <f>MACD!F1539</f>
        <v>7.6167528158000833E-2</v>
      </c>
      <c r="F1539" s="2">
        <f>'Moving Avg'!D1539</f>
        <v>41.942</v>
      </c>
      <c r="G1539" s="2">
        <f>'Moving Avg'!F1539</f>
        <v>42.065600000000003</v>
      </c>
      <c r="H1539" s="2">
        <f>'Moving Avg'!G1539</f>
        <v>41.991440000000004</v>
      </c>
      <c r="I1539" s="2">
        <f>'Moving Avg'!H1539</f>
        <v>38.500604999999993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  <c r="M1539" s="8">
        <f t="shared" si="240"/>
        <v>25</v>
      </c>
      <c r="N1539" s="8">
        <f t="shared" si="241"/>
        <v>100</v>
      </c>
      <c r="O1539" s="8">
        <f t="shared" si="242"/>
        <v>50</v>
      </c>
      <c r="P1539" s="8">
        <f t="shared" si="243"/>
        <v>33</v>
      </c>
      <c r="Q1539" s="9">
        <f t="shared" ref="Q1539:Q1602" si="244">0.35*M1539+N1539*0.35+O1539*0.15+P1539*0.15</f>
        <v>56.2</v>
      </c>
      <c r="R1539" s="9">
        <f t="shared" ref="R1539:R1602" si="245">M1539*0.2+N1539*0.2+O1539*0.35+P1539*0.25</f>
        <v>50.75</v>
      </c>
      <c r="S1539" s="9">
        <f t="shared" ref="S1539:S1602" si="246">M1539*0.15+N1539*0.15+O1539*0.25+P1539*0.45</f>
        <v>46.1</v>
      </c>
      <c r="T1539" s="9">
        <f t="shared" ref="T1539:T1602" si="247">0.25*SUM(M1539:P1539)</f>
        <v>52</v>
      </c>
      <c r="U1539" s="8">
        <f t="shared" ref="U1539:U1602" si="248">SUM(Q1539:S1539)/3</f>
        <v>51.016666666666673</v>
      </c>
      <c r="V1539" s="8">
        <f t="shared" ref="V1539:V1602" si="249">SUM(Q1539:T1539)/4</f>
        <v>51.262500000000003</v>
      </c>
    </row>
    <row r="1540" spans="1:22" ht="13.5" x14ac:dyDescent="0.25">
      <c r="A1540" s="3">
        <f>RSI!A1540</f>
        <v>44253</v>
      </c>
      <c r="B1540" s="2">
        <f>RSI!B1540</f>
        <v>41.942</v>
      </c>
      <c r="C1540" s="2">
        <f>RSI!I1540</f>
        <v>45.849184909396556</v>
      </c>
      <c r="D1540" s="2">
        <f>MACD!E1540</f>
        <v>4.2175998913350554E-2</v>
      </c>
      <c r="E1540" s="2">
        <f>MACD!F1540</f>
        <v>6.9369222309070777E-2</v>
      </c>
      <c r="F1540" s="2">
        <f>'Moving Avg'!D1540</f>
        <v>41.942</v>
      </c>
      <c r="G1540" s="2">
        <f>'Moving Avg'!F1540</f>
        <v>42.065600000000003</v>
      </c>
      <c r="H1540" s="2">
        <f>'Moving Avg'!G1540</f>
        <v>41.991440000000004</v>
      </c>
      <c r="I1540" s="2">
        <f>'Moving Avg'!H1540</f>
        <v>38.589434999999995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  <c r="M1540" s="8">
        <f t="shared" si="240"/>
        <v>25</v>
      </c>
      <c r="N1540" s="8">
        <f t="shared" si="241"/>
        <v>100</v>
      </c>
      <c r="O1540" s="8">
        <f t="shared" si="242"/>
        <v>50</v>
      </c>
      <c r="P1540" s="8">
        <f t="shared" si="243"/>
        <v>33</v>
      </c>
      <c r="Q1540" s="9">
        <f t="shared" si="244"/>
        <v>56.2</v>
      </c>
      <c r="R1540" s="9">
        <f t="shared" si="245"/>
        <v>50.75</v>
      </c>
      <c r="S1540" s="9">
        <f t="shared" si="246"/>
        <v>46.1</v>
      </c>
      <c r="T1540" s="9">
        <f t="shared" si="247"/>
        <v>52</v>
      </c>
      <c r="U1540" s="8">
        <f t="shared" si="248"/>
        <v>51.016666666666673</v>
      </c>
      <c r="V1540" s="8">
        <f t="shared" si="249"/>
        <v>51.262500000000003</v>
      </c>
    </row>
    <row r="1541" spans="1:22" ht="13.5" x14ac:dyDescent="0.25">
      <c r="A1541" s="3">
        <f>RSI!A1541</f>
        <v>44256</v>
      </c>
      <c r="B1541" s="2">
        <f>RSI!B1541</f>
        <v>41.942</v>
      </c>
      <c r="C1541" s="2">
        <f>RSI!I1541</f>
        <v>45.849184909396556</v>
      </c>
      <c r="D1541" s="2">
        <f>MACD!E1541</f>
        <v>3.1690720597559618E-2</v>
      </c>
      <c r="E1541" s="2">
        <f>MACD!F1541</f>
        <v>6.183352196676855E-2</v>
      </c>
      <c r="F1541" s="2">
        <f>'Moving Avg'!D1541</f>
        <v>41.942</v>
      </c>
      <c r="G1541" s="2">
        <f>'Moving Avg'!F1541</f>
        <v>42.003800000000005</v>
      </c>
      <c r="H1541" s="2">
        <f>'Moving Avg'!G1541</f>
        <v>41.991440000000004</v>
      </c>
      <c r="I1541" s="2">
        <f>'Moving Avg'!H1541</f>
        <v>38.678864999999995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  <c r="M1541" s="8">
        <f t="shared" si="240"/>
        <v>25</v>
      </c>
      <c r="N1541" s="8">
        <f t="shared" si="241"/>
        <v>100</v>
      </c>
      <c r="O1541" s="8">
        <f t="shared" si="242"/>
        <v>50</v>
      </c>
      <c r="P1541" s="8">
        <f t="shared" si="243"/>
        <v>33</v>
      </c>
      <c r="Q1541" s="9">
        <f t="shared" si="244"/>
        <v>56.2</v>
      </c>
      <c r="R1541" s="9">
        <f t="shared" si="245"/>
        <v>50.75</v>
      </c>
      <c r="S1541" s="9">
        <f t="shared" si="246"/>
        <v>46.1</v>
      </c>
      <c r="T1541" s="9">
        <f t="shared" si="247"/>
        <v>52</v>
      </c>
      <c r="U1541" s="8">
        <f t="shared" si="248"/>
        <v>51.016666666666673</v>
      </c>
      <c r="V1541" s="8">
        <f t="shared" si="249"/>
        <v>51.262500000000003</v>
      </c>
    </row>
    <row r="1542" spans="1:22" ht="13.5" x14ac:dyDescent="0.25">
      <c r="A1542" s="3">
        <f>RSI!A1542</f>
        <v>44257</v>
      </c>
      <c r="B1542" s="2">
        <f>RSI!B1542</f>
        <v>41.942</v>
      </c>
      <c r="C1542" s="2">
        <f>RSI!I1542</f>
        <v>45.849184909396556</v>
      </c>
      <c r="D1542" s="2">
        <f>MACD!E1542</f>
        <v>2.3114611141060948E-2</v>
      </c>
      <c r="E1542" s="2">
        <f>MACD!F1542</f>
        <v>5.4089739801627026E-2</v>
      </c>
      <c r="F1542" s="2">
        <f>'Moving Avg'!D1542</f>
        <v>41.942</v>
      </c>
      <c r="G1542" s="2">
        <f>'Moving Avg'!F1542</f>
        <v>41.942</v>
      </c>
      <c r="H1542" s="2">
        <f>'Moving Avg'!G1542</f>
        <v>41.991440000000004</v>
      </c>
      <c r="I1542" s="2">
        <f>'Moving Avg'!H1542</f>
        <v>38.768339999999995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  <c r="M1542" s="8">
        <f t="shared" si="240"/>
        <v>25</v>
      </c>
      <c r="N1542" s="8">
        <f t="shared" si="241"/>
        <v>100</v>
      </c>
      <c r="O1542" s="8">
        <f t="shared" si="242"/>
        <v>50</v>
      </c>
      <c r="P1542" s="8">
        <f t="shared" si="243"/>
        <v>33</v>
      </c>
      <c r="Q1542" s="9">
        <f t="shared" si="244"/>
        <v>56.2</v>
      </c>
      <c r="R1542" s="9">
        <f t="shared" si="245"/>
        <v>50.75</v>
      </c>
      <c r="S1542" s="9">
        <f t="shared" si="246"/>
        <v>46.1</v>
      </c>
      <c r="T1542" s="9">
        <f t="shared" si="247"/>
        <v>52</v>
      </c>
      <c r="U1542" s="8">
        <f t="shared" si="248"/>
        <v>51.016666666666673</v>
      </c>
      <c r="V1542" s="8">
        <f t="shared" si="249"/>
        <v>51.262500000000003</v>
      </c>
    </row>
    <row r="1543" spans="1:22" ht="13.5" x14ac:dyDescent="0.25">
      <c r="A1543" s="3">
        <f>RSI!A1543</f>
        <v>44258</v>
      </c>
      <c r="B1543" s="2">
        <f>RSI!B1543</f>
        <v>41.942</v>
      </c>
      <c r="C1543" s="2">
        <f>RSI!I1543</f>
        <v>45.849184909396556</v>
      </c>
      <c r="D1543" s="2">
        <f>MACD!E1543</f>
        <v>1.6132022693476245E-2</v>
      </c>
      <c r="E1543" s="2">
        <f>MACD!F1543</f>
        <v>4.6498196379996873E-2</v>
      </c>
      <c r="F1543" s="2">
        <f>'Moving Avg'!D1543</f>
        <v>41.942</v>
      </c>
      <c r="G1543" s="2">
        <f>'Moving Avg'!F1543</f>
        <v>41.942</v>
      </c>
      <c r="H1543" s="2">
        <f>'Moving Avg'!G1543</f>
        <v>41.991440000000004</v>
      </c>
      <c r="I1543" s="2">
        <f>'Moving Avg'!H1543</f>
        <v>38.85425</v>
      </c>
      <c r="J1543" s="6" t="str">
        <f>OBV!F1543</f>
        <v>NEUTRAL</v>
      </c>
      <c r="K1543" s="6" t="str">
        <f>OBV!G1543</f>
        <v>NEUTRAL</v>
      </c>
      <c r="L1543" s="6" t="str">
        <f>OBV!H1543</f>
        <v>NEUTRAL</v>
      </c>
      <c r="M1543" s="8">
        <f t="shared" si="240"/>
        <v>25</v>
      </c>
      <c r="N1543" s="8">
        <f t="shared" si="241"/>
        <v>100</v>
      </c>
      <c r="O1543" s="8">
        <f t="shared" si="242"/>
        <v>50</v>
      </c>
      <c r="P1543" s="8">
        <f t="shared" si="243"/>
        <v>33</v>
      </c>
      <c r="Q1543" s="9">
        <f t="shared" si="244"/>
        <v>56.2</v>
      </c>
      <c r="R1543" s="9">
        <f t="shared" si="245"/>
        <v>50.75</v>
      </c>
      <c r="S1543" s="9">
        <f t="shared" si="246"/>
        <v>46.1</v>
      </c>
      <c r="T1543" s="9">
        <f t="shared" si="247"/>
        <v>52</v>
      </c>
      <c r="U1543" s="8">
        <f t="shared" si="248"/>
        <v>51.016666666666673</v>
      </c>
      <c r="V1543" s="8">
        <f t="shared" si="249"/>
        <v>51.262500000000003</v>
      </c>
    </row>
    <row r="1544" spans="1:22" ht="13.5" x14ac:dyDescent="0.25">
      <c r="A1544" s="3">
        <f>RSI!A1544</f>
        <v>44259</v>
      </c>
      <c r="B1544" s="2">
        <f>RSI!B1544</f>
        <v>41.942</v>
      </c>
      <c r="C1544" s="2">
        <f>RSI!I1544</f>
        <v>45.849184909396556</v>
      </c>
      <c r="D1544" s="2">
        <f>MACD!E1544</f>
        <v>1.047749302436074E-2</v>
      </c>
      <c r="E1544" s="2">
        <f>MACD!F1544</f>
        <v>3.9294055708869645E-2</v>
      </c>
      <c r="F1544" s="2">
        <f>'Moving Avg'!D1544</f>
        <v>41.942</v>
      </c>
      <c r="G1544" s="2">
        <f>'Moving Avg'!F1544</f>
        <v>41.942</v>
      </c>
      <c r="H1544" s="2">
        <f>'Moving Avg'!G1544</f>
        <v>41.991440000000004</v>
      </c>
      <c r="I1544" s="2">
        <f>'Moving Avg'!H1544</f>
        <v>38.943854999999992</v>
      </c>
      <c r="J1544" s="6" t="str">
        <f>OBV!F1544</f>
        <v>NEUTRAL</v>
      </c>
      <c r="K1544" s="6" t="str">
        <f>OBV!G1544</f>
        <v>NEUTRAL</v>
      </c>
      <c r="L1544" s="6" t="str">
        <f>OBV!H1544</f>
        <v>NEUTRAL</v>
      </c>
      <c r="M1544" s="8">
        <f t="shared" si="240"/>
        <v>25</v>
      </c>
      <c r="N1544" s="8">
        <f t="shared" si="241"/>
        <v>100</v>
      </c>
      <c r="O1544" s="8">
        <f t="shared" si="242"/>
        <v>50</v>
      </c>
      <c r="P1544" s="8">
        <f t="shared" si="243"/>
        <v>33</v>
      </c>
      <c r="Q1544" s="9">
        <f t="shared" si="244"/>
        <v>56.2</v>
      </c>
      <c r="R1544" s="9">
        <f t="shared" si="245"/>
        <v>50.75</v>
      </c>
      <c r="S1544" s="9">
        <f t="shared" si="246"/>
        <v>46.1</v>
      </c>
      <c r="T1544" s="9">
        <f t="shared" si="247"/>
        <v>52</v>
      </c>
      <c r="U1544" s="8">
        <f t="shared" si="248"/>
        <v>51.016666666666673</v>
      </c>
      <c r="V1544" s="8">
        <f t="shared" si="249"/>
        <v>51.262500000000003</v>
      </c>
    </row>
    <row r="1545" spans="1:22" ht="13.5" x14ac:dyDescent="0.25">
      <c r="A1545" s="3">
        <f>RSI!A1545</f>
        <v>44260</v>
      </c>
      <c r="B1545" s="2">
        <f>RSI!B1545</f>
        <v>41.942</v>
      </c>
      <c r="C1545" s="2">
        <f>RSI!I1545</f>
        <v>45.849184909396556</v>
      </c>
      <c r="D1545" s="2">
        <f>MACD!E1545</f>
        <v>5.9279043317630453E-3</v>
      </c>
      <c r="E1545" s="2">
        <f>MACD!F1545</f>
        <v>3.2620825433448325E-2</v>
      </c>
      <c r="F1545" s="2">
        <f>'Moving Avg'!D1545</f>
        <v>41.942</v>
      </c>
      <c r="G1545" s="2">
        <f>'Moving Avg'!F1545</f>
        <v>41.942</v>
      </c>
      <c r="H1545" s="2">
        <f>'Moving Avg'!G1545</f>
        <v>41.991440000000004</v>
      </c>
      <c r="I1545" s="2">
        <f>'Moving Avg'!H1545</f>
        <v>39.037024999999993</v>
      </c>
      <c r="J1545" s="6" t="str">
        <f>OBV!F1545</f>
        <v>NEUTRAL</v>
      </c>
      <c r="K1545" s="6" t="str">
        <f>OBV!G1545</f>
        <v>NEUTRAL</v>
      </c>
      <c r="L1545" s="6" t="str">
        <f>OBV!H1545</f>
        <v>NEUTRAL</v>
      </c>
      <c r="M1545" s="8">
        <f t="shared" si="240"/>
        <v>25</v>
      </c>
      <c r="N1545" s="8">
        <f t="shared" si="241"/>
        <v>100</v>
      </c>
      <c r="O1545" s="8">
        <f t="shared" si="242"/>
        <v>50</v>
      </c>
      <c r="P1545" s="8">
        <f t="shared" si="243"/>
        <v>33</v>
      </c>
      <c r="Q1545" s="9">
        <f t="shared" si="244"/>
        <v>56.2</v>
      </c>
      <c r="R1545" s="9">
        <f t="shared" si="245"/>
        <v>50.75</v>
      </c>
      <c r="S1545" s="9">
        <f t="shared" si="246"/>
        <v>46.1</v>
      </c>
      <c r="T1545" s="9">
        <f t="shared" si="247"/>
        <v>52</v>
      </c>
      <c r="U1545" s="8">
        <f t="shared" si="248"/>
        <v>51.016666666666673</v>
      </c>
      <c r="V1545" s="8">
        <f t="shared" si="249"/>
        <v>51.262500000000003</v>
      </c>
    </row>
    <row r="1546" spans="1:22" ht="13.5" x14ac:dyDescent="0.25">
      <c r="A1546" s="3">
        <f>RSI!A1546</f>
        <v>44263</v>
      </c>
      <c r="B1546" s="2">
        <f>RSI!B1546</f>
        <v>41.942</v>
      </c>
      <c r="C1546" s="2">
        <f>RSI!I1546</f>
        <v>45.849184909396556</v>
      </c>
      <c r="D1546" s="2">
        <f>MACD!E1546</f>
        <v>2.2958573010143368E-3</v>
      </c>
      <c r="E1546" s="2">
        <f>MACD!F1546</f>
        <v>2.6555831806961527E-2</v>
      </c>
      <c r="F1546" s="2">
        <f>'Moving Avg'!D1546</f>
        <v>41.942</v>
      </c>
      <c r="G1546" s="2">
        <f>'Moving Avg'!F1546</f>
        <v>41.942</v>
      </c>
      <c r="H1546" s="2">
        <f>'Moving Avg'!G1546</f>
        <v>41.991440000000004</v>
      </c>
      <c r="I1546" s="2">
        <f>'Moving Avg'!H1546</f>
        <v>39.133674999999997</v>
      </c>
      <c r="J1546" s="6" t="str">
        <f>OBV!F1546</f>
        <v>NEUTRAL</v>
      </c>
      <c r="K1546" s="6" t="str">
        <f>OBV!G1546</f>
        <v>NEUTRAL</v>
      </c>
      <c r="L1546" s="6" t="str">
        <f>OBV!H1546</f>
        <v>NEUTRAL</v>
      </c>
      <c r="M1546" s="8">
        <f t="shared" si="240"/>
        <v>25</v>
      </c>
      <c r="N1546" s="8">
        <f t="shared" si="241"/>
        <v>100</v>
      </c>
      <c r="O1546" s="8">
        <f t="shared" si="242"/>
        <v>50</v>
      </c>
      <c r="P1546" s="8">
        <f t="shared" si="243"/>
        <v>33</v>
      </c>
      <c r="Q1546" s="9">
        <f t="shared" si="244"/>
        <v>56.2</v>
      </c>
      <c r="R1546" s="9">
        <f t="shared" si="245"/>
        <v>50.75</v>
      </c>
      <c r="S1546" s="9">
        <f t="shared" si="246"/>
        <v>46.1</v>
      </c>
      <c r="T1546" s="9">
        <f t="shared" si="247"/>
        <v>52</v>
      </c>
      <c r="U1546" s="8">
        <f t="shared" si="248"/>
        <v>51.016666666666673</v>
      </c>
      <c r="V1546" s="8">
        <f t="shared" si="249"/>
        <v>51.262500000000003</v>
      </c>
    </row>
    <row r="1547" spans="1:22" ht="13.5" x14ac:dyDescent="0.25">
      <c r="A1547" s="3">
        <f>RSI!A1547</f>
        <v>44264</v>
      </c>
      <c r="B1547" s="2">
        <f>RSI!B1547</f>
        <v>41.942</v>
      </c>
      <c r="C1547" s="2">
        <f>RSI!I1547</f>
        <v>45.849184909396556</v>
      </c>
      <c r="D1547" s="2">
        <f>MACD!E1547</f>
        <v>-5.7592720798993469E-4</v>
      </c>
      <c r="E1547" s="2">
        <f>MACD!F1547</f>
        <v>2.1129480003971236E-2</v>
      </c>
      <c r="F1547" s="2">
        <f>'Moving Avg'!D1547</f>
        <v>41.942</v>
      </c>
      <c r="G1547" s="2">
        <f>'Moving Avg'!F1547</f>
        <v>41.942</v>
      </c>
      <c r="H1547" s="2">
        <f>'Moving Avg'!G1547</f>
        <v>41.991440000000004</v>
      </c>
      <c r="I1547" s="2">
        <f>'Moving Avg'!H1547</f>
        <v>39.233674999999991</v>
      </c>
      <c r="J1547" s="6" t="str">
        <f>OBV!F1547</f>
        <v>NEUTRAL</v>
      </c>
      <c r="K1547" s="6" t="str">
        <f>OBV!G1547</f>
        <v>NEUTRAL</v>
      </c>
      <c r="L1547" s="6" t="str">
        <f>OBV!H1547</f>
        <v>NEUTRAL</v>
      </c>
      <c r="M1547" s="8">
        <f t="shared" si="240"/>
        <v>25</v>
      </c>
      <c r="N1547" s="8">
        <f t="shared" si="241"/>
        <v>100</v>
      </c>
      <c r="O1547" s="8">
        <f t="shared" si="242"/>
        <v>50</v>
      </c>
      <c r="P1547" s="8">
        <f t="shared" si="243"/>
        <v>33</v>
      </c>
      <c r="Q1547" s="9">
        <f t="shared" si="244"/>
        <v>56.2</v>
      </c>
      <c r="R1547" s="9">
        <f t="shared" si="245"/>
        <v>50.75</v>
      </c>
      <c r="S1547" s="9">
        <f t="shared" si="246"/>
        <v>46.1</v>
      </c>
      <c r="T1547" s="9">
        <f t="shared" si="247"/>
        <v>52</v>
      </c>
      <c r="U1547" s="8">
        <f t="shared" si="248"/>
        <v>51.016666666666673</v>
      </c>
      <c r="V1547" s="8">
        <f t="shared" si="249"/>
        <v>51.262500000000003</v>
      </c>
    </row>
    <row r="1548" spans="1:22" ht="13.5" x14ac:dyDescent="0.25">
      <c r="A1548" s="3">
        <f>RSI!A1548</f>
        <v>44265</v>
      </c>
      <c r="B1548" s="2">
        <f>RSI!B1548</f>
        <v>41.942</v>
      </c>
      <c r="C1548" s="2">
        <f>RSI!I1548</f>
        <v>45.849184909396556</v>
      </c>
      <c r="D1548" s="2">
        <f>MACD!E1548</f>
        <v>-2.81933755313446E-3</v>
      </c>
      <c r="E1548" s="2">
        <f>MACD!F1548</f>
        <v>1.6339716492550099E-2</v>
      </c>
      <c r="F1548" s="2">
        <f>'Moving Avg'!D1548</f>
        <v>41.942</v>
      </c>
      <c r="G1548" s="2">
        <f>'Moving Avg'!F1548</f>
        <v>41.942</v>
      </c>
      <c r="H1548" s="2">
        <f>'Moving Avg'!G1548</f>
        <v>41.991440000000004</v>
      </c>
      <c r="I1548" s="2">
        <f>'Moving Avg'!H1548</f>
        <v>39.336939999999998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  <c r="M1548" s="8">
        <f t="shared" si="240"/>
        <v>25</v>
      </c>
      <c r="N1548" s="8">
        <f t="shared" si="241"/>
        <v>45</v>
      </c>
      <c r="O1548" s="8">
        <f t="shared" si="242"/>
        <v>50</v>
      </c>
      <c r="P1548" s="8">
        <f t="shared" si="243"/>
        <v>33</v>
      </c>
      <c r="Q1548" s="9">
        <f t="shared" si="244"/>
        <v>36.950000000000003</v>
      </c>
      <c r="R1548" s="9">
        <f t="shared" si="245"/>
        <v>39.75</v>
      </c>
      <c r="S1548" s="9">
        <f t="shared" si="246"/>
        <v>37.85</v>
      </c>
      <c r="T1548" s="9">
        <f t="shared" si="247"/>
        <v>38.25</v>
      </c>
      <c r="U1548" s="8">
        <f t="shared" si="248"/>
        <v>38.183333333333337</v>
      </c>
      <c r="V1548" s="8">
        <f t="shared" si="249"/>
        <v>38.200000000000003</v>
      </c>
    </row>
    <row r="1549" spans="1:22" ht="13.5" x14ac:dyDescent="0.25">
      <c r="A1549" s="3">
        <f>RSI!A1549</f>
        <v>44266</v>
      </c>
      <c r="B1549" s="2">
        <f>RSI!B1549</f>
        <v>41.942</v>
      </c>
      <c r="C1549" s="2">
        <f>RSI!I1549</f>
        <v>45.849184909396556</v>
      </c>
      <c r="D1549" s="2">
        <f>MACD!E1549</f>
        <v>-4.544866028069805E-3</v>
      </c>
      <c r="E1549" s="2">
        <f>MACD!F1549</f>
        <v>1.2162799988426119E-2</v>
      </c>
      <c r="F1549" s="2">
        <f>'Moving Avg'!D1549</f>
        <v>41.942</v>
      </c>
      <c r="G1549" s="2">
        <f>'Moving Avg'!F1549</f>
        <v>41.942</v>
      </c>
      <c r="H1549" s="2">
        <f>'Moving Avg'!G1549</f>
        <v>41.991440000000004</v>
      </c>
      <c r="I1549" s="2">
        <f>'Moving Avg'!H1549</f>
        <v>39.439259999999997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  <c r="M1549" s="8">
        <f t="shared" si="240"/>
        <v>25</v>
      </c>
      <c r="N1549" s="8">
        <f t="shared" si="241"/>
        <v>45</v>
      </c>
      <c r="O1549" s="8">
        <f t="shared" si="242"/>
        <v>50</v>
      </c>
      <c r="P1549" s="8">
        <f t="shared" si="243"/>
        <v>33</v>
      </c>
      <c r="Q1549" s="9">
        <f t="shared" si="244"/>
        <v>36.950000000000003</v>
      </c>
      <c r="R1549" s="9">
        <f t="shared" si="245"/>
        <v>39.75</v>
      </c>
      <c r="S1549" s="9">
        <f t="shared" si="246"/>
        <v>37.85</v>
      </c>
      <c r="T1549" s="9">
        <f t="shared" si="247"/>
        <v>38.25</v>
      </c>
      <c r="U1549" s="8">
        <f t="shared" si="248"/>
        <v>38.183333333333337</v>
      </c>
      <c r="V1549" s="8">
        <f t="shared" si="249"/>
        <v>38.200000000000003</v>
      </c>
    </row>
    <row r="1550" spans="1:22" ht="13.5" x14ac:dyDescent="0.25">
      <c r="A1550" s="3">
        <f>RSI!A1550</f>
        <v>44267</v>
      </c>
      <c r="B1550" s="2">
        <f>RSI!B1550</f>
        <v>41.942</v>
      </c>
      <c r="C1550" s="2">
        <f>RSI!I1550</f>
        <v>45.849184909396556</v>
      </c>
      <c r="D1550" s="2">
        <f>MACD!E1550</f>
        <v>-5.8449824568356235E-3</v>
      </c>
      <c r="E1550" s="2">
        <f>MACD!F1550</f>
        <v>8.5612434993737711E-3</v>
      </c>
      <c r="F1550" s="2">
        <f>'Moving Avg'!D1550</f>
        <v>41.942</v>
      </c>
      <c r="G1550" s="2">
        <f>'Moving Avg'!F1550</f>
        <v>41.942</v>
      </c>
      <c r="H1550" s="2">
        <f>'Moving Avg'!G1550</f>
        <v>41.991440000000004</v>
      </c>
      <c r="I1550" s="2">
        <f>'Moving Avg'!H1550</f>
        <v>39.541579999999996</v>
      </c>
      <c r="J1550" s="6" t="str">
        <f>OBV!F1550</f>
        <v>NEUTRAL</v>
      </c>
      <c r="K1550" s="6" t="str">
        <f>OBV!G1550</f>
        <v>NEUTRAL</v>
      </c>
      <c r="L1550" s="6" t="str">
        <f>OBV!H1550</f>
        <v>NEUTRAL</v>
      </c>
      <c r="M1550" s="8">
        <f t="shared" si="240"/>
        <v>25</v>
      </c>
      <c r="N1550" s="8">
        <f t="shared" si="241"/>
        <v>45</v>
      </c>
      <c r="O1550" s="8">
        <f t="shared" si="242"/>
        <v>50</v>
      </c>
      <c r="P1550" s="8">
        <f t="shared" si="243"/>
        <v>33</v>
      </c>
      <c r="Q1550" s="9">
        <f t="shared" si="244"/>
        <v>36.950000000000003</v>
      </c>
      <c r="R1550" s="9">
        <f t="shared" si="245"/>
        <v>39.75</v>
      </c>
      <c r="S1550" s="9">
        <f t="shared" si="246"/>
        <v>37.85</v>
      </c>
      <c r="T1550" s="9">
        <f t="shared" si="247"/>
        <v>38.25</v>
      </c>
      <c r="U1550" s="8">
        <f t="shared" si="248"/>
        <v>38.183333333333337</v>
      </c>
      <c r="V1550" s="8">
        <f t="shared" si="249"/>
        <v>38.200000000000003</v>
      </c>
    </row>
    <row r="1551" spans="1:22" ht="13.5" x14ac:dyDescent="0.25">
      <c r="A1551" s="3">
        <f>RSI!A1551</f>
        <v>44270</v>
      </c>
      <c r="B1551" s="2">
        <f>RSI!B1551</f>
        <v>41.942</v>
      </c>
      <c r="C1551" s="2">
        <f>RSI!I1551</f>
        <v>45.849184909396556</v>
      </c>
      <c r="D1551" s="2">
        <f>MACD!E1551</f>
        <v>-6.7969827077760669E-3</v>
      </c>
      <c r="E1551" s="2">
        <f>MACD!F1551</f>
        <v>5.4895982579438035E-3</v>
      </c>
      <c r="F1551" s="2">
        <f>'Moving Avg'!D1551</f>
        <v>41.942</v>
      </c>
      <c r="G1551" s="2">
        <f>'Moving Avg'!F1551</f>
        <v>41.942</v>
      </c>
      <c r="H1551" s="2">
        <f>'Moving Avg'!G1551</f>
        <v>41.991440000000004</v>
      </c>
      <c r="I1551" s="2">
        <f>'Moving Avg'!H1551</f>
        <v>39.643900000000002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  <c r="M1551" s="8">
        <f t="shared" si="240"/>
        <v>25</v>
      </c>
      <c r="N1551" s="8">
        <f t="shared" si="241"/>
        <v>45</v>
      </c>
      <c r="O1551" s="8">
        <f t="shared" si="242"/>
        <v>50</v>
      </c>
      <c r="P1551" s="8">
        <f t="shared" si="243"/>
        <v>33</v>
      </c>
      <c r="Q1551" s="9">
        <f t="shared" si="244"/>
        <v>36.950000000000003</v>
      </c>
      <c r="R1551" s="9">
        <f t="shared" si="245"/>
        <v>39.75</v>
      </c>
      <c r="S1551" s="9">
        <f t="shared" si="246"/>
        <v>37.85</v>
      </c>
      <c r="T1551" s="9">
        <f t="shared" si="247"/>
        <v>38.25</v>
      </c>
      <c r="U1551" s="8">
        <f t="shared" si="248"/>
        <v>38.183333333333337</v>
      </c>
      <c r="V1551" s="8">
        <f t="shared" si="249"/>
        <v>38.200000000000003</v>
      </c>
    </row>
    <row r="1552" spans="1:22" ht="13.5" x14ac:dyDescent="0.25">
      <c r="A1552" s="3">
        <f>RSI!A1552</f>
        <v>44271</v>
      </c>
      <c r="B1552" s="2">
        <f>RSI!B1552</f>
        <v>41.942</v>
      </c>
      <c r="C1552" s="2">
        <f>RSI!I1552</f>
        <v>45.849184909396556</v>
      </c>
      <c r="D1552" s="2">
        <f>MACD!E1552</f>
        <v>-7.4653933578545661E-3</v>
      </c>
      <c r="E1552" s="2">
        <f>MACD!F1552</f>
        <v>2.8985999347841294E-3</v>
      </c>
      <c r="F1552" s="2">
        <f>'Moving Avg'!D1552</f>
        <v>41.942</v>
      </c>
      <c r="G1552" s="2">
        <f>'Moving Avg'!F1552</f>
        <v>41.942</v>
      </c>
      <c r="H1552" s="2">
        <f>'Moving Avg'!G1552</f>
        <v>41.991440000000004</v>
      </c>
      <c r="I1552" s="2">
        <f>'Moving Avg'!H1552</f>
        <v>39.749440000000007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  <c r="M1552" s="8">
        <f t="shared" si="240"/>
        <v>25</v>
      </c>
      <c r="N1552" s="8">
        <f t="shared" si="241"/>
        <v>45</v>
      </c>
      <c r="O1552" s="8">
        <f t="shared" si="242"/>
        <v>50</v>
      </c>
      <c r="P1552" s="8">
        <f t="shared" si="243"/>
        <v>33</v>
      </c>
      <c r="Q1552" s="9">
        <f t="shared" si="244"/>
        <v>36.950000000000003</v>
      </c>
      <c r="R1552" s="9">
        <f t="shared" si="245"/>
        <v>39.75</v>
      </c>
      <c r="S1552" s="9">
        <f t="shared" si="246"/>
        <v>37.85</v>
      </c>
      <c r="T1552" s="9">
        <f t="shared" si="247"/>
        <v>38.25</v>
      </c>
      <c r="U1552" s="8">
        <f t="shared" si="248"/>
        <v>38.183333333333337</v>
      </c>
      <c r="V1552" s="8">
        <f t="shared" si="249"/>
        <v>38.200000000000003</v>
      </c>
    </row>
    <row r="1553" spans="1:22" ht="13.5" x14ac:dyDescent="0.25">
      <c r="A1553" s="3">
        <f>RSI!A1553</f>
        <v>44272</v>
      </c>
      <c r="B1553" s="2">
        <f>RSI!B1553</f>
        <v>41.942</v>
      </c>
      <c r="C1553" s="2">
        <f>RSI!I1553</f>
        <v>45.849184909396556</v>
      </c>
      <c r="D1553" s="2">
        <f>MACD!E1553</f>
        <v>-7.904001207833744E-3</v>
      </c>
      <c r="E1553" s="2">
        <f>MACD!F1553</f>
        <v>7.3807970626055459E-4</v>
      </c>
      <c r="F1553" s="2">
        <f>'Moving Avg'!D1553</f>
        <v>41.942</v>
      </c>
      <c r="G1553" s="2">
        <f>'Moving Avg'!F1553</f>
        <v>41.942</v>
      </c>
      <c r="H1553" s="2">
        <f>'Moving Avg'!G1553</f>
        <v>41.991440000000004</v>
      </c>
      <c r="I1553" s="2">
        <f>'Moving Avg'!H1553</f>
        <v>39.854980000000005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  <c r="M1553" s="8">
        <f t="shared" si="240"/>
        <v>25</v>
      </c>
      <c r="N1553" s="8">
        <f t="shared" si="241"/>
        <v>45</v>
      </c>
      <c r="O1553" s="8">
        <f t="shared" si="242"/>
        <v>50</v>
      </c>
      <c r="P1553" s="8">
        <f t="shared" si="243"/>
        <v>33</v>
      </c>
      <c r="Q1553" s="9">
        <f t="shared" si="244"/>
        <v>36.950000000000003</v>
      </c>
      <c r="R1553" s="9">
        <f t="shared" si="245"/>
        <v>39.75</v>
      </c>
      <c r="S1553" s="9">
        <f t="shared" si="246"/>
        <v>37.85</v>
      </c>
      <c r="T1553" s="9">
        <f t="shared" si="247"/>
        <v>38.25</v>
      </c>
      <c r="U1553" s="8">
        <f t="shared" si="248"/>
        <v>38.183333333333337</v>
      </c>
      <c r="V1553" s="8">
        <f t="shared" si="249"/>
        <v>38.200000000000003</v>
      </c>
    </row>
    <row r="1554" spans="1:22" ht="13.5" x14ac:dyDescent="0.25">
      <c r="A1554" s="3">
        <f>RSI!A1554</f>
        <v>44273</v>
      </c>
      <c r="B1554" s="2">
        <f>RSI!B1554</f>
        <v>41.942</v>
      </c>
      <c r="C1554" s="2">
        <f>RSI!I1554</f>
        <v>45.849184909396556</v>
      </c>
      <c r="D1554" s="2">
        <f>MACD!E1554</f>
        <v>-8.1575657488883735E-3</v>
      </c>
      <c r="E1554" s="2">
        <f>MACD!F1554</f>
        <v>-1.0410493847692313E-3</v>
      </c>
      <c r="F1554" s="2">
        <f>'Moving Avg'!D1554</f>
        <v>41.942</v>
      </c>
      <c r="G1554" s="2">
        <f>'Moving Avg'!F1554</f>
        <v>41.942</v>
      </c>
      <c r="H1554" s="2">
        <f>'Moving Avg'!G1554</f>
        <v>41.991440000000004</v>
      </c>
      <c r="I1554" s="2">
        <f>'Moving Avg'!H1554</f>
        <v>39.960520000000002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  <c r="M1554" s="8">
        <f t="shared" si="240"/>
        <v>25</v>
      </c>
      <c r="N1554" s="8">
        <f t="shared" si="241"/>
        <v>45</v>
      </c>
      <c r="O1554" s="8">
        <f t="shared" si="242"/>
        <v>50</v>
      </c>
      <c r="P1554" s="8">
        <f t="shared" si="243"/>
        <v>33</v>
      </c>
      <c r="Q1554" s="9">
        <f t="shared" si="244"/>
        <v>36.950000000000003</v>
      </c>
      <c r="R1554" s="9">
        <f t="shared" si="245"/>
        <v>39.75</v>
      </c>
      <c r="S1554" s="9">
        <f t="shared" si="246"/>
        <v>37.85</v>
      </c>
      <c r="T1554" s="9">
        <f t="shared" si="247"/>
        <v>38.25</v>
      </c>
      <c r="U1554" s="8">
        <f t="shared" si="248"/>
        <v>38.183333333333337</v>
      </c>
      <c r="V1554" s="8">
        <f t="shared" si="249"/>
        <v>38.200000000000003</v>
      </c>
    </row>
    <row r="1555" spans="1:22" ht="13.5" x14ac:dyDescent="0.25">
      <c r="A1555" s="3">
        <f>RSI!A1555</f>
        <v>44274</v>
      </c>
      <c r="B1555" s="2">
        <f>RSI!B1555</f>
        <v>41.942</v>
      </c>
      <c r="C1555" s="2">
        <f>RSI!I1555</f>
        <v>45.849184909396556</v>
      </c>
      <c r="D1555" s="2">
        <f>MACD!E1555</f>
        <v>-8.2632637141131227E-3</v>
      </c>
      <c r="E1555" s="2">
        <f>MACD!F1555</f>
        <v>-2.4854922506380096E-3</v>
      </c>
      <c r="F1555" s="2">
        <f>'Moving Avg'!D1555</f>
        <v>41.942</v>
      </c>
      <c r="G1555" s="2">
        <f>'Moving Avg'!F1555</f>
        <v>41.942</v>
      </c>
      <c r="H1555" s="2">
        <f>'Moving Avg'!G1555</f>
        <v>41.991440000000004</v>
      </c>
      <c r="I1555" s="2">
        <f>'Moving Avg'!H1555</f>
        <v>40.066060000000007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  <c r="M1555" s="8">
        <f t="shared" si="240"/>
        <v>25</v>
      </c>
      <c r="N1555" s="8">
        <f t="shared" si="241"/>
        <v>45</v>
      </c>
      <c r="O1555" s="8">
        <f t="shared" si="242"/>
        <v>50</v>
      </c>
      <c r="P1555" s="8">
        <f t="shared" si="243"/>
        <v>33</v>
      </c>
      <c r="Q1555" s="9">
        <f t="shared" si="244"/>
        <v>36.950000000000003</v>
      </c>
      <c r="R1555" s="9">
        <f t="shared" si="245"/>
        <v>39.75</v>
      </c>
      <c r="S1555" s="9">
        <f t="shared" si="246"/>
        <v>37.85</v>
      </c>
      <c r="T1555" s="9">
        <f t="shared" si="247"/>
        <v>38.25</v>
      </c>
      <c r="U1555" s="8">
        <f t="shared" si="248"/>
        <v>38.183333333333337</v>
      </c>
      <c r="V1555" s="8">
        <f t="shared" si="249"/>
        <v>38.200000000000003</v>
      </c>
    </row>
    <row r="1556" spans="1:22" ht="13.5" x14ac:dyDescent="0.25">
      <c r="A1556" s="3">
        <f>RSI!A1556</f>
        <v>44277</v>
      </c>
      <c r="B1556" s="2">
        <f>RSI!B1556</f>
        <v>41.942</v>
      </c>
      <c r="C1556" s="2">
        <f>RSI!I1556</f>
        <v>45.849184909396548</v>
      </c>
      <c r="D1556" s="2">
        <f>MACD!E1556</f>
        <v>-8.2519072627746937E-3</v>
      </c>
      <c r="E1556" s="2">
        <f>MACD!F1556</f>
        <v>-3.6387752530653468E-3</v>
      </c>
      <c r="F1556" s="2">
        <f>'Moving Avg'!D1556</f>
        <v>41.942</v>
      </c>
      <c r="G1556" s="2">
        <f>'Moving Avg'!F1556</f>
        <v>41.942</v>
      </c>
      <c r="H1556" s="2">
        <f>'Moving Avg'!G1556</f>
        <v>41.991440000000004</v>
      </c>
      <c r="I1556" s="2">
        <f>'Moving Avg'!H1556</f>
        <v>40.168510000000005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  <c r="M1556" s="8">
        <f t="shared" si="240"/>
        <v>25</v>
      </c>
      <c r="N1556" s="8">
        <f t="shared" si="241"/>
        <v>45</v>
      </c>
      <c r="O1556" s="8">
        <f t="shared" si="242"/>
        <v>50</v>
      </c>
      <c r="P1556" s="8">
        <f t="shared" si="243"/>
        <v>33</v>
      </c>
      <c r="Q1556" s="9">
        <f t="shared" si="244"/>
        <v>36.950000000000003</v>
      </c>
      <c r="R1556" s="9">
        <f t="shared" si="245"/>
        <v>39.75</v>
      </c>
      <c r="S1556" s="9">
        <f t="shared" si="246"/>
        <v>37.85</v>
      </c>
      <c r="T1556" s="9">
        <f t="shared" si="247"/>
        <v>38.25</v>
      </c>
      <c r="U1556" s="8">
        <f t="shared" si="248"/>
        <v>38.183333333333337</v>
      </c>
      <c r="V1556" s="8">
        <f t="shared" si="249"/>
        <v>38.200000000000003</v>
      </c>
    </row>
    <row r="1557" spans="1:22" ht="13.5" x14ac:dyDescent="0.25">
      <c r="A1557" s="3">
        <f>RSI!A1557</f>
        <v>44278</v>
      </c>
      <c r="B1557" s="2">
        <f>RSI!B1557</f>
        <v>41.942</v>
      </c>
      <c r="C1557" s="2">
        <f>RSI!I1557</f>
        <v>45.849184909396548</v>
      </c>
      <c r="D1557" s="2">
        <f>MACD!E1557</f>
        <v>-8.1489709289712664E-3</v>
      </c>
      <c r="E1557" s="2">
        <f>MACD!F1557</f>
        <v>-4.5408143882465311E-3</v>
      </c>
      <c r="F1557" s="2">
        <f>'Moving Avg'!D1557</f>
        <v>41.942</v>
      </c>
      <c r="G1557" s="2">
        <f>'Moving Avg'!F1557</f>
        <v>41.942</v>
      </c>
      <c r="H1557" s="2">
        <f>'Moving Avg'!G1557</f>
        <v>41.991440000000004</v>
      </c>
      <c r="I1557" s="2">
        <f>'Moving Avg'!H1557</f>
        <v>40.267780000000009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  <c r="M1557" s="8">
        <f t="shared" si="240"/>
        <v>25</v>
      </c>
      <c r="N1557" s="8">
        <f t="shared" si="241"/>
        <v>45</v>
      </c>
      <c r="O1557" s="8">
        <f t="shared" si="242"/>
        <v>50</v>
      </c>
      <c r="P1557" s="8">
        <f t="shared" si="243"/>
        <v>33</v>
      </c>
      <c r="Q1557" s="9">
        <f t="shared" si="244"/>
        <v>36.950000000000003</v>
      </c>
      <c r="R1557" s="9">
        <f t="shared" si="245"/>
        <v>39.75</v>
      </c>
      <c r="S1557" s="9">
        <f t="shared" si="246"/>
        <v>37.85</v>
      </c>
      <c r="T1557" s="9">
        <f t="shared" si="247"/>
        <v>38.25</v>
      </c>
      <c r="U1557" s="8">
        <f t="shared" si="248"/>
        <v>38.183333333333337</v>
      </c>
      <c r="V1557" s="8">
        <f t="shared" si="249"/>
        <v>38.200000000000003</v>
      </c>
    </row>
    <row r="1558" spans="1:22" ht="13.5" x14ac:dyDescent="0.25">
      <c r="A1558" s="3">
        <f>RSI!A1558</f>
        <v>44279</v>
      </c>
      <c r="B1558" s="2">
        <f>RSI!B1558</f>
        <v>41.942</v>
      </c>
      <c r="C1558" s="2">
        <f>RSI!I1558</f>
        <v>45.849184909396556</v>
      </c>
      <c r="D1558" s="2">
        <f>MACD!E1558</f>
        <v>-7.9754570386114665E-3</v>
      </c>
      <c r="E1558" s="2">
        <f>MACD!F1558</f>
        <v>-5.2277429183195182E-3</v>
      </c>
      <c r="F1558" s="2">
        <f>'Moving Avg'!D1558</f>
        <v>41.942</v>
      </c>
      <c r="G1558" s="2">
        <f>'Moving Avg'!F1558</f>
        <v>41.942</v>
      </c>
      <c r="H1558" s="2">
        <f>'Moving Avg'!G1558</f>
        <v>41.991440000000004</v>
      </c>
      <c r="I1558" s="2">
        <f>'Moving Avg'!H1558</f>
        <v>40.360350000000011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  <c r="M1558" s="8">
        <f t="shared" si="240"/>
        <v>25</v>
      </c>
      <c r="N1558" s="8">
        <f t="shared" si="241"/>
        <v>45</v>
      </c>
      <c r="O1558" s="8">
        <f t="shared" si="242"/>
        <v>50</v>
      </c>
      <c r="P1558" s="8">
        <f t="shared" si="243"/>
        <v>33</v>
      </c>
      <c r="Q1558" s="9">
        <f t="shared" si="244"/>
        <v>36.950000000000003</v>
      </c>
      <c r="R1558" s="9">
        <f t="shared" si="245"/>
        <v>39.75</v>
      </c>
      <c r="S1558" s="9">
        <f t="shared" si="246"/>
        <v>37.85</v>
      </c>
      <c r="T1558" s="9">
        <f t="shared" si="247"/>
        <v>38.25</v>
      </c>
      <c r="U1558" s="8">
        <f t="shared" si="248"/>
        <v>38.183333333333337</v>
      </c>
      <c r="V1558" s="8">
        <f t="shared" si="249"/>
        <v>38.200000000000003</v>
      </c>
    </row>
    <row r="1559" spans="1:22" ht="13.5" x14ac:dyDescent="0.25">
      <c r="A1559" s="3">
        <f>RSI!A1559</f>
        <v>44280</v>
      </c>
      <c r="B1559" s="2">
        <f>RSI!B1559</f>
        <v>41.942</v>
      </c>
      <c r="C1559" s="2">
        <f>RSI!I1559</f>
        <v>45.849184909396556</v>
      </c>
      <c r="D1559" s="2">
        <f>MACD!E1559</f>
        <v>-7.748624708121099E-3</v>
      </c>
      <c r="E1559" s="2">
        <f>MACD!F1559</f>
        <v>-5.7319192762798352E-3</v>
      </c>
      <c r="F1559" s="2">
        <f>'Moving Avg'!D1559</f>
        <v>41.942</v>
      </c>
      <c r="G1559" s="2">
        <f>'Moving Avg'!F1559</f>
        <v>41.942</v>
      </c>
      <c r="H1559" s="2">
        <f>'Moving Avg'!G1559</f>
        <v>41.991440000000004</v>
      </c>
      <c r="I1559" s="2">
        <f>'Moving Avg'!H1559</f>
        <v>40.449440000000003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  <c r="M1559" s="8">
        <f t="shared" si="240"/>
        <v>25</v>
      </c>
      <c r="N1559" s="8">
        <f t="shared" si="241"/>
        <v>45</v>
      </c>
      <c r="O1559" s="8">
        <f t="shared" si="242"/>
        <v>50</v>
      </c>
      <c r="P1559" s="8">
        <f t="shared" si="243"/>
        <v>33</v>
      </c>
      <c r="Q1559" s="9">
        <f t="shared" si="244"/>
        <v>36.950000000000003</v>
      </c>
      <c r="R1559" s="9">
        <f t="shared" si="245"/>
        <v>39.75</v>
      </c>
      <c r="S1559" s="9">
        <f t="shared" si="246"/>
        <v>37.85</v>
      </c>
      <c r="T1559" s="9">
        <f t="shared" si="247"/>
        <v>38.25</v>
      </c>
      <c r="U1559" s="8">
        <f t="shared" si="248"/>
        <v>38.183333333333337</v>
      </c>
      <c r="V1559" s="8">
        <f t="shared" si="249"/>
        <v>38.200000000000003</v>
      </c>
    </row>
    <row r="1560" spans="1:22" ht="13.5" x14ac:dyDescent="0.25">
      <c r="A1560" s="3">
        <f>RSI!A1560</f>
        <v>44281</v>
      </c>
      <c r="B1560" s="2">
        <f>RSI!B1560</f>
        <v>41.942</v>
      </c>
      <c r="C1560" s="2">
        <f>RSI!I1560</f>
        <v>45.849184909396556</v>
      </c>
      <c r="D1560" s="2">
        <f>MACD!E1560</f>
        <v>-7.4826036547932517E-3</v>
      </c>
      <c r="E1560" s="2">
        <f>MACD!F1560</f>
        <v>-6.0820561519825192E-3</v>
      </c>
      <c r="F1560" s="2">
        <f>'Moving Avg'!D1560</f>
        <v>41.942</v>
      </c>
      <c r="G1560" s="2">
        <f>'Moving Avg'!F1560</f>
        <v>41.942</v>
      </c>
      <c r="H1560" s="2">
        <f>'Moving Avg'!G1560</f>
        <v>41.991440000000004</v>
      </c>
      <c r="I1560" s="2">
        <f>'Moving Avg'!H1560</f>
        <v>40.534920000000007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  <c r="M1560" s="8">
        <f t="shared" si="240"/>
        <v>25</v>
      </c>
      <c r="N1560" s="8">
        <f t="shared" si="241"/>
        <v>45</v>
      </c>
      <c r="O1560" s="8">
        <f t="shared" si="242"/>
        <v>50</v>
      </c>
      <c r="P1560" s="8">
        <f t="shared" si="243"/>
        <v>33</v>
      </c>
      <c r="Q1560" s="9">
        <f t="shared" si="244"/>
        <v>36.950000000000003</v>
      </c>
      <c r="R1560" s="9">
        <f t="shared" si="245"/>
        <v>39.75</v>
      </c>
      <c r="S1560" s="9">
        <f t="shared" si="246"/>
        <v>37.85</v>
      </c>
      <c r="T1560" s="9">
        <f t="shared" si="247"/>
        <v>38.25</v>
      </c>
      <c r="U1560" s="8">
        <f t="shared" si="248"/>
        <v>38.183333333333337</v>
      </c>
      <c r="V1560" s="8">
        <f t="shared" si="249"/>
        <v>38.200000000000003</v>
      </c>
    </row>
    <row r="1561" spans="1:22" ht="13.5" x14ac:dyDescent="0.25">
      <c r="A1561" s="3">
        <f>RSI!A1561</f>
        <v>44284</v>
      </c>
      <c r="B1561" s="2">
        <f>RSI!B1561</f>
        <v>41.942</v>
      </c>
      <c r="C1561" s="2">
        <f>RSI!I1561</f>
        <v>45.849184909396548</v>
      </c>
      <c r="D1561" s="2">
        <f>MACD!E1561</f>
        <v>-7.1889107650946471E-3</v>
      </c>
      <c r="E1561" s="2">
        <f>MACD!F1561</f>
        <v>-6.303427074604945E-3</v>
      </c>
      <c r="F1561" s="2">
        <f>'Moving Avg'!D1561</f>
        <v>41.942</v>
      </c>
      <c r="G1561" s="2">
        <f>'Moving Avg'!F1561</f>
        <v>41.942</v>
      </c>
      <c r="H1561" s="2">
        <f>'Moving Avg'!G1561</f>
        <v>41.991440000000004</v>
      </c>
      <c r="I1561" s="2">
        <f>'Moving Avg'!H1561</f>
        <v>40.620400000000004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  <c r="M1561" s="8">
        <f t="shared" si="240"/>
        <v>25</v>
      </c>
      <c r="N1561" s="8">
        <f t="shared" si="241"/>
        <v>45</v>
      </c>
      <c r="O1561" s="8">
        <f t="shared" si="242"/>
        <v>50</v>
      </c>
      <c r="P1561" s="8">
        <f t="shared" si="243"/>
        <v>33</v>
      </c>
      <c r="Q1561" s="9">
        <f t="shared" si="244"/>
        <v>36.950000000000003</v>
      </c>
      <c r="R1561" s="9">
        <f t="shared" si="245"/>
        <v>39.75</v>
      </c>
      <c r="S1561" s="9">
        <f t="shared" si="246"/>
        <v>37.85</v>
      </c>
      <c r="T1561" s="9">
        <f t="shared" si="247"/>
        <v>38.25</v>
      </c>
      <c r="U1561" s="8">
        <f t="shared" si="248"/>
        <v>38.183333333333337</v>
      </c>
      <c r="V1561" s="8">
        <f t="shared" si="249"/>
        <v>38.200000000000003</v>
      </c>
    </row>
    <row r="1562" spans="1:22" ht="13.5" x14ac:dyDescent="0.25">
      <c r="A1562" s="3">
        <f>RSI!A1562</f>
        <v>44285</v>
      </c>
      <c r="B1562" s="2">
        <f>RSI!B1562</f>
        <v>41.942</v>
      </c>
      <c r="C1562" s="2">
        <f>RSI!I1562</f>
        <v>45.849184909396556</v>
      </c>
      <c r="D1562" s="2">
        <f>MACD!E1562</f>
        <v>-6.8768845892321906E-3</v>
      </c>
      <c r="E1562" s="2">
        <f>MACD!F1562</f>
        <v>-6.4181185775303946E-3</v>
      </c>
      <c r="F1562" s="2">
        <f>'Moving Avg'!D1562</f>
        <v>41.942</v>
      </c>
      <c r="G1562" s="2">
        <f>'Moving Avg'!F1562</f>
        <v>41.942</v>
      </c>
      <c r="H1562" s="2">
        <f>'Moving Avg'!G1562</f>
        <v>41.991440000000004</v>
      </c>
      <c r="I1562" s="2">
        <f>'Moving Avg'!H1562</f>
        <v>40.701240000000006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  <c r="M1562" s="8">
        <f t="shared" si="240"/>
        <v>25</v>
      </c>
      <c r="N1562" s="8">
        <f t="shared" si="241"/>
        <v>45</v>
      </c>
      <c r="O1562" s="8">
        <f t="shared" si="242"/>
        <v>50</v>
      </c>
      <c r="P1562" s="8">
        <f t="shared" si="243"/>
        <v>33</v>
      </c>
      <c r="Q1562" s="9">
        <f t="shared" si="244"/>
        <v>36.950000000000003</v>
      </c>
      <c r="R1562" s="9">
        <f t="shared" si="245"/>
        <v>39.75</v>
      </c>
      <c r="S1562" s="9">
        <f t="shared" si="246"/>
        <v>37.85</v>
      </c>
      <c r="T1562" s="9">
        <f t="shared" si="247"/>
        <v>38.25</v>
      </c>
      <c r="U1562" s="8">
        <f t="shared" si="248"/>
        <v>38.183333333333337</v>
      </c>
      <c r="V1562" s="8">
        <f t="shared" si="249"/>
        <v>38.200000000000003</v>
      </c>
    </row>
    <row r="1563" spans="1:22" ht="13.5" x14ac:dyDescent="0.25">
      <c r="A1563" s="3">
        <f>RSI!A1563</f>
        <v>44286</v>
      </c>
      <c r="B1563" s="2">
        <f>RSI!B1563</f>
        <v>41.942</v>
      </c>
      <c r="C1563" s="2">
        <f>RSI!I1563</f>
        <v>45.849184909396548</v>
      </c>
      <c r="D1563" s="2">
        <f>MACD!E1563</f>
        <v>-6.5540505814922767E-3</v>
      </c>
      <c r="E1563" s="2">
        <f>MACD!F1563</f>
        <v>-6.4453049783227715E-3</v>
      </c>
      <c r="F1563" s="2">
        <f>'Moving Avg'!D1563</f>
        <v>41.942</v>
      </c>
      <c r="G1563" s="2">
        <f>'Moving Avg'!F1563</f>
        <v>41.942</v>
      </c>
      <c r="H1563" s="2">
        <f>'Moving Avg'!G1563</f>
        <v>41.991440000000004</v>
      </c>
      <c r="I1563" s="2">
        <f>'Moving Avg'!H1563</f>
        <v>40.781565000000008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  <c r="M1563" s="8">
        <f t="shared" si="240"/>
        <v>25</v>
      </c>
      <c r="N1563" s="8">
        <f t="shared" si="241"/>
        <v>45</v>
      </c>
      <c r="O1563" s="8">
        <f t="shared" si="242"/>
        <v>50</v>
      </c>
      <c r="P1563" s="8">
        <f t="shared" si="243"/>
        <v>33</v>
      </c>
      <c r="Q1563" s="9">
        <f t="shared" si="244"/>
        <v>36.950000000000003</v>
      </c>
      <c r="R1563" s="9">
        <f t="shared" si="245"/>
        <v>39.75</v>
      </c>
      <c r="S1563" s="9">
        <f t="shared" si="246"/>
        <v>37.85</v>
      </c>
      <c r="T1563" s="9">
        <f t="shared" si="247"/>
        <v>38.25</v>
      </c>
      <c r="U1563" s="8">
        <f t="shared" si="248"/>
        <v>38.183333333333337</v>
      </c>
      <c r="V1563" s="8">
        <f t="shared" si="249"/>
        <v>38.200000000000003</v>
      </c>
    </row>
    <row r="1564" spans="1:22" ht="13.5" x14ac:dyDescent="0.25">
      <c r="A1564" s="3">
        <f>RSI!A1564</f>
        <v>44287</v>
      </c>
      <c r="B1564" s="2">
        <f>RSI!B1564</f>
        <v>41.942</v>
      </c>
      <c r="C1564" s="2">
        <f>RSI!I1564</f>
        <v>45.849184909396548</v>
      </c>
      <c r="D1564" s="2">
        <f>MACD!E1564</f>
        <v>-6.2264279192305594E-3</v>
      </c>
      <c r="E1564" s="2">
        <f>MACD!F1564</f>
        <v>-6.4015295665043291E-3</v>
      </c>
      <c r="F1564" s="2">
        <f>'Moving Avg'!D1564</f>
        <v>41.942</v>
      </c>
      <c r="G1564" s="2">
        <f>'Moving Avg'!F1564</f>
        <v>41.942</v>
      </c>
      <c r="H1564" s="2">
        <f>'Moving Avg'!G1564</f>
        <v>41.991440000000004</v>
      </c>
      <c r="I1564" s="2">
        <f>'Moving Avg'!H1564</f>
        <v>40.858540000000005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  <c r="M1564" s="8">
        <f t="shared" si="240"/>
        <v>25</v>
      </c>
      <c r="N1564" s="8">
        <f t="shared" si="241"/>
        <v>0</v>
      </c>
      <c r="O1564" s="8">
        <f t="shared" si="242"/>
        <v>50</v>
      </c>
      <c r="P1564" s="8">
        <f t="shared" si="243"/>
        <v>33</v>
      </c>
      <c r="Q1564" s="9">
        <f t="shared" si="244"/>
        <v>21.2</v>
      </c>
      <c r="R1564" s="9">
        <f t="shared" si="245"/>
        <v>30.75</v>
      </c>
      <c r="S1564" s="9">
        <f t="shared" si="246"/>
        <v>31.1</v>
      </c>
      <c r="T1564" s="9">
        <f t="shared" si="247"/>
        <v>27</v>
      </c>
      <c r="U1564" s="8">
        <f t="shared" si="248"/>
        <v>27.683333333333337</v>
      </c>
      <c r="V1564" s="8">
        <f t="shared" si="249"/>
        <v>27.512500000000003</v>
      </c>
    </row>
    <row r="1565" spans="1:22" ht="13.5" x14ac:dyDescent="0.25">
      <c r="A1565" s="3">
        <f>RSI!A1565</f>
        <v>44288</v>
      </c>
      <c r="B1565" s="2">
        <f>RSI!B1565</f>
        <v>41.942</v>
      </c>
      <c r="C1565" s="2">
        <f>RSI!I1565</f>
        <v>45.849184909396541</v>
      </c>
      <c r="D1565" s="2">
        <f>MACD!E1565</f>
        <v>-5.8987870537094977E-3</v>
      </c>
      <c r="E1565" s="2">
        <f>MACD!F1565</f>
        <v>-6.3009810639453635E-3</v>
      </c>
      <c r="F1565" s="2">
        <f>'Moving Avg'!D1565</f>
        <v>41.942</v>
      </c>
      <c r="G1565" s="2">
        <f>'Moving Avg'!F1565</f>
        <v>41.942</v>
      </c>
      <c r="H1565" s="2">
        <f>'Moving Avg'!G1565</f>
        <v>41.991440000000004</v>
      </c>
      <c r="I1565" s="2">
        <f>'Moving Avg'!H1565</f>
        <v>40.938520000000004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  <c r="M1565" s="8">
        <f t="shared" si="240"/>
        <v>25</v>
      </c>
      <c r="N1565" s="8">
        <f t="shared" si="241"/>
        <v>0</v>
      </c>
      <c r="O1565" s="8">
        <f t="shared" si="242"/>
        <v>50</v>
      </c>
      <c r="P1565" s="8">
        <f t="shared" si="243"/>
        <v>33</v>
      </c>
      <c r="Q1565" s="9">
        <f t="shared" si="244"/>
        <v>21.2</v>
      </c>
      <c r="R1565" s="9">
        <f t="shared" si="245"/>
        <v>30.75</v>
      </c>
      <c r="S1565" s="9">
        <f t="shared" si="246"/>
        <v>31.1</v>
      </c>
      <c r="T1565" s="9">
        <f t="shared" si="247"/>
        <v>27</v>
      </c>
      <c r="U1565" s="8">
        <f t="shared" si="248"/>
        <v>27.683333333333337</v>
      </c>
      <c r="V1565" s="8">
        <f t="shared" si="249"/>
        <v>27.512500000000003</v>
      </c>
    </row>
    <row r="1566" spans="1:22" ht="13.5" x14ac:dyDescent="0.25">
      <c r="A1566" s="3">
        <f>RSI!A1566</f>
        <v>44291</v>
      </c>
      <c r="B1566" s="2">
        <f>RSI!B1566</f>
        <v>41.942</v>
      </c>
      <c r="C1566" s="2">
        <f>RSI!I1566</f>
        <v>45.849184909396541</v>
      </c>
      <c r="D1566" s="2">
        <f>MACD!E1566</f>
        <v>-5.5748657254000022E-3</v>
      </c>
      <c r="E1566" s="2">
        <f>MACD!F1566</f>
        <v>-6.1557579962362909E-3</v>
      </c>
      <c r="F1566" s="2">
        <f>'Moving Avg'!D1566</f>
        <v>41.942</v>
      </c>
      <c r="G1566" s="2">
        <f>'Moving Avg'!F1566</f>
        <v>41.942</v>
      </c>
      <c r="H1566" s="2">
        <f>'Moving Avg'!G1566</f>
        <v>41.991440000000004</v>
      </c>
      <c r="I1566" s="2">
        <f>'Moving Avg'!H1566</f>
        <v>41.012699999999995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  <c r="M1566" s="8">
        <f t="shared" si="240"/>
        <v>25</v>
      </c>
      <c r="N1566" s="8">
        <f t="shared" si="241"/>
        <v>0</v>
      </c>
      <c r="O1566" s="8">
        <f t="shared" si="242"/>
        <v>50</v>
      </c>
      <c r="P1566" s="8">
        <f t="shared" si="243"/>
        <v>33</v>
      </c>
      <c r="Q1566" s="9">
        <f t="shared" si="244"/>
        <v>21.2</v>
      </c>
      <c r="R1566" s="9">
        <f t="shared" si="245"/>
        <v>30.75</v>
      </c>
      <c r="S1566" s="9">
        <f t="shared" si="246"/>
        <v>31.1</v>
      </c>
      <c r="T1566" s="9">
        <f t="shared" si="247"/>
        <v>27</v>
      </c>
      <c r="U1566" s="8">
        <f t="shared" si="248"/>
        <v>27.683333333333337</v>
      </c>
      <c r="V1566" s="8">
        <f t="shared" si="249"/>
        <v>27.512500000000003</v>
      </c>
    </row>
    <row r="1567" spans="1:22" ht="13.5" x14ac:dyDescent="0.25">
      <c r="A1567" s="3">
        <f>RSI!A1567</f>
        <v>44292</v>
      </c>
      <c r="B1567" s="2">
        <f>RSI!B1567</f>
        <v>41.942</v>
      </c>
      <c r="C1567" s="2">
        <f>RSI!I1567</f>
        <v>45.849184909396541</v>
      </c>
      <c r="D1567" s="2">
        <f>MACD!E1567</f>
        <v>-5.2575499755889155E-3</v>
      </c>
      <c r="E1567" s="2">
        <f>MACD!F1567</f>
        <v>-5.9761163921068167E-3</v>
      </c>
      <c r="F1567" s="2">
        <f>'Moving Avg'!D1567</f>
        <v>41.942</v>
      </c>
      <c r="G1567" s="2">
        <f>'Moving Avg'!F1567</f>
        <v>41.942</v>
      </c>
      <c r="H1567" s="2">
        <f>'Moving Avg'!G1567</f>
        <v>41.991440000000004</v>
      </c>
      <c r="I1567" s="2">
        <f>'Moving Avg'!H1567</f>
        <v>41.082844999999999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  <c r="M1567" s="8">
        <f t="shared" si="240"/>
        <v>25</v>
      </c>
      <c r="N1567" s="8">
        <f t="shared" si="241"/>
        <v>0</v>
      </c>
      <c r="O1567" s="8">
        <f t="shared" si="242"/>
        <v>50</v>
      </c>
      <c r="P1567" s="8">
        <f t="shared" si="243"/>
        <v>33</v>
      </c>
      <c r="Q1567" s="9">
        <f t="shared" si="244"/>
        <v>21.2</v>
      </c>
      <c r="R1567" s="9">
        <f t="shared" si="245"/>
        <v>30.75</v>
      </c>
      <c r="S1567" s="9">
        <f t="shared" si="246"/>
        <v>31.1</v>
      </c>
      <c r="T1567" s="9">
        <f t="shared" si="247"/>
        <v>27</v>
      </c>
      <c r="U1567" s="8">
        <f t="shared" si="248"/>
        <v>27.683333333333337</v>
      </c>
      <c r="V1567" s="8">
        <f t="shared" si="249"/>
        <v>27.512500000000003</v>
      </c>
    </row>
    <row r="1568" spans="1:22" ht="13.5" x14ac:dyDescent="0.25">
      <c r="A1568" s="3">
        <f>RSI!A1568</f>
        <v>44293</v>
      </c>
      <c r="B1568" s="2">
        <f>RSI!B1568</f>
        <v>41.942</v>
      </c>
      <c r="C1568" s="2">
        <f>RSI!I1568</f>
        <v>45.849184909396541</v>
      </c>
      <c r="D1568" s="2">
        <f>MACD!E1568</f>
        <v>-4.9490256704629587E-3</v>
      </c>
      <c r="E1568" s="2">
        <f>MACD!F1568</f>
        <v>-5.7706982477780458E-3</v>
      </c>
      <c r="F1568" s="2">
        <f>'Moving Avg'!D1568</f>
        <v>41.942</v>
      </c>
      <c r="G1568" s="2">
        <f>'Moving Avg'!F1568</f>
        <v>41.942</v>
      </c>
      <c r="H1568" s="2">
        <f>'Moving Avg'!G1568</f>
        <v>41.991440000000004</v>
      </c>
      <c r="I1568" s="2">
        <f>'Moving Avg'!H1568</f>
        <v>41.149080000000005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  <c r="M1568" s="8">
        <f t="shared" si="240"/>
        <v>25</v>
      </c>
      <c r="N1568" s="8">
        <f t="shared" si="241"/>
        <v>0</v>
      </c>
      <c r="O1568" s="8">
        <f t="shared" si="242"/>
        <v>50</v>
      </c>
      <c r="P1568" s="8">
        <f t="shared" si="243"/>
        <v>33</v>
      </c>
      <c r="Q1568" s="9">
        <f t="shared" si="244"/>
        <v>21.2</v>
      </c>
      <c r="R1568" s="9">
        <f t="shared" si="245"/>
        <v>30.75</v>
      </c>
      <c r="S1568" s="9">
        <f t="shared" si="246"/>
        <v>31.1</v>
      </c>
      <c r="T1568" s="9">
        <f t="shared" si="247"/>
        <v>27</v>
      </c>
      <c r="U1568" s="8">
        <f t="shared" si="248"/>
        <v>27.683333333333337</v>
      </c>
      <c r="V1568" s="8">
        <f t="shared" si="249"/>
        <v>27.512500000000003</v>
      </c>
    </row>
    <row r="1569" spans="1:22" ht="13.5" x14ac:dyDescent="0.25">
      <c r="A1569" s="3">
        <f>RSI!A1569</f>
        <v>44294</v>
      </c>
      <c r="B1569" s="2">
        <f>RSI!B1569</f>
        <v>41.942</v>
      </c>
      <c r="C1569" s="2">
        <f>RSI!I1569</f>
        <v>45.849184909396541</v>
      </c>
      <c r="D1569" s="2">
        <f>MACD!E1569</f>
        <v>-4.650905195831001E-3</v>
      </c>
      <c r="E1569" s="2">
        <f>MACD!F1569</f>
        <v>-5.5467396373886368E-3</v>
      </c>
      <c r="F1569" s="2">
        <f>'Moving Avg'!D1569</f>
        <v>41.942</v>
      </c>
      <c r="G1569" s="2">
        <f>'Moving Avg'!F1569</f>
        <v>41.942</v>
      </c>
      <c r="H1569" s="2">
        <f>'Moving Avg'!G1569</f>
        <v>41.991440000000004</v>
      </c>
      <c r="I1569" s="2">
        <f>'Moving Avg'!H1569</f>
        <v>41.215315000000004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  <c r="M1569" s="8">
        <f t="shared" si="240"/>
        <v>25</v>
      </c>
      <c r="N1569" s="8">
        <f t="shared" si="241"/>
        <v>0</v>
      </c>
      <c r="O1569" s="8">
        <f t="shared" si="242"/>
        <v>50</v>
      </c>
      <c r="P1569" s="8">
        <f t="shared" si="243"/>
        <v>33</v>
      </c>
      <c r="Q1569" s="9">
        <f t="shared" si="244"/>
        <v>21.2</v>
      </c>
      <c r="R1569" s="9">
        <f t="shared" si="245"/>
        <v>30.75</v>
      </c>
      <c r="S1569" s="9">
        <f t="shared" si="246"/>
        <v>31.1</v>
      </c>
      <c r="T1569" s="9">
        <f t="shared" si="247"/>
        <v>27</v>
      </c>
      <c r="U1569" s="8">
        <f t="shared" si="248"/>
        <v>27.683333333333337</v>
      </c>
      <c r="V1569" s="8">
        <f t="shared" si="249"/>
        <v>27.512500000000003</v>
      </c>
    </row>
    <row r="1570" spans="1:22" ht="13.5" x14ac:dyDescent="0.25">
      <c r="A1570" s="3">
        <f>RSI!A1570</f>
        <v>44298</v>
      </c>
      <c r="B1570" s="2">
        <f>RSI!B1570</f>
        <v>41.942</v>
      </c>
      <c r="C1570" s="2">
        <f>RSI!I1570</f>
        <v>45.849184909396541</v>
      </c>
      <c r="D1570" s="2">
        <f>MACD!E1570</f>
        <v>-4.3643332547915747E-3</v>
      </c>
      <c r="E1570" s="2">
        <f>MACD!F1570</f>
        <v>-5.3102583608692243E-3</v>
      </c>
      <c r="F1570" s="2">
        <f>'Moving Avg'!D1570</f>
        <v>41.942</v>
      </c>
      <c r="G1570" s="2">
        <f>'Moving Avg'!F1570</f>
        <v>41.942</v>
      </c>
      <c r="H1570" s="2">
        <f>'Moving Avg'!G1570</f>
        <v>41.991440000000004</v>
      </c>
      <c r="I1570" s="2">
        <f>'Moving Avg'!H1570</f>
        <v>41.278974999999988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  <c r="M1570" s="8">
        <f t="shared" si="240"/>
        <v>25</v>
      </c>
      <c r="N1570" s="8">
        <f t="shared" si="241"/>
        <v>0</v>
      </c>
      <c r="O1570" s="8">
        <f t="shared" si="242"/>
        <v>50</v>
      </c>
      <c r="P1570" s="8">
        <f t="shared" si="243"/>
        <v>33</v>
      </c>
      <c r="Q1570" s="9">
        <f t="shared" si="244"/>
        <v>21.2</v>
      </c>
      <c r="R1570" s="9">
        <f t="shared" si="245"/>
        <v>30.75</v>
      </c>
      <c r="S1570" s="9">
        <f t="shared" si="246"/>
        <v>31.1</v>
      </c>
      <c r="T1570" s="9">
        <f t="shared" si="247"/>
        <v>27</v>
      </c>
      <c r="U1570" s="8">
        <f t="shared" si="248"/>
        <v>27.683333333333337</v>
      </c>
      <c r="V1570" s="8">
        <f t="shared" si="249"/>
        <v>27.512500000000003</v>
      </c>
    </row>
    <row r="1571" spans="1:22" ht="13.5" x14ac:dyDescent="0.25">
      <c r="A1571" s="3">
        <f>RSI!A1571</f>
        <v>44299</v>
      </c>
      <c r="B1571" s="2">
        <f>RSI!B1571</f>
        <v>41.942</v>
      </c>
      <c r="C1571" s="2">
        <f>RSI!I1571</f>
        <v>45.849184909396548</v>
      </c>
      <c r="D1571" s="2">
        <f>MACD!E1571</f>
        <v>-4.090075087248124E-3</v>
      </c>
      <c r="E1571" s="2">
        <f>MACD!F1571</f>
        <v>-5.0662217061450045E-3</v>
      </c>
      <c r="F1571" s="2">
        <f>'Moving Avg'!D1571</f>
        <v>41.942</v>
      </c>
      <c r="G1571" s="2">
        <f>'Moving Avg'!F1571</f>
        <v>41.942</v>
      </c>
      <c r="H1571" s="2">
        <f>'Moving Avg'!G1571</f>
        <v>41.966720000000002</v>
      </c>
      <c r="I1571" s="2">
        <f>'Moving Avg'!H1571</f>
        <v>41.340914999999995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  <c r="M1571" s="8">
        <f t="shared" si="240"/>
        <v>25</v>
      </c>
      <c r="N1571" s="8">
        <f t="shared" si="241"/>
        <v>0</v>
      </c>
      <c r="O1571" s="8">
        <f t="shared" si="242"/>
        <v>50</v>
      </c>
      <c r="P1571" s="8">
        <f t="shared" si="243"/>
        <v>33</v>
      </c>
      <c r="Q1571" s="9">
        <f t="shared" si="244"/>
        <v>21.2</v>
      </c>
      <c r="R1571" s="9">
        <f t="shared" si="245"/>
        <v>30.75</v>
      </c>
      <c r="S1571" s="9">
        <f t="shared" si="246"/>
        <v>31.1</v>
      </c>
      <c r="T1571" s="9">
        <f t="shared" si="247"/>
        <v>27</v>
      </c>
      <c r="U1571" s="8">
        <f t="shared" si="248"/>
        <v>27.683333333333337</v>
      </c>
      <c r="V1571" s="8">
        <f t="shared" si="249"/>
        <v>27.512500000000003</v>
      </c>
    </row>
    <row r="1572" spans="1:22" ht="13.5" x14ac:dyDescent="0.25">
      <c r="A1572" s="3">
        <f>RSI!A1572</f>
        <v>44300</v>
      </c>
      <c r="B1572" s="2">
        <f>RSI!B1572</f>
        <v>41.942</v>
      </c>
      <c r="C1572" s="2">
        <f>RSI!I1572</f>
        <v>45.849184909396548</v>
      </c>
      <c r="D1572" s="2">
        <f>MACD!E1572</f>
        <v>-3.8285899122598721E-3</v>
      </c>
      <c r="E1572" s="2">
        <f>MACD!F1572</f>
        <v>-4.8186953473679786E-3</v>
      </c>
      <c r="F1572" s="2">
        <f>'Moving Avg'!D1572</f>
        <v>41.942</v>
      </c>
      <c r="G1572" s="2">
        <f>'Moving Avg'!F1572</f>
        <v>41.942</v>
      </c>
      <c r="H1572" s="2">
        <f>'Moving Avg'!G1572</f>
        <v>41.942</v>
      </c>
      <c r="I1572" s="2">
        <f>'Moving Avg'!H1572</f>
        <v>41.402854999999988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  <c r="M1572" s="8">
        <f t="shared" si="240"/>
        <v>25</v>
      </c>
      <c r="N1572" s="8">
        <f t="shared" si="241"/>
        <v>0</v>
      </c>
      <c r="O1572" s="8">
        <f t="shared" si="242"/>
        <v>50</v>
      </c>
      <c r="P1572" s="8">
        <f t="shared" si="243"/>
        <v>33</v>
      </c>
      <c r="Q1572" s="9">
        <f t="shared" si="244"/>
        <v>21.2</v>
      </c>
      <c r="R1572" s="9">
        <f t="shared" si="245"/>
        <v>30.75</v>
      </c>
      <c r="S1572" s="9">
        <f t="shared" si="246"/>
        <v>31.1</v>
      </c>
      <c r="T1572" s="9">
        <f t="shared" si="247"/>
        <v>27</v>
      </c>
      <c r="U1572" s="8">
        <f t="shared" si="248"/>
        <v>27.683333333333337</v>
      </c>
      <c r="V1572" s="8">
        <f t="shared" si="249"/>
        <v>27.512500000000003</v>
      </c>
    </row>
    <row r="1573" spans="1:22" ht="13.5" x14ac:dyDescent="0.25">
      <c r="A1573" s="3">
        <f>RSI!A1573</f>
        <v>44301</v>
      </c>
      <c r="B1573" s="2">
        <f>RSI!B1573</f>
        <v>41.942</v>
      </c>
      <c r="C1573" s="2">
        <f>RSI!I1573</f>
        <v>45.849184909396556</v>
      </c>
      <c r="D1573" s="2">
        <f>MACD!E1573</f>
        <v>-3.5800919556479016E-3</v>
      </c>
      <c r="E1573" s="2">
        <f>MACD!F1573</f>
        <v>-4.5709746690239632E-3</v>
      </c>
      <c r="F1573" s="2">
        <f>'Moving Avg'!D1573</f>
        <v>41.942</v>
      </c>
      <c r="G1573" s="2">
        <f>'Moving Avg'!F1573</f>
        <v>41.942</v>
      </c>
      <c r="H1573" s="2">
        <f>'Moving Avg'!G1573</f>
        <v>41.942</v>
      </c>
      <c r="I1573" s="2">
        <f>'Moving Avg'!H1573</f>
        <v>41.464794999999988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  <c r="M1573" s="8">
        <f t="shared" si="240"/>
        <v>25</v>
      </c>
      <c r="N1573" s="8">
        <f t="shared" si="241"/>
        <v>0</v>
      </c>
      <c r="O1573" s="8">
        <f t="shared" si="242"/>
        <v>50</v>
      </c>
      <c r="P1573" s="8">
        <f t="shared" si="243"/>
        <v>33</v>
      </c>
      <c r="Q1573" s="9">
        <f t="shared" si="244"/>
        <v>21.2</v>
      </c>
      <c r="R1573" s="9">
        <f t="shared" si="245"/>
        <v>30.75</v>
      </c>
      <c r="S1573" s="9">
        <f t="shared" si="246"/>
        <v>31.1</v>
      </c>
      <c r="T1573" s="9">
        <f t="shared" si="247"/>
        <v>27</v>
      </c>
      <c r="U1573" s="8">
        <f t="shared" si="248"/>
        <v>27.683333333333337</v>
      </c>
      <c r="V1573" s="8">
        <f t="shared" si="249"/>
        <v>27.512500000000003</v>
      </c>
    </row>
    <row r="1574" spans="1:22" ht="13.5" x14ac:dyDescent="0.25">
      <c r="A1574" s="3">
        <f>RSI!A1574</f>
        <v>44302</v>
      </c>
      <c r="B1574" s="2">
        <f>RSI!B1574</f>
        <v>41.942</v>
      </c>
      <c r="C1574" s="2">
        <f>RSI!I1574</f>
        <v>45.849184909396556</v>
      </c>
      <c r="D1574" s="2">
        <f>MACD!E1574</f>
        <v>-3.3446010556730243E-3</v>
      </c>
      <c r="E1574" s="2">
        <f>MACD!F1574</f>
        <v>-4.3256999463537754E-3</v>
      </c>
      <c r="F1574" s="2">
        <f>'Moving Avg'!D1574</f>
        <v>41.942</v>
      </c>
      <c r="G1574" s="2">
        <f>'Moving Avg'!F1574</f>
        <v>41.942</v>
      </c>
      <c r="H1574" s="2">
        <f>'Moving Avg'!G1574</f>
        <v>41.942</v>
      </c>
      <c r="I1574" s="2">
        <f>'Moving Avg'!H1574</f>
        <v>41.524159999999995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  <c r="M1574" s="8">
        <f t="shared" si="240"/>
        <v>25</v>
      </c>
      <c r="N1574" s="8">
        <f t="shared" si="241"/>
        <v>0</v>
      </c>
      <c r="O1574" s="8">
        <f t="shared" si="242"/>
        <v>50</v>
      </c>
      <c r="P1574" s="8">
        <f t="shared" si="243"/>
        <v>33</v>
      </c>
      <c r="Q1574" s="9">
        <f t="shared" si="244"/>
        <v>21.2</v>
      </c>
      <c r="R1574" s="9">
        <f t="shared" si="245"/>
        <v>30.75</v>
      </c>
      <c r="S1574" s="9">
        <f t="shared" si="246"/>
        <v>31.1</v>
      </c>
      <c r="T1574" s="9">
        <f t="shared" si="247"/>
        <v>27</v>
      </c>
      <c r="U1574" s="8">
        <f t="shared" si="248"/>
        <v>27.683333333333337</v>
      </c>
      <c r="V1574" s="8">
        <f t="shared" si="249"/>
        <v>27.512500000000003</v>
      </c>
    </row>
    <row r="1575" spans="1:22" ht="13.5" x14ac:dyDescent="0.25">
      <c r="A1575" s="3">
        <f>RSI!A1575</f>
        <v>44305</v>
      </c>
      <c r="B1575" s="2">
        <f>RSI!B1575</f>
        <v>41.942</v>
      </c>
      <c r="C1575" s="2">
        <f>RSI!I1575</f>
        <v>45.849184909396556</v>
      </c>
      <c r="D1575" s="2">
        <f>MACD!E1575</f>
        <v>-3.1219845265724189E-3</v>
      </c>
      <c r="E1575" s="2">
        <f>MACD!F1575</f>
        <v>-4.0849568623975048E-3</v>
      </c>
      <c r="F1575" s="2">
        <f>'Moving Avg'!D1575</f>
        <v>41.942</v>
      </c>
      <c r="G1575" s="2">
        <f>'Moving Avg'!F1575</f>
        <v>41.942</v>
      </c>
      <c r="H1575" s="2">
        <f>'Moving Avg'!G1575</f>
        <v>41.942</v>
      </c>
      <c r="I1575" s="2">
        <f>'Moving Avg'!H1575</f>
        <v>41.583524999999987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  <c r="M1575" s="8">
        <f t="shared" si="240"/>
        <v>25</v>
      </c>
      <c r="N1575" s="8">
        <f t="shared" si="241"/>
        <v>0</v>
      </c>
      <c r="O1575" s="8">
        <f t="shared" si="242"/>
        <v>50</v>
      </c>
      <c r="P1575" s="8">
        <f t="shared" si="243"/>
        <v>33</v>
      </c>
      <c r="Q1575" s="9">
        <f t="shared" si="244"/>
        <v>21.2</v>
      </c>
      <c r="R1575" s="9">
        <f t="shared" si="245"/>
        <v>30.75</v>
      </c>
      <c r="S1575" s="9">
        <f t="shared" si="246"/>
        <v>31.1</v>
      </c>
      <c r="T1575" s="9">
        <f t="shared" si="247"/>
        <v>27</v>
      </c>
      <c r="U1575" s="8">
        <f t="shared" si="248"/>
        <v>27.683333333333337</v>
      </c>
      <c r="V1575" s="8">
        <f t="shared" si="249"/>
        <v>27.512500000000003</v>
      </c>
    </row>
    <row r="1576" spans="1:22" ht="13.5" x14ac:dyDescent="0.25">
      <c r="A1576" s="3">
        <f>RSI!A1576</f>
        <v>44306</v>
      </c>
      <c r="B1576" s="2">
        <f>RSI!B1576</f>
        <v>41.942</v>
      </c>
      <c r="C1576" s="2">
        <f>RSI!I1576</f>
        <v>45.849184909396556</v>
      </c>
      <c r="D1576" s="2">
        <f>MACD!E1576</f>
        <v>-2.9119916957753844E-3</v>
      </c>
      <c r="E1576" s="2">
        <f>MACD!F1576</f>
        <v>-3.8503638290730809E-3</v>
      </c>
      <c r="F1576" s="2">
        <f>'Moving Avg'!D1576</f>
        <v>41.942</v>
      </c>
      <c r="G1576" s="2">
        <f>'Moving Avg'!F1576</f>
        <v>41.942</v>
      </c>
      <c r="H1576" s="2">
        <f>'Moving Avg'!G1576</f>
        <v>41.942</v>
      </c>
      <c r="I1576" s="2">
        <f>'Moving Avg'!H1576</f>
        <v>41.642889999999987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  <c r="M1576" s="8">
        <f t="shared" si="240"/>
        <v>25</v>
      </c>
      <c r="N1576" s="8">
        <f t="shared" si="241"/>
        <v>0</v>
      </c>
      <c r="O1576" s="8">
        <f t="shared" si="242"/>
        <v>50</v>
      </c>
      <c r="P1576" s="8">
        <f t="shared" si="243"/>
        <v>33</v>
      </c>
      <c r="Q1576" s="9">
        <f t="shared" si="244"/>
        <v>21.2</v>
      </c>
      <c r="R1576" s="9">
        <f t="shared" si="245"/>
        <v>30.75</v>
      </c>
      <c r="S1576" s="9">
        <f t="shared" si="246"/>
        <v>31.1</v>
      </c>
      <c r="T1576" s="9">
        <f t="shared" si="247"/>
        <v>27</v>
      </c>
      <c r="U1576" s="8">
        <f t="shared" si="248"/>
        <v>27.683333333333337</v>
      </c>
      <c r="V1576" s="8">
        <f t="shared" si="249"/>
        <v>27.512500000000003</v>
      </c>
    </row>
    <row r="1577" spans="1:22" ht="13.5" x14ac:dyDescent="0.25">
      <c r="A1577" s="3">
        <f>RSI!A1577</f>
        <v>44307</v>
      </c>
      <c r="B1577" s="2">
        <f>RSI!B1577</f>
        <v>41.942</v>
      </c>
      <c r="C1577" s="2">
        <f>RSI!I1577</f>
        <v>45.849184909396556</v>
      </c>
      <c r="D1577" s="2">
        <f>MACD!E1577</f>
        <v>-2.7142823075934075E-3</v>
      </c>
      <c r="E1577" s="2">
        <f>MACD!F1577</f>
        <v>-3.6231475247771464E-3</v>
      </c>
      <c r="F1577" s="2">
        <f>'Moving Avg'!D1577</f>
        <v>41.942</v>
      </c>
      <c r="G1577" s="2">
        <f>'Moving Avg'!F1577</f>
        <v>41.942</v>
      </c>
      <c r="H1577" s="2">
        <f>'Moving Avg'!G1577</f>
        <v>41.942</v>
      </c>
      <c r="I1577" s="2">
        <f>'Moving Avg'!H1577</f>
        <v>41.697739999999982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  <c r="M1577" s="8">
        <f t="shared" si="240"/>
        <v>25</v>
      </c>
      <c r="N1577" s="8">
        <f t="shared" si="241"/>
        <v>0</v>
      </c>
      <c r="O1577" s="8">
        <f t="shared" si="242"/>
        <v>50</v>
      </c>
      <c r="P1577" s="8">
        <f t="shared" si="243"/>
        <v>33</v>
      </c>
      <c r="Q1577" s="9">
        <f t="shared" si="244"/>
        <v>21.2</v>
      </c>
      <c r="R1577" s="9">
        <f t="shared" si="245"/>
        <v>30.75</v>
      </c>
      <c r="S1577" s="9">
        <f t="shared" si="246"/>
        <v>31.1</v>
      </c>
      <c r="T1577" s="9">
        <f t="shared" si="247"/>
        <v>27</v>
      </c>
      <c r="U1577" s="8">
        <f t="shared" si="248"/>
        <v>27.683333333333337</v>
      </c>
      <c r="V1577" s="8">
        <f t="shared" si="249"/>
        <v>27.512500000000003</v>
      </c>
    </row>
    <row r="1578" spans="1:22" ht="13.5" x14ac:dyDescent="0.25">
      <c r="A1578" s="3">
        <f>RSI!A1578</f>
        <v>44308</v>
      </c>
      <c r="B1578" s="2">
        <f>RSI!B1578</f>
        <v>41.942</v>
      </c>
      <c r="C1578" s="2">
        <f>RSI!I1578</f>
        <v>45.849184909396556</v>
      </c>
      <c r="D1578" s="2">
        <f>MACD!E1578</f>
        <v>-2.5284497976798548E-3</v>
      </c>
      <c r="E1578" s="2">
        <f>MACD!F1578</f>
        <v>-3.4042079793576881E-3</v>
      </c>
      <c r="F1578" s="2">
        <f>'Moving Avg'!D1578</f>
        <v>41.942</v>
      </c>
      <c r="G1578" s="2">
        <f>'Moving Avg'!F1578</f>
        <v>41.942</v>
      </c>
      <c r="H1578" s="2">
        <f>'Moving Avg'!G1578</f>
        <v>41.942</v>
      </c>
      <c r="I1578" s="2">
        <f>'Moving Avg'!H1578</f>
        <v>41.748509999999989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  <c r="M1578" s="8">
        <f t="shared" si="240"/>
        <v>25</v>
      </c>
      <c r="N1578" s="8">
        <f t="shared" si="241"/>
        <v>0</v>
      </c>
      <c r="O1578" s="8">
        <f t="shared" si="242"/>
        <v>50</v>
      </c>
      <c r="P1578" s="8">
        <f t="shared" si="243"/>
        <v>33</v>
      </c>
      <c r="Q1578" s="9">
        <f t="shared" si="244"/>
        <v>21.2</v>
      </c>
      <c r="R1578" s="9">
        <f t="shared" si="245"/>
        <v>30.75</v>
      </c>
      <c r="S1578" s="9">
        <f t="shared" si="246"/>
        <v>31.1</v>
      </c>
      <c r="T1578" s="9">
        <f t="shared" si="247"/>
        <v>27</v>
      </c>
      <c r="U1578" s="8">
        <f t="shared" si="248"/>
        <v>27.683333333333337</v>
      </c>
      <c r="V1578" s="8">
        <f t="shared" si="249"/>
        <v>27.512500000000003</v>
      </c>
    </row>
    <row r="1579" spans="1:22" ht="13.5" x14ac:dyDescent="0.25">
      <c r="A1579" s="3">
        <f>RSI!A1579</f>
        <v>44309</v>
      </c>
      <c r="B1579" s="2">
        <f>RSI!B1579</f>
        <v>41.942</v>
      </c>
      <c r="C1579" s="2">
        <f>RSI!I1579</f>
        <v>45.849184909396548</v>
      </c>
      <c r="D1579" s="2">
        <f>MACD!E1579</f>
        <v>-2.3540402836630392E-3</v>
      </c>
      <c r="E1579" s="2">
        <f>MACD!F1579</f>
        <v>-3.1941744402187583E-3</v>
      </c>
      <c r="F1579" s="2">
        <f>'Moving Avg'!D1579</f>
        <v>41.942</v>
      </c>
      <c r="G1579" s="2">
        <f>'Moving Avg'!F1579</f>
        <v>41.942</v>
      </c>
      <c r="H1579" s="2">
        <f>'Moving Avg'!G1579</f>
        <v>41.942</v>
      </c>
      <c r="I1579" s="2">
        <f>'Moving Avg'!H1579</f>
        <v>41.792129999999979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  <c r="M1579" s="8">
        <f t="shared" si="240"/>
        <v>25</v>
      </c>
      <c r="N1579" s="8">
        <f t="shared" si="241"/>
        <v>0</v>
      </c>
      <c r="O1579" s="8">
        <f t="shared" si="242"/>
        <v>50</v>
      </c>
      <c r="P1579" s="8">
        <f t="shared" si="243"/>
        <v>33</v>
      </c>
      <c r="Q1579" s="9">
        <f t="shared" si="244"/>
        <v>21.2</v>
      </c>
      <c r="R1579" s="9">
        <f t="shared" si="245"/>
        <v>30.75</v>
      </c>
      <c r="S1579" s="9">
        <f t="shared" si="246"/>
        <v>31.1</v>
      </c>
      <c r="T1579" s="9">
        <f t="shared" si="247"/>
        <v>27</v>
      </c>
      <c r="U1579" s="8">
        <f t="shared" si="248"/>
        <v>27.683333333333337</v>
      </c>
      <c r="V1579" s="8">
        <f t="shared" si="249"/>
        <v>27.512500000000003</v>
      </c>
    </row>
    <row r="1580" spans="1:22" ht="13.5" x14ac:dyDescent="0.25">
      <c r="A1580" s="3">
        <f>RSI!A1580</f>
        <v>44312</v>
      </c>
      <c r="B1580" s="2">
        <f>RSI!B1580</f>
        <v>41.942</v>
      </c>
      <c r="C1580" s="2">
        <f>RSI!I1580</f>
        <v>45.849184909396556</v>
      </c>
      <c r="D1580" s="2">
        <f>MACD!E1580</f>
        <v>-2.1905679831206726E-3</v>
      </c>
      <c r="E1580" s="2">
        <f>MACD!F1580</f>
        <v>-2.9934531487991415E-3</v>
      </c>
      <c r="F1580" s="2">
        <f>'Moving Avg'!D1580</f>
        <v>41.942</v>
      </c>
      <c r="G1580" s="2">
        <f>'Moving Avg'!F1580</f>
        <v>41.942</v>
      </c>
      <c r="H1580" s="2">
        <f>'Moving Avg'!G1580</f>
        <v>41.942</v>
      </c>
      <c r="I1580" s="2">
        <f>'Moving Avg'!H1580</f>
        <v>41.828289999999981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  <c r="M1580" s="8">
        <f t="shared" si="240"/>
        <v>25</v>
      </c>
      <c r="N1580" s="8">
        <f t="shared" si="241"/>
        <v>0</v>
      </c>
      <c r="O1580" s="8">
        <f t="shared" si="242"/>
        <v>50</v>
      </c>
      <c r="P1580" s="8">
        <f t="shared" si="243"/>
        <v>33</v>
      </c>
      <c r="Q1580" s="9">
        <f t="shared" si="244"/>
        <v>21.2</v>
      </c>
      <c r="R1580" s="9">
        <f t="shared" si="245"/>
        <v>30.75</v>
      </c>
      <c r="S1580" s="9">
        <f t="shared" si="246"/>
        <v>31.1</v>
      </c>
      <c r="T1580" s="9">
        <f t="shared" si="247"/>
        <v>27</v>
      </c>
      <c r="U1580" s="8">
        <f t="shared" si="248"/>
        <v>27.683333333333337</v>
      </c>
      <c r="V1580" s="8">
        <f t="shared" si="249"/>
        <v>27.512500000000003</v>
      </c>
    </row>
    <row r="1581" spans="1:22" ht="13.5" x14ac:dyDescent="0.25">
      <c r="A1581" s="3">
        <f>RSI!A1581</f>
        <v>44313</v>
      </c>
      <c r="B1581" s="2">
        <f>RSI!B1581</f>
        <v>41.942</v>
      </c>
      <c r="C1581" s="2">
        <f>RSI!I1581</f>
        <v>45.849184909396548</v>
      </c>
      <c r="D1581" s="2">
        <f>MACD!E1581</f>
        <v>-2.0375276566753087E-3</v>
      </c>
      <c r="E1581" s="2">
        <f>MACD!F1581</f>
        <v>-2.8022680503743749E-3</v>
      </c>
      <c r="F1581" s="2">
        <f>'Moving Avg'!D1581</f>
        <v>41.942</v>
      </c>
      <c r="G1581" s="2">
        <f>'Moving Avg'!F1581</f>
        <v>41.942</v>
      </c>
      <c r="H1581" s="2">
        <f>'Moving Avg'!G1581</f>
        <v>41.942</v>
      </c>
      <c r="I1581" s="2">
        <f>'Moving Avg'!H1581</f>
        <v>41.864449999999977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  <c r="M1581" s="8">
        <f t="shared" si="240"/>
        <v>25</v>
      </c>
      <c r="N1581" s="8">
        <f t="shared" si="241"/>
        <v>0</v>
      </c>
      <c r="O1581" s="8">
        <f t="shared" si="242"/>
        <v>50</v>
      </c>
      <c r="P1581" s="8">
        <f t="shared" si="243"/>
        <v>33</v>
      </c>
      <c r="Q1581" s="9">
        <f t="shared" si="244"/>
        <v>21.2</v>
      </c>
      <c r="R1581" s="9">
        <f t="shared" si="245"/>
        <v>30.75</v>
      </c>
      <c r="S1581" s="9">
        <f t="shared" si="246"/>
        <v>31.1</v>
      </c>
      <c r="T1581" s="9">
        <f t="shared" si="247"/>
        <v>27</v>
      </c>
      <c r="U1581" s="8">
        <f t="shared" si="248"/>
        <v>27.683333333333337</v>
      </c>
      <c r="V1581" s="8">
        <f t="shared" si="249"/>
        <v>27.512500000000003</v>
      </c>
    </row>
    <row r="1582" spans="1:22" ht="13.5" x14ac:dyDescent="0.25">
      <c r="A1582" s="3">
        <f>RSI!A1582</f>
        <v>44314</v>
      </c>
      <c r="B1582" s="2">
        <f>RSI!B1582</f>
        <v>41.942</v>
      </c>
      <c r="C1582" s="2">
        <f>RSI!I1582</f>
        <v>45.849184909396556</v>
      </c>
      <c r="D1582" s="2">
        <f>MACD!E1582</f>
        <v>-1.8944045786213337E-3</v>
      </c>
      <c r="E1582" s="2">
        <f>MACD!F1582</f>
        <v>-2.6206953560237666E-3</v>
      </c>
      <c r="F1582" s="2">
        <f>'Moving Avg'!D1582</f>
        <v>41.942</v>
      </c>
      <c r="G1582" s="2">
        <f>'Moving Avg'!F1582</f>
        <v>41.942</v>
      </c>
      <c r="H1582" s="2">
        <f>'Moving Avg'!G1582</f>
        <v>41.942</v>
      </c>
      <c r="I1582" s="2">
        <f>'Moving Avg'!H1582</f>
        <v>41.897604999999977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  <c r="M1582" s="8">
        <f t="shared" si="240"/>
        <v>25</v>
      </c>
      <c r="N1582" s="8">
        <f t="shared" si="241"/>
        <v>0</v>
      </c>
      <c r="O1582" s="8">
        <f t="shared" si="242"/>
        <v>50</v>
      </c>
      <c r="P1582" s="8">
        <f t="shared" si="243"/>
        <v>33</v>
      </c>
      <c r="Q1582" s="9">
        <f t="shared" si="244"/>
        <v>21.2</v>
      </c>
      <c r="R1582" s="9">
        <f t="shared" si="245"/>
        <v>30.75</v>
      </c>
      <c r="S1582" s="9">
        <f t="shared" si="246"/>
        <v>31.1</v>
      </c>
      <c r="T1582" s="9">
        <f t="shared" si="247"/>
        <v>27</v>
      </c>
      <c r="U1582" s="8">
        <f t="shared" si="248"/>
        <v>27.683333333333337</v>
      </c>
      <c r="V1582" s="8">
        <f t="shared" si="249"/>
        <v>27.512500000000003</v>
      </c>
    </row>
    <row r="1583" spans="1:22" ht="13.5" x14ac:dyDescent="0.25">
      <c r="A1583" s="3">
        <f>RSI!A1583</f>
        <v>44315</v>
      </c>
      <c r="B1583" s="2">
        <f>RSI!B1583</f>
        <v>41.942</v>
      </c>
      <c r="C1583" s="2">
        <f>RSI!I1583</f>
        <v>45.849184909396556</v>
      </c>
      <c r="D1583" s="2">
        <f>MACD!E1583</f>
        <v>-1.7606824567479862E-3</v>
      </c>
      <c r="E1583" s="2">
        <f>MACD!F1583</f>
        <v>-2.4486927761686104E-3</v>
      </c>
      <c r="F1583" s="2">
        <f>'Moving Avg'!D1583</f>
        <v>41.942</v>
      </c>
      <c r="G1583" s="2">
        <f>'Moving Avg'!F1583</f>
        <v>41.942</v>
      </c>
      <c r="H1583" s="2">
        <f>'Moving Avg'!G1583</f>
        <v>41.942</v>
      </c>
      <c r="I1583" s="2">
        <f>'Moving Avg'!H1583</f>
        <v>41.930759999999985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  <c r="M1583" s="8">
        <f t="shared" si="240"/>
        <v>25</v>
      </c>
      <c r="N1583" s="8">
        <f t="shared" si="241"/>
        <v>0</v>
      </c>
      <c r="O1583" s="8">
        <f t="shared" si="242"/>
        <v>50</v>
      </c>
      <c r="P1583" s="8">
        <f t="shared" si="243"/>
        <v>33</v>
      </c>
      <c r="Q1583" s="9">
        <f t="shared" si="244"/>
        <v>21.2</v>
      </c>
      <c r="R1583" s="9">
        <f t="shared" si="245"/>
        <v>30.75</v>
      </c>
      <c r="S1583" s="9">
        <f t="shared" si="246"/>
        <v>31.1</v>
      </c>
      <c r="T1583" s="9">
        <f t="shared" si="247"/>
        <v>27</v>
      </c>
      <c r="U1583" s="8">
        <f t="shared" si="248"/>
        <v>27.683333333333337</v>
      </c>
      <c r="V1583" s="8">
        <f t="shared" si="249"/>
        <v>27.512500000000003</v>
      </c>
    </row>
    <row r="1584" spans="1:22" ht="13.5" x14ac:dyDescent="0.25">
      <c r="A1584" s="3">
        <f>RSI!A1584</f>
        <v>44316</v>
      </c>
      <c r="B1584" s="2">
        <f>RSI!B1584</f>
        <v>41.942</v>
      </c>
      <c r="C1584" s="2">
        <f>RSI!I1584</f>
        <v>45.849184909396556</v>
      </c>
      <c r="D1584" s="2">
        <f>MACD!E1584</f>
        <v>-1.6358496552015822E-3</v>
      </c>
      <c r="E1584" s="2">
        <f>MACD!F1584</f>
        <v>-2.286124151975205E-3</v>
      </c>
      <c r="F1584" s="2">
        <f>'Moving Avg'!D1584</f>
        <v>41.942</v>
      </c>
      <c r="G1584" s="2">
        <f>'Moving Avg'!F1584</f>
        <v>41.942</v>
      </c>
      <c r="H1584" s="2">
        <f>'Moving Avg'!G1584</f>
        <v>41.942</v>
      </c>
      <c r="I1584" s="2">
        <f>'Moving Avg'!H1584</f>
        <v>41.963914999999979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  <c r="M1584" s="8">
        <f t="shared" si="240"/>
        <v>25</v>
      </c>
      <c r="N1584" s="8">
        <f t="shared" si="241"/>
        <v>0</v>
      </c>
      <c r="O1584" s="8">
        <f t="shared" si="242"/>
        <v>0</v>
      </c>
      <c r="P1584" s="8">
        <f t="shared" si="243"/>
        <v>33</v>
      </c>
      <c r="Q1584" s="9">
        <f t="shared" si="244"/>
        <v>13.7</v>
      </c>
      <c r="R1584" s="9">
        <f t="shared" si="245"/>
        <v>13.25</v>
      </c>
      <c r="S1584" s="9">
        <f t="shared" si="246"/>
        <v>18.600000000000001</v>
      </c>
      <c r="T1584" s="9">
        <f t="shared" si="247"/>
        <v>14.5</v>
      </c>
      <c r="U1584" s="8">
        <f t="shared" si="248"/>
        <v>15.183333333333332</v>
      </c>
      <c r="V1584" s="8">
        <f t="shared" si="249"/>
        <v>15.012499999999999</v>
      </c>
    </row>
    <row r="1585" spans="1:22" ht="13.5" x14ac:dyDescent="0.25">
      <c r="A1585" s="3">
        <f>RSI!A1585</f>
        <v>44319</v>
      </c>
      <c r="B1585" s="2">
        <f>RSI!B1585</f>
        <v>41.942</v>
      </c>
      <c r="C1585" s="2">
        <f>RSI!I1585</f>
        <v>45.849184909396556</v>
      </c>
      <c r="D1585" s="2">
        <f>MACD!E1585</f>
        <v>-1.5194040168822198E-3</v>
      </c>
      <c r="E1585" s="2">
        <f>MACD!F1585</f>
        <v>-2.1327801249566083E-3</v>
      </c>
      <c r="F1585" s="2">
        <f>'Moving Avg'!D1585</f>
        <v>41.942</v>
      </c>
      <c r="G1585" s="2">
        <f>'Moving Avg'!F1585</f>
        <v>41.942</v>
      </c>
      <c r="H1585" s="2">
        <f>'Moving Avg'!G1585</f>
        <v>41.942</v>
      </c>
      <c r="I1585" s="2">
        <f>'Moving Avg'!H1585</f>
        <v>41.997069999999979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  <c r="M1585" s="8">
        <f t="shared" si="240"/>
        <v>25</v>
      </c>
      <c r="N1585" s="8">
        <f t="shared" si="241"/>
        <v>0</v>
      </c>
      <c r="O1585" s="8">
        <f t="shared" si="242"/>
        <v>0</v>
      </c>
      <c r="P1585" s="8">
        <f t="shared" si="243"/>
        <v>33</v>
      </c>
      <c r="Q1585" s="9">
        <f t="shared" si="244"/>
        <v>13.7</v>
      </c>
      <c r="R1585" s="9">
        <f t="shared" si="245"/>
        <v>13.25</v>
      </c>
      <c r="S1585" s="9">
        <f t="shared" si="246"/>
        <v>18.600000000000001</v>
      </c>
      <c r="T1585" s="9">
        <f t="shared" si="247"/>
        <v>14.5</v>
      </c>
      <c r="U1585" s="8">
        <f t="shared" si="248"/>
        <v>15.183333333333332</v>
      </c>
      <c r="V1585" s="8">
        <f t="shared" si="249"/>
        <v>15.012499999999999</v>
      </c>
    </row>
    <row r="1586" spans="1:22" ht="13.5" x14ac:dyDescent="0.25">
      <c r="A1586" s="3">
        <f>RSI!A1586</f>
        <v>44320</v>
      </c>
      <c r="B1586" s="2">
        <f>RSI!B1586</f>
        <v>41.942</v>
      </c>
      <c r="C1586" s="2">
        <f>RSI!I1586</f>
        <v>45.849184909396563</v>
      </c>
      <c r="D1586" s="2">
        <f>MACD!E1586</f>
        <v>-1.4108565336812262E-3</v>
      </c>
      <c r="E1586" s="2">
        <f>MACD!F1586</f>
        <v>-1.9883954067015323E-3</v>
      </c>
      <c r="F1586" s="2">
        <f>'Moving Avg'!D1586</f>
        <v>41.942</v>
      </c>
      <c r="G1586" s="2">
        <f>'Moving Avg'!F1586</f>
        <v>41.942</v>
      </c>
      <c r="H1586" s="2">
        <f>'Moving Avg'!G1586</f>
        <v>41.942</v>
      </c>
      <c r="I1586" s="2">
        <f>'Moving Avg'!H1586</f>
        <v>42.030224999999973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  <c r="M1586" s="8">
        <f t="shared" si="240"/>
        <v>25</v>
      </c>
      <c r="N1586" s="8">
        <f t="shared" si="241"/>
        <v>0</v>
      </c>
      <c r="O1586" s="8">
        <f t="shared" si="242"/>
        <v>0</v>
      </c>
      <c r="P1586" s="8">
        <f t="shared" si="243"/>
        <v>33</v>
      </c>
      <c r="Q1586" s="9">
        <f t="shared" si="244"/>
        <v>13.7</v>
      </c>
      <c r="R1586" s="9">
        <f t="shared" si="245"/>
        <v>13.25</v>
      </c>
      <c r="S1586" s="9">
        <f t="shared" si="246"/>
        <v>18.600000000000001</v>
      </c>
      <c r="T1586" s="9">
        <f t="shared" si="247"/>
        <v>14.5</v>
      </c>
      <c r="U1586" s="8">
        <f t="shared" si="248"/>
        <v>15.183333333333332</v>
      </c>
      <c r="V1586" s="8">
        <f t="shared" si="249"/>
        <v>15.012499999999999</v>
      </c>
    </row>
    <row r="1587" spans="1:22" ht="13.5" x14ac:dyDescent="0.25">
      <c r="A1587" s="3">
        <f>RSI!A1587</f>
        <v>44321</v>
      </c>
      <c r="B1587" s="2">
        <f>RSI!B1587</f>
        <v>41.942</v>
      </c>
      <c r="C1587" s="2">
        <f>RSI!I1587</f>
        <v>45.849184909396563</v>
      </c>
      <c r="D1587" s="2">
        <f>MACD!E1587</f>
        <v>-1.3097340721017758E-3</v>
      </c>
      <c r="E1587" s="2">
        <f>MACD!F1587</f>
        <v>-1.8526631397815811E-3</v>
      </c>
      <c r="F1587" s="2">
        <f>'Moving Avg'!D1587</f>
        <v>41.942</v>
      </c>
      <c r="G1587" s="2">
        <f>'Moving Avg'!F1587</f>
        <v>41.942</v>
      </c>
      <c r="H1587" s="2">
        <f>'Moving Avg'!G1587</f>
        <v>41.942</v>
      </c>
      <c r="I1587" s="2">
        <f>'Moving Avg'!H1587</f>
        <v>42.063334999999981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  <c r="M1587" s="8">
        <f t="shared" si="240"/>
        <v>25</v>
      </c>
      <c r="N1587" s="8">
        <f t="shared" si="241"/>
        <v>0</v>
      </c>
      <c r="O1587" s="8">
        <f t="shared" si="242"/>
        <v>0</v>
      </c>
      <c r="P1587" s="8">
        <f t="shared" si="243"/>
        <v>33</v>
      </c>
      <c r="Q1587" s="9">
        <f t="shared" si="244"/>
        <v>13.7</v>
      </c>
      <c r="R1587" s="9">
        <f t="shared" si="245"/>
        <v>13.25</v>
      </c>
      <c r="S1587" s="9">
        <f t="shared" si="246"/>
        <v>18.600000000000001</v>
      </c>
      <c r="T1587" s="9">
        <f t="shared" si="247"/>
        <v>14.5</v>
      </c>
      <c r="U1587" s="8">
        <f t="shared" si="248"/>
        <v>15.183333333333332</v>
      </c>
      <c r="V1587" s="8">
        <f t="shared" si="249"/>
        <v>15.012499999999999</v>
      </c>
    </row>
    <row r="1588" spans="1:22" ht="13.5" x14ac:dyDescent="0.25">
      <c r="A1588" s="3">
        <f>RSI!A1588</f>
        <v>44322</v>
      </c>
      <c r="B1588" s="2">
        <f>RSI!B1588</f>
        <v>41.942</v>
      </c>
      <c r="C1588" s="2">
        <f>RSI!I1588</f>
        <v>45.849184909396563</v>
      </c>
      <c r="D1588" s="2">
        <f>MACD!E1588</f>
        <v>-1.2155813278695859E-3</v>
      </c>
      <c r="E1588" s="2">
        <f>MACD!F1588</f>
        <v>-1.7252467773991823E-3</v>
      </c>
      <c r="F1588" s="2">
        <f>'Moving Avg'!D1588</f>
        <v>41.942</v>
      </c>
      <c r="G1588" s="2">
        <f>'Moving Avg'!F1588</f>
        <v>41.942</v>
      </c>
      <c r="H1588" s="2">
        <f>'Moving Avg'!G1588</f>
        <v>41.942</v>
      </c>
      <c r="I1588" s="2">
        <f>'Moving Avg'!H1588</f>
        <v>42.096444999999974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  <c r="M1588" s="8">
        <f t="shared" si="240"/>
        <v>25</v>
      </c>
      <c r="N1588" s="8">
        <f t="shared" si="241"/>
        <v>0</v>
      </c>
      <c r="O1588" s="8">
        <f t="shared" si="242"/>
        <v>0</v>
      </c>
      <c r="P1588" s="8">
        <f t="shared" si="243"/>
        <v>33</v>
      </c>
      <c r="Q1588" s="9">
        <f t="shared" si="244"/>
        <v>13.7</v>
      </c>
      <c r="R1588" s="9">
        <f t="shared" si="245"/>
        <v>13.25</v>
      </c>
      <c r="S1588" s="9">
        <f t="shared" si="246"/>
        <v>18.600000000000001</v>
      </c>
      <c r="T1588" s="9">
        <f t="shared" si="247"/>
        <v>14.5</v>
      </c>
      <c r="U1588" s="8">
        <f t="shared" si="248"/>
        <v>15.183333333333332</v>
      </c>
      <c r="V1588" s="8">
        <f t="shared" si="249"/>
        <v>15.012499999999999</v>
      </c>
    </row>
    <row r="1589" spans="1:22" ht="13.5" x14ac:dyDescent="0.25">
      <c r="A1589" s="3">
        <f>RSI!A1589</f>
        <v>44323</v>
      </c>
      <c r="B1589" s="2">
        <f>RSI!B1589</f>
        <v>41.942</v>
      </c>
      <c r="C1589" s="2">
        <f>RSI!I1589</f>
        <v>45.849184909396556</v>
      </c>
      <c r="D1589" s="2">
        <f>MACD!E1589</f>
        <v>-1.127962154157558E-3</v>
      </c>
      <c r="E1589" s="2">
        <f>MACD!F1589</f>
        <v>-1.6057898527508576E-3</v>
      </c>
      <c r="F1589" s="2">
        <f>'Moving Avg'!D1589</f>
        <v>41.942</v>
      </c>
      <c r="G1589" s="2">
        <f>'Moving Avg'!F1589</f>
        <v>41.942</v>
      </c>
      <c r="H1589" s="2">
        <f>'Moving Avg'!G1589</f>
        <v>41.942</v>
      </c>
      <c r="I1589" s="2">
        <f>'Moving Avg'!H1589</f>
        <v>42.129554999999975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  <c r="M1589" s="8">
        <f t="shared" si="240"/>
        <v>25</v>
      </c>
      <c r="N1589" s="8">
        <f t="shared" si="241"/>
        <v>0</v>
      </c>
      <c r="O1589" s="8">
        <f t="shared" si="242"/>
        <v>0</v>
      </c>
      <c r="P1589" s="8">
        <f t="shared" si="243"/>
        <v>33</v>
      </c>
      <c r="Q1589" s="9">
        <f t="shared" si="244"/>
        <v>13.7</v>
      </c>
      <c r="R1589" s="9">
        <f t="shared" si="245"/>
        <v>13.25</v>
      </c>
      <c r="S1589" s="9">
        <f t="shared" si="246"/>
        <v>18.600000000000001</v>
      </c>
      <c r="T1589" s="9">
        <f t="shared" si="247"/>
        <v>14.5</v>
      </c>
      <c r="U1589" s="8">
        <f t="shared" si="248"/>
        <v>15.183333333333332</v>
      </c>
      <c r="V1589" s="8">
        <f t="shared" si="249"/>
        <v>15.012499999999999</v>
      </c>
    </row>
    <row r="1590" spans="1:22" ht="13.5" x14ac:dyDescent="0.25">
      <c r="A1590" s="3">
        <f>RSI!A1590</f>
        <v>44326</v>
      </c>
      <c r="B1590" s="2">
        <f>RSI!B1590</f>
        <v>41.942</v>
      </c>
      <c r="C1590" s="2">
        <f>RSI!I1590</f>
        <v>45.849184909396556</v>
      </c>
      <c r="D1590" s="2">
        <f>MACD!E1590</f>
        <v>-1.0464603838187259E-3</v>
      </c>
      <c r="E1590" s="2">
        <f>MACD!F1590</f>
        <v>-1.4939239589644314E-3</v>
      </c>
      <c r="F1590" s="2">
        <f>'Moving Avg'!D1590</f>
        <v>41.942</v>
      </c>
      <c r="G1590" s="2">
        <f>'Moving Avg'!F1590</f>
        <v>41.942</v>
      </c>
      <c r="H1590" s="2">
        <f>'Moving Avg'!G1590</f>
        <v>41.942</v>
      </c>
      <c r="I1590" s="2">
        <f>'Moving Avg'!H1590</f>
        <v>42.162664999999976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  <c r="M1590" s="8">
        <f t="shared" si="240"/>
        <v>25</v>
      </c>
      <c r="N1590" s="8">
        <f t="shared" si="241"/>
        <v>0</v>
      </c>
      <c r="O1590" s="8">
        <f t="shared" si="242"/>
        <v>0</v>
      </c>
      <c r="P1590" s="8">
        <f t="shared" si="243"/>
        <v>33</v>
      </c>
      <c r="Q1590" s="9">
        <f t="shared" si="244"/>
        <v>13.7</v>
      </c>
      <c r="R1590" s="9">
        <f t="shared" si="245"/>
        <v>13.25</v>
      </c>
      <c r="S1590" s="9">
        <f t="shared" si="246"/>
        <v>18.600000000000001</v>
      </c>
      <c r="T1590" s="9">
        <f t="shared" si="247"/>
        <v>14.5</v>
      </c>
      <c r="U1590" s="8">
        <f t="shared" si="248"/>
        <v>15.183333333333332</v>
      </c>
      <c r="V1590" s="8">
        <f t="shared" si="249"/>
        <v>15.012499999999999</v>
      </c>
    </row>
    <row r="1591" spans="1:22" ht="13.5" x14ac:dyDescent="0.25">
      <c r="A1591" s="3">
        <f>RSI!A1591</f>
        <v>44327</v>
      </c>
      <c r="B1591" s="2">
        <f>RSI!B1591</f>
        <v>41.942</v>
      </c>
      <c r="C1591" s="2">
        <f>RSI!I1591</f>
        <v>45.849184909396556</v>
      </c>
      <c r="D1591" s="2">
        <f>MACD!E1591</f>
        <v>-9.7068024599167302E-4</v>
      </c>
      <c r="E1591" s="2">
        <f>MACD!F1591</f>
        <v>-1.3892752163698798E-3</v>
      </c>
      <c r="F1591" s="2">
        <f>'Moving Avg'!D1591</f>
        <v>41.942</v>
      </c>
      <c r="G1591" s="2">
        <f>'Moving Avg'!F1591</f>
        <v>41.942</v>
      </c>
      <c r="H1591" s="2">
        <f>'Moving Avg'!G1591</f>
        <v>41.942</v>
      </c>
      <c r="I1591" s="2">
        <f>'Moving Avg'!H1591</f>
        <v>42.191359999999975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  <c r="M1591" s="8">
        <f t="shared" si="240"/>
        <v>25</v>
      </c>
      <c r="N1591" s="8">
        <f t="shared" si="241"/>
        <v>0</v>
      </c>
      <c r="O1591" s="8">
        <f t="shared" si="242"/>
        <v>0</v>
      </c>
      <c r="P1591" s="8">
        <f t="shared" si="243"/>
        <v>33</v>
      </c>
      <c r="Q1591" s="9">
        <f t="shared" si="244"/>
        <v>13.7</v>
      </c>
      <c r="R1591" s="9">
        <f t="shared" si="245"/>
        <v>13.25</v>
      </c>
      <c r="S1591" s="9">
        <f t="shared" si="246"/>
        <v>18.600000000000001</v>
      </c>
      <c r="T1591" s="9">
        <f t="shared" si="247"/>
        <v>14.5</v>
      </c>
      <c r="U1591" s="8">
        <f t="shared" si="248"/>
        <v>15.183333333333332</v>
      </c>
      <c r="V1591" s="8">
        <f t="shared" si="249"/>
        <v>15.012499999999999</v>
      </c>
    </row>
    <row r="1592" spans="1:22" ht="13.5" x14ac:dyDescent="0.25">
      <c r="A1592" s="3">
        <f>RSI!A1592</f>
        <v>44333</v>
      </c>
      <c r="B1592" s="2">
        <f>RSI!B1592</f>
        <v>41.942</v>
      </c>
      <c r="C1592" s="2">
        <f>RSI!I1592</f>
        <v>45.849184909396556</v>
      </c>
      <c r="D1592" s="2">
        <f>MACD!E1592</f>
        <v>-9.0024645999164932E-4</v>
      </c>
      <c r="E1592" s="2">
        <f>MACD!F1592</f>
        <v>-1.2914694650942337E-3</v>
      </c>
      <c r="F1592" s="2">
        <f>'Moving Avg'!D1592</f>
        <v>41.942</v>
      </c>
      <c r="G1592" s="2">
        <f>'Moving Avg'!F1592</f>
        <v>41.942</v>
      </c>
      <c r="H1592" s="2">
        <f>'Moving Avg'!G1592</f>
        <v>41.942</v>
      </c>
      <c r="I1592" s="2">
        <f>'Moving Avg'!H1592</f>
        <v>42.220054999999974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  <c r="M1592" s="8">
        <f t="shared" si="240"/>
        <v>25</v>
      </c>
      <c r="N1592" s="8">
        <f t="shared" si="241"/>
        <v>0</v>
      </c>
      <c r="O1592" s="8">
        <f t="shared" si="242"/>
        <v>0</v>
      </c>
      <c r="P1592" s="8">
        <f t="shared" si="243"/>
        <v>33</v>
      </c>
      <c r="Q1592" s="9">
        <f t="shared" si="244"/>
        <v>13.7</v>
      </c>
      <c r="R1592" s="9">
        <f t="shared" si="245"/>
        <v>13.25</v>
      </c>
      <c r="S1592" s="9">
        <f t="shared" si="246"/>
        <v>18.600000000000001</v>
      </c>
      <c r="T1592" s="9">
        <f t="shared" si="247"/>
        <v>14.5</v>
      </c>
      <c r="U1592" s="8">
        <f t="shared" si="248"/>
        <v>15.183333333333332</v>
      </c>
      <c r="V1592" s="8">
        <f t="shared" si="249"/>
        <v>15.012499999999999</v>
      </c>
    </row>
    <row r="1593" spans="1:22" ht="13.5" x14ac:dyDescent="0.25">
      <c r="A1593" s="3">
        <f>RSI!A1593</f>
        <v>44334</v>
      </c>
      <c r="B1593" s="2">
        <f>RSI!B1593</f>
        <v>41.942</v>
      </c>
      <c r="C1593" s="2">
        <f>RSI!I1593</f>
        <v>45.849184909396556</v>
      </c>
      <c r="D1593" s="2">
        <f>MACD!E1593</f>
        <v>-8.3480407539582302E-4</v>
      </c>
      <c r="E1593" s="2">
        <f>MACD!F1593</f>
        <v>-1.2001363871545516E-3</v>
      </c>
      <c r="F1593" s="2">
        <f>'Moving Avg'!D1593</f>
        <v>41.942</v>
      </c>
      <c r="G1593" s="2">
        <f>'Moving Avg'!F1593</f>
        <v>41.942</v>
      </c>
      <c r="H1593" s="2">
        <f>'Moving Avg'!G1593</f>
        <v>41.942</v>
      </c>
      <c r="I1593" s="2">
        <f>'Moving Avg'!H1593</f>
        <v>42.253164999999974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  <c r="M1593" s="8">
        <f t="shared" si="240"/>
        <v>25</v>
      </c>
      <c r="N1593" s="8">
        <f t="shared" si="241"/>
        <v>0</v>
      </c>
      <c r="O1593" s="8">
        <f t="shared" si="242"/>
        <v>0</v>
      </c>
      <c r="P1593" s="8">
        <f t="shared" si="243"/>
        <v>33</v>
      </c>
      <c r="Q1593" s="9">
        <f t="shared" si="244"/>
        <v>13.7</v>
      </c>
      <c r="R1593" s="9">
        <f t="shared" si="245"/>
        <v>13.25</v>
      </c>
      <c r="S1593" s="9">
        <f t="shared" si="246"/>
        <v>18.600000000000001</v>
      </c>
      <c r="T1593" s="9">
        <f t="shared" si="247"/>
        <v>14.5</v>
      </c>
      <c r="U1593" s="8">
        <f t="shared" si="248"/>
        <v>15.183333333333332</v>
      </c>
      <c r="V1593" s="8">
        <f t="shared" si="249"/>
        <v>15.012499999999999</v>
      </c>
    </row>
    <row r="1594" spans="1:22" ht="13.5" x14ac:dyDescent="0.25">
      <c r="A1594" s="3">
        <f>RSI!A1594</f>
        <v>44335</v>
      </c>
      <c r="B1594" s="2">
        <f>RSI!B1594</f>
        <v>41.942</v>
      </c>
      <c r="C1594" s="2">
        <f>RSI!I1594</f>
        <v>45.849184909396556</v>
      </c>
      <c r="D1594" s="2">
        <f>MACD!E1594</f>
        <v>-7.740181151092429E-4</v>
      </c>
      <c r="E1594" s="2">
        <f>MACD!F1594</f>
        <v>-1.11491273274549E-3</v>
      </c>
      <c r="F1594" s="2">
        <f>'Moving Avg'!D1594</f>
        <v>41.942</v>
      </c>
      <c r="G1594" s="2">
        <f>'Moving Avg'!F1594</f>
        <v>41.942</v>
      </c>
      <c r="H1594" s="2">
        <f>'Moving Avg'!G1594</f>
        <v>41.942</v>
      </c>
      <c r="I1594" s="2">
        <f>'Moving Avg'!H1594</f>
        <v>42.286274999999968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  <c r="M1594" s="8">
        <f t="shared" si="240"/>
        <v>25</v>
      </c>
      <c r="N1594" s="8">
        <f t="shared" si="241"/>
        <v>0</v>
      </c>
      <c r="O1594" s="8">
        <f t="shared" si="242"/>
        <v>0</v>
      </c>
      <c r="P1594" s="8">
        <f t="shared" si="243"/>
        <v>33</v>
      </c>
      <c r="Q1594" s="9">
        <f t="shared" si="244"/>
        <v>13.7</v>
      </c>
      <c r="R1594" s="9">
        <f t="shared" si="245"/>
        <v>13.25</v>
      </c>
      <c r="S1594" s="9">
        <f t="shared" si="246"/>
        <v>18.600000000000001</v>
      </c>
      <c r="T1594" s="9">
        <f t="shared" si="247"/>
        <v>14.5</v>
      </c>
      <c r="U1594" s="8">
        <f t="shared" si="248"/>
        <v>15.183333333333332</v>
      </c>
      <c r="V1594" s="8">
        <f t="shared" si="249"/>
        <v>15.012499999999999</v>
      </c>
    </row>
    <row r="1595" spans="1:22" ht="13.5" x14ac:dyDescent="0.25">
      <c r="A1595" s="3">
        <f>RSI!A1595</f>
        <v>44336</v>
      </c>
      <c r="B1595" s="2">
        <f>RSI!B1595</f>
        <v>41.942</v>
      </c>
      <c r="C1595" s="2">
        <f>RSI!I1595</f>
        <v>45.849184909396556</v>
      </c>
      <c r="D1595" s="2">
        <f>MACD!E1595</f>
        <v>-7.1757306798048148E-4</v>
      </c>
      <c r="E1595" s="2">
        <f>MACD!F1595</f>
        <v>-1.0354447997924883E-3</v>
      </c>
      <c r="F1595" s="2">
        <f>'Moving Avg'!D1595</f>
        <v>41.942</v>
      </c>
      <c r="G1595" s="2">
        <f>'Moving Avg'!F1595</f>
        <v>41.942</v>
      </c>
      <c r="H1595" s="2">
        <f>'Moving Avg'!G1595</f>
        <v>41.942</v>
      </c>
      <c r="I1595" s="2">
        <f>'Moving Avg'!H1595</f>
        <v>42.314089999999972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  <c r="M1595" s="8">
        <f t="shared" si="240"/>
        <v>25</v>
      </c>
      <c r="N1595" s="8">
        <f t="shared" si="241"/>
        <v>0</v>
      </c>
      <c r="O1595" s="8">
        <f t="shared" si="242"/>
        <v>0</v>
      </c>
      <c r="P1595" s="8">
        <f t="shared" si="243"/>
        <v>33</v>
      </c>
      <c r="Q1595" s="9">
        <f t="shared" si="244"/>
        <v>13.7</v>
      </c>
      <c r="R1595" s="9">
        <f t="shared" si="245"/>
        <v>13.25</v>
      </c>
      <c r="S1595" s="9">
        <f t="shared" si="246"/>
        <v>18.600000000000001</v>
      </c>
      <c r="T1595" s="9">
        <f t="shared" si="247"/>
        <v>14.5</v>
      </c>
      <c r="U1595" s="8">
        <f t="shared" si="248"/>
        <v>15.183333333333332</v>
      </c>
      <c r="V1595" s="8">
        <f t="shared" si="249"/>
        <v>15.012499999999999</v>
      </c>
    </row>
    <row r="1596" spans="1:22" ht="13.5" x14ac:dyDescent="0.25">
      <c r="A1596" s="3">
        <f>RSI!A1596</f>
        <v>44337</v>
      </c>
      <c r="B1596" s="2">
        <f>RSI!B1596</f>
        <v>41.942</v>
      </c>
      <c r="C1596" s="2">
        <f>RSI!I1596</f>
        <v>45.849184909396556</v>
      </c>
      <c r="D1596" s="2">
        <f>MACD!E1596</f>
        <v>-6.6517226959916798E-4</v>
      </c>
      <c r="E1596" s="2">
        <f>MACD!F1596</f>
        <v>-9.6139029375382433E-4</v>
      </c>
      <c r="F1596" s="2">
        <f>'Moving Avg'!D1596</f>
        <v>41.942</v>
      </c>
      <c r="G1596" s="2">
        <f>'Moving Avg'!F1596</f>
        <v>41.942</v>
      </c>
      <c r="H1596" s="2">
        <f>'Moving Avg'!G1596</f>
        <v>41.942</v>
      </c>
      <c r="I1596" s="2">
        <f>'Moving Avg'!H1596</f>
        <v>42.341904999999969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  <c r="M1596" s="8">
        <f t="shared" si="240"/>
        <v>25</v>
      </c>
      <c r="N1596" s="8">
        <f t="shared" si="241"/>
        <v>0</v>
      </c>
      <c r="O1596" s="8">
        <f t="shared" si="242"/>
        <v>0</v>
      </c>
      <c r="P1596" s="8">
        <f t="shared" si="243"/>
        <v>33</v>
      </c>
      <c r="Q1596" s="9">
        <f t="shared" si="244"/>
        <v>13.7</v>
      </c>
      <c r="R1596" s="9">
        <f t="shared" si="245"/>
        <v>13.25</v>
      </c>
      <c r="S1596" s="9">
        <f t="shared" si="246"/>
        <v>18.600000000000001</v>
      </c>
      <c r="T1596" s="9">
        <f t="shared" si="247"/>
        <v>14.5</v>
      </c>
      <c r="U1596" s="8">
        <f t="shared" si="248"/>
        <v>15.183333333333332</v>
      </c>
      <c r="V1596" s="8">
        <f t="shared" si="249"/>
        <v>15.012499999999999</v>
      </c>
    </row>
    <row r="1597" spans="1:22" ht="13.5" x14ac:dyDescent="0.25">
      <c r="A1597" s="3">
        <f>RSI!A1597</f>
        <v>44340</v>
      </c>
      <c r="B1597" s="2">
        <f>RSI!B1597</f>
        <v>41.942</v>
      </c>
      <c r="C1597" s="2">
        <f>RSI!I1597</f>
        <v>45.849184909396556</v>
      </c>
      <c r="D1597" s="2">
        <f>MACD!E1597</f>
        <v>-6.1653720226928499E-4</v>
      </c>
      <c r="E1597" s="2">
        <f>MACD!F1597</f>
        <v>-8.9241967545691651E-4</v>
      </c>
      <c r="F1597" s="2">
        <f>'Moving Avg'!D1597</f>
        <v>41.942</v>
      </c>
      <c r="G1597" s="2">
        <f>'Moving Avg'!F1597</f>
        <v>41.942</v>
      </c>
      <c r="H1597" s="2">
        <f>'Moving Avg'!G1597</f>
        <v>41.942</v>
      </c>
      <c r="I1597" s="2">
        <f>'Moving Avg'!H1597</f>
        <v>42.370599999999968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  <c r="M1597" s="8">
        <f t="shared" si="240"/>
        <v>25</v>
      </c>
      <c r="N1597" s="8">
        <f t="shared" si="241"/>
        <v>0</v>
      </c>
      <c r="O1597" s="8">
        <f t="shared" si="242"/>
        <v>0</v>
      </c>
      <c r="P1597" s="8">
        <f t="shared" si="243"/>
        <v>33</v>
      </c>
      <c r="Q1597" s="9">
        <f t="shared" si="244"/>
        <v>13.7</v>
      </c>
      <c r="R1597" s="9">
        <f t="shared" si="245"/>
        <v>13.25</v>
      </c>
      <c r="S1597" s="9">
        <f t="shared" si="246"/>
        <v>18.600000000000001</v>
      </c>
      <c r="T1597" s="9">
        <f t="shared" si="247"/>
        <v>14.5</v>
      </c>
      <c r="U1597" s="8">
        <f t="shared" si="248"/>
        <v>15.183333333333332</v>
      </c>
      <c r="V1597" s="8">
        <f t="shared" si="249"/>
        <v>15.012499999999999</v>
      </c>
    </row>
    <row r="1598" spans="1:22" ht="13.5" x14ac:dyDescent="0.25">
      <c r="A1598" s="3">
        <f>RSI!A1598</f>
        <v>44341</v>
      </c>
      <c r="B1598" s="2">
        <f>RSI!B1598</f>
        <v>41.942</v>
      </c>
      <c r="C1598" s="2">
        <f>RSI!I1598</f>
        <v>45.849184909396556</v>
      </c>
      <c r="D1598" s="2">
        <f>MACD!E1598</f>
        <v>-5.7140673980171641E-4</v>
      </c>
      <c r="E1598" s="2">
        <f>MACD!F1598</f>
        <v>-8.2821708832587658E-4</v>
      </c>
      <c r="F1598" s="2">
        <f>'Moving Avg'!D1598</f>
        <v>41.942</v>
      </c>
      <c r="G1598" s="2">
        <f>'Moving Avg'!F1598</f>
        <v>41.942</v>
      </c>
      <c r="H1598" s="2">
        <f>'Moving Avg'!G1598</f>
        <v>41.942</v>
      </c>
      <c r="I1598" s="2">
        <f>'Moving Avg'!H1598</f>
        <v>42.399294999999967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  <c r="M1598" s="8">
        <f t="shared" si="240"/>
        <v>25</v>
      </c>
      <c r="N1598" s="8">
        <f t="shared" si="241"/>
        <v>0</v>
      </c>
      <c r="O1598" s="8">
        <f t="shared" si="242"/>
        <v>0</v>
      </c>
      <c r="P1598" s="8">
        <f t="shared" si="243"/>
        <v>33</v>
      </c>
      <c r="Q1598" s="9">
        <f t="shared" si="244"/>
        <v>13.7</v>
      </c>
      <c r="R1598" s="9">
        <f t="shared" si="245"/>
        <v>13.25</v>
      </c>
      <c r="S1598" s="9">
        <f t="shared" si="246"/>
        <v>18.600000000000001</v>
      </c>
      <c r="T1598" s="9">
        <f t="shared" si="247"/>
        <v>14.5</v>
      </c>
      <c r="U1598" s="8">
        <f t="shared" si="248"/>
        <v>15.183333333333332</v>
      </c>
      <c r="V1598" s="8">
        <f t="shared" si="249"/>
        <v>15.012499999999999</v>
      </c>
    </row>
    <row r="1599" spans="1:22" ht="13.5" x14ac:dyDescent="0.25">
      <c r="A1599" s="3">
        <f>RSI!A1599</f>
        <v>44342</v>
      </c>
      <c r="B1599" s="2">
        <f>RSI!B1599</f>
        <v>41.942</v>
      </c>
      <c r="C1599" s="2">
        <f>RSI!I1599</f>
        <v>45.849184909396556</v>
      </c>
      <c r="D1599" s="2">
        <f>MACD!E1599</f>
        <v>-5.2953635764652063E-4</v>
      </c>
      <c r="E1599" s="2">
        <f>MACD!F1599</f>
        <v>-7.6848094219000547E-4</v>
      </c>
      <c r="F1599" s="2">
        <f>'Moving Avg'!D1599</f>
        <v>41.942</v>
      </c>
      <c r="G1599" s="2">
        <f>'Moving Avg'!F1599</f>
        <v>41.942</v>
      </c>
      <c r="H1599" s="2">
        <f>'Moving Avg'!G1599</f>
        <v>41.942</v>
      </c>
      <c r="I1599" s="2">
        <f>'Moving Avg'!H1599</f>
        <v>42.427989999999966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  <c r="M1599" s="8">
        <f t="shared" si="240"/>
        <v>25</v>
      </c>
      <c r="N1599" s="8">
        <f t="shared" si="241"/>
        <v>0</v>
      </c>
      <c r="O1599" s="8">
        <f t="shared" si="242"/>
        <v>0</v>
      </c>
      <c r="P1599" s="8">
        <f t="shared" si="243"/>
        <v>33</v>
      </c>
      <c r="Q1599" s="9">
        <f t="shared" si="244"/>
        <v>13.7</v>
      </c>
      <c r="R1599" s="9">
        <f t="shared" si="245"/>
        <v>13.25</v>
      </c>
      <c r="S1599" s="9">
        <f t="shared" si="246"/>
        <v>18.600000000000001</v>
      </c>
      <c r="T1599" s="9">
        <f t="shared" si="247"/>
        <v>14.5</v>
      </c>
      <c r="U1599" s="8">
        <f t="shared" si="248"/>
        <v>15.183333333333332</v>
      </c>
      <c r="V1599" s="8">
        <f t="shared" si="249"/>
        <v>15.012499999999999</v>
      </c>
    </row>
    <row r="1600" spans="1:22" ht="13.5" x14ac:dyDescent="0.25">
      <c r="A1600" s="3">
        <f>RSI!A1600</f>
        <v>44343</v>
      </c>
      <c r="B1600" s="2">
        <f>RSI!B1600</f>
        <v>41.942</v>
      </c>
      <c r="C1600" s="2">
        <f>RSI!I1600</f>
        <v>45.849184909396556</v>
      </c>
      <c r="D1600" s="2">
        <f>MACD!E1600</f>
        <v>-4.9069732481399342E-4</v>
      </c>
      <c r="E1600" s="2">
        <f>MACD!F1600</f>
        <v>-7.1292421871480319E-4</v>
      </c>
      <c r="F1600" s="2">
        <f>'Moving Avg'!D1600</f>
        <v>41.942</v>
      </c>
      <c r="G1600" s="2">
        <f>'Moving Avg'!F1600</f>
        <v>41.942</v>
      </c>
      <c r="H1600" s="2">
        <f>'Moving Avg'!G1600</f>
        <v>41.942</v>
      </c>
      <c r="I1600" s="2">
        <f>'Moving Avg'!H1600</f>
        <v>42.456464999999959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  <c r="M1600" s="8">
        <f t="shared" si="240"/>
        <v>25</v>
      </c>
      <c r="N1600" s="8">
        <f t="shared" si="241"/>
        <v>0</v>
      </c>
      <c r="O1600" s="8">
        <f t="shared" si="242"/>
        <v>0</v>
      </c>
      <c r="P1600" s="8">
        <f t="shared" si="243"/>
        <v>33</v>
      </c>
      <c r="Q1600" s="9">
        <f t="shared" si="244"/>
        <v>13.7</v>
      </c>
      <c r="R1600" s="9">
        <f t="shared" si="245"/>
        <v>13.25</v>
      </c>
      <c r="S1600" s="9">
        <f t="shared" si="246"/>
        <v>18.600000000000001</v>
      </c>
      <c r="T1600" s="9">
        <f t="shared" si="247"/>
        <v>14.5</v>
      </c>
      <c r="U1600" s="8">
        <f t="shared" si="248"/>
        <v>15.183333333333332</v>
      </c>
      <c r="V1600" s="8">
        <f t="shared" si="249"/>
        <v>15.012499999999999</v>
      </c>
    </row>
    <row r="1601" spans="1:22" ht="13.5" x14ac:dyDescent="0.25">
      <c r="A1601" s="3">
        <f>RSI!A1601</f>
        <v>44344</v>
      </c>
      <c r="B1601" s="2">
        <f>RSI!B1601</f>
        <v>41.942</v>
      </c>
      <c r="C1601" s="2">
        <f>RSI!I1601</f>
        <v>45.849184909396556</v>
      </c>
      <c r="D1601" s="2">
        <f>MACD!E1601</f>
        <v>-4.5467589083614257E-4</v>
      </c>
      <c r="E1601" s="2">
        <f>MACD!F1601</f>
        <v>-6.6127455313907111E-4</v>
      </c>
      <c r="F1601" s="2">
        <f>'Moving Avg'!D1601</f>
        <v>41.942</v>
      </c>
      <c r="G1601" s="2">
        <f>'Moving Avg'!F1601</f>
        <v>41.942</v>
      </c>
      <c r="H1601" s="2">
        <f>'Moving Avg'!G1601</f>
        <v>41.942</v>
      </c>
      <c r="I1601" s="2">
        <f>'Moving Avg'!H1601</f>
        <v>42.479509999999962</v>
      </c>
      <c r="J1601" s="6" t="str">
        <f>OBV!F1601</f>
        <v>NEUTRAL</v>
      </c>
      <c r="K1601" s="6" t="str">
        <f>OBV!G1601</f>
        <v>NEUTRAL</v>
      </c>
      <c r="L1601" s="6" t="str">
        <f>OBV!H1601</f>
        <v>NEUTRAL</v>
      </c>
      <c r="M1601" s="8">
        <f t="shared" si="240"/>
        <v>25</v>
      </c>
      <c r="N1601" s="8">
        <f t="shared" si="241"/>
        <v>0</v>
      </c>
      <c r="O1601" s="8">
        <f t="shared" si="242"/>
        <v>0</v>
      </c>
      <c r="P1601" s="8">
        <f t="shared" si="243"/>
        <v>33</v>
      </c>
      <c r="Q1601" s="9">
        <f t="shared" si="244"/>
        <v>13.7</v>
      </c>
      <c r="R1601" s="9">
        <f t="shared" si="245"/>
        <v>13.25</v>
      </c>
      <c r="S1601" s="9">
        <f t="shared" si="246"/>
        <v>18.600000000000001</v>
      </c>
      <c r="T1601" s="9">
        <f t="shared" si="247"/>
        <v>14.5</v>
      </c>
      <c r="U1601" s="8">
        <f t="shared" si="248"/>
        <v>15.183333333333332</v>
      </c>
      <c r="V1601" s="8">
        <f t="shared" si="249"/>
        <v>15.012499999999999</v>
      </c>
    </row>
    <row r="1602" spans="1:22" ht="13.5" x14ac:dyDescent="0.25">
      <c r="A1602" s="3">
        <f>RSI!A1602</f>
        <v>44347</v>
      </c>
      <c r="B1602" s="2">
        <f>RSI!B1602</f>
        <v>41.942</v>
      </c>
      <c r="C1602" s="2">
        <f>RSI!I1602</f>
        <v>45.849184909396556</v>
      </c>
      <c r="D1602" s="2">
        <f>MACD!E1602</f>
        <v>-4.2127247798617873E-4</v>
      </c>
      <c r="E1602" s="2">
        <f>MACD!F1602</f>
        <v>-6.1327413810849266E-4</v>
      </c>
      <c r="F1602" s="2">
        <f>'Moving Avg'!D1602</f>
        <v>41.942</v>
      </c>
      <c r="G1602" s="2">
        <f>'Moving Avg'!F1602</f>
        <v>41.942</v>
      </c>
      <c r="H1602" s="2">
        <f>'Moving Avg'!G1602</f>
        <v>41.942</v>
      </c>
      <c r="I1602" s="2">
        <f>'Moving Avg'!H1602</f>
        <v>42.502554999999965</v>
      </c>
      <c r="J1602" s="6" t="str">
        <f>OBV!F1602</f>
        <v>NEUTRAL</v>
      </c>
      <c r="K1602" s="6" t="str">
        <f>OBV!G1602</f>
        <v>NEUTRAL</v>
      </c>
      <c r="L1602" s="6" t="str">
        <f>OBV!H1602</f>
        <v>NEUTRAL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0</v>
      </c>
      <c r="P1602" s="8">
        <f t="shared" ref="P1602:P1665" si="253">IF(L1602="confirmed bullish", 34, IF(L1602="bullish divergence",17, 0))+IF(J1602="bullish",33,IF(J1602="bearish",0,16.5))+IF(K1602="strong",33,IF(K1602="weak",0,16.5))</f>
        <v>33</v>
      </c>
      <c r="Q1602" s="9">
        <f t="shared" si="244"/>
        <v>13.7</v>
      </c>
      <c r="R1602" s="9">
        <f t="shared" si="245"/>
        <v>13.25</v>
      </c>
      <c r="S1602" s="9">
        <f t="shared" si="246"/>
        <v>18.600000000000001</v>
      </c>
      <c r="T1602" s="9">
        <f t="shared" si="247"/>
        <v>14.5</v>
      </c>
      <c r="U1602" s="8">
        <f t="shared" si="248"/>
        <v>15.183333333333332</v>
      </c>
      <c r="V1602" s="8">
        <f t="shared" si="249"/>
        <v>15.012499999999999</v>
      </c>
    </row>
    <row r="1603" spans="1:22" ht="13.5" x14ac:dyDescent="0.25">
      <c r="A1603" s="3">
        <f>RSI!A1603</f>
        <v>44348</v>
      </c>
      <c r="B1603" s="2">
        <f>RSI!B1603</f>
        <v>41.942</v>
      </c>
      <c r="C1603" s="2">
        <f>RSI!I1603</f>
        <v>45.849184909396556</v>
      </c>
      <c r="D1603" s="2">
        <f>MACD!E1603</f>
        <v>-3.9030088697700194E-4</v>
      </c>
      <c r="E1603" s="2">
        <f>MACD!F1603</f>
        <v>-5.6867948788219449E-4</v>
      </c>
      <c r="F1603" s="2">
        <f>'Moving Avg'!D1603</f>
        <v>41.942</v>
      </c>
      <c r="G1603" s="2">
        <f>'Moving Avg'!F1603</f>
        <v>41.942</v>
      </c>
      <c r="H1603" s="2">
        <f>'Moving Avg'!G1603</f>
        <v>41.942</v>
      </c>
      <c r="I1603" s="2">
        <f>'Moving Avg'!H1603</f>
        <v>42.520214999999972</v>
      </c>
      <c r="J1603" s="6" t="str">
        <f>OBV!F1603</f>
        <v>NEUTRAL</v>
      </c>
      <c r="K1603" s="6" t="str">
        <f>OBV!G1603</f>
        <v>NEUTRAL</v>
      </c>
      <c r="L1603" s="6" t="str">
        <f>OBV!H1603</f>
        <v>NEUTRAL</v>
      </c>
      <c r="M1603" s="8">
        <f t="shared" si="250"/>
        <v>25</v>
      </c>
      <c r="N1603" s="8">
        <f t="shared" si="251"/>
        <v>0</v>
      </c>
      <c r="O1603" s="8">
        <f t="shared" si="252"/>
        <v>0</v>
      </c>
      <c r="P1603" s="8">
        <f t="shared" si="253"/>
        <v>33</v>
      </c>
      <c r="Q1603" s="9">
        <f t="shared" ref="Q1603:Q1666" si="254">0.35*M1603+N1603*0.35+O1603*0.15+P1603*0.15</f>
        <v>13.7</v>
      </c>
      <c r="R1603" s="9">
        <f t="shared" ref="R1603:R1666" si="255">M1603*0.2+N1603*0.2+O1603*0.35+P1603*0.25</f>
        <v>13.25</v>
      </c>
      <c r="S1603" s="9">
        <f t="shared" ref="S1603:S1666" si="256">M1603*0.15+N1603*0.15+O1603*0.25+P1603*0.45</f>
        <v>18.600000000000001</v>
      </c>
      <c r="T1603" s="9">
        <f t="shared" ref="T1603:T1666" si="257">0.25*SUM(M1603:P1603)</f>
        <v>14.5</v>
      </c>
      <c r="U1603" s="8">
        <f t="shared" ref="U1603:U1666" si="258">SUM(Q1603:S1603)/3</f>
        <v>15.183333333333332</v>
      </c>
      <c r="V1603" s="8">
        <f t="shared" ref="V1603:V1666" si="259">SUM(Q1603:T1603)/4</f>
        <v>15.012499999999999</v>
      </c>
    </row>
    <row r="1604" spans="1:22" ht="13.5" x14ac:dyDescent="0.25">
      <c r="A1604" s="3">
        <f>RSI!A1604</f>
        <v>44349</v>
      </c>
      <c r="B1604" s="2">
        <f>RSI!B1604</f>
        <v>41.942</v>
      </c>
      <c r="C1604" s="2">
        <f>RSI!I1604</f>
        <v>45.849184909396556</v>
      </c>
      <c r="D1604" s="2">
        <f>MACD!E1604</f>
        <v>-3.6158752209303202E-4</v>
      </c>
      <c r="E1604" s="2">
        <f>MACD!F1604</f>
        <v>-5.2726109472436204E-4</v>
      </c>
      <c r="F1604" s="2">
        <f>'Moving Avg'!D1604</f>
        <v>41.942</v>
      </c>
      <c r="G1604" s="2">
        <f>'Moving Avg'!F1604</f>
        <v>41.942</v>
      </c>
      <c r="H1604" s="2">
        <f>'Moving Avg'!G1604</f>
        <v>41.942</v>
      </c>
      <c r="I1604" s="2">
        <f>'Moving Avg'!H1604</f>
        <v>42.537694999999964</v>
      </c>
      <c r="J1604" s="6" t="str">
        <f>OBV!F1604</f>
        <v>BULLISH</v>
      </c>
      <c r="K1604" s="6" t="str">
        <f>OBV!G1604</f>
        <v>NEUTRAL</v>
      </c>
      <c r="L1604" s="6" t="str">
        <f>OBV!H1604</f>
        <v>CONFIRMED BULLISH</v>
      </c>
      <c r="M1604" s="8">
        <f t="shared" si="250"/>
        <v>25</v>
      </c>
      <c r="N1604" s="8">
        <f t="shared" si="251"/>
        <v>0</v>
      </c>
      <c r="O1604" s="8">
        <f t="shared" si="252"/>
        <v>0</v>
      </c>
      <c r="P1604" s="8">
        <f t="shared" si="253"/>
        <v>83.5</v>
      </c>
      <c r="Q1604" s="9">
        <f t="shared" si="254"/>
        <v>21.274999999999999</v>
      </c>
      <c r="R1604" s="9">
        <f t="shared" si="255"/>
        <v>25.875</v>
      </c>
      <c r="S1604" s="9">
        <f t="shared" si="256"/>
        <v>41.325000000000003</v>
      </c>
      <c r="T1604" s="9">
        <f t="shared" si="257"/>
        <v>27.125</v>
      </c>
      <c r="U1604" s="8">
        <f t="shared" si="258"/>
        <v>29.491666666666664</v>
      </c>
      <c r="V1604" s="8">
        <f t="shared" si="259"/>
        <v>28.9</v>
      </c>
    </row>
    <row r="1605" spans="1:22" ht="13.5" x14ac:dyDescent="0.25">
      <c r="A1605" s="3">
        <f>RSI!A1605</f>
        <v>44350</v>
      </c>
      <c r="B1605" s="2">
        <f>RSI!B1605</f>
        <v>42.393000000000001</v>
      </c>
      <c r="C1605" s="2">
        <f>RSI!I1605</f>
        <v>99.348888490013607</v>
      </c>
      <c r="D1605" s="2">
        <f>MACD!E1605</f>
        <v>-3.3742378047932675E-2</v>
      </c>
      <c r="E1605" s="2">
        <f>MACD!F1605</f>
        <v>-7.170284485366025E-3</v>
      </c>
      <c r="F1605" s="2">
        <f>'Moving Avg'!D1605</f>
        <v>42.032200000000003</v>
      </c>
      <c r="G1605" s="2">
        <f>'Moving Avg'!F1605</f>
        <v>41.964550000000003</v>
      </c>
      <c r="H1605" s="2">
        <f>'Moving Avg'!G1605</f>
        <v>41.95102</v>
      </c>
      <c r="I1605" s="2">
        <f>'Moving Avg'!H1605</f>
        <v>42.551649999999974</v>
      </c>
      <c r="J1605" s="6" t="str">
        <f>OBV!F1605</f>
        <v>BULLISH</v>
      </c>
      <c r="K1605" s="6" t="str">
        <f>OBV!G1605</f>
        <v>NEUTRAL</v>
      </c>
      <c r="L1605" s="6" t="str">
        <f>OBV!H1605</f>
        <v>CONFIRMED BULLISH</v>
      </c>
      <c r="M1605" s="8">
        <f t="shared" si="250"/>
        <v>0</v>
      </c>
      <c r="N1605" s="8">
        <f t="shared" si="251"/>
        <v>100</v>
      </c>
      <c r="O1605" s="8">
        <f t="shared" si="252"/>
        <v>0</v>
      </c>
      <c r="P1605" s="8">
        <f t="shared" si="253"/>
        <v>83.5</v>
      </c>
      <c r="Q1605" s="9">
        <f t="shared" si="254"/>
        <v>47.524999999999999</v>
      </c>
      <c r="R1605" s="9">
        <f t="shared" si="255"/>
        <v>40.875</v>
      </c>
      <c r="S1605" s="9">
        <f t="shared" si="256"/>
        <v>52.575000000000003</v>
      </c>
      <c r="T1605" s="9">
        <f t="shared" si="257"/>
        <v>45.875</v>
      </c>
      <c r="U1605" s="8">
        <f t="shared" si="258"/>
        <v>46.991666666666674</v>
      </c>
      <c r="V1605" s="8">
        <f t="shared" si="259"/>
        <v>46.712500000000006</v>
      </c>
    </row>
    <row r="1606" spans="1:22" ht="13.5" x14ac:dyDescent="0.25">
      <c r="A1606" s="3">
        <f>RSI!A1606</f>
        <v>44351</v>
      </c>
      <c r="B1606" s="2">
        <f>RSI!B1606</f>
        <v>42.393000000000001</v>
      </c>
      <c r="C1606" s="2">
        <f>RSI!I1606</f>
        <v>99.348888490013607</v>
      </c>
      <c r="D1606" s="2">
        <f>MACD!E1606</f>
        <v>-6.4650491673042154E-2</v>
      </c>
      <c r="E1606" s="2">
        <f>MACD!F1606</f>
        <v>-1.8666325922901253E-2</v>
      </c>
      <c r="F1606" s="2">
        <f>'Moving Avg'!D1606</f>
        <v>42.122399999999999</v>
      </c>
      <c r="G1606" s="2">
        <f>'Moving Avg'!F1606</f>
        <v>41.987100000000005</v>
      </c>
      <c r="H1606" s="2">
        <f>'Moving Avg'!G1606</f>
        <v>41.960039999999999</v>
      </c>
      <c r="I1606" s="2">
        <f>'Moving Avg'!H1606</f>
        <v>42.565604999999977</v>
      </c>
      <c r="J1606" s="6" t="str">
        <f>OBV!F1606</f>
        <v>BULLISH</v>
      </c>
      <c r="K1606" s="6" t="str">
        <f>OBV!G1606</f>
        <v>NEUTRAL</v>
      </c>
      <c r="L1606" s="6" t="str">
        <f>OBV!H1606</f>
        <v>CONFIRMED BULLISH</v>
      </c>
      <c r="M1606" s="8">
        <f t="shared" si="250"/>
        <v>0</v>
      </c>
      <c r="N1606" s="8">
        <f t="shared" si="251"/>
        <v>100</v>
      </c>
      <c r="O1606" s="8">
        <f t="shared" si="252"/>
        <v>0</v>
      </c>
      <c r="P1606" s="8">
        <f t="shared" si="253"/>
        <v>83.5</v>
      </c>
      <c r="Q1606" s="9">
        <f t="shared" si="254"/>
        <v>47.524999999999999</v>
      </c>
      <c r="R1606" s="9">
        <f t="shared" si="255"/>
        <v>40.875</v>
      </c>
      <c r="S1606" s="9">
        <f t="shared" si="256"/>
        <v>52.575000000000003</v>
      </c>
      <c r="T1606" s="9">
        <f t="shared" si="257"/>
        <v>45.875</v>
      </c>
      <c r="U1606" s="8">
        <f t="shared" si="258"/>
        <v>46.991666666666674</v>
      </c>
      <c r="V1606" s="8">
        <f t="shared" si="259"/>
        <v>46.712500000000006</v>
      </c>
    </row>
    <row r="1607" spans="1:22" ht="13.5" x14ac:dyDescent="0.25">
      <c r="A1607" s="3">
        <f>RSI!A1607</f>
        <v>44354</v>
      </c>
      <c r="B1607" s="2">
        <f>RSI!B1607</f>
        <v>42.393000000000001</v>
      </c>
      <c r="C1607" s="2">
        <f>RSI!I1607</f>
        <v>99.348888490013607</v>
      </c>
      <c r="D1607" s="2">
        <f>MACD!E1607</f>
        <v>-9.3269093610970799E-2</v>
      </c>
      <c r="E1607" s="2">
        <f>MACD!F1607</f>
        <v>-3.3586879460515168E-2</v>
      </c>
      <c r="F1607" s="2">
        <f>'Moving Avg'!D1607</f>
        <v>42.212600000000002</v>
      </c>
      <c r="G1607" s="2">
        <f>'Moving Avg'!F1607</f>
        <v>42.009650000000008</v>
      </c>
      <c r="H1607" s="2">
        <f>'Moving Avg'!G1607</f>
        <v>41.969059999999999</v>
      </c>
      <c r="I1607" s="2">
        <f>'Moving Avg'!H1607</f>
        <v>42.579559999999972</v>
      </c>
      <c r="J1607" s="6" t="str">
        <f>OBV!F1607</f>
        <v>BULLISH</v>
      </c>
      <c r="K1607" s="6" t="str">
        <f>OBV!G1607</f>
        <v>NEUTRAL</v>
      </c>
      <c r="L1607" s="6" t="str">
        <f>OBV!H1607</f>
        <v>CONFIRMED BULLISH</v>
      </c>
      <c r="M1607" s="8">
        <f t="shared" si="250"/>
        <v>0</v>
      </c>
      <c r="N1607" s="8">
        <f t="shared" si="251"/>
        <v>100</v>
      </c>
      <c r="O1607" s="8">
        <f t="shared" si="252"/>
        <v>0</v>
      </c>
      <c r="P1607" s="8">
        <f t="shared" si="253"/>
        <v>83.5</v>
      </c>
      <c r="Q1607" s="9">
        <f t="shared" si="254"/>
        <v>47.524999999999999</v>
      </c>
      <c r="R1607" s="9">
        <f t="shared" si="255"/>
        <v>40.875</v>
      </c>
      <c r="S1607" s="9">
        <f t="shared" si="256"/>
        <v>52.575000000000003</v>
      </c>
      <c r="T1607" s="9">
        <f t="shared" si="257"/>
        <v>45.875</v>
      </c>
      <c r="U1607" s="8">
        <f t="shared" si="258"/>
        <v>46.991666666666674</v>
      </c>
      <c r="V1607" s="8">
        <f t="shared" si="259"/>
        <v>46.712500000000006</v>
      </c>
    </row>
    <row r="1608" spans="1:22" ht="13.5" x14ac:dyDescent="0.25">
      <c r="A1608" s="3">
        <f>RSI!A1608</f>
        <v>44355</v>
      </c>
      <c r="B1608" s="2">
        <f>RSI!B1608</f>
        <v>42.393000000000001</v>
      </c>
      <c r="C1608" s="2">
        <f>RSI!I1608</f>
        <v>99.348888490013607</v>
      </c>
      <c r="D1608" s="2">
        <f>MACD!E1608</f>
        <v>-0.11976778067218419</v>
      </c>
      <c r="E1608" s="2">
        <f>MACD!F1608</f>
        <v>-5.0823059702848977E-2</v>
      </c>
      <c r="F1608" s="2">
        <f>'Moving Avg'!D1608</f>
        <v>42.302800000000005</v>
      </c>
      <c r="G1608" s="2">
        <f>'Moving Avg'!F1608</f>
        <v>42.032200000000003</v>
      </c>
      <c r="H1608" s="2">
        <f>'Moving Avg'!G1608</f>
        <v>41.978079999999999</v>
      </c>
      <c r="I1608" s="2">
        <f>'Moving Avg'!H1608</f>
        <v>42.593514999999982</v>
      </c>
      <c r="J1608" s="6" t="str">
        <f>OBV!F1608</f>
        <v>BULLISH</v>
      </c>
      <c r="K1608" s="6" t="str">
        <f>OBV!G1608</f>
        <v>NEUTRAL</v>
      </c>
      <c r="L1608" s="6" t="str">
        <f>OBV!H1608</f>
        <v>CONFIRMED BULLISH</v>
      </c>
      <c r="M1608" s="8">
        <f t="shared" si="250"/>
        <v>0</v>
      </c>
      <c r="N1608" s="8">
        <f t="shared" si="251"/>
        <v>100</v>
      </c>
      <c r="O1608" s="8">
        <f t="shared" si="252"/>
        <v>0</v>
      </c>
      <c r="P1608" s="8">
        <f t="shared" si="253"/>
        <v>83.5</v>
      </c>
      <c r="Q1608" s="9">
        <f t="shared" si="254"/>
        <v>47.524999999999999</v>
      </c>
      <c r="R1608" s="9">
        <f t="shared" si="255"/>
        <v>40.875</v>
      </c>
      <c r="S1608" s="9">
        <f t="shared" si="256"/>
        <v>52.575000000000003</v>
      </c>
      <c r="T1608" s="9">
        <f t="shared" si="257"/>
        <v>45.875</v>
      </c>
      <c r="U1608" s="8">
        <f t="shared" si="258"/>
        <v>46.991666666666674</v>
      </c>
      <c r="V1608" s="8">
        <f t="shared" si="259"/>
        <v>46.712500000000006</v>
      </c>
    </row>
    <row r="1609" spans="1:22" ht="13.5" x14ac:dyDescent="0.25">
      <c r="A1609" s="3">
        <f>RSI!A1609</f>
        <v>44356</v>
      </c>
      <c r="B1609" s="2">
        <f>RSI!B1609</f>
        <v>42.393000000000001</v>
      </c>
      <c r="C1609" s="2">
        <f>RSI!I1609</f>
        <v>99.348888490013607</v>
      </c>
      <c r="D1609" s="2">
        <f>MACD!E1609</f>
        <v>-0.14430358642473351</v>
      </c>
      <c r="E1609" s="2">
        <f>MACD!F1609</f>
        <v>-6.9519165047225884E-2</v>
      </c>
      <c r="F1609" s="2">
        <f>'Moving Avg'!D1609</f>
        <v>42.393000000000001</v>
      </c>
      <c r="G1609" s="2">
        <f>'Moving Avg'!F1609</f>
        <v>42.054750000000006</v>
      </c>
      <c r="H1609" s="2">
        <f>'Moving Avg'!G1609</f>
        <v>41.987099999999998</v>
      </c>
      <c r="I1609" s="2">
        <f>'Moving Avg'!H1609</f>
        <v>42.607469999999985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  <c r="M1609" s="8">
        <f t="shared" si="250"/>
        <v>0</v>
      </c>
      <c r="N1609" s="8">
        <f t="shared" si="251"/>
        <v>100</v>
      </c>
      <c r="O1609" s="8">
        <f t="shared" si="252"/>
        <v>0</v>
      </c>
      <c r="P1609" s="8">
        <f t="shared" si="253"/>
        <v>33</v>
      </c>
      <c r="Q1609" s="9">
        <f t="shared" si="254"/>
        <v>39.950000000000003</v>
      </c>
      <c r="R1609" s="9">
        <f t="shared" si="255"/>
        <v>28.25</v>
      </c>
      <c r="S1609" s="9">
        <f t="shared" si="256"/>
        <v>29.85</v>
      </c>
      <c r="T1609" s="9">
        <f t="shared" si="257"/>
        <v>33.25</v>
      </c>
      <c r="U1609" s="8">
        <f t="shared" si="258"/>
        <v>32.683333333333337</v>
      </c>
      <c r="V1609" s="8">
        <f t="shared" si="259"/>
        <v>32.825000000000003</v>
      </c>
    </row>
    <row r="1610" spans="1:22" ht="13.5" x14ac:dyDescent="0.25">
      <c r="A1610" s="3">
        <f>RSI!A1610</f>
        <v>44357</v>
      </c>
      <c r="B1610" s="2">
        <f>RSI!B1610</f>
        <v>42.393000000000001</v>
      </c>
      <c r="C1610" s="2">
        <f>RSI!I1610</f>
        <v>99.348888490013607</v>
      </c>
      <c r="D1610" s="2">
        <f>MACD!E1610</f>
        <v>-0.16702191188413451</v>
      </c>
      <c r="E1610" s="2">
        <f>MACD!F1610</f>
        <v>-8.9019714414607626E-2</v>
      </c>
      <c r="F1610" s="2">
        <f>'Moving Avg'!D1610</f>
        <v>42.393000000000001</v>
      </c>
      <c r="G1610" s="2">
        <f>'Moving Avg'!F1610</f>
        <v>42.077300000000008</v>
      </c>
      <c r="H1610" s="2">
        <f>'Moving Avg'!G1610</f>
        <v>41.996119999999998</v>
      </c>
      <c r="I1610" s="2">
        <f>'Moving Avg'!H1610</f>
        <v>42.621424999999988</v>
      </c>
      <c r="J1610" s="6" t="str">
        <f>OBV!F1610</f>
        <v>NEUTRAL</v>
      </c>
      <c r="K1610" s="6" t="str">
        <f>OBV!G1610</f>
        <v>NEUTRAL</v>
      </c>
      <c r="L1610" s="6" t="str">
        <f>OBV!H1610</f>
        <v>NEUTRAL</v>
      </c>
      <c r="M1610" s="8">
        <f t="shared" si="250"/>
        <v>0</v>
      </c>
      <c r="N1610" s="8">
        <f t="shared" si="251"/>
        <v>100</v>
      </c>
      <c r="O1610" s="8">
        <f t="shared" si="252"/>
        <v>0</v>
      </c>
      <c r="P1610" s="8">
        <f t="shared" si="253"/>
        <v>33</v>
      </c>
      <c r="Q1610" s="9">
        <f t="shared" si="254"/>
        <v>39.950000000000003</v>
      </c>
      <c r="R1610" s="9">
        <f t="shared" si="255"/>
        <v>28.25</v>
      </c>
      <c r="S1610" s="9">
        <f t="shared" si="256"/>
        <v>29.85</v>
      </c>
      <c r="T1610" s="9">
        <f t="shared" si="257"/>
        <v>33.25</v>
      </c>
      <c r="U1610" s="8">
        <f t="shared" si="258"/>
        <v>32.683333333333337</v>
      </c>
      <c r="V1610" s="8">
        <f t="shared" si="259"/>
        <v>32.825000000000003</v>
      </c>
    </row>
    <row r="1611" spans="1:22" ht="13.5" x14ac:dyDescent="0.25">
      <c r="A1611" s="3">
        <f>RSI!A1611</f>
        <v>44358</v>
      </c>
      <c r="B1611" s="2">
        <f>RSI!B1611</f>
        <v>42.393000000000001</v>
      </c>
      <c r="C1611" s="2">
        <f>RSI!I1611</f>
        <v>99.348888490013607</v>
      </c>
      <c r="D1611" s="2">
        <f>MACD!E1611</f>
        <v>-0.18805738725108512</v>
      </c>
      <c r="E1611" s="2">
        <f>MACD!F1611</f>
        <v>-0.10882724898190313</v>
      </c>
      <c r="F1611" s="2">
        <f>'Moving Avg'!D1611</f>
        <v>42.393000000000001</v>
      </c>
      <c r="G1611" s="2">
        <f>'Moving Avg'!F1611</f>
        <v>42.099850000000011</v>
      </c>
      <c r="H1611" s="2">
        <f>'Moving Avg'!G1611</f>
        <v>42.005140000000004</v>
      </c>
      <c r="I1611" s="2">
        <f>'Moving Avg'!H1611</f>
        <v>42.634715</v>
      </c>
      <c r="J1611" s="6" t="str">
        <f>OBV!F1611</f>
        <v>NEUTRAL</v>
      </c>
      <c r="K1611" s="6" t="str">
        <f>OBV!G1611</f>
        <v>NEUTRAL</v>
      </c>
      <c r="L1611" s="6" t="str">
        <f>OBV!H1611</f>
        <v>NEUTRAL</v>
      </c>
      <c r="M1611" s="8">
        <f t="shared" si="250"/>
        <v>0</v>
      </c>
      <c r="N1611" s="8">
        <f t="shared" si="251"/>
        <v>100</v>
      </c>
      <c r="O1611" s="8">
        <f t="shared" si="252"/>
        <v>0</v>
      </c>
      <c r="P1611" s="8">
        <f t="shared" si="253"/>
        <v>33</v>
      </c>
      <c r="Q1611" s="9">
        <f t="shared" si="254"/>
        <v>39.950000000000003</v>
      </c>
      <c r="R1611" s="9">
        <f t="shared" si="255"/>
        <v>28.25</v>
      </c>
      <c r="S1611" s="9">
        <f t="shared" si="256"/>
        <v>29.85</v>
      </c>
      <c r="T1611" s="9">
        <f t="shared" si="257"/>
        <v>33.25</v>
      </c>
      <c r="U1611" s="8">
        <f t="shared" si="258"/>
        <v>32.683333333333337</v>
      </c>
      <c r="V1611" s="8">
        <f t="shared" si="259"/>
        <v>32.825000000000003</v>
      </c>
    </row>
    <row r="1612" spans="1:22" ht="13.5" x14ac:dyDescent="0.25">
      <c r="A1612" s="3">
        <f>RSI!A1612</f>
        <v>44361</v>
      </c>
      <c r="B1612" s="2">
        <f>RSI!B1612</f>
        <v>42.393000000000001</v>
      </c>
      <c r="C1612" s="2">
        <f>RSI!I1612</f>
        <v>99.348888490013607</v>
      </c>
      <c r="D1612" s="2">
        <f>MACD!E1612</f>
        <v>-0.20753466980637825</v>
      </c>
      <c r="E1612" s="2">
        <f>MACD!F1612</f>
        <v>-0.12856873314679818</v>
      </c>
      <c r="F1612" s="2">
        <f>'Moving Avg'!D1612</f>
        <v>42.393000000000001</v>
      </c>
      <c r="G1612" s="2">
        <f>'Moving Avg'!F1612</f>
        <v>42.122400000000013</v>
      </c>
      <c r="H1612" s="2">
        <f>'Moving Avg'!G1612</f>
        <v>42.014160000000004</v>
      </c>
      <c r="I1612" s="2">
        <f>'Moving Avg'!H1612</f>
        <v>42.64293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  <c r="M1612" s="8">
        <f t="shared" si="250"/>
        <v>0</v>
      </c>
      <c r="N1612" s="8">
        <f t="shared" si="251"/>
        <v>100</v>
      </c>
      <c r="O1612" s="8">
        <f t="shared" si="252"/>
        <v>0</v>
      </c>
      <c r="P1612" s="8">
        <f t="shared" si="253"/>
        <v>33</v>
      </c>
      <c r="Q1612" s="9">
        <f t="shared" si="254"/>
        <v>39.950000000000003</v>
      </c>
      <c r="R1612" s="9">
        <f t="shared" si="255"/>
        <v>28.25</v>
      </c>
      <c r="S1612" s="9">
        <f t="shared" si="256"/>
        <v>29.85</v>
      </c>
      <c r="T1612" s="9">
        <f t="shared" si="257"/>
        <v>33.25</v>
      </c>
      <c r="U1612" s="8">
        <f t="shared" si="258"/>
        <v>32.683333333333337</v>
      </c>
      <c r="V1612" s="8">
        <f t="shared" si="259"/>
        <v>32.825000000000003</v>
      </c>
    </row>
    <row r="1613" spans="1:22" ht="13.5" x14ac:dyDescent="0.25">
      <c r="A1613" s="3">
        <f>RSI!A1613</f>
        <v>44362</v>
      </c>
      <c r="B1613" s="2">
        <f>RSI!B1613</f>
        <v>42.393000000000001</v>
      </c>
      <c r="C1613" s="2">
        <f>RSI!I1613</f>
        <v>99.348888490013607</v>
      </c>
      <c r="D1613" s="2">
        <f>MACD!E1613</f>
        <v>-0.22556918269378201</v>
      </c>
      <c r="E1613" s="2">
        <f>MACD!F1613</f>
        <v>-0.14796882305619496</v>
      </c>
      <c r="F1613" s="2">
        <f>'Moving Avg'!D1613</f>
        <v>42.393000000000001</v>
      </c>
      <c r="G1613" s="2">
        <f>'Moving Avg'!F1613</f>
        <v>42.144950000000009</v>
      </c>
      <c r="H1613" s="2">
        <f>'Moving Avg'!G1613</f>
        <v>42.023180000000004</v>
      </c>
      <c r="I1613" s="2">
        <f>'Moving Avg'!H1613</f>
        <v>42.651145</v>
      </c>
      <c r="J1613" s="6" t="str">
        <f>OBV!F1613</f>
        <v>NEUTRAL</v>
      </c>
      <c r="K1613" s="6" t="str">
        <f>OBV!G1613</f>
        <v>NEUTRAL</v>
      </c>
      <c r="L1613" s="6" t="str">
        <f>OBV!H1613</f>
        <v>NEUTRAL</v>
      </c>
      <c r="M1613" s="8">
        <f t="shared" si="250"/>
        <v>0</v>
      </c>
      <c r="N1613" s="8">
        <f t="shared" si="251"/>
        <v>100</v>
      </c>
      <c r="O1613" s="8">
        <f t="shared" si="252"/>
        <v>0</v>
      </c>
      <c r="P1613" s="8">
        <f t="shared" si="253"/>
        <v>33</v>
      </c>
      <c r="Q1613" s="9">
        <f t="shared" si="254"/>
        <v>39.950000000000003</v>
      </c>
      <c r="R1613" s="9">
        <f t="shared" si="255"/>
        <v>28.25</v>
      </c>
      <c r="S1613" s="9">
        <f t="shared" si="256"/>
        <v>29.85</v>
      </c>
      <c r="T1613" s="9">
        <f t="shared" si="257"/>
        <v>33.25</v>
      </c>
      <c r="U1613" s="8">
        <f t="shared" si="258"/>
        <v>32.683333333333337</v>
      </c>
      <c r="V1613" s="8">
        <f t="shared" si="259"/>
        <v>32.825000000000003</v>
      </c>
    </row>
    <row r="1614" spans="1:22" ht="13.5" x14ac:dyDescent="0.25">
      <c r="A1614" s="3">
        <f>RSI!A1614</f>
        <v>44363</v>
      </c>
      <c r="B1614" s="2">
        <f>RSI!B1614</f>
        <v>42.393000000000001</v>
      </c>
      <c r="C1614" s="2">
        <f>RSI!I1614</f>
        <v>99.348888490013607</v>
      </c>
      <c r="D1614" s="2">
        <f>MACD!E1614</f>
        <v>-0.2422677989708788</v>
      </c>
      <c r="E1614" s="2">
        <f>MACD!F1614</f>
        <v>-0.16682861823913175</v>
      </c>
      <c r="F1614" s="2">
        <f>'Moving Avg'!D1614</f>
        <v>42.393000000000001</v>
      </c>
      <c r="G1614" s="2">
        <f>'Moving Avg'!F1614</f>
        <v>42.167500000000011</v>
      </c>
      <c r="H1614" s="2">
        <f>'Moving Avg'!G1614</f>
        <v>42.032200000000003</v>
      </c>
      <c r="I1614" s="2">
        <f>'Moving Avg'!H1614</f>
        <v>42.65936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  <c r="M1614" s="8">
        <f t="shared" si="250"/>
        <v>0</v>
      </c>
      <c r="N1614" s="8">
        <f t="shared" si="251"/>
        <v>100</v>
      </c>
      <c r="O1614" s="8">
        <f t="shared" si="252"/>
        <v>0</v>
      </c>
      <c r="P1614" s="8">
        <f t="shared" si="253"/>
        <v>33</v>
      </c>
      <c r="Q1614" s="9">
        <f t="shared" si="254"/>
        <v>39.950000000000003</v>
      </c>
      <c r="R1614" s="9">
        <f t="shared" si="255"/>
        <v>28.25</v>
      </c>
      <c r="S1614" s="9">
        <f t="shared" si="256"/>
        <v>29.85</v>
      </c>
      <c r="T1614" s="9">
        <f t="shared" si="257"/>
        <v>33.25</v>
      </c>
      <c r="U1614" s="8">
        <f t="shared" si="258"/>
        <v>32.683333333333337</v>
      </c>
      <c r="V1614" s="8">
        <f t="shared" si="259"/>
        <v>32.825000000000003</v>
      </c>
    </row>
    <row r="1615" spans="1:22" ht="13.5" x14ac:dyDescent="0.25">
      <c r="A1615" s="3">
        <f>RSI!A1615</f>
        <v>44364</v>
      </c>
      <c r="B1615" s="2">
        <f>RSI!B1615</f>
        <v>42.393000000000001</v>
      </c>
      <c r="C1615" s="2">
        <f>RSI!I1615</f>
        <v>99.348888490013607</v>
      </c>
      <c r="D1615" s="2">
        <f>MACD!E1615</f>
        <v>-0.18834485959857261</v>
      </c>
      <c r="E1615" s="2">
        <f>MACD!F1615</f>
        <v>-0.17113186651101994</v>
      </c>
      <c r="F1615" s="2">
        <f>'Moving Avg'!D1615</f>
        <v>42.393000000000001</v>
      </c>
      <c r="G1615" s="2">
        <f>'Moving Avg'!F1615</f>
        <v>42.190050000000014</v>
      </c>
      <c r="H1615" s="2">
        <f>'Moving Avg'!G1615</f>
        <v>42.041220000000003</v>
      </c>
      <c r="I1615" s="2">
        <f>'Moving Avg'!H1615</f>
        <v>42.667574999999999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  <c r="M1615" s="8">
        <f t="shared" si="250"/>
        <v>0</v>
      </c>
      <c r="N1615" s="8">
        <f t="shared" si="251"/>
        <v>45</v>
      </c>
      <c r="O1615" s="8">
        <f t="shared" si="252"/>
        <v>0</v>
      </c>
      <c r="P1615" s="8">
        <f t="shared" si="253"/>
        <v>33</v>
      </c>
      <c r="Q1615" s="9">
        <f t="shared" si="254"/>
        <v>20.7</v>
      </c>
      <c r="R1615" s="9">
        <f t="shared" si="255"/>
        <v>17.25</v>
      </c>
      <c r="S1615" s="9">
        <f t="shared" si="256"/>
        <v>21.6</v>
      </c>
      <c r="T1615" s="9">
        <f t="shared" si="257"/>
        <v>19.5</v>
      </c>
      <c r="U1615" s="8">
        <f t="shared" si="258"/>
        <v>19.850000000000001</v>
      </c>
      <c r="V1615" s="8">
        <f t="shared" si="259"/>
        <v>19.762500000000003</v>
      </c>
    </row>
    <row r="1616" spans="1:22" ht="13.5" x14ac:dyDescent="0.25">
      <c r="A1616" s="3">
        <f>RSI!A1616</f>
        <v>44365</v>
      </c>
      <c r="B1616" s="2">
        <f>RSI!B1616</f>
        <v>42.393000000000001</v>
      </c>
      <c r="C1616" s="2">
        <f>RSI!I1616</f>
        <v>99.348888490013607</v>
      </c>
      <c r="D1616" s="2">
        <f>MACD!E1616</f>
        <v>-0.14395116226017279</v>
      </c>
      <c r="E1616" s="2">
        <f>MACD!F1616</f>
        <v>-0.1656957256608505</v>
      </c>
      <c r="F1616" s="2">
        <f>'Moving Avg'!D1616</f>
        <v>42.393000000000001</v>
      </c>
      <c r="G1616" s="2">
        <f>'Moving Avg'!F1616</f>
        <v>42.212600000000016</v>
      </c>
      <c r="H1616" s="2">
        <f>'Moving Avg'!G1616</f>
        <v>42.050240000000002</v>
      </c>
      <c r="I1616" s="2">
        <f>'Moving Avg'!H1616</f>
        <v>42.676450000000003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  <c r="M1616" s="8">
        <f t="shared" si="250"/>
        <v>0</v>
      </c>
      <c r="N1616" s="8">
        <f t="shared" si="251"/>
        <v>0</v>
      </c>
      <c r="O1616" s="8">
        <f t="shared" si="252"/>
        <v>0</v>
      </c>
      <c r="P1616" s="8">
        <f t="shared" si="253"/>
        <v>33</v>
      </c>
      <c r="Q1616" s="9">
        <f t="shared" si="254"/>
        <v>4.95</v>
      </c>
      <c r="R1616" s="9">
        <f t="shared" si="255"/>
        <v>8.25</v>
      </c>
      <c r="S1616" s="9">
        <f t="shared" si="256"/>
        <v>14.85</v>
      </c>
      <c r="T1616" s="9">
        <f t="shared" si="257"/>
        <v>8.25</v>
      </c>
      <c r="U1616" s="8">
        <f t="shared" si="258"/>
        <v>9.35</v>
      </c>
      <c r="V1616" s="8">
        <f t="shared" si="259"/>
        <v>9.0749999999999993</v>
      </c>
    </row>
    <row r="1617" spans="1:22" ht="13.5" x14ac:dyDescent="0.25">
      <c r="A1617" s="3">
        <f>RSI!A1617</f>
        <v>44368</v>
      </c>
      <c r="B1617" s="2">
        <f>RSI!B1617</f>
        <v>42.393000000000001</v>
      </c>
      <c r="C1617" s="2">
        <f>RSI!I1617</f>
        <v>99.348888490013607</v>
      </c>
      <c r="D1617" s="2">
        <f>MACD!E1617</f>
        <v>-0.10752930637099212</v>
      </c>
      <c r="E1617" s="2">
        <f>MACD!F1617</f>
        <v>-0.15406244180287884</v>
      </c>
      <c r="F1617" s="2">
        <f>'Moving Avg'!D1617</f>
        <v>42.393000000000001</v>
      </c>
      <c r="G1617" s="2">
        <f>'Moving Avg'!F1617</f>
        <v>42.235150000000019</v>
      </c>
      <c r="H1617" s="2">
        <f>'Moving Avg'!G1617</f>
        <v>42.059260000000002</v>
      </c>
      <c r="I1617" s="2">
        <f>'Moving Avg'!H1617</f>
        <v>42.685325000000006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  <c r="M1617" s="8">
        <f t="shared" si="250"/>
        <v>0</v>
      </c>
      <c r="N1617" s="8">
        <f t="shared" si="251"/>
        <v>0</v>
      </c>
      <c r="O1617" s="8">
        <f t="shared" si="252"/>
        <v>0</v>
      </c>
      <c r="P1617" s="8">
        <f t="shared" si="253"/>
        <v>33</v>
      </c>
      <c r="Q1617" s="9">
        <f t="shared" si="254"/>
        <v>4.95</v>
      </c>
      <c r="R1617" s="9">
        <f t="shared" si="255"/>
        <v>8.25</v>
      </c>
      <c r="S1617" s="9">
        <f t="shared" si="256"/>
        <v>14.85</v>
      </c>
      <c r="T1617" s="9">
        <f t="shared" si="257"/>
        <v>8.25</v>
      </c>
      <c r="U1617" s="8">
        <f t="shared" si="258"/>
        <v>9.35</v>
      </c>
      <c r="V1617" s="8">
        <f t="shared" si="259"/>
        <v>9.0749999999999993</v>
      </c>
    </row>
    <row r="1618" spans="1:22" ht="13.5" x14ac:dyDescent="0.25">
      <c r="A1618" s="3">
        <f>RSI!A1618</f>
        <v>44369</v>
      </c>
      <c r="B1618" s="2">
        <f>RSI!B1618</f>
        <v>42.393000000000001</v>
      </c>
      <c r="C1618" s="2">
        <f>RSI!I1618</f>
        <v>99.348888490013607</v>
      </c>
      <c r="D1618" s="2">
        <f>MACD!E1618</f>
        <v>-7.7768259091762104E-2</v>
      </c>
      <c r="E1618" s="2">
        <f>MACD!F1618</f>
        <v>-0.13880360526065549</v>
      </c>
      <c r="F1618" s="2">
        <f>'Moving Avg'!D1618</f>
        <v>42.393000000000001</v>
      </c>
      <c r="G1618" s="2">
        <f>'Moving Avg'!F1618</f>
        <v>42.257700000000014</v>
      </c>
      <c r="H1618" s="2">
        <f>'Moving Avg'!G1618</f>
        <v>42.068280000000001</v>
      </c>
      <c r="I1618" s="2">
        <f>'Moving Avg'!H1618</f>
        <v>42.694200000000002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  <c r="M1618" s="8">
        <f t="shared" si="250"/>
        <v>0</v>
      </c>
      <c r="N1618" s="8">
        <f t="shared" si="251"/>
        <v>0</v>
      </c>
      <c r="O1618" s="8">
        <f t="shared" si="252"/>
        <v>0</v>
      </c>
      <c r="P1618" s="8">
        <f t="shared" si="253"/>
        <v>33</v>
      </c>
      <c r="Q1618" s="9">
        <f t="shared" si="254"/>
        <v>4.95</v>
      </c>
      <c r="R1618" s="9">
        <f t="shared" si="255"/>
        <v>8.25</v>
      </c>
      <c r="S1618" s="9">
        <f t="shared" si="256"/>
        <v>14.85</v>
      </c>
      <c r="T1618" s="9">
        <f t="shared" si="257"/>
        <v>8.25</v>
      </c>
      <c r="U1618" s="8">
        <f t="shared" si="258"/>
        <v>9.35</v>
      </c>
      <c r="V1618" s="8">
        <f t="shared" si="259"/>
        <v>9.0749999999999993</v>
      </c>
    </row>
    <row r="1619" spans="1:22" ht="13.5" x14ac:dyDescent="0.25">
      <c r="A1619" s="3">
        <f>RSI!A1619</f>
        <v>44370</v>
      </c>
      <c r="B1619" s="2">
        <f>RSI!B1619</f>
        <v>42.393000000000001</v>
      </c>
      <c r="C1619" s="2">
        <f>RSI!I1619</f>
        <v>99.348888490013607</v>
      </c>
      <c r="D1619" s="2">
        <f>MACD!E1619</f>
        <v>-5.3564951290759666E-2</v>
      </c>
      <c r="E1619" s="2">
        <f>MACD!F1619</f>
        <v>-0.12175587446667634</v>
      </c>
      <c r="F1619" s="2">
        <f>'Moving Avg'!D1619</f>
        <v>42.393000000000001</v>
      </c>
      <c r="G1619" s="2">
        <f>'Moving Avg'!F1619</f>
        <v>42.280250000000017</v>
      </c>
      <c r="H1619" s="2">
        <f>'Moving Avg'!G1619</f>
        <v>42.077300000000008</v>
      </c>
      <c r="I1619" s="2">
        <f>'Moving Avg'!H1619</f>
        <v>42.698659999999997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  <c r="M1619" s="8">
        <f t="shared" si="250"/>
        <v>0</v>
      </c>
      <c r="N1619" s="8">
        <f t="shared" si="251"/>
        <v>0</v>
      </c>
      <c r="O1619" s="8">
        <f t="shared" si="252"/>
        <v>0</v>
      </c>
      <c r="P1619" s="8">
        <f t="shared" si="253"/>
        <v>33</v>
      </c>
      <c r="Q1619" s="9">
        <f t="shared" si="254"/>
        <v>4.95</v>
      </c>
      <c r="R1619" s="9">
        <f t="shared" si="255"/>
        <v>8.25</v>
      </c>
      <c r="S1619" s="9">
        <f t="shared" si="256"/>
        <v>14.85</v>
      </c>
      <c r="T1619" s="9">
        <f t="shared" si="257"/>
        <v>8.25</v>
      </c>
      <c r="U1619" s="8">
        <f t="shared" si="258"/>
        <v>9.35</v>
      </c>
      <c r="V1619" s="8">
        <f t="shared" si="259"/>
        <v>9.0749999999999993</v>
      </c>
    </row>
    <row r="1620" spans="1:22" ht="13.5" x14ac:dyDescent="0.25">
      <c r="A1620" s="3">
        <f>RSI!A1620</f>
        <v>44371</v>
      </c>
      <c r="B1620" s="2">
        <f>RSI!B1620</f>
        <v>42.393000000000001</v>
      </c>
      <c r="C1620" s="2">
        <f>RSI!I1620</f>
        <v>99.348888490013607</v>
      </c>
      <c r="D1620" s="2">
        <f>MACD!E1620</f>
        <v>-3.3991818953317932E-2</v>
      </c>
      <c r="E1620" s="2">
        <f>MACD!F1620</f>
        <v>-0.10420306336400467</v>
      </c>
      <c r="F1620" s="2">
        <f>'Moving Avg'!D1620</f>
        <v>42.393000000000001</v>
      </c>
      <c r="G1620" s="2">
        <f>'Moving Avg'!F1620</f>
        <v>42.302800000000019</v>
      </c>
      <c r="H1620" s="2">
        <f>'Moving Avg'!G1620</f>
        <v>42.086320000000008</v>
      </c>
      <c r="I1620" s="2">
        <f>'Moving Avg'!H1620</f>
        <v>42.703119999999998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  <c r="M1620" s="8">
        <f t="shared" si="250"/>
        <v>0</v>
      </c>
      <c r="N1620" s="8">
        <f t="shared" si="251"/>
        <v>0</v>
      </c>
      <c r="O1620" s="8">
        <f t="shared" si="252"/>
        <v>0</v>
      </c>
      <c r="P1620" s="8">
        <f t="shared" si="253"/>
        <v>33</v>
      </c>
      <c r="Q1620" s="9">
        <f t="shared" si="254"/>
        <v>4.95</v>
      </c>
      <c r="R1620" s="9">
        <f t="shared" si="255"/>
        <v>8.25</v>
      </c>
      <c r="S1620" s="9">
        <f t="shared" si="256"/>
        <v>14.85</v>
      </c>
      <c r="T1620" s="9">
        <f t="shared" si="257"/>
        <v>8.25</v>
      </c>
      <c r="U1620" s="8">
        <f t="shared" si="258"/>
        <v>9.35</v>
      </c>
      <c r="V1620" s="8">
        <f t="shared" si="259"/>
        <v>9.0749999999999993</v>
      </c>
    </row>
    <row r="1621" spans="1:22" ht="13.5" x14ac:dyDescent="0.25">
      <c r="A1621" s="3">
        <f>RSI!A1621</f>
        <v>44372</v>
      </c>
      <c r="B1621" s="2">
        <f>RSI!B1621</f>
        <v>42.393000000000001</v>
      </c>
      <c r="C1621" s="2">
        <f>RSI!I1621</f>
        <v>99.348888490013607</v>
      </c>
      <c r="D1621" s="2">
        <f>MACD!E1621</f>
        <v>-1.8269372604002854E-2</v>
      </c>
      <c r="E1621" s="2">
        <f>MACD!F1621</f>
        <v>-8.7016325212004308E-2</v>
      </c>
      <c r="F1621" s="2">
        <f>'Moving Avg'!D1621</f>
        <v>42.393000000000001</v>
      </c>
      <c r="G1621" s="2">
        <f>'Moving Avg'!F1621</f>
        <v>42.325350000000022</v>
      </c>
      <c r="H1621" s="2">
        <f>'Moving Avg'!G1621</f>
        <v>42.095340000000007</v>
      </c>
      <c r="I1621" s="2">
        <f>'Moving Avg'!H1621</f>
        <v>42.707580000000007</v>
      </c>
      <c r="J1621" s="6" t="str">
        <f>OBV!F1621</f>
        <v>NEUTRAL</v>
      </c>
      <c r="K1621" s="6" t="str">
        <f>OBV!G1621</f>
        <v>NEUTRAL</v>
      </c>
      <c r="L1621" s="6" t="str">
        <f>OBV!H1621</f>
        <v>NEUTRAL</v>
      </c>
      <c r="M1621" s="8">
        <f t="shared" si="250"/>
        <v>0</v>
      </c>
      <c r="N1621" s="8">
        <f t="shared" si="251"/>
        <v>0</v>
      </c>
      <c r="O1621" s="8">
        <f t="shared" si="252"/>
        <v>0</v>
      </c>
      <c r="P1621" s="8">
        <f t="shared" si="253"/>
        <v>33</v>
      </c>
      <c r="Q1621" s="9">
        <f t="shared" si="254"/>
        <v>4.95</v>
      </c>
      <c r="R1621" s="9">
        <f t="shared" si="255"/>
        <v>8.25</v>
      </c>
      <c r="S1621" s="9">
        <f t="shared" si="256"/>
        <v>14.85</v>
      </c>
      <c r="T1621" s="9">
        <f t="shared" si="257"/>
        <v>8.25</v>
      </c>
      <c r="U1621" s="8">
        <f t="shared" si="258"/>
        <v>9.35</v>
      </c>
      <c r="V1621" s="8">
        <f t="shared" si="259"/>
        <v>9.0749999999999993</v>
      </c>
    </row>
    <row r="1622" spans="1:22" ht="13.5" x14ac:dyDescent="0.25">
      <c r="A1622" s="3">
        <f>RSI!A1622</f>
        <v>44375</v>
      </c>
      <c r="B1622" s="2">
        <f>RSI!B1622</f>
        <v>42.393000000000001</v>
      </c>
      <c r="C1622" s="2">
        <f>RSI!I1622</f>
        <v>99.348888490013607</v>
      </c>
      <c r="D1622" s="2">
        <f>MACD!E1622</f>
        <v>-5.7430186539235706E-3</v>
      </c>
      <c r="E1622" s="2">
        <f>MACD!F1622</f>
        <v>-7.0761663900388155E-2</v>
      </c>
      <c r="F1622" s="2">
        <f>'Moving Avg'!D1622</f>
        <v>42.393000000000001</v>
      </c>
      <c r="G1622" s="2">
        <f>'Moving Avg'!F1622</f>
        <v>42.347900000000024</v>
      </c>
      <c r="H1622" s="2">
        <f>'Moving Avg'!G1622</f>
        <v>42.104360000000007</v>
      </c>
      <c r="I1622" s="2">
        <f>'Moving Avg'!H1622</f>
        <v>42.712040000000009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  <c r="M1622" s="8">
        <f t="shared" si="250"/>
        <v>0</v>
      </c>
      <c r="N1622" s="8">
        <f t="shared" si="251"/>
        <v>0</v>
      </c>
      <c r="O1622" s="8">
        <f t="shared" si="252"/>
        <v>0</v>
      </c>
      <c r="P1622" s="8">
        <f t="shared" si="253"/>
        <v>83.5</v>
      </c>
      <c r="Q1622" s="9">
        <f t="shared" si="254"/>
        <v>12.525</v>
      </c>
      <c r="R1622" s="9">
        <f t="shared" si="255"/>
        <v>20.875</v>
      </c>
      <c r="S1622" s="9">
        <f t="shared" si="256"/>
        <v>37.575000000000003</v>
      </c>
      <c r="T1622" s="9">
        <f t="shared" si="257"/>
        <v>20.875</v>
      </c>
      <c r="U1622" s="8">
        <f t="shared" si="258"/>
        <v>23.658333333333331</v>
      </c>
      <c r="V1622" s="8">
        <f t="shared" si="259"/>
        <v>22.962499999999999</v>
      </c>
    </row>
    <row r="1623" spans="1:22" ht="13.5" x14ac:dyDescent="0.25">
      <c r="A1623" s="3">
        <f>RSI!A1623</f>
        <v>44376</v>
      </c>
      <c r="B1623" s="2">
        <f>RSI!B1623</f>
        <v>42.844000000000001</v>
      </c>
      <c r="C1623" s="2">
        <f>RSI!I1623</f>
        <v>99.862933712760992</v>
      </c>
      <c r="D1623" s="2">
        <f>MACD!E1623</f>
        <v>-2.9270883580174711E-2</v>
      </c>
      <c r="E1623" s="2">
        <f>MACD!F1623</f>
        <v>-6.2463507836345467E-2</v>
      </c>
      <c r="F1623" s="2">
        <f>'Moving Avg'!D1623</f>
        <v>42.483199999999997</v>
      </c>
      <c r="G1623" s="2">
        <f>'Moving Avg'!F1623</f>
        <v>42.393000000000015</v>
      </c>
      <c r="H1623" s="2">
        <f>'Moving Avg'!G1623</f>
        <v>42.122400000000006</v>
      </c>
      <c r="I1623" s="2">
        <f>'Moving Avg'!H1623</f>
        <v>42.71434</v>
      </c>
      <c r="J1623" s="6" t="str">
        <f>OBV!F1623</f>
        <v>BULLISH</v>
      </c>
      <c r="K1623" s="6" t="str">
        <f>OBV!G1623</f>
        <v>NEUTRAL</v>
      </c>
      <c r="L1623" s="6" t="str">
        <f>OBV!H1623</f>
        <v>CONFIRMED BULLISH</v>
      </c>
      <c r="M1623" s="8">
        <f t="shared" si="250"/>
        <v>0</v>
      </c>
      <c r="N1623" s="8">
        <f t="shared" si="251"/>
        <v>0</v>
      </c>
      <c r="O1623" s="8">
        <f t="shared" si="252"/>
        <v>0</v>
      </c>
      <c r="P1623" s="8">
        <f t="shared" si="253"/>
        <v>83.5</v>
      </c>
      <c r="Q1623" s="9">
        <f t="shared" si="254"/>
        <v>12.525</v>
      </c>
      <c r="R1623" s="9">
        <f t="shared" si="255"/>
        <v>20.875</v>
      </c>
      <c r="S1623" s="9">
        <f t="shared" si="256"/>
        <v>37.575000000000003</v>
      </c>
      <c r="T1623" s="9">
        <f t="shared" si="257"/>
        <v>20.875</v>
      </c>
      <c r="U1623" s="8">
        <f t="shared" si="258"/>
        <v>23.658333333333331</v>
      </c>
      <c r="V1623" s="8">
        <f t="shared" si="259"/>
        <v>22.962499999999999</v>
      </c>
    </row>
    <row r="1624" spans="1:22" ht="13.5" x14ac:dyDescent="0.25">
      <c r="A1624" s="3">
        <f>RSI!A1624</f>
        <v>44377</v>
      </c>
      <c r="B1624" s="2">
        <f>RSI!B1624</f>
        <v>42.844000000000001</v>
      </c>
      <c r="C1624" s="2">
        <f>RSI!I1624</f>
        <v>99.862933712760992</v>
      </c>
      <c r="D1624" s="2">
        <f>MACD!E1624</f>
        <v>-5.2510425803532712E-2</v>
      </c>
      <c r="E1624" s="2">
        <f>MACD!F1624</f>
        <v>-6.0472891429782918E-2</v>
      </c>
      <c r="F1624" s="2">
        <f>'Moving Avg'!D1624</f>
        <v>42.573399999999999</v>
      </c>
      <c r="G1624" s="2">
        <f>'Moving Avg'!F1624</f>
        <v>42.43810000000002</v>
      </c>
      <c r="H1624" s="2">
        <f>'Moving Avg'!G1624</f>
        <v>42.140440000000005</v>
      </c>
      <c r="I1624" s="2">
        <f>'Moving Avg'!H1624</f>
        <v>42.712224999999997</v>
      </c>
      <c r="J1624" s="6" t="str">
        <f>OBV!F1624</f>
        <v>BULLISH</v>
      </c>
      <c r="K1624" s="6" t="str">
        <f>OBV!G1624</f>
        <v>NEUTRAL</v>
      </c>
      <c r="L1624" s="6" t="str">
        <f>OBV!H1624</f>
        <v>CONFIRMED BULLISH</v>
      </c>
      <c r="M1624" s="8">
        <f t="shared" si="250"/>
        <v>0</v>
      </c>
      <c r="N1624" s="8">
        <f t="shared" si="251"/>
        <v>0</v>
      </c>
      <c r="O1624" s="8">
        <f t="shared" si="252"/>
        <v>0</v>
      </c>
      <c r="P1624" s="8">
        <f t="shared" si="253"/>
        <v>83.5</v>
      </c>
      <c r="Q1624" s="9">
        <f t="shared" si="254"/>
        <v>12.525</v>
      </c>
      <c r="R1624" s="9">
        <f t="shared" si="255"/>
        <v>20.875</v>
      </c>
      <c r="S1624" s="9">
        <f t="shared" si="256"/>
        <v>37.575000000000003</v>
      </c>
      <c r="T1624" s="9">
        <f t="shared" si="257"/>
        <v>20.875</v>
      </c>
      <c r="U1624" s="8">
        <f t="shared" si="258"/>
        <v>23.658333333333331</v>
      </c>
      <c r="V1624" s="8">
        <f t="shared" si="259"/>
        <v>22.962499999999999</v>
      </c>
    </row>
    <row r="1625" spans="1:22" ht="13.5" x14ac:dyDescent="0.25">
      <c r="A1625" s="3">
        <f>RSI!A1625</f>
        <v>44378</v>
      </c>
      <c r="B1625" s="2">
        <f>RSI!B1625</f>
        <v>42.844000000000001</v>
      </c>
      <c r="C1625" s="2">
        <f>RSI!I1625</f>
        <v>99.862933712760992</v>
      </c>
      <c r="D1625" s="2">
        <f>MACD!E1625</f>
        <v>-7.5259236083333292E-2</v>
      </c>
      <c r="E1625" s="2">
        <f>MACD!F1625</f>
        <v>-6.3430160360492996E-2</v>
      </c>
      <c r="F1625" s="2">
        <f>'Moving Avg'!D1625</f>
        <v>42.663599999999995</v>
      </c>
      <c r="G1625" s="2">
        <f>'Moving Avg'!F1625</f>
        <v>42.460650000000022</v>
      </c>
      <c r="H1625" s="2">
        <f>'Moving Avg'!G1625</f>
        <v>42.158480000000012</v>
      </c>
      <c r="I1625" s="2">
        <f>'Moving Avg'!H1625</f>
        <v>42.699559999999991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  <c r="M1625" s="8">
        <f t="shared" si="250"/>
        <v>0</v>
      </c>
      <c r="N1625" s="8">
        <f t="shared" si="251"/>
        <v>45</v>
      </c>
      <c r="O1625" s="8">
        <f t="shared" si="252"/>
        <v>0</v>
      </c>
      <c r="P1625" s="8">
        <f t="shared" si="253"/>
        <v>83.5</v>
      </c>
      <c r="Q1625" s="9">
        <f t="shared" si="254"/>
        <v>28.274999999999999</v>
      </c>
      <c r="R1625" s="9">
        <f t="shared" si="255"/>
        <v>29.875</v>
      </c>
      <c r="S1625" s="9">
        <f t="shared" si="256"/>
        <v>44.325000000000003</v>
      </c>
      <c r="T1625" s="9">
        <f t="shared" si="257"/>
        <v>32.125</v>
      </c>
      <c r="U1625" s="8">
        <f t="shared" si="258"/>
        <v>34.158333333333331</v>
      </c>
      <c r="V1625" s="8">
        <f t="shared" si="259"/>
        <v>33.65</v>
      </c>
    </row>
    <row r="1626" spans="1:22" ht="13.5" x14ac:dyDescent="0.25">
      <c r="A1626" s="3">
        <f>RSI!A1626</f>
        <v>44379</v>
      </c>
      <c r="B1626" s="2">
        <f>RSI!B1626</f>
        <v>42.844000000000001</v>
      </c>
      <c r="C1626" s="2">
        <f>RSI!I1626</f>
        <v>99.862933712760992</v>
      </c>
      <c r="D1626" s="2">
        <f>MACD!E1626</f>
        <v>-9.7364324067982011E-2</v>
      </c>
      <c r="E1626" s="2">
        <f>MACD!F1626</f>
        <v>-7.021699310199081E-2</v>
      </c>
      <c r="F1626" s="2">
        <f>'Moving Avg'!D1626</f>
        <v>42.753799999999998</v>
      </c>
      <c r="G1626" s="2">
        <f>'Moving Avg'!F1626</f>
        <v>42.483200000000025</v>
      </c>
      <c r="H1626" s="2">
        <f>'Moving Avg'!G1626</f>
        <v>42.176520000000011</v>
      </c>
      <c r="I1626" s="2">
        <f>'Moving Avg'!H1626</f>
        <v>42.681994999999986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  <c r="M1626" s="8">
        <f t="shared" si="250"/>
        <v>0</v>
      </c>
      <c r="N1626" s="8">
        <f t="shared" si="251"/>
        <v>100</v>
      </c>
      <c r="O1626" s="8">
        <f t="shared" si="252"/>
        <v>50</v>
      </c>
      <c r="P1626" s="8">
        <f t="shared" si="253"/>
        <v>83.5</v>
      </c>
      <c r="Q1626" s="9">
        <f t="shared" si="254"/>
        <v>55.024999999999999</v>
      </c>
      <c r="R1626" s="9">
        <f t="shared" si="255"/>
        <v>58.375</v>
      </c>
      <c r="S1626" s="9">
        <f t="shared" si="256"/>
        <v>65.075000000000003</v>
      </c>
      <c r="T1626" s="9">
        <f t="shared" si="257"/>
        <v>58.375</v>
      </c>
      <c r="U1626" s="8">
        <f t="shared" si="258"/>
        <v>59.491666666666674</v>
      </c>
      <c r="V1626" s="8">
        <f t="shared" si="259"/>
        <v>59.212500000000006</v>
      </c>
    </row>
    <row r="1627" spans="1:22" ht="13.5" x14ac:dyDescent="0.25">
      <c r="A1627" s="3">
        <f>RSI!A1627</f>
        <v>44382</v>
      </c>
      <c r="B1627" s="2">
        <f>RSI!B1627</f>
        <v>42.844000000000001</v>
      </c>
      <c r="C1627" s="2">
        <f>RSI!I1627</f>
        <v>99.862933712760992</v>
      </c>
      <c r="D1627" s="2">
        <f>MACD!E1627</f>
        <v>-0.11871316138851284</v>
      </c>
      <c r="E1627" s="2">
        <f>MACD!F1627</f>
        <v>-7.9916226759295217E-2</v>
      </c>
      <c r="F1627" s="2">
        <f>'Moving Avg'!D1627</f>
        <v>42.844000000000001</v>
      </c>
      <c r="G1627" s="2">
        <f>'Moving Avg'!F1627</f>
        <v>42.50575000000002</v>
      </c>
      <c r="H1627" s="2">
        <f>'Moving Avg'!G1627</f>
        <v>42.19456000000001</v>
      </c>
      <c r="I1627" s="2">
        <f>'Moving Avg'!H1627</f>
        <v>42.664429999999982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  <c r="M1627" s="8">
        <f t="shared" si="250"/>
        <v>0</v>
      </c>
      <c r="N1627" s="8">
        <f t="shared" si="251"/>
        <v>100</v>
      </c>
      <c r="O1627" s="8">
        <f t="shared" si="252"/>
        <v>50</v>
      </c>
      <c r="P1627" s="8">
        <f t="shared" si="253"/>
        <v>33</v>
      </c>
      <c r="Q1627" s="9">
        <f t="shared" si="254"/>
        <v>47.45</v>
      </c>
      <c r="R1627" s="9">
        <f t="shared" si="255"/>
        <v>45.75</v>
      </c>
      <c r="S1627" s="9">
        <f t="shared" si="256"/>
        <v>42.35</v>
      </c>
      <c r="T1627" s="9">
        <f t="shared" si="257"/>
        <v>45.75</v>
      </c>
      <c r="U1627" s="8">
        <f t="shared" si="258"/>
        <v>45.183333333333337</v>
      </c>
      <c r="V1627" s="8">
        <f t="shared" si="259"/>
        <v>45.325000000000003</v>
      </c>
    </row>
    <row r="1628" spans="1:22" ht="13.5" x14ac:dyDescent="0.25">
      <c r="A1628" s="3">
        <f>RSI!A1628</f>
        <v>44383</v>
      </c>
      <c r="B1628" s="2">
        <f>RSI!B1628</f>
        <v>42.844000000000001</v>
      </c>
      <c r="C1628" s="2">
        <f>RSI!I1628</f>
        <v>99.862933712760992</v>
      </c>
      <c r="D1628" s="2">
        <f>MACD!E1628</f>
        <v>-0.1392262030340774</v>
      </c>
      <c r="E1628" s="2">
        <f>MACD!F1628</f>
        <v>-9.1778222014251662E-2</v>
      </c>
      <c r="F1628" s="2">
        <f>'Moving Avg'!D1628</f>
        <v>42.844000000000001</v>
      </c>
      <c r="G1628" s="2">
        <f>'Moving Avg'!F1628</f>
        <v>42.528300000000023</v>
      </c>
      <c r="H1628" s="2">
        <f>'Moving Avg'!G1628</f>
        <v>42.212600000000009</v>
      </c>
      <c r="I1628" s="2">
        <f>'Moving Avg'!H1628</f>
        <v>42.646864999999977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  <c r="M1628" s="8">
        <f t="shared" si="250"/>
        <v>0</v>
      </c>
      <c r="N1628" s="8">
        <f t="shared" si="251"/>
        <v>100</v>
      </c>
      <c r="O1628" s="8">
        <f t="shared" si="252"/>
        <v>50</v>
      </c>
      <c r="P1628" s="8">
        <f t="shared" si="253"/>
        <v>33</v>
      </c>
      <c r="Q1628" s="9">
        <f t="shared" si="254"/>
        <v>47.45</v>
      </c>
      <c r="R1628" s="9">
        <f t="shared" si="255"/>
        <v>45.75</v>
      </c>
      <c r="S1628" s="9">
        <f t="shared" si="256"/>
        <v>42.35</v>
      </c>
      <c r="T1628" s="9">
        <f t="shared" si="257"/>
        <v>45.75</v>
      </c>
      <c r="U1628" s="8">
        <f t="shared" si="258"/>
        <v>45.183333333333337</v>
      </c>
      <c r="V1628" s="8">
        <f t="shared" si="259"/>
        <v>45.325000000000003</v>
      </c>
    </row>
    <row r="1629" spans="1:22" ht="13.5" x14ac:dyDescent="0.25">
      <c r="A1629" s="3">
        <f>RSI!A1629</f>
        <v>44384</v>
      </c>
      <c r="B1629" s="2">
        <f>RSI!B1629</f>
        <v>42.844000000000001</v>
      </c>
      <c r="C1629" s="2">
        <f>RSI!I1629</f>
        <v>99.862933712760992</v>
      </c>
      <c r="D1629" s="2">
        <f>MACD!E1629</f>
        <v>-0.15885065215200456</v>
      </c>
      <c r="E1629" s="2">
        <f>MACD!F1629</f>
        <v>-0.10519270804180225</v>
      </c>
      <c r="F1629" s="2">
        <f>'Moving Avg'!D1629</f>
        <v>42.844000000000001</v>
      </c>
      <c r="G1629" s="2">
        <f>'Moving Avg'!F1629</f>
        <v>42.550850000000025</v>
      </c>
      <c r="H1629" s="2">
        <f>'Moving Avg'!G1629</f>
        <v>42.230640000000015</v>
      </c>
      <c r="I1629" s="2">
        <f>'Moving Avg'!H1629</f>
        <v>42.629299999999972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  <c r="M1629" s="8">
        <f t="shared" si="250"/>
        <v>0</v>
      </c>
      <c r="N1629" s="8">
        <f t="shared" si="251"/>
        <v>100</v>
      </c>
      <c r="O1629" s="8">
        <f t="shared" si="252"/>
        <v>50</v>
      </c>
      <c r="P1629" s="8">
        <f t="shared" si="253"/>
        <v>33</v>
      </c>
      <c r="Q1629" s="9">
        <f t="shared" si="254"/>
        <v>47.45</v>
      </c>
      <c r="R1629" s="9">
        <f t="shared" si="255"/>
        <v>45.75</v>
      </c>
      <c r="S1629" s="9">
        <f t="shared" si="256"/>
        <v>42.35</v>
      </c>
      <c r="T1629" s="9">
        <f t="shared" si="257"/>
        <v>45.75</v>
      </c>
      <c r="U1629" s="8">
        <f t="shared" si="258"/>
        <v>45.183333333333337</v>
      </c>
      <c r="V1629" s="8">
        <f t="shared" si="259"/>
        <v>45.325000000000003</v>
      </c>
    </row>
    <row r="1630" spans="1:22" ht="13.5" x14ac:dyDescent="0.25">
      <c r="A1630" s="3">
        <f>RSI!A1630</f>
        <v>44385</v>
      </c>
      <c r="B1630" s="2">
        <f>RSI!B1630</f>
        <v>42.844000000000001</v>
      </c>
      <c r="C1630" s="2">
        <f>RSI!I1630</f>
        <v>99.862933712760992</v>
      </c>
      <c r="D1630" s="2">
        <f>MACD!E1630</f>
        <v>-0.17755527009737193</v>
      </c>
      <c r="E1630" s="2">
        <f>MACD!F1630</f>
        <v>-0.11966522045291619</v>
      </c>
      <c r="F1630" s="2">
        <f>'Moving Avg'!D1630</f>
        <v>42.844000000000001</v>
      </c>
      <c r="G1630" s="2">
        <f>'Moving Avg'!F1630</f>
        <v>42.573400000000028</v>
      </c>
      <c r="H1630" s="2">
        <f>'Moving Avg'!G1630</f>
        <v>42.248680000000014</v>
      </c>
      <c r="I1630" s="2">
        <f>'Moving Avg'!H1630</f>
        <v>42.611734999999982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  <c r="M1630" s="8">
        <f t="shared" si="250"/>
        <v>0</v>
      </c>
      <c r="N1630" s="8">
        <f t="shared" si="251"/>
        <v>100</v>
      </c>
      <c r="O1630" s="8">
        <f t="shared" si="252"/>
        <v>50</v>
      </c>
      <c r="P1630" s="8">
        <f t="shared" si="253"/>
        <v>33</v>
      </c>
      <c r="Q1630" s="9">
        <f t="shared" si="254"/>
        <v>47.45</v>
      </c>
      <c r="R1630" s="9">
        <f t="shared" si="255"/>
        <v>45.75</v>
      </c>
      <c r="S1630" s="9">
        <f t="shared" si="256"/>
        <v>42.35</v>
      </c>
      <c r="T1630" s="9">
        <f t="shared" si="257"/>
        <v>45.75</v>
      </c>
      <c r="U1630" s="8">
        <f t="shared" si="258"/>
        <v>45.183333333333337</v>
      </c>
      <c r="V1630" s="8">
        <f t="shared" si="259"/>
        <v>45.325000000000003</v>
      </c>
    </row>
    <row r="1631" spans="1:22" ht="13.5" x14ac:dyDescent="0.25">
      <c r="A1631" s="3">
        <f>RSI!A1631</f>
        <v>44386</v>
      </c>
      <c r="B1631" s="2">
        <f>RSI!B1631</f>
        <v>42.844000000000001</v>
      </c>
      <c r="C1631" s="2">
        <f>RSI!I1631</f>
        <v>99.862933712760992</v>
      </c>
      <c r="D1631" s="2">
        <f>MACD!E1631</f>
        <v>-0.19532606455488377</v>
      </c>
      <c r="E1631" s="2">
        <f>MACD!F1631</f>
        <v>-0.1347973892733097</v>
      </c>
      <c r="F1631" s="2">
        <f>'Moving Avg'!D1631</f>
        <v>42.844000000000001</v>
      </c>
      <c r="G1631" s="2">
        <f>'Moving Avg'!F1631</f>
        <v>42.595950000000023</v>
      </c>
      <c r="H1631" s="2">
        <f>'Moving Avg'!G1631</f>
        <v>42.266720000000014</v>
      </c>
      <c r="I1631" s="2">
        <f>'Moving Avg'!H1631</f>
        <v>42.587239999999973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  <c r="M1631" s="8">
        <f t="shared" si="250"/>
        <v>0</v>
      </c>
      <c r="N1631" s="8">
        <f t="shared" si="251"/>
        <v>100</v>
      </c>
      <c r="O1631" s="8">
        <f t="shared" si="252"/>
        <v>50</v>
      </c>
      <c r="P1631" s="8">
        <f t="shared" si="253"/>
        <v>33</v>
      </c>
      <c r="Q1631" s="9">
        <f t="shared" si="254"/>
        <v>47.45</v>
      </c>
      <c r="R1631" s="9">
        <f t="shared" si="255"/>
        <v>45.75</v>
      </c>
      <c r="S1631" s="9">
        <f t="shared" si="256"/>
        <v>42.35</v>
      </c>
      <c r="T1631" s="9">
        <f t="shared" si="257"/>
        <v>45.75</v>
      </c>
      <c r="U1631" s="8">
        <f t="shared" si="258"/>
        <v>45.183333333333337</v>
      </c>
      <c r="V1631" s="8">
        <f t="shared" si="259"/>
        <v>45.325000000000003</v>
      </c>
    </row>
    <row r="1632" spans="1:22" ht="13.5" x14ac:dyDescent="0.25">
      <c r="A1632" s="3">
        <f>RSI!A1632</f>
        <v>44389</v>
      </c>
      <c r="B1632" s="2">
        <f>RSI!B1632</f>
        <v>42.844000000000001</v>
      </c>
      <c r="C1632" s="2">
        <f>RSI!I1632</f>
        <v>99.862933712760992</v>
      </c>
      <c r="D1632" s="2">
        <f>MACD!E1632</f>
        <v>-0.21216271474746407</v>
      </c>
      <c r="E1632" s="2">
        <f>MACD!F1632</f>
        <v>-0.15027045436814057</v>
      </c>
      <c r="F1632" s="2">
        <f>'Moving Avg'!D1632</f>
        <v>42.844000000000001</v>
      </c>
      <c r="G1632" s="2">
        <f>'Moving Avg'!F1632</f>
        <v>42.618500000000026</v>
      </c>
      <c r="H1632" s="2">
        <f>'Moving Avg'!G1632</f>
        <v>42.284760000000013</v>
      </c>
      <c r="I1632" s="2">
        <f>'Moving Avg'!H1632</f>
        <v>42.567464999999977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  <c r="M1632" s="8">
        <f t="shared" si="250"/>
        <v>0</v>
      </c>
      <c r="N1632" s="8">
        <f t="shared" si="251"/>
        <v>100</v>
      </c>
      <c r="O1632" s="8">
        <f t="shared" si="252"/>
        <v>50</v>
      </c>
      <c r="P1632" s="8">
        <f t="shared" si="253"/>
        <v>33</v>
      </c>
      <c r="Q1632" s="9">
        <f t="shared" si="254"/>
        <v>47.45</v>
      </c>
      <c r="R1632" s="9">
        <f t="shared" si="255"/>
        <v>45.75</v>
      </c>
      <c r="S1632" s="9">
        <f t="shared" si="256"/>
        <v>42.35</v>
      </c>
      <c r="T1632" s="9">
        <f t="shared" si="257"/>
        <v>45.75</v>
      </c>
      <c r="U1632" s="8">
        <f t="shared" si="258"/>
        <v>45.183333333333337</v>
      </c>
      <c r="V1632" s="8">
        <f t="shared" si="259"/>
        <v>45.325000000000003</v>
      </c>
    </row>
    <row r="1633" spans="1:22" ht="13.5" x14ac:dyDescent="0.25">
      <c r="A1633" s="3">
        <f>RSI!A1633</f>
        <v>44390</v>
      </c>
      <c r="B1633" s="2">
        <f>RSI!B1633</f>
        <v>42.844000000000001</v>
      </c>
      <c r="C1633" s="2">
        <f>RSI!I1633</f>
        <v>99.862933712760992</v>
      </c>
      <c r="D1633" s="2">
        <f>MACD!E1633</f>
        <v>-0.15869099948812249</v>
      </c>
      <c r="E1633" s="2">
        <f>MACD!F1633</f>
        <v>-0.15195456339213698</v>
      </c>
      <c r="F1633" s="2">
        <f>'Moving Avg'!D1633</f>
        <v>42.844000000000001</v>
      </c>
      <c r="G1633" s="2">
        <f>'Moving Avg'!F1633</f>
        <v>42.641050000000021</v>
      </c>
      <c r="H1633" s="2">
        <f>'Moving Avg'!G1633</f>
        <v>42.302800000000019</v>
      </c>
      <c r="I1633" s="2">
        <f>'Moving Avg'!H1633</f>
        <v>42.533474999999981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  <c r="M1633" s="8">
        <f t="shared" si="250"/>
        <v>0</v>
      </c>
      <c r="N1633" s="8">
        <f t="shared" si="251"/>
        <v>45</v>
      </c>
      <c r="O1633" s="8">
        <f t="shared" si="252"/>
        <v>50</v>
      </c>
      <c r="P1633" s="8">
        <f t="shared" si="253"/>
        <v>33</v>
      </c>
      <c r="Q1633" s="9">
        <f t="shared" si="254"/>
        <v>28.2</v>
      </c>
      <c r="R1633" s="9">
        <f t="shared" si="255"/>
        <v>34.75</v>
      </c>
      <c r="S1633" s="9">
        <f t="shared" si="256"/>
        <v>34.1</v>
      </c>
      <c r="T1633" s="9">
        <f t="shared" si="257"/>
        <v>32</v>
      </c>
      <c r="U1633" s="8">
        <f t="shared" si="258"/>
        <v>32.35</v>
      </c>
      <c r="V1633" s="8">
        <f t="shared" si="259"/>
        <v>32.262500000000003</v>
      </c>
    </row>
    <row r="1634" spans="1:22" ht="13.5" x14ac:dyDescent="0.25">
      <c r="A1634" s="3">
        <f>RSI!A1634</f>
        <v>44391</v>
      </c>
      <c r="B1634" s="2">
        <f>RSI!B1634</f>
        <v>42.844000000000001</v>
      </c>
      <c r="C1634" s="2">
        <f>RSI!I1634</f>
        <v>99.862933712760992</v>
      </c>
      <c r="D1634" s="2">
        <f>MACD!E1634</f>
        <v>-0.1149887610429019</v>
      </c>
      <c r="E1634" s="2">
        <f>MACD!F1634</f>
        <v>-0.14456140292228997</v>
      </c>
      <c r="F1634" s="2">
        <f>'Moving Avg'!D1634</f>
        <v>42.844000000000001</v>
      </c>
      <c r="G1634" s="2">
        <f>'Moving Avg'!F1634</f>
        <v>42.663600000000017</v>
      </c>
      <c r="H1634" s="2">
        <f>'Moving Avg'!G1634</f>
        <v>42.320840000000018</v>
      </c>
      <c r="I1634" s="2">
        <f>'Moving Avg'!H1634</f>
        <v>42.506904999999982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  <c r="M1634" s="8">
        <f t="shared" si="250"/>
        <v>0</v>
      </c>
      <c r="N1634" s="8">
        <f t="shared" si="251"/>
        <v>0</v>
      </c>
      <c r="O1634" s="8">
        <f t="shared" si="252"/>
        <v>50</v>
      </c>
      <c r="P1634" s="8">
        <f t="shared" si="253"/>
        <v>33</v>
      </c>
      <c r="Q1634" s="9">
        <f t="shared" si="254"/>
        <v>12.45</v>
      </c>
      <c r="R1634" s="9">
        <f t="shared" si="255"/>
        <v>25.75</v>
      </c>
      <c r="S1634" s="9">
        <f t="shared" si="256"/>
        <v>27.35</v>
      </c>
      <c r="T1634" s="9">
        <f t="shared" si="257"/>
        <v>20.75</v>
      </c>
      <c r="U1634" s="8">
        <f t="shared" si="258"/>
        <v>21.850000000000005</v>
      </c>
      <c r="V1634" s="8">
        <f t="shared" si="259"/>
        <v>21.575000000000003</v>
      </c>
    </row>
    <row r="1635" spans="1:22" ht="13.5" x14ac:dyDescent="0.25">
      <c r="A1635" s="3">
        <f>RSI!A1635</f>
        <v>44392</v>
      </c>
      <c r="B1635" s="2">
        <f>RSI!B1635</f>
        <v>42.844000000000001</v>
      </c>
      <c r="C1635" s="2">
        <f>RSI!I1635</f>
        <v>99.862933712760992</v>
      </c>
      <c r="D1635" s="2">
        <f>MACD!E1635</f>
        <v>-7.9438702306127595E-2</v>
      </c>
      <c r="E1635" s="2">
        <f>MACD!F1635</f>
        <v>-0.13153686279905749</v>
      </c>
      <c r="F1635" s="2">
        <f>'Moving Avg'!D1635</f>
        <v>42.844000000000001</v>
      </c>
      <c r="G1635" s="2">
        <f>'Moving Avg'!F1635</f>
        <v>42.686150000000012</v>
      </c>
      <c r="H1635" s="2">
        <f>'Moving Avg'!G1635</f>
        <v>42.338880000000017</v>
      </c>
      <c r="I1635" s="2">
        <f>'Moving Avg'!H1635</f>
        <v>42.473134999999978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  <c r="M1635" s="8">
        <f t="shared" si="250"/>
        <v>0</v>
      </c>
      <c r="N1635" s="8">
        <f t="shared" si="251"/>
        <v>0</v>
      </c>
      <c r="O1635" s="8">
        <f t="shared" si="252"/>
        <v>50</v>
      </c>
      <c r="P1635" s="8">
        <f t="shared" si="253"/>
        <v>33</v>
      </c>
      <c r="Q1635" s="9">
        <f t="shared" si="254"/>
        <v>12.45</v>
      </c>
      <c r="R1635" s="9">
        <f t="shared" si="255"/>
        <v>25.75</v>
      </c>
      <c r="S1635" s="9">
        <f t="shared" si="256"/>
        <v>27.35</v>
      </c>
      <c r="T1635" s="9">
        <f t="shared" si="257"/>
        <v>20.75</v>
      </c>
      <c r="U1635" s="8">
        <f t="shared" si="258"/>
        <v>21.850000000000005</v>
      </c>
      <c r="V1635" s="8">
        <f t="shared" si="259"/>
        <v>21.575000000000003</v>
      </c>
    </row>
    <row r="1636" spans="1:22" ht="13.5" x14ac:dyDescent="0.25">
      <c r="A1636" s="3">
        <f>RSI!A1636</f>
        <v>44393</v>
      </c>
      <c r="B1636" s="2">
        <f>RSI!B1636</f>
        <v>42.844000000000001</v>
      </c>
      <c r="C1636" s="2">
        <f>RSI!I1636</f>
        <v>99.862933712760992</v>
      </c>
      <c r="D1636" s="2">
        <f>MACD!E1636</f>
        <v>-5.0680807827966134E-2</v>
      </c>
      <c r="E1636" s="2">
        <f>MACD!F1636</f>
        <v>-0.11536565180483922</v>
      </c>
      <c r="F1636" s="2">
        <f>'Moving Avg'!D1636</f>
        <v>42.844000000000001</v>
      </c>
      <c r="G1636" s="2">
        <f>'Moving Avg'!F1636</f>
        <v>42.708700000000015</v>
      </c>
      <c r="H1636" s="2">
        <f>'Moving Avg'!G1636</f>
        <v>42.356920000000017</v>
      </c>
      <c r="I1636" s="2">
        <f>'Moving Avg'!H1636</f>
        <v>42.439364999999981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  <c r="M1636" s="8">
        <f t="shared" si="250"/>
        <v>0</v>
      </c>
      <c r="N1636" s="8">
        <f t="shared" si="251"/>
        <v>0</v>
      </c>
      <c r="O1636" s="8">
        <f t="shared" si="252"/>
        <v>50</v>
      </c>
      <c r="P1636" s="8">
        <f t="shared" si="253"/>
        <v>33</v>
      </c>
      <c r="Q1636" s="9">
        <f t="shared" si="254"/>
        <v>12.45</v>
      </c>
      <c r="R1636" s="9">
        <f t="shared" si="255"/>
        <v>25.75</v>
      </c>
      <c r="S1636" s="9">
        <f t="shared" si="256"/>
        <v>27.35</v>
      </c>
      <c r="T1636" s="9">
        <f t="shared" si="257"/>
        <v>20.75</v>
      </c>
      <c r="U1636" s="8">
        <f t="shared" si="258"/>
        <v>21.850000000000005</v>
      </c>
      <c r="V1636" s="8">
        <f t="shared" si="259"/>
        <v>21.575000000000003</v>
      </c>
    </row>
    <row r="1637" spans="1:22" ht="13.5" x14ac:dyDescent="0.25">
      <c r="A1637" s="3">
        <f>RSI!A1637</f>
        <v>44396</v>
      </c>
      <c r="B1637" s="2">
        <f>RSI!B1637</f>
        <v>42.844000000000001</v>
      </c>
      <c r="C1637" s="2">
        <f>RSI!I1637</f>
        <v>99.862933712760992</v>
      </c>
      <c r="D1637" s="2">
        <f>MACD!E1637</f>
        <v>-2.7572134856995945E-2</v>
      </c>
      <c r="E1637" s="2">
        <f>MACD!F1637</f>
        <v>-9.7806948415270573E-2</v>
      </c>
      <c r="F1637" s="2">
        <f>'Moving Avg'!D1637</f>
        <v>42.844000000000001</v>
      </c>
      <c r="G1637" s="2">
        <f>'Moving Avg'!F1637</f>
        <v>42.731250000000017</v>
      </c>
      <c r="H1637" s="2">
        <f>'Moving Avg'!G1637</f>
        <v>42.374960000000016</v>
      </c>
      <c r="I1637" s="2">
        <f>'Moving Avg'!H1637</f>
        <v>42.412794999999981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  <c r="M1637" s="8">
        <f t="shared" si="250"/>
        <v>0</v>
      </c>
      <c r="N1637" s="8">
        <f t="shared" si="251"/>
        <v>0</v>
      </c>
      <c r="O1637" s="8">
        <f t="shared" si="252"/>
        <v>50</v>
      </c>
      <c r="P1637" s="8">
        <f t="shared" si="253"/>
        <v>33</v>
      </c>
      <c r="Q1637" s="9">
        <f t="shared" si="254"/>
        <v>12.45</v>
      </c>
      <c r="R1637" s="9">
        <f t="shared" si="255"/>
        <v>25.75</v>
      </c>
      <c r="S1637" s="9">
        <f t="shared" si="256"/>
        <v>27.35</v>
      </c>
      <c r="T1637" s="9">
        <f t="shared" si="257"/>
        <v>20.75</v>
      </c>
      <c r="U1637" s="8">
        <f t="shared" si="258"/>
        <v>21.850000000000005</v>
      </c>
      <c r="V1637" s="8">
        <f t="shared" si="259"/>
        <v>21.575000000000003</v>
      </c>
    </row>
    <row r="1638" spans="1:22" ht="13.5" x14ac:dyDescent="0.25">
      <c r="A1638" s="3">
        <f>RSI!A1638</f>
        <v>44399</v>
      </c>
      <c r="B1638" s="2">
        <f>RSI!B1638</f>
        <v>42.844000000000001</v>
      </c>
      <c r="C1638" s="2">
        <f>RSI!I1638</f>
        <v>99.862933712760992</v>
      </c>
      <c r="D1638" s="2">
        <f>MACD!E1638</f>
        <v>-9.1528368329321097E-3</v>
      </c>
      <c r="E1638" s="2">
        <f>MACD!F1638</f>
        <v>-8.007612609880288E-2</v>
      </c>
      <c r="F1638" s="2">
        <f>'Moving Avg'!D1638</f>
        <v>42.844000000000001</v>
      </c>
      <c r="G1638" s="2">
        <f>'Moving Avg'!F1638</f>
        <v>42.75380000000002</v>
      </c>
      <c r="H1638" s="2">
        <f>'Moving Avg'!G1638</f>
        <v>42.393000000000022</v>
      </c>
      <c r="I1638" s="2">
        <f>'Moving Avg'!H1638</f>
        <v>42.393019999999979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  <c r="M1638" s="8">
        <f t="shared" si="250"/>
        <v>0</v>
      </c>
      <c r="N1638" s="8">
        <f t="shared" si="251"/>
        <v>0</v>
      </c>
      <c r="O1638" s="8">
        <f t="shared" si="252"/>
        <v>50</v>
      </c>
      <c r="P1638" s="8">
        <f t="shared" si="253"/>
        <v>33</v>
      </c>
      <c r="Q1638" s="9">
        <f t="shared" si="254"/>
        <v>12.45</v>
      </c>
      <c r="R1638" s="9">
        <f t="shared" si="255"/>
        <v>25.75</v>
      </c>
      <c r="S1638" s="9">
        <f t="shared" si="256"/>
        <v>27.35</v>
      </c>
      <c r="T1638" s="9">
        <f t="shared" si="257"/>
        <v>20.75</v>
      </c>
      <c r="U1638" s="8">
        <f t="shared" si="258"/>
        <v>21.850000000000005</v>
      </c>
      <c r="V1638" s="8">
        <f t="shared" si="259"/>
        <v>21.575000000000003</v>
      </c>
    </row>
    <row r="1639" spans="1:22" ht="13.5" x14ac:dyDescent="0.25">
      <c r="A1639" s="3">
        <f>RSI!A1639</f>
        <v>44400</v>
      </c>
      <c r="B1639" s="2">
        <f>RSI!B1639</f>
        <v>42.844000000000001</v>
      </c>
      <c r="C1639" s="2">
        <f>RSI!I1639</f>
        <v>99.862933712760992</v>
      </c>
      <c r="D1639" s="2">
        <f>MACD!E1639</f>
        <v>5.3825429503930877E-3</v>
      </c>
      <c r="E1639" s="2">
        <f>MACD!F1639</f>
        <v>-6.2984392288963686E-2</v>
      </c>
      <c r="F1639" s="2">
        <f>'Moving Avg'!D1639</f>
        <v>42.844000000000001</v>
      </c>
      <c r="G1639" s="2">
        <f>'Moving Avg'!F1639</f>
        <v>42.776350000000022</v>
      </c>
      <c r="H1639" s="2">
        <f>'Moving Avg'!G1639</f>
        <v>42.411040000000021</v>
      </c>
      <c r="I1639" s="2">
        <f>'Moving Avg'!H1639</f>
        <v>42.373244999999976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  <c r="M1639" s="8">
        <f t="shared" si="250"/>
        <v>0</v>
      </c>
      <c r="N1639" s="8">
        <f t="shared" si="251"/>
        <v>0</v>
      </c>
      <c r="O1639" s="8">
        <f t="shared" si="252"/>
        <v>50</v>
      </c>
      <c r="P1639" s="8">
        <f t="shared" si="253"/>
        <v>33</v>
      </c>
      <c r="Q1639" s="9">
        <f t="shared" si="254"/>
        <v>12.45</v>
      </c>
      <c r="R1639" s="9">
        <f t="shared" si="255"/>
        <v>25.75</v>
      </c>
      <c r="S1639" s="9">
        <f t="shared" si="256"/>
        <v>27.35</v>
      </c>
      <c r="T1639" s="9">
        <f t="shared" si="257"/>
        <v>20.75</v>
      </c>
      <c r="U1639" s="8">
        <f t="shared" si="258"/>
        <v>21.850000000000005</v>
      </c>
      <c r="V1639" s="8">
        <f t="shared" si="259"/>
        <v>21.575000000000003</v>
      </c>
    </row>
    <row r="1640" spans="1:22" ht="13.5" x14ac:dyDescent="0.25">
      <c r="A1640" s="3">
        <f>RSI!A1640</f>
        <v>44403</v>
      </c>
      <c r="B1640" s="2">
        <f>RSI!B1640</f>
        <v>42.844000000000001</v>
      </c>
      <c r="C1640" s="2">
        <f>RSI!I1640</f>
        <v>99.862933712760992</v>
      </c>
      <c r="D1640" s="2">
        <f>MACD!E1640</f>
        <v>1.6709321493451057E-2</v>
      </c>
      <c r="E1640" s="2">
        <f>MACD!F1640</f>
        <v>-4.7045649532480742E-2</v>
      </c>
      <c r="F1640" s="2">
        <f>'Moving Avg'!D1640</f>
        <v>42.844000000000001</v>
      </c>
      <c r="G1640" s="2">
        <f>'Moving Avg'!F1640</f>
        <v>42.798900000000017</v>
      </c>
      <c r="H1640" s="2">
        <f>'Moving Avg'!G1640</f>
        <v>42.42908000000002</v>
      </c>
      <c r="I1640" s="2">
        <f>'Moving Avg'!H1640</f>
        <v>42.35346999999998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  <c r="M1640" s="8">
        <f t="shared" si="250"/>
        <v>0</v>
      </c>
      <c r="N1640" s="8">
        <f t="shared" si="251"/>
        <v>0</v>
      </c>
      <c r="O1640" s="8">
        <f t="shared" si="252"/>
        <v>50</v>
      </c>
      <c r="P1640" s="8">
        <f t="shared" si="253"/>
        <v>33</v>
      </c>
      <c r="Q1640" s="9">
        <f t="shared" si="254"/>
        <v>12.45</v>
      </c>
      <c r="R1640" s="9">
        <f t="shared" si="255"/>
        <v>25.75</v>
      </c>
      <c r="S1640" s="9">
        <f t="shared" si="256"/>
        <v>27.35</v>
      </c>
      <c r="T1640" s="9">
        <f t="shared" si="257"/>
        <v>20.75</v>
      </c>
      <c r="U1640" s="8">
        <f t="shared" si="258"/>
        <v>21.850000000000005</v>
      </c>
      <c r="V1640" s="8">
        <f t="shared" si="259"/>
        <v>21.575000000000003</v>
      </c>
    </row>
    <row r="1641" spans="1:22" ht="13.5" x14ac:dyDescent="0.25">
      <c r="A1641" s="3">
        <f>RSI!A1641</f>
        <v>44404</v>
      </c>
      <c r="B1641" s="2">
        <f>RSI!B1641</f>
        <v>42.844000000000001</v>
      </c>
      <c r="C1641" s="2">
        <f>RSI!I1641</f>
        <v>99.862933712760992</v>
      </c>
      <c r="D1641" s="2">
        <f>MACD!E1641</f>
        <v>2.5393158568569163E-2</v>
      </c>
      <c r="E1641" s="2">
        <f>MACD!F1641</f>
        <v>-3.2557887912270767E-2</v>
      </c>
      <c r="F1641" s="2">
        <f>'Moving Avg'!D1641</f>
        <v>42.844000000000001</v>
      </c>
      <c r="G1641" s="2">
        <f>'Moving Avg'!F1641</f>
        <v>42.82145000000002</v>
      </c>
      <c r="H1641" s="2">
        <f>'Moving Avg'!G1641</f>
        <v>42.44712000000002</v>
      </c>
      <c r="I1641" s="2">
        <f>'Moving Avg'!H1641</f>
        <v>42.338109999999979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  <c r="M1641" s="8">
        <f t="shared" si="250"/>
        <v>0</v>
      </c>
      <c r="N1641" s="8">
        <f t="shared" si="251"/>
        <v>0</v>
      </c>
      <c r="O1641" s="8">
        <f t="shared" si="252"/>
        <v>50</v>
      </c>
      <c r="P1641" s="8">
        <f t="shared" si="253"/>
        <v>33</v>
      </c>
      <c r="Q1641" s="9">
        <f t="shared" si="254"/>
        <v>12.45</v>
      </c>
      <c r="R1641" s="9">
        <f t="shared" si="255"/>
        <v>25.75</v>
      </c>
      <c r="S1641" s="9">
        <f t="shared" si="256"/>
        <v>27.35</v>
      </c>
      <c r="T1641" s="9">
        <f t="shared" si="257"/>
        <v>20.75</v>
      </c>
      <c r="U1641" s="8">
        <f t="shared" si="258"/>
        <v>21.850000000000005</v>
      </c>
      <c r="V1641" s="8">
        <f t="shared" si="259"/>
        <v>21.575000000000003</v>
      </c>
    </row>
    <row r="1642" spans="1:22" ht="13.5" x14ac:dyDescent="0.25">
      <c r="A1642" s="3">
        <f>RSI!A1642</f>
        <v>44405</v>
      </c>
      <c r="B1642" s="2">
        <f>RSI!B1642</f>
        <v>42.844000000000001</v>
      </c>
      <c r="C1642" s="2">
        <f>RSI!I1642</f>
        <v>99.862933712760992</v>
      </c>
      <c r="D1642" s="2">
        <f>MACD!E1642</f>
        <v>3.1907353900137991E-2</v>
      </c>
      <c r="E1642" s="2">
        <f>MACD!F1642</f>
        <v>-1.9664839549789016E-2</v>
      </c>
      <c r="F1642" s="2">
        <f>'Moving Avg'!D1642</f>
        <v>42.844000000000001</v>
      </c>
      <c r="G1642" s="2">
        <f>'Moving Avg'!F1642</f>
        <v>42.844000000000023</v>
      </c>
      <c r="H1642" s="2">
        <f>'Moving Avg'!G1642</f>
        <v>42.465160000000026</v>
      </c>
      <c r="I1642" s="2">
        <f>'Moving Avg'!H1642</f>
        <v>42.322749999999978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  <c r="M1642" s="8">
        <f t="shared" si="250"/>
        <v>0</v>
      </c>
      <c r="N1642" s="8">
        <f t="shared" si="251"/>
        <v>0</v>
      </c>
      <c r="O1642" s="8">
        <f t="shared" si="252"/>
        <v>50</v>
      </c>
      <c r="P1642" s="8">
        <f t="shared" si="253"/>
        <v>33</v>
      </c>
      <c r="Q1642" s="9">
        <f t="shared" si="254"/>
        <v>12.45</v>
      </c>
      <c r="R1642" s="9">
        <f t="shared" si="255"/>
        <v>25.75</v>
      </c>
      <c r="S1642" s="9">
        <f t="shared" si="256"/>
        <v>27.35</v>
      </c>
      <c r="T1642" s="9">
        <f t="shared" si="257"/>
        <v>20.75</v>
      </c>
      <c r="U1642" s="8">
        <f t="shared" si="258"/>
        <v>21.850000000000005</v>
      </c>
      <c r="V1642" s="8">
        <f t="shared" si="259"/>
        <v>21.575000000000003</v>
      </c>
    </row>
    <row r="1643" spans="1:22" ht="13.5" x14ac:dyDescent="0.25">
      <c r="A1643" s="3">
        <f>RSI!A1643</f>
        <v>44406</v>
      </c>
      <c r="B1643" s="2">
        <f>RSI!B1643</f>
        <v>42.844000000000001</v>
      </c>
      <c r="C1643" s="2">
        <f>RSI!I1643</f>
        <v>99.862933712760992</v>
      </c>
      <c r="D1643" s="2">
        <f>MACD!E1643</f>
        <v>3.6647451622592087E-2</v>
      </c>
      <c r="E1643" s="2">
        <f>MACD!F1643</f>
        <v>-8.4023813153127971E-3</v>
      </c>
      <c r="F1643" s="2">
        <f>'Moving Avg'!D1643</f>
        <v>42.844000000000001</v>
      </c>
      <c r="G1643" s="2">
        <f>'Moving Avg'!F1643</f>
        <v>42.844000000000023</v>
      </c>
      <c r="H1643" s="2">
        <f>'Moving Avg'!G1643</f>
        <v>42.483200000000025</v>
      </c>
      <c r="I1643" s="2">
        <f>'Moving Avg'!H1643</f>
        <v>42.307389999999977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  <c r="M1643" s="8">
        <f t="shared" si="250"/>
        <v>0</v>
      </c>
      <c r="N1643" s="8">
        <f t="shared" si="251"/>
        <v>0</v>
      </c>
      <c r="O1643" s="8">
        <f t="shared" si="252"/>
        <v>50</v>
      </c>
      <c r="P1643" s="8">
        <f t="shared" si="253"/>
        <v>33</v>
      </c>
      <c r="Q1643" s="9">
        <f t="shared" si="254"/>
        <v>12.45</v>
      </c>
      <c r="R1643" s="9">
        <f t="shared" si="255"/>
        <v>25.75</v>
      </c>
      <c r="S1643" s="9">
        <f t="shared" si="256"/>
        <v>27.35</v>
      </c>
      <c r="T1643" s="9">
        <f t="shared" si="257"/>
        <v>20.75</v>
      </c>
      <c r="U1643" s="8">
        <f t="shared" si="258"/>
        <v>21.850000000000005</v>
      </c>
      <c r="V1643" s="8">
        <f t="shared" si="259"/>
        <v>21.575000000000003</v>
      </c>
    </row>
    <row r="1644" spans="1:22" ht="13.5" x14ac:dyDescent="0.25">
      <c r="A1644" s="3">
        <f>RSI!A1644</f>
        <v>44407</v>
      </c>
      <c r="B1644" s="2">
        <f>RSI!B1644</f>
        <v>42.844000000000001</v>
      </c>
      <c r="C1644" s="2">
        <f>RSI!I1644</f>
        <v>99.862933712760992</v>
      </c>
      <c r="D1644" s="2">
        <f>MACD!E1644</f>
        <v>3.9943568623129977E-2</v>
      </c>
      <c r="E1644" s="2">
        <f>MACD!F1644</f>
        <v>1.2668086723757578E-3</v>
      </c>
      <c r="F1644" s="2">
        <f>'Moving Avg'!D1644</f>
        <v>42.844000000000001</v>
      </c>
      <c r="G1644" s="2">
        <f>'Moving Avg'!F1644</f>
        <v>42.844000000000023</v>
      </c>
      <c r="H1644" s="2">
        <f>'Moving Avg'!G1644</f>
        <v>42.501240000000024</v>
      </c>
      <c r="I1644" s="2">
        <f>'Moving Avg'!H1644</f>
        <v>42.296444999999984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  <c r="M1644" s="8">
        <f t="shared" si="250"/>
        <v>0</v>
      </c>
      <c r="N1644" s="8">
        <f t="shared" si="251"/>
        <v>0</v>
      </c>
      <c r="O1644" s="8">
        <f t="shared" si="252"/>
        <v>50</v>
      </c>
      <c r="P1644" s="8">
        <f t="shared" si="253"/>
        <v>33</v>
      </c>
      <c r="Q1644" s="9">
        <f t="shared" si="254"/>
        <v>12.45</v>
      </c>
      <c r="R1644" s="9">
        <f t="shared" si="255"/>
        <v>25.75</v>
      </c>
      <c r="S1644" s="9">
        <f t="shared" si="256"/>
        <v>27.35</v>
      </c>
      <c r="T1644" s="9">
        <f t="shared" si="257"/>
        <v>20.75</v>
      </c>
      <c r="U1644" s="8">
        <f t="shared" si="258"/>
        <v>21.850000000000005</v>
      </c>
      <c r="V1644" s="8">
        <f t="shared" si="259"/>
        <v>21.575000000000003</v>
      </c>
    </row>
    <row r="1645" spans="1:22" ht="13.5" x14ac:dyDescent="0.25">
      <c r="A1645" s="3">
        <f>RSI!A1645</f>
        <v>44410</v>
      </c>
      <c r="B1645" s="2">
        <f>RSI!B1645</f>
        <v>42.844000000000001</v>
      </c>
      <c r="C1645" s="2">
        <f>RSI!I1645</f>
        <v>99.862933712760992</v>
      </c>
      <c r="D1645" s="2">
        <f>MACD!E1645</f>
        <v>4.2070799109318102E-2</v>
      </c>
      <c r="E1645" s="2">
        <f>MACD!F1645</f>
        <v>9.4276067597642271E-3</v>
      </c>
      <c r="F1645" s="2">
        <f>'Moving Avg'!D1645</f>
        <v>42.844000000000001</v>
      </c>
      <c r="G1645" s="2">
        <f>'Moving Avg'!F1645</f>
        <v>42.844000000000023</v>
      </c>
      <c r="H1645" s="2">
        <f>'Moving Avg'!G1645</f>
        <v>42.519280000000023</v>
      </c>
      <c r="I1645" s="2">
        <f>'Moving Avg'!H1645</f>
        <v>42.285499999999985</v>
      </c>
      <c r="J1645" s="6" t="str">
        <f>OBV!F1645</f>
        <v>NEUTRAL</v>
      </c>
      <c r="K1645" s="6" t="str">
        <f>OBV!G1645</f>
        <v>NEUTRAL</v>
      </c>
      <c r="L1645" s="6" t="str">
        <f>OBV!H1645</f>
        <v>NEUTRAL</v>
      </c>
      <c r="M1645" s="8">
        <f t="shared" si="250"/>
        <v>0</v>
      </c>
      <c r="N1645" s="8">
        <f t="shared" si="251"/>
        <v>0</v>
      </c>
      <c r="O1645" s="8">
        <f t="shared" si="252"/>
        <v>50</v>
      </c>
      <c r="P1645" s="8">
        <f t="shared" si="253"/>
        <v>33</v>
      </c>
      <c r="Q1645" s="9">
        <f t="shared" si="254"/>
        <v>12.45</v>
      </c>
      <c r="R1645" s="9">
        <f t="shared" si="255"/>
        <v>25.75</v>
      </c>
      <c r="S1645" s="9">
        <f t="shared" si="256"/>
        <v>27.35</v>
      </c>
      <c r="T1645" s="9">
        <f t="shared" si="257"/>
        <v>20.75</v>
      </c>
      <c r="U1645" s="8">
        <f t="shared" si="258"/>
        <v>21.850000000000005</v>
      </c>
      <c r="V1645" s="8">
        <f t="shared" si="259"/>
        <v>21.575000000000003</v>
      </c>
    </row>
    <row r="1646" spans="1:22" ht="13.5" x14ac:dyDescent="0.25">
      <c r="A1646" s="3">
        <f>RSI!A1646</f>
        <v>44411</v>
      </c>
      <c r="B1646" s="2">
        <f>RSI!B1646</f>
        <v>42.844000000000001</v>
      </c>
      <c r="C1646" s="2">
        <f>RSI!I1646</f>
        <v>99.862933712760992</v>
      </c>
      <c r="D1646" s="2">
        <f>MACD!E1646</f>
        <v>4.3257993375036108E-2</v>
      </c>
      <c r="E1646" s="2">
        <f>MACD!F1646</f>
        <v>1.6193684082818606E-2</v>
      </c>
      <c r="F1646" s="2">
        <f>'Moving Avg'!D1646</f>
        <v>42.844000000000001</v>
      </c>
      <c r="G1646" s="2">
        <f>'Moving Avg'!F1646</f>
        <v>42.844000000000023</v>
      </c>
      <c r="H1646" s="2">
        <f>'Moving Avg'!G1646</f>
        <v>42.53732000000003</v>
      </c>
      <c r="I1646" s="2">
        <f>'Moving Avg'!H1646</f>
        <v>42.274554999999985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  <c r="M1646" s="8">
        <f t="shared" si="250"/>
        <v>0</v>
      </c>
      <c r="N1646" s="8">
        <f t="shared" si="251"/>
        <v>0</v>
      </c>
      <c r="O1646" s="8">
        <f t="shared" si="252"/>
        <v>50</v>
      </c>
      <c r="P1646" s="8">
        <f t="shared" si="253"/>
        <v>83.5</v>
      </c>
      <c r="Q1646" s="9">
        <f t="shared" si="254"/>
        <v>20.024999999999999</v>
      </c>
      <c r="R1646" s="9">
        <f t="shared" si="255"/>
        <v>38.375</v>
      </c>
      <c r="S1646" s="9">
        <f t="shared" si="256"/>
        <v>50.075000000000003</v>
      </c>
      <c r="T1646" s="9">
        <f t="shared" si="257"/>
        <v>33.375</v>
      </c>
      <c r="U1646" s="8">
        <f t="shared" si="258"/>
        <v>36.158333333333331</v>
      </c>
      <c r="V1646" s="8">
        <f t="shared" si="259"/>
        <v>35.462499999999999</v>
      </c>
    </row>
    <row r="1647" spans="1:22" ht="13.5" x14ac:dyDescent="0.25">
      <c r="A1647" s="3">
        <f>RSI!A1647</f>
        <v>44412</v>
      </c>
      <c r="B1647" s="2">
        <f>RSI!B1647</f>
        <v>43.295000000000002</v>
      </c>
      <c r="C1647" s="2">
        <f>RSI!I1647</f>
        <v>99.975847200935178</v>
      </c>
      <c r="D1647" s="2">
        <f>MACD!E1647</f>
        <v>1.0287755339618343E-2</v>
      </c>
      <c r="E1647" s="2">
        <f>MACD!F1647</f>
        <v>1.5012498334178555E-2</v>
      </c>
      <c r="F1647" s="2">
        <f>'Moving Avg'!D1647</f>
        <v>42.934199999999997</v>
      </c>
      <c r="G1647" s="2">
        <f>'Moving Avg'!F1647</f>
        <v>42.866550000000018</v>
      </c>
      <c r="H1647" s="2">
        <f>'Moving Avg'!G1647</f>
        <v>42.564380000000028</v>
      </c>
      <c r="I1647" s="2">
        <f>'Moving Avg'!H1647</f>
        <v>42.265864999999984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  <c r="M1647" s="8">
        <f t="shared" si="250"/>
        <v>0</v>
      </c>
      <c r="N1647" s="8">
        <f t="shared" si="251"/>
        <v>45</v>
      </c>
      <c r="O1647" s="8">
        <f t="shared" si="252"/>
        <v>50</v>
      </c>
      <c r="P1647" s="8">
        <f t="shared" si="253"/>
        <v>83.5</v>
      </c>
      <c r="Q1647" s="9">
        <f t="shared" si="254"/>
        <v>35.774999999999999</v>
      </c>
      <c r="R1647" s="9">
        <f t="shared" si="255"/>
        <v>47.375</v>
      </c>
      <c r="S1647" s="9">
        <f t="shared" si="256"/>
        <v>56.825000000000003</v>
      </c>
      <c r="T1647" s="9">
        <f t="shared" si="257"/>
        <v>44.625</v>
      </c>
      <c r="U1647" s="8">
        <f t="shared" si="258"/>
        <v>46.658333333333339</v>
      </c>
      <c r="V1647" s="8">
        <f t="shared" si="259"/>
        <v>46.150000000000006</v>
      </c>
    </row>
    <row r="1648" spans="1:22" ht="13.5" x14ac:dyDescent="0.25">
      <c r="A1648" s="3">
        <f>RSI!A1648</f>
        <v>44413</v>
      </c>
      <c r="B1648" s="2">
        <f>RSI!B1648</f>
        <v>43.295000000000002</v>
      </c>
      <c r="C1648" s="2">
        <f>RSI!I1648</f>
        <v>99.975847200935178</v>
      </c>
      <c r="D1648" s="2">
        <f>MACD!E1648</f>
        <v>-2.0800468253256099E-2</v>
      </c>
      <c r="E1648" s="2">
        <f>MACD!F1648</f>
        <v>7.8499050166916245E-3</v>
      </c>
      <c r="F1648" s="2">
        <f>'Moving Avg'!D1648</f>
        <v>43.0244</v>
      </c>
      <c r="G1648" s="2">
        <f>'Moving Avg'!F1648</f>
        <v>42.889100000000013</v>
      </c>
      <c r="H1648" s="2">
        <f>'Moving Avg'!G1648</f>
        <v>42.591440000000027</v>
      </c>
      <c r="I1648" s="2">
        <f>'Moving Avg'!H1648</f>
        <v>42.261589999999984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  <c r="M1648" s="8">
        <f t="shared" si="250"/>
        <v>0</v>
      </c>
      <c r="N1648" s="8">
        <f t="shared" si="251"/>
        <v>100</v>
      </c>
      <c r="O1648" s="8">
        <f t="shared" si="252"/>
        <v>50</v>
      </c>
      <c r="P1648" s="8">
        <f t="shared" si="253"/>
        <v>83.5</v>
      </c>
      <c r="Q1648" s="9">
        <f t="shared" si="254"/>
        <v>55.024999999999999</v>
      </c>
      <c r="R1648" s="9">
        <f t="shared" si="255"/>
        <v>58.375</v>
      </c>
      <c r="S1648" s="9">
        <f t="shared" si="256"/>
        <v>65.075000000000003</v>
      </c>
      <c r="T1648" s="9">
        <f t="shared" si="257"/>
        <v>58.375</v>
      </c>
      <c r="U1648" s="8">
        <f t="shared" si="258"/>
        <v>59.491666666666674</v>
      </c>
      <c r="V1648" s="8">
        <f t="shared" si="259"/>
        <v>59.212500000000006</v>
      </c>
    </row>
    <row r="1649" spans="1:22" ht="13.5" x14ac:dyDescent="0.25">
      <c r="A1649" s="3">
        <f>RSI!A1649</f>
        <v>44414</v>
      </c>
      <c r="B1649" s="2">
        <f>RSI!B1649</f>
        <v>43.295000000000002</v>
      </c>
      <c r="C1649" s="2">
        <f>RSI!I1649</f>
        <v>99.975847200935178</v>
      </c>
      <c r="D1649" s="2">
        <f>MACD!E1649</f>
        <v>-5.0059897355900773E-2</v>
      </c>
      <c r="E1649" s="2">
        <f>MACD!F1649</f>
        <v>-3.7320554578268543E-3</v>
      </c>
      <c r="F1649" s="2">
        <f>'Moving Avg'!D1649</f>
        <v>43.11460000000001</v>
      </c>
      <c r="G1649" s="2">
        <f>'Moving Avg'!F1649</f>
        <v>42.911650000000009</v>
      </c>
      <c r="H1649" s="2">
        <f>'Moving Avg'!G1649</f>
        <v>42.618500000000033</v>
      </c>
      <c r="I1649" s="2">
        <f>'Moving Avg'!H1649</f>
        <v>42.263939999999991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  <c r="M1649" s="8">
        <f t="shared" si="250"/>
        <v>0</v>
      </c>
      <c r="N1649" s="8">
        <f t="shared" si="251"/>
        <v>100</v>
      </c>
      <c r="O1649" s="8">
        <f t="shared" si="252"/>
        <v>50</v>
      </c>
      <c r="P1649" s="8">
        <f t="shared" si="253"/>
        <v>83.5</v>
      </c>
      <c r="Q1649" s="9">
        <f t="shared" si="254"/>
        <v>55.024999999999999</v>
      </c>
      <c r="R1649" s="9">
        <f t="shared" si="255"/>
        <v>58.375</v>
      </c>
      <c r="S1649" s="9">
        <f t="shared" si="256"/>
        <v>65.075000000000003</v>
      </c>
      <c r="T1649" s="9">
        <f t="shared" si="257"/>
        <v>58.375</v>
      </c>
      <c r="U1649" s="8">
        <f t="shared" si="258"/>
        <v>59.491666666666674</v>
      </c>
      <c r="V1649" s="8">
        <f t="shared" si="259"/>
        <v>59.212500000000006</v>
      </c>
    </row>
    <row r="1650" spans="1:22" ht="13.5" x14ac:dyDescent="0.25">
      <c r="A1650" s="3">
        <f>RSI!A1650</f>
        <v>44417</v>
      </c>
      <c r="B1650" s="2">
        <f>RSI!B1650</f>
        <v>43.295000000000002</v>
      </c>
      <c r="C1650" s="2">
        <f>RSI!I1650</f>
        <v>99.975847200935178</v>
      </c>
      <c r="D1650" s="2">
        <f>MACD!E1650</f>
        <v>-7.7553069475001735E-2</v>
      </c>
      <c r="E1650" s="2">
        <f>MACD!F1650</f>
        <v>-1.8496258261261833E-2</v>
      </c>
      <c r="F1650" s="2">
        <f>'Moving Avg'!D1650</f>
        <v>43.204800000000013</v>
      </c>
      <c r="G1650" s="2">
        <f>'Moving Avg'!F1650</f>
        <v>42.934200000000004</v>
      </c>
      <c r="H1650" s="2">
        <f>'Moving Avg'!G1650</f>
        <v>42.645560000000032</v>
      </c>
      <c r="I1650" s="2">
        <f>'Moving Avg'!H1650</f>
        <v>42.256665000000005</v>
      </c>
      <c r="J1650" s="6" t="str">
        <f>OBV!F1650</f>
        <v>BULLISH</v>
      </c>
      <c r="K1650" s="6" t="str">
        <f>OBV!G1650</f>
        <v>NEUTRAL</v>
      </c>
      <c r="L1650" s="6" t="str">
        <f>OBV!H1650</f>
        <v>CONFIRMED BULLISH</v>
      </c>
      <c r="M1650" s="8">
        <f t="shared" si="250"/>
        <v>0</v>
      </c>
      <c r="N1650" s="8">
        <f t="shared" si="251"/>
        <v>100</v>
      </c>
      <c r="O1650" s="8">
        <f t="shared" si="252"/>
        <v>50</v>
      </c>
      <c r="P1650" s="8">
        <f t="shared" si="253"/>
        <v>83.5</v>
      </c>
      <c r="Q1650" s="9">
        <f t="shared" si="254"/>
        <v>55.024999999999999</v>
      </c>
      <c r="R1650" s="9">
        <f t="shared" si="255"/>
        <v>58.375</v>
      </c>
      <c r="S1650" s="9">
        <f t="shared" si="256"/>
        <v>65.075000000000003</v>
      </c>
      <c r="T1650" s="9">
        <f t="shared" si="257"/>
        <v>58.375</v>
      </c>
      <c r="U1650" s="8">
        <f t="shared" si="258"/>
        <v>59.491666666666674</v>
      </c>
      <c r="V1650" s="8">
        <f t="shared" si="259"/>
        <v>59.212500000000006</v>
      </c>
    </row>
    <row r="1651" spans="1:22" ht="13.5" x14ac:dyDescent="0.25">
      <c r="A1651" s="3">
        <f>RSI!A1651</f>
        <v>44419</v>
      </c>
      <c r="B1651" s="2">
        <f>RSI!B1651</f>
        <v>43.295000000000002</v>
      </c>
      <c r="C1651" s="2">
        <f>RSI!I1651</f>
        <v>99.975847200935178</v>
      </c>
      <c r="D1651" s="2">
        <f>MACD!E1651</f>
        <v>-0.10334910951731047</v>
      </c>
      <c r="E1651" s="2">
        <f>MACD!F1651</f>
        <v>-3.5466828512471564E-2</v>
      </c>
      <c r="F1651" s="2">
        <f>'Moving Avg'!D1651</f>
        <v>43.295000000000002</v>
      </c>
      <c r="G1651" s="2">
        <f>'Moving Avg'!F1651</f>
        <v>42.95675</v>
      </c>
      <c r="H1651" s="2">
        <f>'Moving Avg'!G1651</f>
        <v>42.67262000000003</v>
      </c>
      <c r="I1651" s="2">
        <f>'Moving Avg'!H1651</f>
        <v>42.242680000000007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  <c r="M1651" s="8">
        <f t="shared" si="250"/>
        <v>0</v>
      </c>
      <c r="N1651" s="8">
        <f t="shared" si="251"/>
        <v>100</v>
      </c>
      <c r="O1651" s="8">
        <f t="shared" si="252"/>
        <v>50</v>
      </c>
      <c r="P1651" s="8">
        <f t="shared" si="253"/>
        <v>33</v>
      </c>
      <c r="Q1651" s="9">
        <f t="shared" si="254"/>
        <v>47.45</v>
      </c>
      <c r="R1651" s="9">
        <f t="shared" si="255"/>
        <v>45.75</v>
      </c>
      <c r="S1651" s="9">
        <f t="shared" si="256"/>
        <v>42.35</v>
      </c>
      <c r="T1651" s="9">
        <f t="shared" si="257"/>
        <v>45.75</v>
      </c>
      <c r="U1651" s="8">
        <f t="shared" si="258"/>
        <v>45.183333333333337</v>
      </c>
      <c r="V1651" s="8">
        <f t="shared" si="259"/>
        <v>45.325000000000003</v>
      </c>
    </row>
    <row r="1652" spans="1:22" ht="13.5" x14ac:dyDescent="0.25">
      <c r="A1652" s="3">
        <f>RSI!A1652</f>
        <v>44420</v>
      </c>
      <c r="B1652" s="2">
        <f>RSI!B1652</f>
        <v>43.295000000000002</v>
      </c>
      <c r="C1652" s="2">
        <f>RSI!I1652</f>
        <v>99.975847200935178</v>
      </c>
      <c r="D1652" s="2">
        <f>MACD!E1652</f>
        <v>-0.12752151570980885</v>
      </c>
      <c r="E1652" s="2">
        <f>MACD!F1652</f>
        <v>-5.3877765951939022E-2</v>
      </c>
      <c r="F1652" s="2">
        <f>'Moving Avg'!D1652</f>
        <v>43.295000000000002</v>
      </c>
      <c r="G1652" s="2">
        <f>'Moving Avg'!F1652</f>
        <v>42.979299999999995</v>
      </c>
      <c r="H1652" s="2">
        <f>'Moving Avg'!G1652</f>
        <v>42.699680000000036</v>
      </c>
      <c r="I1652" s="2">
        <f>'Moving Avg'!H1652</f>
        <v>42.235580000000006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  <c r="M1652" s="8">
        <f t="shared" si="250"/>
        <v>0</v>
      </c>
      <c r="N1652" s="8">
        <f t="shared" si="251"/>
        <v>100</v>
      </c>
      <c r="O1652" s="8">
        <f t="shared" si="252"/>
        <v>50</v>
      </c>
      <c r="P1652" s="8">
        <f t="shared" si="253"/>
        <v>33</v>
      </c>
      <c r="Q1652" s="9">
        <f t="shared" si="254"/>
        <v>47.45</v>
      </c>
      <c r="R1652" s="9">
        <f t="shared" si="255"/>
        <v>45.75</v>
      </c>
      <c r="S1652" s="9">
        <f t="shared" si="256"/>
        <v>42.35</v>
      </c>
      <c r="T1652" s="9">
        <f t="shared" si="257"/>
        <v>45.75</v>
      </c>
      <c r="U1652" s="8">
        <f t="shared" si="258"/>
        <v>45.183333333333337</v>
      </c>
      <c r="V1652" s="8">
        <f t="shared" si="259"/>
        <v>45.325000000000003</v>
      </c>
    </row>
    <row r="1653" spans="1:22" ht="13.5" x14ac:dyDescent="0.25">
      <c r="A1653" s="3">
        <f>RSI!A1653</f>
        <v>44424</v>
      </c>
      <c r="B1653" s="2">
        <f>RSI!B1653</f>
        <v>43.295000000000002</v>
      </c>
      <c r="C1653" s="2">
        <f>RSI!I1653</f>
        <v>99.975847200935178</v>
      </c>
      <c r="D1653" s="2">
        <f>MACD!E1653</f>
        <v>-0.15014637508329542</v>
      </c>
      <c r="E1653" s="2">
        <f>MACD!F1653</f>
        <v>-7.3131487778210297E-2</v>
      </c>
      <c r="F1653" s="2">
        <f>'Moving Avg'!D1653</f>
        <v>43.295000000000002</v>
      </c>
      <c r="G1653" s="2">
        <f>'Moving Avg'!F1653</f>
        <v>43.00184999999999</v>
      </c>
      <c r="H1653" s="2">
        <f>'Moving Avg'!G1653</f>
        <v>42.726740000000035</v>
      </c>
      <c r="I1653" s="2">
        <f>'Moving Avg'!H1653</f>
        <v>42.228480000000012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  <c r="M1653" s="8">
        <f t="shared" si="250"/>
        <v>0</v>
      </c>
      <c r="N1653" s="8">
        <f t="shared" si="251"/>
        <v>100</v>
      </c>
      <c r="O1653" s="8">
        <f t="shared" si="252"/>
        <v>50</v>
      </c>
      <c r="P1653" s="8">
        <f t="shared" si="253"/>
        <v>33</v>
      </c>
      <c r="Q1653" s="9">
        <f t="shared" si="254"/>
        <v>47.45</v>
      </c>
      <c r="R1653" s="9">
        <f t="shared" si="255"/>
        <v>45.75</v>
      </c>
      <c r="S1653" s="9">
        <f t="shared" si="256"/>
        <v>42.35</v>
      </c>
      <c r="T1653" s="9">
        <f t="shared" si="257"/>
        <v>45.75</v>
      </c>
      <c r="U1653" s="8">
        <f t="shared" si="258"/>
        <v>45.183333333333337</v>
      </c>
      <c r="V1653" s="8">
        <f t="shared" si="259"/>
        <v>45.325000000000003</v>
      </c>
    </row>
    <row r="1654" spans="1:22" ht="13.5" x14ac:dyDescent="0.25">
      <c r="A1654" s="3">
        <f>RSI!A1654</f>
        <v>44425</v>
      </c>
      <c r="B1654" s="2">
        <f>RSI!B1654</f>
        <v>43.295000000000002</v>
      </c>
      <c r="C1654" s="2">
        <f>RSI!I1654</f>
        <v>99.975847200935178</v>
      </c>
      <c r="D1654" s="2">
        <f>MACD!E1654</f>
        <v>-0.17130093584505346</v>
      </c>
      <c r="E1654" s="2">
        <f>MACD!F1654</f>
        <v>-9.2765377391578932E-2</v>
      </c>
      <c r="F1654" s="2">
        <f>'Moving Avg'!D1654</f>
        <v>43.295000000000002</v>
      </c>
      <c r="G1654" s="2">
        <f>'Moving Avg'!F1654</f>
        <v>43.024399999999986</v>
      </c>
      <c r="H1654" s="2">
        <f>'Moving Avg'!G1654</f>
        <v>42.753800000000041</v>
      </c>
      <c r="I1654" s="2">
        <f>'Moving Avg'!H1654</f>
        <v>42.221380000000011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  <c r="M1654" s="8">
        <f t="shared" si="250"/>
        <v>0</v>
      </c>
      <c r="N1654" s="8">
        <f t="shared" si="251"/>
        <v>100</v>
      </c>
      <c r="O1654" s="8">
        <f t="shared" si="252"/>
        <v>50</v>
      </c>
      <c r="P1654" s="8">
        <f t="shared" si="253"/>
        <v>33</v>
      </c>
      <c r="Q1654" s="9">
        <f t="shared" si="254"/>
        <v>47.45</v>
      </c>
      <c r="R1654" s="9">
        <f t="shared" si="255"/>
        <v>45.75</v>
      </c>
      <c r="S1654" s="9">
        <f t="shared" si="256"/>
        <v>42.35</v>
      </c>
      <c r="T1654" s="9">
        <f t="shared" si="257"/>
        <v>45.75</v>
      </c>
      <c r="U1654" s="8">
        <f t="shared" si="258"/>
        <v>45.183333333333337</v>
      </c>
      <c r="V1654" s="8">
        <f t="shared" si="259"/>
        <v>45.325000000000003</v>
      </c>
    </row>
    <row r="1655" spans="1:22" ht="13.5" x14ac:dyDescent="0.25">
      <c r="A1655" s="3">
        <f>RSI!A1655</f>
        <v>44426</v>
      </c>
      <c r="B1655" s="2">
        <f>RSI!B1655</f>
        <v>43.295000000000002</v>
      </c>
      <c r="C1655" s="2">
        <f>RSI!I1655</f>
        <v>99.975847200935178</v>
      </c>
      <c r="D1655" s="2">
        <f>MACD!E1655</f>
        <v>-0.19106247563452428</v>
      </c>
      <c r="E1655" s="2">
        <f>MACD!F1655</f>
        <v>-0.11242479704016801</v>
      </c>
      <c r="F1655" s="2">
        <f>'Moving Avg'!D1655</f>
        <v>43.295000000000002</v>
      </c>
      <c r="G1655" s="2">
        <f>'Moving Avg'!F1655</f>
        <v>43.046949999999981</v>
      </c>
      <c r="H1655" s="2">
        <f>'Moving Avg'!G1655</f>
        <v>42.77184000000004</v>
      </c>
      <c r="I1655" s="2">
        <f>'Moving Avg'!H1655</f>
        <v>42.220950000000009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  <c r="M1655" s="8">
        <f t="shared" si="250"/>
        <v>0</v>
      </c>
      <c r="N1655" s="8">
        <f t="shared" si="251"/>
        <v>100</v>
      </c>
      <c r="O1655" s="8">
        <f t="shared" si="252"/>
        <v>50</v>
      </c>
      <c r="P1655" s="8">
        <f t="shared" si="253"/>
        <v>33</v>
      </c>
      <c r="Q1655" s="9">
        <f t="shared" si="254"/>
        <v>47.45</v>
      </c>
      <c r="R1655" s="9">
        <f t="shared" si="255"/>
        <v>45.75</v>
      </c>
      <c r="S1655" s="9">
        <f t="shared" si="256"/>
        <v>42.35</v>
      </c>
      <c r="T1655" s="9">
        <f t="shared" si="257"/>
        <v>45.75</v>
      </c>
      <c r="U1655" s="8">
        <f t="shared" si="258"/>
        <v>45.183333333333337</v>
      </c>
      <c r="V1655" s="8">
        <f t="shared" si="259"/>
        <v>45.325000000000003</v>
      </c>
    </row>
    <row r="1656" spans="1:22" ht="13.5" x14ac:dyDescent="0.25">
      <c r="A1656" s="3">
        <f>RSI!A1656</f>
        <v>44427</v>
      </c>
      <c r="B1656" s="2">
        <f>RSI!B1656</f>
        <v>43.295000000000002</v>
      </c>
      <c r="C1656" s="2">
        <f>RSI!I1656</f>
        <v>99.975847200935178</v>
      </c>
      <c r="D1656" s="2">
        <f>MACD!E1656</f>
        <v>-0.20950741449369303</v>
      </c>
      <c r="E1656" s="2">
        <f>MACD!F1656</f>
        <v>-0.13184132053087302</v>
      </c>
      <c r="F1656" s="2">
        <f>'Moving Avg'!D1656</f>
        <v>43.295000000000002</v>
      </c>
      <c r="G1656" s="2">
        <f>'Moving Avg'!F1656</f>
        <v>43.069499999999984</v>
      </c>
      <c r="H1656" s="2">
        <f>'Moving Avg'!G1656</f>
        <v>42.789880000000039</v>
      </c>
      <c r="I1656" s="2">
        <f>'Moving Avg'!H1656</f>
        <v>42.220520000000015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  <c r="M1656" s="8">
        <f t="shared" si="250"/>
        <v>0</v>
      </c>
      <c r="N1656" s="8">
        <f t="shared" si="251"/>
        <v>100</v>
      </c>
      <c r="O1656" s="8">
        <f t="shared" si="252"/>
        <v>50</v>
      </c>
      <c r="P1656" s="8">
        <f t="shared" si="253"/>
        <v>33</v>
      </c>
      <c r="Q1656" s="9">
        <f t="shared" si="254"/>
        <v>47.45</v>
      </c>
      <c r="R1656" s="9">
        <f t="shared" si="255"/>
        <v>45.75</v>
      </c>
      <c r="S1656" s="9">
        <f t="shared" si="256"/>
        <v>42.35</v>
      </c>
      <c r="T1656" s="9">
        <f t="shared" si="257"/>
        <v>45.75</v>
      </c>
      <c r="U1656" s="8">
        <f t="shared" si="258"/>
        <v>45.183333333333337</v>
      </c>
      <c r="V1656" s="8">
        <f t="shared" si="259"/>
        <v>45.325000000000003</v>
      </c>
    </row>
    <row r="1657" spans="1:22" ht="13.5" x14ac:dyDescent="0.25">
      <c r="A1657" s="3">
        <f>RSI!A1657</f>
        <v>44428</v>
      </c>
      <c r="B1657" s="2">
        <f>RSI!B1657</f>
        <v>43.295000000000002</v>
      </c>
      <c r="C1657" s="2">
        <f>RSI!I1657</f>
        <v>99.975847200935178</v>
      </c>
      <c r="D1657" s="2">
        <f>MACD!E1657</f>
        <v>-0.15732601428940285</v>
      </c>
      <c r="E1657" s="2">
        <f>MACD!F1657</f>
        <v>-0.13693825928257899</v>
      </c>
      <c r="F1657" s="2">
        <f>'Moving Avg'!D1657</f>
        <v>43.295000000000002</v>
      </c>
      <c r="G1657" s="2">
        <f>'Moving Avg'!F1657</f>
        <v>43.092049999999986</v>
      </c>
      <c r="H1657" s="2">
        <f>'Moving Avg'!G1657</f>
        <v>42.807920000000038</v>
      </c>
      <c r="I1657" s="2">
        <f>'Moving Avg'!H1657</f>
        <v>42.220090000000006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  <c r="M1657" s="8">
        <f t="shared" si="250"/>
        <v>0</v>
      </c>
      <c r="N1657" s="8">
        <f t="shared" si="251"/>
        <v>100</v>
      </c>
      <c r="O1657" s="8">
        <f t="shared" si="252"/>
        <v>50</v>
      </c>
      <c r="P1657" s="8">
        <f t="shared" si="253"/>
        <v>33</v>
      </c>
      <c r="Q1657" s="9">
        <f t="shared" si="254"/>
        <v>47.45</v>
      </c>
      <c r="R1657" s="9">
        <f t="shared" si="255"/>
        <v>45.75</v>
      </c>
      <c r="S1657" s="9">
        <f t="shared" si="256"/>
        <v>42.35</v>
      </c>
      <c r="T1657" s="9">
        <f t="shared" si="257"/>
        <v>45.75</v>
      </c>
      <c r="U1657" s="8">
        <f t="shared" si="258"/>
        <v>45.183333333333337</v>
      </c>
      <c r="V1657" s="8">
        <f t="shared" si="259"/>
        <v>45.325000000000003</v>
      </c>
    </row>
    <row r="1658" spans="1:22" ht="13.5" x14ac:dyDescent="0.25">
      <c r="A1658" s="3">
        <f>RSI!A1658</f>
        <v>44431</v>
      </c>
      <c r="B1658" s="2">
        <f>RSI!B1658</f>
        <v>43.295000000000002</v>
      </c>
      <c r="C1658" s="2">
        <f>RSI!I1658</f>
        <v>99.975847200935178</v>
      </c>
      <c r="D1658" s="2">
        <f>MACD!E1658</f>
        <v>-0.1146502618297518</v>
      </c>
      <c r="E1658" s="2">
        <f>MACD!F1658</f>
        <v>-0.13248065979201357</v>
      </c>
      <c r="F1658" s="2">
        <f>'Moving Avg'!D1658</f>
        <v>43.295000000000002</v>
      </c>
      <c r="G1658" s="2">
        <f>'Moving Avg'!F1658</f>
        <v>43.114599999999982</v>
      </c>
      <c r="H1658" s="2">
        <f>'Moving Avg'!G1658</f>
        <v>42.825960000000038</v>
      </c>
      <c r="I1658" s="2">
        <f>'Moving Avg'!H1658</f>
        <v>42.218025000000019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  <c r="M1658" s="8">
        <f t="shared" si="250"/>
        <v>0</v>
      </c>
      <c r="N1658" s="8">
        <f t="shared" si="251"/>
        <v>0</v>
      </c>
      <c r="O1658" s="8">
        <f t="shared" si="252"/>
        <v>50</v>
      </c>
      <c r="P1658" s="8">
        <f t="shared" si="253"/>
        <v>33</v>
      </c>
      <c r="Q1658" s="9">
        <f t="shared" si="254"/>
        <v>12.45</v>
      </c>
      <c r="R1658" s="9">
        <f t="shared" si="255"/>
        <v>25.75</v>
      </c>
      <c r="S1658" s="9">
        <f t="shared" si="256"/>
        <v>27.35</v>
      </c>
      <c r="T1658" s="9">
        <f t="shared" si="257"/>
        <v>20.75</v>
      </c>
      <c r="U1658" s="8">
        <f t="shared" si="258"/>
        <v>21.850000000000005</v>
      </c>
      <c r="V1658" s="8">
        <f t="shared" si="259"/>
        <v>21.575000000000003</v>
      </c>
    </row>
    <row r="1659" spans="1:22" ht="13.5" x14ac:dyDescent="0.25">
      <c r="A1659" s="3">
        <f>RSI!A1659</f>
        <v>44432</v>
      </c>
      <c r="B1659" s="2">
        <f>RSI!B1659</f>
        <v>43.295000000000002</v>
      </c>
      <c r="C1659" s="2">
        <f>RSI!I1659</f>
        <v>99.975847200935178</v>
      </c>
      <c r="D1659" s="2">
        <f>MACD!E1659</f>
        <v>-7.9908287545649159E-2</v>
      </c>
      <c r="E1659" s="2">
        <f>MACD!F1659</f>
        <v>-0.12196618534274069</v>
      </c>
      <c r="F1659" s="2">
        <f>'Moving Avg'!D1659</f>
        <v>43.295000000000002</v>
      </c>
      <c r="G1659" s="2">
        <f>'Moving Avg'!F1659</f>
        <v>43.137149999999984</v>
      </c>
      <c r="H1659" s="2">
        <f>'Moving Avg'!G1659</f>
        <v>42.844000000000044</v>
      </c>
      <c r="I1659" s="2">
        <f>'Moving Avg'!H1659</f>
        <v>42.215960000000017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  <c r="M1659" s="8">
        <f t="shared" si="250"/>
        <v>0</v>
      </c>
      <c r="N1659" s="8">
        <f t="shared" si="251"/>
        <v>0</v>
      </c>
      <c r="O1659" s="8">
        <f t="shared" si="252"/>
        <v>50</v>
      </c>
      <c r="P1659" s="8">
        <f t="shared" si="253"/>
        <v>33</v>
      </c>
      <c r="Q1659" s="9">
        <f t="shared" si="254"/>
        <v>12.45</v>
      </c>
      <c r="R1659" s="9">
        <f t="shared" si="255"/>
        <v>25.75</v>
      </c>
      <c r="S1659" s="9">
        <f t="shared" si="256"/>
        <v>27.35</v>
      </c>
      <c r="T1659" s="9">
        <f t="shared" si="257"/>
        <v>20.75</v>
      </c>
      <c r="U1659" s="8">
        <f t="shared" si="258"/>
        <v>21.850000000000005</v>
      </c>
      <c r="V1659" s="8">
        <f t="shared" si="259"/>
        <v>21.575000000000003</v>
      </c>
    </row>
    <row r="1660" spans="1:22" ht="13.5" x14ac:dyDescent="0.25">
      <c r="A1660" s="3">
        <f>RSI!A1660</f>
        <v>44433</v>
      </c>
      <c r="B1660" s="2">
        <f>RSI!B1660</f>
        <v>43.295000000000002</v>
      </c>
      <c r="C1660" s="2">
        <f>RSI!I1660</f>
        <v>99.975847200935178</v>
      </c>
      <c r="D1660" s="2">
        <f>MACD!E1660</f>
        <v>-5.1778156268404985E-2</v>
      </c>
      <c r="E1660" s="2">
        <f>MACD!F1660</f>
        <v>-0.10792857952787355</v>
      </c>
      <c r="F1660" s="2">
        <f>'Moving Avg'!D1660</f>
        <v>43.295000000000002</v>
      </c>
      <c r="G1660" s="2">
        <f>'Moving Avg'!F1660</f>
        <v>43.159699999999987</v>
      </c>
      <c r="H1660" s="2">
        <f>'Moving Avg'!G1660</f>
        <v>42.862040000000043</v>
      </c>
      <c r="I1660" s="2">
        <f>'Moving Avg'!H1660</f>
        <v>42.213895000000008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  <c r="M1660" s="8">
        <f t="shared" si="250"/>
        <v>0</v>
      </c>
      <c r="N1660" s="8">
        <f t="shared" si="251"/>
        <v>0</v>
      </c>
      <c r="O1660" s="8">
        <f t="shared" si="252"/>
        <v>50</v>
      </c>
      <c r="P1660" s="8">
        <f t="shared" si="253"/>
        <v>33</v>
      </c>
      <c r="Q1660" s="9">
        <f t="shared" si="254"/>
        <v>12.45</v>
      </c>
      <c r="R1660" s="9">
        <f t="shared" si="255"/>
        <v>25.75</v>
      </c>
      <c r="S1660" s="9">
        <f t="shared" si="256"/>
        <v>27.35</v>
      </c>
      <c r="T1660" s="9">
        <f t="shared" si="257"/>
        <v>20.75</v>
      </c>
      <c r="U1660" s="8">
        <f t="shared" si="258"/>
        <v>21.850000000000005</v>
      </c>
      <c r="V1660" s="8">
        <f t="shared" si="259"/>
        <v>21.575000000000003</v>
      </c>
    </row>
    <row r="1661" spans="1:22" ht="13.5" x14ac:dyDescent="0.25">
      <c r="A1661" s="3">
        <f>RSI!A1661</f>
        <v>44434</v>
      </c>
      <c r="B1661" s="2">
        <f>RSI!B1661</f>
        <v>43.295000000000002</v>
      </c>
      <c r="C1661" s="2">
        <f>RSI!I1661</f>
        <v>99.975847200935178</v>
      </c>
      <c r="D1661" s="2">
        <f>MACD!E1661</f>
        <v>-2.9148815167793884E-2</v>
      </c>
      <c r="E1661" s="2">
        <f>MACD!F1661</f>
        <v>-9.2172626655857626E-2</v>
      </c>
      <c r="F1661" s="2">
        <f>'Moving Avg'!D1661</f>
        <v>43.295000000000002</v>
      </c>
      <c r="G1661" s="2">
        <f>'Moving Avg'!F1661</f>
        <v>43.182249999999989</v>
      </c>
      <c r="H1661" s="2">
        <f>'Moving Avg'!G1661</f>
        <v>42.880080000000042</v>
      </c>
      <c r="I1661" s="2">
        <f>'Moving Avg'!H1661</f>
        <v>42.21183000000002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  <c r="M1661" s="8">
        <f t="shared" si="250"/>
        <v>0</v>
      </c>
      <c r="N1661" s="8">
        <f t="shared" si="251"/>
        <v>0</v>
      </c>
      <c r="O1661" s="8">
        <f t="shared" si="252"/>
        <v>50</v>
      </c>
      <c r="P1661" s="8">
        <f t="shared" si="253"/>
        <v>33</v>
      </c>
      <c r="Q1661" s="9">
        <f t="shared" si="254"/>
        <v>12.45</v>
      </c>
      <c r="R1661" s="9">
        <f t="shared" si="255"/>
        <v>25.75</v>
      </c>
      <c r="S1661" s="9">
        <f t="shared" si="256"/>
        <v>27.35</v>
      </c>
      <c r="T1661" s="9">
        <f t="shared" si="257"/>
        <v>20.75</v>
      </c>
      <c r="U1661" s="8">
        <f t="shared" si="258"/>
        <v>21.850000000000005</v>
      </c>
      <c r="V1661" s="8">
        <f t="shared" si="259"/>
        <v>21.575000000000003</v>
      </c>
    </row>
    <row r="1662" spans="1:22" ht="13.5" x14ac:dyDescent="0.25">
      <c r="A1662" s="3">
        <f>RSI!A1662</f>
        <v>44435</v>
      </c>
      <c r="B1662" s="2">
        <f>RSI!B1662</f>
        <v>43.295000000000002</v>
      </c>
      <c r="C1662" s="2">
        <f>RSI!I1662</f>
        <v>99.975847200935178</v>
      </c>
      <c r="D1662" s="2">
        <f>MACD!E1662</f>
        <v>-1.1087094189619506E-2</v>
      </c>
      <c r="E1662" s="2">
        <f>MACD!F1662</f>
        <v>-7.5955520162609994E-2</v>
      </c>
      <c r="F1662" s="2">
        <f>'Moving Avg'!D1662</f>
        <v>43.295000000000002</v>
      </c>
      <c r="G1662" s="2">
        <f>'Moving Avg'!F1662</f>
        <v>43.204799999999992</v>
      </c>
      <c r="H1662" s="2">
        <f>'Moving Avg'!G1662</f>
        <v>42.898120000000041</v>
      </c>
      <c r="I1662" s="2">
        <f>'Moving Avg'!H1662</f>
        <v>42.212015000000008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  <c r="M1662" s="8">
        <f t="shared" si="250"/>
        <v>0</v>
      </c>
      <c r="N1662" s="8">
        <f t="shared" si="251"/>
        <v>0</v>
      </c>
      <c r="O1662" s="8">
        <f t="shared" si="252"/>
        <v>50</v>
      </c>
      <c r="P1662" s="8">
        <f t="shared" si="253"/>
        <v>33</v>
      </c>
      <c r="Q1662" s="9">
        <f t="shared" si="254"/>
        <v>12.45</v>
      </c>
      <c r="R1662" s="9">
        <f t="shared" si="255"/>
        <v>25.75</v>
      </c>
      <c r="S1662" s="9">
        <f t="shared" si="256"/>
        <v>27.35</v>
      </c>
      <c r="T1662" s="9">
        <f t="shared" si="257"/>
        <v>20.75</v>
      </c>
      <c r="U1662" s="8">
        <f t="shared" si="258"/>
        <v>21.850000000000005</v>
      </c>
      <c r="V1662" s="8">
        <f t="shared" si="259"/>
        <v>21.575000000000003</v>
      </c>
    </row>
    <row r="1663" spans="1:22" ht="13.5" x14ac:dyDescent="0.25">
      <c r="A1663" s="3">
        <f>RSI!A1663</f>
        <v>44438</v>
      </c>
      <c r="B1663" s="2">
        <f>RSI!B1663</f>
        <v>43.295000000000002</v>
      </c>
      <c r="C1663" s="2">
        <f>RSI!I1663</f>
        <v>99.975847200935178</v>
      </c>
      <c r="D1663" s="2">
        <f>MACD!E1663</f>
        <v>3.1901754564103157E-3</v>
      </c>
      <c r="E1663" s="2">
        <f>MACD!F1663</f>
        <v>-6.0126381038805937E-2</v>
      </c>
      <c r="F1663" s="2">
        <f>'Moving Avg'!D1663</f>
        <v>43.295000000000002</v>
      </c>
      <c r="G1663" s="2">
        <f>'Moving Avg'!F1663</f>
        <v>43.227349999999987</v>
      </c>
      <c r="H1663" s="2">
        <f>'Moving Avg'!G1663</f>
        <v>42.916160000000048</v>
      </c>
      <c r="I1663" s="2">
        <f>'Moving Avg'!H1663</f>
        <v>42.218645000000016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  <c r="M1663" s="8">
        <f t="shared" si="250"/>
        <v>0</v>
      </c>
      <c r="N1663" s="8">
        <f t="shared" si="251"/>
        <v>0</v>
      </c>
      <c r="O1663" s="8">
        <f t="shared" si="252"/>
        <v>50</v>
      </c>
      <c r="P1663" s="8">
        <f t="shared" si="253"/>
        <v>33</v>
      </c>
      <c r="Q1663" s="9">
        <f t="shared" si="254"/>
        <v>12.45</v>
      </c>
      <c r="R1663" s="9">
        <f t="shared" si="255"/>
        <v>25.75</v>
      </c>
      <c r="S1663" s="9">
        <f t="shared" si="256"/>
        <v>27.35</v>
      </c>
      <c r="T1663" s="9">
        <f t="shared" si="257"/>
        <v>20.75</v>
      </c>
      <c r="U1663" s="8">
        <f t="shared" si="258"/>
        <v>21.850000000000005</v>
      </c>
      <c r="V1663" s="8">
        <f t="shared" si="259"/>
        <v>21.575000000000003</v>
      </c>
    </row>
    <row r="1664" spans="1:22" ht="13.5" x14ac:dyDescent="0.25">
      <c r="A1664" s="3">
        <f>RSI!A1664</f>
        <v>44439</v>
      </c>
      <c r="B1664" s="2">
        <f>RSI!B1664</f>
        <v>43.295000000000002</v>
      </c>
      <c r="C1664" s="2">
        <f>RSI!I1664</f>
        <v>99.975847200935178</v>
      </c>
      <c r="D1664" s="2">
        <f>MACD!E1664</f>
        <v>1.4339715202375203E-2</v>
      </c>
      <c r="E1664" s="2">
        <f>MACD!F1664</f>
        <v>-4.5233161790569715E-2</v>
      </c>
      <c r="F1664" s="2">
        <f>'Moving Avg'!D1664</f>
        <v>43.295000000000002</v>
      </c>
      <c r="G1664" s="2">
        <f>'Moving Avg'!F1664</f>
        <v>43.24989999999999</v>
      </c>
      <c r="H1664" s="2">
        <f>'Moving Avg'!G1664</f>
        <v>42.934200000000047</v>
      </c>
      <c r="I1664" s="2">
        <f>'Moving Avg'!H1664</f>
        <v>42.225275000000011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  <c r="M1664" s="8">
        <f t="shared" si="250"/>
        <v>0</v>
      </c>
      <c r="N1664" s="8">
        <f t="shared" si="251"/>
        <v>0</v>
      </c>
      <c r="O1664" s="8">
        <f t="shared" si="252"/>
        <v>50</v>
      </c>
      <c r="P1664" s="8">
        <f t="shared" si="253"/>
        <v>33</v>
      </c>
      <c r="Q1664" s="9">
        <f t="shared" si="254"/>
        <v>12.45</v>
      </c>
      <c r="R1664" s="9">
        <f t="shared" si="255"/>
        <v>25.75</v>
      </c>
      <c r="S1664" s="9">
        <f t="shared" si="256"/>
        <v>27.35</v>
      </c>
      <c r="T1664" s="9">
        <f t="shared" si="257"/>
        <v>20.75</v>
      </c>
      <c r="U1664" s="8">
        <f t="shared" si="258"/>
        <v>21.850000000000005</v>
      </c>
      <c r="V1664" s="8">
        <f t="shared" si="259"/>
        <v>21.575000000000003</v>
      </c>
    </row>
    <row r="1665" spans="1:22" ht="13.5" x14ac:dyDescent="0.25">
      <c r="A1665" s="3">
        <f>RSI!A1665</f>
        <v>44440</v>
      </c>
      <c r="B1665" s="2">
        <f>RSI!B1665</f>
        <v>43.295000000000002</v>
      </c>
      <c r="C1665" s="2">
        <f>RSI!I1665</f>
        <v>99.975847200935178</v>
      </c>
      <c r="D1665" s="2">
        <f>MACD!E1665</f>
        <v>2.2911694032373475E-2</v>
      </c>
      <c r="E1665" s="2">
        <f>MACD!F1665</f>
        <v>-3.1604190625981077E-2</v>
      </c>
      <c r="F1665" s="2">
        <f>'Moving Avg'!D1665</f>
        <v>43.295000000000002</v>
      </c>
      <c r="G1665" s="2">
        <f>'Moving Avg'!F1665</f>
        <v>43.272449999999992</v>
      </c>
      <c r="H1665" s="2">
        <f>'Moving Avg'!G1665</f>
        <v>42.952240000000039</v>
      </c>
      <c r="I1665" s="2">
        <f>'Moving Avg'!H1665</f>
        <v>42.231905000000012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  <c r="M1665" s="8">
        <f t="shared" si="250"/>
        <v>0</v>
      </c>
      <c r="N1665" s="8">
        <f t="shared" si="251"/>
        <v>0</v>
      </c>
      <c r="O1665" s="8">
        <f t="shared" si="252"/>
        <v>50</v>
      </c>
      <c r="P1665" s="8">
        <f t="shared" si="253"/>
        <v>33</v>
      </c>
      <c r="Q1665" s="9">
        <f t="shared" si="254"/>
        <v>12.45</v>
      </c>
      <c r="R1665" s="9">
        <f t="shared" si="255"/>
        <v>25.75</v>
      </c>
      <c r="S1665" s="9">
        <f t="shared" si="256"/>
        <v>27.35</v>
      </c>
      <c r="T1665" s="9">
        <f t="shared" si="257"/>
        <v>20.75</v>
      </c>
      <c r="U1665" s="8">
        <f t="shared" si="258"/>
        <v>21.850000000000005</v>
      </c>
      <c r="V1665" s="8">
        <f t="shared" si="259"/>
        <v>21.575000000000003</v>
      </c>
    </row>
    <row r="1666" spans="1:22" ht="13.5" x14ac:dyDescent="0.25">
      <c r="A1666" s="3">
        <f>RSI!A1666</f>
        <v>44441</v>
      </c>
      <c r="B1666" s="2">
        <f>RSI!B1666</f>
        <v>43.295000000000002</v>
      </c>
      <c r="C1666" s="2">
        <f>RSI!I1666</f>
        <v>99.975847200935178</v>
      </c>
      <c r="D1666" s="2">
        <f>MACD!E1666</f>
        <v>2.9366529935849428E-2</v>
      </c>
      <c r="E1666" s="2">
        <f>MACD!F1666</f>
        <v>-1.9410046513614977E-2</v>
      </c>
      <c r="F1666" s="2">
        <f>'Moving Avg'!D1666</f>
        <v>43.295000000000002</v>
      </c>
      <c r="G1666" s="2">
        <f>'Moving Avg'!F1666</f>
        <v>43.294999999999987</v>
      </c>
      <c r="H1666" s="2">
        <f>'Moving Avg'!G1666</f>
        <v>42.970280000000038</v>
      </c>
      <c r="I1666" s="2">
        <f>'Moving Avg'!H1666</f>
        <v>42.238670000000013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0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12.45</v>
      </c>
      <c r="R1666" s="9">
        <f t="shared" si="255"/>
        <v>25.75</v>
      </c>
      <c r="S1666" s="9">
        <f t="shared" si="256"/>
        <v>27.35</v>
      </c>
      <c r="T1666" s="9">
        <f t="shared" si="257"/>
        <v>20.75</v>
      </c>
      <c r="U1666" s="8">
        <f t="shared" si="258"/>
        <v>21.850000000000005</v>
      </c>
      <c r="V1666" s="8">
        <f t="shared" si="259"/>
        <v>21.575000000000003</v>
      </c>
    </row>
    <row r="1667" spans="1:22" ht="13.5" x14ac:dyDescent="0.25">
      <c r="A1667" s="3">
        <f>RSI!A1667</f>
        <v>44442</v>
      </c>
      <c r="B1667" s="2">
        <f>RSI!B1667</f>
        <v>43.295000000000002</v>
      </c>
      <c r="C1667" s="2">
        <f>RSI!I1667</f>
        <v>99.975847200935178</v>
      </c>
      <c r="D1667" s="2">
        <f>MACD!E1667</f>
        <v>3.4089076242722172E-2</v>
      </c>
      <c r="E1667" s="2">
        <f>MACD!F1667</f>
        <v>-8.7102219623475478E-3</v>
      </c>
      <c r="F1667" s="2">
        <f>'Moving Avg'!D1667</f>
        <v>43.295000000000002</v>
      </c>
      <c r="G1667" s="2">
        <f>'Moving Avg'!F1667</f>
        <v>43.294999999999987</v>
      </c>
      <c r="H1667" s="2">
        <f>'Moving Avg'!G1667</f>
        <v>42.988320000000037</v>
      </c>
      <c r="I1667" s="2">
        <f>'Moving Avg'!H1667</f>
        <v>42.245435000000015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  <c r="M1667" s="8">
        <f t="shared" si="260"/>
        <v>0</v>
      </c>
      <c r="N1667" s="8">
        <f t="shared" si="261"/>
        <v>0</v>
      </c>
      <c r="O1667" s="8">
        <f t="shared" si="262"/>
        <v>50</v>
      </c>
      <c r="P1667" s="8">
        <f t="shared" si="263"/>
        <v>33</v>
      </c>
      <c r="Q1667" s="9">
        <f t="shared" ref="Q1667:Q1730" si="264">0.35*M1667+N1667*0.35+O1667*0.15+P1667*0.15</f>
        <v>12.45</v>
      </c>
      <c r="R1667" s="9">
        <f t="shared" ref="R1667:R1730" si="265">M1667*0.2+N1667*0.2+O1667*0.35+P1667*0.25</f>
        <v>25.75</v>
      </c>
      <c r="S1667" s="9">
        <f t="shared" ref="S1667:S1730" si="266">M1667*0.15+N1667*0.15+O1667*0.25+P1667*0.45</f>
        <v>27.35</v>
      </c>
      <c r="T1667" s="9">
        <f t="shared" ref="T1667:T1730" si="267">0.25*SUM(M1667:P1667)</f>
        <v>20.75</v>
      </c>
      <c r="U1667" s="8">
        <f t="shared" ref="U1667:U1730" si="268">SUM(Q1667:S1667)/3</f>
        <v>21.850000000000005</v>
      </c>
      <c r="V1667" s="8">
        <f t="shared" ref="V1667:V1730" si="269">SUM(Q1667:T1667)/4</f>
        <v>21.575000000000003</v>
      </c>
    </row>
    <row r="1668" spans="1:22" ht="13.5" x14ac:dyDescent="0.25">
      <c r="A1668" s="3">
        <f>RSI!A1668</f>
        <v>44445</v>
      </c>
      <c r="B1668" s="2">
        <f>RSI!B1668</f>
        <v>43.295000000000002</v>
      </c>
      <c r="C1668" s="2">
        <f>RSI!I1668</f>
        <v>99.975847200935178</v>
      </c>
      <c r="D1668" s="2">
        <f>MACD!E1668</f>
        <v>3.7400597409160241E-2</v>
      </c>
      <c r="E1668" s="2">
        <f>MACD!F1668</f>
        <v>5.1194191195400984E-4</v>
      </c>
      <c r="F1668" s="2">
        <f>'Moving Avg'!D1668</f>
        <v>43.295000000000002</v>
      </c>
      <c r="G1668" s="2">
        <f>'Moving Avg'!F1668</f>
        <v>43.294999999999987</v>
      </c>
      <c r="H1668" s="2">
        <f>'Moving Avg'!G1668</f>
        <v>43.006360000000043</v>
      </c>
      <c r="I1668" s="2">
        <f>'Moving Avg'!H1668</f>
        <v>42.252200000000009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  <c r="M1668" s="8">
        <f t="shared" si="260"/>
        <v>0</v>
      </c>
      <c r="N1668" s="8">
        <f t="shared" si="261"/>
        <v>0</v>
      </c>
      <c r="O1668" s="8">
        <f t="shared" si="262"/>
        <v>50</v>
      </c>
      <c r="P1668" s="8">
        <f t="shared" si="263"/>
        <v>33</v>
      </c>
      <c r="Q1668" s="9">
        <f t="shared" si="264"/>
        <v>12.45</v>
      </c>
      <c r="R1668" s="9">
        <f t="shared" si="265"/>
        <v>25.75</v>
      </c>
      <c r="S1668" s="9">
        <f t="shared" si="266"/>
        <v>27.35</v>
      </c>
      <c r="T1668" s="9">
        <f t="shared" si="267"/>
        <v>20.75</v>
      </c>
      <c r="U1668" s="8">
        <f t="shared" si="268"/>
        <v>21.850000000000005</v>
      </c>
      <c r="V1668" s="8">
        <f t="shared" si="269"/>
        <v>21.575000000000003</v>
      </c>
    </row>
    <row r="1669" spans="1:22" ht="13.5" x14ac:dyDescent="0.25">
      <c r="A1669" s="3">
        <f>RSI!A1669</f>
        <v>44446</v>
      </c>
      <c r="B1669" s="2">
        <f>RSI!B1669</f>
        <v>43.295000000000002</v>
      </c>
      <c r="C1669" s="2">
        <f>RSI!I1669</f>
        <v>99.975847200935178</v>
      </c>
      <c r="D1669" s="2">
        <f>MACD!E1669</f>
        <v>3.9568876415238208E-2</v>
      </c>
      <c r="E1669" s="2">
        <f>MACD!F1669</f>
        <v>8.3233288126108498E-3</v>
      </c>
      <c r="F1669" s="2">
        <f>'Moving Avg'!D1669</f>
        <v>43.295000000000002</v>
      </c>
      <c r="G1669" s="2">
        <f>'Moving Avg'!F1669</f>
        <v>43.294999999999987</v>
      </c>
      <c r="H1669" s="2">
        <f>'Moving Avg'!G1669</f>
        <v>43.024400000000043</v>
      </c>
      <c r="I1669" s="2">
        <f>'Moving Avg'!H1669</f>
        <v>42.258965000000018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  <c r="M1669" s="8">
        <f t="shared" si="260"/>
        <v>0</v>
      </c>
      <c r="N1669" s="8">
        <f t="shared" si="261"/>
        <v>0</v>
      </c>
      <c r="O1669" s="8">
        <f t="shared" si="262"/>
        <v>50</v>
      </c>
      <c r="P1669" s="8">
        <f t="shared" si="263"/>
        <v>33</v>
      </c>
      <c r="Q1669" s="9">
        <f t="shared" si="264"/>
        <v>12.45</v>
      </c>
      <c r="R1669" s="9">
        <f t="shared" si="265"/>
        <v>25.75</v>
      </c>
      <c r="S1669" s="9">
        <f t="shared" si="266"/>
        <v>27.35</v>
      </c>
      <c r="T1669" s="9">
        <f t="shared" si="267"/>
        <v>20.75</v>
      </c>
      <c r="U1669" s="8">
        <f t="shared" si="268"/>
        <v>21.850000000000005</v>
      </c>
      <c r="V1669" s="8">
        <f t="shared" si="269"/>
        <v>21.575000000000003</v>
      </c>
    </row>
    <row r="1670" spans="1:22" ht="13.5" x14ac:dyDescent="0.25">
      <c r="A1670" s="3">
        <f>RSI!A1670</f>
        <v>44447</v>
      </c>
      <c r="B1670" s="2">
        <f>RSI!B1670</f>
        <v>43.295000000000002</v>
      </c>
      <c r="C1670" s="2">
        <f>RSI!I1670</f>
        <v>99.975847200935178</v>
      </c>
      <c r="D1670" s="2">
        <f>MACD!E1670</f>
        <v>4.0816743141760981E-2</v>
      </c>
      <c r="E1670" s="2">
        <f>MACD!F1670</f>
        <v>1.4822011678440876E-2</v>
      </c>
      <c r="F1670" s="2">
        <f>'Moving Avg'!D1670</f>
        <v>43.295000000000002</v>
      </c>
      <c r="G1670" s="2">
        <f>'Moving Avg'!F1670</f>
        <v>43.294999999999987</v>
      </c>
      <c r="H1670" s="2">
        <f>'Moving Avg'!G1670</f>
        <v>43.042440000000042</v>
      </c>
      <c r="I1670" s="2">
        <f>'Moving Avg'!H1670</f>
        <v>42.265730000000012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  <c r="M1670" s="8">
        <f t="shared" si="260"/>
        <v>0</v>
      </c>
      <c r="N1670" s="8">
        <f t="shared" si="261"/>
        <v>0</v>
      </c>
      <c r="O1670" s="8">
        <f t="shared" si="262"/>
        <v>50</v>
      </c>
      <c r="P1670" s="8">
        <f t="shared" si="263"/>
        <v>33</v>
      </c>
      <c r="Q1670" s="9">
        <f t="shared" si="264"/>
        <v>12.45</v>
      </c>
      <c r="R1670" s="9">
        <f t="shared" si="265"/>
        <v>25.75</v>
      </c>
      <c r="S1670" s="9">
        <f t="shared" si="266"/>
        <v>27.35</v>
      </c>
      <c r="T1670" s="9">
        <f t="shared" si="267"/>
        <v>20.75</v>
      </c>
      <c r="U1670" s="8">
        <f t="shared" si="268"/>
        <v>21.850000000000005</v>
      </c>
      <c r="V1670" s="8">
        <f t="shared" si="269"/>
        <v>21.575000000000003</v>
      </c>
    </row>
    <row r="1671" spans="1:22" ht="13.5" x14ac:dyDescent="0.25">
      <c r="A1671" s="3">
        <f>RSI!A1671</f>
        <v>44448</v>
      </c>
      <c r="B1671" s="2">
        <f>RSI!B1671</f>
        <v>43.295000000000002</v>
      </c>
      <c r="C1671" s="2">
        <f>RSI!I1671</f>
        <v>99.975847200935178</v>
      </c>
      <c r="D1671" s="2">
        <f>MACD!E1671</f>
        <v>4.1329268433010213E-2</v>
      </c>
      <c r="E1671" s="2">
        <f>MACD!F1671</f>
        <v>2.0123463029354742E-2</v>
      </c>
      <c r="F1671" s="2">
        <f>'Moving Avg'!D1671</f>
        <v>43.295000000000002</v>
      </c>
      <c r="G1671" s="2">
        <f>'Moving Avg'!F1671</f>
        <v>43.294999999999987</v>
      </c>
      <c r="H1671" s="2">
        <f>'Moving Avg'!G1671</f>
        <v>43.060480000000041</v>
      </c>
      <c r="I1671" s="2">
        <f>'Moving Avg'!H1671</f>
        <v>42.272495000000021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  <c r="M1671" s="8">
        <f t="shared" si="260"/>
        <v>0</v>
      </c>
      <c r="N1671" s="8">
        <f t="shared" si="261"/>
        <v>0</v>
      </c>
      <c r="O1671" s="8">
        <f t="shared" si="262"/>
        <v>50</v>
      </c>
      <c r="P1671" s="8">
        <f t="shared" si="263"/>
        <v>33</v>
      </c>
      <c r="Q1671" s="9">
        <f t="shared" si="264"/>
        <v>12.45</v>
      </c>
      <c r="R1671" s="9">
        <f t="shared" si="265"/>
        <v>25.75</v>
      </c>
      <c r="S1671" s="9">
        <f t="shared" si="266"/>
        <v>27.35</v>
      </c>
      <c r="T1671" s="9">
        <f t="shared" si="267"/>
        <v>20.75</v>
      </c>
      <c r="U1671" s="8">
        <f t="shared" si="268"/>
        <v>21.850000000000005</v>
      </c>
      <c r="V1671" s="8">
        <f t="shared" si="269"/>
        <v>21.575000000000003</v>
      </c>
    </row>
    <row r="1672" spans="1:22" ht="13.5" x14ac:dyDescent="0.25">
      <c r="A1672" s="3">
        <f>RSI!A1672</f>
        <v>44449</v>
      </c>
      <c r="B1672" s="2">
        <f>RSI!B1672</f>
        <v>43.295000000000002</v>
      </c>
      <c r="C1672" s="2">
        <f>RSI!I1672</f>
        <v>99.975847200935178</v>
      </c>
      <c r="D1672" s="2">
        <f>MACD!E1672</f>
        <v>4.1259830773064721E-2</v>
      </c>
      <c r="E1672" s="2">
        <f>MACD!F1672</f>
        <v>2.4350736578096742E-2</v>
      </c>
      <c r="F1672" s="2">
        <f>'Moving Avg'!D1672</f>
        <v>43.295000000000002</v>
      </c>
      <c r="G1672" s="2">
        <f>'Moving Avg'!F1672</f>
        <v>43.294999999999987</v>
      </c>
      <c r="H1672" s="2">
        <f>'Moving Avg'!G1672</f>
        <v>43.078520000000047</v>
      </c>
      <c r="I1672" s="2">
        <f>'Moving Avg'!H1672</f>
        <v>42.279260000000022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  <c r="M1672" s="8">
        <f t="shared" si="260"/>
        <v>0</v>
      </c>
      <c r="N1672" s="8">
        <f t="shared" si="261"/>
        <v>0</v>
      </c>
      <c r="O1672" s="8">
        <f t="shared" si="262"/>
        <v>50</v>
      </c>
      <c r="P1672" s="8">
        <f t="shared" si="263"/>
        <v>33</v>
      </c>
      <c r="Q1672" s="9">
        <f t="shared" si="264"/>
        <v>12.45</v>
      </c>
      <c r="R1672" s="9">
        <f t="shared" si="265"/>
        <v>25.75</v>
      </c>
      <c r="S1672" s="9">
        <f t="shared" si="266"/>
        <v>27.35</v>
      </c>
      <c r="T1672" s="9">
        <f t="shared" si="267"/>
        <v>20.75</v>
      </c>
      <c r="U1672" s="8">
        <f t="shared" si="268"/>
        <v>21.850000000000005</v>
      </c>
      <c r="V1672" s="8">
        <f t="shared" si="269"/>
        <v>21.575000000000003</v>
      </c>
    </row>
    <row r="1673" spans="1:22" ht="13.5" x14ac:dyDescent="0.25">
      <c r="A1673" s="3">
        <f>RSI!A1673</f>
        <v>44452</v>
      </c>
      <c r="B1673" s="2">
        <f>RSI!B1673</f>
        <v>43.295000000000002</v>
      </c>
      <c r="C1673" s="2">
        <f>RSI!I1673</f>
        <v>99.975847200935178</v>
      </c>
      <c r="D1673" s="2">
        <f>MACD!E1673</f>
        <v>4.0735230546353307E-2</v>
      </c>
      <c r="E1673" s="2">
        <f>MACD!F1673</f>
        <v>2.7627635371748054E-2</v>
      </c>
      <c r="F1673" s="2">
        <f>'Moving Avg'!D1673</f>
        <v>43.295000000000002</v>
      </c>
      <c r="G1673" s="2">
        <f>'Moving Avg'!F1673</f>
        <v>43.294999999999987</v>
      </c>
      <c r="H1673" s="2">
        <f>'Moving Avg'!G1673</f>
        <v>43.087540000000047</v>
      </c>
      <c r="I1673" s="2">
        <f>'Moving Avg'!H1673</f>
        <v>42.286025000000016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  <c r="M1673" s="8">
        <f t="shared" si="260"/>
        <v>0</v>
      </c>
      <c r="N1673" s="8">
        <f t="shared" si="261"/>
        <v>0</v>
      </c>
      <c r="O1673" s="8">
        <f t="shared" si="262"/>
        <v>50</v>
      </c>
      <c r="P1673" s="8">
        <f t="shared" si="263"/>
        <v>33</v>
      </c>
      <c r="Q1673" s="9">
        <f t="shared" si="264"/>
        <v>12.45</v>
      </c>
      <c r="R1673" s="9">
        <f t="shared" si="265"/>
        <v>25.75</v>
      </c>
      <c r="S1673" s="9">
        <f t="shared" si="266"/>
        <v>27.35</v>
      </c>
      <c r="T1673" s="9">
        <f t="shared" si="267"/>
        <v>20.75</v>
      </c>
      <c r="U1673" s="8">
        <f t="shared" si="268"/>
        <v>21.850000000000005</v>
      </c>
      <c r="V1673" s="8">
        <f t="shared" si="269"/>
        <v>21.575000000000003</v>
      </c>
    </row>
    <row r="1674" spans="1:22" ht="13.5" x14ac:dyDescent="0.25">
      <c r="A1674" s="3">
        <f>RSI!A1674</f>
        <v>44453</v>
      </c>
      <c r="B1674" s="2">
        <f>RSI!B1674</f>
        <v>43.295000000000002</v>
      </c>
      <c r="C1674" s="2">
        <f>RSI!I1674</f>
        <v>99.975847200935178</v>
      </c>
      <c r="D1674" s="2">
        <f>MACD!E1674</f>
        <v>3.9859999821189263E-2</v>
      </c>
      <c r="E1674" s="2">
        <f>MACD!F1674</f>
        <v>3.0074108261636298E-2</v>
      </c>
      <c r="F1674" s="2">
        <f>'Moving Avg'!D1674</f>
        <v>43.295000000000002</v>
      </c>
      <c r="G1674" s="2">
        <f>'Moving Avg'!F1674</f>
        <v>43.294999999999987</v>
      </c>
      <c r="H1674" s="2">
        <f>'Moving Avg'!G1674</f>
        <v>43.096560000000046</v>
      </c>
      <c r="I1674" s="2">
        <f>'Moving Avg'!H1674</f>
        <v>42.292790000000025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  <c r="M1674" s="8">
        <f t="shared" si="260"/>
        <v>0</v>
      </c>
      <c r="N1674" s="8">
        <f t="shared" si="261"/>
        <v>0</v>
      </c>
      <c r="O1674" s="8">
        <f t="shared" si="262"/>
        <v>50</v>
      </c>
      <c r="P1674" s="8">
        <f t="shared" si="263"/>
        <v>33</v>
      </c>
      <c r="Q1674" s="9">
        <f t="shared" si="264"/>
        <v>12.45</v>
      </c>
      <c r="R1674" s="9">
        <f t="shared" si="265"/>
        <v>25.75</v>
      </c>
      <c r="S1674" s="9">
        <f t="shared" si="266"/>
        <v>27.35</v>
      </c>
      <c r="T1674" s="9">
        <f t="shared" si="267"/>
        <v>20.75</v>
      </c>
      <c r="U1674" s="8">
        <f t="shared" si="268"/>
        <v>21.850000000000005</v>
      </c>
      <c r="V1674" s="8">
        <f t="shared" si="269"/>
        <v>21.575000000000003</v>
      </c>
    </row>
    <row r="1675" spans="1:22" ht="13.5" x14ac:dyDescent="0.25">
      <c r="A1675" s="3">
        <f>RSI!A1675</f>
        <v>44454</v>
      </c>
      <c r="B1675" s="2">
        <f>RSI!B1675</f>
        <v>43.295000000000002</v>
      </c>
      <c r="C1675" s="2">
        <f>RSI!I1675</f>
        <v>99.975847200935178</v>
      </c>
      <c r="D1675" s="2">
        <f>MACD!E1675</f>
        <v>3.8720032730864773E-2</v>
      </c>
      <c r="E1675" s="2">
        <f>MACD!F1675</f>
        <v>3.1803293155481999E-2</v>
      </c>
      <c r="F1675" s="2">
        <f>'Moving Avg'!D1675</f>
        <v>43.295000000000002</v>
      </c>
      <c r="G1675" s="2">
        <f>'Moving Avg'!F1675</f>
        <v>43.294999999999987</v>
      </c>
      <c r="H1675" s="2">
        <f>'Moving Avg'!G1675</f>
        <v>43.105580000000046</v>
      </c>
      <c r="I1675" s="2">
        <f>'Moving Avg'!H1675</f>
        <v>42.299510000000019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  <c r="M1675" s="8">
        <f t="shared" si="260"/>
        <v>0</v>
      </c>
      <c r="N1675" s="8">
        <f t="shared" si="261"/>
        <v>0</v>
      </c>
      <c r="O1675" s="8">
        <f t="shared" si="262"/>
        <v>50</v>
      </c>
      <c r="P1675" s="8">
        <f t="shared" si="263"/>
        <v>33</v>
      </c>
      <c r="Q1675" s="9">
        <f t="shared" si="264"/>
        <v>12.45</v>
      </c>
      <c r="R1675" s="9">
        <f t="shared" si="265"/>
        <v>25.75</v>
      </c>
      <c r="S1675" s="9">
        <f t="shared" si="266"/>
        <v>27.35</v>
      </c>
      <c r="T1675" s="9">
        <f t="shared" si="267"/>
        <v>20.75</v>
      </c>
      <c r="U1675" s="8">
        <f t="shared" si="268"/>
        <v>21.850000000000005</v>
      </c>
      <c r="V1675" s="8">
        <f t="shared" si="269"/>
        <v>21.575000000000003</v>
      </c>
    </row>
    <row r="1676" spans="1:22" ht="13.5" x14ac:dyDescent="0.25">
      <c r="A1676" s="3">
        <f>RSI!A1676</f>
        <v>44455</v>
      </c>
      <c r="B1676" s="2">
        <f>RSI!B1676</f>
        <v>43.295000000000002</v>
      </c>
      <c r="C1676" s="2">
        <f>RSI!I1676</f>
        <v>99.975847200935178</v>
      </c>
      <c r="D1676" s="2">
        <f>MACD!E1676</f>
        <v>3.7385642187381052E-2</v>
      </c>
      <c r="E1676" s="2">
        <f>MACD!F1676</f>
        <v>3.2919762961861811E-2</v>
      </c>
      <c r="F1676" s="2">
        <f>'Moving Avg'!D1676</f>
        <v>43.295000000000002</v>
      </c>
      <c r="G1676" s="2">
        <f>'Moving Avg'!F1676</f>
        <v>43.294999999999987</v>
      </c>
      <c r="H1676" s="2">
        <f>'Moving Avg'!G1676</f>
        <v>43.114600000000046</v>
      </c>
      <c r="I1676" s="2">
        <f>'Moving Avg'!H1676</f>
        <v>42.306275000000021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  <c r="M1676" s="8">
        <f t="shared" si="260"/>
        <v>0</v>
      </c>
      <c r="N1676" s="8">
        <f t="shared" si="261"/>
        <v>0</v>
      </c>
      <c r="O1676" s="8">
        <f t="shared" si="262"/>
        <v>50</v>
      </c>
      <c r="P1676" s="8">
        <f t="shared" si="263"/>
        <v>33</v>
      </c>
      <c r="Q1676" s="9">
        <f t="shared" si="264"/>
        <v>12.45</v>
      </c>
      <c r="R1676" s="9">
        <f t="shared" si="265"/>
        <v>25.75</v>
      </c>
      <c r="S1676" s="9">
        <f t="shared" si="266"/>
        <v>27.35</v>
      </c>
      <c r="T1676" s="9">
        <f t="shared" si="267"/>
        <v>20.75</v>
      </c>
      <c r="U1676" s="8">
        <f t="shared" si="268"/>
        <v>21.850000000000005</v>
      </c>
      <c r="V1676" s="8">
        <f t="shared" si="269"/>
        <v>21.575000000000003</v>
      </c>
    </row>
    <row r="1677" spans="1:22" ht="13.5" x14ac:dyDescent="0.25">
      <c r="A1677" s="3">
        <f>RSI!A1677</f>
        <v>44456</v>
      </c>
      <c r="B1677" s="2">
        <f>RSI!B1677</f>
        <v>43.295000000000002</v>
      </c>
      <c r="C1677" s="2">
        <f>RSI!I1677</f>
        <v>99.975847200935178</v>
      </c>
      <c r="D1677" s="2">
        <f>MACD!E1677</f>
        <v>3.5914132306444913E-2</v>
      </c>
      <c r="E1677" s="2">
        <f>MACD!F1677</f>
        <v>3.3518636830778437E-2</v>
      </c>
      <c r="F1677" s="2">
        <f>'Moving Avg'!D1677</f>
        <v>43.295000000000002</v>
      </c>
      <c r="G1677" s="2">
        <f>'Moving Avg'!F1677</f>
        <v>43.294999999999987</v>
      </c>
      <c r="H1677" s="2">
        <f>'Moving Avg'!G1677</f>
        <v>43.123620000000038</v>
      </c>
      <c r="I1677" s="2">
        <f>'Moving Avg'!H1677</f>
        <v>42.313040000000022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  <c r="M1677" s="8">
        <f t="shared" si="260"/>
        <v>0</v>
      </c>
      <c r="N1677" s="8">
        <f t="shared" si="261"/>
        <v>0</v>
      </c>
      <c r="O1677" s="8">
        <f t="shared" si="262"/>
        <v>50</v>
      </c>
      <c r="P1677" s="8">
        <f t="shared" si="263"/>
        <v>33</v>
      </c>
      <c r="Q1677" s="9">
        <f t="shared" si="264"/>
        <v>12.45</v>
      </c>
      <c r="R1677" s="9">
        <f t="shared" si="265"/>
        <v>25.75</v>
      </c>
      <c r="S1677" s="9">
        <f t="shared" si="266"/>
        <v>27.35</v>
      </c>
      <c r="T1677" s="9">
        <f t="shared" si="267"/>
        <v>20.75</v>
      </c>
      <c r="U1677" s="8">
        <f t="shared" si="268"/>
        <v>21.850000000000005</v>
      </c>
      <c r="V1677" s="8">
        <f t="shared" si="269"/>
        <v>21.575000000000003</v>
      </c>
    </row>
    <row r="1678" spans="1:22" ht="13.5" x14ac:dyDescent="0.25">
      <c r="A1678" s="3">
        <f>RSI!A1678</f>
        <v>44459</v>
      </c>
      <c r="B1678" s="2">
        <f>RSI!B1678</f>
        <v>43.295000000000002</v>
      </c>
      <c r="C1678" s="2">
        <f>RSI!I1678</f>
        <v>99.975847200935178</v>
      </c>
      <c r="D1678" s="2">
        <f>MACD!E1678</f>
        <v>3.4351962088543075E-2</v>
      </c>
      <c r="E1678" s="2">
        <f>MACD!F1678</f>
        <v>3.3685301882331369E-2</v>
      </c>
      <c r="F1678" s="2">
        <f>'Moving Avg'!D1678</f>
        <v>43.295000000000002</v>
      </c>
      <c r="G1678" s="2">
        <f>'Moving Avg'!F1678</f>
        <v>43.294999999999987</v>
      </c>
      <c r="H1678" s="2">
        <f>'Moving Avg'!G1678</f>
        <v>43.132640000000038</v>
      </c>
      <c r="I1678" s="2">
        <f>'Moving Avg'!H1678</f>
        <v>42.319805000000024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  <c r="M1678" s="8">
        <f t="shared" si="260"/>
        <v>0</v>
      </c>
      <c r="N1678" s="8">
        <f t="shared" si="261"/>
        <v>0</v>
      </c>
      <c r="O1678" s="8">
        <f t="shared" si="262"/>
        <v>50</v>
      </c>
      <c r="P1678" s="8">
        <f t="shared" si="263"/>
        <v>33</v>
      </c>
      <c r="Q1678" s="9">
        <f t="shared" si="264"/>
        <v>12.45</v>
      </c>
      <c r="R1678" s="9">
        <f t="shared" si="265"/>
        <v>25.75</v>
      </c>
      <c r="S1678" s="9">
        <f t="shared" si="266"/>
        <v>27.35</v>
      </c>
      <c r="T1678" s="9">
        <f t="shared" si="267"/>
        <v>20.75</v>
      </c>
      <c r="U1678" s="8">
        <f t="shared" si="268"/>
        <v>21.850000000000005</v>
      </c>
      <c r="V1678" s="8">
        <f t="shared" si="269"/>
        <v>21.575000000000003</v>
      </c>
    </row>
    <row r="1679" spans="1:22" ht="13.5" x14ac:dyDescent="0.25">
      <c r="A1679" s="3">
        <f>RSI!A1679</f>
        <v>44460</v>
      </c>
      <c r="B1679" s="2">
        <f>RSI!B1679</f>
        <v>43.295000000000002</v>
      </c>
      <c r="C1679" s="2">
        <f>RSI!I1679</f>
        <v>99.975847200935178</v>
      </c>
      <c r="D1679" s="2">
        <f>MACD!E1679</f>
        <v>3.2736564201719887E-2</v>
      </c>
      <c r="E1679" s="2">
        <f>MACD!F1679</f>
        <v>3.3495554346209072E-2</v>
      </c>
      <c r="F1679" s="2">
        <f>'Moving Avg'!D1679</f>
        <v>43.295000000000002</v>
      </c>
      <c r="G1679" s="2">
        <f>'Moving Avg'!F1679</f>
        <v>43.294999999999987</v>
      </c>
      <c r="H1679" s="2">
        <f>'Moving Avg'!G1679</f>
        <v>43.141660000000037</v>
      </c>
      <c r="I1679" s="2">
        <f>'Moving Avg'!H1679</f>
        <v>42.326570000000018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  <c r="M1679" s="8">
        <f t="shared" si="260"/>
        <v>0</v>
      </c>
      <c r="N1679" s="8">
        <f t="shared" si="261"/>
        <v>45</v>
      </c>
      <c r="O1679" s="8">
        <f t="shared" si="262"/>
        <v>50</v>
      </c>
      <c r="P1679" s="8">
        <f t="shared" si="263"/>
        <v>33</v>
      </c>
      <c r="Q1679" s="9">
        <f t="shared" si="264"/>
        <v>28.2</v>
      </c>
      <c r="R1679" s="9">
        <f t="shared" si="265"/>
        <v>34.75</v>
      </c>
      <c r="S1679" s="9">
        <f t="shared" si="266"/>
        <v>34.1</v>
      </c>
      <c r="T1679" s="9">
        <f t="shared" si="267"/>
        <v>32</v>
      </c>
      <c r="U1679" s="8">
        <f t="shared" si="268"/>
        <v>32.35</v>
      </c>
      <c r="V1679" s="8">
        <f t="shared" si="269"/>
        <v>32.262500000000003</v>
      </c>
    </row>
    <row r="1680" spans="1:22" ht="13.5" x14ac:dyDescent="0.25">
      <c r="A1680" s="3">
        <f>RSI!A1680</f>
        <v>44461</v>
      </c>
      <c r="B1680" s="2">
        <f>RSI!B1680</f>
        <v>43.295000000000002</v>
      </c>
      <c r="C1680" s="2">
        <f>RSI!I1680</f>
        <v>99.975847200935178</v>
      </c>
      <c r="D1680" s="2">
        <f>MACD!E1680</f>
        <v>3.1097872818001804E-2</v>
      </c>
      <c r="E1680" s="2">
        <f>MACD!F1680</f>
        <v>3.301601804056762E-2</v>
      </c>
      <c r="F1680" s="2">
        <f>'Moving Avg'!D1680</f>
        <v>43.295000000000002</v>
      </c>
      <c r="G1680" s="2">
        <f>'Moving Avg'!F1680</f>
        <v>43.294999999999987</v>
      </c>
      <c r="H1680" s="2">
        <f>'Moving Avg'!G1680</f>
        <v>43.150680000000037</v>
      </c>
      <c r="I1680" s="2">
        <f>'Moving Avg'!H1680</f>
        <v>42.333335000000027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  <c r="M1680" s="8">
        <f t="shared" si="260"/>
        <v>0</v>
      </c>
      <c r="N1680" s="8">
        <f t="shared" si="261"/>
        <v>45</v>
      </c>
      <c r="O1680" s="8">
        <f t="shared" si="262"/>
        <v>50</v>
      </c>
      <c r="P1680" s="8">
        <f t="shared" si="263"/>
        <v>33</v>
      </c>
      <c r="Q1680" s="9">
        <f t="shared" si="264"/>
        <v>28.2</v>
      </c>
      <c r="R1680" s="9">
        <f t="shared" si="265"/>
        <v>34.75</v>
      </c>
      <c r="S1680" s="9">
        <f t="shared" si="266"/>
        <v>34.1</v>
      </c>
      <c r="T1680" s="9">
        <f t="shared" si="267"/>
        <v>32</v>
      </c>
      <c r="U1680" s="8">
        <f t="shared" si="268"/>
        <v>32.35</v>
      </c>
      <c r="V1680" s="8">
        <f t="shared" si="269"/>
        <v>32.262500000000003</v>
      </c>
    </row>
    <row r="1681" spans="1:22" ht="13.5" x14ac:dyDescent="0.25">
      <c r="A1681" s="3">
        <f>RSI!A1681</f>
        <v>44462</v>
      </c>
      <c r="B1681" s="2">
        <f>RSI!B1681</f>
        <v>43.295000000000002</v>
      </c>
      <c r="C1681" s="2">
        <f>RSI!I1681</f>
        <v>99.975847200935178</v>
      </c>
      <c r="D1681" s="2">
        <f>MACD!E1681</f>
        <v>2.9459606089240253E-2</v>
      </c>
      <c r="E1681" s="2">
        <f>MACD!F1681</f>
        <v>3.2304735650302147E-2</v>
      </c>
      <c r="F1681" s="2">
        <f>'Moving Avg'!D1681</f>
        <v>43.295000000000002</v>
      </c>
      <c r="G1681" s="2">
        <f>'Moving Avg'!F1681</f>
        <v>43.294999999999987</v>
      </c>
      <c r="H1681" s="2">
        <f>'Moving Avg'!G1681</f>
        <v>43.159700000000029</v>
      </c>
      <c r="I1681" s="2">
        <f>'Moving Avg'!H1681</f>
        <v>42.340100000000021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0</v>
      </c>
      <c r="N1681" s="8">
        <f t="shared" si="261"/>
        <v>45</v>
      </c>
      <c r="O1681" s="8">
        <f t="shared" si="262"/>
        <v>50</v>
      </c>
      <c r="P1681" s="8">
        <f t="shared" si="263"/>
        <v>33</v>
      </c>
      <c r="Q1681" s="9">
        <f t="shared" si="264"/>
        <v>28.2</v>
      </c>
      <c r="R1681" s="9">
        <f t="shared" si="265"/>
        <v>34.75</v>
      </c>
      <c r="S1681" s="9">
        <f t="shared" si="266"/>
        <v>34.1</v>
      </c>
      <c r="T1681" s="9">
        <f t="shared" si="267"/>
        <v>32</v>
      </c>
      <c r="U1681" s="8">
        <f t="shared" si="268"/>
        <v>32.35</v>
      </c>
      <c r="V1681" s="8">
        <f t="shared" si="269"/>
        <v>32.262500000000003</v>
      </c>
    </row>
    <row r="1682" spans="1:22" ht="13.5" x14ac:dyDescent="0.25">
      <c r="A1682" s="3">
        <f>RSI!A1682</f>
        <v>44463</v>
      </c>
      <c r="B1682" s="2">
        <f>RSI!B1682</f>
        <v>43.295000000000002</v>
      </c>
      <c r="C1682" s="2">
        <f>RSI!I1682</f>
        <v>99.975847200935178</v>
      </c>
      <c r="D1682" s="2">
        <f>MACD!E1682</f>
        <v>2.7840341773668342E-2</v>
      </c>
      <c r="E1682" s="2">
        <f>MACD!F1682</f>
        <v>3.1411856874975386E-2</v>
      </c>
      <c r="F1682" s="2">
        <f>'Moving Avg'!D1682</f>
        <v>43.295000000000002</v>
      </c>
      <c r="G1682" s="2">
        <f>'Moving Avg'!F1682</f>
        <v>43.294999999999987</v>
      </c>
      <c r="H1682" s="2">
        <f>'Moving Avg'!G1682</f>
        <v>43.168720000000029</v>
      </c>
      <c r="I1682" s="2">
        <f>'Moving Avg'!H1682</f>
        <v>42.346865000000022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  <c r="M1682" s="8">
        <f t="shared" si="260"/>
        <v>0</v>
      </c>
      <c r="N1682" s="8">
        <f t="shared" si="261"/>
        <v>45</v>
      </c>
      <c r="O1682" s="8">
        <f t="shared" si="262"/>
        <v>50</v>
      </c>
      <c r="P1682" s="8">
        <f t="shared" si="263"/>
        <v>33</v>
      </c>
      <c r="Q1682" s="9">
        <f t="shared" si="264"/>
        <v>28.2</v>
      </c>
      <c r="R1682" s="9">
        <f t="shared" si="265"/>
        <v>34.75</v>
      </c>
      <c r="S1682" s="9">
        <f t="shared" si="266"/>
        <v>34.1</v>
      </c>
      <c r="T1682" s="9">
        <f t="shared" si="267"/>
        <v>32</v>
      </c>
      <c r="U1682" s="8">
        <f t="shared" si="268"/>
        <v>32.35</v>
      </c>
      <c r="V1682" s="8">
        <f t="shared" si="269"/>
        <v>32.262500000000003</v>
      </c>
    </row>
    <row r="1683" spans="1:22" ht="13.5" x14ac:dyDescent="0.25">
      <c r="A1683" s="3">
        <f>RSI!A1683</f>
        <v>44466</v>
      </c>
      <c r="B1683" s="2">
        <f>RSI!B1683</f>
        <v>43.295000000000002</v>
      </c>
      <c r="C1683" s="2">
        <f>RSI!I1683</f>
        <v>99.975847200935178</v>
      </c>
      <c r="D1683" s="2">
        <f>MACD!E1683</f>
        <v>2.6254418543253166E-2</v>
      </c>
      <c r="E1683" s="2">
        <f>MACD!F1683</f>
        <v>3.0380369208630943E-2</v>
      </c>
      <c r="F1683" s="2">
        <f>'Moving Avg'!D1683</f>
        <v>43.295000000000002</v>
      </c>
      <c r="G1683" s="2">
        <f>'Moving Avg'!F1683</f>
        <v>43.294999999999987</v>
      </c>
      <c r="H1683" s="2">
        <f>'Moving Avg'!G1683</f>
        <v>43.177740000000028</v>
      </c>
      <c r="I1683" s="2">
        <f>'Moving Avg'!H1683</f>
        <v>42.353630000000024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0"/>
        <v>0</v>
      </c>
      <c r="N1683" s="8">
        <f t="shared" si="261"/>
        <v>45</v>
      </c>
      <c r="O1683" s="8">
        <f t="shared" si="262"/>
        <v>50</v>
      </c>
      <c r="P1683" s="8">
        <f t="shared" si="263"/>
        <v>33</v>
      </c>
      <c r="Q1683" s="9">
        <f t="shared" si="264"/>
        <v>28.2</v>
      </c>
      <c r="R1683" s="9">
        <f t="shared" si="265"/>
        <v>34.75</v>
      </c>
      <c r="S1683" s="9">
        <f t="shared" si="266"/>
        <v>34.1</v>
      </c>
      <c r="T1683" s="9">
        <f t="shared" si="267"/>
        <v>32</v>
      </c>
      <c r="U1683" s="8">
        <f t="shared" si="268"/>
        <v>32.35</v>
      </c>
      <c r="V1683" s="8">
        <f t="shared" si="269"/>
        <v>32.262500000000003</v>
      </c>
    </row>
    <row r="1684" spans="1:22" ht="13.5" x14ac:dyDescent="0.25">
      <c r="A1684" s="3">
        <f>RSI!A1684</f>
        <v>44467</v>
      </c>
      <c r="B1684" s="2">
        <f>RSI!B1684</f>
        <v>43.295000000000002</v>
      </c>
      <c r="C1684" s="2">
        <f>RSI!I1684</f>
        <v>99.975847200935178</v>
      </c>
      <c r="D1684" s="2">
        <f>MACD!E1684</f>
        <v>2.4712690444850693E-2</v>
      </c>
      <c r="E1684" s="2">
        <f>MACD!F1684</f>
        <v>2.9246833455874897E-2</v>
      </c>
      <c r="F1684" s="2">
        <f>'Moving Avg'!D1684</f>
        <v>43.295000000000002</v>
      </c>
      <c r="G1684" s="2">
        <f>'Moving Avg'!F1684</f>
        <v>43.294999999999987</v>
      </c>
      <c r="H1684" s="2">
        <f>'Moving Avg'!G1684</f>
        <v>43.186760000000028</v>
      </c>
      <c r="I1684" s="2">
        <f>'Moving Avg'!H1684</f>
        <v>42.360395000000025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  <c r="M1684" s="8">
        <f t="shared" si="260"/>
        <v>0</v>
      </c>
      <c r="N1684" s="8">
        <f t="shared" si="261"/>
        <v>45</v>
      </c>
      <c r="O1684" s="8">
        <f t="shared" si="262"/>
        <v>50</v>
      </c>
      <c r="P1684" s="8">
        <f t="shared" si="263"/>
        <v>33</v>
      </c>
      <c r="Q1684" s="9">
        <f t="shared" si="264"/>
        <v>28.2</v>
      </c>
      <c r="R1684" s="9">
        <f t="shared" si="265"/>
        <v>34.75</v>
      </c>
      <c r="S1684" s="9">
        <f t="shared" si="266"/>
        <v>34.1</v>
      </c>
      <c r="T1684" s="9">
        <f t="shared" si="267"/>
        <v>32</v>
      </c>
      <c r="U1684" s="8">
        <f t="shared" si="268"/>
        <v>32.35</v>
      </c>
      <c r="V1684" s="8">
        <f t="shared" si="269"/>
        <v>32.262500000000003</v>
      </c>
    </row>
    <row r="1685" spans="1:22" ht="13.5" x14ac:dyDescent="0.25">
      <c r="A1685" s="3">
        <f>RSI!A1685</f>
        <v>44468</v>
      </c>
      <c r="B1685" s="2">
        <f>RSI!B1685</f>
        <v>43.295000000000002</v>
      </c>
      <c r="C1685" s="2">
        <f>RSI!I1685</f>
        <v>99.975847200935178</v>
      </c>
      <c r="D1685" s="2">
        <f>MACD!E1685</f>
        <v>2.3223157713118781E-2</v>
      </c>
      <c r="E1685" s="2">
        <f>MACD!F1685</f>
        <v>2.8042098307323675E-2</v>
      </c>
      <c r="F1685" s="2">
        <f>'Moving Avg'!D1685</f>
        <v>43.295000000000002</v>
      </c>
      <c r="G1685" s="2">
        <f>'Moving Avg'!F1685</f>
        <v>43.294999999999987</v>
      </c>
      <c r="H1685" s="2">
        <f>'Moving Avg'!G1685</f>
        <v>43.19578000000002</v>
      </c>
      <c r="I1685" s="2">
        <f>'Moving Avg'!H1685</f>
        <v>42.36716000000002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  <c r="M1685" s="8">
        <f t="shared" si="260"/>
        <v>0</v>
      </c>
      <c r="N1685" s="8">
        <f t="shared" si="261"/>
        <v>45</v>
      </c>
      <c r="O1685" s="8">
        <f t="shared" si="262"/>
        <v>50</v>
      </c>
      <c r="P1685" s="8">
        <f t="shared" si="263"/>
        <v>33</v>
      </c>
      <c r="Q1685" s="9">
        <f t="shared" si="264"/>
        <v>28.2</v>
      </c>
      <c r="R1685" s="9">
        <f t="shared" si="265"/>
        <v>34.75</v>
      </c>
      <c r="S1685" s="9">
        <f t="shared" si="266"/>
        <v>34.1</v>
      </c>
      <c r="T1685" s="9">
        <f t="shared" si="267"/>
        <v>32</v>
      </c>
      <c r="U1685" s="8">
        <f t="shared" si="268"/>
        <v>32.35</v>
      </c>
      <c r="V1685" s="8">
        <f t="shared" si="269"/>
        <v>32.262500000000003</v>
      </c>
    </row>
    <row r="1686" spans="1:22" ht="13.5" x14ac:dyDescent="0.25">
      <c r="A1686" s="3">
        <f>RSI!A1686</f>
        <v>44469</v>
      </c>
      <c r="B1686" s="2">
        <f>RSI!B1686</f>
        <v>43.295000000000002</v>
      </c>
      <c r="C1686" s="2">
        <f>RSI!I1686</f>
        <v>99.975847200935178</v>
      </c>
      <c r="D1686" s="2">
        <f>MACD!E1686</f>
        <v>2.1791493519160099E-2</v>
      </c>
      <c r="E1686" s="2">
        <f>MACD!F1686</f>
        <v>2.6791977349690962E-2</v>
      </c>
      <c r="F1686" s="2">
        <f>'Moving Avg'!D1686</f>
        <v>43.295000000000002</v>
      </c>
      <c r="G1686" s="2">
        <f>'Moving Avg'!F1686</f>
        <v>43.294999999999987</v>
      </c>
      <c r="H1686" s="2">
        <f>'Moving Avg'!G1686</f>
        <v>43.20480000000002</v>
      </c>
      <c r="I1686" s="2">
        <f>'Moving Avg'!H1686</f>
        <v>42.373880000000028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  <c r="M1686" s="8">
        <f t="shared" si="260"/>
        <v>0</v>
      </c>
      <c r="N1686" s="8">
        <f t="shared" si="261"/>
        <v>45</v>
      </c>
      <c r="O1686" s="8">
        <f t="shared" si="262"/>
        <v>50</v>
      </c>
      <c r="P1686" s="8">
        <f t="shared" si="263"/>
        <v>33</v>
      </c>
      <c r="Q1686" s="9">
        <f t="shared" si="264"/>
        <v>28.2</v>
      </c>
      <c r="R1686" s="9">
        <f t="shared" si="265"/>
        <v>34.75</v>
      </c>
      <c r="S1686" s="9">
        <f t="shared" si="266"/>
        <v>34.1</v>
      </c>
      <c r="T1686" s="9">
        <f t="shared" si="267"/>
        <v>32</v>
      </c>
      <c r="U1686" s="8">
        <f t="shared" si="268"/>
        <v>32.35</v>
      </c>
      <c r="V1686" s="8">
        <f t="shared" si="269"/>
        <v>32.262500000000003</v>
      </c>
    </row>
    <row r="1687" spans="1:22" ht="13.5" x14ac:dyDescent="0.25">
      <c r="A1687" s="3">
        <f>RSI!A1687</f>
        <v>44470</v>
      </c>
      <c r="B1687" s="2">
        <f>RSI!B1687</f>
        <v>43.295000000000002</v>
      </c>
      <c r="C1687" s="2">
        <f>RSI!I1687</f>
        <v>99.975847200935178</v>
      </c>
      <c r="D1687" s="2">
        <f>MACD!E1687</f>
        <v>2.0421483184641431E-2</v>
      </c>
      <c r="E1687" s="2">
        <f>MACD!F1687</f>
        <v>2.5517878516681056E-2</v>
      </c>
      <c r="F1687" s="2">
        <f>'Moving Avg'!D1687</f>
        <v>43.295000000000002</v>
      </c>
      <c r="G1687" s="2">
        <f>'Moving Avg'!F1687</f>
        <v>43.294999999999987</v>
      </c>
      <c r="H1687" s="2">
        <f>'Moving Avg'!G1687</f>
        <v>43.213820000000027</v>
      </c>
      <c r="I1687" s="2">
        <f>'Moving Avg'!H1687</f>
        <v>42.380600000000022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  <c r="M1687" s="8">
        <f t="shared" si="260"/>
        <v>0</v>
      </c>
      <c r="N1687" s="8">
        <f t="shared" si="261"/>
        <v>45</v>
      </c>
      <c r="O1687" s="8">
        <f t="shared" si="262"/>
        <v>50</v>
      </c>
      <c r="P1687" s="8">
        <f t="shared" si="263"/>
        <v>33</v>
      </c>
      <c r="Q1687" s="9">
        <f t="shared" si="264"/>
        <v>28.2</v>
      </c>
      <c r="R1687" s="9">
        <f t="shared" si="265"/>
        <v>34.75</v>
      </c>
      <c r="S1687" s="9">
        <f t="shared" si="266"/>
        <v>34.1</v>
      </c>
      <c r="T1687" s="9">
        <f t="shared" si="267"/>
        <v>32</v>
      </c>
      <c r="U1687" s="8">
        <f t="shared" si="268"/>
        <v>32.35</v>
      </c>
      <c r="V1687" s="8">
        <f t="shared" si="269"/>
        <v>32.262500000000003</v>
      </c>
    </row>
    <row r="1688" spans="1:22" ht="13.5" x14ac:dyDescent="0.25">
      <c r="A1688" s="3">
        <f>RSI!A1688</f>
        <v>44473</v>
      </c>
      <c r="B1688" s="2">
        <f>RSI!B1688</f>
        <v>43.295000000000002</v>
      </c>
      <c r="C1688" s="2">
        <f>RSI!I1688</f>
        <v>99.975847200935178</v>
      </c>
      <c r="D1688" s="2">
        <f>MACD!E1688</f>
        <v>1.9115389809336136E-2</v>
      </c>
      <c r="E1688" s="2">
        <f>MACD!F1688</f>
        <v>2.4237380775212071E-2</v>
      </c>
      <c r="F1688" s="2">
        <f>'Moving Avg'!D1688</f>
        <v>43.295000000000002</v>
      </c>
      <c r="G1688" s="2">
        <f>'Moving Avg'!F1688</f>
        <v>43.294999999999987</v>
      </c>
      <c r="H1688" s="2">
        <f>'Moving Avg'!G1688</f>
        <v>43.222840000000026</v>
      </c>
      <c r="I1688" s="2">
        <f>'Moving Avg'!H1688</f>
        <v>42.387320000000024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  <c r="M1688" s="8">
        <f t="shared" si="260"/>
        <v>0</v>
      </c>
      <c r="N1688" s="8">
        <f t="shared" si="261"/>
        <v>45</v>
      </c>
      <c r="O1688" s="8">
        <f t="shared" si="262"/>
        <v>50</v>
      </c>
      <c r="P1688" s="8">
        <f t="shared" si="263"/>
        <v>33</v>
      </c>
      <c r="Q1688" s="9">
        <f t="shared" si="264"/>
        <v>28.2</v>
      </c>
      <c r="R1688" s="9">
        <f t="shared" si="265"/>
        <v>34.75</v>
      </c>
      <c r="S1688" s="9">
        <f t="shared" si="266"/>
        <v>34.1</v>
      </c>
      <c r="T1688" s="9">
        <f t="shared" si="267"/>
        <v>32</v>
      </c>
      <c r="U1688" s="8">
        <f t="shared" si="268"/>
        <v>32.35</v>
      </c>
      <c r="V1688" s="8">
        <f t="shared" si="269"/>
        <v>32.262500000000003</v>
      </c>
    </row>
    <row r="1689" spans="1:22" ht="13.5" x14ac:dyDescent="0.25">
      <c r="A1689" s="3">
        <f>RSI!A1689</f>
        <v>44474</v>
      </c>
      <c r="B1689" s="2">
        <f>RSI!B1689</f>
        <v>43.295000000000002</v>
      </c>
      <c r="C1689" s="2">
        <f>RSI!I1689</f>
        <v>99.975847200935178</v>
      </c>
      <c r="D1689" s="2">
        <f>MACD!E1689</f>
        <v>1.7874258078720118E-2</v>
      </c>
      <c r="E1689" s="2">
        <f>MACD!F1689</f>
        <v>2.296475623591368E-2</v>
      </c>
      <c r="F1689" s="2">
        <f>'Moving Avg'!D1689</f>
        <v>43.295000000000002</v>
      </c>
      <c r="G1689" s="2">
        <f>'Moving Avg'!F1689</f>
        <v>43.294999999999987</v>
      </c>
      <c r="H1689" s="2">
        <f>'Moving Avg'!G1689</f>
        <v>43.231860000000026</v>
      </c>
      <c r="I1689" s="2">
        <f>'Moving Avg'!H1689</f>
        <v>42.394085000000025</v>
      </c>
      <c r="J1689" s="6" t="str">
        <f>OBV!F1689</f>
        <v>NEUTRAL</v>
      </c>
      <c r="K1689" s="6" t="str">
        <f>OBV!G1689</f>
        <v>NEUTRAL</v>
      </c>
      <c r="L1689" s="6" t="str">
        <f>OBV!H1689</f>
        <v>NEUTRAL</v>
      </c>
      <c r="M1689" s="8">
        <f t="shared" si="260"/>
        <v>0</v>
      </c>
      <c r="N1689" s="8">
        <f t="shared" si="261"/>
        <v>45</v>
      </c>
      <c r="O1689" s="8">
        <f t="shared" si="262"/>
        <v>50</v>
      </c>
      <c r="P1689" s="8">
        <f t="shared" si="263"/>
        <v>33</v>
      </c>
      <c r="Q1689" s="9">
        <f t="shared" si="264"/>
        <v>28.2</v>
      </c>
      <c r="R1689" s="9">
        <f t="shared" si="265"/>
        <v>34.75</v>
      </c>
      <c r="S1689" s="9">
        <f t="shared" si="266"/>
        <v>34.1</v>
      </c>
      <c r="T1689" s="9">
        <f t="shared" si="267"/>
        <v>32</v>
      </c>
      <c r="U1689" s="8">
        <f t="shared" si="268"/>
        <v>32.35</v>
      </c>
      <c r="V1689" s="8">
        <f t="shared" si="269"/>
        <v>32.262500000000003</v>
      </c>
    </row>
    <row r="1690" spans="1:22" ht="13.5" x14ac:dyDescent="0.25">
      <c r="A1690" s="3">
        <f>RSI!A1690</f>
        <v>44475</v>
      </c>
      <c r="B1690" s="2">
        <f>RSI!B1690</f>
        <v>43.295000000000002</v>
      </c>
      <c r="C1690" s="2">
        <f>RSI!I1690</f>
        <v>99.975847200935178</v>
      </c>
      <c r="D1690" s="2">
        <f>MACD!E1690</f>
        <v>1.6698166174919038E-2</v>
      </c>
      <c r="E1690" s="2">
        <f>MACD!F1690</f>
        <v>2.1711438223714755E-2</v>
      </c>
      <c r="F1690" s="2">
        <f>'Moving Avg'!D1690</f>
        <v>43.295000000000002</v>
      </c>
      <c r="G1690" s="2">
        <f>'Moving Avg'!F1690</f>
        <v>43.294999999999987</v>
      </c>
      <c r="H1690" s="2">
        <f>'Moving Avg'!G1690</f>
        <v>43.240880000000026</v>
      </c>
      <c r="I1690" s="2">
        <f>'Moving Avg'!H1690</f>
        <v>42.400850000000027</v>
      </c>
      <c r="J1690" s="6" t="str">
        <f>OBV!F1690</f>
        <v>NEUTRAL</v>
      </c>
      <c r="K1690" s="6" t="str">
        <f>OBV!G1690</f>
        <v>NEUTRAL</v>
      </c>
      <c r="L1690" s="6" t="str">
        <f>OBV!H1690</f>
        <v>NEUTRAL</v>
      </c>
      <c r="M1690" s="8">
        <f t="shared" si="260"/>
        <v>0</v>
      </c>
      <c r="N1690" s="8">
        <f t="shared" si="261"/>
        <v>45</v>
      </c>
      <c r="O1690" s="8">
        <f t="shared" si="262"/>
        <v>50</v>
      </c>
      <c r="P1690" s="8">
        <f t="shared" si="263"/>
        <v>33</v>
      </c>
      <c r="Q1690" s="9">
        <f t="shared" si="264"/>
        <v>28.2</v>
      </c>
      <c r="R1690" s="9">
        <f t="shared" si="265"/>
        <v>34.75</v>
      </c>
      <c r="S1690" s="9">
        <f t="shared" si="266"/>
        <v>34.1</v>
      </c>
      <c r="T1690" s="9">
        <f t="shared" si="267"/>
        <v>32</v>
      </c>
      <c r="U1690" s="8">
        <f t="shared" si="268"/>
        <v>32.35</v>
      </c>
      <c r="V1690" s="8">
        <f t="shared" si="269"/>
        <v>32.262500000000003</v>
      </c>
    </row>
    <row r="1691" spans="1:22" ht="13.5" x14ac:dyDescent="0.25">
      <c r="A1691" s="3">
        <f>RSI!A1691</f>
        <v>44476</v>
      </c>
      <c r="B1691" s="2">
        <f>RSI!B1691</f>
        <v>43.295000000000002</v>
      </c>
      <c r="C1691" s="2">
        <f>RSI!I1691</f>
        <v>99.975847200935178</v>
      </c>
      <c r="D1691" s="2">
        <f>MACD!E1691</f>
        <v>1.5586434157128792E-2</v>
      </c>
      <c r="E1691" s="2">
        <f>MACD!F1691</f>
        <v>2.0486437410397563E-2</v>
      </c>
      <c r="F1691" s="2">
        <f>'Moving Avg'!D1691</f>
        <v>43.295000000000002</v>
      </c>
      <c r="G1691" s="2">
        <f>'Moving Avg'!F1691</f>
        <v>43.294999999999987</v>
      </c>
      <c r="H1691" s="2">
        <f>'Moving Avg'!G1691</f>
        <v>43.249900000000025</v>
      </c>
      <c r="I1691" s="2">
        <f>'Moving Avg'!H1691</f>
        <v>42.407615000000021</v>
      </c>
      <c r="J1691" s="6" t="str">
        <f>OBV!F1691</f>
        <v>NEUTRAL</v>
      </c>
      <c r="K1691" s="6" t="str">
        <f>OBV!G1691</f>
        <v>NEUTRAL</v>
      </c>
      <c r="L1691" s="6" t="str">
        <f>OBV!H1691</f>
        <v>NEUTRAL</v>
      </c>
      <c r="M1691" s="8">
        <f t="shared" si="260"/>
        <v>0</v>
      </c>
      <c r="N1691" s="8">
        <f t="shared" si="261"/>
        <v>45</v>
      </c>
      <c r="O1691" s="8">
        <f t="shared" si="262"/>
        <v>50</v>
      </c>
      <c r="P1691" s="8">
        <f t="shared" si="263"/>
        <v>33</v>
      </c>
      <c r="Q1691" s="9">
        <f t="shared" si="264"/>
        <v>28.2</v>
      </c>
      <c r="R1691" s="9">
        <f t="shared" si="265"/>
        <v>34.75</v>
      </c>
      <c r="S1691" s="9">
        <f t="shared" si="266"/>
        <v>34.1</v>
      </c>
      <c r="T1691" s="9">
        <f t="shared" si="267"/>
        <v>32</v>
      </c>
      <c r="U1691" s="8">
        <f t="shared" si="268"/>
        <v>32.35</v>
      </c>
      <c r="V1691" s="8">
        <f t="shared" si="269"/>
        <v>32.262500000000003</v>
      </c>
    </row>
    <row r="1692" spans="1:22" ht="13.5" x14ac:dyDescent="0.25">
      <c r="A1692" s="3">
        <f>RSI!A1692</f>
        <v>44477</v>
      </c>
      <c r="B1692" s="2">
        <f>RSI!B1692</f>
        <v>43.295000000000002</v>
      </c>
      <c r="C1692" s="2">
        <f>RSI!I1692</f>
        <v>99.975847200935178</v>
      </c>
      <c r="D1692" s="2">
        <f>MACD!E1692</f>
        <v>1.453779586219639E-2</v>
      </c>
      <c r="E1692" s="2">
        <f>MACD!F1692</f>
        <v>1.9296709100757328E-2</v>
      </c>
      <c r="F1692" s="2">
        <f>'Moving Avg'!D1692</f>
        <v>43.295000000000002</v>
      </c>
      <c r="G1692" s="2">
        <f>'Moving Avg'!F1692</f>
        <v>43.294999999999987</v>
      </c>
      <c r="H1692" s="2">
        <f>'Moving Avg'!G1692</f>
        <v>43.258920000000025</v>
      </c>
      <c r="I1692" s="2">
        <f>'Moving Avg'!H1692</f>
        <v>42.41438000000003</v>
      </c>
      <c r="J1692" s="6" t="str">
        <f>OBV!F1692</f>
        <v>NEUTRAL</v>
      </c>
      <c r="K1692" s="6" t="str">
        <f>OBV!G1692</f>
        <v>NEUTRAL</v>
      </c>
      <c r="L1692" s="6" t="str">
        <f>OBV!H1692</f>
        <v>NEUTRAL</v>
      </c>
      <c r="M1692" s="8">
        <f t="shared" si="260"/>
        <v>0</v>
      </c>
      <c r="N1692" s="8">
        <f t="shared" si="261"/>
        <v>45</v>
      </c>
      <c r="O1692" s="8">
        <f t="shared" si="262"/>
        <v>50</v>
      </c>
      <c r="P1692" s="8">
        <f t="shared" si="263"/>
        <v>33</v>
      </c>
      <c r="Q1692" s="9">
        <f t="shared" si="264"/>
        <v>28.2</v>
      </c>
      <c r="R1692" s="9">
        <f t="shared" si="265"/>
        <v>34.75</v>
      </c>
      <c r="S1692" s="9">
        <f t="shared" si="266"/>
        <v>34.1</v>
      </c>
      <c r="T1692" s="9">
        <f t="shared" si="267"/>
        <v>32</v>
      </c>
      <c r="U1692" s="8">
        <f t="shared" si="268"/>
        <v>32.35</v>
      </c>
      <c r="V1692" s="8">
        <f t="shared" si="269"/>
        <v>32.262500000000003</v>
      </c>
    </row>
    <row r="1693" spans="1:22" ht="13.5" x14ac:dyDescent="0.25">
      <c r="A1693" s="3">
        <f>RSI!A1693</f>
        <v>44480</v>
      </c>
      <c r="B1693" s="2">
        <f>RSI!B1693</f>
        <v>43.295000000000002</v>
      </c>
      <c r="C1693" s="2">
        <f>RSI!I1693</f>
        <v>99.975847200935178</v>
      </c>
      <c r="D1693" s="2">
        <f>MACD!E1693</f>
        <v>1.3550540265171662E-2</v>
      </c>
      <c r="E1693" s="2">
        <f>MACD!F1693</f>
        <v>1.8147475333640195E-2</v>
      </c>
      <c r="F1693" s="2">
        <f>'Moving Avg'!D1693</f>
        <v>43.295000000000002</v>
      </c>
      <c r="G1693" s="2">
        <f>'Moving Avg'!F1693</f>
        <v>43.294999999999987</v>
      </c>
      <c r="H1693" s="2">
        <f>'Moving Avg'!G1693</f>
        <v>43.267940000000024</v>
      </c>
      <c r="I1693" s="2">
        <f>'Moving Avg'!H1693</f>
        <v>42.421145000000024</v>
      </c>
      <c r="J1693" s="6" t="str">
        <f>OBV!F1693</f>
        <v>BULLISH</v>
      </c>
      <c r="K1693" s="6" t="str">
        <f>OBV!G1693</f>
        <v>STRONG</v>
      </c>
      <c r="L1693" s="6" t="str">
        <f>OBV!H1693</f>
        <v>CONFIRMED BULLISH</v>
      </c>
      <c r="M1693" s="8">
        <f t="shared" si="260"/>
        <v>0</v>
      </c>
      <c r="N1693" s="8">
        <f t="shared" si="261"/>
        <v>45</v>
      </c>
      <c r="O1693" s="8">
        <f t="shared" si="262"/>
        <v>50</v>
      </c>
      <c r="P1693" s="8">
        <f t="shared" si="263"/>
        <v>100</v>
      </c>
      <c r="Q1693" s="9">
        <f t="shared" si="264"/>
        <v>38.25</v>
      </c>
      <c r="R1693" s="9">
        <f t="shared" si="265"/>
        <v>51.5</v>
      </c>
      <c r="S1693" s="9">
        <f t="shared" si="266"/>
        <v>64.25</v>
      </c>
      <c r="T1693" s="9">
        <f t="shared" si="267"/>
        <v>48.75</v>
      </c>
      <c r="U1693" s="8">
        <f t="shared" si="268"/>
        <v>51.333333333333336</v>
      </c>
      <c r="V1693" s="8">
        <f t="shared" si="269"/>
        <v>50.6875</v>
      </c>
    </row>
    <row r="1694" spans="1:22" ht="13.5" x14ac:dyDescent="0.25">
      <c r="A1694" s="3">
        <f>RSI!A1694</f>
        <v>44481</v>
      </c>
      <c r="B1694" s="2">
        <f>RSI!B1694</f>
        <v>43.295000000000002</v>
      </c>
      <c r="C1694" s="2">
        <f>RSI!I1694</f>
        <v>99.975847200935178</v>
      </c>
      <c r="D1694" s="2">
        <f>MACD!E1694</f>
        <v>1.2622627301517753E-2</v>
      </c>
      <c r="E1694" s="2">
        <f>MACD!F1694</f>
        <v>1.7042505727215707E-2</v>
      </c>
      <c r="F1694" s="2">
        <f>'Moving Avg'!D1694</f>
        <v>43.295000000000002</v>
      </c>
      <c r="G1694" s="2">
        <f>'Moving Avg'!F1694</f>
        <v>43.294999999999987</v>
      </c>
      <c r="H1694" s="2">
        <f>'Moving Avg'!G1694</f>
        <v>43.276960000000024</v>
      </c>
      <c r="I1694" s="2">
        <f>'Moving Avg'!H1694</f>
        <v>42.427910000000026</v>
      </c>
      <c r="J1694" s="6" t="str">
        <f>OBV!F1694</f>
        <v>BULLISH</v>
      </c>
      <c r="K1694" s="6" t="str">
        <f>OBV!G1694</f>
        <v>STRONG</v>
      </c>
      <c r="L1694" s="6" t="str">
        <f>OBV!H1694</f>
        <v>CONFIRMED BULLISH</v>
      </c>
      <c r="M1694" s="8">
        <f t="shared" si="260"/>
        <v>0</v>
      </c>
      <c r="N1694" s="8">
        <f t="shared" si="261"/>
        <v>45</v>
      </c>
      <c r="O1694" s="8">
        <f t="shared" si="262"/>
        <v>50</v>
      </c>
      <c r="P1694" s="8">
        <f t="shared" si="263"/>
        <v>100</v>
      </c>
      <c r="Q1694" s="9">
        <f t="shared" si="264"/>
        <v>38.25</v>
      </c>
      <c r="R1694" s="9">
        <f t="shared" si="265"/>
        <v>51.5</v>
      </c>
      <c r="S1694" s="9">
        <f t="shared" si="266"/>
        <v>64.25</v>
      </c>
      <c r="T1694" s="9">
        <f t="shared" si="267"/>
        <v>48.75</v>
      </c>
      <c r="U1694" s="8">
        <f t="shared" si="268"/>
        <v>51.333333333333336</v>
      </c>
      <c r="V1694" s="8">
        <f t="shared" si="269"/>
        <v>50.6875</v>
      </c>
    </row>
    <row r="1695" spans="1:22" ht="13.5" x14ac:dyDescent="0.25">
      <c r="A1695" s="3">
        <f>RSI!A1695</f>
        <v>44482</v>
      </c>
      <c r="B1695" s="2">
        <f>RSI!B1695</f>
        <v>43.746000000000002</v>
      </c>
      <c r="C1695" s="2">
        <f>RSI!I1695</f>
        <v>99.999191822309484</v>
      </c>
      <c r="D1695" s="2">
        <f>MACD!E1695</f>
        <v>-2.1655625046655302E-2</v>
      </c>
      <c r="E1695" s="2">
        <f>MACD!F1695</f>
        <v>9.3028795724415039E-3</v>
      </c>
      <c r="F1695" s="2">
        <f>'Moving Avg'!D1695</f>
        <v>43.385200000000005</v>
      </c>
      <c r="G1695" s="2">
        <f>'Moving Avg'!F1695</f>
        <v>43.31754999999999</v>
      </c>
      <c r="H1695" s="2">
        <f>'Moving Avg'!G1695</f>
        <v>43.29500000000003</v>
      </c>
      <c r="I1695" s="2">
        <f>'Moving Avg'!H1695</f>
        <v>42.436930000000018</v>
      </c>
      <c r="J1695" s="6" t="str">
        <f>OBV!F1695</f>
        <v>BULLISH</v>
      </c>
      <c r="K1695" s="6" t="str">
        <f>OBV!G1695</f>
        <v>STRONG</v>
      </c>
      <c r="L1695" s="6" t="str">
        <f>OBV!H1695</f>
        <v>CONFIRMED BULLISH</v>
      </c>
      <c r="M1695" s="8">
        <f t="shared" si="260"/>
        <v>0</v>
      </c>
      <c r="N1695" s="8">
        <f t="shared" si="261"/>
        <v>100</v>
      </c>
      <c r="O1695" s="8">
        <f t="shared" si="262"/>
        <v>50</v>
      </c>
      <c r="P1695" s="8">
        <f t="shared" si="263"/>
        <v>100</v>
      </c>
      <c r="Q1695" s="9">
        <f t="shared" si="264"/>
        <v>57.5</v>
      </c>
      <c r="R1695" s="9">
        <f t="shared" si="265"/>
        <v>62.5</v>
      </c>
      <c r="S1695" s="9">
        <f t="shared" si="266"/>
        <v>72.5</v>
      </c>
      <c r="T1695" s="9">
        <f t="shared" si="267"/>
        <v>62.5</v>
      </c>
      <c r="U1695" s="8">
        <f t="shared" si="268"/>
        <v>64.166666666666671</v>
      </c>
      <c r="V1695" s="8">
        <f t="shared" si="269"/>
        <v>63.75</v>
      </c>
    </row>
    <row r="1696" spans="1:22" ht="13.5" x14ac:dyDescent="0.25">
      <c r="A1696" s="3">
        <f>RSI!A1696</f>
        <v>44483</v>
      </c>
      <c r="B1696" s="2">
        <f>RSI!B1696</f>
        <v>43.746000000000002</v>
      </c>
      <c r="C1696" s="2">
        <f>RSI!I1696</f>
        <v>99.999191822309484</v>
      </c>
      <c r="D1696" s="2">
        <f>MACD!E1696</f>
        <v>-5.340461905110061E-2</v>
      </c>
      <c r="E1696" s="2">
        <f>MACD!F1696</f>
        <v>-3.2386201522669189E-3</v>
      </c>
      <c r="F1696" s="2">
        <f>'Moving Avg'!D1696</f>
        <v>43.4754</v>
      </c>
      <c r="G1696" s="2">
        <f>'Moving Avg'!F1696</f>
        <v>43.340099999999993</v>
      </c>
      <c r="H1696" s="2">
        <f>'Moving Avg'!G1696</f>
        <v>43.313040000000029</v>
      </c>
      <c r="I1696" s="2">
        <f>'Moving Avg'!H1696</f>
        <v>42.445950000000018</v>
      </c>
      <c r="J1696" s="6" t="str">
        <f>OBV!F1696</f>
        <v>BULLISH</v>
      </c>
      <c r="K1696" s="6" t="str">
        <f>OBV!G1696</f>
        <v>STRONG</v>
      </c>
      <c r="L1696" s="6" t="str">
        <f>OBV!H1696</f>
        <v>CONFIRMED BULLISH</v>
      </c>
      <c r="M1696" s="8">
        <f t="shared" si="260"/>
        <v>0</v>
      </c>
      <c r="N1696" s="8">
        <f t="shared" si="261"/>
        <v>100</v>
      </c>
      <c r="O1696" s="8">
        <f t="shared" si="262"/>
        <v>50</v>
      </c>
      <c r="P1696" s="8">
        <f t="shared" si="263"/>
        <v>100</v>
      </c>
      <c r="Q1696" s="9">
        <f t="shared" si="264"/>
        <v>57.5</v>
      </c>
      <c r="R1696" s="9">
        <f t="shared" si="265"/>
        <v>62.5</v>
      </c>
      <c r="S1696" s="9">
        <f t="shared" si="266"/>
        <v>72.5</v>
      </c>
      <c r="T1696" s="9">
        <f t="shared" si="267"/>
        <v>62.5</v>
      </c>
      <c r="U1696" s="8">
        <f t="shared" si="268"/>
        <v>64.166666666666671</v>
      </c>
      <c r="V1696" s="8">
        <f t="shared" si="269"/>
        <v>63.75</v>
      </c>
    </row>
    <row r="1697" spans="1:22" ht="13.5" x14ac:dyDescent="0.25">
      <c r="A1697" s="3">
        <f>RSI!A1697</f>
        <v>44488</v>
      </c>
      <c r="B1697" s="2">
        <f>RSI!B1697</f>
        <v>43.746000000000002</v>
      </c>
      <c r="C1697" s="2">
        <f>RSI!I1697</f>
        <v>99.999191822309484</v>
      </c>
      <c r="D1697" s="2">
        <f>MACD!E1697</f>
        <v>-8.2810188495599846E-2</v>
      </c>
      <c r="E1697" s="2">
        <f>MACD!F1697</f>
        <v>-1.9152933820933506E-2</v>
      </c>
      <c r="F1697" s="2">
        <f>'Moving Avg'!D1697</f>
        <v>43.565600000000003</v>
      </c>
      <c r="G1697" s="2">
        <f>'Moving Avg'!F1697</f>
        <v>43.362649999999988</v>
      </c>
      <c r="H1697" s="2">
        <f>'Moving Avg'!G1697</f>
        <v>43.322060000000029</v>
      </c>
      <c r="I1697" s="2">
        <f>'Moving Avg'!H1697</f>
        <v>42.45497000000001</v>
      </c>
      <c r="J1697" s="6" t="str">
        <f>OBV!F1697</f>
        <v>BULLISH</v>
      </c>
      <c r="K1697" s="6" t="str">
        <f>OBV!G1697</f>
        <v>STRONG</v>
      </c>
      <c r="L1697" s="6" t="str">
        <f>OBV!H1697</f>
        <v>CONFIRMED BULLISH</v>
      </c>
      <c r="M1697" s="8">
        <f t="shared" si="260"/>
        <v>0</v>
      </c>
      <c r="N1697" s="8">
        <f t="shared" si="261"/>
        <v>100</v>
      </c>
      <c r="O1697" s="8">
        <f t="shared" si="262"/>
        <v>50</v>
      </c>
      <c r="P1697" s="8">
        <f t="shared" si="263"/>
        <v>100</v>
      </c>
      <c r="Q1697" s="9">
        <f t="shared" si="264"/>
        <v>57.5</v>
      </c>
      <c r="R1697" s="9">
        <f t="shared" si="265"/>
        <v>62.5</v>
      </c>
      <c r="S1697" s="9">
        <f t="shared" si="266"/>
        <v>72.5</v>
      </c>
      <c r="T1697" s="9">
        <f t="shared" si="267"/>
        <v>62.5</v>
      </c>
      <c r="U1697" s="8">
        <f t="shared" si="268"/>
        <v>64.166666666666671</v>
      </c>
      <c r="V1697" s="8">
        <f t="shared" si="269"/>
        <v>63.75</v>
      </c>
    </row>
    <row r="1698" spans="1:22" ht="13.5" x14ac:dyDescent="0.25">
      <c r="A1698" s="3">
        <f>RSI!A1698</f>
        <v>44489</v>
      </c>
      <c r="B1698" s="2">
        <f>RSI!B1698</f>
        <v>43.746000000000002</v>
      </c>
      <c r="C1698" s="2">
        <f>RSI!I1698</f>
        <v>99.999191822309484</v>
      </c>
      <c r="D1698" s="2">
        <f>MACD!E1698</f>
        <v>-0.11004463534247577</v>
      </c>
      <c r="E1698" s="2">
        <f>MACD!F1698</f>
        <v>-3.733127412524196E-2</v>
      </c>
      <c r="F1698" s="2">
        <f>'Moving Avg'!D1698</f>
        <v>43.655800000000006</v>
      </c>
      <c r="G1698" s="2">
        <f>'Moving Avg'!F1698</f>
        <v>43.38519999999999</v>
      </c>
      <c r="H1698" s="2">
        <f>'Moving Avg'!G1698</f>
        <v>43.331080000000028</v>
      </c>
      <c r="I1698" s="2">
        <f>'Moving Avg'!H1698</f>
        <v>42.46399000000001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  <c r="M1698" s="8">
        <f t="shared" si="260"/>
        <v>0</v>
      </c>
      <c r="N1698" s="8">
        <f t="shared" si="261"/>
        <v>100</v>
      </c>
      <c r="O1698" s="8">
        <f t="shared" si="262"/>
        <v>50</v>
      </c>
      <c r="P1698" s="8">
        <f t="shared" si="263"/>
        <v>33</v>
      </c>
      <c r="Q1698" s="9">
        <f t="shared" si="264"/>
        <v>47.45</v>
      </c>
      <c r="R1698" s="9">
        <f t="shared" si="265"/>
        <v>45.75</v>
      </c>
      <c r="S1698" s="9">
        <f t="shared" si="266"/>
        <v>42.35</v>
      </c>
      <c r="T1698" s="9">
        <f t="shared" si="267"/>
        <v>45.75</v>
      </c>
      <c r="U1698" s="8">
        <f t="shared" si="268"/>
        <v>45.183333333333337</v>
      </c>
      <c r="V1698" s="8">
        <f t="shared" si="269"/>
        <v>45.325000000000003</v>
      </c>
    </row>
    <row r="1699" spans="1:22" ht="13.5" x14ac:dyDescent="0.25">
      <c r="A1699" s="3">
        <f>RSI!A1699</f>
        <v>44490</v>
      </c>
      <c r="B1699" s="2">
        <f>RSI!B1699</f>
        <v>43.746000000000002</v>
      </c>
      <c r="C1699" s="2">
        <f>RSI!I1699</f>
        <v>99.999191822309484</v>
      </c>
      <c r="D1699" s="2">
        <f>MACD!E1699</f>
        <v>-0.13526769614453116</v>
      </c>
      <c r="E1699" s="2">
        <f>MACD!F1699</f>
        <v>-5.69185585290998E-2</v>
      </c>
      <c r="F1699" s="2">
        <f>'Moving Avg'!D1699</f>
        <v>43.746000000000002</v>
      </c>
      <c r="G1699" s="2">
        <f>'Moving Avg'!F1699</f>
        <v>43.407749999999993</v>
      </c>
      <c r="H1699" s="2">
        <f>'Moving Avg'!G1699</f>
        <v>43.340100000000028</v>
      </c>
      <c r="I1699" s="2">
        <f>'Moving Avg'!H1699</f>
        <v>42.473010000000002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  <c r="M1699" s="8">
        <f t="shared" si="260"/>
        <v>0</v>
      </c>
      <c r="N1699" s="8">
        <f t="shared" si="261"/>
        <v>100</v>
      </c>
      <c r="O1699" s="8">
        <f t="shared" si="262"/>
        <v>50</v>
      </c>
      <c r="P1699" s="8">
        <f t="shared" si="263"/>
        <v>33</v>
      </c>
      <c r="Q1699" s="9">
        <f t="shared" si="264"/>
        <v>47.45</v>
      </c>
      <c r="R1699" s="9">
        <f t="shared" si="265"/>
        <v>45.75</v>
      </c>
      <c r="S1699" s="9">
        <f t="shared" si="266"/>
        <v>42.35</v>
      </c>
      <c r="T1699" s="9">
        <f t="shared" si="267"/>
        <v>45.75</v>
      </c>
      <c r="U1699" s="8">
        <f t="shared" si="268"/>
        <v>45.183333333333337</v>
      </c>
      <c r="V1699" s="8">
        <f t="shared" si="269"/>
        <v>45.325000000000003</v>
      </c>
    </row>
    <row r="1700" spans="1:22" ht="13.5" x14ac:dyDescent="0.25">
      <c r="A1700" s="3">
        <f>RSI!A1700</f>
        <v>44491</v>
      </c>
      <c r="B1700" s="2">
        <f>RSI!B1700</f>
        <v>43.746000000000002</v>
      </c>
      <c r="C1700" s="2">
        <f>RSI!I1700</f>
        <v>99.999191822309484</v>
      </c>
      <c r="D1700" s="2">
        <f>MACD!E1700</f>
        <v>-0.1586274424009062</v>
      </c>
      <c r="E1700" s="2">
        <f>MACD!F1700</f>
        <v>-7.7260335303461089E-2</v>
      </c>
      <c r="F1700" s="2">
        <f>'Moving Avg'!D1700</f>
        <v>43.746000000000002</v>
      </c>
      <c r="G1700" s="2">
        <f>'Moving Avg'!F1700</f>
        <v>43.430299999999995</v>
      </c>
      <c r="H1700" s="2">
        <f>'Moving Avg'!G1700</f>
        <v>43.349120000000028</v>
      </c>
      <c r="I1700" s="2">
        <f>'Moving Avg'!H1700</f>
        <v>42.482030000000002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  <c r="M1700" s="8">
        <f t="shared" si="260"/>
        <v>0</v>
      </c>
      <c r="N1700" s="8">
        <f t="shared" si="261"/>
        <v>100</v>
      </c>
      <c r="O1700" s="8">
        <f t="shared" si="262"/>
        <v>50</v>
      </c>
      <c r="P1700" s="8">
        <f t="shared" si="263"/>
        <v>33</v>
      </c>
      <c r="Q1700" s="9">
        <f t="shared" si="264"/>
        <v>47.45</v>
      </c>
      <c r="R1700" s="9">
        <f t="shared" si="265"/>
        <v>45.75</v>
      </c>
      <c r="S1700" s="9">
        <f t="shared" si="266"/>
        <v>42.35</v>
      </c>
      <c r="T1700" s="9">
        <f t="shared" si="267"/>
        <v>45.75</v>
      </c>
      <c r="U1700" s="8">
        <f t="shared" si="268"/>
        <v>45.183333333333337</v>
      </c>
      <c r="V1700" s="8">
        <f t="shared" si="269"/>
        <v>45.325000000000003</v>
      </c>
    </row>
    <row r="1701" spans="1:22" ht="13.5" x14ac:dyDescent="0.25">
      <c r="A1701" s="3">
        <f>RSI!A1701</f>
        <v>44494</v>
      </c>
      <c r="B1701" s="2">
        <f>RSI!B1701</f>
        <v>43.746000000000002</v>
      </c>
      <c r="C1701" s="2">
        <f>RSI!I1701</f>
        <v>99.999191822309484</v>
      </c>
      <c r="D1701" s="2">
        <f>MACD!E1701</f>
        <v>-0.18026111889918894</v>
      </c>
      <c r="E1701" s="2">
        <f>MACD!F1701</f>
        <v>-9.786049202260666E-2</v>
      </c>
      <c r="F1701" s="2">
        <f>'Moving Avg'!D1701</f>
        <v>43.746000000000002</v>
      </c>
      <c r="G1701" s="2">
        <f>'Moving Avg'!F1701</f>
        <v>43.452849999999998</v>
      </c>
      <c r="H1701" s="2">
        <f>'Moving Avg'!G1701</f>
        <v>43.358140000000027</v>
      </c>
      <c r="I1701" s="2">
        <f>'Moving Avg'!H1701</f>
        <v>42.491050000000001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  <c r="M1701" s="8">
        <f t="shared" si="260"/>
        <v>0</v>
      </c>
      <c r="N1701" s="8">
        <f t="shared" si="261"/>
        <v>100</v>
      </c>
      <c r="O1701" s="8">
        <f t="shared" si="262"/>
        <v>50</v>
      </c>
      <c r="P1701" s="8">
        <f t="shared" si="263"/>
        <v>33</v>
      </c>
      <c r="Q1701" s="9">
        <f t="shared" si="264"/>
        <v>47.45</v>
      </c>
      <c r="R1701" s="9">
        <f t="shared" si="265"/>
        <v>45.75</v>
      </c>
      <c r="S1701" s="9">
        <f t="shared" si="266"/>
        <v>42.35</v>
      </c>
      <c r="T1701" s="9">
        <f t="shared" si="267"/>
        <v>45.75</v>
      </c>
      <c r="U1701" s="8">
        <f t="shared" si="268"/>
        <v>45.183333333333337</v>
      </c>
      <c r="V1701" s="8">
        <f t="shared" si="269"/>
        <v>45.325000000000003</v>
      </c>
    </row>
    <row r="1702" spans="1:22" ht="13.5" x14ac:dyDescent="0.25">
      <c r="A1702" s="3">
        <f>RSI!A1702</f>
        <v>44495</v>
      </c>
      <c r="B1702" s="2">
        <f>RSI!B1702</f>
        <v>43.746000000000002</v>
      </c>
      <c r="C1702" s="2">
        <f>RSI!I1702</f>
        <v>99.999191822309484</v>
      </c>
      <c r="D1702" s="2">
        <f>MACD!E1702</f>
        <v>-0.20029592391751549</v>
      </c>
      <c r="E1702" s="2">
        <f>MACD!F1702</f>
        <v>-0.11834757840158844</v>
      </c>
      <c r="F1702" s="2">
        <f>'Moving Avg'!D1702</f>
        <v>43.746000000000002</v>
      </c>
      <c r="G1702" s="2">
        <f>'Moving Avg'!F1702</f>
        <v>43.475399999999993</v>
      </c>
      <c r="H1702" s="2">
        <f>'Moving Avg'!G1702</f>
        <v>43.367160000000034</v>
      </c>
      <c r="I1702" s="2">
        <f>'Moving Avg'!H1702</f>
        <v>42.500069999999994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  <c r="M1702" s="8">
        <f t="shared" si="260"/>
        <v>0</v>
      </c>
      <c r="N1702" s="8">
        <f t="shared" si="261"/>
        <v>100</v>
      </c>
      <c r="O1702" s="8">
        <f t="shared" si="262"/>
        <v>50</v>
      </c>
      <c r="P1702" s="8">
        <f t="shared" si="263"/>
        <v>33</v>
      </c>
      <c r="Q1702" s="9">
        <f t="shared" si="264"/>
        <v>47.45</v>
      </c>
      <c r="R1702" s="9">
        <f t="shared" si="265"/>
        <v>45.75</v>
      </c>
      <c r="S1702" s="9">
        <f t="shared" si="266"/>
        <v>42.35</v>
      </c>
      <c r="T1702" s="9">
        <f t="shared" si="267"/>
        <v>45.75</v>
      </c>
      <c r="U1702" s="8">
        <f t="shared" si="268"/>
        <v>45.183333333333337</v>
      </c>
      <c r="V1702" s="8">
        <f t="shared" si="269"/>
        <v>45.325000000000003</v>
      </c>
    </row>
    <row r="1703" spans="1:22" ht="13.5" x14ac:dyDescent="0.25">
      <c r="A1703" s="3">
        <f>RSI!A1703</f>
        <v>44496</v>
      </c>
      <c r="B1703" s="2">
        <f>RSI!B1703</f>
        <v>43.746000000000002</v>
      </c>
      <c r="C1703" s="2">
        <f>RSI!I1703</f>
        <v>99.999191822309484</v>
      </c>
      <c r="D1703" s="2">
        <f>MACD!E1703</f>
        <v>-0.21884973498409721</v>
      </c>
      <c r="E1703" s="2">
        <f>MACD!F1703</f>
        <v>-0.13844800971809021</v>
      </c>
      <c r="F1703" s="2">
        <f>'Moving Avg'!D1703</f>
        <v>43.746000000000002</v>
      </c>
      <c r="G1703" s="2">
        <f>'Moving Avg'!F1703</f>
        <v>43.497949999999996</v>
      </c>
      <c r="H1703" s="2">
        <f>'Moving Avg'!G1703</f>
        <v>43.376180000000033</v>
      </c>
      <c r="I1703" s="2">
        <f>'Moving Avg'!H1703</f>
        <v>42.509089999999993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  <c r="M1703" s="8">
        <f t="shared" si="260"/>
        <v>0</v>
      </c>
      <c r="N1703" s="8">
        <f t="shared" si="261"/>
        <v>100</v>
      </c>
      <c r="O1703" s="8">
        <f t="shared" si="262"/>
        <v>50</v>
      </c>
      <c r="P1703" s="8">
        <f t="shared" si="263"/>
        <v>33</v>
      </c>
      <c r="Q1703" s="9">
        <f t="shared" si="264"/>
        <v>47.45</v>
      </c>
      <c r="R1703" s="9">
        <f t="shared" si="265"/>
        <v>45.75</v>
      </c>
      <c r="S1703" s="9">
        <f t="shared" si="266"/>
        <v>42.35</v>
      </c>
      <c r="T1703" s="9">
        <f t="shared" si="267"/>
        <v>45.75</v>
      </c>
      <c r="U1703" s="8">
        <f t="shared" si="268"/>
        <v>45.183333333333337</v>
      </c>
      <c r="V1703" s="8">
        <f t="shared" si="269"/>
        <v>45.325000000000003</v>
      </c>
    </row>
    <row r="1704" spans="1:22" ht="13.5" x14ac:dyDescent="0.25">
      <c r="A1704" s="3">
        <f>RSI!A1704</f>
        <v>44497</v>
      </c>
      <c r="B1704" s="2">
        <f>RSI!B1704</f>
        <v>43.746000000000002</v>
      </c>
      <c r="C1704" s="2">
        <f>RSI!I1704</f>
        <v>99.999191822309484</v>
      </c>
      <c r="D1704" s="2">
        <f>MACD!E1704</f>
        <v>-0.23603178371165257</v>
      </c>
      <c r="E1704" s="2">
        <f>MACD!F1704</f>
        <v>-0.15796476451680269</v>
      </c>
      <c r="F1704" s="2">
        <f>'Moving Avg'!D1704</f>
        <v>43.746000000000002</v>
      </c>
      <c r="G1704" s="2">
        <f>'Moving Avg'!F1704</f>
        <v>43.520499999999998</v>
      </c>
      <c r="H1704" s="2">
        <f>'Moving Avg'!G1704</f>
        <v>43.385200000000033</v>
      </c>
      <c r="I1704" s="2">
        <f>'Moving Avg'!H1704</f>
        <v>42.51811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0"/>
        <v>0</v>
      </c>
      <c r="N1704" s="8">
        <f t="shared" si="261"/>
        <v>100</v>
      </c>
      <c r="O1704" s="8">
        <f t="shared" si="262"/>
        <v>50</v>
      </c>
      <c r="P1704" s="8">
        <f t="shared" si="263"/>
        <v>33</v>
      </c>
      <c r="Q1704" s="9">
        <f t="shared" si="264"/>
        <v>47.45</v>
      </c>
      <c r="R1704" s="9">
        <f t="shared" si="265"/>
        <v>45.75</v>
      </c>
      <c r="S1704" s="9">
        <f t="shared" si="266"/>
        <v>42.35</v>
      </c>
      <c r="T1704" s="9">
        <f t="shared" si="267"/>
        <v>45.75</v>
      </c>
      <c r="U1704" s="8">
        <f t="shared" si="268"/>
        <v>45.183333333333337</v>
      </c>
      <c r="V1704" s="8">
        <f t="shared" si="269"/>
        <v>45.325000000000003</v>
      </c>
    </row>
    <row r="1705" spans="1:22" ht="13.5" x14ac:dyDescent="0.25">
      <c r="A1705" s="3">
        <f>RSI!A1705</f>
        <v>44498</v>
      </c>
      <c r="B1705" s="2">
        <f>RSI!B1705</f>
        <v>43.746000000000002</v>
      </c>
      <c r="C1705" s="2">
        <f>RSI!I1705</f>
        <v>99.999191822309484</v>
      </c>
      <c r="D1705" s="2">
        <f>MACD!E1705</f>
        <v>-0.18255866765818496</v>
      </c>
      <c r="E1705" s="2">
        <f>MACD!F1705</f>
        <v>-0.16288354514507916</v>
      </c>
      <c r="F1705" s="2">
        <f>'Moving Avg'!D1705</f>
        <v>43.746000000000002</v>
      </c>
      <c r="G1705" s="2">
        <f>'Moving Avg'!F1705</f>
        <v>43.543049999999994</v>
      </c>
      <c r="H1705" s="2">
        <f>'Moving Avg'!G1705</f>
        <v>43.394220000000033</v>
      </c>
      <c r="I1705" s="2">
        <f>'Moving Avg'!H1705</f>
        <v>42.52713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  <c r="M1705" s="8">
        <f t="shared" si="260"/>
        <v>0</v>
      </c>
      <c r="N1705" s="8">
        <f t="shared" si="261"/>
        <v>45</v>
      </c>
      <c r="O1705" s="8">
        <f t="shared" si="262"/>
        <v>50</v>
      </c>
      <c r="P1705" s="8">
        <f t="shared" si="263"/>
        <v>33</v>
      </c>
      <c r="Q1705" s="9">
        <f t="shared" si="264"/>
        <v>28.2</v>
      </c>
      <c r="R1705" s="9">
        <f t="shared" si="265"/>
        <v>34.75</v>
      </c>
      <c r="S1705" s="9">
        <f t="shared" si="266"/>
        <v>34.1</v>
      </c>
      <c r="T1705" s="9">
        <f t="shared" si="267"/>
        <v>32</v>
      </c>
      <c r="U1705" s="8">
        <f t="shared" si="268"/>
        <v>32.35</v>
      </c>
      <c r="V1705" s="8">
        <f t="shared" si="269"/>
        <v>32.262500000000003</v>
      </c>
    </row>
    <row r="1706" spans="1:22" ht="13.5" x14ac:dyDescent="0.25">
      <c r="A1706" s="3">
        <f>RSI!A1706</f>
        <v>44501</v>
      </c>
      <c r="B1706" s="2">
        <f>RSI!B1706</f>
        <v>43.746000000000002</v>
      </c>
      <c r="C1706" s="2">
        <f>RSI!I1706</f>
        <v>99.999191822309484</v>
      </c>
      <c r="D1706" s="2">
        <f>MACD!E1706</f>
        <v>-0.13858333550622604</v>
      </c>
      <c r="E1706" s="2">
        <f>MACD!F1706</f>
        <v>-0.15802350321730854</v>
      </c>
      <c r="F1706" s="2">
        <f>'Moving Avg'!D1706</f>
        <v>43.746000000000002</v>
      </c>
      <c r="G1706" s="2">
        <f>'Moving Avg'!F1706</f>
        <v>43.565599999999996</v>
      </c>
      <c r="H1706" s="2">
        <f>'Moving Avg'!G1706</f>
        <v>43.403240000000032</v>
      </c>
      <c r="I1706" s="2">
        <f>'Moving Avg'!H1706</f>
        <v>42.536149999999999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  <c r="M1706" s="8">
        <f t="shared" si="260"/>
        <v>0</v>
      </c>
      <c r="N1706" s="8">
        <f t="shared" si="261"/>
        <v>0</v>
      </c>
      <c r="O1706" s="8">
        <f t="shared" si="262"/>
        <v>50</v>
      </c>
      <c r="P1706" s="8">
        <f t="shared" si="263"/>
        <v>33</v>
      </c>
      <c r="Q1706" s="9">
        <f t="shared" si="264"/>
        <v>12.45</v>
      </c>
      <c r="R1706" s="9">
        <f t="shared" si="265"/>
        <v>25.75</v>
      </c>
      <c r="S1706" s="9">
        <f t="shared" si="266"/>
        <v>27.35</v>
      </c>
      <c r="T1706" s="9">
        <f t="shared" si="267"/>
        <v>20.75</v>
      </c>
      <c r="U1706" s="8">
        <f t="shared" si="268"/>
        <v>21.850000000000005</v>
      </c>
      <c r="V1706" s="8">
        <f t="shared" si="269"/>
        <v>21.575000000000003</v>
      </c>
    </row>
    <row r="1707" spans="1:22" ht="13.5" x14ac:dyDescent="0.25">
      <c r="A1707" s="3">
        <f>RSI!A1707</f>
        <v>44502</v>
      </c>
      <c r="B1707" s="2">
        <f>RSI!B1707</f>
        <v>43.746000000000002</v>
      </c>
      <c r="C1707" s="2">
        <f>RSI!I1707</f>
        <v>99.999191822309484</v>
      </c>
      <c r="D1707" s="2">
        <f>MACD!E1707</f>
        <v>-0.10255043042413803</v>
      </c>
      <c r="E1707" s="2">
        <f>MACD!F1707</f>
        <v>-0.14692888865867443</v>
      </c>
      <c r="F1707" s="2">
        <f>'Moving Avg'!D1707</f>
        <v>43.746000000000002</v>
      </c>
      <c r="G1707" s="2">
        <f>'Moving Avg'!F1707</f>
        <v>43.588149999999992</v>
      </c>
      <c r="H1707" s="2">
        <f>'Moving Avg'!G1707</f>
        <v>43.412260000000032</v>
      </c>
      <c r="I1707" s="2">
        <f>'Moving Avg'!H1707</f>
        <v>42.545169999999999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  <c r="M1707" s="8">
        <f t="shared" si="260"/>
        <v>0</v>
      </c>
      <c r="N1707" s="8">
        <f t="shared" si="261"/>
        <v>0</v>
      </c>
      <c r="O1707" s="8">
        <f t="shared" si="262"/>
        <v>50</v>
      </c>
      <c r="P1707" s="8">
        <f t="shared" si="263"/>
        <v>33</v>
      </c>
      <c r="Q1707" s="9">
        <f t="shared" si="264"/>
        <v>12.45</v>
      </c>
      <c r="R1707" s="9">
        <f t="shared" si="265"/>
        <v>25.75</v>
      </c>
      <c r="S1707" s="9">
        <f t="shared" si="266"/>
        <v>27.35</v>
      </c>
      <c r="T1707" s="9">
        <f t="shared" si="267"/>
        <v>20.75</v>
      </c>
      <c r="U1707" s="8">
        <f t="shared" si="268"/>
        <v>21.850000000000005</v>
      </c>
      <c r="V1707" s="8">
        <f t="shared" si="269"/>
        <v>21.575000000000003</v>
      </c>
    </row>
    <row r="1708" spans="1:22" ht="13.5" x14ac:dyDescent="0.25">
      <c r="A1708" s="3">
        <f>RSI!A1708</f>
        <v>44503</v>
      </c>
      <c r="B1708" s="2">
        <f>RSI!B1708</f>
        <v>43.746000000000002</v>
      </c>
      <c r="C1708" s="2">
        <f>RSI!I1708</f>
        <v>99.999191822309484</v>
      </c>
      <c r="D1708" s="2">
        <f>MACD!E1708</f>
        <v>-7.3150856010258281E-2</v>
      </c>
      <c r="E1708" s="2">
        <f>MACD!F1708</f>
        <v>-0.13217328212899121</v>
      </c>
      <c r="F1708" s="2">
        <f>'Moving Avg'!D1708</f>
        <v>43.746000000000002</v>
      </c>
      <c r="G1708" s="2">
        <f>'Moving Avg'!F1708</f>
        <v>43.610699999999994</v>
      </c>
      <c r="H1708" s="2">
        <f>'Moving Avg'!G1708</f>
        <v>43.421280000000031</v>
      </c>
      <c r="I1708" s="2">
        <f>'Moving Avg'!H1708</f>
        <v>42.554189999999998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  <c r="M1708" s="8">
        <f t="shared" si="260"/>
        <v>0</v>
      </c>
      <c r="N1708" s="8">
        <f t="shared" si="261"/>
        <v>0</v>
      </c>
      <c r="O1708" s="8">
        <f t="shared" si="262"/>
        <v>50</v>
      </c>
      <c r="P1708" s="8">
        <f t="shared" si="263"/>
        <v>33</v>
      </c>
      <c r="Q1708" s="9">
        <f t="shared" si="264"/>
        <v>12.45</v>
      </c>
      <c r="R1708" s="9">
        <f t="shared" si="265"/>
        <v>25.75</v>
      </c>
      <c r="S1708" s="9">
        <f t="shared" si="266"/>
        <v>27.35</v>
      </c>
      <c r="T1708" s="9">
        <f t="shared" si="267"/>
        <v>20.75</v>
      </c>
      <c r="U1708" s="8">
        <f t="shared" si="268"/>
        <v>21.850000000000005</v>
      </c>
      <c r="V1708" s="8">
        <f t="shared" si="269"/>
        <v>21.575000000000003</v>
      </c>
    </row>
    <row r="1709" spans="1:22" ht="13.5" x14ac:dyDescent="0.25">
      <c r="A1709" s="3">
        <f>RSI!A1709</f>
        <v>44504</v>
      </c>
      <c r="B1709" s="2">
        <f>RSI!B1709</f>
        <v>43.746000000000002</v>
      </c>
      <c r="C1709" s="2">
        <f>RSI!I1709</f>
        <v>99.999191822309484</v>
      </c>
      <c r="D1709" s="2">
        <f>MACD!E1709</f>
        <v>-4.9283373423769206E-2</v>
      </c>
      <c r="E1709" s="2">
        <f>MACD!F1709</f>
        <v>-0.11559530038794683</v>
      </c>
      <c r="F1709" s="2">
        <f>'Moving Avg'!D1709</f>
        <v>43.746000000000002</v>
      </c>
      <c r="G1709" s="2">
        <f>'Moving Avg'!F1709</f>
        <v>43.63324999999999</v>
      </c>
      <c r="H1709" s="2">
        <f>'Moving Avg'!G1709</f>
        <v>43.430300000000031</v>
      </c>
      <c r="I1709" s="2">
        <f>'Moving Avg'!H1709</f>
        <v>42.563209999999998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  <c r="M1709" s="8">
        <f t="shared" si="260"/>
        <v>0</v>
      </c>
      <c r="N1709" s="8">
        <f t="shared" si="261"/>
        <v>0</v>
      </c>
      <c r="O1709" s="8">
        <f t="shared" si="262"/>
        <v>50</v>
      </c>
      <c r="P1709" s="8">
        <f t="shared" si="263"/>
        <v>33</v>
      </c>
      <c r="Q1709" s="9">
        <f t="shared" si="264"/>
        <v>12.45</v>
      </c>
      <c r="R1709" s="9">
        <f t="shared" si="265"/>
        <v>25.75</v>
      </c>
      <c r="S1709" s="9">
        <f t="shared" si="266"/>
        <v>27.35</v>
      </c>
      <c r="T1709" s="9">
        <f t="shared" si="267"/>
        <v>20.75</v>
      </c>
      <c r="U1709" s="8">
        <f t="shared" si="268"/>
        <v>21.850000000000005</v>
      </c>
      <c r="V1709" s="8">
        <f t="shared" si="269"/>
        <v>21.575000000000003</v>
      </c>
    </row>
    <row r="1710" spans="1:22" ht="13.5" x14ac:dyDescent="0.25">
      <c r="A1710" s="3">
        <f>RSI!A1710</f>
        <v>44505</v>
      </c>
      <c r="B1710" s="2">
        <f>RSI!B1710</f>
        <v>43.746000000000002</v>
      </c>
      <c r="C1710" s="2">
        <f>RSI!I1710</f>
        <v>99.999191822309484</v>
      </c>
      <c r="D1710" s="2">
        <f>MACD!E1710</f>
        <v>-3.0022144919549021E-2</v>
      </c>
      <c r="E1710" s="2">
        <f>MACD!F1710</f>
        <v>-9.848066929426727E-2</v>
      </c>
      <c r="F1710" s="2">
        <f>'Moving Avg'!D1710</f>
        <v>43.746000000000002</v>
      </c>
      <c r="G1710" s="2">
        <f>'Moving Avg'!F1710</f>
        <v>43.655799999999985</v>
      </c>
      <c r="H1710" s="2">
        <f>'Moving Avg'!G1710</f>
        <v>43.439320000000038</v>
      </c>
      <c r="I1710" s="2">
        <f>'Moving Avg'!H1710</f>
        <v>42.572229999999998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0"/>
        <v>0</v>
      </c>
      <c r="N1710" s="8">
        <f t="shared" si="261"/>
        <v>0</v>
      </c>
      <c r="O1710" s="8">
        <f t="shared" si="262"/>
        <v>50</v>
      </c>
      <c r="P1710" s="8">
        <f t="shared" si="263"/>
        <v>83.5</v>
      </c>
      <c r="Q1710" s="9">
        <f t="shared" si="264"/>
        <v>20.024999999999999</v>
      </c>
      <c r="R1710" s="9">
        <f t="shared" si="265"/>
        <v>38.375</v>
      </c>
      <c r="S1710" s="9">
        <f t="shared" si="266"/>
        <v>50.075000000000003</v>
      </c>
      <c r="T1710" s="9">
        <f t="shared" si="267"/>
        <v>33.375</v>
      </c>
      <c r="U1710" s="8">
        <f t="shared" si="268"/>
        <v>36.158333333333331</v>
      </c>
      <c r="V1710" s="8">
        <f t="shared" si="269"/>
        <v>35.462499999999999</v>
      </c>
    </row>
    <row r="1711" spans="1:22" ht="13.5" x14ac:dyDescent="0.25">
      <c r="A1711" s="3">
        <f>RSI!A1711</f>
        <v>44508</v>
      </c>
      <c r="B1711" s="2">
        <f>RSI!B1711</f>
        <v>43.746000000000002</v>
      </c>
      <c r="C1711" s="2">
        <f>RSI!I1711</f>
        <v>99.999191822309484</v>
      </c>
      <c r="D1711" s="2">
        <f>MACD!E1711</f>
        <v>-1.4589306120868173E-2</v>
      </c>
      <c r="E1711" s="2">
        <f>MACD!F1711</f>
        <v>-8.1702396659587451E-2</v>
      </c>
      <c r="F1711" s="2">
        <f>'Moving Avg'!D1711</f>
        <v>43.746000000000002</v>
      </c>
      <c r="G1711" s="2">
        <f>'Moving Avg'!F1711</f>
        <v>43.678349999999988</v>
      </c>
      <c r="H1711" s="2">
        <f>'Moving Avg'!G1711</f>
        <v>43.448340000000037</v>
      </c>
      <c r="I1711" s="2">
        <f>'Moving Avg'!H1711</f>
        <v>42.581249999999997</v>
      </c>
      <c r="J1711" s="6" t="str">
        <f>OBV!F1711</f>
        <v>BULLISH</v>
      </c>
      <c r="K1711" s="6" t="str">
        <f>OBV!G1711</f>
        <v>NEUTRAL</v>
      </c>
      <c r="L1711" s="6" t="str">
        <f>OBV!H1711</f>
        <v>CONFIRMED BULLISH</v>
      </c>
      <c r="M1711" s="8">
        <f t="shared" si="260"/>
        <v>0</v>
      </c>
      <c r="N1711" s="8">
        <f t="shared" si="261"/>
        <v>0</v>
      </c>
      <c r="O1711" s="8">
        <f t="shared" si="262"/>
        <v>50</v>
      </c>
      <c r="P1711" s="8">
        <f t="shared" si="263"/>
        <v>83.5</v>
      </c>
      <c r="Q1711" s="9">
        <f t="shared" si="264"/>
        <v>20.024999999999999</v>
      </c>
      <c r="R1711" s="9">
        <f t="shared" si="265"/>
        <v>38.375</v>
      </c>
      <c r="S1711" s="9">
        <f t="shared" si="266"/>
        <v>50.075000000000003</v>
      </c>
      <c r="T1711" s="9">
        <f t="shared" si="267"/>
        <v>33.375</v>
      </c>
      <c r="U1711" s="8">
        <f t="shared" si="268"/>
        <v>36.158333333333331</v>
      </c>
      <c r="V1711" s="8">
        <f t="shared" si="269"/>
        <v>35.462499999999999</v>
      </c>
    </row>
    <row r="1712" spans="1:22" ht="13.5" x14ac:dyDescent="0.25">
      <c r="A1712" s="3">
        <f>RSI!A1712</f>
        <v>44509</v>
      </c>
      <c r="B1712" s="2">
        <f>RSI!B1712</f>
        <v>44.197000000000003</v>
      </c>
      <c r="C1712" s="2">
        <f>RSI!I1712</f>
        <v>99.999816610708223</v>
      </c>
      <c r="D1712" s="2">
        <f>MACD!E1712</f>
        <v>-3.5739198160413821E-2</v>
      </c>
      <c r="E1712" s="2">
        <f>MACD!F1712</f>
        <v>-7.250975695975273E-2</v>
      </c>
      <c r="F1712" s="2">
        <f>'Moving Avg'!D1712</f>
        <v>43.836200000000005</v>
      </c>
      <c r="G1712" s="2">
        <f>'Moving Avg'!F1712</f>
        <v>43.723449999999993</v>
      </c>
      <c r="H1712" s="2">
        <f>'Moving Avg'!G1712</f>
        <v>43.466380000000036</v>
      </c>
      <c r="I1712" s="2">
        <f>'Moving Avg'!H1712</f>
        <v>42.592525000000002</v>
      </c>
      <c r="J1712" s="6" t="str">
        <f>OBV!F1712</f>
        <v>BULLISH</v>
      </c>
      <c r="K1712" s="6" t="str">
        <f>OBV!G1712</f>
        <v>NEUTRAL</v>
      </c>
      <c r="L1712" s="6" t="str">
        <f>OBV!H1712</f>
        <v>CONFIRMED BULLISH</v>
      </c>
      <c r="M1712" s="8">
        <f t="shared" si="260"/>
        <v>0</v>
      </c>
      <c r="N1712" s="8">
        <f t="shared" si="261"/>
        <v>0</v>
      </c>
      <c r="O1712" s="8">
        <f t="shared" si="262"/>
        <v>50</v>
      </c>
      <c r="P1712" s="8">
        <f t="shared" si="263"/>
        <v>83.5</v>
      </c>
      <c r="Q1712" s="9">
        <f t="shared" si="264"/>
        <v>20.024999999999999</v>
      </c>
      <c r="R1712" s="9">
        <f t="shared" si="265"/>
        <v>38.375</v>
      </c>
      <c r="S1712" s="9">
        <f t="shared" si="266"/>
        <v>50.075000000000003</v>
      </c>
      <c r="T1712" s="9">
        <f t="shared" si="267"/>
        <v>33.375</v>
      </c>
      <c r="U1712" s="8">
        <f t="shared" si="268"/>
        <v>36.158333333333331</v>
      </c>
      <c r="V1712" s="8">
        <f t="shared" si="269"/>
        <v>35.462499999999999</v>
      </c>
    </row>
    <row r="1713" spans="1:22" ht="13.5" x14ac:dyDescent="0.25">
      <c r="A1713" s="3">
        <f>RSI!A1713</f>
        <v>44510</v>
      </c>
      <c r="B1713" s="2">
        <f>RSI!B1713</f>
        <v>44.197000000000003</v>
      </c>
      <c r="C1713" s="2">
        <f>RSI!I1713</f>
        <v>99.999816610708223</v>
      </c>
      <c r="D1713" s="2">
        <f>MACD!E1713</f>
        <v>-5.7041943226607827E-2</v>
      </c>
      <c r="E1713" s="2">
        <f>MACD!F1713</f>
        <v>-6.9416194213123755E-2</v>
      </c>
      <c r="F1713" s="2">
        <f>'Moving Avg'!D1713</f>
        <v>43.926400000000001</v>
      </c>
      <c r="G1713" s="2">
        <f>'Moving Avg'!F1713</f>
        <v>43.768549999999991</v>
      </c>
      <c r="H1713" s="2">
        <f>'Moving Avg'!G1713</f>
        <v>43.484420000000036</v>
      </c>
      <c r="I1713" s="2">
        <f>'Moving Avg'!H1713</f>
        <v>42.603800000000007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  <c r="M1713" s="8">
        <f t="shared" si="260"/>
        <v>0</v>
      </c>
      <c r="N1713" s="8">
        <f t="shared" si="261"/>
        <v>0</v>
      </c>
      <c r="O1713" s="8">
        <f t="shared" si="262"/>
        <v>50</v>
      </c>
      <c r="P1713" s="8">
        <f t="shared" si="263"/>
        <v>83.5</v>
      </c>
      <c r="Q1713" s="9">
        <f t="shared" si="264"/>
        <v>20.024999999999999</v>
      </c>
      <c r="R1713" s="9">
        <f t="shared" si="265"/>
        <v>38.375</v>
      </c>
      <c r="S1713" s="9">
        <f t="shared" si="266"/>
        <v>50.075000000000003</v>
      </c>
      <c r="T1713" s="9">
        <f t="shared" si="267"/>
        <v>33.375</v>
      </c>
      <c r="U1713" s="8">
        <f t="shared" si="268"/>
        <v>36.158333333333331</v>
      </c>
      <c r="V1713" s="8">
        <f t="shared" si="269"/>
        <v>35.462499999999999</v>
      </c>
    </row>
    <row r="1714" spans="1:22" ht="13.5" x14ac:dyDescent="0.25">
      <c r="A1714" s="3">
        <f>RSI!A1714</f>
        <v>44511</v>
      </c>
      <c r="B1714" s="2">
        <f>RSI!B1714</f>
        <v>44.197000000000003</v>
      </c>
      <c r="C1714" s="2">
        <f>RSI!I1714</f>
        <v>99.999816610708223</v>
      </c>
      <c r="D1714" s="2">
        <f>MACD!E1714</f>
        <v>-7.822167861206708E-2</v>
      </c>
      <c r="E1714" s="2">
        <f>MACD!F1714</f>
        <v>-7.1177291092912431E-2</v>
      </c>
      <c r="F1714" s="2">
        <f>'Moving Avg'!D1714</f>
        <v>44.016600000000004</v>
      </c>
      <c r="G1714" s="2">
        <f>'Moving Avg'!F1714</f>
        <v>43.813649999999988</v>
      </c>
      <c r="H1714" s="2">
        <f>'Moving Avg'!G1714</f>
        <v>43.502460000000035</v>
      </c>
      <c r="I1714" s="2">
        <f>'Moving Avg'!H1714</f>
        <v>42.615075000000019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  <c r="M1714" s="8">
        <f t="shared" si="260"/>
        <v>0</v>
      </c>
      <c r="N1714" s="8">
        <f t="shared" si="261"/>
        <v>45</v>
      </c>
      <c r="O1714" s="8">
        <f t="shared" si="262"/>
        <v>50</v>
      </c>
      <c r="P1714" s="8">
        <f t="shared" si="263"/>
        <v>83.5</v>
      </c>
      <c r="Q1714" s="9">
        <f t="shared" si="264"/>
        <v>35.774999999999999</v>
      </c>
      <c r="R1714" s="9">
        <f t="shared" si="265"/>
        <v>47.375</v>
      </c>
      <c r="S1714" s="9">
        <f t="shared" si="266"/>
        <v>56.825000000000003</v>
      </c>
      <c r="T1714" s="9">
        <f t="shared" si="267"/>
        <v>44.625</v>
      </c>
      <c r="U1714" s="8">
        <f t="shared" si="268"/>
        <v>46.658333333333339</v>
      </c>
      <c r="V1714" s="8">
        <f t="shared" si="269"/>
        <v>46.150000000000006</v>
      </c>
    </row>
    <row r="1715" spans="1:22" ht="13.5" x14ac:dyDescent="0.25">
      <c r="A1715" s="3">
        <f>RSI!A1715</f>
        <v>44512</v>
      </c>
      <c r="B1715" s="2">
        <f>RSI!B1715</f>
        <v>44.197000000000003</v>
      </c>
      <c r="C1715" s="2">
        <f>RSI!I1715</f>
        <v>99.999816610708223</v>
      </c>
      <c r="D1715" s="2">
        <f>MACD!E1715</f>
        <v>-9.9063674385725164E-2</v>
      </c>
      <c r="E1715" s="2">
        <f>MACD!F1715</f>
        <v>-7.6754567751474989E-2</v>
      </c>
      <c r="F1715" s="2">
        <f>'Moving Avg'!D1715</f>
        <v>44.106800000000007</v>
      </c>
      <c r="G1715" s="2">
        <f>'Moving Avg'!F1715</f>
        <v>43.836199999999991</v>
      </c>
      <c r="H1715" s="2">
        <f>'Moving Avg'!G1715</f>
        <v>43.520500000000041</v>
      </c>
      <c r="I1715" s="2">
        <f>'Moving Avg'!H1715</f>
        <v>42.626350000000023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  <c r="M1715" s="8">
        <f t="shared" si="260"/>
        <v>0</v>
      </c>
      <c r="N1715" s="8">
        <f t="shared" si="261"/>
        <v>100</v>
      </c>
      <c r="O1715" s="8">
        <f t="shared" si="262"/>
        <v>50</v>
      </c>
      <c r="P1715" s="8">
        <f t="shared" si="263"/>
        <v>33</v>
      </c>
      <c r="Q1715" s="9">
        <f t="shared" si="264"/>
        <v>47.45</v>
      </c>
      <c r="R1715" s="9">
        <f t="shared" si="265"/>
        <v>45.75</v>
      </c>
      <c r="S1715" s="9">
        <f t="shared" si="266"/>
        <v>42.35</v>
      </c>
      <c r="T1715" s="9">
        <f t="shared" si="267"/>
        <v>45.75</v>
      </c>
      <c r="U1715" s="8">
        <f t="shared" si="268"/>
        <v>45.183333333333337</v>
      </c>
      <c r="V1715" s="8">
        <f t="shared" si="269"/>
        <v>45.325000000000003</v>
      </c>
    </row>
    <row r="1716" spans="1:22" ht="13.5" x14ac:dyDescent="0.25">
      <c r="A1716" s="3">
        <f>RSI!A1716</f>
        <v>44515</v>
      </c>
      <c r="B1716" s="2">
        <f>RSI!B1716</f>
        <v>44.197000000000003</v>
      </c>
      <c r="C1716" s="2">
        <f>RSI!I1716</f>
        <v>99.999816610708223</v>
      </c>
      <c r="D1716" s="2">
        <f>MACD!E1716</f>
        <v>-0.11940354373106032</v>
      </c>
      <c r="E1716" s="2">
        <f>MACD!F1716</f>
        <v>-8.5284362947392056E-2</v>
      </c>
      <c r="F1716" s="2">
        <f>'Moving Avg'!D1716</f>
        <v>44.197000000000003</v>
      </c>
      <c r="G1716" s="2">
        <f>'Moving Avg'!F1716</f>
        <v>43.858749999999993</v>
      </c>
      <c r="H1716" s="2">
        <f>'Moving Avg'!G1716</f>
        <v>43.53854000000004</v>
      </c>
      <c r="I1716" s="2">
        <f>'Moving Avg'!H1716</f>
        <v>42.637625000000028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  <c r="M1716" s="8">
        <f t="shared" si="260"/>
        <v>0</v>
      </c>
      <c r="N1716" s="8">
        <f t="shared" si="261"/>
        <v>100</v>
      </c>
      <c r="O1716" s="8">
        <f t="shared" si="262"/>
        <v>50</v>
      </c>
      <c r="P1716" s="8">
        <f t="shared" si="263"/>
        <v>33</v>
      </c>
      <c r="Q1716" s="9">
        <f t="shared" si="264"/>
        <v>47.45</v>
      </c>
      <c r="R1716" s="9">
        <f t="shared" si="265"/>
        <v>45.75</v>
      </c>
      <c r="S1716" s="9">
        <f t="shared" si="266"/>
        <v>42.35</v>
      </c>
      <c r="T1716" s="9">
        <f t="shared" si="267"/>
        <v>45.75</v>
      </c>
      <c r="U1716" s="8">
        <f t="shared" si="268"/>
        <v>45.183333333333337</v>
      </c>
      <c r="V1716" s="8">
        <f t="shared" si="269"/>
        <v>45.325000000000003</v>
      </c>
    </row>
    <row r="1717" spans="1:22" ht="13.5" x14ac:dyDescent="0.25">
      <c r="A1717" s="3">
        <f>RSI!A1717</f>
        <v>44516</v>
      </c>
      <c r="B1717" s="2">
        <f>RSI!B1717</f>
        <v>44.197000000000003</v>
      </c>
      <c r="C1717" s="2">
        <f>RSI!I1717</f>
        <v>99.999816610708223</v>
      </c>
      <c r="D1717" s="2">
        <f>MACD!E1717</f>
        <v>-0.13911821579670658</v>
      </c>
      <c r="E1717" s="2">
        <f>MACD!F1717</f>
        <v>-9.6051133517254958E-2</v>
      </c>
      <c r="F1717" s="2">
        <f>'Moving Avg'!D1717</f>
        <v>44.197000000000003</v>
      </c>
      <c r="G1717" s="2">
        <f>'Moving Avg'!F1717</f>
        <v>43.881299999999996</v>
      </c>
      <c r="H1717" s="2">
        <f>'Moving Avg'!G1717</f>
        <v>43.556580000000039</v>
      </c>
      <c r="I1717" s="2">
        <f>'Moving Avg'!H1717</f>
        <v>42.648900000000033</v>
      </c>
      <c r="J1717" s="6" t="str">
        <f>OBV!F1717</f>
        <v>NEUTRAL</v>
      </c>
      <c r="K1717" s="6" t="str">
        <f>OBV!G1717</f>
        <v>NEUTRAL</v>
      </c>
      <c r="L1717" s="6" t="str">
        <f>OBV!H1717</f>
        <v>NEUTRAL</v>
      </c>
      <c r="M1717" s="8">
        <f t="shared" si="260"/>
        <v>0</v>
      </c>
      <c r="N1717" s="8">
        <f t="shared" si="261"/>
        <v>100</v>
      </c>
      <c r="O1717" s="8">
        <f t="shared" si="262"/>
        <v>50</v>
      </c>
      <c r="P1717" s="8">
        <f t="shared" si="263"/>
        <v>33</v>
      </c>
      <c r="Q1717" s="9">
        <f t="shared" si="264"/>
        <v>47.45</v>
      </c>
      <c r="R1717" s="9">
        <f t="shared" si="265"/>
        <v>45.75</v>
      </c>
      <c r="S1717" s="9">
        <f t="shared" si="266"/>
        <v>42.35</v>
      </c>
      <c r="T1717" s="9">
        <f t="shared" si="267"/>
        <v>45.75</v>
      </c>
      <c r="U1717" s="8">
        <f t="shared" si="268"/>
        <v>45.183333333333337</v>
      </c>
      <c r="V1717" s="8">
        <f t="shared" si="269"/>
        <v>45.325000000000003</v>
      </c>
    </row>
    <row r="1718" spans="1:22" ht="13.5" x14ac:dyDescent="0.25">
      <c r="A1718" s="3">
        <f>RSI!A1718</f>
        <v>44517</v>
      </c>
      <c r="B1718" s="2">
        <f>RSI!B1718</f>
        <v>44.197000000000003</v>
      </c>
      <c r="C1718" s="2">
        <f>RSI!I1718</f>
        <v>99.999816610708223</v>
      </c>
      <c r="D1718" s="2">
        <f>MACD!E1718</f>
        <v>-0.15811839230629943</v>
      </c>
      <c r="E1718" s="2">
        <f>MACD!F1718</f>
        <v>-0.10846458527506386</v>
      </c>
      <c r="F1718" s="2">
        <f>'Moving Avg'!D1718</f>
        <v>44.197000000000003</v>
      </c>
      <c r="G1718" s="2">
        <f>'Moving Avg'!F1718</f>
        <v>43.903849999999991</v>
      </c>
      <c r="H1718" s="2">
        <f>'Moving Avg'!G1718</f>
        <v>43.574620000000039</v>
      </c>
      <c r="I1718" s="2">
        <f>'Moving Avg'!H1718</f>
        <v>42.660175000000038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  <c r="M1718" s="8">
        <f t="shared" si="260"/>
        <v>0</v>
      </c>
      <c r="N1718" s="8">
        <f t="shared" si="261"/>
        <v>100</v>
      </c>
      <c r="O1718" s="8">
        <f t="shared" si="262"/>
        <v>50</v>
      </c>
      <c r="P1718" s="8">
        <f t="shared" si="263"/>
        <v>33</v>
      </c>
      <c r="Q1718" s="9">
        <f t="shared" si="264"/>
        <v>47.45</v>
      </c>
      <c r="R1718" s="9">
        <f t="shared" si="265"/>
        <v>45.75</v>
      </c>
      <c r="S1718" s="9">
        <f t="shared" si="266"/>
        <v>42.35</v>
      </c>
      <c r="T1718" s="9">
        <f t="shared" si="267"/>
        <v>45.75</v>
      </c>
      <c r="U1718" s="8">
        <f t="shared" si="268"/>
        <v>45.183333333333337</v>
      </c>
      <c r="V1718" s="8">
        <f t="shared" si="269"/>
        <v>45.325000000000003</v>
      </c>
    </row>
    <row r="1719" spans="1:22" ht="13.5" x14ac:dyDescent="0.25">
      <c r="A1719" s="3">
        <f>RSI!A1719</f>
        <v>44518</v>
      </c>
      <c r="B1719" s="2">
        <f>RSI!B1719</f>
        <v>44.197000000000003</v>
      </c>
      <c r="C1719" s="2">
        <f>RSI!I1719</f>
        <v>99.999816610708223</v>
      </c>
      <c r="D1719" s="2">
        <f>MACD!E1719</f>
        <v>-0.17634225262229108</v>
      </c>
      <c r="E1719" s="2">
        <f>MACD!F1719</f>
        <v>-0.12204011874450932</v>
      </c>
      <c r="F1719" s="2">
        <f>'Moving Avg'!D1719</f>
        <v>44.197000000000003</v>
      </c>
      <c r="G1719" s="2">
        <f>'Moving Avg'!F1719</f>
        <v>43.926399999999994</v>
      </c>
      <c r="H1719" s="2">
        <f>'Moving Avg'!G1719</f>
        <v>43.592660000000045</v>
      </c>
      <c r="I1719" s="2">
        <f>'Moving Avg'!H1719</f>
        <v>42.671450000000043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  <c r="M1719" s="8">
        <f t="shared" si="260"/>
        <v>0</v>
      </c>
      <c r="N1719" s="8">
        <f t="shared" si="261"/>
        <v>100</v>
      </c>
      <c r="O1719" s="8">
        <f t="shared" si="262"/>
        <v>50</v>
      </c>
      <c r="P1719" s="8">
        <f t="shared" si="263"/>
        <v>33</v>
      </c>
      <c r="Q1719" s="9">
        <f t="shared" si="264"/>
        <v>47.45</v>
      </c>
      <c r="R1719" s="9">
        <f t="shared" si="265"/>
        <v>45.75</v>
      </c>
      <c r="S1719" s="9">
        <f t="shared" si="266"/>
        <v>42.35</v>
      </c>
      <c r="T1719" s="9">
        <f t="shared" si="267"/>
        <v>45.75</v>
      </c>
      <c r="U1719" s="8">
        <f t="shared" si="268"/>
        <v>45.183333333333337</v>
      </c>
      <c r="V1719" s="8">
        <f t="shared" si="269"/>
        <v>45.325000000000003</v>
      </c>
    </row>
    <row r="1720" spans="1:22" ht="13.5" x14ac:dyDescent="0.25">
      <c r="A1720" s="3">
        <f>RSI!A1720</f>
        <v>44519</v>
      </c>
      <c r="B1720" s="2">
        <f>RSI!B1720</f>
        <v>44.197000000000003</v>
      </c>
      <c r="C1720" s="2">
        <f>RSI!I1720</f>
        <v>99.999816610708223</v>
      </c>
      <c r="D1720" s="2">
        <f>MACD!E1720</f>
        <v>-0.19375020868043435</v>
      </c>
      <c r="E1720" s="2">
        <f>MACD!F1720</f>
        <v>-0.13638213673169433</v>
      </c>
      <c r="F1720" s="2">
        <f>'Moving Avg'!D1720</f>
        <v>44.197000000000003</v>
      </c>
      <c r="G1720" s="2">
        <f>'Moving Avg'!F1720</f>
        <v>43.948949999999996</v>
      </c>
      <c r="H1720" s="2">
        <f>'Moving Avg'!G1720</f>
        <v>43.610700000000044</v>
      </c>
      <c r="I1720" s="2">
        <f>'Moving Avg'!H1720</f>
        <v>42.682725000000033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  <c r="M1720" s="8">
        <f t="shared" si="260"/>
        <v>0</v>
      </c>
      <c r="N1720" s="8">
        <f t="shared" si="261"/>
        <v>100</v>
      </c>
      <c r="O1720" s="8">
        <f t="shared" si="262"/>
        <v>50</v>
      </c>
      <c r="P1720" s="8">
        <f t="shared" si="263"/>
        <v>33</v>
      </c>
      <c r="Q1720" s="9">
        <f t="shared" si="264"/>
        <v>47.45</v>
      </c>
      <c r="R1720" s="9">
        <f t="shared" si="265"/>
        <v>45.75</v>
      </c>
      <c r="S1720" s="9">
        <f t="shared" si="266"/>
        <v>42.35</v>
      </c>
      <c r="T1720" s="9">
        <f t="shared" si="267"/>
        <v>45.75</v>
      </c>
      <c r="U1720" s="8">
        <f t="shared" si="268"/>
        <v>45.183333333333337</v>
      </c>
      <c r="V1720" s="8">
        <f t="shared" si="269"/>
        <v>45.325000000000003</v>
      </c>
    </row>
    <row r="1721" spans="1:22" ht="13.5" x14ac:dyDescent="0.25">
      <c r="A1721" s="3">
        <f>RSI!A1721</f>
        <v>44522</v>
      </c>
      <c r="B1721" s="2">
        <f>RSI!B1721</f>
        <v>44.197000000000003</v>
      </c>
      <c r="C1721" s="2">
        <f>RSI!I1721</f>
        <v>99.999816610708223</v>
      </c>
      <c r="D1721" s="2">
        <f>MACD!E1721</f>
        <v>-0.21032054224529162</v>
      </c>
      <c r="E1721" s="2">
        <f>MACD!F1721</f>
        <v>-0.1511698178344138</v>
      </c>
      <c r="F1721" s="2">
        <f>'Moving Avg'!D1721</f>
        <v>44.197000000000003</v>
      </c>
      <c r="G1721" s="2">
        <f>'Moving Avg'!F1721</f>
        <v>43.971499999999999</v>
      </c>
      <c r="H1721" s="2">
        <f>'Moving Avg'!G1721</f>
        <v>43.628740000000043</v>
      </c>
      <c r="I1721" s="2">
        <f>'Moving Avg'!H1721</f>
        <v>42.687820000000038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  <c r="M1721" s="8">
        <f t="shared" si="260"/>
        <v>0</v>
      </c>
      <c r="N1721" s="8">
        <f t="shared" si="261"/>
        <v>100</v>
      </c>
      <c r="O1721" s="8">
        <f t="shared" si="262"/>
        <v>50</v>
      </c>
      <c r="P1721" s="8">
        <f t="shared" si="263"/>
        <v>33</v>
      </c>
      <c r="Q1721" s="9">
        <f t="shared" si="264"/>
        <v>47.45</v>
      </c>
      <c r="R1721" s="9">
        <f t="shared" si="265"/>
        <v>45.75</v>
      </c>
      <c r="S1721" s="9">
        <f t="shared" si="266"/>
        <v>42.35</v>
      </c>
      <c r="T1721" s="9">
        <f t="shared" si="267"/>
        <v>45.75</v>
      </c>
      <c r="U1721" s="8">
        <f t="shared" si="268"/>
        <v>45.183333333333337</v>
      </c>
      <c r="V1721" s="8">
        <f t="shared" si="269"/>
        <v>45.325000000000003</v>
      </c>
    </row>
    <row r="1722" spans="1:22" ht="13.5" x14ac:dyDescent="0.25">
      <c r="A1722" s="3">
        <f>RSI!A1722</f>
        <v>44523</v>
      </c>
      <c r="B1722" s="2">
        <f>RSI!B1722</f>
        <v>44.197000000000003</v>
      </c>
      <c r="C1722" s="2">
        <f>RSI!I1722</f>
        <v>99.999816610708223</v>
      </c>
      <c r="D1722" s="2">
        <f>MACD!E1722</f>
        <v>-0.15666116777622818</v>
      </c>
      <c r="E1722" s="2">
        <f>MACD!F1722</f>
        <v>-0.15226808782277668</v>
      </c>
      <c r="F1722" s="2">
        <f>'Moving Avg'!D1722</f>
        <v>44.197000000000003</v>
      </c>
      <c r="G1722" s="2">
        <f>'Moving Avg'!F1722</f>
        <v>43.994050000000001</v>
      </c>
      <c r="H1722" s="2">
        <f>'Moving Avg'!G1722</f>
        <v>43.646780000000042</v>
      </c>
      <c r="I1722" s="2">
        <f>'Moving Avg'!H1722</f>
        <v>42.692915000000042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  <c r="M1722" s="8">
        <f t="shared" si="260"/>
        <v>0</v>
      </c>
      <c r="N1722" s="8">
        <f t="shared" si="261"/>
        <v>45</v>
      </c>
      <c r="O1722" s="8">
        <f t="shared" si="262"/>
        <v>50</v>
      </c>
      <c r="P1722" s="8">
        <f t="shared" si="263"/>
        <v>33</v>
      </c>
      <c r="Q1722" s="9">
        <f t="shared" si="264"/>
        <v>28.2</v>
      </c>
      <c r="R1722" s="9">
        <f t="shared" si="265"/>
        <v>34.75</v>
      </c>
      <c r="S1722" s="9">
        <f t="shared" si="266"/>
        <v>34.1</v>
      </c>
      <c r="T1722" s="9">
        <f t="shared" si="267"/>
        <v>32</v>
      </c>
      <c r="U1722" s="8">
        <f t="shared" si="268"/>
        <v>32.35</v>
      </c>
      <c r="V1722" s="8">
        <f t="shared" si="269"/>
        <v>32.262500000000003</v>
      </c>
    </row>
    <row r="1723" spans="1:22" ht="13.5" x14ac:dyDescent="0.25">
      <c r="A1723" s="3">
        <f>RSI!A1723</f>
        <v>44524</v>
      </c>
      <c r="B1723" s="2">
        <f>RSI!B1723</f>
        <v>44.197000000000003</v>
      </c>
      <c r="C1723" s="2">
        <f>RSI!I1723</f>
        <v>99.999816610708223</v>
      </c>
      <c r="D1723" s="2">
        <f>MACD!E1723</f>
        <v>-0.11283503486996693</v>
      </c>
      <c r="E1723" s="2">
        <f>MACD!F1723</f>
        <v>-0.14438147723221473</v>
      </c>
      <c r="F1723" s="2">
        <f>'Moving Avg'!D1723</f>
        <v>44.197000000000003</v>
      </c>
      <c r="G1723" s="2">
        <f>'Moving Avg'!F1723</f>
        <v>44.016599999999997</v>
      </c>
      <c r="H1723" s="2">
        <f>'Moving Avg'!G1723</f>
        <v>43.664820000000049</v>
      </c>
      <c r="I1723" s="2">
        <f>'Moving Avg'!H1723</f>
        <v>42.704190000000033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  <c r="M1723" s="8">
        <f t="shared" si="260"/>
        <v>0</v>
      </c>
      <c r="N1723" s="8">
        <f t="shared" si="261"/>
        <v>0</v>
      </c>
      <c r="O1723" s="8">
        <f t="shared" si="262"/>
        <v>50</v>
      </c>
      <c r="P1723" s="8">
        <f t="shared" si="263"/>
        <v>33</v>
      </c>
      <c r="Q1723" s="9">
        <f t="shared" si="264"/>
        <v>12.45</v>
      </c>
      <c r="R1723" s="9">
        <f t="shared" si="265"/>
        <v>25.75</v>
      </c>
      <c r="S1723" s="9">
        <f t="shared" si="266"/>
        <v>27.35</v>
      </c>
      <c r="T1723" s="9">
        <f t="shared" si="267"/>
        <v>20.75</v>
      </c>
      <c r="U1723" s="8">
        <f t="shared" si="268"/>
        <v>21.850000000000005</v>
      </c>
      <c r="V1723" s="8">
        <f t="shared" si="269"/>
        <v>21.575000000000003</v>
      </c>
    </row>
    <row r="1724" spans="1:22" ht="13.5" x14ac:dyDescent="0.25">
      <c r="A1724" s="3">
        <f>RSI!A1724</f>
        <v>44525</v>
      </c>
      <c r="B1724" s="2">
        <f>RSI!B1724</f>
        <v>44.197000000000003</v>
      </c>
      <c r="C1724" s="2">
        <f>RSI!I1724</f>
        <v>99.999816610708223</v>
      </c>
      <c r="D1724" s="2">
        <f>MACD!E1724</f>
        <v>-7.7212451711275776E-2</v>
      </c>
      <c r="E1724" s="2">
        <f>MACD!F1724</f>
        <v>-0.13094767212802694</v>
      </c>
      <c r="F1724" s="2">
        <f>'Moving Avg'!D1724</f>
        <v>44.197000000000003</v>
      </c>
      <c r="G1724" s="2">
        <f>'Moving Avg'!F1724</f>
        <v>44.039149999999999</v>
      </c>
      <c r="H1724" s="2">
        <f>'Moving Avg'!G1724</f>
        <v>43.682860000000048</v>
      </c>
      <c r="I1724" s="2">
        <f>'Moving Avg'!H1724</f>
        <v>42.715465000000037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  <c r="M1724" s="8">
        <f t="shared" si="260"/>
        <v>0</v>
      </c>
      <c r="N1724" s="8">
        <f t="shared" si="261"/>
        <v>0</v>
      </c>
      <c r="O1724" s="8">
        <f t="shared" si="262"/>
        <v>50</v>
      </c>
      <c r="P1724" s="8">
        <f t="shared" si="263"/>
        <v>33</v>
      </c>
      <c r="Q1724" s="9">
        <f t="shared" si="264"/>
        <v>12.45</v>
      </c>
      <c r="R1724" s="9">
        <f t="shared" si="265"/>
        <v>25.75</v>
      </c>
      <c r="S1724" s="9">
        <f t="shared" si="266"/>
        <v>27.35</v>
      </c>
      <c r="T1724" s="9">
        <f t="shared" si="267"/>
        <v>20.75</v>
      </c>
      <c r="U1724" s="8">
        <f t="shared" si="268"/>
        <v>21.850000000000005</v>
      </c>
      <c r="V1724" s="8">
        <f t="shared" si="269"/>
        <v>21.575000000000003</v>
      </c>
    </row>
    <row r="1725" spans="1:22" ht="13.5" x14ac:dyDescent="0.25">
      <c r="A1725" s="3">
        <f>RSI!A1725</f>
        <v>44526</v>
      </c>
      <c r="B1725" s="2">
        <f>RSI!B1725</f>
        <v>44.197000000000003</v>
      </c>
      <c r="C1725" s="2">
        <f>RSI!I1725</f>
        <v>99.999816610708223</v>
      </c>
      <c r="D1725" s="2">
        <f>MACD!E1725</f>
        <v>-4.8423106481969569E-2</v>
      </c>
      <c r="E1725" s="2">
        <f>MACD!F1725</f>
        <v>-0.11444275899881547</v>
      </c>
      <c r="F1725" s="2">
        <f>'Moving Avg'!D1725</f>
        <v>44.197000000000003</v>
      </c>
      <c r="G1725" s="2">
        <f>'Moving Avg'!F1725</f>
        <v>44.061700000000002</v>
      </c>
      <c r="H1725" s="2">
        <f>'Moving Avg'!G1725</f>
        <v>43.700900000000047</v>
      </c>
      <c r="I1725" s="2">
        <f>'Moving Avg'!H1725</f>
        <v>42.726740000000035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  <c r="M1725" s="8">
        <f t="shared" si="260"/>
        <v>0</v>
      </c>
      <c r="N1725" s="8">
        <f t="shared" si="261"/>
        <v>0</v>
      </c>
      <c r="O1725" s="8">
        <f t="shared" si="262"/>
        <v>50</v>
      </c>
      <c r="P1725" s="8">
        <f t="shared" si="263"/>
        <v>33</v>
      </c>
      <c r="Q1725" s="9">
        <f t="shared" si="264"/>
        <v>12.45</v>
      </c>
      <c r="R1725" s="9">
        <f t="shared" si="265"/>
        <v>25.75</v>
      </c>
      <c r="S1725" s="9">
        <f t="shared" si="266"/>
        <v>27.35</v>
      </c>
      <c r="T1725" s="9">
        <f t="shared" si="267"/>
        <v>20.75</v>
      </c>
      <c r="U1725" s="8">
        <f t="shared" si="268"/>
        <v>21.850000000000005</v>
      </c>
      <c r="V1725" s="8">
        <f t="shared" si="269"/>
        <v>21.575000000000003</v>
      </c>
    </row>
    <row r="1726" spans="1:22" ht="13.5" x14ac:dyDescent="0.25">
      <c r="A1726" s="3">
        <f>RSI!A1726</f>
        <v>44529</v>
      </c>
      <c r="B1726" s="2">
        <f>RSI!B1726</f>
        <v>44.197000000000003</v>
      </c>
      <c r="C1726" s="2">
        <f>RSI!I1726</f>
        <v>99.999816610708223</v>
      </c>
      <c r="D1726" s="2">
        <f>MACD!E1726</f>
        <v>-2.5315521399384977E-2</v>
      </c>
      <c r="E1726" s="2">
        <f>MACD!F1726</f>
        <v>-9.661731147892938E-2</v>
      </c>
      <c r="F1726" s="2">
        <f>'Moving Avg'!D1726</f>
        <v>44.197000000000003</v>
      </c>
      <c r="G1726" s="2">
        <f>'Moving Avg'!F1726</f>
        <v>44.084250000000004</v>
      </c>
      <c r="H1726" s="2">
        <f>'Moving Avg'!G1726</f>
        <v>43.718940000000046</v>
      </c>
      <c r="I1726" s="2">
        <f>'Moving Avg'!H1726</f>
        <v>42.73801500000004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  <c r="M1726" s="8">
        <f t="shared" si="260"/>
        <v>0</v>
      </c>
      <c r="N1726" s="8">
        <f t="shared" si="261"/>
        <v>0</v>
      </c>
      <c r="O1726" s="8">
        <f t="shared" si="262"/>
        <v>50</v>
      </c>
      <c r="P1726" s="8">
        <f t="shared" si="263"/>
        <v>33</v>
      </c>
      <c r="Q1726" s="9">
        <f t="shared" si="264"/>
        <v>12.45</v>
      </c>
      <c r="R1726" s="9">
        <f t="shared" si="265"/>
        <v>25.75</v>
      </c>
      <c r="S1726" s="9">
        <f t="shared" si="266"/>
        <v>27.35</v>
      </c>
      <c r="T1726" s="9">
        <f t="shared" si="267"/>
        <v>20.75</v>
      </c>
      <c r="U1726" s="8">
        <f t="shared" si="268"/>
        <v>21.850000000000005</v>
      </c>
      <c r="V1726" s="8">
        <f t="shared" si="269"/>
        <v>21.575000000000003</v>
      </c>
    </row>
    <row r="1727" spans="1:22" ht="13.5" x14ac:dyDescent="0.25">
      <c r="A1727" s="3">
        <f>RSI!A1727</f>
        <v>44530</v>
      </c>
      <c r="B1727" s="2">
        <f>RSI!B1727</f>
        <v>44.197000000000003</v>
      </c>
      <c r="C1727" s="2">
        <f>RSI!I1727</f>
        <v>99.999816610708223</v>
      </c>
      <c r="D1727" s="2">
        <f>MACD!E1727</f>
        <v>-6.92279210220903E-3</v>
      </c>
      <c r="E1727" s="2">
        <f>MACD!F1727</f>
        <v>-7.8678407603585312E-2</v>
      </c>
      <c r="F1727" s="2">
        <f>'Moving Avg'!D1727</f>
        <v>44.197000000000003</v>
      </c>
      <c r="G1727" s="2">
        <f>'Moving Avg'!F1727</f>
        <v>44.106800000000007</v>
      </c>
      <c r="H1727" s="2">
        <f>'Moving Avg'!G1727</f>
        <v>43.736980000000045</v>
      </c>
      <c r="I1727" s="2">
        <f>'Moving Avg'!H1727</f>
        <v>42.749290000000038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  <c r="M1727" s="8">
        <f t="shared" si="260"/>
        <v>0</v>
      </c>
      <c r="N1727" s="8">
        <f t="shared" si="261"/>
        <v>0</v>
      </c>
      <c r="O1727" s="8">
        <f t="shared" si="262"/>
        <v>50</v>
      </c>
      <c r="P1727" s="8">
        <f t="shared" si="263"/>
        <v>16.5</v>
      </c>
      <c r="Q1727" s="9">
        <f t="shared" si="264"/>
        <v>9.9749999999999996</v>
      </c>
      <c r="R1727" s="9">
        <f t="shared" si="265"/>
        <v>21.625</v>
      </c>
      <c r="S1727" s="9">
        <f t="shared" si="266"/>
        <v>19.925000000000001</v>
      </c>
      <c r="T1727" s="9">
        <f t="shared" si="267"/>
        <v>16.625</v>
      </c>
      <c r="U1727" s="8">
        <f t="shared" si="268"/>
        <v>17.175000000000001</v>
      </c>
      <c r="V1727" s="8">
        <f t="shared" si="269"/>
        <v>17.037500000000001</v>
      </c>
    </row>
    <row r="1728" spans="1:22" ht="13.5" x14ac:dyDescent="0.25">
      <c r="A1728" s="3">
        <f>RSI!A1728</f>
        <v>44531</v>
      </c>
      <c r="B1728" s="2">
        <f>RSI!B1728</f>
        <v>44.197000000000003</v>
      </c>
      <c r="C1728" s="2">
        <f>RSI!I1728</f>
        <v>99.999816610708223</v>
      </c>
      <c r="D1728" s="2">
        <f>MACD!E1728</f>
        <v>7.5663581118448064E-3</v>
      </c>
      <c r="E1728" s="2">
        <f>MACD!F1728</f>
        <v>-6.14294544604993E-2</v>
      </c>
      <c r="F1728" s="2">
        <f>'Moving Avg'!D1728</f>
        <v>44.197000000000003</v>
      </c>
      <c r="G1728" s="2">
        <f>'Moving Avg'!F1728</f>
        <v>44.129350000000002</v>
      </c>
      <c r="H1728" s="2">
        <f>'Moving Avg'!G1728</f>
        <v>43.755020000000052</v>
      </c>
      <c r="I1728" s="2">
        <f>'Moving Avg'!H1728</f>
        <v>42.760565000000042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  <c r="M1728" s="8">
        <f t="shared" si="260"/>
        <v>0</v>
      </c>
      <c r="N1728" s="8">
        <f t="shared" si="261"/>
        <v>0</v>
      </c>
      <c r="O1728" s="8">
        <f t="shared" si="262"/>
        <v>50</v>
      </c>
      <c r="P1728" s="8">
        <f t="shared" si="263"/>
        <v>16.5</v>
      </c>
      <c r="Q1728" s="9">
        <f t="shared" si="264"/>
        <v>9.9749999999999996</v>
      </c>
      <c r="R1728" s="9">
        <f t="shared" si="265"/>
        <v>21.625</v>
      </c>
      <c r="S1728" s="9">
        <f t="shared" si="266"/>
        <v>19.925000000000001</v>
      </c>
      <c r="T1728" s="9">
        <f t="shared" si="267"/>
        <v>16.625</v>
      </c>
      <c r="U1728" s="8">
        <f t="shared" si="268"/>
        <v>17.175000000000001</v>
      </c>
      <c r="V1728" s="8">
        <f t="shared" si="269"/>
        <v>17.037500000000001</v>
      </c>
    </row>
    <row r="1729" spans="1:22" ht="13.5" x14ac:dyDescent="0.25">
      <c r="A1729" s="3">
        <f>RSI!A1729</f>
        <v>44532</v>
      </c>
      <c r="B1729" s="2">
        <f>RSI!B1729</f>
        <v>42.844000000000001</v>
      </c>
      <c r="C1729" s="2">
        <f>RSI!I1729</f>
        <v>10.89918024262154</v>
      </c>
      <c r="D1729" s="2">
        <f>MACD!E1729</f>
        <v>0.11905425234665046</v>
      </c>
      <c r="E1729" s="2">
        <f>MACD!F1729</f>
        <v>-2.5332713099069346E-2</v>
      </c>
      <c r="F1729" s="2">
        <f>'Moving Avg'!D1729</f>
        <v>43.926400000000001</v>
      </c>
      <c r="G1729" s="2">
        <f>'Moving Avg'!F1729</f>
        <v>44.084250000000004</v>
      </c>
      <c r="H1729" s="2">
        <f>'Moving Avg'!G1729</f>
        <v>43.746000000000052</v>
      </c>
      <c r="I1729" s="2">
        <f>'Moving Avg'!H1729</f>
        <v>42.765075000000031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  <c r="M1729" s="8">
        <f t="shared" si="260"/>
        <v>50</v>
      </c>
      <c r="N1729" s="8">
        <f t="shared" si="261"/>
        <v>0</v>
      </c>
      <c r="O1729" s="8">
        <f t="shared" si="262"/>
        <v>50</v>
      </c>
      <c r="P1729" s="8">
        <f t="shared" si="263"/>
        <v>16.5</v>
      </c>
      <c r="Q1729" s="9">
        <f t="shared" si="264"/>
        <v>27.475000000000001</v>
      </c>
      <c r="R1729" s="9">
        <f t="shared" si="265"/>
        <v>31.625</v>
      </c>
      <c r="S1729" s="9">
        <f t="shared" si="266"/>
        <v>27.425000000000001</v>
      </c>
      <c r="T1729" s="9">
        <f t="shared" si="267"/>
        <v>29.125</v>
      </c>
      <c r="U1729" s="8">
        <f t="shared" si="268"/>
        <v>28.841666666666669</v>
      </c>
      <c r="V1729" s="8">
        <f t="shared" si="269"/>
        <v>28.912500000000001</v>
      </c>
    </row>
    <row r="1730" spans="1:22" ht="13.5" x14ac:dyDescent="0.25">
      <c r="A1730" s="3">
        <f>RSI!A1730</f>
        <v>44533</v>
      </c>
      <c r="B1730" s="2">
        <f>RSI!B1730</f>
        <v>42.844000000000001</v>
      </c>
      <c r="C1730" s="2">
        <f>RSI!I1730</f>
        <v>10.89918024262154</v>
      </c>
      <c r="D1730" s="2">
        <f>MACD!E1730</f>
        <v>0.22046437743264846</v>
      </c>
      <c r="E1730" s="2">
        <f>MACD!F1730</f>
        <v>2.3826705007274216E-2</v>
      </c>
      <c r="F1730" s="2">
        <f>'Moving Avg'!D1730</f>
        <v>43.655799999999999</v>
      </c>
      <c r="G1730" s="2">
        <f>'Moving Avg'!F1730</f>
        <v>44.039150000000006</v>
      </c>
      <c r="H1730" s="2">
        <f>'Moving Avg'!G1730</f>
        <v>43.736980000000045</v>
      </c>
      <c r="I1730" s="2">
        <f>'Moving Avg'!H1730</f>
        <v>42.769585000000035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  <c r="M1730" s="8">
        <f t="shared" ref="M1730:M1793" si="270">IF(C1730&lt;30,50, IF(C1730&gt;70, 0, 25))</f>
        <v>50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50</v>
      </c>
      <c r="P1730" s="8">
        <f t="shared" ref="P1730:P1793" si="273">IF(L1730="confirmed bullish", 34, IF(L1730="bullish divergence",17, 0))+IF(J1730="bullish",33,IF(J1730="bearish",0,16.5))+IF(K1730="strong",33,IF(K1730="weak",0,16.5))</f>
        <v>16.5</v>
      </c>
      <c r="Q1730" s="9">
        <f t="shared" si="264"/>
        <v>27.475000000000001</v>
      </c>
      <c r="R1730" s="9">
        <f t="shared" si="265"/>
        <v>31.625</v>
      </c>
      <c r="S1730" s="9">
        <f t="shared" si="266"/>
        <v>27.425000000000001</v>
      </c>
      <c r="T1730" s="9">
        <f t="shared" si="267"/>
        <v>29.125</v>
      </c>
      <c r="U1730" s="8">
        <f t="shared" si="268"/>
        <v>28.841666666666669</v>
      </c>
      <c r="V1730" s="8">
        <f t="shared" si="269"/>
        <v>28.912500000000001</v>
      </c>
    </row>
    <row r="1731" spans="1:22" ht="13.5" x14ac:dyDescent="0.25">
      <c r="A1731" s="3">
        <f>RSI!A1731</f>
        <v>44536</v>
      </c>
      <c r="B1731" s="2">
        <f>RSI!B1731</f>
        <v>42.844000000000001</v>
      </c>
      <c r="C1731" s="2">
        <f>RSI!I1731</f>
        <v>10.89918024262154</v>
      </c>
      <c r="D1731" s="2">
        <f>MACD!E1731</f>
        <v>0.31282314349793694</v>
      </c>
      <c r="E1731" s="2">
        <f>MACD!F1731</f>
        <v>8.1625992705406755E-2</v>
      </c>
      <c r="F1731" s="2">
        <f>'Moving Avg'!D1731</f>
        <v>43.385199999999998</v>
      </c>
      <c r="G1731" s="2">
        <f>'Moving Avg'!F1731</f>
        <v>43.994050000000009</v>
      </c>
      <c r="H1731" s="2">
        <f>'Moving Avg'!G1731</f>
        <v>43.727960000000046</v>
      </c>
      <c r="I1731" s="2">
        <f>'Moving Avg'!H1731</f>
        <v>42.774095000000024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  <c r="M1731" s="8">
        <f t="shared" si="270"/>
        <v>50</v>
      </c>
      <c r="N1731" s="8">
        <f t="shared" si="271"/>
        <v>0</v>
      </c>
      <c r="O1731" s="8">
        <f t="shared" si="272"/>
        <v>50</v>
      </c>
      <c r="P1731" s="8">
        <f t="shared" si="273"/>
        <v>16.5</v>
      </c>
      <c r="Q1731" s="9">
        <f t="shared" ref="Q1731:Q1794" si="274">0.35*M1731+N1731*0.35+O1731*0.15+P1731*0.15</f>
        <v>27.475000000000001</v>
      </c>
      <c r="R1731" s="9">
        <f t="shared" ref="R1731:R1794" si="275">M1731*0.2+N1731*0.2+O1731*0.35+P1731*0.25</f>
        <v>31.625</v>
      </c>
      <c r="S1731" s="9">
        <f t="shared" ref="S1731:S1794" si="276">M1731*0.15+N1731*0.15+O1731*0.25+P1731*0.45</f>
        <v>27.425000000000001</v>
      </c>
      <c r="T1731" s="9">
        <f t="shared" ref="T1731:T1794" si="277">0.25*SUM(M1731:P1731)</f>
        <v>29.125</v>
      </c>
      <c r="U1731" s="8">
        <f t="shared" ref="U1731:U1794" si="278">SUM(Q1731:S1731)/3</f>
        <v>28.841666666666669</v>
      </c>
      <c r="V1731" s="8">
        <f t="shared" ref="V1731:V1794" si="279">SUM(Q1731:T1731)/4</f>
        <v>28.912500000000001</v>
      </c>
    </row>
    <row r="1732" spans="1:22" ht="13.5" x14ac:dyDescent="0.25">
      <c r="A1732" s="3">
        <f>RSI!A1732</f>
        <v>44537</v>
      </c>
      <c r="B1732" s="2">
        <f>RSI!B1732</f>
        <v>42.844000000000001</v>
      </c>
      <c r="C1732" s="2">
        <f>RSI!I1732</f>
        <v>10.89918024262154</v>
      </c>
      <c r="D1732" s="2">
        <f>MACD!E1732</f>
        <v>0.39703786741236513</v>
      </c>
      <c r="E1732" s="2">
        <f>MACD!F1732</f>
        <v>0.14470836764679845</v>
      </c>
      <c r="F1732" s="2">
        <f>'Moving Avg'!D1732</f>
        <v>43.114599999999996</v>
      </c>
      <c r="G1732" s="2">
        <f>'Moving Avg'!F1732</f>
        <v>43.926400000000015</v>
      </c>
      <c r="H1732" s="2">
        <f>'Moving Avg'!G1732</f>
        <v>43.718940000000046</v>
      </c>
      <c r="I1732" s="2">
        <f>'Moving Avg'!H1732</f>
        <v>42.778605000000027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  <c r="M1732" s="8">
        <f t="shared" si="270"/>
        <v>50</v>
      </c>
      <c r="N1732" s="8">
        <f t="shared" si="271"/>
        <v>0</v>
      </c>
      <c r="O1732" s="8">
        <f t="shared" si="272"/>
        <v>50</v>
      </c>
      <c r="P1732" s="8">
        <f t="shared" si="273"/>
        <v>33</v>
      </c>
      <c r="Q1732" s="9">
        <f t="shared" si="274"/>
        <v>29.95</v>
      </c>
      <c r="R1732" s="9">
        <f t="shared" si="275"/>
        <v>35.75</v>
      </c>
      <c r="S1732" s="9">
        <f t="shared" si="276"/>
        <v>34.85</v>
      </c>
      <c r="T1732" s="9">
        <f t="shared" si="277"/>
        <v>33.25</v>
      </c>
      <c r="U1732" s="8">
        <f t="shared" si="278"/>
        <v>33.516666666666673</v>
      </c>
      <c r="V1732" s="8">
        <f t="shared" si="279"/>
        <v>33.450000000000003</v>
      </c>
    </row>
    <row r="1733" spans="1:22" ht="13.5" x14ac:dyDescent="0.25">
      <c r="A1733" s="3">
        <f>RSI!A1733</f>
        <v>44538</v>
      </c>
      <c r="B1733" s="2">
        <f>RSI!B1733</f>
        <v>42.844000000000001</v>
      </c>
      <c r="C1733" s="2">
        <f>RSI!I1733</f>
        <v>10.89918024262154</v>
      </c>
      <c r="D1733" s="2">
        <f>MACD!E1733</f>
        <v>0.47391221956853968</v>
      </c>
      <c r="E1733" s="2">
        <f>MACD!F1733</f>
        <v>0.21054913803114672</v>
      </c>
      <c r="F1733" s="2">
        <f>'Moving Avg'!D1733</f>
        <v>42.844000000000001</v>
      </c>
      <c r="G1733" s="2">
        <f>'Moving Avg'!F1733</f>
        <v>43.858750000000015</v>
      </c>
      <c r="H1733" s="2">
        <f>'Moving Avg'!G1733</f>
        <v>43.709920000000047</v>
      </c>
      <c r="I1733" s="2">
        <f>'Moving Avg'!H1733</f>
        <v>42.783115000000016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  <c r="M1733" s="8">
        <f t="shared" si="270"/>
        <v>50</v>
      </c>
      <c r="N1733" s="8">
        <f t="shared" si="271"/>
        <v>0</v>
      </c>
      <c r="O1733" s="8">
        <f t="shared" si="272"/>
        <v>50</v>
      </c>
      <c r="P1733" s="8">
        <f t="shared" si="273"/>
        <v>33</v>
      </c>
      <c r="Q1733" s="9">
        <f t="shared" si="274"/>
        <v>29.95</v>
      </c>
      <c r="R1733" s="9">
        <f t="shared" si="275"/>
        <v>35.75</v>
      </c>
      <c r="S1733" s="9">
        <f t="shared" si="276"/>
        <v>34.85</v>
      </c>
      <c r="T1733" s="9">
        <f t="shared" si="277"/>
        <v>33.25</v>
      </c>
      <c r="U1733" s="8">
        <f t="shared" si="278"/>
        <v>33.516666666666673</v>
      </c>
      <c r="V1733" s="8">
        <f t="shared" si="279"/>
        <v>33.450000000000003</v>
      </c>
    </row>
    <row r="1734" spans="1:22" ht="13.5" x14ac:dyDescent="0.25">
      <c r="A1734" s="3">
        <f>RSI!A1734</f>
        <v>44539</v>
      </c>
      <c r="B1734" s="2">
        <f>RSI!B1734</f>
        <v>42.844000000000001</v>
      </c>
      <c r="C1734" s="2">
        <f>RSI!I1734</f>
        <v>10.89918024262154</v>
      </c>
      <c r="D1734" s="2">
        <f>MACD!E1734</f>
        <v>0.54415950721718076</v>
      </c>
      <c r="E1734" s="2">
        <f>MACD!F1734</f>
        <v>0.27727121186835357</v>
      </c>
      <c r="F1734" s="2">
        <f>'Moving Avg'!D1734</f>
        <v>42.844000000000001</v>
      </c>
      <c r="G1734" s="2">
        <f>'Moving Avg'!F1734</f>
        <v>43.791100000000014</v>
      </c>
      <c r="H1734" s="2">
        <f>'Moving Avg'!G1734</f>
        <v>43.700900000000047</v>
      </c>
      <c r="I1734" s="2">
        <f>'Moving Avg'!H1734</f>
        <v>42.78762500000002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  <c r="M1734" s="8">
        <f t="shared" si="270"/>
        <v>50</v>
      </c>
      <c r="N1734" s="8">
        <f t="shared" si="271"/>
        <v>0</v>
      </c>
      <c r="O1734" s="8">
        <f t="shared" si="272"/>
        <v>50</v>
      </c>
      <c r="P1734" s="8">
        <f t="shared" si="273"/>
        <v>33</v>
      </c>
      <c r="Q1734" s="9">
        <f t="shared" si="274"/>
        <v>29.95</v>
      </c>
      <c r="R1734" s="9">
        <f t="shared" si="275"/>
        <v>35.75</v>
      </c>
      <c r="S1734" s="9">
        <f t="shared" si="276"/>
        <v>34.85</v>
      </c>
      <c r="T1734" s="9">
        <f t="shared" si="277"/>
        <v>33.25</v>
      </c>
      <c r="U1734" s="8">
        <f t="shared" si="278"/>
        <v>33.516666666666673</v>
      </c>
      <c r="V1734" s="8">
        <f t="shared" si="279"/>
        <v>33.450000000000003</v>
      </c>
    </row>
    <row r="1735" spans="1:22" ht="13.5" x14ac:dyDescent="0.25">
      <c r="A1735" s="3">
        <f>RSI!A1735</f>
        <v>44540</v>
      </c>
      <c r="B1735" s="2">
        <f>RSI!B1735</f>
        <v>42.844000000000001</v>
      </c>
      <c r="C1735" s="2">
        <f>RSI!I1735</f>
        <v>10.89918024262154</v>
      </c>
      <c r="D1735" s="2">
        <f>MACD!E1735</f>
        <v>0.60841411141805679</v>
      </c>
      <c r="E1735" s="2">
        <f>MACD!F1735</f>
        <v>0.34349979177829426</v>
      </c>
      <c r="F1735" s="2">
        <f>'Moving Avg'!D1735</f>
        <v>42.844000000000001</v>
      </c>
      <c r="G1735" s="2">
        <f>'Moving Avg'!F1735</f>
        <v>43.723450000000021</v>
      </c>
      <c r="H1735" s="2">
        <f>'Moving Avg'!G1735</f>
        <v>43.691880000000047</v>
      </c>
      <c r="I1735" s="2">
        <f>'Moving Avg'!H1735</f>
        <v>42.792135000000009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  <c r="M1735" s="8">
        <f t="shared" si="270"/>
        <v>50</v>
      </c>
      <c r="N1735" s="8">
        <f t="shared" si="271"/>
        <v>0</v>
      </c>
      <c r="O1735" s="8">
        <f t="shared" si="272"/>
        <v>50</v>
      </c>
      <c r="P1735" s="8">
        <f t="shared" si="273"/>
        <v>33</v>
      </c>
      <c r="Q1735" s="9">
        <f t="shared" si="274"/>
        <v>29.95</v>
      </c>
      <c r="R1735" s="9">
        <f t="shared" si="275"/>
        <v>35.75</v>
      </c>
      <c r="S1735" s="9">
        <f t="shared" si="276"/>
        <v>34.85</v>
      </c>
      <c r="T1735" s="9">
        <f t="shared" si="277"/>
        <v>33.25</v>
      </c>
      <c r="U1735" s="8">
        <f t="shared" si="278"/>
        <v>33.516666666666673</v>
      </c>
      <c r="V1735" s="8">
        <f t="shared" si="279"/>
        <v>33.450000000000003</v>
      </c>
    </row>
    <row r="1736" spans="1:22" ht="13.5" x14ac:dyDescent="0.25">
      <c r="A1736" s="3">
        <f>RSI!A1736</f>
        <v>44543</v>
      </c>
      <c r="B1736" s="2">
        <f>RSI!B1736</f>
        <v>42.844000000000001</v>
      </c>
      <c r="C1736" s="2">
        <f>RSI!I1736</f>
        <v>10.89918024262154</v>
      </c>
      <c r="D1736" s="2">
        <f>MACD!E1736</f>
        <v>0.66724134705785332</v>
      </c>
      <c r="E1736" s="2">
        <f>MACD!F1736</f>
        <v>0.40824810283420609</v>
      </c>
      <c r="F1736" s="2">
        <f>'Moving Avg'!D1736</f>
        <v>42.844000000000001</v>
      </c>
      <c r="G1736" s="2">
        <f>'Moving Avg'!F1736</f>
        <v>43.655800000000021</v>
      </c>
      <c r="H1736" s="2">
        <f>'Moving Avg'!G1736</f>
        <v>43.682860000000048</v>
      </c>
      <c r="I1736" s="2">
        <f>'Moving Avg'!H1736</f>
        <v>42.796645000000005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  <c r="M1736" s="8">
        <f t="shared" si="270"/>
        <v>50</v>
      </c>
      <c r="N1736" s="8">
        <f t="shared" si="271"/>
        <v>0</v>
      </c>
      <c r="O1736" s="8">
        <f t="shared" si="272"/>
        <v>50</v>
      </c>
      <c r="P1736" s="8">
        <f t="shared" si="273"/>
        <v>33</v>
      </c>
      <c r="Q1736" s="9">
        <f t="shared" si="274"/>
        <v>29.95</v>
      </c>
      <c r="R1736" s="9">
        <f t="shared" si="275"/>
        <v>35.75</v>
      </c>
      <c r="S1736" s="9">
        <f t="shared" si="276"/>
        <v>34.85</v>
      </c>
      <c r="T1736" s="9">
        <f t="shared" si="277"/>
        <v>33.25</v>
      </c>
      <c r="U1736" s="8">
        <f t="shared" si="278"/>
        <v>33.516666666666673</v>
      </c>
      <c r="V1736" s="8">
        <f t="shared" si="279"/>
        <v>33.450000000000003</v>
      </c>
    </row>
    <row r="1737" spans="1:22" ht="13.5" x14ac:dyDescent="0.25">
      <c r="A1737" s="3">
        <f>RSI!A1737</f>
        <v>44544</v>
      </c>
      <c r="B1737" s="2">
        <f>RSI!B1737</f>
        <v>42.844000000000001</v>
      </c>
      <c r="C1737" s="2">
        <f>RSI!I1737</f>
        <v>10.89918024262154</v>
      </c>
      <c r="D1737" s="2">
        <f>MACD!E1737</f>
        <v>0.72114597501430211</v>
      </c>
      <c r="E1737" s="2">
        <f>MACD!F1737</f>
        <v>0.47082767727022534</v>
      </c>
      <c r="F1737" s="2">
        <f>'Moving Avg'!D1737</f>
        <v>42.844000000000001</v>
      </c>
      <c r="G1737" s="2">
        <f>'Moving Avg'!F1737</f>
        <v>43.588150000000027</v>
      </c>
      <c r="H1737" s="2">
        <f>'Moving Avg'!G1737</f>
        <v>43.673840000000048</v>
      </c>
      <c r="I1737" s="2">
        <f>'Moving Avg'!H1737</f>
        <v>42.801155000000008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  <c r="M1737" s="8">
        <f t="shared" si="270"/>
        <v>50</v>
      </c>
      <c r="N1737" s="8">
        <f t="shared" si="271"/>
        <v>0</v>
      </c>
      <c r="O1737" s="8">
        <f t="shared" si="272"/>
        <v>50</v>
      </c>
      <c r="P1737" s="8">
        <f t="shared" si="273"/>
        <v>33</v>
      </c>
      <c r="Q1737" s="9">
        <f t="shared" si="274"/>
        <v>29.95</v>
      </c>
      <c r="R1737" s="9">
        <f t="shared" si="275"/>
        <v>35.75</v>
      </c>
      <c r="S1737" s="9">
        <f t="shared" si="276"/>
        <v>34.85</v>
      </c>
      <c r="T1737" s="9">
        <f t="shared" si="277"/>
        <v>33.25</v>
      </c>
      <c r="U1737" s="8">
        <f t="shared" si="278"/>
        <v>33.516666666666673</v>
      </c>
      <c r="V1737" s="8">
        <f t="shared" si="279"/>
        <v>33.450000000000003</v>
      </c>
    </row>
    <row r="1738" spans="1:22" ht="13.5" x14ac:dyDescent="0.25">
      <c r="A1738" s="3">
        <f>RSI!A1738</f>
        <v>44545</v>
      </c>
      <c r="B1738" s="2">
        <f>RSI!B1738</f>
        <v>42.844000000000001</v>
      </c>
      <c r="C1738" s="2">
        <f>RSI!I1738</f>
        <v>10.89918024262154</v>
      </c>
      <c r="D1738" s="2">
        <f>MACD!E1738</f>
        <v>0.77057956130480676</v>
      </c>
      <c r="E1738" s="2">
        <f>MACD!F1738</f>
        <v>0.53077805407714163</v>
      </c>
      <c r="F1738" s="2">
        <f>'Moving Avg'!D1738</f>
        <v>42.844000000000001</v>
      </c>
      <c r="G1738" s="2">
        <f>'Moving Avg'!F1738</f>
        <v>43.52050000000002</v>
      </c>
      <c r="H1738" s="2">
        <f>'Moving Avg'!G1738</f>
        <v>43.664820000000049</v>
      </c>
      <c r="I1738" s="2">
        <f>'Moving Avg'!H1738</f>
        <v>42.805665000000005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  <c r="M1738" s="8">
        <f t="shared" si="270"/>
        <v>50</v>
      </c>
      <c r="N1738" s="8">
        <f t="shared" si="271"/>
        <v>0</v>
      </c>
      <c r="O1738" s="8">
        <f t="shared" si="272"/>
        <v>50</v>
      </c>
      <c r="P1738" s="8">
        <f t="shared" si="273"/>
        <v>33</v>
      </c>
      <c r="Q1738" s="9">
        <f t="shared" si="274"/>
        <v>29.95</v>
      </c>
      <c r="R1738" s="9">
        <f t="shared" si="275"/>
        <v>35.75</v>
      </c>
      <c r="S1738" s="9">
        <f t="shared" si="276"/>
        <v>34.85</v>
      </c>
      <c r="T1738" s="9">
        <f t="shared" si="277"/>
        <v>33.25</v>
      </c>
      <c r="U1738" s="8">
        <f t="shared" si="278"/>
        <v>33.516666666666673</v>
      </c>
      <c r="V1738" s="8">
        <f t="shared" si="279"/>
        <v>33.450000000000003</v>
      </c>
    </row>
    <row r="1739" spans="1:22" ht="13.5" x14ac:dyDescent="0.25">
      <c r="A1739" s="3">
        <f>RSI!A1739</f>
        <v>44546</v>
      </c>
      <c r="B1739" s="2">
        <f>RSI!B1739</f>
        <v>42.844000000000001</v>
      </c>
      <c r="C1739" s="2">
        <f>RSI!I1739</f>
        <v>10.89918024262154</v>
      </c>
      <c r="D1739" s="2">
        <f>MACD!E1739</f>
        <v>0.60779300285656745</v>
      </c>
      <c r="E1739" s="2">
        <f>MACD!F1739</f>
        <v>0.54618104383302679</v>
      </c>
      <c r="F1739" s="2">
        <f>'Moving Avg'!D1739</f>
        <v>42.844000000000001</v>
      </c>
      <c r="G1739" s="2">
        <f>'Moving Avg'!F1739</f>
        <v>43.452850000000026</v>
      </c>
      <c r="H1739" s="2">
        <f>'Moving Avg'!G1739</f>
        <v>43.655800000000035</v>
      </c>
      <c r="I1739" s="2">
        <f>'Moving Avg'!H1739</f>
        <v>42.810175000000008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  <c r="M1739" s="8">
        <f t="shared" si="270"/>
        <v>50</v>
      </c>
      <c r="N1739" s="8">
        <f t="shared" si="271"/>
        <v>0</v>
      </c>
      <c r="O1739" s="8">
        <f t="shared" si="272"/>
        <v>50</v>
      </c>
      <c r="P1739" s="8">
        <f t="shared" si="273"/>
        <v>33</v>
      </c>
      <c r="Q1739" s="9">
        <f t="shared" si="274"/>
        <v>29.95</v>
      </c>
      <c r="R1739" s="9">
        <f t="shared" si="275"/>
        <v>35.75</v>
      </c>
      <c r="S1739" s="9">
        <f t="shared" si="276"/>
        <v>34.85</v>
      </c>
      <c r="T1739" s="9">
        <f t="shared" si="277"/>
        <v>33.25</v>
      </c>
      <c r="U1739" s="8">
        <f t="shared" si="278"/>
        <v>33.516666666666673</v>
      </c>
      <c r="V1739" s="8">
        <f t="shared" si="279"/>
        <v>33.450000000000003</v>
      </c>
    </row>
    <row r="1740" spans="1:22" ht="13.5" x14ac:dyDescent="0.25">
      <c r="A1740" s="3">
        <f>RSI!A1740</f>
        <v>44550</v>
      </c>
      <c r="B1740" s="2">
        <f>RSI!B1740</f>
        <v>42.844000000000001</v>
      </c>
      <c r="C1740" s="2">
        <f>RSI!I1740</f>
        <v>10.89918024262154</v>
      </c>
      <c r="D1740" s="2">
        <f>MACD!E1740</f>
        <v>0.47332726045004136</v>
      </c>
      <c r="E1740" s="2">
        <f>MACD!F1740</f>
        <v>0.53161028715642977</v>
      </c>
      <c r="F1740" s="2">
        <f>'Moving Avg'!D1740</f>
        <v>42.844000000000001</v>
      </c>
      <c r="G1740" s="2">
        <f>'Moving Avg'!F1740</f>
        <v>43.385200000000019</v>
      </c>
      <c r="H1740" s="2">
        <f>'Moving Avg'!G1740</f>
        <v>43.646780000000035</v>
      </c>
      <c r="I1740" s="2">
        <f>'Moving Avg'!H1740</f>
        <v>42.814685000000011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  <c r="M1740" s="8">
        <f t="shared" si="270"/>
        <v>50</v>
      </c>
      <c r="N1740" s="8">
        <f t="shared" si="271"/>
        <v>100</v>
      </c>
      <c r="O1740" s="8">
        <f t="shared" si="272"/>
        <v>50</v>
      </c>
      <c r="P1740" s="8">
        <f t="shared" si="273"/>
        <v>33</v>
      </c>
      <c r="Q1740" s="9">
        <f t="shared" si="274"/>
        <v>64.95</v>
      </c>
      <c r="R1740" s="9">
        <f t="shared" si="275"/>
        <v>55.75</v>
      </c>
      <c r="S1740" s="9">
        <f t="shared" si="276"/>
        <v>49.85</v>
      </c>
      <c r="T1740" s="9">
        <f t="shared" si="277"/>
        <v>58.25</v>
      </c>
      <c r="U1740" s="8">
        <f t="shared" si="278"/>
        <v>56.85</v>
      </c>
      <c r="V1740" s="8">
        <f t="shared" si="279"/>
        <v>57.2</v>
      </c>
    </row>
    <row r="1741" spans="1:22" ht="13.5" x14ac:dyDescent="0.25">
      <c r="A1741" s="3">
        <f>RSI!A1741</f>
        <v>44551</v>
      </c>
      <c r="B1741" s="2">
        <f>RSI!B1741</f>
        <v>42.844000000000001</v>
      </c>
      <c r="C1741" s="2">
        <f>RSI!I1741</f>
        <v>10.89918024262154</v>
      </c>
      <c r="D1741" s="2">
        <f>MACD!E1741</f>
        <v>0.36258256471329986</v>
      </c>
      <c r="E1741" s="2">
        <f>MACD!F1741</f>
        <v>0.49780474266780383</v>
      </c>
      <c r="F1741" s="2">
        <f>'Moving Avg'!D1741</f>
        <v>42.844000000000001</v>
      </c>
      <c r="G1741" s="2">
        <f>'Moving Avg'!F1741</f>
        <v>43.317550000000026</v>
      </c>
      <c r="H1741" s="2">
        <f>'Moving Avg'!G1741</f>
        <v>43.637760000000036</v>
      </c>
      <c r="I1741" s="2">
        <f>'Moving Avg'!H1741</f>
        <v>42.819195000000008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  <c r="M1741" s="8">
        <f t="shared" si="270"/>
        <v>50</v>
      </c>
      <c r="N1741" s="8">
        <f t="shared" si="271"/>
        <v>100</v>
      </c>
      <c r="O1741" s="8">
        <f t="shared" si="272"/>
        <v>50</v>
      </c>
      <c r="P1741" s="8">
        <f t="shared" si="273"/>
        <v>33</v>
      </c>
      <c r="Q1741" s="9">
        <f t="shared" si="274"/>
        <v>64.95</v>
      </c>
      <c r="R1741" s="9">
        <f t="shared" si="275"/>
        <v>55.75</v>
      </c>
      <c r="S1741" s="9">
        <f t="shared" si="276"/>
        <v>49.85</v>
      </c>
      <c r="T1741" s="9">
        <f t="shared" si="277"/>
        <v>58.25</v>
      </c>
      <c r="U1741" s="8">
        <f t="shared" si="278"/>
        <v>56.85</v>
      </c>
      <c r="V1741" s="8">
        <f t="shared" si="279"/>
        <v>57.2</v>
      </c>
    </row>
    <row r="1742" spans="1:22" ht="13.5" x14ac:dyDescent="0.25">
      <c r="A1742" s="3">
        <f>RSI!A1742</f>
        <v>44552</v>
      </c>
      <c r="B1742" s="2">
        <f>RSI!B1742</f>
        <v>42.844000000000001</v>
      </c>
      <c r="C1742" s="2">
        <f>RSI!I1742</f>
        <v>10.89918024262154</v>
      </c>
      <c r="D1742" s="2">
        <f>MACD!E1742</f>
        <v>0.27168478241571137</v>
      </c>
      <c r="E1742" s="2">
        <f>MACD!F1742</f>
        <v>0.4525807506173854</v>
      </c>
      <c r="F1742" s="2">
        <f>'Moving Avg'!D1742</f>
        <v>42.844000000000001</v>
      </c>
      <c r="G1742" s="2">
        <f>'Moving Avg'!F1742</f>
        <v>43.249900000000018</v>
      </c>
      <c r="H1742" s="2">
        <f>'Moving Avg'!G1742</f>
        <v>43.628740000000036</v>
      </c>
      <c r="I1742" s="2">
        <f>'Moving Avg'!H1742</f>
        <v>42.823705000000011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  <c r="M1742" s="8">
        <f t="shared" si="270"/>
        <v>50</v>
      </c>
      <c r="N1742" s="8">
        <f t="shared" si="271"/>
        <v>100</v>
      </c>
      <c r="O1742" s="8">
        <f t="shared" si="272"/>
        <v>50</v>
      </c>
      <c r="P1742" s="8">
        <f t="shared" si="273"/>
        <v>33</v>
      </c>
      <c r="Q1742" s="9">
        <f t="shared" si="274"/>
        <v>64.95</v>
      </c>
      <c r="R1742" s="9">
        <f t="shared" si="275"/>
        <v>55.75</v>
      </c>
      <c r="S1742" s="9">
        <f t="shared" si="276"/>
        <v>49.85</v>
      </c>
      <c r="T1742" s="9">
        <f t="shared" si="277"/>
        <v>58.25</v>
      </c>
      <c r="U1742" s="8">
        <f t="shared" si="278"/>
        <v>56.85</v>
      </c>
      <c r="V1742" s="8">
        <f t="shared" si="279"/>
        <v>57.2</v>
      </c>
    </row>
    <row r="1743" spans="1:22" ht="13.5" x14ac:dyDescent="0.25">
      <c r="A1743" s="3">
        <f>RSI!A1743</f>
        <v>44553</v>
      </c>
      <c r="B1743" s="2">
        <f>RSI!B1743</f>
        <v>42.844000000000001</v>
      </c>
      <c r="C1743" s="2">
        <f>RSI!I1743</f>
        <v>10.89918024262154</v>
      </c>
      <c r="D1743" s="2">
        <f>MACD!E1743</f>
        <v>0.19737244833735446</v>
      </c>
      <c r="E1743" s="2">
        <f>MACD!F1743</f>
        <v>0.40153909016137923</v>
      </c>
      <c r="F1743" s="2">
        <f>'Moving Avg'!D1743</f>
        <v>42.844000000000001</v>
      </c>
      <c r="G1743" s="2">
        <f>'Moving Avg'!F1743</f>
        <v>43.182250000000025</v>
      </c>
      <c r="H1743" s="2">
        <f>'Moving Avg'!G1743</f>
        <v>43.619720000000036</v>
      </c>
      <c r="I1743" s="2">
        <f>'Moving Avg'!H1743</f>
        <v>42.828215000000007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  <c r="M1743" s="8">
        <f t="shared" si="270"/>
        <v>50</v>
      </c>
      <c r="N1743" s="8">
        <f t="shared" si="271"/>
        <v>100</v>
      </c>
      <c r="O1743" s="8">
        <f t="shared" si="272"/>
        <v>50</v>
      </c>
      <c r="P1743" s="8">
        <f t="shared" si="273"/>
        <v>33</v>
      </c>
      <c r="Q1743" s="9">
        <f t="shared" si="274"/>
        <v>64.95</v>
      </c>
      <c r="R1743" s="9">
        <f t="shared" si="275"/>
        <v>55.75</v>
      </c>
      <c r="S1743" s="9">
        <f t="shared" si="276"/>
        <v>49.85</v>
      </c>
      <c r="T1743" s="9">
        <f t="shared" si="277"/>
        <v>58.25</v>
      </c>
      <c r="U1743" s="8">
        <f t="shared" si="278"/>
        <v>56.85</v>
      </c>
      <c r="V1743" s="8">
        <f t="shared" si="279"/>
        <v>57.2</v>
      </c>
    </row>
    <row r="1744" spans="1:22" ht="13.5" x14ac:dyDescent="0.25">
      <c r="A1744" s="3">
        <f>RSI!A1744</f>
        <v>44554</v>
      </c>
      <c r="B1744" s="2">
        <f>RSI!B1744</f>
        <v>42.844000000000001</v>
      </c>
      <c r="C1744" s="2">
        <f>RSI!I1744</f>
        <v>10.89918024262154</v>
      </c>
      <c r="D1744" s="2">
        <f>MACD!E1744</f>
        <v>0.13690127550288622</v>
      </c>
      <c r="E1744" s="2">
        <f>MACD!F1744</f>
        <v>0.34861152722968064</v>
      </c>
      <c r="F1744" s="2">
        <f>'Moving Avg'!D1744</f>
        <v>42.844000000000001</v>
      </c>
      <c r="G1744" s="2">
        <f>'Moving Avg'!F1744</f>
        <v>43.114600000000017</v>
      </c>
      <c r="H1744" s="2">
        <f>'Moving Avg'!G1744</f>
        <v>43.610700000000037</v>
      </c>
      <c r="I1744" s="2">
        <f>'Moving Avg'!H1744</f>
        <v>42.832725000000011</v>
      </c>
      <c r="J1744" s="6" t="str">
        <f>OBV!F1744</f>
        <v>NEUTRAL</v>
      </c>
      <c r="K1744" s="6" t="str">
        <f>OBV!G1744</f>
        <v>NEUTRAL</v>
      </c>
      <c r="L1744" s="6" t="str">
        <f>OBV!H1744</f>
        <v>NEUTRAL</v>
      </c>
      <c r="M1744" s="8">
        <f t="shared" si="270"/>
        <v>50</v>
      </c>
      <c r="N1744" s="8">
        <f t="shared" si="271"/>
        <v>100</v>
      </c>
      <c r="O1744" s="8">
        <f t="shared" si="272"/>
        <v>50</v>
      </c>
      <c r="P1744" s="8">
        <f t="shared" si="273"/>
        <v>33</v>
      </c>
      <c r="Q1744" s="9">
        <f t="shared" si="274"/>
        <v>64.95</v>
      </c>
      <c r="R1744" s="9">
        <f t="shared" si="275"/>
        <v>55.75</v>
      </c>
      <c r="S1744" s="9">
        <f t="shared" si="276"/>
        <v>49.85</v>
      </c>
      <c r="T1744" s="9">
        <f t="shared" si="277"/>
        <v>58.25</v>
      </c>
      <c r="U1744" s="8">
        <f t="shared" si="278"/>
        <v>56.85</v>
      </c>
      <c r="V1744" s="8">
        <f t="shared" si="279"/>
        <v>57.2</v>
      </c>
    </row>
    <row r="1745" spans="1:22" ht="13.5" x14ac:dyDescent="0.25">
      <c r="A1745" s="3">
        <f>RSI!A1745</f>
        <v>44557</v>
      </c>
      <c r="B1745" s="2">
        <f>RSI!B1745</f>
        <v>42.844000000000001</v>
      </c>
      <c r="C1745" s="2">
        <f>RSI!I1745</f>
        <v>10.89918024262154</v>
      </c>
      <c r="D1745" s="2">
        <f>MACD!E1745</f>
        <v>8.7963447492953151E-2</v>
      </c>
      <c r="E1745" s="2">
        <f>MACD!F1745</f>
        <v>0.29648191128233514</v>
      </c>
      <c r="F1745" s="2">
        <f>'Moving Avg'!D1745</f>
        <v>42.844000000000001</v>
      </c>
      <c r="G1745" s="2">
        <f>'Moving Avg'!F1745</f>
        <v>43.046950000000024</v>
      </c>
      <c r="H1745" s="2">
        <f>'Moving Avg'!G1745</f>
        <v>43.592660000000031</v>
      </c>
      <c r="I1745" s="2">
        <f>'Moving Avg'!H1745</f>
        <v>42.837235000000007</v>
      </c>
      <c r="J1745" s="6" t="str">
        <f>OBV!F1745</f>
        <v>NEUTRAL</v>
      </c>
      <c r="K1745" s="6" t="str">
        <f>OBV!G1745</f>
        <v>NEUTRAL</v>
      </c>
      <c r="L1745" s="6" t="str">
        <f>OBV!H1745</f>
        <v>NEUTRAL</v>
      </c>
      <c r="M1745" s="8">
        <f t="shared" si="270"/>
        <v>50</v>
      </c>
      <c r="N1745" s="8">
        <f t="shared" si="271"/>
        <v>100</v>
      </c>
      <c r="O1745" s="8">
        <f t="shared" si="272"/>
        <v>50</v>
      </c>
      <c r="P1745" s="8">
        <f t="shared" si="273"/>
        <v>33</v>
      </c>
      <c r="Q1745" s="9">
        <f t="shared" si="274"/>
        <v>64.95</v>
      </c>
      <c r="R1745" s="9">
        <f t="shared" si="275"/>
        <v>55.75</v>
      </c>
      <c r="S1745" s="9">
        <f t="shared" si="276"/>
        <v>49.85</v>
      </c>
      <c r="T1745" s="9">
        <f t="shared" si="277"/>
        <v>58.25</v>
      </c>
      <c r="U1745" s="8">
        <f t="shared" si="278"/>
        <v>56.85</v>
      </c>
      <c r="V1745" s="8">
        <f t="shared" si="279"/>
        <v>57.2</v>
      </c>
    </row>
    <row r="1746" spans="1:22" ht="13.5" x14ac:dyDescent="0.25">
      <c r="A1746" s="3">
        <f>RSI!A1746</f>
        <v>44558</v>
      </c>
      <c r="B1746" s="2">
        <f>RSI!B1746</f>
        <v>42.844000000000001</v>
      </c>
      <c r="C1746" s="2">
        <f>RSI!I1746</f>
        <v>10.89918024262154</v>
      </c>
      <c r="D1746" s="2">
        <f>MACD!E1746</f>
        <v>4.8619411901199783E-2</v>
      </c>
      <c r="E1746" s="2">
        <f>MACD!F1746</f>
        <v>0.24690941140610809</v>
      </c>
      <c r="F1746" s="2">
        <f>'Moving Avg'!D1746</f>
        <v>42.844000000000001</v>
      </c>
      <c r="G1746" s="2">
        <f>'Moving Avg'!F1746</f>
        <v>42.979300000000016</v>
      </c>
      <c r="H1746" s="2">
        <f>'Moving Avg'!G1746</f>
        <v>43.574620000000031</v>
      </c>
      <c r="I1746" s="2">
        <f>'Moving Avg'!H1746</f>
        <v>42.84174500000001</v>
      </c>
      <c r="J1746" s="6" t="str">
        <f>OBV!F1746</f>
        <v>NEUTRAL</v>
      </c>
      <c r="K1746" s="6" t="str">
        <f>OBV!G1746</f>
        <v>NEUTRAL</v>
      </c>
      <c r="L1746" s="6" t="str">
        <f>OBV!H1746</f>
        <v>NEUTRAL</v>
      </c>
      <c r="M1746" s="8">
        <f t="shared" si="270"/>
        <v>50</v>
      </c>
      <c r="N1746" s="8">
        <f t="shared" si="271"/>
        <v>100</v>
      </c>
      <c r="O1746" s="8">
        <f t="shared" si="272"/>
        <v>50</v>
      </c>
      <c r="P1746" s="8">
        <f t="shared" si="273"/>
        <v>33</v>
      </c>
      <c r="Q1746" s="9">
        <f t="shared" si="274"/>
        <v>64.95</v>
      </c>
      <c r="R1746" s="9">
        <f t="shared" si="275"/>
        <v>55.75</v>
      </c>
      <c r="S1746" s="9">
        <f t="shared" si="276"/>
        <v>49.85</v>
      </c>
      <c r="T1746" s="9">
        <f t="shared" si="277"/>
        <v>58.25</v>
      </c>
      <c r="U1746" s="8">
        <f t="shared" si="278"/>
        <v>56.85</v>
      </c>
      <c r="V1746" s="8">
        <f t="shared" si="279"/>
        <v>57.2</v>
      </c>
    </row>
    <row r="1747" spans="1:22" ht="13.5" x14ac:dyDescent="0.25">
      <c r="A1747" s="3">
        <f>RSI!A1747</f>
        <v>44559</v>
      </c>
      <c r="B1747" s="2">
        <f>RSI!B1747</f>
        <v>42.844000000000001</v>
      </c>
      <c r="C1747" s="2">
        <f>RSI!I1747</f>
        <v>10.89918024262154</v>
      </c>
      <c r="D1747" s="2">
        <f>MACD!E1747</f>
        <v>1.7240245418754796E-2</v>
      </c>
      <c r="E1747" s="2">
        <f>MACD!F1747</f>
        <v>0.20097557820863743</v>
      </c>
      <c r="F1747" s="2">
        <f>'Moving Avg'!D1747</f>
        <v>42.844000000000001</v>
      </c>
      <c r="G1747" s="2">
        <f>'Moving Avg'!F1747</f>
        <v>42.911650000000023</v>
      </c>
      <c r="H1747" s="2">
        <f>'Moving Avg'!G1747</f>
        <v>43.556580000000032</v>
      </c>
      <c r="I1747" s="2">
        <f>'Moving Avg'!H1747</f>
        <v>42.846255000000014</v>
      </c>
      <c r="J1747" s="6" t="str">
        <f>OBV!F1747</f>
        <v>NEUTRAL</v>
      </c>
      <c r="K1747" s="6" t="str">
        <f>OBV!G1747</f>
        <v>NEUTRAL</v>
      </c>
      <c r="L1747" s="6" t="str">
        <f>OBV!H1747</f>
        <v>NEUTRAL</v>
      </c>
      <c r="M1747" s="8">
        <f t="shared" si="270"/>
        <v>50</v>
      </c>
      <c r="N1747" s="8">
        <f t="shared" si="271"/>
        <v>100</v>
      </c>
      <c r="O1747" s="8">
        <f t="shared" si="272"/>
        <v>0</v>
      </c>
      <c r="P1747" s="8">
        <f t="shared" si="273"/>
        <v>33</v>
      </c>
      <c r="Q1747" s="9">
        <f t="shared" si="274"/>
        <v>57.45</v>
      </c>
      <c r="R1747" s="9">
        <f t="shared" si="275"/>
        <v>38.25</v>
      </c>
      <c r="S1747" s="9">
        <f t="shared" si="276"/>
        <v>37.35</v>
      </c>
      <c r="T1747" s="9">
        <f t="shared" si="277"/>
        <v>45.75</v>
      </c>
      <c r="U1747" s="8">
        <f t="shared" si="278"/>
        <v>44.35</v>
      </c>
      <c r="V1747" s="8">
        <f t="shared" si="279"/>
        <v>44.7</v>
      </c>
    </row>
    <row r="1748" spans="1:22" ht="13.5" x14ac:dyDescent="0.25">
      <c r="A1748" s="3">
        <f>RSI!A1748</f>
        <v>44560</v>
      </c>
      <c r="B1748" s="2">
        <f>RSI!B1748</f>
        <v>42.844000000000001</v>
      </c>
      <c r="C1748" s="2">
        <f>RSI!I1748</f>
        <v>10.89918024262154</v>
      </c>
      <c r="D1748" s="2">
        <f>MACD!E1748</f>
        <v>-7.5410416591594753E-3</v>
      </c>
      <c r="E1748" s="2">
        <f>MACD!F1748</f>
        <v>0.15927225423507804</v>
      </c>
      <c r="F1748" s="2">
        <f>'Moving Avg'!D1748</f>
        <v>42.844000000000001</v>
      </c>
      <c r="G1748" s="2">
        <f>'Moving Avg'!F1748</f>
        <v>42.844000000000023</v>
      </c>
      <c r="H1748" s="2">
        <f>'Moving Avg'!G1748</f>
        <v>43.538540000000033</v>
      </c>
      <c r="I1748" s="2">
        <f>'Moving Avg'!H1748</f>
        <v>42.85076500000001</v>
      </c>
      <c r="J1748" s="6" t="str">
        <f>OBV!F1748</f>
        <v>NEUTRAL</v>
      </c>
      <c r="K1748" s="6" t="str">
        <f>OBV!G1748</f>
        <v>NEUTRAL</v>
      </c>
      <c r="L1748" s="6" t="str">
        <f>OBV!H1748</f>
        <v>NEUTRAL</v>
      </c>
      <c r="M1748" s="8">
        <f t="shared" si="270"/>
        <v>50</v>
      </c>
      <c r="N1748" s="8">
        <f t="shared" si="271"/>
        <v>100</v>
      </c>
      <c r="O1748" s="8">
        <f t="shared" si="272"/>
        <v>0</v>
      </c>
      <c r="P1748" s="8">
        <f t="shared" si="273"/>
        <v>33</v>
      </c>
      <c r="Q1748" s="9">
        <f t="shared" si="274"/>
        <v>57.45</v>
      </c>
      <c r="R1748" s="9">
        <f t="shared" si="275"/>
        <v>38.25</v>
      </c>
      <c r="S1748" s="9">
        <f t="shared" si="276"/>
        <v>37.35</v>
      </c>
      <c r="T1748" s="9">
        <f t="shared" si="277"/>
        <v>45.75</v>
      </c>
      <c r="U1748" s="8">
        <f t="shared" si="278"/>
        <v>44.35</v>
      </c>
      <c r="V1748" s="8">
        <f t="shared" si="279"/>
        <v>44.7</v>
      </c>
    </row>
    <row r="1749" spans="1:22" ht="13.5" x14ac:dyDescent="0.25">
      <c r="A1749" s="3">
        <f>RSI!A1749</f>
        <v>44561</v>
      </c>
      <c r="B1749" s="2">
        <f>RSI!B1749</f>
        <v>42.844000000000001</v>
      </c>
      <c r="C1749" s="2">
        <f>RSI!I1749</f>
        <v>10.89918024262154</v>
      </c>
      <c r="D1749" s="2">
        <f>MACD!E1749</f>
        <v>-2.687064217137447E-2</v>
      </c>
      <c r="E1749" s="2">
        <f>MACD!F1749</f>
        <v>0.12204367495378754</v>
      </c>
      <c r="F1749" s="2">
        <f>'Moving Avg'!D1749</f>
        <v>42.844000000000001</v>
      </c>
      <c r="G1749" s="2">
        <f>'Moving Avg'!F1749</f>
        <v>42.844000000000023</v>
      </c>
      <c r="H1749" s="2">
        <f>'Moving Avg'!G1749</f>
        <v>43.520500000000027</v>
      </c>
      <c r="I1749" s="2">
        <f>'Moving Avg'!H1749</f>
        <v>42.855275000000013</v>
      </c>
      <c r="J1749" s="6" t="str">
        <f>OBV!F1749</f>
        <v>NEUTRAL</v>
      </c>
      <c r="K1749" s="6" t="str">
        <f>OBV!G1749</f>
        <v>NEUTRAL</v>
      </c>
      <c r="L1749" s="6" t="str">
        <f>OBV!H1749</f>
        <v>NEUTRAL</v>
      </c>
      <c r="M1749" s="8">
        <f t="shared" si="270"/>
        <v>50</v>
      </c>
      <c r="N1749" s="8">
        <f t="shared" si="271"/>
        <v>100</v>
      </c>
      <c r="O1749" s="8">
        <f t="shared" si="272"/>
        <v>0</v>
      </c>
      <c r="P1749" s="8">
        <f t="shared" si="273"/>
        <v>33</v>
      </c>
      <c r="Q1749" s="9">
        <f t="shared" si="274"/>
        <v>57.45</v>
      </c>
      <c r="R1749" s="9">
        <f t="shared" si="275"/>
        <v>38.25</v>
      </c>
      <c r="S1749" s="9">
        <f t="shared" si="276"/>
        <v>37.35</v>
      </c>
      <c r="T1749" s="9">
        <f t="shared" si="277"/>
        <v>45.75</v>
      </c>
      <c r="U1749" s="8">
        <f t="shared" si="278"/>
        <v>44.35</v>
      </c>
      <c r="V1749" s="8">
        <f t="shared" si="279"/>
        <v>44.7</v>
      </c>
    </row>
    <row r="1750" spans="1:22" ht="13.5" x14ac:dyDescent="0.25">
      <c r="A1750" s="3">
        <f>RSI!A1750</f>
        <v>44564</v>
      </c>
      <c r="B1750" s="2">
        <f>RSI!B1750</f>
        <v>42.844000000000001</v>
      </c>
      <c r="C1750" s="2">
        <f>RSI!I1750</f>
        <v>10.89918024262154</v>
      </c>
      <c r="D1750" s="2">
        <f>MACD!E1750</f>
        <v>-4.1708697932548944E-2</v>
      </c>
      <c r="E1750" s="2">
        <f>MACD!F1750</f>
        <v>8.9293200376520249E-2</v>
      </c>
      <c r="F1750" s="2">
        <f>'Moving Avg'!D1750</f>
        <v>42.844000000000001</v>
      </c>
      <c r="G1750" s="2">
        <f>'Moving Avg'!F1750</f>
        <v>42.844000000000023</v>
      </c>
      <c r="H1750" s="2">
        <f>'Moving Avg'!G1750</f>
        <v>43.502460000000028</v>
      </c>
      <c r="I1750" s="2">
        <f>'Moving Avg'!H1750</f>
        <v>42.859785000000009</v>
      </c>
      <c r="J1750" s="6" t="str">
        <f>OBV!F1750</f>
        <v>NEUTRAL</v>
      </c>
      <c r="K1750" s="6" t="str">
        <f>OBV!G1750</f>
        <v>NEUTRAL</v>
      </c>
      <c r="L1750" s="6" t="str">
        <f>OBV!H1750</f>
        <v>NEUTRAL</v>
      </c>
      <c r="M1750" s="8">
        <f t="shared" si="270"/>
        <v>50</v>
      </c>
      <c r="N1750" s="8">
        <f t="shared" si="271"/>
        <v>100</v>
      </c>
      <c r="O1750" s="8">
        <f t="shared" si="272"/>
        <v>0</v>
      </c>
      <c r="P1750" s="8">
        <f t="shared" si="273"/>
        <v>33</v>
      </c>
      <c r="Q1750" s="9">
        <f t="shared" si="274"/>
        <v>57.45</v>
      </c>
      <c r="R1750" s="9">
        <f t="shared" si="275"/>
        <v>38.25</v>
      </c>
      <c r="S1750" s="9">
        <f t="shared" si="276"/>
        <v>37.35</v>
      </c>
      <c r="T1750" s="9">
        <f t="shared" si="277"/>
        <v>45.75</v>
      </c>
      <c r="U1750" s="8">
        <f t="shared" si="278"/>
        <v>44.35</v>
      </c>
      <c r="V1750" s="8">
        <f t="shared" si="279"/>
        <v>44.7</v>
      </c>
    </row>
    <row r="1751" spans="1:22" ht="13.5" x14ac:dyDescent="0.25">
      <c r="A1751" s="3">
        <f>RSI!A1751</f>
        <v>44565</v>
      </c>
      <c r="B1751" s="2">
        <f>RSI!B1751</f>
        <v>42.844000000000001</v>
      </c>
      <c r="C1751" s="2">
        <f>RSI!I1751</f>
        <v>10.89918024262154</v>
      </c>
      <c r="D1751" s="2">
        <f>MACD!E1751</f>
        <v>-5.285864249835015E-2</v>
      </c>
      <c r="E1751" s="2">
        <f>MACD!F1751</f>
        <v>6.0862831801546169E-2</v>
      </c>
      <c r="F1751" s="2">
        <f>'Moving Avg'!D1751</f>
        <v>42.844000000000001</v>
      </c>
      <c r="G1751" s="2">
        <f>'Moving Avg'!F1751</f>
        <v>42.844000000000023</v>
      </c>
      <c r="H1751" s="2">
        <f>'Moving Avg'!G1751</f>
        <v>43.484420000000028</v>
      </c>
      <c r="I1751" s="2">
        <f>'Moving Avg'!H1751</f>
        <v>42.864295000000013</v>
      </c>
      <c r="J1751" s="6" t="str">
        <f>OBV!F1751</f>
        <v>NEUTRAL</v>
      </c>
      <c r="K1751" s="6" t="str">
        <f>OBV!G1751</f>
        <v>NEUTRAL</v>
      </c>
      <c r="L1751" s="6" t="str">
        <f>OBV!H1751</f>
        <v>NEUTRAL</v>
      </c>
      <c r="M1751" s="8">
        <f t="shared" si="270"/>
        <v>50</v>
      </c>
      <c r="N1751" s="8">
        <f t="shared" si="271"/>
        <v>100</v>
      </c>
      <c r="O1751" s="8">
        <f t="shared" si="272"/>
        <v>0</v>
      </c>
      <c r="P1751" s="8">
        <f t="shared" si="273"/>
        <v>33</v>
      </c>
      <c r="Q1751" s="9">
        <f t="shared" si="274"/>
        <v>57.45</v>
      </c>
      <c r="R1751" s="9">
        <f t="shared" si="275"/>
        <v>38.25</v>
      </c>
      <c r="S1751" s="9">
        <f t="shared" si="276"/>
        <v>37.35</v>
      </c>
      <c r="T1751" s="9">
        <f t="shared" si="277"/>
        <v>45.75</v>
      </c>
      <c r="U1751" s="8">
        <f t="shared" si="278"/>
        <v>44.35</v>
      </c>
      <c r="V1751" s="8">
        <f t="shared" si="279"/>
        <v>44.7</v>
      </c>
    </row>
    <row r="1752" spans="1:22" ht="13.5" x14ac:dyDescent="0.25">
      <c r="A1752" s="3">
        <f>RSI!A1752</f>
        <v>44566</v>
      </c>
      <c r="B1752" s="2">
        <f>RSI!B1752</f>
        <v>42.844000000000001</v>
      </c>
      <c r="C1752" s="2">
        <f>RSI!I1752</f>
        <v>10.89918024262154</v>
      </c>
      <c r="D1752" s="2">
        <f>MACD!E1752</f>
        <v>-6.0991976360455169E-2</v>
      </c>
      <c r="E1752" s="2">
        <f>MACD!F1752</f>
        <v>3.6491870169145901E-2</v>
      </c>
      <c r="F1752" s="2">
        <f>'Moving Avg'!D1752</f>
        <v>42.844000000000001</v>
      </c>
      <c r="G1752" s="2">
        <f>'Moving Avg'!F1752</f>
        <v>42.844000000000023</v>
      </c>
      <c r="H1752" s="2">
        <f>'Moving Avg'!G1752</f>
        <v>43.466380000000029</v>
      </c>
      <c r="I1752" s="2">
        <f>'Moving Avg'!H1752</f>
        <v>42.868805000000009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  <c r="M1752" s="8">
        <f t="shared" si="270"/>
        <v>50</v>
      </c>
      <c r="N1752" s="8">
        <f t="shared" si="271"/>
        <v>100</v>
      </c>
      <c r="O1752" s="8">
        <f t="shared" si="272"/>
        <v>0</v>
      </c>
      <c r="P1752" s="8">
        <f t="shared" si="273"/>
        <v>33</v>
      </c>
      <c r="Q1752" s="9">
        <f t="shared" si="274"/>
        <v>57.45</v>
      </c>
      <c r="R1752" s="9">
        <f t="shared" si="275"/>
        <v>38.25</v>
      </c>
      <c r="S1752" s="9">
        <f t="shared" si="276"/>
        <v>37.35</v>
      </c>
      <c r="T1752" s="9">
        <f t="shared" si="277"/>
        <v>45.75</v>
      </c>
      <c r="U1752" s="8">
        <f t="shared" si="278"/>
        <v>44.35</v>
      </c>
      <c r="V1752" s="8">
        <f t="shared" si="279"/>
        <v>44.7</v>
      </c>
    </row>
    <row r="1753" spans="1:22" ht="13.5" x14ac:dyDescent="0.25">
      <c r="A1753" s="3">
        <f>RSI!A1753</f>
        <v>44567</v>
      </c>
      <c r="B1753" s="2">
        <f>RSI!B1753</f>
        <v>42.844000000000001</v>
      </c>
      <c r="C1753" s="2">
        <f>RSI!I1753</f>
        <v>10.89918024262154</v>
      </c>
      <c r="D1753" s="2">
        <f>MACD!E1753</f>
        <v>-6.6669181222671625E-2</v>
      </c>
      <c r="E1753" s="2">
        <f>MACD!F1753</f>
        <v>1.5859659890782397E-2</v>
      </c>
      <c r="F1753" s="2">
        <f>'Moving Avg'!D1753</f>
        <v>42.844000000000001</v>
      </c>
      <c r="G1753" s="2">
        <f>'Moving Avg'!F1753</f>
        <v>42.844000000000023</v>
      </c>
      <c r="H1753" s="2">
        <f>'Moving Avg'!G1753</f>
        <v>43.448340000000023</v>
      </c>
      <c r="I1753" s="2">
        <f>'Moving Avg'!H1753</f>
        <v>42.873315000000012</v>
      </c>
      <c r="J1753" s="6" t="str">
        <f>OBV!F1753</f>
        <v>NEUTRAL</v>
      </c>
      <c r="K1753" s="6" t="str">
        <f>OBV!G1753</f>
        <v>NEUTRAL</v>
      </c>
      <c r="L1753" s="6" t="str">
        <f>OBV!H1753</f>
        <v>NEUTRAL</v>
      </c>
      <c r="M1753" s="8">
        <f t="shared" si="270"/>
        <v>50</v>
      </c>
      <c r="N1753" s="8">
        <f t="shared" si="271"/>
        <v>100</v>
      </c>
      <c r="O1753" s="8">
        <f t="shared" si="272"/>
        <v>0</v>
      </c>
      <c r="P1753" s="8">
        <f t="shared" si="273"/>
        <v>33</v>
      </c>
      <c r="Q1753" s="9">
        <f t="shared" si="274"/>
        <v>57.45</v>
      </c>
      <c r="R1753" s="9">
        <f t="shared" si="275"/>
        <v>38.25</v>
      </c>
      <c r="S1753" s="9">
        <f t="shared" si="276"/>
        <v>37.35</v>
      </c>
      <c r="T1753" s="9">
        <f t="shared" si="277"/>
        <v>45.75</v>
      </c>
      <c r="U1753" s="8">
        <f t="shared" si="278"/>
        <v>44.35</v>
      </c>
      <c r="V1753" s="8">
        <f t="shared" si="279"/>
        <v>44.7</v>
      </c>
    </row>
    <row r="1754" spans="1:22" ht="13.5" x14ac:dyDescent="0.25">
      <c r="A1754" s="3">
        <f>RSI!A1754</f>
        <v>44568</v>
      </c>
      <c r="B1754" s="2">
        <f>RSI!B1754</f>
        <v>42.844000000000001</v>
      </c>
      <c r="C1754" s="2">
        <f>RSI!I1754</f>
        <v>10.89918024262154</v>
      </c>
      <c r="D1754" s="2">
        <f>MACD!E1754</f>
        <v>-7.0357371001080082E-2</v>
      </c>
      <c r="E1754" s="2">
        <f>MACD!F1754</f>
        <v>-1.3837462875900992E-3</v>
      </c>
      <c r="F1754" s="2">
        <f>'Moving Avg'!D1754</f>
        <v>42.844000000000001</v>
      </c>
      <c r="G1754" s="2">
        <f>'Moving Avg'!F1754</f>
        <v>42.844000000000023</v>
      </c>
      <c r="H1754" s="2">
        <f>'Moving Avg'!G1754</f>
        <v>43.430300000000024</v>
      </c>
      <c r="I1754" s="2">
        <f>'Moving Avg'!H1754</f>
        <v>42.877825000000009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  <c r="M1754" s="8">
        <f t="shared" si="270"/>
        <v>50</v>
      </c>
      <c r="N1754" s="8">
        <f t="shared" si="271"/>
        <v>100</v>
      </c>
      <c r="O1754" s="8">
        <f t="shared" si="272"/>
        <v>0</v>
      </c>
      <c r="P1754" s="8">
        <f t="shared" si="273"/>
        <v>33</v>
      </c>
      <c r="Q1754" s="9">
        <f t="shared" si="274"/>
        <v>57.45</v>
      </c>
      <c r="R1754" s="9">
        <f t="shared" si="275"/>
        <v>38.25</v>
      </c>
      <c r="S1754" s="9">
        <f t="shared" si="276"/>
        <v>37.35</v>
      </c>
      <c r="T1754" s="9">
        <f t="shared" si="277"/>
        <v>45.75</v>
      </c>
      <c r="U1754" s="8">
        <f t="shared" si="278"/>
        <v>44.35</v>
      </c>
      <c r="V1754" s="8">
        <f t="shared" si="279"/>
        <v>44.7</v>
      </c>
    </row>
    <row r="1755" spans="1:22" ht="13.5" x14ac:dyDescent="0.25">
      <c r="A1755" s="3">
        <f>RSI!A1755</f>
        <v>44571</v>
      </c>
      <c r="B1755" s="2">
        <f>RSI!B1755</f>
        <v>42.844000000000001</v>
      </c>
      <c r="C1755" s="2">
        <f>RSI!I1755</f>
        <v>10.89918024262154</v>
      </c>
      <c r="D1755" s="2">
        <f>MACD!E1755</f>
        <v>-7.2445184975599375E-2</v>
      </c>
      <c r="E1755" s="2">
        <f>MACD!F1755</f>
        <v>-1.5596034025191954E-2</v>
      </c>
      <c r="F1755" s="2">
        <f>'Moving Avg'!D1755</f>
        <v>42.844000000000001</v>
      </c>
      <c r="G1755" s="2">
        <f>'Moving Avg'!F1755</f>
        <v>42.844000000000023</v>
      </c>
      <c r="H1755" s="2">
        <f>'Moving Avg'!G1755</f>
        <v>43.412260000000025</v>
      </c>
      <c r="I1755" s="2">
        <f>'Moving Avg'!H1755</f>
        <v>42.882335000000012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  <c r="M1755" s="8">
        <f t="shared" si="270"/>
        <v>50</v>
      </c>
      <c r="N1755" s="8">
        <f t="shared" si="271"/>
        <v>100</v>
      </c>
      <c r="O1755" s="8">
        <f t="shared" si="272"/>
        <v>0</v>
      </c>
      <c r="P1755" s="8">
        <f t="shared" si="273"/>
        <v>33</v>
      </c>
      <c r="Q1755" s="9">
        <f t="shared" si="274"/>
        <v>57.45</v>
      </c>
      <c r="R1755" s="9">
        <f t="shared" si="275"/>
        <v>38.25</v>
      </c>
      <c r="S1755" s="9">
        <f t="shared" si="276"/>
        <v>37.35</v>
      </c>
      <c r="T1755" s="9">
        <f t="shared" si="277"/>
        <v>45.75</v>
      </c>
      <c r="U1755" s="8">
        <f t="shared" si="278"/>
        <v>44.35</v>
      </c>
      <c r="V1755" s="8">
        <f t="shared" si="279"/>
        <v>44.7</v>
      </c>
    </row>
    <row r="1756" spans="1:22" ht="13.5" x14ac:dyDescent="0.25">
      <c r="A1756" s="3">
        <f>RSI!A1756</f>
        <v>44572</v>
      </c>
      <c r="B1756" s="2">
        <f>RSI!B1756</f>
        <v>42.844000000000001</v>
      </c>
      <c r="C1756" s="2">
        <f>RSI!I1756</f>
        <v>10.89918024262154</v>
      </c>
      <c r="D1756" s="2">
        <f>MACD!E1756</f>
        <v>-7.3255350511473694E-2</v>
      </c>
      <c r="E1756" s="2">
        <f>MACD!F1756</f>
        <v>-2.7127897322448302E-2</v>
      </c>
      <c r="F1756" s="2">
        <f>'Moving Avg'!D1756</f>
        <v>42.844000000000001</v>
      </c>
      <c r="G1756" s="2">
        <f>'Moving Avg'!F1756</f>
        <v>42.844000000000023</v>
      </c>
      <c r="H1756" s="2">
        <f>'Moving Avg'!G1756</f>
        <v>43.394220000000026</v>
      </c>
      <c r="I1756" s="2">
        <f>'Moving Avg'!H1756</f>
        <v>42.886845000000015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  <c r="M1756" s="8">
        <f t="shared" si="270"/>
        <v>50</v>
      </c>
      <c r="N1756" s="8">
        <f t="shared" si="271"/>
        <v>100</v>
      </c>
      <c r="O1756" s="8">
        <f t="shared" si="272"/>
        <v>0</v>
      </c>
      <c r="P1756" s="8">
        <f t="shared" si="273"/>
        <v>33</v>
      </c>
      <c r="Q1756" s="9">
        <f t="shared" si="274"/>
        <v>57.45</v>
      </c>
      <c r="R1756" s="9">
        <f t="shared" si="275"/>
        <v>38.25</v>
      </c>
      <c r="S1756" s="9">
        <f t="shared" si="276"/>
        <v>37.35</v>
      </c>
      <c r="T1756" s="9">
        <f t="shared" si="277"/>
        <v>45.75</v>
      </c>
      <c r="U1756" s="8">
        <f t="shared" si="278"/>
        <v>44.35</v>
      </c>
      <c r="V1756" s="8">
        <f t="shared" si="279"/>
        <v>44.7</v>
      </c>
    </row>
    <row r="1757" spans="1:22" ht="13.5" x14ac:dyDescent="0.25">
      <c r="A1757" s="3">
        <f>RSI!A1757</f>
        <v>44573</v>
      </c>
      <c r="B1757" s="2">
        <f>RSI!B1757</f>
        <v>42.844000000000001</v>
      </c>
      <c r="C1757" s="2">
        <f>RSI!I1757</f>
        <v>10.89918024262154</v>
      </c>
      <c r="D1757" s="2">
        <f>MACD!E1757</f>
        <v>-7.3055276780181089E-2</v>
      </c>
      <c r="E1757" s="2">
        <f>MACD!F1757</f>
        <v>-3.631337321399486E-2</v>
      </c>
      <c r="F1757" s="2">
        <f>'Moving Avg'!D1757</f>
        <v>42.844000000000001</v>
      </c>
      <c r="G1757" s="2">
        <f>'Moving Avg'!F1757</f>
        <v>42.844000000000023</v>
      </c>
      <c r="H1757" s="2">
        <f>'Moving Avg'!G1757</f>
        <v>43.376180000000033</v>
      </c>
      <c r="I1757" s="2">
        <f>'Moving Avg'!H1757</f>
        <v>42.891355000000004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  <c r="M1757" s="8">
        <f t="shared" si="270"/>
        <v>50</v>
      </c>
      <c r="N1757" s="8">
        <f t="shared" si="271"/>
        <v>100</v>
      </c>
      <c r="O1757" s="8">
        <f t="shared" si="272"/>
        <v>0</v>
      </c>
      <c r="P1757" s="8">
        <f t="shared" si="273"/>
        <v>33</v>
      </c>
      <c r="Q1757" s="9">
        <f t="shared" si="274"/>
        <v>57.45</v>
      </c>
      <c r="R1757" s="9">
        <f t="shared" si="275"/>
        <v>38.25</v>
      </c>
      <c r="S1757" s="9">
        <f t="shared" si="276"/>
        <v>37.35</v>
      </c>
      <c r="T1757" s="9">
        <f t="shared" si="277"/>
        <v>45.75</v>
      </c>
      <c r="U1757" s="8">
        <f t="shared" si="278"/>
        <v>44.35</v>
      </c>
      <c r="V1757" s="8">
        <f t="shared" si="279"/>
        <v>44.7</v>
      </c>
    </row>
    <row r="1758" spans="1:22" ht="13.5" x14ac:dyDescent="0.25">
      <c r="A1758" s="3">
        <f>RSI!A1758</f>
        <v>44574</v>
      </c>
      <c r="B1758" s="2">
        <f>RSI!B1758</f>
        <v>42.844000000000001</v>
      </c>
      <c r="C1758" s="2">
        <f>RSI!I1758</f>
        <v>10.89918024262154</v>
      </c>
      <c r="D1758" s="2">
        <f>MACD!E1758</f>
        <v>-7.2065985090091544E-2</v>
      </c>
      <c r="E1758" s="2">
        <f>MACD!F1758</f>
        <v>-4.3463895589214201E-2</v>
      </c>
      <c r="F1758" s="2">
        <f>'Moving Avg'!D1758</f>
        <v>42.844000000000001</v>
      </c>
      <c r="G1758" s="2">
        <f>'Moving Avg'!F1758</f>
        <v>42.844000000000023</v>
      </c>
      <c r="H1758" s="2">
        <f>'Moving Avg'!G1758</f>
        <v>43.358140000000027</v>
      </c>
      <c r="I1758" s="2">
        <f>'Moving Avg'!H1758</f>
        <v>42.895865000000001</v>
      </c>
      <c r="J1758" s="6" t="str">
        <f>OBV!F1758</f>
        <v>BULLISH</v>
      </c>
      <c r="K1758" s="6" t="str">
        <f>OBV!G1758</f>
        <v>STRONG</v>
      </c>
      <c r="L1758" s="6" t="str">
        <f>OBV!H1758</f>
        <v>CONFIRMED BULLISH</v>
      </c>
      <c r="M1758" s="8">
        <f t="shared" si="270"/>
        <v>50</v>
      </c>
      <c r="N1758" s="8">
        <f t="shared" si="271"/>
        <v>100</v>
      </c>
      <c r="O1758" s="8">
        <f t="shared" si="272"/>
        <v>0</v>
      </c>
      <c r="P1758" s="8">
        <f t="shared" si="273"/>
        <v>100</v>
      </c>
      <c r="Q1758" s="9">
        <f t="shared" si="274"/>
        <v>67.5</v>
      </c>
      <c r="R1758" s="9">
        <f t="shared" si="275"/>
        <v>55</v>
      </c>
      <c r="S1758" s="9">
        <f t="shared" si="276"/>
        <v>67.5</v>
      </c>
      <c r="T1758" s="9">
        <f t="shared" si="277"/>
        <v>62.5</v>
      </c>
      <c r="U1758" s="8">
        <f t="shared" si="278"/>
        <v>63.333333333333336</v>
      </c>
      <c r="V1758" s="8">
        <f t="shared" si="279"/>
        <v>63.125</v>
      </c>
    </row>
    <row r="1759" spans="1:22" ht="13.5" x14ac:dyDescent="0.25">
      <c r="A1759" s="3">
        <f>RSI!A1759</f>
        <v>44575</v>
      </c>
      <c r="B1759" s="2">
        <f>RSI!B1759</f>
        <v>42.844000000000001</v>
      </c>
      <c r="C1759" s="2">
        <f>RSI!I1759</f>
        <v>10.89918024262154</v>
      </c>
      <c r="D1759" s="2">
        <f>MACD!E1759</f>
        <v>-7.0469634220749811E-2</v>
      </c>
      <c r="E1759" s="2">
        <f>MACD!F1759</f>
        <v>-4.8865043315521328E-2</v>
      </c>
      <c r="F1759" s="2">
        <f>'Moving Avg'!D1759</f>
        <v>42.844000000000001</v>
      </c>
      <c r="G1759" s="2">
        <f>'Moving Avg'!F1759</f>
        <v>42.844000000000023</v>
      </c>
      <c r="H1759" s="2">
        <f>'Moving Avg'!G1759</f>
        <v>43.340100000000028</v>
      </c>
      <c r="I1759" s="2">
        <f>'Moving Avg'!H1759</f>
        <v>42.900375000000004</v>
      </c>
      <c r="J1759" s="6" t="str">
        <f>OBV!F1759</f>
        <v>BULLISH</v>
      </c>
      <c r="K1759" s="6" t="str">
        <f>OBV!G1759</f>
        <v>STRONG</v>
      </c>
      <c r="L1759" s="6" t="str">
        <f>OBV!H1759</f>
        <v>CONFIRMED BULLISH</v>
      </c>
      <c r="M1759" s="8">
        <f t="shared" si="270"/>
        <v>50</v>
      </c>
      <c r="N1759" s="8">
        <f t="shared" si="271"/>
        <v>100</v>
      </c>
      <c r="O1759" s="8">
        <f t="shared" si="272"/>
        <v>0</v>
      </c>
      <c r="P1759" s="8">
        <f t="shared" si="273"/>
        <v>100</v>
      </c>
      <c r="Q1759" s="9">
        <f t="shared" si="274"/>
        <v>67.5</v>
      </c>
      <c r="R1759" s="9">
        <f t="shared" si="275"/>
        <v>55</v>
      </c>
      <c r="S1759" s="9">
        <f t="shared" si="276"/>
        <v>67.5</v>
      </c>
      <c r="T1759" s="9">
        <f t="shared" si="277"/>
        <v>62.5</v>
      </c>
      <c r="U1759" s="8">
        <f t="shared" si="278"/>
        <v>63.333333333333336</v>
      </c>
      <c r="V1759" s="8">
        <f t="shared" si="279"/>
        <v>63.125</v>
      </c>
    </row>
    <row r="1760" spans="1:22" ht="13.5" x14ac:dyDescent="0.25">
      <c r="A1760" s="3">
        <f>RSI!A1760</f>
        <v>44578</v>
      </c>
      <c r="B1760" s="2">
        <f>RSI!B1760</f>
        <v>44.206000000000003</v>
      </c>
      <c r="C1760" s="2">
        <f>RSI!I1760</f>
        <v>91.020317015996554</v>
      </c>
      <c r="D1760" s="2">
        <f>MACD!E1760</f>
        <v>-0.16930474810693141</v>
      </c>
      <c r="E1760" s="2">
        <f>MACD!F1760</f>
        <v>-7.295298427380334E-2</v>
      </c>
      <c r="F1760" s="2">
        <f>'Moving Avg'!D1760</f>
        <v>43.116399999999999</v>
      </c>
      <c r="G1760" s="2">
        <f>'Moving Avg'!F1760</f>
        <v>42.912100000000024</v>
      </c>
      <c r="H1760" s="2">
        <f>'Moving Avg'!G1760</f>
        <v>43.349300000000028</v>
      </c>
      <c r="I1760" s="2">
        <f>'Moving Avg'!H1760</f>
        <v>42.911695000000009</v>
      </c>
      <c r="J1760" s="6" t="str">
        <f>OBV!F1760</f>
        <v>BULLISH</v>
      </c>
      <c r="K1760" s="6" t="str">
        <f>OBV!G1760</f>
        <v>STRONG</v>
      </c>
      <c r="L1760" s="6" t="str">
        <f>OBV!H1760</f>
        <v>CONFIRMED BULLISH</v>
      </c>
      <c r="M1760" s="8">
        <f t="shared" si="270"/>
        <v>0</v>
      </c>
      <c r="N1760" s="8">
        <f t="shared" si="271"/>
        <v>100</v>
      </c>
      <c r="O1760" s="8">
        <f t="shared" si="272"/>
        <v>50</v>
      </c>
      <c r="P1760" s="8">
        <f t="shared" si="273"/>
        <v>100</v>
      </c>
      <c r="Q1760" s="9">
        <f t="shared" si="274"/>
        <v>57.5</v>
      </c>
      <c r="R1760" s="9">
        <f t="shared" si="275"/>
        <v>62.5</v>
      </c>
      <c r="S1760" s="9">
        <f t="shared" si="276"/>
        <v>72.5</v>
      </c>
      <c r="T1760" s="9">
        <f t="shared" si="277"/>
        <v>62.5</v>
      </c>
      <c r="U1760" s="8">
        <f t="shared" si="278"/>
        <v>64.166666666666671</v>
      </c>
      <c r="V1760" s="8">
        <f t="shared" si="279"/>
        <v>63.75</v>
      </c>
    </row>
    <row r="1761" spans="1:22" ht="13.5" x14ac:dyDescent="0.25">
      <c r="A1761" s="3">
        <f>RSI!A1761</f>
        <v>44579</v>
      </c>
      <c r="B1761" s="2">
        <f>RSI!B1761</f>
        <v>44.206000000000003</v>
      </c>
      <c r="C1761" s="2">
        <f>RSI!I1761</f>
        <v>91.020317015996554</v>
      </c>
      <c r="D1761" s="2">
        <f>MACD!E1761</f>
        <v>-0.26033163507636203</v>
      </c>
      <c r="E1761" s="2">
        <f>MACD!F1761</f>
        <v>-0.1104287144343151</v>
      </c>
      <c r="F1761" s="2">
        <f>'Moving Avg'!D1761</f>
        <v>43.388800000000003</v>
      </c>
      <c r="G1761" s="2">
        <f>'Moving Avg'!F1761</f>
        <v>42.980200000000018</v>
      </c>
      <c r="H1761" s="2">
        <f>'Moving Avg'!G1761</f>
        <v>43.358500000000028</v>
      </c>
      <c r="I1761" s="2">
        <f>'Moving Avg'!H1761</f>
        <v>42.923015000000014</v>
      </c>
      <c r="J1761" s="6" t="str">
        <f>OBV!F1761</f>
        <v>BULLISH</v>
      </c>
      <c r="K1761" s="6" t="str">
        <f>OBV!G1761</f>
        <v>STRONG</v>
      </c>
      <c r="L1761" s="6" t="str">
        <f>OBV!H1761</f>
        <v>CONFIRMED BULLISH</v>
      </c>
      <c r="M1761" s="8">
        <f t="shared" si="270"/>
        <v>0</v>
      </c>
      <c r="N1761" s="8">
        <f t="shared" si="271"/>
        <v>100</v>
      </c>
      <c r="O1761" s="8">
        <f t="shared" si="272"/>
        <v>50</v>
      </c>
      <c r="P1761" s="8">
        <f t="shared" si="273"/>
        <v>100</v>
      </c>
      <c r="Q1761" s="9">
        <f t="shared" si="274"/>
        <v>57.5</v>
      </c>
      <c r="R1761" s="9">
        <f t="shared" si="275"/>
        <v>62.5</v>
      </c>
      <c r="S1761" s="9">
        <f t="shared" si="276"/>
        <v>72.5</v>
      </c>
      <c r="T1761" s="9">
        <f t="shared" si="277"/>
        <v>62.5</v>
      </c>
      <c r="U1761" s="8">
        <f t="shared" si="278"/>
        <v>64.166666666666671</v>
      </c>
      <c r="V1761" s="8">
        <f t="shared" si="279"/>
        <v>63.75</v>
      </c>
    </row>
    <row r="1762" spans="1:22" ht="13.5" x14ac:dyDescent="0.25">
      <c r="A1762" s="3">
        <f>RSI!A1762</f>
        <v>44580</v>
      </c>
      <c r="B1762" s="2">
        <f>RSI!B1762</f>
        <v>44.206000000000003</v>
      </c>
      <c r="C1762" s="2">
        <f>RSI!I1762</f>
        <v>91.020317015996554</v>
      </c>
      <c r="D1762" s="2">
        <f>MACD!E1762</f>
        <v>-0.3442036219034037</v>
      </c>
      <c r="E1762" s="2">
        <f>MACD!F1762</f>
        <v>-0.1571836959281328</v>
      </c>
      <c r="F1762" s="2">
        <f>'Moving Avg'!D1762</f>
        <v>43.661200000000008</v>
      </c>
      <c r="G1762" s="2">
        <f>'Moving Avg'!F1762</f>
        <v>43.048300000000019</v>
      </c>
      <c r="H1762" s="2">
        <f>'Moving Avg'!G1762</f>
        <v>43.358680000000042</v>
      </c>
      <c r="I1762" s="2">
        <f>'Moving Avg'!H1762</f>
        <v>42.934335000000019</v>
      </c>
      <c r="J1762" s="6" t="str">
        <f>OBV!F1762</f>
        <v>BULLISH</v>
      </c>
      <c r="K1762" s="6" t="str">
        <f>OBV!G1762</f>
        <v>STRONG</v>
      </c>
      <c r="L1762" s="6" t="str">
        <f>OBV!H1762</f>
        <v>CONFIRMED BULLISH</v>
      </c>
      <c r="M1762" s="8">
        <f t="shared" si="270"/>
        <v>0</v>
      </c>
      <c r="N1762" s="8">
        <f t="shared" si="271"/>
        <v>100</v>
      </c>
      <c r="O1762" s="8">
        <f t="shared" si="272"/>
        <v>50</v>
      </c>
      <c r="P1762" s="8">
        <f t="shared" si="273"/>
        <v>100</v>
      </c>
      <c r="Q1762" s="9">
        <f t="shared" si="274"/>
        <v>57.5</v>
      </c>
      <c r="R1762" s="9">
        <f t="shared" si="275"/>
        <v>62.5</v>
      </c>
      <c r="S1762" s="9">
        <f t="shared" si="276"/>
        <v>72.5</v>
      </c>
      <c r="T1762" s="9">
        <f t="shared" si="277"/>
        <v>62.5</v>
      </c>
      <c r="U1762" s="8">
        <f t="shared" si="278"/>
        <v>64.166666666666671</v>
      </c>
      <c r="V1762" s="8">
        <f t="shared" si="279"/>
        <v>63.75</v>
      </c>
    </row>
    <row r="1763" spans="1:22" ht="13.5" x14ac:dyDescent="0.25">
      <c r="A1763" s="3">
        <f>RSI!A1763</f>
        <v>44581</v>
      </c>
      <c r="B1763" s="2">
        <f>RSI!B1763</f>
        <v>44.206000000000003</v>
      </c>
      <c r="C1763" s="2">
        <f>RSI!I1763</f>
        <v>91.020317015996554</v>
      </c>
      <c r="D1763" s="2">
        <f>MACD!E1763</f>
        <v>-0.42151411161799501</v>
      </c>
      <c r="E1763" s="2">
        <f>MACD!F1763</f>
        <v>-0.21004977906610525</v>
      </c>
      <c r="F1763" s="2">
        <f>'Moving Avg'!D1763</f>
        <v>43.933600000000013</v>
      </c>
      <c r="G1763" s="2">
        <f>'Moving Avg'!F1763</f>
        <v>43.116400000000013</v>
      </c>
      <c r="H1763" s="2">
        <f>'Moving Avg'!G1763</f>
        <v>43.358860000000028</v>
      </c>
      <c r="I1763" s="2">
        <f>'Moving Avg'!H1763</f>
        <v>42.945655000000023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  <c r="M1763" s="8">
        <f t="shared" si="270"/>
        <v>0</v>
      </c>
      <c r="N1763" s="8">
        <f t="shared" si="271"/>
        <v>100</v>
      </c>
      <c r="O1763" s="8">
        <f t="shared" si="272"/>
        <v>50</v>
      </c>
      <c r="P1763" s="8">
        <f t="shared" si="273"/>
        <v>33</v>
      </c>
      <c r="Q1763" s="9">
        <f t="shared" si="274"/>
        <v>47.45</v>
      </c>
      <c r="R1763" s="9">
        <f t="shared" si="275"/>
        <v>45.75</v>
      </c>
      <c r="S1763" s="9">
        <f t="shared" si="276"/>
        <v>42.35</v>
      </c>
      <c r="T1763" s="9">
        <f t="shared" si="277"/>
        <v>45.75</v>
      </c>
      <c r="U1763" s="8">
        <f t="shared" si="278"/>
        <v>45.183333333333337</v>
      </c>
      <c r="V1763" s="8">
        <f t="shared" si="279"/>
        <v>45.325000000000003</v>
      </c>
    </row>
    <row r="1764" spans="1:22" ht="13.5" x14ac:dyDescent="0.25">
      <c r="A1764" s="3">
        <f>RSI!A1764</f>
        <v>44582</v>
      </c>
      <c r="B1764" s="2">
        <f>RSI!B1764</f>
        <v>44.206000000000003</v>
      </c>
      <c r="C1764" s="2">
        <f>RSI!I1764</f>
        <v>91.020317015996554</v>
      </c>
      <c r="D1764" s="2">
        <f>MACD!E1764</f>
        <v>-0.49280279601981647</v>
      </c>
      <c r="E1764" s="2">
        <f>MACD!F1764</f>
        <v>-0.26660038245684753</v>
      </c>
      <c r="F1764" s="2">
        <f>'Moving Avg'!D1764</f>
        <v>44.206000000000003</v>
      </c>
      <c r="G1764" s="2">
        <f>'Moving Avg'!F1764</f>
        <v>43.184500000000014</v>
      </c>
      <c r="H1764" s="2">
        <f>'Moving Avg'!G1764</f>
        <v>43.359040000000029</v>
      </c>
      <c r="I1764" s="2">
        <f>'Moving Avg'!H1764</f>
        <v>42.956975000000028</v>
      </c>
      <c r="J1764" s="6" t="str">
        <f>OBV!F1764</f>
        <v>NEUTRAL</v>
      </c>
      <c r="K1764" s="6" t="str">
        <f>OBV!G1764</f>
        <v>NEUTRAL</v>
      </c>
      <c r="L1764" s="6" t="str">
        <f>OBV!H1764</f>
        <v>NEUTRAL</v>
      </c>
      <c r="M1764" s="8">
        <f t="shared" si="270"/>
        <v>0</v>
      </c>
      <c r="N1764" s="8">
        <f t="shared" si="271"/>
        <v>100</v>
      </c>
      <c r="O1764" s="8">
        <f t="shared" si="272"/>
        <v>50</v>
      </c>
      <c r="P1764" s="8">
        <f t="shared" si="273"/>
        <v>33</v>
      </c>
      <c r="Q1764" s="9">
        <f t="shared" si="274"/>
        <v>47.45</v>
      </c>
      <c r="R1764" s="9">
        <f t="shared" si="275"/>
        <v>45.75</v>
      </c>
      <c r="S1764" s="9">
        <f t="shared" si="276"/>
        <v>42.35</v>
      </c>
      <c r="T1764" s="9">
        <f t="shared" si="277"/>
        <v>45.75</v>
      </c>
      <c r="U1764" s="8">
        <f t="shared" si="278"/>
        <v>45.183333333333337</v>
      </c>
      <c r="V1764" s="8">
        <f t="shared" si="279"/>
        <v>45.325000000000003</v>
      </c>
    </row>
    <row r="1765" spans="1:22" ht="13.5" x14ac:dyDescent="0.25">
      <c r="A1765" s="3">
        <f>RSI!A1765</f>
        <v>44585</v>
      </c>
      <c r="B1765" s="2">
        <f>RSI!B1765</f>
        <v>44.206000000000003</v>
      </c>
      <c r="C1765" s="2">
        <f>RSI!I1765</f>
        <v>91.020317015996554</v>
      </c>
      <c r="D1765" s="2">
        <f>MACD!E1765</f>
        <v>-0.55856113512643191</v>
      </c>
      <c r="E1765" s="2">
        <f>MACD!F1765</f>
        <v>-0.32499253299076442</v>
      </c>
      <c r="F1765" s="2">
        <f>'Moving Avg'!D1765</f>
        <v>44.206000000000003</v>
      </c>
      <c r="G1765" s="2">
        <f>'Moving Avg'!F1765</f>
        <v>43.252600000000015</v>
      </c>
      <c r="H1765" s="2">
        <f>'Moving Avg'!G1765</f>
        <v>43.359220000000029</v>
      </c>
      <c r="I1765" s="2">
        <f>'Moving Avg'!H1765</f>
        <v>42.968295000000033</v>
      </c>
      <c r="J1765" s="6" t="str">
        <f>OBV!F1765</f>
        <v>NEUTRAL</v>
      </c>
      <c r="K1765" s="6" t="str">
        <f>OBV!G1765</f>
        <v>NEUTRAL</v>
      </c>
      <c r="L1765" s="6" t="str">
        <f>OBV!H1765</f>
        <v>NEUTRAL</v>
      </c>
      <c r="M1765" s="8">
        <f t="shared" si="270"/>
        <v>0</v>
      </c>
      <c r="N1765" s="8">
        <f t="shared" si="271"/>
        <v>100</v>
      </c>
      <c r="O1765" s="8">
        <f t="shared" si="272"/>
        <v>50</v>
      </c>
      <c r="P1765" s="8">
        <f t="shared" si="273"/>
        <v>33</v>
      </c>
      <c r="Q1765" s="9">
        <f t="shared" si="274"/>
        <v>47.45</v>
      </c>
      <c r="R1765" s="9">
        <f t="shared" si="275"/>
        <v>45.75</v>
      </c>
      <c r="S1765" s="9">
        <f t="shared" si="276"/>
        <v>42.35</v>
      </c>
      <c r="T1765" s="9">
        <f t="shared" si="277"/>
        <v>45.75</v>
      </c>
      <c r="U1765" s="8">
        <f t="shared" si="278"/>
        <v>45.183333333333337</v>
      </c>
      <c r="V1765" s="8">
        <f t="shared" si="279"/>
        <v>45.325000000000003</v>
      </c>
    </row>
    <row r="1766" spans="1:22" ht="13.5" x14ac:dyDescent="0.25">
      <c r="A1766" s="3">
        <f>RSI!A1766</f>
        <v>44586</v>
      </c>
      <c r="B1766" s="2">
        <f>RSI!B1766</f>
        <v>44.206000000000003</v>
      </c>
      <c r="C1766" s="2">
        <f>RSI!I1766</f>
        <v>91.020317015996554</v>
      </c>
      <c r="D1766" s="2">
        <f>MACD!E1766</f>
        <v>-0.61923719983816028</v>
      </c>
      <c r="E1766" s="2">
        <f>MACD!F1766</f>
        <v>-0.38384146636024363</v>
      </c>
      <c r="F1766" s="2">
        <f>'Moving Avg'!D1766</f>
        <v>44.206000000000003</v>
      </c>
      <c r="G1766" s="2">
        <f>'Moving Avg'!F1766</f>
        <v>43.320700000000009</v>
      </c>
      <c r="H1766" s="2">
        <f>'Moving Avg'!G1766</f>
        <v>43.359400000000029</v>
      </c>
      <c r="I1766" s="2">
        <f>'Moving Avg'!H1766</f>
        <v>42.979615000000038</v>
      </c>
      <c r="J1766" s="6" t="str">
        <f>OBV!F1766</f>
        <v>NEUTRAL</v>
      </c>
      <c r="K1766" s="6" t="str">
        <f>OBV!G1766</f>
        <v>NEUTRAL</v>
      </c>
      <c r="L1766" s="6" t="str">
        <f>OBV!H1766</f>
        <v>NEUTRAL</v>
      </c>
      <c r="M1766" s="8">
        <f t="shared" si="270"/>
        <v>0</v>
      </c>
      <c r="N1766" s="8">
        <f t="shared" si="271"/>
        <v>100</v>
      </c>
      <c r="O1766" s="8">
        <f t="shared" si="272"/>
        <v>50</v>
      </c>
      <c r="P1766" s="8">
        <f t="shared" si="273"/>
        <v>33</v>
      </c>
      <c r="Q1766" s="9">
        <f t="shared" si="274"/>
        <v>47.45</v>
      </c>
      <c r="R1766" s="9">
        <f t="shared" si="275"/>
        <v>45.75</v>
      </c>
      <c r="S1766" s="9">
        <f t="shared" si="276"/>
        <v>42.35</v>
      </c>
      <c r="T1766" s="9">
        <f t="shared" si="277"/>
        <v>45.75</v>
      </c>
      <c r="U1766" s="8">
        <f t="shared" si="278"/>
        <v>45.183333333333337</v>
      </c>
      <c r="V1766" s="8">
        <f t="shared" si="279"/>
        <v>45.325000000000003</v>
      </c>
    </row>
    <row r="1767" spans="1:22" ht="13.5" x14ac:dyDescent="0.25">
      <c r="A1767" s="3">
        <f>RSI!A1767</f>
        <v>44587</v>
      </c>
      <c r="B1767" s="2">
        <f>RSI!B1767</f>
        <v>44.206000000000003</v>
      </c>
      <c r="C1767" s="2">
        <f>RSI!I1767</f>
        <v>91.020317015996554</v>
      </c>
      <c r="D1767" s="2">
        <f>MACD!E1767</f>
        <v>-0.67523996051158264</v>
      </c>
      <c r="E1767" s="2">
        <f>MACD!F1767</f>
        <v>-0.44212116519051148</v>
      </c>
      <c r="F1767" s="2">
        <f>'Moving Avg'!D1767</f>
        <v>44.206000000000003</v>
      </c>
      <c r="G1767" s="2">
        <f>'Moving Avg'!F1767</f>
        <v>43.38880000000001</v>
      </c>
      <c r="H1767" s="2">
        <f>'Moving Avg'!G1767</f>
        <v>43.359580000000022</v>
      </c>
      <c r="I1767" s="2">
        <f>'Moving Avg'!H1767</f>
        <v>42.990935000000043</v>
      </c>
      <c r="J1767" s="6" t="str">
        <f>OBV!F1767</f>
        <v>NEUTRAL</v>
      </c>
      <c r="K1767" s="6" t="str">
        <f>OBV!G1767</f>
        <v>NEUTRAL</v>
      </c>
      <c r="L1767" s="6" t="str">
        <f>OBV!H1767</f>
        <v>NEUTRAL</v>
      </c>
      <c r="M1767" s="8">
        <f t="shared" si="270"/>
        <v>0</v>
      </c>
      <c r="N1767" s="8">
        <f t="shared" si="271"/>
        <v>100</v>
      </c>
      <c r="O1767" s="8">
        <f t="shared" si="272"/>
        <v>50</v>
      </c>
      <c r="P1767" s="8">
        <f t="shared" si="273"/>
        <v>33</v>
      </c>
      <c r="Q1767" s="9">
        <f t="shared" si="274"/>
        <v>47.45</v>
      </c>
      <c r="R1767" s="9">
        <f t="shared" si="275"/>
        <v>45.75</v>
      </c>
      <c r="S1767" s="9">
        <f t="shared" si="276"/>
        <v>42.35</v>
      </c>
      <c r="T1767" s="9">
        <f t="shared" si="277"/>
        <v>45.75</v>
      </c>
      <c r="U1767" s="8">
        <f t="shared" si="278"/>
        <v>45.183333333333337</v>
      </c>
      <c r="V1767" s="8">
        <f t="shared" si="279"/>
        <v>45.325000000000003</v>
      </c>
    </row>
    <row r="1768" spans="1:22" ht="13.5" x14ac:dyDescent="0.25">
      <c r="A1768" s="3">
        <f>RSI!A1768</f>
        <v>44588</v>
      </c>
      <c r="B1768" s="2">
        <f>RSI!B1768</f>
        <v>44.206000000000003</v>
      </c>
      <c r="C1768" s="2">
        <f>RSI!I1768</f>
        <v>91.020317015996554</v>
      </c>
      <c r="D1768" s="2">
        <f>MACD!E1768</f>
        <v>-0.72694309254332978</v>
      </c>
      <c r="E1768" s="2">
        <f>MACD!F1768</f>
        <v>-0.49908555066107518</v>
      </c>
      <c r="F1768" s="2">
        <f>'Moving Avg'!D1768</f>
        <v>44.206000000000003</v>
      </c>
      <c r="G1768" s="2">
        <f>'Moving Avg'!F1768</f>
        <v>43.456900000000005</v>
      </c>
      <c r="H1768" s="2">
        <f>'Moving Avg'!G1768</f>
        <v>43.359760000000023</v>
      </c>
      <c r="I1768" s="2">
        <f>'Moving Avg'!H1768</f>
        <v>43.002255000000048</v>
      </c>
      <c r="J1768" s="6" t="str">
        <f>OBV!F1768</f>
        <v>NEUTRAL</v>
      </c>
      <c r="K1768" s="6" t="str">
        <f>OBV!G1768</f>
        <v>NEUTRAL</v>
      </c>
      <c r="L1768" s="6" t="str">
        <f>OBV!H1768</f>
        <v>NEUTRAL</v>
      </c>
      <c r="M1768" s="8">
        <f t="shared" si="270"/>
        <v>0</v>
      </c>
      <c r="N1768" s="8">
        <f t="shared" si="271"/>
        <v>100</v>
      </c>
      <c r="O1768" s="8">
        <f t="shared" si="272"/>
        <v>50</v>
      </c>
      <c r="P1768" s="8">
        <f t="shared" si="273"/>
        <v>33</v>
      </c>
      <c r="Q1768" s="9">
        <f t="shared" si="274"/>
        <v>47.45</v>
      </c>
      <c r="R1768" s="9">
        <f t="shared" si="275"/>
        <v>45.75</v>
      </c>
      <c r="S1768" s="9">
        <f t="shared" si="276"/>
        <v>42.35</v>
      </c>
      <c r="T1768" s="9">
        <f t="shared" si="277"/>
        <v>45.75</v>
      </c>
      <c r="U1768" s="8">
        <f t="shared" si="278"/>
        <v>45.183333333333337</v>
      </c>
      <c r="V1768" s="8">
        <f t="shared" si="279"/>
        <v>45.325000000000003</v>
      </c>
    </row>
    <row r="1769" spans="1:22" ht="13.5" x14ac:dyDescent="0.25">
      <c r="A1769" s="3">
        <f>RSI!A1769</f>
        <v>44589</v>
      </c>
      <c r="B1769" s="2">
        <f>RSI!B1769</f>
        <v>44.206000000000003</v>
      </c>
      <c r="C1769" s="2">
        <f>RSI!I1769</f>
        <v>91.020317015996554</v>
      </c>
      <c r="D1769" s="2">
        <f>MACD!E1769</f>
        <v>-0.77468836017454379</v>
      </c>
      <c r="E1769" s="2">
        <f>MACD!F1769</f>
        <v>-0.55420611256376895</v>
      </c>
      <c r="F1769" s="2">
        <f>'Moving Avg'!D1769</f>
        <v>44.206000000000003</v>
      </c>
      <c r="G1769" s="2">
        <f>'Moving Avg'!F1769</f>
        <v>43.525000000000006</v>
      </c>
      <c r="H1769" s="2">
        <f>'Moving Avg'!G1769</f>
        <v>43.359940000000023</v>
      </c>
      <c r="I1769" s="2">
        <f>'Moving Avg'!H1769</f>
        <v>43.013575000000053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  <c r="M1769" s="8">
        <f t="shared" si="270"/>
        <v>0</v>
      </c>
      <c r="N1769" s="8">
        <f t="shared" si="271"/>
        <v>100</v>
      </c>
      <c r="O1769" s="8">
        <f t="shared" si="272"/>
        <v>50</v>
      </c>
      <c r="P1769" s="8">
        <f t="shared" si="273"/>
        <v>33</v>
      </c>
      <c r="Q1769" s="9">
        <f t="shared" si="274"/>
        <v>47.45</v>
      </c>
      <c r="R1769" s="9">
        <f t="shared" si="275"/>
        <v>45.75</v>
      </c>
      <c r="S1769" s="9">
        <f t="shared" si="276"/>
        <v>42.35</v>
      </c>
      <c r="T1769" s="9">
        <f t="shared" si="277"/>
        <v>45.75</v>
      </c>
      <c r="U1769" s="8">
        <f t="shared" si="278"/>
        <v>45.183333333333337</v>
      </c>
      <c r="V1769" s="8">
        <f t="shared" si="279"/>
        <v>45.325000000000003</v>
      </c>
    </row>
    <row r="1770" spans="1:22" ht="13.5" x14ac:dyDescent="0.25">
      <c r="A1770" s="3">
        <f>RSI!A1770</f>
        <v>44592</v>
      </c>
      <c r="B1770" s="2">
        <f>RSI!B1770</f>
        <v>44.206000000000003</v>
      </c>
      <c r="C1770" s="2">
        <f>RSI!I1770</f>
        <v>91.020317015996554</v>
      </c>
      <c r="D1770" s="2">
        <f>MACD!E1770</f>
        <v>-0.60925016974117341</v>
      </c>
      <c r="E1770" s="2">
        <f>MACD!F1770</f>
        <v>-0.56521492399924989</v>
      </c>
      <c r="F1770" s="2">
        <f>'Moving Avg'!D1770</f>
        <v>44.206000000000003</v>
      </c>
      <c r="G1770" s="2">
        <f>'Moving Avg'!F1770</f>
        <v>43.593100000000007</v>
      </c>
      <c r="H1770" s="2">
        <f>'Moving Avg'!G1770</f>
        <v>43.360120000000016</v>
      </c>
      <c r="I1770" s="2">
        <f>'Moving Avg'!H1770</f>
        <v>43.024895000000051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  <c r="M1770" s="8">
        <f t="shared" si="270"/>
        <v>0</v>
      </c>
      <c r="N1770" s="8">
        <f t="shared" si="271"/>
        <v>100</v>
      </c>
      <c r="O1770" s="8">
        <f t="shared" si="272"/>
        <v>50</v>
      </c>
      <c r="P1770" s="8">
        <f t="shared" si="273"/>
        <v>33</v>
      </c>
      <c r="Q1770" s="9">
        <f t="shared" si="274"/>
        <v>47.45</v>
      </c>
      <c r="R1770" s="9">
        <f t="shared" si="275"/>
        <v>45.75</v>
      </c>
      <c r="S1770" s="9">
        <f t="shared" si="276"/>
        <v>42.35</v>
      </c>
      <c r="T1770" s="9">
        <f t="shared" si="277"/>
        <v>45.75</v>
      </c>
      <c r="U1770" s="8">
        <f t="shared" si="278"/>
        <v>45.183333333333337</v>
      </c>
      <c r="V1770" s="8">
        <f t="shared" si="279"/>
        <v>45.325000000000003</v>
      </c>
    </row>
    <row r="1771" spans="1:22" ht="13.5" x14ac:dyDescent="0.25">
      <c r="A1771" s="3">
        <f>RSI!A1771</f>
        <v>44593</v>
      </c>
      <c r="B1771" s="2">
        <f>RSI!B1771</f>
        <v>44.206000000000003</v>
      </c>
      <c r="C1771" s="2">
        <f>RSI!I1771</f>
        <v>91.020317015996554</v>
      </c>
      <c r="D1771" s="2">
        <f>MACD!E1771</f>
        <v>-0.47269033199717825</v>
      </c>
      <c r="E1771" s="2">
        <f>MACD!F1771</f>
        <v>-0.54671000559883554</v>
      </c>
      <c r="F1771" s="2">
        <f>'Moving Avg'!D1771</f>
        <v>44.206000000000003</v>
      </c>
      <c r="G1771" s="2">
        <f>'Moving Avg'!F1771</f>
        <v>43.661200000000008</v>
      </c>
      <c r="H1771" s="2">
        <f>'Moving Avg'!G1771</f>
        <v>43.360300000000016</v>
      </c>
      <c r="I1771" s="2">
        <f>'Moving Avg'!H1771</f>
        <v>43.036215000000055</v>
      </c>
      <c r="J1771" s="6" t="str">
        <f>OBV!F1771</f>
        <v>NEUTRAL</v>
      </c>
      <c r="K1771" s="6" t="str">
        <f>OBV!G1771</f>
        <v>NEUTRAL</v>
      </c>
      <c r="L1771" s="6" t="str">
        <f>OBV!H1771</f>
        <v>NEUTRAL</v>
      </c>
      <c r="M1771" s="8">
        <f t="shared" si="270"/>
        <v>0</v>
      </c>
      <c r="N1771" s="8">
        <f t="shared" si="271"/>
        <v>0</v>
      </c>
      <c r="O1771" s="8">
        <f t="shared" si="272"/>
        <v>50</v>
      </c>
      <c r="P1771" s="8">
        <f t="shared" si="273"/>
        <v>33</v>
      </c>
      <c r="Q1771" s="9">
        <f t="shared" si="274"/>
        <v>12.45</v>
      </c>
      <c r="R1771" s="9">
        <f t="shared" si="275"/>
        <v>25.75</v>
      </c>
      <c r="S1771" s="9">
        <f t="shared" si="276"/>
        <v>27.35</v>
      </c>
      <c r="T1771" s="9">
        <f t="shared" si="277"/>
        <v>20.75</v>
      </c>
      <c r="U1771" s="8">
        <f t="shared" si="278"/>
        <v>21.850000000000005</v>
      </c>
      <c r="V1771" s="8">
        <f t="shared" si="279"/>
        <v>21.575000000000003</v>
      </c>
    </row>
    <row r="1772" spans="1:22" ht="13.5" x14ac:dyDescent="0.25">
      <c r="A1772" s="3">
        <f>RSI!A1772</f>
        <v>44594</v>
      </c>
      <c r="B1772" s="2">
        <f>RSI!B1772</f>
        <v>44.206000000000003</v>
      </c>
      <c r="C1772" s="2">
        <f>RSI!I1772</f>
        <v>91.020317015996554</v>
      </c>
      <c r="D1772" s="2">
        <f>MACD!E1772</f>
        <v>-0.36031222171915545</v>
      </c>
      <c r="E1772" s="2">
        <f>MACD!F1772</f>
        <v>-0.50943044882289956</v>
      </c>
      <c r="F1772" s="2">
        <f>'Moving Avg'!D1772</f>
        <v>44.206000000000003</v>
      </c>
      <c r="G1772" s="2">
        <f>'Moving Avg'!F1772</f>
        <v>43.729300000000009</v>
      </c>
      <c r="H1772" s="2">
        <f>'Moving Avg'!G1772</f>
        <v>43.36048000000001</v>
      </c>
      <c r="I1772" s="2">
        <f>'Moving Avg'!H1772</f>
        <v>43.047535000000053</v>
      </c>
      <c r="J1772" s="6" t="str">
        <f>OBV!F1772</f>
        <v>NEUTRAL</v>
      </c>
      <c r="K1772" s="6" t="str">
        <f>OBV!G1772</f>
        <v>NEUTRAL</v>
      </c>
      <c r="L1772" s="6" t="str">
        <f>OBV!H1772</f>
        <v>NEUTRAL</v>
      </c>
      <c r="M1772" s="8">
        <f t="shared" si="270"/>
        <v>0</v>
      </c>
      <c r="N1772" s="8">
        <f t="shared" si="271"/>
        <v>0</v>
      </c>
      <c r="O1772" s="8">
        <f t="shared" si="272"/>
        <v>50</v>
      </c>
      <c r="P1772" s="8">
        <f t="shared" si="273"/>
        <v>33</v>
      </c>
      <c r="Q1772" s="9">
        <f t="shared" si="274"/>
        <v>12.45</v>
      </c>
      <c r="R1772" s="9">
        <f t="shared" si="275"/>
        <v>25.75</v>
      </c>
      <c r="S1772" s="9">
        <f t="shared" si="276"/>
        <v>27.35</v>
      </c>
      <c r="T1772" s="9">
        <f t="shared" si="277"/>
        <v>20.75</v>
      </c>
      <c r="U1772" s="8">
        <f t="shared" si="278"/>
        <v>21.850000000000005</v>
      </c>
      <c r="V1772" s="8">
        <f t="shared" si="279"/>
        <v>21.575000000000003</v>
      </c>
    </row>
    <row r="1773" spans="1:22" ht="13.5" x14ac:dyDescent="0.25">
      <c r="A1773" s="3">
        <f>RSI!A1773</f>
        <v>44595</v>
      </c>
      <c r="B1773" s="2">
        <f>RSI!B1773</f>
        <v>44.206000000000003</v>
      </c>
      <c r="C1773" s="2">
        <f>RSI!I1773</f>
        <v>91.020317015996554</v>
      </c>
      <c r="D1773" s="2">
        <f>MACD!E1773</f>
        <v>-0.26816057153872208</v>
      </c>
      <c r="E1773" s="2">
        <f>MACD!F1773</f>
        <v>-0.46117647336606404</v>
      </c>
      <c r="F1773" s="2">
        <f>'Moving Avg'!D1773</f>
        <v>44.206000000000003</v>
      </c>
      <c r="G1773" s="2">
        <f>'Moving Avg'!F1773</f>
        <v>43.79740000000001</v>
      </c>
      <c r="H1773" s="2">
        <f>'Moving Avg'!G1773</f>
        <v>43.36066000000001</v>
      </c>
      <c r="I1773" s="2">
        <f>'Moving Avg'!H1773</f>
        <v>43.058855000000058</v>
      </c>
      <c r="J1773" s="6" t="str">
        <f>OBV!F1773</f>
        <v>NEUTRAL</v>
      </c>
      <c r="K1773" s="6" t="str">
        <f>OBV!G1773</f>
        <v>NEUTRAL</v>
      </c>
      <c r="L1773" s="6" t="str">
        <f>OBV!H1773</f>
        <v>NEUTRAL</v>
      </c>
      <c r="M1773" s="8">
        <f t="shared" si="270"/>
        <v>0</v>
      </c>
      <c r="N1773" s="8">
        <f t="shared" si="271"/>
        <v>0</v>
      </c>
      <c r="O1773" s="8">
        <f t="shared" si="272"/>
        <v>50</v>
      </c>
      <c r="P1773" s="8">
        <f t="shared" si="273"/>
        <v>33</v>
      </c>
      <c r="Q1773" s="9">
        <f t="shared" si="274"/>
        <v>12.45</v>
      </c>
      <c r="R1773" s="9">
        <f t="shared" si="275"/>
        <v>25.75</v>
      </c>
      <c r="S1773" s="9">
        <f t="shared" si="276"/>
        <v>27.35</v>
      </c>
      <c r="T1773" s="9">
        <f t="shared" si="277"/>
        <v>20.75</v>
      </c>
      <c r="U1773" s="8">
        <f t="shared" si="278"/>
        <v>21.850000000000005</v>
      </c>
      <c r="V1773" s="8">
        <f t="shared" si="279"/>
        <v>21.575000000000003</v>
      </c>
    </row>
    <row r="1774" spans="1:22" ht="13.5" x14ac:dyDescent="0.25">
      <c r="A1774" s="3">
        <f>RSI!A1774</f>
        <v>44596</v>
      </c>
      <c r="B1774" s="2">
        <f>RSI!B1774</f>
        <v>44.206000000000003</v>
      </c>
      <c r="C1774" s="2">
        <f>RSI!I1774</f>
        <v>91.020317015996554</v>
      </c>
      <c r="D1774" s="2">
        <f>MACD!E1774</f>
        <v>-0.19290602428579717</v>
      </c>
      <c r="E1774" s="2">
        <f>MACD!F1774</f>
        <v>-0.40752238355001069</v>
      </c>
      <c r="F1774" s="2">
        <f>'Moving Avg'!D1774</f>
        <v>44.206000000000003</v>
      </c>
      <c r="G1774" s="2">
        <f>'Moving Avg'!F1774</f>
        <v>43.865500000000011</v>
      </c>
      <c r="H1774" s="2">
        <f>'Moving Avg'!G1774</f>
        <v>43.36084000000001</v>
      </c>
      <c r="I1774" s="2">
        <f>'Moving Avg'!H1774</f>
        <v>43.070175000000056</v>
      </c>
      <c r="J1774" s="6" t="str">
        <f>OBV!F1774</f>
        <v>NEUTRAL</v>
      </c>
      <c r="K1774" s="6" t="str">
        <f>OBV!G1774</f>
        <v>NEUTRAL</v>
      </c>
      <c r="L1774" s="6" t="str">
        <f>OBV!H1774</f>
        <v>NEUTRAL</v>
      </c>
      <c r="M1774" s="8">
        <f t="shared" si="270"/>
        <v>0</v>
      </c>
      <c r="N1774" s="8">
        <f t="shared" si="271"/>
        <v>0</v>
      </c>
      <c r="O1774" s="8">
        <f t="shared" si="272"/>
        <v>50</v>
      </c>
      <c r="P1774" s="8">
        <f t="shared" si="273"/>
        <v>33</v>
      </c>
      <c r="Q1774" s="9">
        <f t="shared" si="274"/>
        <v>12.45</v>
      </c>
      <c r="R1774" s="9">
        <f t="shared" si="275"/>
        <v>25.75</v>
      </c>
      <c r="S1774" s="9">
        <f t="shared" si="276"/>
        <v>27.35</v>
      </c>
      <c r="T1774" s="9">
        <f t="shared" si="277"/>
        <v>20.75</v>
      </c>
      <c r="U1774" s="8">
        <f t="shared" si="278"/>
        <v>21.850000000000005</v>
      </c>
      <c r="V1774" s="8">
        <f t="shared" si="279"/>
        <v>21.575000000000003</v>
      </c>
    </row>
    <row r="1775" spans="1:22" ht="13.5" x14ac:dyDescent="0.25">
      <c r="A1775" s="3">
        <f>RSI!A1775</f>
        <v>44599</v>
      </c>
      <c r="B1775" s="2">
        <f>RSI!B1775</f>
        <v>44.206000000000003</v>
      </c>
      <c r="C1775" s="2">
        <f>RSI!I1775</f>
        <v>91.020317015996554</v>
      </c>
      <c r="D1775" s="2">
        <f>MACD!E1775</f>
        <v>-0.131747549665576</v>
      </c>
      <c r="E1775" s="2">
        <f>MACD!F1775</f>
        <v>-0.35236741677312378</v>
      </c>
      <c r="F1775" s="2">
        <f>'Moving Avg'!D1775</f>
        <v>44.206000000000003</v>
      </c>
      <c r="G1775" s="2">
        <f>'Moving Avg'!F1775</f>
        <v>43.933600000000013</v>
      </c>
      <c r="H1775" s="2">
        <f>'Moving Avg'!G1775</f>
        <v>43.361019999999996</v>
      </c>
      <c r="I1775" s="2">
        <f>'Moving Avg'!H1775</f>
        <v>43.081495000000061</v>
      </c>
      <c r="J1775" s="6" t="str">
        <f>OBV!F1775</f>
        <v>NEUTRAL</v>
      </c>
      <c r="K1775" s="6" t="str">
        <f>OBV!G1775</f>
        <v>NEUTRAL</v>
      </c>
      <c r="L1775" s="6" t="str">
        <f>OBV!H1775</f>
        <v>NEUTRAL</v>
      </c>
      <c r="M1775" s="8">
        <f t="shared" si="270"/>
        <v>0</v>
      </c>
      <c r="N1775" s="8">
        <f t="shared" si="271"/>
        <v>0</v>
      </c>
      <c r="O1775" s="8">
        <f t="shared" si="272"/>
        <v>50</v>
      </c>
      <c r="P1775" s="8">
        <f t="shared" si="273"/>
        <v>33</v>
      </c>
      <c r="Q1775" s="9">
        <f t="shared" si="274"/>
        <v>12.45</v>
      </c>
      <c r="R1775" s="9">
        <f t="shared" si="275"/>
        <v>25.75</v>
      </c>
      <c r="S1775" s="9">
        <f t="shared" si="276"/>
        <v>27.35</v>
      </c>
      <c r="T1775" s="9">
        <f t="shared" si="277"/>
        <v>20.75</v>
      </c>
      <c r="U1775" s="8">
        <f t="shared" si="278"/>
        <v>21.850000000000005</v>
      </c>
      <c r="V1775" s="8">
        <f t="shared" si="279"/>
        <v>21.575000000000003</v>
      </c>
    </row>
    <row r="1776" spans="1:22" ht="13.5" x14ac:dyDescent="0.25">
      <c r="A1776" s="3">
        <f>RSI!A1776</f>
        <v>44600</v>
      </c>
      <c r="B1776" s="2">
        <f>RSI!B1776</f>
        <v>44.206000000000003</v>
      </c>
      <c r="C1776" s="2">
        <f>RSI!I1776</f>
        <v>91.020317015996554</v>
      </c>
      <c r="D1776" s="2">
        <f>MACD!E1776</f>
        <v>-8.2329969268933212E-2</v>
      </c>
      <c r="E1776" s="2">
        <f>MACD!F1776</f>
        <v>-0.29835992727228572</v>
      </c>
      <c r="F1776" s="2">
        <f>'Moving Avg'!D1776</f>
        <v>44.206000000000003</v>
      </c>
      <c r="G1776" s="2">
        <f>'Moving Avg'!F1776</f>
        <v>44.001700000000014</v>
      </c>
      <c r="H1776" s="2">
        <f>'Moving Avg'!G1776</f>
        <v>43.361199999999997</v>
      </c>
      <c r="I1776" s="2">
        <f>'Moving Avg'!H1776</f>
        <v>43.092815000000058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  <c r="M1776" s="8">
        <f t="shared" si="270"/>
        <v>0</v>
      </c>
      <c r="N1776" s="8">
        <f t="shared" si="271"/>
        <v>0</v>
      </c>
      <c r="O1776" s="8">
        <f t="shared" si="272"/>
        <v>50</v>
      </c>
      <c r="P1776" s="8">
        <f t="shared" si="273"/>
        <v>33</v>
      </c>
      <c r="Q1776" s="9">
        <f t="shared" si="274"/>
        <v>12.45</v>
      </c>
      <c r="R1776" s="9">
        <f t="shared" si="275"/>
        <v>25.75</v>
      </c>
      <c r="S1776" s="9">
        <f t="shared" si="276"/>
        <v>27.35</v>
      </c>
      <c r="T1776" s="9">
        <f t="shared" si="277"/>
        <v>20.75</v>
      </c>
      <c r="U1776" s="8">
        <f t="shared" si="278"/>
        <v>21.850000000000005</v>
      </c>
      <c r="V1776" s="8">
        <f t="shared" si="279"/>
        <v>21.575000000000003</v>
      </c>
    </row>
    <row r="1777" spans="1:22" ht="13.5" x14ac:dyDescent="0.25">
      <c r="A1777" s="3">
        <f>RSI!A1777</f>
        <v>44601</v>
      </c>
      <c r="B1777" s="2">
        <f>RSI!B1777</f>
        <v>44.206000000000003</v>
      </c>
      <c r="C1777" s="2">
        <f>RSI!I1777</f>
        <v>91.020317015996554</v>
      </c>
      <c r="D1777" s="2">
        <f>MACD!E1777</f>
        <v>-4.2674258482172434E-2</v>
      </c>
      <c r="E1777" s="2">
        <f>MACD!F1777</f>
        <v>-0.24722279351426307</v>
      </c>
      <c r="F1777" s="2">
        <f>'Moving Avg'!D1777</f>
        <v>44.206000000000003</v>
      </c>
      <c r="G1777" s="2">
        <f>'Moving Avg'!F1777</f>
        <v>44.069800000000015</v>
      </c>
      <c r="H1777" s="2">
        <f>'Moving Avg'!G1777</f>
        <v>43.361379999999997</v>
      </c>
      <c r="I1777" s="2">
        <f>'Moving Avg'!H1777</f>
        <v>43.104135000000063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  <c r="M1777" s="8">
        <f t="shared" si="270"/>
        <v>0</v>
      </c>
      <c r="N1777" s="8">
        <f t="shared" si="271"/>
        <v>0</v>
      </c>
      <c r="O1777" s="8">
        <f t="shared" si="272"/>
        <v>50</v>
      </c>
      <c r="P1777" s="8">
        <f t="shared" si="273"/>
        <v>33</v>
      </c>
      <c r="Q1777" s="9">
        <f t="shared" si="274"/>
        <v>12.45</v>
      </c>
      <c r="R1777" s="9">
        <f t="shared" si="275"/>
        <v>25.75</v>
      </c>
      <c r="S1777" s="9">
        <f t="shared" si="276"/>
        <v>27.35</v>
      </c>
      <c r="T1777" s="9">
        <f t="shared" si="277"/>
        <v>20.75</v>
      </c>
      <c r="U1777" s="8">
        <f t="shared" si="278"/>
        <v>21.850000000000005</v>
      </c>
      <c r="V1777" s="8">
        <f t="shared" si="279"/>
        <v>21.575000000000003</v>
      </c>
    </row>
    <row r="1778" spans="1:22" ht="13.5" x14ac:dyDescent="0.25">
      <c r="A1778" s="3">
        <f>RSI!A1778</f>
        <v>44602</v>
      </c>
      <c r="B1778" s="2">
        <f>RSI!B1778</f>
        <v>44.206000000000003</v>
      </c>
      <c r="C1778" s="2">
        <f>RSI!I1778</f>
        <v>91.020317015996554</v>
      </c>
      <c r="D1778" s="2">
        <f>MACD!E1778</f>
        <v>-1.1118653068244555E-2</v>
      </c>
      <c r="E1778" s="2">
        <f>MACD!F1778</f>
        <v>-0.20000196542505938</v>
      </c>
      <c r="F1778" s="2">
        <f>'Moving Avg'!D1778</f>
        <v>44.206000000000003</v>
      </c>
      <c r="G1778" s="2">
        <f>'Moving Avg'!F1778</f>
        <v>44.137900000000016</v>
      </c>
      <c r="H1778" s="2">
        <f>'Moving Avg'!G1778</f>
        <v>43.36155999999999</v>
      </c>
      <c r="I1778" s="2">
        <f>'Moving Avg'!H1778</f>
        <v>43.115455000000054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  <c r="M1778" s="8">
        <f t="shared" si="270"/>
        <v>0</v>
      </c>
      <c r="N1778" s="8">
        <f t="shared" si="271"/>
        <v>0</v>
      </c>
      <c r="O1778" s="8">
        <f t="shared" si="272"/>
        <v>50</v>
      </c>
      <c r="P1778" s="8">
        <f t="shared" si="273"/>
        <v>33</v>
      </c>
      <c r="Q1778" s="9">
        <f t="shared" si="274"/>
        <v>12.45</v>
      </c>
      <c r="R1778" s="9">
        <f t="shared" si="275"/>
        <v>25.75</v>
      </c>
      <c r="S1778" s="9">
        <f t="shared" si="276"/>
        <v>27.35</v>
      </c>
      <c r="T1778" s="9">
        <f t="shared" si="277"/>
        <v>20.75</v>
      </c>
      <c r="U1778" s="8">
        <f t="shared" si="278"/>
        <v>21.850000000000005</v>
      </c>
      <c r="V1778" s="8">
        <f t="shared" si="279"/>
        <v>21.575000000000003</v>
      </c>
    </row>
    <row r="1779" spans="1:22" ht="13.5" x14ac:dyDescent="0.25">
      <c r="A1779" s="3">
        <f>RSI!A1779</f>
        <v>44603</v>
      </c>
      <c r="B1779" s="2">
        <f>RSI!B1779</f>
        <v>44.206000000000003</v>
      </c>
      <c r="C1779" s="2">
        <f>RSI!I1779</f>
        <v>91.020317015996554</v>
      </c>
      <c r="D1779" s="2">
        <f>MACD!E1779</f>
        <v>1.3731107903552697E-2</v>
      </c>
      <c r="E1779" s="2">
        <f>MACD!F1779</f>
        <v>-0.157255350759337</v>
      </c>
      <c r="F1779" s="2">
        <f>'Moving Avg'!D1779</f>
        <v>44.206000000000003</v>
      </c>
      <c r="G1779" s="2">
        <f>'Moving Avg'!F1779</f>
        <v>44.20600000000001</v>
      </c>
      <c r="H1779" s="2">
        <f>'Moving Avg'!G1779</f>
        <v>43.388799999999989</v>
      </c>
      <c r="I1779" s="2">
        <f>'Moving Avg'!H1779</f>
        <v>43.126775000000059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  <c r="M1779" s="8">
        <f t="shared" si="270"/>
        <v>0</v>
      </c>
      <c r="N1779" s="8">
        <f t="shared" si="271"/>
        <v>0</v>
      </c>
      <c r="O1779" s="8">
        <f t="shared" si="272"/>
        <v>50</v>
      </c>
      <c r="P1779" s="8">
        <f t="shared" si="273"/>
        <v>33</v>
      </c>
      <c r="Q1779" s="9">
        <f t="shared" si="274"/>
        <v>12.45</v>
      </c>
      <c r="R1779" s="9">
        <f t="shared" si="275"/>
        <v>25.75</v>
      </c>
      <c r="S1779" s="9">
        <f t="shared" si="276"/>
        <v>27.35</v>
      </c>
      <c r="T1779" s="9">
        <f t="shared" si="277"/>
        <v>20.75</v>
      </c>
      <c r="U1779" s="8">
        <f t="shared" si="278"/>
        <v>21.850000000000005</v>
      </c>
      <c r="V1779" s="8">
        <f t="shared" si="279"/>
        <v>21.575000000000003</v>
      </c>
    </row>
    <row r="1780" spans="1:22" ht="13.5" x14ac:dyDescent="0.25">
      <c r="A1780" s="3">
        <f>RSI!A1780</f>
        <v>44606</v>
      </c>
      <c r="B1780" s="2">
        <f>RSI!B1780</f>
        <v>44.206000000000003</v>
      </c>
      <c r="C1780" s="2">
        <f>RSI!I1780</f>
        <v>91.020317015996554</v>
      </c>
      <c r="D1780" s="2">
        <f>MACD!E1780</f>
        <v>3.3043813987973181E-2</v>
      </c>
      <c r="E1780" s="2">
        <f>MACD!F1780</f>
        <v>-0.11919551780987496</v>
      </c>
      <c r="F1780" s="2">
        <f>'Moving Avg'!D1780</f>
        <v>44.206000000000003</v>
      </c>
      <c r="G1780" s="2">
        <f>'Moving Avg'!F1780</f>
        <v>44.20600000000001</v>
      </c>
      <c r="H1780" s="2">
        <f>'Moving Avg'!G1780</f>
        <v>43.416039999999981</v>
      </c>
      <c r="I1780" s="2">
        <f>'Moving Avg'!H1780</f>
        <v>43.138095000000057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  <c r="M1780" s="8">
        <f t="shared" si="270"/>
        <v>0</v>
      </c>
      <c r="N1780" s="8">
        <f t="shared" si="271"/>
        <v>0</v>
      </c>
      <c r="O1780" s="8">
        <f t="shared" si="272"/>
        <v>50</v>
      </c>
      <c r="P1780" s="8">
        <f t="shared" si="273"/>
        <v>33</v>
      </c>
      <c r="Q1780" s="9">
        <f t="shared" si="274"/>
        <v>12.45</v>
      </c>
      <c r="R1780" s="9">
        <f t="shared" si="275"/>
        <v>25.75</v>
      </c>
      <c r="S1780" s="9">
        <f t="shared" si="276"/>
        <v>27.35</v>
      </c>
      <c r="T1780" s="9">
        <f t="shared" si="277"/>
        <v>20.75</v>
      </c>
      <c r="U1780" s="8">
        <f t="shared" si="278"/>
        <v>21.850000000000005</v>
      </c>
      <c r="V1780" s="8">
        <f t="shared" si="279"/>
        <v>21.575000000000003</v>
      </c>
    </row>
    <row r="1781" spans="1:22" ht="13.5" x14ac:dyDescent="0.25">
      <c r="A1781" s="3">
        <f>RSI!A1781</f>
        <v>44607</v>
      </c>
      <c r="B1781" s="2">
        <f>RSI!B1781</f>
        <v>44.206000000000003</v>
      </c>
      <c r="C1781" s="2">
        <f>RSI!I1781</f>
        <v>91.020317015996554</v>
      </c>
      <c r="D1781" s="2">
        <f>MACD!E1781</f>
        <v>4.7798283837721556E-2</v>
      </c>
      <c r="E1781" s="2">
        <f>MACD!F1781</f>
        <v>-8.5796757480355673E-2</v>
      </c>
      <c r="F1781" s="2">
        <f>'Moving Avg'!D1781</f>
        <v>44.206000000000003</v>
      </c>
      <c r="G1781" s="2">
        <f>'Moving Avg'!F1781</f>
        <v>44.20600000000001</v>
      </c>
      <c r="H1781" s="2">
        <f>'Moving Avg'!G1781</f>
        <v>43.443279999999987</v>
      </c>
      <c r="I1781" s="2">
        <f>'Moving Avg'!H1781</f>
        <v>43.149415000000062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  <c r="M1781" s="8">
        <f t="shared" si="270"/>
        <v>0</v>
      </c>
      <c r="N1781" s="8">
        <f t="shared" si="271"/>
        <v>0</v>
      </c>
      <c r="O1781" s="8">
        <f t="shared" si="272"/>
        <v>50</v>
      </c>
      <c r="P1781" s="8">
        <f t="shared" si="273"/>
        <v>16.5</v>
      </c>
      <c r="Q1781" s="9">
        <f t="shared" si="274"/>
        <v>9.9749999999999996</v>
      </c>
      <c r="R1781" s="9">
        <f t="shared" si="275"/>
        <v>21.625</v>
      </c>
      <c r="S1781" s="9">
        <f t="shared" si="276"/>
        <v>19.925000000000001</v>
      </c>
      <c r="T1781" s="9">
        <f t="shared" si="277"/>
        <v>16.625</v>
      </c>
      <c r="U1781" s="8">
        <f t="shared" si="278"/>
        <v>17.175000000000001</v>
      </c>
      <c r="V1781" s="8">
        <f t="shared" si="279"/>
        <v>17.037500000000001</v>
      </c>
    </row>
    <row r="1782" spans="1:22" ht="13.5" x14ac:dyDescent="0.25">
      <c r="A1782" s="3">
        <f>RSI!A1782</f>
        <v>44608</v>
      </c>
      <c r="B1782" s="2">
        <f>RSI!B1782</f>
        <v>44.206000000000003</v>
      </c>
      <c r="C1782" s="2">
        <f>RSI!I1782</f>
        <v>91.020317015996554</v>
      </c>
      <c r="D1782" s="2">
        <f>MACD!E1782</f>
        <v>5.8813343875705471E-2</v>
      </c>
      <c r="E1782" s="2">
        <f>MACD!F1782</f>
        <v>-5.6874737209143447E-2</v>
      </c>
      <c r="F1782" s="2">
        <f>'Moving Avg'!D1782</f>
        <v>44.206000000000003</v>
      </c>
      <c r="G1782" s="2">
        <f>'Moving Avg'!F1782</f>
        <v>44.20600000000001</v>
      </c>
      <c r="H1782" s="2">
        <f>'Moving Avg'!G1782</f>
        <v>43.470519999999979</v>
      </c>
      <c r="I1782" s="2">
        <f>'Moving Avg'!H1782</f>
        <v>43.160735000000059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  <c r="M1782" s="8">
        <f t="shared" si="270"/>
        <v>0</v>
      </c>
      <c r="N1782" s="8">
        <f t="shared" si="271"/>
        <v>0</v>
      </c>
      <c r="O1782" s="8">
        <f t="shared" si="272"/>
        <v>50</v>
      </c>
      <c r="P1782" s="8">
        <f t="shared" si="273"/>
        <v>16.5</v>
      </c>
      <c r="Q1782" s="9">
        <f t="shared" si="274"/>
        <v>9.9749999999999996</v>
      </c>
      <c r="R1782" s="9">
        <f t="shared" si="275"/>
        <v>21.625</v>
      </c>
      <c r="S1782" s="9">
        <f t="shared" si="276"/>
        <v>19.925000000000001</v>
      </c>
      <c r="T1782" s="9">
        <f t="shared" si="277"/>
        <v>16.625</v>
      </c>
      <c r="U1782" s="8">
        <f t="shared" si="278"/>
        <v>17.175000000000001</v>
      </c>
      <c r="V1782" s="8">
        <f t="shared" si="279"/>
        <v>17.037500000000001</v>
      </c>
    </row>
    <row r="1783" spans="1:22" ht="13.5" x14ac:dyDescent="0.25">
      <c r="A1783" s="3">
        <f>RSI!A1783</f>
        <v>44609</v>
      </c>
      <c r="B1783" s="2">
        <f>RSI!B1783</f>
        <v>42.844000000000001</v>
      </c>
      <c r="C1783" s="2">
        <f>RSI!I1783</f>
        <v>15.311957512926853</v>
      </c>
      <c r="D1783" s="2">
        <f>MACD!E1783</f>
        <v>0.16766202802084251</v>
      </c>
      <c r="E1783" s="2">
        <f>MACD!F1783</f>
        <v>-1.1967384163146258E-2</v>
      </c>
      <c r="F1783" s="2">
        <f>'Moving Avg'!D1783</f>
        <v>43.933599999999998</v>
      </c>
      <c r="G1783" s="2">
        <f>'Moving Avg'!F1783</f>
        <v>44.137900000000016</v>
      </c>
      <c r="H1783" s="2">
        <f>'Moving Avg'!G1783</f>
        <v>43.470519999999979</v>
      </c>
      <c r="I1783" s="2">
        <f>'Moving Avg'!H1783</f>
        <v>43.165245000000056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  <c r="M1783" s="8">
        <f t="shared" si="270"/>
        <v>50</v>
      </c>
      <c r="N1783" s="8">
        <f t="shared" si="271"/>
        <v>0</v>
      </c>
      <c r="O1783" s="8">
        <f t="shared" si="272"/>
        <v>50</v>
      </c>
      <c r="P1783" s="8">
        <f t="shared" si="273"/>
        <v>16.5</v>
      </c>
      <c r="Q1783" s="9">
        <f t="shared" si="274"/>
        <v>27.475000000000001</v>
      </c>
      <c r="R1783" s="9">
        <f t="shared" si="275"/>
        <v>31.625</v>
      </c>
      <c r="S1783" s="9">
        <f t="shared" si="276"/>
        <v>27.425000000000001</v>
      </c>
      <c r="T1783" s="9">
        <f t="shared" si="277"/>
        <v>29.125</v>
      </c>
      <c r="U1783" s="8">
        <f t="shared" si="278"/>
        <v>28.841666666666669</v>
      </c>
      <c r="V1783" s="8">
        <f t="shared" si="279"/>
        <v>28.912500000000001</v>
      </c>
    </row>
    <row r="1784" spans="1:22" ht="13.5" x14ac:dyDescent="0.25">
      <c r="A1784" s="3">
        <f>RSI!A1784</f>
        <v>44610</v>
      </c>
      <c r="B1784" s="2">
        <f>RSI!B1784</f>
        <v>42.844000000000001</v>
      </c>
      <c r="C1784" s="2">
        <f>RSI!I1784</f>
        <v>15.311957512926853</v>
      </c>
      <c r="D1784" s="2">
        <f>MACD!E1784</f>
        <v>0.26655302525112035</v>
      </c>
      <c r="E1784" s="2">
        <f>MACD!F1784</f>
        <v>4.3736697719707063E-2</v>
      </c>
      <c r="F1784" s="2">
        <f>'Moving Avg'!D1784</f>
        <v>43.661199999999994</v>
      </c>
      <c r="G1784" s="2">
        <f>'Moving Avg'!F1784</f>
        <v>44.069800000000015</v>
      </c>
      <c r="H1784" s="2">
        <f>'Moving Avg'!G1784</f>
        <v>43.470519999999972</v>
      </c>
      <c r="I1784" s="2">
        <f>'Moving Avg'!H1784</f>
        <v>43.169755000000052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  <c r="M1784" s="8">
        <f t="shared" si="270"/>
        <v>50</v>
      </c>
      <c r="N1784" s="8">
        <f t="shared" si="271"/>
        <v>0</v>
      </c>
      <c r="O1784" s="8">
        <f t="shared" si="272"/>
        <v>50</v>
      </c>
      <c r="P1784" s="8">
        <f t="shared" si="273"/>
        <v>16.5</v>
      </c>
      <c r="Q1784" s="9">
        <f t="shared" si="274"/>
        <v>27.475000000000001</v>
      </c>
      <c r="R1784" s="9">
        <f t="shared" si="275"/>
        <v>31.625</v>
      </c>
      <c r="S1784" s="9">
        <f t="shared" si="276"/>
        <v>27.425000000000001</v>
      </c>
      <c r="T1784" s="9">
        <f t="shared" si="277"/>
        <v>29.125</v>
      </c>
      <c r="U1784" s="8">
        <f t="shared" si="278"/>
        <v>28.841666666666669</v>
      </c>
      <c r="V1784" s="8">
        <f t="shared" si="279"/>
        <v>28.912500000000001</v>
      </c>
    </row>
    <row r="1785" spans="1:22" ht="13.5" x14ac:dyDescent="0.25">
      <c r="A1785" s="3">
        <f>RSI!A1785</f>
        <v>44613</v>
      </c>
      <c r="B1785" s="2">
        <f>RSI!B1785</f>
        <v>42.844000000000001</v>
      </c>
      <c r="C1785" s="2">
        <f>RSI!I1785</f>
        <v>15.311957512926853</v>
      </c>
      <c r="D1785" s="2">
        <f>MACD!E1785</f>
        <v>0.35651545299278098</v>
      </c>
      <c r="E1785" s="2">
        <f>MACD!F1785</f>
        <v>0.10629244877432185</v>
      </c>
      <c r="F1785" s="2">
        <f>'Moving Avg'!D1785</f>
        <v>43.388799999999996</v>
      </c>
      <c r="G1785" s="2">
        <f>'Moving Avg'!F1785</f>
        <v>44.001700000000014</v>
      </c>
      <c r="H1785" s="2">
        <f>'Moving Avg'!G1785</f>
        <v>43.470519999999972</v>
      </c>
      <c r="I1785" s="2">
        <f>'Moving Avg'!H1785</f>
        <v>43.174265000000048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  <c r="M1785" s="8">
        <f t="shared" si="270"/>
        <v>50</v>
      </c>
      <c r="N1785" s="8">
        <f t="shared" si="271"/>
        <v>0</v>
      </c>
      <c r="O1785" s="8">
        <f t="shared" si="272"/>
        <v>50</v>
      </c>
      <c r="P1785" s="8">
        <f t="shared" si="273"/>
        <v>16.5</v>
      </c>
      <c r="Q1785" s="9">
        <f t="shared" si="274"/>
        <v>27.475000000000001</v>
      </c>
      <c r="R1785" s="9">
        <f t="shared" si="275"/>
        <v>31.625</v>
      </c>
      <c r="S1785" s="9">
        <f t="shared" si="276"/>
        <v>27.425000000000001</v>
      </c>
      <c r="T1785" s="9">
        <f t="shared" si="277"/>
        <v>29.125</v>
      </c>
      <c r="U1785" s="8">
        <f t="shared" si="278"/>
        <v>28.841666666666669</v>
      </c>
      <c r="V1785" s="8">
        <f t="shared" si="279"/>
        <v>28.912500000000001</v>
      </c>
    </row>
    <row r="1786" spans="1:22" ht="13.5" x14ac:dyDescent="0.25">
      <c r="A1786" s="3">
        <f>RSI!A1786</f>
        <v>44614</v>
      </c>
      <c r="B1786" s="2">
        <f>RSI!B1786</f>
        <v>42.844000000000001</v>
      </c>
      <c r="C1786" s="2">
        <f>RSI!I1786</f>
        <v>15.311957512926853</v>
      </c>
      <c r="D1786" s="2">
        <f>MACD!E1786</f>
        <v>0.43845734990726726</v>
      </c>
      <c r="E1786" s="2">
        <f>MACD!F1786</f>
        <v>0.17272542900091092</v>
      </c>
      <c r="F1786" s="2">
        <f>'Moving Avg'!D1786</f>
        <v>43.116399999999999</v>
      </c>
      <c r="G1786" s="2">
        <f>'Moving Avg'!F1786</f>
        <v>43.93360000000002</v>
      </c>
      <c r="H1786" s="2">
        <f>'Moving Avg'!G1786</f>
        <v>43.470519999999972</v>
      </c>
      <c r="I1786" s="2">
        <f>'Moving Avg'!H1786</f>
        <v>43.178775000000044</v>
      </c>
      <c r="J1786" s="6" t="str">
        <f>OBV!F1786</f>
        <v>NEUTRAL</v>
      </c>
      <c r="K1786" s="6" t="str">
        <f>OBV!G1786</f>
        <v>NEUTRAL</v>
      </c>
      <c r="L1786" s="6" t="str">
        <f>OBV!H1786</f>
        <v>NEUTRAL</v>
      </c>
      <c r="M1786" s="8">
        <f t="shared" si="270"/>
        <v>50</v>
      </c>
      <c r="N1786" s="8">
        <f t="shared" si="271"/>
        <v>0</v>
      </c>
      <c r="O1786" s="8">
        <f t="shared" si="272"/>
        <v>0</v>
      </c>
      <c r="P1786" s="8">
        <f t="shared" si="273"/>
        <v>33</v>
      </c>
      <c r="Q1786" s="9">
        <f t="shared" si="274"/>
        <v>22.45</v>
      </c>
      <c r="R1786" s="9">
        <f t="shared" si="275"/>
        <v>18.25</v>
      </c>
      <c r="S1786" s="9">
        <f t="shared" si="276"/>
        <v>22.35</v>
      </c>
      <c r="T1786" s="9">
        <f t="shared" si="277"/>
        <v>20.75</v>
      </c>
      <c r="U1786" s="8">
        <f t="shared" si="278"/>
        <v>21.016666666666669</v>
      </c>
      <c r="V1786" s="8">
        <f t="shared" si="279"/>
        <v>20.950000000000003</v>
      </c>
    </row>
    <row r="1787" spans="1:22" ht="13.5" x14ac:dyDescent="0.25">
      <c r="A1787" s="3">
        <f>RSI!A1787</f>
        <v>44615</v>
      </c>
      <c r="B1787" s="2">
        <f>RSI!B1787</f>
        <v>42.844000000000001</v>
      </c>
      <c r="C1787" s="2">
        <f>RSI!I1787</f>
        <v>15.311957512926853</v>
      </c>
      <c r="D1787" s="2">
        <f>MACD!E1787</f>
        <v>0.51318154435699626</v>
      </c>
      <c r="E1787" s="2">
        <f>MACD!F1787</f>
        <v>0.24081665207212799</v>
      </c>
      <c r="F1787" s="2">
        <f>'Moving Avg'!D1787</f>
        <v>42.844000000000001</v>
      </c>
      <c r="G1787" s="2">
        <f>'Moving Avg'!F1787</f>
        <v>43.865500000000019</v>
      </c>
      <c r="H1787" s="2">
        <f>'Moving Avg'!G1787</f>
        <v>43.470519999999972</v>
      </c>
      <c r="I1787" s="2">
        <f>'Moving Avg'!H1787</f>
        <v>43.183285000000041</v>
      </c>
      <c r="J1787" s="6" t="str">
        <f>OBV!F1787</f>
        <v>NEUTRAL</v>
      </c>
      <c r="K1787" s="6" t="str">
        <f>OBV!G1787</f>
        <v>NEUTRAL</v>
      </c>
      <c r="L1787" s="6" t="str">
        <f>OBV!H1787</f>
        <v>NEUTRAL</v>
      </c>
      <c r="M1787" s="8">
        <f t="shared" si="270"/>
        <v>50</v>
      </c>
      <c r="N1787" s="8">
        <f t="shared" si="271"/>
        <v>0</v>
      </c>
      <c r="O1787" s="8">
        <f t="shared" si="272"/>
        <v>0</v>
      </c>
      <c r="P1787" s="8">
        <f t="shared" si="273"/>
        <v>33</v>
      </c>
      <c r="Q1787" s="9">
        <f t="shared" si="274"/>
        <v>22.45</v>
      </c>
      <c r="R1787" s="9">
        <f t="shared" si="275"/>
        <v>18.25</v>
      </c>
      <c r="S1787" s="9">
        <f t="shared" si="276"/>
        <v>22.35</v>
      </c>
      <c r="T1787" s="9">
        <f t="shared" si="277"/>
        <v>20.75</v>
      </c>
      <c r="U1787" s="8">
        <f t="shared" si="278"/>
        <v>21.016666666666669</v>
      </c>
      <c r="V1787" s="8">
        <f t="shared" si="279"/>
        <v>20.950000000000003</v>
      </c>
    </row>
    <row r="1788" spans="1:22" ht="13.5" x14ac:dyDescent="0.25">
      <c r="A1788" s="3">
        <f>RSI!A1788</f>
        <v>44616</v>
      </c>
      <c r="B1788" s="2">
        <f>RSI!B1788</f>
        <v>42.844000000000001</v>
      </c>
      <c r="C1788" s="2">
        <f>RSI!I1788</f>
        <v>15.311957512926853</v>
      </c>
      <c r="D1788" s="2">
        <f>MACD!E1788</f>
        <v>0.58139928594174961</v>
      </c>
      <c r="E1788" s="2">
        <f>MACD!F1788</f>
        <v>0.30893317884605231</v>
      </c>
      <c r="F1788" s="2">
        <f>'Moving Avg'!D1788</f>
        <v>42.844000000000001</v>
      </c>
      <c r="G1788" s="2">
        <f>'Moving Avg'!F1788</f>
        <v>43.797400000000025</v>
      </c>
      <c r="H1788" s="2">
        <f>'Moving Avg'!G1788</f>
        <v>43.470519999999979</v>
      </c>
      <c r="I1788" s="2">
        <f>'Moving Avg'!H1788</f>
        <v>43.18779500000003</v>
      </c>
      <c r="J1788" s="6" t="str">
        <f>OBV!F1788</f>
        <v>NEUTRAL</v>
      </c>
      <c r="K1788" s="6" t="str">
        <f>OBV!G1788</f>
        <v>NEUTRAL</v>
      </c>
      <c r="L1788" s="6" t="str">
        <f>OBV!H1788</f>
        <v>NEUTRAL</v>
      </c>
      <c r="M1788" s="8">
        <f t="shared" si="270"/>
        <v>50</v>
      </c>
      <c r="N1788" s="8">
        <f t="shared" si="271"/>
        <v>0</v>
      </c>
      <c r="O1788" s="8">
        <f t="shared" si="272"/>
        <v>0</v>
      </c>
      <c r="P1788" s="8">
        <f t="shared" si="273"/>
        <v>33</v>
      </c>
      <c r="Q1788" s="9">
        <f t="shared" si="274"/>
        <v>22.45</v>
      </c>
      <c r="R1788" s="9">
        <f t="shared" si="275"/>
        <v>18.25</v>
      </c>
      <c r="S1788" s="9">
        <f t="shared" si="276"/>
        <v>22.35</v>
      </c>
      <c r="T1788" s="9">
        <f t="shared" si="277"/>
        <v>20.75</v>
      </c>
      <c r="U1788" s="8">
        <f t="shared" si="278"/>
        <v>21.016666666666669</v>
      </c>
      <c r="V1788" s="8">
        <f t="shared" si="279"/>
        <v>20.950000000000003</v>
      </c>
    </row>
    <row r="1789" spans="1:22" ht="13.5" x14ac:dyDescent="0.25">
      <c r="A1789" s="3">
        <f>RSI!A1789</f>
        <v>44617</v>
      </c>
      <c r="B1789" s="2">
        <f>RSI!B1789</f>
        <v>42.844000000000001</v>
      </c>
      <c r="C1789" s="2">
        <f>RSI!I1789</f>
        <v>15.311957512926853</v>
      </c>
      <c r="D1789" s="2">
        <f>MACD!E1789</f>
        <v>0.64374196910995352</v>
      </c>
      <c r="E1789" s="2">
        <f>MACD!F1789</f>
        <v>0.37589493689883258</v>
      </c>
      <c r="F1789" s="2">
        <f>'Moving Avg'!D1789</f>
        <v>42.844000000000001</v>
      </c>
      <c r="G1789" s="2">
        <f>'Moving Avg'!F1789</f>
        <v>43.729300000000023</v>
      </c>
      <c r="H1789" s="2">
        <f>'Moving Avg'!G1789</f>
        <v>43.470519999999979</v>
      </c>
      <c r="I1789" s="2">
        <f>'Moving Avg'!H1789</f>
        <v>43.192305000000033</v>
      </c>
      <c r="J1789" s="6" t="str">
        <f>OBV!F1789</f>
        <v>NEUTRAL</v>
      </c>
      <c r="K1789" s="6" t="str">
        <f>OBV!G1789</f>
        <v>NEUTRAL</v>
      </c>
      <c r="L1789" s="6" t="str">
        <f>OBV!H1789</f>
        <v>NEUTRAL</v>
      </c>
      <c r="M1789" s="8">
        <f t="shared" si="270"/>
        <v>50</v>
      </c>
      <c r="N1789" s="8">
        <f t="shared" si="271"/>
        <v>0</v>
      </c>
      <c r="O1789" s="8">
        <f t="shared" si="272"/>
        <v>0</v>
      </c>
      <c r="P1789" s="8">
        <f t="shared" si="273"/>
        <v>33</v>
      </c>
      <c r="Q1789" s="9">
        <f t="shared" si="274"/>
        <v>22.45</v>
      </c>
      <c r="R1789" s="9">
        <f t="shared" si="275"/>
        <v>18.25</v>
      </c>
      <c r="S1789" s="9">
        <f t="shared" si="276"/>
        <v>22.35</v>
      </c>
      <c r="T1789" s="9">
        <f t="shared" si="277"/>
        <v>20.75</v>
      </c>
      <c r="U1789" s="8">
        <f t="shared" si="278"/>
        <v>21.016666666666669</v>
      </c>
      <c r="V1789" s="8">
        <f t="shared" si="279"/>
        <v>20.950000000000003</v>
      </c>
    </row>
    <row r="1790" spans="1:22" ht="13.5" x14ac:dyDescent="0.25">
      <c r="A1790" s="3">
        <f>RSI!A1790</f>
        <v>44620</v>
      </c>
      <c r="B1790" s="2">
        <f>RSI!B1790</f>
        <v>42.844000000000001</v>
      </c>
      <c r="C1790" s="2">
        <f>RSI!I1790</f>
        <v>15.311957512926853</v>
      </c>
      <c r="D1790" s="2">
        <f>MACD!E1790</f>
        <v>0.70077122835444072</v>
      </c>
      <c r="E1790" s="2">
        <f>MACD!F1790</f>
        <v>0.44087019518995429</v>
      </c>
      <c r="F1790" s="2">
        <f>'Moving Avg'!D1790</f>
        <v>42.844000000000001</v>
      </c>
      <c r="G1790" s="2">
        <f>'Moving Avg'!F1790</f>
        <v>43.661200000000022</v>
      </c>
      <c r="H1790" s="2">
        <f>'Moving Avg'!G1790</f>
        <v>43.470519999999979</v>
      </c>
      <c r="I1790" s="2">
        <f>'Moving Avg'!H1790</f>
        <v>43.196815000000022</v>
      </c>
      <c r="J1790" s="6" t="str">
        <f>OBV!F1790</f>
        <v>NEUTRAL</v>
      </c>
      <c r="K1790" s="6" t="str">
        <f>OBV!G1790</f>
        <v>NEUTRAL</v>
      </c>
      <c r="L1790" s="6" t="str">
        <f>OBV!H1790</f>
        <v>NEUTRAL</v>
      </c>
      <c r="M1790" s="8">
        <f t="shared" si="270"/>
        <v>50</v>
      </c>
      <c r="N1790" s="8">
        <f t="shared" si="271"/>
        <v>0</v>
      </c>
      <c r="O1790" s="8">
        <f t="shared" si="272"/>
        <v>0</v>
      </c>
      <c r="P1790" s="8">
        <f t="shared" si="273"/>
        <v>33</v>
      </c>
      <c r="Q1790" s="9">
        <f t="shared" si="274"/>
        <v>22.45</v>
      </c>
      <c r="R1790" s="9">
        <f t="shared" si="275"/>
        <v>18.25</v>
      </c>
      <c r="S1790" s="9">
        <f t="shared" si="276"/>
        <v>22.35</v>
      </c>
      <c r="T1790" s="9">
        <f t="shared" si="277"/>
        <v>20.75</v>
      </c>
      <c r="U1790" s="8">
        <f t="shared" si="278"/>
        <v>21.016666666666669</v>
      </c>
      <c r="V1790" s="8">
        <f t="shared" si="279"/>
        <v>20.950000000000003</v>
      </c>
    </row>
    <row r="1791" spans="1:22" ht="13.5" x14ac:dyDescent="0.25">
      <c r="A1791" s="3">
        <f>RSI!A1791</f>
        <v>44621</v>
      </c>
      <c r="B1791" s="2">
        <f>RSI!B1791</f>
        <v>42.844000000000001</v>
      </c>
      <c r="C1791" s="2">
        <f>RSI!I1791</f>
        <v>15.311957512926853</v>
      </c>
      <c r="D1791" s="2">
        <f>MACD!E1791</f>
        <v>0.75298764253910377</v>
      </c>
      <c r="E1791" s="2">
        <f>MACD!F1791</f>
        <v>0.50329368465978419</v>
      </c>
      <c r="F1791" s="2">
        <f>'Moving Avg'!D1791</f>
        <v>42.844000000000001</v>
      </c>
      <c r="G1791" s="2">
        <f>'Moving Avg'!F1791</f>
        <v>43.593100000000028</v>
      </c>
      <c r="H1791" s="2">
        <f>'Moving Avg'!G1791</f>
        <v>43.470519999999979</v>
      </c>
      <c r="I1791" s="2">
        <f>'Moving Avg'!H1791</f>
        <v>43.201325000000026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  <c r="M1791" s="8">
        <f t="shared" si="270"/>
        <v>50</v>
      </c>
      <c r="N1791" s="8">
        <f t="shared" si="271"/>
        <v>0</v>
      </c>
      <c r="O1791" s="8">
        <f t="shared" si="272"/>
        <v>0</v>
      </c>
      <c r="P1791" s="8">
        <f t="shared" si="273"/>
        <v>33</v>
      </c>
      <c r="Q1791" s="9">
        <f t="shared" si="274"/>
        <v>22.45</v>
      </c>
      <c r="R1791" s="9">
        <f t="shared" si="275"/>
        <v>18.25</v>
      </c>
      <c r="S1791" s="9">
        <f t="shared" si="276"/>
        <v>22.35</v>
      </c>
      <c r="T1791" s="9">
        <f t="shared" si="277"/>
        <v>20.75</v>
      </c>
      <c r="U1791" s="8">
        <f t="shared" si="278"/>
        <v>21.016666666666669</v>
      </c>
      <c r="V1791" s="8">
        <f t="shared" si="279"/>
        <v>20.950000000000003</v>
      </c>
    </row>
    <row r="1792" spans="1:22" ht="13.5" x14ac:dyDescent="0.25">
      <c r="A1792" s="3">
        <f>RSI!A1792</f>
        <v>44622</v>
      </c>
      <c r="B1792" s="2">
        <f>RSI!B1792</f>
        <v>42.844000000000001</v>
      </c>
      <c r="C1792" s="2">
        <f>RSI!I1792</f>
        <v>15.311957512926853</v>
      </c>
      <c r="D1792" s="2">
        <f>MACD!E1792</f>
        <v>0.8008382503186624</v>
      </c>
      <c r="E1792" s="2">
        <f>MACD!F1792</f>
        <v>0.56280259779155983</v>
      </c>
      <c r="F1792" s="2">
        <f>'Moving Avg'!D1792</f>
        <v>42.844000000000001</v>
      </c>
      <c r="G1792" s="2">
        <f>'Moving Avg'!F1792</f>
        <v>43.525000000000027</v>
      </c>
      <c r="H1792" s="2">
        <f>'Moving Avg'!G1792</f>
        <v>43.470519999999986</v>
      </c>
      <c r="I1792" s="2">
        <f>'Moving Avg'!H1792</f>
        <v>43.205835000000015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  <c r="M1792" s="8">
        <f t="shared" si="270"/>
        <v>50</v>
      </c>
      <c r="N1792" s="8">
        <f t="shared" si="271"/>
        <v>0</v>
      </c>
      <c r="O1792" s="8">
        <f t="shared" si="272"/>
        <v>0</v>
      </c>
      <c r="P1792" s="8">
        <f t="shared" si="273"/>
        <v>33</v>
      </c>
      <c r="Q1792" s="9">
        <f t="shared" si="274"/>
        <v>22.45</v>
      </c>
      <c r="R1792" s="9">
        <f t="shared" si="275"/>
        <v>18.25</v>
      </c>
      <c r="S1792" s="9">
        <f t="shared" si="276"/>
        <v>22.35</v>
      </c>
      <c r="T1792" s="9">
        <f t="shared" si="277"/>
        <v>20.75</v>
      </c>
      <c r="U1792" s="8">
        <f t="shared" si="278"/>
        <v>21.016666666666669</v>
      </c>
      <c r="V1792" s="8">
        <f t="shared" si="279"/>
        <v>20.950000000000003</v>
      </c>
    </row>
    <row r="1793" spans="1:22" ht="13.5" x14ac:dyDescent="0.25">
      <c r="A1793" s="3">
        <f>RSI!A1793</f>
        <v>44623</v>
      </c>
      <c r="B1793" s="2">
        <f>RSI!B1793</f>
        <v>42.844000000000001</v>
      </c>
      <c r="C1793" s="2">
        <f>RSI!I1793</f>
        <v>15.311957512926853</v>
      </c>
      <c r="D1793" s="2">
        <f>MACD!E1793</f>
        <v>0.63518458689446078</v>
      </c>
      <c r="E1793" s="2">
        <f>MACD!F1793</f>
        <v>0.57727899561214002</v>
      </c>
      <c r="F1793" s="2">
        <f>'Moving Avg'!D1793</f>
        <v>42.844000000000001</v>
      </c>
      <c r="G1793" s="2">
        <f>'Moving Avg'!F1793</f>
        <v>43.456900000000026</v>
      </c>
      <c r="H1793" s="2">
        <f>'Moving Avg'!G1793</f>
        <v>43.470519999999986</v>
      </c>
      <c r="I1793" s="2">
        <f>'Moving Avg'!H1793</f>
        <v>43.210345000000018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  <c r="M1793" s="8">
        <f t="shared" si="270"/>
        <v>50</v>
      </c>
      <c r="N1793" s="8">
        <f t="shared" si="271"/>
        <v>0</v>
      </c>
      <c r="O1793" s="8">
        <f t="shared" si="272"/>
        <v>0</v>
      </c>
      <c r="P1793" s="8">
        <f t="shared" si="273"/>
        <v>33</v>
      </c>
      <c r="Q1793" s="9">
        <f t="shared" si="274"/>
        <v>22.45</v>
      </c>
      <c r="R1793" s="9">
        <f t="shared" si="275"/>
        <v>18.25</v>
      </c>
      <c r="S1793" s="9">
        <f t="shared" si="276"/>
        <v>22.35</v>
      </c>
      <c r="T1793" s="9">
        <f t="shared" si="277"/>
        <v>20.75</v>
      </c>
      <c r="U1793" s="8">
        <f t="shared" si="278"/>
        <v>21.016666666666669</v>
      </c>
      <c r="V1793" s="8">
        <f t="shared" si="279"/>
        <v>20.950000000000003</v>
      </c>
    </row>
    <row r="1794" spans="1:22" ht="13.5" x14ac:dyDescent="0.25">
      <c r="A1794" s="3">
        <f>RSI!A1794</f>
        <v>44624</v>
      </c>
      <c r="B1794" s="2">
        <f>RSI!B1794</f>
        <v>42.844000000000001</v>
      </c>
      <c r="C1794" s="2">
        <f>RSI!I1794</f>
        <v>15.311957512926867</v>
      </c>
      <c r="D1794" s="2">
        <f>MACD!E1794</f>
        <v>0.49816038236672711</v>
      </c>
      <c r="E1794" s="2">
        <f>MACD!F1794</f>
        <v>0.56145527296305753</v>
      </c>
      <c r="F1794" s="2">
        <f>'Moving Avg'!D1794</f>
        <v>42.844000000000001</v>
      </c>
      <c r="G1794" s="2">
        <f>'Moving Avg'!F1794</f>
        <v>43.388800000000025</v>
      </c>
      <c r="H1794" s="2">
        <f>'Moving Avg'!G1794</f>
        <v>43.470519999999986</v>
      </c>
      <c r="I1794" s="2">
        <f>'Moving Avg'!H1794</f>
        <v>43.214855000000014</v>
      </c>
      <c r="J1794" s="6" t="str">
        <f>OBV!F1794</f>
        <v>NEUTRAL</v>
      </c>
      <c r="K1794" s="6" t="str">
        <f>OBV!G1794</f>
        <v>NEUTRAL</v>
      </c>
      <c r="L1794" s="6" t="str">
        <f>OBV!H1794</f>
        <v>NEUTRAL</v>
      </c>
      <c r="M1794" s="8">
        <f t="shared" ref="M1794:M1857" si="280">IF(C1794&lt;30,50, IF(C1794&gt;70, 0, 25))</f>
        <v>50</v>
      </c>
      <c r="N1794" s="8">
        <f t="shared" ref="N1794:N1857" si="281">IF(E1794-D1794&gt;0.02, 100, IF(E1794-D1794&lt;0,0,45))</f>
        <v>100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33</v>
      </c>
      <c r="Q1794" s="9">
        <f t="shared" si="274"/>
        <v>57.45</v>
      </c>
      <c r="R1794" s="9">
        <f t="shared" si="275"/>
        <v>38.25</v>
      </c>
      <c r="S1794" s="9">
        <f t="shared" si="276"/>
        <v>37.35</v>
      </c>
      <c r="T1794" s="9">
        <f t="shared" si="277"/>
        <v>45.75</v>
      </c>
      <c r="U1794" s="8">
        <f t="shared" si="278"/>
        <v>44.35</v>
      </c>
      <c r="V1794" s="8">
        <f t="shared" si="279"/>
        <v>44.7</v>
      </c>
    </row>
    <row r="1795" spans="1:22" ht="13.5" x14ac:dyDescent="0.25">
      <c r="A1795" s="3">
        <f>RSI!A1795</f>
        <v>44627</v>
      </c>
      <c r="B1795" s="2">
        <f>RSI!B1795</f>
        <v>42.844000000000001</v>
      </c>
      <c r="C1795" s="2">
        <f>RSI!I1795</f>
        <v>15.311957512926867</v>
      </c>
      <c r="D1795" s="2">
        <f>MACD!E1795</f>
        <v>0.38512819497471895</v>
      </c>
      <c r="E1795" s="2">
        <f>MACD!F1795</f>
        <v>0.52618985736538981</v>
      </c>
      <c r="F1795" s="2">
        <f>'Moving Avg'!D1795</f>
        <v>42.844000000000001</v>
      </c>
      <c r="G1795" s="2">
        <f>'Moving Avg'!F1795</f>
        <v>43.320700000000024</v>
      </c>
      <c r="H1795" s="2">
        <f>'Moving Avg'!G1795</f>
        <v>43.470519999999986</v>
      </c>
      <c r="I1795" s="2">
        <f>'Moving Avg'!H1795</f>
        <v>43.219365000000018</v>
      </c>
      <c r="J1795" s="6" t="str">
        <f>OBV!F1795</f>
        <v>NEUTRAL</v>
      </c>
      <c r="K1795" s="6" t="str">
        <f>OBV!G1795</f>
        <v>NEUTRAL</v>
      </c>
      <c r="L1795" s="6" t="str">
        <f>OBV!H1795</f>
        <v>NEUTRAL</v>
      </c>
      <c r="M1795" s="8">
        <f t="shared" si="280"/>
        <v>50</v>
      </c>
      <c r="N1795" s="8">
        <f t="shared" si="281"/>
        <v>100</v>
      </c>
      <c r="O1795" s="8">
        <f t="shared" si="282"/>
        <v>0</v>
      </c>
      <c r="P1795" s="8">
        <f t="shared" si="283"/>
        <v>33</v>
      </c>
      <c r="Q1795" s="9">
        <f t="shared" ref="Q1795:Q1858" si="284">0.35*M1795+N1795*0.35+O1795*0.15+P1795*0.15</f>
        <v>57.45</v>
      </c>
      <c r="R1795" s="9">
        <f t="shared" ref="R1795:R1858" si="285">M1795*0.2+N1795*0.2+O1795*0.35+P1795*0.25</f>
        <v>38.25</v>
      </c>
      <c r="S1795" s="9">
        <f t="shared" ref="S1795:S1858" si="286">M1795*0.15+N1795*0.15+O1795*0.25+P1795*0.45</f>
        <v>37.35</v>
      </c>
      <c r="T1795" s="9">
        <f t="shared" ref="T1795:T1858" si="287">0.25*SUM(M1795:P1795)</f>
        <v>45.75</v>
      </c>
      <c r="U1795" s="8">
        <f t="shared" ref="U1795:U1858" si="288">SUM(Q1795:S1795)/3</f>
        <v>44.35</v>
      </c>
      <c r="V1795" s="8">
        <f t="shared" ref="V1795:V1858" si="289">SUM(Q1795:T1795)/4</f>
        <v>44.7</v>
      </c>
    </row>
    <row r="1796" spans="1:22" ht="13.5" x14ac:dyDescent="0.25">
      <c r="A1796" s="3">
        <f>RSI!A1796</f>
        <v>44628</v>
      </c>
      <c r="B1796" s="2">
        <f>RSI!B1796</f>
        <v>42.844000000000001</v>
      </c>
      <c r="C1796" s="2">
        <f>RSI!I1796</f>
        <v>15.311957512926853</v>
      </c>
      <c r="D1796" s="2">
        <f>MACD!E1796</f>
        <v>0.29218128810092736</v>
      </c>
      <c r="E1796" s="2">
        <f>MACD!F1796</f>
        <v>0.47938814351249737</v>
      </c>
      <c r="F1796" s="2">
        <f>'Moving Avg'!D1796</f>
        <v>42.844000000000001</v>
      </c>
      <c r="G1796" s="2">
        <f>'Moving Avg'!F1796</f>
        <v>43.252600000000022</v>
      </c>
      <c r="H1796" s="2">
        <f>'Moving Avg'!G1796</f>
        <v>43.470519999999993</v>
      </c>
      <c r="I1796" s="2">
        <f>'Moving Avg'!H1796</f>
        <v>43.223875000000014</v>
      </c>
      <c r="J1796" s="6" t="str">
        <f>OBV!F1796</f>
        <v>NEUTRAL</v>
      </c>
      <c r="K1796" s="6" t="str">
        <f>OBV!G1796</f>
        <v>NEUTRAL</v>
      </c>
      <c r="L1796" s="6" t="str">
        <f>OBV!H1796</f>
        <v>NEUTRAL</v>
      </c>
      <c r="M1796" s="8">
        <f t="shared" si="280"/>
        <v>50</v>
      </c>
      <c r="N1796" s="8">
        <f t="shared" si="281"/>
        <v>100</v>
      </c>
      <c r="O1796" s="8">
        <f t="shared" si="282"/>
        <v>0</v>
      </c>
      <c r="P1796" s="8">
        <f t="shared" si="283"/>
        <v>33</v>
      </c>
      <c r="Q1796" s="9">
        <f t="shared" si="284"/>
        <v>57.45</v>
      </c>
      <c r="R1796" s="9">
        <f t="shared" si="285"/>
        <v>38.25</v>
      </c>
      <c r="S1796" s="9">
        <f t="shared" si="286"/>
        <v>37.35</v>
      </c>
      <c r="T1796" s="9">
        <f t="shared" si="287"/>
        <v>45.75</v>
      </c>
      <c r="U1796" s="8">
        <f t="shared" si="288"/>
        <v>44.35</v>
      </c>
      <c r="V1796" s="8">
        <f t="shared" si="289"/>
        <v>44.7</v>
      </c>
    </row>
    <row r="1797" spans="1:22" ht="13.5" x14ac:dyDescent="0.25">
      <c r="A1797" s="3">
        <f>RSI!A1797</f>
        <v>44629</v>
      </c>
      <c r="B1797" s="2">
        <f>RSI!B1797</f>
        <v>42.844000000000001</v>
      </c>
      <c r="C1797" s="2">
        <f>RSI!I1797</f>
        <v>15.311957512926853</v>
      </c>
      <c r="D1797" s="2">
        <f>MACD!E1797</f>
        <v>0.21602993612744115</v>
      </c>
      <c r="E1797" s="2">
        <f>MACD!F1797</f>
        <v>0.42671650203548617</v>
      </c>
      <c r="F1797" s="2">
        <f>'Moving Avg'!D1797</f>
        <v>42.844000000000001</v>
      </c>
      <c r="G1797" s="2">
        <f>'Moving Avg'!F1797</f>
        <v>43.184500000000021</v>
      </c>
      <c r="H1797" s="2">
        <f>'Moving Avg'!G1797</f>
        <v>43.470519999999993</v>
      </c>
      <c r="I1797" s="2">
        <f>'Moving Avg'!H1797</f>
        <v>43.228385000000017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  <c r="M1797" s="8">
        <f t="shared" si="280"/>
        <v>50</v>
      </c>
      <c r="N1797" s="8">
        <f t="shared" si="281"/>
        <v>100</v>
      </c>
      <c r="O1797" s="8">
        <f t="shared" si="282"/>
        <v>0</v>
      </c>
      <c r="P1797" s="8">
        <f t="shared" si="283"/>
        <v>33</v>
      </c>
      <c r="Q1797" s="9">
        <f t="shared" si="284"/>
        <v>57.45</v>
      </c>
      <c r="R1797" s="9">
        <f t="shared" si="285"/>
        <v>38.25</v>
      </c>
      <c r="S1797" s="9">
        <f t="shared" si="286"/>
        <v>37.35</v>
      </c>
      <c r="T1797" s="9">
        <f t="shared" si="287"/>
        <v>45.75</v>
      </c>
      <c r="U1797" s="8">
        <f t="shared" si="288"/>
        <v>44.35</v>
      </c>
      <c r="V1797" s="8">
        <f t="shared" si="289"/>
        <v>44.7</v>
      </c>
    </row>
    <row r="1798" spans="1:22" ht="13.5" x14ac:dyDescent="0.25">
      <c r="A1798" s="3">
        <f>RSI!A1798</f>
        <v>44630</v>
      </c>
      <c r="B1798" s="2">
        <f>RSI!B1798</f>
        <v>42.844000000000001</v>
      </c>
      <c r="C1798" s="2">
        <f>RSI!I1798</f>
        <v>15.311957512926853</v>
      </c>
      <c r="D1798" s="2">
        <f>MACD!E1798</f>
        <v>0.15390531636328575</v>
      </c>
      <c r="E1798" s="2">
        <f>MACD!F1798</f>
        <v>0.37215426490104614</v>
      </c>
      <c r="F1798" s="2">
        <f>'Moving Avg'!D1798</f>
        <v>42.844000000000001</v>
      </c>
      <c r="G1798" s="2">
        <f>'Moving Avg'!F1798</f>
        <v>43.11640000000002</v>
      </c>
      <c r="H1798" s="2">
        <f>'Moving Avg'!G1798</f>
        <v>43.470519999999993</v>
      </c>
      <c r="I1798" s="2">
        <f>'Moving Avg'!H1798</f>
        <v>43.232895000000013</v>
      </c>
      <c r="J1798" s="6" t="str">
        <f>OBV!F1798</f>
        <v>NEUTRAL</v>
      </c>
      <c r="K1798" s="6" t="str">
        <f>OBV!G1798</f>
        <v>NEUTRAL</v>
      </c>
      <c r="L1798" s="6" t="str">
        <f>OBV!H1798</f>
        <v>NEUTRAL</v>
      </c>
      <c r="M1798" s="8">
        <f t="shared" si="280"/>
        <v>50</v>
      </c>
      <c r="N1798" s="8">
        <f t="shared" si="281"/>
        <v>100</v>
      </c>
      <c r="O1798" s="8">
        <f t="shared" si="282"/>
        <v>0</v>
      </c>
      <c r="P1798" s="8">
        <f t="shared" si="283"/>
        <v>33</v>
      </c>
      <c r="Q1798" s="9">
        <f t="shared" si="284"/>
        <v>57.45</v>
      </c>
      <c r="R1798" s="9">
        <f t="shared" si="285"/>
        <v>38.25</v>
      </c>
      <c r="S1798" s="9">
        <f t="shared" si="286"/>
        <v>37.35</v>
      </c>
      <c r="T1798" s="9">
        <f t="shared" si="287"/>
        <v>45.75</v>
      </c>
      <c r="U1798" s="8">
        <f t="shared" si="288"/>
        <v>44.35</v>
      </c>
      <c r="V1798" s="8">
        <f t="shared" si="289"/>
        <v>44.7</v>
      </c>
    </row>
    <row r="1799" spans="1:22" ht="13.5" x14ac:dyDescent="0.25">
      <c r="A1799" s="3">
        <f>RSI!A1799</f>
        <v>44631</v>
      </c>
      <c r="B1799" s="2">
        <f>RSI!B1799</f>
        <v>42.844000000000001</v>
      </c>
      <c r="C1799" s="2">
        <f>RSI!I1799</f>
        <v>15.311957512926853</v>
      </c>
      <c r="D1799" s="2">
        <f>MACD!E1799</f>
        <v>0.10347827448124036</v>
      </c>
      <c r="E1799" s="2">
        <f>MACD!F1799</f>
        <v>0.31841906681708498</v>
      </c>
      <c r="F1799" s="2">
        <f>'Moving Avg'!D1799</f>
        <v>42.844000000000001</v>
      </c>
      <c r="G1799" s="2">
        <f>'Moving Avg'!F1799</f>
        <v>43.048300000000019</v>
      </c>
      <c r="H1799" s="2">
        <f>'Moving Avg'!G1799</f>
        <v>43.470519999999993</v>
      </c>
      <c r="I1799" s="2">
        <f>'Moving Avg'!H1799</f>
        <v>43.237405000000017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  <c r="M1799" s="8">
        <f t="shared" si="280"/>
        <v>50</v>
      </c>
      <c r="N1799" s="8">
        <f t="shared" si="281"/>
        <v>100</v>
      </c>
      <c r="O1799" s="8">
        <f t="shared" si="282"/>
        <v>0</v>
      </c>
      <c r="P1799" s="8">
        <f t="shared" si="283"/>
        <v>33</v>
      </c>
      <c r="Q1799" s="9">
        <f t="shared" si="284"/>
        <v>57.45</v>
      </c>
      <c r="R1799" s="9">
        <f t="shared" si="285"/>
        <v>38.25</v>
      </c>
      <c r="S1799" s="9">
        <f t="shared" si="286"/>
        <v>37.35</v>
      </c>
      <c r="T1799" s="9">
        <f t="shared" si="287"/>
        <v>45.75</v>
      </c>
      <c r="U1799" s="8">
        <f t="shared" si="288"/>
        <v>44.35</v>
      </c>
      <c r="V1799" s="8">
        <f t="shared" si="289"/>
        <v>44.7</v>
      </c>
    </row>
    <row r="1800" spans="1:22" ht="13.5" x14ac:dyDescent="0.25">
      <c r="A1800" s="3">
        <f>RSI!A1800</f>
        <v>44634</v>
      </c>
      <c r="B1800" s="2">
        <f>RSI!B1800</f>
        <v>42.844000000000001</v>
      </c>
      <c r="C1800" s="2">
        <f>RSI!I1800</f>
        <v>15.311957512926853</v>
      </c>
      <c r="D1800" s="2">
        <f>MACD!E1800</f>
        <v>6.2790668739111766E-2</v>
      </c>
      <c r="E1800" s="2">
        <f>MACD!F1800</f>
        <v>0.26729338720149032</v>
      </c>
      <c r="F1800" s="2">
        <f>'Moving Avg'!D1800</f>
        <v>42.844000000000001</v>
      </c>
      <c r="G1800" s="2">
        <f>'Moving Avg'!F1800</f>
        <v>42.980200000000018</v>
      </c>
      <c r="H1800" s="2">
        <f>'Moving Avg'!G1800</f>
        <v>43.470520000000008</v>
      </c>
      <c r="I1800" s="2">
        <f>'Moving Avg'!H1800</f>
        <v>43.24191500000002</v>
      </c>
      <c r="J1800" s="6" t="str">
        <f>OBV!F1800</f>
        <v>BEARISH</v>
      </c>
      <c r="K1800" s="6" t="str">
        <f>OBV!G1800</f>
        <v>WEAK</v>
      </c>
      <c r="L1800" s="6" t="str">
        <f>OBV!H1800</f>
        <v>NEUTRAL</v>
      </c>
      <c r="M1800" s="8">
        <f t="shared" si="280"/>
        <v>50</v>
      </c>
      <c r="N1800" s="8">
        <f t="shared" si="281"/>
        <v>100</v>
      </c>
      <c r="O1800" s="8">
        <f t="shared" si="282"/>
        <v>0</v>
      </c>
      <c r="P1800" s="8">
        <f t="shared" si="283"/>
        <v>0</v>
      </c>
      <c r="Q1800" s="9">
        <f t="shared" si="284"/>
        <v>52.5</v>
      </c>
      <c r="R1800" s="9">
        <f t="shared" si="285"/>
        <v>30</v>
      </c>
      <c r="S1800" s="9">
        <f t="shared" si="286"/>
        <v>22.5</v>
      </c>
      <c r="T1800" s="9">
        <f t="shared" si="287"/>
        <v>37.5</v>
      </c>
      <c r="U1800" s="8">
        <f t="shared" si="288"/>
        <v>35</v>
      </c>
      <c r="V1800" s="8">
        <f t="shared" si="289"/>
        <v>35.625</v>
      </c>
    </row>
    <row r="1801" spans="1:22" ht="13.5" x14ac:dyDescent="0.25">
      <c r="A1801" s="3">
        <f>RSI!A1801</f>
        <v>44635</v>
      </c>
      <c r="B1801" s="2">
        <f>RSI!B1801</f>
        <v>44.765000000000001</v>
      </c>
      <c r="C1801" s="2">
        <f>RSI!I1801</f>
        <v>84.470257368087928</v>
      </c>
      <c r="D1801" s="2">
        <f>MACD!E1801</f>
        <v>-0.11209894452026248</v>
      </c>
      <c r="E1801" s="2">
        <f>MACD!F1801</f>
        <v>0.19141492085713976</v>
      </c>
      <c r="F1801" s="2">
        <f>'Moving Avg'!D1801</f>
        <v>43.228200000000001</v>
      </c>
      <c r="G1801" s="2">
        <f>'Moving Avg'!F1801</f>
        <v>43.008150000000015</v>
      </c>
      <c r="H1801" s="2">
        <f>'Moving Avg'!G1801</f>
        <v>43.508940000000003</v>
      </c>
      <c r="I1801" s="2">
        <f>'Moving Avg'!H1801</f>
        <v>43.256030000000017</v>
      </c>
      <c r="J1801" s="6" t="str">
        <f>OBV!F1801</f>
        <v>BEARISH</v>
      </c>
      <c r="K1801" s="6" t="str">
        <f>OBV!G1801</f>
        <v>WEAK</v>
      </c>
      <c r="L1801" s="6" t="str">
        <f>OBV!H1801</f>
        <v>NEUTRAL</v>
      </c>
      <c r="M1801" s="8">
        <f t="shared" si="280"/>
        <v>0</v>
      </c>
      <c r="N1801" s="8">
        <f t="shared" si="281"/>
        <v>100</v>
      </c>
      <c r="O1801" s="8">
        <f t="shared" si="282"/>
        <v>0</v>
      </c>
      <c r="P1801" s="8">
        <f t="shared" si="283"/>
        <v>0</v>
      </c>
      <c r="Q1801" s="9">
        <f t="shared" si="284"/>
        <v>35</v>
      </c>
      <c r="R1801" s="9">
        <f t="shared" si="285"/>
        <v>20</v>
      </c>
      <c r="S1801" s="9">
        <f t="shared" si="286"/>
        <v>15</v>
      </c>
      <c r="T1801" s="9">
        <f t="shared" si="287"/>
        <v>25</v>
      </c>
      <c r="U1801" s="8">
        <f t="shared" si="288"/>
        <v>23.333333333333332</v>
      </c>
      <c r="V1801" s="8">
        <f t="shared" si="289"/>
        <v>23.75</v>
      </c>
    </row>
    <row r="1802" spans="1:22" ht="13.5" x14ac:dyDescent="0.25">
      <c r="A1802" s="3">
        <f>RSI!A1802</f>
        <v>44636</v>
      </c>
      <c r="B1802" s="2">
        <f>RSI!B1802</f>
        <v>42.844000000000001</v>
      </c>
      <c r="C1802" s="2">
        <f>RSI!I1802</f>
        <v>44.944342613207745</v>
      </c>
      <c r="D1802" s="2">
        <f>MACD!E1802</f>
        <v>-0.12743868203664022</v>
      </c>
      <c r="E1802" s="2">
        <f>MACD!F1802</f>
        <v>0.12764420027838377</v>
      </c>
      <c r="F1802" s="2">
        <f>'Moving Avg'!D1802</f>
        <v>43.228200000000001</v>
      </c>
      <c r="G1802" s="2">
        <f>'Moving Avg'!F1802</f>
        <v>42.940050000000021</v>
      </c>
      <c r="H1802" s="2">
        <f>'Moving Avg'!G1802</f>
        <v>43.50894000000001</v>
      </c>
      <c r="I1802" s="2">
        <f>'Moving Avg'!H1802</f>
        <v>43.26054000000002</v>
      </c>
      <c r="J1802" s="6" t="str">
        <f>OBV!F1802</f>
        <v>BEARISH</v>
      </c>
      <c r="K1802" s="6" t="str">
        <f>OBV!G1802</f>
        <v>WEAK</v>
      </c>
      <c r="L1802" s="6" t="str">
        <f>OBV!H1802</f>
        <v>NEUTRAL</v>
      </c>
      <c r="M1802" s="8">
        <f t="shared" si="280"/>
        <v>25</v>
      </c>
      <c r="N1802" s="8">
        <f t="shared" si="281"/>
        <v>100</v>
      </c>
      <c r="O1802" s="8">
        <f t="shared" si="282"/>
        <v>0</v>
      </c>
      <c r="P1802" s="8">
        <f t="shared" si="283"/>
        <v>0</v>
      </c>
      <c r="Q1802" s="9">
        <f t="shared" si="284"/>
        <v>43.75</v>
      </c>
      <c r="R1802" s="9">
        <f t="shared" si="285"/>
        <v>25</v>
      </c>
      <c r="S1802" s="9">
        <f t="shared" si="286"/>
        <v>18.75</v>
      </c>
      <c r="T1802" s="9">
        <f t="shared" si="287"/>
        <v>31.25</v>
      </c>
      <c r="U1802" s="8">
        <f t="shared" si="288"/>
        <v>29.166666666666668</v>
      </c>
      <c r="V1802" s="8">
        <f t="shared" si="289"/>
        <v>29.6875</v>
      </c>
    </row>
    <row r="1803" spans="1:22" ht="13.5" x14ac:dyDescent="0.25">
      <c r="A1803" s="3">
        <f>RSI!A1803</f>
        <v>44637</v>
      </c>
      <c r="B1803" s="2">
        <f>RSI!B1803</f>
        <v>42.844000000000001</v>
      </c>
      <c r="C1803" s="2">
        <f>RSI!I1803</f>
        <v>44.944342613207745</v>
      </c>
      <c r="D1803" s="2">
        <f>MACD!E1803</f>
        <v>-0.13800470223281991</v>
      </c>
      <c r="E1803" s="2">
        <f>MACD!F1803</f>
        <v>7.4514419776143037E-2</v>
      </c>
      <c r="F1803" s="2">
        <f>'Moving Avg'!D1803</f>
        <v>43.228200000000001</v>
      </c>
      <c r="G1803" s="2">
        <f>'Moving Avg'!F1803</f>
        <v>42.940050000000021</v>
      </c>
      <c r="H1803" s="2">
        <f>'Moving Avg'!G1803</f>
        <v>43.50894000000001</v>
      </c>
      <c r="I1803" s="2">
        <f>'Moving Avg'!H1803</f>
        <v>43.265050000000016</v>
      </c>
      <c r="J1803" s="6" t="str">
        <f>OBV!F1803</f>
        <v>BEARISH</v>
      </c>
      <c r="K1803" s="6" t="str">
        <f>OBV!G1803</f>
        <v>WEAK</v>
      </c>
      <c r="L1803" s="6" t="str">
        <f>OBV!H1803</f>
        <v>NEUTRAL</v>
      </c>
      <c r="M1803" s="8">
        <f t="shared" si="280"/>
        <v>25</v>
      </c>
      <c r="N1803" s="8">
        <f t="shared" si="281"/>
        <v>100</v>
      </c>
      <c r="O1803" s="8">
        <f t="shared" si="282"/>
        <v>0</v>
      </c>
      <c r="P1803" s="8">
        <f t="shared" si="283"/>
        <v>0</v>
      </c>
      <c r="Q1803" s="9">
        <f t="shared" si="284"/>
        <v>43.75</v>
      </c>
      <c r="R1803" s="9">
        <f t="shared" si="285"/>
        <v>25</v>
      </c>
      <c r="S1803" s="9">
        <f t="shared" si="286"/>
        <v>18.75</v>
      </c>
      <c r="T1803" s="9">
        <f t="shared" si="287"/>
        <v>31.25</v>
      </c>
      <c r="U1803" s="8">
        <f t="shared" si="288"/>
        <v>29.166666666666668</v>
      </c>
      <c r="V1803" s="8">
        <f t="shared" si="289"/>
        <v>29.6875</v>
      </c>
    </row>
    <row r="1804" spans="1:22" ht="13.5" x14ac:dyDescent="0.25">
      <c r="A1804" s="3">
        <f>RSI!A1804</f>
        <v>44638</v>
      </c>
      <c r="B1804" s="2">
        <f>RSI!B1804</f>
        <v>42.844000000000001</v>
      </c>
      <c r="C1804" s="2">
        <f>RSI!I1804</f>
        <v>44.944342613207752</v>
      </c>
      <c r="D1804" s="2">
        <f>MACD!E1804</f>
        <v>-0.14471022002489065</v>
      </c>
      <c r="E1804" s="2">
        <f>MACD!F1804</f>
        <v>3.0669491815936305E-2</v>
      </c>
      <c r="F1804" s="2">
        <f>'Moving Avg'!D1804</f>
        <v>43.228200000000001</v>
      </c>
      <c r="G1804" s="2">
        <f>'Moving Avg'!F1804</f>
        <v>42.940050000000021</v>
      </c>
      <c r="H1804" s="2">
        <f>'Moving Avg'!G1804</f>
        <v>43.508940000000024</v>
      </c>
      <c r="I1804" s="2">
        <f>'Moving Avg'!H1804</f>
        <v>43.26956000000002</v>
      </c>
      <c r="J1804" s="6" t="str">
        <f>OBV!F1804</f>
        <v>BEARISH</v>
      </c>
      <c r="K1804" s="6" t="str">
        <f>OBV!G1804</f>
        <v>WEAK</v>
      </c>
      <c r="L1804" s="6" t="str">
        <f>OBV!H1804</f>
        <v>CONFIRMED BEARISH</v>
      </c>
      <c r="M1804" s="8">
        <f t="shared" si="280"/>
        <v>25</v>
      </c>
      <c r="N1804" s="8">
        <f t="shared" si="281"/>
        <v>100</v>
      </c>
      <c r="O1804" s="8">
        <f t="shared" si="282"/>
        <v>0</v>
      </c>
      <c r="P1804" s="8">
        <f t="shared" si="283"/>
        <v>0</v>
      </c>
      <c r="Q1804" s="9">
        <f t="shared" si="284"/>
        <v>43.75</v>
      </c>
      <c r="R1804" s="9">
        <f t="shared" si="285"/>
        <v>25</v>
      </c>
      <c r="S1804" s="9">
        <f t="shared" si="286"/>
        <v>18.75</v>
      </c>
      <c r="T1804" s="9">
        <f t="shared" si="287"/>
        <v>31.25</v>
      </c>
      <c r="U1804" s="8">
        <f t="shared" si="288"/>
        <v>29.166666666666668</v>
      </c>
      <c r="V1804" s="8">
        <f t="shared" si="289"/>
        <v>29.6875</v>
      </c>
    </row>
    <row r="1805" spans="1:22" ht="13.5" x14ac:dyDescent="0.25">
      <c r="A1805" s="3">
        <f>RSI!A1805</f>
        <v>44641</v>
      </c>
      <c r="B1805" s="2">
        <f>RSI!B1805</f>
        <v>42.844000000000001</v>
      </c>
      <c r="C1805" s="2">
        <f>RSI!I1805</f>
        <v>44.944342613207752</v>
      </c>
      <c r="D1805" s="2">
        <f>MACD!E1805</f>
        <v>-0.1483147115141179</v>
      </c>
      <c r="E1805" s="2">
        <f>MACD!F1805</f>
        <v>-5.1273488500745389E-3</v>
      </c>
      <c r="F1805" s="2">
        <f>'Moving Avg'!D1805</f>
        <v>43.228200000000001</v>
      </c>
      <c r="G1805" s="2">
        <f>'Moving Avg'!F1805</f>
        <v>42.940050000000021</v>
      </c>
      <c r="H1805" s="2">
        <f>'Moving Avg'!G1805</f>
        <v>43.508940000000024</v>
      </c>
      <c r="I1805" s="2">
        <f>'Moving Avg'!H1805</f>
        <v>43.271815000000025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  <c r="M1805" s="8">
        <f t="shared" si="280"/>
        <v>25</v>
      </c>
      <c r="N1805" s="8">
        <f t="shared" si="281"/>
        <v>100</v>
      </c>
      <c r="O1805" s="8">
        <f t="shared" si="282"/>
        <v>0</v>
      </c>
      <c r="P1805" s="8">
        <f t="shared" si="283"/>
        <v>33</v>
      </c>
      <c r="Q1805" s="9">
        <f t="shared" si="284"/>
        <v>48.7</v>
      </c>
      <c r="R1805" s="9">
        <f t="shared" si="285"/>
        <v>33.25</v>
      </c>
      <c r="S1805" s="9">
        <f t="shared" si="286"/>
        <v>33.6</v>
      </c>
      <c r="T1805" s="9">
        <f t="shared" si="287"/>
        <v>39.5</v>
      </c>
      <c r="U1805" s="8">
        <f t="shared" si="288"/>
        <v>38.516666666666673</v>
      </c>
      <c r="V1805" s="8">
        <f t="shared" si="289"/>
        <v>38.762500000000003</v>
      </c>
    </row>
    <row r="1806" spans="1:22" ht="13.5" x14ac:dyDescent="0.25">
      <c r="A1806" s="3">
        <f>RSI!A1806</f>
        <v>44642</v>
      </c>
      <c r="B1806" s="2">
        <f>RSI!B1806</f>
        <v>42.844000000000001</v>
      </c>
      <c r="C1806" s="2">
        <f>RSI!I1806</f>
        <v>44.944342613207752</v>
      </c>
      <c r="D1806" s="2">
        <f>MACD!E1806</f>
        <v>-0.14944854716505773</v>
      </c>
      <c r="E1806" s="2">
        <f>MACD!F1806</f>
        <v>-3.3991588513071179E-2</v>
      </c>
      <c r="F1806" s="2">
        <f>'Moving Avg'!D1806</f>
        <v>42.844000000000001</v>
      </c>
      <c r="G1806" s="2">
        <f>'Moving Avg'!F1806</f>
        <v>42.940050000000021</v>
      </c>
      <c r="H1806" s="2">
        <f>'Moving Avg'!G1806</f>
        <v>43.508940000000024</v>
      </c>
      <c r="I1806" s="2">
        <f>'Moving Avg'!H1806</f>
        <v>43.274070000000023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  <c r="M1806" s="8">
        <f t="shared" si="280"/>
        <v>25</v>
      </c>
      <c r="N1806" s="8">
        <f t="shared" si="281"/>
        <v>100</v>
      </c>
      <c r="O1806" s="8">
        <f t="shared" si="282"/>
        <v>0</v>
      </c>
      <c r="P1806" s="8">
        <f t="shared" si="283"/>
        <v>33</v>
      </c>
      <c r="Q1806" s="9">
        <f t="shared" si="284"/>
        <v>48.7</v>
      </c>
      <c r="R1806" s="9">
        <f t="shared" si="285"/>
        <v>33.25</v>
      </c>
      <c r="S1806" s="9">
        <f t="shared" si="286"/>
        <v>33.6</v>
      </c>
      <c r="T1806" s="9">
        <f t="shared" si="287"/>
        <v>39.5</v>
      </c>
      <c r="U1806" s="8">
        <f t="shared" si="288"/>
        <v>38.516666666666673</v>
      </c>
      <c r="V1806" s="8">
        <f t="shared" si="289"/>
        <v>38.762500000000003</v>
      </c>
    </row>
    <row r="1807" spans="1:22" ht="13.5" x14ac:dyDescent="0.25">
      <c r="A1807" s="3">
        <f>RSI!A1807</f>
        <v>44643</v>
      </c>
      <c r="B1807" s="2">
        <f>RSI!B1807</f>
        <v>42.844000000000001</v>
      </c>
      <c r="C1807" s="2">
        <f>RSI!I1807</f>
        <v>44.944342613207752</v>
      </c>
      <c r="D1807" s="2">
        <f>MACD!E1807</f>
        <v>-0.14863376259339844</v>
      </c>
      <c r="E1807" s="2">
        <f>MACD!F1807</f>
        <v>-5.6920023329136635E-2</v>
      </c>
      <c r="F1807" s="2">
        <f>'Moving Avg'!D1807</f>
        <v>42.844000000000001</v>
      </c>
      <c r="G1807" s="2">
        <f>'Moving Avg'!F1807</f>
        <v>42.940050000000021</v>
      </c>
      <c r="H1807" s="2">
        <f>'Moving Avg'!G1807</f>
        <v>43.508940000000031</v>
      </c>
      <c r="I1807" s="2">
        <f>'Moving Avg'!H1807</f>
        <v>43.276325000000021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  <c r="M1807" s="8">
        <f t="shared" si="280"/>
        <v>25</v>
      </c>
      <c r="N1807" s="8">
        <f t="shared" si="281"/>
        <v>100</v>
      </c>
      <c r="O1807" s="8">
        <f t="shared" si="282"/>
        <v>0</v>
      </c>
      <c r="P1807" s="8">
        <f t="shared" si="283"/>
        <v>33</v>
      </c>
      <c r="Q1807" s="9">
        <f t="shared" si="284"/>
        <v>48.7</v>
      </c>
      <c r="R1807" s="9">
        <f t="shared" si="285"/>
        <v>33.25</v>
      </c>
      <c r="S1807" s="9">
        <f t="shared" si="286"/>
        <v>33.6</v>
      </c>
      <c r="T1807" s="9">
        <f t="shared" si="287"/>
        <v>39.5</v>
      </c>
      <c r="U1807" s="8">
        <f t="shared" si="288"/>
        <v>38.516666666666673</v>
      </c>
      <c r="V1807" s="8">
        <f t="shared" si="289"/>
        <v>38.762500000000003</v>
      </c>
    </row>
    <row r="1808" spans="1:22" ht="13.5" x14ac:dyDescent="0.25">
      <c r="A1808" s="3">
        <f>RSI!A1808</f>
        <v>44644</v>
      </c>
      <c r="B1808" s="2">
        <f>RSI!B1808</f>
        <v>42.844000000000001</v>
      </c>
      <c r="C1808" s="2">
        <f>RSI!I1808</f>
        <v>44.944342613207745</v>
      </c>
      <c r="D1808" s="2">
        <f>MACD!E1808</f>
        <v>-0.14630156656040327</v>
      </c>
      <c r="E1808" s="2">
        <f>MACD!F1808</f>
        <v>-7.4796331975389957E-2</v>
      </c>
      <c r="F1808" s="2">
        <f>'Moving Avg'!D1808</f>
        <v>42.844000000000001</v>
      </c>
      <c r="G1808" s="2">
        <f>'Moving Avg'!F1808</f>
        <v>42.940050000000021</v>
      </c>
      <c r="H1808" s="2">
        <f>'Moving Avg'!G1808</f>
        <v>43.508940000000031</v>
      </c>
      <c r="I1808" s="2">
        <f>'Moving Avg'!H1808</f>
        <v>43.278580000000019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  <c r="M1808" s="8">
        <f t="shared" si="280"/>
        <v>25</v>
      </c>
      <c r="N1808" s="8">
        <f t="shared" si="281"/>
        <v>100</v>
      </c>
      <c r="O1808" s="8">
        <f t="shared" si="282"/>
        <v>0</v>
      </c>
      <c r="P1808" s="8">
        <f t="shared" si="283"/>
        <v>33</v>
      </c>
      <c r="Q1808" s="9">
        <f t="shared" si="284"/>
        <v>48.7</v>
      </c>
      <c r="R1808" s="9">
        <f t="shared" si="285"/>
        <v>33.25</v>
      </c>
      <c r="S1808" s="9">
        <f t="shared" si="286"/>
        <v>33.6</v>
      </c>
      <c r="T1808" s="9">
        <f t="shared" si="287"/>
        <v>39.5</v>
      </c>
      <c r="U1808" s="8">
        <f t="shared" si="288"/>
        <v>38.516666666666673</v>
      </c>
      <c r="V1808" s="8">
        <f t="shared" si="289"/>
        <v>38.762500000000003</v>
      </c>
    </row>
    <row r="1809" spans="1:22" ht="13.5" x14ac:dyDescent="0.25">
      <c r="A1809" s="3">
        <f>RSI!A1809</f>
        <v>44645</v>
      </c>
      <c r="B1809" s="2">
        <f>RSI!B1809</f>
        <v>42.844000000000001</v>
      </c>
      <c r="C1809" s="2">
        <f>RSI!I1809</f>
        <v>44.944342613207738</v>
      </c>
      <c r="D1809" s="2">
        <f>MACD!E1809</f>
        <v>-0.14280709312647133</v>
      </c>
      <c r="E1809" s="2">
        <f>MACD!F1809</f>
        <v>-8.8398484205606226E-2</v>
      </c>
      <c r="F1809" s="2">
        <f>'Moving Avg'!D1809</f>
        <v>42.844000000000001</v>
      </c>
      <c r="G1809" s="2">
        <f>'Moving Avg'!F1809</f>
        <v>42.940050000000021</v>
      </c>
      <c r="H1809" s="2">
        <f>'Moving Avg'!G1809</f>
        <v>43.508940000000031</v>
      </c>
      <c r="I1809" s="2">
        <f>'Moving Avg'!H1809</f>
        <v>43.280835000000025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  <c r="M1809" s="8">
        <f t="shared" si="280"/>
        <v>25</v>
      </c>
      <c r="N1809" s="8">
        <f t="shared" si="281"/>
        <v>100</v>
      </c>
      <c r="O1809" s="8">
        <f t="shared" si="282"/>
        <v>0</v>
      </c>
      <c r="P1809" s="8">
        <f t="shared" si="283"/>
        <v>33</v>
      </c>
      <c r="Q1809" s="9">
        <f t="shared" si="284"/>
        <v>48.7</v>
      </c>
      <c r="R1809" s="9">
        <f t="shared" si="285"/>
        <v>33.25</v>
      </c>
      <c r="S1809" s="9">
        <f t="shared" si="286"/>
        <v>33.6</v>
      </c>
      <c r="T1809" s="9">
        <f t="shared" si="287"/>
        <v>39.5</v>
      </c>
      <c r="U1809" s="8">
        <f t="shared" si="288"/>
        <v>38.516666666666673</v>
      </c>
      <c r="V1809" s="8">
        <f t="shared" si="289"/>
        <v>38.762500000000003</v>
      </c>
    </row>
    <row r="1810" spans="1:22" ht="13.5" x14ac:dyDescent="0.25">
      <c r="A1810" s="3">
        <f>RSI!A1810</f>
        <v>44648</v>
      </c>
      <c r="B1810" s="2">
        <f>RSI!B1810</f>
        <v>42.844000000000001</v>
      </c>
      <c r="C1810" s="2">
        <f>RSI!I1810</f>
        <v>44.944342613207745</v>
      </c>
      <c r="D1810" s="2">
        <f>MACD!E1810</f>
        <v>-0.13844182655427772</v>
      </c>
      <c r="E1810" s="2">
        <f>MACD!F1810</f>
        <v>-9.8407152675340531E-2</v>
      </c>
      <c r="F1810" s="2">
        <f>'Moving Avg'!D1810</f>
        <v>42.844000000000001</v>
      </c>
      <c r="G1810" s="2">
        <f>'Moving Avg'!F1810</f>
        <v>42.940050000000021</v>
      </c>
      <c r="H1810" s="2">
        <f>'Moving Avg'!G1810</f>
        <v>43.481700000000025</v>
      </c>
      <c r="I1810" s="2">
        <f>'Moving Avg'!H1810</f>
        <v>43.283090000000023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  <c r="M1810" s="8">
        <f t="shared" si="280"/>
        <v>25</v>
      </c>
      <c r="N1810" s="8">
        <f t="shared" si="281"/>
        <v>100</v>
      </c>
      <c r="O1810" s="8">
        <f t="shared" si="282"/>
        <v>0</v>
      </c>
      <c r="P1810" s="8">
        <f t="shared" si="283"/>
        <v>33</v>
      </c>
      <c r="Q1810" s="9">
        <f t="shared" si="284"/>
        <v>48.7</v>
      </c>
      <c r="R1810" s="9">
        <f t="shared" si="285"/>
        <v>33.25</v>
      </c>
      <c r="S1810" s="9">
        <f t="shared" si="286"/>
        <v>33.6</v>
      </c>
      <c r="T1810" s="9">
        <f t="shared" si="287"/>
        <v>39.5</v>
      </c>
      <c r="U1810" s="8">
        <f t="shared" si="288"/>
        <v>38.516666666666673</v>
      </c>
      <c r="V1810" s="8">
        <f t="shared" si="289"/>
        <v>38.762500000000003</v>
      </c>
    </row>
    <row r="1811" spans="1:22" ht="13.5" x14ac:dyDescent="0.25">
      <c r="A1811" s="3">
        <f>RSI!A1811</f>
        <v>44649</v>
      </c>
      <c r="B1811" s="2">
        <f>RSI!B1811</f>
        <v>42.844000000000001</v>
      </c>
      <c r="C1811" s="2">
        <f>RSI!I1811</f>
        <v>44.944342613207738</v>
      </c>
      <c r="D1811" s="2">
        <f>MACD!E1811</f>
        <v>0.16209440026501198</v>
      </c>
      <c r="E1811" s="2">
        <f>MACD!F1811</f>
        <v>-4.6306842087270032E-2</v>
      </c>
      <c r="F1811" s="2">
        <f>'Moving Avg'!D1811</f>
        <v>42.844000000000001</v>
      </c>
      <c r="G1811" s="2">
        <f>'Moving Avg'!F1811</f>
        <v>42.940050000000021</v>
      </c>
      <c r="H1811" s="2">
        <f>'Moving Avg'!G1811</f>
        <v>43.454460000000033</v>
      </c>
      <c r="I1811" s="2">
        <f>'Moving Avg'!H1811</f>
        <v>43.285345000000028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  <c r="M1811" s="8">
        <f t="shared" si="280"/>
        <v>25</v>
      </c>
      <c r="N1811" s="8">
        <f t="shared" si="281"/>
        <v>0</v>
      </c>
      <c r="O1811" s="8">
        <f t="shared" si="282"/>
        <v>0</v>
      </c>
      <c r="P1811" s="8">
        <f t="shared" si="283"/>
        <v>33</v>
      </c>
      <c r="Q1811" s="9">
        <f t="shared" si="284"/>
        <v>13.7</v>
      </c>
      <c r="R1811" s="9">
        <f t="shared" si="285"/>
        <v>13.25</v>
      </c>
      <c r="S1811" s="9">
        <f t="shared" si="286"/>
        <v>18.600000000000001</v>
      </c>
      <c r="T1811" s="9">
        <f t="shared" si="287"/>
        <v>14.5</v>
      </c>
      <c r="U1811" s="8">
        <f t="shared" si="288"/>
        <v>15.183333333333332</v>
      </c>
      <c r="V1811" s="8">
        <f t="shared" si="289"/>
        <v>15.012499999999999</v>
      </c>
    </row>
    <row r="1812" spans="1:22" ht="13.5" x14ac:dyDescent="0.25">
      <c r="A1812" s="3">
        <f>RSI!A1812</f>
        <v>44650</v>
      </c>
      <c r="B1812" s="2">
        <f>RSI!B1812</f>
        <v>42.844000000000001</v>
      </c>
      <c r="C1812" s="2">
        <f>RSI!I1812</f>
        <v>44.944342613207738</v>
      </c>
      <c r="D1812" s="2">
        <f>MACD!E1812</f>
        <v>0.12206330275574118</v>
      </c>
      <c r="E1812" s="2">
        <f>MACD!F1812</f>
        <v>-1.2632813118667787E-2</v>
      </c>
      <c r="F1812" s="2">
        <f>'Moving Avg'!D1812</f>
        <v>42.844000000000001</v>
      </c>
      <c r="G1812" s="2">
        <f>'Moving Avg'!F1812</f>
        <v>42.940050000000021</v>
      </c>
      <c r="H1812" s="2">
        <f>'Moving Avg'!G1812</f>
        <v>43.427220000000034</v>
      </c>
      <c r="I1812" s="2">
        <f>'Moving Avg'!H1812</f>
        <v>43.287600000000019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  <c r="M1812" s="8">
        <f t="shared" si="280"/>
        <v>25</v>
      </c>
      <c r="N1812" s="8">
        <f t="shared" si="281"/>
        <v>0</v>
      </c>
      <c r="O1812" s="8">
        <f t="shared" si="282"/>
        <v>0</v>
      </c>
      <c r="P1812" s="8">
        <f t="shared" si="283"/>
        <v>33</v>
      </c>
      <c r="Q1812" s="9">
        <f t="shared" si="284"/>
        <v>13.7</v>
      </c>
      <c r="R1812" s="9">
        <f t="shared" si="285"/>
        <v>13.25</v>
      </c>
      <c r="S1812" s="9">
        <f t="shared" si="286"/>
        <v>18.600000000000001</v>
      </c>
      <c r="T1812" s="9">
        <f t="shared" si="287"/>
        <v>14.5</v>
      </c>
      <c r="U1812" s="8">
        <f t="shared" si="288"/>
        <v>15.183333333333332</v>
      </c>
      <c r="V1812" s="8">
        <f t="shared" si="289"/>
        <v>15.012499999999999</v>
      </c>
    </row>
    <row r="1813" spans="1:22" ht="13.5" x14ac:dyDescent="0.25">
      <c r="A1813" s="3">
        <f>RSI!A1813</f>
        <v>44651</v>
      </c>
      <c r="B1813" s="2">
        <f>RSI!B1813</f>
        <v>42.844000000000001</v>
      </c>
      <c r="C1813" s="2">
        <f>RSI!I1813</f>
        <v>44.944342613207738</v>
      </c>
      <c r="D1813" s="2">
        <f>MACD!E1813</f>
        <v>8.9308872482021684E-2</v>
      </c>
      <c r="E1813" s="2">
        <f>MACD!F1813</f>
        <v>7.7555240014701085E-3</v>
      </c>
      <c r="F1813" s="2">
        <f>'Moving Avg'!D1813</f>
        <v>42.844000000000001</v>
      </c>
      <c r="G1813" s="2">
        <f>'Moving Avg'!F1813</f>
        <v>42.940050000000021</v>
      </c>
      <c r="H1813" s="2">
        <f>'Moving Avg'!G1813</f>
        <v>43.399980000000035</v>
      </c>
      <c r="I1813" s="2">
        <f>'Moving Avg'!H1813</f>
        <v>43.289855000000024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  <c r="M1813" s="8">
        <f t="shared" si="280"/>
        <v>25</v>
      </c>
      <c r="N1813" s="8">
        <f t="shared" si="281"/>
        <v>0</v>
      </c>
      <c r="O1813" s="8">
        <f t="shared" si="282"/>
        <v>0</v>
      </c>
      <c r="P1813" s="8">
        <f t="shared" si="283"/>
        <v>33</v>
      </c>
      <c r="Q1813" s="9">
        <f t="shared" si="284"/>
        <v>13.7</v>
      </c>
      <c r="R1813" s="9">
        <f t="shared" si="285"/>
        <v>13.25</v>
      </c>
      <c r="S1813" s="9">
        <f t="shared" si="286"/>
        <v>18.600000000000001</v>
      </c>
      <c r="T1813" s="9">
        <f t="shared" si="287"/>
        <v>14.5</v>
      </c>
      <c r="U1813" s="8">
        <f t="shared" si="288"/>
        <v>15.183333333333332</v>
      </c>
      <c r="V1813" s="8">
        <f t="shared" si="289"/>
        <v>15.012499999999999</v>
      </c>
    </row>
    <row r="1814" spans="1:22" ht="13.5" x14ac:dyDescent="0.25">
      <c r="A1814" s="3">
        <f>RSI!A1814</f>
        <v>44652</v>
      </c>
      <c r="B1814" s="2">
        <f>RSI!B1814</f>
        <v>42.844000000000001</v>
      </c>
      <c r="C1814" s="2">
        <f>RSI!I1814</f>
        <v>44.944342613207738</v>
      </c>
      <c r="D1814" s="2">
        <f>MACD!E1814</f>
        <v>6.2628804632446133E-2</v>
      </c>
      <c r="E1814" s="2">
        <f>MACD!F1814</f>
        <v>1.8730180127665315E-2</v>
      </c>
      <c r="F1814" s="2">
        <f>'Moving Avg'!D1814</f>
        <v>42.844000000000001</v>
      </c>
      <c r="G1814" s="2">
        <f>'Moving Avg'!F1814</f>
        <v>42.940050000000021</v>
      </c>
      <c r="H1814" s="2">
        <f>'Moving Avg'!G1814</f>
        <v>43.372740000000029</v>
      </c>
      <c r="I1814" s="2">
        <f>'Moving Avg'!H1814</f>
        <v>43.292110000000022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  <c r="M1814" s="8">
        <f t="shared" si="280"/>
        <v>25</v>
      </c>
      <c r="N1814" s="8">
        <f t="shared" si="281"/>
        <v>0</v>
      </c>
      <c r="O1814" s="8">
        <f t="shared" si="282"/>
        <v>0</v>
      </c>
      <c r="P1814" s="8">
        <f t="shared" si="283"/>
        <v>33</v>
      </c>
      <c r="Q1814" s="9">
        <f t="shared" si="284"/>
        <v>13.7</v>
      </c>
      <c r="R1814" s="9">
        <f t="shared" si="285"/>
        <v>13.25</v>
      </c>
      <c r="S1814" s="9">
        <f t="shared" si="286"/>
        <v>18.600000000000001</v>
      </c>
      <c r="T1814" s="9">
        <f t="shared" si="287"/>
        <v>14.5</v>
      </c>
      <c r="U1814" s="8">
        <f t="shared" si="288"/>
        <v>15.183333333333332</v>
      </c>
      <c r="V1814" s="8">
        <f t="shared" si="289"/>
        <v>15.012499999999999</v>
      </c>
    </row>
    <row r="1815" spans="1:22" ht="13.5" x14ac:dyDescent="0.25">
      <c r="A1815" s="3">
        <f>RSI!A1815</f>
        <v>44655</v>
      </c>
      <c r="B1815" s="2">
        <f>RSI!B1815</f>
        <v>42.844000000000001</v>
      </c>
      <c r="C1815" s="2">
        <f>RSI!I1815</f>
        <v>44.944342613207738</v>
      </c>
      <c r="D1815" s="2">
        <f>MACD!E1815</f>
        <v>4.1011898999506968E-2</v>
      </c>
      <c r="E1815" s="2">
        <f>MACD!F1815</f>
        <v>2.3186523902033646E-2</v>
      </c>
      <c r="F1815" s="2">
        <f>'Moving Avg'!D1815</f>
        <v>42.844000000000001</v>
      </c>
      <c r="G1815" s="2">
        <f>'Moving Avg'!F1815</f>
        <v>42.940050000000021</v>
      </c>
      <c r="H1815" s="2">
        <f>'Moving Avg'!G1815</f>
        <v>43.345500000000037</v>
      </c>
      <c r="I1815" s="2">
        <f>'Moving Avg'!H1815</f>
        <v>43.294365000000028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  <c r="M1815" s="8">
        <f t="shared" si="280"/>
        <v>25</v>
      </c>
      <c r="N1815" s="8">
        <f t="shared" si="281"/>
        <v>0</v>
      </c>
      <c r="O1815" s="8">
        <f t="shared" si="282"/>
        <v>0</v>
      </c>
      <c r="P1815" s="8">
        <f t="shared" si="283"/>
        <v>33</v>
      </c>
      <c r="Q1815" s="9">
        <f t="shared" si="284"/>
        <v>13.7</v>
      </c>
      <c r="R1815" s="9">
        <f t="shared" si="285"/>
        <v>13.25</v>
      </c>
      <c r="S1815" s="9">
        <f t="shared" si="286"/>
        <v>18.600000000000001</v>
      </c>
      <c r="T1815" s="9">
        <f t="shared" si="287"/>
        <v>14.5</v>
      </c>
      <c r="U1815" s="8">
        <f t="shared" si="288"/>
        <v>15.183333333333332</v>
      </c>
      <c r="V1815" s="8">
        <f t="shared" si="289"/>
        <v>15.012499999999999</v>
      </c>
    </row>
    <row r="1816" spans="1:22" ht="13.5" x14ac:dyDescent="0.25">
      <c r="A1816" s="3">
        <f>RSI!A1816</f>
        <v>44656</v>
      </c>
      <c r="B1816" s="2">
        <f>RSI!B1816</f>
        <v>42.844000000000001</v>
      </c>
      <c r="C1816" s="2">
        <f>RSI!I1816</f>
        <v>44.944342613207738</v>
      </c>
      <c r="D1816" s="2">
        <f>MACD!E1816</f>
        <v>2.3608204854042469E-2</v>
      </c>
      <c r="E1816" s="2">
        <f>MACD!F1816</f>
        <v>2.3270860092435414E-2</v>
      </c>
      <c r="F1816" s="2">
        <f>'Moving Avg'!D1816</f>
        <v>42.844000000000001</v>
      </c>
      <c r="G1816" s="2">
        <f>'Moving Avg'!F1816</f>
        <v>42.940050000000021</v>
      </c>
      <c r="H1816" s="2">
        <f>'Moving Avg'!G1816</f>
        <v>43.318260000000038</v>
      </c>
      <c r="I1816" s="2">
        <f>'Moving Avg'!H1816</f>
        <v>43.296620000000019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  <c r="M1816" s="8">
        <f t="shared" si="280"/>
        <v>25</v>
      </c>
      <c r="N1816" s="8">
        <f t="shared" si="281"/>
        <v>0</v>
      </c>
      <c r="O1816" s="8">
        <f t="shared" si="282"/>
        <v>0</v>
      </c>
      <c r="P1816" s="8">
        <f t="shared" si="283"/>
        <v>33</v>
      </c>
      <c r="Q1816" s="9">
        <f t="shared" si="284"/>
        <v>13.7</v>
      </c>
      <c r="R1816" s="9">
        <f t="shared" si="285"/>
        <v>13.25</v>
      </c>
      <c r="S1816" s="9">
        <f t="shared" si="286"/>
        <v>18.600000000000001</v>
      </c>
      <c r="T1816" s="9">
        <f t="shared" si="287"/>
        <v>14.5</v>
      </c>
      <c r="U1816" s="8">
        <f t="shared" si="288"/>
        <v>15.183333333333332</v>
      </c>
      <c r="V1816" s="8">
        <f t="shared" si="289"/>
        <v>15.012499999999999</v>
      </c>
    </row>
    <row r="1817" spans="1:22" ht="13.5" x14ac:dyDescent="0.25">
      <c r="A1817" s="3">
        <f>RSI!A1817</f>
        <v>44657</v>
      </c>
      <c r="B1817" s="2">
        <f>RSI!B1817</f>
        <v>42.844000000000001</v>
      </c>
      <c r="C1817" s="2">
        <f>RSI!I1817</f>
        <v>44.944342613207731</v>
      </c>
      <c r="D1817" s="2">
        <f>MACD!E1817</f>
        <v>9.7037925764951183E-3</v>
      </c>
      <c r="E1817" s="2">
        <f>MACD!F1817</f>
        <v>2.0557446589247356E-2</v>
      </c>
      <c r="F1817" s="2">
        <f>'Moving Avg'!D1817</f>
        <v>42.844000000000001</v>
      </c>
      <c r="G1817" s="2">
        <f>'Moving Avg'!F1817</f>
        <v>42.940050000000021</v>
      </c>
      <c r="H1817" s="2">
        <f>'Moving Avg'!G1817</f>
        <v>43.291020000000032</v>
      </c>
      <c r="I1817" s="2">
        <f>'Moving Avg'!H1817</f>
        <v>43.298875000000024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  <c r="M1817" s="8">
        <f t="shared" si="280"/>
        <v>25</v>
      </c>
      <c r="N1817" s="8">
        <f t="shared" si="281"/>
        <v>45</v>
      </c>
      <c r="O1817" s="8">
        <f t="shared" si="282"/>
        <v>0</v>
      </c>
      <c r="P1817" s="8">
        <f t="shared" si="283"/>
        <v>33</v>
      </c>
      <c r="Q1817" s="9">
        <f t="shared" si="284"/>
        <v>29.45</v>
      </c>
      <c r="R1817" s="9">
        <f t="shared" si="285"/>
        <v>22.25</v>
      </c>
      <c r="S1817" s="9">
        <f t="shared" si="286"/>
        <v>25.35</v>
      </c>
      <c r="T1817" s="9">
        <f t="shared" si="287"/>
        <v>25.75</v>
      </c>
      <c r="U1817" s="8">
        <f t="shared" si="288"/>
        <v>25.683333333333337</v>
      </c>
      <c r="V1817" s="8">
        <f t="shared" si="289"/>
        <v>25.700000000000003</v>
      </c>
    </row>
    <row r="1818" spans="1:22" ht="13.5" x14ac:dyDescent="0.25">
      <c r="A1818" s="3">
        <f>RSI!A1818</f>
        <v>44658</v>
      </c>
      <c r="B1818" s="2">
        <f>RSI!B1818</f>
        <v>42.844000000000001</v>
      </c>
      <c r="C1818" s="2">
        <f>RSI!I1818</f>
        <v>44.944342613207731</v>
      </c>
      <c r="D1818" s="2">
        <f>MACD!E1818</f>
        <v>-1.30056225720665E-3</v>
      </c>
      <c r="E1818" s="2">
        <f>MACD!F1818</f>
        <v>1.6185844819956555E-2</v>
      </c>
      <c r="F1818" s="2">
        <f>'Moving Avg'!D1818</f>
        <v>42.844000000000001</v>
      </c>
      <c r="G1818" s="2">
        <f>'Moving Avg'!F1818</f>
        <v>42.940050000000021</v>
      </c>
      <c r="H1818" s="2">
        <f>'Moving Avg'!G1818</f>
        <v>43.263780000000033</v>
      </c>
      <c r="I1818" s="2">
        <f>'Moving Avg'!H1818</f>
        <v>43.301130000000022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  <c r="M1818" s="8">
        <f t="shared" si="280"/>
        <v>25</v>
      </c>
      <c r="N1818" s="8">
        <f t="shared" si="281"/>
        <v>45</v>
      </c>
      <c r="O1818" s="8">
        <f t="shared" si="282"/>
        <v>0</v>
      </c>
      <c r="P1818" s="8">
        <f t="shared" si="283"/>
        <v>33</v>
      </c>
      <c r="Q1818" s="9">
        <f t="shared" si="284"/>
        <v>29.45</v>
      </c>
      <c r="R1818" s="9">
        <f t="shared" si="285"/>
        <v>22.25</v>
      </c>
      <c r="S1818" s="9">
        <f t="shared" si="286"/>
        <v>25.35</v>
      </c>
      <c r="T1818" s="9">
        <f t="shared" si="287"/>
        <v>25.75</v>
      </c>
      <c r="U1818" s="8">
        <f t="shared" si="288"/>
        <v>25.683333333333337</v>
      </c>
      <c r="V1818" s="8">
        <f t="shared" si="289"/>
        <v>25.700000000000003</v>
      </c>
    </row>
    <row r="1819" spans="1:22" ht="13.5" x14ac:dyDescent="0.25">
      <c r="A1819" s="3">
        <f>RSI!A1819</f>
        <v>44659</v>
      </c>
      <c r="B1819" s="2">
        <f>RSI!B1819</f>
        <v>42.844000000000001</v>
      </c>
      <c r="C1819" s="2">
        <f>RSI!I1819</f>
        <v>44.944342613207738</v>
      </c>
      <c r="D1819" s="2">
        <f>MACD!E1819</f>
        <v>-9.9073865598811039E-3</v>
      </c>
      <c r="E1819" s="2">
        <f>MACD!F1819</f>
        <v>1.0967198543989023E-2</v>
      </c>
      <c r="F1819" s="2">
        <f>'Moving Avg'!D1819</f>
        <v>42.844000000000001</v>
      </c>
      <c r="G1819" s="2">
        <f>'Moving Avg'!F1819</f>
        <v>42.940050000000021</v>
      </c>
      <c r="H1819" s="2">
        <f>'Moving Avg'!G1819</f>
        <v>43.236540000000041</v>
      </c>
      <c r="I1819" s="2">
        <f>'Moving Avg'!H1819</f>
        <v>43.303385000000027</v>
      </c>
      <c r="J1819" s="6" t="str">
        <f>OBV!F1819</f>
        <v>BULLISH</v>
      </c>
      <c r="K1819" s="6" t="str">
        <f>OBV!G1819</f>
        <v>STRONG</v>
      </c>
      <c r="L1819" s="6" t="str">
        <f>OBV!H1819</f>
        <v>NEUTRAL</v>
      </c>
      <c r="M1819" s="8">
        <f t="shared" si="280"/>
        <v>25</v>
      </c>
      <c r="N1819" s="8">
        <f t="shared" si="281"/>
        <v>100</v>
      </c>
      <c r="O1819" s="8">
        <f t="shared" si="282"/>
        <v>0</v>
      </c>
      <c r="P1819" s="8">
        <f t="shared" si="283"/>
        <v>66</v>
      </c>
      <c r="Q1819" s="9">
        <f t="shared" si="284"/>
        <v>53.65</v>
      </c>
      <c r="R1819" s="9">
        <f t="shared" si="285"/>
        <v>41.5</v>
      </c>
      <c r="S1819" s="9">
        <f t="shared" si="286"/>
        <v>48.45</v>
      </c>
      <c r="T1819" s="9">
        <f t="shared" si="287"/>
        <v>47.75</v>
      </c>
      <c r="U1819" s="8">
        <f t="shared" si="288"/>
        <v>47.866666666666674</v>
      </c>
      <c r="V1819" s="8">
        <f t="shared" si="289"/>
        <v>47.837500000000006</v>
      </c>
    </row>
    <row r="1820" spans="1:22" ht="13.5" x14ac:dyDescent="0.25">
      <c r="A1820" s="3">
        <f>RSI!A1820</f>
        <v>44662</v>
      </c>
      <c r="B1820" s="2">
        <f>RSI!B1820</f>
        <v>42.844000000000001</v>
      </c>
      <c r="C1820" s="2">
        <f>RSI!I1820</f>
        <v>44.944342613207738</v>
      </c>
      <c r="D1820" s="2">
        <f>MACD!E1820</f>
        <v>-1.6537720283515966E-2</v>
      </c>
      <c r="E1820" s="2">
        <f>MACD!F1820</f>
        <v>5.4662147784880263E-3</v>
      </c>
      <c r="F1820" s="2">
        <f>'Moving Avg'!D1820</f>
        <v>42.844000000000001</v>
      </c>
      <c r="G1820" s="2">
        <f>'Moving Avg'!F1820</f>
        <v>42.940050000000021</v>
      </c>
      <c r="H1820" s="2">
        <f>'Moving Avg'!G1820</f>
        <v>43.209300000000042</v>
      </c>
      <c r="I1820" s="2">
        <f>'Moving Avg'!H1820</f>
        <v>43.305640000000018</v>
      </c>
      <c r="J1820" s="6" t="str">
        <f>OBV!F1820</f>
        <v>BULLISH</v>
      </c>
      <c r="K1820" s="6" t="str">
        <f>OBV!G1820</f>
        <v>STRONG</v>
      </c>
      <c r="L1820" s="6" t="str">
        <f>OBV!H1820</f>
        <v>NEUTRAL</v>
      </c>
      <c r="M1820" s="8">
        <f t="shared" si="280"/>
        <v>25</v>
      </c>
      <c r="N1820" s="8">
        <f t="shared" si="281"/>
        <v>100</v>
      </c>
      <c r="O1820" s="8">
        <f t="shared" si="282"/>
        <v>0</v>
      </c>
      <c r="P1820" s="8">
        <f t="shared" si="283"/>
        <v>66</v>
      </c>
      <c r="Q1820" s="9">
        <f t="shared" si="284"/>
        <v>53.65</v>
      </c>
      <c r="R1820" s="9">
        <f t="shared" si="285"/>
        <v>41.5</v>
      </c>
      <c r="S1820" s="9">
        <f t="shared" si="286"/>
        <v>48.45</v>
      </c>
      <c r="T1820" s="9">
        <f t="shared" si="287"/>
        <v>47.75</v>
      </c>
      <c r="U1820" s="8">
        <f t="shared" si="288"/>
        <v>47.866666666666674</v>
      </c>
      <c r="V1820" s="8">
        <f t="shared" si="289"/>
        <v>47.837500000000006</v>
      </c>
    </row>
    <row r="1821" spans="1:22" ht="13.5" x14ac:dyDescent="0.25">
      <c r="A1821" s="3">
        <f>RSI!A1821</f>
        <v>44663</v>
      </c>
      <c r="B1821" s="2">
        <f>RSI!B1821</f>
        <v>43.86</v>
      </c>
      <c r="C1821" s="2">
        <f>RSI!I1821</f>
        <v>72.632326052213273</v>
      </c>
      <c r="D1821" s="2">
        <f>MACD!E1821</f>
        <v>-9.6803221402794293E-2</v>
      </c>
      <c r="E1821" s="2">
        <f>MACD!F1821</f>
        <v>-1.4987672457768438E-2</v>
      </c>
      <c r="F1821" s="2">
        <f>'Moving Avg'!D1821</f>
        <v>43.047199999999997</v>
      </c>
      <c r="G1821" s="2">
        <f>'Moving Avg'!F1821</f>
        <v>42.894800000000018</v>
      </c>
      <c r="H1821" s="2">
        <f>'Moving Avg'!G1821</f>
        <v>43.202380000000041</v>
      </c>
      <c r="I1821" s="2">
        <f>'Moving Avg'!H1821</f>
        <v>43.31297500000003</v>
      </c>
      <c r="J1821" s="6" t="str">
        <f>OBV!F1821</f>
        <v>BULLISH</v>
      </c>
      <c r="K1821" s="6" t="str">
        <f>OBV!G1821</f>
        <v>STRONG</v>
      </c>
      <c r="L1821" s="6" t="str">
        <f>OBV!H1821</f>
        <v>CONFIRMED BULLISH</v>
      </c>
      <c r="M1821" s="8">
        <f t="shared" si="280"/>
        <v>0</v>
      </c>
      <c r="N1821" s="8">
        <f t="shared" si="281"/>
        <v>100</v>
      </c>
      <c r="O1821" s="8">
        <f t="shared" si="282"/>
        <v>0</v>
      </c>
      <c r="P1821" s="8">
        <f t="shared" si="283"/>
        <v>100</v>
      </c>
      <c r="Q1821" s="9">
        <f t="shared" si="284"/>
        <v>50</v>
      </c>
      <c r="R1821" s="9">
        <f t="shared" si="285"/>
        <v>45</v>
      </c>
      <c r="S1821" s="9">
        <f t="shared" si="286"/>
        <v>60</v>
      </c>
      <c r="T1821" s="9">
        <f t="shared" si="287"/>
        <v>50</v>
      </c>
      <c r="U1821" s="8">
        <f t="shared" si="288"/>
        <v>51.666666666666664</v>
      </c>
      <c r="V1821" s="8">
        <f t="shared" si="289"/>
        <v>51.25</v>
      </c>
    </row>
    <row r="1822" spans="1:22" ht="13.5" x14ac:dyDescent="0.25">
      <c r="A1822" s="3">
        <f>RSI!A1822</f>
        <v>44664</v>
      </c>
      <c r="B1822" s="2">
        <f>RSI!B1822</f>
        <v>43.86</v>
      </c>
      <c r="C1822" s="2">
        <f>RSI!I1822</f>
        <v>72.632326052213273</v>
      </c>
      <c r="D1822" s="2">
        <f>MACD!E1822</f>
        <v>-0.17016447474236429</v>
      </c>
      <c r="E1822" s="2">
        <f>MACD!F1822</f>
        <v>-4.6023032914687609E-2</v>
      </c>
      <c r="F1822" s="2">
        <f>'Moving Avg'!D1822</f>
        <v>43.250399999999999</v>
      </c>
      <c r="G1822" s="2">
        <f>'Moving Avg'!F1822</f>
        <v>42.94560000000002</v>
      </c>
      <c r="H1822" s="2">
        <f>'Moving Avg'!G1822</f>
        <v>43.19546000000004</v>
      </c>
      <c r="I1822" s="2">
        <f>'Moving Avg'!H1822</f>
        <v>43.320310000000035</v>
      </c>
      <c r="J1822" s="6" t="str">
        <f>OBV!F1822</f>
        <v>BULLISH</v>
      </c>
      <c r="K1822" s="6" t="str">
        <f>OBV!G1822</f>
        <v>STRONG</v>
      </c>
      <c r="L1822" s="6" t="str">
        <f>OBV!H1822</f>
        <v>CONFIRMED BULLISH</v>
      </c>
      <c r="M1822" s="8">
        <f t="shared" si="280"/>
        <v>0</v>
      </c>
      <c r="N1822" s="8">
        <f t="shared" si="281"/>
        <v>100</v>
      </c>
      <c r="O1822" s="8">
        <f t="shared" si="282"/>
        <v>0</v>
      </c>
      <c r="P1822" s="8">
        <f t="shared" si="283"/>
        <v>100</v>
      </c>
      <c r="Q1822" s="9">
        <f t="shared" si="284"/>
        <v>50</v>
      </c>
      <c r="R1822" s="9">
        <f t="shared" si="285"/>
        <v>45</v>
      </c>
      <c r="S1822" s="9">
        <f t="shared" si="286"/>
        <v>60</v>
      </c>
      <c r="T1822" s="9">
        <f t="shared" si="287"/>
        <v>50</v>
      </c>
      <c r="U1822" s="8">
        <f t="shared" si="288"/>
        <v>51.666666666666664</v>
      </c>
      <c r="V1822" s="8">
        <f t="shared" si="289"/>
        <v>51.25</v>
      </c>
    </row>
    <row r="1823" spans="1:22" ht="13.5" x14ac:dyDescent="0.25">
      <c r="A1823" s="3">
        <f>RSI!A1823</f>
        <v>44665</v>
      </c>
      <c r="B1823" s="2">
        <f>RSI!B1823</f>
        <v>43.86</v>
      </c>
      <c r="C1823" s="2">
        <f>RSI!I1823</f>
        <v>72.632326052213273</v>
      </c>
      <c r="D1823" s="2">
        <f>MACD!E1823</f>
        <v>-0.23728039146433844</v>
      </c>
      <c r="E1823" s="2">
        <f>MACD!F1823</f>
        <v>-8.4274504624617774E-2</v>
      </c>
      <c r="F1823" s="2">
        <f>'Moving Avg'!D1823</f>
        <v>43.453600000000009</v>
      </c>
      <c r="G1823" s="2">
        <f>'Moving Avg'!F1823</f>
        <v>42.996400000000015</v>
      </c>
      <c r="H1823" s="2">
        <f>'Moving Avg'!G1823</f>
        <v>43.188540000000039</v>
      </c>
      <c r="I1823" s="2">
        <f>'Moving Avg'!H1823</f>
        <v>43.325390000000041</v>
      </c>
      <c r="J1823" s="6" t="str">
        <f>OBV!F1823</f>
        <v>BULLISH</v>
      </c>
      <c r="K1823" s="6" t="str">
        <f>OBV!G1823</f>
        <v>STRONG</v>
      </c>
      <c r="L1823" s="6" t="str">
        <f>OBV!H1823</f>
        <v>CONFIRMED BULLISH</v>
      </c>
      <c r="M1823" s="8">
        <f t="shared" si="280"/>
        <v>0</v>
      </c>
      <c r="N1823" s="8">
        <f t="shared" si="281"/>
        <v>100</v>
      </c>
      <c r="O1823" s="8">
        <f t="shared" si="282"/>
        <v>50</v>
      </c>
      <c r="P1823" s="8">
        <f t="shared" si="283"/>
        <v>100</v>
      </c>
      <c r="Q1823" s="9">
        <f t="shared" si="284"/>
        <v>57.5</v>
      </c>
      <c r="R1823" s="9">
        <f t="shared" si="285"/>
        <v>62.5</v>
      </c>
      <c r="S1823" s="9">
        <f t="shared" si="286"/>
        <v>72.5</v>
      </c>
      <c r="T1823" s="9">
        <f t="shared" si="287"/>
        <v>62.5</v>
      </c>
      <c r="U1823" s="8">
        <f t="shared" si="288"/>
        <v>64.166666666666671</v>
      </c>
      <c r="V1823" s="8">
        <f t="shared" si="289"/>
        <v>63.75</v>
      </c>
    </row>
    <row r="1824" spans="1:22" ht="13.5" x14ac:dyDescent="0.25">
      <c r="A1824" s="3">
        <f>RSI!A1824</f>
        <v>44666</v>
      </c>
      <c r="B1824" s="2">
        <f>RSI!B1824</f>
        <v>43.86</v>
      </c>
      <c r="C1824" s="2">
        <f>RSI!I1824</f>
        <v>72.632326052213273</v>
      </c>
      <c r="D1824" s="2">
        <f>MACD!E1824</f>
        <v>-0.29873838443494094</v>
      </c>
      <c r="E1824" s="2">
        <f>MACD!F1824</f>
        <v>-0.12716728058668242</v>
      </c>
      <c r="F1824" s="2">
        <f>'Moving Avg'!D1824</f>
        <v>43.656800000000011</v>
      </c>
      <c r="G1824" s="2">
        <f>'Moving Avg'!F1824</f>
        <v>43.047200000000018</v>
      </c>
      <c r="H1824" s="2">
        <f>'Moving Avg'!G1824</f>
        <v>43.181620000000038</v>
      </c>
      <c r="I1824" s="2">
        <f>'Moving Avg'!H1824</f>
        <v>43.330470000000048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  <c r="M1824" s="8">
        <f t="shared" si="280"/>
        <v>0</v>
      </c>
      <c r="N1824" s="8">
        <f t="shared" si="281"/>
        <v>100</v>
      </c>
      <c r="O1824" s="8">
        <f t="shared" si="282"/>
        <v>50</v>
      </c>
      <c r="P1824" s="8">
        <f t="shared" si="283"/>
        <v>33</v>
      </c>
      <c r="Q1824" s="9">
        <f t="shared" si="284"/>
        <v>47.45</v>
      </c>
      <c r="R1824" s="9">
        <f t="shared" si="285"/>
        <v>45.75</v>
      </c>
      <c r="S1824" s="9">
        <f t="shared" si="286"/>
        <v>42.35</v>
      </c>
      <c r="T1824" s="9">
        <f t="shared" si="287"/>
        <v>45.75</v>
      </c>
      <c r="U1824" s="8">
        <f t="shared" si="288"/>
        <v>45.183333333333337</v>
      </c>
      <c r="V1824" s="8">
        <f t="shared" si="289"/>
        <v>45.325000000000003</v>
      </c>
    </row>
    <row r="1825" spans="1:22" ht="13.5" x14ac:dyDescent="0.25">
      <c r="A1825" s="3">
        <f>RSI!A1825</f>
        <v>44669</v>
      </c>
      <c r="B1825" s="2">
        <f>RSI!B1825</f>
        <v>43.86</v>
      </c>
      <c r="C1825" s="2">
        <f>RSI!I1825</f>
        <v>72.632326052213273</v>
      </c>
      <c r="D1825" s="2">
        <f>MACD!E1825</f>
        <v>-0.35506315517335452</v>
      </c>
      <c r="E1825" s="2">
        <f>MACD!F1825</f>
        <v>-0.17274645550401685</v>
      </c>
      <c r="F1825" s="2">
        <f>'Moving Avg'!D1825</f>
        <v>43.86</v>
      </c>
      <c r="G1825" s="2">
        <f>'Moving Avg'!F1825</f>
        <v>43.098000000000013</v>
      </c>
      <c r="H1825" s="2">
        <f>'Moving Avg'!G1825</f>
        <v>43.174700000000037</v>
      </c>
      <c r="I1825" s="2">
        <f>'Moving Avg'!H1825</f>
        <v>43.335550000000055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  <c r="M1825" s="8">
        <f t="shared" si="280"/>
        <v>0</v>
      </c>
      <c r="N1825" s="8">
        <f t="shared" si="281"/>
        <v>100</v>
      </c>
      <c r="O1825" s="8">
        <f t="shared" si="282"/>
        <v>50</v>
      </c>
      <c r="P1825" s="8">
        <f t="shared" si="283"/>
        <v>33</v>
      </c>
      <c r="Q1825" s="9">
        <f t="shared" si="284"/>
        <v>47.45</v>
      </c>
      <c r="R1825" s="9">
        <f t="shared" si="285"/>
        <v>45.75</v>
      </c>
      <c r="S1825" s="9">
        <f t="shared" si="286"/>
        <v>42.35</v>
      </c>
      <c r="T1825" s="9">
        <f t="shared" si="287"/>
        <v>45.75</v>
      </c>
      <c r="U1825" s="8">
        <f t="shared" si="288"/>
        <v>45.183333333333337</v>
      </c>
      <c r="V1825" s="8">
        <f t="shared" si="289"/>
        <v>45.325000000000003</v>
      </c>
    </row>
    <row r="1826" spans="1:22" ht="13.5" x14ac:dyDescent="0.25">
      <c r="A1826" s="3">
        <f>RSI!A1826</f>
        <v>44670</v>
      </c>
      <c r="B1826" s="2">
        <f>RSI!B1826</f>
        <v>43.86</v>
      </c>
      <c r="C1826" s="2">
        <f>RSI!I1826</f>
        <v>72.632326052213273</v>
      </c>
      <c r="D1826" s="2">
        <f>MACD!E1826</f>
        <v>-0.4067242928724113</v>
      </c>
      <c r="E1826" s="2">
        <f>MACD!F1826</f>
        <v>-0.21954202297769573</v>
      </c>
      <c r="F1826" s="2">
        <f>'Moving Avg'!D1826</f>
        <v>43.86</v>
      </c>
      <c r="G1826" s="2">
        <f>'Moving Avg'!F1826</f>
        <v>43.148800000000008</v>
      </c>
      <c r="H1826" s="2">
        <f>'Moving Avg'!G1826</f>
        <v>43.167780000000029</v>
      </c>
      <c r="I1826" s="2">
        <f>'Moving Avg'!H1826</f>
        <v>43.340630000000061</v>
      </c>
      <c r="J1826" s="6" t="str">
        <f>OBV!F1826</f>
        <v>NEUTRAL</v>
      </c>
      <c r="K1826" s="6" t="str">
        <f>OBV!G1826</f>
        <v>NEUTRAL</v>
      </c>
      <c r="L1826" s="6" t="str">
        <f>OBV!H1826</f>
        <v>NEUTRAL</v>
      </c>
      <c r="M1826" s="8">
        <f t="shared" si="280"/>
        <v>0</v>
      </c>
      <c r="N1826" s="8">
        <f t="shared" si="281"/>
        <v>100</v>
      </c>
      <c r="O1826" s="8">
        <f t="shared" si="282"/>
        <v>50</v>
      </c>
      <c r="P1826" s="8">
        <f t="shared" si="283"/>
        <v>33</v>
      </c>
      <c r="Q1826" s="9">
        <f t="shared" si="284"/>
        <v>47.45</v>
      </c>
      <c r="R1826" s="9">
        <f t="shared" si="285"/>
        <v>45.75</v>
      </c>
      <c r="S1826" s="9">
        <f t="shared" si="286"/>
        <v>42.35</v>
      </c>
      <c r="T1826" s="9">
        <f t="shared" si="287"/>
        <v>45.75</v>
      </c>
      <c r="U1826" s="8">
        <f t="shared" si="288"/>
        <v>45.183333333333337</v>
      </c>
      <c r="V1826" s="8">
        <f t="shared" si="289"/>
        <v>45.325000000000003</v>
      </c>
    </row>
    <row r="1827" spans="1:22" ht="13.5" x14ac:dyDescent="0.25">
      <c r="A1827" s="3">
        <f>RSI!A1827</f>
        <v>44671</v>
      </c>
      <c r="B1827" s="2">
        <f>RSI!B1827</f>
        <v>43.86</v>
      </c>
      <c r="C1827" s="2">
        <f>RSI!I1827</f>
        <v>72.632326052213273</v>
      </c>
      <c r="D1827" s="2">
        <f>MACD!E1827</f>
        <v>-0.45414285610816307</v>
      </c>
      <c r="E1827" s="2">
        <f>MACD!F1827</f>
        <v>-0.2664621896037892</v>
      </c>
      <c r="F1827" s="2">
        <f>'Moving Avg'!D1827</f>
        <v>43.86</v>
      </c>
      <c r="G1827" s="2">
        <f>'Moving Avg'!F1827</f>
        <v>43.199600000000011</v>
      </c>
      <c r="H1827" s="2">
        <f>'Moving Avg'!G1827</f>
        <v>43.160860000000028</v>
      </c>
      <c r="I1827" s="2">
        <f>'Moving Avg'!H1827</f>
        <v>43.345710000000075</v>
      </c>
      <c r="J1827" s="6" t="str">
        <f>OBV!F1827</f>
        <v>NEUTRAL</v>
      </c>
      <c r="K1827" s="6" t="str">
        <f>OBV!G1827</f>
        <v>NEUTRAL</v>
      </c>
      <c r="L1827" s="6" t="str">
        <f>OBV!H1827</f>
        <v>NEUTRAL</v>
      </c>
      <c r="M1827" s="8">
        <f t="shared" si="280"/>
        <v>0</v>
      </c>
      <c r="N1827" s="8">
        <f t="shared" si="281"/>
        <v>100</v>
      </c>
      <c r="O1827" s="8">
        <f t="shared" si="282"/>
        <v>50</v>
      </c>
      <c r="P1827" s="8">
        <f t="shared" si="283"/>
        <v>33</v>
      </c>
      <c r="Q1827" s="9">
        <f t="shared" si="284"/>
        <v>47.45</v>
      </c>
      <c r="R1827" s="9">
        <f t="shared" si="285"/>
        <v>45.75</v>
      </c>
      <c r="S1827" s="9">
        <f t="shared" si="286"/>
        <v>42.35</v>
      </c>
      <c r="T1827" s="9">
        <f t="shared" si="287"/>
        <v>45.75</v>
      </c>
      <c r="U1827" s="8">
        <f t="shared" si="288"/>
        <v>45.183333333333337</v>
      </c>
      <c r="V1827" s="8">
        <f t="shared" si="289"/>
        <v>45.325000000000003</v>
      </c>
    </row>
    <row r="1828" spans="1:22" ht="13.5" x14ac:dyDescent="0.25">
      <c r="A1828" s="3">
        <f>RSI!A1828</f>
        <v>44672</v>
      </c>
      <c r="B1828" s="2">
        <f>RSI!B1828</f>
        <v>43.86</v>
      </c>
      <c r="C1828" s="2">
        <f>RSI!I1828</f>
        <v>72.632326052213259</v>
      </c>
      <c r="D1828" s="2">
        <f>MACD!E1828</f>
        <v>-0.49769708250531153</v>
      </c>
      <c r="E1828" s="2">
        <f>MACD!F1828</f>
        <v>-0.31270916818409367</v>
      </c>
      <c r="F1828" s="2">
        <f>'Moving Avg'!D1828</f>
        <v>43.86</v>
      </c>
      <c r="G1828" s="2">
        <f>'Moving Avg'!F1828</f>
        <v>43.250400000000006</v>
      </c>
      <c r="H1828" s="2">
        <f>'Moving Avg'!G1828</f>
        <v>43.15394000000002</v>
      </c>
      <c r="I1828" s="2">
        <f>'Moving Avg'!H1828</f>
        <v>43.350790000000082</v>
      </c>
      <c r="J1828" s="6" t="str">
        <f>OBV!F1828</f>
        <v>NEUTRAL</v>
      </c>
      <c r="K1828" s="6" t="str">
        <f>OBV!G1828</f>
        <v>NEUTRAL</v>
      </c>
      <c r="L1828" s="6" t="str">
        <f>OBV!H1828</f>
        <v>NEUTRAL</v>
      </c>
      <c r="M1828" s="8">
        <f t="shared" si="280"/>
        <v>0</v>
      </c>
      <c r="N1828" s="8">
        <f t="shared" si="281"/>
        <v>100</v>
      </c>
      <c r="O1828" s="8">
        <f t="shared" si="282"/>
        <v>50</v>
      </c>
      <c r="P1828" s="8">
        <f t="shared" si="283"/>
        <v>33</v>
      </c>
      <c r="Q1828" s="9">
        <f t="shared" si="284"/>
        <v>47.45</v>
      </c>
      <c r="R1828" s="9">
        <f t="shared" si="285"/>
        <v>45.75</v>
      </c>
      <c r="S1828" s="9">
        <f t="shared" si="286"/>
        <v>42.35</v>
      </c>
      <c r="T1828" s="9">
        <f t="shared" si="287"/>
        <v>45.75</v>
      </c>
      <c r="U1828" s="8">
        <f t="shared" si="288"/>
        <v>45.183333333333337</v>
      </c>
      <c r="V1828" s="8">
        <f t="shared" si="289"/>
        <v>45.325000000000003</v>
      </c>
    </row>
    <row r="1829" spans="1:22" ht="13.5" x14ac:dyDescent="0.25">
      <c r="A1829" s="3">
        <f>RSI!A1829</f>
        <v>44673</v>
      </c>
      <c r="B1829" s="2">
        <f>RSI!B1829</f>
        <v>43.86</v>
      </c>
      <c r="C1829" s="2">
        <f>RSI!I1829</f>
        <v>72.632326052213259</v>
      </c>
      <c r="D1829" s="2">
        <f>MACD!E1829</f>
        <v>-0.53772735010986139</v>
      </c>
      <c r="E1829" s="2">
        <f>MACD!F1829</f>
        <v>-0.35771280456924726</v>
      </c>
      <c r="F1829" s="2">
        <f>'Moving Avg'!D1829</f>
        <v>43.86</v>
      </c>
      <c r="G1829" s="2">
        <f>'Moving Avg'!F1829</f>
        <v>43.301200000000009</v>
      </c>
      <c r="H1829" s="2">
        <f>'Moving Avg'!G1829</f>
        <v>43.147020000000019</v>
      </c>
      <c r="I1829" s="2">
        <f>'Moving Avg'!H1829</f>
        <v>43.355870000000088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  <c r="M1829" s="8">
        <f t="shared" si="280"/>
        <v>0</v>
      </c>
      <c r="N1829" s="8">
        <f t="shared" si="281"/>
        <v>100</v>
      </c>
      <c r="O1829" s="8">
        <f t="shared" si="282"/>
        <v>50</v>
      </c>
      <c r="P1829" s="8">
        <f t="shared" si="283"/>
        <v>33</v>
      </c>
      <c r="Q1829" s="9">
        <f t="shared" si="284"/>
        <v>47.45</v>
      </c>
      <c r="R1829" s="9">
        <f t="shared" si="285"/>
        <v>45.75</v>
      </c>
      <c r="S1829" s="9">
        <f t="shared" si="286"/>
        <v>42.35</v>
      </c>
      <c r="T1829" s="9">
        <f t="shared" si="287"/>
        <v>45.75</v>
      </c>
      <c r="U1829" s="8">
        <f t="shared" si="288"/>
        <v>45.183333333333337</v>
      </c>
      <c r="V1829" s="8">
        <f t="shared" si="289"/>
        <v>45.325000000000003</v>
      </c>
    </row>
    <row r="1830" spans="1:22" ht="13.5" x14ac:dyDescent="0.25">
      <c r="A1830" s="3">
        <f>RSI!A1830</f>
        <v>44676</v>
      </c>
      <c r="B1830" s="2">
        <f>RSI!B1830</f>
        <v>43.86</v>
      </c>
      <c r="C1830" s="2">
        <f>RSI!I1830</f>
        <v>72.632326052213259</v>
      </c>
      <c r="D1830" s="2">
        <f>MACD!E1830</f>
        <v>-0.57454049595263257</v>
      </c>
      <c r="E1830" s="2">
        <f>MACD!F1830</f>
        <v>-0.40107834284592436</v>
      </c>
      <c r="F1830" s="2">
        <f>'Moving Avg'!D1830</f>
        <v>43.86</v>
      </c>
      <c r="G1830" s="2">
        <f>'Moving Avg'!F1830</f>
        <v>43.352000000000004</v>
      </c>
      <c r="H1830" s="2">
        <f>'Moving Avg'!G1830</f>
        <v>43.140100000000018</v>
      </c>
      <c r="I1830" s="2">
        <f>'Moving Avg'!H1830</f>
        <v>43.360950000000095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  <c r="M1830" s="8">
        <f t="shared" si="280"/>
        <v>0</v>
      </c>
      <c r="N1830" s="8">
        <f t="shared" si="281"/>
        <v>100</v>
      </c>
      <c r="O1830" s="8">
        <f t="shared" si="282"/>
        <v>50</v>
      </c>
      <c r="P1830" s="8">
        <f t="shared" si="283"/>
        <v>33</v>
      </c>
      <c r="Q1830" s="9">
        <f t="shared" si="284"/>
        <v>47.45</v>
      </c>
      <c r="R1830" s="9">
        <f t="shared" si="285"/>
        <v>45.75</v>
      </c>
      <c r="S1830" s="9">
        <f t="shared" si="286"/>
        <v>42.35</v>
      </c>
      <c r="T1830" s="9">
        <f t="shared" si="287"/>
        <v>45.75</v>
      </c>
      <c r="U1830" s="8">
        <f t="shared" si="288"/>
        <v>45.183333333333337</v>
      </c>
      <c r="V1830" s="8">
        <f t="shared" si="289"/>
        <v>45.325000000000003</v>
      </c>
    </row>
    <row r="1831" spans="1:22" ht="13.5" x14ac:dyDescent="0.25">
      <c r="A1831" s="3">
        <f>RSI!A1831</f>
        <v>44677</v>
      </c>
      <c r="B1831" s="2">
        <f>RSI!B1831</f>
        <v>43.86</v>
      </c>
      <c r="C1831" s="2">
        <f>RSI!I1831</f>
        <v>72.632326052213259</v>
      </c>
      <c r="D1831" s="2">
        <f>MACD!E1831</f>
        <v>-0.45210588946531516</v>
      </c>
      <c r="E1831" s="2">
        <f>MACD!F1831</f>
        <v>-0.41128385216980257</v>
      </c>
      <c r="F1831" s="2">
        <f>'Moving Avg'!D1831</f>
        <v>43.86</v>
      </c>
      <c r="G1831" s="2">
        <f>'Moving Avg'!F1831</f>
        <v>43.402800000000006</v>
      </c>
      <c r="H1831" s="2">
        <f>'Moving Avg'!G1831</f>
        <v>43.13318000000001</v>
      </c>
      <c r="I1831" s="2">
        <f>'Moving Avg'!H1831</f>
        <v>43.366030000000094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  <c r="M1831" s="8">
        <f t="shared" si="280"/>
        <v>0</v>
      </c>
      <c r="N1831" s="8">
        <f t="shared" si="281"/>
        <v>100</v>
      </c>
      <c r="O1831" s="8">
        <f t="shared" si="282"/>
        <v>50</v>
      </c>
      <c r="P1831" s="8">
        <f t="shared" si="283"/>
        <v>33</v>
      </c>
      <c r="Q1831" s="9">
        <f t="shared" si="284"/>
        <v>47.45</v>
      </c>
      <c r="R1831" s="9">
        <f t="shared" si="285"/>
        <v>45.75</v>
      </c>
      <c r="S1831" s="9">
        <f t="shared" si="286"/>
        <v>42.35</v>
      </c>
      <c r="T1831" s="9">
        <f t="shared" si="287"/>
        <v>45.75</v>
      </c>
      <c r="U1831" s="8">
        <f t="shared" si="288"/>
        <v>45.183333333333337</v>
      </c>
      <c r="V1831" s="8">
        <f t="shared" si="289"/>
        <v>45.325000000000003</v>
      </c>
    </row>
    <row r="1832" spans="1:22" ht="13.5" x14ac:dyDescent="0.25">
      <c r="A1832" s="3">
        <f>RSI!A1832</f>
        <v>44678</v>
      </c>
      <c r="B1832" s="2">
        <f>RSI!B1832</f>
        <v>43.86</v>
      </c>
      <c r="C1832" s="2">
        <f>RSI!I1832</f>
        <v>72.632326052213259</v>
      </c>
      <c r="D1832" s="2">
        <f>MACD!E1832</f>
        <v>-0.351029136354569</v>
      </c>
      <c r="E1832" s="2">
        <f>MACD!F1832</f>
        <v>-0.39923290900675584</v>
      </c>
      <c r="F1832" s="2">
        <f>'Moving Avg'!D1832</f>
        <v>43.86</v>
      </c>
      <c r="G1832" s="2">
        <f>'Moving Avg'!F1832</f>
        <v>43.453600000000009</v>
      </c>
      <c r="H1832" s="2">
        <f>'Moving Avg'!G1832</f>
        <v>43.126260000000009</v>
      </c>
      <c r="I1832" s="2">
        <f>'Moving Avg'!H1832</f>
        <v>43.371110000000087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  <c r="M1832" s="8">
        <f t="shared" si="280"/>
        <v>0</v>
      </c>
      <c r="N1832" s="8">
        <f t="shared" si="281"/>
        <v>0</v>
      </c>
      <c r="O1832" s="8">
        <f t="shared" si="282"/>
        <v>50</v>
      </c>
      <c r="P1832" s="8">
        <f t="shared" si="283"/>
        <v>33</v>
      </c>
      <c r="Q1832" s="9">
        <f t="shared" si="284"/>
        <v>12.45</v>
      </c>
      <c r="R1832" s="9">
        <f t="shared" si="285"/>
        <v>25.75</v>
      </c>
      <c r="S1832" s="9">
        <f t="shared" si="286"/>
        <v>27.35</v>
      </c>
      <c r="T1832" s="9">
        <f t="shared" si="287"/>
        <v>20.75</v>
      </c>
      <c r="U1832" s="8">
        <f t="shared" si="288"/>
        <v>21.850000000000005</v>
      </c>
      <c r="V1832" s="8">
        <f t="shared" si="289"/>
        <v>21.575000000000003</v>
      </c>
    </row>
    <row r="1833" spans="1:22" ht="13.5" x14ac:dyDescent="0.25">
      <c r="A1833" s="3">
        <f>RSI!A1833</f>
        <v>44679</v>
      </c>
      <c r="B1833" s="2">
        <f>RSI!B1833</f>
        <v>43.86</v>
      </c>
      <c r="C1833" s="2">
        <f>RSI!I1833</f>
        <v>72.632326052213259</v>
      </c>
      <c r="D1833" s="2">
        <f>MACD!E1833</f>
        <v>-0.26783761598170486</v>
      </c>
      <c r="E1833" s="2">
        <f>MACD!F1833</f>
        <v>-0.37295385040174567</v>
      </c>
      <c r="F1833" s="2">
        <f>'Moving Avg'!D1833</f>
        <v>43.86</v>
      </c>
      <c r="G1833" s="2">
        <f>'Moving Avg'!F1833</f>
        <v>43.504400000000011</v>
      </c>
      <c r="H1833" s="2">
        <f>'Moving Avg'!G1833</f>
        <v>43.146580000000014</v>
      </c>
      <c r="I1833" s="2">
        <f>'Moving Avg'!H1833</f>
        <v>43.376190000000094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  <c r="M1833" s="8">
        <f t="shared" si="280"/>
        <v>0</v>
      </c>
      <c r="N1833" s="8">
        <f t="shared" si="281"/>
        <v>0</v>
      </c>
      <c r="O1833" s="8">
        <f t="shared" si="282"/>
        <v>50</v>
      </c>
      <c r="P1833" s="8">
        <f t="shared" si="283"/>
        <v>33</v>
      </c>
      <c r="Q1833" s="9">
        <f t="shared" si="284"/>
        <v>12.45</v>
      </c>
      <c r="R1833" s="9">
        <f t="shared" si="285"/>
        <v>25.75</v>
      </c>
      <c r="S1833" s="9">
        <f t="shared" si="286"/>
        <v>27.35</v>
      </c>
      <c r="T1833" s="9">
        <f t="shared" si="287"/>
        <v>20.75</v>
      </c>
      <c r="U1833" s="8">
        <f t="shared" si="288"/>
        <v>21.850000000000005</v>
      </c>
      <c r="V1833" s="8">
        <f t="shared" si="289"/>
        <v>21.575000000000003</v>
      </c>
    </row>
    <row r="1834" spans="1:22" ht="13.5" x14ac:dyDescent="0.25">
      <c r="A1834" s="3">
        <f>RSI!A1834</f>
        <v>44680</v>
      </c>
      <c r="B1834" s="2">
        <f>RSI!B1834</f>
        <v>43.86</v>
      </c>
      <c r="C1834" s="2">
        <f>RSI!I1834</f>
        <v>72.632326052213259</v>
      </c>
      <c r="D1834" s="2">
        <f>MACD!E1834</f>
        <v>-0.19960679385502544</v>
      </c>
      <c r="E1834" s="2">
        <f>MACD!F1834</f>
        <v>-0.33828443909240163</v>
      </c>
      <c r="F1834" s="2">
        <f>'Moving Avg'!D1834</f>
        <v>43.86</v>
      </c>
      <c r="G1834" s="2">
        <f>'Moving Avg'!F1834</f>
        <v>43.555200000000006</v>
      </c>
      <c r="H1834" s="2">
        <f>'Moving Avg'!G1834</f>
        <v>43.166900000000005</v>
      </c>
      <c r="I1834" s="2">
        <f>'Moving Avg'!H1834</f>
        <v>43.381270000000093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  <c r="M1834" s="8">
        <f t="shared" si="280"/>
        <v>0</v>
      </c>
      <c r="N1834" s="8">
        <f t="shared" si="281"/>
        <v>0</v>
      </c>
      <c r="O1834" s="8">
        <f t="shared" si="282"/>
        <v>50</v>
      </c>
      <c r="P1834" s="8">
        <f t="shared" si="283"/>
        <v>33</v>
      </c>
      <c r="Q1834" s="9">
        <f t="shared" si="284"/>
        <v>12.45</v>
      </c>
      <c r="R1834" s="9">
        <f t="shared" si="285"/>
        <v>25.75</v>
      </c>
      <c r="S1834" s="9">
        <f t="shared" si="286"/>
        <v>27.35</v>
      </c>
      <c r="T1834" s="9">
        <f t="shared" si="287"/>
        <v>20.75</v>
      </c>
      <c r="U1834" s="8">
        <f t="shared" si="288"/>
        <v>21.850000000000005</v>
      </c>
      <c r="V1834" s="8">
        <f t="shared" si="289"/>
        <v>21.575000000000003</v>
      </c>
    </row>
    <row r="1835" spans="1:22" ht="13.5" x14ac:dyDescent="0.25">
      <c r="A1835" s="3">
        <f>RSI!A1835</f>
        <v>44685</v>
      </c>
      <c r="B1835" s="2">
        <f>RSI!B1835</f>
        <v>43.86</v>
      </c>
      <c r="C1835" s="2">
        <f>RSI!I1835</f>
        <v>72.632326052213259</v>
      </c>
      <c r="D1835" s="2">
        <f>MACD!E1835</f>
        <v>-0.14387487573462465</v>
      </c>
      <c r="E1835" s="2">
        <f>MACD!F1835</f>
        <v>-0.29940252642084625</v>
      </c>
      <c r="F1835" s="2">
        <f>'Moving Avg'!D1835</f>
        <v>43.86</v>
      </c>
      <c r="G1835" s="2">
        <f>'Moving Avg'!F1835</f>
        <v>43.606000000000009</v>
      </c>
      <c r="H1835" s="2">
        <f>'Moving Avg'!G1835</f>
        <v>43.187220000000003</v>
      </c>
      <c r="I1835" s="2">
        <f>'Moving Avg'!H1835</f>
        <v>43.386350000000085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  <c r="M1835" s="8">
        <f t="shared" si="280"/>
        <v>0</v>
      </c>
      <c r="N1835" s="8">
        <f t="shared" si="281"/>
        <v>0</v>
      </c>
      <c r="O1835" s="8">
        <f t="shared" si="282"/>
        <v>50</v>
      </c>
      <c r="P1835" s="8">
        <f t="shared" si="283"/>
        <v>33</v>
      </c>
      <c r="Q1835" s="9">
        <f t="shared" si="284"/>
        <v>12.45</v>
      </c>
      <c r="R1835" s="9">
        <f t="shared" si="285"/>
        <v>25.75</v>
      </c>
      <c r="S1835" s="9">
        <f t="shared" si="286"/>
        <v>27.35</v>
      </c>
      <c r="T1835" s="9">
        <f t="shared" si="287"/>
        <v>20.75</v>
      </c>
      <c r="U1835" s="8">
        <f t="shared" si="288"/>
        <v>21.850000000000005</v>
      </c>
      <c r="V1835" s="8">
        <f t="shared" si="289"/>
        <v>21.575000000000003</v>
      </c>
    </row>
    <row r="1836" spans="1:22" ht="13.5" x14ac:dyDescent="0.25">
      <c r="A1836" s="3">
        <f>RSI!A1836</f>
        <v>44686</v>
      </c>
      <c r="B1836" s="2">
        <f>RSI!B1836</f>
        <v>43.86</v>
      </c>
      <c r="C1836" s="2">
        <f>RSI!I1836</f>
        <v>72.632326052213259</v>
      </c>
      <c r="D1836" s="2">
        <f>MACD!E1836</f>
        <v>-9.857066779717627E-2</v>
      </c>
      <c r="E1836" s="2">
        <f>MACD!F1836</f>
        <v>-0.25923615469611228</v>
      </c>
      <c r="F1836" s="2">
        <f>'Moving Avg'!D1836</f>
        <v>43.86</v>
      </c>
      <c r="G1836" s="2">
        <f>'Moving Avg'!F1836</f>
        <v>43.656800000000011</v>
      </c>
      <c r="H1836" s="2">
        <f>'Moving Avg'!G1836</f>
        <v>43.207540000000002</v>
      </c>
      <c r="I1836" s="2">
        <f>'Moving Avg'!H1836</f>
        <v>43.391430000000085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  <c r="M1836" s="8">
        <f t="shared" si="280"/>
        <v>0</v>
      </c>
      <c r="N1836" s="8">
        <f t="shared" si="281"/>
        <v>0</v>
      </c>
      <c r="O1836" s="8">
        <f t="shared" si="282"/>
        <v>50</v>
      </c>
      <c r="P1836" s="8">
        <f t="shared" si="283"/>
        <v>33</v>
      </c>
      <c r="Q1836" s="9">
        <f t="shared" si="284"/>
        <v>12.45</v>
      </c>
      <c r="R1836" s="9">
        <f t="shared" si="285"/>
        <v>25.75</v>
      </c>
      <c r="S1836" s="9">
        <f t="shared" si="286"/>
        <v>27.35</v>
      </c>
      <c r="T1836" s="9">
        <f t="shared" si="287"/>
        <v>20.75</v>
      </c>
      <c r="U1836" s="8">
        <f t="shared" si="288"/>
        <v>21.850000000000005</v>
      </c>
      <c r="V1836" s="8">
        <f t="shared" si="289"/>
        <v>21.575000000000003</v>
      </c>
    </row>
    <row r="1837" spans="1:22" ht="13.5" x14ac:dyDescent="0.25">
      <c r="A1837" s="3">
        <f>RSI!A1837</f>
        <v>44687</v>
      </c>
      <c r="B1837" s="2">
        <f>RSI!B1837</f>
        <v>43.86</v>
      </c>
      <c r="C1837" s="2">
        <f>RSI!I1837</f>
        <v>72.632326052213259</v>
      </c>
      <c r="D1837" s="2">
        <f>MACD!E1837</f>
        <v>-6.1952605535097405E-2</v>
      </c>
      <c r="E1837" s="2">
        <f>MACD!F1837</f>
        <v>-0.21977944486390932</v>
      </c>
      <c r="F1837" s="2">
        <f>'Moving Avg'!D1837</f>
        <v>43.86</v>
      </c>
      <c r="G1837" s="2">
        <f>'Moving Avg'!F1837</f>
        <v>43.707600000000006</v>
      </c>
      <c r="H1837" s="2">
        <f>'Moving Avg'!G1837</f>
        <v>43.22786</v>
      </c>
      <c r="I1837" s="2">
        <f>'Moving Avg'!H1837</f>
        <v>43.396510000000077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  <c r="M1837" s="8">
        <f t="shared" si="280"/>
        <v>0</v>
      </c>
      <c r="N1837" s="8">
        <f t="shared" si="281"/>
        <v>0</v>
      </c>
      <c r="O1837" s="8">
        <f t="shared" si="282"/>
        <v>50</v>
      </c>
      <c r="P1837" s="8">
        <f t="shared" si="283"/>
        <v>33</v>
      </c>
      <c r="Q1837" s="9">
        <f t="shared" si="284"/>
        <v>12.45</v>
      </c>
      <c r="R1837" s="9">
        <f t="shared" si="285"/>
        <v>25.75</v>
      </c>
      <c r="S1837" s="9">
        <f t="shared" si="286"/>
        <v>27.35</v>
      </c>
      <c r="T1837" s="9">
        <f t="shared" si="287"/>
        <v>20.75</v>
      </c>
      <c r="U1837" s="8">
        <f t="shared" si="288"/>
        <v>21.850000000000005</v>
      </c>
      <c r="V1837" s="8">
        <f t="shared" si="289"/>
        <v>21.575000000000003</v>
      </c>
    </row>
    <row r="1838" spans="1:22" ht="13.5" x14ac:dyDescent="0.25">
      <c r="A1838" s="3">
        <f>RSI!A1838</f>
        <v>44690</v>
      </c>
      <c r="B1838" s="2">
        <f>RSI!B1838</f>
        <v>43.86</v>
      </c>
      <c r="C1838" s="2">
        <f>RSI!I1838</f>
        <v>72.632326052213259</v>
      </c>
      <c r="D1838" s="2">
        <f>MACD!E1838</f>
        <v>-3.2557227916271358E-2</v>
      </c>
      <c r="E1838" s="2">
        <f>MACD!F1838</f>
        <v>-0.18233500147438175</v>
      </c>
      <c r="F1838" s="2">
        <f>'Moving Avg'!D1838</f>
        <v>43.86</v>
      </c>
      <c r="G1838" s="2">
        <f>'Moving Avg'!F1838</f>
        <v>43.758400000000009</v>
      </c>
      <c r="H1838" s="2">
        <f>'Moving Avg'!G1838</f>
        <v>43.248179999999991</v>
      </c>
      <c r="I1838" s="2">
        <f>'Moving Avg'!H1838</f>
        <v>43.401590000000077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  <c r="M1838" s="8">
        <f t="shared" si="280"/>
        <v>0</v>
      </c>
      <c r="N1838" s="8">
        <f t="shared" si="281"/>
        <v>0</v>
      </c>
      <c r="O1838" s="8">
        <f t="shared" si="282"/>
        <v>50</v>
      </c>
      <c r="P1838" s="8">
        <f t="shared" si="283"/>
        <v>33</v>
      </c>
      <c r="Q1838" s="9">
        <f t="shared" si="284"/>
        <v>12.45</v>
      </c>
      <c r="R1838" s="9">
        <f t="shared" si="285"/>
        <v>25.75</v>
      </c>
      <c r="S1838" s="9">
        <f t="shared" si="286"/>
        <v>27.35</v>
      </c>
      <c r="T1838" s="9">
        <f t="shared" si="287"/>
        <v>20.75</v>
      </c>
      <c r="U1838" s="8">
        <f t="shared" si="288"/>
        <v>21.850000000000005</v>
      </c>
      <c r="V1838" s="8">
        <f t="shared" si="289"/>
        <v>21.575000000000003</v>
      </c>
    </row>
    <row r="1839" spans="1:22" ht="13.5" x14ac:dyDescent="0.25">
      <c r="A1839" s="3">
        <f>RSI!A1839</f>
        <v>44691</v>
      </c>
      <c r="B1839" s="2">
        <f>RSI!B1839</f>
        <v>43.86</v>
      </c>
      <c r="C1839" s="2">
        <f>RSI!I1839</f>
        <v>72.632326052213259</v>
      </c>
      <c r="D1839" s="2">
        <f>MACD!E1839</f>
        <v>-9.1556388654225884E-3</v>
      </c>
      <c r="E1839" s="2">
        <f>MACD!F1839</f>
        <v>-0.14769912895258994</v>
      </c>
      <c r="F1839" s="2">
        <f>'Moving Avg'!D1839</f>
        <v>43.86</v>
      </c>
      <c r="G1839" s="2">
        <f>'Moving Avg'!F1839</f>
        <v>43.809200000000011</v>
      </c>
      <c r="H1839" s="2">
        <f>'Moving Avg'!G1839</f>
        <v>43.268499999999996</v>
      </c>
      <c r="I1839" s="2">
        <f>'Moving Avg'!H1839</f>
        <v>43.406670000000076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  <c r="M1839" s="8">
        <f t="shared" si="280"/>
        <v>0</v>
      </c>
      <c r="N1839" s="8">
        <f t="shared" si="281"/>
        <v>0</v>
      </c>
      <c r="O1839" s="8">
        <f t="shared" si="282"/>
        <v>50</v>
      </c>
      <c r="P1839" s="8">
        <f t="shared" si="283"/>
        <v>33</v>
      </c>
      <c r="Q1839" s="9">
        <f t="shared" si="284"/>
        <v>12.45</v>
      </c>
      <c r="R1839" s="9">
        <f t="shared" si="285"/>
        <v>25.75</v>
      </c>
      <c r="S1839" s="9">
        <f t="shared" si="286"/>
        <v>27.35</v>
      </c>
      <c r="T1839" s="9">
        <f t="shared" si="287"/>
        <v>20.75</v>
      </c>
      <c r="U1839" s="8">
        <f t="shared" si="288"/>
        <v>21.850000000000005</v>
      </c>
      <c r="V1839" s="8">
        <f t="shared" si="289"/>
        <v>21.575000000000003</v>
      </c>
    </row>
    <row r="1840" spans="1:22" ht="13.5" x14ac:dyDescent="0.25">
      <c r="A1840" s="3">
        <f>RSI!A1840</f>
        <v>44692</v>
      </c>
      <c r="B1840" s="2">
        <f>RSI!B1840</f>
        <v>43.86</v>
      </c>
      <c r="C1840" s="2">
        <f>RSI!I1840</f>
        <v>72.632326052213244</v>
      </c>
      <c r="D1840" s="2">
        <f>MACD!E1840</f>
        <v>9.2832772156157262E-3</v>
      </c>
      <c r="E1840" s="2">
        <f>MACD!F1840</f>
        <v>-0.11630264771894881</v>
      </c>
      <c r="F1840" s="2">
        <f>'Moving Avg'!D1840</f>
        <v>43.86</v>
      </c>
      <c r="G1840" s="2">
        <f>'Moving Avg'!F1840</f>
        <v>43.860000000000007</v>
      </c>
      <c r="H1840" s="2">
        <f>'Moving Avg'!G1840</f>
        <v>43.288819999999987</v>
      </c>
      <c r="I1840" s="2">
        <f>'Moving Avg'!H1840</f>
        <v>43.411750000000076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  <c r="M1840" s="8">
        <f t="shared" si="280"/>
        <v>0</v>
      </c>
      <c r="N1840" s="8">
        <f t="shared" si="281"/>
        <v>0</v>
      </c>
      <c r="O1840" s="8">
        <f t="shared" si="282"/>
        <v>50</v>
      </c>
      <c r="P1840" s="8">
        <f t="shared" si="283"/>
        <v>33</v>
      </c>
      <c r="Q1840" s="9">
        <f t="shared" si="284"/>
        <v>12.45</v>
      </c>
      <c r="R1840" s="9">
        <f t="shared" si="285"/>
        <v>25.75</v>
      </c>
      <c r="S1840" s="9">
        <f t="shared" si="286"/>
        <v>27.35</v>
      </c>
      <c r="T1840" s="9">
        <f t="shared" si="287"/>
        <v>20.75</v>
      </c>
      <c r="U1840" s="8">
        <f t="shared" si="288"/>
        <v>21.850000000000005</v>
      </c>
      <c r="V1840" s="8">
        <f t="shared" si="289"/>
        <v>21.575000000000003</v>
      </c>
    </row>
    <row r="1841" spans="1:22" ht="13.5" x14ac:dyDescent="0.25">
      <c r="A1841" s="3">
        <f>RSI!A1841</f>
        <v>44693</v>
      </c>
      <c r="B1841" s="2">
        <f>RSI!B1841</f>
        <v>43.86</v>
      </c>
      <c r="C1841" s="2">
        <f>RSI!I1841</f>
        <v>72.632326052213244</v>
      </c>
      <c r="D1841" s="2">
        <f>MACD!E1841</f>
        <v>2.3623929105710317E-2</v>
      </c>
      <c r="E1841" s="2">
        <f>MACD!F1841</f>
        <v>-8.8317332354016995E-2</v>
      </c>
      <c r="F1841" s="2">
        <f>'Moving Avg'!D1841</f>
        <v>43.86</v>
      </c>
      <c r="G1841" s="2">
        <f>'Moving Avg'!F1841</f>
        <v>43.860000000000007</v>
      </c>
      <c r="H1841" s="2">
        <f>'Moving Avg'!G1841</f>
        <v>43.309139999999985</v>
      </c>
      <c r="I1841" s="2">
        <f>'Moving Avg'!H1841</f>
        <v>43.416830000000076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  <c r="M1841" s="8">
        <f t="shared" si="280"/>
        <v>0</v>
      </c>
      <c r="N1841" s="8">
        <f t="shared" si="281"/>
        <v>0</v>
      </c>
      <c r="O1841" s="8">
        <f t="shared" si="282"/>
        <v>50</v>
      </c>
      <c r="P1841" s="8">
        <f t="shared" si="283"/>
        <v>33</v>
      </c>
      <c r="Q1841" s="9">
        <f t="shared" si="284"/>
        <v>12.45</v>
      </c>
      <c r="R1841" s="9">
        <f t="shared" si="285"/>
        <v>25.75</v>
      </c>
      <c r="S1841" s="9">
        <f t="shared" si="286"/>
        <v>27.35</v>
      </c>
      <c r="T1841" s="9">
        <f t="shared" si="287"/>
        <v>20.75</v>
      </c>
      <c r="U1841" s="8">
        <f t="shared" si="288"/>
        <v>21.850000000000005</v>
      </c>
      <c r="V1841" s="8">
        <f t="shared" si="289"/>
        <v>21.575000000000003</v>
      </c>
    </row>
    <row r="1842" spans="1:22" ht="13.5" x14ac:dyDescent="0.25">
      <c r="A1842" s="3">
        <f>RSI!A1842</f>
        <v>44694</v>
      </c>
      <c r="B1842" s="2">
        <f>RSI!B1842</f>
        <v>43.86</v>
      </c>
      <c r="C1842" s="2">
        <f>RSI!I1842</f>
        <v>72.632326052213244</v>
      </c>
      <c r="D1842" s="2">
        <f>MACD!E1842</f>
        <v>3.4590264015548655E-2</v>
      </c>
      <c r="E1842" s="2">
        <f>MACD!F1842</f>
        <v>-6.373581308010387E-2</v>
      </c>
      <c r="F1842" s="2">
        <f>'Moving Avg'!D1842</f>
        <v>43.86</v>
      </c>
      <c r="G1842" s="2">
        <f>'Moving Avg'!F1842</f>
        <v>43.860000000000007</v>
      </c>
      <c r="H1842" s="2">
        <f>'Moving Avg'!G1842</f>
        <v>43.329459999999983</v>
      </c>
      <c r="I1842" s="2">
        <f>'Moving Avg'!H1842</f>
        <v>43.421910000000068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  <c r="M1842" s="8">
        <f t="shared" si="280"/>
        <v>0</v>
      </c>
      <c r="N1842" s="8">
        <f t="shared" si="281"/>
        <v>0</v>
      </c>
      <c r="O1842" s="8">
        <f t="shared" si="282"/>
        <v>50</v>
      </c>
      <c r="P1842" s="8">
        <f t="shared" si="283"/>
        <v>33</v>
      </c>
      <c r="Q1842" s="9">
        <f t="shared" si="284"/>
        <v>12.45</v>
      </c>
      <c r="R1842" s="9">
        <f t="shared" si="285"/>
        <v>25.75</v>
      </c>
      <c r="S1842" s="9">
        <f t="shared" si="286"/>
        <v>27.35</v>
      </c>
      <c r="T1842" s="9">
        <f t="shared" si="287"/>
        <v>20.75</v>
      </c>
      <c r="U1842" s="8">
        <f t="shared" si="288"/>
        <v>21.850000000000005</v>
      </c>
      <c r="V1842" s="8">
        <f t="shared" si="289"/>
        <v>21.575000000000003</v>
      </c>
    </row>
    <row r="1843" spans="1:22" ht="13.5" x14ac:dyDescent="0.25">
      <c r="A1843" s="3">
        <f>RSI!A1843</f>
        <v>44697</v>
      </c>
      <c r="B1843" s="2">
        <f>RSI!B1843</f>
        <v>43.86</v>
      </c>
      <c r="C1843" s="2">
        <f>RSI!I1843</f>
        <v>72.632326052213244</v>
      </c>
      <c r="D1843" s="2">
        <f>MACD!E1843</f>
        <v>4.2787930807975272E-2</v>
      </c>
      <c r="E1843" s="2">
        <f>MACD!F1843</f>
        <v>-4.2431064302488046E-2</v>
      </c>
      <c r="F1843" s="2">
        <f>'Moving Avg'!D1843</f>
        <v>43.86</v>
      </c>
      <c r="G1843" s="2">
        <f>'Moving Avg'!F1843</f>
        <v>43.860000000000007</v>
      </c>
      <c r="H1843" s="2">
        <f>'Moving Avg'!G1843</f>
        <v>43.349779999999981</v>
      </c>
      <c r="I1843" s="2">
        <f>'Moving Avg'!H1843</f>
        <v>43.426990000000067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  <c r="M1843" s="8">
        <f t="shared" si="280"/>
        <v>0</v>
      </c>
      <c r="N1843" s="8">
        <f t="shared" si="281"/>
        <v>0</v>
      </c>
      <c r="O1843" s="8">
        <f t="shared" si="282"/>
        <v>50</v>
      </c>
      <c r="P1843" s="8">
        <f t="shared" si="283"/>
        <v>33</v>
      </c>
      <c r="Q1843" s="9">
        <f t="shared" si="284"/>
        <v>12.45</v>
      </c>
      <c r="R1843" s="9">
        <f t="shared" si="285"/>
        <v>25.75</v>
      </c>
      <c r="S1843" s="9">
        <f t="shared" si="286"/>
        <v>27.35</v>
      </c>
      <c r="T1843" s="9">
        <f t="shared" si="287"/>
        <v>20.75</v>
      </c>
      <c r="U1843" s="8">
        <f t="shared" si="288"/>
        <v>21.850000000000005</v>
      </c>
      <c r="V1843" s="8">
        <f t="shared" si="289"/>
        <v>21.575000000000003</v>
      </c>
    </row>
    <row r="1844" spans="1:22" ht="13.5" x14ac:dyDescent="0.25">
      <c r="A1844" s="3">
        <f>RSI!A1844</f>
        <v>44698</v>
      </c>
      <c r="B1844" s="2">
        <f>RSI!B1844</f>
        <v>43.86</v>
      </c>
      <c r="C1844" s="2">
        <f>RSI!I1844</f>
        <v>72.632326052213259</v>
      </c>
      <c r="D1844" s="2">
        <f>MACD!E1844</f>
        <v>4.8722992473756221E-2</v>
      </c>
      <c r="E1844" s="2">
        <f>MACD!F1844</f>
        <v>-2.4200252947239188E-2</v>
      </c>
      <c r="F1844" s="2">
        <f>'Moving Avg'!D1844</f>
        <v>43.86</v>
      </c>
      <c r="G1844" s="2">
        <f>'Moving Avg'!F1844</f>
        <v>43.860000000000007</v>
      </c>
      <c r="H1844" s="2">
        <f>'Moving Avg'!G1844</f>
        <v>43.370099999999972</v>
      </c>
      <c r="I1844" s="2">
        <f>'Moving Avg'!H1844</f>
        <v>43.432070000000067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  <c r="M1844" s="8">
        <f t="shared" si="280"/>
        <v>0</v>
      </c>
      <c r="N1844" s="8">
        <f t="shared" si="281"/>
        <v>0</v>
      </c>
      <c r="O1844" s="8">
        <f t="shared" si="282"/>
        <v>50</v>
      </c>
      <c r="P1844" s="8">
        <f t="shared" si="283"/>
        <v>33</v>
      </c>
      <c r="Q1844" s="9">
        <f t="shared" si="284"/>
        <v>12.45</v>
      </c>
      <c r="R1844" s="9">
        <f t="shared" si="285"/>
        <v>25.75</v>
      </c>
      <c r="S1844" s="9">
        <f t="shared" si="286"/>
        <v>27.35</v>
      </c>
      <c r="T1844" s="9">
        <f t="shared" si="287"/>
        <v>20.75</v>
      </c>
      <c r="U1844" s="8">
        <f t="shared" si="288"/>
        <v>21.850000000000005</v>
      </c>
      <c r="V1844" s="8">
        <f t="shared" si="289"/>
        <v>21.575000000000003</v>
      </c>
    </row>
    <row r="1845" spans="1:22" ht="13.5" x14ac:dyDescent="0.25">
      <c r="A1845" s="3">
        <f>RSI!A1845</f>
        <v>44699</v>
      </c>
      <c r="B1845" s="2">
        <f>RSI!B1845</f>
        <v>43.86</v>
      </c>
      <c r="C1845" s="2">
        <f>RSI!I1845</f>
        <v>72.632326052213259</v>
      </c>
      <c r="D1845" s="2">
        <f>MACD!E1845</f>
        <v>5.2817721784833793E-2</v>
      </c>
      <c r="E1845" s="2">
        <f>MACD!F1845</f>
        <v>-8.7966580008245927E-3</v>
      </c>
      <c r="F1845" s="2">
        <f>'Moving Avg'!D1845</f>
        <v>43.86</v>
      </c>
      <c r="G1845" s="2">
        <f>'Moving Avg'!F1845</f>
        <v>43.860000000000007</v>
      </c>
      <c r="H1845" s="2">
        <f>'Moving Avg'!G1845</f>
        <v>43.390419999999978</v>
      </c>
      <c r="I1845" s="2">
        <f>'Moving Avg'!H1845</f>
        <v>43.437150000000067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  <c r="M1845" s="8">
        <f t="shared" si="280"/>
        <v>0</v>
      </c>
      <c r="N1845" s="8">
        <f t="shared" si="281"/>
        <v>0</v>
      </c>
      <c r="O1845" s="8">
        <f t="shared" si="282"/>
        <v>50</v>
      </c>
      <c r="P1845" s="8">
        <f t="shared" si="283"/>
        <v>33</v>
      </c>
      <c r="Q1845" s="9">
        <f t="shared" si="284"/>
        <v>12.45</v>
      </c>
      <c r="R1845" s="9">
        <f t="shared" si="285"/>
        <v>25.75</v>
      </c>
      <c r="S1845" s="9">
        <f t="shared" si="286"/>
        <v>27.35</v>
      </c>
      <c r="T1845" s="9">
        <f t="shared" si="287"/>
        <v>20.75</v>
      </c>
      <c r="U1845" s="8">
        <f t="shared" si="288"/>
        <v>21.850000000000005</v>
      </c>
      <c r="V1845" s="8">
        <f t="shared" si="289"/>
        <v>21.575000000000003</v>
      </c>
    </row>
    <row r="1846" spans="1:22" ht="13.5" x14ac:dyDescent="0.25">
      <c r="A1846" s="3">
        <f>RSI!A1846</f>
        <v>44700</v>
      </c>
      <c r="B1846" s="2">
        <f>RSI!B1846</f>
        <v>43.86</v>
      </c>
      <c r="C1846" s="2">
        <f>RSI!I1846</f>
        <v>72.632326052213259</v>
      </c>
      <c r="D1846" s="2">
        <f>MACD!E1846</f>
        <v>5.5423931680593341E-2</v>
      </c>
      <c r="E1846" s="2">
        <f>MACD!F1846</f>
        <v>4.0474599354589939E-3</v>
      </c>
      <c r="F1846" s="2">
        <f>'Moving Avg'!D1846</f>
        <v>43.86</v>
      </c>
      <c r="G1846" s="2">
        <f>'Moving Avg'!F1846</f>
        <v>43.860000000000007</v>
      </c>
      <c r="H1846" s="2">
        <f>'Moving Avg'!G1846</f>
        <v>43.410739999999969</v>
      </c>
      <c r="I1846" s="2">
        <f>'Moving Avg'!H1846</f>
        <v>43.442230000000066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  <c r="M1846" s="8">
        <f t="shared" si="280"/>
        <v>0</v>
      </c>
      <c r="N1846" s="8">
        <f t="shared" si="281"/>
        <v>0</v>
      </c>
      <c r="O1846" s="8">
        <f t="shared" si="282"/>
        <v>50</v>
      </c>
      <c r="P1846" s="8">
        <f t="shared" si="283"/>
        <v>33</v>
      </c>
      <c r="Q1846" s="9">
        <f t="shared" si="284"/>
        <v>12.45</v>
      </c>
      <c r="R1846" s="9">
        <f t="shared" si="285"/>
        <v>25.75</v>
      </c>
      <c r="S1846" s="9">
        <f t="shared" si="286"/>
        <v>27.35</v>
      </c>
      <c r="T1846" s="9">
        <f t="shared" si="287"/>
        <v>20.75</v>
      </c>
      <c r="U1846" s="8">
        <f t="shared" si="288"/>
        <v>21.850000000000005</v>
      </c>
      <c r="V1846" s="8">
        <f t="shared" si="289"/>
        <v>21.575000000000003</v>
      </c>
    </row>
    <row r="1847" spans="1:22" ht="13.5" x14ac:dyDescent="0.25">
      <c r="A1847" s="3">
        <f>RSI!A1847</f>
        <v>44701</v>
      </c>
      <c r="B1847" s="2">
        <f>RSI!B1847</f>
        <v>43.86</v>
      </c>
      <c r="C1847" s="2">
        <f>RSI!I1847</f>
        <v>72.632326052213259</v>
      </c>
      <c r="D1847" s="2">
        <f>MACD!E1847</f>
        <v>5.6834222263532297E-2</v>
      </c>
      <c r="E1847" s="2">
        <f>MACD!F1847</f>
        <v>1.4604812401073655E-2</v>
      </c>
      <c r="F1847" s="2">
        <f>'Moving Avg'!D1847</f>
        <v>43.86</v>
      </c>
      <c r="G1847" s="2">
        <f>'Moving Avg'!F1847</f>
        <v>43.860000000000007</v>
      </c>
      <c r="H1847" s="2">
        <f>'Moving Avg'!G1847</f>
        <v>43.431059999999974</v>
      </c>
      <c r="I1847" s="2">
        <f>'Moving Avg'!H1847</f>
        <v>43.445055000000067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  <c r="M1847" s="8">
        <f t="shared" si="280"/>
        <v>0</v>
      </c>
      <c r="N1847" s="8">
        <f t="shared" si="281"/>
        <v>0</v>
      </c>
      <c r="O1847" s="8">
        <f t="shared" si="282"/>
        <v>50</v>
      </c>
      <c r="P1847" s="8">
        <f t="shared" si="283"/>
        <v>33</v>
      </c>
      <c r="Q1847" s="9">
        <f t="shared" si="284"/>
        <v>12.45</v>
      </c>
      <c r="R1847" s="9">
        <f t="shared" si="285"/>
        <v>25.75</v>
      </c>
      <c r="S1847" s="9">
        <f t="shared" si="286"/>
        <v>27.35</v>
      </c>
      <c r="T1847" s="9">
        <f t="shared" si="287"/>
        <v>20.75</v>
      </c>
      <c r="U1847" s="8">
        <f t="shared" si="288"/>
        <v>21.850000000000005</v>
      </c>
      <c r="V1847" s="8">
        <f t="shared" si="289"/>
        <v>21.575000000000003</v>
      </c>
    </row>
    <row r="1848" spans="1:22" ht="13.5" x14ac:dyDescent="0.25">
      <c r="A1848" s="3">
        <f>RSI!A1848</f>
        <v>44704</v>
      </c>
      <c r="B1848" s="2">
        <f>RSI!B1848</f>
        <v>43.86</v>
      </c>
      <c r="C1848" s="2">
        <f>RSI!I1848</f>
        <v>72.632326052213259</v>
      </c>
      <c r="D1848" s="2">
        <f>MACD!E1848</f>
        <v>5.7291467338330904E-2</v>
      </c>
      <c r="E1848" s="2">
        <f>MACD!F1848</f>
        <v>2.3142143388525105E-2</v>
      </c>
      <c r="F1848" s="2">
        <f>'Moving Avg'!D1848</f>
        <v>43.86</v>
      </c>
      <c r="G1848" s="2">
        <f>'Moving Avg'!F1848</f>
        <v>43.860000000000007</v>
      </c>
      <c r="H1848" s="2">
        <f>'Moving Avg'!G1848</f>
        <v>43.451379999999972</v>
      </c>
      <c r="I1848" s="2">
        <f>'Moving Avg'!H1848</f>
        <v>43.447880000000062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  <c r="M1848" s="8">
        <f t="shared" si="280"/>
        <v>0</v>
      </c>
      <c r="N1848" s="8">
        <f t="shared" si="281"/>
        <v>0</v>
      </c>
      <c r="O1848" s="8">
        <f t="shared" si="282"/>
        <v>50</v>
      </c>
      <c r="P1848" s="8">
        <f t="shared" si="283"/>
        <v>33</v>
      </c>
      <c r="Q1848" s="9">
        <f t="shared" si="284"/>
        <v>12.45</v>
      </c>
      <c r="R1848" s="9">
        <f t="shared" si="285"/>
        <v>25.75</v>
      </c>
      <c r="S1848" s="9">
        <f t="shared" si="286"/>
        <v>27.35</v>
      </c>
      <c r="T1848" s="9">
        <f t="shared" si="287"/>
        <v>20.75</v>
      </c>
      <c r="U1848" s="8">
        <f t="shared" si="288"/>
        <v>21.850000000000005</v>
      </c>
      <c r="V1848" s="8">
        <f t="shared" si="289"/>
        <v>21.575000000000003</v>
      </c>
    </row>
    <row r="1849" spans="1:22" ht="13.5" x14ac:dyDescent="0.25">
      <c r="A1849" s="3">
        <f>RSI!A1849</f>
        <v>44705</v>
      </c>
      <c r="B1849" s="2">
        <f>RSI!B1849</f>
        <v>43.86</v>
      </c>
      <c r="C1849" s="2">
        <f>RSI!I1849</f>
        <v>72.632326052213259</v>
      </c>
      <c r="D1849" s="2">
        <f>MACD!E1849</f>
        <v>5.6996813566868809E-2</v>
      </c>
      <c r="E1849" s="2">
        <f>MACD!F1849</f>
        <v>2.9913077424193846E-2</v>
      </c>
      <c r="F1849" s="2">
        <f>'Moving Avg'!D1849</f>
        <v>43.86</v>
      </c>
      <c r="G1849" s="2">
        <f>'Moving Avg'!F1849</f>
        <v>43.860000000000007</v>
      </c>
      <c r="H1849" s="2">
        <f>'Moving Avg'!G1849</f>
        <v>43.471699999999963</v>
      </c>
      <c r="I1849" s="2">
        <f>'Moving Avg'!H1849</f>
        <v>43.450705000000063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  <c r="M1849" s="8">
        <f t="shared" si="280"/>
        <v>0</v>
      </c>
      <c r="N1849" s="8">
        <f t="shared" si="281"/>
        <v>0</v>
      </c>
      <c r="O1849" s="8">
        <f t="shared" si="282"/>
        <v>50</v>
      </c>
      <c r="P1849" s="8">
        <f t="shared" si="283"/>
        <v>33</v>
      </c>
      <c r="Q1849" s="9">
        <f t="shared" si="284"/>
        <v>12.45</v>
      </c>
      <c r="R1849" s="9">
        <f t="shared" si="285"/>
        <v>25.75</v>
      </c>
      <c r="S1849" s="9">
        <f t="shared" si="286"/>
        <v>27.35</v>
      </c>
      <c r="T1849" s="9">
        <f t="shared" si="287"/>
        <v>20.75</v>
      </c>
      <c r="U1849" s="8">
        <f t="shared" si="288"/>
        <v>21.850000000000005</v>
      </c>
      <c r="V1849" s="8">
        <f t="shared" si="289"/>
        <v>21.575000000000003</v>
      </c>
    </row>
    <row r="1850" spans="1:22" ht="13.5" x14ac:dyDescent="0.25">
      <c r="A1850" s="3">
        <f>RSI!A1850</f>
        <v>44706</v>
      </c>
      <c r="B1850" s="2">
        <f>RSI!B1850</f>
        <v>43.86</v>
      </c>
      <c r="C1850" s="2">
        <f>RSI!I1850</f>
        <v>72.632326052213259</v>
      </c>
      <c r="D1850" s="2">
        <f>MACD!E1850</f>
        <v>5.6116423135463833E-2</v>
      </c>
      <c r="E1850" s="2">
        <f>MACD!F1850</f>
        <v>3.5153746566447847E-2</v>
      </c>
      <c r="F1850" s="2">
        <f>'Moving Avg'!D1850</f>
        <v>43.86</v>
      </c>
      <c r="G1850" s="2">
        <f>'Moving Avg'!F1850</f>
        <v>43.860000000000007</v>
      </c>
      <c r="H1850" s="2">
        <f>'Moving Avg'!G1850</f>
        <v>43.492019999999968</v>
      </c>
      <c r="I1850" s="2">
        <f>'Moving Avg'!H1850</f>
        <v>43.453530000000057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  <c r="M1850" s="8">
        <f t="shared" si="280"/>
        <v>0</v>
      </c>
      <c r="N1850" s="8">
        <f t="shared" si="281"/>
        <v>0</v>
      </c>
      <c r="O1850" s="8">
        <f t="shared" si="282"/>
        <v>50</v>
      </c>
      <c r="P1850" s="8">
        <f t="shared" si="283"/>
        <v>33</v>
      </c>
      <c r="Q1850" s="9">
        <f t="shared" si="284"/>
        <v>12.45</v>
      </c>
      <c r="R1850" s="9">
        <f t="shared" si="285"/>
        <v>25.75</v>
      </c>
      <c r="S1850" s="9">
        <f t="shared" si="286"/>
        <v>27.35</v>
      </c>
      <c r="T1850" s="9">
        <f t="shared" si="287"/>
        <v>20.75</v>
      </c>
      <c r="U1850" s="8">
        <f t="shared" si="288"/>
        <v>21.850000000000005</v>
      </c>
      <c r="V1850" s="8">
        <f t="shared" si="289"/>
        <v>21.575000000000003</v>
      </c>
    </row>
    <row r="1851" spans="1:22" ht="13.5" x14ac:dyDescent="0.25">
      <c r="A1851" s="3">
        <f>RSI!A1851</f>
        <v>44707</v>
      </c>
      <c r="B1851" s="2">
        <f>RSI!B1851</f>
        <v>43.86</v>
      </c>
      <c r="C1851" s="2">
        <f>RSI!I1851</f>
        <v>72.632326052213259</v>
      </c>
      <c r="D1851" s="2">
        <f>MACD!E1851</f>
        <v>5.478715515491217E-2</v>
      </c>
      <c r="E1851" s="2">
        <f>MACD!F1851</f>
        <v>3.9080428284140711E-2</v>
      </c>
      <c r="F1851" s="2">
        <f>'Moving Avg'!D1851</f>
        <v>43.86</v>
      </c>
      <c r="G1851" s="2">
        <f>'Moving Avg'!F1851</f>
        <v>43.860000000000007</v>
      </c>
      <c r="H1851" s="2">
        <f>'Moving Avg'!G1851</f>
        <v>43.473919999999971</v>
      </c>
      <c r="I1851" s="2">
        <f>'Moving Avg'!H1851</f>
        <v>43.456355000000059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  <c r="M1851" s="8">
        <f t="shared" si="280"/>
        <v>0</v>
      </c>
      <c r="N1851" s="8">
        <f t="shared" si="281"/>
        <v>0</v>
      </c>
      <c r="O1851" s="8">
        <f t="shared" si="282"/>
        <v>50</v>
      </c>
      <c r="P1851" s="8">
        <f t="shared" si="283"/>
        <v>33</v>
      </c>
      <c r="Q1851" s="9">
        <f t="shared" si="284"/>
        <v>12.45</v>
      </c>
      <c r="R1851" s="9">
        <f t="shared" si="285"/>
        <v>25.75</v>
      </c>
      <c r="S1851" s="9">
        <f t="shared" si="286"/>
        <v>27.35</v>
      </c>
      <c r="T1851" s="9">
        <f t="shared" si="287"/>
        <v>20.75</v>
      </c>
      <c r="U1851" s="8">
        <f t="shared" si="288"/>
        <v>21.850000000000005</v>
      </c>
      <c r="V1851" s="8">
        <f t="shared" si="289"/>
        <v>21.575000000000003</v>
      </c>
    </row>
    <row r="1852" spans="1:22" ht="13.5" x14ac:dyDescent="0.25">
      <c r="A1852" s="3">
        <f>RSI!A1852</f>
        <v>44708</v>
      </c>
      <c r="B1852" s="2">
        <f>RSI!B1852</f>
        <v>43.86</v>
      </c>
      <c r="C1852" s="2">
        <f>RSI!I1852</f>
        <v>72.632326052213273</v>
      </c>
      <c r="D1852" s="2">
        <f>MACD!E1852</f>
        <v>5.3121350837898262E-2</v>
      </c>
      <c r="E1852" s="2">
        <f>MACD!F1852</f>
        <v>4.1888612794892227E-2</v>
      </c>
      <c r="F1852" s="2">
        <f>'Moving Avg'!D1852</f>
        <v>43.86</v>
      </c>
      <c r="G1852" s="2">
        <f>'Moving Avg'!F1852</f>
        <v>43.860000000000007</v>
      </c>
      <c r="H1852" s="2">
        <f>'Moving Avg'!G1852</f>
        <v>43.494239999999962</v>
      </c>
      <c r="I1852" s="2">
        <f>'Moving Avg'!H1852</f>
        <v>43.459180000000053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  <c r="M1852" s="8">
        <f t="shared" si="280"/>
        <v>0</v>
      </c>
      <c r="N1852" s="8">
        <f t="shared" si="281"/>
        <v>0</v>
      </c>
      <c r="O1852" s="8">
        <f t="shared" si="282"/>
        <v>50</v>
      </c>
      <c r="P1852" s="8">
        <f t="shared" si="283"/>
        <v>33</v>
      </c>
      <c r="Q1852" s="9">
        <f t="shared" si="284"/>
        <v>12.45</v>
      </c>
      <c r="R1852" s="9">
        <f t="shared" si="285"/>
        <v>25.75</v>
      </c>
      <c r="S1852" s="9">
        <f t="shared" si="286"/>
        <v>27.35</v>
      </c>
      <c r="T1852" s="9">
        <f t="shared" si="287"/>
        <v>20.75</v>
      </c>
      <c r="U1852" s="8">
        <f t="shared" si="288"/>
        <v>21.850000000000005</v>
      </c>
      <c r="V1852" s="8">
        <f t="shared" si="289"/>
        <v>21.575000000000003</v>
      </c>
    </row>
    <row r="1853" spans="1:22" ht="13.5" x14ac:dyDescent="0.25">
      <c r="A1853" s="3">
        <f>RSI!A1853</f>
        <v>44711</v>
      </c>
      <c r="B1853" s="2">
        <f>RSI!B1853</f>
        <v>43.86</v>
      </c>
      <c r="C1853" s="2">
        <f>RSI!I1853</f>
        <v>72.632326052213259</v>
      </c>
      <c r="D1853" s="2">
        <f>MACD!E1853</f>
        <v>5.1210861975974353E-2</v>
      </c>
      <c r="E1853" s="2">
        <f>MACD!F1853</f>
        <v>4.3753062631108654E-2</v>
      </c>
      <c r="F1853" s="2">
        <f>'Moving Avg'!D1853</f>
        <v>43.86</v>
      </c>
      <c r="G1853" s="2">
        <f>'Moving Avg'!F1853</f>
        <v>43.860000000000007</v>
      </c>
      <c r="H1853" s="2">
        <f>'Moving Avg'!G1853</f>
        <v>43.514559999999967</v>
      </c>
      <c r="I1853" s="2">
        <f>'Moving Avg'!H1853</f>
        <v>43.462005000000055</v>
      </c>
      <c r="J1853" s="6" t="str">
        <f>OBV!F1853</f>
        <v>NEUTRAL</v>
      </c>
      <c r="K1853" s="6" t="str">
        <f>OBV!G1853</f>
        <v>NEUTRAL</v>
      </c>
      <c r="L1853" s="6" t="str">
        <f>OBV!H1853</f>
        <v>NEUTRAL</v>
      </c>
      <c r="M1853" s="8">
        <f t="shared" si="280"/>
        <v>0</v>
      </c>
      <c r="N1853" s="8">
        <f t="shared" si="281"/>
        <v>0</v>
      </c>
      <c r="O1853" s="8">
        <f t="shared" si="282"/>
        <v>50</v>
      </c>
      <c r="P1853" s="8">
        <f t="shared" si="283"/>
        <v>33</v>
      </c>
      <c r="Q1853" s="9">
        <f t="shared" si="284"/>
        <v>12.45</v>
      </c>
      <c r="R1853" s="9">
        <f t="shared" si="285"/>
        <v>25.75</v>
      </c>
      <c r="S1853" s="9">
        <f t="shared" si="286"/>
        <v>27.35</v>
      </c>
      <c r="T1853" s="9">
        <f t="shared" si="287"/>
        <v>20.75</v>
      </c>
      <c r="U1853" s="8">
        <f t="shared" si="288"/>
        <v>21.850000000000005</v>
      </c>
      <c r="V1853" s="8">
        <f t="shared" si="289"/>
        <v>21.575000000000003</v>
      </c>
    </row>
    <row r="1854" spans="1:22" ht="13.5" x14ac:dyDescent="0.25">
      <c r="A1854" s="3">
        <f>RSI!A1854</f>
        <v>44712</v>
      </c>
      <c r="B1854" s="2">
        <f>RSI!B1854</f>
        <v>43.86</v>
      </c>
      <c r="C1854" s="2">
        <f>RSI!I1854</f>
        <v>72.632326052213273</v>
      </c>
      <c r="D1854" s="2">
        <f>MACD!E1854</f>
        <v>4.9130440651381946E-2</v>
      </c>
      <c r="E1854" s="2">
        <f>MACD!F1854</f>
        <v>4.4828538235163314E-2</v>
      </c>
      <c r="F1854" s="2">
        <f>'Moving Avg'!D1854</f>
        <v>43.86</v>
      </c>
      <c r="G1854" s="2">
        <f>'Moving Avg'!F1854</f>
        <v>43.860000000000007</v>
      </c>
      <c r="H1854" s="2">
        <f>'Moving Avg'!G1854</f>
        <v>43.534879999999966</v>
      </c>
      <c r="I1854" s="2">
        <f>'Moving Avg'!H1854</f>
        <v>43.464830000000049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  <c r="M1854" s="8">
        <f t="shared" si="280"/>
        <v>0</v>
      </c>
      <c r="N1854" s="8">
        <f t="shared" si="281"/>
        <v>0</v>
      </c>
      <c r="O1854" s="8">
        <f t="shared" si="282"/>
        <v>50</v>
      </c>
      <c r="P1854" s="8">
        <f t="shared" si="283"/>
        <v>33</v>
      </c>
      <c r="Q1854" s="9">
        <f t="shared" si="284"/>
        <v>12.45</v>
      </c>
      <c r="R1854" s="9">
        <f t="shared" si="285"/>
        <v>25.75</v>
      </c>
      <c r="S1854" s="9">
        <f t="shared" si="286"/>
        <v>27.35</v>
      </c>
      <c r="T1854" s="9">
        <f t="shared" si="287"/>
        <v>20.75</v>
      </c>
      <c r="U1854" s="8">
        <f t="shared" si="288"/>
        <v>21.850000000000005</v>
      </c>
      <c r="V1854" s="8">
        <f t="shared" si="289"/>
        <v>21.575000000000003</v>
      </c>
    </row>
    <row r="1855" spans="1:22" ht="13.5" x14ac:dyDescent="0.25">
      <c r="A1855" s="3">
        <f>RSI!A1855</f>
        <v>44713</v>
      </c>
      <c r="B1855" s="2">
        <f>RSI!B1855</f>
        <v>43.86</v>
      </c>
      <c r="C1855" s="2">
        <f>RSI!I1855</f>
        <v>72.632326052213259</v>
      </c>
      <c r="D1855" s="2">
        <f>MACD!E1855</f>
        <v>4.6940589862586535E-2</v>
      </c>
      <c r="E1855" s="2">
        <f>MACD!F1855</f>
        <v>4.5250948560647958E-2</v>
      </c>
      <c r="F1855" s="2">
        <f>'Moving Avg'!D1855</f>
        <v>43.86</v>
      </c>
      <c r="G1855" s="2">
        <f>'Moving Avg'!F1855</f>
        <v>43.860000000000007</v>
      </c>
      <c r="H1855" s="2">
        <f>'Moving Avg'!G1855</f>
        <v>43.555199999999971</v>
      </c>
      <c r="I1855" s="2">
        <f>'Moving Avg'!H1855</f>
        <v>43.46765500000005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  <c r="M1855" s="8">
        <f t="shared" si="280"/>
        <v>0</v>
      </c>
      <c r="N1855" s="8">
        <f t="shared" si="281"/>
        <v>0</v>
      </c>
      <c r="O1855" s="8">
        <f t="shared" si="282"/>
        <v>50</v>
      </c>
      <c r="P1855" s="8">
        <f t="shared" si="283"/>
        <v>33</v>
      </c>
      <c r="Q1855" s="9">
        <f t="shared" si="284"/>
        <v>12.45</v>
      </c>
      <c r="R1855" s="9">
        <f t="shared" si="285"/>
        <v>25.75</v>
      </c>
      <c r="S1855" s="9">
        <f t="shared" si="286"/>
        <v>27.35</v>
      </c>
      <c r="T1855" s="9">
        <f t="shared" si="287"/>
        <v>20.75</v>
      </c>
      <c r="U1855" s="8">
        <f t="shared" si="288"/>
        <v>21.850000000000005</v>
      </c>
      <c r="V1855" s="8">
        <f t="shared" si="289"/>
        <v>21.575000000000003</v>
      </c>
    </row>
    <row r="1856" spans="1:22" ht="13.5" x14ac:dyDescent="0.25">
      <c r="A1856" s="3">
        <f>RSI!A1856</f>
        <v>44714</v>
      </c>
      <c r="B1856" s="2">
        <f>RSI!B1856</f>
        <v>43.86</v>
      </c>
      <c r="C1856" s="2">
        <f>RSI!I1856</f>
        <v>72.632326052213273</v>
      </c>
      <c r="D1856" s="2">
        <f>MACD!E1856</f>
        <v>4.4689959303141791E-2</v>
      </c>
      <c r="E1856" s="2">
        <f>MACD!F1856</f>
        <v>4.5138750709146726E-2</v>
      </c>
      <c r="F1856" s="2">
        <f>'Moving Avg'!D1856</f>
        <v>43.86</v>
      </c>
      <c r="G1856" s="2">
        <f>'Moving Avg'!F1856</f>
        <v>43.860000000000007</v>
      </c>
      <c r="H1856" s="2">
        <f>'Moving Avg'!G1856</f>
        <v>43.575519999999962</v>
      </c>
      <c r="I1856" s="2">
        <f>'Moving Avg'!H1856</f>
        <v>43.470480000000045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  <c r="M1856" s="8">
        <f t="shared" si="280"/>
        <v>0</v>
      </c>
      <c r="N1856" s="8">
        <f t="shared" si="281"/>
        <v>45</v>
      </c>
      <c r="O1856" s="8">
        <f t="shared" si="282"/>
        <v>50</v>
      </c>
      <c r="P1856" s="8">
        <f t="shared" si="283"/>
        <v>33</v>
      </c>
      <c r="Q1856" s="9">
        <f t="shared" si="284"/>
        <v>28.2</v>
      </c>
      <c r="R1856" s="9">
        <f t="shared" si="285"/>
        <v>34.75</v>
      </c>
      <c r="S1856" s="9">
        <f t="shared" si="286"/>
        <v>34.1</v>
      </c>
      <c r="T1856" s="9">
        <f t="shared" si="287"/>
        <v>32</v>
      </c>
      <c r="U1856" s="8">
        <f t="shared" si="288"/>
        <v>32.35</v>
      </c>
      <c r="V1856" s="8">
        <f t="shared" si="289"/>
        <v>32.262500000000003</v>
      </c>
    </row>
    <row r="1857" spans="1:22" ht="13.5" x14ac:dyDescent="0.25">
      <c r="A1857" s="3">
        <f>RSI!A1857</f>
        <v>44715</v>
      </c>
      <c r="B1857" s="2">
        <f>RSI!B1857</f>
        <v>43.86</v>
      </c>
      <c r="C1857" s="2">
        <f>RSI!I1857</f>
        <v>72.632326052213259</v>
      </c>
      <c r="D1857" s="2">
        <f>MACD!E1857</f>
        <v>4.2417357476750794E-2</v>
      </c>
      <c r="E1857" s="2">
        <f>MACD!F1857</f>
        <v>4.4594472062667548E-2</v>
      </c>
      <c r="F1857" s="2">
        <f>'Moving Avg'!D1857</f>
        <v>43.86</v>
      </c>
      <c r="G1857" s="2">
        <f>'Moving Avg'!F1857</f>
        <v>43.860000000000007</v>
      </c>
      <c r="H1857" s="2">
        <f>'Moving Avg'!G1857</f>
        <v>43.595839999999974</v>
      </c>
      <c r="I1857" s="2">
        <f>'Moving Avg'!H1857</f>
        <v>43.473305000000046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  <c r="M1857" s="8">
        <f t="shared" si="280"/>
        <v>0</v>
      </c>
      <c r="N1857" s="8">
        <f t="shared" si="281"/>
        <v>45</v>
      </c>
      <c r="O1857" s="8">
        <f t="shared" si="282"/>
        <v>50</v>
      </c>
      <c r="P1857" s="8">
        <f t="shared" si="283"/>
        <v>33</v>
      </c>
      <c r="Q1857" s="9">
        <f t="shared" si="284"/>
        <v>28.2</v>
      </c>
      <c r="R1857" s="9">
        <f t="shared" si="285"/>
        <v>34.75</v>
      </c>
      <c r="S1857" s="9">
        <f t="shared" si="286"/>
        <v>34.1</v>
      </c>
      <c r="T1857" s="9">
        <f t="shared" si="287"/>
        <v>32</v>
      </c>
      <c r="U1857" s="8">
        <f t="shared" si="288"/>
        <v>32.35</v>
      </c>
      <c r="V1857" s="8">
        <f t="shared" si="289"/>
        <v>32.262500000000003</v>
      </c>
    </row>
    <row r="1858" spans="1:22" ht="13.5" x14ac:dyDescent="0.25">
      <c r="A1858" s="3">
        <f>RSI!A1858</f>
        <v>44718</v>
      </c>
      <c r="B1858" s="2">
        <f>RSI!B1858</f>
        <v>43.86</v>
      </c>
      <c r="C1858" s="2">
        <f>RSI!I1858</f>
        <v>72.632326052213259</v>
      </c>
      <c r="D1858" s="2">
        <f>MACD!E1858</f>
        <v>4.0153440291092579E-2</v>
      </c>
      <c r="E1858" s="2">
        <f>MACD!F1858</f>
        <v>4.3706265708352551E-2</v>
      </c>
      <c r="F1858" s="2">
        <f>'Moving Avg'!D1858</f>
        <v>43.86</v>
      </c>
      <c r="G1858" s="2">
        <f>'Moving Avg'!F1858</f>
        <v>43.860000000000007</v>
      </c>
      <c r="H1858" s="2">
        <f>'Moving Avg'!G1858</f>
        <v>43.616159999999965</v>
      </c>
      <c r="I1858" s="2">
        <f>'Moving Avg'!H1858</f>
        <v>43.47613000000004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  <c r="M1858" s="8">
        <f t="shared" ref="M1858:M1921" si="290">IF(C1858&lt;30,50, IF(C1858&gt;70, 0, 25))</f>
        <v>0</v>
      </c>
      <c r="N1858" s="8">
        <f t="shared" ref="N1858:N1921" si="291">IF(E1858-D1858&gt;0.02, 100, IF(E1858-D1858&lt;0,0,45))</f>
        <v>45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33</v>
      </c>
      <c r="Q1858" s="9">
        <f t="shared" si="284"/>
        <v>28.2</v>
      </c>
      <c r="R1858" s="9">
        <f t="shared" si="285"/>
        <v>34.75</v>
      </c>
      <c r="S1858" s="9">
        <f t="shared" si="286"/>
        <v>34.1</v>
      </c>
      <c r="T1858" s="9">
        <f t="shared" si="287"/>
        <v>32</v>
      </c>
      <c r="U1858" s="8">
        <f t="shared" si="288"/>
        <v>32.35</v>
      </c>
      <c r="V1858" s="8">
        <f t="shared" si="289"/>
        <v>32.262500000000003</v>
      </c>
    </row>
    <row r="1859" spans="1:22" ht="13.5" x14ac:dyDescent="0.25">
      <c r="A1859" s="3">
        <f>RSI!A1859</f>
        <v>44719</v>
      </c>
      <c r="B1859" s="2">
        <f>RSI!B1859</f>
        <v>43.86</v>
      </c>
      <c r="C1859" s="2">
        <f>RSI!I1859</f>
        <v>72.632326052213259</v>
      </c>
      <c r="D1859" s="2">
        <f>MACD!E1859</f>
        <v>3.792212693718966E-2</v>
      </c>
      <c r="E1859" s="2">
        <f>MACD!F1859</f>
        <v>4.254943795411998E-2</v>
      </c>
      <c r="F1859" s="2">
        <f>'Moving Avg'!D1859</f>
        <v>43.86</v>
      </c>
      <c r="G1859" s="2">
        <f>'Moving Avg'!F1859</f>
        <v>43.860000000000007</v>
      </c>
      <c r="H1859" s="2">
        <f>'Moving Avg'!G1859</f>
        <v>43.636479999999963</v>
      </c>
      <c r="I1859" s="2">
        <f>'Moving Avg'!H1859</f>
        <v>43.478955000000042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  <c r="M1859" s="8">
        <f t="shared" si="290"/>
        <v>0</v>
      </c>
      <c r="N1859" s="8">
        <f t="shared" si="291"/>
        <v>45</v>
      </c>
      <c r="O1859" s="8">
        <f t="shared" si="292"/>
        <v>50</v>
      </c>
      <c r="P1859" s="8">
        <f t="shared" si="293"/>
        <v>33</v>
      </c>
      <c r="Q1859" s="9">
        <f t="shared" ref="Q1859:Q1922" si="294">0.35*M1859+N1859*0.35+O1859*0.15+P1859*0.15</f>
        <v>28.2</v>
      </c>
      <c r="R1859" s="9">
        <f t="shared" ref="R1859:R1922" si="295">M1859*0.2+N1859*0.2+O1859*0.35+P1859*0.25</f>
        <v>34.75</v>
      </c>
      <c r="S1859" s="9">
        <f t="shared" ref="S1859:S1922" si="296">M1859*0.15+N1859*0.15+O1859*0.25+P1859*0.45</f>
        <v>34.1</v>
      </c>
      <c r="T1859" s="9">
        <f t="shared" ref="T1859:T1922" si="297">0.25*SUM(M1859:P1859)</f>
        <v>32</v>
      </c>
      <c r="U1859" s="8">
        <f t="shared" ref="U1859:U1922" si="298">SUM(Q1859:S1859)/3</f>
        <v>32.35</v>
      </c>
      <c r="V1859" s="8">
        <f t="shared" ref="V1859:V1922" si="299">SUM(Q1859:T1859)/4</f>
        <v>32.262500000000003</v>
      </c>
    </row>
    <row r="1860" spans="1:22" ht="13.5" x14ac:dyDescent="0.25">
      <c r="A1860" s="3">
        <f>RSI!A1860</f>
        <v>44720</v>
      </c>
      <c r="B1860" s="2">
        <f>RSI!B1860</f>
        <v>43.86</v>
      </c>
      <c r="C1860" s="2">
        <f>RSI!I1860</f>
        <v>72.632326052213259</v>
      </c>
      <c r="D1860" s="2">
        <f>MACD!E1860</f>
        <v>3.5741785968326667E-2</v>
      </c>
      <c r="E1860" s="2">
        <f>MACD!F1860</f>
        <v>4.118790755696132E-2</v>
      </c>
      <c r="F1860" s="2">
        <f>'Moving Avg'!D1860</f>
        <v>43.86</v>
      </c>
      <c r="G1860" s="2">
        <f>'Moving Avg'!F1860</f>
        <v>43.860000000000007</v>
      </c>
      <c r="H1860" s="2">
        <f>'Moving Avg'!G1860</f>
        <v>43.656799999999969</v>
      </c>
      <c r="I1860" s="2">
        <f>'Moving Avg'!H1860</f>
        <v>43.481780000000036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  <c r="M1860" s="8">
        <f t="shared" si="290"/>
        <v>0</v>
      </c>
      <c r="N1860" s="8">
        <f t="shared" si="291"/>
        <v>45</v>
      </c>
      <c r="O1860" s="8">
        <f t="shared" si="292"/>
        <v>50</v>
      </c>
      <c r="P1860" s="8">
        <f t="shared" si="293"/>
        <v>33</v>
      </c>
      <c r="Q1860" s="9">
        <f t="shared" si="294"/>
        <v>28.2</v>
      </c>
      <c r="R1860" s="9">
        <f t="shared" si="295"/>
        <v>34.75</v>
      </c>
      <c r="S1860" s="9">
        <f t="shared" si="296"/>
        <v>34.1</v>
      </c>
      <c r="T1860" s="9">
        <f t="shared" si="297"/>
        <v>32</v>
      </c>
      <c r="U1860" s="8">
        <f t="shared" si="298"/>
        <v>32.35</v>
      </c>
      <c r="V1860" s="8">
        <f t="shared" si="299"/>
        <v>32.262500000000003</v>
      </c>
    </row>
    <row r="1861" spans="1:22" ht="13.5" x14ac:dyDescent="0.25">
      <c r="A1861" s="3">
        <f>RSI!A1861</f>
        <v>44721</v>
      </c>
      <c r="B1861" s="2">
        <f>RSI!B1861</f>
        <v>43.86</v>
      </c>
      <c r="C1861" s="2">
        <f>RSI!I1861</f>
        <v>72.632326052213259</v>
      </c>
      <c r="D1861" s="2">
        <f>MACD!E1861</f>
        <v>3.3626227819297583E-2</v>
      </c>
      <c r="E1861" s="2">
        <f>MACD!F1861</f>
        <v>3.9675571609428577E-2</v>
      </c>
      <c r="F1861" s="2">
        <f>'Moving Avg'!D1861</f>
        <v>43.86</v>
      </c>
      <c r="G1861" s="2">
        <f>'Moving Avg'!F1861</f>
        <v>43.860000000000007</v>
      </c>
      <c r="H1861" s="2">
        <f>'Moving Avg'!G1861</f>
        <v>43.677119999999967</v>
      </c>
      <c r="I1861" s="2">
        <f>'Moving Avg'!H1861</f>
        <v>43.484605000000037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  <c r="M1861" s="8">
        <f t="shared" si="290"/>
        <v>0</v>
      </c>
      <c r="N1861" s="8">
        <f t="shared" si="291"/>
        <v>45</v>
      </c>
      <c r="O1861" s="8">
        <f t="shared" si="292"/>
        <v>50</v>
      </c>
      <c r="P1861" s="8">
        <f t="shared" si="293"/>
        <v>33</v>
      </c>
      <c r="Q1861" s="9">
        <f t="shared" si="294"/>
        <v>28.2</v>
      </c>
      <c r="R1861" s="9">
        <f t="shared" si="295"/>
        <v>34.75</v>
      </c>
      <c r="S1861" s="9">
        <f t="shared" si="296"/>
        <v>34.1</v>
      </c>
      <c r="T1861" s="9">
        <f t="shared" si="297"/>
        <v>32</v>
      </c>
      <c r="U1861" s="8">
        <f t="shared" si="298"/>
        <v>32.35</v>
      </c>
      <c r="V1861" s="8">
        <f t="shared" si="299"/>
        <v>32.262500000000003</v>
      </c>
    </row>
    <row r="1862" spans="1:22" ht="13.5" x14ac:dyDescent="0.25">
      <c r="A1862" s="3">
        <f>RSI!A1862</f>
        <v>44722</v>
      </c>
      <c r="B1862" s="2">
        <f>RSI!B1862</f>
        <v>43.86</v>
      </c>
      <c r="C1862" s="2">
        <f>RSI!I1862</f>
        <v>72.632326052213259</v>
      </c>
      <c r="D1862" s="2">
        <f>MACD!E1862</f>
        <v>3.158553436556133E-2</v>
      </c>
      <c r="E1862" s="2">
        <f>MACD!F1862</f>
        <v>3.805756416065513E-2</v>
      </c>
      <c r="F1862" s="2">
        <f>'Moving Avg'!D1862</f>
        <v>43.86</v>
      </c>
      <c r="G1862" s="2">
        <f>'Moving Avg'!F1862</f>
        <v>43.860000000000007</v>
      </c>
      <c r="H1862" s="2">
        <f>'Moving Avg'!G1862</f>
        <v>43.697439999999972</v>
      </c>
      <c r="I1862" s="2">
        <f>'Moving Avg'!H1862</f>
        <v>43.487430000000032</v>
      </c>
      <c r="J1862" s="6" t="str">
        <f>OBV!F1862</f>
        <v>BULLISH</v>
      </c>
      <c r="K1862" s="6" t="str">
        <f>OBV!G1862</f>
        <v>NEUTRAL</v>
      </c>
      <c r="L1862" s="6" t="str">
        <f>OBV!H1862</f>
        <v>CONFIRMED BULLISH</v>
      </c>
      <c r="M1862" s="8">
        <f t="shared" si="290"/>
        <v>0</v>
      </c>
      <c r="N1862" s="8">
        <f t="shared" si="291"/>
        <v>45</v>
      </c>
      <c r="O1862" s="8">
        <f t="shared" si="292"/>
        <v>50</v>
      </c>
      <c r="P1862" s="8">
        <f t="shared" si="293"/>
        <v>83.5</v>
      </c>
      <c r="Q1862" s="9">
        <f t="shared" si="294"/>
        <v>35.774999999999999</v>
      </c>
      <c r="R1862" s="9">
        <f t="shared" si="295"/>
        <v>47.375</v>
      </c>
      <c r="S1862" s="9">
        <f t="shared" si="296"/>
        <v>56.825000000000003</v>
      </c>
      <c r="T1862" s="9">
        <f t="shared" si="297"/>
        <v>44.625</v>
      </c>
      <c r="U1862" s="8">
        <f t="shared" si="298"/>
        <v>46.658333333333339</v>
      </c>
      <c r="V1862" s="8">
        <f t="shared" si="299"/>
        <v>46.150000000000006</v>
      </c>
    </row>
    <row r="1863" spans="1:22" ht="13.5" x14ac:dyDescent="0.25">
      <c r="A1863" s="3">
        <f>RSI!A1863</f>
        <v>44725</v>
      </c>
      <c r="B1863" s="2">
        <f>RSI!B1863</f>
        <v>43.86</v>
      </c>
      <c r="C1863" s="2">
        <f>RSI!I1863</f>
        <v>72.632326052213259</v>
      </c>
      <c r="D1863" s="2">
        <f>MACD!E1863</f>
        <v>2.9626751353475811E-2</v>
      </c>
      <c r="E1863" s="2">
        <f>MACD!F1863</f>
        <v>3.6371401599219269E-2</v>
      </c>
      <c r="F1863" s="2">
        <f>'Moving Avg'!D1863</f>
        <v>43.86</v>
      </c>
      <c r="G1863" s="2">
        <f>'Moving Avg'!F1863</f>
        <v>43.860000000000007</v>
      </c>
      <c r="H1863" s="2">
        <f>'Moving Avg'!G1863</f>
        <v>43.71775999999997</v>
      </c>
      <c r="I1863" s="2">
        <f>'Moving Avg'!H1863</f>
        <v>43.490255000000033</v>
      </c>
      <c r="J1863" s="6" t="str">
        <f>OBV!F1863</f>
        <v>BULLISH</v>
      </c>
      <c r="K1863" s="6" t="str">
        <f>OBV!G1863</f>
        <v>NEUTRAL</v>
      </c>
      <c r="L1863" s="6" t="str">
        <f>OBV!H1863</f>
        <v>CONFIRMED BULLISH</v>
      </c>
      <c r="M1863" s="8">
        <f t="shared" si="290"/>
        <v>0</v>
      </c>
      <c r="N1863" s="8">
        <f t="shared" si="291"/>
        <v>45</v>
      </c>
      <c r="O1863" s="8">
        <f t="shared" si="292"/>
        <v>50</v>
      </c>
      <c r="P1863" s="8">
        <f t="shared" si="293"/>
        <v>83.5</v>
      </c>
      <c r="Q1863" s="9">
        <f t="shared" si="294"/>
        <v>35.774999999999999</v>
      </c>
      <c r="R1863" s="9">
        <f t="shared" si="295"/>
        <v>47.375</v>
      </c>
      <c r="S1863" s="9">
        <f t="shared" si="296"/>
        <v>56.825000000000003</v>
      </c>
      <c r="T1863" s="9">
        <f t="shared" si="297"/>
        <v>44.625</v>
      </c>
      <c r="U1863" s="8">
        <f t="shared" si="298"/>
        <v>46.658333333333339</v>
      </c>
      <c r="V1863" s="8">
        <f t="shared" si="299"/>
        <v>46.150000000000006</v>
      </c>
    </row>
    <row r="1864" spans="1:22" ht="13.5" x14ac:dyDescent="0.25">
      <c r="A1864" s="3">
        <f>RSI!A1864</f>
        <v>44726</v>
      </c>
      <c r="B1864" s="2">
        <f>RSI!B1864</f>
        <v>44.783000000000001</v>
      </c>
      <c r="C1864" s="2">
        <f>RSI!I1864</f>
        <v>97.730628499499687</v>
      </c>
      <c r="D1864" s="2">
        <f>MACD!E1864</f>
        <v>-4.0615904867991048E-2</v>
      </c>
      <c r="E1864" s="2">
        <f>MACD!F1864</f>
        <v>2.0973940305777206E-2</v>
      </c>
      <c r="F1864" s="2">
        <f>'Moving Avg'!D1864</f>
        <v>44.044600000000003</v>
      </c>
      <c r="G1864" s="2">
        <f>'Moving Avg'!F1864</f>
        <v>43.906150000000011</v>
      </c>
      <c r="H1864" s="2">
        <f>'Moving Avg'!G1864</f>
        <v>43.756539999999958</v>
      </c>
      <c r="I1864" s="2">
        <f>'Moving Avg'!H1864</f>
        <v>43.497695000000022</v>
      </c>
      <c r="J1864" s="6" t="str">
        <f>OBV!F1864</f>
        <v>BULLISH</v>
      </c>
      <c r="K1864" s="6" t="str">
        <f>OBV!G1864</f>
        <v>NEUTRAL</v>
      </c>
      <c r="L1864" s="6" t="str">
        <f>OBV!H1864</f>
        <v>CONFIRMED BULLISH</v>
      </c>
      <c r="M1864" s="8">
        <f t="shared" si="290"/>
        <v>0</v>
      </c>
      <c r="N1864" s="8">
        <f t="shared" si="291"/>
        <v>100</v>
      </c>
      <c r="O1864" s="8">
        <f t="shared" si="292"/>
        <v>50</v>
      </c>
      <c r="P1864" s="8">
        <f t="shared" si="293"/>
        <v>83.5</v>
      </c>
      <c r="Q1864" s="9">
        <f t="shared" si="294"/>
        <v>55.024999999999999</v>
      </c>
      <c r="R1864" s="9">
        <f t="shared" si="295"/>
        <v>58.375</v>
      </c>
      <c r="S1864" s="9">
        <f t="shared" si="296"/>
        <v>65.075000000000003</v>
      </c>
      <c r="T1864" s="9">
        <f t="shared" si="297"/>
        <v>58.375</v>
      </c>
      <c r="U1864" s="8">
        <f t="shared" si="298"/>
        <v>59.491666666666674</v>
      </c>
      <c r="V1864" s="8">
        <f t="shared" si="299"/>
        <v>59.212500000000006</v>
      </c>
    </row>
    <row r="1865" spans="1:22" ht="13.5" x14ac:dyDescent="0.25">
      <c r="A1865" s="3">
        <f>RSI!A1865</f>
        <v>44727</v>
      </c>
      <c r="B1865" s="2">
        <f>RSI!B1865</f>
        <v>44.783000000000001</v>
      </c>
      <c r="C1865" s="2">
        <f>RSI!I1865</f>
        <v>97.730628499499687</v>
      </c>
      <c r="D1865" s="2">
        <f>MACD!E1865</f>
        <v>-0.1057049841883142</v>
      </c>
      <c r="E1865" s="2">
        <f>MACD!F1865</f>
        <v>-4.3618445930410747E-3</v>
      </c>
      <c r="F1865" s="2">
        <f>'Moving Avg'!D1865</f>
        <v>44.229200000000006</v>
      </c>
      <c r="G1865" s="2">
        <f>'Moving Avg'!F1865</f>
        <v>43.952300000000008</v>
      </c>
      <c r="H1865" s="2">
        <f>'Moving Avg'!G1865</f>
        <v>43.795319999999954</v>
      </c>
      <c r="I1865" s="2">
        <f>'Moving Avg'!H1865</f>
        <v>43.505135000000017</v>
      </c>
      <c r="J1865" s="6" t="str">
        <f>OBV!F1865</f>
        <v>BULLISH</v>
      </c>
      <c r="K1865" s="6" t="str">
        <f>OBV!G1865</f>
        <v>NEUTRAL</v>
      </c>
      <c r="L1865" s="6" t="str">
        <f>OBV!H1865</f>
        <v>CONFIRMED BULLISH</v>
      </c>
      <c r="M1865" s="8">
        <f t="shared" si="290"/>
        <v>0</v>
      </c>
      <c r="N1865" s="8">
        <f t="shared" si="291"/>
        <v>100</v>
      </c>
      <c r="O1865" s="8">
        <f t="shared" si="292"/>
        <v>50</v>
      </c>
      <c r="P1865" s="8">
        <f t="shared" si="293"/>
        <v>83.5</v>
      </c>
      <c r="Q1865" s="9">
        <f t="shared" si="294"/>
        <v>55.024999999999999</v>
      </c>
      <c r="R1865" s="9">
        <f t="shared" si="295"/>
        <v>58.375</v>
      </c>
      <c r="S1865" s="9">
        <f t="shared" si="296"/>
        <v>65.075000000000003</v>
      </c>
      <c r="T1865" s="9">
        <f t="shared" si="297"/>
        <v>58.375</v>
      </c>
      <c r="U1865" s="8">
        <f t="shared" si="298"/>
        <v>59.491666666666674</v>
      </c>
      <c r="V1865" s="8">
        <f t="shared" si="299"/>
        <v>59.212500000000006</v>
      </c>
    </row>
    <row r="1866" spans="1:22" ht="13.5" x14ac:dyDescent="0.25">
      <c r="A1866" s="3">
        <f>RSI!A1866</f>
        <v>44728</v>
      </c>
      <c r="B1866" s="2">
        <f>RSI!B1866</f>
        <v>44.783000000000001</v>
      </c>
      <c r="C1866" s="2">
        <f>RSI!I1866</f>
        <v>97.730628499499687</v>
      </c>
      <c r="D1866" s="2">
        <f>MACD!E1866</f>
        <v>-0.1660146049186153</v>
      </c>
      <c r="E1866" s="2">
        <f>MACD!F1866</f>
        <v>-3.6692396658155928E-2</v>
      </c>
      <c r="F1866" s="2">
        <f>'Moving Avg'!D1866</f>
        <v>44.413800000000002</v>
      </c>
      <c r="G1866" s="2">
        <f>'Moving Avg'!F1866</f>
        <v>43.998450000000005</v>
      </c>
      <c r="H1866" s="2">
        <f>'Moving Avg'!G1866</f>
        <v>43.83409999999995</v>
      </c>
      <c r="I1866" s="2">
        <f>'Moving Avg'!H1866</f>
        <v>43.512575000000005</v>
      </c>
      <c r="J1866" s="6" t="str">
        <f>OBV!F1866</f>
        <v>BULLISH</v>
      </c>
      <c r="K1866" s="6" t="str">
        <f>OBV!G1866</f>
        <v>NEUTRAL</v>
      </c>
      <c r="L1866" s="6" t="str">
        <f>OBV!H1866</f>
        <v>CONFIRMED BULLISH</v>
      </c>
      <c r="M1866" s="8">
        <f t="shared" si="290"/>
        <v>0</v>
      </c>
      <c r="N1866" s="8">
        <f t="shared" si="291"/>
        <v>100</v>
      </c>
      <c r="O1866" s="8">
        <f t="shared" si="292"/>
        <v>50</v>
      </c>
      <c r="P1866" s="8">
        <f t="shared" si="293"/>
        <v>83.5</v>
      </c>
      <c r="Q1866" s="9">
        <f t="shared" si="294"/>
        <v>55.024999999999999</v>
      </c>
      <c r="R1866" s="9">
        <f t="shared" si="295"/>
        <v>58.375</v>
      </c>
      <c r="S1866" s="9">
        <f t="shared" si="296"/>
        <v>65.075000000000003</v>
      </c>
      <c r="T1866" s="9">
        <f t="shared" si="297"/>
        <v>58.375</v>
      </c>
      <c r="U1866" s="8">
        <f t="shared" si="298"/>
        <v>59.491666666666674</v>
      </c>
      <c r="V1866" s="8">
        <f t="shared" si="299"/>
        <v>59.212500000000006</v>
      </c>
    </row>
    <row r="1867" spans="1:22" ht="13.5" x14ac:dyDescent="0.25">
      <c r="A1867" s="3">
        <f>RSI!A1867</f>
        <v>44729</v>
      </c>
      <c r="B1867" s="2">
        <f>RSI!B1867</f>
        <v>44.783000000000001</v>
      </c>
      <c r="C1867" s="2">
        <f>RSI!I1867</f>
        <v>97.730628499499687</v>
      </c>
      <c r="D1867" s="2">
        <f>MACD!E1867</f>
        <v>-0.22189234646037193</v>
      </c>
      <c r="E1867" s="2">
        <f>MACD!F1867</f>
        <v>-7.3732386618599127E-2</v>
      </c>
      <c r="F1867" s="2">
        <f>'Moving Avg'!D1867</f>
        <v>44.598400000000005</v>
      </c>
      <c r="G1867" s="2">
        <f>'Moving Avg'!F1867</f>
        <v>44.04460000000001</v>
      </c>
      <c r="H1867" s="2">
        <f>'Moving Avg'!G1867</f>
        <v>43.872879999999952</v>
      </c>
      <c r="I1867" s="2">
        <f>'Moving Avg'!H1867</f>
        <v>43.520015000000001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  <c r="M1867" s="8">
        <f t="shared" si="290"/>
        <v>0</v>
      </c>
      <c r="N1867" s="8">
        <f t="shared" si="291"/>
        <v>100</v>
      </c>
      <c r="O1867" s="8">
        <f t="shared" si="292"/>
        <v>50</v>
      </c>
      <c r="P1867" s="8">
        <f t="shared" si="293"/>
        <v>33</v>
      </c>
      <c r="Q1867" s="9">
        <f t="shared" si="294"/>
        <v>47.45</v>
      </c>
      <c r="R1867" s="9">
        <f t="shared" si="295"/>
        <v>45.75</v>
      </c>
      <c r="S1867" s="9">
        <f t="shared" si="296"/>
        <v>42.35</v>
      </c>
      <c r="T1867" s="9">
        <f t="shared" si="297"/>
        <v>45.75</v>
      </c>
      <c r="U1867" s="8">
        <f t="shared" si="298"/>
        <v>45.183333333333337</v>
      </c>
      <c r="V1867" s="8">
        <f t="shared" si="299"/>
        <v>45.325000000000003</v>
      </c>
    </row>
    <row r="1868" spans="1:22" ht="13.5" x14ac:dyDescent="0.25">
      <c r="A1868" s="3">
        <f>RSI!A1868</f>
        <v>44732</v>
      </c>
      <c r="B1868" s="2">
        <f>RSI!B1868</f>
        <v>44.783000000000001</v>
      </c>
      <c r="C1868" s="2">
        <f>RSI!I1868</f>
        <v>97.730628499499687</v>
      </c>
      <c r="D1868" s="2">
        <f>MACD!E1868</f>
        <v>-0.27366103460323643</v>
      </c>
      <c r="E1868" s="2">
        <f>MACD!F1868</f>
        <v>-0.11371811621552659</v>
      </c>
      <c r="F1868" s="2">
        <f>'Moving Avg'!D1868</f>
        <v>44.783000000000001</v>
      </c>
      <c r="G1868" s="2">
        <f>'Moving Avg'!F1868</f>
        <v>44.090750000000007</v>
      </c>
      <c r="H1868" s="2">
        <f>'Moving Avg'!G1868</f>
        <v>43.911659999999955</v>
      </c>
      <c r="I1868" s="2">
        <f>'Moving Avg'!H1868</f>
        <v>43.527454999999989</v>
      </c>
      <c r="J1868" s="6" t="str">
        <f>OBV!F1868</f>
        <v>NEUTRAL</v>
      </c>
      <c r="K1868" s="6" t="str">
        <f>OBV!G1868</f>
        <v>NEUTRAL</v>
      </c>
      <c r="L1868" s="6" t="str">
        <f>OBV!H1868</f>
        <v>NEUTRAL</v>
      </c>
      <c r="M1868" s="8">
        <f t="shared" si="290"/>
        <v>0</v>
      </c>
      <c r="N1868" s="8">
        <f t="shared" si="291"/>
        <v>100</v>
      </c>
      <c r="O1868" s="8">
        <f t="shared" si="292"/>
        <v>50</v>
      </c>
      <c r="P1868" s="8">
        <f t="shared" si="293"/>
        <v>33</v>
      </c>
      <c r="Q1868" s="9">
        <f t="shared" si="294"/>
        <v>47.45</v>
      </c>
      <c r="R1868" s="9">
        <f t="shared" si="295"/>
        <v>45.75</v>
      </c>
      <c r="S1868" s="9">
        <f t="shared" si="296"/>
        <v>42.35</v>
      </c>
      <c r="T1868" s="9">
        <f t="shared" si="297"/>
        <v>45.75</v>
      </c>
      <c r="U1868" s="8">
        <f t="shared" si="298"/>
        <v>45.183333333333337</v>
      </c>
      <c r="V1868" s="8">
        <f t="shared" si="299"/>
        <v>45.325000000000003</v>
      </c>
    </row>
    <row r="1869" spans="1:22" ht="13.5" x14ac:dyDescent="0.25">
      <c r="A1869" s="3">
        <f>RSI!A1869</f>
        <v>44733</v>
      </c>
      <c r="B1869" s="2">
        <f>RSI!B1869</f>
        <v>44.783000000000001</v>
      </c>
      <c r="C1869" s="2">
        <f>RSI!I1869</f>
        <v>97.730628499499687</v>
      </c>
      <c r="D1869" s="2">
        <f>MACD!E1869</f>
        <v>-0.32162042235501787</v>
      </c>
      <c r="E1869" s="2">
        <f>MACD!F1869</f>
        <v>-0.15529857744342485</v>
      </c>
      <c r="F1869" s="2">
        <f>'Moving Avg'!D1869</f>
        <v>44.783000000000001</v>
      </c>
      <c r="G1869" s="2">
        <f>'Moving Avg'!F1869</f>
        <v>44.136900000000011</v>
      </c>
      <c r="H1869" s="2">
        <f>'Moving Avg'!G1869</f>
        <v>43.950439999999951</v>
      </c>
      <c r="I1869" s="2">
        <f>'Moving Avg'!H1869</f>
        <v>43.534894999999985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  <c r="M1869" s="8">
        <f t="shared" si="290"/>
        <v>0</v>
      </c>
      <c r="N1869" s="8">
        <f t="shared" si="291"/>
        <v>100</v>
      </c>
      <c r="O1869" s="8">
        <f t="shared" si="292"/>
        <v>50</v>
      </c>
      <c r="P1869" s="8">
        <f t="shared" si="293"/>
        <v>33</v>
      </c>
      <c r="Q1869" s="9">
        <f t="shared" si="294"/>
        <v>47.45</v>
      </c>
      <c r="R1869" s="9">
        <f t="shared" si="295"/>
        <v>45.75</v>
      </c>
      <c r="S1869" s="9">
        <f t="shared" si="296"/>
        <v>42.35</v>
      </c>
      <c r="T1869" s="9">
        <f t="shared" si="297"/>
        <v>45.75</v>
      </c>
      <c r="U1869" s="8">
        <f t="shared" si="298"/>
        <v>45.183333333333337</v>
      </c>
      <c r="V1869" s="8">
        <f t="shared" si="299"/>
        <v>45.325000000000003</v>
      </c>
    </row>
    <row r="1870" spans="1:22" ht="13.5" x14ac:dyDescent="0.25">
      <c r="A1870" s="3">
        <f>RSI!A1870</f>
        <v>44734</v>
      </c>
      <c r="B1870" s="2">
        <f>RSI!B1870</f>
        <v>44.783000000000001</v>
      </c>
      <c r="C1870" s="2">
        <f>RSI!I1870</f>
        <v>97.730628499499687</v>
      </c>
      <c r="D1870" s="2">
        <f>MACD!E1870</f>
        <v>-0.3660487697690229</v>
      </c>
      <c r="E1870" s="2">
        <f>MACD!F1870</f>
        <v>-0.19744861590854446</v>
      </c>
      <c r="F1870" s="2">
        <f>'Moving Avg'!D1870</f>
        <v>44.783000000000001</v>
      </c>
      <c r="G1870" s="2">
        <f>'Moving Avg'!F1870</f>
        <v>44.183050000000009</v>
      </c>
      <c r="H1870" s="2">
        <f>'Moving Avg'!G1870</f>
        <v>43.989219999999953</v>
      </c>
      <c r="I1870" s="2">
        <f>'Moving Avg'!H1870</f>
        <v>43.542334999999973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  <c r="M1870" s="8">
        <f t="shared" si="290"/>
        <v>0</v>
      </c>
      <c r="N1870" s="8">
        <f t="shared" si="291"/>
        <v>100</v>
      </c>
      <c r="O1870" s="8">
        <f t="shared" si="292"/>
        <v>50</v>
      </c>
      <c r="P1870" s="8">
        <f t="shared" si="293"/>
        <v>33</v>
      </c>
      <c r="Q1870" s="9">
        <f t="shared" si="294"/>
        <v>47.45</v>
      </c>
      <c r="R1870" s="9">
        <f t="shared" si="295"/>
        <v>45.75</v>
      </c>
      <c r="S1870" s="9">
        <f t="shared" si="296"/>
        <v>42.35</v>
      </c>
      <c r="T1870" s="9">
        <f t="shared" si="297"/>
        <v>45.75</v>
      </c>
      <c r="U1870" s="8">
        <f t="shared" si="298"/>
        <v>45.183333333333337</v>
      </c>
      <c r="V1870" s="8">
        <f t="shared" si="299"/>
        <v>45.325000000000003</v>
      </c>
    </row>
    <row r="1871" spans="1:22" ht="13.5" x14ac:dyDescent="0.25">
      <c r="A1871" s="3">
        <f>RSI!A1871</f>
        <v>44735</v>
      </c>
      <c r="B1871" s="2">
        <f>RSI!B1871</f>
        <v>44.783000000000001</v>
      </c>
      <c r="C1871" s="2">
        <f>RSI!I1871</f>
        <v>97.730628499499687</v>
      </c>
      <c r="D1871" s="2">
        <f>MACD!E1871</f>
        <v>-0.40720432663447781</v>
      </c>
      <c r="E1871" s="2">
        <f>MACD!F1871</f>
        <v>-0.23939975805373115</v>
      </c>
      <c r="F1871" s="2">
        <f>'Moving Avg'!D1871</f>
        <v>44.783000000000001</v>
      </c>
      <c r="G1871" s="2">
        <f>'Moving Avg'!F1871</f>
        <v>44.229200000000006</v>
      </c>
      <c r="H1871" s="2">
        <f>'Moving Avg'!G1871</f>
        <v>44.007679999999958</v>
      </c>
      <c r="I1871" s="2">
        <f>'Moving Avg'!H1871</f>
        <v>43.549774999999975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  <c r="M1871" s="8">
        <f t="shared" si="290"/>
        <v>0</v>
      </c>
      <c r="N1871" s="8">
        <f t="shared" si="291"/>
        <v>100</v>
      </c>
      <c r="O1871" s="8">
        <f t="shared" si="292"/>
        <v>50</v>
      </c>
      <c r="P1871" s="8">
        <f t="shared" si="293"/>
        <v>33</v>
      </c>
      <c r="Q1871" s="9">
        <f t="shared" si="294"/>
        <v>47.45</v>
      </c>
      <c r="R1871" s="9">
        <f t="shared" si="295"/>
        <v>45.75</v>
      </c>
      <c r="S1871" s="9">
        <f t="shared" si="296"/>
        <v>42.35</v>
      </c>
      <c r="T1871" s="9">
        <f t="shared" si="297"/>
        <v>45.75</v>
      </c>
      <c r="U1871" s="8">
        <f t="shared" si="298"/>
        <v>45.183333333333337</v>
      </c>
      <c r="V1871" s="8">
        <f t="shared" si="299"/>
        <v>45.325000000000003</v>
      </c>
    </row>
    <row r="1872" spans="1:22" ht="13.5" x14ac:dyDescent="0.25">
      <c r="A1872" s="3">
        <f>RSI!A1872</f>
        <v>44736</v>
      </c>
      <c r="B1872" s="2">
        <f>RSI!B1872</f>
        <v>44.783000000000001</v>
      </c>
      <c r="C1872" s="2">
        <f>RSI!I1872</f>
        <v>97.730628499499687</v>
      </c>
      <c r="D1872" s="2">
        <f>MACD!E1872</f>
        <v>-0.44532672216571711</v>
      </c>
      <c r="E1872" s="2">
        <f>MACD!F1872</f>
        <v>-0.28058515087612834</v>
      </c>
      <c r="F1872" s="2">
        <f>'Moving Avg'!D1872</f>
        <v>44.783000000000001</v>
      </c>
      <c r="G1872" s="2">
        <f>'Moving Avg'!F1872</f>
        <v>44.27535000000001</v>
      </c>
      <c r="H1872" s="2">
        <f>'Moving Avg'!G1872</f>
        <v>44.026139999999948</v>
      </c>
      <c r="I1872" s="2">
        <f>'Moving Avg'!H1872</f>
        <v>43.557214999999957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  <c r="M1872" s="8">
        <f t="shared" si="290"/>
        <v>0</v>
      </c>
      <c r="N1872" s="8">
        <f t="shared" si="291"/>
        <v>100</v>
      </c>
      <c r="O1872" s="8">
        <f t="shared" si="292"/>
        <v>50</v>
      </c>
      <c r="P1872" s="8">
        <f t="shared" si="293"/>
        <v>33</v>
      </c>
      <c r="Q1872" s="9">
        <f t="shared" si="294"/>
        <v>47.45</v>
      </c>
      <c r="R1872" s="9">
        <f t="shared" si="295"/>
        <v>45.75</v>
      </c>
      <c r="S1872" s="9">
        <f t="shared" si="296"/>
        <v>42.35</v>
      </c>
      <c r="T1872" s="9">
        <f t="shared" si="297"/>
        <v>45.75</v>
      </c>
      <c r="U1872" s="8">
        <f t="shared" si="298"/>
        <v>45.183333333333337</v>
      </c>
      <c r="V1872" s="8">
        <f t="shared" si="299"/>
        <v>45.325000000000003</v>
      </c>
    </row>
    <row r="1873" spans="1:22" ht="13.5" x14ac:dyDescent="0.25">
      <c r="A1873" s="3">
        <f>RSI!A1873</f>
        <v>44739</v>
      </c>
      <c r="B1873" s="2">
        <f>RSI!B1873</f>
        <v>44.783000000000001</v>
      </c>
      <c r="C1873" s="2">
        <f>RSI!I1873</f>
        <v>97.730628499499687</v>
      </c>
      <c r="D1873" s="2">
        <f>MACD!E1873</f>
        <v>-0.48063826599030079</v>
      </c>
      <c r="E1873" s="2">
        <f>MACD!F1873</f>
        <v>-0.32059577389896288</v>
      </c>
      <c r="F1873" s="2">
        <f>'Moving Avg'!D1873</f>
        <v>44.783000000000001</v>
      </c>
      <c r="G1873" s="2">
        <f>'Moving Avg'!F1873</f>
        <v>44.321500000000007</v>
      </c>
      <c r="H1873" s="2">
        <f>'Moving Avg'!G1873</f>
        <v>44.044599999999953</v>
      </c>
      <c r="I1873" s="2">
        <f>'Moving Avg'!H1873</f>
        <v>43.564654999999959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  <c r="M1873" s="8">
        <f t="shared" si="290"/>
        <v>0</v>
      </c>
      <c r="N1873" s="8">
        <f t="shared" si="291"/>
        <v>100</v>
      </c>
      <c r="O1873" s="8">
        <f t="shared" si="292"/>
        <v>50</v>
      </c>
      <c r="P1873" s="8">
        <f t="shared" si="293"/>
        <v>33</v>
      </c>
      <c r="Q1873" s="9">
        <f t="shared" si="294"/>
        <v>47.45</v>
      </c>
      <c r="R1873" s="9">
        <f t="shared" si="295"/>
        <v>45.75</v>
      </c>
      <c r="S1873" s="9">
        <f t="shared" si="296"/>
        <v>42.35</v>
      </c>
      <c r="T1873" s="9">
        <f t="shared" si="297"/>
        <v>45.75</v>
      </c>
      <c r="U1873" s="8">
        <f t="shared" si="298"/>
        <v>45.183333333333337</v>
      </c>
      <c r="V1873" s="8">
        <f t="shared" si="299"/>
        <v>45.325000000000003</v>
      </c>
    </row>
    <row r="1874" spans="1:22" ht="13.5" x14ac:dyDescent="0.25">
      <c r="A1874" s="3">
        <f>RSI!A1874</f>
        <v>44740</v>
      </c>
      <c r="B1874" s="2">
        <f>RSI!B1874</f>
        <v>44.783000000000001</v>
      </c>
      <c r="C1874" s="2">
        <f>RSI!I1874</f>
        <v>97.730628499499687</v>
      </c>
      <c r="D1874" s="2">
        <f>MACD!E1874</f>
        <v>-0.37134516481593494</v>
      </c>
      <c r="E1874" s="2">
        <f>MACD!F1874</f>
        <v>-0.33074565208235729</v>
      </c>
      <c r="F1874" s="2">
        <f>'Moving Avg'!D1874</f>
        <v>44.783000000000001</v>
      </c>
      <c r="G1874" s="2">
        <f>'Moving Avg'!F1874</f>
        <v>44.367650000000012</v>
      </c>
      <c r="H1874" s="2">
        <f>'Moving Avg'!G1874</f>
        <v>44.06305999999995</v>
      </c>
      <c r="I1874" s="2">
        <f>'Moving Avg'!H1874</f>
        <v>43.572094999999948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  <c r="M1874" s="8">
        <f t="shared" si="290"/>
        <v>0</v>
      </c>
      <c r="N1874" s="8">
        <f t="shared" si="291"/>
        <v>100</v>
      </c>
      <c r="O1874" s="8">
        <f t="shared" si="292"/>
        <v>50</v>
      </c>
      <c r="P1874" s="8">
        <f t="shared" si="293"/>
        <v>33</v>
      </c>
      <c r="Q1874" s="9">
        <f t="shared" si="294"/>
        <v>47.45</v>
      </c>
      <c r="R1874" s="9">
        <f t="shared" si="295"/>
        <v>45.75</v>
      </c>
      <c r="S1874" s="9">
        <f t="shared" si="296"/>
        <v>42.35</v>
      </c>
      <c r="T1874" s="9">
        <f t="shared" si="297"/>
        <v>45.75</v>
      </c>
      <c r="U1874" s="8">
        <f t="shared" si="298"/>
        <v>45.183333333333337</v>
      </c>
      <c r="V1874" s="8">
        <f t="shared" si="299"/>
        <v>45.325000000000003</v>
      </c>
    </row>
    <row r="1875" spans="1:22" ht="13.5" x14ac:dyDescent="0.25">
      <c r="A1875" s="3">
        <f>RSI!A1875</f>
        <v>44741</v>
      </c>
      <c r="B1875" s="2">
        <f>RSI!B1875</f>
        <v>44.783000000000001</v>
      </c>
      <c r="C1875" s="2">
        <f>RSI!I1875</f>
        <v>97.730628499499687</v>
      </c>
      <c r="D1875" s="2">
        <f>MACD!E1875</f>
        <v>-0.28148481301474959</v>
      </c>
      <c r="E1875" s="2">
        <f>MACD!F1875</f>
        <v>-0.32089348426883574</v>
      </c>
      <c r="F1875" s="2">
        <f>'Moving Avg'!D1875</f>
        <v>44.783000000000001</v>
      </c>
      <c r="G1875" s="2">
        <f>'Moving Avg'!F1875</f>
        <v>44.413800000000009</v>
      </c>
      <c r="H1875" s="2">
        <f>'Moving Avg'!G1875</f>
        <v>44.081519999999955</v>
      </c>
      <c r="I1875" s="2">
        <f>'Moving Avg'!H1875</f>
        <v>43.579534999999943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  <c r="M1875" s="8">
        <f t="shared" si="290"/>
        <v>0</v>
      </c>
      <c r="N1875" s="8">
        <f t="shared" si="291"/>
        <v>0</v>
      </c>
      <c r="O1875" s="8">
        <f t="shared" si="292"/>
        <v>50</v>
      </c>
      <c r="P1875" s="8">
        <f t="shared" si="293"/>
        <v>33</v>
      </c>
      <c r="Q1875" s="9">
        <f t="shared" si="294"/>
        <v>12.45</v>
      </c>
      <c r="R1875" s="9">
        <f t="shared" si="295"/>
        <v>25.75</v>
      </c>
      <c r="S1875" s="9">
        <f t="shared" si="296"/>
        <v>27.35</v>
      </c>
      <c r="T1875" s="9">
        <f t="shared" si="297"/>
        <v>20.75</v>
      </c>
      <c r="U1875" s="8">
        <f t="shared" si="298"/>
        <v>21.850000000000005</v>
      </c>
      <c r="V1875" s="8">
        <f t="shared" si="299"/>
        <v>21.575000000000003</v>
      </c>
    </row>
    <row r="1876" spans="1:22" ht="13.5" x14ac:dyDescent="0.25">
      <c r="A1876" s="3">
        <f>RSI!A1876</f>
        <v>44742</v>
      </c>
      <c r="B1876" s="2">
        <f>RSI!B1876</f>
        <v>44.783000000000001</v>
      </c>
      <c r="C1876" s="2">
        <f>RSI!I1876</f>
        <v>97.730628499499687</v>
      </c>
      <c r="D1876" s="2">
        <f>MACD!E1876</f>
        <v>-0.20787359934698912</v>
      </c>
      <c r="E1876" s="2">
        <f>MACD!F1876</f>
        <v>-0.2982895072844664</v>
      </c>
      <c r="F1876" s="2">
        <f>'Moving Avg'!D1876</f>
        <v>44.783000000000001</v>
      </c>
      <c r="G1876" s="2">
        <f>'Moving Avg'!F1876</f>
        <v>44.459950000000006</v>
      </c>
      <c r="H1876" s="2">
        <f>'Moving Avg'!G1876</f>
        <v>44.099979999999952</v>
      </c>
      <c r="I1876" s="2">
        <f>'Moving Avg'!H1876</f>
        <v>43.586974999999946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  <c r="M1876" s="8">
        <f t="shared" si="290"/>
        <v>0</v>
      </c>
      <c r="N1876" s="8">
        <f t="shared" si="291"/>
        <v>0</v>
      </c>
      <c r="O1876" s="8">
        <f t="shared" si="292"/>
        <v>50</v>
      </c>
      <c r="P1876" s="8">
        <f t="shared" si="293"/>
        <v>33</v>
      </c>
      <c r="Q1876" s="9">
        <f t="shared" si="294"/>
        <v>12.45</v>
      </c>
      <c r="R1876" s="9">
        <f t="shared" si="295"/>
        <v>25.75</v>
      </c>
      <c r="S1876" s="9">
        <f t="shared" si="296"/>
        <v>27.35</v>
      </c>
      <c r="T1876" s="9">
        <f t="shared" si="297"/>
        <v>20.75</v>
      </c>
      <c r="U1876" s="8">
        <f t="shared" si="298"/>
        <v>21.850000000000005</v>
      </c>
      <c r="V1876" s="8">
        <f t="shared" si="299"/>
        <v>21.575000000000003</v>
      </c>
    </row>
    <row r="1877" spans="1:22" ht="13.5" x14ac:dyDescent="0.25">
      <c r="A1877" s="3">
        <f>RSI!A1877</f>
        <v>44743</v>
      </c>
      <c r="B1877" s="2">
        <f>RSI!B1877</f>
        <v>44.783000000000001</v>
      </c>
      <c r="C1877" s="2">
        <f>RSI!I1877</f>
        <v>97.730628499499687</v>
      </c>
      <c r="D1877" s="2">
        <f>MACD!E1877</f>
        <v>-0.14783206613895317</v>
      </c>
      <c r="E1877" s="2">
        <f>MACD!F1877</f>
        <v>-0.26819801905536378</v>
      </c>
      <c r="F1877" s="2">
        <f>'Moving Avg'!D1877</f>
        <v>44.783000000000001</v>
      </c>
      <c r="G1877" s="2">
        <f>'Moving Avg'!F1877</f>
        <v>44.506100000000011</v>
      </c>
      <c r="H1877" s="2">
        <f>'Moving Avg'!G1877</f>
        <v>44.118439999999957</v>
      </c>
      <c r="I1877" s="2">
        <f>'Moving Avg'!H1877</f>
        <v>43.594414999999941</v>
      </c>
      <c r="J1877" s="6" t="str">
        <f>OBV!F1877</f>
        <v>NEUTRAL</v>
      </c>
      <c r="K1877" s="6" t="str">
        <f>OBV!G1877</f>
        <v>NEUTRAL</v>
      </c>
      <c r="L1877" s="6" t="str">
        <f>OBV!H1877</f>
        <v>NEUTRAL</v>
      </c>
      <c r="M1877" s="8">
        <f t="shared" si="290"/>
        <v>0</v>
      </c>
      <c r="N1877" s="8">
        <f t="shared" si="291"/>
        <v>0</v>
      </c>
      <c r="O1877" s="8">
        <f t="shared" si="292"/>
        <v>50</v>
      </c>
      <c r="P1877" s="8">
        <f t="shared" si="293"/>
        <v>33</v>
      </c>
      <c r="Q1877" s="9">
        <f t="shared" si="294"/>
        <v>12.45</v>
      </c>
      <c r="R1877" s="9">
        <f t="shared" si="295"/>
        <v>25.75</v>
      </c>
      <c r="S1877" s="9">
        <f t="shared" si="296"/>
        <v>27.35</v>
      </c>
      <c r="T1877" s="9">
        <f t="shared" si="297"/>
        <v>20.75</v>
      </c>
      <c r="U1877" s="8">
        <f t="shared" si="298"/>
        <v>21.850000000000005</v>
      </c>
      <c r="V1877" s="8">
        <f t="shared" si="299"/>
        <v>21.575000000000003</v>
      </c>
    </row>
    <row r="1878" spans="1:22" ht="13.5" x14ac:dyDescent="0.25">
      <c r="A1878" s="3">
        <f>RSI!A1878</f>
        <v>44746</v>
      </c>
      <c r="B1878" s="2">
        <f>RSI!B1878</f>
        <v>44.783000000000001</v>
      </c>
      <c r="C1878" s="2">
        <f>RSI!I1878</f>
        <v>97.730628499499687</v>
      </c>
      <c r="D1878" s="2">
        <f>MACD!E1878</f>
        <v>-9.9106282957286851E-2</v>
      </c>
      <c r="E1878" s="2">
        <f>MACD!F1878</f>
        <v>-0.2343796718357484</v>
      </c>
      <c r="F1878" s="2">
        <f>'Moving Avg'!D1878</f>
        <v>44.783000000000001</v>
      </c>
      <c r="G1878" s="2">
        <f>'Moving Avg'!F1878</f>
        <v>44.552250000000008</v>
      </c>
      <c r="H1878" s="2">
        <f>'Moving Avg'!G1878</f>
        <v>44.136899999999947</v>
      </c>
      <c r="I1878" s="2">
        <f>'Moving Avg'!H1878</f>
        <v>43.601854999999951</v>
      </c>
      <c r="J1878" s="6" t="str">
        <f>OBV!F1878</f>
        <v>NEUTRAL</v>
      </c>
      <c r="K1878" s="6" t="str">
        <f>OBV!G1878</f>
        <v>NEUTRAL</v>
      </c>
      <c r="L1878" s="6" t="str">
        <f>OBV!H1878</f>
        <v>NEUTRAL</v>
      </c>
      <c r="M1878" s="8">
        <f t="shared" si="290"/>
        <v>0</v>
      </c>
      <c r="N1878" s="8">
        <f t="shared" si="291"/>
        <v>0</v>
      </c>
      <c r="O1878" s="8">
        <f t="shared" si="292"/>
        <v>50</v>
      </c>
      <c r="P1878" s="8">
        <f t="shared" si="293"/>
        <v>33</v>
      </c>
      <c r="Q1878" s="9">
        <f t="shared" si="294"/>
        <v>12.45</v>
      </c>
      <c r="R1878" s="9">
        <f t="shared" si="295"/>
        <v>25.75</v>
      </c>
      <c r="S1878" s="9">
        <f t="shared" si="296"/>
        <v>27.35</v>
      </c>
      <c r="T1878" s="9">
        <f t="shared" si="297"/>
        <v>20.75</v>
      </c>
      <c r="U1878" s="8">
        <f t="shared" si="298"/>
        <v>21.850000000000005</v>
      </c>
      <c r="V1878" s="8">
        <f t="shared" si="299"/>
        <v>21.575000000000003</v>
      </c>
    </row>
    <row r="1879" spans="1:22" ht="13.5" x14ac:dyDescent="0.25">
      <c r="A1879" s="3">
        <f>RSI!A1879</f>
        <v>44747</v>
      </c>
      <c r="B1879" s="2">
        <f>RSI!B1879</f>
        <v>44.783000000000001</v>
      </c>
      <c r="C1879" s="2">
        <f>RSI!I1879</f>
        <v>97.730628499499687</v>
      </c>
      <c r="D1879" s="2">
        <f>MACD!E1879</f>
        <v>-5.9801395473563446E-2</v>
      </c>
      <c r="E1879" s="2">
        <f>MACD!F1879</f>
        <v>-0.19946401656331142</v>
      </c>
      <c r="F1879" s="2">
        <f>'Moving Avg'!D1879</f>
        <v>44.783000000000001</v>
      </c>
      <c r="G1879" s="2">
        <f>'Moving Avg'!F1879</f>
        <v>44.598400000000012</v>
      </c>
      <c r="H1879" s="2">
        <f>'Moving Avg'!G1879</f>
        <v>44.155359999999952</v>
      </c>
      <c r="I1879" s="2">
        <f>'Moving Avg'!H1879</f>
        <v>43.609294999999946</v>
      </c>
      <c r="J1879" s="6" t="str">
        <f>OBV!F1879</f>
        <v>NEUTRAL</v>
      </c>
      <c r="K1879" s="6" t="str">
        <f>OBV!G1879</f>
        <v>NEUTRAL</v>
      </c>
      <c r="L1879" s="6" t="str">
        <f>OBV!H1879</f>
        <v>NEUTRAL</v>
      </c>
      <c r="M1879" s="8">
        <f t="shared" si="290"/>
        <v>0</v>
      </c>
      <c r="N1879" s="8">
        <f t="shared" si="291"/>
        <v>0</v>
      </c>
      <c r="O1879" s="8">
        <f t="shared" si="292"/>
        <v>50</v>
      </c>
      <c r="P1879" s="8">
        <f t="shared" si="293"/>
        <v>33</v>
      </c>
      <c r="Q1879" s="9">
        <f t="shared" si="294"/>
        <v>12.45</v>
      </c>
      <c r="R1879" s="9">
        <f t="shared" si="295"/>
        <v>25.75</v>
      </c>
      <c r="S1879" s="9">
        <f t="shared" si="296"/>
        <v>27.35</v>
      </c>
      <c r="T1879" s="9">
        <f t="shared" si="297"/>
        <v>20.75</v>
      </c>
      <c r="U1879" s="8">
        <f t="shared" si="298"/>
        <v>21.850000000000005</v>
      </c>
      <c r="V1879" s="8">
        <f t="shared" si="299"/>
        <v>21.575000000000003</v>
      </c>
    </row>
    <row r="1880" spans="1:22" ht="13.5" x14ac:dyDescent="0.25">
      <c r="A1880" s="3">
        <f>RSI!A1880</f>
        <v>44748</v>
      </c>
      <c r="B1880" s="2">
        <f>RSI!B1880</f>
        <v>44.783000000000001</v>
      </c>
      <c r="C1880" s="2">
        <f>RSI!I1880</f>
        <v>97.730628499499687</v>
      </c>
      <c r="D1880" s="2">
        <f>MACD!E1880</f>
        <v>-2.8325470573506095E-2</v>
      </c>
      <c r="E1880" s="2">
        <f>MACD!F1880</f>
        <v>-0.16523630736535039</v>
      </c>
      <c r="F1880" s="2">
        <f>'Moving Avg'!D1880</f>
        <v>44.783000000000001</v>
      </c>
      <c r="G1880" s="2">
        <f>'Moving Avg'!F1880</f>
        <v>44.64455000000001</v>
      </c>
      <c r="H1880" s="2">
        <f>'Moving Avg'!G1880</f>
        <v>44.173819999999949</v>
      </c>
      <c r="I1880" s="2">
        <f>'Moving Avg'!H1880</f>
        <v>43.616734999999956</v>
      </c>
      <c r="J1880" s="6" t="str">
        <f>OBV!F1880</f>
        <v>NEUTRAL</v>
      </c>
      <c r="K1880" s="6" t="str">
        <f>OBV!G1880</f>
        <v>NEUTRAL</v>
      </c>
      <c r="L1880" s="6" t="str">
        <f>OBV!H1880</f>
        <v>NEUTRAL</v>
      </c>
      <c r="M1880" s="8">
        <f t="shared" si="290"/>
        <v>0</v>
      </c>
      <c r="N1880" s="8">
        <f t="shared" si="291"/>
        <v>0</v>
      </c>
      <c r="O1880" s="8">
        <f t="shared" si="292"/>
        <v>50</v>
      </c>
      <c r="P1880" s="8">
        <f t="shared" si="293"/>
        <v>33</v>
      </c>
      <c r="Q1880" s="9">
        <f t="shared" si="294"/>
        <v>12.45</v>
      </c>
      <c r="R1880" s="9">
        <f t="shared" si="295"/>
        <v>25.75</v>
      </c>
      <c r="S1880" s="9">
        <f t="shared" si="296"/>
        <v>27.35</v>
      </c>
      <c r="T1880" s="9">
        <f t="shared" si="297"/>
        <v>20.75</v>
      </c>
      <c r="U1880" s="8">
        <f t="shared" si="298"/>
        <v>21.850000000000005</v>
      </c>
      <c r="V1880" s="8">
        <f t="shared" si="299"/>
        <v>21.575000000000003</v>
      </c>
    </row>
    <row r="1881" spans="1:22" ht="13.5" x14ac:dyDescent="0.25">
      <c r="A1881" s="3">
        <f>RSI!A1881</f>
        <v>44749</v>
      </c>
      <c r="B1881" s="2">
        <f>RSI!B1881</f>
        <v>44.783000000000001</v>
      </c>
      <c r="C1881" s="2">
        <f>RSI!I1881</f>
        <v>97.730628499499687</v>
      </c>
      <c r="D1881" s="2">
        <f>MACD!E1881</f>
        <v>-3.3420482663544249E-3</v>
      </c>
      <c r="E1881" s="2">
        <f>MACD!F1881</f>
        <v>-0.1328574555455512</v>
      </c>
      <c r="F1881" s="2">
        <f>'Moving Avg'!D1881</f>
        <v>44.783000000000001</v>
      </c>
      <c r="G1881" s="2">
        <f>'Moving Avg'!F1881</f>
        <v>44.690700000000007</v>
      </c>
      <c r="H1881" s="2">
        <f>'Moving Avg'!G1881</f>
        <v>44.192279999999954</v>
      </c>
      <c r="I1881" s="2">
        <f>'Moving Avg'!H1881</f>
        <v>43.624174999999951</v>
      </c>
      <c r="J1881" s="6" t="str">
        <f>OBV!F1881</f>
        <v>NEUTRAL</v>
      </c>
      <c r="K1881" s="6" t="str">
        <f>OBV!G1881</f>
        <v>NEUTRAL</v>
      </c>
      <c r="L1881" s="6" t="str">
        <f>OBV!H1881</f>
        <v>NEUTRAL</v>
      </c>
      <c r="M1881" s="8">
        <f t="shared" si="290"/>
        <v>0</v>
      </c>
      <c r="N1881" s="8">
        <f t="shared" si="291"/>
        <v>0</v>
      </c>
      <c r="O1881" s="8">
        <f t="shared" si="292"/>
        <v>50</v>
      </c>
      <c r="P1881" s="8">
        <f t="shared" si="293"/>
        <v>33</v>
      </c>
      <c r="Q1881" s="9">
        <f t="shared" si="294"/>
        <v>12.45</v>
      </c>
      <c r="R1881" s="9">
        <f t="shared" si="295"/>
        <v>25.75</v>
      </c>
      <c r="S1881" s="9">
        <f t="shared" si="296"/>
        <v>27.35</v>
      </c>
      <c r="T1881" s="9">
        <f t="shared" si="297"/>
        <v>20.75</v>
      </c>
      <c r="U1881" s="8">
        <f t="shared" si="298"/>
        <v>21.850000000000005</v>
      </c>
      <c r="V1881" s="8">
        <f t="shared" si="299"/>
        <v>21.575000000000003</v>
      </c>
    </row>
    <row r="1882" spans="1:22" ht="13.5" x14ac:dyDescent="0.25">
      <c r="A1882" s="3">
        <f>RSI!A1882</f>
        <v>44750</v>
      </c>
      <c r="B1882" s="2">
        <f>RSI!B1882</f>
        <v>44.783000000000001</v>
      </c>
      <c r="C1882" s="2">
        <f>RSI!I1882</f>
        <v>97.730628499499687</v>
      </c>
      <c r="D1882" s="2">
        <f>MACD!E1882</f>
        <v>1.6269944119777335E-2</v>
      </c>
      <c r="E1882" s="2">
        <f>MACD!F1882</f>
        <v>-0.10303197561248549</v>
      </c>
      <c r="F1882" s="2">
        <f>'Moving Avg'!D1882</f>
        <v>44.783000000000001</v>
      </c>
      <c r="G1882" s="2">
        <f>'Moving Avg'!F1882</f>
        <v>44.736850000000011</v>
      </c>
      <c r="H1882" s="2">
        <f>'Moving Avg'!G1882</f>
        <v>44.210739999999952</v>
      </c>
      <c r="I1882" s="2">
        <f>'Moving Avg'!H1882</f>
        <v>43.631614999999954</v>
      </c>
      <c r="J1882" s="6" t="str">
        <f>OBV!F1882</f>
        <v>NEUTRAL</v>
      </c>
      <c r="K1882" s="6" t="str">
        <f>OBV!G1882</f>
        <v>NEUTRAL</v>
      </c>
      <c r="L1882" s="6" t="str">
        <f>OBV!H1882</f>
        <v>NEUTRAL</v>
      </c>
      <c r="M1882" s="8">
        <f t="shared" si="290"/>
        <v>0</v>
      </c>
      <c r="N1882" s="8">
        <f t="shared" si="291"/>
        <v>0</v>
      </c>
      <c r="O1882" s="8">
        <f t="shared" si="292"/>
        <v>50</v>
      </c>
      <c r="P1882" s="8">
        <f t="shared" si="293"/>
        <v>33</v>
      </c>
      <c r="Q1882" s="9">
        <f t="shared" si="294"/>
        <v>12.45</v>
      </c>
      <c r="R1882" s="9">
        <f t="shared" si="295"/>
        <v>25.75</v>
      </c>
      <c r="S1882" s="9">
        <f t="shared" si="296"/>
        <v>27.35</v>
      </c>
      <c r="T1882" s="9">
        <f t="shared" si="297"/>
        <v>20.75</v>
      </c>
      <c r="U1882" s="8">
        <f t="shared" si="298"/>
        <v>21.850000000000005</v>
      </c>
      <c r="V1882" s="8">
        <f t="shared" si="299"/>
        <v>21.575000000000003</v>
      </c>
    </row>
    <row r="1883" spans="1:22" ht="13.5" x14ac:dyDescent="0.25">
      <c r="A1883" s="3">
        <f>RSI!A1883</f>
        <v>44753</v>
      </c>
      <c r="B1883" s="2">
        <f>RSI!B1883</f>
        <v>44.783000000000001</v>
      </c>
      <c r="C1883" s="2">
        <f>RSI!I1883</f>
        <v>97.730628499499687</v>
      </c>
      <c r="D1883" s="2">
        <f>MACD!E1883</f>
        <v>3.1450052751424096E-2</v>
      </c>
      <c r="E1883" s="2">
        <f>MACD!F1883</f>
        <v>-7.6135569939703579E-2</v>
      </c>
      <c r="F1883" s="2">
        <f>'Moving Avg'!D1883</f>
        <v>44.783000000000001</v>
      </c>
      <c r="G1883" s="2">
        <f>'Moving Avg'!F1883</f>
        <v>44.783000000000008</v>
      </c>
      <c r="H1883" s="2">
        <f>'Moving Avg'!G1883</f>
        <v>44.229199999999956</v>
      </c>
      <c r="I1883" s="2">
        <f>'Moving Avg'!H1883</f>
        <v>43.639054999999956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  <c r="M1883" s="8">
        <f t="shared" si="290"/>
        <v>0</v>
      </c>
      <c r="N1883" s="8">
        <f t="shared" si="291"/>
        <v>0</v>
      </c>
      <c r="O1883" s="8">
        <f t="shared" si="292"/>
        <v>50</v>
      </c>
      <c r="P1883" s="8">
        <f t="shared" si="293"/>
        <v>33</v>
      </c>
      <c r="Q1883" s="9">
        <f t="shared" si="294"/>
        <v>12.45</v>
      </c>
      <c r="R1883" s="9">
        <f t="shared" si="295"/>
        <v>25.75</v>
      </c>
      <c r="S1883" s="9">
        <f t="shared" si="296"/>
        <v>27.35</v>
      </c>
      <c r="T1883" s="9">
        <f t="shared" si="297"/>
        <v>20.75</v>
      </c>
      <c r="U1883" s="8">
        <f t="shared" si="298"/>
        <v>21.850000000000005</v>
      </c>
      <c r="V1883" s="8">
        <f t="shared" si="299"/>
        <v>21.575000000000003</v>
      </c>
    </row>
    <row r="1884" spans="1:22" ht="13.5" x14ac:dyDescent="0.25">
      <c r="A1884" s="3">
        <f>RSI!A1884</f>
        <v>44754</v>
      </c>
      <c r="B1884" s="2">
        <f>RSI!B1884</f>
        <v>44.783000000000001</v>
      </c>
      <c r="C1884" s="2">
        <f>RSI!I1884</f>
        <v>97.730628499499687</v>
      </c>
      <c r="D1884" s="2">
        <f>MACD!E1884</f>
        <v>4.2984895095287357E-2</v>
      </c>
      <c r="E1884" s="2">
        <f>MACD!F1884</f>
        <v>-5.2311476932705395E-2</v>
      </c>
      <c r="F1884" s="2">
        <f>'Moving Avg'!D1884</f>
        <v>44.783000000000001</v>
      </c>
      <c r="G1884" s="2">
        <f>'Moving Avg'!F1884</f>
        <v>44.783000000000008</v>
      </c>
      <c r="H1884" s="2">
        <f>'Moving Avg'!G1884</f>
        <v>44.247659999999954</v>
      </c>
      <c r="I1884" s="2">
        <f>'Moving Avg'!H1884</f>
        <v>43.646494999999959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  <c r="M1884" s="8">
        <f t="shared" si="290"/>
        <v>0</v>
      </c>
      <c r="N1884" s="8">
        <f t="shared" si="291"/>
        <v>0</v>
      </c>
      <c r="O1884" s="8">
        <f t="shared" si="292"/>
        <v>50</v>
      </c>
      <c r="P1884" s="8">
        <f t="shared" si="293"/>
        <v>33</v>
      </c>
      <c r="Q1884" s="9">
        <f t="shared" si="294"/>
        <v>12.45</v>
      </c>
      <c r="R1884" s="9">
        <f t="shared" si="295"/>
        <v>25.75</v>
      </c>
      <c r="S1884" s="9">
        <f t="shared" si="296"/>
        <v>27.35</v>
      </c>
      <c r="T1884" s="9">
        <f t="shared" si="297"/>
        <v>20.75</v>
      </c>
      <c r="U1884" s="8">
        <f t="shared" si="298"/>
        <v>21.850000000000005</v>
      </c>
      <c r="V1884" s="8">
        <f t="shared" si="299"/>
        <v>21.575000000000003</v>
      </c>
    </row>
    <row r="1885" spans="1:22" ht="13.5" x14ac:dyDescent="0.25">
      <c r="A1885" s="3">
        <f>RSI!A1885</f>
        <v>44755</v>
      </c>
      <c r="B1885" s="2">
        <f>RSI!B1885</f>
        <v>44.783000000000001</v>
      </c>
      <c r="C1885" s="2">
        <f>RSI!I1885</f>
        <v>97.730628499499687</v>
      </c>
      <c r="D1885" s="2">
        <f>MACD!E1885</f>
        <v>5.1532308383556824E-2</v>
      </c>
      <c r="E1885" s="2">
        <f>MACD!F1885</f>
        <v>-3.1542719869452958E-2</v>
      </c>
      <c r="F1885" s="2">
        <f>'Moving Avg'!D1885</f>
        <v>44.783000000000001</v>
      </c>
      <c r="G1885" s="2">
        <f>'Moving Avg'!F1885</f>
        <v>44.783000000000008</v>
      </c>
      <c r="H1885" s="2">
        <f>'Moving Avg'!G1885</f>
        <v>44.266119999999958</v>
      </c>
      <c r="I1885" s="2">
        <f>'Moving Avg'!H1885</f>
        <v>43.653934999999954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  <c r="M1885" s="8">
        <f t="shared" si="290"/>
        <v>0</v>
      </c>
      <c r="N1885" s="8">
        <f t="shared" si="291"/>
        <v>0</v>
      </c>
      <c r="O1885" s="8">
        <f t="shared" si="292"/>
        <v>50</v>
      </c>
      <c r="P1885" s="8">
        <f t="shared" si="293"/>
        <v>33</v>
      </c>
      <c r="Q1885" s="9">
        <f t="shared" si="294"/>
        <v>12.45</v>
      </c>
      <c r="R1885" s="9">
        <f t="shared" si="295"/>
        <v>25.75</v>
      </c>
      <c r="S1885" s="9">
        <f t="shared" si="296"/>
        <v>27.35</v>
      </c>
      <c r="T1885" s="9">
        <f t="shared" si="297"/>
        <v>20.75</v>
      </c>
      <c r="U1885" s="8">
        <f t="shared" si="298"/>
        <v>21.850000000000005</v>
      </c>
      <c r="V1885" s="8">
        <f t="shared" si="299"/>
        <v>21.575000000000003</v>
      </c>
    </row>
    <row r="1886" spans="1:22" ht="13.5" x14ac:dyDescent="0.25">
      <c r="A1886" s="3">
        <f>RSI!A1886</f>
        <v>44756</v>
      </c>
      <c r="B1886" s="2">
        <f>RSI!B1886</f>
        <v>44.783000000000001</v>
      </c>
      <c r="C1886" s="2">
        <f>RSI!I1886</f>
        <v>97.730628499499687</v>
      </c>
      <c r="D1886" s="2">
        <f>MACD!E1886</f>
        <v>5.7641736932666277E-2</v>
      </c>
      <c r="E1886" s="2">
        <f>MACD!F1886</f>
        <v>-1.3705828509029112E-2</v>
      </c>
      <c r="F1886" s="2">
        <f>'Moving Avg'!D1886</f>
        <v>44.783000000000001</v>
      </c>
      <c r="G1886" s="2">
        <f>'Moving Avg'!F1886</f>
        <v>44.783000000000008</v>
      </c>
      <c r="H1886" s="2">
        <f>'Moving Avg'!G1886</f>
        <v>44.284579999999949</v>
      </c>
      <c r="I1886" s="2">
        <f>'Moving Avg'!H1886</f>
        <v>43.66137499999995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  <c r="M1886" s="8">
        <f t="shared" si="290"/>
        <v>0</v>
      </c>
      <c r="N1886" s="8">
        <f t="shared" si="291"/>
        <v>0</v>
      </c>
      <c r="O1886" s="8">
        <f t="shared" si="292"/>
        <v>50</v>
      </c>
      <c r="P1886" s="8">
        <f t="shared" si="293"/>
        <v>33</v>
      </c>
      <c r="Q1886" s="9">
        <f t="shared" si="294"/>
        <v>12.45</v>
      </c>
      <c r="R1886" s="9">
        <f t="shared" si="295"/>
        <v>25.75</v>
      </c>
      <c r="S1886" s="9">
        <f t="shared" si="296"/>
        <v>27.35</v>
      </c>
      <c r="T1886" s="9">
        <f t="shared" si="297"/>
        <v>20.75</v>
      </c>
      <c r="U1886" s="8">
        <f t="shared" si="298"/>
        <v>21.850000000000005</v>
      </c>
      <c r="V1886" s="8">
        <f t="shared" si="299"/>
        <v>21.575000000000003</v>
      </c>
    </row>
    <row r="1887" spans="1:22" ht="13.5" x14ac:dyDescent="0.25">
      <c r="A1887" s="3">
        <f>RSI!A1887</f>
        <v>44757</v>
      </c>
      <c r="B1887" s="2">
        <f>RSI!B1887</f>
        <v>44.783000000000001</v>
      </c>
      <c r="C1887" s="2">
        <f>RSI!I1887</f>
        <v>97.730628499499687</v>
      </c>
      <c r="D1887" s="2">
        <f>MACD!E1887</f>
        <v>6.1771440360800511E-2</v>
      </c>
      <c r="E1887" s="2">
        <f>MACD!F1887</f>
        <v>1.3896252649368123E-3</v>
      </c>
      <c r="F1887" s="2">
        <f>'Moving Avg'!D1887</f>
        <v>44.783000000000001</v>
      </c>
      <c r="G1887" s="2">
        <f>'Moving Avg'!F1887</f>
        <v>44.783000000000008</v>
      </c>
      <c r="H1887" s="2">
        <f>'Moving Avg'!G1887</f>
        <v>44.303039999999953</v>
      </c>
      <c r="I1887" s="2">
        <f>'Moving Avg'!H1887</f>
        <v>43.66881499999996</v>
      </c>
      <c r="J1887" s="6" t="str">
        <f>OBV!F1887</f>
        <v>NEUTRAL</v>
      </c>
      <c r="K1887" s="6" t="str">
        <f>OBV!G1887</f>
        <v>NEUTRAL</v>
      </c>
      <c r="L1887" s="6" t="str">
        <f>OBV!H1887</f>
        <v>NEUTRAL</v>
      </c>
      <c r="M1887" s="8">
        <f t="shared" si="290"/>
        <v>0</v>
      </c>
      <c r="N1887" s="8">
        <f t="shared" si="291"/>
        <v>0</v>
      </c>
      <c r="O1887" s="8">
        <f t="shared" si="292"/>
        <v>50</v>
      </c>
      <c r="P1887" s="8">
        <f t="shared" si="293"/>
        <v>33</v>
      </c>
      <c r="Q1887" s="9">
        <f t="shared" si="294"/>
        <v>12.45</v>
      </c>
      <c r="R1887" s="9">
        <f t="shared" si="295"/>
        <v>25.75</v>
      </c>
      <c r="S1887" s="9">
        <f t="shared" si="296"/>
        <v>27.35</v>
      </c>
      <c r="T1887" s="9">
        <f t="shared" si="297"/>
        <v>20.75</v>
      </c>
      <c r="U1887" s="8">
        <f t="shared" si="298"/>
        <v>21.850000000000005</v>
      </c>
      <c r="V1887" s="8">
        <f t="shared" si="299"/>
        <v>21.575000000000003</v>
      </c>
    </row>
    <row r="1888" spans="1:22" ht="13.5" x14ac:dyDescent="0.25">
      <c r="A1888" s="3">
        <f>RSI!A1888</f>
        <v>44760</v>
      </c>
      <c r="B1888" s="2">
        <f>RSI!B1888</f>
        <v>44.783000000000001</v>
      </c>
      <c r="C1888" s="2">
        <f>RSI!I1888</f>
        <v>97.730628499499687</v>
      </c>
      <c r="D1888" s="2">
        <f>MACD!E1888</f>
        <v>6.4303014951377691E-2</v>
      </c>
      <c r="E1888" s="2">
        <f>MACD!F1888</f>
        <v>1.3972303202224989E-2</v>
      </c>
      <c r="F1888" s="2">
        <f>'Moving Avg'!D1888</f>
        <v>44.783000000000001</v>
      </c>
      <c r="G1888" s="2">
        <f>'Moving Avg'!F1888</f>
        <v>44.783000000000008</v>
      </c>
      <c r="H1888" s="2">
        <f>'Moving Avg'!G1888</f>
        <v>44.321499999999951</v>
      </c>
      <c r="I1888" s="2">
        <f>'Moving Avg'!H1888</f>
        <v>43.676254999999955</v>
      </c>
      <c r="J1888" s="6" t="str">
        <f>OBV!F1888</f>
        <v>NEUTRAL</v>
      </c>
      <c r="K1888" s="6" t="str">
        <f>OBV!G1888</f>
        <v>NEUTRAL</v>
      </c>
      <c r="L1888" s="6" t="str">
        <f>OBV!H1888</f>
        <v>NEUTRAL</v>
      </c>
      <c r="M1888" s="8">
        <f t="shared" si="290"/>
        <v>0</v>
      </c>
      <c r="N1888" s="8">
        <f t="shared" si="291"/>
        <v>0</v>
      </c>
      <c r="O1888" s="8">
        <f t="shared" si="292"/>
        <v>50</v>
      </c>
      <c r="P1888" s="8">
        <f t="shared" si="293"/>
        <v>33</v>
      </c>
      <c r="Q1888" s="9">
        <f t="shared" si="294"/>
        <v>12.45</v>
      </c>
      <c r="R1888" s="9">
        <f t="shared" si="295"/>
        <v>25.75</v>
      </c>
      <c r="S1888" s="9">
        <f t="shared" si="296"/>
        <v>27.35</v>
      </c>
      <c r="T1888" s="9">
        <f t="shared" si="297"/>
        <v>20.75</v>
      </c>
      <c r="U1888" s="8">
        <f t="shared" si="298"/>
        <v>21.850000000000005</v>
      </c>
      <c r="V1888" s="8">
        <f t="shared" si="299"/>
        <v>21.575000000000003</v>
      </c>
    </row>
    <row r="1889" spans="1:22" ht="13.5" x14ac:dyDescent="0.25">
      <c r="A1889" s="3">
        <f>RSI!A1889</f>
        <v>44761</v>
      </c>
      <c r="B1889" s="2">
        <f>RSI!B1889</f>
        <v>44.783000000000001</v>
      </c>
      <c r="C1889" s="2">
        <f>RSI!I1889</f>
        <v>97.730628499499687</v>
      </c>
      <c r="D1889" s="2">
        <f>MACD!E1889</f>
        <v>6.5553644445977E-2</v>
      </c>
      <c r="E1889" s="2">
        <f>MACD!F1889</f>
        <v>2.4288571450975391E-2</v>
      </c>
      <c r="F1889" s="2">
        <f>'Moving Avg'!D1889</f>
        <v>44.783000000000001</v>
      </c>
      <c r="G1889" s="2">
        <f>'Moving Avg'!F1889</f>
        <v>44.783000000000008</v>
      </c>
      <c r="H1889" s="2">
        <f>'Moving Avg'!G1889</f>
        <v>44.339959999999955</v>
      </c>
      <c r="I1889" s="2">
        <f>'Moving Avg'!H1889</f>
        <v>43.683694999999965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  <c r="M1889" s="8">
        <f t="shared" si="290"/>
        <v>0</v>
      </c>
      <c r="N1889" s="8">
        <f t="shared" si="291"/>
        <v>0</v>
      </c>
      <c r="O1889" s="8">
        <f t="shared" si="292"/>
        <v>50</v>
      </c>
      <c r="P1889" s="8">
        <f t="shared" si="293"/>
        <v>33</v>
      </c>
      <c r="Q1889" s="9">
        <f t="shared" si="294"/>
        <v>12.45</v>
      </c>
      <c r="R1889" s="9">
        <f t="shared" si="295"/>
        <v>25.75</v>
      </c>
      <c r="S1889" s="9">
        <f t="shared" si="296"/>
        <v>27.35</v>
      </c>
      <c r="T1889" s="9">
        <f t="shared" si="297"/>
        <v>20.75</v>
      </c>
      <c r="U1889" s="8">
        <f t="shared" si="298"/>
        <v>21.850000000000005</v>
      </c>
      <c r="V1889" s="8">
        <f t="shared" si="299"/>
        <v>21.575000000000003</v>
      </c>
    </row>
    <row r="1890" spans="1:22" ht="13.5" x14ac:dyDescent="0.25">
      <c r="A1890" s="3">
        <f>RSI!A1890</f>
        <v>44762</v>
      </c>
      <c r="B1890" s="2">
        <f>RSI!B1890</f>
        <v>44.783000000000001</v>
      </c>
      <c r="C1890" s="2">
        <f>RSI!I1890</f>
        <v>97.730628499499687</v>
      </c>
      <c r="D1890" s="2">
        <f>MACD!E1890</f>
        <v>6.5786432289939967E-2</v>
      </c>
      <c r="E1890" s="2">
        <f>MACD!F1890</f>
        <v>3.2588143618768307E-2</v>
      </c>
      <c r="F1890" s="2">
        <f>'Moving Avg'!D1890</f>
        <v>44.783000000000001</v>
      </c>
      <c r="G1890" s="2">
        <f>'Moving Avg'!F1890</f>
        <v>44.783000000000008</v>
      </c>
      <c r="H1890" s="2">
        <f>'Moving Avg'!G1890</f>
        <v>44.358419999999953</v>
      </c>
      <c r="I1890" s="2">
        <f>'Moving Avg'!H1890</f>
        <v>43.69113499999996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  <c r="M1890" s="8">
        <f t="shared" si="290"/>
        <v>0</v>
      </c>
      <c r="N1890" s="8">
        <f t="shared" si="291"/>
        <v>0</v>
      </c>
      <c r="O1890" s="8">
        <f t="shared" si="292"/>
        <v>50</v>
      </c>
      <c r="P1890" s="8">
        <f t="shared" si="293"/>
        <v>33</v>
      </c>
      <c r="Q1890" s="9">
        <f t="shared" si="294"/>
        <v>12.45</v>
      </c>
      <c r="R1890" s="9">
        <f t="shared" si="295"/>
        <v>25.75</v>
      </c>
      <c r="S1890" s="9">
        <f t="shared" si="296"/>
        <v>27.35</v>
      </c>
      <c r="T1890" s="9">
        <f t="shared" si="297"/>
        <v>20.75</v>
      </c>
      <c r="U1890" s="8">
        <f t="shared" si="298"/>
        <v>21.850000000000005</v>
      </c>
      <c r="V1890" s="8">
        <f t="shared" si="299"/>
        <v>21.575000000000003</v>
      </c>
    </row>
    <row r="1891" spans="1:22" ht="13.5" x14ac:dyDescent="0.25">
      <c r="A1891" s="3">
        <f>RSI!A1891</f>
        <v>44763</v>
      </c>
      <c r="B1891" s="2">
        <f>RSI!B1891</f>
        <v>44.783000000000001</v>
      </c>
      <c r="C1891" s="2">
        <f>RSI!I1891</f>
        <v>97.730628499499687</v>
      </c>
      <c r="D1891" s="2">
        <f>MACD!E1891</f>
        <v>6.5219112996288686E-2</v>
      </c>
      <c r="E1891" s="2">
        <f>MACD!F1891</f>
        <v>3.9114337494272386E-2</v>
      </c>
      <c r="F1891" s="2">
        <f>'Moving Avg'!D1891</f>
        <v>44.783000000000001</v>
      </c>
      <c r="G1891" s="2">
        <f>'Moving Avg'!F1891</f>
        <v>44.783000000000008</v>
      </c>
      <c r="H1891" s="2">
        <f>'Moving Avg'!G1891</f>
        <v>44.376879999999957</v>
      </c>
      <c r="I1891" s="2">
        <f>'Moving Avg'!H1891</f>
        <v>43.698574999999963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  <c r="M1891" s="8">
        <f t="shared" si="290"/>
        <v>0</v>
      </c>
      <c r="N1891" s="8">
        <f t="shared" si="291"/>
        <v>0</v>
      </c>
      <c r="O1891" s="8">
        <f t="shared" si="292"/>
        <v>50</v>
      </c>
      <c r="P1891" s="8">
        <f t="shared" si="293"/>
        <v>33</v>
      </c>
      <c r="Q1891" s="9">
        <f t="shared" si="294"/>
        <v>12.45</v>
      </c>
      <c r="R1891" s="9">
        <f t="shared" si="295"/>
        <v>25.75</v>
      </c>
      <c r="S1891" s="9">
        <f t="shared" si="296"/>
        <v>27.35</v>
      </c>
      <c r="T1891" s="9">
        <f t="shared" si="297"/>
        <v>20.75</v>
      </c>
      <c r="U1891" s="8">
        <f t="shared" si="298"/>
        <v>21.850000000000005</v>
      </c>
      <c r="V1891" s="8">
        <f t="shared" si="299"/>
        <v>21.575000000000003</v>
      </c>
    </row>
    <row r="1892" spans="1:22" ht="13.5" x14ac:dyDescent="0.25">
      <c r="A1892" s="3">
        <f>RSI!A1892</f>
        <v>44764</v>
      </c>
      <c r="B1892" s="2">
        <f>RSI!B1892</f>
        <v>44.783000000000001</v>
      </c>
      <c r="C1892" s="2">
        <f>RSI!I1892</f>
        <v>97.730628499499687</v>
      </c>
      <c r="D1892" s="2">
        <f>MACD!E1892</f>
        <v>6.4031394313275314E-2</v>
      </c>
      <c r="E1892" s="2">
        <f>MACD!F1892</f>
        <v>4.4097748858072973E-2</v>
      </c>
      <c r="F1892" s="2">
        <f>'Moving Avg'!D1892</f>
        <v>44.783000000000001</v>
      </c>
      <c r="G1892" s="2">
        <f>'Moving Avg'!F1892</f>
        <v>44.783000000000008</v>
      </c>
      <c r="H1892" s="2">
        <f>'Moving Avg'!G1892</f>
        <v>44.395339999999948</v>
      </c>
      <c r="I1892" s="2">
        <f>'Moving Avg'!H1892</f>
        <v>43.706014999999958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  <c r="M1892" s="8">
        <f t="shared" si="290"/>
        <v>0</v>
      </c>
      <c r="N1892" s="8">
        <f t="shared" si="291"/>
        <v>0</v>
      </c>
      <c r="O1892" s="8">
        <f t="shared" si="292"/>
        <v>50</v>
      </c>
      <c r="P1892" s="8">
        <f t="shared" si="293"/>
        <v>33</v>
      </c>
      <c r="Q1892" s="9">
        <f t="shared" si="294"/>
        <v>12.45</v>
      </c>
      <c r="R1892" s="9">
        <f t="shared" si="295"/>
        <v>25.75</v>
      </c>
      <c r="S1892" s="9">
        <f t="shared" si="296"/>
        <v>27.35</v>
      </c>
      <c r="T1892" s="9">
        <f t="shared" si="297"/>
        <v>20.75</v>
      </c>
      <c r="U1892" s="8">
        <f t="shared" si="298"/>
        <v>21.850000000000005</v>
      </c>
      <c r="V1892" s="8">
        <f t="shared" si="299"/>
        <v>21.575000000000003</v>
      </c>
    </row>
    <row r="1893" spans="1:22" ht="13.5" x14ac:dyDescent="0.25">
      <c r="A1893" s="3">
        <f>RSI!A1893</f>
        <v>44768</v>
      </c>
      <c r="B1893" s="2">
        <f>RSI!B1893</f>
        <v>44.783000000000001</v>
      </c>
      <c r="C1893" s="2">
        <f>RSI!I1893</f>
        <v>97.730628499499687</v>
      </c>
      <c r="D1893" s="2">
        <f>MACD!E1893</f>
        <v>6.2371142988254746E-2</v>
      </c>
      <c r="E1893" s="2">
        <f>MACD!F1893</f>
        <v>4.7752427684109325E-2</v>
      </c>
      <c r="F1893" s="2">
        <f>'Moving Avg'!D1893</f>
        <v>44.783000000000001</v>
      </c>
      <c r="G1893" s="2">
        <f>'Moving Avg'!F1893</f>
        <v>44.783000000000008</v>
      </c>
      <c r="H1893" s="2">
        <f>'Moving Avg'!G1893</f>
        <v>44.413799999999952</v>
      </c>
      <c r="I1893" s="2">
        <f>'Moving Avg'!H1893</f>
        <v>43.713454999999968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  <c r="M1893" s="8">
        <f t="shared" si="290"/>
        <v>0</v>
      </c>
      <c r="N1893" s="8">
        <f t="shared" si="291"/>
        <v>0</v>
      </c>
      <c r="O1893" s="8">
        <f t="shared" si="292"/>
        <v>50</v>
      </c>
      <c r="P1893" s="8">
        <f t="shared" si="293"/>
        <v>33</v>
      </c>
      <c r="Q1893" s="9">
        <f t="shared" si="294"/>
        <v>12.45</v>
      </c>
      <c r="R1893" s="9">
        <f t="shared" si="295"/>
        <v>25.75</v>
      </c>
      <c r="S1893" s="9">
        <f t="shared" si="296"/>
        <v>27.35</v>
      </c>
      <c r="T1893" s="9">
        <f t="shared" si="297"/>
        <v>20.75</v>
      </c>
      <c r="U1893" s="8">
        <f t="shared" si="298"/>
        <v>21.850000000000005</v>
      </c>
      <c r="V1893" s="8">
        <f t="shared" si="299"/>
        <v>21.575000000000003</v>
      </c>
    </row>
    <row r="1894" spans="1:22" ht="13.5" x14ac:dyDescent="0.25">
      <c r="A1894" s="3">
        <f>RSI!A1894</f>
        <v>44769</v>
      </c>
      <c r="B1894" s="2">
        <f>RSI!B1894</f>
        <v>44.783000000000001</v>
      </c>
      <c r="C1894" s="2">
        <f>RSI!I1894</f>
        <v>97.730628499499687</v>
      </c>
      <c r="D1894" s="2">
        <f>MACD!E1894</f>
        <v>6.0359594024340879E-2</v>
      </c>
      <c r="E1894" s="2">
        <f>MACD!F1894</f>
        <v>5.0273860952155636E-2</v>
      </c>
      <c r="F1894" s="2">
        <f>'Moving Avg'!D1894</f>
        <v>44.783000000000001</v>
      </c>
      <c r="G1894" s="2">
        <f>'Moving Avg'!F1894</f>
        <v>44.783000000000008</v>
      </c>
      <c r="H1894" s="2">
        <f>'Moving Avg'!G1894</f>
        <v>44.43225999999995</v>
      </c>
      <c r="I1894" s="2">
        <f>'Moving Avg'!H1894</f>
        <v>43.720894999999963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  <c r="M1894" s="8">
        <f t="shared" si="290"/>
        <v>0</v>
      </c>
      <c r="N1894" s="8">
        <f t="shared" si="291"/>
        <v>0</v>
      </c>
      <c r="O1894" s="8">
        <f t="shared" si="292"/>
        <v>50</v>
      </c>
      <c r="P1894" s="8">
        <f t="shared" si="293"/>
        <v>33</v>
      </c>
      <c r="Q1894" s="9">
        <f t="shared" si="294"/>
        <v>12.45</v>
      </c>
      <c r="R1894" s="9">
        <f t="shared" si="295"/>
        <v>25.75</v>
      </c>
      <c r="S1894" s="9">
        <f t="shared" si="296"/>
        <v>27.35</v>
      </c>
      <c r="T1894" s="9">
        <f t="shared" si="297"/>
        <v>20.75</v>
      </c>
      <c r="U1894" s="8">
        <f t="shared" si="298"/>
        <v>21.850000000000005</v>
      </c>
      <c r="V1894" s="8">
        <f t="shared" si="299"/>
        <v>21.575000000000003</v>
      </c>
    </row>
    <row r="1895" spans="1:22" ht="13.5" x14ac:dyDescent="0.25">
      <c r="A1895" s="3">
        <f>RSI!A1895</f>
        <v>44770</v>
      </c>
      <c r="B1895" s="2">
        <f>RSI!B1895</f>
        <v>44.783000000000001</v>
      </c>
      <c r="C1895" s="2">
        <f>RSI!I1895</f>
        <v>97.730628499499687</v>
      </c>
      <c r="D1895" s="2">
        <f>MACD!E1895</f>
        <v>5.8095735502476487E-2</v>
      </c>
      <c r="E1895" s="2">
        <f>MACD!F1895</f>
        <v>5.1838235862219806E-2</v>
      </c>
      <c r="F1895" s="2">
        <f>'Moving Avg'!D1895</f>
        <v>44.783000000000001</v>
      </c>
      <c r="G1895" s="2">
        <f>'Moving Avg'!F1895</f>
        <v>44.783000000000008</v>
      </c>
      <c r="H1895" s="2">
        <f>'Moving Avg'!G1895</f>
        <v>44.450719999999954</v>
      </c>
      <c r="I1895" s="2">
        <f>'Moving Avg'!H1895</f>
        <v>43.726079999999968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  <c r="M1895" s="8">
        <f t="shared" si="290"/>
        <v>0</v>
      </c>
      <c r="N1895" s="8">
        <f t="shared" si="291"/>
        <v>0</v>
      </c>
      <c r="O1895" s="8">
        <f t="shared" si="292"/>
        <v>50</v>
      </c>
      <c r="P1895" s="8">
        <f t="shared" si="293"/>
        <v>33</v>
      </c>
      <c r="Q1895" s="9">
        <f t="shared" si="294"/>
        <v>12.45</v>
      </c>
      <c r="R1895" s="9">
        <f t="shared" si="295"/>
        <v>25.75</v>
      </c>
      <c r="S1895" s="9">
        <f t="shared" si="296"/>
        <v>27.35</v>
      </c>
      <c r="T1895" s="9">
        <f t="shared" si="297"/>
        <v>20.75</v>
      </c>
      <c r="U1895" s="8">
        <f t="shared" si="298"/>
        <v>21.850000000000005</v>
      </c>
      <c r="V1895" s="8">
        <f t="shared" si="299"/>
        <v>21.575000000000003</v>
      </c>
    </row>
    <row r="1896" spans="1:22" ht="13.5" x14ac:dyDescent="0.25">
      <c r="A1896" s="3">
        <f>RSI!A1896</f>
        <v>44771</v>
      </c>
      <c r="B1896" s="2">
        <f>RSI!B1896</f>
        <v>44.783000000000001</v>
      </c>
      <c r="C1896" s="2">
        <f>RSI!I1896</f>
        <v>97.730628499499687</v>
      </c>
      <c r="D1896" s="2">
        <f>MACD!E1896</f>
        <v>5.5659997509536652E-2</v>
      </c>
      <c r="E1896" s="2">
        <f>MACD!F1896</f>
        <v>5.2602588191683182E-2</v>
      </c>
      <c r="F1896" s="2">
        <f>'Moving Avg'!D1896</f>
        <v>44.783000000000001</v>
      </c>
      <c r="G1896" s="2">
        <f>'Moving Avg'!F1896</f>
        <v>44.783000000000008</v>
      </c>
      <c r="H1896" s="2">
        <f>'Moving Avg'!G1896</f>
        <v>44.469179999999952</v>
      </c>
      <c r="I1896" s="2">
        <f>'Moving Avg'!H1896</f>
        <v>43.731264999999965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  <c r="M1896" s="8">
        <f t="shared" si="290"/>
        <v>0</v>
      </c>
      <c r="N1896" s="8">
        <f t="shared" si="291"/>
        <v>0</v>
      </c>
      <c r="O1896" s="8">
        <f t="shared" si="292"/>
        <v>50</v>
      </c>
      <c r="P1896" s="8">
        <f t="shared" si="293"/>
        <v>33</v>
      </c>
      <c r="Q1896" s="9">
        <f t="shared" si="294"/>
        <v>12.45</v>
      </c>
      <c r="R1896" s="9">
        <f t="shared" si="295"/>
        <v>25.75</v>
      </c>
      <c r="S1896" s="9">
        <f t="shared" si="296"/>
        <v>27.35</v>
      </c>
      <c r="T1896" s="9">
        <f t="shared" si="297"/>
        <v>20.75</v>
      </c>
      <c r="U1896" s="8">
        <f t="shared" si="298"/>
        <v>21.850000000000005</v>
      </c>
      <c r="V1896" s="8">
        <f t="shared" si="299"/>
        <v>21.575000000000003</v>
      </c>
    </row>
    <row r="1897" spans="1:22" ht="13.5" x14ac:dyDescent="0.25">
      <c r="A1897" s="3">
        <f>RSI!A1897</f>
        <v>44774</v>
      </c>
      <c r="B1897" s="2">
        <f>RSI!B1897</f>
        <v>44.783000000000001</v>
      </c>
      <c r="C1897" s="2">
        <f>RSI!I1897</f>
        <v>97.730628499499687</v>
      </c>
      <c r="D1897" s="2">
        <f>MACD!E1897</f>
        <v>5.3117353811259704E-2</v>
      </c>
      <c r="E1897" s="2">
        <f>MACD!F1897</f>
        <v>5.2705541315598486E-2</v>
      </c>
      <c r="F1897" s="2">
        <f>'Moving Avg'!D1897</f>
        <v>44.783000000000001</v>
      </c>
      <c r="G1897" s="2">
        <f>'Moving Avg'!F1897</f>
        <v>44.783000000000008</v>
      </c>
      <c r="H1897" s="2">
        <f>'Moving Avg'!G1897</f>
        <v>44.487639999999956</v>
      </c>
      <c r="I1897" s="2">
        <f>'Moving Avg'!H1897</f>
        <v>43.736449999999969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  <c r="M1897" s="8">
        <f t="shared" si="290"/>
        <v>0</v>
      </c>
      <c r="N1897" s="8">
        <f t="shared" si="291"/>
        <v>0</v>
      </c>
      <c r="O1897" s="8">
        <f t="shared" si="292"/>
        <v>50</v>
      </c>
      <c r="P1897" s="8">
        <f t="shared" si="293"/>
        <v>33</v>
      </c>
      <c r="Q1897" s="9">
        <f t="shared" si="294"/>
        <v>12.45</v>
      </c>
      <c r="R1897" s="9">
        <f t="shared" si="295"/>
        <v>25.75</v>
      </c>
      <c r="S1897" s="9">
        <f t="shared" si="296"/>
        <v>27.35</v>
      </c>
      <c r="T1897" s="9">
        <f t="shared" si="297"/>
        <v>20.75</v>
      </c>
      <c r="U1897" s="8">
        <f t="shared" si="298"/>
        <v>21.850000000000005</v>
      </c>
      <c r="V1897" s="8">
        <f t="shared" si="299"/>
        <v>21.575000000000003</v>
      </c>
    </row>
    <row r="1898" spans="1:22" ht="13.5" x14ac:dyDescent="0.25">
      <c r="A1898" s="3">
        <f>RSI!A1898</f>
        <v>44775</v>
      </c>
      <c r="B1898" s="2">
        <f>RSI!B1898</f>
        <v>44.783000000000001</v>
      </c>
      <c r="C1898" s="2">
        <f>RSI!I1898</f>
        <v>97.730628499499687</v>
      </c>
      <c r="D1898" s="2">
        <f>MACD!E1898</f>
        <v>5.0519928078287535E-2</v>
      </c>
      <c r="E1898" s="2">
        <f>MACD!F1898</f>
        <v>5.22684186681363E-2</v>
      </c>
      <c r="F1898" s="2">
        <f>'Moving Avg'!D1898</f>
        <v>44.783000000000001</v>
      </c>
      <c r="G1898" s="2">
        <f>'Moving Avg'!F1898</f>
        <v>44.783000000000008</v>
      </c>
      <c r="H1898" s="2">
        <f>'Moving Avg'!G1898</f>
        <v>44.506099999999954</v>
      </c>
      <c r="I1898" s="2">
        <f>'Moving Avg'!H1898</f>
        <v>43.741634999999967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  <c r="M1898" s="8">
        <f t="shared" si="290"/>
        <v>0</v>
      </c>
      <c r="N1898" s="8">
        <f t="shared" si="291"/>
        <v>45</v>
      </c>
      <c r="O1898" s="8">
        <f t="shared" si="292"/>
        <v>50</v>
      </c>
      <c r="P1898" s="8">
        <f t="shared" si="293"/>
        <v>33</v>
      </c>
      <c r="Q1898" s="9">
        <f t="shared" si="294"/>
        <v>28.2</v>
      </c>
      <c r="R1898" s="9">
        <f t="shared" si="295"/>
        <v>34.75</v>
      </c>
      <c r="S1898" s="9">
        <f t="shared" si="296"/>
        <v>34.1</v>
      </c>
      <c r="T1898" s="9">
        <f t="shared" si="297"/>
        <v>32</v>
      </c>
      <c r="U1898" s="8">
        <f t="shared" si="298"/>
        <v>32.35</v>
      </c>
      <c r="V1898" s="8">
        <f t="shared" si="299"/>
        <v>32.262500000000003</v>
      </c>
    </row>
    <row r="1899" spans="1:22" ht="13.5" x14ac:dyDescent="0.25">
      <c r="A1899" s="3">
        <f>RSI!A1899</f>
        <v>44776</v>
      </c>
      <c r="B1899" s="2">
        <f>RSI!B1899</f>
        <v>44.783000000000001</v>
      </c>
      <c r="C1899" s="2">
        <f>RSI!I1899</f>
        <v>97.730628499499687</v>
      </c>
      <c r="D1899" s="2">
        <f>MACD!E1899</f>
        <v>4.7909182241021142E-2</v>
      </c>
      <c r="E1899" s="2">
        <f>MACD!F1899</f>
        <v>5.1396571382713273E-2</v>
      </c>
      <c r="F1899" s="2">
        <f>'Moving Avg'!D1899</f>
        <v>44.783000000000001</v>
      </c>
      <c r="G1899" s="2">
        <f>'Moving Avg'!F1899</f>
        <v>44.783000000000008</v>
      </c>
      <c r="H1899" s="2">
        <f>'Moving Avg'!G1899</f>
        <v>44.524559999999958</v>
      </c>
      <c r="I1899" s="2">
        <f>'Moving Avg'!H1899</f>
        <v>43.746819999999971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  <c r="M1899" s="8">
        <f t="shared" si="290"/>
        <v>0</v>
      </c>
      <c r="N1899" s="8">
        <f t="shared" si="291"/>
        <v>45</v>
      </c>
      <c r="O1899" s="8">
        <f t="shared" si="292"/>
        <v>50</v>
      </c>
      <c r="P1899" s="8">
        <f t="shared" si="293"/>
        <v>33</v>
      </c>
      <c r="Q1899" s="9">
        <f t="shared" si="294"/>
        <v>28.2</v>
      </c>
      <c r="R1899" s="9">
        <f t="shared" si="295"/>
        <v>34.75</v>
      </c>
      <c r="S1899" s="9">
        <f t="shared" si="296"/>
        <v>34.1</v>
      </c>
      <c r="T1899" s="9">
        <f t="shared" si="297"/>
        <v>32</v>
      </c>
      <c r="U1899" s="8">
        <f t="shared" si="298"/>
        <v>32.35</v>
      </c>
      <c r="V1899" s="8">
        <f t="shared" si="299"/>
        <v>32.262500000000003</v>
      </c>
    </row>
    <row r="1900" spans="1:22" ht="13.5" x14ac:dyDescent="0.25">
      <c r="A1900" s="3">
        <f>RSI!A1900</f>
        <v>44777</v>
      </c>
      <c r="B1900" s="2">
        <f>RSI!B1900</f>
        <v>44.783000000000001</v>
      </c>
      <c r="C1900" s="2">
        <f>RSI!I1900</f>
        <v>97.730628499499687</v>
      </c>
      <c r="D1900" s="2">
        <f>MACD!E1900</f>
        <v>4.5317752513923892E-2</v>
      </c>
      <c r="E1900" s="2">
        <f>MACD!F1900</f>
        <v>5.0180807608955394E-2</v>
      </c>
      <c r="F1900" s="2">
        <f>'Moving Avg'!D1900</f>
        <v>44.783000000000001</v>
      </c>
      <c r="G1900" s="2">
        <f>'Moving Avg'!F1900</f>
        <v>44.783000000000008</v>
      </c>
      <c r="H1900" s="2">
        <f>'Moving Avg'!G1900</f>
        <v>44.543019999999949</v>
      </c>
      <c r="I1900" s="2">
        <f>'Moving Avg'!H1900</f>
        <v>43.752004999999969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  <c r="M1900" s="8">
        <f t="shared" si="290"/>
        <v>0</v>
      </c>
      <c r="N1900" s="8">
        <f t="shared" si="291"/>
        <v>45</v>
      </c>
      <c r="O1900" s="8">
        <f t="shared" si="292"/>
        <v>50</v>
      </c>
      <c r="P1900" s="8">
        <f t="shared" si="293"/>
        <v>33</v>
      </c>
      <c r="Q1900" s="9">
        <f t="shared" si="294"/>
        <v>28.2</v>
      </c>
      <c r="R1900" s="9">
        <f t="shared" si="295"/>
        <v>34.75</v>
      </c>
      <c r="S1900" s="9">
        <f t="shared" si="296"/>
        <v>34.1</v>
      </c>
      <c r="T1900" s="9">
        <f t="shared" si="297"/>
        <v>32</v>
      </c>
      <c r="U1900" s="8">
        <f t="shared" si="298"/>
        <v>32.35</v>
      </c>
      <c r="V1900" s="8">
        <f t="shared" si="299"/>
        <v>32.262500000000003</v>
      </c>
    </row>
    <row r="1901" spans="1:22" ht="13.5" x14ac:dyDescent="0.25">
      <c r="A1901" s="3">
        <f>RSI!A1901</f>
        <v>44778</v>
      </c>
      <c r="B1901" s="2">
        <f>RSI!B1901</f>
        <v>44.783000000000001</v>
      </c>
      <c r="C1901" s="2">
        <f>RSI!I1901</f>
        <v>97.730628499499687</v>
      </c>
      <c r="D1901" s="2">
        <f>MACD!E1901</f>
        <v>4.2770988454073233E-2</v>
      </c>
      <c r="E1901" s="2">
        <f>MACD!F1901</f>
        <v>4.8698843777978965E-2</v>
      </c>
      <c r="F1901" s="2">
        <f>'Moving Avg'!D1901</f>
        <v>44.783000000000001</v>
      </c>
      <c r="G1901" s="2">
        <f>'Moving Avg'!F1901</f>
        <v>44.783000000000008</v>
      </c>
      <c r="H1901" s="2">
        <f>'Moving Avg'!G1901</f>
        <v>44.561479999999953</v>
      </c>
      <c r="I1901" s="2">
        <f>'Moving Avg'!H1901</f>
        <v>43.757189999999973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  <c r="M1901" s="8">
        <f t="shared" si="290"/>
        <v>0</v>
      </c>
      <c r="N1901" s="8">
        <f t="shared" si="291"/>
        <v>45</v>
      </c>
      <c r="O1901" s="8">
        <f t="shared" si="292"/>
        <v>50</v>
      </c>
      <c r="P1901" s="8">
        <f t="shared" si="293"/>
        <v>33</v>
      </c>
      <c r="Q1901" s="9">
        <f t="shared" si="294"/>
        <v>28.2</v>
      </c>
      <c r="R1901" s="9">
        <f t="shared" si="295"/>
        <v>34.75</v>
      </c>
      <c r="S1901" s="9">
        <f t="shared" si="296"/>
        <v>34.1</v>
      </c>
      <c r="T1901" s="9">
        <f t="shared" si="297"/>
        <v>32</v>
      </c>
      <c r="U1901" s="8">
        <f t="shared" si="298"/>
        <v>32.35</v>
      </c>
      <c r="V1901" s="8">
        <f t="shared" si="299"/>
        <v>32.262500000000003</v>
      </c>
    </row>
    <row r="1902" spans="1:22" ht="13.5" x14ac:dyDescent="0.25">
      <c r="A1902" s="3">
        <f>RSI!A1902</f>
        <v>44781</v>
      </c>
      <c r="B1902" s="2">
        <f>RSI!B1902</f>
        <v>44.783000000000001</v>
      </c>
      <c r="C1902" s="2">
        <f>RSI!I1902</f>
        <v>97.730628499499687</v>
      </c>
      <c r="D1902" s="2">
        <f>MACD!E1902</f>
        <v>4.0288241815112258E-2</v>
      </c>
      <c r="E1902" s="2">
        <f>MACD!F1902</f>
        <v>4.7016723385405627E-2</v>
      </c>
      <c r="F1902" s="2">
        <f>'Moving Avg'!D1902</f>
        <v>44.783000000000001</v>
      </c>
      <c r="G1902" s="2">
        <f>'Moving Avg'!F1902</f>
        <v>44.783000000000008</v>
      </c>
      <c r="H1902" s="2">
        <f>'Moving Avg'!G1902</f>
        <v>44.579939999999951</v>
      </c>
      <c r="I1902" s="2">
        <f>'Moving Avg'!H1902</f>
        <v>43.762374999999977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  <c r="M1902" s="8">
        <f t="shared" si="290"/>
        <v>0</v>
      </c>
      <c r="N1902" s="8">
        <f t="shared" si="291"/>
        <v>45</v>
      </c>
      <c r="O1902" s="8">
        <f t="shared" si="292"/>
        <v>50</v>
      </c>
      <c r="P1902" s="8">
        <f t="shared" si="293"/>
        <v>33</v>
      </c>
      <c r="Q1902" s="9">
        <f t="shared" si="294"/>
        <v>28.2</v>
      </c>
      <c r="R1902" s="9">
        <f t="shared" si="295"/>
        <v>34.75</v>
      </c>
      <c r="S1902" s="9">
        <f t="shared" si="296"/>
        <v>34.1</v>
      </c>
      <c r="T1902" s="9">
        <f t="shared" si="297"/>
        <v>32</v>
      </c>
      <c r="U1902" s="8">
        <f t="shared" si="298"/>
        <v>32.35</v>
      </c>
      <c r="V1902" s="8">
        <f t="shared" si="299"/>
        <v>32.262500000000003</v>
      </c>
    </row>
    <row r="1903" spans="1:22" ht="13.5" x14ac:dyDescent="0.25">
      <c r="A1903" s="3">
        <f>RSI!A1903</f>
        <v>44782</v>
      </c>
      <c r="B1903" s="2">
        <f>RSI!B1903</f>
        <v>44.783000000000001</v>
      </c>
      <c r="C1903" s="2">
        <f>RSI!I1903</f>
        <v>97.730628499499687</v>
      </c>
      <c r="D1903" s="2">
        <f>MACD!E1903</f>
        <v>3.7883944684132587E-2</v>
      </c>
      <c r="E1903" s="2">
        <f>MACD!F1903</f>
        <v>4.5190167645151026E-2</v>
      </c>
      <c r="F1903" s="2">
        <f>'Moving Avg'!D1903</f>
        <v>44.783000000000001</v>
      </c>
      <c r="G1903" s="2">
        <f>'Moving Avg'!F1903</f>
        <v>44.783000000000008</v>
      </c>
      <c r="H1903" s="2">
        <f>'Moving Avg'!G1903</f>
        <v>44.598399999999955</v>
      </c>
      <c r="I1903" s="2">
        <f>'Moving Avg'!H1903</f>
        <v>43.767559999999975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  <c r="M1903" s="8">
        <f t="shared" si="290"/>
        <v>0</v>
      </c>
      <c r="N1903" s="8">
        <f t="shared" si="291"/>
        <v>45</v>
      </c>
      <c r="O1903" s="8">
        <f t="shared" si="292"/>
        <v>50</v>
      </c>
      <c r="P1903" s="8">
        <f t="shared" si="293"/>
        <v>33</v>
      </c>
      <c r="Q1903" s="9">
        <f t="shared" si="294"/>
        <v>28.2</v>
      </c>
      <c r="R1903" s="9">
        <f t="shared" si="295"/>
        <v>34.75</v>
      </c>
      <c r="S1903" s="9">
        <f t="shared" si="296"/>
        <v>34.1</v>
      </c>
      <c r="T1903" s="9">
        <f t="shared" si="297"/>
        <v>32</v>
      </c>
      <c r="U1903" s="8">
        <f t="shared" si="298"/>
        <v>32.35</v>
      </c>
      <c r="V1903" s="8">
        <f t="shared" si="299"/>
        <v>32.262500000000003</v>
      </c>
    </row>
    <row r="1904" spans="1:22" ht="13.5" x14ac:dyDescent="0.25">
      <c r="A1904" s="3">
        <f>RSI!A1904</f>
        <v>44783</v>
      </c>
      <c r="B1904" s="2">
        <f>RSI!B1904</f>
        <v>44.783000000000001</v>
      </c>
      <c r="C1904" s="2">
        <f>RSI!I1904</f>
        <v>97.730628499499687</v>
      </c>
      <c r="D1904" s="2">
        <f>MACD!E1904</f>
        <v>3.5568510240381102E-2</v>
      </c>
      <c r="E1904" s="2">
        <f>MACD!F1904</f>
        <v>4.3265836164197047E-2</v>
      </c>
      <c r="F1904" s="2">
        <f>'Moving Avg'!D1904</f>
        <v>44.783000000000001</v>
      </c>
      <c r="G1904" s="2">
        <f>'Moving Avg'!F1904</f>
        <v>44.783000000000008</v>
      </c>
      <c r="H1904" s="2">
        <f>'Moving Avg'!G1904</f>
        <v>44.616859999999953</v>
      </c>
      <c r="I1904" s="2">
        <f>'Moving Avg'!H1904</f>
        <v>43.772744999999979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  <c r="M1904" s="8">
        <f t="shared" si="290"/>
        <v>0</v>
      </c>
      <c r="N1904" s="8">
        <f t="shared" si="291"/>
        <v>45</v>
      </c>
      <c r="O1904" s="8">
        <f t="shared" si="292"/>
        <v>50</v>
      </c>
      <c r="P1904" s="8">
        <f t="shared" si="293"/>
        <v>33</v>
      </c>
      <c r="Q1904" s="9">
        <f t="shared" si="294"/>
        <v>28.2</v>
      </c>
      <c r="R1904" s="9">
        <f t="shared" si="295"/>
        <v>34.75</v>
      </c>
      <c r="S1904" s="9">
        <f t="shared" si="296"/>
        <v>34.1</v>
      </c>
      <c r="T1904" s="9">
        <f t="shared" si="297"/>
        <v>32</v>
      </c>
      <c r="U1904" s="8">
        <f t="shared" si="298"/>
        <v>32.35</v>
      </c>
      <c r="V1904" s="8">
        <f t="shared" si="299"/>
        <v>32.262500000000003</v>
      </c>
    </row>
    <row r="1905" spans="1:22" ht="13.5" x14ac:dyDescent="0.25">
      <c r="A1905" s="3">
        <f>RSI!A1905</f>
        <v>44784</v>
      </c>
      <c r="B1905" s="2">
        <f>RSI!B1905</f>
        <v>44.783000000000001</v>
      </c>
      <c r="C1905" s="2">
        <f>RSI!I1905</f>
        <v>97.730628499499687</v>
      </c>
      <c r="D1905" s="2">
        <f>MACD!E1905</f>
        <v>3.3349084277439545E-2</v>
      </c>
      <c r="E1905" s="2">
        <f>MACD!F1905</f>
        <v>4.1282485786845548E-2</v>
      </c>
      <c r="F1905" s="2">
        <f>'Moving Avg'!D1905</f>
        <v>44.783000000000001</v>
      </c>
      <c r="G1905" s="2">
        <f>'Moving Avg'!F1905</f>
        <v>44.783000000000008</v>
      </c>
      <c r="H1905" s="2">
        <f>'Moving Avg'!G1905</f>
        <v>44.635319999999957</v>
      </c>
      <c r="I1905" s="2">
        <f>'Moving Avg'!H1905</f>
        <v>43.777929999999976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  <c r="M1905" s="8">
        <f t="shared" si="290"/>
        <v>0</v>
      </c>
      <c r="N1905" s="8">
        <f t="shared" si="291"/>
        <v>45</v>
      </c>
      <c r="O1905" s="8">
        <f t="shared" si="292"/>
        <v>50</v>
      </c>
      <c r="P1905" s="8">
        <f t="shared" si="293"/>
        <v>33</v>
      </c>
      <c r="Q1905" s="9">
        <f t="shared" si="294"/>
        <v>28.2</v>
      </c>
      <c r="R1905" s="9">
        <f t="shared" si="295"/>
        <v>34.75</v>
      </c>
      <c r="S1905" s="9">
        <f t="shared" si="296"/>
        <v>34.1</v>
      </c>
      <c r="T1905" s="9">
        <f t="shared" si="297"/>
        <v>32</v>
      </c>
      <c r="U1905" s="8">
        <f t="shared" si="298"/>
        <v>32.35</v>
      </c>
      <c r="V1905" s="8">
        <f t="shared" si="299"/>
        <v>32.262500000000003</v>
      </c>
    </row>
    <row r="1906" spans="1:22" ht="13.5" x14ac:dyDescent="0.25">
      <c r="A1906" s="3">
        <f>RSI!A1906</f>
        <v>44785</v>
      </c>
      <c r="B1906" s="2">
        <f>RSI!B1906</f>
        <v>44.783000000000001</v>
      </c>
      <c r="C1906" s="2">
        <f>RSI!I1906</f>
        <v>97.730628499499687</v>
      </c>
      <c r="D1906" s="2">
        <f>MACD!E1906</f>
        <v>3.1230171237780269E-2</v>
      </c>
      <c r="E1906" s="2">
        <f>MACD!F1906</f>
        <v>3.9272022877032499E-2</v>
      </c>
      <c r="F1906" s="2">
        <f>'Moving Avg'!D1906</f>
        <v>44.783000000000001</v>
      </c>
      <c r="G1906" s="2">
        <f>'Moving Avg'!F1906</f>
        <v>44.783000000000008</v>
      </c>
      <c r="H1906" s="2">
        <f>'Moving Avg'!G1906</f>
        <v>44.653779999999955</v>
      </c>
      <c r="I1906" s="2">
        <f>'Moving Avg'!H1906</f>
        <v>43.783114999999981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  <c r="M1906" s="8">
        <f t="shared" si="290"/>
        <v>0</v>
      </c>
      <c r="N1906" s="8">
        <f t="shared" si="291"/>
        <v>45</v>
      </c>
      <c r="O1906" s="8">
        <f t="shared" si="292"/>
        <v>50</v>
      </c>
      <c r="P1906" s="8">
        <f t="shared" si="293"/>
        <v>33</v>
      </c>
      <c r="Q1906" s="9">
        <f t="shared" si="294"/>
        <v>28.2</v>
      </c>
      <c r="R1906" s="9">
        <f t="shared" si="295"/>
        <v>34.75</v>
      </c>
      <c r="S1906" s="9">
        <f t="shared" si="296"/>
        <v>34.1</v>
      </c>
      <c r="T1906" s="9">
        <f t="shared" si="297"/>
        <v>32</v>
      </c>
      <c r="U1906" s="8">
        <f t="shared" si="298"/>
        <v>32.35</v>
      </c>
      <c r="V1906" s="8">
        <f t="shared" si="299"/>
        <v>32.262500000000003</v>
      </c>
    </row>
    <row r="1907" spans="1:22" ht="13.5" x14ac:dyDescent="0.25">
      <c r="A1907" s="3">
        <f>RSI!A1907</f>
        <v>44788</v>
      </c>
      <c r="B1907" s="2">
        <f>RSI!B1907</f>
        <v>44.783000000000001</v>
      </c>
      <c r="C1907" s="2">
        <f>RSI!I1907</f>
        <v>97.730628499499687</v>
      </c>
      <c r="D1907" s="2">
        <f>MACD!E1907</f>
        <v>2.9214154796591174E-2</v>
      </c>
      <c r="E1907" s="2">
        <f>MACD!F1907</f>
        <v>3.7260449260944239E-2</v>
      </c>
      <c r="F1907" s="2">
        <f>'Moving Avg'!D1907</f>
        <v>44.783000000000001</v>
      </c>
      <c r="G1907" s="2">
        <f>'Moving Avg'!F1907</f>
        <v>44.783000000000008</v>
      </c>
      <c r="H1907" s="2">
        <f>'Moving Avg'!G1907</f>
        <v>44.67223999999996</v>
      </c>
      <c r="I1907" s="2">
        <f>'Moving Avg'!H1907</f>
        <v>43.788299999999978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  <c r="M1907" s="8">
        <f t="shared" si="290"/>
        <v>0</v>
      </c>
      <c r="N1907" s="8">
        <f t="shared" si="291"/>
        <v>45</v>
      </c>
      <c r="O1907" s="8">
        <f t="shared" si="292"/>
        <v>50</v>
      </c>
      <c r="P1907" s="8">
        <f t="shared" si="293"/>
        <v>33</v>
      </c>
      <c r="Q1907" s="9">
        <f t="shared" si="294"/>
        <v>28.2</v>
      </c>
      <c r="R1907" s="9">
        <f t="shared" si="295"/>
        <v>34.75</v>
      </c>
      <c r="S1907" s="9">
        <f t="shared" si="296"/>
        <v>34.1</v>
      </c>
      <c r="T1907" s="9">
        <f t="shared" si="297"/>
        <v>32</v>
      </c>
      <c r="U1907" s="8">
        <f t="shared" si="298"/>
        <v>32.35</v>
      </c>
      <c r="V1907" s="8">
        <f t="shared" si="299"/>
        <v>32.262500000000003</v>
      </c>
    </row>
    <row r="1908" spans="1:22" ht="13.5" x14ac:dyDescent="0.25">
      <c r="A1908" s="3">
        <f>RSI!A1908</f>
        <v>44789</v>
      </c>
      <c r="B1908" s="2">
        <f>RSI!B1908</f>
        <v>44.783000000000001</v>
      </c>
      <c r="C1908" s="2">
        <f>RSI!I1908</f>
        <v>97.730628499499687</v>
      </c>
      <c r="D1908" s="2">
        <f>MACD!E1908</f>
        <v>2.7301729894844584E-2</v>
      </c>
      <c r="E1908" s="2">
        <f>MACD!F1908</f>
        <v>3.5268705387724308E-2</v>
      </c>
      <c r="F1908" s="2">
        <f>'Moving Avg'!D1908</f>
        <v>44.783000000000001</v>
      </c>
      <c r="G1908" s="2">
        <f>'Moving Avg'!F1908</f>
        <v>44.783000000000008</v>
      </c>
      <c r="H1908" s="2">
        <f>'Moving Avg'!G1908</f>
        <v>44.69069999999995</v>
      </c>
      <c r="I1908" s="2">
        <f>'Moving Avg'!H1908</f>
        <v>43.793484999999983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  <c r="M1908" s="8">
        <f t="shared" si="290"/>
        <v>0</v>
      </c>
      <c r="N1908" s="8">
        <f t="shared" si="291"/>
        <v>45</v>
      </c>
      <c r="O1908" s="8">
        <f t="shared" si="292"/>
        <v>50</v>
      </c>
      <c r="P1908" s="8">
        <f t="shared" si="293"/>
        <v>33</v>
      </c>
      <c r="Q1908" s="9">
        <f t="shared" si="294"/>
        <v>28.2</v>
      </c>
      <c r="R1908" s="9">
        <f t="shared" si="295"/>
        <v>34.75</v>
      </c>
      <c r="S1908" s="9">
        <f t="shared" si="296"/>
        <v>34.1</v>
      </c>
      <c r="T1908" s="9">
        <f t="shared" si="297"/>
        <v>32</v>
      </c>
      <c r="U1908" s="8">
        <f t="shared" si="298"/>
        <v>32.35</v>
      </c>
      <c r="V1908" s="8">
        <f t="shared" si="299"/>
        <v>32.262500000000003</v>
      </c>
    </row>
    <row r="1909" spans="1:22" ht="13.5" x14ac:dyDescent="0.25">
      <c r="A1909" s="3">
        <f>RSI!A1909</f>
        <v>44790</v>
      </c>
      <c r="B1909" s="2">
        <f>RSI!B1909</f>
        <v>44.783000000000001</v>
      </c>
      <c r="C1909" s="2">
        <f>RSI!I1909</f>
        <v>97.730628499499687</v>
      </c>
      <c r="D1909" s="2">
        <f>MACD!E1909</f>
        <v>2.5492260471594363E-2</v>
      </c>
      <c r="E1909" s="2">
        <f>MACD!F1909</f>
        <v>3.3313416404498322E-2</v>
      </c>
      <c r="F1909" s="2">
        <f>'Moving Avg'!D1909</f>
        <v>44.783000000000001</v>
      </c>
      <c r="G1909" s="2">
        <f>'Moving Avg'!F1909</f>
        <v>44.783000000000008</v>
      </c>
      <c r="H1909" s="2">
        <f>'Moving Avg'!G1909</f>
        <v>44.709159999999954</v>
      </c>
      <c r="I1909" s="2">
        <f>'Moving Avg'!H1909</f>
        <v>43.798669999999987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  <c r="M1909" s="8">
        <f t="shared" si="290"/>
        <v>0</v>
      </c>
      <c r="N1909" s="8">
        <f t="shared" si="291"/>
        <v>45</v>
      </c>
      <c r="O1909" s="8">
        <f t="shared" si="292"/>
        <v>50</v>
      </c>
      <c r="P1909" s="8">
        <f t="shared" si="293"/>
        <v>33</v>
      </c>
      <c r="Q1909" s="9">
        <f t="shared" si="294"/>
        <v>28.2</v>
      </c>
      <c r="R1909" s="9">
        <f t="shared" si="295"/>
        <v>34.75</v>
      </c>
      <c r="S1909" s="9">
        <f t="shared" si="296"/>
        <v>34.1</v>
      </c>
      <c r="T1909" s="9">
        <f t="shared" si="297"/>
        <v>32</v>
      </c>
      <c r="U1909" s="8">
        <f t="shared" si="298"/>
        <v>32.35</v>
      </c>
      <c r="V1909" s="8">
        <f t="shared" si="299"/>
        <v>32.262500000000003</v>
      </c>
    </row>
    <row r="1910" spans="1:22" ht="13.5" x14ac:dyDescent="0.25">
      <c r="A1910" s="3">
        <f>RSI!A1910</f>
        <v>44791</v>
      </c>
      <c r="B1910" s="2">
        <f>RSI!B1910</f>
        <v>44.783000000000001</v>
      </c>
      <c r="C1910" s="2">
        <f>RSI!I1910</f>
        <v>97.730628499499687</v>
      </c>
      <c r="D1910" s="2">
        <f>MACD!E1910</f>
        <v>2.3784074906700425E-2</v>
      </c>
      <c r="E1910" s="2">
        <f>MACD!F1910</f>
        <v>3.1407548104938746E-2</v>
      </c>
      <c r="F1910" s="2">
        <f>'Moving Avg'!D1910</f>
        <v>44.783000000000001</v>
      </c>
      <c r="G1910" s="2">
        <f>'Moving Avg'!F1910</f>
        <v>44.783000000000008</v>
      </c>
      <c r="H1910" s="2">
        <f>'Moving Avg'!G1910</f>
        <v>44.727619999999952</v>
      </c>
      <c r="I1910" s="2">
        <f>'Moving Avg'!H1910</f>
        <v>43.803854999999984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  <c r="M1910" s="8">
        <f t="shared" si="290"/>
        <v>0</v>
      </c>
      <c r="N1910" s="8">
        <f t="shared" si="291"/>
        <v>45</v>
      </c>
      <c r="O1910" s="8">
        <f t="shared" si="292"/>
        <v>50</v>
      </c>
      <c r="P1910" s="8">
        <f t="shared" si="293"/>
        <v>33</v>
      </c>
      <c r="Q1910" s="9">
        <f t="shared" si="294"/>
        <v>28.2</v>
      </c>
      <c r="R1910" s="9">
        <f t="shared" si="295"/>
        <v>34.75</v>
      </c>
      <c r="S1910" s="9">
        <f t="shared" si="296"/>
        <v>34.1</v>
      </c>
      <c r="T1910" s="9">
        <f t="shared" si="297"/>
        <v>32</v>
      </c>
      <c r="U1910" s="8">
        <f t="shared" si="298"/>
        <v>32.35</v>
      </c>
      <c r="V1910" s="8">
        <f t="shared" si="299"/>
        <v>32.262500000000003</v>
      </c>
    </row>
    <row r="1911" spans="1:22" ht="13.5" x14ac:dyDescent="0.25">
      <c r="A1911" s="3">
        <f>RSI!A1911</f>
        <v>44792</v>
      </c>
      <c r="B1911" s="2">
        <f>RSI!B1911</f>
        <v>44.783000000000001</v>
      </c>
      <c r="C1911" s="2">
        <f>RSI!I1911</f>
        <v>97.730628499499687</v>
      </c>
      <c r="D1911" s="2">
        <f>MACD!E1911</f>
        <v>2.2174709294233708E-2</v>
      </c>
      <c r="E1911" s="2">
        <f>MACD!F1911</f>
        <v>2.9560980342797739E-2</v>
      </c>
      <c r="F1911" s="2">
        <f>'Moving Avg'!D1911</f>
        <v>44.783000000000001</v>
      </c>
      <c r="G1911" s="2">
        <f>'Moving Avg'!F1911</f>
        <v>44.783000000000008</v>
      </c>
      <c r="H1911" s="2">
        <f>'Moving Avg'!G1911</f>
        <v>44.746079999999957</v>
      </c>
      <c r="I1911" s="2">
        <f>'Moving Avg'!H1911</f>
        <v>43.809039999999989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  <c r="M1911" s="8">
        <f t="shared" si="290"/>
        <v>0</v>
      </c>
      <c r="N1911" s="8">
        <f t="shared" si="291"/>
        <v>45</v>
      </c>
      <c r="O1911" s="8">
        <f t="shared" si="292"/>
        <v>50</v>
      </c>
      <c r="P1911" s="8">
        <f t="shared" si="293"/>
        <v>33</v>
      </c>
      <c r="Q1911" s="9">
        <f t="shared" si="294"/>
        <v>28.2</v>
      </c>
      <c r="R1911" s="9">
        <f t="shared" si="295"/>
        <v>34.75</v>
      </c>
      <c r="S1911" s="9">
        <f t="shared" si="296"/>
        <v>34.1</v>
      </c>
      <c r="T1911" s="9">
        <f t="shared" si="297"/>
        <v>32</v>
      </c>
      <c r="U1911" s="8">
        <f t="shared" si="298"/>
        <v>32.35</v>
      </c>
      <c r="V1911" s="8">
        <f t="shared" si="299"/>
        <v>32.262500000000003</v>
      </c>
    </row>
    <row r="1912" spans="1:22" ht="13.5" x14ac:dyDescent="0.25">
      <c r="A1912" s="3">
        <f>RSI!A1912</f>
        <v>44795</v>
      </c>
      <c r="B1912" s="2">
        <f>RSI!B1912</f>
        <v>44.783000000000001</v>
      </c>
      <c r="C1912" s="2">
        <f>RSI!I1912</f>
        <v>97.730628499499687</v>
      </c>
      <c r="D1912" s="2">
        <f>MACD!E1912</f>
        <v>2.0661107070296225E-2</v>
      </c>
      <c r="E1912" s="2">
        <f>MACD!F1912</f>
        <v>2.7781005688297437E-2</v>
      </c>
      <c r="F1912" s="2">
        <f>'Moving Avg'!D1912</f>
        <v>44.783000000000001</v>
      </c>
      <c r="G1912" s="2">
        <f>'Moving Avg'!F1912</f>
        <v>44.783000000000008</v>
      </c>
      <c r="H1912" s="2">
        <f>'Moving Avg'!G1912</f>
        <v>44.764539999999954</v>
      </c>
      <c r="I1912" s="2">
        <f>'Moving Avg'!H1912</f>
        <v>43.811969999999995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  <c r="M1912" s="8">
        <f t="shared" si="290"/>
        <v>0</v>
      </c>
      <c r="N1912" s="8">
        <f t="shared" si="291"/>
        <v>45</v>
      </c>
      <c r="O1912" s="8">
        <f t="shared" si="292"/>
        <v>50</v>
      </c>
      <c r="P1912" s="8">
        <f t="shared" si="293"/>
        <v>33</v>
      </c>
      <c r="Q1912" s="9">
        <f t="shared" si="294"/>
        <v>28.2</v>
      </c>
      <c r="R1912" s="9">
        <f t="shared" si="295"/>
        <v>34.75</v>
      </c>
      <c r="S1912" s="9">
        <f t="shared" si="296"/>
        <v>34.1</v>
      </c>
      <c r="T1912" s="9">
        <f t="shared" si="297"/>
        <v>32</v>
      </c>
      <c r="U1912" s="8">
        <f t="shared" si="298"/>
        <v>32.35</v>
      </c>
      <c r="V1912" s="8">
        <f t="shared" si="299"/>
        <v>32.262500000000003</v>
      </c>
    </row>
    <row r="1913" spans="1:22" ht="13.5" x14ac:dyDescent="0.25">
      <c r="A1913" s="3">
        <f>RSI!A1913</f>
        <v>44796</v>
      </c>
      <c r="B1913" s="2">
        <f>RSI!B1913</f>
        <v>44.783000000000001</v>
      </c>
      <c r="C1913" s="2">
        <f>RSI!I1913</f>
        <v>97.730628499499687</v>
      </c>
      <c r="D1913" s="2">
        <f>MACD!E1913</f>
        <v>1.9239782170394903E-2</v>
      </c>
      <c r="E1913" s="2">
        <f>MACD!F1913</f>
        <v>2.6072760984716933E-2</v>
      </c>
      <c r="F1913" s="2">
        <f>'Moving Avg'!D1913</f>
        <v>44.783000000000001</v>
      </c>
      <c r="G1913" s="2">
        <f>'Moving Avg'!F1913</f>
        <v>44.783000000000008</v>
      </c>
      <c r="H1913" s="2">
        <f>'Moving Avg'!G1913</f>
        <v>44.782999999999959</v>
      </c>
      <c r="I1913" s="2">
        <f>'Moving Avg'!H1913</f>
        <v>43.814899999999987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  <c r="M1913" s="8">
        <f t="shared" si="290"/>
        <v>0</v>
      </c>
      <c r="N1913" s="8">
        <f t="shared" si="291"/>
        <v>45</v>
      </c>
      <c r="O1913" s="8">
        <f t="shared" si="292"/>
        <v>50</v>
      </c>
      <c r="P1913" s="8">
        <f t="shared" si="293"/>
        <v>33</v>
      </c>
      <c r="Q1913" s="9">
        <f t="shared" si="294"/>
        <v>28.2</v>
      </c>
      <c r="R1913" s="9">
        <f t="shared" si="295"/>
        <v>34.75</v>
      </c>
      <c r="S1913" s="9">
        <f t="shared" si="296"/>
        <v>34.1</v>
      </c>
      <c r="T1913" s="9">
        <f t="shared" si="297"/>
        <v>32</v>
      </c>
      <c r="U1913" s="8">
        <f t="shared" si="298"/>
        <v>32.35</v>
      </c>
      <c r="V1913" s="8">
        <f t="shared" si="299"/>
        <v>32.262500000000003</v>
      </c>
    </row>
    <row r="1914" spans="1:22" ht="13.5" x14ac:dyDescent="0.25">
      <c r="A1914" s="3">
        <f>RSI!A1914</f>
        <v>44797</v>
      </c>
      <c r="B1914" s="2">
        <f>RSI!B1914</f>
        <v>44.783000000000001</v>
      </c>
      <c r="C1914" s="2">
        <f>RSI!I1914</f>
        <v>97.730628499499687</v>
      </c>
      <c r="D1914" s="2">
        <f>MACD!E1914</f>
        <v>1.7906951754000033E-2</v>
      </c>
      <c r="E1914" s="2">
        <f>MACD!F1914</f>
        <v>2.4439599138573555E-2</v>
      </c>
      <c r="F1914" s="2">
        <f>'Moving Avg'!D1914</f>
        <v>44.783000000000001</v>
      </c>
      <c r="G1914" s="2">
        <f>'Moving Avg'!F1914</f>
        <v>44.783000000000008</v>
      </c>
      <c r="H1914" s="2">
        <f>'Moving Avg'!G1914</f>
        <v>44.782999999999959</v>
      </c>
      <c r="I1914" s="2">
        <f>'Moving Avg'!H1914</f>
        <v>43.817829999999994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  <c r="M1914" s="8">
        <f t="shared" si="290"/>
        <v>0</v>
      </c>
      <c r="N1914" s="8">
        <f t="shared" si="291"/>
        <v>45</v>
      </c>
      <c r="O1914" s="8">
        <f t="shared" si="292"/>
        <v>50</v>
      </c>
      <c r="P1914" s="8">
        <f t="shared" si="293"/>
        <v>33</v>
      </c>
      <c r="Q1914" s="9">
        <f t="shared" si="294"/>
        <v>28.2</v>
      </c>
      <c r="R1914" s="9">
        <f t="shared" si="295"/>
        <v>34.75</v>
      </c>
      <c r="S1914" s="9">
        <f t="shared" si="296"/>
        <v>34.1</v>
      </c>
      <c r="T1914" s="9">
        <f t="shared" si="297"/>
        <v>32</v>
      </c>
      <c r="U1914" s="8">
        <f t="shared" si="298"/>
        <v>32.35</v>
      </c>
      <c r="V1914" s="8">
        <f t="shared" si="299"/>
        <v>32.262500000000003</v>
      </c>
    </row>
    <row r="1915" spans="1:22" ht="13.5" x14ac:dyDescent="0.25">
      <c r="A1915" s="3">
        <f>RSI!A1915</f>
        <v>44798</v>
      </c>
      <c r="B1915" s="2">
        <f>RSI!B1915</f>
        <v>44.783000000000001</v>
      </c>
      <c r="C1915" s="2">
        <f>RSI!I1915</f>
        <v>97.730628499499687</v>
      </c>
      <c r="D1915" s="2">
        <f>MACD!E1915</f>
        <v>1.6658643573016718E-2</v>
      </c>
      <c r="E1915" s="2">
        <f>MACD!F1915</f>
        <v>2.2883408025462189E-2</v>
      </c>
      <c r="F1915" s="2">
        <f>'Moving Avg'!D1915</f>
        <v>44.783000000000001</v>
      </c>
      <c r="G1915" s="2">
        <f>'Moving Avg'!F1915</f>
        <v>44.783000000000008</v>
      </c>
      <c r="H1915" s="2">
        <f>'Moving Avg'!G1915</f>
        <v>44.782999999999959</v>
      </c>
      <c r="I1915" s="2">
        <f>'Moving Avg'!H1915</f>
        <v>43.820759999999993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  <c r="M1915" s="8">
        <f t="shared" si="290"/>
        <v>0</v>
      </c>
      <c r="N1915" s="8">
        <f t="shared" si="291"/>
        <v>45</v>
      </c>
      <c r="O1915" s="8">
        <f t="shared" si="292"/>
        <v>50</v>
      </c>
      <c r="P1915" s="8">
        <f t="shared" si="293"/>
        <v>33</v>
      </c>
      <c r="Q1915" s="9">
        <f t="shared" si="294"/>
        <v>28.2</v>
      </c>
      <c r="R1915" s="9">
        <f t="shared" si="295"/>
        <v>34.75</v>
      </c>
      <c r="S1915" s="9">
        <f t="shared" si="296"/>
        <v>34.1</v>
      </c>
      <c r="T1915" s="9">
        <f t="shared" si="297"/>
        <v>32</v>
      </c>
      <c r="U1915" s="8">
        <f t="shared" si="298"/>
        <v>32.35</v>
      </c>
      <c r="V1915" s="8">
        <f t="shared" si="299"/>
        <v>32.262500000000003</v>
      </c>
    </row>
    <row r="1916" spans="1:22" ht="13.5" x14ac:dyDescent="0.25">
      <c r="A1916" s="3">
        <f>RSI!A1916</f>
        <v>44799</v>
      </c>
      <c r="B1916" s="2">
        <f>RSI!B1916</f>
        <v>44.783000000000001</v>
      </c>
      <c r="C1916" s="2">
        <f>RSI!I1916</f>
        <v>97.730628499499687</v>
      </c>
      <c r="D1916" s="2">
        <f>MACD!E1916</f>
        <v>1.5490782250907387E-2</v>
      </c>
      <c r="E1916" s="2">
        <f>MACD!F1916</f>
        <v>2.1404882870551228E-2</v>
      </c>
      <c r="F1916" s="2">
        <f>'Moving Avg'!D1916</f>
        <v>44.783000000000001</v>
      </c>
      <c r="G1916" s="2">
        <f>'Moving Avg'!F1916</f>
        <v>44.783000000000008</v>
      </c>
      <c r="H1916" s="2">
        <f>'Moving Avg'!G1916</f>
        <v>44.782999999999959</v>
      </c>
      <c r="I1916" s="2">
        <f>'Moving Avg'!H1916</f>
        <v>43.823689999999999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  <c r="M1916" s="8">
        <f t="shared" si="290"/>
        <v>0</v>
      </c>
      <c r="N1916" s="8">
        <f t="shared" si="291"/>
        <v>45</v>
      </c>
      <c r="O1916" s="8">
        <f t="shared" si="292"/>
        <v>50</v>
      </c>
      <c r="P1916" s="8">
        <f t="shared" si="293"/>
        <v>33</v>
      </c>
      <c r="Q1916" s="9">
        <f t="shared" si="294"/>
        <v>28.2</v>
      </c>
      <c r="R1916" s="9">
        <f t="shared" si="295"/>
        <v>34.75</v>
      </c>
      <c r="S1916" s="9">
        <f t="shared" si="296"/>
        <v>34.1</v>
      </c>
      <c r="T1916" s="9">
        <f t="shared" si="297"/>
        <v>32</v>
      </c>
      <c r="U1916" s="8">
        <f t="shared" si="298"/>
        <v>32.35</v>
      </c>
      <c r="V1916" s="8">
        <f t="shared" si="299"/>
        <v>32.262500000000003</v>
      </c>
    </row>
    <row r="1917" spans="1:22" ht="13.5" x14ac:dyDescent="0.25">
      <c r="A1917" s="3">
        <f>RSI!A1917</f>
        <v>44802</v>
      </c>
      <c r="B1917" s="2">
        <f>RSI!B1917</f>
        <v>44.783000000000001</v>
      </c>
      <c r="C1917" s="2">
        <f>RSI!I1917</f>
        <v>97.730628499499687</v>
      </c>
      <c r="D1917" s="2">
        <f>MACD!E1917</f>
        <v>1.4399258055512121E-2</v>
      </c>
      <c r="E1917" s="2">
        <f>MACD!F1917</f>
        <v>2.0003757907543409E-2</v>
      </c>
      <c r="F1917" s="2">
        <f>'Moving Avg'!D1917</f>
        <v>44.783000000000001</v>
      </c>
      <c r="G1917" s="2">
        <f>'Moving Avg'!F1917</f>
        <v>44.783000000000008</v>
      </c>
      <c r="H1917" s="2">
        <f>'Moving Avg'!G1917</f>
        <v>44.782999999999959</v>
      </c>
      <c r="I1917" s="2">
        <f>'Moving Avg'!H1917</f>
        <v>43.826619999999991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  <c r="M1917" s="8">
        <f t="shared" si="290"/>
        <v>0</v>
      </c>
      <c r="N1917" s="8">
        <f t="shared" si="291"/>
        <v>45</v>
      </c>
      <c r="O1917" s="8">
        <f t="shared" si="292"/>
        <v>50</v>
      </c>
      <c r="P1917" s="8">
        <f t="shared" si="293"/>
        <v>33</v>
      </c>
      <c r="Q1917" s="9">
        <f t="shared" si="294"/>
        <v>28.2</v>
      </c>
      <c r="R1917" s="9">
        <f t="shared" si="295"/>
        <v>34.75</v>
      </c>
      <c r="S1917" s="9">
        <f t="shared" si="296"/>
        <v>34.1</v>
      </c>
      <c r="T1917" s="9">
        <f t="shared" si="297"/>
        <v>32</v>
      </c>
      <c r="U1917" s="8">
        <f t="shared" si="298"/>
        <v>32.35</v>
      </c>
      <c r="V1917" s="8">
        <f t="shared" si="299"/>
        <v>32.262500000000003</v>
      </c>
    </row>
    <row r="1918" spans="1:22" ht="13.5" x14ac:dyDescent="0.25">
      <c r="A1918" s="3">
        <f>RSI!A1918</f>
        <v>44803</v>
      </c>
      <c r="B1918" s="2">
        <f>RSI!B1918</f>
        <v>44.783000000000001</v>
      </c>
      <c r="C1918" s="2">
        <f>RSI!I1918</f>
        <v>97.730628499499687</v>
      </c>
      <c r="D1918" s="2">
        <f>MACD!E1918</f>
        <v>1.3379981172441546E-2</v>
      </c>
      <c r="E1918" s="2">
        <f>MACD!F1918</f>
        <v>1.8679002560523038E-2</v>
      </c>
      <c r="F1918" s="2">
        <f>'Moving Avg'!D1918</f>
        <v>44.783000000000001</v>
      </c>
      <c r="G1918" s="2">
        <f>'Moving Avg'!F1918</f>
        <v>44.783000000000008</v>
      </c>
      <c r="H1918" s="2">
        <f>'Moving Avg'!G1918</f>
        <v>44.782999999999959</v>
      </c>
      <c r="I1918" s="2">
        <f>'Moving Avg'!H1918</f>
        <v>43.82954999999999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  <c r="M1918" s="8">
        <f t="shared" si="290"/>
        <v>0</v>
      </c>
      <c r="N1918" s="8">
        <f t="shared" si="291"/>
        <v>45</v>
      </c>
      <c r="O1918" s="8">
        <f t="shared" si="292"/>
        <v>50</v>
      </c>
      <c r="P1918" s="8">
        <f t="shared" si="293"/>
        <v>33</v>
      </c>
      <c r="Q1918" s="9">
        <f t="shared" si="294"/>
        <v>28.2</v>
      </c>
      <c r="R1918" s="9">
        <f t="shared" si="295"/>
        <v>34.75</v>
      </c>
      <c r="S1918" s="9">
        <f t="shared" si="296"/>
        <v>34.1</v>
      </c>
      <c r="T1918" s="9">
        <f t="shared" si="297"/>
        <v>32</v>
      </c>
      <c r="U1918" s="8">
        <f t="shared" si="298"/>
        <v>32.35</v>
      </c>
      <c r="V1918" s="8">
        <f t="shared" si="299"/>
        <v>32.262500000000003</v>
      </c>
    </row>
    <row r="1919" spans="1:22" ht="13.5" x14ac:dyDescent="0.25">
      <c r="A1919" s="3">
        <f>RSI!A1919</f>
        <v>44804</v>
      </c>
      <c r="B1919" s="2">
        <f>RSI!B1919</f>
        <v>44.783000000000001</v>
      </c>
      <c r="C1919" s="2">
        <f>RSI!I1919</f>
        <v>97.730628499499687</v>
      </c>
      <c r="D1919" s="2">
        <f>MACD!E1919</f>
        <v>1.2428923999983965E-2</v>
      </c>
      <c r="E1919" s="2">
        <f>MACD!F1919</f>
        <v>1.7428986848415224E-2</v>
      </c>
      <c r="F1919" s="2">
        <f>'Moving Avg'!D1919</f>
        <v>44.783000000000001</v>
      </c>
      <c r="G1919" s="2">
        <f>'Moving Avg'!F1919</f>
        <v>44.783000000000008</v>
      </c>
      <c r="H1919" s="2">
        <f>'Moving Avg'!G1919</f>
        <v>44.782999999999959</v>
      </c>
      <c r="I1919" s="2">
        <f>'Moving Avg'!H1919</f>
        <v>43.832479999999997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  <c r="M1919" s="8">
        <f t="shared" si="290"/>
        <v>0</v>
      </c>
      <c r="N1919" s="8">
        <f t="shared" si="291"/>
        <v>45</v>
      </c>
      <c r="O1919" s="8">
        <f t="shared" si="292"/>
        <v>50</v>
      </c>
      <c r="P1919" s="8">
        <f t="shared" si="293"/>
        <v>33</v>
      </c>
      <c r="Q1919" s="9">
        <f t="shared" si="294"/>
        <v>28.2</v>
      </c>
      <c r="R1919" s="9">
        <f t="shared" si="295"/>
        <v>34.75</v>
      </c>
      <c r="S1919" s="9">
        <f t="shared" si="296"/>
        <v>34.1</v>
      </c>
      <c r="T1919" s="9">
        <f t="shared" si="297"/>
        <v>32</v>
      </c>
      <c r="U1919" s="8">
        <f t="shared" si="298"/>
        <v>32.35</v>
      </c>
      <c r="V1919" s="8">
        <f t="shared" si="299"/>
        <v>32.262500000000003</v>
      </c>
    </row>
    <row r="1920" spans="1:22" ht="13.5" x14ac:dyDescent="0.25">
      <c r="A1920" s="3">
        <f>RSI!A1920</f>
        <v>44805</v>
      </c>
      <c r="B1920" s="2">
        <f>RSI!B1920</f>
        <v>44.783000000000001</v>
      </c>
      <c r="C1920" s="2">
        <f>RSI!I1920</f>
        <v>97.730628499499687</v>
      </c>
      <c r="D1920" s="2">
        <f>MACD!E1920</f>
        <v>1.1542153577117631E-2</v>
      </c>
      <c r="E1920" s="2">
        <f>MACD!F1920</f>
        <v>1.6251620194155707E-2</v>
      </c>
      <c r="F1920" s="2">
        <f>'Moving Avg'!D1920</f>
        <v>44.783000000000001</v>
      </c>
      <c r="G1920" s="2">
        <f>'Moving Avg'!F1920</f>
        <v>44.783000000000008</v>
      </c>
      <c r="H1920" s="2">
        <f>'Moving Avg'!G1920</f>
        <v>44.782999999999959</v>
      </c>
      <c r="I1920" s="2">
        <f>'Moving Avg'!H1920</f>
        <v>43.835409999999996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  <c r="M1920" s="8">
        <f t="shared" si="290"/>
        <v>0</v>
      </c>
      <c r="N1920" s="8">
        <f t="shared" si="291"/>
        <v>45</v>
      </c>
      <c r="O1920" s="8">
        <f t="shared" si="292"/>
        <v>50</v>
      </c>
      <c r="P1920" s="8">
        <f t="shared" si="293"/>
        <v>33</v>
      </c>
      <c r="Q1920" s="9">
        <f t="shared" si="294"/>
        <v>28.2</v>
      </c>
      <c r="R1920" s="9">
        <f t="shared" si="295"/>
        <v>34.75</v>
      </c>
      <c r="S1920" s="9">
        <f t="shared" si="296"/>
        <v>34.1</v>
      </c>
      <c r="T1920" s="9">
        <f t="shared" si="297"/>
        <v>32</v>
      </c>
      <c r="U1920" s="8">
        <f t="shared" si="298"/>
        <v>32.35</v>
      </c>
      <c r="V1920" s="8">
        <f t="shared" si="299"/>
        <v>32.262500000000003</v>
      </c>
    </row>
    <row r="1921" spans="1:22" ht="13.5" x14ac:dyDescent="0.25">
      <c r="A1921" s="3">
        <f>RSI!A1921</f>
        <v>44806</v>
      </c>
      <c r="B1921" s="2">
        <f>RSI!B1921</f>
        <v>44.783000000000001</v>
      </c>
      <c r="C1921" s="2">
        <f>RSI!I1921</f>
        <v>97.730628499499687</v>
      </c>
      <c r="D1921" s="2">
        <f>MACD!E1921</f>
        <v>1.0715855911598737E-2</v>
      </c>
      <c r="E1921" s="2">
        <f>MACD!F1921</f>
        <v>1.5144467337644314E-2</v>
      </c>
      <c r="F1921" s="2">
        <f>'Moving Avg'!D1921</f>
        <v>44.783000000000001</v>
      </c>
      <c r="G1921" s="2">
        <f>'Moving Avg'!F1921</f>
        <v>44.783000000000008</v>
      </c>
      <c r="H1921" s="2">
        <f>'Moving Avg'!G1921</f>
        <v>44.782999999999959</v>
      </c>
      <c r="I1921" s="2">
        <f>'Moving Avg'!H1921</f>
        <v>43.838339999999995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  <c r="M1921" s="8">
        <f t="shared" si="290"/>
        <v>0</v>
      </c>
      <c r="N1921" s="8">
        <f t="shared" si="291"/>
        <v>45</v>
      </c>
      <c r="O1921" s="8">
        <f t="shared" si="292"/>
        <v>50</v>
      </c>
      <c r="P1921" s="8">
        <f t="shared" si="293"/>
        <v>33</v>
      </c>
      <c r="Q1921" s="9">
        <f t="shared" si="294"/>
        <v>28.2</v>
      </c>
      <c r="R1921" s="9">
        <f t="shared" si="295"/>
        <v>34.75</v>
      </c>
      <c r="S1921" s="9">
        <f t="shared" si="296"/>
        <v>34.1</v>
      </c>
      <c r="T1921" s="9">
        <f t="shared" si="297"/>
        <v>32</v>
      </c>
      <c r="U1921" s="8">
        <f t="shared" si="298"/>
        <v>32.35</v>
      </c>
      <c r="V1921" s="8">
        <f t="shared" si="299"/>
        <v>32.262500000000003</v>
      </c>
    </row>
    <row r="1922" spans="1:22" ht="13.5" x14ac:dyDescent="0.25">
      <c r="A1922" s="3">
        <f>RSI!A1922</f>
        <v>44809</v>
      </c>
      <c r="B1922" s="2">
        <f>RSI!B1922</f>
        <v>44.783000000000001</v>
      </c>
      <c r="C1922" s="2">
        <f>RSI!I1922</f>
        <v>97.730628499499687</v>
      </c>
      <c r="D1922" s="2">
        <f>MACD!E1922</f>
        <v>9.9463536846329248E-3</v>
      </c>
      <c r="E1922" s="2">
        <f>MACD!F1922</f>
        <v>1.4104844607042036E-2</v>
      </c>
      <c r="F1922" s="2">
        <f>'Moving Avg'!D1922</f>
        <v>44.783000000000001</v>
      </c>
      <c r="G1922" s="2">
        <f>'Moving Avg'!F1922</f>
        <v>44.783000000000008</v>
      </c>
      <c r="H1922" s="2">
        <f>'Moving Avg'!G1922</f>
        <v>44.782999999999959</v>
      </c>
      <c r="I1922" s="2">
        <f>'Moving Avg'!H1922</f>
        <v>43.841269999999994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  <c r="M1922" s="8">
        <f t="shared" ref="M1922:M1985" si="300">IF(C1922&lt;30,50, IF(C1922&gt;70, 0, 25))</f>
        <v>0</v>
      </c>
      <c r="N1922" s="8">
        <f t="shared" ref="N1922:N1985" si="301">IF(E1922-D1922&gt;0.02, 100, IF(E1922-D1922&lt;0,0,45))</f>
        <v>45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33</v>
      </c>
      <c r="Q1922" s="9">
        <f t="shared" si="294"/>
        <v>28.2</v>
      </c>
      <c r="R1922" s="9">
        <f t="shared" si="295"/>
        <v>34.75</v>
      </c>
      <c r="S1922" s="9">
        <f t="shared" si="296"/>
        <v>34.1</v>
      </c>
      <c r="T1922" s="9">
        <f t="shared" si="297"/>
        <v>32</v>
      </c>
      <c r="U1922" s="8">
        <f t="shared" si="298"/>
        <v>32.35</v>
      </c>
      <c r="V1922" s="8">
        <f t="shared" si="299"/>
        <v>32.262500000000003</v>
      </c>
    </row>
    <row r="1923" spans="1:22" ht="13.5" x14ac:dyDescent="0.25">
      <c r="A1923" s="3">
        <f>RSI!A1923</f>
        <v>44810</v>
      </c>
      <c r="B1923" s="2">
        <f>RSI!B1923</f>
        <v>44.783000000000001</v>
      </c>
      <c r="C1923" s="2">
        <f>RSI!I1923</f>
        <v>97.730628499499687</v>
      </c>
      <c r="D1923" s="2">
        <f>MACD!E1923</f>
        <v>9.2301185645382589E-3</v>
      </c>
      <c r="E1923" s="2">
        <f>MACD!F1923</f>
        <v>1.3129899398541282E-2</v>
      </c>
      <c r="F1923" s="2">
        <f>'Moving Avg'!D1923</f>
        <v>44.783000000000001</v>
      </c>
      <c r="G1923" s="2">
        <f>'Moving Avg'!F1923</f>
        <v>44.783000000000008</v>
      </c>
      <c r="H1923" s="2">
        <f>'Moving Avg'!G1923</f>
        <v>44.782999999999959</v>
      </c>
      <c r="I1923" s="2">
        <f>'Moving Avg'!H1923</f>
        <v>43.844199999999994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  <c r="M1923" s="8">
        <f t="shared" si="300"/>
        <v>0</v>
      </c>
      <c r="N1923" s="8">
        <f t="shared" si="301"/>
        <v>45</v>
      </c>
      <c r="O1923" s="8">
        <f t="shared" si="302"/>
        <v>50</v>
      </c>
      <c r="P1923" s="8">
        <f t="shared" si="303"/>
        <v>33</v>
      </c>
      <c r="Q1923" s="9">
        <f t="shared" ref="Q1923:Q1986" si="304">0.35*M1923+N1923*0.35+O1923*0.15+P1923*0.15</f>
        <v>28.2</v>
      </c>
      <c r="R1923" s="9">
        <f t="shared" ref="R1923:R1986" si="305">M1923*0.2+N1923*0.2+O1923*0.35+P1923*0.25</f>
        <v>34.75</v>
      </c>
      <c r="S1923" s="9">
        <f t="shared" ref="S1923:S1986" si="306">M1923*0.15+N1923*0.15+O1923*0.25+P1923*0.45</f>
        <v>34.1</v>
      </c>
      <c r="T1923" s="9">
        <f t="shared" ref="T1923:T1986" si="307">0.25*SUM(M1923:P1923)</f>
        <v>32</v>
      </c>
      <c r="U1923" s="8">
        <f t="shared" ref="U1923:U1986" si="308">SUM(Q1923:S1923)/3</f>
        <v>32.35</v>
      </c>
      <c r="V1923" s="8">
        <f t="shared" ref="V1923:V1986" si="309">SUM(Q1923:T1923)/4</f>
        <v>32.262500000000003</v>
      </c>
    </row>
    <row r="1924" spans="1:22" ht="13.5" x14ac:dyDescent="0.25">
      <c r="A1924" s="3">
        <f>RSI!A1924</f>
        <v>44811</v>
      </c>
      <c r="B1924" s="2">
        <f>RSI!B1924</f>
        <v>44.783000000000001</v>
      </c>
      <c r="C1924" s="2">
        <f>RSI!I1924</f>
        <v>97.730628499499687</v>
      </c>
      <c r="D1924" s="2">
        <f>MACD!E1924</f>
        <v>8.5637791563186738E-3</v>
      </c>
      <c r="E1924" s="2">
        <f>MACD!F1924</f>
        <v>1.221667535009676E-2</v>
      </c>
      <c r="F1924" s="2">
        <f>'Moving Avg'!D1924</f>
        <v>44.783000000000001</v>
      </c>
      <c r="G1924" s="2">
        <f>'Moving Avg'!F1924</f>
        <v>44.783000000000008</v>
      </c>
      <c r="H1924" s="2">
        <f>'Moving Avg'!G1924</f>
        <v>44.782999999999959</v>
      </c>
      <c r="I1924" s="2">
        <f>'Moving Avg'!H1924</f>
        <v>43.84713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  <c r="M1924" s="8">
        <f t="shared" si="300"/>
        <v>0</v>
      </c>
      <c r="N1924" s="8">
        <f t="shared" si="301"/>
        <v>45</v>
      </c>
      <c r="O1924" s="8">
        <f t="shared" si="302"/>
        <v>50</v>
      </c>
      <c r="P1924" s="8">
        <f t="shared" si="303"/>
        <v>33</v>
      </c>
      <c r="Q1924" s="9">
        <f t="shared" si="304"/>
        <v>28.2</v>
      </c>
      <c r="R1924" s="9">
        <f t="shared" si="305"/>
        <v>34.75</v>
      </c>
      <c r="S1924" s="9">
        <f t="shared" si="306"/>
        <v>34.1</v>
      </c>
      <c r="T1924" s="9">
        <f t="shared" si="307"/>
        <v>32</v>
      </c>
      <c r="U1924" s="8">
        <f t="shared" si="308"/>
        <v>32.35</v>
      </c>
      <c r="V1924" s="8">
        <f t="shared" si="309"/>
        <v>32.262500000000003</v>
      </c>
    </row>
    <row r="1925" spans="1:22" ht="13.5" x14ac:dyDescent="0.25">
      <c r="A1925" s="3">
        <f>RSI!A1925</f>
        <v>44812</v>
      </c>
      <c r="B1925" s="2">
        <f>RSI!B1925</f>
        <v>44.783000000000001</v>
      </c>
      <c r="C1925" s="2">
        <f>RSI!I1925</f>
        <v>97.730628499499687</v>
      </c>
      <c r="D1925" s="2">
        <f>MACD!E1925</f>
        <v>7.9441254415471008E-3</v>
      </c>
      <c r="E1925" s="2">
        <f>MACD!F1925</f>
        <v>1.136216536838683E-2</v>
      </c>
      <c r="F1925" s="2">
        <f>'Moving Avg'!D1925</f>
        <v>44.783000000000001</v>
      </c>
      <c r="G1925" s="2">
        <f>'Moving Avg'!F1925</f>
        <v>44.783000000000008</v>
      </c>
      <c r="H1925" s="2">
        <f>'Moving Avg'!G1925</f>
        <v>44.782999999999959</v>
      </c>
      <c r="I1925" s="2">
        <f>'Moving Avg'!H1925</f>
        <v>43.850059999999992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  <c r="M1925" s="8">
        <f t="shared" si="300"/>
        <v>0</v>
      </c>
      <c r="N1925" s="8">
        <f t="shared" si="301"/>
        <v>45</v>
      </c>
      <c r="O1925" s="8">
        <f t="shared" si="302"/>
        <v>50</v>
      </c>
      <c r="P1925" s="8">
        <f t="shared" si="303"/>
        <v>33</v>
      </c>
      <c r="Q1925" s="9">
        <f t="shared" si="304"/>
        <v>28.2</v>
      </c>
      <c r="R1925" s="9">
        <f t="shared" si="305"/>
        <v>34.75</v>
      </c>
      <c r="S1925" s="9">
        <f t="shared" si="306"/>
        <v>34.1</v>
      </c>
      <c r="T1925" s="9">
        <f t="shared" si="307"/>
        <v>32</v>
      </c>
      <c r="U1925" s="8">
        <f t="shared" si="308"/>
        <v>32.35</v>
      </c>
      <c r="V1925" s="8">
        <f t="shared" si="309"/>
        <v>32.262500000000003</v>
      </c>
    </row>
    <row r="1926" spans="1:22" ht="13.5" x14ac:dyDescent="0.25">
      <c r="A1926" s="3">
        <f>RSI!A1926</f>
        <v>44813</v>
      </c>
      <c r="B1926" s="2">
        <f>RSI!B1926</f>
        <v>44.783000000000001</v>
      </c>
      <c r="C1926" s="2">
        <f>RSI!I1926</f>
        <v>97.730628499499687</v>
      </c>
      <c r="D1926" s="2">
        <f>MACD!E1926</f>
        <v>7.368110417822038E-3</v>
      </c>
      <c r="E1926" s="2">
        <f>MACD!F1926</f>
        <v>1.0563354378273873E-2</v>
      </c>
      <c r="F1926" s="2">
        <f>'Moving Avg'!D1926</f>
        <v>44.783000000000001</v>
      </c>
      <c r="G1926" s="2">
        <f>'Moving Avg'!F1926</f>
        <v>44.783000000000008</v>
      </c>
      <c r="H1926" s="2">
        <f>'Moving Avg'!G1926</f>
        <v>44.782999999999959</v>
      </c>
      <c r="I1926" s="2">
        <f>'Moving Avg'!H1926</f>
        <v>43.852989999999998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  <c r="M1926" s="8">
        <f t="shared" si="300"/>
        <v>0</v>
      </c>
      <c r="N1926" s="8">
        <f t="shared" si="301"/>
        <v>45</v>
      </c>
      <c r="O1926" s="8">
        <f t="shared" si="302"/>
        <v>50</v>
      </c>
      <c r="P1926" s="8">
        <f t="shared" si="303"/>
        <v>33</v>
      </c>
      <c r="Q1926" s="9">
        <f t="shared" si="304"/>
        <v>28.2</v>
      </c>
      <c r="R1926" s="9">
        <f t="shared" si="305"/>
        <v>34.75</v>
      </c>
      <c r="S1926" s="9">
        <f t="shared" si="306"/>
        <v>34.1</v>
      </c>
      <c r="T1926" s="9">
        <f t="shared" si="307"/>
        <v>32</v>
      </c>
      <c r="U1926" s="8">
        <f t="shared" si="308"/>
        <v>32.35</v>
      </c>
      <c r="V1926" s="8">
        <f t="shared" si="309"/>
        <v>32.262500000000003</v>
      </c>
    </row>
    <row r="1927" spans="1:22" ht="13.5" x14ac:dyDescent="0.25">
      <c r="A1927" s="3">
        <f>RSI!A1927</f>
        <v>44816</v>
      </c>
      <c r="B1927" s="2">
        <f>RSI!B1927</f>
        <v>44.783000000000001</v>
      </c>
      <c r="C1927" s="2">
        <f>RSI!I1927</f>
        <v>97.730628499499687</v>
      </c>
      <c r="D1927" s="2">
        <f>MACD!E1927</f>
        <v>6.8328495255229882E-3</v>
      </c>
      <c r="E1927" s="2">
        <f>MACD!F1927</f>
        <v>9.8172534077236966E-3</v>
      </c>
      <c r="F1927" s="2">
        <f>'Moving Avg'!D1927</f>
        <v>44.783000000000001</v>
      </c>
      <c r="G1927" s="2">
        <f>'Moving Avg'!F1927</f>
        <v>44.783000000000008</v>
      </c>
      <c r="H1927" s="2">
        <f>'Moving Avg'!G1927</f>
        <v>44.782999999999959</v>
      </c>
      <c r="I1927" s="2">
        <f>'Moving Avg'!H1927</f>
        <v>43.855920000000005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  <c r="M1927" s="8">
        <f t="shared" si="300"/>
        <v>0</v>
      </c>
      <c r="N1927" s="8">
        <f t="shared" si="301"/>
        <v>45</v>
      </c>
      <c r="O1927" s="8">
        <f t="shared" si="302"/>
        <v>50</v>
      </c>
      <c r="P1927" s="8">
        <f t="shared" si="303"/>
        <v>33</v>
      </c>
      <c r="Q1927" s="9">
        <f t="shared" si="304"/>
        <v>28.2</v>
      </c>
      <c r="R1927" s="9">
        <f t="shared" si="305"/>
        <v>34.75</v>
      </c>
      <c r="S1927" s="9">
        <f t="shared" si="306"/>
        <v>34.1</v>
      </c>
      <c r="T1927" s="9">
        <f t="shared" si="307"/>
        <v>32</v>
      </c>
      <c r="U1927" s="8">
        <f t="shared" si="308"/>
        <v>32.35</v>
      </c>
      <c r="V1927" s="8">
        <f t="shared" si="309"/>
        <v>32.262500000000003</v>
      </c>
    </row>
    <row r="1928" spans="1:22" ht="13.5" x14ac:dyDescent="0.25">
      <c r="A1928" s="3">
        <f>RSI!A1928</f>
        <v>44817</v>
      </c>
      <c r="B1928" s="2">
        <f>RSI!B1928</f>
        <v>44.783000000000001</v>
      </c>
      <c r="C1928" s="2">
        <f>RSI!I1928</f>
        <v>97.730628499499687</v>
      </c>
      <c r="D1928" s="2">
        <f>MACD!E1928</f>
        <v>6.3356183475065109E-3</v>
      </c>
      <c r="E1928" s="2">
        <f>MACD!F1928</f>
        <v>9.1209263956802591E-3</v>
      </c>
      <c r="F1928" s="2">
        <f>'Moving Avg'!D1928</f>
        <v>44.783000000000001</v>
      </c>
      <c r="G1928" s="2">
        <f>'Moving Avg'!F1928</f>
        <v>44.783000000000008</v>
      </c>
      <c r="H1928" s="2">
        <f>'Moving Avg'!G1928</f>
        <v>44.782999999999959</v>
      </c>
      <c r="I1928" s="2">
        <f>'Moving Avg'!H1928</f>
        <v>43.858850000000004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  <c r="M1928" s="8">
        <f t="shared" si="300"/>
        <v>0</v>
      </c>
      <c r="N1928" s="8">
        <f t="shared" si="301"/>
        <v>45</v>
      </c>
      <c r="O1928" s="8">
        <f t="shared" si="302"/>
        <v>50</v>
      </c>
      <c r="P1928" s="8">
        <f t="shared" si="303"/>
        <v>33</v>
      </c>
      <c r="Q1928" s="9">
        <f t="shared" si="304"/>
        <v>28.2</v>
      </c>
      <c r="R1928" s="9">
        <f t="shared" si="305"/>
        <v>34.75</v>
      </c>
      <c r="S1928" s="9">
        <f t="shared" si="306"/>
        <v>34.1</v>
      </c>
      <c r="T1928" s="9">
        <f t="shared" si="307"/>
        <v>32</v>
      </c>
      <c r="U1928" s="8">
        <f t="shared" si="308"/>
        <v>32.35</v>
      </c>
      <c r="V1928" s="8">
        <f t="shared" si="309"/>
        <v>32.262500000000003</v>
      </c>
    </row>
    <row r="1929" spans="1:22" ht="13.5" x14ac:dyDescent="0.25">
      <c r="A1929" s="3">
        <f>RSI!A1929</f>
        <v>44818</v>
      </c>
      <c r="B1929" s="2">
        <f>RSI!B1929</f>
        <v>44.783000000000001</v>
      </c>
      <c r="C1929" s="2">
        <f>RSI!I1929</f>
        <v>97.730628499499687</v>
      </c>
      <c r="D1929" s="2">
        <f>MACD!E1929</f>
        <v>5.8738489818566109E-3</v>
      </c>
      <c r="E1929" s="2">
        <f>MACD!F1929</f>
        <v>8.4715109129155294E-3</v>
      </c>
      <c r="F1929" s="2">
        <f>'Moving Avg'!D1929</f>
        <v>44.783000000000001</v>
      </c>
      <c r="G1929" s="2">
        <f>'Moving Avg'!F1929</f>
        <v>44.783000000000008</v>
      </c>
      <c r="H1929" s="2">
        <f>'Moving Avg'!G1929</f>
        <v>44.782999999999959</v>
      </c>
      <c r="I1929" s="2">
        <f>'Moving Avg'!H1929</f>
        <v>43.868545000000005</v>
      </c>
      <c r="J1929" s="6" t="str">
        <f>OBV!F1929</f>
        <v>BULLISH</v>
      </c>
      <c r="K1929" s="6" t="str">
        <f>OBV!G1929</f>
        <v>NEUTRAL</v>
      </c>
      <c r="L1929" s="6" t="str">
        <f>OBV!H1929</f>
        <v>CONFIRMED BULLISH</v>
      </c>
      <c r="M1929" s="8">
        <f t="shared" si="300"/>
        <v>0</v>
      </c>
      <c r="N1929" s="8">
        <f t="shared" si="301"/>
        <v>45</v>
      </c>
      <c r="O1929" s="8">
        <f t="shared" si="302"/>
        <v>50</v>
      </c>
      <c r="P1929" s="8">
        <f t="shared" si="303"/>
        <v>83.5</v>
      </c>
      <c r="Q1929" s="9">
        <f t="shared" si="304"/>
        <v>35.774999999999999</v>
      </c>
      <c r="R1929" s="9">
        <f t="shared" si="305"/>
        <v>47.375</v>
      </c>
      <c r="S1929" s="9">
        <f t="shared" si="306"/>
        <v>56.825000000000003</v>
      </c>
      <c r="T1929" s="9">
        <f t="shared" si="307"/>
        <v>44.625</v>
      </c>
      <c r="U1929" s="8">
        <f t="shared" si="308"/>
        <v>46.658333333333339</v>
      </c>
      <c r="V1929" s="8">
        <f t="shared" si="309"/>
        <v>46.150000000000006</v>
      </c>
    </row>
    <row r="1930" spans="1:22" ht="13.5" x14ac:dyDescent="0.25">
      <c r="A1930" s="3">
        <f>RSI!A1930</f>
        <v>44819</v>
      </c>
      <c r="B1930" s="2">
        <f>RSI!B1930</f>
        <v>44.783000000000001</v>
      </c>
      <c r="C1930" s="2">
        <f>RSI!I1930</f>
        <v>97.730628499499687</v>
      </c>
      <c r="D1930" s="2">
        <f>MACD!E1930</f>
        <v>5.445125416379426E-3</v>
      </c>
      <c r="E1930" s="2">
        <f>MACD!F1930</f>
        <v>7.8662338136083094E-3</v>
      </c>
      <c r="F1930" s="2">
        <f>'Moving Avg'!D1930</f>
        <v>44.783000000000001</v>
      </c>
      <c r="G1930" s="2">
        <f>'Moving Avg'!F1930</f>
        <v>44.783000000000008</v>
      </c>
      <c r="H1930" s="2">
        <f>'Moving Avg'!G1930</f>
        <v>44.782999999999959</v>
      </c>
      <c r="I1930" s="2">
        <f>'Moving Avg'!H1930</f>
        <v>43.878240000000005</v>
      </c>
      <c r="J1930" s="6" t="str">
        <f>OBV!F1930</f>
        <v>BULLISH</v>
      </c>
      <c r="K1930" s="6" t="str">
        <f>OBV!G1930</f>
        <v>NEUTRAL</v>
      </c>
      <c r="L1930" s="6" t="str">
        <f>OBV!H1930</f>
        <v>CONFIRMED BULLISH</v>
      </c>
      <c r="M1930" s="8">
        <f t="shared" si="300"/>
        <v>0</v>
      </c>
      <c r="N1930" s="8">
        <f t="shared" si="301"/>
        <v>45</v>
      </c>
      <c r="O1930" s="8">
        <f t="shared" si="302"/>
        <v>50</v>
      </c>
      <c r="P1930" s="8">
        <f t="shared" si="303"/>
        <v>83.5</v>
      </c>
      <c r="Q1930" s="9">
        <f t="shared" si="304"/>
        <v>35.774999999999999</v>
      </c>
      <c r="R1930" s="9">
        <f t="shared" si="305"/>
        <v>47.375</v>
      </c>
      <c r="S1930" s="9">
        <f t="shared" si="306"/>
        <v>56.825000000000003</v>
      </c>
      <c r="T1930" s="9">
        <f t="shared" si="307"/>
        <v>44.625</v>
      </c>
      <c r="U1930" s="8">
        <f t="shared" si="308"/>
        <v>46.658333333333339</v>
      </c>
      <c r="V1930" s="8">
        <f t="shared" si="309"/>
        <v>46.150000000000006</v>
      </c>
    </row>
    <row r="1931" spans="1:22" ht="13.5" x14ac:dyDescent="0.25">
      <c r="A1931" s="3">
        <f>RSI!A1931</f>
        <v>44820</v>
      </c>
      <c r="B1931" s="2">
        <f>RSI!B1931</f>
        <v>45.244999999999997</v>
      </c>
      <c r="C1931" s="2">
        <f>RSI!I1931</f>
        <v>99.966026958822283</v>
      </c>
      <c r="D1931" s="2">
        <f>MACD!E1931</f>
        <v>-2.9175044048500354E-2</v>
      </c>
      <c r="E1931" s="2">
        <f>MACD!F1931</f>
        <v>4.5797824118657716E-4</v>
      </c>
      <c r="F1931" s="2">
        <f>'Moving Avg'!D1931</f>
        <v>44.875399999999999</v>
      </c>
      <c r="G1931" s="2">
        <f>'Moving Avg'!F1931</f>
        <v>44.806100000000008</v>
      </c>
      <c r="H1931" s="2">
        <f>'Moving Avg'!G1931</f>
        <v>44.792239999999957</v>
      </c>
      <c r="I1931" s="2">
        <f>'Moving Avg'!H1931</f>
        <v>43.890245000000014</v>
      </c>
      <c r="J1931" s="6" t="str">
        <f>OBV!F1931</f>
        <v>BULLISH</v>
      </c>
      <c r="K1931" s="6" t="str">
        <f>OBV!G1931</f>
        <v>NEUTRAL</v>
      </c>
      <c r="L1931" s="6" t="str">
        <f>OBV!H1931</f>
        <v>CONFIRMED BULLISH</v>
      </c>
      <c r="M1931" s="8">
        <f t="shared" si="300"/>
        <v>0</v>
      </c>
      <c r="N1931" s="8">
        <f t="shared" si="301"/>
        <v>100</v>
      </c>
      <c r="O1931" s="8">
        <f t="shared" si="302"/>
        <v>50</v>
      </c>
      <c r="P1931" s="8">
        <f t="shared" si="303"/>
        <v>83.5</v>
      </c>
      <c r="Q1931" s="9">
        <f t="shared" si="304"/>
        <v>55.024999999999999</v>
      </c>
      <c r="R1931" s="9">
        <f t="shared" si="305"/>
        <v>58.375</v>
      </c>
      <c r="S1931" s="9">
        <f t="shared" si="306"/>
        <v>65.075000000000003</v>
      </c>
      <c r="T1931" s="9">
        <f t="shared" si="307"/>
        <v>58.375</v>
      </c>
      <c r="U1931" s="8">
        <f t="shared" si="308"/>
        <v>59.491666666666674</v>
      </c>
      <c r="V1931" s="8">
        <f t="shared" si="309"/>
        <v>59.212500000000006</v>
      </c>
    </row>
    <row r="1932" spans="1:22" ht="13.5" x14ac:dyDescent="0.25">
      <c r="A1932" s="3">
        <f>RSI!A1932</f>
        <v>44823</v>
      </c>
      <c r="B1932" s="2">
        <f>RSI!B1932</f>
        <v>45.244999999999997</v>
      </c>
      <c r="C1932" s="2">
        <f>RSI!I1932</f>
        <v>99.966026958822283</v>
      </c>
      <c r="D1932" s="2">
        <f>MACD!E1932</f>
        <v>-6.1231586574557184E-2</v>
      </c>
      <c r="E1932" s="2">
        <f>MACD!F1932</f>
        <v>-1.1879934721962176E-2</v>
      </c>
      <c r="F1932" s="2">
        <f>'Moving Avg'!D1932</f>
        <v>44.967799999999997</v>
      </c>
      <c r="G1932" s="2">
        <f>'Moving Avg'!F1932</f>
        <v>44.829200000000007</v>
      </c>
      <c r="H1932" s="2">
        <f>'Moving Avg'!G1932</f>
        <v>44.801479999999955</v>
      </c>
      <c r="I1932" s="2">
        <f>'Moving Avg'!H1932</f>
        <v>43.902250000000024</v>
      </c>
      <c r="J1932" s="6" t="str">
        <f>OBV!F1932</f>
        <v>BULLISH</v>
      </c>
      <c r="K1932" s="6" t="str">
        <f>OBV!G1932</f>
        <v>NEUTRAL</v>
      </c>
      <c r="L1932" s="6" t="str">
        <f>OBV!H1932</f>
        <v>CONFIRMED BULLISH</v>
      </c>
      <c r="M1932" s="8">
        <f t="shared" si="300"/>
        <v>0</v>
      </c>
      <c r="N1932" s="8">
        <f t="shared" si="301"/>
        <v>100</v>
      </c>
      <c r="O1932" s="8">
        <f t="shared" si="302"/>
        <v>50</v>
      </c>
      <c r="P1932" s="8">
        <f t="shared" si="303"/>
        <v>83.5</v>
      </c>
      <c r="Q1932" s="9">
        <f t="shared" si="304"/>
        <v>55.024999999999999</v>
      </c>
      <c r="R1932" s="9">
        <f t="shared" si="305"/>
        <v>58.375</v>
      </c>
      <c r="S1932" s="9">
        <f t="shared" si="306"/>
        <v>65.075000000000003</v>
      </c>
      <c r="T1932" s="9">
        <f t="shared" si="307"/>
        <v>58.375</v>
      </c>
      <c r="U1932" s="8">
        <f t="shared" si="308"/>
        <v>59.491666666666674</v>
      </c>
      <c r="V1932" s="8">
        <f t="shared" si="309"/>
        <v>59.212500000000006</v>
      </c>
    </row>
    <row r="1933" spans="1:22" ht="13.5" x14ac:dyDescent="0.25">
      <c r="A1933" s="3">
        <f>RSI!A1933</f>
        <v>44824</v>
      </c>
      <c r="B1933" s="2">
        <f>RSI!B1933</f>
        <v>45.244999999999997</v>
      </c>
      <c r="C1933" s="2">
        <f>RSI!I1933</f>
        <v>99.966026958822283</v>
      </c>
      <c r="D1933" s="2">
        <f>MACD!E1933</f>
        <v>-9.0914272752243619E-2</v>
      </c>
      <c r="E1933" s="2">
        <f>MACD!F1933</f>
        <v>-2.7686802328018463E-2</v>
      </c>
      <c r="F1933" s="2">
        <f>'Moving Avg'!D1933</f>
        <v>45.060200000000002</v>
      </c>
      <c r="G1933" s="2">
        <f>'Moving Avg'!F1933</f>
        <v>44.852300000000007</v>
      </c>
      <c r="H1933" s="2">
        <f>'Moving Avg'!G1933</f>
        <v>44.810719999999954</v>
      </c>
      <c r="I1933" s="2">
        <f>'Moving Avg'!H1933</f>
        <v>43.914255000000033</v>
      </c>
      <c r="J1933" s="6" t="str">
        <f>OBV!F1933</f>
        <v>BULLISH</v>
      </c>
      <c r="K1933" s="6" t="str">
        <f>OBV!G1933</f>
        <v>NEUTRAL</v>
      </c>
      <c r="L1933" s="6" t="str">
        <f>OBV!H1933</f>
        <v>CONFIRMED BULLISH</v>
      </c>
      <c r="M1933" s="8">
        <f t="shared" si="300"/>
        <v>0</v>
      </c>
      <c r="N1933" s="8">
        <f t="shared" si="301"/>
        <v>100</v>
      </c>
      <c r="O1933" s="8">
        <f t="shared" si="302"/>
        <v>50</v>
      </c>
      <c r="P1933" s="8">
        <f t="shared" si="303"/>
        <v>83.5</v>
      </c>
      <c r="Q1933" s="9">
        <f t="shared" si="304"/>
        <v>55.024999999999999</v>
      </c>
      <c r="R1933" s="9">
        <f t="shared" si="305"/>
        <v>58.375</v>
      </c>
      <c r="S1933" s="9">
        <f t="shared" si="306"/>
        <v>65.075000000000003</v>
      </c>
      <c r="T1933" s="9">
        <f t="shared" si="307"/>
        <v>58.375</v>
      </c>
      <c r="U1933" s="8">
        <f t="shared" si="308"/>
        <v>59.491666666666674</v>
      </c>
      <c r="V1933" s="8">
        <f t="shared" si="309"/>
        <v>59.212500000000006</v>
      </c>
    </row>
    <row r="1934" spans="1:22" ht="13.5" x14ac:dyDescent="0.25">
      <c r="A1934" s="3">
        <f>RSI!A1934</f>
        <v>44825</v>
      </c>
      <c r="B1934" s="2">
        <f>RSI!B1934</f>
        <v>45.244999999999997</v>
      </c>
      <c r="C1934" s="2">
        <f>RSI!I1934</f>
        <v>99.966026958822283</v>
      </c>
      <c r="D1934" s="2">
        <f>MACD!E1934</f>
        <v>-0.11839883573758669</v>
      </c>
      <c r="E1934" s="2">
        <f>MACD!F1934</f>
        <v>-4.5829209009932106E-2</v>
      </c>
      <c r="F1934" s="2">
        <f>'Moving Avg'!D1934</f>
        <v>45.1526</v>
      </c>
      <c r="G1934" s="2">
        <f>'Moving Avg'!F1934</f>
        <v>44.875400000000006</v>
      </c>
      <c r="H1934" s="2">
        <f>'Moving Avg'!G1934</f>
        <v>44.819959999999952</v>
      </c>
      <c r="I1934" s="2">
        <f>'Moving Avg'!H1934</f>
        <v>43.926260000000042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  <c r="M1934" s="8">
        <f t="shared" si="300"/>
        <v>0</v>
      </c>
      <c r="N1934" s="8">
        <f t="shared" si="301"/>
        <v>100</v>
      </c>
      <c r="O1934" s="8">
        <f t="shared" si="302"/>
        <v>50</v>
      </c>
      <c r="P1934" s="8">
        <f t="shared" si="303"/>
        <v>33</v>
      </c>
      <c r="Q1934" s="9">
        <f t="shared" si="304"/>
        <v>47.45</v>
      </c>
      <c r="R1934" s="9">
        <f t="shared" si="305"/>
        <v>45.75</v>
      </c>
      <c r="S1934" s="9">
        <f t="shared" si="306"/>
        <v>42.35</v>
      </c>
      <c r="T1934" s="9">
        <f t="shared" si="307"/>
        <v>45.75</v>
      </c>
      <c r="U1934" s="8">
        <f t="shared" si="308"/>
        <v>45.183333333333337</v>
      </c>
      <c r="V1934" s="8">
        <f t="shared" si="309"/>
        <v>45.325000000000003</v>
      </c>
    </row>
    <row r="1935" spans="1:22" ht="13.5" x14ac:dyDescent="0.25">
      <c r="A1935" s="3">
        <f>RSI!A1935</f>
        <v>44826</v>
      </c>
      <c r="B1935" s="2">
        <f>RSI!B1935</f>
        <v>45.244999999999997</v>
      </c>
      <c r="C1935" s="2">
        <f>RSI!I1935</f>
        <v>99.966026958822283</v>
      </c>
      <c r="D1935" s="2">
        <f>MACD!E1935</f>
        <v>-0.14384800803963316</v>
      </c>
      <c r="E1935" s="2">
        <f>MACD!F1935</f>
        <v>-6.5432968815872322E-2</v>
      </c>
      <c r="F1935" s="2">
        <f>'Moving Avg'!D1935</f>
        <v>45.244999999999997</v>
      </c>
      <c r="G1935" s="2">
        <f>'Moving Avg'!F1935</f>
        <v>44.898500000000006</v>
      </c>
      <c r="H1935" s="2">
        <f>'Moving Avg'!G1935</f>
        <v>44.829199999999958</v>
      </c>
      <c r="I1935" s="2">
        <f>'Moving Avg'!H1935</f>
        <v>43.938265000000058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  <c r="M1935" s="8">
        <f t="shared" si="300"/>
        <v>0</v>
      </c>
      <c r="N1935" s="8">
        <f t="shared" si="301"/>
        <v>100</v>
      </c>
      <c r="O1935" s="8">
        <f t="shared" si="302"/>
        <v>50</v>
      </c>
      <c r="P1935" s="8">
        <f t="shared" si="303"/>
        <v>33</v>
      </c>
      <c r="Q1935" s="9">
        <f t="shared" si="304"/>
        <v>47.45</v>
      </c>
      <c r="R1935" s="9">
        <f t="shared" si="305"/>
        <v>45.75</v>
      </c>
      <c r="S1935" s="9">
        <f t="shared" si="306"/>
        <v>42.35</v>
      </c>
      <c r="T1935" s="9">
        <f t="shared" si="307"/>
        <v>45.75</v>
      </c>
      <c r="U1935" s="8">
        <f t="shared" si="308"/>
        <v>45.183333333333337</v>
      </c>
      <c r="V1935" s="8">
        <f t="shared" si="309"/>
        <v>45.325000000000003</v>
      </c>
    </row>
    <row r="1936" spans="1:22" ht="13.5" x14ac:dyDescent="0.25">
      <c r="A1936" s="3">
        <f>RSI!A1936</f>
        <v>44827</v>
      </c>
      <c r="B1936" s="2">
        <f>RSI!B1936</f>
        <v>45.244999999999997</v>
      </c>
      <c r="C1936" s="2">
        <f>RSI!I1936</f>
        <v>99.966026958822283</v>
      </c>
      <c r="D1936" s="2">
        <f>MACD!E1936</f>
        <v>-0.16741248197383385</v>
      </c>
      <c r="E1936" s="2">
        <f>MACD!F1936</f>
        <v>-8.5828871447464622E-2</v>
      </c>
      <c r="F1936" s="2">
        <f>'Moving Avg'!D1936</f>
        <v>45.244999999999997</v>
      </c>
      <c r="G1936" s="2">
        <f>'Moving Avg'!F1936</f>
        <v>44.921600000000005</v>
      </c>
      <c r="H1936" s="2">
        <f>'Moving Avg'!G1936</f>
        <v>44.838439999999956</v>
      </c>
      <c r="I1936" s="2">
        <f>'Moving Avg'!H1936</f>
        <v>43.950270000000067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  <c r="M1936" s="8">
        <f t="shared" si="300"/>
        <v>0</v>
      </c>
      <c r="N1936" s="8">
        <f t="shared" si="301"/>
        <v>100</v>
      </c>
      <c r="O1936" s="8">
        <f t="shared" si="302"/>
        <v>50</v>
      </c>
      <c r="P1936" s="8">
        <f t="shared" si="303"/>
        <v>33</v>
      </c>
      <c r="Q1936" s="9">
        <f t="shared" si="304"/>
        <v>47.45</v>
      </c>
      <c r="R1936" s="9">
        <f t="shared" si="305"/>
        <v>45.75</v>
      </c>
      <c r="S1936" s="9">
        <f t="shared" si="306"/>
        <v>42.35</v>
      </c>
      <c r="T1936" s="9">
        <f t="shared" si="307"/>
        <v>45.75</v>
      </c>
      <c r="U1936" s="8">
        <f t="shared" si="308"/>
        <v>45.183333333333337</v>
      </c>
      <c r="V1936" s="8">
        <f t="shared" si="309"/>
        <v>45.325000000000003</v>
      </c>
    </row>
    <row r="1937" spans="1:22" ht="13.5" x14ac:dyDescent="0.25">
      <c r="A1937" s="3">
        <f>RSI!A1937</f>
        <v>44830</v>
      </c>
      <c r="B1937" s="2">
        <f>RSI!B1937</f>
        <v>45.244999999999997</v>
      </c>
      <c r="C1937" s="2">
        <f>RSI!I1937</f>
        <v>99.966026958822283</v>
      </c>
      <c r="D1937" s="2">
        <f>MACD!E1937</f>
        <v>-0.18923179936417256</v>
      </c>
      <c r="E1937" s="2">
        <f>MACD!F1937</f>
        <v>-0.10650945703080622</v>
      </c>
      <c r="F1937" s="2">
        <f>'Moving Avg'!D1937</f>
        <v>45.244999999999997</v>
      </c>
      <c r="G1937" s="2">
        <f>'Moving Avg'!F1937</f>
        <v>44.944700000000005</v>
      </c>
      <c r="H1937" s="2">
        <f>'Moving Avg'!G1937</f>
        <v>44.847679999999954</v>
      </c>
      <c r="I1937" s="2">
        <f>'Moving Avg'!H1937</f>
        <v>43.962275000000069</v>
      </c>
      <c r="J1937" s="6" t="str">
        <f>OBV!F1937</f>
        <v>NEUTRAL</v>
      </c>
      <c r="K1937" s="6" t="str">
        <f>OBV!G1937</f>
        <v>NEUTRAL</v>
      </c>
      <c r="L1937" s="6" t="str">
        <f>OBV!H1937</f>
        <v>NEUTRAL</v>
      </c>
      <c r="M1937" s="8">
        <f t="shared" si="300"/>
        <v>0</v>
      </c>
      <c r="N1937" s="8">
        <f t="shared" si="301"/>
        <v>100</v>
      </c>
      <c r="O1937" s="8">
        <f t="shared" si="302"/>
        <v>50</v>
      </c>
      <c r="P1937" s="8">
        <f t="shared" si="303"/>
        <v>33</v>
      </c>
      <c r="Q1937" s="9">
        <f t="shared" si="304"/>
        <v>47.45</v>
      </c>
      <c r="R1937" s="9">
        <f t="shared" si="305"/>
        <v>45.75</v>
      </c>
      <c r="S1937" s="9">
        <f t="shared" si="306"/>
        <v>42.35</v>
      </c>
      <c r="T1937" s="9">
        <f t="shared" si="307"/>
        <v>45.75</v>
      </c>
      <c r="U1937" s="8">
        <f t="shared" si="308"/>
        <v>45.183333333333337</v>
      </c>
      <c r="V1937" s="8">
        <f t="shared" si="309"/>
        <v>45.325000000000003</v>
      </c>
    </row>
    <row r="1938" spans="1:22" ht="13.5" x14ac:dyDescent="0.25">
      <c r="A1938" s="3">
        <f>RSI!A1938</f>
        <v>44831</v>
      </c>
      <c r="B1938" s="2">
        <f>RSI!B1938</f>
        <v>45.244999999999997</v>
      </c>
      <c r="C1938" s="2">
        <f>RSI!I1938</f>
        <v>99.966026958822283</v>
      </c>
      <c r="D1938" s="2">
        <f>MACD!E1938</f>
        <v>-0.20943517567439329</v>
      </c>
      <c r="E1938" s="2">
        <f>MACD!F1938</f>
        <v>-0.12709460075952364</v>
      </c>
      <c r="F1938" s="2">
        <f>'Moving Avg'!D1938</f>
        <v>45.244999999999997</v>
      </c>
      <c r="G1938" s="2">
        <f>'Moving Avg'!F1938</f>
        <v>44.967800000000004</v>
      </c>
      <c r="H1938" s="2">
        <f>'Moving Avg'!G1938</f>
        <v>44.856919999999953</v>
      </c>
      <c r="I1938" s="2">
        <f>'Moving Avg'!H1938</f>
        <v>43.974280000000093</v>
      </c>
      <c r="J1938" s="6" t="str">
        <f>OBV!F1938</f>
        <v>NEUTRAL</v>
      </c>
      <c r="K1938" s="6" t="str">
        <f>OBV!G1938</f>
        <v>NEUTRAL</v>
      </c>
      <c r="L1938" s="6" t="str">
        <f>OBV!H1938</f>
        <v>NEUTRAL</v>
      </c>
      <c r="M1938" s="8">
        <f t="shared" si="300"/>
        <v>0</v>
      </c>
      <c r="N1938" s="8">
        <f t="shared" si="301"/>
        <v>100</v>
      </c>
      <c r="O1938" s="8">
        <f t="shared" si="302"/>
        <v>50</v>
      </c>
      <c r="P1938" s="8">
        <f t="shared" si="303"/>
        <v>33</v>
      </c>
      <c r="Q1938" s="9">
        <f t="shared" si="304"/>
        <v>47.45</v>
      </c>
      <c r="R1938" s="9">
        <f t="shared" si="305"/>
        <v>45.75</v>
      </c>
      <c r="S1938" s="9">
        <f t="shared" si="306"/>
        <v>42.35</v>
      </c>
      <c r="T1938" s="9">
        <f t="shared" si="307"/>
        <v>45.75</v>
      </c>
      <c r="U1938" s="8">
        <f t="shared" si="308"/>
        <v>45.183333333333337</v>
      </c>
      <c r="V1938" s="8">
        <f t="shared" si="309"/>
        <v>45.325000000000003</v>
      </c>
    </row>
    <row r="1939" spans="1:22" ht="13.5" x14ac:dyDescent="0.25">
      <c r="A1939" s="3">
        <f>RSI!A1939</f>
        <v>44832</v>
      </c>
      <c r="B1939" s="2">
        <f>RSI!B1939</f>
        <v>45.244999999999997</v>
      </c>
      <c r="C1939" s="2">
        <f>RSI!I1939</f>
        <v>99.966026958822283</v>
      </c>
      <c r="D1939" s="2">
        <f>MACD!E1939</f>
        <v>-0.22814226337414567</v>
      </c>
      <c r="E1939" s="2">
        <f>MACD!F1939</f>
        <v>-0.14730413328244807</v>
      </c>
      <c r="F1939" s="2">
        <f>'Moving Avg'!D1939</f>
        <v>45.244999999999997</v>
      </c>
      <c r="G1939" s="2">
        <f>'Moving Avg'!F1939</f>
        <v>44.990900000000003</v>
      </c>
      <c r="H1939" s="2">
        <f>'Moving Avg'!G1939</f>
        <v>44.866159999999951</v>
      </c>
      <c r="I1939" s="2">
        <f>'Moving Avg'!H1939</f>
        <v>43.986285000000095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  <c r="M1939" s="8">
        <f t="shared" si="300"/>
        <v>0</v>
      </c>
      <c r="N1939" s="8">
        <f t="shared" si="301"/>
        <v>100</v>
      </c>
      <c r="O1939" s="8">
        <f t="shared" si="302"/>
        <v>50</v>
      </c>
      <c r="P1939" s="8">
        <f t="shared" si="303"/>
        <v>33</v>
      </c>
      <c r="Q1939" s="9">
        <f t="shared" si="304"/>
        <v>47.45</v>
      </c>
      <c r="R1939" s="9">
        <f t="shared" si="305"/>
        <v>45.75</v>
      </c>
      <c r="S1939" s="9">
        <f t="shared" si="306"/>
        <v>42.35</v>
      </c>
      <c r="T1939" s="9">
        <f t="shared" si="307"/>
        <v>45.75</v>
      </c>
      <c r="U1939" s="8">
        <f t="shared" si="308"/>
        <v>45.183333333333337</v>
      </c>
      <c r="V1939" s="8">
        <f t="shared" si="309"/>
        <v>45.325000000000003</v>
      </c>
    </row>
    <row r="1940" spans="1:22" ht="13.5" x14ac:dyDescent="0.25">
      <c r="A1940" s="3">
        <f>RSI!A1940</f>
        <v>44833</v>
      </c>
      <c r="B1940" s="2">
        <f>RSI!B1940</f>
        <v>45.244999999999997</v>
      </c>
      <c r="C1940" s="2">
        <f>RSI!I1940</f>
        <v>99.966026958822283</v>
      </c>
      <c r="D1940" s="2">
        <f>MACD!E1940</f>
        <v>-0.24546385899788703</v>
      </c>
      <c r="E1940" s="2">
        <f>MACD!F1940</f>
        <v>-0.16693607842553587</v>
      </c>
      <c r="F1940" s="2">
        <f>'Moving Avg'!D1940</f>
        <v>45.244999999999997</v>
      </c>
      <c r="G1940" s="2">
        <f>'Moving Avg'!F1940</f>
        <v>45.014000000000003</v>
      </c>
      <c r="H1940" s="2">
        <f>'Moving Avg'!G1940</f>
        <v>44.875399999999956</v>
      </c>
      <c r="I1940" s="2">
        <f>'Moving Avg'!H1940</f>
        <v>43.998290000000104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  <c r="M1940" s="8">
        <f t="shared" si="300"/>
        <v>0</v>
      </c>
      <c r="N1940" s="8">
        <f t="shared" si="301"/>
        <v>100</v>
      </c>
      <c r="O1940" s="8">
        <f t="shared" si="302"/>
        <v>50</v>
      </c>
      <c r="P1940" s="8">
        <f t="shared" si="303"/>
        <v>33</v>
      </c>
      <c r="Q1940" s="9">
        <f t="shared" si="304"/>
        <v>47.45</v>
      </c>
      <c r="R1940" s="9">
        <f t="shared" si="305"/>
        <v>45.75</v>
      </c>
      <c r="S1940" s="9">
        <f t="shared" si="306"/>
        <v>42.35</v>
      </c>
      <c r="T1940" s="9">
        <f t="shared" si="307"/>
        <v>45.75</v>
      </c>
      <c r="U1940" s="8">
        <f t="shared" si="308"/>
        <v>45.183333333333337</v>
      </c>
      <c r="V1940" s="8">
        <f t="shared" si="309"/>
        <v>45.325000000000003</v>
      </c>
    </row>
    <row r="1941" spans="1:22" ht="13.5" x14ac:dyDescent="0.25">
      <c r="A1941" s="3">
        <f>RSI!A1941</f>
        <v>44834</v>
      </c>
      <c r="B1941" s="2">
        <f>RSI!B1941</f>
        <v>45.244999999999997</v>
      </c>
      <c r="C1941" s="2">
        <f>RSI!I1941</f>
        <v>99.966026958822283</v>
      </c>
      <c r="D1941" s="2">
        <f>MACD!E1941</f>
        <v>-0.19042563495383291</v>
      </c>
      <c r="E1941" s="2">
        <f>MACD!F1941</f>
        <v>-0.17163398973119529</v>
      </c>
      <c r="F1941" s="2">
        <f>'Moving Avg'!D1941</f>
        <v>45.244999999999997</v>
      </c>
      <c r="G1941" s="2">
        <f>'Moving Avg'!F1941</f>
        <v>45.037100000000002</v>
      </c>
      <c r="H1941" s="2">
        <f>'Moving Avg'!G1941</f>
        <v>44.884639999999955</v>
      </c>
      <c r="I1941" s="2">
        <f>'Moving Avg'!H1941</f>
        <v>44.010295000000113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  <c r="M1941" s="8">
        <f t="shared" si="300"/>
        <v>0</v>
      </c>
      <c r="N1941" s="8">
        <f t="shared" si="301"/>
        <v>45</v>
      </c>
      <c r="O1941" s="8">
        <f t="shared" si="302"/>
        <v>50</v>
      </c>
      <c r="P1941" s="8">
        <f t="shared" si="303"/>
        <v>33</v>
      </c>
      <c r="Q1941" s="9">
        <f t="shared" si="304"/>
        <v>28.2</v>
      </c>
      <c r="R1941" s="9">
        <f t="shared" si="305"/>
        <v>34.75</v>
      </c>
      <c r="S1941" s="9">
        <f t="shared" si="306"/>
        <v>34.1</v>
      </c>
      <c r="T1941" s="9">
        <f t="shared" si="307"/>
        <v>32</v>
      </c>
      <c r="U1941" s="8">
        <f t="shared" si="308"/>
        <v>32.35</v>
      </c>
      <c r="V1941" s="8">
        <f t="shared" si="309"/>
        <v>32.262500000000003</v>
      </c>
    </row>
    <row r="1942" spans="1:22" ht="13.5" x14ac:dyDescent="0.25">
      <c r="A1942" s="3">
        <f>RSI!A1942</f>
        <v>44837</v>
      </c>
      <c r="B1942" s="2">
        <f>RSI!B1942</f>
        <v>45.244999999999997</v>
      </c>
      <c r="C1942" s="2">
        <f>RSI!I1942</f>
        <v>99.966026958822283</v>
      </c>
      <c r="D1942" s="2">
        <f>MACD!E1942</f>
        <v>-0.14513442654377684</v>
      </c>
      <c r="E1942" s="2">
        <f>MACD!F1942</f>
        <v>-0.16633407709371162</v>
      </c>
      <c r="F1942" s="2">
        <f>'Moving Avg'!D1942</f>
        <v>45.244999999999997</v>
      </c>
      <c r="G1942" s="2">
        <f>'Moving Avg'!F1942</f>
        <v>45.060200000000002</v>
      </c>
      <c r="H1942" s="2">
        <f>'Moving Avg'!G1942</f>
        <v>44.893879999999953</v>
      </c>
      <c r="I1942" s="2">
        <f>'Moving Avg'!H1942</f>
        <v>44.022300000000129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  <c r="M1942" s="8">
        <f t="shared" si="300"/>
        <v>0</v>
      </c>
      <c r="N1942" s="8">
        <f t="shared" si="301"/>
        <v>0</v>
      </c>
      <c r="O1942" s="8">
        <f t="shared" si="302"/>
        <v>50</v>
      </c>
      <c r="P1942" s="8">
        <f t="shared" si="303"/>
        <v>33</v>
      </c>
      <c r="Q1942" s="9">
        <f t="shared" si="304"/>
        <v>12.45</v>
      </c>
      <c r="R1942" s="9">
        <f t="shared" si="305"/>
        <v>25.75</v>
      </c>
      <c r="S1942" s="9">
        <f t="shared" si="306"/>
        <v>27.35</v>
      </c>
      <c r="T1942" s="9">
        <f t="shared" si="307"/>
        <v>20.75</v>
      </c>
      <c r="U1942" s="8">
        <f t="shared" si="308"/>
        <v>21.850000000000005</v>
      </c>
      <c r="V1942" s="8">
        <f t="shared" si="309"/>
        <v>21.575000000000003</v>
      </c>
    </row>
    <row r="1943" spans="1:22" ht="13.5" x14ac:dyDescent="0.25">
      <c r="A1943" s="3">
        <f>RSI!A1943</f>
        <v>44838</v>
      </c>
      <c r="B1943" s="2">
        <f>RSI!B1943</f>
        <v>45.244999999999997</v>
      </c>
      <c r="C1943" s="2">
        <f>RSI!I1943</f>
        <v>99.966026958822283</v>
      </c>
      <c r="D1943" s="2">
        <f>MACD!E1943</f>
        <v>-0.10799590797129355</v>
      </c>
      <c r="E1943" s="2">
        <f>MACD!F1943</f>
        <v>-0.15466644326922802</v>
      </c>
      <c r="F1943" s="2">
        <f>'Moving Avg'!D1943</f>
        <v>45.244999999999997</v>
      </c>
      <c r="G1943" s="2">
        <f>'Moving Avg'!F1943</f>
        <v>45.083300000000001</v>
      </c>
      <c r="H1943" s="2">
        <f>'Moving Avg'!G1943</f>
        <v>44.903119999999952</v>
      </c>
      <c r="I1943" s="2">
        <f>'Moving Avg'!H1943</f>
        <v>44.034305000000138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  <c r="M1943" s="8">
        <f t="shared" si="300"/>
        <v>0</v>
      </c>
      <c r="N1943" s="8">
        <f t="shared" si="301"/>
        <v>0</v>
      </c>
      <c r="O1943" s="8">
        <f t="shared" si="302"/>
        <v>50</v>
      </c>
      <c r="P1943" s="8">
        <f t="shared" si="303"/>
        <v>33</v>
      </c>
      <c r="Q1943" s="9">
        <f t="shared" si="304"/>
        <v>12.45</v>
      </c>
      <c r="R1943" s="9">
        <f t="shared" si="305"/>
        <v>25.75</v>
      </c>
      <c r="S1943" s="9">
        <f t="shared" si="306"/>
        <v>27.35</v>
      </c>
      <c r="T1943" s="9">
        <f t="shared" si="307"/>
        <v>20.75</v>
      </c>
      <c r="U1943" s="8">
        <f t="shared" si="308"/>
        <v>21.850000000000005</v>
      </c>
      <c r="V1943" s="8">
        <f t="shared" si="309"/>
        <v>21.575000000000003</v>
      </c>
    </row>
    <row r="1944" spans="1:22" ht="13.5" x14ac:dyDescent="0.25">
      <c r="A1944" s="3">
        <f>RSI!A1944</f>
        <v>44839</v>
      </c>
      <c r="B1944" s="2">
        <f>RSI!B1944</f>
        <v>45.244999999999997</v>
      </c>
      <c r="C1944" s="2">
        <f>RSI!I1944</f>
        <v>99.966026958822283</v>
      </c>
      <c r="D1944" s="2">
        <f>MACD!E1944</f>
        <v>-7.7668055437627004E-2</v>
      </c>
      <c r="E1944" s="2">
        <f>MACD!F1944</f>
        <v>-0.13926676570290783</v>
      </c>
      <c r="F1944" s="2">
        <f>'Moving Avg'!D1944</f>
        <v>45.244999999999997</v>
      </c>
      <c r="G1944" s="2">
        <f>'Moving Avg'!F1944</f>
        <v>45.106400000000001</v>
      </c>
      <c r="H1944" s="2">
        <f>'Moving Avg'!G1944</f>
        <v>44.91235999999995</v>
      </c>
      <c r="I1944" s="2">
        <f>'Moving Avg'!H1944</f>
        <v>44.046310000000148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  <c r="M1944" s="8">
        <f t="shared" si="300"/>
        <v>0</v>
      </c>
      <c r="N1944" s="8">
        <f t="shared" si="301"/>
        <v>0</v>
      </c>
      <c r="O1944" s="8">
        <f t="shared" si="302"/>
        <v>50</v>
      </c>
      <c r="P1944" s="8">
        <f t="shared" si="303"/>
        <v>33</v>
      </c>
      <c r="Q1944" s="9">
        <f t="shared" si="304"/>
        <v>12.45</v>
      </c>
      <c r="R1944" s="9">
        <f t="shared" si="305"/>
        <v>25.75</v>
      </c>
      <c r="S1944" s="9">
        <f t="shared" si="306"/>
        <v>27.35</v>
      </c>
      <c r="T1944" s="9">
        <f t="shared" si="307"/>
        <v>20.75</v>
      </c>
      <c r="U1944" s="8">
        <f t="shared" si="308"/>
        <v>21.850000000000005</v>
      </c>
      <c r="V1944" s="8">
        <f t="shared" si="309"/>
        <v>21.575000000000003</v>
      </c>
    </row>
    <row r="1945" spans="1:22" ht="13.5" x14ac:dyDescent="0.25">
      <c r="A1945" s="3">
        <f>RSI!A1945</f>
        <v>44840</v>
      </c>
      <c r="B1945" s="2">
        <f>RSI!B1945</f>
        <v>45.244999999999997</v>
      </c>
      <c r="C1945" s="2">
        <f>RSI!I1945</f>
        <v>99.966026958822283</v>
      </c>
      <c r="D1945" s="2">
        <f>MACD!E1945</f>
        <v>-5.3021811367798932E-2</v>
      </c>
      <c r="E1945" s="2">
        <f>MACD!F1945</f>
        <v>-0.12201777483588606</v>
      </c>
      <c r="F1945" s="2">
        <f>'Moving Avg'!D1945</f>
        <v>45.244999999999997</v>
      </c>
      <c r="G1945" s="2">
        <f>'Moving Avg'!F1945</f>
        <v>45.1295</v>
      </c>
      <c r="H1945" s="2">
        <f>'Moving Avg'!G1945</f>
        <v>44.921599999999955</v>
      </c>
      <c r="I1945" s="2">
        <f>'Moving Avg'!H1945</f>
        <v>44.05831500000015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  <c r="M1945" s="8">
        <f t="shared" si="300"/>
        <v>0</v>
      </c>
      <c r="N1945" s="8">
        <f t="shared" si="301"/>
        <v>0</v>
      </c>
      <c r="O1945" s="8">
        <f t="shared" si="302"/>
        <v>50</v>
      </c>
      <c r="P1945" s="8">
        <f t="shared" si="303"/>
        <v>33</v>
      </c>
      <c r="Q1945" s="9">
        <f t="shared" si="304"/>
        <v>12.45</v>
      </c>
      <c r="R1945" s="9">
        <f t="shared" si="305"/>
        <v>25.75</v>
      </c>
      <c r="S1945" s="9">
        <f t="shared" si="306"/>
        <v>27.35</v>
      </c>
      <c r="T1945" s="9">
        <f t="shared" si="307"/>
        <v>20.75</v>
      </c>
      <c r="U1945" s="8">
        <f t="shared" si="308"/>
        <v>21.850000000000005</v>
      </c>
      <c r="V1945" s="8">
        <f t="shared" si="309"/>
        <v>21.575000000000003</v>
      </c>
    </row>
    <row r="1946" spans="1:22" ht="13.5" x14ac:dyDescent="0.25">
      <c r="A1946" s="3">
        <f>RSI!A1946</f>
        <v>44841</v>
      </c>
      <c r="B1946" s="2">
        <f>RSI!B1946</f>
        <v>45.244999999999997</v>
      </c>
      <c r="C1946" s="2">
        <f>RSI!I1946</f>
        <v>99.966026958822283</v>
      </c>
      <c r="D1946" s="2">
        <f>MACD!E1946</f>
        <v>-3.3107838818871471E-2</v>
      </c>
      <c r="E1946" s="2">
        <f>MACD!F1946</f>
        <v>-0.10423578763248315</v>
      </c>
      <c r="F1946" s="2">
        <f>'Moving Avg'!D1946</f>
        <v>45.244999999999997</v>
      </c>
      <c r="G1946" s="2">
        <f>'Moving Avg'!F1946</f>
        <v>45.1526</v>
      </c>
      <c r="H1946" s="2">
        <f>'Moving Avg'!G1946</f>
        <v>44.930839999999954</v>
      </c>
      <c r="I1946" s="2">
        <f>'Moving Avg'!H1946</f>
        <v>44.070320000000159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  <c r="M1946" s="8">
        <f t="shared" si="300"/>
        <v>0</v>
      </c>
      <c r="N1946" s="8">
        <f t="shared" si="301"/>
        <v>0</v>
      </c>
      <c r="O1946" s="8">
        <f t="shared" si="302"/>
        <v>50</v>
      </c>
      <c r="P1946" s="8">
        <f t="shared" si="303"/>
        <v>33</v>
      </c>
      <c r="Q1946" s="9">
        <f t="shared" si="304"/>
        <v>12.45</v>
      </c>
      <c r="R1946" s="9">
        <f t="shared" si="305"/>
        <v>25.75</v>
      </c>
      <c r="S1946" s="9">
        <f t="shared" si="306"/>
        <v>27.35</v>
      </c>
      <c r="T1946" s="9">
        <f t="shared" si="307"/>
        <v>20.75</v>
      </c>
      <c r="U1946" s="8">
        <f t="shared" si="308"/>
        <v>21.850000000000005</v>
      </c>
      <c r="V1946" s="8">
        <f t="shared" si="309"/>
        <v>21.575000000000003</v>
      </c>
    </row>
    <row r="1947" spans="1:22" ht="13.5" x14ac:dyDescent="0.25">
      <c r="A1947" s="3">
        <f>RSI!A1947</f>
        <v>44844</v>
      </c>
      <c r="B1947" s="2">
        <f>RSI!B1947</f>
        <v>45.244999999999997</v>
      </c>
      <c r="C1947" s="2">
        <f>RSI!I1947</f>
        <v>99.966026958822283</v>
      </c>
      <c r="D1947" s="2">
        <f>MACD!E1947</f>
        <v>-1.7128426265507812E-2</v>
      </c>
      <c r="E1947" s="2">
        <f>MACD!F1947</f>
        <v>-8.6814315359088082E-2</v>
      </c>
      <c r="F1947" s="2">
        <f>'Moving Avg'!D1947</f>
        <v>45.244999999999997</v>
      </c>
      <c r="G1947" s="2">
        <f>'Moving Avg'!F1947</f>
        <v>45.175699999999999</v>
      </c>
      <c r="H1947" s="2">
        <f>'Moving Avg'!G1947</f>
        <v>44.940079999999952</v>
      </c>
      <c r="I1947" s="2">
        <f>'Moving Avg'!H1947</f>
        <v>44.082325000000154</v>
      </c>
      <c r="J1947" s="6" t="str">
        <f>OBV!F1947</f>
        <v>NEUTRAL</v>
      </c>
      <c r="K1947" s="6" t="str">
        <f>OBV!G1947</f>
        <v>NEUTRAL</v>
      </c>
      <c r="L1947" s="6" t="str">
        <f>OBV!H1947</f>
        <v>NEUTRAL</v>
      </c>
      <c r="M1947" s="8">
        <f t="shared" si="300"/>
        <v>0</v>
      </c>
      <c r="N1947" s="8">
        <f t="shared" si="301"/>
        <v>0</v>
      </c>
      <c r="O1947" s="8">
        <f t="shared" si="302"/>
        <v>50</v>
      </c>
      <c r="P1947" s="8">
        <f t="shared" si="303"/>
        <v>33</v>
      </c>
      <c r="Q1947" s="9">
        <f t="shared" si="304"/>
        <v>12.45</v>
      </c>
      <c r="R1947" s="9">
        <f t="shared" si="305"/>
        <v>25.75</v>
      </c>
      <c r="S1947" s="9">
        <f t="shared" si="306"/>
        <v>27.35</v>
      </c>
      <c r="T1947" s="9">
        <f t="shared" si="307"/>
        <v>20.75</v>
      </c>
      <c r="U1947" s="8">
        <f t="shared" si="308"/>
        <v>21.850000000000005</v>
      </c>
      <c r="V1947" s="8">
        <f t="shared" si="309"/>
        <v>21.575000000000003</v>
      </c>
    </row>
    <row r="1948" spans="1:22" ht="13.5" x14ac:dyDescent="0.25">
      <c r="A1948" s="3">
        <f>RSI!A1948</f>
        <v>44845</v>
      </c>
      <c r="B1948" s="2">
        <f>RSI!B1948</f>
        <v>45.244999999999997</v>
      </c>
      <c r="C1948" s="2">
        <f>RSI!I1948</f>
        <v>99.966026958822283</v>
      </c>
      <c r="D1948" s="2">
        <f>MACD!E1948</f>
        <v>-4.4137477548602533E-3</v>
      </c>
      <c r="E1948" s="2">
        <f>MACD!F1948</f>
        <v>-7.0334201838242516E-2</v>
      </c>
      <c r="F1948" s="2">
        <f>'Moving Avg'!D1948</f>
        <v>45.244999999999997</v>
      </c>
      <c r="G1948" s="2">
        <f>'Moving Avg'!F1948</f>
        <v>45.198799999999999</v>
      </c>
      <c r="H1948" s="2">
        <f>'Moving Avg'!G1948</f>
        <v>44.94931999999995</v>
      </c>
      <c r="I1948" s="2">
        <f>'Moving Avg'!H1948</f>
        <v>44.094330000000156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  <c r="M1948" s="8">
        <f t="shared" si="300"/>
        <v>0</v>
      </c>
      <c r="N1948" s="8">
        <f t="shared" si="301"/>
        <v>0</v>
      </c>
      <c r="O1948" s="8">
        <f t="shared" si="302"/>
        <v>50</v>
      </c>
      <c r="P1948" s="8">
        <f t="shared" si="303"/>
        <v>33</v>
      </c>
      <c r="Q1948" s="9">
        <f t="shared" si="304"/>
        <v>12.45</v>
      </c>
      <c r="R1948" s="9">
        <f t="shared" si="305"/>
        <v>25.75</v>
      </c>
      <c r="S1948" s="9">
        <f t="shared" si="306"/>
        <v>27.35</v>
      </c>
      <c r="T1948" s="9">
        <f t="shared" si="307"/>
        <v>20.75</v>
      </c>
      <c r="U1948" s="8">
        <f t="shared" si="308"/>
        <v>21.850000000000005</v>
      </c>
      <c r="V1948" s="8">
        <f t="shared" si="309"/>
        <v>21.575000000000003</v>
      </c>
    </row>
    <row r="1949" spans="1:22" ht="13.5" x14ac:dyDescent="0.25">
      <c r="A1949" s="3">
        <f>RSI!A1949</f>
        <v>44846</v>
      </c>
      <c r="B1949" s="2">
        <f>RSI!B1949</f>
        <v>45.244999999999997</v>
      </c>
      <c r="C1949" s="2">
        <f>RSI!I1949</f>
        <v>99.966026958822283</v>
      </c>
      <c r="D1949" s="2">
        <f>MACD!E1949</f>
        <v>5.5981940726255175E-3</v>
      </c>
      <c r="E1949" s="2">
        <f>MACD!F1949</f>
        <v>-5.5147722656068911E-2</v>
      </c>
      <c r="F1949" s="2">
        <f>'Moving Avg'!D1949</f>
        <v>45.244999999999997</v>
      </c>
      <c r="G1949" s="2">
        <f>'Moving Avg'!F1949</f>
        <v>45.221899999999998</v>
      </c>
      <c r="H1949" s="2">
        <f>'Moving Avg'!G1949</f>
        <v>44.958559999999949</v>
      </c>
      <c r="I1949" s="2">
        <f>'Moving Avg'!H1949</f>
        <v>44.106335000000151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  <c r="M1949" s="8">
        <f t="shared" si="300"/>
        <v>0</v>
      </c>
      <c r="N1949" s="8">
        <f t="shared" si="301"/>
        <v>0</v>
      </c>
      <c r="O1949" s="8">
        <f t="shared" si="302"/>
        <v>50</v>
      </c>
      <c r="P1949" s="8">
        <f t="shared" si="303"/>
        <v>33</v>
      </c>
      <c r="Q1949" s="9">
        <f t="shared" si="304"/>
        <v>12.45</v>
      </c>
      <c r="R1949" s="9">
        <f t="shared" si="305"/>
        <v>25.75</v>
      </c>
      <c r="S1949" s="9">
        <f t="shared" si="306"/>
        <v>27.35</v>
      </c>
      <c r="T1949" s="9">
        <f t="shared" si="307"/>
        <v>20.75</v>
      </c>
      <c r="U1949" s="8">
        <f t="shared" si="308"/>
        <v>21.850000000000005</v>
      </c>
      <c r="V1949" s="8">
        <f t="shared" si="309"/>
        <v>21.575000000000003</v>
      </c>
    </row>
    <row r="1950" spans="1:22" ht="13.5" x14ac:dyDescent="0.25">
      <c r="A1950" s="3">
        <f>RSI!A1950</f>
        <v>44847</v>
      </c>
      <c r="B1950" s="2">
        <f>RSI!B1950</f>
        <v>45.244999999999997</v>
      </c>
      <c r="C1950" s="2">
        <f>RSI!I1950</f>
        <v>99.966026958822283</v>
      </c>
      <c r="D1950" s="2">
        <f>MACD!E1950</f>
        <v>1.3378510956584933E-2</v>
      </c>
      <c r="E1950" s="2">
        <f>MACD!F1950</f>
        <v>-4.1442475933538149E-2</v>
      </c>
      <c r="F1950" s="2">
        <f>'Moving Avg'!D1950</f>
        <v>45.244999999999997</v>
      </c>
      <c r="G1950" s="2">
        <f>'Moving Avg'!F1950</f>
        <v>45.244999999999997</v>
      </c>
      <c r="H1950" s="2">
        <f>'Moving Avg'!G1950</f>
        <v>44.967799999999954</v>
      </c>
      <c r="I1950" s="2">
        <f>'Moving Avg'!H1950</f>
        <v>44.11834000000016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  <c r="M1950" s="8">
        <f t="shared" si="300"/>
        <v>0</v>
      </c>
      <c r="N1950" s="8">
        <f t="shared" si="301"/>
        <v>0</v>
      </c>
      <c r="O1950" s="8">
        <f t="shared" si="302"/>
        <v>50</v>
      </c>
      <c r="P1950" s="8">
        <f t="shared" si="303"/>
        <v>33</v>
      </c>
      <c r="Q1950" s="9">
        <f t="shared" si="304"/>
        <v>12.45</v>
      </c>
      <c r="R1950" s="9">
        <f t="shared" si="305"/>
        <v>25.75</v>
      </c>
      <c r="S1950" s="9">
        <f t="shared" si="306"/>
        <v>27.35</v>
      </c>
      <c r="T1950" s="9">
        <f t="shared" si="307"/>
        <v>20.75</v>
      </c>
      <c r="U1950" s="8">
        <f t="shared" si="308"/>
        <v>21.850000000000005</v>
      </c>
      <c r="V1950" s="8">
        <f t="shared" si="309"/>
        <v>21.575000000000003</v>
      </c>
    </row>
    <row r="1951" spans="1:22" ht="13.5" x14ac:dyDescent="0.25">
      <c r="A1951" s="3">
        <f>RSI!A1951</f>
        <v>44848</v>
      </c>
      <c r="B1951" s="2">
        <f>RSI!B1951</f>
        <v>45.244999999999997</v>
      </c>
      <c r="C1951" s="2">
        <f>RSI!I1951</f>
        <v>99.966026958822283</v>
      </c>
      <c r="D1951" s="2">
        <f>MACD!E1951</f>
        <v>1.9321739159607887E-2</v>
      </c>
      <c r="E1951" s="2">
        <f>MACD!F1951</f>
        <v>-2.9289632914908943E-2</v>
      </c>
      <c r="F1951" s="2">
        <f>'Moving Avg'!D1951</f>
        <v>45.244999999999997</v>
      </c>
      <c r="G1951" s="2">
        <f>'Moving Avg'!F1951</f>
        <v>45.244999999999997</v>
      </c>
      <c r="H1951" s="2">
        <f>'Moving Avg'!G1951</f>
        <v>44.977039999999953</v>
      </c>
      <c r="I1951" s="2">
        <f>'Moving Avg'!H1951</f>
        <v>44.130345000000169</v>
      </c>
      <c r="J1951" s="6" t="str">
        <f>OBV!F1951</f>
        <v>NEUTRAL</v>
      </c>
      <c r="K1951" s="6" t="str">
        <f>OBV!G1951</f>
        <v>NEUTRAL</v>
      </c>
      <c r="L1951" s="6" t="str">
        <f>OBV!H1951</f>
        <v>NEUTRAL</v>
      </c>
      <c r="M1951" s="8">
        <f t="shared" si="300"/>
        <v>0</v>
      </c>
      <c r="N1951" s="8">
        <f t="shared" si="301"/>
        <v>0</v>
      </c>
      <c r="O1951" s="8">
        <f t="shared" si="302"/>
        <v>50</v>
      </c>
      <c r="P1951" s="8">
        <f t="shared" si="303"/>
        <v>33</v>
      </c>
      <c r="Q1951" s="9">
        <f t="shared" si="304"/>
        <v>12.45</v>
      </c>
      <c r="R1951" s="9">
        <f t="shared" si="305"/>
        <v>25.75</v>
      </c>
      <c r="S1951" s="9">
        <f t="shared" si="306"/>
        <v>27.35</v>
      </c>
      <c r="T1951" s="9">
        <f t="shared" si="307"/>
        <v>20.75</v>
      </c>
      <c r="U1951" s="8">
        <f t="shared" si="308"/>
        <v>21.850000000000005</v>
      </c>
      <c r="V1951" s="8">
        <f t="shared" si="309"/>
        <v>21.575000000000003</v>
      </c>
    </row>
    <row r="1952" spans="1:22" ht="13.5" x14ac:dyDescent="0.25">
      <c r="A1952" s="3">
        <f>RSI!A1952</f>
        <v>44851</v>
      </c>
      <c r="B1952" s="2">
        <f>RSI!B1952</f>
        <v>45.244999999999997</v>
      </c>
      <c r="C1952" s="2">
        <f>RSI!I1952</f>
        <v>99.966026958822283</v>
      </c>
      <c r="D1952" s="2">
        <f>MACD!E1952</f>
        <v>2.375792377269903E-2</v>
      </c>
      <c r="E1952" s="2">
        <f>MACD!F1952</f>
        <v>-1.8680121577387351E-2</v>
      </c>
      <c r="F1952" s="2">
        <f>'Moving Avg'!D1952</f>
        <v>45.244999999999997</v>
      </c>
      <c r="G1952" s="2">
        <f>'Moving Avg'!F1952</f>
        <v>45.244999999999997</v>
      </c>
      <c r="H1952" s="2">
        <f>'Moving Avg'!G1952</f>
        <v>44.986279999999951</v>
      </c>
      <c r="I1952" s="2">
        <f>'Moving Avg'!H1952</f>
        <v>44.142350000000171</v>
      </c>
      <c r="J1952" s="6" t="str">
        <f>OBV!F1952</f>
        <v>BULLISH</v>
      </c>
      <c r="K1952" s="6" t="str">
        <f>OBV!G1952</f>
        <v>STRONG</v>
      </c>
      <c r="L1952" s="6" t="str">
        <f>OBV!H1952</f>
        <v>CONFIRMED BULLISH</v>
      </c>
      <c r="M1952" s="8">
        <f t="shared" si="300"/>
        <v>0</v>
      </c>
      <c r="N1952" s="8">
        <f t="shared" si="301"/>
        <v>0</v>
      </c>
      <c r="O1952" s="8">
        <f t="shared" si="302"/>
        <v>50</v>
      </c>
      <c r="P1952" s="8">
        <f t="shared" si="303"/>
        <v>100</v>
      </c>
      <c r="Q1952" s="9">
        <f t="shared" si="304"/>
        <v>22.5</v>
      </c>
      <c r="R1952" s="9">
        <f t="shared" si="305"/>
        <v>42.5</v>
      </c>
      <c r="S1952" s="9">
        <f t="shared" si="306"/>
        <v>57.5</v>
      </c>
      <c r="T1952" s="9">
        <f t="shared" si="307"/>
        <v>37.5</v>
      </c>
      <c r="U1952" s="8">
        <f t="shared" si="308"/>
        <v>40.833333333333336</v>
      </c>
      <c r="V1952" s="8">
        <f t="shared" si="309"/>
        <v>40</v>
      </c>
    </row>
    <row r="1953" spans="1:22" ht="13.5" x14ac:dyDescent="0.25">
      <c r="A1953" s="3">
        <f>RSI!A1953</f>
        <v>44852</v>
      </c>
      <c r="B1953" s="2">
        <f>RSI!B1953</f>
        <v>45.244999999999997</v>
      </c>
      <c r="C1953" s="2">
        <f>RSI!I1953</f>
        <v>99.966026958822283</v>
      </c>
      <c r="D1953" s="2">
        <f>MACD!E1953</f>
        <v>2.6962821418017313E-2</v>
      </c>
      <c r="E1953" s="2">
        <f>MACD!F1953</f>
        <v>-9.5515329783064182E-3</v>
      </c>
      <c r="F1953" s="2">
        <f>'Moving Avg'!D1953</f>
        <v>45.244999999999997</v>
      </c>
      <c r="G1953" s="2">
        <f>'Moving Avg'!F1953</f>
        <v>45.244999999999997</v>
      </c>
      <c r="H1953" s="2">
        <f>'Moving Avg'!G1953</f>
        <v>44.995519999999949</v>
      </c>
      <c r="I1953" s="2">
        <f>'Moving Avg'!H1953</f>
        <v>44.154355000000166</v>
      </c>
      <c r="J1953" s="6" t="str">
        <f>OBV!F1953</f>
        <v>BULLISH</v>
      </c>
      <c r="K1953" s="6" t="str">
        <f>OBV!G1953</f>
        <v>STRONG</v>
      </c>
      <c r="L1953" s="6" t="str">
        <f>OBV!H1953</f>
        <v>CONFIRMED BULLISH</v>
      </c>
      <c r="M1953" s="8">
        <f t="shared" si="300"/>
        <v>0</v>
      </c>
      <c r="N1953" s="8">
        <f t="shared" si="301"/>
        <v>0</v>
      </c>
      <c r="O1953" s="8">
        <f t="shared" si="302"/>
        <v>50</v>
      </c>
      <c r="P1953" s="8">
        <f t="shared" si="303"/>
        <v>100</v>
      </c>
      <c r="Q1953" s="9">
        <f t="shared" si="304"/>
        <v>22.5</v>
      </c>
      <c r="R1953" s="9">
        <f t="shared" si="305"/>
        <v>42.5</v>
      </c>
      <c r="S1953" s="9">
        <f t="shared" si="306"/>
        <v>57.5</v>
      </c>
      <c r="T1953" s="9">
        <f t="shared" si="307"/>
        <v>37.5</v>
      </c>
      <c r="U1953" s="8">
        <f t="shared" si="308"/>
        <v>40.833333333333336</v>
      </c>
      <c r="V1953" s="8">
        <f t="shared" si="309"/>
        <v>40</v>
      </c>
    </row>
    <row r="1954" spans="1:22" ht="13.5" x14ac:dyDescent="0.25">
      <c r="A1954" s="3">
        <f>RSI!A1954</f>
        <v>44853</v>
      </c>
      <c r="B1954" s="2">
        <f>RSI!B1954</f>
        <v>46.167999999999999</v>
      </c>
      <c r="C1954" s="2">
        <f>RSI!I1954</f>
        <v>99.997125979149828</v>
      </c>
      <c r="D1954" s="2">
        <f>MACD!E1954</f>
        <v>-3.9203857878881365E-2</v>
      </c>
      <c r="E1954" s="2">
        <f>MACD!F1954</f>
        <v>-1.5481997958421409E-2</v>
      </c>
      <c r="F1954" s="2">
        <f>'Moving Avg'!D1954</f>
        <v>45.429600000000001</v>
      </c>
      <c r="G1954" s="2">
        <f>'Moving Avg'!F1954</f>
        <v>45.291150000000002</v>
      </c>
      <c r="H1954" s="2">
        <f>'Moving Avg'!G1954</f>
        <v>45.023219999999952</v>
      </c>
      <c r="I1954" s="2">
        <f>'Moving Avg'!H1954</f>
        <v>44.170975000000169</v>
      </c>
      <c r="J1954" s="6" t="str">
        <f>OBV!F1954</f>
        <v>BULLISH</v>
      </c>
      <c r="K1954" s="6" t="str">
        <f>OBV!G1954</f>
        <v>STRONG</v>
      </c>
      <c r="L1954" s="6" t="str">
        <f>OBV!H1954</f>
        <v>CONFIRMED BULLISH</v>
      </c>
      <c r="M1954" s="8">
        <f t="shared" si="300"/>
        <v>0</v>
      </c>
      <c r="N1954" s="8">
        <f t="shared" si="301"/>
        <v>100</v>
      </c>
      <c r="O1954" s="8">
        <f t="shared" si="302"/>
        <v>50</v>
      </c>
      <c r="P1954" s="8">
        <f t="shared" si="303"/>
        <v>100</v>
      </c>
      <c r="Q1954" s="9">
        <f t="shared" si="304"/>
        <v>57.5</v>
      </c>
      <c r="R1954" s="9">
        <f t="shared" si="305"/>
        <v>62.5</v>
      </c>
      <c r="S1954" s="9">
        <f t="shared" si="306"/>
        <v>72.5</v>
      </c>
      <c r="T1954" s="9">
        <f t="shared" si="307"/>
        <v>62.5</v>
      </c>
      <c r="U1954" s="8">
        <f t="shared" si="308"/>
        <v>64.166666666666671</v>
      </c>
      <c r="V1954" s="8">
        <f t="shared" si="309"/>
        <v>63.75</v>
      </c>
    </row>
    <row r="1955" spans="1:22" ht="13.5" x14ac:dyDescent="0.25">
      <c r="A1955" s="3">
        <f>RSI!A1955</f>
        <v>44854</v>
      </c>
      <c r="B1955" s="2">
        <f>RSI!B1955</f>
        <v>46.167999999999999</v>
      </c>
      <c r="C1955" s="2">
        <f>RSI!I1955</f>
        <v>99.997125979149828</v>
      </c>
      <c r="D1955" s="2">
        <f>MACD!E1955</f>
        <v>-0.10111559968837014</v>
      </c>
      <c r="E1955" s="2">
        <f>MACD!F1955</f>
        <v>-3.2608718304411158E-2</v>
      </c>
      <c r="F1955" s="2">
        <f>'Moving Avg'!D1955</f>
        <v>45.614199999999997</v>
      </c>
      <c r="G1955" s="2">
        <f>'Moving Avg'!F1955</f>
        <v>45.337299999999999</v>
      </c>
      <c r="H1955" s="2">
        <f>'Moving Avg'!G1955</f>
        <v>45.050919999999962</v>
      </c>
      <c r="I1955" s="2">
        <f>'Moving Avg'!H1955</f>
        <v>44.187595000000165</v>
      </c>
      <c r="J1955" s="6" t="str">
        <f>OBV!F1955</f>
        <v>BULLISH</v>
      </c>
      <c r="K1955" s="6" t="str">
        <f>OBV!G1955</f>
        <v>STRONG</v>
      </c>
      <c r="L1955" s="6" t="str">
        <f>OBV!H1955</f>
        <v>CONFIRMED BULLISH</v>
      </c>
      <c r="M1955" s="8">
        <f t="shared" si="300"/>
        <v>0</v>
      </c>
      <c r="N1955" s="8">
        <f t="shared" si="301"/>
        <v>100</v>
      </c>
      <c r="O1955" s="8">
        <f t="shared" si="302"/>
        <v>50</v>
      </c>
      <c r="P1955" s="8">
        <f t="shared" si="303"/>
        <v>100</v>
      </c>
      <c r="Q1955" s="9">
        <f t="shared" si="304"/>
        <v>57.5</v>
      </c>
      <c r="R1955" s="9">
        <f t="shared" si="305"/>
        <v>62.5</v>
      </c>
      <c r="S1955" s="9">
        <f t="shared" si="306"/>
        <v>72.5</v>
      </c>
      <c r="T1955" s="9">
        <f t="shared" si="307"/>
        <v>62.5</v>
      </c>
      <c r="U1955" s="8">
        <f t="shared" si="308"/>
        <v>64.166666666666671</v>
      </c>
      <c r="V1955" s="8">
        <f t="shared" si="309"/>
        <v>63.75</v>
      </c>
    </row>
    <row r="1956" spans="1:22" ht="13.5" x14ac:dyDescent="0.25">
      <c r="A1956" s="3">
        <f>RSI!A1956</f>
        <v>44855</v>
      </c>
      <c r="B1956" s="2">
        <f>RSI!B1956</f>
        <v>46.167999999999999</v>
      </c>
      <c r="C1956" s="2">
        <f>RSI!I1956</f>
        <v>99.997125979149828</v>
      </c>
      <c r="D1956" s="2">
        <f>MACD!E1956</f>
        <v>-0.15898815410105982</v>
      </c>
      <c r="E1956" s="2">
        <f>MACD!F1956</f>
        <v>-5.7884605463740899E-2</v>
      </c>
      <c r="F1956" s="2">
        <f>'Moving Avg'!D1956</f>
        <v>45.7988</v>
      </c>
      <c r="G1956" s="2">
        <f>'Moving Avg'!F1956</f>
        <v>45.383449999999996</v>
      </c>
      <c r="H1956" s="2">
        <f>'Moving Avg'!G1956</f>
        <v>45.078619999999965</v>
      </c>
      <c r="I1956" s="2">
        <f>'Moving Avg'!H1956</f>
        <v>44.204215000000161</v>
      </c>
      <c r="J1956" s="6" t="str">
        <f>OBV!F1956</f>
        <v>BULLISH</v>
      </c>
      <c r="K1956" s="6" t="str">
        <f>OBV!G1956</f>
        <v>STRONG</v>
      </c>
      <c r="L1956" s="6" t="str">
        <f>OBV!H1956</f>
        <v>CONFIRMED BULLISH</v>
      </c>
      <c r="M1956" s="8">
        <f t="shared" si="300"/>
        <v>0</v>
      </c>
      <c r="N1956" s="8">
        <f t="shared" si="301"/>
        <v>100</v>
      </c>
      <c r="O1956" s="8">
        <f t="shared" si="302"/>
        <v>50</v>
      </c>
      <c r="P1956" s="8">
        <f t="shared" si="303"/>
        <v>100</v>
      </c>
      <c r="Q1956" s="9">
        <f t="shared" si="304"/>
        <v>57.5</v>
      </c>
      <c r="R1956" s="9">
        <f t="shared" si="305"/>
        <v>62.5</v>
      </c>
      <c r="S1956" s="9">
        <f t="shared" si="306"/>
        <v>72.5</v>
      </c>
      <c r="T1956" s="9">
        <f t="shared" si="307"/>
        <v>62.5</v>
      </c>
      <c r="U1956" s="8">
        <f t="shared" si="308"/>
        <v>64.166666666666671</v>
      </c>
      <c r="V1956" s="8">
        <f t="shared" si="309"/>
        <v>63.75</v>
      </c>
    </row>
    <row r="1957" spans="1:22" ht="13.5" x14ac:dyDescent="0.25">
      <c r="A1957" s="3">
        <f>RSI!A1957</f>
        <v>44858</v>
      </c>
      <c r="B1957" s="2">
        <f>RSI!B1957</f>
        <v>46.167999999999999</v>
      </c>
      <c r="C1957" s="2">
        <f>RSI!I1957</f>
        <v>99.997125979149828</v>
      </c>
      <c r="D1957" s="2">
        <f>MACD!E1957</f>
        <v>-0.21303658671384795</v>
      </c>
      <c r="E1957" s="2">
        <f>MACD!F1957</f>
        <v>-8.8915001713762321E-2</v>
      </c>
      <c r="F1957" s="2">
        <f>'Moving Avg'!D1957</f>
        <v>45.983400000000003</v>
      </c>
      <c r="G1957" s="2">
        <f>'Moving Avg'!F1957</f>
        <v>45.429600000000001</v>
      </c>
      <c r="H1957" s="2">
        <f>'Moving Avg'!G1957</f>
        <v>45.106319999999968</v>
      </c>
      <c r="I1957" s="2">
        <f>'Moving Avg'!H1957</f>
        <v>44.220835000000164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  <c r="M1957" s="8">
        <f t="shared" si="300"/>
        <v>0</v>
      </c>
      <c r="N1957" s="8">
        <f t="shared" si="301"/>
        <v>100</v>
      </c>
      <c r="O1957" s="8">
        <f t="shared" si="302"/>
        <v>50</v>
      </c>
      <c r="P1957" s="8">
        <f t="shared" si="303"/>
        <v>33</v>
      </c>
      <c r="Q1957" s="9">
        <f t="shared" si="304"/>
        <v>47.45</v>
      </c>
      <c r="R1957" s="9">
        <f t="shared" si="305"/>
        <v>45.75</v>
      </c>
      <c r="S1957" s="9">
        <f t="shared" si="306"/>
        <v>42.35</v>
      </c>
      <c r="T1957" s="9">
        <f t="shared" si="307"/>
        <v>45.75</v>
      </c>
      <c r="U1957" s="8">
        <f t="shared" si="308"/>
        <v>45.183333333333337</v>
      </c>
      <c r="V1957" s="8">
        <f t="shared" si="309"/>
        <v>45.325000000000003</v>
      </c>
    </row>
    <row r="1958" spans="1:22" ht="13.5" x14ac:dyDescent="0.25">
      <c r="A1958" s="3">
        <f>RSI!A1958</f>
        <v>44859</v>
      </c>
      <c r="B1958" s="2">
        <f>RSI!B1958</f>
        <v>46.167999999999999</v>
      </c>
      <c r="C1958" s="2">
        <f>RSI!I1958</f>
        <v>99.997125979149828</v>
      </c>
      <c r="D1958" s="2">
        <f>MACD!E1958</f>
        <v>-0.26347297594934815</v>
      </c>
      <c r="E1958" s="2">
        <f>MACD!F1958</f>
        <v>-0.12382659656087949</v>
      </c>
      <c r="F1958" s="2">
        <f>'Moving Avg'!D1958</f>
        <v>46.167999999999999</v>
      </c>
      <c r="G1958" s="2">
        <f>'Moving Avg'!F1958</f>
        <v>45.475749999999998</v>
      </c>
      <c r="H1958" s="2">
        <f>'Moving Avg'!G1958</f>
        <v>45.134019999999964</v>
      </c>
      <c r="I1958" s="2">
        <f>'Moving Avg'!H1958</f>
        <v>44.237455000000153</v>
      </c>
      <c r="J1958" s="6" t="str">
        <f>OBV!F1958</f>
        <v>NEUTRAL</v>
      </c>
      <c r="K1958" s="6" t="str">
        <f>OBV!G1958</f>
        <v>NEUTRAL</v>
      </c>
      <c r="L1958" s="6" t="str">
        <f>OBV!H1958</f>
        <v>NEUTRAL</v>
      </c>
      <c r="M1958" s="8">
        <f t="shared" si="300"/>
        <v>0</v>
      </c>
      <c r="N1958" s="8">
        <f t="shared" si="301"/>
        <v>100</v>
      </c>
      <c r="O1958" s="8">
        <f t="shared" si="302"/>
        <v>50</v>
      </c>
      <c r="P1958" s="8">
        <f t="shared" si="303"/>
        <v>33</v>
      </c>
      <c r="Q1958" s="9">
        <f t="shared" si="304"/>
        <v>47.45</v>
      </c>
      <c r="R1958" s="9">
        <f t="shared" si="305"/>
        <v>45.75</v>
      </c>
      <c r="S1958" s="9">
        <f t="shared" si="306"/>
        <v>42.35</v>
      </c>
      <c r="T1958" s="9">
        <f t="shared" si="307"/>
        <v>45.75</v>
      </c>
      <c r="U1958" s="8">
        <f t="shared" si="308"/>
        <v>45.183333333333337</v>
      </c>
      <c r="V1958" s="8">
        <f t="shared" si="309"/>
        <v>45.325000000000003</v>
      </c>
    </row>
    <row r="1959" spans="1:22" ht="13.5" x14ac:dyDescent="0.25">
      <c r="A1959" s="3">
        <f>RSI!A1959</f>
        <v>44860</v>
      </c>
      <c r="B1959" s="2">
        <f>RSI!B1959</f>
        <v>46.167999999999999</v>
      </c>
      <c r="C1959" s="2">
        <f>RSI!I1959</f>
        <v>99.997125979149828</v>
      </c>
      <c r="D1959" s="2">
        <f>MACD!E1959</f>
        <v>-0.31050464300337666</v>
      </c>
      <c r="E1959" s="2">
        <f>MACD!F1959</f>
        <v>-0.16116220584937893</v>
      </c>
      <c r="F1959" s="2">
        <f>'Moving Avg'!D1959</f>
        <v>46.167999999999999</v>
      </c>
      <c r="G1959" s="2">
        <f>'Moving Avg'!F1959</f>
        <v>45.521900000000002</v>
      </c>
      <c r="H1959" s="2">
        <f>'Moving Avg'!G1959</f>
        <v>45.161719999999967</v>
      </c>
      <c r="I1959" s="2">
        <f>'Moving Avg'!H1959</f>
        <v>44.254075000000149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  <c r="M1959" s="8">
        <f t="shared" si="300"/>
        <v>0</v>
      </c>
      <c r="N1959" s="8">
        <f t="shared" si="301"/>
        <v>100</v>
      </c>
      <c r="O1959" s="8">
        <f t="shared" si="302"/>
        <v>50</v>
      </c>
      <c r="P1959" s="8">
        <f t="shared" si="303"/>
        <v>33</v>
      </c>
      <c r="Q1959" s="9">
        <f t="shared" si="304"/>
        <v>47.45</v>
      </c>
      <c r="R1959" s="9">
        <f t="shared" si="305"/>
        <v>45.75</v>
      </c>
      <c r="S1959" s="9">
        <f t="shared" si="306"/>
        <v>42.35</v>
      </c>
      <c r="T1959" s="9">
        <f t="shared" si="307"/>
        <v>45.75</v>
      </c>
      <c r="U1959" s="8">
        <f t="shared" si="308"/>
        <v>45.183333333333337</v>
      </c>
      <c r="V1959" s="8">
        <f t="shared" si="309"/>
        <v>45.325000000000003</v>
      </c>
    </row>
    <row r="1960" spans="1:22" ht="13.5" x14ac:dyDescent="0.25">
      <c r="A1960" s="3">
        <f>RSI!A1960</f>
        <v>44861</v>
      </c>
      <c r="B1960" s="2">
        <f>RSI!B1960</f>
        <v>46.167999999999999</v>
      </c>
      <c r="C1960" s="2">
        <f>RSI!I1960</f>
        <v>99.997125979149828</v>
      </c>
      <c r="D1960" s="2">
        <f>MACD!E1960</f>
        <v>-0.35433281926503923</v>
      </c>
      <c r="E1960" s="2">
        <f>MACD!F1960</f>
        <v>-0.199796328532511</v>
      </c>
      <c r="F1960" s="2">
        <f>'Moving Avg'!D1960</f>
        <v>46.167999999999999</v>
      </c>
      <c r="G1960" s="2">
        <f>'Moving Avg'!F1960</f>
        <v>45.568049999999999</v>
      </c>
      <c r="H1960" s="2">
        <f>'Moving Avg'!G1960</f>
        <v>45.189419999999963</v>
      </c>
      <c r="I1960" s="2">
        <f>'Moving Avg'!H1960</f>
        <v>44.263885000000144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  <c r="M1960" s="8">
        <f t="shared" si="300"/>
        <v>0</v>
      </c>
      <c r="N1960" s="8">
        <f t="shared" si="301"/>
        <v>100</v>
      </c>
      <c r="O1960" s="8">
        <f t="shared" si="302"/>
        <v>50</v>
      </c>
      <c r="P1960" s="8">
        <f t="shared" si="303"/>
        <v>33</v>
      </c>
      <c r="Q1960" s="9">
        <f t="shared" si="304"/>
        <v>47.45</v>
      </c>
      <c r="R1960" s="9">
        <f t="shared" si="305"/>
        <v>45.75</v>
      </c>
      <c r="S1960" s="9">
        <f t="shared" si="306"/>
        <v>42.35</v>
      </c>
      <c r="T1960" s="9">
        <f t="shared" si="307"/>
        <v>45.75</v>
      </c>
      <c r="U1960" s="8">
        <f t="shared" si="308"/>
        <v>45.183333333333337</v>
      </c>
      <c r="V1960" s="8">
        <f t="shared" si="309"/>
        <v>45.325000000000003</v>
      </c>
    </row>
    <row r="1961" spans="1:22" ht="13.5" x14ac:dyDescent="0.25">
      <c r="A1961" s="3">
        <f>RSI!A1961</f>
        <v>44862</v>
      </c>
      <c r="B1961" s="2">
        <f>RSI!B1961</f>
        <v>46.167999999999999</v>
      </c>
      <c r="C1961" s="2">
        <f>RSI!I1961</f>
        <v>99.997125979149828</v>
      </c>
      <c r="D1961" s="2">
        <f>MACD!E1961</f>
        <v>-0.39515167167215992</v>
      </c>
      <c r="E1961" s="2">
        <f>MACD!F1961</f>
        <v>-0.23886739716044081</v>
      </c>
      <c r="F1961" s="2">
        <f>'Moving Avg'!D1961</f>
        <v>46.167999999999999</v>
      </c>
      <c r="G1961" s="2">
        <f>'Moving Avg'!F1961</f>
        <v>45.614199999999997</v>
      </c>
      <c r="H1961" s="2">
        <f>'Moving Avg'!G1961</f>
        <v>45.217119999999966</v>
      </c>
      <c r="I1961" s="2">
        <f>'Moving Avg'!H1961</f>
        <v>44.273695000000146</v>
      </c>
      <c r="J1961" s="6" t="str">
        <f>OBV!F1961</f>
        <v>NEUTRAL</v>
      </c>
      <c r="K1961" s="6" t="str">
        <f>OBV!G1961</f>
        <v>NEUTRAL</v>
      </c>
      <c r="L1961" s="6" t="str">
        <f>OBV!H1961</f>
        <v>NEUTRAL</v>
      </c>
      <c r="M1961" s="8">
        <f t="shared" si="300"/>
        <v>0</v>
      </c>
      <c r="N1961" s="8">
        <f t="shared" si="301"/>
        <v>100</v>
      </c>
      <c r="O1961" s="8">
        <f t="shared" si="302"/>
        <v>50</v>
      </c>
      <c r="P1961" s="8">
        <f t="shared" si="303"/>
        <v>33</v>
      </c>
      <c r="Q1961" s="9">
        <f t="shared" si="304"/>
        <v>47.45</v>
      </c>
      <c r="R1961" s="9">
        <f t="shared" si="305"/>
        <v>45.75</v>
      </c>
      <c r="S1961" s="9">
        <f t="shared" si="306"/>
        <v>42.35</v>
      </c>
      <c r="T1961" s="9">
        <f t="shared" si="307"/>
        <v>45.75</v>
      </c>
      <c r="U1961" s="8">
        <f t="shared" si="308"/>
        <v>45.183333333333337</v>
      </c>
      <c r="V1961" s="8">
        <f t="shared" si="309"/>
        <v>45.325000000000003</v>
      </c>
    </row>
    <row r="1962" spans="1:22" ht="13.5" x14ac:dyDescent="0.25">
      <c r="A1962" s="3">
        <f>RSI!A1962</f>
        <v>44865</v>
      </c>
      <c r="B1962" s="2">
        <f>RSI!B1962</f>
        <v>46.167999999999999</v>
      </c>
      <c r="C1962" s="2">
        <f>RSI!I1962</f>
        <v>99.997125979149828</v>
      </c>
      <c r="D1962" s="2">
        <f>MACD!E1962</f>
        <v>-0.43314761960739645</v>
      </c>
      <c r="E1962" s="2">
        <f>MACD!F1962</f>
        <v>-0.27772344164983198</v>
      </c>
      <c r="F1962" s="2">
        <f>'Moving Avg'!D1962</f>
        <v>46.167999999999999</v>
      </c>
      <c r="G1962" s="2">
        <f>'Moving Avg'!F1962</f>
        <v>45.660350000000001</v>
      </c>
      <c r="H1962" s="2">
        <f>'Moving Avg'!G1962</f>
        <v>45.244819999999962</v>
      </c>
      <c r="I1962" s="2">
        <f>'Moving Avg'!H1962</f>
        <v>44.28350500000014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  <c r="M1962" s="8">
        <f t="shared" si="300"/>
        <v>0</v>
      </c>
      <c r="N1962" s="8">
        <f t="shared" si="301"/>
        <v>100</v>
      </c>
      <c r="O1962" s="8">
        <f t="shared" si="302"/>
        <v>50</v>
      </c>
      <c r="P1962" s="8">
        <f t="shared" si="303"/>
        <v>33</v>
      </c>
      <c r="Q1962" s="9">
        <f t="shared" si="304"/>
        <v>47.45</v>
      </c>
      <c r="R1962" s="9">
        <f t="shared" si="305"/>
        <v>45.75</v>
      </c>
      <c r="S1962" s="9">
        <f t="shared" si="306"/>
        <v>42.35</v>
      </c>
      <c r="T1962" s="9">
        <f t="shared" si="307"/>
        <v>45.75</v>
      </c>
      <c r="U1962" s="8">
        <f t="shared" si="308"/>
        <v>45.183333333333337</v>
      </c>
      <c r="V1962" s="8">
        <f t="shared" si="309"/>
        <v>45.325000000000003</v>
      </c>
    </row>
    <row r="1963" spans="1:22" ht="13.5" x14ac:dyDescent="0.25">
      <c r="A1963" s="3">
        <f>RSI!A1963</f>
        <v>44866</v>
      </c>
      <c r="B1963" s="2">
        <f>RSI!B1963</f>
        <v>46.167999999999999</v>
      </c>
      <c r="C1963" s="2">
        <f>RSI!I1963</f>
        <v>99.997125979149828</v>
      </c>
      <c r="D1963" s="2">
        <f>MACD!E1963</f>
        <v>-0.46849888799418693</v>
      </c>
      <c r="E1963" s="2">
        <f>MACD!F1963</f>
        <v>-0.31587853091870299</v>
      </c>
      <c r="F1963" s="2">
        <f>'Moving Avg'!D1963</f>
        <v>46.167999999999999</v>
      </c>
      <c r="G1963" s="2">
        <f>'Moving Avg'!F1963</f>
        <v>45.706499999999998</v>
      </c>
      <c r="H1963" s="2">
        <f>'Moving Avg'!G1963</f>
        <v>45.272519999999965</v>
      </c>
      <c r="I1963" s="2">
        <f>'Moving Avg'!H1963</f>
        <v>44.293315000000142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  <c r="M1963" s="8">
        <f t="shared" si="300"/>
        <v>0</v>
      </c>
      <c r="N1963" s="8">
        <f t="shared" si="301"/>
        <v>100</v>
      </c>
      <c r="O1963" s="8">
        <f t="shared" si="302"/>
        <v>50</v>
      </c>
      <c r="P1963" s="8">
        <f t="shared" si="303"/>
        <v>33</v>
      </c>
      <c r="Q1963" s="9">
        <f t="shared" si="304"/>
        <v>47.45</v>
      </c>
      <c r="R1963" s="9">
        <f t="shared" si="305"/>
        <v>45.75</v>
      </c>
      <c r="S1963" s="9">
        <f t="shared" si="306"/>
        <v>42.35</v>
      </c>
      <c r="T1963" s="9">
        <f t="shared" si="307"/>
        <v>45.75</v>
      </c>
      <c r="U1963" s="8">
        <f t="shared" si="308"/>
        <v>45.183333333333337</v>
      </c>
      <c r="V1963" s="8">
        <f t="shared" si="309"/>
        <v>45.325000000000003</v>
      </c>
    </row>
    <row r="1964" spans="1:22" ht="13.5" x14ac:dyDescent="0.25">
      <c r="A1964" s="3">
        <f>RSI!A1964</f>
        <v>44867</v>
      </c>
      <c r="B1964" s="2">
        <f>RSI!B1964</f>
        <v>46.167999999999999</v>
      </c>
      <c r="C1964" s="2">
        <f>RSI!I1964</f>
        <v>99.997125979149828</v>
      </c>
      <c r="D1964" s="2">
        <f>MACD!E1964</f>
        <v>-0.3593752505422998</v>
      </c>
      <c r="E1964" s="2">
        <f>MACD!F1964</f>
        <v>-0.32457787484342238</v>
      </c>
      <c r="F1964" s="2">
        <f>'Moving Avg'!D1964</f>
        <v>46.167999999999999</v>
      </c>
      <c r="G1964" s="2">
        <f>'Moving Avg'!F1964</f>
        <v>45.752650000000003</v>
      </c>
      <c r="H1964" s="2">
        <f>'Moving Avg'!G1964</f>
        <v>45.30021999999996</v>
      </c>
      <c r="I1964" s="2">
        <f>'Moving Avg'!H1964</f>
        <v>44.303125000000129</v>
      </c>
      <c r="J1964" s="6" t="str">
        <f>OBV!F1964</f>
        <v>NEUTRAL</v>
      </c>
      <c r="K1964" s="6" t="str">
        <f>OBV!G1964</f>
        <v>NEUTRAL</v>
      </c>
      <c r="L1964" s="6" t="str">
        <f>OBV!H1964</f>
        <v>NEUTRAL</v>
      </c>
      <c r="M1964" s="8">
        <f t="shared" si="300"/>
        <v>0</v>
      </c>
      <c r="N1964" s="8">
        <f t="shared" si="301"/>
        <v>100</v>
      </c>
      <c r="O1964" s="8">
        <f t="shared" si="302"/>
        <v>50</v>
      </c>
      <c r="P1964" s="8">
        <f t="shared" si="303"/>
        <v>33</v>
      </c>
      <c r="Q1964" s="9">
        <f t="shared" si="304"/>
        <v>47.45</v>
      </c>
      <c r="R1964" s="9">
        <f t="shared" si="305"/>
        <v>45.75</v>
      </c>
      <c r="S1964" s="9">
        <f t="shared" si="306"/>
        <v>42.35</v>
      </c>
      <c r="T1964" s="9">
        <f t="shared" si="307"/>
        <v>45.75</v>
      </c>
      <c r="U1964" s="8">
        <f t="shared" si="308"/>
        <v>45.183333333333337</v>
      </c>
      <c r="V1964" s="8">
        <f t="shared" si="309"/>
        <v>45.325000000000003</v>
      </c>
    </row>
    <row r="1965" spans="1:22" ht="13.5" x14ac:dyDescent="0.25">
      <c r="A1965" s="3">
        <f>RSI!A1965</f>
        <v>44868</v>
      </c>
      <c r="B1965" s="2">
        <f>RSI!B1965</f>
        <v>46.167999999999999</v>
      </c>
      <c r="C1965" s="2">
        <f>RSI!I1965</f>
        <v>99.997125979149828</v>
      </c>
      <c r="D1965" s="2">
        <f>MACD!E1965</f>
        <v>-0.26978407874332788</v>
      </c>
      <c r="E1965" s="2">
        <f>MACD!F1965</f>
        <v>-0.3136191156234035</v>
      </c>
      <c r="F1965" s="2">
        <f>'Moving Avg'!D1965</f>
        <v>46.167999999999999</v>
      </c>
      <c r="G1965" s="2">
        <f>'Moving Avg'!F1965</f>
        <v>45.7988</v>
      </c>
      <c r="H1965" s="2">
        <f>'Moving Avg'!G1965</f>
        <v>45.32791999999997</v>
      </c>
      <c r="I1965" s="2">
        <f>'Moving Avg'!H1965</f>
        <v>44.312935000000124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  <c r="M1965" s="8">
        <f t="shared" si="300"/>
        <v>0</v>
      </c>
      <c r="N1965" s="8">
        <f t="shared" si="301"/>
        <v>0</v>
      </c>
      <c r="O1965" s="8">
        <f t="shared" si="302"/>
        <v>50</v>
      </c>
      <c r="P1965" s="8">
        <f t="shared" si="303"/>
        <v>33</v>
      </c>
      <c r="Q1965" s="9">
        <f t="shared" si="304"/>
        <v>12.45</v>
      </c>
      <c r="R1965" s="9">
        <f t="shared" si="305"/>
        <v>25.75</v>
      </c>
      <c r="S1965" s="9">
        <f t="shared" si="306"/>
        <v>27.35</v>
      </c>
      <c r="T1965" s="9">
        <f t="shared" si="307"/>
        <v>20.75</v>
      </c>
      <c r="U1965" s="8">
        <f t="shared" si="308"/>
        <v>21.850000000000005</v>
      </c>
      <c r="V1965" s="8">
        <f t="shared" si="309"/>
        <v>21.575000000000003</v>
      </c>
    </row>
    <row r="1966" spans="1:22" ht="13.5" x14ac:dyDescent="0.25">
      <c r="A1966" s="3">
        <f>RSI!A1966</f>
        <v>44869</v>
      </c>
      <c r="B1966" s="2">
        <f>RSI!B1966</f>
        <v>46.167999999999999</v>
      </c>
      <c r="C1966" s="2">
        <f>RSI!I1966</f>
        <v>99.997125979149828</v>
      </c>
      <c r="D1966" s="2">
        <f>MACD!E1966</f>
        <v>-0.19651710278979806</v>
      </c>
      <c r="E1966" s="2">
        <f>MACD!F1966</f>
        <v>-0.29019871305668243</v>
      </c>
      <c r="F1966" s="2">
        <f>'Moving Avg'!D1966</f>
        <v>46.167999999999999</v>
      </c>
      <c r="G1966" s="2">
        <f>'Moving Avg'!F1966</f>
        <v>45.844949999999997</v>
      </c>
      <c r="H1966" s="2">
        <f>'Moving Avg'!G1966</f>
        <v>45.355619999999959</v>
      </c>
      <c r="I1966" s="2">
        <f>'Moving Avg'!H1966</f>
        <v>44.322745000000126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  <c r="M1966" s="8">
        <f t="shared" si="300"/>
        <v>0</v>
      </c>
      <c r="N1966" s="8">
        <f t="shared" si="301"/>
        <v>0</v>
      </c>
      <c r="O1966" s="8">
        <f t="shared" si="302"/>
        <v>50</v>
      </c>
      <c r="P1966" s="8">
        <f t="shared" si="303"/>
        <v>33</v>
      </c>
      <c r="Q1966" s="9">
        <f t="shared" si="304"/>
        <v>12.45</v>
      </c>
      <c r="R1966" s="9">
        <f t="shared" si="305"/>
        <v>25.75</v>
      </c>
      <c r="S1966" s="9">
        <f t="shared" si="306"/>
        <v>27.35</v>
      </c>
      <c r="T1966" s="9">
        <f t="shared" si="307"/>
        <v>20.75</v>
      </c>
      <c r="U1966" s="8">
        <f t="shared" si="308"/>
        <v>21.850000000000005</v>
      </c>
      <c r="V1966" s="8">
        <f t="shared" si="309"/>
        <v>21.575000000000003</v>
      </c>
    </row>
    <row r="1967" spans="1:22" ht="13.5" x14ac:dyDescent="0.25">
      <c r="A1967" s="3">
        <f>RSI!A1967</f>
        <v>44872</v>
      </c>
      <c r="B1967" s="2">
        <f>RSI!B1967</f>
        <v>46.167999999999999</v>
      </c>
      <c r="C1967" s="2">
        <f>RSI!I1967</f>
        <v>99.997125979149828</v>
      </c>
      <c r="D1967" s="2">
        <f>MACD!E1967</f>
        <v>-0.13687469025880006</v>
      </c>
      <c r="E1967" s="2">
        <f>MACD!F1967</f>
        <v>-0.25953390849710595</v>
      </c>
      <c r="F1967" s="2">
        <f>'Moving Avg'!D1967</f>
        <v>46.167999999999999</v>
      </c>
      <c r="G1967" s="2">
        <f>'Moving Avg'!F1967</f>
        <v>45.891100000000002</v>
      </c>
      <c r="H1967" s="2">
        <f>'Moving Avg'!G1967</f>
        <v>45.383319999999969</v>
      </c>
      <c r="I1967" s="2">
        <f>'Moving Avg'!H1967</f>
        <v>44.33255500000012</v>
      </c>
      <c r="J1967" s="6" t="str">
        <f>OBV!F1967</f>
        <v>NEUTRAL</v>
      </c>
      <c r="K1967" s="6" t="str">
        <f>OBV!G1967</f>
        <v>NEUTRAL</v>
      </c>
      <c r="L1967" s="6" t="str">
        <f>OBV!H1967</f>
        <v>NEUTRAL</v>
      </c>
      <c r="M1967" s="8">
        <f t="shared" si="300"/>
        <v>0</v>
      </c>
      <c r="N1967" s="8">
        <f t="shared" si="301"/>
        <v>0</v>
      </c>
      <c r="O1967" s="8">
        <f t="shared" si="302"/>
        <v>50</v>
      </c>
      <c r="P1967" s="8">
        <f t="shared" si="303"/>
        <v>33</v>
      </c>
      <c r="Q1967" s="9">
        <f t="shared" si="304"/>
        <v>12.45</v>
      </c>
      <c r="R1967" s="9">
        <f t="shared" si="305"/>
        <v>25.75</v>
      </c>
      <c r="S1967" s="9">
        <f t="shared" si="306"/>
        <v>27.35</v>
      </c>
      <c r="T1967" s="9">
        <f t="shared" si="307"/>
        <v>20.75</v>
      </c>
      <c r="U1967" s="8">
        <f t="shared" si="308"/>
        <v>21.850000000000005</v>
      </c>
      <c r="V1967" s="8">
        <f t="shared" si="309"/>
        <v>21.575000000000003</v>
      </c>
    </row>
    <row r="1968" spans="1:22" ht="13.5" x14ac:dyDescent="0.25">
      <c r="A1968" s="3">
        <f>RSI!A1968</f>
        <v>44873</v>
      </c>
      <c r="B1968" s="2">
        <f>RSI!B1968</f>
        <v>46.167999999999999</v>
      </c>
      <c r="C1968" s="2">
        <f>RSI!I1968</f>
        <v>99.997125979149828</v>
      </c>
      <c r="D1968" s="2">
        <f>MACD!E1968</f>
        <v>-8.8586478842678673E-2</v>
      </c>
      <c r="E1968" s="2">
        <f>MACD!F1968</f>
        <v>-0.2253444225662205</v>
      </c>
      <c r="F1968" s="2">
        <f>'Moving Avg'!D1968</f>
        <v>46.167999999999999</v>
      </c>
      <c r="G1968" s="2">
        <f>'Moving Avg'!F1968</f>
        <v>45.937249999999999</v>
      </c>
      <c r="H1968" s="2">
        <f>'Moving Avg'!G1968</f>
        <v>45.411019999999965</v>
      </c>
      <c r="I1968" s="2">
        <f>'Moving Avg'!H1968</f>
        <v>44.342365000000115</v>
      </c>
      <c r="J1968" s="6" t="str">
        <f>OBV!F1968</f>
        <v>NEUTRAL</v>
      </c>
      <c r="K1968" s="6" t="str">
        <f>OBV!G1968</f>
        <v>NEUTRAL</v>
      </c>
      <c r="L1968" s="6" t="str">
        <f>OBV!H1968</f>
        <v>NEUTRAL</v>
      </c>
      <c r="M1968" s="8">
        <f t="shared" si="300"/>
        <v>0</v>
      </c>
      <c r="N1968" s="8">
        <f t="shared" si="301"/>
        <v>0</v>
      </c>
      <c r="O1968" s="8">
        <f t="shared" si="302"/>
        <v>50</v>
      </c>
      <c r="P1968" s="8">
        <f t="shared" si="303"/>
        <v>33</v>
      </c>
      <c r="Q1968" s="9">
        <f t="shared" si="304"/>
        <v>12.45</v>
      </c>
      <c r="R1968" s="9">
        <f t="shared" si="305"/>
        <v>25.75</v>
      </c>
      <c r="S1968" s="9">
        <f t="shared" si="306"/>
        <v>27.35</v>
      </c>
      <c r="T1968" s="9">
        <f t="shared" si="307"/>
        <v>20.75</v>
      </c>
      <c r="U1968" s="8">
        <f t="shared" si="308"/>
        <v>21.850000000000005</v>
      </c>
      <c r="V1968" s="8">
        <f t="shared" si="309"/>
        <v>21.575000000000003</v>
      </c>
    </row>
    <row r="1969" spans="1:22" ht="13.5" x14ac:dyDescent="0.25">
      <c r="A1969" s="3">
        <f>RSI!A1969</f>
        <v>44874</v>
      </c>
      <c r="B1969" s="2">
        <f>RSI!B1969</f>
        <v>46.167999999999999</v>
      </c>
      <c r="C1969" s="2">
        <f>RSI!I1969</f>
        <v>99.997125979149828</v>
      </c>
      <c r="D1969" s="2">
        <f>MACD!E1969</f>
        <v>-4.9744302048360112E-2</v>
      </c>
      <c r="E1969" s="2">
        <f>MACD!F1969</f>
        <v>-0.19022439846264844</v>
      </c>
      <c r="F1969" s="2">
        <f>'Moving Avg'!D1969</f>
        <v>46.167999999999999</v>
      </c>
      <c r="G1969" s="2">
        <f>'Moving Avg'!F1969</f>
        <v>45.983400000000003</v>
      </c>
      <c r="H1969" s="2">
        <f>'Moving Avg'!G1969</f>
        <v>45.438719999999968</v>
      </c>
      <c r="I1969" s="2">
        <f>'Moving Avg'!H1969</f>
        <v>44.352175000000116</v>
      </c>
      <c r="J1969" s="6" t="str">
        <f>OBV!F1969</f>
        <v>NEUTRAL</v>
      </c>
      <c r="K1969" s="6" t="str">
        <f>OBV!G1969</f>
        <v>NEUTRAL</v>
      </c>
      <c r="L1969" s="6" t="str">
        <f>OBV!H1969</f>
        <v>NEUTRAL</v>
      </c>
      <c r="M1969" s="8">
        <f t="shared" si="300"/>
        <v>0</v>
      </c>
      <c r="N1969" s="8">
        <f t="shared" si="301"/>
        <v>0</v>
      </c>
      <c r="O1969" s="8">
        <f t="shared" si="302"/>
        <v>50</v>
      </c>
      <c r="P1969" s="8">
        <f t="shared" si="303"/>
        <v>33</v>
      </c>
      <c r="Q1969" s="9">
        <f t="shared" si="304"/>
        <v>12.45</v>
      </c>
      <c r="R1969" s="9">
        <f t="shared" si="305"/>
        <v>25.75</v>
      </c>
      <c r="S1969" s="9">
        <f t="shared" si="306"/>
        <v>27.35</v>
      </c>
      <c r="T1969" s="9">
        <f t="shared" si="307"/>
        <v>20.75</v>
      </c>
      <c r="U1969" s="8">
        <f t="shared" si="308"/>
        <v>21.850000000000005</v>
      </c>
      <c r="V1969" s="8">
        <f t="shared" si="309"/>
        <v>21.575000000000003</v>
      </c>
    </row>
    <row r="1970" spans="1:22" ht="13.5" x14ac:dyDescent="0.25">
      <c r="A1970" s="3">
        <f>RSI!A1970</f>
        <v>44875</v>
      </c>
      <c r="B1970" s="2">
        <f>RSI!B1970</f>
        <v>46.167999999999999</v>
      </c>
      <c r="C1970" s="2">
        <f>RSI!I1970</f>
        <v>99.997125979149828</v>
      </c>
      <c r="D1970" s="2">
        <f>MACD!E1970</f>
        <v>-1.8745510519501352E-2</v>
      </c>
      <c r="E1970" s="2">
        <f>MACD!F1970</f>
        <v>-0.15592862087401904</v>
      </c>
      <c r="F1970" s="2">
        <f>'Moving Avg'!D1970</f>
        <v>46.167999999999999</v>
      </c>
      <c r="G1970" s="2">
        <f>'Moving Avg'!F1970</f>
        <v>46.02955</v>
      </c>
      <c r="H1970" s="2">
        <f>'Moving Avg'!G1970</f>
        <v>45.466419999999964</v>
      </c>
      <c r="I1970" s="2">
        <f>'Moving Avg'!H1970</f>
        <v>44.361985000000111</v>
      </c>
      <c r="J1970" s="6" t="str">
        <f>OBV!F1970</f>
        <v>NEUTRAL</v>
      </c>
      <c r="K1970" s="6" t="str">
        <f>OBV!G1970</f>
        <v>NEUTRAL</v>
      </c>
      <c r="L1970" s="6" t="str">
        <f>OBV!H1970</f>
        <v>NEUTRAL</v>
      </c>
      <c r="M1970" s="8">
        <f t="shared" si="300"/>
        <v>0</v>
      </c>
      <c r="N1970" s="8">
        <f t="shared" si="301"/>
        <v>0</v>
      </c>
      <c r="O1970" s="8">
        <f t="shared" si="302"/>
        <v>50</v>
      </c>
      <c r="P1970" s="8">
        <f t="shared" si="303"/>
        <v>33</v>
      </c>
      <c r="Q1970" s="9">
        <f t="shared" si="304"/>
        <v>12.45</v>
      </c>
      <c r="R1970" s="9">
        <f t="shared" si="305"/>
        <v>25.75</v>
      </c>
      <c r="S1970" s="9">
        <f t="shared" si="306"/>
        <v>27.35</v>
      </c>
      <c r="T1970" s="9">
        <f t="shared" si="307"/>
        <v>20.75</v>
      </c>
      <c r="U1970" s="8">
        <f t="shared" si="308"/>
        <v>21.850000000000005</v>
      </c>
      <c r="V1970" s="8">
        <f t="shared" si="309"/>
        <v>21.575000000000003</v>
      </c>
    </row>
    <row r="1971" spans="1:22" ht="13.5" x14ac:dyDescent="0.25">
      <c r="A1971" s="3">
        <f>RSI!A1971</f>
        <v>44876</v>
      </c>
      <c r="B1971" s="2">
        <f>RSI!B1971</f>
        <v>46.167999999999999</v>
      </c>
      <c r="C1971" s="2">
        <f>RSI!I1971</f>
        <v>99.997125979149828</v>
      </c>
      <c r="D1971" s="2">
        <f>MACD!E1971</f>
        <v>5.7549160118810505E-3</v>
      </c>
      <c r="E1971" s="2">
        <f>MACD!F1971</f>
        <v>-0.12359191349683903</v>
      </c>
      <c r="F1971" s="2">
        <f>'Moving Avg'!D1971</f>
        <v>46.167999999999999</v>
      </c>
      <c r="G1971" s="2">
        <f>'Moving Avg'!F1971</f>
        <v>46.075699999999998</v>
      </c>
      <c r="H1971" s="2">
        <f>'Moving Avg'!G1971</f>
        <v>45.494119999999967</v>
      </c>
      <c r="I1971" s="2">
        <f>'Moving Avg'!H1971</f>
        <v>44.371795000000112</v>
      </c>
      <c r="J1971" s="6" t="str">
        <f>OBV!F1971</f>
        <v>NEUTRAL</v>
      </c>
      <c r="K1971" s="6" t="str">
        <f>OBV!G1971</f>
        <v>NEUTRAL</v>
      </c>
      <c r="L1971" s="6" t="str">
        <f>OBV!H1971</f>
        <v>NEUTRAL</v>
      </c>
      <c r="M1971" s="8">
        <f t="shared" si="300"/>
        <v>0</v>
      </c>
      <c r="N1971" s="8">
        <f t="shared" si="301"/>
        <v>0</v>
      </c>
      <c r="O1971" s="8">
        <f t="shared" si="302"/>
        <v>50</v>
      </c>
      <c r="P1971" s="8">
        <f t="shared" si="303"/>
        <v>33</v>
      </c>
      <c r="Q1971" s="9">
        <f t="shared" si="304"/>
        <v>12.45</v>
      </c>
      <c r="R1971" s="9">
        <f t="shared" si="305"/>
        <v>25.75</v>
      </c>
      <c r="S1971" s="9">
        <f t="shared" si="306"/>
        <v>27.35</v>
      </c>
      <c r="T1971" s="9">
        <f t="shared" si="307"/>
        <v>20.75</v>
      </c>
      <c r="U1971" s="8">
        <f t="shared" si="308"/>
        <v>21.850000000000005</v>
      </c>
      <c r="V1971" s="8">
        <f t="shared" si="309"/>
        <v>21.575000000000003</v>
      </c>
    </row>
    <row r="1972" spans="1:22" ht="13.5" x14ac:dyDescent="0.25">
      <c r="A1972" s="3">
        <f>RSI!A1972</f>
        <v>44879</v>
      </c>
      <c r="B1972" s="2">
        <f>RSI!B1972</f>
        <v>46.167999999999999</v>
      </c>
      <c r="C1972" s="2">
        <f>RSI!I1972</f>
        <v>99.997125979149828</v>
      </c>
      <c r="D1972" s="2">
        <f>MACD!E1972</f>
        <v>2.4884823795588318E-2</v>
      </c>
      <c r="E1972" s="2">
        <f>MACD!F1972</f>
        <v>-9.3896566038353571E-2</v>
      </c>
      <c r="F1972" s="2">
        <f>'Moving Avg'!D1972</f>
        <v>46.167999999999999</v>
      </c>
      <c r="G1972" s="2">
        <f>'Moving Avg'!F1972</f>
        <v>46.121850000000002</v>
      </c>
      <c r="H1972" s="2">
        <f>'Moving Avg'!G1972</f>
        <v>45.521819999999963</v>
      </c>
      <c r="I1972" s="2">
        <f>'Moving Avg'!H1972</f>
        <v>44.381605000000107</v>
      </c>
      <c r="J1972" s="6" t="str">
        <f>OBV!F1972</f>
        <v>NEUTRAL</v>
      </c>
      <c r="K1972" s="6" t="str">
        <f>OBV!G1972</f>
        <v>NEUTRAL</v>
      </c>
      <c r="L1972" s="6" t="str">
        <f>OBV!H1972</f>
        <v>NEUTRAL</v>
      </c>
      <c r="M1972" s="8">
        <f t="shared" si="300"/>
        <v>0</v>
      </c>
      <c r="N1972" s="8">
        <f t="shared" si="301"/>
        <v>0</v>
      </c>
      <c r="O1972" s="8">
        <f t="shared" si="302"/>
        <v>50</v>
      </c>
      <c r="P1972" s="8">
        <f t="shared" si="303"/>
        <v>33</v>
      </c>
      <c r="Q1972" s="9">
        <f t="shared" si="304"/>
        <v>12.45</v>
      </c>
      <c r="R1972" s="9">
        <f t="shared" si="305"/>
        <v>25.75</v>
      </c>
      <c r="S1972" s="9">
        <f t="shared" si="306"/>
        <v>27.35</v>
      </c>
      <c r="T1972" s="9">
        <f t="shared" si="307"/>
        <v>20.75</v>
      </c>
      <c r="U1972" s="8">
        <f t="shared" si="308"/>
        <v>21.850000000000005</v>
      </c>
      <c r="V1972" s="8">
        <f t="shared" si="309"/>
        <v>21.575000000000003</v>
      </c>
    </row>
    <row r="1973" spans="1:22" ht="13.5" x14ac:dyDescent="0.25">
      <c r="A1973" s="3">
        <f>RSI!A1973</f>
        <v>44880</v>
      </c>
      <c r="B1973" s="2">
        <f>RSI!B1973</f>
        <v>46.167999999999999</v>
      </c>
      <c r="C1973" s="2">
        <f>RSI!I1973</f>
        <v>99.997125979149828</v>
      </c>
      <c r="D1973" s="2">
        <f>MACD!E1973</f>
        <v>3.9589055548688634E-2</v>
      </c>
      <c r="E1973" s="2">
        <f>MACD!F1973</f>
        <v>-6.7199441720945136E-2</v>
      </c>
      <c r="F1973" s="2">
        <f>'Moving Avg'!D1973</f>
        <v>46.167999999999999</v>
      </c>
      <c r="G1973" s="2">
        <f>'Moving Avg'!F1973</f>
        <v>46.167999999999999</v>
      </c>
      <c r="H1973" s="2">
        <f>'Moving Avg'!G1973</f>
        <v>45.549519999999966</v>
      </c>
      <c r="I1973" s="2">
        <f>'Moving Avg'!H1973</f>
        <v>44.391415000000094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  <c r="M1973" s="8">
        <f t="shared" si="300"/>
        <v>0</v>
      </c>
      <c r="N1973" s="8">
        <f t="shared" si="301"/>
        <v>0</v>
      </c>
      <c r="O1973" s="8">
        <f t="shared" si="302"/>
        <v>50</v>
      </c>
      <c r="P1973" s="8">
        <f t="shared" si="303"/>
        <v>33</v>
      </c>
      <c r="Q1973" s="9">
        <f t="shared" si="304"/>
        <v>12.45</v>
      </c>
      <c r="R1973" s="9">
        <f t="shared" si="305"/>
        <v>25.75</v>
      </c>
      <c r="S1973" s="9">
        <f t="shared" si="306"/>
        <v>27.35</v>
      </c>
      <c r="T1973" s="9">
        <f t="shared" si="307"/>
        <v>20.75</v>
      </c>
      <c r="U1973" s="8">
        <f t="shared" si="308"/>
        <v>21.850000000000005</v>
      </c>
      <c r="V1973" s="8">
        <f t="shared" si="309"/>
        <v>21.575000000000003</v>
      </c>
    </row>
    <row r="1974" spans="1:22" ht="13.5" x14ac:dyDescent="0.25">
      <c r="A1974" s="3">
        <f>RSI!A1974</f>
        <v>44881</v>
      </c>
      <c r="B1974" s="2">
        <f>RSI!B1974</f>
        <v>46.167999999999999</v>
      </c>
      <c r="C1974" s="2">
        <f>RSI!I1974</f>
        <v>99.997125979149828</v>
      </c>
      <c r="D1974" s="2">
        <f>MACD!E1974</f>
        <v>5.0658307713668194E-2</v>
      </c>
      <c r="E1974" s="2">
        <f>MACD!F1974</f>
        <v>-4.3627891834022478E-2</v>
      </c>
      <c r="F1974" s="2">
        <f>'Moving Avg'!D1974</f>
        <v>46.167999999999999</v>
      </c>
      <c r="G1974" s="2">
        <f>'Moving Avg'!F1974</f>
        <v>46.167999999999999</v>
      </c>
      <c r="H1974" s="2">
        <f>'Moving Avg'!G1974</f>
        <v>45.577219999999969</v>
      </c>
      <c r="I1974" s="2">
        <f>'Moving Avg'!H1974</f>
        <v>44.401225000000096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  <c r="M1974" s="8">
        <f t="shared" si="300"/>
        <v>0</v>
      </c>
      <c r="N1974" s="8">
        <f t="shared" si="301"/>
        <v>0</v>
      </c>
      <c r="O1974" s="8">
        <f t="shared" si="302"/>
        <v>50</v>
      </c>
      <c r="P1974" s="8">
        <f t="shared" si="303"/>
        <v>33</v>
      </c>
      <c r="Q1974" s="9">
        <f t="shared" si="304"/>
        <v>12.45</v>
      </c>
      <c r="R1974" s="9">
        <f t="shared" si="305"/>
        <v>25.75</v>
      </c>
      <c r="S1974" s="9">
        <f t="shared" si="306"/>
        <v>27.35</v>
      </c>
      <c r="T1974" s="9">
        <f t="shared" si="307"/>
        <v>20.75</v>
      </c>
      <c r="U1974" s="8">
        <f t="shared" si="308"/>
        <v>21.850000000000005</v>
      </c>
      <c r="V1974" s="8">
        <f t="shared" si="309"/>
        <v>21.575000000000003</v>
      </c>
    </row>
    <row r="1975" spans="1:22" ht="13.5" x14ac:dyDescent="0.25">
      <c r="A1975" s="3">
        <f>RSI!A1975</f>
        <v>44882</v>
      </c>
      <c r="B1975" s="2">
        <f>RSI!B1975</f>
        <v>46.167999999999999</v>
      </c>
      <c r="C1975" s="2">
        <f>RSI!I1975</f>
        <v>99.997125979149828</v>
      </c>
      <c r="D1975" s="2">
        <f>MACD!E1975</f>
        <v>5.8753496074110956E-2</v>
      </c>
      <c r="E1975" s="2">
        <f>MACD!F1975</f>
        <v>-2.3151614252395793E-2</v>
      </c>
      <c r="F1975" s="2">
        <f>'Moving Avg'!D1975</f>
        <v>46.167999999999999</v>
      </c>
      <c r="G1975" s="2">
        <f>'Moving Avg'!F1975</f>
        <v>46.167999999999999</v>
      </c>
      <c r="H1975" s="2">
        <f>'Moving Avg'!G1975</f>
        <v>45.604919999999964</v>
      </c>
      <c r="I1975" s="2">
        <f>'Moving Avg'!H1975</f>
        <v>44.411035000000091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  <c r="M1975" s="8">
        <f t="shared" si="300"/>
        <v>0</v>
      </c>
      <c r="N1975" s="8">
        <f t="shared" si="301"/>
        <v>0</v>
      </c>
      <c r="O1975" s="8">
        <f t="shared" si="302"/>
        <v>50</v>
      </c>
      <c r="P1975" s="8">
        <f t="shared" si="303"/>
        <v>33</v>
      </c>
      <c r="Q1975" s="9">
        <f t="shared" si="304"/>
        <v>12.45</v>
      </c>
      <c r="R1975" s="9">
        <f t="shared" si="305"/>
        <v>25.75</v>
      </c>
      <c r="S1975" s="9">
        <f t="shared" si="306"/>
        <v>27.35</v>
      </c>
      <c r="T1975" s="9">
        <f t="shared" si="307"/>
        <v>20.75</v>
      </c>
      <c r="U1975" s="8">
        <f t="shared" si="308"/>
        <v>21.850000000000005</v>
      </c>
      <c r="V1975" s="8">
        <f t="shared" si="309"/>
        <v>21.575000000000003</v>
      </c>
    </row>
    <row r="1976" spans="1:22" ht="13.5" x14ac:dyDescent="0.25">
      <c r="A1976" s="3">
        <f>RSI!A1976</f>
        <v>44883</v>
      </c>
      <c r="B1976" s="2">
        <f>RSI!B1976</f>
        <v>46.167999999999999</v>
      </c>
      <c r="C1976" s="2">
        <f>RSI!I1976</f>
        <v>99.997125979149828</v>
      </c>
      <c r="D1976" s="2">
        <f>MACD!E1976</f>
        <v>6.4426324606372987E-2</v>
      </c>
      <c r="E1976" s="2">
        <f>MACD!F1976</f>
        <v>-5.6360264806420354E-3</v>
      </c>
      <c r="F1976" s="2">
        <f>'Moving Avg'!D1976</f>
        <v>46.167999999999999</v>
      </c>
      <c r="G1976" s="2">
        <f>'Moving Avg'!F1976</f>
        <v>46.167999999999999</v>
      </c>
      <c r="H1976" s="2">
        <f>'Moving Avg'!G1976</f>
        <v>45.632619999999967</v>
      </c>
      <c r="I1976" s="2">
        <f>'Moving Avg'!H1976</f>
        <v>44.420845000000078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  <c r="M1976" s="8">
        <f t="shared" si="300"/>
        <v>0</v>
      </c>
      <c r="N1976" s="8">
        <f t="shared" si="301"/>
        <v>0</v>
      </c>
      <c r="O1976" s="8">
        <f t="shared" si="302"/>
        <v>50</v>
      </c>
      <c r="P1976" s="8">
        <f t="shared" si="303"/>
        <v>33</v>
      </c>
      <c r="Q1976" s="9">
        <f t="shared" si="304"/>
        <v>12.45</v>
      </c>
      <c r="R1976" s="9">
        <f t="shared" si="305"/>
        <v>25.75</v>
      </c>
      <c r="S1976" s="9">
        <f t="shared" si="306"/>
        <v>27.35</v>
      </c>
      <c r="T1976" s="9">
        <f t="shared" si="307"/>
        <v>20.75</v>
      </c>
      <c r="U1976" s="8">
        <f t="shared" si="308"/>
        <v>21.850000000000005</v>
      </c>
      <c r="V1976" s="8">
        <f t="shared" si="309"/>
        <v>21.575000000000003</v>
      </c>
    </row>
    <row r="1977" spans="1:22" ht="13.5" x14ac:dyDescent="0.25">
      <c r="A1977" s="3">
        <f>RSI!A1977</f>
        <v>44886</v>
      </c>
      <c r="B1977" s="2">
        <f>RSI!B1977</f>
        <v>46.167999999999999</v>
      </c>
      <c r="C1977" s="2">
        <f>RSI!I1977</f>
        <v>99.997125979149828</v>
      </c>
      <c r="D1977" s="2">
        <f>MACD!E1977</f>
        <v>6.8136645255798101E-2</v>
      </c>
      <c r="E1977" s="2">
        <f>MACD!F1977</f>
        <v>9.1185078666459925E-3</v>
      </c>
      <c r="F1977" s="2">
        <f>'Moving Avg'!D1977</f>
        <v>46.167999999999999</v>
      </c>
      <c r="G1977" s="2">
        <f>'Moving Avg'!F1977</f>
        <v>46.167999999999999</v>
      </c>
      <c r="H1977" s="2">
        <f>'Moving Avg'!G1977</f>
        <v>45.660319999999963</v>
      </c>
      <c r="I1977" s="2">
        <f>'Moving Avg'!H1977</f>
        <v>44.43065500000008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  <c r="M1977" s="8">
        <f t="shared" si="300"/>
        <v>0</v>
      </c>
      <c r="N1977" s="8">
        <f t="shared" si="301"/>
        <v>0</v>
      </c>
      <c r="O1977" s="8">
        <f t="shared" si="302"/>
        <v>50</v>
      </c>
      <c r="P1977" s="8">
        <f t="shared" si="303"/>
        <v>33</v>
      </c>
      <c r="Q1977" s="9">
        <f t="shared" si="304"/>
        <v>12.45</v>
      </c>
      <c r="R1977" s="9">
        <f t="shared" si="305"/>
        <v>25.75</v>
      </c>
      <c r="S1977" s="9">
        <f t="shared" si="306"/>
        <v>27.35</v>
      </c>
      <c r="T1977" s="9">
        <f t="shared" si="307"/>
        <v>20.75</v>
      </c>
      <c r="U1977" s="8">
        <f t="shared" si="308"/>
        <v>21.850000000000005</v>
      </c>
      <c r="V1977" s="8">
        <f t="shared" si="309"/>
        <v>21.575000000000003</v>
      </c>
    </row>
    <row r="1978" spans="1:22" ht="13.5" x14ac:dyDescent="0.25">
      <c r="A1978" s="3">
        <f>RSI!A1978</f>
        <v>44887</v>
      </c>
      <c r="B1978" s="2">
        <f>RSI!B1978</f>
        <v>46.167999999999999</v>
      </c>
      <c r="C1978" s="2">
        <f>RSI!I1978</f>
        <v>99.997125979149828</v>
      </c>
      <c r="D1978" s="2">
        <f>MACD!E1978</f>
        <v>7.0267105647729977E-2</v>
      </c>
      <c r="E1978" s="2">
        <f>MACD!F1978</f>
        <v>2.1348227422862791E-2</v>
      </c>
      <c r="F1978" s="2">
        <f>'Moving Avg'!D1978</f>
        <v>46.167999999999999</v>
      </c>
      <c r="G1978" s="2">
        <f>'Moving Avg'!F1978</f>
        <v>46.167999999999999</v>
      </c>
      <c r="H1978" s="2">
        <f>'Moving Avg'!G1978</f>
        <v>45.688019999999966</v>
      </c>
      <c r="I1978" s="2">
        <f>'Moving Avg'!H1978</f>
        <v>44.440465000000074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  <c r="M1978" s="8">
        <f t="shared" si="300"/>
        <v>0</v>
      </c>
      <c r="N1978" s="8">
        <f t="shared" si="301"/>
        <v>0</v>
      </c>
      <c r="O1978" s="8">
        <f t="shared" si="302"/>
        <v>50</v>
      </c>
      <c r="P1978" s="8">
        <f t="shared" si="303"/>
        <v>33</v>
      </c>
      <c r="Q1978" s="9">
        <f t="shared" si="304"/>
        <v>12.45</v>
      </c>
      <c r="R1978" s="9">
        <f t="shared" si="305"/>
        <v>25.75</v>
      </c>
      <c r="S1978" s="9">
        <f t="shared" si="306"/>
        <v>27.35</v>
      </c>
      <c r="T1978" s="9">
        <f t="shared" si="307"/>
        <v>20.75</v>
      </c>
      <c r="U1978" s="8">
        <f t="shared" si="308"/>
        <v>21.850000000000005</v>
      </c>
      <c r="V1978" s="8">
        <f t="shared" si="309"/>
        <v>21.575000000000003</v>
      </c>
    </row>
    <row r="1979" spans="1:22" ht="13.5" x14ac:dyDescent="0.25">
      <c r="A1979" s="3">
        <f>RSI!A1979</f>
        <v>44888</v>
      </c>
      <c r="B1979" s="2">
        <f>RSI!B1979</f>
        <v>46.167999999999999</v>
      </c>
      <c r="C1979" s="2">
        <f>RSI!I1979</f>
        <v>99.997125979149828</v>
      </c>
      <c r="D1979" s="2">
        <f>MACD!E1979</f>
        <v>7.113550503573407E-2</v>
      </c>
      <c r="E1979" s="2">
        <f>MACD!F1979</f>
        <v>3.1305682945437049E-2</v>
      </c>
      <c r="F1979" s="2">
        <f>'Moving Avg'!D1979</f>
        <v>46.167999999999999</v>
      </c>
      <c r="G1979" s="2">
        <f>'Moving Avg'!F1979</f>
        <v>46.167999999999999</v>
      </c>
      <c r="H1979" s="2">
        <f>'Moving Avg'!G1979</f>
        <v>45.715719999999962</v>
      </c>
      <c r="I1979" s="2">
        <f>'Moving Avg'!H1979</f>
        <v>44.450275000000076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  <c r="M1979" s="8">
        <f t="shared" si="300"/>
        <v>0</v>
      </c>
      <c r="N1979" s="8">
        <f t="shared" si="301"/>
        <v>0</v>
      </c>
      <c r="O1979" s="8">
        <f t="shared" si="302"/>
        <v>50</v>
      </c>
      <c r="P1979" s="8">
        <f t="shared" si="303"/>
        <v>33</v>
      </c>
      <c r="Q1979" s="9">
        <f t="shared" si="304"/>
        <v>12.45</v>
      </c>
      <c r="R1979" s="9">
        <f t="shared" si="305"/>
        <v>25.75</v>
      </c>
      <c r="S1979" s="9">
        <f t="shared" si="306"/>
        <v>27.35</v>
      </c>
      <c r="T1979" s="9">
        <f t="shared" si="307"/>
        <v>20.75</v>
      </c>
      <c r="U1979" s="8">
        <f t="shared" si="308"/>
        <v>21.850000000000005</v>
      </c>
      <c r="V1979" s="8">
        <f t="shared" si="309"/>
        <v>21.575000000000003</v>
      </c>
    </row>
    <row r="1980" spans="1:22" ht="13.5" x14ac:dyDescent="0.25">
      <c r="A1980" s="3">
        <f>RSI!A1980</f>
        <v>44889</v>
      </c>
      <c r="B1980" s="2">
        <f>RSI!B1980</f>
        <v>46.167999999999999</v>
      </c>
      <c r="C1980" s="2">
        <f>RSI!I1980</f>
        <v>99.997125979149828</v>
      </c>
      <c r="D1980" s="2">
        <f>MACD!E1980</f>
        <v>7.1005213900569686E-2</v>
      </c>
      <c r="E1980" s="2">
        <f>MACD!F1980</f>
        <v>3.9245589136463581E-2</v>
      </c>
      <c r="F1980" s="2">
        <f>'Moving Avg'!D1980</f>
        <v>46.167999999999999</v>
      </c>
      <c r="G1980" s="2">
        <f>'Moving Avg'!F1980</f>
        <v>46.167999999999999</v>
      </c>
      <c r="H1980" s="2">
        <f>'Moving Avg'!G1980</f>
        <v>45.743419999999972</v>
      </c>
      <c r="I1980" s="2">
        <f>'Moving Avg'!H1980</f>
        <v>44.460085000000063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  <c r="M1980" s="8">
        <f t="shared" si="300"/>
        <v>0</v>
      </c>
      <c r="N1980" s="8">
        <f t="shared" si="301"/>
        <v>0</v>
      </c>
      <c r="O1980" s="8">
        <f t="shared" si="302"/>
        <v>50</v>
      </c>
      <c r="P1980" s="8">
        <f t="shared" si="303"/>
        <v>33</v>
      </c>
      <c r="Q1980" s="9">
        <f t="shared" si="304"/>
        <v>12.45</v>
      </c>
      <c r="R1980" s="9">
        <f t="shared" si="305"/>
        <v>25.75</v>
      </c>
      <c r="S1980" s="9">
        <f t="shared" si="306"/>
        <v>27.35</v>
      </c>
      <c r="T1980" s="9">
        <f t="shared" si="307"/>
        <v>20.75</v>
      </c>
      <c r="U1980" s="8">
        <f t="shared" si="308"/>
        <v>21.850000000000005</v>
      </c>
      <c r="V1980" s="8">
        <f t="shared" si="309"/>
        <v>21.575000000000003</v>
      </c>
    </row>
    <row r="1981" spans="1:22" ht="13.5" x14ac:dyDescent="0.25">
      <c r="A1981" s="3">
        <f>RSI!A1981</f>
        <v>44890</v>
      </c>
      <c r="B1981" s="2">
        <f>RSI!B1981</f>
        <v>46.167999999999999</v>
      </c>
      <c r="C1981" s="2">
        <f>RSI!I1981</f>
        <v>99.997125979149828</v>
      </c>
      <c r="D1981" s="2">
        <f>MACD!E1981</f>
        <v>7.0093957724580491E-2</v>
      </c>
      <c r="E1981" s="2">
        <f>MACD!F1981</f>
        <v>4.5415262854086966E-2</v>
      </c>
      <c r="F1981" s="2">
        <f>'Moving Avg'!D1981</f>
        <v>46.167999999999999</v>
      </c>
      <c r="G1981" s="2">
        <f>'Moving Avg'!F1981</f>
        <v>46.167999999999999</v>
      </c>
      <c r="H1981" s="2">
        <f>'Moving Avg'!G1981</f>
        <v>45.761879999999962</v>
      </c>
      <c r="I1981" s="2">
        <f>'Moving Avg'!H1981</f>
        <v>44.469895000000058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  <c r="M1981" s="8">
        <f t="shared" si="300"/>
        <v>0</v>
      </c>
      <c r="N1981" s="8">
        <f t="shared" si="301"/>
        <v>0</v>
      </c>
      <c r="O1981" s="8">
        <f t="shared" si="302"/>
        <v>50</v>
      </c>
      <c r="P1981" s="8">
        <f t="shared" si="303"/>
        <v>33</v>
      </c>
      <c r="Q1981" s="9">
        <f t="shared" si="304"/>
        <v>12.45</v>
      </c>
      <c r="R1981" s="9">
        <f t="shared" si="305"/>
        <v>25.75</v>
      </c>
      <c r="S1981" s="9">
        <f t="shared" si="306"/>
        <v>27.35</v>
      </c>
      <c r="T1981" s="9">
        <f t="shared" si="307"/>
        <v>20.75</v>
      </c>
      <c r="U1981" s="8">
        <f t="shared" si="308"/>
        <v>21.850000000000005</v>
      </c>
      <c r="V1981" s="8">
        <f t="shared" si="309"/>
        <v>21.575000000000003</v>
      </c>
    </row>
    <row r="1982" spans="1:22" ht="13.5" x14ac:dyDescent="0.25">
      <c r="A1982" s="3">
        <f>RSI!A1982</f>
        <v>44893</v>
      </c>
      <c r="B1982" s="2">
        <f>RSI!B1982</f>
        <v>46.167999999999999</v>
      </c>
      <c r="C1982" s="2">
        <f>RSI!I1982</f>
        <v>99.997125979149828</v>
      </c>
      <c r="D1982" s="2">
        <f>MACD!E1982</f>
        <v>6.8581219037127994E-2</v>
      </c>
      <c r="E1982" s="2">
        <f>MACD!F1982</f>
        <v>5.0048454090695173E-2</v>
      </c>
      <c r="F1982" s="2">
        <f>'Moving Avg'!D1982</f>
        <v>46.167999999999999</v>
      </c>
      <c r="G1982" s="2">
        <f>'Moving Avg'!F1982</f>
        <v>46.167999999999999</v>
      </c>
      <c r="H1982" s="2">
        <f>'Moving Avg'!G1982</f>
        <v>45.780339999999967</v>
      </c>
      <c r="I1982" s="2">
        <f>'Moving Avg'!H1982</f>
        <v>44.47970500000006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  <c r="M1982" s="8">
        <f t="shared" si="300"/>
        <v>0</v>
      </c>
      <c r="N1982" s="8">
        <f t="shared" si="301"/>
        <v>0</v>
      </c>
      <c r="O1982" s="8">
        <f t="shared" si="302"/>
        <v>50</v>
      </c>
      <c r="P1982" s="8">
        <f t="shared" si="303"/>
        <v>33</v>
      </c>
      <c r="Q1982" s="9">
        <f t="shared" si="304"/>
        <v>12.45</v>
      </c>
      <c r="R1982" s="9">
        <f t="shared" si="305"/>
        <v>25.75</v>
      </c>
      <c r="S1982" s="9">
        <f t="shared" si="306"/>
        <v>27.35</v>
      </c>
      <c r="T1982" s="9">
        <f t="shared" si="307"/>
        <v>20.75</v>
      </c>
      <c r="U1982" s="8">
        <f t="shared" si="308"/>
        <v>21.850000000000005</v>
      </c>
      <c r="V1982" s="8">
        <f t="shared" si="309"/>
        <v>21.575000000000003</v>
      </c>
    </row>
    <row r="1983" spans="1:22" ht="13.5" x14ac:dyDescent="0.25">
      <c r="A1983" s="3">
        <f>RSI!A1983</f>
        <v>44894</v>
      </c>
      <c r="B1983" s="2">
        <f>RSI!B1983</f>
        <v>46.167999999999999</v>
      </c>
      <c r="C1983" s="2">
        <f>RSI!I1983</f>
        <v>99.997125979149828</v>
      </c>
      <c r="D1983" s="2">
        <f>MACD!E1983</f>
        <v>6.6614472555080795E-2</v>
      </c>
      <c r="E1983" s="2">
        <f>MACD!F1983</f>
        <v>5.3361657783572304E-2</v>
      </c>
      <c r="F1983" s="2">
        <f>'Moving Avg'!D1983</f>
        <v>46.167999999999999</v>
      </c>
      <c r="G1983" s="2">
        <f>'Moving Avg'!F1983</f>
        <v>46.167999999999999</v>
      </c>
      <c r="H1983" s="2">
        <f>'Moving Avg'!G1983</f>
        <v>45.798799999999964</v>
      </c>
      <c r="I1983" s="2">
        <f>'Moving Avg'!H1983</f>
        <v>44.496325000000049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  <c r="M1983" s="8">
        <f t="shared" si="300"/>
        <v>0</v>
      </c>
      <c r="N1983" s="8">
        <f t="shared" si="301"/>
        <v>0</v>
      </c>
      <c r="O1983" s="8">
        <f t="shared" si="302"/>
        <v>50</v>
      </c>
      <c r="P1983" s="8">
        <f t="shared" si="303"/>
        <v>33</v>
      </c>
      <c r="Q1983" s="9">
        <f t="shared" si="304"/>
        <v>12.45</v>
      </c>
      <c r="R1983" s="9">
        <f t="shared" si="305"/>
        <v>25.75</v>
      </c>
      <c r="S1983" s="9">
        <f t="shared" si="306"/>
        <v>27.35</v>
      </c>
      <c r="T1983" s="9">
        <f t="shared" si="307"/>
        <v>20.75</v>
      </c>
      <c r="U1983" s="8">
        <f t="shared" si="308"/>
        <v>21.850000000000005</v>
      </c>
      <c r="V1983" s="8">
        <f t="shared" si="309"/>
        <v>21.575000000000003</v>
      </c>
    </row>
    <row r="1984" spans="1:22" ht="13.5" x14ac:dyDescent="0.25">
      <c r="A1984" s="3">
        <f>RSI!A1984</f>
        <v>44895</v>
      </c>
      <c r="B1984" s="2">
        <f>RSI!B1984</f>
        <v>46.167999999999999</v>
      </c>
      <c r="C1984" s="2">
        <f>RSI!I1984</f>
        <v>99.997125979149828</v>
      </c>
      <c r="D1984" s="2">
        <f>MACD!E1984</f>
        <v>6.4314435025785599E-2</v>
      </c>
      <c r="E1984" s="2">
        <f>MACD!F1984</f>
        <v>5.5552213232014966E-2</v>
      </c>
      <c r="F1984" s="2">
        <f>'Moving Avg'!D1984</f>
        <v>46.167999999999999</v>
      </c>
      <c r="G1984" s="2">
        <f>'Moving Avg'!F1984</f>
        <v>46.167999999999999</v>
      </c>
      <c r="H1984" s="2">
        <f>'Moving Avg'!G1984</f>
        <v>45.817259999999969</v>
      </c>
      <c r="I1984" s="2">
        <f>'Moving Avg'!H1984</f>
        <v>44.512945000000045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  <c r="M1984" s="8">
        <f t="shared" si="300"/>
        <v>0</v>
      </c>
      <c r="N1984" s="8">
        <f t="shared" si="301"/>
        <v>0</v>
      </c>
      <c r="O1984" s="8">
        <f t="shared" si="302"/>
        <v>50</v>
      </c>
      <c r="P1984" s="8">
        <f t="shared" si="303"/>
        <v>33</v>
      </c>
      <c r="Q1984" s="9">
        <f t="shared" si="304"/>
        <v>12.45</v>
      </c>
      <c r="R1984" s="9">
        <f t="shared" si="305"/>
        <v>25.75</v>
      </c>
      <c r="S1984" s="9">
        <f t="shared" si="306"/>
        <v>27.35</v>
      </c>
      <c r="T1984" s="9">
        <f t="shared" si="307"/>
        <v>20.75</v>
      </c>
      <c r="U1984" s="8">
        <f t="shared" si="308"/>
        <v>21.850000000000005</v>
      </c>
      <c r="V1984" s="8">
        <f t="shared" si="309"/>
        <v>21.575000000000003</v>
      </c>
    </row>
    <row r="1985" spans="1:22" ht="13.5" x14ac:dyDescent="0.25">
      <c r="A1985" s="3">
        <f>RSI!A1985</f>
        <v>44896</v>
      </c>
      <c r="B1985" s="2">
        <f>RSI!B1985</f>
        <v>46.167999999999999</v>
      </c>
      <c r="C1985" s="2">
        <f>RSI!I1985</f>
        <v>99.997125979149828</v>
      </c>
      <c r="D1985" s="2">
        <f>MACD!E1985</f>
        <v>6.1779483286024117E-2</v>
      </c>
      <c r="E1985" s="2">
        <f>MACD!F1985</f>
        <v>5.6797667242816798E-2</v>
      </c>
      <c r="F1985" s="2">
        <f>'Moving Avg'!D1985</f>
        <v>46.167999999999999</v>
      </c>
      <c r="G1985" s="2">
        <f>'Moving Avg'!F1985</f>
        <v>46.167999999999999</v>
      </c>
      <c r="H1985" s="2">
        <f>'Moving Avg'!G1985</f>
        <v>45.835719999999966</v>
      </c>
      <c r="I1985" s="2">
        <f>'Moving Avg'!H1985</f>
        <v>44.529565000000041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  <c r="M1985" s="8">
        <f t="shared" si="300"/>
        <v>0</v>
      </c>
      <c r="N1985" s="8">
        <f t="shared" si="301"/>
        <v>0</v>
      </c>
      <c r="O1985" s="8">
        <f t="shared" si="302"/>
        <v>50</v>
      </c>
      <c r="P1985" s="8">
        <f t="shared" si="303"/>
        <v>33</v>
      </c>
      <c r="Q1985" s="9">
        <f t="shared" si="304"/>
        <v>12.45</v>
      </c>
      <c r="R1985" s="9">
        <f t="shared" si="305"/>
        <v>25.75</v>
      </c>
      <c r="S1985" s="9">
        <f t="shared" si="306"/>
        <v>27.35</v>
      </c>
      <c r="T1985" s="9">
        <f t="shared" si="307"/>
        <v>20.75</v>
      </c>
      <c r="U1985" s="8">
        <f t="shared" si="308"/>
        <v>21.850000000000005</v>
      </c>
      <c r="V1985" s="8">
        <f t="shared" si="309"/>
        <v>21.575000000000003</v>
      </c>
    </row>
    <row r="1986" spans="1:22" ht="13.5" x14ac:dyDescent="0.25">
      <c r="A1986" s="3">
        <f>RSI!A1986</f>
        <v>44897</v>
      </c>
      <c r="B1986" s="2">
        <f>RSI!B1986</f>
        <v>46.167999999999999</v>
      </c>
      <c r="C1986" s="2">
        <f>RSI!I1986</f>
        <v>99.997125979149828</v>
      </c>
      <c r="D1986" s="2">
        <f>MACD!E1986</f>
        <v>5.9089370290067222E-2</v>
      </c>
      <c r="E1986" s="2">
        <f>MACD!F1986</f>
        <v>5.7256007852266887E-2</v>
      </c>
      <c r="F1986" s="2">
        <f>'Moving Avg'!D1986</f>
        <v>46.167999999999999</v>
      </c>
      <c r="G1986" s="2">
        <f>'Moving Avg'!F1986</f>
        <v>46.167999999999999</v>
      </c>
      <c r="H1986" s="2">
        <f>'Moving Avg'!G1986</f>
        <v>45.854179999999971</v>
      </c>
      <c r="I1986" s="2">
        <f>'Moving Avg'!H1986</f>
        <v>44.54618500000003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  <c r="M1986" s="8">
        <f t="shared" ref="M1986:M2049" si="310">IF(C1986&lt;30,50, IF(C1986&gt;70, 0, 25))</f>
        <v>0</v>
      </c>
      <c r="N1986" s="8">
        <f t="shared" ref="N1986:N2049" si="311">IF(E1986-D1986&gt;0.02, 100, IF(E1986-D1986&lt;0,0,45))</f>
        <v>0</v>
      </c>
      <c r="O1986" s="8">
        <f t="shared" ref="O1986:O2049" si="312">IF(F1986-I1986&gt;10,100,IF(F1986-I1986&gt;5,75, IF(F1986-I1986&gt;0,50,0)))</f>
        <v>50</v>
      </c>
      <c r="P1986" s="8">
        <f t="shared" ref="P1986:P2049" si="313">IF(L1986="confirmed bullish", 34, IF(L1986="bullish divergence",17, 0))+IF(J1986="bullish",33,IF(J1986="bearish",0,16.5))+IF(K1986="strong",33,IF(K1986="weak",0,16.5))</f>
        <v>33</v>
      </c>
      <c r="Q1986" s="9">
        <f t="shared" si="304"/>
        <v>12.45</v>
      </c>
      <c r="R1986" s="9">
        <f t="shared" si="305"/>
        <v>25.75</v>
      </c>
      <c r="S1986" s="9">
        <f t="shared" si="306"/>
        <v>27.35</v>
      </c>
      <c r="T1986" s="9">
        <f t="shared" si="307"/>
        <v>20.75</v>
      </c>
      <c r="U1986" s="8">
        <f t="shared" si="308"/>
        <v>21.850000000000005</v>
      </c>
      <c r="V1986" s="8">
        <f t="shared" si="309"/>
        <v>21.575000000000003</v>
      </c>
    </row>
    <row r="1987" spans="1:22" ht="13.5" x14ac:dyDescent="0.25">
      <c r="A1987" s="3">
        <f>RSI!A1987</f>
        <v>44900</v>
      </c>
      <c r="B1987" s="2">
        <f>RSI!B1987</f>
        <v>46.167999999999999</v>
      </c>
      <c r="C1987" s="2">
        <f>RSI!I1987</f>
        <v>99.997125979149828</v>
      </c>
      <c r="D1987" s="2">
        <f>MACD!E1987</f>
        <v>5.6308348765718108E-2</v>
      </c>
      <c r="E1987" s="2">
        <f>MACD!F1987</f>
        <v>5.7066476034957139E-2</v>
      </c>
      <c r="F1987" s="2">
        <f>'Moving Avg'!D1987</f>
        <v>46.167999999999999</v>
      </c>
      <c r="G1987" s="2">
        <f>'Moving Avg'!F1987</f>
        <v>46.167999999999999</v>
      </c>
      <c r="H1987" s="2">
        <f>'Moving Avg'!G1987</f>
        <v>45.872639999999961</v>
      </c>
      <c r="I1987" s="2">
        <f>'Moving Avg'!H1987</f>
        <v>44.562805000000026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  <c r="M1987" s="8">
        <f t="shared" si="310"/>
        <v>0</v>
      </c>
      <c r="N1987" s="8">
        <f t="shared" si="311"/>
        <v>45</v>
      </c>
      <c r="O1987" s="8">
        <f t="shared" si="312"/>
        <v>50</v>
      </c>
      <c r="P1987" s="8">
        <f t="shared" si="313"/>
        <v>33</v>
      </c>
      <c r="Q1987" s="9">
        <f t="shared" ref="Q1987:Q2050" si="314">0.35*M1987+N1987*0.35+O1987*0.15+P1987*0.15</f>
        <v>28.2</v>
      </c>
      <c r="R1987" s="9">
        <f t="shared" ref="R1987:R2050" si="315">M1987*0.2+N1987*0.2+O1987*0.35+P1987*0.25</f>
        <v>34.75</v>
      </c>
      <c r="S1987" s="9">
        <f t="shared" ref="S1987:S2050" si="316">M1987*0.15+N1987*0.15+O1987*0.25+P1987*0.45</f>
        <v>34.1</v>
      </c>
      <c r="T1987" s="9">
        <f t="shared" ref="T1987:T2050" si="317">0.25*SUM(M1987:P1987)</f>
        <v>32</v>
      </c>
      <c r="U1987" s="8">
        <f t="shared" ref="U1987:U2050" si="318">SUM(Q1987:S1987)/3</f>
        <v>32.35</v>
      </c>
      <c r="V1987" s="8">
        <f t="shared" ref="V1987:V2050" si="319">SUM(Q1987:T1987)/4</f>
        <v>32.262500000000003</v>
      </c>
    </row>
    <row r="1988" spans="1:22" ht="13.5" x14ac:dyDescent="0.25">
      <c r="A1988" s="3">
        <f>RSI!A1988</f>
        <v>44901</v>
      </c>
      <c r="B1988" s="2">
        <f>RSI!B1988</f>
        <v>46.167999999999999</v>
      </c>
      <c r="C1988" s="2">
        <f>RSI!I1988</f>
        <v>99.997125979149828</v>
      </c>
      <c r="D1988" s="2">
        <f>MACD!E1988</f>
        <v>5.348779516383928E-2</v>
      </c>
      <c r="E1988" s="2">
        <f>MACD!F1988</f>
        <v>5.6350739860733565E-2</v>
      </c>
      <c r="F1988" s="2">
        <f>'Moving Avg'!D1988</f>
        <v>46.167999999999999</v>
      </c>
      <c r="G1988" s="2">
        <f>'Moving Avg'!F1988</f>
        <v>46.167999999999999</v>
      </c>
      <c r="H1988" s="2">
        <f>'Moving Avg'!G1988</f>
        <v>45.891099999999966</v>
      </c>
      <c r="I1988" s="2">
        <f>'Moving Avg'!H1988</f>
        <v>44.579425000000022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  <c r="M1988" s="8">
        <f t="shared" si="310"/>
        <v>0</v>
      </c>
      <c r="N1988" s="8">
        <f t="shared" si="311"/>
        <v>45</v>
      </c>
      <c r="O1988" s="8">
        <f t="shared" si="312"/>
        <v>50</v>
      </c>
      <c r="P1988" s="8">
        <f t="shared" si="313"/>
        <v>33</v>
      </c>
      <c r="Q1988" s="9">
        <f t="shared" si="314"/>
        <v>28.2</v>
      </c>
      <c r="R1988" s="9">
        <f t="shared" si="315"/>
        <v>34.75</v>
      </c>
      <c r="S1988" s="9">
        <f t="shared" si="316"/>
        <v>34.1</v>
      </c>
      <c r="T1988" s="9">
        <f t="shared" si="317"/>
        <v>32</v>
      </c>
      <c r="U1988" s="8">
        <f t="shared" si="318"/>
        <v>32.35</v>
      </c>
      <c r="V1988" s="8">
        <f t="shared" si="319"/>
        <v>32.262500000000003</v>
      </c>
    </row>
    <row r="1989" spans="1:22" ht="13.5" x14ac:dyDescent="0.25">
      <c r="A1989" s="3">
        <f>RSI!A1989</f>
        <v>44902</v>
      </c>
      <c r="B1989" s="2">
        <f>RSI!B1989</f>
        <v>46.167999999999999</v>
      </c>
      <c r="C1989" s="2">
        <f>RSI!I1989</f>
        <v>99.997125979149828</v>
      </c>
      <c r="D1989" s="2">
        <f>MACD!E1989</f>
        <v>5.066841219753826E-2</v>
      </c>
      <c r="E1989" s="2">
        <f>MACD!F1989</f>
        <v>5.5214274328094504E-2</v>
      </c>
      <c r="F1989" s="2">
        <f>'Moving Avg'!D1989</f>
        <v>46.167999999999999</v>
      </c>
      <c r="G1989" s="2">
        <f>'Moving Avg'!F1989</f>
        <v>46.167999999999999</v>
      </c>
      <c r="H1989" s="2">
        <f>'Moving Avg'!G1989</f>
        <v>45.909559999999964</v>
      </c>
      <c r="I1989" s="2">
        <f>'Moving Avg'!H1989</f>
        <v>44.596045000000025</v>
      </c>
      <c r="J1989" s="6" t="str">
        <f>OBV!F1989</f>
        <v>NEUTRAL</v>
      </c>
      <c r="K1989" s="6" t="str">
        <f>OBV!G1989</f>
        <v>NEUTRAL</v>
      </c>
      <c r="L1989" s="6" t="str">
        <f>OBV!H1989</f>
        <v>NEUTRAL</v>
      </c>
      <c r="M1989" s="8">
        <f t="shared" si="310"/>
        <v>0</v>
      </c>
      <c r="N1989" s="8">
        <f t="shared" si="311"/>
        <v>45</v>
      </c>
      <c r="O1989" s="8">
        <f t="shared" si="312"/>
        <v>50</v>
      </c>
      <c r="P1989" s="8">
        <f t="shared" si="313"/>
        <v>33</v>
      </c>
      <c r="Q1989" s="9">
        <f t="shared" si="314"/>
        <v>28.2</v>
      </c>
      <c r="R1989" s="9">
        <f t="shared" si="315"/>
        <v>34.75</v>
      </c>
      <c r="S1989" s="9">
        <f t="shared" si="316"/>
        <v>34.1</v>
      </c>
      <c r="T1989" s="9">
        <f t="shared" si="317"/>
        <v>32</v>
      </c>
      <c r="U1989" s="8">
        <f t="shared" si="318"/>
        <v>32.35</v>
      </c>
      <c r="V1989" s="8">
        <f t="shared" si="319"/>
        <v>32.262500000000003</v>
      </c>
    </row>
    <row r="1990" spans="1:22" ht="13.5" x14ac:dyDescent="0.25">
      <c r="A1990" s="3">
        <f>RSI!A1990</f>
        <v>44903</v>
      </c>
      <c r="B1990" s="2">
        <f>RSI!B1990</f>
        <v>46.167999999999999</v>
      </c>
      <c r="C1990" s="2">
        <f>RSI!I1990</f>
        <v>99.997125979149828</v>
      </c>
      <c r="D1990" s="2">
        <f>MACD!E1990</f>
        <v>4.7882076116273709E-2</v>
      </c>
      <c r="E1990" s="2">
        <f>MACD!F1990</f>
        <v>5.3747834685730342E-2</v>
      </c>
      <c r="F1990" s="2">
        <f>'Moving Avg'!D1990</f>
        <v>46.167999999999999</v>
      </c>
      <c r="G1990" s="2">
        <f>'Moving Avg'!F1990</f>
        <v>46.167999999999999</v>
      </c>
      <c r="H1990" s="2">
        <f>'Moving Avg'!G1990</f>
        <v>45.928019999999968</v>
      </c>
      <c r="I1990" s="2">
        <f>'Moving Avg'!H1990</f>
        <v>44.612665000000014</v>
      </c>
      <c r="J1990" s="6" t="str">
        <f>OBV!F1990</f>
        <v>NEUTRAL</v>
      </c>
      <c r="K1990" s="6" t="str">
        <f>OBV!G1990</f>
        <v>NEUTRAL</v>
      </c>
      <c r="L1990" s="6" t="str">
        <f>OBV!H1990</f>
        <v>NEUTRAL</v>
      </c>
      <c r="M1990" s="8">
        <f t="shared" si="310"/>
        <v>0</v>
      </c>
      <c r="N1990" s="8">
        <f t="shared" si="311"/>
        <v>45</v>
      </c>
      <c r="O1990" s="8">
        <f t="shared" si="312"/>
        <v>50</v>
      </c>
      <c r="P1990" s="8">
        <f t="shared" si="313"/>
        <v>33</v>
      </c>
      <c r="Q1990" s="9">
        <f t="shared" si="314"/>
        <v>28.2</v>
      </c>
      <c r="R1990" s="9">
        <f t="shared" si="315"/>
        <v>34.75</v>
      </c>
      <c r="S1990" s="9">
        <f t="shared" si="316"/>
        <v>34.1</v>
      </c>
      <c r="T1990" s="9">
        <f t="shared" si="317"/>
        <v>32</v>
      </c>
      <c r="U1990" s="8">
        <f t="shared" si="318"/>
        <v>32.35</v>
      </c>
      <c r="V1990" s="8">
        <f t="shared" si="319"/>
        <v>32.262500000000003</v>
      </c>
    </row>
    <row r="1991" spans="1:22" ht="13.5" x14ac:dyDescent="0.25">
      <c r="A1991" s="3">
        <f>RSI!A1991</f>
        <v>44904</v>
      </c>
      <c r="B1991" s="2">
        <f>RSI!B1991</f>
        <v>46.167999999999999</v>
      </c>
      <c r="C1991" s="2">
        <f>RSI!I1991</f>
        <v>99.997125979149828</v>
      </c>
      <c r="D1991" s="2">
        <f>MACD!E1991</f>
        <v>4.515338458689655E-2</v>
      </c>
      <c r="E1991" s="2">
        <f>MACD!F1991</f>
        <v>5.202894466596359E-2</v>
      </c>
      <c r="F1991" s="2">
        <f>'Moving Avg'!D1991</f>
        <v>46.167999999999999</v>
      </c>
      <c r="G1991" s="2">
        <f>'Moving Avg'!F1991</f>
        <v>46.167999999999999</v>
      </c>
      <c r="H1991" s="2">
        <f>'Moving Avg'!G1991</f>
        <v>45.946479999999966</v>
      </c>
      <c r="I1991" s="2">
        <f>'Moving Avg'!H1991</f>
        <v>44.62928500000001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  <c r="M1991" s="8">
        <f t="shared" si="310"/>
        <v>0</v>
      </c>
      <c r="N1991" s="8">
        <f t="shared" si="311"/>
        <v>45</v>
      </c>
      <c r="O1991" s="8">
        <f t="shared" si="312"/>
        <v>50</v>
      </c>
      <c r="P1991" s="8">
        <f t="shared" si="313"/>
        <v>33</v>
      </c>
      <c r="Q1991" s="9">
        <f t="shared" si="314"/>
        <v>28.2</v>
      </c>
      <c r="R1991" s="9">
        <f t="shared" si="315"/>
        <v>34.75</v>
      </c>
      <c r="S1991" s="9">
        <f t="shared" si="316"/>
        <v>34.1</v>
      </c>
      <c r="T1991" s="9">
        <f t="shared" si="317"/>
        <v>32</v>
      </c>
      <c r="U1991" s="8">
        <f t="shared" si="318"/>
        <v>32.35</v>
      </c>
      <c r="V1991" s="8">
        <f t="shared" si="319"/>
        <v>32.262500000000003</v>
      </c>
    </row>
    <row r="1992" spans="1:22" ht="13.5" x14ac:dyDescent="0.25">
      <c r="A1992" s="3">
        <f>RSI!A1992</f>
        <v>44907</v>
      </c>
      <c r="B1992" s="2">
        <f>RSI!B1992</f>
        <v>46.167999999999999</v>
      </c>
      <c r="C1992" s="2">
        <f>RSI!I1992</f>
        <v>99.997125979149828</v>
      </c>
      <c r="D1992" s="2">
        <f>MACD!E1992</f>
        <v>4.250095236773177E-2</v>
      </c>
      <c r="E1992" s="2">
        <f>MACD!F1992</f>
        <v>5.0123346206317226E-2</v>
      </c>
      <c r="F1992" s="2">
        <f>'Moving Avg'!D1992</f>
        <v>46.167999999999999</v>
      </c>
      <c r="G1992" s="2">
        <f>'Moving Avg'!F1992</f>
        <v>46.167999999999999</v>
      </c>
      <c r="H1992" s="2">
        <f>'Moving Avg'!G1992</f>
        <v>45.96493999999997</v>
      </c>
      <c r="I1992" s="2">
        <f>'Moving Avg'!H1992</f>
        <v>44.645904999999999</v>
      </c>
      <c r="J1992" s="6" t="str">
        <f>OBV!F1992</f>
        <v>BULLISH</v>
      </c>
      <c r="K1992" s="6" t="str">
        <f>OBV!G1992</f>
        <v>STRONG</v>
      </c>
      <c r="L1992" s="6" t="str">
        <f>OBV!H1992</f>
        <v>CONFIRMED BULLISH</v>
      </c>
      <c r="M1992" s="8">
        <f t="shared" si="310"/>
        <v>0</v>
      </c>
      <c r="N1992" s="8">
        <f t="shared" si="311"/>
        <v>45</v>
      </c>
      <c r="O1992" s="8">
        <f t="shared" si="312"/>
        <v>50</v>
      </c>
      <c r="P1992" s="8">
        <f t="shared" si="313"/>
        <v>100</v>
      </c>
      <c r="Q1992" s="9">
        <f t="shared" si="314"/>
        <v>38.25</v>
      </c>
      <c r="R1992" s="9">
        <f t="shared" si="315"/>
        <v>51.5</v>
      </c>
      <c r="S1992" s="9">
        <f t="shared" si="316"/>
        <v>64.25</v>
      </c>
      <c r="T1992" s="9">
        <f t="shared" si="317"/>
        <v>48.75</v>
      </c>
      <c r="U1992" s="8">
        <f t="shared" si="318"/>
        <v>51.333333333333336</v>
      </c>
      <c r="V1992" s="8">
        <f t="shared" si="319"/>
        <v>50.6875</v>
      </c>
    </row>
    <row r="1993" spans="1:22" ht="13.5" x14ac:dyDescent="0.25">
      <c r="A1993" s="3">
        <f>RSI!A1993</f>
        <v>44908</v>
      </c>
      <c r="B1993" s="2">
        <f>RSI!B1993</f>
        <v>46.167999999999999</v>
      </c>
      <c r="C1993" s="2">
        <f>RSI!I1993</f>
        <v>99.997125979149828</v>
      </c>
      <c r="D1993" s="2">
        <f>MACD!E1993</f>
        <v>3.9938494619178755E-2</v>
      </c>
      <c r="E1993" s="2">
        <f>MACD!F1993</f>
        <v>4.8086375888889539E-2</v>
      </c>
      <c r="F1993" s="2">
        <f>'Moving Avg'!D1993</f>
        <v>46.167999999999999</v>
      </c>
      <c r="G1993" s="2">
        <f>'Moving Avg'!F1993</f>
        <v>46.167999999999999</v>
      </c>
      <c r="H1993" s="2">
        <f>'Moving Avg'!G1993</f>
        <v>45.983399999999968</v>
      </c>
      <c r="I1993" s="2">
        <f>'Moving Avg'!H1993</f>
        <v>44.662524999999995</v>
      </c>
      <c r="J1993" s="6" t="str">
        <f>OBV!F1993</f>
        <v>BULLISH</v>
      </c>
      <c r="K1993" s="6" t="str">
        <f>OBV!G1993</f>
        <v>STRONG</v>
      </c>
      <c r="L1993" s="6" t="str">
        <f>OBV!H1993</f>
        <v>CONFIRMED BULLISH</v>
      </c>
      <c r="M1993" s="8">
        <f t="shared" si="310"/>
        <v>0</v>
      </c>
      <c r="N1993" s="8">
        <f t="shared" si="311"/>
        <v>45</v>
      </c>
      <c r="O1993" s="8">
        <f t="shared" si="312"/>
        <v>50</v>
      </c>
      <c r="P1993" s="8">
        <f t="shared" si="313"/>
        <v>100</v>
      </c>
      <c r="Q1993" s="9">
        <f t="shared" si="314"/>
        <v>38.25</v>
      </c>
      <c r="R1993" s="9">
        <f t="shared" si="315"/>
        <v>51.5</v>
      </c>
      <c r="S1993" s="9">
        <f t="shared" si="316"/>
        <v>64.25</v>
      </c>
      <c r="T1993" s="9">
        <f t="shared" si="317"/>
        <v>48.75</v>
      </c>
      <c r="U1993" s="8">
        <f t="shared" si="318"/>
        <v>51.333333333333336</v>
      </c>
      <c r="V1993" s="8">
        <f t="shared" si="319"/>
        <v>50.6875</v>
      </c>
    </row>
    <row r="1994" spans="1:22" ht="13.5" x14ac:dyDescent="0.25">
      <c r="A1994" s="3">
        <f>RSI!A1994</f>
        <v>44909</v>
      </c>
      <c r="B1994" s="2">
        <f>RSI!B1994</f>
        <v>46.177999999999997</v>
      </c>
      <c r="C1994" s="2">
        <f>RSI!I1994</f>
        <v>99.997589353013282</v>
      </c>
      <c r="D1994" s="2">
        <f>MACD!E1994</f>
        <v>3.6734990746445817E-2</v>
      </c>
      <c r="E1994" s="2">
        <f>MACD!F1994</f>
        <v>4.5816098860400799E-2</v>
      </c>
      <c r="F1994" s="2">
        <f>'Moving Avg'!D1994</f>
        <v>46.17</v>
      </c>
      <c r="G1994" s="2">
        <f>'Moving Avg'!F1994</f>
        <v>46.168500000000002</v>
      </c>
      <c r="H1994" s="2">
        <f>'Moving Avg'!G1994</f>
        <v>46.002059999999965</v>
      </c>
      <c r="I1994" s="2">
        <f>'Moving Avg'!H1994</f>
        <v>44.679194999999993</v>
      </c>
      <c r="J1994" s="6" t="str">
        <f>OBV!F1994</f>
        <v>BULLISH</v>
      </c>
      <c r="K1994" s="6" t="str">
        <f>OBV!G1994</f>
        <v>STRONG</v>
      </c>
      <c r="L1994" s="6" t="str">
        <f>OBV!H1994</f>
        <v>CONFIRMED BULLISH</v>
      </c>
      <c r="M1994" s="8">
        <f t="shared" si="310"/>
        <v>0</v>
      </c>
      <c r="N1994" s="8">
        <f t="shared" si="311"/>
        <v>45</v>
      </c>
      <c r="O1994" s="8">
        <f t="shared" si="312"/>
        <v>50</v>
      </c>
      <c r="P1994" s="8">
        <f t="shared" si="313"/>
        <v>100</v>
      </c>
      <c r="Q1994" s="9">
        <f t="shared" si="314"/>
        <v>38.25</v>
      </c>
      <c r="R1994" s="9">
        <f t="shared" si="315"/>
        <v>51.5</v>
      </c>
      <c r="S1994" s="9">
        <f t="shared" si="316"/>
        <v>64.25</v>
      </c>
      <c r="T1994" s="9">
        <f t="shared" si="317"/>
        <v>48.75</v>
      </c>
      <c r="U1994" s="8">
        <f t="shared" si="318"/>
        <v>51.333333333333336</v>
      </c>
      <c r="V1994" s="8">
        <f t="shared" si="319"/>
        <v>50.6875</v>
      </c>
    </row>
    <row r="1995" spans="1:22" ht="13.5" x14ac:dyDescent="0.25">
      <c r="A1995" s="3">
        <f>RSI!A1995</f>
        <v>44910</v>
      </c>
      <c r="B1995" s="2">
        <f>RSI!B1995</f>
        <v>46.177999999999997</v>
      </c>
      <c r="C1995" s="2">
        <f>RSI!I1995</f>
        <v>99.997589353013282</v>
      </c>
      <c r="D1995" s="2">
        <f>MACD!E1995</f>
        <v>3.3692530552748678E-2</v>
      </c>
      <c r="E1995" s="2">
        <f>MACD!F1995</f>
        <v>4.3391385198870376E-2</v>
      </c>
      <c r="F1995" s="2">
        <f>'Moving Avg'!D1995</f>
        <v>46.171999999999997</v>
      </c>
      <c r="G1995" s="2">
        <f>'Moving Avg'!F1995</f>
        <v>46.168999999999997</v>
      </c>
      <c r="H1995" s="2">
        <f>'Moving Avg'!G1995</f>
        <v>46.020719999999955</v>
      </c>
      <c r="I1995" s="2">
        <f>'Moving Avg'!H1995</f>
        <v>44.695864999999984</v>
      </c>
      <c r="J1995" s="6" t="str">
        <f>OBV!F1995</f>
        <v>BULLISH</v>
      </c>
      <c r="K1995" s="6" t="str">
        <f>OBV!G1995</f>
        <v>STRONG</v>
      </c>
      <c r="L1995" s="6" t="str">
        <f>OBV!H1995</f>
        <v>CONFIRMED BULLISH</v>
      </c>
      <c r="M1995" s="8">
        <f t="shared" si="310"/>
        <v>0</v>
      </c>
      <c r="N1995" s="8">
        <f t="shared" si="311"/>
        <v>45</v>
      </c>
      <c r="O1995" s="8">
        <f t="shared" si="312"/>
        <v>50</v>
      </c>
      <c r="P1995" s="8">
        <f t="shared" si="313"/>
        <v>100</v>
      </c>
      <c r="Q1995" s="9">
        <f t="shared" si="314"/>
        <v>38.25</v>
      </c>
      <c r="R1995" s="9">
        <f t="shared" si="315"/>
        <v>51.5</v>
      </c>
      <c r="S1995" s="9">
        <f t="shared" si="316"/>
        <v>64.25</v>
      </c>
      <c r="T1995" s="9">
        <f t="shared" si="317"/>
        <v>48.75</v>
      </c>
      <c r="U1995" s="8">
        <f t="shared" si="318"/>
        <v>51.333333333333336</v>
      </c>
      <c r="V1995" s="8">
        <f t="shared" si="319"/>
        <v>50.6875</v>
      </c>
    </row>
    <row r="1996" spans="1:22" ht="13.5" x14ac:dyDescent="0.25">
      <c r="A1996" s="3">
        <f>RSI!A1996</f>
        <v>44911</v>
      </c>
      <c r="B1996" s="2">
        <f>RSI!B1996</f>
        <v>46.177999999999997</v>
      </c>
      <c r="C1996" s="2">
        <f>RSI!I1996</f>
        <v>99.997589353013282</v>
      </c>
      <c r="D1996" s="2">
        <f>MACD!E1996</f>
        <v>3.0810916092697482E-2</v>
      </c>
      <c r="E1996" s="2">
        <f>MACD!F1996</f>
        <v>4.0875291377635806E-2</v>
      </c>
      <c r="F1996" s="2">
        <f>'Moving Avg'!D1996</f>
        <v>46.173999999999999</v>
      </c>
      <c r="G1996" s="2">
        <f>'Moving Avg'!F1996</f>
        <v>46.169499999999999</v>
      </c>
      <c r="H1996" s="2">
        <f>'Moving Avg'!G1996</f>
        <v>46.039379999999959</v>
      </c>
      <c r="I1996" s="2">
        <f>'Moving Avg'!H1996</f>
        <v>44.712534999999981</v>
      </c>
      <c r="J1996" s="6" t="str">
        <f>OBV!F1996</f>
        <v>BULLISH</v>
      </c>
      <c r="K1996" s="6" t="str">
        <f>OBV!G1996</f>
        <v>STRONG</v>
      </c>
      <c r="L1996" s="6" t="str">
        <f>OBV!H1996</f>
        <v>CONFIRMED BULLISH</v>
      </c>
      <c r="M1996" s="8">
        <f t="shared" si="310"/>
        <v>0</v>
      </c>
      <c r="N1996" s="8">
        <f t="shared" si="311"/>
        <v>45</v>
      </c>
      <c r="O1996" s="8">
        <f t="shared" si="312"/>
        <v>50</v>
      </c>
      <c r="P1996" s="8">
        <f t="shared" si="313"/>
        <v>100</v>
      </c>
      <c r="Q1996" s="9">
        <f t="shared" si="314"/>
        <v>38.25</v>
      </c>
      <c r="R1996" s="9">
        <f t="shared" si="315"/>
        <v>51.5</v>
      </c>
      <c r="S1996" s="9">
        <f t="shared" si="316"/>
        <v>64.25</v>
      </c>
      <c r="T1996" s="9">
        <f t="shared" si="317"/>
        <v>48.75</v>
      </c>
      <c r="U1996" s="8">
        <f t="shared" si="318"/>
        <v>51.333333333333336</v>
      </c>
      <c r="V1996" s="8">
        <f t="shared" si="319"/>
        <v>50.6875</v>
      </c>
    </row>
    <row r="1997" spans="1:22" ht="13.5" x14ac:dyDescent="0.25">
      <c r="A1997" s="3">
        <f>RSI!A1997</f>
        <v>44914</v>
      </c>
      <c r="B1997" s="2">
        <f>RSI!B1997</f>
        <v>46.177999999999997</v>
      </c>
      <c r="C1997" s="2">
        <f>RSI!I1997</f>
        <v>99.997589353013282</v>
      </c>
      <c r="D1997" s="2">
        <f>MACD!E1997</f>
        <v>2.8088159281061564E-2</v>
      </c>
      <c r="E1997" s="2">
        <f>MACD!F1997</f>
        <v>3.8317864958320957E-2</v>
      </c>
      <c r="F1997" s="2">
        <f>'Moving Avg'!D1997</f>
        <v>46.176000000000002</v>
      </c>
      <c r="G1997" s="2">
        <f>'Moving Avg'!F1997</f>
        <v>46.17</v>
      </c>
      <c r="H1997" s="2">
        <f>'Moving Avg'!G1997</f>
        <v>46.058039999999949</v>
      </c>
      <c r="I1997" s="2">
        <f>'Moving Avg'!H1997</f>
        <v>44.729204999999986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  <c r="M1997" s="8">
        <f t="shared" si="310"/>
        <v>0</v>
      </c>
      <c r="N1997" s="8">
        <f t="shared" si="311"/>
        <v>45</v>
      </c>
      <c r="O1997" s="8">
        <f t="shared" si="312"/>
        <v>50</v>
      </c>
      <c r="P1997" s="8">
        <f t="shared" si="313"/>
        <v>33</v>
      </c>
      <c r="Q1997" s="9">
        <f t="shared" si="314"/>
        <v>28.2</v>
      </c>
      <c r="R1997" s="9">
        <f t="shared" si="315"/>
        <v>34.75</v>
      </c>
      <c r="S1997" s="9">
        <f t="shared" si="316"/>
        <v>34.1</v>
      </c>
      <c r="T1997" s="9">
        <f t="shared" si="317"/>
        <v>32</v>
      </c>
      <c r="U1997" s="8">
        <f t="shared" si="318"/>
        <v>32.35</v>
      </c>
      <c r="V1997" s="8">
        <f t="shared" si="319"/>
        <v>32.262500000000003</v>
      </c>
    </row>
    <row r="1998" spans="1:22" ht="13.5" x14ac:dyDescent="0.25">
      <c r="A1998" s="3">
        <f>RSI!A1998</f>
        <v>44915</v>
      </c>
      <c r="B1998" s="2">
        <f>RSI!B1998</f>
        <v>46.177999999999997</v>
      </c>
      <c r="C1998" s="2">
        <f>RSI!I1998</f>
        <v>99.997589353013282</v>
      </c>
      <c r="D1998" s="2">
        <f>MACD!E1998</f>
        <v>2.552089215762976E-2</v>
      </c>
      <c r="E1998" s="2">
        <f>MACD!F1998</f>
        <v>3.5758470398182723E-2</v>
      </c>
      <c r="F1998" s="2">
        <f>'Moving Avg'!D1998</f>
        <v>46.177999999999997</v>
      </c>
      <c r="G1998" s="2">
        <f>'Moving Avg'!F1998</f>
        <v>46.170499999999997</v>
      </c>
      <c r="H1998" s="2">
        <f>'Moving Avg'!G1998</f>
        <v>46.076699999999946</v>
      </c>
      <c r="I1998" s="2">
        <f>'Moving Avg'!H1998</f>
        <v>44.745874999999977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  <c r="M1998" s="8">
        <f t="shared" si="310"/>
        <v>0</v>
      </c>
      <c r="N1998" s="8">
        <f t="shared" si="311"/>
        <v>45</v>
      </c>
      <c r="O1998" s="8">
        <f t="shared" si="312"/>
        <v>50</v>
      </c>
      <c r="P1998" s="8">
        <f t="shared" si="313"/>
        <v>33</v>
      </c>
      <c r="Q1998" s="9">
        <f t="shared" si="314"/>
        <v>28.2</v>
      </c>
      <c r="R1998" s="9">
        <f t="shared" si="315"/>
        <v>34.75</v>
      </c>
      <c r="S1998" s="9">
        <f t="shared" si="316"/>
        <v>34.1</v>
      </c>
      <c r="T1998" s="9">
        <f t="shared" si="317"/>
        <v>32</v>
      </c>
      <c r="U1998" s="8">
        <f t="shared" si="318"/>
        <v>32.35</v>
      </c>
      <c r="V1998" s="8">
        <f t="shared" si="319"/>
        <v>32.262500000000003</v>
      </c>
    </row>
    <row r="1999" spans="1:22" ht="13.5" x14ac:dyDescent="0.25">
      <c r="A1999" s="3">
        <f>RSI!A1999</f>
        <v>44916</v>
      </c>
      <c r="B1999" s="2">
        <f>RSI!B1999</f>
        <v>46.177999999999997</v>
      </c>
      <c r="C1999" s="2">
        <f>RSI!I1999</f>
        <v>99.997589353013282</v>
      </c>
      <c r="D1999" s="2">
        <f>MACD!E1999</f>
        <v>2.3104704044882851E-2</v>
      </c>
      <c r="E1999" s="2">
        <f>MACD!F1999</f>
        <v>3.3227717127522746E-2</v>
      </c>
      <c r="F1999" s="2">
        <f>'Moving Avg'!D1999</f>
        <v>46.177999999999997</v>
      </c>
      <c r="G1999" s="2">
        <f>'Moving Avg'!F1999</f>
        <v>46.170999999999999</v>
      </c>
      <c r="H1999" s="2">
        <f>'Moving Avg'!G1999</f>
        <v>46.095359999999943</v>
      </c>
      <c r="I1999" s="2">
        <f>'Moving Avg'!H1999</f>
        <v>44.762544999999974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  <c r="M1999" s="8">
        <f t="shared" si="310"/>
        <v>0</v>
      </c>
      <c r="N1999" s="8">
        <f t="shared" si="311"/>
        <v>45</v>
      </c>
      <c r="O1999" s="8">
        <f t="shared" si="312"/>
        <v>50</v>
      </c>
      <c r="P1999" s="8">
        <f t="shared" si="313"/>
        <v>33</v>
      </c>
      <c r="Q1999" s="9">
        <f t="shared" si="314"/>
        <v>28.2</v>
      </c>
      <c r="R1999" s="9">
        <f t="shared" si="315"/>
        <v>34.75</v>
      </c>
      <c r="S1999" s="9">
        <f t="shared" si="316"/>
        <v>34.1</v>
      </c>
      <c r="T1999" s="9">
        <f t="shared" si="317"/>
        <v>32</v>
      </c>
      <c r="U1999" s="8">
        <f t="shared" si="318"/>
        <v>32.35</v>
      </c>
      <c r="V1999" s="8">
        <f t="shared" si="319"/>
        <v>32.262500000000003</v>
      </c>
    </row>
    <row r="2000" spans="1:22" ht="13.5" x14ac:dyDescent="0.25">
      <c r="A2000" s="3">
        <f>RSI!A2000</f>
        <v>44917</v>
      </c>
      <c r="B2000" s="2">
        <f>RSI!B2000</f>
        <v>46.177999999999997</v>
      </c>
      <c r="C2000" s="2">
        <f>RSI!I2000</f>
        <v>99.997589353013282</v>
      </c>
      <c r="D2000" s="2">
        <f>MACD!E2000</f>
        <v>2.0834417585675169E-2</v>
      </c>
      <c r="E2000" s="2">
        <f>MACD!F2000</f>
        <v>3.0749057219153234E-2</v>
      </c>
      <c r="F2000" s="2">
        <f>'Moving Avg'!D2000</f>
        <v>46.177999999999997</v>
      </c>
      <c r="G2000" s="2">
        <f>'Moving Avg'!F2000</f>
        <v>46.171499999999995</v>
      </c>
      <c r="H2000" s="2">
        <f>'Moving Avg'!G2000</f>
        <v>46.114019999999947</v>
      </c>
      <c r="I2000" s="2">
        <f>'Moving Avg'!H2000</f>
        <v>44.779214999999965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  <c r="M2000" s="8">
        <f t="shared" si="310"/>
        <v>0</v>
      </c>
      <c r="N2000" s="8">
        <f t="shared" si="311"/>
        <v>45</v>
      </c>
      <c r="O2000" s="8">
        <f t="shared" si="312"/>
        <v>50</v>
      </c>
      <c r="P2000" s="8">
        <f t="shared" si="313"/>
        <v>33</v>
      </c>
      <c r="Q2000" s="9">
        <f t="shared" si="314"/>
        <v>28.2</v>
      </c>
      <c r="R2000" s="9">
        <f t="shared" si="315"/>
        <v>34.75</v>
      </c>
      <c r="S2000" s="9">
        <f t="shared" si="316"/>
        <v>34.1</v>
      </c>
      <c r="T2000" s="9">
        <f t="shared" si="317"/>
        <v>32</v>
      </c>
      <c r="U2000" s="8">
        <f t="shared" si="318"/>
        <v>32.35</v>
      </c>
      <c r="V2000" s="8">
        <f t="shared" si="319"/>
        <v>32.262500000000003</v>
      </c>
    </row>
    <row r="2001" spans="1:22" ht="13.5" x14ac:dyDescent="0.25">
      <c r="A2001" s="3">
        <f>RSI!A2001</f>
        <v>44918</v>
      </c>
      <c r="B2001" s="2">
        <f>RSI!B2001</f>
        <v>46.177999999999997</v>
      </c>
      <c r="C2001" s="2">
        <f>RSI!I2001</f>
        <v>99.997589353013282</v>
      </c>
      <c r="D2001" s="2">
        <f>MACD!E2001</f>
        <v>1.870431374913295E-2</v>
      </c>
      <c r="E2001" s="2">
        <f>MACD!F2001</f>
        <v>2.834010852514918E-2</v>
      </c>
      <c r="F2001" s="2">
        <f>'Moving Avg'!D2001</f>
        <v>46.177999999999997</v>
      </c>
      <c r="G2001" s="2">
        <f>'Moving Avg'!F2001</f>
        <v>46.171999999999997</v>
      </c>
      <c r="H2001" s="2">
        <f>'Moving Avg'!G2001</f>
        <v>46.132679999999944</v>
      </c>
      <c r="I2001" s="2">
        <f>'Moving Avg'!H2001</f>
        <v>44.786279999999969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  <c r="M2001" s="8">
        <f t="shared" si="310"/>
        <v>0</v>
      </c>
      <c r="N2001" s="8">
        <f t="shared" si="311"/>
        <v>45</v>
      </c>
      <c r="O2001" s="8">
        <f t="shared" si="312"/>
        <v>50</v>
      </c>
      <c r="P2001" s="8">
        <f t="shared" si="313"/>
        <v>16.5</v>
      </c>
      <c r="Q2001" s="9">
        <f t="shared" si="314"/>
        <v>25.725000000000001</v>
      </c>
      <c r="R2001" s="9">
        <f t="shared" si="315"/>
        <v>30.625</v>
      </c>
      <c r="S2001" s="9">
        <f t="shared" si="316"/>
        <v>26.675000000000001</v>
      </c>
      <c r="T2001" s="9">
        <f t="shared" si="317"/>
        <v>27.875</v>
      </c>
      <c r="U2001" s="8">
        <f t="shared" si="318"/>
        <v>27.675000000000001</v>
      </c>
      <c r="V2001" s="8">
        <f t="shared" si="319"/>
        <v>27.725000000000001</v>
      </c>
    </row>
    <row r="2002" spans="1:22" ht="13.5" x14ac:dyDescent="0.25">
      <c r="A2002" s="3">
        <f>RSI!A2002</f>
        <v>44921</v>
      </c>
      <c r="B2002" s="2">
        <f>RSI!B2002</f>
        <v>46.177999999999997</v>
      </c>
      <c r="C2002" s="2">
        <f>RSI!I2002</f>
        <v>99.997589353013282</v>
      </c>
      <c r="D2002" s="2">
        <f>MACD!E2002</f>
        <v>1.6708314290319493E-2</v>
      </c>
      <c r="E2002" s="2">
        <f>MACD!F2002</f>
        <v>2.6013749678183245E-2</v>
      </c>
      <c r="F2002" s="2">
        <f>'Moving Avg'!D2002</f>
        <v>46.177999999999997</v>
      </c>
      <c r="G2002" s="2">
        <f>'Moving Avg'!F2002</f>
        <v>46.172499999999999</v>
      </c>
      <c r="H2002" s="2">
        <f>'Moving Avg'!G2002</f>
        <v>46.151339999999948</v>
      </c>
      <c r="I2002" s="2">
        <f>'Moving Avg'!H2002</f>
        <v>44.802949999999967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  <c r="M2002" s="8">
        <f t="shared" si="310"/>
        <v>0</v>
      </c>
      <c r="N2002" s="8">
        <f t="shared" si="311"/>
        <v>45</v>
      </c>
      <c r="O2002" s="8">
        <f t="shared" si="312"/>
        <v>50</v>
      </c>
      <c r="P2002" s="8">
        <f t="shared" si="313"/>
        <v>16.5</v>
      </c>
      <c r="Q2002" s="9">
        <f t="shared" si="314"/>
        <v>25.725000000000001</v>
      </c>
      <c r="R2002" s="9">
        <f t="shared" si="315"/>
        <v>30.625</v>
      </c>
      <c r="S2002" s="9">
        <f t="shared" si="316"/>
        <v>26.675000000000001</v>
      </c>
      <c r="T2002" s="9">
        <f t="shared" si="317"/>
        <v>27.875</v>
      </c>
      <c r="U2002" s="8">
        <f t="shared" si="318"/>
        <v>27.675000000000001</v>
      </c>
      <c r="V2002" s="8">
        <f t="shared" si="319"/>
        <v>27.725000000000001</v>
      </c>
    </row>
    <row r="2003" spans="1:22" ht="13.5" x14ac:dyDescent="0.25">
      <c r="A2003" s="3">
        <f>RSI!A2003</f>
        <v>44922</v>
      </c>
      <c r="B2003" s="2">
        <f>RSI!B2003</f>
        <v>46.167999999999999</v>
      </c>
      <c r="C2003" s="2">
        <f>RSI!I2003</f>
        <v>76.094374248489174</v>
      </c>
      <c r="D2003" s="2">
        <f>MACD!E2003</f>
        <v>1.5580869537224373E-2</v>
      </c>
      <c r="E2003" s="2">
        <f>MACD!F2003</f>
        <v>2.3927173649991473E-2</v>
      </c>
      <c r="F2003" s="2">
        <f>'Moving Avg'!D2003</f>
        <v>46.176000000000002</v>
      </c>
      <c r="G2003" s="2">
        <f>'Moving Avg'!F2003</f>
        <v>46.172499999999999</v>
      </c>
      <c r="H2003" s="2">
        <f>'Moving Avg'!G2003</f>
        <v>46.169799999999952</v>
      </c>
      <c r="I2003" s="2">
        <f>'Moving Avg'!H2003</f>
        <v>44.819569999999956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  <c r="M2003" s="8">
        <f t="shared" si="310"/>
        <v>0</v>
      </c>
      <c r="N2003" s="8">
        <f t="shared" si="311"/>
        <v>45</v>
      </c>
      <c r="O2003" s="8">
        <f t="shared" si="312"/>
        <v>50</v>
      </c>
      <c r="P2003" s="8">
        <f t="shared" si="313"/>
        <v>16.5</v>
      </c>
      <c r="Q2003" s="9">
        <f t="shared" si="314"/>
        <v>25.725000000000001</v>
      </c>
      <c r="R2003" s="9">
        <f t="shared" si="315"/>
        <v>30.625</v>
      </c>
      <c r="S2003" s="9">
        <f t="shared" si="316"/>
        <v>26.675000000000001</v>
      </c>
      <c r="T2003" s="9">
        <f t="shared" si="317"/>
        <v>27.875</v>
      </c>
      <c r="U2003" s="8">
        <f t="shared" si="318"/>
        <v>27.675000000000001</v>
      </c>
      <c r="V2003" s="8">
        <f t="shared" si="319"/>
        <v>27.725000000000001</v>
      </c>
    </row>
    <row r="2004" spans="1:22" ht="13.5" x14ac:dyDescent="0.25">
      <c r="A2004" s="3">
        <f>RSI!A2004</f>
        <v>44923</v>
      </c>
      <c r="B2004" s="2">
        <f>RSI!B2004</f>
        <v>46.167999999999999</v>
      </c>
      <c r="C2004" s="2">
        <f>RSI!I2004</f>
        <v>76.094374248489174</v>
      </c>
      <c r="D2004" s="2">
        <f>MACD!E2004</f>
        <v>1.6058445647622932E-2</v>
      </c>
      <c r="E2004" s="2">
        <f>MACD!F2004</f>
        <v>2.2353428049517766E-2</v>
      </c>
      <c r="F2004" s="2">
        <f>'Moving Avg'!D2004</f>
        <v>46.173999999999999</v>
      </c>
      <c r="G2004" s="2">
        <f>'Moving Avg'!F2004</f>
        <v>46.172499999999999</v>
      </c>
      <c r="H2004" s="2">
        <f>'Moving Avg'!G2004</f>
        <v>46.169799999999952</v>
      </c>
      <c r="I2004" s="2">
        <f>'Moving Avg'!H2004</f>
        <v>44.836189999999952</v>
      </c>
      <c r="J2004" s="6" t="str">
        <f>OBV!F2004</f>
        <v>BEARISH</v>
      </c>
      <c r="K2004" s="6" t="str">
        <f>OBV!G2004</f>
        <v>NEUTRAL</v>
      </c>
      <c r="L2004" s="6" t="str">
        <f>OBV!H2004</f>
        <v>CONFIRMED BEARISH</v>
      </c>
      <c r="M2004" s="8">
        <f t="shared" si="310"/>
        <v>0</v>
      </c>
      <c r="N2004" s="8">
        <f t="shared" si="311"/>
        <v>45</v>
      </c>
      <c r="O2004" s="8">
        <f t="shared" si="312"/>
        <v>50</v>
      </c>
      <c r="P2004" s="8">
        <f t="shared" si="313"/>
        <v>16.5</v>
      </c>
      <c r="Q2004" s="9">
        <f t="shared" si="314"/>
        <v>25.725000000000001</v>
      </c>
      <c r="R2004" s="9">
        <f t="shared" si="315"/>
        <v>30.625</v>
      </c>
      <c r="S2004" s="9">
        <f t="shared" si="316"/>
        <v>26.675000000000001</v>
      </c>
      <c r="T2004" s="9">
        <f t="shared" si="317"/>
        <v>27.875</v>
      </c>
      <c r="U2004" s="8">
        <f t="shared" si="318"/>
        <v>27.675000000000001</v>
      </c>
      <c r="V2004" s="8">
        <f t="shared" si="319"/>
        <v>27.725000000000001</v>
      </c>
    </row>
    <row r="2005" spans="1:22" ht="13.5" x14ac:dyDescent="0.25">
      <c r="A2005" s="3">
        <f>RSI!A2005</f>
        <v>44924</v>
      </c>
      <c r="B2005" s="2">
        <f>RSI!B2005</f>
        <v>46.167999999999999</v>
      </c>
      <c r="C2005" s="2">
        <f>RSI!I2005</f>
        <v>76.094374248489174</v>
      </c>
      <c r="D2005" s="2">
        <f>MACD!E2005</f>
        <v>1.6363572849243724E-2</v>
      </c>
      <c r="E2005" s="2">
        <f>MACD!F2005</f>
        <v>2.1155457009462957E-2</v>
      </c>
      <c r="F2005" s="2">
        <f>'Moving Avg'!D2005</f>
        <v>46.172000000000004</v>
      </c>
      <c r="G2005" s="2">
        <f>'Moving Avg'!F2005</f>
        <v>46.172499999999999</v>
      </c>
      <c r="H2005" s="2">
        <f>'Moving Avg'!G2005</f>
        <v>46.16979999999996</v>
      </c>
      <c r="I2005" s="2">
        <f>'Moving Avg'!H2005</f>
        <v>44.852809999999955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  <c r="M2005" s="8">
        <f t="shared" si="310"/>
        <v>0</v>
      </c>
      <c r="N2005" s="8">
        <f t="shared" si="311"/>
        <v>45</v>
      </c>
      <c r="O2005" s="8">
        <f t="shared" si="312"/>
        <v>50</v>
      </c>
      <c r="P2005" s="8">
        <f t="shared" si="313"/>
        <v>16.5</v>
      </c>
      <c r="Q2005" s="9">
        <f t="shared" si="314"/>
        <v>25.725000000000001</v>
      </c>
      <c r="R2005" s="9">
        <f t="shared" si="315"/>
        <v>30.625</v>
      </c>
      <c r="S2005" s="9">
        <f t="shared" si="316"/>
        <v>26.675000000000001</v>
      </c>
      <c r="T2005" s="9">
        <f t="shared" si="317"/>
        <v>27.875</v>
      </c>
      <c r="U2005" s="8">
        <f t="shared" si="318"/>
        <v>27.675000000000001</v>
      </c>
      <c r="V2005" s="8">
        <f t="shared" si="319"/>
        <v>27.725000000000001</v>
      </c>
    </row>
    <row r="2006" spans="1:22" ht="13.5" x14ac:dyDescent="0.25">
      <c r="A2006" s="3">
        <f>RSI!A2006</f>
        <v>44925</v>
      </c>
      <c r="B2006" s="2">
        <f>RSI!B2006</f>
        <v>46.167999999999999</v>
      </c>
      <c r="C2006" s="2">
        <f>RSI!I2006</f>
        <v>76.094374248489174</v>
      </c>
      <c r="D2006" s="2">
        <f>MACD!E2006</f>
        <v>1.6530113273880431E-2</v>
      </c>
      <c r="E2006" s="2">
        <f>MACD!F2006</f>
        <v>2.0230388262346452E-2</v>
      </c>
      <c r="F2006" s="2">
        <f>'Moving Avg'!D2006</f>
        <v>46.17</v>
      </c>
      <c r="G2006" s="2">
        <f>'Moving Avg'!F2006</f>
        <v>46.172499999999999</v>
      </c>
      <c r="H2006" s="2">
        <f>'Moving Avg'!G2006</f>
        <v>46.16979999999996</v>
      </c>
      <c r="I2006" s="2">
        <f>'Moving Avg'!H2006</f>
        <v>44.869429999999944</v>
      </c>
      <c r="J2006" s="6" t="str">
        <f>OBV!F2006</f>
        <v>NEUTRAL</v>
      </c>
      <c r="K2006" s="6" t="str">
        <f>OBV!G2006</f>
        <v>NEUTRAL</v>
      </c>
      <c r="L2006" s="6" t="str">
        <f>OBV!H2006</f>
        <v>NEUTRAL</v>
      </c>
      <c r="M2006" s="8">
        <f t="shared" si="310"/>
        <v>0</v>
      </c>
      <c r="N2006" s="8">
        <f t="shared" si="311"/>
        <v>45</v>
      </c>
      <c r="O2006" s="8">
        <f t="shared" si="312"/>
        <v>50</v>
      </c>
      <c r="P2006" s="8">
        <f t="shared" si="313"/>
        <v>33</v>
      </c>
      <c r="Q2006" s="9">
        <f t="shared" si="314"/>
        <v>28.2</v>
      </c>
      <c r="R2006" s="9">
        <f t="shared" si="315"/>
        <v>34.75</v>
      </c>
      <c r="S2006" s="9">
        <f t="shared" si="316"/>
        <v>34.1</v>
      </c>
      <c r="T2006" s="9">
        <f t="shared" si="317"/>
        <v>32</v>
      </c>
      <c r="U2006" s="8">
        <f t="shared" si="318"/>
        <v>32.35</v>
      </c>
      <c r="V2006" s="8">
        <f t="shared" si="319"/>
        <v>32.262500000000003</v>
      </c>
    </row>
    <row r="2007" spans="1:22" ht="13.5" x14ac:dyDescent="0.25">
      <c r="A2007" s="3">
        <f>RSI!A2007</f>
        <v>44928</v>
      </c>
      <c r="B2007" s="2">
        <f>RSI!B2007</f>
        <v>46.167999999999999</v>
      </c>
      <c r="C2007" s="2">
        <f>RSI!I2007</f>
        <v>76.094374248489174</v>
      </c>
      <c r="D2007" s="2">
        <f>MACD!E2007</f>
        <v>1.6586176418265097E-2</v>
      </c>
      <c r="E2007" s="2">
        <f>MACD!F2007</f>
        <v>1.9501545893530182E-2</v>
      </c>
      <c r="F2007" s="2">
        <f>'Moving Avg'!D2007</f>
        <v>46.167999999999999</v>
      </c>
      <c r="G2007" s="2">
        <f>'Moving Avg'!F2007</f>
        <v>46.172499999999999</v>
      </c>
      <c r="H2007" s="2">
        <f>'Moving Avg'!G2007</f>
        <v>46.169799999999967</v>
      </c>
      <c r="I2007" s="2">
        <f>'Moving Avg'!H2007</f>
        <v>44.88604999999994</v>
      </c>
      <c r="J2007" s="6" t="str">
        <f>OBV!F2007</f>
        <v>NEUTRAL</v>
      </c>
      <c r="K2007" s="6" t="str">
        <f>OBV!G2007</f>
        <v>NEUTRAL</v>
      </c>
      <c r="L2007" s="6" t="str">
        <f>OBV!H2007</f>
        <v>NEUTRAL</v>
      </c>
      <c r="M2007" s="8">
        <f t="shared" si="310"/>
        <v>0</v>
      </c>
      <c r="N2007" s="8">
        <f t="shared" si="311"/>
        <v>45</v>
      </c>
      <c r="O2007" s="8">
        <f t="shared" si="312"/>
        <v>50</v>
      </c>
      <c r="P2007" s="8">
        <f t="shared" si="313"/>
        <v>33</v>
      </c>
      <c r="Q2007" s="9">
        <f t="shared" si="314"/>
        <v>28.2</v>
      </c>
      <c r="R2007" s="9">
        <f t="shared" si="315"/>
        <v>34.75</v>
      </c>
      <c r="S2007" s="9">
        <f t="shared" si="316"/>
        <v>34.1</v>
      </c>
      <c r="T2007" s="9">
        <f t="shared" si="317"/>
        <v>32</v>
      </c>
      <c r="U2007" s="8">
        <f t="shared" si="318"/>
        <v>32.35</v>
      </c>
      <c r="V2007" s="8">
        <f t="shared" si="319"/>
        <v>32.262500000000003</v>
      </c>
    </row>
    <row r="2008" spans="1:22" ht="13.5" x14ac:dyDescent="0.25">
      <c r="A2008" s="3">
        <f>RSI!A2008</f>
        <v>44929</v>
      </c>
      <c r="B2008" s="2">
        <f>RSI!B2008</f>
        <v>46.167999999999999</v>
      </c>
      <c r="C2008" s="2">
        <f>RSI!I2008</f>
        <v>76.094374248489174</v>
      </c>
      <c r="D2008" s="2">
        <f>MACD!E2008</f>
        <v>1.6555044392724483E-2</v>
      </c>
      <c r="E2008" s="2">
        <f>MACD!F2008</f>
        <v>1.8912245593369043E-2</v>
      </c>
      <c r="F2008" s="2">
        <f>'Moving Avg'!D2008</f>
        <v>46.167999999999999</v>
      </c>
      <c r="G2008" s="2">
        <f>'Moving Avg'!F2008</f>
        <v>46.172499999999999</v>
      </c>
      <c r="H2008" s="2">
        <f>'Moving Avg'!G2008</f>
        <v>46.169799999999967</v>
      </c>
      <c r="I2008" s="2">
        <f>'Moving Avg'!H2008</f>
        <v>44.902669999999937</v>
      </c>
      <c r="J2008" s="6" t="str">
        <f>OBV!F2008</f>
        <v>NEUTRAL</v>
      </c>
      <c r="K2008" s="6" t="str">
        <f>OBV!G2008</f>
        <v>NEUTRAL</v>
      </c>
      <c r="L2008" s="6" t="str">
        <f>OBV!H2008</f>
        <v>NEUTRAL</v>
      </c>
      <c r="M2008" s="8">
        <f t="shared" si="310"/>
        <v>0</v>
      </c>
      <c r="N2008" s="8">
        <f t="shared" si="311"/>
        <v>45</v>
      </c>
      <c r="O2008" s="8">
        <f t="shared" si="312"/>
        <v>50</v>
      </c>
      <c r="P2008" s="8">
        <f t="shared" si="313"/>
        <v>33</v>
      </c>
      <c r="Q2008" s="9">
        <f t="shared" si="314"/>
        <v>28.2</v>
      </c>
      <c r="R2008" s="9">
        <f t="shared" si="315"/>
        <v>34.75</v>
      </c>
      <c r="S2008" s="9">
        <f t="shared" si="316"/>
        <v>34.1</v>
      </c>
      <c r="T2008" s="9">
        <f t="shared" si="317"/>
        <v>32</v>
      </c>
      <c r="U2008" s="8">
        <f t="shared" si="318"/>
        <v>32.35</v>
      </c>
      <c r="V2008" s="8">
        <f t="shared" si="319"/>
        <v>32.262500000000003</v>
      </c>
    </row>
    <row r="2009" spans="1:22" ht="13.5" x14ac:dyDescent="0.25">
      <c r="A2009" s="3">
        <f>RSI!A2009</f>
        <v>44930</v>
      </c>
      <c r="B2009" s="2">
        <f>RSI!B2009</f>
        <v>46.167999999999999</v>
      </c>
      <c r="C2009" s="2">
        <f>RSI!I2009</f>
        <v>76.094374248489174</v>
      </c>
      <c r="D2009" s="2">
        <f>MACD!E2009</f>
        <v>1.645595184402282E-2</v>
      </c>
      <c r="E2009" s="2">
        <f>MACD!F2009</f>
        <v>1.8420986843499798E-2</v>
      </c>
      <c r="F2009" s="2">
        <f>'Moving Avg'!D2009</f>
        <v>46.167999999999999</v>
      </c>
      <c r="G2009" s="2">
        <f>'Moving Avg'!F2009</f>
        <v>46.172499999999999</v>
      </c>
      <c r="H2009" s="2">
        <f>'Moving Avg'!G2009</f>
        <v>46.169799999999967</v>
      </c>
      <c r="I2009" s="2">
        <f>'Moving Avg'!H2009</f>
        <v>44.919289999999926</v>
      </c>
      <c r="J2009" s="6" t="str">
        <f>OBV!F2009</f>
        <v>NEUTRAL</v>
      </c>
      <c r="K2009" s="6" t="str">
        <f>OBV!G2009</f>
        <v>NEUTRAL</v>
      </c>
      <c r="L2009" s="6" t="str">
        <f>OBV!H2009</f>
        <v>NEUTRAL</v>
      </c>
      <c r="M2009" s="8">
        <f t="shared" si="310"/>
        <v>0</v>
      </c>
      <c r="N2009" s="8">
        <f t="shared" si="311"/>
        <v>45</v>
      </c>
      <c r="O2009" s="8">
        <f t="shared" si="312"/>
        <v>50</v>
      </c>
      <c r="P2009" s="8">
        <f t="shared" si="313"/>
        <v>33</v>
      </c>
      <c r="Q2009" s="9">
        <f t="shared" si="314"/>
        <v>28.2</v>
      </c>
      <c r="R2009" s="9">
        <f t="shared" si="315"/>
        <v>34.75</v>
      </c>
      <c r="S2009" s="9">
        <f t="shared" si="316"/>
        <v>34.1</v>
      </c>
      <c r="T2009" s="9">
        <f t="shared" si="317"/>
        <v>32</v>
      </c>
      <c r="U2009" s="8">
        <f t="shared" si="318"/>
        <v>32.35</v>
      </c>
      <c r="V2009" s="8">
        <f t="shared" si="319"/>
        <v>32.262500000000003</v>
      </c>
    </row>
    <row r="2010" spans="1:22" ht="13.5" x14ac:dyDescent="0.25">
      <c r="A2010" s="3">
        <f>RSI!A2010</f>
        <v>44931</v>
      </c>
      <c r="B2010" s="2">
        <f>RSI!B2010</f>
        <v>46.167999999999999</v>
      </c>
      <c r="C2010" s="2">
        <f>RSI!I2010</f>
        <v>76.094374248489174</v>
      </c>
      <c r="D2010" s="2">
        <f>MACD!E2010</f>
        <v>1.6304743131001942E-2</v>
      </c>
      <c r="E2010" s="2">
        <f>MACD!F2010</f>
        <v>1.7997738101000228E-2</v>
      </c>
      <c r="F2010" s="2">
        <f>'Moving Avg'!D2010</f>
        <v>46.167999999999999</v>
      </c>
      <c r="G2010" s="2">
        <f>'Moving Avg'!F2010</f>
        <v>46.172499999999999</v>
      </c>
      <c r="H2010" s="2">
        <f>'Moving Avg'!G2010</f>
        <v>46.169799999999967</v>
      </c>
      <c r="I2010" s="2">
        <f>'Moving Avg'!H2010</f>
        <v>44.935909999999929</v>
      </c>
      <c r="J2010" s="6" t="str">
        <f>OBV!F2010</f>
        <v>NEUTRAL</v>
      </c>
      <c r="K2010" s="6" t="str">
        <f>OBV!G2010</f>
        <v>NEUTRAL</v>
      </c>
      <c r="L2010" s="6" t="str">
        <f>OBV!H2010</f>
        <v>NEUTRAL</v>
      </c>
      <c r="M2010" s="8">
        <f t="shared" si="310"/>
        <v>0</v>
      </c>
      <c r="N2010" s="8">
        <f t="shared" si="311"/>
        <v>45</v>
      </c>
      <c r="O2010" s="8">
        <f t="shared" si="312"/>
        <v>50</v>
      </c>
      <c r="P2010" s="8">
        <f t="shared" si="313"/>
        <v>33</v>
      </c>
      <c r="Q2010" s="9">
        <f t="shared" si="314"/>
        <v>28.2</v>
      </c>
      <c r="R2010" s="9">
        <f t="shared" si="315"/>
        <v>34.75</v>
      </c>
      <c r="S2010" s="9">
        <f t="shared" si="316"/>
        <v>34.1</v>
      </c>
      <c r="T2010" s="9">
        <f t="shared" si="317"/>
        <v>32</v>
      </c>
      <c r="U2010" s="8">
        <f t="shared" si="318"/>
        <v>32.35</v>
      </c>
      <c r="V2010" s="8">
        <f t="shared" si="319"/>
        <v>32.262500000000003</v>
      </c>
    </row>
    <row r="2011" spans="1:22" ht="13.5" x14ac:dyDescent="0.25">
      <c r="A2011" s="3">
        <f>RSI!A2011</f>
        <v>44932</v>
      </c>
      <c r="B2011" s="2">
        <f>RSI!B2011</f>
        <v>46.167999999999999</v>
      </c>
      <c r="C2011" s="2">
        <f>RSI!I2011</f>
        <v>76.094374248489174</v>
      </c>
      <c r="D2011" s="2">
        <f>MACD!E2011</f>
        <v>1.6114425841529112E-2</v>
      </c>
      <c r="E2011" s="2">
        <f>MACD!F2011</f>
        <v>1.7621075649106005E-2</v>
      </c>
      <c r="F2011" s="2">
        <f>'Moving Avg'!D2011</f>
        <v>46.167999999999999</v>
      </c>
      <c r="G2011" s="2">
        <f>'Moving Avg'!F2011</f>
        <v>46.172499999999999</v>
      </c>
      <c r="H2011" s="2">
        <f>'Moving Avg'!G2011</f>
        <v>46.169799999999967</v>
      </c>
      <c r="I2011" s="2">
        <f>'Moving Avg'!H2011</f>
        <v>44.952529999999925</v>
      </c>
      <c r="J2011" s="6" t="str">
        <f>OBV!F2011</f>
        <v>NEUTRAL</v>
      </c>
      <c r="K2011" s="6" t="str">
        <f>OBV!G2011</f>
        <v>NEUTRAL</v>
      </c>
      <c r="L2011" s="6" t="str">
        <f>OBV!H2011</f>
        <v>NEUTRAL</v>
      </c>
      <c r="M2011" s="8">
        <f t="shared" si="310"/>
        <v>0</v>
      </c>
      <c r="N2011" s="8">
        <f t="shared" si="311"/>
        <v>45</v>
      </c>
      <c r="O2011" s="8">
        <f t="shared" si="312"/>
        <v>50</v>
      </c>
      <c r="P2011" s="8">
        <f t="shared" si="313"/>
        <v>33</v>
      </c>
      <c r="Q2011" s="9">
        <f t="shared" si="314"/>
        <v>28.2</v>
      </c>
      <c r="R2011" s="9">
        <f t="shared" si="315"/>
        <v>34.75</v>
      </c>
      <c r="S2011" s="9">
        <f t="shared" si="316"/>
        <v>34.1</v>
      </c>
      <c r="T2011" s="9">
        <f t="shared" si="317"/>
        <v>32</v>
      </c>
      <c r="U2011" s="8">
        <f t="shared" si="318"/>
        <v>32.35</v>
      </c>
      <c r="V2011" s="8">
        <f t="shared" si="319"/>
        <v>32.262500000000003</v>
      </c>
    </row>
    <row r="2012" spans="1:22" ht="13.5" x14ac:dyDescent="0.25">
      <c r="A2012" s="3">
        <f>RSI!A2012</f>
        <v>44935</v>
      </c>
      <c r="B2012" s="2">
        <f>RSI!B2012</f>
        <v>46.167999999999999</v>
      </c>
      <c r="C2012" s="2">
        <f>RSI!I2012</f>
        <v>76.094374248489174</v>
      </c>
      <c r="D2012" s="2">
        <f>MACD!E2012</f>
        <v>1.5895636787476519E-2</v>
      </c>
      <c r="E2012" s="2">
        <f>MACD!F2012</f>
        <v>1.727598787678011E-2</v>
      </c>
      <c r="F2012" s="2">
        <f>'Moving Avg'!D2012</f>
        <v>46.167999999999999</v>
      </c>
      <c r="G2012" s="2">
        <f>'Moving Avg'!F2012</f>
        <v>46.172499999999999</v>
      </c>
      <c r="H2012" s="2">
        <f>'Moving Avg'!G2012</f>
        <v>46.169799999999967</v>
      </c>
      <c r="I2012" s="2">
        <f>'Moving Avg'!H2012</f>
        <v>44.969149999999921</v>
      </c>
      <c r="J2012" s="6" t="str">
        <f>OBV!F2012</f>
        <v>NEUTRAL</v>
      </c>
      <c r="K2012" s="6" t="str">
        <f>OBV!G2012</f>
        <v>NEUTRAL</v>
      </c>
      <c r="L2012" s="6" t="str">
        <f>OBV!H2012</f>
        <v>NEUTRAL</v>
      </c>
      <c r="M2012" s="8">
        <f t="shared" si="310"/>
        <v>0</v>
      </c>
      <c r="N2012" s="8">
        <f t="shared" si="311"/>
        <v>45</v>
      </c>
      <c r="O2012" s="8">
        <f t="shared" si="312"/>
        <v>50</v>
      </c>
      <c r="P2012" s="8">
        <f t="shared" si="313"/>
        <v>33</v>
      </c>
      <c r="Q2012" s="9">
        <f t="shared" si="314"/>
        <v>28.2</v>
      </c>
      <c r="R2012" s="9">
        <f t="shared" si="315"/>
        <v>34.75</v>
      </c>
      <c r="S2012" s="9">
        <f t="shared" si="316"/>
        <v>34.1</v>
      </c>
      <c r="T2012" s="9">
        <f t="shared" si="317"/>
        <v>32</v>
      </c>
      <c r="U2012" s="8">
        <f t="shared" si="318"/>
        <v>32.35</v>
      </c>
      <c r="V2012" s="8">
        <f t="shared" si="319"/>
        <v>32.262500000000003</v>
      </c>
    </row>
    <row r="2013" spans="1:22" ht="13.5" x14ac:dyDescent="0.25">
      <c r="A2013" s="3">
        <f>RSI!A2013</f>
        <v>44936</v>
      </c>
      <c r="B2013" s="2">
        <f>RSI!B2013</f>
        <v>46.167999999999999</v>
      </c>
      <c r="C2013" s="2">
        <f>RSI!I2013</f>
        <v>76.094374248489174</v>
      </c>
      <c r="D2013" s="2">
        <f>MACD!E2013</f>
        <v>1.4118572579462807E-2</v>
      </c>
      <c r="E2013" s="2">
        <f>MACD!F2013</f>
        <v>1.6644504817316649E-2</v>
      </c>
      <c r="F2013" s="2">
        <f>'Moving Avg'!D2013</f>
        <v>46.167999999999999</v>
      </c>
      <c r="G2013" s="2">
        <f>'Moving Avg'!F2013</f>
        <v>46.172499999999999</v>
      </c>
      <c r="H2013" s="2">
        <f>'Moving Avg'!G2013</f>
        <v>46.169799999999967</v>
      </c>
      <c r="I2013" s="2">
        <f>'Moving Avg'!H2013</f>
        <v>44.98576999999991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  <c r="M2013" s="8">
        <f t="shared" si="310"/>
        <v>0</v>
      </c>
      <c r="N2013" s="8">
        <f t="shared" si="311"/>
        <v>45</v>
      </c>
      <c r="O2013" s="8">
        <f t="shared" si="312"/>
        <v>50</v>
      </c>
      <c r="P2013" s="8">
        <f t="shared" si="313"/>
        <v>33</v>
      </c>
      <c r="Q2013" s="9">
        <f t="shared" si="314"/>
        <v>28.2</v>
      </c>
      <c r="R2013" s="9">
        <f t="shared" si="315"/>
        <v>34.75</v>
      </c>
      <c r="S2013" s="9">
        <f t="shared" si="316"/>
        <v>34.1</v>
      </c>
      <c r="T2013" s="9">
        <f t="shared" si="317"/>
        <v>32</v>
      </c>
      <c r="U2013" s="8">
        <f t="shared" si="318"/>
        <v>32.35</v>
      </c>
      <c r="V2013" s="8">
        <f t="shared" si="319"/>
        <v>32.262500000000003</v>
      </c>
    </row>
    <row r="2014" spans="1:22" ht="13.5" x14ac:dyDescent="0.25">
      <c r="A2014" s="3">
        <f>RSI!A2014</f>
        <v>44937</v>
      </c>
      <c r="B2014" s="2">
        <f>RSI!B2014</f>
        <v>46.167999999999999</v>
      </c>
      <c r="C2014" s="2">
        <f>RSI!I2014</f>
        <v>76.094374248489174</v>
      </c>
      <c r="D2014" s="2">
        <f>MACD!E2014</f>
        <v>1.2565390392794029E-2</v>
      </c>
      <c r="E2014" s="2">
        <f>MACD!F2014</f>
        <v>1.5828681932412127E-2</v>
      </c>
      <c r="F2014" s="2">
        <f>'Moving Avg'!D2014</f>
        <v>46.167999999999999</v>
      </c>
      <c r="G2014" s="2">
        <f>'Moving Avg'!F2014</f>
        <v>46.172000000000004</v>
      </c>
      <c r="H2014" s="2">
        <f>'Moving Avg'!G2014</f>
        <v>46.169799999999967</v>
      </c>
      <c r="I2014" s="2">
        <f>'Moving Avg'!H2014</f>
        <v>45.002389999999906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  <c r="M2014" s="8">
        <f t="shared" si="310"/>
        <v>0</v>
      </c>
      <c r="N2014" s="8">
        <f t="shared" si="311"/>
        <v>45</v>
      </c>
      <c r="O2014" s="8">
        <f t="shared" si="312"/>
        <v>50</v>
      </c>
      <c r="P2014" s="8">
        <f t="shared" si="313"/>
        <v>33</v>
      </c>
      <c r="Q2014" s="9">
        <f t="shared" si="314"/>
        <v>28.2</v>
      </c>
      <c r="R2014" s="9">
        <f t="shared" si="315"/>
        <v>34.75</v>
      </c>
      <c r="S2014" s="9">
        <f t="shared" si="316"/>
        <v>34.1</v>
      </c>
      <c r="T2014" s="9">
        <f t="shared" si="317"/>
        <v>32</v>
      </c>
      <c r="U2014" s="8">
        <f t="shared" si="318"/>
        <v>32.35</v>
      </c>
      <c r="V2014" s="8">
        <f t="shared" si="319"/>
        <v>32.262500000000003</v>
      </c>
    </row>
    <row r="2015" spans="1:22" ht="13.5" x14ac:dyDescent="0.25">
      <c r="A2015" s="3">
        <f>RSI!A2015</f>
        <v>44938</v>
      </c>
      <c r="B2015" s="2">
        <f>RSI!B2015</f>
        <v>46.167999999999999</v>
      </c>
      <c r="C2015" s="2">
        <f>RSI!I2015</f>
        <v>76.094374248489174</v>
      </c>
      <c r="D2015" s="2">
        <f>MACD!E2015</f>
        <v>1.1205314430100088E-2</v>
      </c>
      <c r="E2015" s="2">
        <f>MACD!F2015</f>
        <v>1.4904008431949721E-2</v>
      </c>
      <c r="F2015" s="2">
        <f>'Moving Avg'!D2015</f>
        <v>46.167999999999999</v>
      </c>
      <c r="G2015" s="2">
        <f>'Moving Avg'!F2015</f>
        <v>46.171500000000002</v>
      </c>
      <c r="H2015" s="2">
        <f>'Moving Avg'!G2015</f>
        <v>46.169799999999967</v>
      </c>
      <c r="I2015" s="2">
        <f>'Moving Avg'!H2015</f>
        <v>45.019009999999909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  <c r="M2015" s="8">
        <f t="shared" si="310"/>
        <v>0</v>
      </c>
      <c r="N2015" s="8">
        <f t="shared" si="311"/>
        <v>45</v>
      </c>
      <c r="O2015" s="8">
        <f t="shared" si="312"/>
        <v>50</v>
      </c>
      <c r="P2015" s="8">
        <f t="shared" si="313"/>
        <v>33</v>
      </c>
      <c r="Q2015" s="9">
        <f t="shared" si="314"/>
        <v>28.2</v>
      </c>
      <c r="R2015" s="9">
        <f t="shared" si="315"/>
        <v>34.75</v>
      </c>
      <c r="S2015" s="9">
        <f t="shared" si="316"/>
        <v>34.1</v>
      </c>
      <c r="T2015" s="9">
        <f t="shared" si="317"/>
        <v>32</v>
      </c>
      <c r="U2015" s="8">
        <f t="shared" si="318"/>
        <v>32.35</v>
      </c>
      <c r="V2015" s="8">
        <f t="shared" si="319"/>
        <v>32.262500000000003</v>
      </c>
    </row>
    <row r="2016" spans="1:22" ht="13.5" x14ac:dyDescent="0.25">
      <c r="A2016" s="3">
        <f>RSI!A2016</f>
        <v>44939</v>
      </c>
      <c r="B2016" s="2">
        <f>RSI!B2016</f>
        <v>46.167999999999999</v>
      </c>
      <c r="C2016" s="2">
        <f>RSI!I2016</f>
        <v>76.094374248489174</v>
      </c>
      <c r="D2016" s="2">
        <f>MACD!E2016</f>
        <v>1.0012031958702039E-2</v>
      </c>
      <c r="E2016" s="2">
        <f>MACD!F2016</f>
        <v>1.3925613137300185E-2</v>
      </c>
      <c r="F2016" s="2">
        <f>'Moving Avg'!D2016</f>
        <v>46.167999999999999</v>
      </c>
      <c r="G2016" s="2">
        <f>'Moving Avg'!F2016</f>
        <v>46.171000000000006</v>
      </c>
      <c r="H2016" s="2">
        <f>'Moving Avg'!G2016</f>
        <v>46.169799999999967</v>
      </c>
      <c r="I2016" s="2">
        <f>'Moving Avg'!H2016</f>
        <v>45.035629999999898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  <c r="M2016" s="8">
        <f t="shared" si="310"/>
        <v>0</v>
      </c>
      <c r="N2016" s="8">
        <f t="shared" si="311"/>
        <v>45</v>
      </c>
      <c r="O2016" s="8">
        <f t="shared" si="312"/>
        <v>50</v>
      </c>
      <c r="P2016" s="8">
        <f t="shared" si="313"/>
        <v>33</v>
      </c>
      <c r="Q2016" s="9">
        <f t="shared" si="314"/>
        <v>28.2</v>
      </c>
      <c r="R2016" s="9">
        <f t="shared" si="315"/>
        <v>34.75</v>
      </c>
      <c r="S2016" s="9">
        <f t="shared" si="316"/>
        <v>34.1</v>
      </c>
      <c r="T2016" s="9">
        <f t="shared" si="317"/>
        <v>32</v>
      </c>
      <c r="U2016" s="8">
        <f t="shared" si="318"/>
        <v>32.35</v>
      </c>
      <c r="V2016" s="8">
        <f t="shared" si="319"/>
        <v>32.262500000000003</v>
      </c>
    </row>
    <row r="2017" spans="1:22" ht="13.5" x14ac:dyDescent="0.25">
      <c r="A2017" s="3">
        <f>RSI!A2017</f>
        <v>44942</v>
      </c>
      <c r="B2017" s="2">
        <f>RSI!B2017</f>
        <v>46.167999999999999</v>
      </c>
      <c r="C2017" s="2">
        <f>RSI!I2017</f>
        <v>76.094374248489174</v>
      </c>
      <c r="D2017" s="2">
        <f>MACD!E2017</f>
        <v>8.9630268092122378E-3</v>
      </c>
      <c r="E2017" s="2">
        <f>MACD!F2017</f>
        <v>1.2933095871682596E-2</v>
      </c>
      <c r="F2017" s="2">
        <f>'Moving Avg'!D2017</f>
        <v>46.167999999999999</v>
      </c>
      <c r="G2017" s="2">
        <f>'Moving Avg'!F2017</f>
        <v>46.170500000000004</v>
      </c>
      <c r="H2017" s="2">
        <f>'Moving Avg'!G2017</f>
        <v>46.169799999999967</v>
      </c>
      <c r="I2017" s="2">
        <f>'Moving Avg'!H2017</f>
        <v>45.052249999999894</v>
      </c>
      <c r="J2017" s="6" t="str">
        <f>OBV!F2017</f>
        <v>NEUTRAL</v>
      </c>
      <c r="K2017" s="6" t="str">
        <f>OBV!G2017</f>
        <v>NEUTRAL</v>
      </c>
      <c r="L2017" s="6" t="str">
        <f>OBV!H2017</f>
        <v>NEUTRAL</v>
      </c>
      <c r="M2017" s="8">
        <f t="shared" si="310"/>
        <v>0</v>
      </c>
      <c r="N2017" s="8">
        <f t="shared" si="311"/>
        <v>45</v>
      </c>
      <c r="O2017" s="8">
        <f t="shared" si="312"/>
        <v>50</v>
      </c>
      <c r="P2017" s="8">
        <f t="shared" si="313"/>
        <v>33</v>
      </c>
      <c r="Q2017" s="9">
        <f t="shared" si="314"/>
        <v>28.2</v>
      </c>
      <c r="R2017" s="9">
        <f t="shared" si="315"/>
        <v>34.75</v>
      </c>
      <c r="S2017" s="9">
        <f t="shared" si="316"/>
        <v>34.1</v>
      </c>
      <c r="T2017" s="9">
        <f t="shared" si="317"/>
        <v>32</v>
      </c>
      <c r="U2017" s="8">
        <f t="shared" si="318"/>
        <v>32.35</v>
      </c>
      <c r="V2017" s="8">
        <f t="shared" si="319"/>
        <v>32.262500000000003</v>
      </c>
    </row>
    <row r="2018" spans="1:22" ht="13.5" x14ac:dyDescent="0.25">
      <c r="A2018" s="3">
        <f>RSI!A2018</f>
        <v>44943</v>
      </c>
      <c r="B2018" s="2">
        <f>RSI!B2018</f>
        <v>46.167999999999999</v>
      </c>
      <c r="C2018" s="2">
        <f>RSI!I2018</f>
        <v>76.094374248489174</v>
      </c>
      <c r="D2018" s="2">
        <f>MACD!E2018</f>
        <v>8.0390139221862E-3</v>
      </c>
      <c r="E2018" s="2">
        <f>MACD!F2018</f>
        <v>1.1954279481783316E-2</v>
      </c>
      <c r="F2018" s="2">
        <f>'Moving Avg'!D2018</f>
        <v>46.167999999999999</v>
      </c>
      <c r="G2018" s="2">
        <f>'Moving Avg'!F2018</f>
        <v>46.17</v>
      </c>
      <c r="H2018" s="2">
        <f>'Moving Avg'!G2018</f>
        <v>46.169799999999967</v>
      </c>
      <c r="I2018" s="2">
        <f>'Moving Avg'!H2018</f>
        <v>45.068869999999897</v>
      </c>
      <c r="J2018" s="6" t="str">
        <f>OBV!F2018</f>
        <v>NEUTRAL</v>
      </c>
      <c r="K2018" s="6" t="str">
        <f>OBV!G2018</f>
        <v>NEUTRAL</v>
      </c>
      <c r="L2018" s="6" t="str">
        <f>OBV!H2018</f>
        <v>NEUTRAL</v>
      </c>
      <c r="M2018" s="8">
        <f t="shared" si="310"/>
        <v>0</v>
      </c>
      <c r="N2018" s="8">
        <f t="shared" si="311"/>
        <v>45</v>
      </c>
      <c r="O2018" s="8">
        <f t="shared" si="312"/>
        <v>50</v>
      </c>
      <c r="P2018" s="8">
        <f t="shared" si="313"/>
        <v>33</v>
      </c>
      <c r="Q2018" s="9">
        <f t="shared" si="314"/>
        <v>28.2</v>
      </c>
      <c r="R2018" s="9">
        <f t="shared" si="315"/>
        <v>34.75</v>
      </c>
      <c r="S2018" s="9">
        <f t="shared" si="316"/>
        <v>34.1</v>
      </c>
      <c r="T2018" s="9">
        <f t="shared" si="317"/>
        <v>32</v>
      </c>
      <c r="U2018" s="8">
        <f t="shared" si="318"/>
        <v>32.35</v>
      </c>
      <c r="V2018" s="8">
        <f t="shared" si="319"/>
        <v>32.262500000000003</v>
      </c>
    </row>
    <row r="2019" spans="1:22" ht="13.5" x14ac:dyDescent="0.25">
      <c r="A2019" s="3">
        <f>RSI!A2019</f>
        <v>44944</v>
      </c>
      <c r="B2019" s="2">
        <f>RSI!B2019</f>
        <v>46.167999999999999</v>
      </c>
      <c r="C2019" s="2">
        <f>RSI!I2019</f>
        <v>76.094374248489174</v>
      </c>
      <c r="D2019" s="2">
        <f>MACD!E2019</f>
        <v>7.2234595073155106E-3</v>
      </c>
      <c r="E2019" s="2">
        <f>MACD!F2019</f>
        <v>1.1008115486889755E-2</v>
      </c>
      <c r="F2019" s="2">
        <f>'Moving Avg'!D2019</f>
        <v>46.167999999999999</v>
      </c>
      <c r="G2019" s="2">
        <f>'Moving Avg'!F2019</f>
        <v>46.169500000000006</v>
      </c>
      <c r="H2019" s="2">
        <f>'Moving Avg'!G2019</f>
        <v>46.169799999999967</v>
      </c>
      <c r="I2019" s="2">
        <f>'Moving Avg'!H2019</f>
        <v>45.085489999999893</v>
      </c>
      <c r="J2019" s="6" t="str">
        <f>OBV!F2019</f>
        <v>NEUTRAL</v>
      </c>
      <c r="K2019" s="6" t="str">
        <f>OBV!G2019</f>
        <v>NEUTRAL</v>
      </c>
      <c r="L2019" s="6" t="str">
        <f>OBV!H2019</f>
        <v>NEUTRAL</v>
      </c>
      <c r="M2019" s="8">
        <f t="shared" si="310"/>
        <v>0</v>
      </c>
      <c r="N2019" s="8">
        <f t="shared" si="311"/>
        <v>45</v>
      </c>
      <c r="O2019" s="8">
        <f t="shared" si="312"/>
        <v>50</v>
      </c>
      <c r="P2019" s="8">
        <f t="shared" si="313"/>
        <v>33</v>
      </c>
      <c r="Q2019" s="9">
        <f t="shared" si="314"/>
        <v>28.2</v>
      </c>
      <c r="R2019" s="9">
        <f t="shared" si="315"/>
        <v>34.75</v>
      </c>
      <c r="S2019" s="9">
        <f t="shared" si="316"/>
        <v>34.1</v>
      </c>
      <c r="T2019" s="9">
        <f t="shared" si="317"/>
        <v>32</v>
      </c>
      <c r="U2019" s="8">
        <f t="shared" si="318"/>
        <v>32.35</v>
      </c>
      <c r="V2019" s="8">
        <f t="shared" si="319"/>
        <v>32.262500000000003</v>
      </c>
    </row>
    <row r="2020" spans="1:22" ht="13.5" x14ac:dyDescent="0.25">
      <c r="A2020" s="3">
        <f>RSI!A2020</f>
        <v>44945</v>
      </c>
      <c r="B2020" s="2">
        <f>RSI!B2020</f>
        <v>46.167999999999999</v>
      </c>
      <c r="C2020" s="2">
        <f>RSI!I2020</f>
        <v>76.094374248489174</v>
      </c>
      <c r="D2020" s="2">
        <f>MACD!E2020</f>
        <v>6.502173746291362E-3</v>
      </c>
      <c r="E2020" s="2">
        <f>MACD!F2020</f>
        <v>1.0106927138770077E-2</v>
      </c>
      <c r="F2020" s="2">
        <f>'Moving Avg'!D2020</f>
        <v>46.167999999999999</v>
      </c>
      <c r="G2020" s="2">
        <f>'Moving Avg'!F2020</f>
        <v>46.169000000000004</v>
      </c>
      <c r="H2020" s="2">
        <f>'Moving Avg'!G2020</f>
        <v>46.169799999999967</v>
      </c>
      <c r="I2020" s="2">
        <f>'Moving Avg'!H2020</f>
        <v>45.102109999999882</v>
      </c>
      <c r="J2020" s="6" t="str">
        <f>OBV!F2020</f>
        <v>NEUTRAL</v>
      </c>
      <c r="K2020" s="6" t="str">
        <f>OBV!G2020</f>
        <v>NEUTRAL</v>
      </c>
      <c r="L2020" s="6" t="str">
        <f>OBV!H2020</f>
        <v>NEUTRAL</v>
      </c>
      <c r="M2020" s="8">
        <f t="shared" si="310"/>
        <v>0</v>
      </c>
      <c r="N2020" s="8">
        <f t="shared" si="311"/>
        <v>45</v>
      </c>
      <c r="O2020" s="8">
        <f t="shared" si="312"/>
        <v>50</v>
      </c>
      <c r="P2020" s="8">
        <f t="shared" si="313"/>
        <v>33</v>
      </c>
      <c r="Q2020" s="9">
        <f t="shared" si="314"/>
        <v>28.2</v>
      </c>
      <c r="R2020" s="9">
        <f t="shared" si="315"/>
        <v>34.75</v>
      </c>
      <c r="S2020" s="9">
        <f t="shared" si="316"/>
        <v>34.1</v>
      </c>
      <c r="T2020" s="9">
        <f t="shared" si="317"/>
        <v>32</v>
      </c>
      <c r="U2020" s="8">
        <f t="shared" si="318"/>
        <v>32.35</v>
      </c>
      <c r="V2020" s="8">
        <f t="shared" si="319"/>
        <v>32.262500000000003</v>
      </c>
    </row>
    <row r="2021" spans="1:22" ht="13.5" x14ac:dyDescent="0.25">
      <c r="A2021" s="3">
        <f>RSI!A2021</f>
        <v>44946</v>
      </c>
      <c r="B2021" s="2">
        <f>RSI!B2021</f>
        <v>46.167999999999999</v>
      </c>
      <c r="C2021" s="2">
        <f>RSI!I2021</f>
        <v>76.094374248489174</v>
      </c>
      <c r="D2021" s="2">
        <f>MACD!E2021</f>
        <v>5.8629649734527334E-3</v>
      </c>
      <c r="E2021" s="2">
        <f>MACD!F2021</f>
        <v>9.2581347057066089E-3</v>
      </c>
      <c r="F2021" s="2">
        <f>'Moving Avg'!D2021</f>
        <v>46.167999999999999</v>
      </c>
      <c r="G2021" s="2">
        <f>'Moving Avg'!F2021</f>
        <v>46.168500000000009</v>
      </c>
      <c r="H2021" s="2">
        <f>'Moving Avg'!G2021</f>
        <v>46.169799999999967</v>
      </c>
      <c r="I2021" s="2">
        <f>'Moving Avg'!H2021</f>
        <v>45.113649999999879</v>
      </c>
      <c r="J2021" s="6" t="str">
        <f>OBV!F2021</f>
        <v>NEUTRAL</v>
      </c>
      <c r="K2021" s="6" t="str">
        <f>OBV!G2021</f>
        <v>NEUTRAL</v>
      </c>
      <c r="L2021" s="6" t="str">
        <f>OBV!H2021</f>
        <v>NEUTRAL</v>
      </c>
      <c r="M2021" s="8">
        <f t="shared" si="310"/>
        <v>0</v>
      </c>
      <c r="N2021" s="8">
        <f t="shared" si="311"/>
        <v>45</v>
      </c>
      <c r="O2021" s="8">
        <f t="shared" si="312"/>
        <v>50</v>
      </c>
      <c r="P2021" s="8">
        <f t="shared" si="313"/>
        <v>33</v>
      </c>
      <c r="Q2021" s="9">
        <f t="shared" si="314"/>
        <v>28.2</v>
      </c>
      <c r="R2021" s="9">
        <f t="shared" si="315"/>
        <v>34.75</v>
      </c>
      <c r="S2021" s="9">
        <f t="shared" si="316"/>
        <v>34.1</v>
      </c>
      <c r="T2021" s="9">
        <f t="shared" si="317"/>
        <v>32</v>
      </c>
      <c r="U2021" s="8">
        <f t="shared" si="318"/>
        <v>32.35</v>
      </c>
      <c r="V2021" s="8">
        <f t="shared" si="319"/>
        <v>32.262500000000003</v>
      </c>
    </row>
    <row r="2022" spans="1:22" ht="13.5" x14ac:dyDescent="0.25">
      <c r="A2022" s="3">
        <f>RSI!A2022</f>
        <v>44949</v>
      </c>
      <c r="B2022" s="2">
        <f>RSI!B2022</f>
        <v>46.167999999999999</v>
      </c>
      <c r="C2022" s="2">
        <f>RSI!I2022</f>
        <v>76.094374248489174</v>
      </c>
      <c r="D2022" s="2">
        <f>MACD!E2022</f>
        <v>5.2953459636952971E-3</v>
      </c>
      <c r="E2022" s="2">
        <f>MACD!F2022</f>
        <v>8.4655769573043476E-3</v>
      </c>
      <c r="F2022" s="2">
        <f>'Moving Avg'!D2022</f>
        <v>46.167999999999999</v>
      </c>
      <c r="G2022" s="2">
        <f>'Moving Avg'!F2022</f>
        <v>46.167999999999999</v>
      </c>
      <c r="H2022" s="2">
        <f>'Moving Avg'!G2022</f>
        <v>46.169799999999967</v>
      </c>
      <c r="I2022" s="2">
        <f>'Moving Avg'!H2022</f>
        <v>45.125189999999876</v>
      </c>
      <c r="J2022" s="6" t="str">
        <f>OBV!F2022</f>
        <v>NEUTRAL</v>
      </c>
      <c r="K2022" s="6" t="str">
        <f>OBV!G2022</f>
        <v>NEUTRAL</v>
      </c>
      <c r="L2022" s="6" t="str">
        <f>OBV!H2022</f>
        <v>NEUTRAL</v>
      </c>
      <c r="M2022" s="8">
        <f t="shared" si="310"/>
        <v>0</v>
      </c>
      <c r="N2022" s="8">
        <f t="shared" si="311"/>
        <v>45</v>
      </c>
      <c r="O2022" s="8">
        <f t="shared" si="312"/>
        <v>50</v>
      </c>
      <c r="P2022" s="8">
        <f t="shared" si="313"/>
        <v>33</v>
      </c>
      <c r="Q2022" s="9">
        <f t="shared" si="314"/>
        <v>28.2</v>
      </c>
      <c r="R2022" s="9">
        <f t="shared" si="315"/>
        <v>34.75</v>
      </c>
      <c r="S2022" s="9">
        <f t="shared" si="316"/>
        <v>34.1</v>
      </c>
      <c r="T2022" s="9">
        <f t="shared" si="317"/>
        <v>32</v>
      </c>
      <c r="U2022" s="8">
        <f t="shared" si="318"/>
        <v>32.35</v>
      </c>
      <c r="V2022" s="8">
        <f t="shared" si="319"/>
        <v>32.262500000000003</v>
      </c>
    </row>
    <row r="2023" spans="1:22" ht="13.5" x14ac:dyDescent="0.25">
      <c r="A2023" s="3">
        <f>RSI!A2023</f>
        <v>44950</v>
      </c>
      <c r="B2023" s="2">
        <f>RSI!B2023</f>
        <v>46.167999999999999</v>
      </c>
      <c r="C2023" s="2">
        <f>RSI!I2023</f>
        <v>76.09437424848916</v>
      </c>
      <c r="D2023" s="2">
        <f>MACD!E2023</f>
        <v>4.7902843923637306E-3</v>
      </c>
      <c r="E2023" s="2">
        <f>MACD!F2023</f>
        <v>7.7305184443162249E-3</v>
      </c>
      <c r="F2023" s="2">
        <f>'Moving Avg'!D2023</f>
        <v>46.167999999999999</v>
      </c>
      <c r="G2023" s="2">
        <f>'Moving Avg'!F2023</f>
        <v>46.167999999999999</v>
      </c>
      <c r="H2023" s="2">
        <f>'Moving Avg'!G2023</f>
        <v>46.169799999999967</v>
      </c>
      <c r="I2023" s="2">
        <f>'Moving Avg'!H2023</f>
        <v>45.136729999999879</v>
      </c>
      <c r="J2023" s="6" t="str">
        <f>OBV!F2023</f>
        <v>NEUTRAL</v>
      </c>
      <c r="K2023" s="6" t="str">
        <f>OBV!G2023</f>
        <v>NEUTRAL</v>
      </c>
      <c r="L2023" s="6" t="str">
        <f>OBV!H2023</f>
        <v>NEUTRAL</v>
      </c>
      <c r="M2023" s="8">
        <f t="shared" si="310"/>
        <v>0</v>
      </c>
      <c r="N2023" s="8">
        <f t="shared" si="311"/>
        <v>45</v>
      </c>
      <c r="O2023" s="8">
        <f t="shared" si="312"/>
        <v>50</v>
      </c>
      <c r="P2023" s="8">
        <f t="shared" si="313"/>
        <v>33</v>
      </c>
      <c r="Q2023" s="9">
        <f t="shared" si="314"/>
        <v>28.2</v>
      </c>
      <c r="R2023" s="9">
        <f t="shared" si="315"/>
        <v>34.75</v>
      </c>
      <c r="S2023" s="9">
        <f t="shared" si="316"/>
        <v>34.1</v>
      </c>
      <c r="T2023" s="9">
        <f t="shared" si="317"/>
        <v>32</v>
      </c>
      <c r="U2023" s="8">
        <f t="shared" si="318"/>
        <v>32.35</v>
      </c>
      <c r="V2023" s="8">
        <f t="shared" si="319"/>
        <v>32.262500000000003</v>
      </c>
    </row>
    <row r="2024" spans="1:22" ht="13.5" x14ac:dyDescent="0.25">
      <c r="A2024" s="3">
        <f>RSI!A2024</f>
        <v>44951</v>
      </c>
      <c r="B2024" s="2">
        <f>RSI!B2024</f>
        <v>46.167999999999999</v>
      </c>
      <c r="C2024" s="2">
        <f>RSI!I2024</f>
        <v>76.09437424848916</v>
      </c>
      <c r="D2024" s="2">
        <f>MACD!E2024</f>
        <v>4.3399907465300203E-3</v>
      </c>
      <c r="E2024" s="2">
        <f>MACD!F2024</f>
        <v>7.0524129047589848E-3</v>
      </c>
      <c r="F2024" s="2">
        <f>'Moving Avg'!D2024</f>
        <v>46.167999999999999</v>
      </c>
      <c r="G2024" s="2">
        <f>'Moving Avg'!F2024</f>
        <v>46.167999999999999</v>
      </c>
      <c r="H2024" s="2">
        <f>'Moving Avg'!G2024</f>
        <v>46.169799999999967</v>
      </c>
      <c r="I2024" s="2">
        <f>'Moving Avg'!H2024</f>
        <v>45.148269999999876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  <c r="M2024" s="8">
        <f t="shared" si="310"/>
        <v>0</v>
      </c>
      <c r="N2024" s="8">
        <f t="shared" si="311"/>
        <v>45</v>
      </c>
      <c r="O2024" s="8">
        <f t="shared" si="312"/>
        <v>50</v>
      </c>
      <c r="P2024" s="8">
        <f t="shared" si="313"/>
        <v>33</v>
      </c>
      <c r="Q2024" s="9">
        <f t="shared" si="314"/>
        <v>28.2</v>
      </c>
      <c r="R2024" s="9">
        <f t="shared" si="315"/>
        <v>34.75</v>
      </c>
      <c r="S2024" s="9">
        <f t="shared" si="316"/>
        <v>34.1</v>
      </c>
      <c r="T2024" s="9">
        <f t="shared" si="317"/>
        <v>32</v>
      </c>
      <c r="U2024" s="8">
        <f t="shared" si="318"/>
        <v>32.35</v>
      </c>
      <c r="V2024" s="8">
        <f t="shared" si="319"/>
        <v>32.262500000000003</v>
      </c>
    </row>
    <row r="2025" spans="1:22" ht="13.5" x14ac:dyDescent="0.25">
      <c r="A2025" s="3">
        <f>RSI!A2025</f>
        <v>44952</v>
      </c>
      <c r="B2025" s="2">
        <f>RSI!B2025</f>
        <v>46.167999999999999</v>
      </c>
      <c r="C2025" s="2">
        <f>RSI!I2025</f>
        <v>76.09437424848916</v>
      </c>
      <c r="D2025" s="2">
        <f>MACD!E2025</f>
        <v>3.9377379955638503E-3</v>
      </c>
      <c r="E2025" s="2">
        <f>MACD!F2025</f>
        <v>6.4294779229199586E-3</v>
      </c>
      <c r="F2025" s="2">
        <f>'Moving Avg'!D2025</f>
        <v>46.167999999999999</v>
      </c>
      <c r="G2025" s="2">
        <f>'Moving Avg'!F2025</f>
        <v>46.167999999999999</v>
      </c>
      <c r="H2025" s="2">
        <f>'Moving Avg'!G2025</f>
        <v>46.169799999999967</v>
      </c>
      <c r="I2025" s="2">
        <f>'Moving Avg'!H2025</f>
        <v>45.159809999999872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  <c r="M2025" s="8">
        <f t="shared" si="310"/>
        <v>0</v>
      </c>
      <c r="N2025" s="8">
        <f t="shared" si="311"/>
        <v>45</v>
      </c>
      <c r="O2025" s="8">
        <f t="shared" si="312"/>
        <v>50</v>
      </c>
      <c r="P2025" s="8">
        <f t="shared" si="313"/>
        <v>33</v>
      </c>
      <c r="Q2025" s="9">
        <f t="shared" si="314"/>
        <v>28.2</v>
      </c>
      <c r="R2025" s="9">
        <f t="shared" si="315"/>
        <v>34.75</v>
      </c>
      <c r="S2025" s="9">
        <f t="shared" si="316"/>
        <v>34.1</v>
      </c>
      <c r="T2025" s="9">
        <f t="shared" si="317"/>
        <v>32</v>
      </c>
      <c r="U2025" s="8">
        <f t="shared" si="318"/>
        <v>32.35</v>
      </c>
      <c r="V2025" s="8">
        <f t="shared" si="319"/>
        <v>32.262500000000003</v>
      </c>
    </row>
    <row r="2026" spans="1:22" ht="13.5" x14ac:dyDescent="0.25">
      <c r="A2026" s="3">
        <f>RSI!A2026</f>
        <v>44953</v>
      </c>
      <c r="B2026" s="2">
        <f>RSI!B2026</f>
        <v>46.167999999999999</v>
      </c>
      <c r="C2026" s="2">
        <f>RSI!I2026</f>
        <v>76.094374248489174</v>
      </c>
      <c r="D2026" s="2">
        <f>MACD!E2026</f>
        <v>3.5777081992733883E-3</v>
      </c>
      <c r="E2026" s="2">
        <f>MACD!F2026</f>
        <v>5.8591239781906456E-3</v>
      </c>
      <c r="F2026" s="2">
        <f>'Moving Avg'!D2026</f>
        <v>46.167999999999999</v>
      </c>
      <c r="G2026" s="2">
        <f>'Moving Avg'!F2026</f>
        <v>46.167999999999999</v>
      </c>
      <c r="H2026" s="2">
        <f>'Moving Avg'!G2026</f>
        <v>46.169799999999967</v>
      </c>
      <c r="I2026" s="2">
        <f>'Moving Avg'!H2026</f>
        <v>45.171349999999869</v>
      </c>
      <c r="J2026" s="6" t="str">
        <f>OBV!F2026</f>
        <v>NEUTRAL</v>
      </c>
      <c r="K2026" s="6" t="str">
        <f>OBV!G2026</f>
        <v>NEUTRAL</v>
      </c>
      <c r="L2026" s="6" t="str">
        <f>OBV!H2026</f>
        <v>NEUTRAL</v>
      </c>
      <c r="M2026" s="8">
        <f t="shared" si="310"/>
        <v>0</v>
      </c>
      <c r="N2026" s="8">
        <f t="shared" si="311"/>
        <v>45</v>
      </c>
      <c r="O2026" s="8">
        <f t="shared" si="312"/>
        <v>50</v>
      </c>
      <c r="P2026" s="8">
        <f t="shared" si="313"/>
        <v>33</v>
      </c>
      <c r="Q2026" s="9">
        <f t="shared" si="314"/>
        <v>28.2</v>
      </c>
      <c r="R2026" s="9">
        <f t="shared" si="315"/>
        <v>34.75</v>
      </c>
      <c r="S2026" s="9">
        <f t="shared" si="316"/>
        <v>34.1</v>
      </c>
      <c r="T2026" s="9">
        <f t="shared" si="317"/>
        <v>32</v>
      </c>
      <c r="U2026" s="8">
        <f t="shared" si="318"/>
        <v>32.35</v>
      </c>
      <c r="V2026" s="8">
        <f t="shared" si="319"/>
        <v>32.262500000000003</v>
      </c>
    </row>
    <row r="2027" spans="1:22" ht="13.5" x14ac:dyDescent="0.25">
      <c r="A2027" s="3">
        <f>RSI!A2027</f>
        <v>44956</v>
      </c>
      <c r="B2027" s="2">
        <f>RSI!B2027</f>
        <v>46.167999999999999</v>
      </c>
      <c r="C2027" s="2">
        <f>RSI!I2027</f>
        <v>76.094374248489174</v>
      </c>
      <c r="D2027" s="2">
        <f>MACD!E2027</f>
        <v>3.2548619691397107E-3</v>
      </c>
      <c r="E2027" s="2">
        <f>MACD!F2027</f>
        <v>5.3382715763804593E-3</v>
      </c>
      <c r="F2027" s="2">
        <f>'Moving Avg'!D2027</f>
        <v>46.167999999999999</v>
      </c>
      <c r="G2027" s="2">
        <f>'Moving Avg'!F2027</f>
        <v>46.167999999999999</v>
      </c>
      <c r="H2027" s="2">
        <f>'Moving Avg'!G2027</f>
        <v>46.169799999999967</v>
      </c>
      <c r="I2027" s="2">
        <f>'Moving Avg'!H2027</f>
        <v>45.182889999999858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  <c r="M2027" s="8">
        <f t="shared" si="310"/>
        <v>0</v>
      </c>
      <c r="N2027" s="8">
        <f t="shared" si="311"/>
        <v>45</v>
      </c>
      <c r="O2027" s="8">
        <f t="shared" si="312"/>
        <v>50</v>
      </c>
      <c r="P2027" s="8">
        <f t="shared" si="313"/>
        <v>33</v>
      </c>
      <c r="Q2027" s="9">
        <f t="shared" si="314"/>
        <v>28.2</v>
      </c>
      <c r="R2027" s="9">
        <f t="shared" si="315"/>
        <v>34.75</v>
      </c>
      <c r="S2027" s="9">
        <f t="shared" si="316"/>
        <v>34.1</v>
      </c>
      <c r="T2027" s="9">
        <f t="shared" si="317"/>
        <v>32</v>
      </c>
      <c r="U2027" s="8">
        <f t="shared" si="318"/>
        <v>32.35</v>
      </c>
      <c r="V2027" s="8">
        <f t="shared" si="319"/>
        <v>32.262500000000003</v>
      </c>
    </row>
    <row r="2028" spans="1:22" ht="13.5" x14ac:dyDescent="0.25">
      <c r="A2028" s="3">
        <f>RSI!A2028</f>
        <v>44957</v>
      </c>
      <c r="B2028" s="2">
        <f>RSI!B2028</f>
        <v>46.167999999999999</v>
      </c>
      <c r="C2028" s="2">
        <f>RSI!I2028</f>
        <v>76.094374248489174</v>
      </c>
      <c r="D2028" s="2">
        <f>MACD!E2028</f>
        <v>2.9648273219464727E-3</v>
      </c>
      <c r="E2028" s="2">
        <f>MACD!F2028</f>
        <v>4.8635827254936616E-3</v>
      </c>
      <c r="F2028" s="2">
        <f>'Moving Avg'!D2028</f>
        <v>46.167999999999999</v>
      </c>
      <c r="G2028" s="2">
        <f>'Moving Avg'!F2028</f>
        <v>46.167999999999999</v>
      </c>
      <c r="H2028" s="2">
        <f>'Moving Avg'!G2028</f>
        <v>46.169799999999967</v>
      </c>
      <c r="I2028" s="2">
        <f>'Moving Avg'!H2028</f>
        <v>45.194429999999855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  <c r="M2028" s="8">
        <f t="shared" si="310"/>
        <v>0</v>
      </c>
      <c r="N2028" s="8">
        <f t="shared" si="311"/>
        <v>45</v>
      </c>
      <c r="O2028" s="8">
        <f t="shared" si="312"/>
        <v>50</v>
      </c>
      <c r="P2028" s="8">
        <f t="shared" si="313"/>
        <v>33</v>
      </c>
      <c r="Q2028" s="9">
        <f t="shared" si="314"/>
        <v>28.2</v>
      </c>
      <c r="R2028" s="9">
        <f t="shared" si="315"/>
        <v>34.75</v>
      </c>
      <c r="S2028" s="9">
        <f t="shared" si="316"/>
        <v>34.1</v>
      </c>
      <c r="T2028" s="9">
        <f t="shared" si="317"/>
        <v>32</v>
      </c>
      <c r="U2028" s="8">
        <f t="shared" si="318"/>
        <v>32.35</v>
      </c>
      <c r="V2028" s="8">
        <f t="shared" si="319"/>
        <v>32.262500000000003</v>
      </c>
    </row>
    <row r="2029" spans="1:22" ht="13.5" x14ac:dyDescent="0.25">
      <c r="A2029" s="3">
        <f>RSI!A2029</f>
        <v>44958</v>
      </c>
      <c r="B2029" s="2">
        <f>RSI!B2029</f>
        <v>46.167999999999999</v>
      </c>
      <c r="C2029" s="2">
        <f>RSI!I2029</f>
        <v>76.094374248489174</v>
      </c>
      <c r="D2029" s="2">
        <f>MACD!E2029</f>
        <v>2.7038049935512731E-3</v>
      </c>
      <c r="E2029" s="2">
        <f>MACD!F2029</f>
        <v>4.4316271791051843E-3</v>
      </c>
      <c r="F2029" s="2">
        <f>'Moving Avg'!D2029</f>
        <v>46.167999999999999</v>
      </c>
      <c r="G2029" s="2">
        <f>'Moving Avg'!F2029</f>
        <v>46.167999999999999</v>
      </c>
      <c r="H2029" s="2">
        <f>'Moving Avg'!G2029</f>
        <v>46.169799999999967</v>
      </c>
      <c r="I2029" s="2">
        <f>'Moving Avg'!H2029</f>
        <v>45.205969999999851</v>
      </c>
      <c r="J2029" s="6" t="str">
        <f>OBV!F2029</f>
        <v>NEUTRAL</v>
      </c>
      <c r="K2029" s="6" t="str">
        <f>OBV!G2029</f>
        <v>NEUTRAL</v>
      </c>
      <c r="L2029" s="6" t="str">
        <f>OBV!H2029</f>
        <v>NEUTRAL</v>
      </c>
      <c r="M2029" s="8">
        <f t="shared" si="310"/>
        <v>0</v>
      </c>
      <c r="N2029" s="8">
        <f t="shared" si="311"/>
        <v>45</v>
      </c>
      <c r="O2029" s="8">
        <f t="shared" si="312"/>
        <v>50</v>
      </c>
      <c r="P2029" s="8">
        <f t="shared" si="313"/>
        <v>33</v>
      </c>
      <c r="Q2029" s="9">
        <f t="shared" si="314"/>
        <v>28.2</v>
      </c>
      <c r="R2029" s="9">
        <f t="shared" si="315"/>
        <v>34.75</v>
      </c>
      <c r="S2029" s="9">
        <f t="shared" si="316"/>
        <v>34.1</v>
      </c>
      <c r="T2029" s="9">
        <f t="shared" si="317"/>
        <v>32</v>
      </c>
      <c r="U2029" s="8">
        <f t="shared" si="318"/>
        <v>32.35</v>
      </c>
      <c r="V2029" s="8">
        <f t="shared" si="319"/>
        <v>32.262500000000003</v>
      </c>
    </row>
    <row r="2030" spans="1:22" ht="13.5" x14ac:dyDescent="0.25">
      <c r="A2030" s="3">
        <f>RSI!A2030</f>
        <v>44959</v>
      </c>
      <c r="B2030" s="2">
        <f>RSI!B2030</f>
        <v>46.167999999999999</v>
      </c>
      <c r="C2030" s="2">
        <f>RSI!I2030</f>
        <v>76.094374248489174</v>
      </c>
      <c r="D2030" s="2">
        <f>MACD!E2030</f>
        <v>2.4684877277891815E-3</v>
      </c>
      <c r="E2030" s="2">
        <f>MACD!F2030</f>
        <v>4.0389992888419839E-3</v>
      </c>
      <c r="F2030" s="2">
        <f>'Moving Avg'!D2030</f>
        <v>46.167999999999999</v>
      </c>
      <c r="G2030" s="2">
        <f>'Moving Avg'!F2030</f>
        <v>46.167999999999999</v>
      </c>
      <c r="H2030" s="2">
        <f>'Moving Avg'!G2030</f>
        <v>46.169799999999967</v>
      </c>
      <c r="I2030" s="2">
        <f>'Moving Avg'!H2030</f>
        <v>45.217509999999848</v>
      </c>
      <c r="J2030" s="6" t="str">
        <f>OBV!F2030</f>
        <v>NEUTRAL</v>
      </c>
      <c r="K2030" s="6" t="str">
        <f>OBV!G2030</f>
        <v>NEUTRAL</v>
      </c>
      <c r="L2030" s="6" t="str">
        <f>OBV!H2030</f>
        <v>NEUTRAL</v>
      </c>
      <c r="M2030" s="8">
        <f t="shared" si="310"/>
        <v>0</v>
      </c>
      <c r="N2030" s="8">
        <f t="shared" si="311"/>
        <v>45</v>
      </c>
      <c r="O2030" s="8">
        <f t="shared" si="312"/>
        <v>50</v>
      </c>
      <c r="P2030" s="8">
        <f t="shared" si="313"/>
        <v>33</v>
      </c>
      <c r="Q2030" s="9">
        <f t="shared" si="314"/>
        <v>28.2</v>
      </c>
      <c r="R2030" s="9">
        <f t="shared" si="315"/>
        <v>34.75</v>
      </c>
      <c r="S2030" s="9">
        <f t="shared" si="316"/>
        <v>34.1</v>
      </c>
      <c r="T2030" s="9">
        <f t="shared" si="317"/>
        <v>32</v>
      </c>
      <c r="U2030" s="8">
        <f t="shared" si="318"/>
        <v>32.35</v>
      </c>
      <c r="V2030" s="8">
        <f t="shared" si="319"/>
        <v>32.262500000000003</v>
      </c>
    </row>
    <row r="2031" spans="1:22" ht="13.5" x14ac:dyDescent="0.25">
      <c r="A2031" s="3">
        <f>RSI!A2031</f>
        <v>44960</v>
      </c>
      <c r="B2031" s="2">
        <f>RSI!B2031</f>
        <v>46.167999999999999</v>
      </c>
      <c r="C2031" s="2">
        <f>RSI!I2031</f>
        <v>76.094374248489174</v>
      </c>
      <c r="D2031" s="2">
        <f>MACD!E2031</f>
        <v>2.2559914343602827E-3</v>
      </c>
      <c r="E2031" s="2">
        <f>MACD!F2031</f>
        <v>3.6823977179456435E-3</v>
      </c>
      <c r="F2031" s="2">
        <f>'Moving Avg'!D2031</f>
        <v>46.167999999999999</v>
      </c>
      <c r="G2031" s="2">
        <f>'Moving Avg'!F2031</f>
        <v>46.167999999999999</v>
      </c>
      <c r="H2031" s="2">
        <f>'Moving Avg'!G2031</f>
        <v>46.169799999999967</v>
      </c>
      <c r="I2031" s="2">
        <f>'Moving Avg'!H2031</f>
        <v>45.229049999999852</v>
      </c>
      <c r="J2031" s="6" t="str">
        <f>OBV!F2031</f>
        <v>BULLISH</v>
      </c>
      <c r="K2031" s="6" t="str">
        <f>OBV!G2031</f>
        <v>NEUTRAL</v>
      </c>
      <c r="L2031" s="6" t="str">
        <f>OBV!H2031</f>
        <v>CONFIRMED BULLISH</v>
      </c>
      <c r="M2031" s="8">
        <f t="shared" si="310"/>
        <v>0</v>
      </c>
      <c r="N2031" s="8">
        <f t="shared" si="311"/>
        <v>45</v>
      </c>
      <c r="O2031" s="8">
        <f t="shared" si="312"/>
        <v>50</v>
      </c>
      <c r="P2031" s="8">
        <f t="shared" si="313"/>
        <v>83.5</v>
      </c>
      <c r="Q2031" s="9">
        <f t="shared" si="314"/>
        <v>35.774999999999999</v>
      </c>
      <c r="R2031" s="9">
        <f t="shared" si="315"/>
        <v>47.375</v>
      </c>
      <c r="S2031" s="9">
        <f t="shared" si="316"/>
        <v>56.825000000000003</v>
      </c>
      <c r="T2031" s="9">
        <f t="shared" si="317"/>
        <v>44.625</v>
      </c>
      <c r="U2031" s="8">
        <f t="shared" si="318"/>
        <v>46.658333333333339</v>
      </c>
      <c r="V2031" s="8">
        <f t="shared" si="319"/>
        <v>46.150000000000006</v>
      </c>
    </row>
    <row r="2032" spans="1:22" ht="13.5" x14ac:dyDescent="0.25">
      <c r="A2032" s="3">
        <f>RSI!A2032</f>
        <v>44963</v>
      </c>
      <c r="B2032" s="2">
        <f>RSI!B2032</f>
        <v>46.167999999999999</v>
      </c>
      <c r="C2032" s="2">
        <f>RSI!I2032</f>
        <v>76.094374248489174</v>
      </c>
      <c r="D2032" s="2">
        <f>MACD!E2032</f>
        <v>2.0637964302849809E-3</v>
      </c>
      <c r="E2032" s="2">
        <f>MACD!F2032</f>
        <v>3.3586774604135112E-3</v>
      </c>
      <c r="F2032" s="2">
        <f>'Moving Avg'!D2032</f>
        <v>46.167999999999999</v>
      </c>
      <c r="G2032" s="2">
        <f>'Moving Avg'!F2032</f>
        <v>46.167999999999999</v>
      </c>
      <c r="H2032" s="2">
        <f>'Moving Avg'!G2032</f>
        <v>46.169799999999967</v>
      </c>
      <c r="I2032" s="2">
        <f>'Moving Avg'!H2032</f>
        <v>45.240589999999848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  <c r="M2032" s="8">
        <f t="shared" si="310"/>
        <v>0</v>
      </c>
      <c r="N2032" s="8">
        <f t="shared" si="311"/>
        <v>45</v>
      </c>
      <c r="O2032" s="8">
        <f t="shared" si="312"/>
        <v>50</v>
      </c>
      <c r="P2032" s="8">
        <f t="shared" si="313"/>
        <v>83.5</v>
      </c>
      <c r="Q2032" s="9">
        <f t="shared" si="314"/>
        <v>35.774999999999999</v>
      </c>
      <c r="R2032" s="9">
        <f t="shared" si="315"/>
        <v>47.375</v>
      </c>
      <c r="S2032" s="9">
        <f t="shared" si="316"/>
        <v>56.825000000000003</v>
      </c>
      <c r="T2032" s="9">
        <f t="shared" si="317"/>
        <v>44.625</v>
      </c>
      <c r="U2032" s="8">
        <f t="shared" si="318"/>
        <v>46.658333333333339</v>
      </c>
      <c r="V2032" s="8">
        <f t="shared" si="319"/>
        <v>46.150000000000006</v>
      </c>
    </row>
    <row r="2033" spans="1:22" ht="13.5" x14ac:dyDescent="0.25">
      <c r="A2033" s="3">
        <f>RSI!A2033</f>
        <v>44964</v>
      </c>
      <c r="B2033" s="2">
        <f>RSI!B2033</f>
        <v>46.177999999999997</v>
      </c>
      <c r="C2033" s="2">
        <f>RSI!I2033</f>
        <v>92.548218739969272</v>
      </c>
      <c r="D2033" s="2">
        <f>MACD!E2033</f>
        <v>1.1489565105051724E-3</v>
      </c>
      <c r="E2033" s="2">
        <f>MACD!F2033</f>
        <v>2.9167332704318435E-3</v>
      </c>
      <c r="F2033" s="2">
        <f>'Moving Avg'!D2033</f>
        <v>46.17</v>
      </c>
      <c r="G2033" s="2">
        <f>'Moving Avg'!F2033</f>
        <v>46.168500000000002</v>
      </c>
      <c r="H2033" s="2">
        <f>'Moving Avg'!G2033</f>
        <v>46.169999999999966</v>
      </c>
      <c r="I2033" s="2">
        <f>'Moving Avg'!H2033</f>
        <v>45.252179999999846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  <c r="M2033" s="8">
        <f t="shared" si="310"/>
        <v>0</v>
      </c>
      <c r="N2033" s="8">
        <f t="shared" si="311"/>
        <v>45</v>
      </c>
      <c r="O2033" s="8">
        <f t="shared" si="312"/>
        <v>50</v>
      </c>
      <c r="P2033" s="8">
        <f t="shared" si="313"/>
        <v>83.5</v>
      </c>
      <c r="Q2033" s="9">
        <f t="shared" si="314"/>
        <v>35.774999999999999</v>
      </c>
      <c r="R2033" s="9">
        <f t="shared" si="315"/>
        <v>47.375</v>
      </c>
      <c r="S2033" s="9">
        <f t="shared" si="316"/>
        <v>56.825000000000003</v>
      </c>
      <c r="T2033" s="9">
        <f t="shared" si="317"/>
        <v>44.625</v>
      </c>
      <c r="U2033" s="8">
        <f t="shared" si="318"/>
        <v>46.658333333333339</v>
      </c>
      <c r="V2033" s="8">
        <f t="shared" si="319"/>
        <v>46.150000000000006</v>
      </c>
    </row>
    <row r="2034" spans="1:22" ht="13.5" x14ac:dyDescent="0.25">
      <c r="A2034" s="3">
        <f>RSI!A2034</f>
        <v>44965</v>
      </c>
      <c r="B2034" s="2">
        <f>RSI!B2034</f>
        <v>46.177999999999997</v>
      </c>
      <c r="C2034" s="2">
        <f>RSI!I2034</f>
        <v>92.548218739969272</v>
      </c>
      <c r="D2034" s="2">
        <f>MACD!E2034</f>
        <v>3.051479521545275E-4</v>
      </c>
      <c r="E2034" s="2">
        <f>MACD!F2034</f>
        <v>2.3944162067763802E-3</v>
      </c>
      <c r="F2034" s="2">
        <f>'Moving Avg'!D2034</f>
        <v>46.171999999999997</v>
      </c>
      <c r="G2034" s="2">
        <f>'Moving Avg'!F2034</f>
        <v>46.168999999999997</v>
      </c>
      <c r="H2034" s="2">
        <f>'Moving Avg'!G2034</f>
        <v>46.170199999999959</v>
      </c>
      <c r="I2034" s="2">
        <f>'Moving Avg'!H2034</f>
        <v>45.263769999999838</v>
      </c>
      <c r="J2034" s="6" t="str">
        <f>OBV!F2034</f>
        <v>BULLISH</v>
      </c>
      <c r="K2034" s="6" t="str">
        <f>OBV!G2034</f>
        <v>NEUTRAL</v>
      </c>
      <c r="L2034" s="6" t="str">
        <f>OBV!H2034</f>
        <v>CONFIRMED BULLISH</v>
      </c>
      <c r="M2034" s="8">
        <f t="shared" si="310"/>
        <v>0</v>
      </c>
      <c r="N2034" s="8">
        <f t="shared" si="311"/>
        <v>45</v>
      </c>
      <c r="O2034" s="8">
        <f t="shared" si="312"/>
        <v>50</v>
      </c>
      <c r="P2034" s="8">
        <f t="shared" si="313"/>
        <v>83.5</v>
      </c>
      <c r="Q2034" s="9">
        <f t="shared" si="314"/>
        <v>35.774999999999999</v>
      </c>
      <c r="R2034" s="9">
        <f t="shared" si="315"/>
        <v>47.375</v>
      </c>
      <c r="S2034" s="9">
        <f t="shared" si="316"/>
        <v>56.825000000000003</v>
      </c>
      <c r="T2034" s="9">
        <f t="shared" si="317"/>
        <v>44.625</v>
      </c>
      <c r="U2034" s="8">
        <f t="shared" si="318"/>
        <v>46.658333333333339</v>
      </c>
      <c r="V2034" s="8">
        <f t="shared" si="319"/>
        <v>46.150000000000006</v>
      </c>
    </row>
    <row r="2035" spans="1:22" ht="13.5" x14ac:dyDescent="0.25">
      <c r="A2035" s="3">
        <f>RSI!A2035</f>
        <v>44966</v>
      </c>
      <c r="B2035" s="2">
        <f>RSI!B2035</f>
        <v>46.177999999999997</v>
      </c>
      <c r="C2035" s="2">
        <f>RSI!I2035</f>
        <v>92.548218739969272</v>
      </c>
      <c r="D2035" s="2">
        <f>MACD!E2035</f>
        <v>-4.733932027036758E-4</v>
      </c>
      <c r="E2035" s="2">
        <f>MACD!F2035</f>
        <v>1.8208543248803691E-3</v>
      </c>
      <c r="F2035" s="2">
        <f>'Moving Avg'!D2035</f>
        <v>46.173999999999999</v>
      </c>
      <c r="G2035" s="2">
        <f>'Moving Avg'!F2035</f>
        <v>46.169499999999999</v>
      </c>
      <c r="H2035" s="2">
        <f>'Moving Avg'!G2035</f>
        <v>46.170399999999951</v>
      </c>
      <c r="I2035" s="2">
        <f>'Moving Avg'!H2035</f>
        <v>45.275359999999836</v>
      </c>
      <c r="J2035" s="6" t="str">
        <f>OBV!F2035</f>
        <v>BULLISH</v>
      </c>
      <c r="K2035" s="6" t="str">
        <f>OBV!G2035</f>
        <v>NEUTRAL</v>
      </c>
      <c r="L2035" s="6" t="str">
        <f>OBV!H2035</f>
        <v>CONFIRMED BULLISH</v>
      </c>
      <c r="M2035" s="8">
        <f t="shared" si="310"/>
        <v>0</v>
      </c>
      <c r="N2035" s="8">
        <f t="shared" si="311"/>
        <v>45</v>
      </c>
      <c r="O2035" s="8">
        <f t="shared" si="312"/>
        <v>50</v>
      </c>
      <c r="P2035" s="8">
        <f t="shared" si="313"/>
        <v>83.5</v>
      </c>
      <c r="Q2035" s="9">
        <f t="shared" si="314"/>
        <v>35.774999999999999</v>
      </c>
      <c r="R2035" s="9">
        <f t="shared" si="315"/>
        <v>47.375</v>
      </c>
      <c r="S2035" s="9">
        <f t="shared" si="316"/>
        <v>56.825000000000003</v>
      </c>
      <c r="T2035" s="9">
        <f t="shared" si="317"/>
        <v>44.625</v>
      </c>
      <c r="U2035" s="8">
        <f t="shared" si="318"/>
        <v>46.658333333333339</v>
      </c>
      <c r="V2035" s="8">
        <f t="shared" si="319"/>
        <v>46.150000000000006</v>
      </c>
    </row>
    <row r="2036" spans="1:22" ht="13.5" x14ac:dyDescent="0.25">
      <c r="A2036" s="3">
        <f>RSI!A2036</f>
        <v>44967</v>
      </c>
      <c r="B2036" s="2">
        <f>RSI!B2036</f>
        <v>46.177999999999997</v>
      </c>
      <c r="C2036" s="2">
        <f>RSI!I2036</f>
        <v>92.548218739969272</v>
      </c>
      <c r="D2036" s="2">
        <f>MACD!E2036</f>
        <v>-1.1919266636013504E-3</v>
      </c>
      <c r="E2036" s="2">
        <f>MACD!F2036</f>
        <v>1.2182981271840255E-3</v>
      </c>
      <c r="F2036" s="2">
        <f>'Moving Avg'!D2036</f>
        <v>46.176000000000002</v>
      </c>
      <c r="G2036" s="2">
        <f>'Moving Avg'!F2036</f>
        <v>46.17</v>
      </c>
      <c r="H2036" s="2">
        <f>'Moving Avg'!G2036</f>
        <v>46.170599999999951</v>
      </c>
      <c r="I2036" s="2">
        <f>'Moving Avg'!H2036</f>
        <v>45.286949999999834</v>
      </c>
      <c r="J2036" s="6" t="str">
        <f>OBV!F2036</f>
        <v>NEUTRAL</v>
      </c>
      <c r="K2036" s="6" t="str">
        <f>OBV!G2036</f>
        <v>NEUTRAL</v>
      </c>
      <c r="L2036" s="6" t="str">
        <f>OBV!H2036</f>
        <v>NEUTRAL</v>
      </c>
      <c r="M2036" s="8">
        <f t="shared" si="310"/>
        <v>0</v>
      </c>
      <c r="N2036" s="8">
        <f t="shared" si="311"/>
        <v>45</v>
      </c>
      <c r="O2036" s="8">
        <f t="shared" si="312"/>
        <v>50</v>
      </c>
      <c r="P2036" s="8">
        <f t="shared" si="313"/>
        <v>33</v>
      </c>
      <c r="Q2036" s="9">
        <f t="shared" si="314"/>
        <v>28.2</v>
      </c>
      <c r="R2036" s="9">
        <f t="shared" si="315"/>
        <v>34.75</v>
      </c>
      <c r="S2036" s="9">
        <f t="shared" si="316"/>
        <v>34.1</v>
      </c>
      <c r="T2036" s="9">
        <f t="shared" si="317"/>
        <v>32</v>
      </c>
      <c r="U2036" s="8">
        <f t="shared" si="318"/>
        <v>32.35</v>
      </c>
      <c r="V2036" s="8">
        <f t="shared" si="319"/>
        <v>32.262500000000003</v>
      </c>
    </row>
    <row r="2037" spans="1:22" ht="13.5" x14ac:dyDescent="0.25">
      <c r="A2037" s="3">
        <f>RSI!A2037</f>
        <v>44970</v>
      </c>
      <c r="B2037" s="2">
        <f>RSI!B2037</f>
        <v>46.177999999999997</v>
      </c>
      <c r="C2037" s="2">
        <f>RSI!I2037</f>
        <v>92.548218739969272</v>
      </c>
      <c r="D2037" s="2">
        <f>MACD!E2037</f>
        <v>-1.8552571339469637E-3</v>
      </c>
      <c r="E2037" s="2">
        <f>MACD!F2037</f>
        <v>6.0358707495782775E-4</v>
      </c>
      <c r="F2037" s="2">
        <f>'Moving Avg'!D2037</f>
        <v>46.177999999999997</v>
      </c>
      <c r="G2037" s="2">
        <f>'Moving Avg'!F2037</f>
        <v>46.170499999999997</v>
      </c>
      <c r="H2037" s="2">
        <f>'Moving Avg'!G2037</f>
        <v>46.170799999999943</v>
      </c>
      <c r="I2037" s="2">
        <f>'Moving Avg'!H2037</f>
        <v>45.298539999999839</v>
      </c>
      <c r="J2037" s="6" t="str">
        <f>OBV!F2037</f>
        <v>NEUTRAL</v>
      </c>
      <c r="K2037" s="6" t="str">
        <f>OBV!G2037</f>
        <v>NEUTRAL</v>
      </c>
      <c r="L2037" s="6" t="str">
        <f>OBV!H2037</f>
        <v>NEUTRAL</v>
      </c>
      <c r="M2037" s="8">
        <f t="shared" si="310"/>
        <v>0</v>
      </c>
      <c r="N2037" s="8">
        <f t="shared" si="311"/>
        <v>45</v>
      </c>
      <c r="O2037" s="8">
        <f t="shared" si="312"/>
        <v>50</v>
      </c>
      <c r="P2037" s="8">
        <f t="shared" si="313"/>
        <v>33</v>
      </c>
      <c r="Q2037" s="9">
        <f t="shared" si="314"/>
        <v>28.2</v>
      </c>
      <c r="R2037" s="9">
        <f t="shared" si="315"/>
        <v>34.75</v>
      </c>
      <c r="S2037" s="9">
        <f t="shared" si="316"/>
        <v>34.1</v>
      </c>
      <c r="T2037" s="9">
        <f t="shared" si="317"/>
        <v>32</v>
      </c>
      <c r="U2037" s="8">
        <f t="shared" si="318"/>
        <v>32.35</v>
      </c>
      <c r="V2037" s="8">
        <f t="shared" si="319"/>
        <v>32.262500000000003</v>
      </c>
    </row>
    <row r="2038" spans="1:22" ht="13.5" x14ac:dyDescent="0.25">
      <c r="A2038" s="3">
        <f>RSI!A2038</f>
        <v>44971</v>
      </c>
      <c r="B2038" s="2">
        <f>RSI!B2038</f>
        <v>46.177999999999997</v>
      </c>
      <c r="C2038" s="2">
        <f>RSI!I2038</f>
        <v>92.548218739969272</v>
      </c>
      <c r="D2038" s="2">
        <f>MACD!E2038</f>
        <v>-2.4677780764221779E-3</v>
      </c>
      <c r="E2038" s="2">
        <f>MACD!F2038</f>
        <v>-1.0685955318173387E-5</v>
      </c>
      <c r="F2038" s="2">
        <f>'Moving Avg'!D2038</f>
        <v>46.177999999999997</v>
      </c>
      <c r="G2038" s="2">
        <f>'Moving Avg'!F2038</f>
        <v>46.170999999999999</v>
      </c>
      <c r="H2038" s="2">
        <f>'Moving Avg'!G2038</f>
        <v>46.170999999999943</v>
      </c>
      <c r="I2038" s="2">
        <f>'Moving Avg'!H2038</f>
        <v>45.310129999999837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  <c r="M2038" s="8">
        <f t="shared" si="310"/>
        <v>0</v>
      </c>
      <c r="N2038" s="8">
        <f t="shared" si="311"/>
        <v>45</v>
      </c>
      <c r="O2038" s="8">
        <f t="shared" si="312"/>
        <v>50</v>
      </c>
      <c r="P2038" s="8">
        <f t="shared" si="313"/>
        <v>33</v>
      </c>
      <c r="Q2038" s="9">
        <f t="shared" si="314"/>
        <v>28.2</v>
      </c>
      <c r="R2038" s="9">
        <f t="shared" si="315"/>
        <v>34.75</v>
      </c>
      <c r="S2038" s="9">
        <f t="shared" si="316"/>
        <v>34.1</v>
      </c>
      <c r="T2038" s="9">
        <f t="shared" si="317"/>
        <v>32</v>
      </c>
      <c r="U2038" s="8">
        <f t="shared" si="318"/>
        <v>32.35</v>
      </c>
      <c r="V2038" s="8">
        <f t="shared" si="319"/>
        <v>32.262500000000003</v>
      </c>
    </row>
    <row r="2039" spans="1:22" ht="13.5" x14ac:dyDescent="0.25">
      <c r="A2039" s="3">
        <f>RSI!A2039</f>
        <v>44972</v>
      </c>
      <c r="B2039" s="2">
        <f>RSI!B2039</f>
        <v>46.177999999999997</v>
      </c>
      <c r="C2039" s="2">
        <f>RSI!I2039</f>
        <v>92.548218739969272</v>
      </c>
      <c r="D2039" s="2">
        <f>MACD!E2039</f>
        <v>-3.0335106886028029E-3</v>
      </c>
      <c r="E2039" s="2">
        <f>MACD!F2039</f>
        <v>-6.1525090197509934E-4</v>
      </c>
      <c r="F2039" s="2">
        <f>'Moving Avg'!D2039</f>
        <v>46.177999999999997</v>
      </c>
      <c r="G2039" s="2">
        <f>'Moving Avg'!F2039</f>
        <v>46.171499999999995</v>
      </c>
      <c r="H2039" s="2">
        <f>'Moving Avg'!G2039</f>
        <v>46.171199999999942</v>
      </c>
      <c r="I2039" s="2">
        <f>'Moving Avg'!H2039</f>
        <v>45.321719999999829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  <c r="M2039" s="8">
        <f t="shared" si="310"/>
        <v>0</v>
      </c>
      <c r="N2039" s="8">
        <f t="shared" si="311"/>
        <v>45</v>
      </c>
      <c r="O2039" s="8">
        <f t="shared" si="312"/>
        <v>50</v>
      </c>
      <c r="P2039" s="8">
        <f t="shared" si="313"/>
        <v>33</v>
      </c>
      <c r="Q2039" s="9">
        <f t="shared" si="314"/>
        <v>28.2</v>
      </c>
      <c r="R2039" s="9">
        <f t="shared" si="315"/>
        <v>34.75</v>
      </c>
      <c r="S2039" s="9">
        <f t="shared" si="316"/>
        <v>34.1</v>
      </c>
      <c r="T2039" s="9">
        <f t="shared" si="317"/>
        <v>32</v>
      </c>
      <c r="U2039" s="8">
        <f t="shared" si="318"/>
        <v>32.35</v>
      </c>
      <c r="V2039" s="8">
        <f t="shared" si="319"/>
        <v>32.262500000000003</v>
      </c>
    </row>
    <row r="2040" spans="1:22" ht="13.5" x14ac:dyDescent="0.25">
      <c r="A2040" s="3">
        <f>RSI!A2040</f>
        <v>44973</v>
      </c>
      <c r="B2040" s="2">
        <f>RSI!B2040</f>
        <v>46.177999999999997</v>
      </c>
      <c r="C2040" s="2">
        <f>RSI!I2040</f>
        <v>92.548218739969272</v>
      </c>
      <c r="D2040" s="2">
        <f>MACD!E2040</f>
        <v>-3.5561386817519747E-3</v>
      </c>
      <c r="E2040" s="2">
        <f>MACD!F2040</f>
        <v>-1.2034284579304744E-3</v>
      </c>
      <c r="F2040" s="2">
        <f>'Moving Avg'!D2040</f>
        <v>46.177999999999997</v>
      </c>
      <c r="G2040" s="2">
        <f>'Moving Avg'!F2040</f>
        <v>46.171999999999997</v>
      </c>
      <c r="H2040" s="2">
        <f>'Moving Avg'!G2040</f>
        <v>46.171399999999942</v>
      </c>
      <c r="I2040" s="2">
        <f>'Moving Avg'!H2040</f>
        <v>45.333309999999827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  <c r="M2040" s="8">
        <f t="shared" si="310"/>
        <v>0</v>
      </c>
      <c r="N2040" s="8">
        <f t="shared" si="311"/>
        <v>45</v>
      </c>
      <c r="O2040" s="8">
        <f t="shared" si="312"/>
        <v>50</v>
      </c>
      <c r="P2040" s="8">
        <f t="shared" si="313"/>
        <v>33</v>
      </c>
      <c r="Q2040" s="9">
        <f t="shared" si="314"/>
        <v>28.2</v>
      </c>
      <c r="R2040" s="9">
        <f t="shared" si="315"/>
        <v>34.75</v>
      </c>
      <c r="S2040" s="9">
        <f t="shared" si="316"/>
        <v>34.1</v>
      </c>
      <c r="T2040" s="9">
        <f t="shared" si="317"/>
        <v>32</v>
      </c>
      <c r="U2040" s="8">
        <f t="shared" si="318"/>
        <v>32.35</v>
      </c>
      <c r="V2040" s="8">
        <f t="shared" si="319"/>
        <v>32.262500000000003</v>
      </c>
    </row>
    <row r="2041" spans="1:22" ht="13.5" x14ac:dyDescent="0.25">
      <c r="A2041" s="3">
        <f>RSI!A2041</f>
        <v>44974</v>
      </c>
      <c r="B2041" s="2">
        <f>RSI!B2041</f>
        <v>46.177999999999997</v>
      </c>
      <c r="C2041" s="2">
        <f>RSI!I2041</f>
        <v>92.548218739969272</v>
      </c>
      <c r="D2041" s="2">
        <f>MACD!E2041</f>
        <v>-4.0390393751650322E-3</v>
      </c>
      <c r="E2041" s="2">
        <f>MACD!F2041</f>
        <v>-1.7705506413773862E-3</v>
      </c>
      <c r="F2041" s="2">
        <f>'Moving Avg'!D2041</f>
        <v>46.177999999999997</v>
      </c>
      <c r="G2041" s="2">
        <f>'Moving Avg'!F2041</f>
        <v>46.172499999999999</v>
      </c>
      <c r="H2041" s="2">
        <f>'Moving Avg'!G2041</f>
        <v>46.171599999999941</v>
      </c>
      <c r="I2041" s="2">
        <f>'Moving Avg'!H2041</f>
        <v>45.344899999999832</v>
      </c>
      <c r="J2041" s="6" t="str">
        <f>OBV!F2041</f>
        <v>NEUTRAL</v>
      </c>
      <c r="K2041" s="6" t="str">
        <f>OBV!G2041</f>
        <v>NEUTRAL</v>
      </c>
      <c r="L2041" s="6" t="str">
        <f>OBV!H2041</f>
        <v>NEUTRAL</v>
      </c>
      <c r="M2041" s="8">
        <f t="shared" si="310"/>
        <v>0</v>
      </c>
      <c r="N2041" s="8">
        <f t="shared" si="311"/>
        <v>45</v>
      </c>
      <c r="O2041" s="8">
        <f t="shared" si="312"/>
        <v>50</v>
      </c>
      <c r="P2041" s="8">
        <f t="shared" si="313"/>
        <v>33</v>
      </c>
      <c r="Q2041" s="9">
        <f t="shared" si="314"/>
        <v>28.2</v>
      </c>
      <c r="R2041" s="9">
        <f t="shared" si="315"/>
        <v>34.75</v>
      </c>
      <c r="S2041" s="9">
        <f t="shared" si="316"/>
        <v>34.1</v>
      </c>
      <c r="T2041" s="9">
        <f t="shared" si="317"/>
        <v>32</v>
      </c>
      <c r="U2041" s="8">
        <f t="shared" si="318"/>
        <v>32.35</v>
      </c>
      <c r="V2041" s="8">
        <f t="shared" si="319"/>
        <v>32.262500000000003</v>
      </c>
    </row>
    <row r="2042" spans="1:22" ht="13.5" x14ac:dyDescent="0.25">
      <c r="A2042" s="3">
        <f>RSI!A2042</f>
        <v>44977</v>
      </c>
      <c r="B2042" s="2">
        <f>RSI!B2042</f>
        <v>46.177999999999997</v>
      </c>
      <c r="C2042" s="2">
        <f>RSI!I2042</f>
        <v>92.548218739969272</v>
      </c>
      <c r="D2042" s="2">
        <f>MACD!E2042</f>
        <v>-4.4853115494873919E-3</v>
      </c>
      <c r="E2042" s="2">
        <f>MACD!F2042</f>
        <v>-2.3135028229993877E-3</v>
      </c>
      <c r="F2042" s="2">
        <f>'Moving Avg'!D2042</f>
        <v>46.177999999999997</v>
      </c>
      <c r="G2042" s="2">
        <f>'Moving Avg'!F2042</f>
        <v>46.173000000000002</v>
      </c>
      <c r="H2042" s="2">
        <f>'Moving Avg'!G2042</f>
        <v>46.171799999999941</v>
      </c>
      <c r="I2042" s="2">
        <f>'Moving Avg'!H2042</f>
        <v>45.35648999999983</v>
      </c>
      <c r="J2042" s="6" t="str">
        <f>OBV!F2042</f>
        <v>NEUTRAL</v>
      </c>
      <c r="K2042" s="6" t="str">
        <f>OBV!G2042</f>
        <v>NEUTRAL</v>
      </c>
      <c r="L2042" s="6" t="str">
        <f>OBV!H2042</f>
        <v>NEUTRAL</v>
      </c>
      <c r="M2042" s="8">
        <f t="shared" si="310"/>
        <v>0</v>
      </c>
      <c r="N2042" s="8">
        <f t="shared" si="311"/>
        <v>45</v>
      </c>
      <c r="O2042" s="8">
        <f t="shared" si="312"/>
        <v>50</v>
      </c>
      <c r="P2042" s="8">
        <f t="shared" si="313"/>
        <v>33</v>
      </c>
      <c r="Q2042" s="9">
        <f t="shared" si="314"/>
        <v>28.2</v>
      </c>
      <c r="R2042" s="9">
        <f t="shared" si="315"/>
        <v>34.75</v>
      </c>
      <c r="S2042" s="9">
        <f t="shared" si="316"/>
        <v>34.1</v>
      </c>
      <c r="T2042" s="9">
        <f t="shared" si="317"/>
        <v>32</v>
      </c>
      <c r="U2042" s="8">
        <f t="shared" si="318"/>
        <v>32.35</v>
      </c>
      <c r="V2042" s="8">
        <f t="shared" si="319"/>
        <v>32.262500000000003</v>
      </c>
    </row>
    <row r="2043" spans="1:22" ht="13.5" x14ac:dyDescent="0.25">
      <c r="A2043" s="3">
        <f>RSI!A2043</f>
        <v>44978</v>
      </c>
      <c r="B2043" s="2">
        <f>RSI!B2043</f>
        <v>46.177999999999997</v>
      </c>
      <c r="C2043" s="2">
        <f>RSI!I2043</f>
        <v>92.548218739969272</v>
      </c>
      <c r="D2043" s="2">
        <f>MACD!E2043</f>
        <v>-3.359338904878939E-3</v>
      </c>
      <c r="E2043" s="2">
        <f>MACD!F2043</f>
        <v>-2.522670039375298E-3</v>
      </c>
      <c r="F2043" s="2">
        <f>'Moving Avg'!D2043</f>
        <v>46.177999999999997</v>
      </c>
      <c r="G2043" s="2">
        <f>'Moving Avg'!F2043</f>
        <v>46.173500000000004</v>
      </c>
      <c r="H2043" s="2">
        <f>'Moving Avg'!G2043</f>
        <v>46.17199999999994</v>
      </c>
      <c r="I2043" s="2">
        <f>'Moving Avg'!H2043</f>
        <v>45.368079999999836</v>
      </c>
      <c r="J2043" s="6" t="str">
        <f>OBV!F2043</f>
        <v>NEUTRAL</v>
      </c>
      <c r="K2043" s="6" t="str">
        <f>OBV!G2043</f>
        <v>NEUTRAL</v>
      </c>
      <c r="L2043" s="6" t="str">
        <f>OBV!H2043</f>
        <v>NEUTRAL</v>
      </c>
      <c r="M2043" s="8">
        <f t="shared" si="310"/>
        <v>0</v>
      </c>
      <c r="N2043" s="8">
        <f t="shared" si="311"/>
        <v>45</v>
      </c>
      <c r="O2043" s="8">
        <f t="shared" si="312"/>
        <v>50</v>
      </c>
      <c r="P2043" s="8">
        <f t="shared" si="313"/>
        <v>33</v>
      </c>
      <c r="Q2043" s="9">
        <f t="shared" si="314"/>
        <v>28.2</v>
      </c>
      <c r="R2043" s="9">
        <f t="shared" si="315"/>
        <v>34.75</v>
      </c>
      <c r="S2043" s="9">
        <f t="shared" si="316"/>
        <v>34.1</v>
      </c>
      <c r="T2043" s="9">
        <f t="shared" si="317"/>
        <v>32</v>
      </c>
      <c r="U2043" s="8">
        <f t="shared" si="318"/>
        <v>32.35</v>
      </c>
      <c r="V2043" s="8">
        <f t="shared" si="319"/>
        <v>32.262500000000003</v>
      </c>
    </row>
    <row r="2044" spans="1:22" ht="13.5" x14ac:dyDescent="0.25">
      <c r="A2044" s="3">
        <f>RSI!A2044</f>
        <v>44979</v>
      </c>
      <c r="B2044" s="2">
        <f>RSI!B2044</f>
        <v>46.177999999999997</v>
      </c>
      <c r="C2044" s="2">
        <f>RSI!I2044</f>
        <v>92.548218739969272</v>
      </c>
      <c r="D2044" s="2">
        <f>MACD!E2044</f>
        <v>-2.4388835405346754E-3</v>
      </c>
      <c r="E2044" s="2">
        <f>MACD!F2044</f>
        <v>-2.5059127396071736E-3</v>
      </c>
      <c r="F2044" s="2">
        <f>'Moving Avg'!D2044</f>
        <v>46.177999999999997</v>
      </c>
      <c r="G2044" s="2">
        <f>'Moving Avg'!F2044</f>
        <v>46.173999999999999</v>
      </c>
      <c r="H2044" s="2">
        <f>'Moving Avg'!G2044</f>
        <v>46.17199999999994</v>
      </c>
      <c r="I2044" s="2">
        <f>'Moving Avg'!H2044</f>
        <v>45.379669999999834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  <c r="M2044" s="8">
        <f t="shared" si="310"/>
        <v>0</v>
      </c>
      <c r="N2044" s="8">
        <f t="shared" si="311"/>
        <v>0</v>
      </c>
      <c r="O2044" s="8">
        <f t="shared" si="312"/>
        <v>50</v>
      </c>
      <c r="P2044" s="8">
        <f t="shared" si="313"/>
        <v>33</v>
      </c>
      <c r="Q2044" s="9">
        <f t="shared" si="314"/>
        <v>12.45</v>
      </c>
      <c r="R2044" s="9">
        <f t="shared" si="315"/>
        <v>25.75</v>
      </c>
      <c r="S2044" s="9">
        <f t="shared" si="316"/>
        <v>27.35</v>
      </c>
      <c r="T2044" s="9">
        <f t="shared" si="317"/>
        <v>20.75</v>
      </c>
      <c r="U2044" s="8">
        <f t="shared" si="318"/>
        <v>21.850000000000005</v>
      </c>
      <c r="V2044" s="8">
        <f t="shared" si="319"/>
        <v>21.575000000000003</v>
      </c>
    </row>
    <row r="2045" spans="1:22" ht="13.5" x14ac:dyDescent="0.25">
      <c r="A2045" s="3">
        <f>RSI!A2045</f>
        <v>44980</v>
      </c>
      <c r="B2045" s="2">
        <f>RSI!B2045</f>
        <v>46.177999999999997</v>
      </c>
      <c r="C2045" s="2">
        <f>RSI!I2045</f>
        <v>92.548218739969272</v>
      </c>
      <c r="D2045" s="2">
        <f>MACD!E2045</f>
        <v>-1.6899355081747558E-3</v>
      </c>
      <c r="E2045" s="2">
        <f>MACD!F2045</f>
        <v>-2.34271729332069E-3</v>
      </c>
      <c r="F2045" s="2">
        <f>'Moving Avg'!D2045</f>
        <v>46.177999999999997</v>
      </c>
      <c r="G2045" s="2">
        <f>'Moving Avg'!F2045</f>
        <v>46.174500000000002</v>
      </c>
      <c r="H2045" s="2">
        <f>'Moving Avg'!G2045</f>
        <v>46.17199999999994</v>
      </c>
      <c r="I2045" s="2">
        <f>'Moving Avg'!H2045</f>
        <v>45.391259999999832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  <c r="M2045" s="8">
        <f t="shared" si="310"/>
        <v>0</v>
      </c>
      <c r="N2045" s="8">
        <f t="shared" si="311"/>
        <v>0</v>
      </c>
      <c r="O2045" s="8">
        <f t="shared" si="312"/>
        <v>50</v>
      </c>
      <c r="P2045" s="8">
        <f t="shared" si="313"/>
        <v>33</v>
      </c>
      <c r="Q2045" s="9">
        <f t="shared" si="314"/>
        <v>12.45</v>
      </c>
      <c r="R2045" s="9">
        <f t="shared" si="315"/>
        <v>25.75</v>
      </c>
      <c r="S2045" s="9">
        <f t="shared" si="316"/>
        <v>27.35</v>
      </c>
      <c r="T2045" s="9">
        <f t="shared" si="317"/>
        <v>20.75</v>
      </c>
      <c r="U2045" s="8">
        <f t="shared" si="318"/>
        <v>21.850000000000005</v>
      </c>
      <c r="V2045" s="8">
        <f t="shared" si="319"/>
        <v>21.575000000000003</v>
      </c>
    </row>
    <row r="2046" spans="1:22" ht="13.5" x14ac:dyDescent="0.25">
      <c r="A2046" s="3">
        <f>RSI!A2046</f>
        <v>44981</v>
      </c>
      <c r="B2046" s="2">
        <f>RSI!B2046</f>
        <v>46.177999999999997</v>
      </c>
      <c r="C2046" s="2">
        <f>RSI!I2046</f>
        <v>92.548218739969272</v>
      </c>
      <c r="D2046" s="2">
        <f>MACD!E2046</f>
        <v>-1.0838943374267274E-3</v>
      </c>
      <c r="E2046" s="2">
        <f>MACD!F2046</f>
        <v>-2.0909527021418977E-3</v>
      </c>
      <c r="F2046" s="2">
        <f>'Moving Avg'!D2046</f>
        <v>46.177999999999997</v>
      </c>
      <c r="G2046" s="2">
        <f>'Moving Avg'!F2046</f>
        <v>46.174999999999997</v>
      </c>
      <c r="H2046" s="2">
        <f>'Moving Avg'!G2046</f>
        <v>46.17199999999994</v>
      </c>
      <c r="I2046" s="2">
        <f>'Moving Avg'!H2046</f>
        <v>45.402849999999837</v>
      </c>
      <c r="J2046" s="6" t="str">
        <f>OBV!F2046</f>
        <v>NEUTRAL</v>
      </c>
      <c r="K2046" s="6" t="str">
        <f>OBV!G2046</f>
        <v>NEUTRAL</v>
      </c>
      <c r="L2046" s="6" t="str">
        <f>OBV!H2046</f>
        <v>NEUTRAL</v>
      </c>
      <c r="M2046" s="8">
        <f t="shared" si="310"/>
        <v>0</v>
      </c>
      <c r="N2046" s="8">
        <f t="shared" si="311"/>
        <v>0</v>
      </c>
      <c r="O2046" s="8">
        <f t="shared" si="312"/>
        <v>50</v>
      </c>
      <c r="P2046" s="8">
        <f t="shared" si="313"/>
        <v>33</v>
      </c>
      <c r="Q2046" s="9">
        <f t="shared" si="314"/>
        <v>12.45</v>
      </c>
      <c r="R2046" s="9">
        <f t="shared" si="315"/>
        <v>25.75</v>
      </c>
      <c r="S2046" s="9">
        <f t="shared" si="316"/>
        <v>27.35</v>
      </c>
      <c r="T2046" s="9">
        <f t="shared" si="317"/>
        <v>20.75</v>
      </c>
      <c r="U2046" s="8">
        <f t="shared" si="318"/>
        <v>21.850000000000005</v>
      </c>
      <c r="V2046" s="8">
        <f t="shared" si="319"/>
        <v>21.575000000000003</v>
      </c>
    </row>
    <row r="2047" spans="1:22" ht="13.5" x14ac:dyDescent="0.25">
      <c r="A2047" s="3">
        <f>RSI!A2047</f>
        <v>44984</v>
      </c>
      <c r="B2047" s="2">
        <f>RSI!B2047</f>
        <v>46.177999999999997</v>
      </c>
      <c r="C2047" s="2">
        <f>RSI!I2047</f>
        <v>92.548218739969272</v>
      </c>
      <c r="D2047" s="2">
        <f>MACD!E2047</f>
        <v>-5.9672368413288268E-4</v>
      </c>
      <c r="E2047" s="2">
        <f>MACD!F2047</f>
        <v>-1.7921068985400947E-3</v>
      </c>
      <c r="F2047" s="2">
        <f>'Moving Avg'!D2047</f>
        <v>46.177999999999997</v>
      </c>
      <c r="G2047" s="2">
        <f>'Moving Avg'!F2047</f>
        <v>46.1755</v>
      </c>
      <c r="H2047" s="2">
        <f>'Moving Avg'!G2047</f>
        <v>46.17199999999994</v>
      </c>
      <c r="I2047" s="2">
        <f>'Moving Avg'!H2047</f>
        <v>45.414439999999829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  <c r="M2047" s="8">
        <f t="shared" si="310"/>
        <v>0</v>
      </c>
      <c r="N2047" s="8">
        <f t="shared" si="311"/>
        <v>0</v>
      </c>
      <c r="O2047" s="8">
        <f t="shared" si="312"/>
        <v>50</v>
      </c>
      <c r="P2047" s="8">
        <f t="shared" si="313"/>
        <v>33</v>
      </c>
      <c r="Q2047" s="9">
        <f t="shared" si="314"/>
        <v>12.45</v>
      </c>
      <c r="R2047" s="9">
        <f t="shared" si="315"/>
        <v>25.75</v>
      </c>
      <c r="S2047" s="9">
        <f t="shared" si="316"/>
        <v>27.35</v>
      </c>
      <c r="T2047" s="9">
        <f t="shared" si="317"/>
        <v>20.75</v>
      </c>
      <c r="U2047" s="8">
        <f t="shared" si="318"/>
        <v>21.850000000000005</v>
      </c>
      <c r="V2047" s="8">
        <f t="shared" si="319"/>
        <v>21.575000000000003</v>
      </c>
    </row>
    <row r="2048" spans="1:22" ht="13.5" x14ac:dyDescent="0.25">
      <c r="A2048" s="3">
        <f>RSI!A2048</f>
        <v>44985</v>
      </c>
      <c r="B2048" s="2">
        <f>RSI!B2048</f>
        <v>46.177999999999997</v>
      </c>
      <c r="C2048" s="2">
        <f>RSI!I2048</f>
        <v>92.548218739969272</v>
      </c>
      <c r="D2048" s="2">
        <f>MACD!E2048</f>
        <v>-2.0823700495498088E-4</v>
      </c>
      <c r="E2048" s="2">
        <f>MACD!F2048</f>
        <v>-1.4753329198230721E-3</v>
      </c>
      <c r="F2048" s="2">
        <f>'Moving Avg'!D2048</f>
        <v>46.177999999999997</v>
      </c>
      <c r="G2048" s="2">
        <f>'Moving Avg'!F2048</f>
        <v>46.176000000000002</v>
      </c>
      <c r="H2048" s="2">
        <f>'Moving Avg'!G2048</f>
        <v>46.17199999999994</v>
      </c>
      <c r="I2048" s="2">
        <f>'Moving Avg'!H2048</f>
        <v>45.426029999999827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  <c r="M2048" s="8">
        <f t="shared" si="310"/>
        <v>0</v>
      </c>
      <c r="N2048" s="8">
        <f t="shared" si="311"/>
        <v>0</v>
      </c>
      <c r="O2048" s="8">
        <f t="shared" si="312"/>
        <v>50</v>
      </c>
      <c r="P2048" s="8">
        <f t="shared" si="313"/>
        <v>33</v>
      </c>
      <c r="Q2048" s="9">
        <f t="shared" si="314"/>
        <v>12.45</v>
      </c>
      <c r="R2048" s="9">
        <f t="shared" si="315"/>
        <v>25.75</v>
      </c>
      <c r="S2048" s="9">
        <f t="shared" si="316"/>
        <v>27.35</v>
      </c>
      <c r="T2048" s="9">
        <f t="shared" si="317"/>
        <v>20.75</v>
      </c>
      <c r="U2048" s="8">
        <f t="shared" si="318"/>
        <v>21.850000000000005</v>
      </c>
      <c r="V2048" s="8">
        <f t="shared" si="319"/>
        <v>21.575000000000003</v>
      </c>
    </row>
    <row r="2049" spans="1:22" ht="13.5" x14ac:dyDescent="0.25">
      <c r="A2049" s="3">
        <f>RSI!A2049</f>
        <v>44986</v>
      </c>
      <c r="B2049" s="2">
        <f>RSI!B2049</f>
        <v>46.177999999999997</v>
      </c>
      <c r="C2049" s="2">
        <f>RSI!I2049</f>
        <v>92.548218739969272</v>
      </c>
      <c r="D2049" s="2">
        <f>MACD!E2049</f>
        <v>9.8505971664053504E-5</v>
      </c>
      <c r="E2049" s="2">
        <f>MACD!F2049</f>
        <v>-1.160565141525647E-3</v>
      </c>
      <c r="F2049" s="2">
        <f>'Moving Avg'!D2049</f>
        <v>46.177999999999997</v>
      </c>
      <c r="G2049" s="2">
        <f>'Moving Avg'!F2049</f>
        <v>46.176499999999997</v>
      </c>
      <c r="H2049" s="2">
        <f>'Moving Avg'!G2049</f>
        <v>46.17199999999994</v>
      </c>
      <c r="I2049" s="2">
        <f>'Moving Avg'!H2049</f>
        <v>45.437619999999832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  <c r="M2049" s="8">
        <f t="shared" si="310"/>
        <v>0</v>
      </c>
      <c r="N2049" s="8">
        <f t="shared" si="311"/>
        <v>0</v>
      </c>
      <c r="O2049" s="8">
        <f t="shared" si="312"/>
        <v>50</v>
      </c>
      <c r="P2049" s="8">
        <f t="shared" si="313"/>
        <v>16.5</v>
      </c>
      <c r="Q2049" s="9">
        <f t="shared" si="314"/>
        <v>9.9749999999999996</v>
      </c>
      <c r="R2049" s="9">
        <f t="shared" si="315"/>
        <v>21.625</v>
      </c>
      <c r="S2049" s="9">
        <f t="shared" si="316"/>
        <v>19.925000000000001</v>
      </c>
      <c r="T2049" s="9">
        <f t="shared" si="317"/>
        <v>16.625</v>
      </c>
      <c r="U2049" s="8">
        <f t="shared" si="318"/>
        <v>17.175000000000001</v>
      </c>
      <c r="V2049" s="8">
        <f t="shared" si="319"/>
        <v>17.037500000000001</v>
      </c>
    </row>
    <row r="2050" spans="1:22" ht="13.5" x14ac:dyDescent="0.25">
      <c r="A2050" s="3">
        <f>RSI!A2050</f>
        <v>44987</v>
      </c>
      <c r="B2050" s="2">
        <f>RSI!B2050</f>
        <v>46.177999999999997</v>
      </c>
      <c r="C2050" s="2">
        <f>RSI!I2050</f>
        <v>92.548218739969272</v>
      </c>
      <c r="D2050" s="2">
        <f>MACD!E2050</f>
        <v>3.3770909042374342E-4</v>
      </c>
      <c r="E2050" s="2">
        <f>MACD!F2050</f>
        <v>-8.6091029513576901E-4</v>
      </c>
      <c r="F2050" s="2">
        <f>'Moving Avg'!D2050</f>
        <v>46.177999999999997</v>
      </c>
      <c r="G2050" s="2">
        <f>'Moving Avg'!F2050</f>
        <v>46.177</v>
      </c>
      <c r="H2050" s="2">
        <f>'Moving Avg'!G2050</f>
        <v>46.17199999999994</v>
      </c>
      <c r="I2050" s="2">
        <f>'Moving Avg'!H2050</f>
        <v>45.44920999999983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  <c r="M2050" s="8">
        <f t="shared" ref="M2050:M2113" si="320">IF(C2050&lt;30,50, IF(C2050&gt;70, 0, 25))</f>
        <v>0</v>
      </c>
      <c r="N2050" s="8">
        <f t="shared" ref="N2050:N2113" si="321">IF(E2050-D2050&gt;0.02, 100, IF(E2050-D2050&lt;0,0,45))</f>
        <v>0</v>
      </c>
      <c r="O2050" s="8">
        <f t="shared" ref="O2050:O2113" si="322">IF(F2050-I2050&gt;10,100,IF(F2050-I2050&gt;5,75, IF(F2050-I2050&gt;0,50,0)))</f>
        <v>50</v>
      </c>
      <c r="P2050" s="8">
        <f t="shared" ref="P2050:P2113" si="323">IF(L2050="confirmed bullish", 34, IF(L2050="bullish divergence",17, 0))+IF(J2050="bullish",33,IF(J2050="bearish",0,16.5))+IF(K2050="strong",33,IF(K2050="weak",0,16.5))</f>
        <v>16.5</v>
      </c>
      <c r="Q2050" s="9">
        <f t="shared" si="314"/>
        <v>9.9749999999999996</v>
      </c>
      <c r="R2050" s="9">
        <f t="shared" si="315"/>
        <v>21.625</v>
      </c>
      <c r="S2050" s="9">
        <f t="shared" si="316"/>
        <v>19.925000000000001</v>
      </c>
      <c r="T2050" s="9">
        <f t="shared" si="317"/>
        <v>16.625</v>
      </c>
      <c r="U2050" s="8">
        <f t="shared" si="318"/>
        <v>17.175000000000001</v>
      </c>
      <c r="V2050" s="8">
        <f t="shared" si="319"/>
        <v>17.037500000000001</v>
      </c>
    </row>
    <row r="2051" spans="1:22" ht="13.5" x14ac:dyDescent="0.25">
      <c r="A2051" s="3">
        <f>RSI!A2051</f>
        <v>44988</v>
      </c>
      <c r="B2051" s="2">
        <f>RSI!B2051</f>
        <v>46.167999999999999</v>
      </c>
      <c r="C2051" s="2">
        <f>RSI!I2051</f>
        <v>25.617379318593393</v>
      </c>
      <c r="D2051" s="2">
        <f>MACD!E2051</f>
        <v>1.2620111453927052E-3</v>
      </c>
      <c r="E2051" s="2">
        <f>MACD!F2051</f>
        <v>-4.3632600703007423E-4</v>
      </c>
      <c r="F2051" s="2">
        <f>'Moving Avg'!D2051</f>
        <v>46.176000000000002</v>
      </c>
      <c r="G2051" s="2">
        <f>'Moving Avg'!F2051</f>
        <v>46.177</v>
      </c>
      <c r="H2051" s="2">
        <f>'Moving Avg'!G2051</f>
        <v>46.171799999999948</v>
      </c>
      <c r="I2051" s="2">
        <f>'Moving Avg'!H2051</f>
        <v>45.460749999999834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  <c r="M2051" s="8">
        <f t="shared" si="320"/>
        <v>50</v>
      </c>
      <c r="N2051" s="8">
        <f t="shared" si="321"/>
        <v>0</v>
      </c>
      <c r="O2051" s="8">
        <f t="shared" si="322"/>
        <v>50</v>
      </c>
      <c r="P2051" s="8">
        <f t="shared" si="323"/>
        <v>16.5</v>
      </c>
      <c r="Q2051" s="9">
        <f t="shared" ref="Q2051:Q2114" si="324">0.35*M2051+N2051*0.35+O2051*0.15+P2051*0.15</f>
        <v>27.475000000000001</v>
      </c>
      <c r="R2051" s="9">
        <f t="shared" ref="R2051:R2114" si="325">M2051*0.2+N2051*0.2+O2051*0.35+P2051*0.25</f>
        <v>31.625</v>
      </c>
      <c r="S2051" s="9">
        <f t="shared" ref="S2051:S2114" si="326">M2051*0.15+N2051*0.15+O2051*0.25+P2051*0.45</f>
        <v>27.425000000000001</v>
      </c>
      <c r="T2051" s="9">
        <f t="shared" ref="T2051:T2114" si="327">0.25*SUM(M2051:P2051)</f>
        <v>29.125</v>
      </c>
      <c r="U2051" s="8">
        <f t="shared" ref="U2051:U2114" si="328">SUM(Q2051:S2051)/3</f>
        <v>28.841666666666669</v>
      </c>
      <c r="V2051" s="8">
        <f t="shared" ref="V2051:V2114" si="329">SUM(Q2051:T2051)/4</f>
        <v>28.912500000000001</v>
      </c>
    </row>
    <row r="2052" spans="1:22" ht="13.5" x14ac:dyDescent="0.25">
      <c r="A2052" s="3">
        <f>RSI!A2052</f>
        <v>44991</v>
      </c>
      <c r="B2052" s="2">
        <f>RSI!B2052</f>
        <v>46.167999999999999</v>
      </c>
      <c r="C2052" s="2">
        <f>RSI!I2052</f>
        <v>25.617379318593393</v>
      </c>
      <c r="D2052" s="2">
        <f>MACD!E2052</f>
        <v>2.085757642646513E-3</v>
      </c>
      <c r="E2052" s="2">
        <f>MACD!F2052</f>
        <v>6.8090722905243188E-5</v>
      </c>
      <c r="F2052" s="2">
        <f>'Moving Avg'!D2052</f>
        <v>46.173999999999999</v>
      </c>
      <c r="G2052" s="2">
        <f>'Moving Avg'!F2052</f>
        <v>46.177</v>
      </c>
      <c r="H2052" s="2">
        <f>'Moving Avg'!G2052</f>
        <v>46.171599999999955</v>
      </c>
      <c r="I2052" s="2">
        <f>'Moving Avg'!H2052</f>
        <v>45.47228999999983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  <c r="M2052" s="8">
        <f t="shared" si="320"/>
        <v>50</v>
      </c>
      <c r="N2052" s="8">
        <f t="shared" si="321"/>
        <v>0</v>
      </c>
      <c r="O2052" s="8">
        <f t="shared" si="322"/>
        <v>50</v>
      </c>
      <c r="P2052" s="8">
        <f t="shared" si="323"/>
        <v>16.5</v>
      </c>
      <c r="Q2052" s="9">
        <f t="shared" si="324"/>
        <v>27.475000000000001</v>
      </c>
      <c r="R2052" s="9">
        <f t="shared" si="325"/>
        <v>31.625</v>
      </c>
      <c r="S2052" s="9">
        <f t="shared" si="326"/>
        <v>27.425000000000001</v>
      </c>
      <c r="T2052" s="9">
        <f t="shared" si="327"/>
        <v>29.125</v>
      </c>
      <c r="U2052" s="8">
        <f t="shared" si="328"/>
        <v>28.841666666666669</v>
      </c>
      <c r="V2052" s="8">
        <f t="shared" si="329"/>
        <v>28.912500000000001</v>
      </c>
    </row>
    <row r="2053" spans="1:22" ht="13.5" x14ac:dyDescent="0.25">
      <c r="A2053" s="3">
        <f>RSI!A2053</f>
        <v>44992</v>
      </c>
      <c r="B2053" s="2">
        <f>RSI!B2053</f>
        <v>46.167999999999999</v>
      </c>
      <c r="C2053" s="2">
        <f>RSI!I2053</f>
        <v>25.617379318593393</v>
      </c>
      <c r="D2053" s="2">
        <f>MACD!E2053</f>
        <v>2.8213338710685321E-3</v>
      </c>
      <c r="E2053" s="2">
        <f>MACD!F2053</f>
        <v>6.1873935253790098E-4</v>
      </c>
      <c r="F2053" s="2">
        <f>'Moving Avg'!D2053</f>
        <v>46.172000000000004</v>
      </c>
      <c r="G2053" s="2">
        <f>'Moving Avg'!F2053</f>
        <v>46.176499999999997</v>
      </c>
      <c r="H2053" s="2">
        <f>'Moving Avg'!G2053</f>
        <v>46.171599999999955</v>
      </c>
      <c r="I2053" s="2">
        <f>'Moving Avg'!H2053</f>
        <v>45.483829999999827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  <c r="M2053" s="8">
        <f t="shared" si="320"/>
        <v>50</v>
      </c>
      <c r="N2053" s="8">
        <f t="shared" si="321"/>
        <v>0</v>
      </c>
      <c r="O2053" s="8">
        <f t="shared" si="322"/>
        <v>50</v>
      </c>
      <c r="P2053" s="8">
        <f t="shared" si="323"/>
        <v>16.5</v>
      </c>
      <c r="Q2053" s="9">
        <f t="shared" si="324"/>
        <v>27.475000000000001</v>
      </c>
      <c r="R2053" s="9">
        <f t="shared" si="325"/>
        <v>31.625</v>
      </c>
      <c r="S2053" s="9">
        <f t="shared" si="326"/>
        <v>27.425000000000001</v>
      </c>
      <c r="T2053" s="9">
        <f t="shared" si="327"/>
        <v>29.125</v>
      </c>
      <c r="U2053" s="8">
        <f t="shared" si="328"/>
        <v>28.841666666666669</v>
      </c>
      <c r="V2053" s="8">
        <f t="shared" si="329"/>
        <v>28.912500000000001</v>
      </c>
    </row>
    <row r="2054" spans="1:22" ht="13.5" x14ac:dyDescent="0.25">
      <c r="A2054" s="3">
        <f>RSI!A2054</f>
        <v>44993</v>
      </c>
      <c r="B2054" s="2">
        <f>RSI!B2054</f>
        <v>46.167999999999999</v>
      </c>
      <c r="C2054" s="2">
        <f>RSI!I2054</f>
        <v>25.617379318593393</v>
      </c>
      <c r="D2054" s="2">
        <f>MACD!E2054</f>
        <v>3.4794481939499633E-3</v>
      </c>
      <c r="E2054" s="2">
        <f>MACD!F2054</f>
        <v>1.1908811208203134E-3</v>
      </c>
      <c r="F2054" s="2">
        <f>'Moving Avg'!D2054</f>
        <v>46.17</v>
      </c>
      <c r="G2054" s="2">
        <f>'Moving Avg'!F2054</f>
        <v>46.176000000000002</v>
      </c>
      <c r="H2054" s="2">
        <f>'Moving Avg'!G2054</f>
        <v>46.171599999999962</v>
      </c>
      <c r="I2054" s="2">
        <f>'Moving Avg'!H2054</f>
        <v>45.495369999999831</v>
      </c>
      <c r="J2054" s="6" t="str">
        <f>OBV!F2054</f>
        <v>NEUTRAL</v>
      </c>
      <c r="K2054" s="6" t="str">
        <f>OBV!G2054</f>
        <v>NEUTRAL</v>
      </c>
      <c r="L2054" s="6" t="str">
        <f>OBV!H2054</f>
        <v>NEUTRAL</v>
      </c>
      <c r="M2054" s="8">
        <f t="shared" si="320"/>
        <v>50</v>
      </c>
      <c r="N2054" s="8">
        <f t="shared" si="321"/>
        <v>0</v>
      </c>
      <c r="O2054" s="8">
        <f t="shared" si="322"/>
        <v>50</v>
      </c>
      <c r="P2054" s="8">
        <f t="shared" si="323"/>
        <v>33</v>
      </c>
      <c r="Q2054" s="9">
        <f t="shared" si="324"/>
        <v>29.95</v>
      </c>
      <c r="R2054" s="9">
        <f t="shared" si="325"/>
        <v>35.75</v>
      </c>
      <c r="S2054" s="9">
        <f t="shared" si="326"/>
        <v>34.85</v>
      </c>
      <c r="T2054" s="9">
        <f t="shared" si="327"/>
        <v>33.25</v>
      </c>
      <c r="U2054" s="8">
        <f t="shared" si="328"/>
        <v>33.516666666666673</v>
      </c>
      <c r="V2054" s="8">
        <f t="shared" si="329"/>
        <v>33.450000000000003</v>
      </c>
    </row>
    <row r="2055" spans="1:22" ht="13.5" x14ac:dyDescent="0.25">
      <c r="A2055" s="3">
        <f>RSI!A2055</f>
        <v>44994</v>
      </c>
      <c r="B2055" s="2">
        <f>RSI!B2055</f>
        <v>46.167999999999999</v>
      </c>
      <c r="C2055" s="2">
        <f>RSI!I2055</f>
        <v>25.617379318593393</v>
      </c>
      <c r="D2055" s="2">
        <f>MACD!E2055</f>
        <v>4.0693731113776721E-3</v>
      </c>
      <c r="E2055" s="2">
        <f>MACD!F2055</f>
        <v>1.7665795189317852E-3</v>
      </c>
      <c r="F2055" s="2">
        <f>'Moving Avg'!D2055</f>
        <v>46.167999999999999</v>
      </c>
      <c r="G2055" s="2">
        <f>'Moving Avg'!F2055</f>
        <v>46.1755</v>
      </c>
      <c r="H2055" s="2">
        <f>'Moving Avg'!G2055</f>
        <v>46.171599999999962</v>
      </c>
      <c r="I2055" s="2">
        <f>'Moving Avg'!H2055</f>
        <v>45.506909999999827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  <c r="M2055" s="8">
        <f t="shared" si="320"/>
        <v>50</v>
      </c>
      <c r="N2055" s="8">
        <f t="shared" si="321"/>
        <v>0</v>
      </c>
      <c r="O2055" s="8">
        <f t="shared" si="322"/>
        <v>50</v>
      </c>
      <c r="P2055" s="8">
        <f t="shared" si="323"/>
        <v>33</v>
      </c>
      <c r="Q2055" s="9">
        <f t="shared" si="324"/>
        <v>29.95</v>
      </c>
      <c r="R2055" s="9">
        <f t="shared" si="325"/>
        <v>35.75</v>
      </c>
      <c r="S2055" s="9">
        <f t="shared" si="326"/>
        <v>34.85</v>
      </c>
      <c r="T2055" s="9">
        <f t="shared" si="327"/>
        <v>33.25</v>
      </c>
      <c r="U2055" s="8">
        <f t="shared" si="328"/>
        <v>33.516666666666673</v>
      </c>
      <c r="V2055" s="8">
        <f t="shared" si="329"/>
        <v>33.450000000000003</v>
      </c>
    </row>
    <row r="2056" spans="1:22" ht="13.5" x14ac:dyDescent="0.25">
      <c r="A2056" s="3">
        <f>RSI!A2056</f>
        <v>44995</v>
      </c>
      <c r="B2056" s="2">
        <f>RSI!B2056</f>
        <v>46.167999999999999</v>
      </c>
      <c r="C2056" s="2">
        <f>RSI!I2056</f>
        <v>25.617379318593393</v>
      </c>
      <c r="D2056" s="2">
        <f>MACD!E2056</f>
        <v>4.5991504898523772E-3</v>
      </c>
      <c r="E2056" s="2">
        <f>MACD!F2056</f>
        <v>2.3330937131159036E-3</v>
      </c>
      <c r="F2056" s="2">
        <f>'Moving Avg'!D2056</f>
        <v>46.167999999999999</v>
      </c>
      <c r="G2056" s="2">
        <f>'Moving Avg'!F2056</f>
        <v>46.174999999999997</v>
      </c>
      <c r="H2056" s="2">
        <f>'Moving Avg'!G2056</f>
        <v>46.17159999999997</v>
      </c>
      <c r="I2056" s="2">
        <f>'Moving Avg'!H2056</f>
        <v>45.518449999999824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  <c r="M2056" s="8">
        <f t="shared" si="320"/>
        <v>50</v>
      </c>
      <c r="N2056" s="8">
        <f t="shared" si="321"/>
        <v>0</v>
      </c>
      <c r="O2056" s="8">
        <f t="shared" si="322"/>
        <v>50</v>
      </c>
      <c r="P2056" s="8">
        <f t="shared" si="323"/>
        <v>33</v>
      </c>
      <c r="Q2056" s="9">
        <f t="shared" si="324"/>
        <v>29.95</v>
      </c>
      <c r="R2056" s="9">
        <f t="shared" si="325"/>
        <v>35.75</v>
      </c>
      <c r="S2056" s="9">
        <f t="shared" si="326"/>
        <v>34.85</v>
      </c>
      <c r="T2056" s="9">
        <f t="shared" si="327"/>
        <v>33.25</v>
      </c>
      <c r="U2056" s="8">
        <f t="shared" si="328"/>
        <v>33.516666666666673</v>
      </c>
      <c r="V2056" s="8">
        <f t="shared" si="329"/>
        <v>33.450000000000003</v>
      </c>
    </row>
    <row r="2057" spans="1:22" ht="13.5" x14ac:dyDescent="0.25">
      <c r="A2057" s="3">
        <f>RSI!A2057</f>
        <v>44998</v>
      </c>
      <c r="B2057" s="2">
        <f>RSI!B2057</f>
        <v>46.167999999999999</v>
      </c>
      <c r="C2057" s="2">
        <f>RSI!I2057</f>
        <v>25.617379318593393</v>
      </c>
      <c r="D2057" s="2">
        <f>MACD!E2057</f>
        <v>5.0757663790861329E-3</v>
      </c>
      <c r="E2057" s="2">
        <f>MACD!F2057</f>
        <v>2.8816282463099497E-3</v>
      </c>
      <c r="F2057" s="2">
        <f>'Moving Avg'!D2057</f>
        <v>46.167999999999999</v>
      </c>
      <c r="G2057" s="2">
        <f>'Moving Avg'!F2057</f>
        <v>46.174500000000002</v>
      </c>
      <c r="H2057" s="2">
        <f>'Moving Avg'!G2057</f>
        <v>46.171599999999962</v>
      </c>
      <c r="I2057" s="2">
        <f>'Moving Avg'!H2057</f>
        <v>45.529989999999827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  <c r="M2057" s="8">
        <f t="shared" si="320"/>
        <v>50</v>
      </c>
      <c r="N2057" s="8">
        <f t="shared" si="321"/>
        <v>0</v>
      </c>
      <c r="O2057" s="8">
        <f t="shared" si="322"/>
        <v>50</v>
      </c>
      <c r="P2057" s="8">
        <f t="shared" si="323"/>
        <v>33</v>
      </c>
      <c r="Q2057" s="9">
        <f t="shared" si="324"/>
        <v>29.95</v>
      </c>
      <c r="R2057" s="9">
        <f t="shared" si="325"/>
        <v>35.75</v>
      </c>
      <c r="S2057" s="9">
        <f t="shared" si="326"/>
        <v>34.85</v>
      </c>
      <c r="T2057" s="9">
        <f t="shared" si="327"/>
        <v>33.25</v>
      </c>
      <c r="U2057" s="8">
        <f t="shared" si="328"/>
        <v>33.516666666666673</v>
      </c>
      <c r="V2057" s="8">
        <f t="shared" si="329"/>
        <v>33.450000000000003</v>
      </c>
    </row>
    <row r="2058" spans="1:22" ht="13.5" x14ac:dyDescent="0.25">
      <c r="A2058" s="3">
        <f>RSI!A2058</f>
        <v>44999</v>
      </c>
      <c r="B2058" s="2">
        <f>RSI!B2058</f>
        <v>46.167999999999999</v>
      </c>
      <c r="C2058" s="2">
        <f>RSI!I2058</f>
        <v>25.617379318593393</v>
      </c>
      <c r="D2058" s="2">
        <f>MACD!E2058</f>
        <v>5.5053000087781356E-3</v>
      </c>
      <c r="E2058" s="2">
        <f>MACD!F2058</f>
        <v>3.406362598803587E-3</v>
      </c>
      <c r="F2058" s="2">
        <f>'Moving Avg'!D2058</f>
        <v>46.167999999999999</v>
      </c>
      <c r="G2058" s="2">
        <f>'Moving Avg'!F2058</f>
        <v>46.173999999999999</v>
      </c>
      <c r="H2058" s="2">
        <f>'Moving Avg'!G2058</f>
        <v>46.17159999999997</v>
      </c>
      <c r="I2058" s="2">
        <f>'Moving Avg'!H2058</f>
        <v>45.541529999999824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  <c r="M2058" s="8">
        <f t="shared" si="320"/>
        <v>50</v>
      </c>
      <c r="N2058" s="8">
        <f t="shared" si="321"/>
        <v>0</v>
      </c>
      <c r="O2058" s="8">
        <f t="shared" si="322"/>
        <v>50</v>
      </c>
      <c r="P2058" s="8">
        <f t="shared" si="323"/>
        <v>33</v>
      </c>
      <c r="Q2058" s="9">
        <f t="shared" si="324"/>
        <v>29.95</v>
      </c>
      <c r="R2058" s="9">
        <f t="shared" si="325"/>
        <v>35.75</v>
      </c>
      <c r="S2058" s="9">
        <f t="shared" si="326"/>
        <v>34.85</v>
      </c>
      <c r="T2058" s="9">
        <f t="shared" si="327"/>
        <v>33.25</v>
      </c>
      <c r="U2058" s="8">
        <f t="shared" si="328"/>
        <v>33.516666666666673</v>
      </c>
      <c r="V2058" s="8">
        <f t="shared" si="329"/>
        <v>33.450000000000003</v>
      </c>
    </row>
    <row r="2059" spans="1:22" ht="13.5" x14ac:dyDescent="0.25">
      <c r="A2059" s="3">
        <f>RSI!A2059</f>
        <v>45000</v>
      </c>
      <c r="B2059" s="2">
        <f>RSI!B2059</f>
        <v>46.167999999999999</v>
      </c>
      <c r="C2059" s="2">
        <f>RSI!I2059</f>
        <v>25.617379318593393</v>
      </c>
      <c r="D2059" s="2">
        <f>MACD!E2059</f>
        <v>5.8930508581553909E-3</v>
      </c>
      <c r="E2059" s="2">
        <f>MACD!F2059</f>
        <v>3.9037002506739481E-3</v>
      </c>
      <c r="F2059" s="2">
        <f>'Moving Avg'!D2059</f>
        <v>46.167999999999999</v>
      </c>
      <c r="G2059" s="2">
        <f>'Moving Avg'!F2059</f>
        <v>46.173500000000004</v>
      </c>
      <c r="H2059" s="2">
        <f>'Moving Avg'!G2059</f>
        <v>46.171599999999962</v>
      </c>
      <c r="I2059" s="2">
        <f>'Moving Avg'!H2059</f>
        <v>45.553069999999828</v>
      </c>
      <c r="J2059" s="6" t="str">
        <f>OBV!F2059</f>
        <v>NEUTRAL</v>
      </c>
      <c r="K2059" s="6" t="str">
        <f>OBV!G2059</f>
        <v>NEUTRAL</v>
      </c>
      <c r="L2059" s="6" t="str">
        <f>OBV!H2059</f>
        <v>NEUTRAL</v>
      </c>
      <c r="M2059" s="8">
        <f t="shared" si="320"/>
        <v>50</v>
      </c>
      <c r="N2059" s="8">
        <f t="shared" si="321"/>
        <v>0</v>
      </c>
      <c r="O2059" s="8">
        <f t="shared" si="322"/>
        <v>50</v>
      </c>
      <c r="P2059" s="8">
        <f t="shared" si="323"/>
        <v>33</v>
      </c>
      <c r="Q2059" s="9">
        <f t="shared" si="324"/>
        <v>29.95</v>
      </c>
      <c r="R2059" s="9">
        <f t="shared" si="325"/>
        <v>35.75</v>
      </c>
      <c r="S2059" s="9">
        <f t="shared" si="326"/>
        <v>34.85</v>
      </c>
      <c r="T2059" s="9">
        <f t="shared" si="327"/>
        <v>33.25</v>
      </c>
      <c r="U2059" s="8">
        <f t="shared" si="328"/>
        <v>33.516666666666673</v>
      </c>
      <c r="V2059" s="8">
        <f t="shared" si="329"/>
        <v>33.450000000000003</v>
      </c>
    </row>
    <row r="2060" spans="1:22" ht="13.5" x14ac:dyDescent="0.25">
      <c r="A2060" s="3">
        <f>RSI!A2060</f>
        <v>45001</v>
      </c>
      <c r="B2060" s="2">
        <f>RSI!B2060</f>
        <v>46.167999999999999</v>
      </c>
      <c r="C2060" s="2">
        <f>RSI!I2060</f>
        <v>25.617379318593393</v>
      </c>
      <c r="D2060" s="2">
        <f>MACD!E2060</f>
        <v>6.2436470978894931E-3</v>
      </c>
      <c r="E2060" s="2">
        <f>MACD!F2060</f>
        <v>4.3716896201170573E-3</v>
      </c>
      <c r="F2060" s="2">
        <f>'Moving Avg'!D2060</f>
        <v>46.167999999999999</v>
      </c>
      <c r="G2060" s="2">
        <f>'Moving Avg'!F2060</f>
        <v>46.173000000000002</v>
      </c>
      <c r="H2060" s="2">
        <f>'Moving Avg'!G2060</f>
        <v>46.17159999999997</v>
      </c>
      <c r="I2060" s="2">
        <f>'Moving Avg'!H2060</f>
        <v>45.564609999999817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  <c r="M2060" s="8">
        <f t="shared" si="320"/>
        <v>50</v>
      </c>
      <c r="N2060" s="8">
        <f t="shared" si="321"/>
        <v>0</v>
      </c>
      <c r="O2060" s="8">
        <f t="shared" si="322"/>
        <v>50</v>
      </c>
      <c r="P2060" s="8">
        <f t="shared" si="323"/>
        <v>33</v>
      </c>
      <c r="Q2060" s="9">
        <f t="shared" si="324"/>
        <v>29.95</v>
      </c>
      <c r="R2060" s="9">
        <f t="shared" si="325"/>
        <v>35.75</v>
      </c>
      <c r="S2060" s="9">
        <f t="shared" si="326"/>
        <v>34.85</v>
      </c>
      <c r="T2060" s="9">
        <f t="shared" si="327"/>
        <v>33.25</v>
      </c>
      <c r="U2060" s="8">
        <f t="shared" si="328"/>
        <v>33.516666666666673</v>
      </c>
      <c r="V2060" s="8">
        <f t="shared" si="329"/>
        <v>33.450000000000003</v>
      </c>
    </row>
    <row r="2061" spans="1:22" ht="13.5" x14ac:dyDescent="0.25">
      <c r="A2061" s="3">
        <f>RSI!A2061</f>
        <v>45002</v>
      </c>
      <c r="B2061" s="2">
        <f>RSI!B2061</f>
        <v>46.167999999999999</v>
      </c>
      <c r="C2061" s="2">
        <f>RSI!I2061</f>
        <v>25.617379318593393</v>
      </c>
      <c r="D2061" s="2">
        <f>MACD!E2061</f>
        <v>5.0226766635219633E-3</v>
      </c>
      <c r="E2061" s="2">
        <f>MACD!F2061</f>
        <v>4.5018870287980382E-3</v>
      </c>
      <c r="F2061" s="2">
        <f>'Moving Avg'!D2061</f>
        <v>46.167999999999999</v>
      </c>
      <c r="G2061" s="2">
        <f>'Moving Avg'!F2061</f>
        <v>46.172499999999999</v>
      </c>
      <c r="H2061" s="2">
        <f>'Moving Avg'!G2061</f>
        <v>46.171599999999962</v>
      </c>
      <c r="I2061" s="2">
        <f>'Moving Avg'!H2061</f>
        <v>45.576149999999814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  <c r="M2061" s="8">
        <f t="shared" si="320"/>
        <v>50</v>
      </c>
      <c r="N2061" s="8">
        <f t="shared" si="321"/>
        <v>0</v>
      </c>
      <c r="O2061" s="8">
        <f t="shared" si="322"/>
        <v>50</v>
      </c>
      <c r="P2061" s="8">
        <f t="shared" si="323"/>
        <v>33</v>
      </c>
      <c r="Q2061" s="9">
        <f t="shared" si="324"/>
        <v>29.95</v>
      </c>
      <c r="R2061" s="9">
        <f t="shared" si="325"/>
        <v>35.75</v>
      </c>
      <c r="S2061" s="9">
        <f t="shared" si="326"/>
        <v>34.85</v>
      </c>
      <c r="T2061" s="9">
        <f t="shared" si="327"/>
        <v>33.25</v>
      </c>
      <c r="U2061" s="8">
        <f t="shared" si="328"/>
        <v>33.516666666666673</v>
      </c>
      <c r="V2061" s="8">
        <f t="shared" si="329"/>
        <v>33.450000000000003</v>
      </c>
    </row>
    <row r="2062" spans="1:22" ht="13.5" x14ac:dyDescent="0.25">
      <c r="A2062" s="3">
        <f>RSI!A2062</f>
        <v>45006</v>
      </c>
      <c r="B2062" s="2">
        <f>RSI!B2062</f>
        <v>46.167999999999999</v>
      </c>
      <c r="C2062" s="2">
        <f>RSI!I2062</f>
        <v>25.617379318593393</v>
      </c>
      <c r="D2062" s="2">
        <f>MACD!E2062</f>
        <v>4.0088374153555151E-3</v>
      </c>
      <c r="E2062" s="2">
        <f>MACD!F2062</f>
        <v>4.4032771061095341E-3</v>
      </c>
      <c r="F2062" s="2">
        <f>'Moving Avg'!D2062</f>
        <v>46.167999999999999</v>
      </c>
      <c r="G2062" s="2">
        <f>'Moving Avg'!F2062</f>
        <v>46.172000000000004</v>
      </c>
      <c r="H2062" s="2">
        <f>'Moving Avg'!G2062</f>
        <v>46.17159999999997</v>
      </c>
      <c r="I2062" s="2">
        <f>'Moving Avg'!H2062</f>
        <v>45.587689999999817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  <c r="M2062" s="8">
        <f t="shared" si="320"/>
        <v>50</v>
      </c>
      <c r="N2062" s="8">
        <f t="shared" si="321"/>
        <v>45</v>
      </c>
      <c r="O2062" s="8">
        <f t="shared" si="322"/>
        <v>50</v>
      </c>
      <c r="P2062" s="8">
        <f t="shared" si="323"/>
        <v>33</v>
      </c>
      <c r="Q2062" s="9">
        <f t="shared" si="324"/>
        <v>45.7</v>
      </c>
      <c r="R2062" s="9">
        <f t="shared" si="325"/>
        <v>44.75</v>
      </c>
      <c r="S2062" s="9">
        <f t="shared" si="326"/>
        <v>41.6</v>
      </c>
      <c r="T2062" s="9">
        <f t="shared" si="327"/>
        <v>44.5</v>
      </c>
      <c r="U2062" s="8">
        <f t="shared" si="328"/>
        <v>44.016666666666673</v>
      </c>
      <c r="V2062" s="8">
        <f t="shared" si="329"/>
        <v>44.137500000000003</v>
      </c>
    </row>
    <row r="2063" spans="1:22" ht="13.5" x14ac:dyDescent="0.25">
      <c r="A2063" s="3">
        <f>RSI!A2063</f>
        <v>45007</v>
      </c>
      <c r="B2063" s="2">
        <f>RSI!B2063</f>
        <v>46.167999999999999</v>
      </c>
      <c r="C2063" s="2">
        <f>RSI!I2063</f>
        <v>25.617379318593393</v>
      </c>
      <c r="D2063" s="2">
        <f>MACD!E2063</f>
        <v>3.1688341592044367E-3</v>
      </c>
      <c r="E2063" s="2">
        <f>MACD!F2063</f>
        <v>4.1563885167285146E-3</v>
      </c>
      <c r="F2063" s="2">
        <f>'Moving Avg'!D2063</f>
        <v>46.167999999999999</v>
      </c>
      <c r="G2063" s="2">
        <f>'Moving Avg'!F2063</f>
        <v>46.171500000000002</v>
      </c>
      <c r="H2063" s="2">
        <f>'Moving Avg'!G2063</f>
        <v>46.171599999999962</v>
      </c>
      <c r="I2063" s="2">
        <f>'Moving Avg'!H2063</f>
        <v>45.599229999999814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  <c r="M2063" s="8">
        <f t="shared" si="320"/>
        <v>50</v>
      </c>
      <c r="N2063" s="8">
        <f t="shared" si="321"/>
        <v>45</v>
      </c>
      <c r="O2063" s="8">
        <f t="shared" si="322"/>
        <v>50</v>
      </c>
      <c r="P2063" s="8">
        <f t="shared" si="323"/>
        <v>33</v>
      </c>
      <c r="Q2063" s="9">
        <f t="shared" si="324"/>
        <v>45.7</v>
      </c>
      <c r="R2063" s="9">
        <f t="shared" si="325"/>
        <v>44.75</v>
      </c>
      <c r="S2063" s="9">
        <f t="shared" si="326"/>
        <v>41.6</v>
      </c>
      <c r="T2063" s="9">
        <f t="shared" si="327"/>
        <v>44.5</v>
      </c>
      <c r="U2063" s="8">
        <f t="shared" si="328"/>
        <v>44.016666666666673</v>
      </c>
      <c r="V2063" s="8">
        <f t="shared" si="329"/>
        <v>44.137500000000003</v>
      </c>
    </row>
    <row r="2064" spans="1:22" ht="13.5" x14ac:dyDescent="0.25">
      <c r="A2064" s="3">
        <f>RSI!A2064</f>
        <v>45008</v>
      </c>
      <c r="B2064" s="2">
        <f>RSI!B2064</f>
        <v>46.167999999999999</v>
      </c>
      <c r="C2064" s="2">
        <f>RSI!I2064</f>
        <v>25.617379318593393</v>
      </c>
      <c r="D2064" s="2">
        <f>MACD!E2064</f>
        <v>2.4745998797826019E-3</v>
      </c>
      <c r="E2064" s="2">
        <f>MACD!F2064</f>
        <v>3.820030789339332E-3</v>
      </c>
      <c r="F2064" s="2">
        <f>'Moving Avg'!D2064</f>
        <v>46.167999999999999</v>
      </c>
      <c r="G2064" s="2">
        <f>'Moving Avg'!F2064</f>
        <v>46.171000000000006</v>
      </c>
      <c r="H2064" s="2">
        <f>'Moving Avg'!G2064</f>
        <v>46.17159999999997</v>
      </c>
      <c r="I2064" s="2">
        <f>'Moving Avg'!H2064</f>
        <v>45.606154999999816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  <c r="M2064" s="8">
        <f t="shared" si="320"/>
        <v>50</v>
      </c>
      <c r="N2064" s="8">
        <f t="shared" si="321"/>
        <v>45</v>
      </c>
      <c r="O2064" s="8">
        <f t="shared" si="322"/>
        <v>50</v>
      </c>
      <c r="P2064" s="8">
        <f t="shared" si="323"/>
        <v>33</v>
      </c>
      <c r="Q2064" s="9">
        <f t="shared" si="324"/>
        <v>45.7</v>
      </c>
      <c r="R2064" s="9">
        <f t="shared" si="325"/>
        <v>44.75</v>
      </c>
      <c r="S2064" s="9">
        <f t="shared" si="326"/>
        <v>41.6</v>
      </c>
      <c r="T2064" s="9">
        <f t="shared" si="327"/>
        <v>44.5</v>
      </c>
      <c r="U2064" s="8">
        <f t="shared" si="328"/>
        <v>44.016666666666673</v>
      </c>
      <c r="V2064" s="8">
        <f t="shared" si="329"/>
        <v>44.137500000000003</v>
      </c>
    </row>
    <row r="2065" spans="1:22" ht="13.5" x14ac:dyDescent="0.25">
      <c r="A2065" s="3">
        <f>RSI!A2065</f>
        <v>45009</v>
      </c>
      <c r="B2065" s="2">
        <f>RSI!B2065</f>
        <v>46.167999999999999</v>
      </c>
      <c r="C2065" s="2">
        <f>RSI!I2065</f>
        <v>25.617379318593393</v>
      </c>
      <c r="D2065" s="2">
        <f>MACD!E2065</f>
        <v>1.9024835653667083E-3</v>
      </c>
      <c r="E2065" s="2">
        <f>MACD!F2065</f>
        <v>3.4365213445448077E-3</v>
      </c>
      <c r="F2065" s="2">
        <f>'Moving Avg'!D2065</f>
        <v>46.167999999999999</v>
      </c>
      <c r="G2065" s="2">
        <f>'Moving Avg'!F2065</f>
        <v>46.170500000000004</v>
      </c>
      <c r="H2065" s="2">
        <f>'Moving Avg'!G2065</f>
        <v>46.171599999999962</v>
      </c>
      <c r="I2065" s="2">
        <f>'Moving Avg'!H2065</f>
        <v>45.613079999999819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  <c r="M2065" s="8">
        <f t="shared" si="320"/>
        <v>50</v>
      </c>
      <c r="N2065" s="8">
        <f t="shared" si="321"/>
        <v>45</v>
      </c>
      <c r="O2065" s="8">
        <f t="shared" si="322"/>
        <v>50</v>
      </c>
      <c r="P2065" s="8">
        <f t="shared" si="323"/>
        <v>33</v>
      </c>
      <c r="Q2065" s="9">
        <f t="shared" si="324"/>
        <v>45.7</v>
      </c>
      <c r="R2065" s="9">
        <f t="shared" si="325"/>
        <v>44.75</v>
      </c>
      <c r="S2065" s="9">
        <f t="shared" si="326"/>
        <v>41.6</v>
      </c>
      <c r="T2065" s="9">
        <f t="shared" si="327"/>
        <v>44.5</v>
      </c>
      <c r="U2065" s="8">
        <f t="shared" si="328"/>
        <v>44.016666666666673</v>
      </c>
      <c r="V2065" s="8">
        <f t="shared" si="329"/>
        <v>44.137500000000003</v>
      </c>
    </row>
    <row r="2066" spans="1:22" ht="13.5" x14ac:dyDescent="0.25">
      <c r="A2066" s="3">
        <f>RSI!A2066</f>
        <v>45012</v>
      </c>
      <c r="B2066" s="2">
        <f>RSI!B2066</f>
        <v>46.167999999999999</v>
      </c>
      <c r="C2066" s="2">
        <f>RSI!I2066</f>
        <v>25.617379318593393</v>
      </c>
      <c r="D2066" s="2">
        <f>MACD!E2066</f>
        <v>1.4325635632985723E-3</v>
      </c>
      <c r="E2066" s="2">
        <f>MACD!F2066</f>
        <v>3.0357297882955608E-3</v>
      </c>
      <c r="F2066" s="2">
        <f>'Moving Avg'!D2066</f>
        <v>46.167999999999999</v>
      </c>
      <c r="G2066" s="2">
        <f>'Moving Avg'!F2066</f>
        <v>46.17</v>
      </c>
      <c r="H2066" s="2">
        <f>'Moving Avg'!G2066</f>
        <v>46.17159999999997</v>
      </c>
      <c r="I2066" s="2">
        <f>'Moving Avg'!H2066</f>
        <v>45.620004999999821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  <c r="M2066" s="8">
        <f t="shared" si="320"/>
        <v>50</v>
      </c>
      <c r="N2066" s="8">
        <f t="shared" si="321"/>
        <v>45</v>
      </c>
      <c r="O2066" s="8">
        <f t="shared" si="322"/>
        <v>50</v>
      </c>
      <c r="P2066" s="8">
        <f t="shared" si="323"/>
        <v>33</v>
      </c>
      <c r="Q2066" s="9">
        <f t="shared" si="324"/>
        <v>45.7</v>
      </c>
      <c r="R2066" s="9">
        <f t="shared" si="325"/>
        <v>44.75</v>
      </c>
      <c r="S2066" s="9">
        <f t="shared" si="326"/>
        <v>41.6</v>
      </c>
      <c r="T2066" s="9">
        <f t="shared" si="327"/>
        <v>44.5</v>
      </c>
      <c r="U2066" s="8">
        <f t="shared" si="328"/>
        <v>44.016666666666673</v>
      </c>
      <c r="V2066" s="8">
        <f t="shared" si="329"/>
        <v>44.137500000000003</v>
      </c>
    </row>
    <row r="2067" spans="1:22" ht="13.5" x14ac:dyDescent="0.25">
      <c r="A2067" s="3">
        <f>RSI!A2067</f>
        <v>45013</v>
      </c>
      <c r="B2067" s="2">
        <f>RSI!B2067</f>
        <v>46.167999999999999</v>
      </c>
      <c r="C2067" s="2">
        <f>RSI!I2067</f>
        <v>25.617379318593393</v>
      </c>
      <c r="D2067" s="2">
        <f>MACD!E2067</f>
        <v>1.0480671108155093E-3</v>
      </c>
      <c r="E2067" s="2">
        <f>MACD!F2067</f>
        <v>2.6381972527995505E-3</v>
      </c>
      <c r="F2067" s="2">
        <f>'Moving Avg'!D2067</f>
        <v>46.167999999999999</v>
      </c>
      <c r="G2067" s="2">
        <f>'Moving Avg'!F2067</f>
        <v>46.169500000000006</v>
      </c>
      <c r="H2067" s="2">
        <f>'Moving Avg'!G2067</f>
        <v>46.171599999999962</v>
      </c>
      <c r="I2067" s="2">
        <f>'Moving Avg'!H2067</f>
        <v>45.626929999999817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  <c r="M2067" s="8">
        <f t="shared" si="320"/>
        <v>50</v>
      </c>
      <c r="N2067" s="8">
        <f t="shared" si="321"/>
        <v>45</v>
      </c>
      <c r="O2067" s="8">
        <f t="shared" si="322"/>
        <v>50</v>
      </c>
      <c r="P2067" s="8">
        <f t="shared" si="323"/>
        <v>33</v>
      </c>
      <c r="Q2067" s="9">
        <f t="shared" si="324"/>
        <v>45.7</v>
      </c>
      <c r="R2067" s="9">
        <f t="shared" si="325"/>
        <v>44.75</v>
      </c>
      <c r="S2067" s="9">
        <f t="shared" si="326"/>
        <v>41.6</v>
      </c>
      <c r="T2067" s="9">
        <f t="shared" si="327"/>
        <v>44.5</v>
      </c>
      <c r="U2067" s="8">
        <f t="shared" si="328"/>
        <v>44.016666666666673</v>
      </c>
      <c r="V2067" s="8">
        <f t="shared" si="329"/>
        <v>44.137500000000003</v>
      </c>
    </row>
    <row r="2068" spans="1:22" ht="13.5" x14ac:dyDescent="0.25">
      <c r="A2068" s="3">
        <f>RSI!A2068</f>
        <v>45014</v>
      </c>
      <c r="B2068" s="2">
        <f>RSI!B2068</f>
        <v>46.167999999999999</v>
      </c>
      <c r="C2068" s="2">
        <f>RSI!I2068</f>
        <v>25.617379318593393</v>
      </c>
      <c r="D2068" s="2">
        <f>MACD!E2068</f>
        <v>7.3487966672303173E-4</v>
      </c>
      <c r="E2068" s="2">
        <f>MACD!F2068</f>
        <v>2.2575337355842467E-3</v>
      </c>
      <c r="F2068" s="2">
        <f>'Moving Avg'!D2068</f>
        <v>46.167999999999999</v>
      </c>
      <c r="G2068" s="2">
        <f>'Moving Avg'!F2068</f>
        <v>46.169000000000004</v>
      </c>
      <c r="H2068" s="2">
        <f>'Moving Avg'!G2068</f>
        <v>46.17159999999997</v>
      </c>
      <c r="I2068" s="2">
        <f>'Moving Avg'!H2068</f>
        <v>45.633854999999819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  <c r="M2068" s="8">
        <f t="shared" si="320"/>
        <v>50</v>
      </c>
      <c r="N2068" s="8">
        <f t="shared" si="321"/>
        <v>45</v>
      </c>
      <c r="O2068" s="8">
        <f t="shared" si="322"/>
        <v>50</v>
      </c>
      <c r="P2068" s="8">
        <f t="shared" si="323"/>
        <v>33</v>
      </c>
      <c r="Q2068" s="9">
        <f t="shared" si="324"/>
        <v>45.7</v>
      </c>
      <c r="R2068" s="9">
        <f t="shared" si="325"/>
        <v>44.75</v>
      </c>
      <c r="S2068" s="9">
        <f t="shared" si="326"/>
        <v>41.6</v>
      </c>
      <c r="T2068" s="9">
        <f t="shared" si="327"/>
        <v>44.5</v>
      </c>
      <c r="U2068" s="8">
        <f t="shared" si="328"/>
        <v>44.016666666666673</v>
      </c>
      <c r="V2068" s="8">
        <f t="shared" si="329"/>
        <v>44.137500000000003</v>
      </c>
    </row>
    <row r="2069" spans="1:22" ht="13.5" x14ac:dyDescent="0.25">
      <c r="A2069" s="3">
        <f>RSI!A2069</f>
        <v>45015</v>
      </c>
      <c r="B2069" s="2">
        <f>RSI!B2069</f>
        <v>46.167999999999999</v>
      </c>
      <c r="C2069" s="2">
        <f>RSI!I2069</f>
        <v>25.617379318593393</v>
      </c>
      <c r="D2069" s="2">
        <f>MACD!E2069</f>
        <v>4.8113019153106507E-4</v>
      </c>
      <c r="E2069" s="2">
        <f>MACD!F2069</f>
        <v>1.9022530267736105E-3</v>
      </c>
      <c r="F2069" s="2">
        <f>'Moving Avg'!D2069</f>
        <v>46.167999999999999</v>
      </c>
      <c r="G2069" s="2">
        <f>'Moving Avg'!F2069</f>
        <v>46.168500000000009</v>
      </c>
      <c r="H2069" s="2">
        <f>'Moving Avg'!G2069</f>
        <v>46.171599999999962</v>
      </c>
      <c r="I2069" s="2">
        <f>'Moving Avg'!H2069</f>
        <v>45.640779999999822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  <c r="M2069" s="8">
        <f t="shared" si="320"/>
        <v>50</v>
      </c>
      <c r="N2069" s="8">
        <f t="shared" si="321"/>
        <v>45</v>
      </c>
      <c r="O2069" s="8">
        <f t="shared" si="322"/>
        <v>50</v>
      </c>
      <c r="P2069" s="8">
        <f t="shared" si="323"/>
        <v>33</v>
      </c>
      <c r="Q2069" s="9">
        <f t="shared" si="324"/>
        <v>45.7</v>
      </c>
      <c r="R2069" s="9">
        <f t="shared" si="325"/>
        <v>44.75</v>
      </c>
      <c r="S2069" s="9">
        <f t="shared" si="326"/>
        <v>41.6</v>
      </c>
      <c r="T2069" s="9">
        <f t="shared" si="327"/>
        <v>44.5</v>
      </c>
      <c r="U2069" s="8">
        <f t="shared" si="328"/>
        <v>44.016666666666673</v>
      </c>
      <c r="V2069" s="8">
        <f t="shared" si="329"/>
        <v>44.137500000000003</v>
      </c>
    </row>
    <row r="2070" spans="1:22" ht="13.5" x14ac:dyDescent="0.25">
      <c r="A2070" s="3">
        <f>RSI!A2070</f>
        <v>45016</v>
      </c>
      <c r="B2070" s="2">
        <f>RSI!B2070</f>
        <v>46.167999999999999</v>
      </c>
      <c r="C2070" s="2">
        <f>RSI!I2070</f>
        <v>25.617379318593393</v>
      </c>
      <c r="D2070" s="2">
        <f>MACD!E2070</f>
        <v>2.7684065750577247E-4</v>
      </c>
      <c r="E2070" s="2">
        <f>MACD!F2070</f>
        <v>1.577170552920043E-3</v>
      </c>
      <c r="F2070" s="2">
        <f>'Moving Avg'!D2070</f>
        <v>46.167999999999999</v>
      </c>
      <c r="G2070" s="2">
        <f>'Moving Avg'!F2070</f>
        <v>46.167999999999999</v>
      </c>
      <c r="H2070" s="2">
        <f>'Moving Avg'!G2070</f>
        <v>46.17159999999997</v>
      </c>
      <c r="I2070" s="2">
        <f>'Moving Avg'!H2070</f>
        <v>45.647704999999824</v>
      </c>
      <c r="J2070" s="6" t="str">
        <f>OBV!F2070</f>
        <v>NEUTRAL</v>
      </c>
      <c r="K2070" s="6" t="str">
        <f>OBV!G2070</f>
        <v>NEUTRAL</v>
      </c>
      <c r="L2070" s="6" t="str">
        <f>OBV!H2070</f>
        <v>NEUTRAL</v>
      </c>
      <c r="M2070" s="8">
        <f t="shared" si="320"/>
        <v>50</v>
      </c>
      <c r="N2070" s="8">
        <f t="shared" si="321"/>
        <v>45</v>
      </c>
      <c r="O2070" s="8">
        <f t="shared" si="322"/>
        <v>50</v>
      </c>
      <c r="P2070" s="8">
        <f t="shared" si="323"/>
        <v>33</v>
      </c>
      <c r="Q2070" s="9">
        <f t="shared" si="324"/>
        <v>45.7</v>
      </c>
      <c r="R2070" s="9">
        <f t="shared" si="325"/>
        <v>44.75</v>
      </c>
      <c r="S2070" s="9">
        <f t="shared" si="326"/>
        <v>41.6</v>
      </c>
      <c r="T2070" s="9">
        <f t="shared" si="327"/>
        <v>44.5</v>
      </c>
      <c r="U2070" s="8">
        <f t="shared" si="328"/>
        <v>44.016666666666673</v>
      </c>
      <c r="V2070" s="8">
        <f t="shared" si="329"/>
        <v>44.137500000000003</v>
      </c>
    </row>
    <row r="2071" spans="1:22" ht="13.5" x14ac:dyDescent="0.25">
      <c r="A2071" s="3">
        <f>RSI!A2071</f>
        <v>45019</v>
      </c>
      <c r="B2071" s="2">
        <f>RSI!B2071</f>
        <v>46.167999999999999</v>
      </c>
      <c r="C2071" s="2">
        <f>RSI!I2071</f>
        <v>25.617379318593393</v>
      </c>
      <c r="D2071" s="2">
        <f>MACD!E2071</f>
        <v>1.1362987548579895E-4</v>
      </c>
      <c r="E2071" s="2">
        <f>MACD!F2071</f>
        <v>1.2844624174331942E-3</v>
      </c>
      <c r="F2071" s="2">
        <f>'Moving Avg'!D2071</f>
        <v>46.167999999999999</v>
      </c>
      <c r="G2071" s="2">
        <f>'Moving Avg'!F2071</f>
        <v>46.167999999999999</v>
      </c>
      <c r="H2071" s="2">
        <f>'Moving Avg'!G2071</f>
        <v>46.171599999999962</v>
      </c>
      <c r="I2071" s="2">
        <f>'Moving Avg'!H2071</f>
        <v>45.654629999999827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  <c r="M2071" s="8">
        <f t="shared" si="320"/>
        <v>50</v>
      </c>
      <c r="N2071" s="8">
        <f t="shared" si="321"/>
        <v>45</v>
      </c>
      <c r="O2071" s="8">
        <f t="shared" si="322"/>
        <v>50</v>
      </c>
      <c r="P2071" s="8">
        <f t="shared" si="323"/>
        <v>33</v>
      </c>
      <c r="Q2071" s="9">
        <f t="shared" si="324"/>
        <v>45.7</v>
      </c>
      <c r="R2071" s="9">
        <f t="shared" si="325"/>
        <v>44.75</v>
      </c>
      <c r="S2071" s="9">
        <f t="shared" si="326"/>
        <v>41.6</v>
      </c>
      <c r="T2071" s="9">
        <f t="shared" si="327"/>
        <v>44.5</v>
      </c>
      <c r="U2071" s="8">
        <f t="shared" si="328"/>
        <v>44.016666666666673</v>
      </c>
      <c r="V2071" s="8">
        <f t="shared" si="329"/>
        <v>44.137500000000003</v>
      </c>
    </row>
    <row r="2072" spans="1:22" ht="13.5" x14ac:dyDescent="0.25">
      <c r="A2072" s="3">
        <f>RSI!A2072</f>
        <v>45020</v>
      </c>
      <c r="B2072" s="2">
        <f>RSI!B2072</f>
        <v>46.167999999999999</v>
      </c>
      <c r="C2072" s="2">
        <f>RSI!I2072</f>
        <v>25.617379318593393</v>
      </c>
      <c r="D2072" s="2">
        <f>MACD!E2072</f>
        <v>-1.5536747184796695E-5</v>
      </c>
      <c r="E2072" s="2">
        <f>MACD!F2072</f>
        <v>1.024462584509596E-3</v>
      </c>
      <c r="F2072" s="2">
        <f>'Moving Avg'!D2072</f>
        <v>46.167999999999999</v>
      </c>
      <c r="G2072" s="2">
        <f>'Moving Avg'!F2072</f>
        <v>46.167999999999999</v>
      </c>
      <c r="H2072" s="2">
        <f>'Moving Avg'!G2072</f>
        <v>46.17159999999997</v>
      </c>
      <c r="I2072" s="2">
        <f>'Moving Avg'!H2072</f>
        <v>45.661554999999822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  <c r="M2072" s="8">
        <f t="shared" si="320"/>
        <v>50</v>
      </c>
      <c r="N2072" s="8">
        <f t="shared" si="321"/>
        <v>45</v>
      </c>
      <c r="O2072" s="8">
        <f t="shared" si="322"/>
        <v>50</v>
      </c>
      <c r="P2072" s="8">
        <f t="shared" si="323"/>
        <v>33</v>
      </c>
      <c r="Q2072" s="9">
        <f t="shared" si="324"/>
        <v>45.7</v>
      </c>
      <c r="R2072" s="9">
        <f t="shared" si="325"/>
        <v>44.75</v>
      </c>
      <c r="S2072" s="9">
        <f t="shared" si="326"/>
        <v>41.6</v>
      </c>
      <c r="T2072" s="9">
        <f t="shared" si="327"/>
        <v>44.5</v>
      </c>
      <c r="U2072" s="8">
        <f t="shared" si="328"/>
        <v>44.016666666666673</v>
      </c>
      <c r="V2072" s="8">
        <f t="shared" si="329"/>
        <v>44.137500000000003</v>
      </c>
    </row>
    <row r="2073" spans="1:22" ht="13.5" x14ac:dyDescent="0.25">
      <c r="A2073" s="3">
        <f>RSI!A2073</f>
        <v>45021</v>
      </c>
      <c r="B2073" s="2">
        <f>RSI!B2073</f>
        <v>46.167999999999999</v>
      </c>
      <c r="C2073" s="2">
        <f>RSI!I2073</f>
        <v>25.617379318593393</v>
      </c>
      <c r="D2073" s="2">
        <f>MACD!E2073</f>
        <v>-1.1655861113268884E-4</v>
      </c>
      <c r="E2073" s="2">
        <f>MACD!F2073</f>
        <v>7.9625834538113904E-4</v>
      </c>
      <c r="F2073" s="2">
        <f>'Moving Avg'!D2073</f>
        <v>46.167999999999999</v>
      </c>
      <c r="G2073" s="2">
        <f>'Moving Avg'!F2073</f>
        <v>46.167999999999999</v>
      </c>
      <c r="H2073" s="2">
        <f>'Moving Avg'!G2073</f>
        <v>46.171599999999962</v>
      </c>
      <c r="I2073" s="2">
        <f>'Moving Avg'!H2073</f>
        <v>45.668479999999825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  <c r="M2073" s="8">
        <f t="shared" si="320"/>
        <v>50</v>
      </c>
      <c r="N2073" s="8">
        <f t="shared" si="321"/>
        <v>45</v>
      </c>
      <c r="O2073" s="8">
        <f t="shared" si="322"/>
        <v>50</v>
      </c>
      <c r="P2073" s="8">
        <f t="shared" si="323"/>
        <v>33</v>
      </c>
      <c r="Q2073" s="9">
        <f t="shared" si="324"/>
        <v>45.7</v>
      </c>
      <c r="R2073" s="9">
        <f t="shared" si="325"/>
        <v>44.75</v>
      </c>
      <c r="S2073" s="9">
        <f t="shared" si="326"/>
        <v>41.6</v>
      </c>
      <c r="T2073" s="9">
        <f t="shared" si="327"/>
        <v>44.5</v>
      </c>
      <c r="U2073" s="8">
        <f t="shared" si="328"/>
        <v>44.016666666666673</v>
      </c>
      <c r="V2073" s="8">
        <f t="shared" si="329"/>
        <v>44.137500000000003</v>
      </c>
    </row>
    <row r="2074" spans="1:22" ht="13.5" x14ac:dyDescent="0.25">
      <c r="A2074" s="3">
        <f>RSI!A2074</f>
        <v>45022</v>
      </c>
      <c r="B2074" s="2">
        <f>RSI!B2074</f>
        <v>46.167999999999999</v>
      </c>
      <c r="C2074" s="2">
        <f>RSI!I2074</f>
        <v>25.617379318593393</v>
      </c>
      <c r="D2074" s="2">
        <f>MACD!E2074</f>
        <v>-1.9437849187653455E-4</v>
      </c>
      <c r="E2074" s="2">
        <f>MACD!F2074</f>
        <v>5.9813097792960437E-4</v>
      </c>
      <c r="F2074" s="2">
        <f>'Moving Avg'!D2074</f>
        <v>46.167999999999999</v>
      </c>
      <c r="G2074" s="2">
        <f>'Moving Avg'!F2074</f>
        <v>46.167999999999999</v>
      </c>
      <c r="H2074" s="2">
        <f>'Moving Avg'!G2074</f>
        <v>46.17159999999997</v>
      </c>
      <c r="I2074" s="2">
        <f>'Moving Avg'!H2074</f>
        <v>45.675404999999827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  <c r="M2074" s="8">
        <f t="shared" si="320"/>
        <v>50</v>
      </c>
      <c r="N2074" s="8">
        <f t="shared" si="321"/>
        <v>45</v>
      </c>
      <c r="O2074" s="8">
        <f t="shared" si="322"/>
        <v>50</v>
      </c>
      <c r="P2074" s="8">
        <f t="shared" si="323"/>
        <v>33</v>
      </c>
      <c r="Q2074" s="9">
        <f t="shared" si="324"/>
        <v>45.7</v>
      </c>
      <c r="R2074" s="9">
        <f t="shared" si="325"/>
        <v>44.75</v>
      </c>
      <c r="S2074" s="9">
        <f t="shared" si="326"/>
        <v>41.6</v>
      </c>
      <c r="T2074" s="9">
        <f t="shared" si="327"/>
        <v>44.5</v>
      </c>
      <c r="U2074" s="8">
        <f t="shared" si="328"/>
        <v>44.016666666666673</v>
      </c>
      <c r="V2074" s="8">
        <f t="shared" si="329"/>
        <v>44.137500000000003</v>
      </c>
    </row>
    <row r="2075" spans="1:22" ht="13.5" x14ac:dyDescent="0.25">
      <c r="A2075" s="3">
        <f>RSI!A2075</f>
        <v>45023</v>
      </c>
      <c r="B2075" s="2">
        <f>RSI!B2075</f>
        <v>46.167999999999999</v>
      </c>
      <c r="C2075" s="2">
        <f>RSI!I2075</f>
        <v>25.617379318593393</v>
      </c>
      <c r="D2075" s="2">
        <f>MACD!E2075</f>
        <v>-2.5313334440113522E-4</v>
      </c>
      <c r="E2075" s="2">
        <f>MACD!F2075</f>
        <v>4.2787811346345648E-4</v>
      </c>
      <c r="F2075" s="2">
        <f>'Moving Avg'!D2075</f>
        <v>46.167999999999999</v>
      </c>
      <c r="G2075" s="2">
        <f>'Moving Avg'!F2075</f>
        <v>46.167999999999999</v>
      </c>
      <c r="H2075" s="2">
        <f>'Moving Avg'!G2075</f>
        <v>46.171599999999962</v>
      </c>
      <c r="I2075" s="2">
        <f>'Moving Avg'!H2075</f>
        <v>45.68232999999983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  <c r="M2075" s="8">
        <f t="shared" si="320"/>
        <v>50</v>
      </c>
      <c r="N2075" s="8">
        <f t="shared" si="321"/>
        <v>45</v>
      </c>
      <c r="O2075" s="8">
        <f t="shared" si="322"/>
        <v>50</v>
      </c>
      <c r="P2075" s="8">
        <f t="shared" si="323"/>
        <v>33</v>
      </c>
      <c r="Q2075" s="9">
        <f t="shared" si="324"/>
        <v>45.7</v>
      </c>
      <c r="R2075" s="9">
        <f t="shared" si="325"/>
        <v>44.75</v>
      </c>
      <c r="S2075" s="9">
        <f t="shared" si="326"/>
        <v>41.6</v>
      </c>
      <c r="T2075" s="9">
        <f t="shared" si="327"/>
        <v>44.5</v>
      </c>
      <c r="U2075" s="8">
        <f t="shared" si="328"/>
        <v>44.016666666666673</v>
      </c>
      <c r="V2075" s="8">
        <f t="shared" si="329"/>
        <v>44.137500000000003</v>
      </c>
    </row>
    <row r="2076" spans="1:22" ht="13.5" x14ac:dyDescent="0.25">
      <c r="A2076" s="3">
        <f>RSI!A2076</f>
        <v>45026</v>
      </c>
      <c r="B2076" s="2">
        <f>RSI!B2076</f>
        <v>46.167999999999999</v>
      </c>
      <c r="C2076" s="2">
        <f>RSI!I2076</f>
        <v>25.617379318593393</v>
      </c>
      <c r="D2076" s="2">
        <f>MACD!E2076</f>
        <v>-2.9628163804318319E-4</v>
      </c>
      <c r="E2076" s="2">
        <f>MACD!F2076</f>
        <v>2.8304616316212857E-4</v>
      </c>
      <c r="F2076" s="2">
        <f>'Moving Avg'!D2076</f>
        <v>46.167999999999999</v>
      </c>
      <c r="G2076" s="2">
        <f>'Moving Avg'!F2076</f>
        <v>46.167999999999999</v>
      </c>
      <c r="H2076" s="2">
        <f>'Moving Avg'!G2076</f>
        <v>46.17159999999997</v>
      </c>
      <c r="I2076" s="2">
        <f>'Moving Avg'!H2076</f>
        <v>45.689254999999832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  <c r="M2076" s="8">
        <f t="shared" si="320"/>
        <v>50</v>
      </c>
      <c r="N2076" s="8">
        <f t="shared" si="321"/>
        <v>45</v>
      </c>
      <c r="O2076" s="8">
        <f t="shared" si="322"/>
        <v>50</v>
      </c>
      <c r="P2076" s="8">
        <f t="shared" si="323"/>
        <v>33</v>
      </c>
      <c r="Q2076" s="9">
        <f t="shared" si="324"/>
        <v>45.7</v>
      </c>
      <c r="R2076" s="9">
        <f t="shared" si="325"/>
        <v>44.75</v>
      </c>
      <c r="S2076" s="9">
        <f t="shared" si="326"/>
        <v>41.6</v>
      </c>
      <c r="T2076" s="9">
        <f t="shared" si="327"/>
        <v>44.5</v>
      </c>
      <c r="U2076" s="8">
        <f t="shared" si="328"/>
        <v>44.016666666666673</v>
      </c>
      <c r="V2076" s="8">
        <f t="shared" si="329"/>
        <v>44.137500000000003</v>
      </c>
    </row>
    <row r="2077" spans="1:22" ht="13.5" x14ac:dyDescent="0.25">
      <c r="A2077" s="3">
        <f>RSI!A2077</f>
        <v>45027</v>
      </c>
      <c r="B2077" s="2">
        <f>RSI!B2077</f>
        <v>46.167999999999999</v>
      </c>
      <c r="C2077" s="2">
        <f>RSI!I2077</f>
        <v>25.617379318593393</v>
      </c>
      <c r="D2077" s="2">
        <f>MACD!E2077</f>
        <v>-3.2671085228486163E-4</v>
      </c>
      <c r="E2077" s="2">
        <f>MACD!F2077</f>
        <v>1.6109476007273053E-4</v>
      </c>
      <c r="F2077" s="2">
        <f>'Moving Avg'!D2077</f>
        <v>46.167999999999999</v>
      </c>
      <c r="G2077" s="2">
        <f>'Moving Avg'!F2077</f>
        <v>46.167999999999999</v>
      </c>
      <c r="H2077" s="2">
        <f>'Moving Avg'!G2077</f>
        <v>46.171599999999962</v>
      </c>
      <c r="I2077" s="2">
        <f>'Moving Avg'!H2077</f>
        <v>45.696179999999828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  <c r="M2077" s="8">
        <f t="shared" si="320"/>
        <v>50</v>
      </c>
      <c r="N2077" s="8">
        <f t="shared" si="321"/>
        <v>45</v>
      </c>
      <c r="O2077" s="8">
        <f t="shared" si="322"/>
        <v>50</v>
      </c>
      <c r="P2077" s="8">
        <f t="shared" si="323"/>
        <v>33</v>
      </c>
      <c r="Q2077" s="9">
        <f t="shared" si="324"/>
        <v>45.7</v>
      </c>
      <c r="R2077" s="9">
        <f t="shared" si="325"/>
        <v>44.75</v>
      </c>
      <c r="S2077" s="9">
        <f t="shared" si="326"/>
        <v>41.6</v>
      </c>
      <c r="T2077" s="9">
        <f t="shared" si="327"/>
        <v>44.5</v>
      </c>
      <c r="U2077" s="8">
        <f t="shared" si="328"/>
        <v>44.016666666666673</v>
      </c>
      <c r="V2077" s="8">
        <f t="shared" si="329"/>
        <v>44.137500000000003</v>
      </c>
    </row>
    <row r="2078" spans="1:22" ht="13.5" x14ac:dyDescent="0.25">
      <c r="A2078" s="3">
        <f>RSI!A2078</f>
        <v>45028</v>
      </c>
      <c r="B2078" s="2">
        <f>RSI!B2078</f>
        <v>46.167999999999999</v>
      </c>
      <c r="C2078" s="2">
        <f>RSI!I2078</f>
        <v>25.617379318593393</v>
      </c>
      <c r="D2078" s="2">
        <f>MACD!E2078</f>
        <v>-3.4682820415810056E-4</v>
      </c>
      <c r="E2078" s="2">
        <f>MACD!F2078</f>
        <v>5.951016722656432E-5</v>
      </c>
      <c r="F2078" s="2">
        <f>'Moving Avg'!D2078</f>
        <v>46.167999999999999</v>
      </c>
      <c r="G2078" s="2">
        <f>'Moving Avg'!F2078</f>
        <v>46.167999999999999</v>
      </c>
      <c r="H2078" s="2">
        <f>'Moving Avg'!G2078</f>
        <v>46.171599999999962</v>
      </c>
      <c r="I2078" s="2">
        <f>'Moving Avg'!H2078</f>
        <v>45.70310499999983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  <c r="M2078" s="8">
        <f t="shared" si="320"/>
        <v>50</v>
      </c>
      <c r="N2078" s="8">
        <f t="shared" si="321"/>
        <v>45</v>
      </c>
      <c r="O2078" s="8">
        <f t="shared" si="322"/>
        <v>50</v>
      </c>
      <c r="P2078" s="8">
        <f t="shared" si="323"/>
        <v>33</v>
      </c>
      <c r="Q2078" s="9">
        <f t="shared" si="324"/>
        <v>45.7</v>
      </c>
      <c r="R2078" s="9">
        <f t="shared" si="325"/>
        <v>44.75</v>
      </c>
      <c r="S2078" s="9">
        <f t="shared" si="326"/>
        <v>41.6</v>
      </c>
      <c r="T2078" s="9">
        <f t="shared" si="327"/>
        <v>44.5</v>
      </c>
      <c r="U2078" s="8">
        <f t="shared" si="328"/>
        <v>44.016666666666673</v>
      </c>
      <c r="V2078" s="8">
        <f t="shared" si="329"/>
        <v>44.137500000000003</v>
      </c>
    </row>
    <row r="2079" spans="1:22" ht="13.5" x14ac:dyDescent="0.25">
      <c r="A2079" s="3">
        <f>RSI!A2079</f>
        <v>45029</v>
      </c>
      <c r="B2079" s="2">
        <f>RSI!B2079</f>
        <v>46.167999999999999</v>
      </c>
      <c r="C2079" s="2">
        <f>RSI!I2079</f>
        <v>25.617379318593393</v>
      </c>
      <c r="D2079" s="2">
        <f>MACD!E2079</f>
        <v>-3.5863720400897137E-4</v>
      </c>
      <c r="E2079" s="2">
        <f>MACD!F2079</f>
        <v>-2.4119307020542816E-5</v>
      </c>
      <c r="F2079" s="2">
        <f>'Moving Avg'!D2079</f>
        <v>46.167999999999999</v>
      </c>
      <c r="G2079" s="2">
        <f>'Moving Avg'!F2079</f>
        <v>46.167999999999999</v>
      </c>
      <c r="H2079" s="2">
        <f>'Moving Avg'!G2079</f>
        <v>46.171599999999962</v>
      </c>
      <c r="I2079" s="2">
        <f>'Moving Avg'!H2079</f>
        <v>45.710029999999833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  <c r="M2079" s="8">
        <f t="shared" si="320"/>
        <v>50</v>
      </c>
      <c r="N2079" s="8">
        <f t="shared" si="321"/>
        <v>45</v>
      </c>
      <c r="O2079" s="8">
        <f t="shared" si="322"/>
        <v>50</v>
      </c>
      <c r="P2079" s="8">
        <f t="shared" si="323"/>
        <v>33</v>
      </c>
      <c r="Q2079" s="9">
        <f t="shared" si="324"/>
        <v>45.7</v>
      </c>
      <c r="R2079" s="9">
        <f t="shared" si="325"/>
        <v>44.75</v>
      </c>
      <c r="S2079" s="9">
        <f t="shared" si="326"/>
        <v>41.6</v>
      </c>
      <c r="T2079" s="9">
        <f t="shared" si="327"/>
        <v>44.5</v>
      </c>
      <c r="U2079" s="8">
        <f t="shared" si="328"/>
        <v>44.016666666666673</v>
      </c>
      <c r="V2079" s="8">
        <f t="shared" si="329"/>
        <v>44.137500000000003</v>
      </c>
    </row>
    <row r="2080" spans="1:22" ht="13.5" x14ac:dyDescent="0.25">
      <c r="A2080" s="3">
        <f>RSI!A2080</f>
        <v>45030</v>
      </c>
      <c r="B2080" s="2">
        <f>RSI!B2080</f>
        <v>46.167999999999999</v>
      </c>
      <c r="C2080" s="2">
        <f>RSI!I2080</f>
        <v>25.617379318593393</v>
      </c>
      <c r="D2080" s="2">
        <f>MACD!E2080</f>
        <v>-3.6380223576060189E-4</v>
      </c>
      <c r="E2080" s="2">
        <f>MACD!F2080</f>
        <v>-9.2055892768554639E-5</v>
      </c>
      <c r="F2080" s="2">
        <f>'Moving Avg'!D2080</f>
        <v>46.167999999999999</v>
      </c>
      <c r="G2080" s="2">
        <f>'Moving Avg'!F2080</f>
        <v>46.167999999999999</v>
      </c>
      <c r="H2080" s="2">
        <f>'Moving Avg'!G2080</f>
        <v>46.171599999999962</v>
      </c>
      <c r="I2080" s="2">
        <f>'Moving Avg'!H2080</f>
        <v>45.716954999999835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  <c r="M2080" s="8">
        <f t="shared" si="320"/>
        <v>50</v>
      </c>
      <c r="N2080" s="8">
        <f t="shared" si="321"/>
        <v>45</v>
      </c>
      <c r="O2080" s="8">
        <f t="shared" si="322"/>
        <v>50</v>
      </c>
      <c r="P2080" s="8">
        <f t="shared" si="323"/>
        <v>33</v>
      </c>
      <c r="Q2080" s="9">
        <f t="shared" si="324"/>
        <v>45.7</v>
      </c>
      <c r="R2080" s="9">
        <f t="shared" si="325"/>
        <v>44.75</v>
      </c>
      <c r="S2080" s="9">
        <f t="shared" si="326"/>
        <v>41.6</v>
      </c>
      <c r="T2080" s="9">
        <f t="shared" si="327"/>
        <v>44.5</v>
      </c>
      <c r="U2080" s="8">
        <f t="shared" si="328"/>
        <v>44.016666666666673</v>
      </c>
      <c r="V2080" s="8">
        <f t="shared" si="329"/>
        <v>44.137500000000003</v>
      </c>
    </row>
    <row r="2081" spans="1:22" ht="13.5" x14ac:dyDescent="0.25">
      <c r="A2081" s="3">
        <f>RSI!A2081</f>
        <v>45033</v>
      </c>
      <c r="B2081" s="2">
        <f>RSI!B2081</f>
        <v>46.167999999999999</v>
      </c>
      <c r="C2081" s="2">
        <f>RSI!I2081</f>
        <v>25.617379318593393</v>
      </c>
      <c r="D2081" s="2">
        <f>MACD!E2081</f>
        <v>-3.6370301862831411E-4</v>
      </c>
      <c r="E2081" s="2">
        <f>MACD!F2081</f>
        <v>-1.4638531794050657E-4</v>
      </c>
      <c r="F2081" s="2">
        <f>'Moving Avg'!D2081</f>
        <v>46.167999999999999</v>
      </c>
      <c r="G2081" s="2">
        <f>'Moving Avg'!F2081</f>
        <v>46.167999999999999</v>
      </c>
      <c r="H2081" s="2">
        <f>'Moving Avg'!G2081</f>
        <v>46.171599999999962</v>
      </c>
      <c r="I2081" s="2">
        <f>'Moving Avg'!H2081</f>
        <v>45.723879999999838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  <c r="M2081" s="8">
        <f t="shared" si="320"/>
        <v>50</v>
      </c>
      <c r="N2081" s="8">
        <f t="shared" si="321"/>
        <v>45</v>
      </c>
      <c r="O2081" s="8">
        <f t="shared" si="322"/>
        <v>50</v>
      </c>
      <c r="P2081" s="8">
        <f t="shared" si="323"/>
        <v>33</v>
      </c>
      <c r="Q2081" s="9">
        <f t="shared" si="324"/>
        <v>45.7</v>
      </c>
      <c r="R2081" s="9">
        <f t="shared" si="325"/>
        <v>44.75</v>
      </c>
      <c r="S2081" s="9">
        <f t="shared" si="326"/>
        <v>41.6</v>
      </c>
      <c r="T2081" s="9">
        <f t="shared" si="327"/>
        <v>44.5</v>
      </c>
      <c r="U2081" s="8">
        <f t="shared" si="328"/>
        <v>44.016666666666673</v>
      </c>
      <c r="V2081" s="8">
        <f t="shared" si="329"/>
        <v>44.137500000000003</v>
      </c>
    </row>
    <row r="2082" spans="1:22" ht="13.5" x14ac:dyDescent="0.25">
      <c r="A2082" s="3">
        <f>RSI!A2082</f>
        <v>45034</v>
      </c>
      <c r="B2082" s="2">
        <f>RSI!B2082</f>
        <v>46.167999999999999</v>
      </c>
      <c r="C2082" s="2">
        <f>RSI!I2082</f>
        <v>25.617379318593393</v>
      </c>
      <c r="D2082" s="2">
        <f>MACD!E2082</f>
        <v>-3.5948052066459013E-4</v>
      </c>
      <c r="E2082" s="2">
        <f>MACD!F2082</f>
        <v>-1.8900435848532329E-4</v>
      </c>
      <c r="F2082" s="2">
        <f>'Moving Avg'!D2082</f>
        <v>46.167999999999999</v>
      </c>
      <c r="G2082" s="2">
        <f>'Moving Avg'!F2082</f>
        <v>46.167999999999999</v>
      </c>
      <c r="H2082" s="2">
        <f>'Moving Avg'!G2082</f>
        <v>46.171599999999962</v>
      </c>
      <c r="I2082" s="2">
        <f>'Moving Avg'!H2082</f>
        <v>45.730804999999833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  <c r="M2082" s="8">
        <f t="shared" si="320"/>
        <v>50</v>
      </c>
      <c r="N2082" s="8">
        <f t="shared" si="321"/>
        <v>45</v>
      </c>
      <c r="O2082" s="8">
        <f t="shared" si="322"/>
        <v>50</v>
      </c>
      <c r="P2082" s="8">
        <f t="shared" si="323"/>
        <v>33</v>
      </c>
      <c r="Q2082" s="9">
        <f t="shared" si="324"/>
        <v>45.7</v>
      </c>
      <c r="R2082" s="9">
        <f t="shared" si="325"/>
        <v>44.75</v>
      </c>
      <c r="S2082" s="9">
        <f t="shared" si="326"/>
        <v>41.6</v>
      </c>
      <c r="T2082" s="9">
        <f t="shared" si="327"/>
        <v>44.5</v>
      </c>
      <c r="U2082" s="8">
        <f t="shared" si="328"/>
        <v>44.016666666666673</v>
      </c>
      <c r="V2082" s="8">
        <f t="shared" si="329"/>
        <v>44.137500000000003</v>
      </c>
    </row>
    <row r="2083" spans="1:22" ht="13.5" x14ac:dyDescent="0.25">
      <c r="A2083" s="3">
        <f>RSI!A2083</f>
        <v>45035</v>
      </c>
      <c r="B2083" s="2">
        <f>RSI!B2083</f>
        <v>46.167999999999999</v>
      </c>
      <c r="C2083" s="2">
        <f>RSI!I2083</f>
        <v>25.617379318593393</v>
      </c>
      <c r="D2083" s="2">
        <f>MACD!E2083</f>
        <v>-3.5207565165507049E-4</v>
      </c>
      <c r="E2083" s="2">
        <f>MACD!F2083</f>
        <v>-2.2161861711927273E-4</v>
      </c>
      <c r="F2083" s="2">
        <f>'Moving Avg'!D2083</f>
        <v>46.167999999999999</v>
      </c>
      <c r="G2083" s="2">
        <f>'Moving Avg'!F2083</f>
        <v>46.167999999999999</v>
      </c>
      <c r="H2083" s="2">
        <f>'Moving Avg'!G2083</f>
        <v>46.17139999999997</v>
      </c>
      <c r="I2083" s="2">
        <f>'Moving Avg'!H2083</f>
        <v>45.737729999999836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  <c r="M2083" s="8">
        <f t="shared" si="320"/>
        <v>50</v>
      </c>
      <c r="N2083" s="8">
        <f t="shared" si="321"/>
        <v>45</v>
      </c>
      <c r="O2083" s="8">
        <f t="shared" si="322"/>
        <v>50</v>
      </c>
      <c r="P2083" s="8">
        <f t="shared" si="323"/>
        <v>33</v>
      </c>
      <c r="Q2083" s="9">
        <f t="shared" si="324"/>
        <v>45.7</v>
      </c>
      <c r="R2083" s="9">
        <f t="shared" si="325"/>
        <v>44.75</v>
      </c>
      <c r="S2083" s="9">
        <f t="shared" si="326"/>
        <v>41.6</v>
      </c>
      <c r="T2083" s="9">
        <f t="shared" si="327"/>
        <v>44.5</v>
      </c>
      <c r="U2083" s="8">
        <f t="shared" si="328"/>
        <v>44.016666666666673</v>
      </c>
      <c r="V2083" s="8">
        <f t="shared" si="329"/>
        <v>44.137500000000003</v>
      </c>
    </row>
    <row r="2084" spans="1:22" ht="13.5" x14ac:dyDescent="0.25">
      <c r="A2084" s="3">
        <f>RSI!A2084</f>
        <v>45036</v>
      </c>
      <c r="B2084" s="2">
        <f>RSI!B2084</f>
        <v>46.167999999999999</v>
      </c>
      <c r="C2084" s="2">
        <f>RSI!I2084</f>
        <v>25.617379318593393</v>
      </c>
      <c r="D2084" s="2">
        <f>MACD!E2084</f>
        <v>-3.4226185796626396E-4</v>
      </c>
      <c r="E2084" s="2">
        <f>MACD!F2084</f>
        <v>-2.4574726528867096E-4</v>
      </c>
      <c r="F2084" s="2">
        <f>'Moving Avg'!D2084</f>
        <v>46.167999999999999</v>
      </c>
      <c r="G2084" s="2">
        <f>'Moving Avg'!F2084</f>
        <v>46.167999999999999</v>
      </c>
      <c r="H2084" s="2">
        <f>'Moving Avg'!G2084</f>
        <v>46.171199999999963</v>
      </c>
      <c r="I2084" s="2">
        <f>'Moving Avg'!H2084</f>
        <v>45.744654999999838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  <c r="M2084" s="8">
        <f t="shared" si="320"/>
        <v>50</v>
      </c>
      <c r="N2084" s="8">
        <f t="shared" si="321"/>
        <v>45</v>
      </c>
      <c r="O2084" s="8">
        <f t="shared" si="322"/>
        <v>50</v>
      </c>
      <c r="P2084" s="8">
        <f t="shared" si="323"/>
        <v>33</v>
      </c>
      <c r="Q2084" s="9">
        <f t="shared" si="324"/>
        <v>45.7</v>
      </c>
      <c r="R2084" s="9">
        <f t="shared" si="325"/>
        <v>44.75</v>
      </c>
      <c r="S2084" s="9">
        <f t="shared" si="326"/>
        <v>41.6</v>
      </c>
      <c r="T2084" s="9">
        <f t="shared" si="327"/>
        <v>44.5</v>
      </c>
      <c r="U2084" s="8">
        <f t="shared" si="328"/>
        <v>44.016666666666673</v>
      </c>
      <c r="V2084" s="8">
        <f t="shared" si="329"/>
        <v>44.137500000000003</v>
      </c>
    </row>
    <row r="2085" spans="1:22" ht="13.5" x14ac:dyDescent="0.25">
      <c r="A2085" s="3">
        <f>RSI!A2085</f>
        <v>45040</v>
      </c>
      <c r="B2085" s="2">
        <f>RSI!B2085</f>
        <v>46.167999999999999</v>
      </c>
      <c r="C2085" s="2">
        <f>RSI!I2085</f>
        <v>25.617379318593393</v>
      </c>
      <c r="D2085" s="2">
        <f>MACD!E2085</f>
        <v>-3.3067256823926527E-4</v>
      </c>
      <c r="E2085" s="2">
        <f>MACD!F2085</f>
        <v>-2.6273232587878983E-4</v>
      </c>
      <c r="F2085" s="2">
        <f>'Moving Avg'!D2085</f>
        <v>46.167999999999999</v>
      </c>
      <c r="G2085" s="2">
        <f>'Moving Avg'!F2085</f>
        <v>46.167999999999999</v>
      </c>
      <c r="H2085" s="2">
        <f>'Moving Avg'!G2085</f>
        <v>46.170999999999964</v>
      </c>
      <c r="I2085" s="2">
        <f>'Moving Avg'!H2085</f>
        <v>45.751579999999841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  <c r="M2085" s="8">
        <f t="shared" si="320"/>
        <v>50</v>
      </c>
      <c r="N2085" s="8">
        <f t="shared" si="321"/>
        <v>45</v>
      </c>
      <c r="O2085" s="8">
        <f t="shared" si="322"/>
        <v>50</v>
      </c>
      <c r="P2085" s="8">
        <f t="shared" si="323"/>
        <v>33</v>
      </c>
      <c r="Q2085" s="9">
        <f t="shared" si="324"/>
        <v>45.7</v>
      </c>
      <c r="R2085" s="9">
        <f t="shared" si="325"/>
        <v>44.75</v>
      </c>
      <c r="S2085" s="9">
        <f t="shared" si="326"/>
        <v>41.6</v>
      </c>
      <c r="T2085" s="9">
        <f t="shared" si="327"/>
        <v>44.5</v>
      </c>
      <c r="U2085" s="8">
        <f t="shared" si="328"/>
        <v>44.016666666666673</v>
      </c>
      <c r="V2085" s="8">
        <f t="shared" si="329"/>
        <v>44.137500000000003</v>
      </c>
    </row>
    <row r="2086" spans="1:22" ht="13.5" x14ac:dyDescent="0.25">
      <c r="A2086" s="3">
        <f>RSI!A2086</f>
        <v>45041</v>
      </c>
      <c r="B2086" s="2">
        <f>RSI!B2086</f>
        <v>46.167999999999999</v>
      </c>
      <c r="C2086" s="2">
        <f>RSI!I2086</f>
        <v>25.617379318593393</v>
      </c>
      <c r="D2086" s="2">
        <f>MACD!E2086</f>
        <v>-3.1782429203275342E-4</v>
      </c>
      <c r="E2086" s="2">
        <f>MACD!F2086</f>
        <v>-2.7375071910958255E-4</v>
      </c>
      <c r="F2086" s="2">
        <f>'Moving Avg'!D2086</f>
        <v>46.167999999999999</v>
      </c>
      <c r="G2086" s="2">
        <f>'Moving Avg'!F2086</f>
        <v>46.167999999999999</v>
      </c>
      <c r="H2086" s="2">
        <f>'Moving Avg'!G2086</f>
        <v>46.170799999999964</v>
      </c>
      <c r="I2086" s="2">
        <f>'Moving Avg'!H2086</f>
        <v>45.758504999999843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  <c r="M2086" s="8">
        <f t="shared" si="320"/>
        <v>50</v>
      </c>
      <c r="N2086" s="8">
        <f t="shared" si="321"/>
        <v>45</v>
      </c>
      <c r="O2086" s="8">
        <f t="shared" si="322"/>
        <v>50</v>
      </c>
      <c r="P2086" s="8">
        <f t="shared" si="323"/>
        <v>33</v>
      </c>
      <c r="Q2086" s="9">
        <f t="shared" si="324"/>
        <v>45.7</v>
      </c>
      <c r="R2086" s="9">
        <f t="shared" si="325"/>
        <v>44.75</v>
      </c>
      <c r="S2086" s="9">
        <f t="shared" si="326"/>
        <v>41.6</v>
      </c>
      <c r="T2086" s="9">
        <f t="shared" si="327"/>
        <v>44.5</v>
      </c>
      <c r="U2086" s="8">
        <f t="shared" si="328"/>
        <v>44.016666666666673</v>
      </c>
      <c r="V2086" s="8">
        <f t="shared" si="329"/>
        <v>44.137500000000003</v>
      </c>
    </row>
    <row r="2087" spans="1:22" ht="13.5" x14ac:dyDescent="0.25">
      <c r="A2087" s="3">
        <f>RSI!A2087</f>
        <v>45042</v>
      </c>
      <c r="B2087" s="2">
        <f>RSI!B2087</f>
        <v>46.167999999999999</v>
      </c>
      <c r="C2087" s="2">
        <f>RSI!I2087</f>
        <v>25.617379318593393</v>
      </c>
      <c r="D2087" s="2">
        <f>MACD!E2087</f>
        <v>-3.041360495075196E-4</v>
      </c>
      <c r="E2087" s="2">
        <f>MACD!F2087</f>
        <v>-2.7982778518916994E-4</v>
      </c>
      <c r="F2087" s="2">
        <f>'Moving Avg'!D2087</f>
        <v>46.167999999999999</v>
      </c>
      <c r="G2087" s="2">
        <f>'Moving Avg'!F2087</f>
        <v>46.167999999999999</v>
      </c>
      <c r="H2087" s="2">
        <f>'Moving Avg'!G2087</f>
        <v>46.170599999999965</v>
      </c>
      <c r="I2087" s="2">
        <f>'Moving Avg'!H2087</f>
        <v>45.765429999999839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  <c r="M2087" s="8">
        <f t="shared" si="320"/>
        <v>50</v>
      </c>
      <c r="N2087" s="8">
        <f t="shared" si="321"/>
        <v>45</v>
      </c>
      <c r="O2087" s="8">
        <f t="shared" si="322"/>
        <v>50</v>
      </c>
      <c r="P2087" s="8">
        <f t="shared" si="323"/>
        <v>33</v>
      </c>
      <c r="Q2087" s="9">
        <f t="shared" si="324"/>
        <v>45.7</v>
      </c>
      <c r="R2087" s="9">
        <f t="shared" si="325"/>
        <v>44.75</v>
      </c>
      <c r="S2087" s="9">
        <f t="shared" si="326"/>
        <v>41.6</v>
      </c>
      <c r="T2087" s="9">
        <f t="shared" si="327"/>
        <v>44.5</v>
      </c>
      <c r="U2087" s="8">
        <f t="shared" si="328"/>
        <v>44.016666666666673</v>
      </c>
      <c r="V2087" s="8">
        <f t="shared" si="329"/>
        <v>44.137500000000003</v>
      </c>
    </row>
    <row r="2088" spans="1:22" ht="13.5" x14ac:dyDescent="0.25">
      <c r="A2088" s="3">
        <f>RSI!A2088</f>
        <v>45043</v>
      </c>
      <c r="B2088" s="2">
        <f>RSI!B2088</f>
        <v>46.167999999999999</v>
      </c>
      <c r="C2088" s="2">
        <f>RSI!I2088</f>
        <v>25.617379318593393</v>
      </c>
      <c r="D2088" s="2">
        <f>MACD!E2088</f>
        <v>-2.8994570508444895E-4</v>
      </c>
      <c r="E2088" s="2">
        <f>MACD!F2088</f>
        <v>-2.8185136916822573E-4</v>
      </c>
      <c r="F2088" s="2">
        <f>'Moving Avg'!D2088</f>
        <v>46.167999999999999</v>
      </c>
      <c r="G2088" s="2">
        <f>'Moving Avg'!F2088</f>
        <v>46.167999999999999</v>
      </c>
      <c r="H2088" s="2">
        <f>'Moving Avg'!G2088</f>
        <v>46.170399999999965</v>
      </c>
      <c r="I2088" s="2">
        <f>'Moving Avg'!H2088</f>
        <v>45.772354999999841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  <c r="M2088" s="8">
        <f t="shared" si="320"/>
        <v>50</v>
      </c>
      <c r="N2088" s="8">
        <f t="shared" si="321"/>
        <v>45</v>
      </c>
      <c r="O2088" s="8">
        <f t="shared" si="322"/>
        <v>50</v>
      </c>
      <c r="P2088" s="8">
        <f t="shared" si="323"/>
        <v>33</v>
      </c>
      <c r="Q2088" s="9">
        <f t="shared" si="324"/>
        <v>45.7</v>
      </c>
      <c r="R2088" s="9">
        <f t="shared" si="325"/>
        <v>44.75</v>
      </c>
      <c r="S2088" s="9">
        <f t="shared" si="326"/>
        <v>41.6</v>
      </c>
      <c r="T2088" s="9">
        <f t="shared" si="327"/>
        <v>44.5</v>
      </c>
      <c r="U2088" s="8">
        <f t="shared" si="328"/>
        <v>44.016666666666673</v>
      </c>
      <c r="V2088" s="8">
        <f t="shared" si="329"/>
        <v>44.137500000000003</v>
      </c>
    </row>
    <row r="2089" spans="1:22" ht="13.5" x14ac:dyDescent="0.25">
      <c r="A2089" s="3">
        <f>RSI!A2089</f>
        <v>45044</v>
      </c>
      <c r="B2089" s="2">
        <f>RSI!B2089</f>
        <v>46.167999999999999</v>
      </c>
      <c r="C2089" s="2">
        <f>RSI!I2089</f>
        <v>25.617379318593393</v>
      </c>
      <c r="D2089" s="2">
        <f>MACD!E2089</f>
        <v>-2.755236893179358E-4</v>
      </c>
      <c r="E2089" s="2">
        <f>MACD!F2089</f>
        <v>-2.8058583319816777E-4</v>
      </c>
      <c r="F2089" s="2">
        <f>'Moving Avg'!D2089</f>
        <v>46.167999999999999</v>
      </c>
      <c r="G2089" s="2">
        <f>'Moving Avg'!F2089</f>
        <v>46.167999999999999</v>
      </c>
      <c r="H2089" s="2">
        <f>'Moving Avg'!G2089</f>
        <v>46.170199999999966</v>
      </c>
      <c r="I2089" s="2">
        <f>'Moving Avg'!H2089</f>
        <v>45.779279999999844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  <c r="M2089" s="8">
        <f t="shared" si="320"/>
        <v>50</v>
      </c>
      <c r="N2089" s="8">
        <f t="shared" si="321"/>
        <v>0</v>
      </c>
      <c r="O2089" s="8">
        <f t="shared" si="322"/>
        <v>50</v>
      </c>
      <c r="P2089" s="8">
        <f t="shared" si="323"/>
        <v>33</v>
      </c>
      <c r="Q2089" s="9">
        <f t="shared" si="324"/>
        <v>29.95</v>
      </c>
      <c r="R2089" s="9">
        <f t="shared" si="325"/>
        <v>35.75</v>
      </c>
      <c r="S2089" s="9">
        <f t="shared" si="326"/>
        <v>34.85</v>
      </c>
      <c r="T2089" s="9">
        <f t="shared" si="327"/>
        <v>33.25</v>
      </c>
      <c r="U2089" s="8">
        <f t="shared" si="328"/>
        <v>33.516666666666673</v>
      </c>
      <c r="V2089" s="8">
        <f t="shared" si="329"/>
        <v>33.450000000000003</v>
      </c>
    </row>
    <row r="2090" spans="1:22" ht="13.5" x14ac:dyDescent="0.25">
      <c r="A2090" s="3">
        <f>RSI!A2090</f>
        <v>45048</v>
      </c>
      <c r="B2090" s="2">
        <f>RSI!B2090</f>
        <v>46.167999999999999</v>
      </c>
      <c r="C2090" s="2">
        <f>RSI!I2090</f>
        <v>25.617379318593393</v>
      </c>
      <c r="D2090" s="2">
        <f>MACD!E2090</f>
        <v>-2.6108451810102906E-4</v>
      </c>
      <c r="E2090" s="2">
        <f>MACD!F2090</f>
        <v>-2.7668557017874004E-4</v>
      </c>
      <c r="F2090" s="2">
        <f>'Moving Avg'!D2090</f>
        <v>46.167999999999999</v>
      </c>
      <c r="G2090" s="2">
        <f>'Moving Avg'!F2090</f>
        <v>46.167999999999999</v>
      </c>
      <c r="H2090" s="2">
        <f>'Moving Avg'!G2090</f>
        <v>46.169999999999966</v>
      </c>
      <c r="I2090" s="2">
        <f>'Moving Avg'!H2090</f>
        <v>45.786204999999846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  <c r="M2090" s="8">
        <f t="shared" si="320"/>
        <v>50</v>
      </c>
      <c r="N2090" s="8">
        <f t="shared" si="321"/>
        <v>0</v>
      </c>
      <c r="O2090" s="8">
        <f t="shared" si="322"/>
        <v>50</v>
      </c>
      <c r="P2090" s="8">
        <f t="shared" si="323"/>
        <v>33</v>
      </c>
      <c r="Q2090" s="9">
        <f t="shared" si="324"/>
        <v>29.95</v>
      </c>
      <c r="R2090" s="9">
        <f t="shared" si="325"/>
        <v>35.75</v>
      </c>
      <c r="S2090" s="9">
        <f t="shared" si="326"/>
        <v>34.85</v>
      </c>
      <c r="T2090" s="9">
        <f t="shared" si="327"/>
        <v>33.25</v>
      </c>
      <c r="U2090" s="8">
        <f t="shared" si="328"/>
        <v>33.516666666666673</v>
      </c>
      <c r="V2090" s="8">
        <f t="shared" si="329"/>
        <v>33.450000000000003</v>
      </c>
    </row>
    <row r="2091" spans="1:22" ht="13.5" x14ac:dyDescent="0.25">
      <c r="A2091" s="3">
        <f>RSI!A2091</f>
        <v>45049</v>
      </c>
      <c r="B2091" s="2">
        <f>RSI!B2091</f>
        <v>46.167999999999999</v>
      </c>
      <c r="C2091" s="2">
        <f>RSI!I2091</f>
        <v>25.617379318593393</v>
      </c>
      <c r="D2091" s="2">
        <f>MACD!E2091</f>
        <v>-2.4679645498082436E-4</v>
      </c>
      <c r="E2091" s="2">
        <f>MACD!F2091</f>
        <v>-2.7070774713915693E-4</v>
      </c>
      <c r="F2091" s="2">
        <f>'Moving Avg'!D2091</f>
        <v>46.167999999999999</v>
      </c>
      <c r="G2091" s="2">
        <f>'Moving Avg'!F2091</f>
        <v>46.167999999999999</v>
      </c>
      <c r="H2091" s="2">
        <f>'Moving Avg'!G2091</f>
        <v>46.169799999999967</v>
      </c>
      <c r="I2091" s="2">
        <f>'Moving Avg'!H2091</f>
        <v>45.793129999999849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  <c r="M2091" s="8">
        <f t="shared" si="320"/>
        <v>50</v>
      </c>
      <c r="N2091" s="8">
        <f t="shared" si="321"/>
        <v>0</v>
      </c>
      <c r="O2091" s="8">
        <f t="shared" si="322"/>
        <v>50</v>
      </c>
      <c r="P2091" s="8">
        <f t="shared" si="323"/>
        <v>33</v>
      </c>
      <c r="Q2091" s="9">
        <f t="shared" si="324"/>
        <v>29.95</v>
      </c>
      <c r="R2091" s="9">
        <f t="shared" si="325"/>
        <v>35.75</v>
      </c>
      <c r="S2091" s="9">
        <f t="shared" si="326"/>
        <v>34.85</v>
      </c>
      <c r="T2091" s="9">
        <f t="shared" si="327"/>
        <v>33.25</v>
      </c>
      <c r="U2091" s="8">
        <f t="shared" si="328"/>
        <v>33.516666666666673</v>
      </c>
      <c r="V2091" s="8">
        <f t="shared" si="329"/>
        <v>33.450000000000003</v>
      </c>
    </row>
    <row r="2092" spans="1:22" ht="13.5" x14ac:dyDescent="0.25">
      <c r="A2092" s="3">
        <f>RSI!A2092</f>
        <v>45050</v>
      </c>
      <c r="B2092" s="2">
        <f>RSI!B2092</f>
        <v>46.167999999999999</v>
      </c>
      <c r="C2092" s="2">
        <f>RSI!I2092</f>
        <v>25.617379318593393</v>
      </c>
      <c r="D2092" s="2">
        <f>MACD!E2092</f>
        <v>-2.3278960831873974E-4</v>
      </c>
      <c r="E2092" s="2">
        <f>MACD!F2092</f>
        <v>-2.6312411937507352E-4</v>
      </c>
      <c r="F2092" s="2">
        <f>'Moving Avg'!D2092</f>
        <v>46.167999999999999</v>
      </c>
      <c r="G2092" s="2">
        <f>'Moving Avg'!F2092</f>
        <v>46.167999999999999</v>
      </c>
      <c r="H2092" s="2">
        <f>'Moving Avg'!G2092</f>
        <v>46.169599999999967</v>
      </c>
      <c r="I2092" s="2">
        <f>'Moving Avg'!H2092</f>
        <v>45.800054999999844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  <c r="M2092" s="8">
        <f t="shared" si="320"/>
        <v>50</v>
      </c>
      <c r="N2092" s="8">
        <f t="shared" si="321"/>
        <v>0</v>
      </c>
      <c r="O2092" s="8">
        <f t="shared" si="322"/>
        <v>50</v>
      </c>
      <c r="P2092" s="8">
        <f t="shared" si="323"/>
        <v>33</v>
      </c>
      <c r="Q2092" s="9">
        <f t="shared" si="324"/>
        <v>29.95</v>
      </c>
      <c r="R2092" s="9">
        <f t="shared" si="325"/>
        <v>35.75</v>
      </c>
      <c r="S2092" s="9">
        <f t="shared" si="326"/>
        <v>34.85</v>
      </c>
      <c r="T2092" s="9">
        <f t="shared" si="327"/>
        <v>33.25</v>
      </c>
      <c r="U2092" s="8">
        <f t="shared" si="328"/>
        <v>33.516666666666673</v>
      </c>
      <c r="V2092" s="8">
        <f t="shared" si="329"/>
        <v>33.450000000000003</v>
      </c>
    </row>
    <row r="2093" spans="1:22" ht="13.5" x14ac:dyDescent="0.25">
      <c r="A2093" s="3">
        <f>RSI!A2093</f>
        <v>45051</v>
      </c>
      <c r="B2093" s="2">
        <f>RSI!B2093</f>
        <v>46.167999999999999</v>
      </c>
      <c r="C2093" s="2">
        <f>RSI!I2093</f>
        <v>25.617379318593393</v>
      </c>
      <c r="D2093" s="2">
        <f>MACD!E2093</f>
        <v>-2.1916271012401012E-4</v>
      </c>
      <c r="E2093" s="2">
        <f>MACD!F2093</f>
        <v>-2.5433183752486088E-4</v>
      </c>
      <c r="F2093" s="2">
        <f>'Moving Avg'!D2093</f>
        <v>46.167999999999999</v>
      </c>
      <c r="G2093" s="2">
        <f>'Moving Avg'!F2093</f>
        <v>46.167999999999999</v>
      </c>
      <c r="H2093" s="2">
        <f>'Moving Avg'!G2093</f>
        <v>46.169399999999968</v>
      </c>
      <c r="I2093" s="2">
        <f>'Moving Avg'!H2093</f>
        <v>45.806979999999847</v>
      </c>
      <c r="J2093" s="6" t="str">
        <f>OBV!F2093</f>
        <v>NEUTRAL</v>
      </c>
      <c r="K2093" s="6" t="str">
        <f>OBV!G2093</f>
        <v>NEUTRAL</v>
      </c>
      <c r="L2093" s="6" t="str">
        <f>OBV!H2093</f>
        <v>NEUTRAL</v>
      </c>
      <c r="M2093" s="8">
        <f t="shared" si="320"/>
        <v>50</v>
      </c>
      <c r="N2093" s="8">
        <f t="shared" si="321"/>
        <v>0</v>
      </c>
      <c r="O2093" s="8">
        <f t="shared" si="322"/>
        <v>50</v>
      </c>
      <c r="P2093" s="8">
        <f t="shared" si="323"/>
        <v>33</v>
      </c>
      <c r="Q2093" s="9">
        <f t="shared" si="324"/>
        <v>29.95</v>
      </c>
      <c r="R2093" s="9">
        <f t="shared" si="325"/>
        <v>35.75</v>
      </c>
      <c r="S2093" s="9">
        <f t="shared" si="326"/>
        <v>34.85</v>
      </c>
      <c r="T2093" s="9">
        <f t="shared" si="327"/>
        <v>33.25</v>
      </c>
      <c r="U2093" s="8">
        <f t="shared" si="328"/>
        <v>33.516666666666673</v>
      </c>
      <c r="V2093" s="8">
        <f t="shared" si="329"/>
        <v>33.450000000000003</v>
      </c>
    </row>
    <row r="2094" spans="1:22" ht="13.5" x14ac:dyDescent="0.25">
      <c r="A2094" s="3">
        <f>RSI!A2094</f>
        <v>45054</v>
      </c>
      <c r="B2094" s="2">
        <f>RSI!B2094</f>
        <v>46.167999999999999</v>
      </c>
      <c r="C2094" s="2">
        <f>RSI!I2094</f>
        <v>25.617379318593393</v>
      </c>
      <c r="D2094" s="2">
        <f>MACD!E2094</f>
        <v>-2.0598878464284098E-4</v>
      </c>
      <c r="E2094" s="2">
        <f>MACD!F2094</f>
        <v>-2.4466322694845688E-4</v>
      </c>
      <c r="F2094" s="2">
        <f>'Moving Avg'!D2094</f>
        <v>46.167999999999999</v>
      </c>
      <c r="G2094" s="2">
        <f>'Moving Avg'!F2094</f>
        <v>46.167999999999999</v>
      </c>
      <c r="H2094" s="2">
        <f>'Moving Avg'!G2094</f>
        <v>46.169199999999961</v>
      </c>
      <c r="I2094" s="2">
        <f>'Moving Avg'!H2094</f>
        <v>45.813904999999849</v>
      </c>
      <c r="J2094" s="6" t="str">
        <f>OBV!F2094</f>
        <v>NEUTRAL</v>
      </c>
      <c r="K2094" s="6" t="str">
        <f>OBV!G2094</f>
        <v>NEUTRAL</v>
      </c>
      <c r="L2094" s="6" t="str">
        <f>OBV!H2094</f>
        <v>NEUTRAL</v>
      </c>
      <c r="M2094" s="8">
        <f t="shared" si="320"/>
        <v>50</v>
      </c>
      <c r="N2094" s="8">
        <f t="shared" si="321"/>
        <v>0</v>
      </c>
      <c r="O2094" s="8">
        <f t="shared" si="322"/>
        <v>50</v>
      </c>
      <c r="P2094" s="8">
        <f t="shared" si="323"/>
        <v>33</v>
      </c>
      <c r="Q2094" s="9">
        <f t="shared" si="324"/>
        <v>29.95</v>
      </c>
      <c r="R2094" s="9">
        <f t="shared" si="325"/>
        <v>35.75</v>
      </c>
      <c r="S2094" s="9">
        <f t="shared" si="326"/>
        <v>34.85</v>
      </c>
      <c r="T2094" s="9">
        <f t="shared" si="327"/>
        <v>33.25</v>
      </c>
      <c r="U2094" s="8">
        <f t="shared" si="328"/>
        <v>33.516666666666673</v>
      </c>
      <c r="V2094" s="8">
        <f t="shared" si="329"/>
        <v>33.450000000000003</v>
      </c>
    </row>
    <row r="2095" spans="1:22" ht="13.5" x14ac:dyDescent="0.25">
      <c r="A2095" s="3">
        <f>RSI!A2095</f>
        <v>45055</v>
      </c>
      <c r="B2095" s="2">
        <f>RSI!B2095</f>
        <v>46.167999999999999</v>
      </c>
      <c r="C2095" s="2">
        <f>RSI!I2095</f>
        <v>25.617379318593393</v>
      </c>
      <c r="D2095" s="2">
        <f>MACD!E2095</f>
        <v>-1.9331988251991561E-4</v>
      </c>
      <c r="E2095" s="2">
        <f>MACD!F2095</f>
        <v>-2.3439455806274865E-4</v>
      </c>
      <c r="F2095" s="2">
        <f>'Moving Avg'!D2095</f>
        <v>46.167999999999999</v>
      </c>
      <c r="G2095" s="2">
        <f>'Moving Avg'!F2095</f>
        <v>46.167999999999999</v>
      </c>
      <c r="H2095" s="2">
        <f>'Moving Avg'!G2095</f>
        <v>46.168999999999969</v>
      </c>
      <c r="I2095" s="2">
        <f>'Moving Avg'!H2095</f>
        <v>45.820829999999852</v>
      </c>
      <c r="J2095" s="6" t="str">
        <f>OBV!F2095</f>
        <v>NEUTRAL</v>
      </c>
      <c r="K2095" s="6" t="str">
        <f>OBV!G2095</f>
        <v>NEUTRAL</v>
      </c>
      <c r="L2095" s="6" t="str">
        <f>OBV!H2095</f>
        <v>NEUTRAL</v>
      </c>
      <c r="M2095" s="8">
        <f t="shared" si="320"/>
        <v>50</v>
      </c>
      <c r="N2095" s="8">
        <f t="shared" si="321"/>
        <v>0</v>
      </c>
      <c r="O2095" s="8">
        <f t="shared" si="322"/>
        <v>50</v>
      </c>
      <c r="P2095" s="8">
        <f t="shared" si="323"/>
        <v>33</v>
      </c>
      <c r="Q2095" s="9">
        <f t="shared" si="324"/>
        <v>29.95</v>
      </c>
      <c r="R2095" s="9">
        <f t="shared" si="325"/>
        <v>35.75</v>
      </c>
      <c r="S2095" s="9">
        <f t="shared" si="326"/>
        <v>34.85</v>
      </c>
      <c r="T2095" s="9">
        <f t="shared" si="327"/>
        <v>33.25</v>
      </c>
      <c r="U2095" s="8">
        <f t="shared" si="328"/>
        <v>33.516666666666673</v>
      </c>
      <c r="V2095" s="8">
        <f t="shared" si="329"/>
        <v>33.450000000000003</v>
      </c>
    </row>
    <row r="2096" spans="1:22" ht="13.5" x14ac:dyDescent="0.25">
      <c r="A2096" s="3">
        <f>RSI!A2096</f>
        <v>45056</v>
      </c>
      <c r="B2096" s="2">
        <f>RSI!B2096</f>
        <v>46.167999999999999</v>
      </c>
      <c r="C2096" s="2">
        <f>RSI!I2096</f>
        <v>25.617379318593393</v>
      </c>
      <c r="D2096" s="2">
        <f>MACD!E2096</f>
        <v>-1.8119102891489547E-4</v>
      </c>
      <c r="E2096" s="2">
        <f>MACD!F2096</f>
        <v>-2.2375385223317803E-4</v>
      </c>
      <c r="F2096" s="2">
        <f>'Moving Avg'!D2096</f>
        <v>46.167999999999999</v>
      </c>
      <c r="G2096" s="2">
        <f>'Moving Avg'!F2096</f>
        <v>46.167999999999999</v>
      </c>
      <c r="H2096" s="2">
        <f>'Moving Avg'!G2096</f>
        <v>46.168799999999962</v>
      </c>
      <c r="I2096" s="2">
        <f>'Moving Avg'!H2096</f>
        <v>45.827754999999854</v>
      </c>
      <c r="J2096" s="6" t="str">
        <f>OBV!F2096</f>
        <v>NEUTRAL</v>
      </c>
      <c r="K2096" s="6" t="str">
        <f>OBV!G2096</f>
        <v>NEUTRAL</v>
      </c>
      <c r="L2096" s="6" t="str">
        <f>OBV!H2096</f>
        <v>NEUTRAL</v>
      </c>
      <c r="M2096" s="8">
        <f t="shared" si="320"/>
        <v>50</v>
      </c>
      <c r="N2096" s="8">
        <f t="shared" si="321"/>
        <v>0</v>
      </c>
      <c r="O2096" s="8">
        <f t="shared" si="322"/>
        <v>50</v>
      </c>
      <c r="P2096" s="8">
        <f t="shared" si="323"/>
        <v>33</v>
      </c>
      <c r="Q2096" s="9">
        <f t="shared" si="324"/>
        <v>29.95</v>
      </c>
      <c r="R2096" s="9">
        <f t="shared" si="325"/>
        <v>35.75</v>
      </c>
      <c r="S2096" s="9">
        <f t="shared" si="326"/>
        <v>34.85</v>
      </c>
      <c r="T2096" s="9">
        <f t="shared" si="327"/>
        <v>33.25</v>
      </c>
      <c r="U2096" s="8">
        <f t="shared" si="328"/>
        <v>33.516666666666673</v>
      </c>
      <c r="V2096" s="8">
        <f t="shared" si="329"/>
        <v>33.450000000000003</v>
      </c>
    </row>
    <row r="2097" spans="1:22" ht="13.5" x14ac:dyDescent="0.25">
      <c r="A2097" s="3">
        <f>RSI!A2097</f>
        <v>45057</v>
      </c>
      <c r="B2097" s="2">
        <f>RSI!B2097</f>
        <v>46.167999999999999</v>
      </c>
      <c r="C2097" s="2">
        <f>RSI!I2097</f>
        <v>25.617379318593393</v>
      </c>
      <c r="D2097" s="2">
        <f>MACD!E2097</f>
        <v>-1.6962351080707094E-4</v>
      </c>
      <c r="E2097" s="2">
        <f>MACD!F2097</f>
        <v>-2.1292778394795664E-4</v>
      </c>
      <c r="F2097" s="2">
        <f>'Moving Avg'!D2097</f>
        <v>46.167999999999999</v>
      </c>
      <c r="G2097" s="2">
        <f>'Moving Avg'!F2097</f>
        <v>46.167999999999999</v>
      </c>
      <c r="H2097" s="2">
        <f>'Moving Avg'!G2097</f>
        <v>46.168599999999969</v>
      </c>
      <c r="I2097" s="2">
        <f>'Moving Avg'!H2097</f>
        <v>45.83467999999985</v>
      </c>
      <c r="J2097" s="6" t="str">
        <f>OBV!F2097</f>
        <v>NEUTRAL</v>
      </c>
      <c r="K2097" s="6" t="str">
        <f>OBV!G2097</f>
        <v>NEUTRAL</v>
      </c>
      <c r="L2097" s="6" t="str">
        <f>OBV!H2097</f>
        <v>NEUTRAL</v>
      </c>
      <c r="M2097" s="8">
        <f t="shared" si="320"/>
        <v>50</v>
      </c>
      <c r="N2097" s="8">
        <f t="shared" si="321"/>
        <v>0</v>
      </c>
      <c r="O2097" s="8">
        <f t="shared" si="322"/>
        <v>50</v>
      </c>
      <c r="P2097" s="8">
        <f t="shared" si="323"/>
        <v>33</v>
      </c>
      <c r="Q2097" s="9">
        <f t="shared" si="324"/>
        <v>29.95</v>
      </c>
      <c r="R2097" s="9">
        <f t="shared" si="325"/>
        <v>35.75</v>
      </c>
      <c r="S2097" s="9">
        <f t="shared" si="326"/>
        <v>34.85</v>
      </c>
      <c r="T2097" s="9">
        <f t="shared" si="327"/>
        <v>33.25</v>
      </c>
      <c r="U2097" s="8">
        <f t="shared" si="328"/>
        <v>33.516666666666673</v>
      </c>
      <c r="V2097" s="8">
        <f t="shared" si="329"/>
        <v>33.450000000000003</v>
      </c>
    </row>
    <row r="2098" spans="1:22" ht="13.5" x14ac:dyDescent="0.25">
      <c r="A2098" s="3">
        <f>RSI!A2098</f>
        <v>45058</v>
      </c>
      <c r="B2098" s="2">
        <f>RSI!B2098</f>
        <v>46.167999999999999</v>
      </c>
      <c r="C2098" s="2">
        <f>RSI!I2098</f>
        <v>25.617379318593393</v>
      </c>
      <c r="D2098" s="2">
        <f>MACD!E2098</f>
        <v>-1.5862760903218032E-4</v>
      </c>
      <c r="E2098" s="2">
        <f>MACD!F2098</f>
        <v>-2.0206774896480139E-4</v>
      </c>
      <c r="F2098" s="2">
        <f>'Moving Avg'!D2098</f>
        <v>46.167999999999999</v>
      </c>
      <c r="G2098" s="2">
        <f>'Moving Avg'!F2098</f>
        <v>46.167999999999999</v>
      </c>
      <c r="H2098" s="2">
        <f>'Moving Avg'!G2098</f>
        <v>46.168399999999963</v>
      </c>
      <c r="I2098" s="2">
        <f>'Moving Avg'!H2098</f>
        <v>45.841604999999852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  <c r="M2098" s="8">
        <f t="shared" si="320"/>
        <v>50</v>
      </c>
      <c r="N2098" s="8">
        <f t="shared" si="321"/>
        <v>0</v>
      </c>
      <c r="O2098" s="8">
        <f t="shared" si="322"/>
        <v>50</v>
      </c>
      <c r="P2098" s="8">
        <f t="shared" si="323"/>
        <v>33</v>
      </c>
      <c r="Q2098" s="9">
        <f t="shared" si="324"/>
        <v>29.95</v>
      </c>
      <c r="R2098" s="9">
        <f t="shared" si="325"/>
        <v>35.75</v>
      </c>
      <c r="S2098" s="9">
        <f t="shared" si="326"/>
        <v>34.85</v>
      </c>
      <c r="T2098" s="9">
        <f t="shared" si="327"/>
        <v>33.25</v>
      </c>
      <c r="U2098" s="8">
        <f t="shared" si="328"/>
        <v>33.516666666666673</v>
      </c>
      <c r="V2098" s="8">
        <f t="shared" si="329"/>
        <v>33.450000000000003</v>
      </c>
    </row>
    <row r="2099" spans="1:22" ht="13.5" x14ac:dyDescent="0.25">
      <c r="A2099" s="3">
        <f>RSI!A2099</f>
        <v>45061</v>
      </c>
      <c r="B2099" s="2">
        <f>RSI!B2099</f>
        <v>46.167999999999999</v>
      </c>
      <c r="C2099" s="2">
        <f>RSI!I2099</f>
        <v>25.617379318593393</v>
      </c>
      <c r="D2099" s="2">
        <f>MACD!E2099</f>
        <v>-1.4820486423872126E-4</v>
      </c>
      <c r="E2099" s="2">
        <f>MACD!F2099</f>
        <v>-1.9129517201958539E-4</v>
      </c>
      <c r="F2099" s="2">
        <f>'Moving Avg'!D2099</f>
        <v>46.167999999999999</v>
      </c>
      <c r="G2099" s="2">
        <f>'Moving Avg'!F2099</f>
        <v>46.167999999999999</v>
      </c>
      <c r="H2099" s="2">
        <f>'Moving Avg'!G2099</f>
        <v>46.16819999999997</v>
      </c>
      <c r="I2099" s="2">
        <f>'Moving Avg'!H2099</f>
        <v>45.848529999999855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  <c r="M2099" s="8">
        <f t="shared" si="320"/>
        <v>50</v>
      </c>
      <c r="N2099" s="8">
        <f t="shared" si="321"/>
        <v>0</v>
      </c>
      <c r="O2099" s="8">
        <f t="shared" si="322"/>
        <v>50</v>
      </c>
      <c r="P2099" s="8">
        <f t="shared" si="323"/>
        <v>33</v>
      </c>
      <c r="Q2099" s="9">
        <f t="shared" si="324"/>
        <v>29.95</v>
      </c>
      <c r="R2099" s="9">
        <f t="shared" si="325"/>
        <v>35.75</v>
      </c>
      <c r="S2099" s="9">
        <f t="shared" si="326"/>
        <v>34.85</v>
      </c>
      <c r="T2099" s="9">
        <f t="shared" si="327"/>
        <v>33.25</v>
      </c>
      <c r="U2099" s="8">
        <f t="shared" si="328"/>
        <v>33.516666666666673</v>
      </c>
      <c r="V2099" s="8">
        <f t="shared" si="329"/>
        <v>33.450000000000003</v>
      </c>
    </row>
    <row r="2100" spans="1:22" ht="13.5" x14ac:dyDescent="0.25">
      <c r="A2100" s="3">
        <f>RSI!A2100</f>
        <v>45062</v>
      </c>
      <c r="B2100" s="2">
        <f>RSI!B2100</f>
        <v>46.167999999999999</v>
      </c>
      <c r="C2100" s="2">
        <f>RSI!I2100</f>
        <v>25.617379318593393</v>
      </c>
      <c r="D2100" s="2">
        <f>MACD!E2100</f>
        <v>-1.3834995176864595E-4</v>
      </c>
      <c r="E2100" s="2">
        <f>MACD!F2100</f>
        <v>-1.8070612796939752E-4</v>
      </c>
      <c r="F2100" s="2">
        <f>'Moving Avg'!D2100</f>
        <v>46.167999999999999</v>
      </c>
      <c r="G2100" s="2">
        <f>'Moving Avg'!F2100</f>
        <v>46.167999999999999</v>
      </c>
      <c r="H2100" s="2">
        <f>'Moving Avg'!G2100</f>
        <v>46.167999999999964</v>
      </c>
      <c r="I2100" s="2">
        <f>'Moving Avg'!H2100</f>
        <v>45.855454999999857</v>
      </c>
      <c r="J2100" s="6" t="str">
        <f>OBV!F2100</f>
        <v>NEUTRAL</v>
      </c>
      <c r="K2100" s="6" t="str">
        <f>OBV!G2100</f>
        <v>NEUTRAL</v>
      </c>
      <c r="L2100" s="6" t="str">
        <f>OBV!H2100</f>
        <v>NEUTRAL</v>
      </c>
      <c r="M2100" s="8">
        <f t="shared" si="320"/>
        <v>50</v>
      </c>
      <c r="N2100" s="8">
        <f t="shared" si="321"/>
        <v>0</v>
      </c>
      <c r="O2100" s="8">
        <f t="shared" si="322"/>
        <v>50</v>
      </c>
      <c r="P2100" s="8">
        <f t="shared" si="323"/>
        <v>33</v>
      </c>
      <c r="Q2100" s="9">
        <f t="shared" si="324"/>
        <v>29.95</v>
      </c>
      <c r="R2100" s="9">
        <f t="shared" si="325"/>
        <v>35.75</v>
      </c>
      <c r="S2100" s="9">
        <f t="shared" si="326"/>
        <v>34.85</v>
      </c>
      <c r="T2100" s="9">
        <f t="shared" si="327"/>
        <v>33.25</v>
      </c>
      <c r="U2100" s="8">
        <f t="shared" si="328"/>
        <v>33.516666666666673</v>
      </c>
      <c r="V2100" s="8">
        <f t="shared" si="329"/>
        <v>33.450000000000003</v>
      </c>
    </row>
    <row r="2101" spans="1:22" ht="13.5" x14ac:dyDescent="0.25">
      <c r="A2101" s="3">
        <f>RSI!A2101</f>
        <v>45063</v>
      </c>
      <c r="B2101" s="2">
        <f>RSI!B2101</f>
        <v>46.167999999999999</v>
      </c>
      <c r="C2101" s="2">
        <f>RSI!I2101</f>
        <v>25.617379318593393</v>
      </c>
      <c r="D2101" s="2">
        <f>MACD!E2101</f>
        <v>-1.2905222887837908E-4</v>
      </c>
      <c r="E2101" s="2">
        <f>MACD!F2101</f>
        <v>-1.7037534815119384E-4</v>
      </c>
      <c r="F2101" s="2">
        <f>'Moving Avg'!D2101</f>
        <v>46.167999999999999</v>
      </c>
      <c r="G2101" s="2">
        <f>'Moving Avg'!F2101</f>
        <v>46.167999999999999</v>
      </c>
      <c r="H2101" s="2">
        <f>'Moving Avg'!G2101</f>
        <v>46.167999999999964</v>
      </c>
      <c r="I2101" s="2">
        <f>'Moving Avg'!H2101</f>
        <v>45.86237999999986</v>
      </c>
      <c r="J2101" s="6" t="str">
        <f>OBV!F2101</f>
        <v>NEUTRAL</v>
      </c>
      <c r="K2101" s="6" t="str">
        <f>OBV!G2101</f>
        <v>NEUTRAL</v>
      </c>
      <c r="L2101" s="6" t="str">
        <f>OBV!H2101</f>
        <v>NEUTRAL</v>
      </c>
      <c r="M2101" s="8">
        <f t="shared" si="320"/>
        <v>50</v>
      </c>
      <c r="N2101" s="8">
        <f t="shared" si="321"/>
        <v>0</v>
      </c>
      <c r="O2101" s="8">
        <f t="shared" si="322"/>
        <v>50</v>
      </c>
      <c r="P2101" s="8">
        <f t="shared" si="323"/>
        <v>33</v>
      </c>
      <c r="Q2101" s="9">
        <f t="shared" si="324"/>
        <v>29.95</v>
      </c>
      <c r="R2101" s="9">
        <f t="shared" si="325"/>
        <v>35.75</v>
      </c>
      <c r="S2101" s="9">
        <f t="shared" si="326"/>
        <v>34.85</v>
      </c>
      <c r="T2101" s="9">
        <f t="shared" si="327"/>
        <v>33.25</v>
      </c>
      <c r="U2101" s="8">
        <f t="shared" si="328"/>
        <v>33.516666666666673</v>
      </c>
      <c r="V2101" s="8">
        <f t="shared" si="329"/>
        <v>33.450000000000003</v>
      </c>
    </row>
    <row r="2102" spans="1:22" ht="13.5" x14ac:dyDescent="0.25">
      <c r="A2102" s="3">
        <f>RSI!A2102</f>
        <v>45064</v>
      </c>
      <c r="B2102" s="2">
        <f>RSI!B2102</f>
        <v>46.167999999999999</v>
      </c>
      <c r="C2102" s="2">
        <f>RSI!I2102</f>
        <v>25.617379318593393</v>
      </c>
      <c r="D2102" s="2">
        <f>MACD!E2102</f>
        <v>-1.2029700747717698E-4</v>
      </c>
      <c r="E2102" s="2">
        <f>MACD!F2102</f>
        <v>-1.6035968001639047E-4</v>
      </c>
      <c r="F2102" s="2">
        <f>'Moving Avg'!D2102</f>
        <v>46.167999999999999</v>
      </c>
      <c r="G2102" s="2">
        <f>'Moving Avg'!F2102</f>
        <v>46.167999999999999</v>
      </c>
      <c r="H2102" s="2">
        <f>'Moving Avg'!G2102</f>
        <v>46.167999999999964</v>
      </c>
      <c r="I2102" s="2">
        <f>'Moving Avg'!H2102</f>
        <v>45.869304999999855</v>
      </c>
      <c r="J2102" s="6" t="str">
        <f>OBV!F2102</f>
        <v>NEUTRAL</v>
      </c>
      <c r="K2102" s="6" t="str">
        <f>OBV!G2102</f>
        <v>NEUTRAL</v>
      </c>
      <c r="L2102" s="6" t="str">
        <f>OBV!H2102</f>
        <v>NEUTRAL</v>
      </c>
      <c r="M2102" s="8">
        <f t="shared" si="320"/>
        <v>50</v>
      </c>
      <c r="N2102" s="8">
        <f t="shared" si="321"/>
        <v>0</v>
      </c>
      <c r="O2102" s="8">
        <f t="shared" si="322"/>
        <v>50</v>
      </c>
      <c r="P2102" s="8">
        <f t="shared" si="323"/>
        <v>33</v>
      </c>
      <c r="Q2102" s="9">
        <f t="shared" si="324"/>
        <v>29.95</v>
      </c>
      <c r="R2102" s="9">
        <f t="shared" si="325"/>
        <v>35.75</v>
      </c>
      <c r="S2102" s="9">
        <f t="shared" si="326"/>
        <v>34.85</v>
      </c>
      <c r="T2102" s="9">
        <f t="shared" si="327"/>
        <v>33.25</v>
      </c>
      <c r="U2102" s="8">
        <f t="shared" si="328"/>
        <v>33.516666666666673</v>
      </c>
      <c r="V2102" s="8">
        <f t="shared" si="329"/>
        <v>33.450000000000003</v>
      </c>
    </row>
    <row r="2103" spans="1:22" ht="13.5" x14ac:dyDescent="0.25">
      <c r="A2103" s="3">
        <f>RSI!A2103</f>
        <v>45065</v>
      </c>
      <c r="B2103" s="2">
        <f>RSI!B2103</f>
        <v>46.167999999999999</v>
      </c>
      <c r="C2103" s="2">
        <f>RSI!I2103</f>
        <v>25.617379318593393</v>
      </c>
      <c r="D2103" s="2">
        <f>MACD!E2103</f>
        <v>-1.1206659746676451E-4</v>
      </c>
      <c r="E2103" s="2">
        <f>MACD!F2103</f>
        <v>-1.507010635064653E-4</v>
      </c>
      <c r="F2103" s="2">
        <f>'Moving Avg'!D2103</f>
        <v>46.167999999999999</v>
      </c>
      <c r="G2103" s="2">
        <f>'Moving Avg'!F2103</f>
        <v>46.167999999999999</v>
      </c>
      <c r="H2103" s="2">
        <f>'Moving Avg'!G2103</f>
        <v>46.167999999999964</v>
      </c>
      <c r="I2103" s="2">
        <f>'Moving Avg'!H2103</f>
        <v>45.876229999999858</v>
      </c>
      <c r="J2103" s="6" t="str">
        <f>OBV!F2103</f>
        <v>NEUTRAL</v>
      </c>
      <c r="K2103" s="6" t="str">
        <f>OBV!G2103</f>
        <v>NEUTRAL</v>
      </c>
      <c r="L2103" s="6" t="str">
        <f>OBV!H2103</f>
        <v>NEUTRAL</v>
      </c>
      <c r="M2103" s="8">
        <f t="shared" si="320"/>
        <v>50</v>
      </c>
      <c r="N2103" s="8">
        <f t="shared" si="321"/>
        <v>0</v>
      </c>
      <c r="O2103" s="8">
        <f t="shared" si="322"/>
        <v>50</v>
      </c>
      <c r="P2103" s="8">
        <f t="shared" si="323"/>
        <v>33</v>
      </c>
      <c r="Q2103" s="9">
        <f t="shared" si="324"/>
        <v>29.95</v>
      </c>
      <c r="R2103" s="9">
        <f t="shared" si="325"/>
        <v>35.75</v>
      </c>
      <c r="S2103" s="9">
        <f t="shared" si="326"/>
        <v>34.85</v>
      </c>
      <c r="T2103" s="9">
        <f t="shared" si="327"/>
        <v>33.25</v>
      </c>
      <c r="U2103" s="8">
        <f t="shared" si="328"/>
        <v>33.516666666666673</v>
      </c>
      <c r="V2103" s="8">
        <f t="shared" si="329"/>
        <v>33.450000000000003</v>
      </c>
    </row>
    <row r="2104" spans="1:22" ht="13.5" x14ac:dyDescent="0.25">
      <c r="A2104" s="3">
        <f>RSI!A2104</f>
        <v>45068</v>
      </c>
      <c r="B2104" s="2">
        <f>RSI!B2104</f>
        <v>46.167999999999999</v>
      </c>
      <c r="C2104" s="2">
        <f>RSI!I2104</f>
        <v>25.617379318593393</v>
      </c>
      <c r="D2104" s="2">
        <f>MACD!E2104</f>
        <v>-1.0434115831259305E-4</v>
      </c>
      <c r="E2104" s="2">
        <f>MACD!F2104</f>
        <v>-1.4142908246769087E-4</v>
      </c>
      <c r="F2104" s="2">
        <f>'Moving Avg'!D2104</f>
        <v>46.167999999999999</v>
      </c>
      <c r="G2104" s="2">
        <f>'Moving Avg'!F2104</f>
        <v>46.167999999999999</v>
      </c>
      <c r="H2104" s="2">
        <f>'Moving Avg'!G2104</f>
        <v>46.167999999999964</v>
      </c>
      <c r="I2104" s="2">
        <f>'Moving Avg'!H2104</f>
        <v>45.88315499999986</v>
      </c>
      <c r="J2104" s="6" t="str">
        <f>OBV!F2104</f>
        <v>NEUTRAL</v>
      </c>
      <c r="K2104" s="6" t="str">
        <f>OBV!G2104</f>
        <v>NEUTRAL</v>
      </c>
      <c r="L2104" s="6" t="str">
        <f>OBV!H2104</f>
        <v>NEUTRAL</v>
      </c>
      <c r="M2104" s="8">
        <f t="shared" si="320"/>
        <v>50</v>
      </c>
      <c r="N2104" s="8">
        <f t="shared" si="321"/>
        <v>0</v>
      </c>
      <c r="O2104" s="8">
        <f t="shared" si="322"/>
        <v>50</v>
      </c>
      <c r="P2104" s="8">
        <f t="shared" si="323"/>
        <v>33</v>
      </c>
      <c r="Q2104" s="9">
        <f t="shared" si="324"/>
        <v>29.95</v>
      </c>
      <c r="R2104" s="9">
        <f t="shared" si="325"/>
        <v>35.75</v>
      </c>
      <c r="S2104" s="9">
        <f t="shared" si="326"/>
        <v>34.85</v>
      </c>
      <c r="T2104" s="9">
        <f t="shared" si="327"/>
        <v>33.25</v>
      </c>
      <c r="U2104" s="8">
        <f t="shared" si="328"/>
        <v>33.516666666666673</v>
      </c>
      <c r="V2104" s="8">
        <f t="shared" si="329"/>
        <v>33.450000000000003</v>
      </c>
    </row>
    <row r="2105" spans="1:22" ht="13.5" x14ac:dyDescent="0.25">
      <c r="A2105" s="3">
        <f>RSI!A2105</f>
        <v>45069</v>
      </c>
      <c r="B2105" s="2">
        <f>RSI!B2105</f>
        <v>46.167999999999999</v>
      </c>
      <c r="C2105" s="2">
        <f>RSI!I2105</f>
        <v>25.617379318593393</v>
      </c>
      <c r="D2105" s="2">
        <f>MACD!E2105</f>
        <v>-9.7099390792720897E-5</v>
      </c>
      <c r="E2105" s="2">
        <f>MACD!F2105</f>
        <v>-1.3256314413269689E-4</v>
      </c>
      <c r="F2105" s="2">
        <f>'Moving Avg'!D2105</f>
        <v>46.167999999999999</v>
      </c>
      <c r="G2105" s="2">
        <f>'Moving Avg'!F2105</f>
        <v>46.167999999999999</v>
      </c>
      <c r="H2105" s="2">
        <f>'Moving Avg'!G2105</f>
        <v>46.167999999999964</v>
      </c>
      <c r="I2105" s="2">
        <f>'Moving Avg'!H2105</f>
        <v>45.890079999999863</v>
      </c>
      <c r="J2105" s="6" t="str">
        <f>OBV!F2105</f>
        <v>NEUTRAL</v>
      </c>
      <c r="K2105" s="6" t="str">
        <f>OBV!G2105</f>
        <v>NEUTRAL</v>
      </c>
      <c r="L2105" s="6" t="str">
        <f>OBV!H2105</f>
        <v>NEUTRAL</v>
      </c>
      <c r="M2105" s="8">
        <f t="shared" si="320"/>
        <v>50</v>
      </c>
      <c r="N2105" s="8">
        <f t="shared" si="321"/>
        <v>0</v>
      </c>
      <c r="O2105" s="8">
        <f t="shared" si="322"/>
        <v>50</v>
      </c>
      <c r="P2105" s="8">
        <f t="shared" si="323"/>
        <v>33</v>
      </c>
      <c r="Q2105" s="9">
        <f t="shared" si="324"/>
        <v>29.95</v>
      </c>
      <c r="R2105" s="9">
        <f t="shared" si="325"/>
        <v>35.75</v>
      </c>
      <c r="S2105" s="9">
        <f t="shared" si="326"/>
        <v>34.85</v>
      </c>
      <c r="T2105" s="9">
        <f t="shared" si="327"/>
        <v>33.25</v>
      </c>
      <c r="U2105" s="8">
        <f t="shared" si="328"/>
        <v>33.516666666666673</v>
      </c>
      <c r="V2105" s="8">
        <f t="shared" si="329"/>
        <v>33.450000000000003</v>
      </c>
    </row>
    <row r="2106" spans="1:22" ht="13.5" x14ac:dyDescent="0.25">
      <c r="A2106" s="3">
        <f>RSI!A2106</f>
        <v>45070</v>
      </c>
      <c r="B2106" s="2">
        <f>RSI!B2106</f>
        <v>46.167999999999999</v>
      </c>
      <c r="C2106" s="2">
        <f>RSI!I2106</f>
        <v>25.617379318593393</v>
      </c>
      <c r="D2106" s="2">
        <f>MACD!E2106</f>
        <v>-9.0319095541246952E-5</v>
      </c>
      <c r="E2106" s="2">
        <f>MACD!F2106</f>
        <v>-1.241143344144069E-4</v>
      </c>
      <c r="F2106" s="2">
        <f>'Moving Avg'!D2106</f>
        <v>46.167999999999999</v>
      </c>
      <c r="G2106" s="2">
        <f>'Moving Avg'!F2106</f>
        <v>46.167999999999999</v>
      </c>
      <c r="H2106" s="2">
        <f>'Moving Avg'!G2106</f>
        <v>46.167999999999964</v>
      </c>
      <c r="I2106" s="2">
        <f>'Moving Avg'!H2106</f>
        <v>45.897004999999851</v>
      </c>
      <c r="J2106" s="6" t="str">
        <f>OBV!F2106</f>
        <v>NEUTRAL</v>
      </c>
      <c r="K2106" s="6" t="str">
        <f>OBV!G2106</f>
        <v>NEUTRAL</v>
      </c>
      <c r="L2106" s="6" t="str">
        <f>OBV!H2106</f>
        <v>NEUTRAL</v>
      </c>
      <c r="M2106" s="8">
        <f t="shared" si="320"/>
        <v>50</v>
      </c>
      <c r="N2106" s="8">
        <f t="shared" si="321"/>
        <v>0</v>
      </c>
      <c r="O2106" s="8">
        <f t="shared" si="322"/>
        <v>50</v>
      </c>
      <c r="P2106" s="8">
        <f t="shared" si="323"/>
        <v>33</v>
      </c>
      <c r="Q2106" s="9">
        <f t="shared" si="324"/>
        <v>29.95</v>
      </c>
      <c r="R2106" s="9">
        <f t="shared" si="325"/>
        <v>35.75</v>
      </c>
      <c r="S2106" s="9">
        <f t="shared" si="326"/>
        <v>34.85</v>
      </c>
      <c r="T2106" s="9">
        <f t="shared" si="327"/>
        <v>33.25</v>
      </c>
      <c r="U2106" s="8">
        <f t="shared" si="328"/>
        <v>33.516666666666673</v>
      </c>
      <c r="V2106" s="8">
        <f t="shared" si="329"/>
        <v>33.450000000000003</v>
      </c>
    </row>
    <row r="2107" spans="1:22" ht="13.5" x14ac:dyDescent="0.25">
      <c r="A2107" s="3">
        <f>RSI!A2107</f>
        <v>45071</v>
      </c>
      <c r="B2107" s="2">
        <f>RSI!B2107</f>
        <v>46.167999999999999</v>
      </c>
      <c r="C2107" s="2">
        <f>RSI!I2107</f>
        <v>25.617379318593393</v>
      </c>
      <c r="D2107" s="2">
        <f>MACD!E2107</f>
        <v>-8.3977620960240529E-5</v>
      </c>
      <c r="E2107" s="2">
        <f>MACD!F2107</f>
        <v>-1.1608699172357364E-4</v>
      </c>
      <c r="F2107" s="2">
        <f>'Moving Avg'!D2107</f>
        <v>46.167999999999999</v>
      </c>
      <c r="G2107" s="2">
        <f>'Moving Avg'!F2107</f>
        <v>46.167999999999999</v>
      </c>
      <c r="H2107" s="2">
        <f>'Moving Avg'!G2107</f>
        <v>46.167999999999964</v>
      </c>
      <c r="I2107" s="2">
        <f>'Moving Avg'!H2107</f>
        <v>45.903929999999853</v>
      </c>
      <c r="J2107" s="6" t="str">
        <f>OBV!F2107</f>
        <v>NEUTRAL</v>
      </c>
      <c r="K2107" s="6" t="str">
        <f>OBV!G2107</f>
        <v>NEUTRAL</v>
      </c>
      <c r="L2107" s="6" t="str">
        <f>OBV!H2107</f>
        <v>NEUTRAL</v>
      </c>
      <c r="M2107" s="8">
        <f t="shared" si="320"/>
        <v>50</v>
      </c>
      <c r="N2107" s="8">
        <f t="shared" si="321"/>
        <v>0</v>
      </c>
      <c r="O2107" s="8">
        <f t="shared" si="322"/>
        <v>50</v>
      </c>
      <c r="P2107" s="8">
        <f t="shared" si="323"/>
        <v>33</v>
      </c>
      <c r="Q2107" s="9">
        <f t="shared" si="324"/>
        <v>29.95</v>
      </c>
      <c r="R2107" s="9">
        <f t="shared" si="325"/>
        <v>35.75</v>
      </c>
      <c r="S2107" s="9">
        <f t="shared" si="326"/>
        <v>34.85</v>
      </c>
      <c r="T2107" s="9">
        <f t="shared" si="327"/>
        <v>33.25</v>
      </c>
      <c r="U2107" s="8">
        <f t="shared" si="328"/>
        <v>33.516666666666673</v>
      </c>
      <c r="V2107" s="8">
        <f t="shared" si="329"/>
        <v>33.450000000000003</v>
      </c>
    </row>
    <row r="2108" spans="1:22" ht="13.5" x14ac:dyDescent="0.25">
      <c r="A2108" s="3">
        <f>RSI!A2108</f>
        <v>45072</v>
      </c>
      <c r="B2108" s="2">
        <f>RSI!B2108</f>
        <v>46.167999999999999</v>
      </c>
      <c r="C2108" s="2">
        <f>RSI!I2108</f>
        <v>25.617379318593393</v>
      </c>
      <c r="D2108" s="2">
        <f>MACD!E2108</f>
        <v>-7.8052219272706225E-5</v>
      </c>
      <c r="E2108" s="2">
        <f>MACD!F2108</f>
        <v>-1.0848003723340017E-4</v>
      </c>
      <c r="F2108" s="2">
        <f>'Moving Avg'!D2108</f>
        <v>46.167999999999999</v>
      </c>
      <c r="G2108" s="2">
        <f>'Moving Avg'!F2108</f>
        <v>46.167999999999999</v>
      </c>
      <c r="H2108" s="2">
        <f>'Moving Avg'!G2108</f>
        <v>46.167999999999964</v>
      </c>
      <c r="I2108" s="2">
        <f>'Moving Avg'!H2108</f>
        <v>45.910854999999856</v>
      </c>
      <c r="J2108" s="6" t="str">
        <f>OBV!F2108</f>
        <v>NEUTRAL</v>
      </c>
      <c r="K2108" s="6" t="str">
        <f>OBV!G2108</f>
        <v>NEUTRAL</v>
      </c>
      <c r="L2108" s="6" t="str">
        <f>OBV!H2108</f>
        <v>NEUTRAL</v>
      </c>
      <c r="M2108" s="8">
        <f t="shared" si="320"/>
        <v>50</v>
      </c>
      <c r="N2108" s="8">
        <f t="shared" si="321"/>
        <v>0</v>
      </c>
      <c r="O2108" s="8">
        <f t="shared" si="322"/>
        <v>50</v>
      </c>
      <c r="P2108" s="8">
        <f t="shared" si="323"/>
        <v>33</v>
      </c>
      <c r="Q2108" s="9">
        <f t="shared" si="324"/>
        <v>29.95</v>
      </c>
      <c r="R2108" s="9">
        <f t="shared" si="325"/>
        <v>35.75</v>
      </c>
      <c r="S2108" s="9">
        <f t="shared" si="326"/>
        <v>34.85</v>
      </c>
      <c r="T2108" s="9">
        <f t="shared" si="327"/>
        <v>33.25</v>
      </c>
      <c r="U2108" s="8">
        <f t="shared" si="328"/>
        <v>33.516666666666673</v>
      </c>
      <c r="V2108" s="8">
        <f t="shared" si="329"/>
        <v>33.450000000000003</v>
      </c>
    </row>
    <row r="2109" spans="1:22" ht="13.5" x14ac:dyDescent="0.25">
      <c r="A2109" s="3">
        <f>RSI!A2109</f>
        <v>45075</v>
      </c>
      <c r="B2109" s="2">
        <f>RSI!B2109</f>
        <v>46.167999999999999</v>
      </c>
      <c r="C2109" s="2">
        <f>RSI!I2109</f>
        <v>25.617379318593393</v>
      </c>
      <c r="D2109" s="2">
        <f>MACD!E2109</f>
        <v>-7.252032656879237E-5</v>
      </c>
      <c r="E2109" s="2">
        <f>MACD!F2109</f>
        <v>-1.0128809510047862E-4</v>
      </c>
      <c r="F2109" s="2">
        <f>'Moving Avg'!D2109</f>
        <v>46.167999999999999</v>
      </c>
      <c r="G2109" s="2">
        <f>'Moving Avg'!F2109</f>
        <v>46.167999999999999</v>
      </c>
      <c r="H2109" s="2">
        <f>'Moving Avg'!G2109</f>
        <v>46.167999999999964</v>
      </c>
      <c r="I2109" s="2">
        <f>'Moving Avg'!H2109</f>
        <v>45.917779999999851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  <c r="M2109" s="8">
        <f t="shared" si="320"/>
        <v>50</v>
      </c>
      <c r="N2109" s="8">
        <f t="shared" si="321"/>
        <v>0</v>
      </c>
      <c r="O2109" s="8">
        <f t="shared" si="322"/>
        <v>50</v>
      </c>
      <c r="P2109" s="8">
        <f t="shared" si="323"/>
        <v>33</v>
      </c>
      <c r="Q2109" s="9">
        <f t="shared" si="324"/>
        <v>29.95</v>
      </c>
      <c r="R2109" s="9">
        <f t="shared" si="325"/>
        <v>35.75</v>
      </c>
      <c r="S2109" s="9">
        <f t="shared" si="326"/>
        <v>34.85</v>
      </c>
      <c r="T2109" s="9">
        <f t="shared" si="327"/>
        <v>33.25</v>
      </c>
      <c r="U2109" s="8">
        <f t="shared" si="328"/>
        <v>33.516666666666673</v>
      </c>
      <c r="V2109" s="8">
        <f t="shared" si="329"/>
        <v>33.450000000000003</v>
      </c>
    </row>
    <row r="2110" spans="1:22" ht="13.5" x14ac:dyDescent="0.25">
      <c r="A2110" s="3">
        <f>RSI!A2110</f>
        <v>45076</v>
      </c>
      <c r="B2110" s="2">
        <f>RSI!B2110</f>
        <v>46.167999999999999</v>
      </c>
      <c r="C2110" s="2">
        <f>RSI!I2110</f>
        <v>25.617379318593393</v>
      </c>
      <c r="D2110" s="2">
        <f>MACD!E2110</f>
        <v>-6.7359780125286761E-5</v>
      </c>
      <c r="E2110" s="2">
        <f>MACD!F2110</f>
        <v>-9.4502432105440266E-5</v>
      </c>
      <c r="F2110" s="2">
        <f>'Moving Avg'!D2110</f>
        <v>46.167999999999999</v>
      </c>
      <c r="G2110" s="2">
        <f>'Moving Avg'!F2110</f>
        <v>46.167999999999999</v>
      </c>
      <c r="H2110" s="2">
        <f>'Moving Avg'!G2110</f>
        <v>46.167999999999964</v>
      </c>
      <c r="I2110" s="2">
        <f>'Moving Avg'!H2110</f>
        <v>45.924704999999847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  <c r="M2110" s="8">
        <f t="shared" si="320"/>
        <v>50</v>
      </c>
      <c r="N2110" s="8">
        <f t="shared" si="321"/>
        <v>0</v>
      </c>
      <c r="O2110" s="8">
        <f t="shared" si="322"/>
        <v>50</v>
      </c>
      <c r="P2110" s="8">
        <f t="shared" si="323"/>
        <v>33</v>
      </c>
      <c r="Q2110" s="9">
        <f t="shared" si="324"/>
        <v>29.95</v>
      </c>
      <c r="R2110" s="9">
        <f t="shared" si="325"/>
        <v>35.75</v>
      </c>
      <c r="S2110" s="9">
        <f t="shared" si="326"/>
        <v>34.85</v>
      </c>
      <c r="T2110" s="9">
        <f t="shared" si="327"/>
        <v>33.25</v>
      </c>
      <c r="U2110" s="8">
        <f t="shared" si="328"/>
        <v>33.516666666666673</v>
      </c>
      <c r="V2110" s="8">
        <f t="shared" si="329"/>
        <v>33.450000000000003</v>
      </c>
    </row>
    <row r="2111" spans="1:22" ht="13.5" x14ac:dyDescent="0.25">
      <c r="A2111" s="3">
        <f>RSI!A2111</f>
        <v>45077</v>
      </c>
      <c r="B2111" s="2">
        <f>RSI!B2111</f>
        <v>46.167999999999999</v>
      </c>
      <c r="C2111" s="2">
        <f>RSI!I2111</f>
        <v>25.617379318593393</v>
      </c>
      <c r="D2111" s="2">
        <f>MACD!E2111</f>
        <v>-6.2548984132604346E-5</v>
      </c>
      <c r="E2111" s="2">
        <f>MACD!F2111</f>
        <v>-8.8111742510873096E-5</v>
      </c>
      <c r="F2111" s="2">
        <f>'Moving Avg'!D2111</f>
        <v>46.167999999999999</v>
      </c>
      <c r="G2111" s="2">
        <f>'Moving Avg'!F2111</f>
        <v>46.167999999999999</v>
      </c>
      <c r="H2111" s="2">
        <f>'Moving Avg'!G2111</f>
        <v>46.167999999999964</v>
      </c>
      <c r="I2111" s="2">
        <f>'Moving Avg'!H2111</f>
        <v>45.931629999999849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  <c r="M2111" s="8">
        <f t="shared" si="320"/>
        <v>50</v>
      </c>
      <c r="N2111" s="8">
        <f t="shared" si="321"/>
        <v>0</v>
      </c>
      <c r="O2111" s="8">
        <f t="shared" si="322"/>
        <v>50</v>
      </c>
      <c r="P2111" s="8">
        <f t="shared" si="323"/>
        <v>33</v>
      </c>
      <c r="Q2111" s="9">
        <f t="shared" si="324"/>
        <v>29.95</v>
      </c>
      <c r="R2111" s="9">
        <f t="shared" si="325"/>
        <v>35.75</v>
      </c>
      <c r="S2111" s="9">
        <f t="shared" si="326"/>
        <v>34.85</v>
      </c>
      <c r="T2111" s="9">
        <f t="shared" si="327"/>
        <v>33.25</v>
      </c>
      <c r="U2111" s="8">
        <f t="shared" si="328"/>
        <v>33.516666666666673</v>
      </c>
      <c r="V2111" s="8">
        <f t="shared" si="329"/>
        <v>33.450000000000003</v>
      </c>
    </row>
    <row r="2112" spans="1:22" ht="13.5" x14ac:dyDescent="0.25">
      <c r="A2112" s="3">
        <f>RSI!A2112</f>
        <v>45078</v>
      </c>
      <c r="B2112" s="2">
        <f>RSI!B2112</f>
        <v>46.167999999999999</v>
      </c>
      <c r="C2112" s="2">
        <f>RSI!I2112</f>
        <v>25.617379318593393</v>
      </c>
      <c r="D2112" s="2">
        <f>MACD!E2112</f>
        <v>-5.8067033045006156E-5</v>
      </c>
      <c r="E2112" s="2">
        <f>MACD!F2112</f>
        <v>-8.2102800617699708E-5</v>
      </c>
      <c r="F2112" s="2">
        <f>'Moving Avg'!D2112</f>
        <v>46.167999999999999</v>
      </c>
      <c r="G2112" s="2">
        <f>'Moving Avg'!F2112</f>
        <v>46.167999999999999</v>
      </c>
      <c r="H2112" s="2">
        <f>'Moving Avg'!G2112</f>
        <v>46.167999999999964</v>
      </c>
      <c r="I2112" s="2">
        <f>'Moving Avg'!H2112</f>
        <v>45.938554999999845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  <c r="M2112" s="8">
        <f t="shared" si="320"/>
        <v>50</v>
      </c>
      <c r="N2112" s="8">
        <f t="shared" si="321"/>
        <v>0</v>
      </c>
      <c r="O2112" s="8">
        <f t="shared" si="322"/>
        <v>50</v>
      </c>
      <c r="P2112" s="8">
        <f t="shared" si="323"/>
        <v>33</v>
      </c>
      <c r="Q2112" s="9">
        <f t="shared" si="324"/>
        <v>29.95</v>
      </c>
      <c r="R2112" s="9">
        <f t="shared" si="325"/>
        <v>35.75</v>
      </c>
      <c r="S2112" s="9">
        <f t="shared" si="326"/>
        <v>34.85</v>
      </c>
      <c r="T2112" s="9">
        <f t="shared" si="327"/>
        <v>33.25</v>
      </c>
      <c r="U2112" s="8">
        <f t="shared" si="328"/>
        <v>33.516666666666673</v>
      </c>
      <c r="V2112" s="8">
        <f t="shared" si="329"/>
        <v>33.450000000000003</v>
      </c>
    </row>
    <row r="2113" spans="1:22" ht="13.5" x14ac:dyDescent="0.25">
      <c r="A2113" s="3">
        <f>RSI!A2113</f>
        <v>45079</v>
      </c>
      <c r="B2113" s="2">
        <f>RSI!B2113</f>
        <v>46.167999999999999</v>
      </c>
      <c r="C2113" s="2">
        <f>RSI!I2113</f>
        <v>25.617379318593393</v>
      </c>
      <c r="D2113" s="2">
        <f>MACD!E2113</f>
        <v>-5.3893800334492425E-5</v>
      </c>
      <c r="E2113" s="2">
        <f>MACD!F2113</f>
        <v>-7.6461000561058251E-5</v>
      </c>
      <c r="F2113" s="2">
        <f>'Moving Avg'!D2113</f>
        <v>46.167999999999999</v>
      </c>
      <c r="G2113" s="2">
        <f>'Moving Avg'!F2113</f>
        <v>46.167999999999999</v>
      </c>
      <c r="H2113" s="2">
        <f>'Moving Avg'!G2113</f>
        <v>46.167999999999964</v>
      </c>
      <c r="I2113" s="2">
        <f>'Moving Avg'!H2113</f>
        <v>45.94547999999984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  <c r="M2113" s="8">
        <f t="shared" si="320"/>
        <v>50</v>
      </c>
      <c r="N2113" s="8">
        <f t="shared" si="321"/>
        <v>0</v>
      </c>
      <c r="O2113" s="8">
        <f t="shared" si="322"/>
        <v>50</v>
      </c>
      <c r="P2113" s="8">
        <f t="shared" si="323"/>
        <v>33</v>
      </c>
      <c r="Q2113" s="9">
        <f t="shared" si="324"/>
        <v>29.95</v>
      </c>
      <c r="R2113" s="9">
        <f t="shared" si="325"/>
        <v>35.75</v>
      </c>
      <c r="S2113" s="9">
        <f t="shared" si="326"/>
        <v>34.85</v>
      </c>
      <c r="T2113" s="9">
        <f t="shared" si="327"/>
        <v>33.25</v>
      </c>
      <c r="U2113" s="8">
        <f t="shared" si="328"/>
        <v>33.516666666666673</v>
      </c>
      <c r="V2113" s="8">
        <f t="shared" si="329"/>
        <v>33.450000000000003</v>
      </c>
    </row>
    <row r="2114" spans="1:22" ht="13.5" x14ac:dyDescent="0.25">
      <c r="A2114" s="3">
        <f>RSI!A2114</f>
        <v>45082</v>
      </c>
      <c r="B2114" s="2">
        <f>RSI!B2114</f>
        <v>46.167999999999999</v>
      </c>
      <c r="C2114" s="2">
        <f>RSI!I2114</f>
        <v>25.617379318593393</v>
      </c>
      <c r="D2114" s="2">
        <f>MACD!E2114</f>
        <v>-5.000999919957394E-5</v>
      </c>
      <c r="E2114" s="2">
        <f>MACD!F2114</f>
        <v>-7.1170800288761392E-5</v>
      </c>
      <c r="F2114" s="2">
        <f>'Moving Avg'!D2114</f>
        <v>46.167999999999999</v>
      </c>
      <c r="G2114" s="2">
        <f>'Moving Avg'!F2114</f>
        <v>46.167999999999999</v>
      </c>
      <c r="H2114" s="2">
        <f>'Moving Avg'!G2114</f>
        <v>46.167999999999964</v>
      </c>
      <c r="I2114" s="2">
        <f>'Moving Avg'!H2114</f>
        <v>45.952404999999843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  <c r="M2114" s="8">
        <f t="shared" ref="M2114:M2177" si="330">IF(C2114&lt;30,50, IF(C2114&gt;70, 0, 25))</f>
        <v>50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50</v>
      </c>
      <c r="P2114" s="8">
        <f t="shared" ref="P2114:P2177" si="333">IF(L2114="confirmed bullish", 34, IF(L2114="bullish divergence",17, 0))+IF(J2114="bullish",33,IF(J2114="bearish",0,16.5))+IF(K2114="strong",33,IF(K2114="weak",0,16.5))</f>
        <v>33</v>
      </c>
      <c r="Q2114" s="9">
        <f t="shared" si="324"/>
        <v>29.95</v>
      </c>
      <c r="R2114" s="9">
        <f t="shared" si="325"/>
        <v>35.75</v>
      </c>
      <c r="S2114" s="9">
        <f t="shared" si="326"/>
        <v>34.85</v>
      </c>
      <c r="T2114" s="9">
        <f t="shared" si="327"/>
        <v>33.25</v>
      </c>
      <c r="U2114" s="8">
        <f t="shared" si="328"/>
        <v>33.516666666666673</v>
      </c>
      <c r="V2114" s="8">
        <f t="shared" si="329"/>
        <v>33.450000000000003</v>
      </c>
    </row>
    <row r="2115" spans="1:22" ht="13.5" x14ac:dyDescent="0.25">
      <c r="A2115" s="3">
        <f>RSI!A2115</f>
        <v>45083</v>
      </c>
      <c r="B2115" s="2">
        <f>RSI!B2115</f>
        <v>46.167999999999999</v>
      </c>
      <c r="C2115" s="2">
        <f>RSI!I2115</f>
        <v>25.617379318593393</v>
      </c>
      <c r="D2115" s="2">
        <f>MACD!E2115</f>
        <v>-4.6397220543781259E-5</v>
      </c>
      <c r="E2115" s="2">
        <f>MACD!F2115</f>
        <v>-6.6216084339765373E-5</v>
      </c>
      <c r="F2115" s="2">
        <f>'Moving Avg'!D2115</f>
        <v>46.167999999999999</v>
      </c>
      <c r="G2115" s="2">
        <f>'Moving Avg'!F2115</f>
        <v>46.167999999999999</v>
      </c>
      <c r="H2115" s="2">
        <f>'Moving Avg'!G2115</f>
        <v>46.167999999999964</v>
      </c>
      <c r="I2115" s="2">
        <f>'Moving Avg'!H2115</f>
        <v>45.959329999999845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  <c r="M2115" s="8">
        <f t="shared" si="330"/>
        <v>50</v>
      </c>
      <c r="N2115" s="8">
        <f t="shared" si="331"/>
        <v>0</v>
      </c>
      <c r="O2115" s="8">
        <f t="shared" si="332"/>
        <v>50</v>
      </c>
      <c r="P2115" s="8">
        <f t="shared" si="333"/>
        <v>33</v>
      </c>
      <c r="Q2115" s="9">
        <f t="shared" ref="Q2115:Q2178" si="334">0.35*M2115+N2115*0.35+O2115*0.15+P2115*0.15</f>
        <v>29.95</v>
      </c>
      <c r="R2115" s="9">
        <f t="shared" ref="R2115:R2178" si="335">M2115*0.2+N2115*0.2+O2115*0.35+P2115*0.25</f>
        <v>35.75</v>
      </c>
      <c r="S2115" s="9">
        <f t="shared" ref="S2115:S2178" si="336">M2115*0.15+N2115*0.15+O2115*0.25+P2115*0.45</f>
        <v>34.85</v>
      </c>
      <c r="T2115" s="9">
        <f t="shared" ref="T2115:T2178" si="337">0.25*SUM(M2115:P2115)</f>
        <v>33.25</v>
      </c>
      <c r="U2115" s="8">
        <f t="shared" ref="U2115:U2178" si="338">SUM(Q2115:S2115)/3</f>
        <v>33.516666666666673</v>
      </c>
      <c r="V2115" s="8">
        <f t="shared" ref="V2115:V2178" si="339">SUM(Q2115:T2115)/4</f>
        <v>33.450000000000003</v>
      </c>
    </row>
    <row r="2116" spans="1:22" ht="13.5" x14ac:dyDescent="0.25">
      <c r="A2116" s="3">
        <f>RSI!A2116</f>
        <v>45084</v>
      </c>
      <c r="B2116" s="2">
        <f>RSI!B2116</f>
        <v>46.167999999999999</v>
      </c>
      <c r="C2116" s="2">
        <f>RSI!I2116</f>
        <v>25.617379318593393</v>
      </c>
      <c r="D2116" s="2">
        <f>MACD!E2116</f>
        <v>-4.3037952707436489E-5</v>
      </c>
      <c r="E2116" s="2">
        <f>MACD!F2116</f>
        <v>-6.1580458013299599E-5</v>
      </c>
      <c r="F2116" s="2">
        <f>'Moving Avg'!D2116</f>
        <v>46.167999999999999</v>
      </c>
      <c r="G2116" s="2">
        <f>'Moving Avg'!F2116</f>
        <v>46.167999999999999</v>
      </c>
      <c r="H2116" s="2">
        <f>'Moving Avg'!G2116</f>
        <v>46.167999999999964</v>
      </c>
      <c r="I2116" s="2">
        <f>'Moving Avg'!H2116</f>
        <v>45.96625499999984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  <c r="M2116" s="8">
        <f t="shared" si="330"/>
        <v>50</v>
      </c>
      <c r="N2116" s="8">
        <f t="shared" si="331"/>
        <v>0</v>
      </c>
      <c r="O2116" s="8">
        <f t="shared" si="332"/>
        <v>50</v>
      </c>
      <c r="P2116" s="8">
        <f t="shared" si="333"/>
        <v>33</v>
      </c>
      <c r="Q2116" s="9">
        <f t="shared" si="334"/>
        <v>29.95</v>
      </c>
      <c r="R2116" s="9">
        <f t="shared" si="335"/>
        <v>35.75</v>
      </c>
      <c r="S2116" s="9">
        <f t="shared" si="336"/>
        <v>34.85</v>
      </c>
      <c r="T2116" s="9">
        <f t="shared" si="337"/>
        <v>33.25</v>
      </c>
      <c r="U2116" s="8">
        <f t="shared" si="338"/>
        <v>33.516666666666673</v>
      </c>
      <c r="V2116" s="8">
        <f t="shared" si="339"/>
        <v>33.450000000000003</v>
      </c>
    </row>
    <row r="2117" spans="1:22" ht="13.5" x14ac:dyDescent="0.25">
      <c r="A2117" s="3">
        <f>RSI!A2117</f>
        <v>45085</v>
      </c>
      <c r="B2117" s="2">
        <f>RSI!B2117</f>
        <v>46.167999999999999</v>
      </c>
      <c r="C2117" s="2">
        <f>RSI!I2117</f>
        <v>25.617379318593393</v>
      </c>
      <c r="D2117" s="2">
        <f>MACD!E2117</f>
        <v>-3.9915586704353245E-5</v>
      </c>
      <c r="E2117" s="2">
        <f>MACD!F2117</f>
        <v>-5.7247483751510335E-5</v>
      </c>
      <c r="F2117" s="2">
        <f>'Moving Avg'!D2117</f>
        <v>46.167999999999999</v>
      </c>
      <c r="G2117" s="2">
        <f>'Moving Avg'!F2117</f>
        <v>46.167999999999999</v>
      </c>
      <c r="H2117" s="2">
        <f>'Moving Avg'!G2117</f>
        <v>46.167999999999964</v>
      </c>
      <c r="I2117" s="2">
        <f>'Moving Avg'!H2117</f>
        <v>45.973179999999836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  <c r="M2117" s="8">
        <f t="shared" si="330"/>
        <v>50</v>
      </c>
      <c r="N2117" s="8">
        <f t="shared" si="331"/>
        <v>0</v>
      </c>
      <c r="O2117" s="8">
        <f t="shared" si="332"/>
        <v>50</v>
      </c>
      <c r="P2117" s="8">
        <f t="shared" si="333"/>
        <v>33</v>
      </c>
      <c r="Q2117" s="9">
        <f t="shared" si="334"/>
        <v>29.95</v>
      </c>
      <c r="R2117" s="9">
        <f t="shared" si="335"/>
        <v>35.75</v>
      </c>
      <c r="S2117" s="9">
        <f t="shared" si="336"/>
        <v>34.85</v>
      </c>
      <c r="T2117" s="9">
        <f t="shared" si="337"/>
        <v>33.25</v>
      </c>
      <c r="U2117" s="8">
        <f t="shared" si="338"/>
        <v>33.516666666666673</v>
      </c>
      <c r="V2117" s="8">
        <f t="shared" si="339"/>
        <v>33.450000000000003</v>
      </c>
    </row>
    <row r="2118" spans="1:22" ht="13.5" x14ac:dyDescent="0.25">
      <c r="A2118" s="3">
        <f>RSI!A2118</f>
        <v>45086</v>
      </c>
      <c r="B2118" s="2">
        <f>RSI!B2118</f>
        <v>46.167999999999999</v>
      </c>
      <c r="C2118" s="2">
        <f>RSI!I2118</f>
        <v>25.617379318593393</v>
      </c>
      <c r="D2118" s="2">
        <f>MACD!E2118</f>
        <v>-3.7014410068536563E-5</v>
      </c>
      <c r="E2118" s="2">
        <f>MACD!F2118</f>
        <v>-5.3200869014915582E-5</v>
      </c>
      <c r="F2118" s="2">
        <f>'Moving Avg'!D2118</f>
        <v>46.167999999999999</v>
      </c>
      <c r="G2118" s="2">
        <f>'Moving Avg'!F2118</f>
        <v>46.167999999999999</v>
      </c>
      <c r="H2118" s="2">
        <f>'Moving Avg'!G2118</f>
        <v>46.167999999999964</v>
      </c>
      <c r="I2118" s="2">
        <f>'Moving Avg'!H2118</f>
        <v>45.980104999999838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  <c r="M2118" s="8">
        <f t="shared" si="330"/>
        <v>50</v>
      </c>
      <c r="N2118" s="8">
        <f t="shared" si="331"/>
        <v>0</v>
      </c>
      <c r="O2118" s="8">
        <f t="shared" si="332"/>
        <v>50</v>
      </c>
      <c r="P2118" s="8">
        <f t="shared" si="333"/>
        <v>33</v>
      </c>
      <c r="Q2118" s="9">
        <f t="shared" si="334"/>
        <v>29.95</v>
      </c>
      <c r="R2118" s="9">
        <f t="shared" si="335"/>
        <v>35.75</v>
      </c>
      <c r="S2118" s="9">
        <f t="shared" si="336"/>
        <v>34.85</v>
      </c>
      <c r="T2118" s="9">
        <f t="shared" si="337"/>
        <v>33.25</v>
      </c>
      <c r="U2118" s="8">
        <f t="shared" si="338"/>
        <v>33.516666666666673</v>
      </c>
      <c r="V2118" s="8">
        <f t="shared" si="339"/>
        <v>33.450000000000003</v>
      </c>
    </row>
    <row r="2119" spans="1:22" ht="13.5" x14ac:dyDescent="0.25">
      <c r="A2119" s="3">
        <f>RSI!A2119</f>
        <v>45089</v>
      </c>
      <c r="B2119" s="2">
        <f>RSI!B2119</f>
        <v>46.167999999999999</v>
      </c>
      <c r="C2119" s="2">
        <f>RSI!I2119</f>
        <v>25.617379318593393</v>
      </c>
      <c r="D2119" s="2">
        <f>MACD!E2119</f>
        <v>-3.4319591797782323E-5</v>
      </c>
      <c r="E2119" s="2">
        <f>MACD!F2119</f>
        <v>-4.9424613571488932E-5</v>
      </c>
      <c r="F2119" s="2">
        <f>'Moving Avg'!D2119</f>
        <v>46.167999999999999</v>
      </c>
      <c r="G2119" s="2">
        <f>'Moving Avg'!F2119</f>
        <v>46.167999999999999</v>
      </c>
      <c r="H2119" s="2">
        <f>'Moving Avg'!G2119</f>
        <v>46.167999999999964</v>
      </c>
      <c r="I2119" s="2">
        <f>'Moving Avg'!H2119</f>
        <v>45.987029999999841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  <c r="M2119" s="8">
        <f t="shared" si="330"/>
        <v>50</v>
      </c>
      <c r="N2119" s="8">
        <f t="shared" si="331"/>
        <v>0</v>
      </c>
      <c r="O2119" s="8">
        <f t="shared" si="332"/>
        <v>50</v>
      </c>
      <c r="P2119" s="8">
        <f t="shared" si="333"/>
        <v>33</v>
      </c>
      <c r="Q2119" s="9">
        <f t="shared" si="334"/>
        <v>29.95</v>
      </c>
      <c r="R2119" s="9">
        <f t="shared" si="335"/>
        <v>35.75</v>
      </c>
      <c r="S2119" s="9">
        <f t="shared" si="336"/>
        <v>34.85</v>
      </c>
      <c r="T2119" s="9">
        <f t="shared" si="337"/>
        <v>33.25</v>
      </c>
      <c r="U2119" s="8">
        <f t="shared" si="338"/>
        <v>33.516666666666673</v>
      </c>
      <c r="V2119" s="8">
        <f t="shared" si="339"/>
        <v>33.450000000000003</v>
      </c>
    </row>
    <row r="2120" spans="1:22" ht="13.5" x14ac:dyDescent="0.25">
      <c r="A2120" s="3">
        <f>RSI!A2120</f>
        <v>45090</v>
      </c>
      <c r="B2120" s="2">
        <f>RSI!B2120</f>
        <v>46.167999999999999</v>
      </c>
      <c r="C2120" s="2">
        <f>RSI!I2120</f>
        <v>25.617379318593393</v>
      </c>
      <c r="D2120" s="2">
        <f>MACD!E2120</f>
        <v>-3.1817160483171847E-5</v>
      </c>
      <c r="E2120" s="2">
        <f>MACD!F2120</f>
        <v>-4.5903122953825517E-5</v>
      </c>
      <c r="F2120" s="2">
        <f>'Moving Avg'!D2120</f>
        <v>46.167999999999999</v>
      </c>
      <c r="G2120" s="2">
        <f>'Moving Avg'!F2120</f>
        <v>46.167999999999999</v>
      </c>
      <c r="H2120" s="2">
        <f>'Moving Avg'!G2120</f>
        <v>46.167999999999964</v>
      </c>
      <c r="I2120" s="2">
        <f>'Moving Avg'!H2120</f>
        <v>45.993954999999843</v>
      </c>
      <c r="J2120" s="6" t="str">
        <f>OBV!F2120</f>
        <v>NEUTRAL</v>
      </c>
      <c r="K2120" s="6" t="str">
        <f>OBV!G2120</f>
        <v>NEUTRAL</v>
      </c>
      <c r="L2120" s="6" t="str">
        <f>OBV!H2120</f>
        <v>NEUTRAL</v>
      </c>
      <c r="M2120" s="8">
        <f t="shared" si="330"/>
        <v>50</v>
      </c>
      <c r="N2120" s="8">
        <f t="shared" si="331"/>
        <v>0</v>
      </c>
      <c r="O2120" s="8">
        <f t="shared" si="332"/>
        <v>50</v>
      </c>
      <c r="P2120" s="8">
        <f t="shared" si="333"/>
        <v>33</v>
      </c>
      <c r="Q2120" s="9">
        <f t="shared" si="334"/>
        <v>29.95</v>
      </c>
      <c r="R2120" s="9">
        <f t="shared" si="335"/>
        <v>35.75</v>
      </c>
      <c r="S2120" s="9">
        <f t="shared" si="336"/>
        <v>34.85</v>
      </c>
      <c r="T2120" s="9">
        <f t="shared" si="337"/>
        <v>33.25</v>
      </c>
      <c r="U2120" s="8">
        <f t="shared" si="338"/>
        <v>33.516666666666673</v>
      </c>
      <c r="V2120" s="8">
        <f t="shared" si="339"/>
        <v>33.450000000000003</v>
      </c>
    </row>
    <row r="2121" spans="1:22" ht="13.5" x14ac:dyDescent="0.25">
      <c r="A2121" s="3">
        <f>RSI!A2121</f>
        <v>45091</v>
      </c>
      <c r="B2121" s="2">
        <f>RSI!B2121</f>
        <v>46.167999999999999</v>
      </c>
      <c r="C2121" s="2">
        <f>RSI!I2121</f>
        <v>25.617379318593393</v>
      </c>
      <c r="D2121" s="2">
        <f>MACD!E2121</f>
        <v>-2.9493977422134776E-5</v>
      </c>
      <c r="E2121" s="2">
        <f>MACD!F2121</f>
        <v>-4.2621293847487376E-5</v>
      </c>
      <c r="F2121" s="2">
        <f>'Moving Avg'!D2121</f>
        <v>46.167999999999999</v>
      </c>
      <c r="G2121" s="2">
        <f>'Moving Avg'!F2121</f>
        <v>46.167999999999999</v>
      </c>
      <c r="H2121" s="2">
        <f>'Moving Avg'!G2121</f>
        <v>46.167999999999964</v>
      </c>
      <c r="I2121" s="2">
        <f>'Moving Avg'!H2121</f>
        <v>46.000879999999846</v>
      </c>
      <c r="J2121" s="6" t="str">
        <f>OBV!F2121</f>
        <v>NEUTRAL</v>
      </c>
      <c r="K2121" s="6" t="str">
        <f>OBV!G2121</f>
        <v>NEUTRAL</v>
      </c>
      <c r="L2121" s="6" t="str">
        <f>OBV!H2121</f>
        <v>NEUTRAL</v>
      </c>
      <c r="M2121" s="8">
        <f t="shared" si="330"/>
        <v>50</v>
      </c>
      <c r="N2121" s="8">
        <f t="shared" si="331"/>
        <v>0</v>
      </c>
      <c r="O2121" s="8">
        <f t="shared" si="332"/>
        <v>50</v>
      </c>
      <c r="P2121" s="8">
        <f t="shared" si="333"/>
        <v>33</v>
      </c>
      <c r="Q2121" s="9">
        <f t="shared" si="334"/>
        <v>29.95</v>
      </c>
      <c r="R2121" s="9">
        <f t="shared" si="335"/>
        <v>35.75</v>
      </c>
      <c r="S2121" s="9">
        <f t="shared" si="336"/>
        <v>34.85</v>
      </c>
      <c r="T2121" s="9">
        <f t="shared" si="337"/>
        <v>33.25</v>
      </c>
      <c r="U2121" s="8">
        <f t="shared" si="338"/>
        <v>33.516666666666673</v>
      </c>
      <c r="V2121" s="8">
        <f t="shared" si="339"/>
        <v>33.450000000000003</v>
      </c>
    </row>
    <row r="2122" spans="1:22" ht="13.5" x14ac:dyDescent="0.25">
      <c r="A2122" s="3">
        <f>RSI!A2122</f>
        <v>45092</v>
      </c>
      <c r="B2122" s="2">
        <f>RSI!B2122</f>
        <v>46.167999999999999</v>
      </c>
      <c r="C2122" s="2">
        <f>RSI!I2122</f>
        <v>25.617379318593393</v>
      </c>
      <c r="D2122" s="2">
        <f>MACD!E2122</f>
        <v>-2.7337706050900579E-5</v>
      </c>
      <c r="E2122" s="2">
        <f>MACD!F2122</f>
        <v>-3.9564576288170019E-5</v>
      </c>
      <c r="F2122" s="2">
        <f>'Moving Avg'!D2122</f>
        <v>46.167999999999999</v>
      </c>
      <c r="G2122" s="2">
        <f>'Moving Avg'!F2122</f>
        <v>46.167999999999999</v>
      </c>
      <c r="H2122" s="2">
        <f>'Moving Avg'!G2122</f>
        <v>46.167999999999964</v>
      </c>
      <c r="I2122" s="2">
        <f>'Moving Avg'!H2122</f>
        <v>46.007804999999841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  <c r="M2122" s="8">
        <f t="shared" si="330"/>
        <v>50</v>
      </c>
      <c r="N2122" s="8">
        <f t="shared" si="331"/>
        <v>0</v>
      </c>
      <c r="O2122" s="8">
        <f t="shared" si="332"/>
        <v>50</v>
      </c>
      <c r="P2122" s="8">
        <f t="shared" si="333"/>
        <v>33</v>
      </c>
      <c r="Q2122" s="9">
        <f t="shared" si="334"/>
        <v>29.95</v>
      </c>
      <c r="R2122" s="9">
        <f t="shared" si="335"/>
        <v>35.75</v>
      </c>
      <c r="S2122" s="9">
        <f t="shared" si="336"/>
        <v>34.85</v>
      </c>
      <c r="T2122" s="9">
        <f t="shared" si="337"/>
        <v>33.25</v>
      </c>
      <c r="U2122" s="8">
        <f t="shared" si="338"/>
        <v>33.516666666666673</v>
      </c>
      <c r="V2122" s="8">
        <f t="shared" si="339"/>
        <v>33.450000000000003</v>
      </c>
    </row>
    <row r="2123" spans="1:22" ht="13.5" x14ac:dyDescent="0.25">
      <c r="A2123" s="3">
        <f>RSI!A2123</f>
        <v>45093</v>
      </c>
      <c r="B2123" s="2">
        <f>RSI!B2123</f>
        <v>46.167999999999999</v>
      </c>
      <c r="C2123" s="2">
        <f>RSI!I2123</f>
        <v>25.617379318593393</v>
      </c>
      <c r="D2123" s="2">
        <f>MACD!E2123</f>
        <v>-2.5336778840312491E-5</v>
      </c>
      <c r="E2123" s="2">
        <f>MACD!F2123</f>
        <v>-3.6719016798598522E-5</v>
      </c>
      <c r="F2123" s="2">
        <f>'Moving Avg'!D2123</f>
        <v>46.167999999999999</v>
      </c>
      <c r="G2123" s="2">
        <f>'Moving Avg'!F2123</f>
        <v>46.167999999999999</v>
      </c>
      <c r="H2123" s="2">
        <f>'Moving Avg'!G2123</f>
        <v>46.167999999999964</v>
      </c>
      <c r="I2123" s="2">
        <f>'Moving Avg'!H2123</f>
        <v>46.014729999999844</v>
      </c>
      <c r="J2123" s="6" t="str">
        <f>OBV!F2123</f>
        <v>NEUTRAL</v>
      </c>
      <c r="K2123" s="6" t="str">
        <f>OBV!G2123</f>
        <v>NEUTRAL</v>
      </c>
      <c r="L2123" s="6" t="str">
        <f>OBV!H2123</f>
        <v>NEUTRAL</v>
      </c>
      <c r="M2123" s="8">
        <f t="shared" si="330"/>
        <v>50</v>
      </c>
      <c r="N2123" s="8">
        <f t="shared" si="331"/>
        <v>0</v>
      </c>
      <c r="O2123" s="8">
        <f t="shared" si="332"/>
        <v>50</v>
      </c>
      <c r="P2123" s="8">
        <f t="shared" si="333"/>
        <v>33</v>
      </c>
      <c r="Q2123" s="9">
        <f t="shared" si="334"/>
        <v>29.95</v>
      </c>
      <c r="R2123" s="9">
        <f t="shared" si="335"/>
        <v>35.75</v>
      </c>
      <c r="S2123" s="9">
        <f t="shared" si="336"/>
        <v>34.85</v>
      </c>
      <c r="T2123" s="9">
        <f t="shared" si="337"/>
        <v>33.25</v>
      </c>
      <c r="U2123" s="8">
        <f t="shared" si="338"/>
        <v>33.516666666666673</v>
      </c>
      <c r="V2123" s="8">
        <f t="shared" si="339"/>
        <v>33.450000000000003</v>
      </c>
    </row>
    <row r="2124" spans="1:22" ht="13.5" x14ac:dyDescent="0.25">
      <c r="A2124" s="3">
        <f>RSI!A2124</f>
        <v>45096</v>
      </c>
      <c r="B2124" s="2">
        <f>RSI!B2124</f>
        <v>46.167999999999999</v>
      </c>
      <c r="C2124" s="2">
        <f>RSI!I2124</f>
        <v>25.617379318593393</v>
      </c>
      <c r="D2124" s="2">
        <f>MACD!E2124</f>
        <v>-2.3480362607131156E-5</v>
      </c>
      <c r="E2124" s="2">
        <f>MACD!F2124</f>
        <v>-3.407128596030505E-5</v>
      </c>
      <c r="F2124" s="2">
        <f>'Moving Avg'!D2124</f>
        <v>46.167999999999999</v>
      </c>
      <c r="G2124" s="2">
        <f>'Moving Avg'!F2124</f>
        <v>46.167999999999999</v>
      </c>
      <c r="H2124" s="2">
        <f>'Moving Avg'!G2124</f>
        <v>46.167999999999964</v>
      </c>
      <c r="I2124" s="2">
        <f>'Moving Avg'!H2124</f>
        <v>46.021654999999846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  <c r="M2124" s="8">
        <f t="shared" si="330"/>
        <v>50</v>
      </c>
      <c r="N2124" s="8">
        <f t="shared" si="331"/>
        <v>0</v>
      </c>
      <c r="O2124" s="8">
        <f t="shared" si="332"/>
        <v>50</v>
      </c>
      <c r="P2124" s="8">
        <f t="shared" si="333"/>
        <v>33</v>
      </c>
      <c r="Q2124" s="9">
        <f t="shared" si="334"/>
        <v>29.95</v>
      </c>
      <c r="R2124" s="9">
        <f t="shared" si="335"/>
        <v>35.75</v>
      </c>
      <c r="S2124" s="9">
        <f t="shared" si="336"/>
        <v>34.85</v>
      </c>
      <c r="T2124" s="9">
        <f t="shared" si="337"/>
        <v>33.25</v>
      </c>
      <c r="U2124" s="8">
        <f t="shared" si="338"/>
        <v>33.516666666666673</v>
      </c>
      <c r="V2124" s="8">
        <f t="shared" si="339"/>
        <v>33.450000000000003</v>
      </c>
    </row>
    <row r="2125" spans="1:22" ht="13.5" x14ac:dyDescent="0.25">
      <c r="A2125" s="3">
        <f>RSI!A2125</f>
        <v>45097</v>
      </c>
      <c r="B2125" s="2">
        <f>RSI!B2125</f>
        <v>46.167999999999999</v>
      </c>
      <c r="C2125" s="2">
        <f>RSI!I2125</f>
        <v>25.617379318593393</v>
      </c>
      <c r="D2125" s="2">
        <f>MACD!E2125</f>
        <v>-2.1758322965581556E-5</v>
      </c>
      <c r="E2125" s="2">
        <f>MACD!F2125</f>
        <v>-3.1608693361360351E-5</v>
      </c>
      <c r="F2125" s="2">
        <f>'Moving Avg'!D2125</f>
        <v>46.167999999999999</v>
      </c>
      <c r="G2125" s="2">
        <f>'Moving Avg'!F2125</f>
        <v>46.167999999999999</v>
      </c>
      <c r="H2125" s="2">
        <f>'Moving Avg'!G2125</f>
        <v>46.167999999999964</v>
      </c>
      <c r="I2125" s="2">
        <f>'Moving Avg'!H2125</f>
        <v>46.028579999999835</v>
      </c>
      <c r="J2125" s="6" t="str">
        <f>OBV!F2125</f>
        <v>NEUTRAL</v>
      </c>
      <c r="K2125" s="6" t="str">
        <f>OBV!G2125</f>
        <v>NEUTRAL</v>
      </c>
      <c r="L2125" s="6" t="str">
        <f>OBV!H2125</f>
        <v>NEUTRAL</v>
      </c>
      <c r="M2125" s="8">
        <f t="shared" si="330"/>
        <v>50</v>
      </c>
      <c r="N2125" s="8">
        <f t="shared" si="331"/>
        <v>0</v>
      </c>
      <c r="O2125" s="8">
        <f t="shared" si="332"/>
        <v>50</v>
      </c>
      <c r="P2125" s="8">
        <f t="shared" si="333"/>
        <v>33</v>
      </c>
      <c r="Q2125" s="9">
        <f t="shared" si="334"/>
        <v>29.95</v>
      </c>
      <c r="R2125" s="9">
        <f t="shared" si="335"/>
        <v>35.75</v>
      </c>
      <c r="S2125" s="9">
        <f t="shared" si="336"/>
        <v>34.85</v>
      </c>
      <c r="T2125" s="9">
        <f t="shared" si="337"/>
        <v>33.25</v>
      </c>
      <c r="U2125" s="8">
        <f t="shared" si="338"/>
        <v>33.516666666666673</v>
      </c>
      <c r="V2125" s="8">
        <f t="shared" si="339"/>
        <v>33.450000000000003</v>
      </c>
    </row>
    <row r="2126" spans="1:22" ht="13.5" x14ac:dyDescent="0.25">
      <c r="A2126" s="3">
        <f>RSI!A2126</f>
        <v>45098</v>
      </c>
      <c r="B2126" s="2">
        <f>RSI!B2126</f>
        <v>46.167999999999999</v>
      </c>
      <c r="C2126" s="2">
        <f>RSI!I2126</f>
        <v>25.617379318593393</v>
      </c>
      <c r="D2126" s="2">
        <f>MACD!E2126</f>
        <v>-2.0161188508893702E-5</v>
      </c>
      <c r="E2126" s="2">
        <f>MACD!F2126</f>
        <v>-2.9319192390867023E-5</v>
      </c>
      <c r="F2126" s="2">
        <f>'Moving Avg'!D2126</f>
        <v>46.167999999999999</v>
      </c>
      <c r="G2126" s="2">
        <f>'Moving Avg'!F2126</f>
        <v>46.167999999999999</v>
      </c>
      <c r="H2126" s="2">
        <f>'Moving Avg'!G2126</f>
        <v>46.167999999999964</v>
      </c>
      <c r="I2126" s="2">
        <f>'Moving Avg'!H2126</f>
        <v>46.035504999999837</v>
      </c>
      <c r="J2126" s="6" t="str">
        <f>OBV!F2126</f>
        <v>NEUTRAL</v>
      </c>
      <c r="K2126" s="6" t="str">
        <f>OBV!G2126</f>
        <v>NEUTRAL</v>
      </c>
      <c r="L2126" s="6" t="str">
        <f>OBV!H2126</f>
        <v>NEUTRAL</v>
      </c>
      <c r="M2126" s="8">
        <f t="shared" si="330"/>
        <v>50</v>
      </c>
      <c r="N2126" s="8">
        <f t="shared" si="331"/>
        <v>0</v>
      </c>
      <c r="O2126" s="8">
        <f t="shared" si="332"/>
        <v>50</v>
      </c>
      <c r="P2126" s="8">
        <f t="shared" si="333"/>
        <v>33</v>
      </c>
      <c r="Q2126" s="9">
        <f t="shared" si="334"/>
        <v>29.95</v>
      </c>
      <c r="R2126" s="9">
        <f t="shared" si="335"/>
        <v>35.75</v>
      </c>
      <c r="S2126" s="9">
        <f t="shared" si="336"/>
        <v>34.85</v>
      </c>
      <c r="T2126" s="9">
        <f t="shared" si="337"/>
        <v>33.25</v>
      </c>
      <c r="U2126" s="8">
        <f t="shared" si="338"/>
        <v>33.516666666666673</v>
      </c>
      <c r="V2126" s="8">
        <f t="shared" si="339"/>
        <v>33.450000000000003</v>
      </c>
    </row>
    <row r="2127" spans="1:22" ht="13.5" x14ac:dyDescent="0.25">
      <c r="A2127" s="3">
        <f>RSI!A2127</f>
        <v>45099</v>
      </c>
      <c r="B2127" s="2">
        <f>RSI!B2127</f>
        <v>46.167999999999999</v>
      </c>
      <c r="C2127" s="2">
        <f>RSI!I2127</f>
        <v>25.617379318593393</v>
      </c>
      <c r="D2127" s="2">
        <f>MACD!E2127</f>
        <v>-1.8680115204006142E-5</v>
      </c>
      <c r="E2127" s="2">
        <f>MACD!F2127</f>
        <v>-2.7191376953494851E-5</v>
      </c>
      <c r="F2127" s="2">
        <f>'Moving Avg'!D2127</f>
        <v>46.167999999999999</v>
      </c>
      <c r="G2127" s="2">
        <f>'Moving Avg'!F2127</f>
        <v>46.167999999999999</v>
      </c>
      <c r="H2127" s="2">
        <f>'Moving Avg'!G2127</f>
        <v>46.167999999999964</v>
      </c>
      <c r="I2127" s="2">
        <f>'Moving Avg'!H2127</f>
        <v>46.04242999999984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  <c r="M2127" s="8">
        <f t="shared" si="330"/>
        <v>50</v>
      </c>
      <c r="N2127" s="8">
        <f t="shared" si="331"/>
        <v>0</v>
      </c>
      <c r="O2127" s="8">
        <f t="shared" si="332"/>
        <v>50</v>
      </c>
      <c r="P2127" s="8">
        <f t="shared" si="333"/>
        <v>33</v>
      </c>
      <c r="Q2127" s="9">
        <f t="shared" si="334"/>
        <v>29.95</v>
      </c>
      <c r="R2127" s="9">
        <f t="shared" si="335"/>
        <v>35.75</v>
      </c>
      <c r="S2127" s="9">
        <f t="shared" si="336"/>
        <v>34.85</v>
      </c>
      <c r="T2127" s="9">
        <f t="shared" si="337"/>
        <v>33.25</v>
      </c>
      <c r="U2127" s="8">
        <f t="shared" si="338"/>
        <v>33.516666666666673</v>
      </c>
      <c r="V2127" s="8">
        <f t="shared" si="339"/>
        <v>33.450000000000003</v>
      </c>
    </row>
    <row r="2128" spans="1:22" ht="13.5" x14ac:dyDescent="0.25">
      <c r="A2128" s="3">
        <f>RSI!A2128</f>
        <v>45100</v>
      </c>
      <c r="B2128" s="2">
        <f>RSI!B2128</f>
        <v>46.167999999999999</v>
      </c>
      <c r="C2128" s="2">
        <f>RSI!I2128</f>
        <v>25.617379318593393</v>
      </c>
      <c r="D2128" s="2">
        <f>MACD!E2128</f>
        <v>-1.7306851333387385E-5</v>
      </c>
      <c r="E2128" s="2">
        <f>MACD!F2128</f>
        <v>-2.5214471829473359E-5</v>
      </c>
      <c r="F2128" s="2">
        <f>'Moving Avg'!D2128</f>
        <v>46.167999999999999</v>
      </c>
      <c r="G2128" s="2">
        <f>'Moving Avg'!F2128</f>
        <v>46.167999999999999</v>
      </c>
      <c r="H2128" s="2">
        <f>'Moving Avg'!G2128</f>
        <v>46.167999999999964</v>
      </c>
      <c r="I2128" s="2">
        <f>'Moving Avg'!H2128</f>
        <v>46.049354999999842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  <c r="M2128" s="8">
        <f t="shared" si="330"/>
        <v>50</v>
      </c>
      <c r="N2128" s="8">
        <f t="shared" si="331"/>
        <v>0</v>
      </c>
      <c r="O2128" s="8">
        <f t="shared" si="332"/>
        <v>50</v>
      </c>
      <c r="P2128" s="8">
        <f t="shared" si="333"/>
        <v>33</v>
      </c>
      <c r="Q2128" s="9">
        <f t="shared" si="334"/>
        <v>29.95</v>
      </c>
      <c r="R2128" s="9">
        <f t="shared" si="335"/>
        <v>35.75</v>
      </c>
      <c r="S2128" s="9">
        <f t="shared" si="336"/>
        <v>34.85</v>
      </c>
      <c r="T2128" s="9">
        <f t="shared" si="337"/>
        <v>33.25</v>
      </c>
      <c r="U2128" s="8">
        <f t="shared" si="338"/>
        <v>33.516666666666673</v>
      </c>
      <c r="V2128" s="8">
        <f t="shared" si="339"/>
        <v>33.450000000000003</v>
      </c>
    </row>
    <row r="2129" spans="1:22" ht="13.5" x14ac:dyDescent="0.25">
      <c r="A2129" s="3">
        <f>RSI!A2129</f>
        <v>45103</v>
      </c>
      <c r="B2129" s="2">
        <f>RSI!B2129</f>
        <v>46.167999999999999</v>
      </c>
      <c r="C2129" s="2">
        <f>RSI!I2129</f>
        <v>25.617379318593393</v>
      </c>
      <c r="D2129" s="2">
        <f>MACD!E2129</f>
        <v>-1.6033703268192312E-5</v>
      </c>
      <c r="E2129" s="2">
        <f>MACD!F2129</f>
        <v>-2.3378318117217151E-5</v>
      </c>
      <c r="F2129" s="2">
        <f>'Moving Avg'!D2129</f>
        <v>46.167999999999999</v>
      </c>
      <c r="G2129" s="2">
        <f>'Moving Avg'!F2129</f>
        <v>46.167999999999999</v>
      </c>
      <c r="H2129" s="2">
        <f>'Moving Avg'!G2129</f>
        <v>46.167999999999964</v>
      </c>
      <c r="I2129" s="2">
        <f>'Moving Avg'!H2129</f>
        <v>46.056279999999845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  <c r="M2129" s="8">
        <f t="shared" si="330"/>
        <v>50</v>
      </c>
      <c r="N2129" s="8">
        <f t="shared" si="331"/>
        <v>0</v>
      </c>
      <c r="O2129" s="8">
        <f t="shared" si="332"/>
        <v>50</v>
      </c>
      <c r="P2129" s="8">
        <f t="shared" si="333"/>
        <v>33</v>
      </c>
      <c r="Q2129" s="9">
        <f t="shared" si="334"/>
        <v>29.95</v>
      </c>
      <c r="R2129" s="9">
        <f t="shared" si="335"/>
        <v>35.75</v>
      </c>
      <c r="S2129" s="9">
        <f t="shared" si="336"/>
        <v>34.85</v>
      </c>
      <c r="T2129" s="9">
        <f t="shared" si="337"/>
        <v>33.25</v>
      </c>
      <c r="U2129" s="8">
        <f t="shared" si="338"/>
        <v>33.516666666666673</v>
      </c>
      <c r="V2129" s="8">
        <f t="shared" si="339"/>
        <v>33.450000000000003</v>
      </c>
    </row>
    <row r="2130" spans="1:22" ht="13.5" x14ac:dyDescent="0.25">
      <c r="A2130" s="3">
        <f>RSI!A2130</f>
        <v>45104</v>
      </c>
      <c r="B2130" s="2">
        <f>RSI!B2130</f>
        <v>46.167999999999999</v>
      </c>
      <c r="C2130" s="2">
        <f>RSI!I2130</f>
        <v>25.617379318593393</v>
      </c>
      <c r="D2130" s="2">
        <f>MACD!E2130</f>
        <v>-1.4853502328548984E-5</v>
      </c>
      <c r="E2130" s="2">
        <f>MACD!F2130</f>
        <v>-2.1673354959483519E-5</v>
      </c>
      <c r="F2130" s="2">
        <f>'Moving Avg'!D2130</f>
        <v>46.167999999999999</v>
      </c>
      <c r="G2130" s="2">
        <f>'Moving Avg'!F2130</f>
        <v>46.167999999999999</v>
      </c>
      <c r="H2130" s="2">
        <f>'Moving Avg'!G2130</f>
        <v>46.167999999999964</v>
      </c>
      <c r="I2130" s="2">
        <f>'Moving Avg'!H2130</f>
        <v>46.06320499999984</v>
      </c>
      <c r="J2130" s="6" t="str">
        <f>OBV!F2130</f>
        <v>NEUTRAL</v>
      </c>
      <c r="K2130" s="6" t="str">
        <f>OBV!G2130</f>
        <v>NEUTRAL</v>
      </c>
      <c r="L2130" s="6" t="str">
        <f>OBV!H2130</f>
        <v>NEUTRAL</v>
      </c>
      <c r="M2130" s="8">
        <f t="shared" si="330"/>
        <v>50</v>
      </c>
      <c r="N2130" s="8">
        <f t="shared" si="331"/>
        <v>0</v>
      </c>
      <c r="O2130" s="8">
        <f t="shared" si="332"/>
        <v>50</v>
      </c>
      <c r="P2130" s="8">
        <f t="shared" si="333"/>
        <v>33</v>
      </c>
      <c r="Q2130" s="9">
        <f t="shared" si="334"/>
        <v>29.95</v>
      </c>
      <c r="R2130" s="9">
        <f t="shared" si="335"/>
        <v>35.75</v>
      </c>
      <c r="S2130" s="9">
        <f t="shared" si="336"/>
        <v>34.85</v>
      </c>
      <c r="T2130" s="9">
        <f t="shared" si="337"/>
        <v>33.25</v>
      </c>
      <c r="U2130" s="8">
        <f t="shared" si="338"/>
        <v>33.516666666666673</v>
      </c>
      <c r="V2130" s="8">
        <f t="shared" si="339"/>
        <v>33.450000000000003</v>
      </c>
    </row>
    <row r="2131" spans="1:22" ht="13.5" x14ac:dyDescent="0.25">
      <c r="A2131" s="3">
        <f>RSI!A2131</f>
        <v>45107</v>
      </c>
      <c r="B2131" s="2">
        <f>RSI!B2131</f>
        <v>46.167999999999999</v>
      </c>
      <c r="C2131" s="2">
        <f>RSI!I2131</f>
        <v>25.617379318593393</v>
      </c>
      <c r="D2131" s="2">
        <f>MACD!E2131</f>
        <v>-1.3759572787819252E-5</v>
      </c>
      <c r="E2131" s="2">
        <f>MACD!F2131</f>
        <v>-2.0090598525150668E-5</v>
      </c>
      <c r="F2131" s="2">
        <f>'Moving Avg'!D2131</f>
        <v>46.167999999999999</v>
      </c>
      <c r="G2131" s="2">
        <f>'Moving Avg'!F2131</f>
        <v>46.167999999999999</v>
      </c>
      <c r="H2131" s="2">
        <f>'Moving Avg'!G2131</f>
        <v>46.167999999999964</v>
      </c>
      <c r="I2131" s="2">
        <f>'Moving Avg'!H2131</f>
        <v>46.067819999999841</v>
      </c>
      <c r="J2131" s="6" t="str">
        <f>OBV!F2131</f>
        <v>NEUTRAL</v>
      </c>
      <c r="K2131" s="6" t="str">
        <f>OBV!G2131</f>
        <v>NEUTRAL</v>
      </c>
      <c r="L2131" s="6" t="str">
        <f>OBV!H2131</f>
        <v>NEUTRAL</v>
      </c>
      <c r="M2131" s="8">
        <f t="shared" si="330"/>
        <v>50</v>
      </c>
      <c r="N2131" s="8">
        <f t="shared" si="331"/>
        <v>0</v>
      </c>
      <c r="O2131" s="8">
        <f t="shared" si="332"/>
        <v>50</v>
      </c>
      <c r="P2131" s="8">
        <f t="shared" si="333"/>
        <v>33</v>
      </c>
      <c r="Q2131" s="9">
        <f t="shared" si="334"/>
        <v>29.95</v>
      </c>
      <c r="R2131" s="9">
        <f t="shared" si="335"/>
        <v>35.75</v>
      </c>
      <c r="S2131" s="9">
        <f t="shared" si="336"/>
        <v>34.85</v>
      </c>
      <c r="T2131" s="9">
        <f t="shared" si="337"/>
        <v>33.25</v>
      </c>
      <c r="U2131" s="8">
        <f t="shared" si="338"/>
        <v>33.516666666666673</v>
      </c>
      <c r="V2131" s="8">
        <f t="shared" si="339"/>
        <v>33.450000000000003</v>
      </c>
    </row>
    <row r="2132" spans="1:22" ht="13.5" x14ac:dyDescent="0.25">
      <c r="A2132" s="3">
        <f>RSI!A2132</f>
        <v>45110</v>
      </c>
      <c r="B2132" s="2">
        <f>RSI!B2132</f>
        <v>46.167999999999999</v>
      </c>
      <c r="C2132" s="2">
        <f>RSI!I2132</f>
        <v>25.617379318593393</v>
      </c>
      <c r="D2132" s="2">
        <f>MACD!E2132</f>
        <v>-1.2745701241101415E-5</v>
      </c>
      <c r="E2132" s="2">
        <f>MACD!F2132</f>
        <v>-1.8621619068340817E-5</v>
      </c>
      <c r="F2132" s="2">
        <f>'Moving Avg'!D2132</f>
        <v>46.167999999999999</v>
      </c>
      <c r="G2132" s="2">
        <f>'Moving Avg'!F2132</f>
        <v>46.167999999999999</v>
      </c>
      <c r="H2132" s="2">
        <f>'Moving Avg'!G2132</f>
        <v>46.167999999999964</v>
      </c>
      <c r="I2132" s="2">
        <f>'Moving Avg'!H2132</f>
        <v>46.072434999999842</v>
      </c>
      <c r="J2132" s="6" t="str">
        <f>OBV!F2132</f>
        <v>NEUTRAL</v>
      </c>
      <c r="K2132" s="6" t="str">
        <f>OBV!G2132</f>
        <v>NEUTRAL</v>
      </c>
      <c r="L2132" s="6" t="str">
        <f>OBV!H2132</f>
        <v>NEUTRAL</v>
      </c>
      <c r="M2132" s="8">
        <f t="shared" si="330"/>
        <v>50</v>
      </c>
      <c r="N2132" s="8">
        <f t="shared" si="331"/>
        <v>0</v>
      </c>
      <c r="O2132" s="8">
        <f t="shared" si="332"/>
        <v>50</v>
      </c>
      <c r="P2132" s="8">
        <f t="shared" si="333"/>
        <v>33</v>
      </c>
      <c r="Q2132" s="9">
        <f t="shared" si="334"/>
        <v>29.95</v>
      </c>
      <c r="R2132" s="9">
        <f t="shared" si="335"/>
        <v>35.75</v>
      </c>
      <c r="S2132" s="9">
        <f t="shared" si="336"/>
        <v>34.85</v>
      </c>
      <c r="T2132" s="9">
        <f t="shared" si="337"/>
        <v>33.25</v>
      </c>
      <c r="U2132" s="8">
        <f t="shared" si="338"/>
        <v>33.516666666666673</v>
      </c>
      <c r="V2132" s="8">
        <f t="shared" si="339"/>
        <v>33.450000000000003</v>
      </c>
    </row>
    <row r="2133" spans="1:22" ht="13.5" x14ac:dyDescent="0.25">
      <c r="A2133" s="3">
        <f>RSI!A2133</f>
        <v>45111</v>
      </c>
      <c r="B2133" s="2">
        <f>RSI!B2133</f>
        <v>46.167999999999999</v>
      </c>
      <c r="C2133" s="2">
        <f>RSI!I2133</f>
        <v>25.617379318593393</v>
      </c>
      <c r="D2133" s="2">
        <f>MACD!E2133</f>
        <v>-1.180610727402609E-5</v>
      </c>
      <c r="E2133" s="2">
        <f>MACD!F2133</f>
        <v>-1.7258516709477874E-5</v>
      </c>
      <c r="F2133" s="2">
        <f>'Moving Avg'!D2133</f>
        <v>46.167999999999999</v>
      </c>
      <c r="G2133" s="2">
        <f>'Moving Avg'!F2133</f>
        <v>46.167999999999999</v>
      </c>
      <c r="H2133" s="2">
        <f>'Moving Avg'!G2133</f>
        <v>46.167999999999964</v>
      </c>
      <c r="I2133" s="2">
        <f>'Moving Avg'!H2133</f>
        <v>46.077049999999844</v>
      </c>
      <c r="J2133" s="6" t="str">
        <f>OBV!F2133</f>
        <v>NEUTRAL</v>
      </c>
      <c r="K2133" s="6" t="str">
        <f>OBV!G2133</f>
        <v>NEUTRAL</v>
      </c>
      <c r="L2133" s="6" t="str">
        <f>OBV!H2133</f>
        <v>NEUTRAL</v>
      </c>
      <c r="M2133" s="8">
        <f t="shared" si="330"/>
        <v>50</v>
      </c>
      <c r="N2133" s="8">
        <f t="shared" si="331"/>
        <v>0</v>
      </c>
      <c r="O2133" s="8">
        <f t="shared" si="332"/>
        <v>50</v>
      </c>
      <c r="P2133" s="8">
        <f t="shared" si="333"/>
        <v>33</v>
      </c>
      <c r="Q2133" s="9">
        <f t="shared" si="334"/>
        <v>29.95</v>
      </c>
      <c r="R2133" s="9">
        <f t="shared" si="335"/>
        <v>35.75</v>
      </c>
      <c r="S2133" s="9">
        <f t="shared" si="336"/>
        <v>34.85</v>
      </c>
      <c r="T2133" s="9">
        <f t="shared" si="337"/>
        <v>33.25</v>
      </c>
      <c r="U2133" s="8">
        <f t="shared" si="338"/>
        <v>33.516666666666673</v>
      </c>
      <c r="V2133" s="8">
        <f t="shared" si="339"/>
        <v>33.450000000000003</v>
      </c>
    </row>
    <row r="2134" spans="1:22" ht="13.5" x14ac:dyDescent="0.25">
      <c r="A2134" s="3">
        <f>RSI!A2134</f>
        <v>45112</v>
      </c>
      <c r="B2134" s="2">
        <f>RSI!B2134</f>
        <v>46.167999999999999</v>
      </c>
      <c r="C2134" s="2">
        <f>RSI!I2134</f>
        <v>25.617379318593393</v>
      </c>
      <c r="D2134" s="2">
        <f>MACD!E2134</f>
        <v>-1.0935415623691824E-5</v>
      </c>
      <c r="E2134" s="2">
        <f>MACD!F2134</f>
        <v>-1.5993896492320667E-5</v>
      </c>
      <c r="F2134" s="2">
        <f>'Moving Avg'!D2134</f>
        <v>46.167999999999999</v>
      </c>
      <c r="G2134" s="2">
        <f>'Moving Avg'!F2134</f>
        <v>46.167999999999999</v>
      </c>
      <c r="H2134" s="2">
        <f>'Moving Avg'!G2134</f>
        <v>46.167999999999964</v>
      </c>
      <c r="I2134" s="2">
        <f>'Moving Avg'!H2134</f>
        <v>46.081664999999838</v>
      </c>
      <c r="J2134" s="6" t="str">
        <f>OBV!F2134</f>
        <v>NEUTRAL</v>
      </c>
      <c r="K2134" s="6" t="str">
        <f>OBV!G2134</f>
        <v>NEUTRAL</v>
      </c>
      <c r="L2134" s="6" t="str">
        <f>OBV!H2134</f>
        <v>NEUTRAL</v>
      </c>
      <c r="M2134" s="8">
        <f t="shared" si="330"/>
        <v>50</v>
      </c>
      <c r="N2134" s="8">
        <f t="shared" si="331"/>
        <v>0</v>
      </c>
      <c r="O2134" s="8">
        <f t="shared" si="332"/>
        <v>50</v>
      </c>
      <c r="P2134" s="8">
        <f t="shared" si="333"/>
        <v>33</v>
      </c>
      <c r="Q2134" s="9">
        <f t="shared" si="334"/>
        <v>29.95</v>
      </c>
      <c r="R2134" s="9">
        <f t="shared" si="335"/>
        <v>35.75</v>
      </c>
      <c r="S2134" s="9">
        <f t="shared" si="336"/>
        <v>34.85</v>
      </c>
      <c r="T2134" s="9">
        <f t="shared" si="337"/>
        <v>33.25</v>
      </c>
      <c r="U2134" s="8">
        <f t="shared" si="338"/>
        <v>33.516666666666673</v>
      </c>
      <c r="V2134" s="8">
        <f t="shared" si="339"/>
        <v>33.450000000000003</v>
      </c>
    </row>
    <row r="2135" spans="1:22" ht="13.5" x14ac:dyDescent="0.25">
      <c r="A2135" s="3">
        <f>RSI!A2135</f>
        <v>45113</v>
      </c>
      <c r="B2135" s="2">
        <f>RSI!B2135</f>
        <v>46.167999999999999</v>
      </c>
      <c r="C2135" s="2">
        <f>RSI!I2135</f>
        <v>25.617379318593393</v>
      </c>
      <c r="D2135" s="2">
        <f>MACD!E2135</f>
        <v>-1.0128629675421053E-5</v>
      </c>
      <c r="E2135" s="2">
        <f>MACD!F2135</f>
        <v>-1.4820843128940745E-5</v>
      </c>
      <c r="F2135" s="2">
        <f>'Moving Avg'!D2135</f>
        <v>46.167999999999999</v>
      </c>
      <c r="G2135" s="2">
        <f>'Moving Avg'!F2135</f>
        <v>46.167999999999999</v>
      </c>
      <c r="H2135" s="2">
        <f>'Moving Avg'!G2135</f>
        <v>46.167999999999964</v>
      </c>
      <c r="I2135" s="2">
        <f>'Moving Avg'!H2135</f>
        <v>46.086279999999846</v>
      </c>
      <c r="J2135" s="6" t="str">
        <f>OBV!F2135</f>
        <v>NEUTRAL</v>
      </c>
      <c r="K2135" s="6" t="str">
        <f>OBV!G2135</f>
        <v>NEUTRAL</v>
      </c>
      <c r="L2135" s="6" t="str">
        <f>OBV!H2135</f>
        <v>NEUTRAL</v>
      </c>
      <c r="M2135" s="8">
        <f t="shared" si="330"/>
        <v>50</v>
      </c>
      <c r="N2135" s="8">
        <f t="shared" si="331"/>
        <v>0</v>
      </c>
      <c r="O2135" s="8">
        <f t="shared" si="332"/>
        <v>50</v>
      </c>
      <c r="P2135" s="8">
        <f t="shared" si="333"/>
        <v>33</v>
      </c>
      <c r="Q2135" s="9">
        <f t="shared" si="334"/>
        <v>29.95</v>
      </c>
      <c r="R2135" s="9">
        <f t="shared" si="335"/>
        <v>35.75</v>
      </c>
      <c r="S2135" s="9">
        <f t="shared" si="336"/>
        <v>34.85</v>
      </c>
      <c r="T2135" s="9">
        <f t="shared" si="337"/>
        <v>33.25</v>
      </c>
      <c r="U2135" s="8">
        <f t="shared" si="338"/>
        <v>33.516666666666673</v>
      </c>
      <c r="V2135" s="8">
        <f t="shared" si="339"/>
        <v>33.450000000000003</v>
      </c>
    </row>
    <row r="2136" spans="1:22" ht="13.5" x14ac:dyDescent="0.25">
      <c r="A2136" s="3">
        <f>RSI!A2136</f>
        <v>45114</v>
      </c>
      <c r="B2136" s="2">
        <f>RSI!B2136</f>
        <v>46.167999999999999</v>
      </c>
      <c r="C2136" s="2">
        <f>RSI!I2136</f>
        <v>25.617379318593393</v>
      </c>
      <c r="D2136" s="2">
        <f>MACD!E2136</f>
        <v>-9.3811064445503689E-6</v>
      </c>
      <c r="E2136" s="2">
        <f>MACD!F2136</f>
        <v>-1.3732895792062671E-5</v>
      </c>
      <c r="F2136" s="2">
        <f>'Moving Avg'!D2136</f>
        <v>46.167999999999999</v>
      </c>
      <c r="G2136" s="2">
        <f>'Moving Avg'!F2136</f>
        <v>46.167999999999999</v>
      </c>
      <c r="H2136" s="2">
        <f>'Moving Avg'!G2136</f>
        <v>46.167999999999964</v>
      </c>
      <c r="I2136" s="2">
        <f>'Moving Avg'!H2136</f>
        <v>46.090894999999847</v>
      </c>
      <c r="J2136" s="6" t="str">
        <f>OBV!F2136</f>
        <v>NEUTRAL</v>
      </c>
      <c r="K2136" s="6" t="str">
        <f>OBV!G2136</f>
        <v>NEUTRAL</v>
      </c>
      <c r="L2136" s="6" t="str">
        <f>OBV!H2136</f>
        <v>NEUTRAL</v>
      </c>
      <c r="M2136" s="8">
        <f t="shared" si="330"/>
        <v>50</v>
      </c>
      <c r="N2136" s="8">
        <f t="shared" si="331"/>
        <v>0</v>
      </c>
      <c r="O2136" s="8">
        <f t="shared" si="332"/>
        <v>50</v>
      </c>
      <c r="P2136" s="8">
        <f t="shared" si="333"/>
        <v>33</v>
      </c>
      <c r="Q2136" s="9">
        <f t="shared" si="334"/>
        <v>29.95</v>
      </c>
      <c r="R2136" s="9">
        <f t="shared" si="335"/>
        <v>35.75</v>
      </c>
      <c r="S2136" s="9">
        <f t="shared" si="336"/>
        <v>34.85</v>
      </c>
      <c r="T2136" s="9">
        <f t="shared" si="337"/>
        <v>33.25</v>
      </c>
      <c r="U2136" s="8">
        <f t="shared" si="338"/>
        <v>33.516666666666673</v>
      </c>
      <c r="V2136" s="8">
        <f t="shared" si="339"/>
        <v>33.450000000000003</v>
      </c>
    </row>
    <row r="2137" spans="1:22" ht="13.5" x14ac:dyDescent="0.25">
      <c r="A2137" s="3">
        <f>RSI!A2137</f>
        <v>45117</v>
      </c>
      <c r="B2137" s="2">
        <f>RSI!B2137</f>
        <v>46.167999999999999</v>
      </c>
      <c r="C2137" s="2">
        <f>RSI!I2137</f>
        <v>25.617379318593393</v>
      </c>
      <c r="D2137" s="2">
        <f>MACD!E2137</f>
        <v>-8.6885329011465728E-6</v>
      </c>
      <c r="E2137" s="2">
        <f>MACD!F2137</f>
        <v>-1.2724023213879453E-5</v>
      </c>
      <c r="F2137" s="2">
        <f>'Moving Avg'!D2137</f>
        <v>46.167999999999999</v>
      </c>
      <c r="G2137" s="2">
        <f>'Moving Avg'!F2137</f>
        <v>46.167999999999999</v>
      </c>
      <c r="H2137" s="2">
        <f>'Moving Avg'!G2137</f>
        <v>46.167999999999964</v>
      </c>
      <c r="I2137" s="2">
        <f>'Moving Avg'!H2137</f>
        <v>46.095509999999841</v>
      </c>
      <c r="J2137" s="6" t="str">
        <f>OBV!F2137</f>
        <v>NEUTRAL</v>
      </c>
      <c r="K2137" s="6" t="str">
        <f>OBV!G2137</f>
        <v>NEUTRAL</v>
      </c>
      <c r="L2137" s="6" t="str">
        <f>OBV!H2137</f>
        <v>NEUTRAL</v>
      </c>
      <c r="M2137" s="8">
        <f t="shared" si="330"/>
        <v>50</v>
      </c>
      <c r="N2137" s="8">
        <f t="shared" si="331"/>
        <v>0</v>
      </c>
      <c r="O2137" s="8">
        <f t="shared" si="332"/>
        <v>50</v>
      </c>
      <c r="P2137" s="8">
        <f t="shared" si="333"/>
        <v>33</v>
      </c>
      <c r="Q2137" s="9">
        <f t="shared" si="334"/>
        <v>29.95</v>
      </c>
      <c r="R2137" s="9">
        <f t="shared" si="335"/>
        <v>35.75</v>
      </c>
      <c r="S2137" s="9">
        <f t="shared" si="336"/>
        <v>34.85</v>
      </c>
      <c r="T2137" s="9">
        <f t="shared" si="337"/>
        <v>33.25</v>
      </c>
      <c r="U2137" s="8">
        <f t="shared" si="338"/>
        <v>33.516666666666673</v>
      </c>
      <c r="V2137" s="8">
        <f t="shared" si="339"/>
        <v>33.450000000000003</v>
      </c>
    </row>
    <row r="2138" spans="1:22" ht="13.5" x14ac:dyDescent="0.25">
      <c r="A2138" s="3">
        <f>RSI!A2138</f>
        <v>45118</v>
      </c>
      <c r="B2138" s="2">
        <f>RSI!B2138</f>
        <v>46.167999999999999</v>
      </c>
      <c r="C2138" s="2">
        <f>RSI!I2138</f>
        <v>25.617379318593393</v>
      </c>
      <c r="D2138" s="2">
        <f>MACD!E2138</f>
        <v>-8.0469036802810479E-6</v>
      </c>
      <c r="E2138" s="2">
        <f>MACD!F2138</f>
        <v>-1.1788599307159773E-5</v>
      </c>
      <c r="F2138" s="2">
        <f>'Moving Avg'!D2138</f>
        <v>46.167999999999999</v>
      </c>
      <c r="G2138" s="2">
        <f>'Moving Avg'!F2138</f>
        <v>46.167999999999999</v>
      </c>
      <c r="H2138" s="2">
        <f>'Moving Avg'!G2138</f>
        <v>46.167999999999964</v>
      </c>
      <c r="I2138" s="2">
        <f>'Moving Avg'!H2138</f>
        <v>46.100124999999842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  <c r="M2138" s="8">
        <f t="shared" si="330"/>
        <v>50</v>
      </c>
      <c r="N2138" s="8">
        <f t="shared" si="331"/>
        <v>0</v>
      </c>
      <c r="O2138" s="8">
        <f t="shared" si="332"/>
        <v>50</v>
      </c>
      <c r="P2138" s="8">
        <f t="shared" si="333"/>
        <v>33</v>
      </c>
      <c r="Q2138" s="9">
        <f t="shared" si="334"/>
        <v>29.95</v>
      </c>
      <c r="R2138" s="9">
        <f t="shared" si="335"/>
        <v>35.75</v>
      </c>
      <c r="S2138" s="9">
        <f t="shared" si="336"/>
        <v>34.85</v>
      </c>
      <c r="T2138" s="9">
        <f t="shared" si="337"/>
        <v>33.25</v>
      </c>
      <c r="U2138" s="8">
        <f t="shared" si="338"/>
        <v>33.516666666666673</v>
      </c>
      <c r="V2138" s="8">
        <f t="shared" si="339"/>
        <v>33.450000000000003</v>
      </c>
    </row>
    <row r="2139" spans="1:22" ht="13.5" x14ac:dyDescent="0.25">
      <c r="A2139" s="3">
        <f>RSI!A2139</f>
        <v>45119</v>
      </c>
      <c r="B2139" s="2">
        <f>RSI!B2139</f>
        <v>46.167999999999999</v>
      </c>
      <c r="C2139" s="2">
        <f>RSI!I2139</f>
        <v>25.617379318593393</v>
      </c>
      <c r="D2139" s="2">
        <f>MACD!E2139</f>
        <v>-7.4525001210190567E-6</v>
      </c>
      <c r="E2139" s="2">
        <f>MACD!F2139</f>
        <v>-1.092137946993163E-5</v>
      </c>
      <c r="F2139" s="2">
        <f>'Moving Avg'!D2139</f>
        <v>46.167999999999999</v>
      </c>
      <c r="G2139" s="2">
        <f>'Moving Avg'!F2139</f>
        <v>46.167999999999999</v>
      </c>
      <c r="H2139" s="2">
        <f>'Moving Avg'!G2139</f>
        <v>46.167999999999964</v>
      </c>
      <c r="I2139" s="2">
        <f>'Moving Avg'!H2139</f>
        <v>46.104739999999836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  <c r="M2139" s="8">
        <f t="shared" si="330"/>
        <v>50</v>
      </c>
      <c r="N2139" s="8">
        <f t="shared" si="331"/>
        <v>0</v>
      </c>
      <c r="O2139" s="8">
        <f t="shared" si="332"/>
        <v>50</v>
      </c>
      <c r="P2139" s="8">
        <f t="shared" si="333"/>
        <v>33</v>
      </c>
      <c r="Q2139" s="9">
        <f t="shared" si="334"/>
        <v>29.95</v>
      </c>
      <c r="R2139" s="9">
        <f t="shared" si="335"/>
        <v>35.75</v>
      </c>
      <c r="S2139" s="9">
        <f t="shared" si="336"/>
        <v>34.85</v>
      </c>
      <c r="T2139" s="9">
        <f t="shared" si="337"/>
        <v>33.25</v>
      </c>
      <c r="U2139" s="8">
        <f t="shared" si="338"/>
        <v>33.516666666666673</v>
      </c>
      <c r="V2139" s="8">
        <f t="shared" si="339"/>
        <v>33.450000000000003</v>
      </c>
    </row>
    <row r="2140" spans="1:22" ht="13.5" x14ac:dyDescent="0.25">
      <c r="A2140" s="3">
        <f>RSI!A2140</f>
        <v>45120</v>
      </c>
      <c r="B2140" s="2">
        <f>RSI!B2140</f>
        <v>46.167999999999999</v>
      </c>
      <c r="C2140" s="2">
        <f>RSI!I2140</f>
        <v>25.617379318593393</v>
      </c>
      <c r="D2140" s="2">
        <f>MACD!E2140</f>
        <v>-6.9018705488588239E-6</v>
      </c>
      <c r="E2140" s="2">
        <f>MACD!F2140</f>
        <v>-1.0117477685717071E-5</v>
      </c>
      <c r="F2140" s="2">
        <f>'Moving Avg'!D2140</f>
        <v>46.167999999999999</v>
      </c>
      <c r="G2140" s="2">
        <f>'Moving Avg'!F2140</f>
        <v>46.167999999999999</v>
      </c>
      <c r="H2140" s="2">
        <f>'Moving Avg'!G2140</f>
        <v>46.167999999999964</v>
      </c>
      <c r="I2140" s="2">
        <f>'Moving Avg'!H2140</f>
        <v>46.109354999999844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  <c r="M2140" s="8">
        <f t="shared" si="330"/>
        <v>50</v>
      </c>
      <c r="N2140" s="8">
        <f t="shared" si="331"/>
        <v>0</v>
      </c>
      <c r="O2140" s="8">
        <f t="shared" si="332"/>
        <v>50</v>
      </c>
      <c r="P2140" s="8">
        <f t="shared" si="333"/>
        <v>33</v>
      </c>
      <c r="Q2140" s="9">
        <f t="shared" si="334"/>
        <v>29.95</v>
      </c>
      <c r="R2140" s="9">
        <f t="shared" si="335"/>
        <v>35.75</v>
      </c>
      <c r="S2140" s="9">
        <f t="shared" si="336"/>
        <v>34.85</v>
      </c>
      <c r="T2140" s="9">
        <f t="shared" si="337"/>
        <v>33.25</v>
      </c>
      <c r="U2140" s="8">
        <f t="shared" si="338"/>
        <v>33.516666666666673</v>
      </c>
      <c r="V2140" s="8">
        <f t="shared" si="339"/>
        <v>33.450000000000003</v>
      </c>
    </row>
    <row r="2141" spans="1:22" ht="13.5" x14ac:dyDescent="0.25">
      <c r="A2141" s="3">
        <f>RSI!A2141</f>
        <v>45121</v>
      </c>
      <c r="B2141" s="2">
        <f>RSI!B2141</f>
        <v>46.167999999999999</v>
      </c>
      <c r="C2141" s="2">
        <f>RSI!I2141</f>
        <v>25.617379318593393</v>
      </c>
      <c r="D2141" s="2">
        <f>MACD!E2141</f>
        <v>-6.3918118158312609E-6</v>
      </c>
      <c r="E2141" s="2">
        <f>MACD!F2141</f>
        <v>-9.3723445117399089E-6</v>
      </c>
      <c r="F2141" s="2">
        <f>'Moving Avg'!D2141</f>
        <v>46.167999999999999</v>
      </c>
      <c r="G2141" s="2">
        <f>'Moving Avg'!F2141</f>
        <v>46.167999999999999</v>
      </c>
      <c r="H2141" s="2">
        <f>'Moving Avg'!G2141</f>
        <v>46.167999999999964</v>
      </c>
      <c r="I2141" s="2">
        <f>'Moving Avg'!H2141</f>
        <v>46.113969999999838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  <c r="M2141" s="8">
        <f t="shared" si="330"/>
        <v>50</v>
      </c>
      <c r="N2141" s="8">
        <f t="shared" si="331"/>
        <v>0</v>
      </c>
      <c r="O2141" s="8">
        <f t="shared" si="332"/>
        <v>50</v>
      </c>
      <c r="P2141" s="8">
        <f t="shared" si="333"/>
        <v>33</v>
      </c>
      <c r="Q2141" s="9">
        <f t="shared" si="334"/>
        <v>29.95</v>
      </c>
      <c r="R2141" s="9">
        <f t="shared" si="335"/>
        <v>35.75</v>
      </c>
      <c r="S2141" s="9">
        <f t="shared" si="336"/>
        <v>34.85</v>
      </c>
      <c r="T2141" s="9">
        <f t="shared" si="337"/>
        <v>33.25</v>
      </c>
      <c r="U2141" s="8">
        <f t="shared" si="338"/>
        <v>33.516666666666673</v>
      </c>
      <c r="V2141" s="8">
        <f t="shared" si="339"/>
        <v>33.450000000000003</v>
      </c>
    </row>
    <row r="2142" spans="1:22" ht="13.5" x14ac:dyDescent="0.25">
      <c r="A2142" s="3">
        <f>RSI!A2142</f>
        <v>45124</v>
      </c>
      <c r="B2142" s="2">
        <f>RSI!B2142</f>
        <v>46.167999999999999</v>
      </c>
      <c r="C2142" s="2">
        <f>RSI!I2142</f>
        <v>25.617379318593393</v>
      </c>
      <c r="D2142" s="2">
        <f>MACD!E2142</f>
        <v>-5.9193519916789228E-6</v>
      </c>
      <c r="E2142" s="2">
        <f>MACD!F2142</f>
        <v>-8.6817460077277131E-6</v>
      </c>
      <c r="F2142" s="2">
        <f>'Moving Avg'!D2142</f>
        <v>46.167999999999999</v>
      </c>
      <c r="G2142" s="2">
        <f>'Moving Avg'!F2142</f>
        <v>46.167999999999999</v>
      </c>
      <c r="H2142" s="2">
        <f>'Moving Avg'!G2142</f>
        <v>46.167999999999964</v>
      </c>
      <c r="I2142" s="2">
        <f>'Moving Avg'!H2142</f>
        <v>46.11858499999984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  <c r="M2142" s="8">
        <f t="shared" si="330"/>
        <v>50</v>
      </c>
      <c r="N2142" s="8">
        <f t="shared" si="331"/>
        <v>0</v>
      </c>
      <c r="O2142" s="8">
        <f t="shared" si="332"/>
        <v>50</v>
      </c>
      <c r="P2142" s="8">
        <f t="shared" si="333"/>
        <v>33</v>
      </c>
      <c r="Q2142" s="9">
        <f t="shared" si="334"/>
        <v>29.95</v>
      </c>
      <c r="R2142" s="9">
        <f t="shared" si="335"/>
        <v>35.75</v>
      </c>
      <c r="S2142" s="9">
        <f t="shared" si="336"/>
        <v>34.85</v>
      </c>
      <c r="T2142" s="9">
        <f t="shared" si="337"/>
        <v>33.25</v>
      </c>
      <c r="U2142" s="8">
        <f t="shared" si="338"/>
        <v>33.516666666666673</v>
      </c>
      <c r="V2142" s="8">
        <f t="shared" si="339"/>
        <v>33.450000000000003</v>
      </c>
    </row>
    <row r="2143" spans="1:22" ht="13.5" x14ac:dyDescent="0.25">
      <c r="A2143" s="3">
        <f>RSI!A2143</f>
        <v>45125</v>
      </c>
      <c r="B2143" s="2">
        <f>RSI!B2143</f>
        <v>46.167999999999999</v>
      </c>
      <c r="C2143" s="2">
        <f>RSI!I2143</f>
        <v>25.617379318593393</v>
      </c>
      <c r="D2143" s="2">
        <f>MACD!E2143</f>
        <v>-5.481734163481633E-6</v>
      </c>
      <c r="E2143" s="2">
        <f>MACD!F2143</f>
        <v>-8.0417436388784974E-6</v>
      </c>
      <c r="F2143" s="2">
        <f>'Moving Avg'!D2143</f>
        <v>46.167999999999999</v>
      </c>
      <c r="G2143" s="2">
        <f>'Moving Avg'!F2143</f>
        <v>46.167999999999999</v>
      </c>
      <c r="H2143" s="2">
        <f>'Moving Avg'!G2143</f>
        <v>46.167999999999964</v>
      </c>
      <c r="I2143" s="2">
        <f>'Moving Avg'!H2143</f>
        <v>46.123199999999841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  <c r="M2143" s="8">
        <f t="shared" si="330"/>
        <v>50</v>
      </c>
      <c r="N2143" s="8">
        <f t="shared" si="331"/>
        <v>0</v>
      </c>
      <c r="O2143" s="8">
        <f t="shared" si="332"/>
        <v>50</v>
      </c>
      <c r="P2143" s="8">
        <f t="shared" si="333"/>
        <v>33</v>
      </c>
      <c r="Q2143" s="9">
        <f t="shared" si="334"/>
        <v>29.95</v>
      </c>
      <c r="R2143" s="9">
        <f t="shared" si="335"/>
        <v>35.75</v>
      </c>
      <c r="S2143" s="9">
        <f t="shared" si="336"/>
        <v>34.85</v>
      </c>
      <c r="T2143" s="9">
        <f t="shared" si="337"/>
        <v>33.25</v>
      </c>
      <c r="U2143" s="8">
        <f t="shared" si="338"/>
        <v>33.516666666666673</v>
      </c>
      <c r="V2143" s="8">
        <f t="shared" si="339"/>
        <v>33.450000000000003</v>
      </c>
    </row>
    <row r="2144" spans="1:22" ht="13.5" x14ac:dyDescent="0.25">
      <c r="A2144" s="3">
        <f>RSI!A2144</f>
        <v>45127</v>
      </c>
      <c r="B2144" s="2">
        <f>RSI!B2144</f>
        <v>46.167999999999999</v>
      </c>
      <c r="C2144" s="2">
        <f>RSI!I2144</f>
        <v>25.617379318593393</v>
      </c>
      <c r="D2144" s="2">
        <f>MACD!E2144</f>
        <v>-5.076401286885357E-6</v>
      </c>
      <c r="E2144" s="2">
        <f>MACD!F2144</f>
        <v>-7.4486751684798696E-6</v>
      </c>
      <c r="F2144" s="2">
        <f>'Moving Avg'!D2144</f>
        <v>46.167999999999999</v>
      </c>
      <c r="G2144" s="2">
        <f>'Moving Avg'!F2144</f>
        <v>46.167999999999999</v>
      </c>
      <c r="H2144" s="2">
        <f>'Moving Avg'!G2144</f>
        <v>46.167999999999964</v>
      </c>
      <c r="I2144" s="2">
        <f>'Moving Avg'!H2144</f>
        <v>46.127814999999835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  <c r="M2144" s="8">
        <f t="shared" si="330"/>
        <v>50</v>
      </c>
      <c r="N2144" s="8">
        <f t="shared" si="331"/>
        <v>0</v>
      </c>
      <c r="O2144" s="8">
        <f t="shared" si="332"/>
        <v>50</v>
      </c>
      <c r="P2144" s="8">
        <f t="shared" si="333"/>
        <v>33</v>
      </c>
      <c r="Q2144" s="9">
        <f t="shared" si="334"/>
        <v>29.95</v>
      </c>
      <c r="R2144" s="9">
        <f t="shared" si="335"/>
        <v>35.75</v>
      </c>
      <c r="S2144" s="9">
        <f t="shared" si="336"/>
        <v>34.85</v>
      </c>
      <c r="T2144" s="9">
        <f t="shared" si="337"/>
        <v>33.25</v>
      </c>
      <c r="U2144" s="8">
        <f t="shared" si="338"/>
        <v>33.516666666666673</v>
      </c>
      <c r="V2144" s="8">
        <f t="shared" si="339"/>
        <v>33.450000000000003</v>
      </c>
    </row>
    <row r="2145" spans="1:22" ht="13.5" x14ac:dyDescent="0.25">
      <c r="A2145" s="3">
        <f>RSI!A2145</f>
        <v>45128</v>
      </c>
      <c r="B2145" s="2">
        <f>RSI!B2145</f>
        <v>46.167999999999999</v>
      </c>
      <c r="C2145" s="2">
        <f>RSI!I2145</f>
        <v>25.617379318593393</v>
      </c>
      <c r="D2145" s="2">
        <f>MACD!E2145</f>
        <v>-4.7009820676180425E-6</v>
      </c>
      <c r="E2145" s="2">
        <f>MACD!F2145</f>
        <v>-6.8991365483075049E-6</v>
      </c>
      <c r="F2145" s="2">
        <f>'Moving Avg'!D2145</f>
        <v>46.167999999999999</v>
      </c>
      <c r="G2145" s="2">
        <f>'Moving Avg'!F2145</f>
        <v>46.167999999999999</v>
      </c>
      <c r="H2145" s="2">
        <f>'Moving Avg'!G2145</f>
        <v>46.167999999999964</v>
      </c>
      <c r="I2145" s="2">
        <f>'Moving Avg'!H2145</f>
        <v>46.132429999999843</v>
      </c>
      <c r="J2145" s="6" t="str">
        <f>OBV!F2145</f>
        <v>NEUTRAL</v>
      </c>
      <c r="K2145" s="6" t="str">
        <f>OBV!G2145</f>
        <v>NEUTRAL</v>
      </c>
      <c r="L2145" s="6" t="str">
        <f>OBV!H2145</f>
        <v>NEUTRAL</v>
      </c>
      <c r="M2145" s="8">
        <f t="shared" si="330"/>
        <v>50</v>
      </c>
      <c r="N2145" s="8">
        <f t="shared" si="331"/>
        <v>0</v>
      </c>
      <c r="O2145" s="8">
        <f t="shared" si="332"/>
        <v>50</v>
      </c>
      <c r="P2145" s="8">
        <f t="shared" si="333"/>
        <v>33</v>
      </c>
      <c r="Q2145" s="9">
        <f t="shared" si="334"/>
        <v>29.95</v>
      </c>
      <c r="R2145" s="9">
        <f t="shared" si="335"/>
        <v>35.75</v>
      </c>
      <c r="S2145" s="9">
        <f t="shared" si="336"/>
        <v>34.85</v>
      </c>
      <c r="T2145" s="9">
        <f t="shared" si="337"/>
        <v>33.25</v>
      </c>
      <c r="U2145" s="8">
        <f t="shared" si="338"/>
        <v>33.516666666666673</v>
      </c>
      <c r="V2145" s="8">
        <f t="shared" si="339"/>
        <v>33.450000000000003</v>
      </c>
    </row>
    <row r="2146" spans="1:22" ht="13.5" x14ac:dyDescent="0.25">
      <c r="A2146" s="3">
        <f>RSI!A2146</f>
        <v>45131</v>
      </c>
      <c r="B2146" s="2">
        <f>RSI!B2146</f>
        <v>46.167999999999999</v>
      </c>
      <c r="C2146" s="2">
        <f>RSI!I2146</f>
        <v>25.617379318593393</v>
      </c>
      <c r="D2146" s="2">
        <f>MACD!E2146</f>
        <v>-4.353277752500162E-6</v>
      </c>
      <c r="E2146" s="2">
        <f>MACD!F2146</f>
        <v>-6.3899647891460368E-6</v>
      </c>
      <c r="F2146" s="2">
        <f>'Moving Avg'!D2146</f>
        <v>46.167999999999999</v>
      </c>
      <c r="G2146" s="2">
        <f>'Moving Avg'!F2146</f>
        <v>46.167999999999999</v>
      </c>
      <c r="H2146" s="2">
        <f>'Moving Avg'!G2146</f>
        <v>46.167999999999964</v>
      </c>
      <c r="I2146" s="2">
        <f>'Moving Avg'!H2146</f>
        <v>46.137044999999837</v>
      </c>
      <c r="J2146" s="6" t="str">
        <f>OBV!F2146</f>
        <v>NEUTRAL</v>
      </c>
      <c r="K2146" s="6" t="str">
        <f>OBV!G2146</f>
        <v>NEUTRAL</v>
      </c>
      <c r="L2146" s="6" t="str">
        <f>OBV!H2146</f>
        <v>NEUTRAL</v>
      </c>
      <c r="M2146" s="8">
        <f t="shared" si="330"/>
        <v>50</v>
      </c>
      <c r="N2146" s="8">
        <f t="shared" si="331"/>
        <v>0</v>
      </c>
      <c r="O2146" s="8">
        <f t="shared" si="332"/>
        <v>50</v>
      </c>
      <c r="P2146" s="8">
        <f t="shared" si="333"/>
        <v>33</v>
      </c>
      <c r="Q2146" s="9">
        <f t="shared" si="334"/>
        <v>29.95</v>
      </c>
      <c r="R2146" s="9">
        <f t="shared" si="335"/>
        <v>35.75</v>
      </c>
      <c r="S2146" s="9">
        <f t="shared" si="336"/>
        <v>34.85</v>
      </c>
      <c r="T2146" s="9">
        <f t="shared" si="337"/>
        <v>33.25</v>
      </c>
      <c r="U2146" s="8">
        <f t="shared" si="338"/>
        <v>33.516666666666673</v>
      </c>
      <c r="V2146" s="8">
        <f t="shared" si="339"/>
        <v>33.450000000000003</v>
      </c>
    </row>
    <row r="2147" spans="1:22" ht="13.5" x14ac:dyDescent="0.25">
      <c r="A2147" s="3">
        <f>RSI!A2147</f>
        <v>45133</v>
      </c>
      <c r="B2147" s="2">
        <f>RSI!B2147</f>
        <v>46.167999999999999</v>
      </c>
      <c r="C2147" s="2">
        <f>RSI!I2147</f>
        <v>25.617379318593393</v>
      </c>
      <c r="D2147" s="2">
        <f>MACD!E2147</f>
        <v>-4.031249837055384E-6</v>
      </c>
      <c r="E2147" s="2">
        <f>MACD!F2147</f>
        <v>-5.9182217987279063E-6</v>
      </c>
      <c r="F2147" s="2">
        <f>'Moving Avg'!D2147</f>
        <v>46.167999999999999</v>
      </c>
      <c r="G2147" s="2">
        <f>'Moving Avg'!F2147</f>
        <v>46.167999999999999</v>
      </c>
      <c r="H2147" s="2">
        <f>'Moving Avg'!G2147</f>
        <v>46.167999999999964</v>
      </c>
      <c r="I2147" s="2">
        <f>'Moving Avg'!H2147</f>
        <v>46.141659999999831</v>
      </c>
      <c r="J2147" s="6" t="str">
        <f>OBV!F2147</f>
        <v>NEUTRAL</v>
      </c>
      <c r="K2147" s="6" t="str">
        <f>OBV!G2147</f>
        <v>NEUTRAL</v>
      </c>
      <c r="L2147" s="6" t="str">
        <f>OBV!H2147</f>
        <v>NEUTRAL</v>
      </c>
      <c r="M2147" s="8">
        <f t="shared" si="330"/>
        <v>50</v>
      </c>
      <c r="N2147" s="8">
        <f t="shared" si="331"/>
        <v>0</v>
      </c>
      <c r="O2147" s="8">
        <f t="shared" si="332"/>
        <v>50</v>
      </c>
      <c r="P2147" s="8">
        <f t="shared" si="333"/>
        <v>33</v>
      </c>
      <c r="Q2147" s="9">
        <f t="shared" si="334"/>
        <v>29.95</v>
      </c>
      <c r="R2147" s="9">
        <f t="shared" si="335"/>
        <v>35.75</v>
      </c>
      <c r="S2147" s="9">
        <f t="shared" si="336"/>
        <v>34.85</v>
      </c>
      <c r="T2147" s="9">
        <f t="shared" si="337"/>
        <v>33.25</v>
      </c>
      <c r="U2147" s="8">
        <f t="shared" si="338"/>
        <v>33.516666666666673</v>
      </c>
      <c r="V2147" s="8">
        <f t="shared" si="339"/>
        <v>33.450000000000003</v>
      </c>
    </row>
    <row r="2148" spans="1:22" ht="13.5" x14ac:dyDescent="0.25">
      <c r="A2148" s="3">
        <f>RSI!A2148</f>
        <v>45134</v>
      </c>
      <c r="B2148" s="2">
        <f>RSI!B2148</f>
        <v>46.167999999999999</v>
      </c>
      <c r="C2148" s="2">
        <f>RSI!I2148</f>
        <v>25.617379318593393</v>
      </c>
      <c r="D2148" s="2">
        <f>MACD!E2148</f>
        <v>-3.7330085973508176E-6</v>
      </c>
      <c r="E2148" s="2">
        <f>MACD!F2148</f>
        <v>-5.4811791584524885E-6</v>
      </c>
      <c r="F2148" s="2">
        <f>'Moving Avg'!D2148</f>
        <v>46.167999999999999</v>
      </c>
      <c r="G2148" s="2">
        <f>'Moving Avg'!F2148</f>
        <v>46.167999999999999</v>
      </c>
      <c r="H2148" s="2">
        <f>'Moving Avg'!G2148</f>
        <v>46.167999999999964</v>
      </c>
      <c r="I2148" s="2">
        <f>'Moving Avg'!H2148</f>
        <v>46.146274999999832</v>
      </c>
      <c r="J2148" s="6" t="str">
        <f>OBV!F2148</f>
        <v>NEUTRAL</v>
      </c>
      <c r="K2148" s="6" t="str">
        <f>OBV!G2148</f>
        <v>NEUTRAL</v>
      </c>
      <c r="L2148" s="6" t="str">
        <f>OBV!H2148</f>
        <v>NEUTRAL</v>
      </c>
      <c r="M2148" s="8">
        <f t="shared" si="330"/>
        <v>50</v>
      </c>
      <c r="N2148" s="8">
        <f t="shared" si="331"/>
        <v>0</v>
      </c>
      <c r="O2148" s="8">
        <f t="shared" si="332"/>
        <v>50</v>
      </c>
      <c r="P2148" s="8">
        <f t="shared" si="333"/>
        <v>33</v>
      </c>
      <c r="Q2148" s="9">
        <f t="shared" si="334"/>
        <v>29.95</v>
      </c>
      <c r="R2148" s="9">
        <f t="shared" si="335"/>
        <v>35.75</v>
      </c>
      <c r="S2148" s="9">
        <f t="shared" si="336"/>
        <v>34.85</v>
      </c>
      <c r="T2148" s="9">
        <f t="shared" si="337"/>
        <v>33.25</v>
      </c>
      <c r="U2148" s="8">
        <f t="shared" si="338"/>
        <v>33.516666666666673</v>
      </c>
      <c r="V2148" s="8">
        <f t="shared" si="339"/>
        <v>33.450000000000003</v>
      </c>
    </row>
    <row r="2149" spans="1:22" ht="13.5" x14ac:dyDescent="0.25">
      <c r="A2149" s="3">
        <f>RSI!A2149</f>
        <v>45135</v>
      </c>
      <c r="B2149" s="2">
        <f>RSI!B2149</f>
        <v>46.167999999999999</v>
      </c>
      <c r="C2149" s="2">
        <f>RSI!I2149</f>
        <v>25.617379318593393</v>
      </c>
      <c r="D2149" s="2">
        <f>MACD!E2149</f>
        <v>-3.4568023963288397E-6</v>
      </c>
      <c r="E2149" s="2">
        <f>MACD!F2149</f>
        <v>-5.0763038060277586E-6</v>
      </c>
      <c r="F2149" s="2">
        <f>'Moving Avg'!D2149</f>
        <v>46.167999999999999</v>
      </c>
      <c r="G2149" s="2">
        <f>'Moving Avg'!F2149</f>
        <v>46.167999999999999</v>
      </c>
      <c r="H2149" s="2">
        <f>'Moving Avg'!G2149</f>
        <v>46.167999999999964</v>
      </c>
      <c r="I2149" s="2">
        <f>'Moving Avg'!H2149</f>
        <v>46.150889999999826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  <c r="M2149" s="8">
        <f t="shared" si="330"/>
        <v>50</v>
      </c>
      <c r="N2149" s="8">
        <f t="shared" si="331"/>
        <v>0</v>
      </c>
      <c r="O2149" s="8">
        <f t="shared" si="332"/>
        <v>50</v>
      </c>
      <c r="P2149" s="8">
        <f t="shared" si="333"/>
        <v>33</v>
      </c>
      <c r="Q2149" s="9">
        <f t="shared" si="334"/>
        <v>29.95</v>
      </c>
      <c r="R2149" s="9">
        <f t="shared" si="335"/>
        <v>35.75</v>
      </c>
      <c r="S2149" s="9">
        <f t="shared" si="336"/>
        <v>34.85</v>
      </c>
      <c r="T2149" s="9">
        <f t="shared" si="337"/>
        <v>33.25</v>
      </c>
      <c r="U2149" s="8">
        <f t="shared" si="338"/>
        <v>33.516666666666673</v>
      </c>
      <c r="V2149" s="8">
        <f t="shared" si="339"/>
        <v>33.450000000000003</v>
      </c>
    </row>
    <row r="2150" spans="1:22" ht="13.5" x14ac:dyDescent="0.25">
      <c r="A2150" s="3">
        <f>RSI!A2150</f>
        <v>45138</v>
      </c>
      <c r="B2150" s="2">
        <f>RSI!B2150</f>
        <v>46.167999999999999</v>
      </c>
      <c r="C2150" s="2">
        <f>RSI!I2150</f>
        <v>25.617379318593407</v>
      </c>
      <c r="D2150" s="2">
        <f>MACD!E2150</f>
        <v>-3.2010077646305035E-6</v>
      </c>
      <c r="E2150" s="2">
        <f>MACD!F2150</f>
        <v>-4.7012445977483077E-6</v>
      </c>
      <c r="F2150" s="2">
        <f>'Moving Avg'!D2150</f>
        <v>46.167999999999999</v>
      </c>
      <c r="G2150" s="2">
        <f>'Moving Avg'!F2150</f>
        <v>46.167999999999999</v>
      </c>
      <c r="H2150" s="2">
        <f>'Moving Avg'!G2150</f>
        <v>46.167999999999964</v>
      </c>
      <c r="I2150" s="2">
        <f>'Moving Avg'!H2150</f>
        <v>46.155504999999827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  <c r="M2150" s="8">
        <f t="shared" si="330"/>
        <v>50</v>
      </c>
      <c r="N2150" s="8">
        <f t="shared" si="331"/>
        <v>0</v>
      </c>
      <c r="O2150" s="8">
        <f t="shared" si="332"/>
        <v>50</v>
      </c>
      <c r="P2150" s="8">
        <f t="shared" si="333"/>
        <v>33</v>
      </c>
      <c r="Q2150" s="9">
        <f t="shared" si="334"/>
        <v>29.95</v>
      </c>
      <c r="R2150" s="9">
        <f t="shared" si="335"/>
        <v>35.75</v>
      </c>
      <c r="S2150" s="9">
        <f t="shared" si="336"/>
        <v>34.85</v>
      </c>
      <c r="T2150" s="9">
        <f t="shared" si="337"/>
        <v>33.25</v>
      </c>
      <c r="U2150" s="8">
        <f t="shared" si="338"/>
        <v>33.516666666666673</v>
      </c>
      <c r="V2150" s="8">
        <f t="shared" si="339"/>
        <v>33.450000000000003</v>
      </c>
    </row>
    <row r="2151" spans="1:22" ht="13.5" x14ac:dyDescent="0.25">
      <c r="A2151" s="3">
        <f>RSI!A2151</f>
        <v>45139</v>
      </c>
      <c r="B2151" s="2">
        <f>RSI!B2151</f>
        <v>46.167999999999999</v>
      </c>
      <c r="C2151" s="2">
        <f>RSI!I2151</f>
        <v>25.617379318593407</v>
      </c>
      <c r="D2151" s="2">
        <f>MACD!E2151</f>
        <v>-2.9641201422236918E-6</v>
      </c>
      <c r="E2151" s="2">
        <f>MACD!F2151</f>
        <v>-4.3538197066433849E-6</v>
      </c>
      <c r="F2151" s="2">
        <f>'Moving Avg'!D2151</f>
        <v>46.167999999999999</v>
      </c>
      <c r="G2151" s="2">
        <f>'Moving Avg'!F2151</f>
        <v>46.167999999999999</v>
      </c>
      <c r="H2151" s="2">
        <f>'Moving Avg'!G2151</f>
        <v>46.167999999999964</v>
      </c>
      <c r="I2151" s="2">
        <f>'Moving Avg'!H2151</f>
        <v>46.160119999999822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  <c r="M2151" s="8">
        <f t="shared" si="330"/>
        <v>50</v>
      </c>
      <c r="N2151" s="8">
        <f t="shared" si="331"/>
        <v>0</v>
      </c>
      <c r="O2151" s="8">
        <f t="shared" si="332"/>
        <v>50</v>
      </c>
      <c r="P2151" s="8">
        <f t="shared" si="333"/>
        <v>33</v>
      </c>
      <c r="Q2151" s="9">
        <f t="shared" si="334"/>
        <v>29.95</v>
      </c>
      <c r="R2151" s="9">
        <f t="shared" si="335"/>
        <v>35.75</v>
      </c>
      <c r="S2151" s="9">
        <f t="shared" si="336"/>
        <v>34.85</v>
      </c>
      <c r="T2151" s="9">
        <f t="shared" si="337"/>
        <v>33.25</v>
      </c>
      <c r="U2151" s="8">
        <f t="shared" si="338"/>
        <v>33.516666666666673</v>
      </c>
      <c r="V2151" s="8">
        <f t="shared" si="339"/>
        <v>33.450000000000003</v>
      </c>
    </row>
    <row r="2152" spans="1:22" ht="13.5" x14ac:dyDescent="0.25">
      <c r="A2152" s="3">
        <f>RSI!A2152</f>
        <v>45140</v>
      </c>
      <c r="B2152" s="2">
        <f>RSI!B2152</f>
        <v>46.167999999999999</v>
      </c>
      <c r="C2152" s="2">
        <f>RSI!I2152</f>
        <v>25.617379318593407</v>
      </c>
      <c r="D2152" s="2">
        <f>MACD!E2152</f>
        <v>-2.7447452879414413E-6</v>
      </c>
      <c r="E2152" s="2">
        <f>MACD!F2152</f>
        <v>-4.032004822902996E-6</v>
      </c>
      <c r="F2152" s="2">
        <f>'Moving Avg'!D2152</f>
        <v>46.167999999999999</v>
      </c>
      <c r="G2152" s="2">
        <f>'Moving Avg'!F2152</f>
        <v>46.167999999999999</v>
      </c>
      <c r="H2152" s="2">
        <f>'Moving Avg'!G2152</f>
        <v>46.167999999999964</v>
      </c>
      <c r="I2152" s="2">
        <f>'Moving Avg'!H2152</f>
        <v>46.16473499999983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  <c r="M2152" s="8">
        <f t="shared" si="330"/>
        <v>50</v>
      </c>
      <c r="N2152" s="8">
        <f t="shared" si="331"/>
        <v>0</v>
      </c>
      <c r="O2152" s="8">
        <f t="shared" si="332"/>
        <v>50</v>
      </c>
      <c r="P2152" s="8">
        <f t="shared" si="333"/>
        <v>33</v>
      </c>
      <c r="Q2152" s="9">
        <f t="shared" si="334"/>
        <v>29.95</v>
      </c>
      <c r="R2152" s="9">
        <f t="shared" si="335"/>
        <v>35.75</v>
      </c>
      <c r="S2152" s="9">
        <f t="shared" si="336"/>
        <v>34.85</v>
      </c>
      <c r="T2152" s="9">
        <f t="shared" si="337"/>
        <v>33.25</v>
      </c>
      <c r="U2152" s="8">
        <f t="shared" si="338"/>
        <v>33.516666666666673</v>
      </c>
      <c r="V2152" s="8">
        <f t="shared" si="339"/>
        <v>33.450000000000003</v>
      </c>
    </row>
    <row r="2153" spans="1:22" ht="13.5" x14ac:dyDescent="0.25">
      <c r="A2153" s="3">
        <f>RSI!A2153</f>
        <v>45141</v>
      </c>
      <c r="B2153" s="2">
        <f>RSI!B2153</f>
        <v>46.167999999999999</v>
      </c>
      <c r="C2153" s="2">
        <f>RSI!I2153</f>
        <v>25.617379318593407</v>
      </c>
      <c r="D2153" s="2">
        <f>MACD!E2153</f>
        <v>-2.541591250349029E-6</v>
      </c>
      <c r="E2153" s="2">
        <f>MACD!F2153</f>
        <v>-3.733922108392203E-6</v>
      </c>
      <c r="F2153" s="2">
        <f>'Moving Avg'!D2153</f>
        <v>46.167999999999999</v>
      </c>
      <c r="G2153" s="2">
        <f>'Moving Avg'!F2153</f>
        <v>46.167999999999999</v>
      </c>
      <c r="H2153" s="2">
        <f>'Moving Avg'!G2153</f>
        <v>46.167999999999964</v>
      </c>
      <c r="I2153" s="2">
        <f>'Moving Avg'!H2153</f>
        <v>46.169349999999824</v>
      </c>
      <c r="J2153" s="6" t="str">
        <f>OBV!F2153</f>
        <v>NEUTRAL</v>
      </c>
      <c r="K2153" s="6" t="str">
        <f>OBV!G2153</f>
        <v>NEUTRAL</v>
      </c>
      <c r="L2153" s="6" t="str">
        <f>OBV!H2153</f>
        <v>NEUTRAL</v>
      </c>
      <c r="M2153" s="8">
        <f t="shared" si="330"/>
        <v>50</v>
      </c>
      <c r="N2153" s="8">
        <f t="shared" si="331"/>
        <v>0</v>
      </c>
      <c r="O2153" s="8">
        <f t="shared" si="332"/>
        <v>0</v>
      </c>
      <c r="P2153" s="8">
        <f t="shared" si="333"/>
        <v>33</v>
      </c>
      <c r="Q2153" s="9">
        <f t="shared" si="334"/>
        <v>22.45</v>
      </c>
      <c r="R2153" s="9">
        <f t="shared" si="335"/>
        <v>18.25</v>
      </c>
      <c r="S2153" s="9">
        <f t="shared" si="336"/>
        <v>22.35</v>
      </c>
      <c r="T2153" s="9">
        <f t="shared" si="337"/>
        <v>20.75</v>
      </c>
      <c r="U2153" s="8">
        <f t="shared" si="338"/>
        <v>21.016666666666669</v>
      </c>
      <c r="V2153" s="8">
        <f t="shared" si="339"/>
        <v>20.950000000000003</v>
      </c>
    </row>
    <row r="2154" spans="1:22" ht="13.5" x14ac:dyDescent="0.25">
      <c r="A2154" s="3">
        <f>RSI!A2154</f>
        <v>45142</v>
      </c>
      <c r="B2154" s="2">
        <f>RSI!B2154</f>
        <v>46.167999999999999</v>
      </c>
      <c r="C2154" s="2">
        <f>RSI!I2154</f>
        <v>25.617379318593407</v>
      </c>
      <c r="D2154" s="2">
        <f>MACD!E2154</f>
        <v>-2.3534609780995197E-6</v>
      </c>
      <c r="E2154" s="2">
        <f>MACD!F2154</f>
        <v>-3.4578298823336665E-6</v>
      </c>
      <c r="F2154" s="2">
        <f>'Moving Avg'!D2154</f>
        <v>46.167999999999999</v>
      </c>
      <c r="G2154" s="2">
        <f>'Moving Avg'!F2154</f>
        <v>46.167999999999999</v>
      </c>
      <c r="H2154" s="2">
        <f>'Moving Avg'!G2154</f>
        <v>46.167999999999964</v>
      </c>
      <c r="I2154" s="2">
        <f>'Moving Avg'!H2154</f>
        <v>46.169349999999824</v>
      </c>
      <c r="J2154" s="6" t="str">
        <f>OBV!F2154</f>
        <v>NEUTRAL</v>
      </c>
      <c r="K2154" s="6" t="str">
        <f>OBV!G2154</f>
        <v>NEUTRAL</v>
      </c>
      <c r="L2154" s="6" t="str">
        <f>OBV!H2154</f>
        <v>NEUTRAL</v>
      </c>
      <c r="M2154" s="8">
        <f t="shared" si="330"/>
        <v>50</v>
      </c>
      <c r="N2154" s="8">
        <f t="shared" si="331"/>
        <v>0</v>
      </c>
      <c r="O2154" s="8">
        <f t="shared" si="332"/>
        <v>0</v>
      </c>
      <c r="P2154" s="8">
        <f t="shared" si="333"/>
        <v>33</v>
      </c>
      <c r="Q2154" s="9">
        <f t="shared" si="334"/>
        <v>22.45</v>
      </c>
      <c r="R2154" s="9">
        <f t="shared" si="335"/>
        <v>18.25</v>
      </c>
      <c r="S2154" s="9">
        <f t="shared" si="336"/>
        <v>22.35</v>
      </c>
      <c r="T2154" s="9">
        <f t="shared" si="337"/>
        <v>20.75</v>
      </c>
      <c r="U2154" s="8">
        <f t="shared" si="338"/>
        <v>21.016666666666669</v>
      </c>
      <c r="V2154" s="8">
        <f t="shared" si="339"/>
        <v>20.950000000000003</v>
      </c>
    </row>
    <row r="2155" spans="1:22" ht="13.5" x14ac:dyDescent="0.25">
      <c r="A2155" s="3">
        <f>RSI!A2155</f>
        <v>45145</v>
      </c>
      <c r="B2155" s="2">
        <f>RSI!B2155</f>
        <v>46.167999999999999</v>
      </c>
      <c r="C2155" s="2">
        <f>RSI!I2155</f>
        <v>25.617379318593407</v>
      </c>
      <c r="D2155" s="2">
        <f>MACD!E2155</f>
        <v>-2.1792453992475203E-6</v>
      </c>
      <c r="E2155" s="2">
        <f>MACD!F2155</f>
        <v>-3.2021129857164376E-6</v>
      </c>
      <c r="F2155" s="2">
        <f>'Moving Avg'!D2155</f>
        <v>46.167999999999999</v>
      </c>
      <c r="G2155" s="2">
        <f>'Moving Avg'!F2155</f>
        <v>46.167999999999999</v>
      </c>
      <c r="H2155" s="2">
        <f>'Moving Avg'!G2155</f>
        <v>46.167999999999964</v>
      </c>
      <c r="I2155" s="2">
        <f>'Moving Avg'!H2155</f>
        <v>46.169349999999824</v>
      </c>
      <c r="J2155" s="6" t="str">
        <f>OBV!F2155</f>
        <v>NEUTRAL</v>
      </c>
      <c r="K2155" s="6" t="str">
        <f>OBV!G2155</f>
        <v>NEUTRAL</v>
      </c>
      <c r="L2155" s="6" t="str">
        <f>OBV!H2155</f>
        <v>NEUTRAL</v>
      </c>
      <c r="M2155" s="8">
        <f t="shared" si="330"/>
        <v>50</v>
      </c>
      <c r="N2155" s="8">
        <f t="shared" si="331"/>
        <v>0</v>
      </c>
      <c r="O2155" s="8">
        <f t="shared" si="332"/>
        <v>0</v>
      </c>
      <c r="P2155" s="8">
        <f t="shared" si="333"/>
        <v>33</v>
      </c>
      <c r="Q2155" s="9">
        <f t="shared" si="334"/>
        <v>22.45</v>
      </c>
      <c r="R2155" s="9">
        <f t="shared" si="335"/>
        <v>18.25</v>
      </c>
      <c r="S2155" s="9">
        <f t="shared" si="336"/>
        <v>22.35</v>
      </c>
      <c r="T2155" s="9">
        <f t="shared" si="337"/>
        <v>20.75</v>
      </c>
      <c r="U2155" s="8">
        <f t="shared" si="338"/>
        <v>21.016666666666669</v>
      </c>
      <c r="V2155" s="8">
        <f t="shared" si="339"/>
        <v>20.950000000000003</v>
      </c>
    </row>
    <row r="2156" spans="1:22" ht="13.5" x14ac:dyDescent="0.25">
      <c r="A2156" s="3">
        <f>RSI!A2156</f>
        <v>45146</v>
      </c>
      <c r="B2156" s="2">
        <f>RSI!B2156</f>
        <v>46.167999999999999</v>
      </c>
      <c r="C2156" s="2">
        <f>RSI!I2156</f>
        <v>25.617379318593407</v>
      </c>
      <c r="D2156" s="2">
        <f>MACD!E2156</f>
        <v>-2.0179170050482753E-6</v>
      </c>
      <c r="E2156" s="2">
        <f>MACD!F2156</f>
        <v>-2.9652737895828052E-6</v>
      </c>
      <c r="F2156" s="2">
        <f>'Moving Avg'!D2156</f>
        <v>46.167999999999999</v>
      </c>
      <c r="G2156" s="2">
        <f>'Moving Avg'!F2156</f>
        <v>46.167999999999999</v>
      </c>
      <c r="H2156" s="2">
        <f>'Moving Avg'!G2156</f>
        <v>46.167999999999964</v>
      </c>
      <c r="I2156" s="2">
        <f>'Moving Avg'!H2156</f>
        <v>46.169349999999824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  <c r="M2156" s="8">
        <f t="shared" si="330"/>
        <v>50</v>
      </c>
      <c r="N2156" s="8">
        <f t="shared" si="331"/>
        <v>0</v>
      </c>
      <c r="O2156" s="8">
        <f t="shared" si="332"/>
        <v>0</v>
      </c>
      <c r="P2156" s="8">
        <f t="shared" si="333"/>
        <v>33</v>
      </c>
      <c r="Q2156" s="9">
        <f t="shared" si="334"/>
        <v>22.45</v>
      </c>
      <c r="R2156" s="9">
        <f t="shared" si="335"/>
        <v>18.25</v>
      </c>
      <c r="S2156" s="9">
        <f t="shared" si="336"/>
        <v>22.35</v>
      </c>
      <c r="T2156" s="9">
        <f t="shared" si="337"/>
        <v>20.75</v>
      </c>
      <c r="U2156" s="8">
        <f t="shared" si="338"/>
        <v>21.016666666666669</v>
      </c>
      <c r="V2156" s="8">
        <f t="shared" si="339"/>
        <v>20.950000000000003</v>
      </c>
    </row>
    <row r="2157" spans="1:22" ht="13.5" x14ac:dyDescent="0.25">
      <c r="A2157" s="3">
        <f>RSI!A2157</f>
        <v>45147</v>
      </c>
      <c r="B2157" s="2">
        <f>RSI!B2157</f>
        <v>46.167999999999999</v>
      </c>
      <c r="C2157" s="2">
        <f>RSI!I2157</f>
        <v>25.617379318593407</v>
      </c>
      <c r="D2157" s="2">
        <f>MACD!E2157</f>
        <v>-1.8685239169258239E-6</v>
      </c>
      <c r="E2157" s="2">
        <f>MACD!F2157</f>
        <v>-2.7459238150514093E-6</v>
      </c>
      <c r="F2157" s="2">
        <f>'Moving Avg'!D2157</f>
        <v>46.167999999999999</v>
      </c>
      <c r="G2157" s="2">
        <f>'Moving Avg'!F2157</f>
        <v>46.167999999999999</v>
      </c>
      <c r="H2157" s="2">
        <f>'Moving Avg'!G2157</f>
        <v>46.167999999999964</v>
      </c>
      <c r="I2157" s="2">
        <f>'Moving Avg'!H2157</f>
        <v>46.169349999999824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  <c r="M2157" s="8">
        <f t="shared" si="330"/>
        <v>50</v>
      </c>
      <c r="N2157" s="8">
        <f t="shared" si="331"/>
        <v>0</v>
      </c>
      <c r="O2157" s="8">
        <f t="shared" si="332"/>
        <v>0</v>
      </c>
      <c r="P2157" s="8">
        <f t="shared" si="333"/>
        <v>33</v>
      </c>
      <c r="Q2157" s="9">
        <f t="shared" si="334"/>
        <v>22.45</v>
      </c>
      <c r="R2157" s="9">
        <f t="shared" si="335"/>
        <v>18.25</v>
      </c>
      <c r="S2157" s="9">
        <f t="shared" si="336"/>
        <v>22.35</v>
      </c>
      <c r="T2157" s="9">
        <f t="shared" si="337"/>
        <v>20.75</v>
      </c>
      <c r="U2157" s="8">
        <f t="shared" si="338"/>
        <v>21.016666666666669</v>
      </c>
      <c r="V2157" s="8">
        <f t="shared" si="339"/>
        <v>20.950000000000003</v>
      </c>
    </row>
    <row r="2158" spans="1:22" ht="13.5" x14ac:dyDescent="0.25">
      <c r="A2158" s="3">
        <f>RSI!A2158</f>
        <v>45148</v>
      </c>
      <c r="B2158" s="2">
        <f>RSI!B2158</f>
        <v>46.167999999999999</v>
      </c>
      <c r="C2158" s="2">
        <f>RSI!I2158</f>
        <v>25.617379318593407</v>
      </c>
      <c r="D2158" s="2">
        <f>MACD!E2158</f>
        <v>-1.7301843229233782E-6</v>
      </c>
      <c r="E2158" s="2">
        <f>MACD!F2158</f>
        <v>-2.5427759166258031E-6</v>
      </c>
      <c r="F2158" s="2">
        <f>'Moving Avg'!D2158</f>
        <v>46.167999999999999</v>
      </c>
      <c r="G2158" s="2">
        <f>'Moving Avg'!F2158</f>
        <v>46.167999999999999</v>
      </c>
      <c r="H2158" s="2">
        <f>'Moving Avg'!G2158</f>
        <v>46.167999999999964</v>
      </c>
      <c r="I2158" s="2">
        <f>'Moving Avg'!H2158</f>
        <v>46.169349999999824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  <c r="M2158" s="8">
        <f t="shared" si="330"/>
        <v>50</v>
      </c>
      <c r="N2158" s="8">
        <f t="shared" si="331"/>
        <v>0</v>
      </c>
      <c r="O2158" s="8">
        <f t="shared" si="332"/>
        <v>0</v>
      </c>
      <c r="P2158" s="8">
        <f t="shared" si="333"/>
        <v>33</v>
      </c>
      <c r="Q2158" s="9">
        <f t="shared" si="334"/>
        <v>22.45</v>
      </c>
      <c r="R2158" s="9">
        <f t="shared" si="335"/>
        <v>18.25</v>
      </c>
      <c r="S2158" s="9">
        <f t="shared" si="336"/>
        <v>22.35</v>
      </c>
      <c r="T2158" s="9">
        <f t="shared" si="337"/>
        <v>20.75</v>
      </c>
      <c r="U2158" s="8">
        <f t="shared" si="338"/>
        <v>21.016666666666669</v>
      </c>
      <c r="V2158" s="8">
        <f t="shared" si="339"/>
        <v>20.950000000000003</v>
      </c>
    </row>
    <row r="2159" spans="1:22" ht="13.5" x14ac:dyDescent="0.25">
      <c r="A2159" s="3">
        <f>RSI!A2159</f>
        <v>45149</v>
      </c>
      <c r="B2159" s="2">
        <f>RSI!B2159</f>
        <v>46.167999999999999</v>
      </c>
      <c r="C2159" s="2">
        <f>RSI!I2159</f>
        <v>25.617379318593407</v>
      </c>
      <c r="D2159" s="2">
        <f>MACD!E2159</f>
        <v>-1.6020814044281906E-6</v>
      </c>
      <c r="E2159" s="2">
        <f>MACD!F2159</f>
        <v>-2.3546370141862809E-6</v>
      </c>
      <c r="F2159" s="2">
        <f>'Moving Avg'!D2159</f>
        <v>46.167999999999999</v>
      </c>
      <c r="G2159" s="2">
        <f>'Moving Avg'!F2159</f>
        <v>46.167999999999999</v>
      </c>
      <c r="H2159" s="2">
        <f>'Moving Avg'!G2159</f>
        <v>46.167999999999964</v>
      </c>
      <c r="I2159" s="2">
        <f>'Moving Avg'!H2159</f>
        <v>46.16934999999981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  <c r="M2159" s="8">
        <f t="shared" si="330"/>
        <v>50</v>
      </c>
      <c r="N2159" s="8">
        <f t="shared" si="331"/>
        <v>0</v>
      </c>
      <c r="O2159" s="8">
        <f t="shared" si="332"/>
        <v>0</v>
      </c>
      <c r="P2159" s="8">
        <f t="shared" si="333"/>
        <v>33</v>
      </c>
      <c r="Q2159" s="9">
        <f t="shared" si="334"/>
        <v>22.45</v>
      </c>
      <c r="R2159" s="9">
        <f t="shared" si="335"/>
        <v>18.25</v>
      </c>
      <c r="S2159" s="9">
        <f t="shared" si="336"/>
        <v>22.35</v>
      </c>
      <c r="T2159" s="9">
        <f t="shared" si="337"/>
        <v>20.75</v>
      </c>
      <c r="U2159" s="8">
        <f t="shared" si="338"/>
        <v>21.016666666666669</v>
      </c>
      <c r="V2159" s="8">
        <f t="shared" si="339"/>
        <v>20.950000000000003</v>
      </c>
    </row>
    <row r="2160" spans="1:22" ht="13.5" x14ac:dyDescent="0.25">
      <c r="A2160" s="3">
        <f>RSI!A2160</f>
        <v>45152</v>
      </c>
      <c r="B2160" s="2">
        <f>RSI!B2160</f>
        <v>46.167999999999999</v>
      </c>
      <c r="C2160" s="2">
        <f>RSI!I2160</f>
        <v>25.617379318593407</v>
      </c>
      <c r="D2160" s="2">
        <f>MACD!E2160</f>
        <v>-1.4834585329026595E-6</v>
      </c>
      <c r="E2160" s="2">
        <f>MACD!F2160</f>
        <v>-2.1804013179295567E-6</v>
      </c>
      <c r="F2160" s="2">
        <f>'Moving Avg'!D2160</f>
        <v>46.167999999999999</v>
      </c>
      <c r="G2160" s="2">
        <f>'Moving Avg'!F2160</f>
        <v>46.167999999999999</v>
      </c>
      <c r="H2160" s="2">
        <f>'Moving Avg'!G2160</f>
        <v>46.167999999999964</v>
      </c>
      <c r="I2160" s="2">
        <f>'Moving Avg'!H2160</f>
        <v>46.16934999999981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  <c r="M2160" s="8">
        <f t="shared" si="330"/>
        <v>50</v>
      </c>
      <c r="N2160" s="8">
        <f t="shared" si="331"/>
        <v>0</v>
      </c>
      <c r="O2160" s="8">
        <f t="shared" si="332"/>
        <v>0</v>
      </c>
      <c r="P2160" s="8">
        <f t="shared" si="333"/>
        <v>33</v>
      </c>
      <c r="Q2160" s="9">
        <f t="shared" si="334"/>
        <v>22.45</v>
      </c>
      <c r="R2160" s="9">
        <f t="shared" si="335"/>
        <v>18.25</v>
      </c>
      <c r="S2160" s="9">
        <f t="shared" si="336"/>
        <v>22.35</v>
      </c>
      <c r="T2160" s="9">
        <f t="shared" si="337"/>
        <v>20.75</v>
      </c>
      <c r="U2160" s="8">
        <f t="shared" si="338"/>
        <v>21.016666666666669</v>
      </c>
      <c r="V2160" s="8">
        <f t="shared" si="339"/>
        <v>20.950000000000003</v>
      </c>
    </row>
    <row r="2161" spans="1:22" ht="13.5" x14ac:dyDescent="0.25">
      <c r="A2161" s="3">
        <f>RSI!A2161</f>
        <v>45153</v>
      </c>
      <c r="B2161" s="2">
        <f>RSI!B2161</f>
        <v>46.167999999999999</v>
      </c>
      <c r="C2161" s="2">
        <f>RSI!I2161</f>
        <v>25.617379318593407</v>
      </c>
      <c r="D2161" s="2">
        <f>MACD!E2161</f>
        <v>-1.3736148716247953E-6</v>
      </c>
      <c r="E2161" s="2">
        <f>MACD!F2161</f>
        <v>-2.0190440286686043E-6</v>
      </c>
      <c r="F2161" s="2">
        <f>'Moving Avg'!D2161</f>
        <v>46.167999999999999</v>
      </c>
      <c r="G2161" s="2">
        <f>'Moving Avg'!F2161</f>
        <v>46.167999999999999</v>
      </c>
      <c r="H2161" s="2">
        <f>'Moving Avg'!G2161</f>
        <v>46.167999999999964</v>
      </c>
      <c r="I2161" s="2">
        <f>'Moving Avg'!H2161</f>
        <v>46.16934999999981</v>
      </c>
      <c r="J2161" s="6" t="str">
        <f>OBV!F2161</f>
        <v>NEUTRAL</v>
      </c>
      <c r="K2161" s="6" t="str">
        <f>OBV!G2161</f>
        <v>NEUTRAL</v>
      </c>
      <c r="L2161" s="6" t="str">
        <f>OBV!H2161</f>
        <v>NEUTRAL</v>
      </c>
      <c r="M2161" s="8">
        <f t="shared" si="330"/>
        <v>50</v>
      </c>
      <c r="N2161" s="8">
        <f t="shared" si="331"/>
        <v>0</v>
      </c>
      <c r="O2161" s="8">
        <f t="shared" si="332"/>
        <v>0</v>
      </c>
      <c r="P2161" s="8">
        <f t="shared" si="333"/>
        <v>33</v>
      </c>
      <c r="Q2161" s="9">
        <f t="shared" si="334"/>
        <v>22.45</v>
      </c>
      <c r="R2161" s="9">
        <f t="shared" si="335"/>
        <v>18.25</v>
      </c>
      <c r="S2161" s="9">
        <f t="shared" si="336"/>
        <v>22.35</v>
      </c>
      <c r="T2161" s="9">
        <f t="shared" si="337"/>
        <v>20.75</v>
      </c>
      <c r="U2161" s="8">
        <f t="shared" si="338"/>
        <v>21.016666666666669</v>
      </c>
      <c r="V2161" s="8">
        <f t="shared" si="339"/>
        <v>20.950000000000003</v>
      </c>
    </row>
    <row r="2162" spans="1:22" ht="13.5" x14ac:dyDescent="0.25">
      <c r="A2162" s="3">
        <f>RSI!A2162</f>
        <v>45154</v>
      </c>
      <c r="B2162" s="2">
        <f>RSI!B2162</f>
        <v>46.167999999999999</v>
      </c>
      <c r="C2162" s="2">
        <f>RSI!I2162</f>
        <v>25.617379318593407</v>
      </c>
      <c r="D2162" s="2">
        <f>MACD!E2162</f>
        <v>-1.2719012900674898E-6</v>
      </c>
      <c r="E2162" s="2">
        <f>MACD!F2162</f>
        <v>-1.8696154809483814E-6</v>
      </c>
      <c r="F2162" s="2">
        <f>'Moving Avg'!D2162</f>
        <v>46.167999999999999</v>
      </c>
      <c r="G2162" s="2">
        <f>'Moving Avg'!F2162</f>
        <v>46.167999999999999</v>
      </c>
      <c r="H2162" s="2">
        <f>'Moving Avg'!G2162</f>
        <v>46.167999999999964</v>
      </c>
      <c r="I2162" s="2">
        <f>'Moving Avg'!H2162</f>
        <v>46.16934999999981</v>
      </c>
      <c r="J2162" s="6" t="str">
        <f>OBV!F2162</f>
        <v>NEUTRAL</v>
      </c>
      <c r="K2162" s="6" t="str">
        <f>OBV!G2162</f>
        <v>NEUTRAL</v>
      </c>
      <c r="L2162" s="6" t="str">
        <f>OBV!H2162</f>
        <v>NEUTRAL</v>
      </c>
      <c r="M2162" s="8">
        <f t="shared" si="330"/>
        <v>50</v>
      </c>
      <c r="N2162" s="8">
        <f t="shared" si="331"/>
        <v>0</v>
      </c>
      <c r="O2162" s="8">
        <f t="shared" si="332"/>
        <v>0</v>
      </c>
      <c r="P2162" s="8">
        <f t="shared" si="333"/>
        <v>33</v>
      </c>
      <c r="Q2162" s="9">
        <f t="shared" si="334"/>
        <v>22.45</v>
      </c>
      <c r="R2162" s="9">
        <f t="shared" si="335"/>
        <v>18.25</v>
      </c>
      <c r="S2162" s="9">
        <f t="shared" si="336"/>
        <v>22.35</v>
      </c>
      <c r="T2162" s="9">
        <f t="shared" si="337"/>
        <v>20.75</v>
      </c>
      <c r="U2162" s="8">
        <f t="shared" si="338"/>
        <v>21.016666666666669</v>
      </c>
      <c r="V2162" s="8">
        <f t="shared" si="339"/>
        <v>20.950000000000003</v>
      </c>
    </row>
    <row r="2163" spans="1:22" ht="13.5" x14ac:dyDescent="0.25">
      <c r="A2163" s="3">
        <f>RSI!A2163</f>
        <v>45155</v>
      </c>
      <c r="B2163" s="2">
        <f>RSI!B2163</f>
        <v>46.167999999999999</v>
      </c>
      <c r="C2163" s="2">
        <f>RSI!I2163</f>
        <v>25.617379318593407</v>
      </c>
      <c r="D2163" s="2">
        <f>MACD!E2163</f>
        <v>-1.1777165696003067E-6</v>
      </c>
      <c r="E2163" s="2">
        <f>MACD!F2163</f>
        <v>-1.7312356986787666E-6</v>
      </c>
      <c r="F2163" s="2">
        <f>'Moving Avg'!D2163</f>
        <v>46.167999999999999</v>
      </c>
      <c r="G2163" s="2">
        <f>'Moving Avg'!F2163</f>
        <v>46.167999999999999</v>
      </c>
      <c r="H2163" s="2">
        <f>'Moving Avg'!G2163</f>
        <v>46.167999999999964</v>
      </c>
      <c r="I2163" s="2">
        <f>'Moving Avg'!H2163</f>
        <v>46.16934999999981</v>
      </c>
      <c r="J2163" s="6" t="str">
        <f>OBV!F2163</f>
        <v>NEUTRAL</v>
      </c>
      <c r="K2163" s="6" t="str">
        <f>OBV!G2163</f>
        <v>NEUTRAL</v>
      </c>
      <c r="L2163" s="6" t="str">
        <f>OBV!H2163</f>
        <v>NEUTRAL</v>
      </c>
      <c r="M2163" s="8">
        <f t="shared" si="330"/>
        <v>50</v>
      </c>
      <c r="N2163" s="8">
        <f t="shared" si="331"/>
        <v>0</v>
      </c>
      <c r="O2163" s="8">
        <f t="shared" si="332"/>
        <v>0</v>
      </c>
      <c r="P2163" s="8">
        <f t="shared" si="333"/>
        <v>33</v>
      </c>
      <c r="Q2163" s="9">
        <f t="shared" si="334"/>
        <v>22.45</v>
      </c>
      <c r="R2163" s="9">
        <f t="shared" si="335"/>
        <v>18.25</v>
      </c>
      <c r="S2163" s="9">
        <f t="shared" si="336"/>
        <v>22.35</v>
      </c>
      <c r="T2163" s="9">
        <f t="shared" si="337"/>
        <v>20.75</v>
      </c>
      <c r="U2163" s="8">
        <f t="shared" si="338"/>
        <v>21.016666666666669</v>
      </c>
      <c r="V2163" s="8">
        <f t="shared" si="339"/>
        <v>20.950000000000003</v>
      </c>
    </row>
    <row r="2164" spans="1:22" ht="13.5" x14ac:dyDescent="0.25">
      <c r="A2164" s="3">
        <f>RSI!A2164</f>
        <v>45156</v>
      </c>
      <c r="B2164" s="2">
        <f>RSI!B2164</f>
        <v>46.167999999999999</v>
      </c>
      <c r="C2164" s="2">
        <f>RSI!I2164</f>
        <v>25.617379318593407</v>
      </c>
      <c r="D2164" s="2">
        <f>MACD!E2164</f>
        <v>-1.0905038436703762E-6</v>
      </c>
      <c r="E2164" s="2">
        <f>MACD!F2164</f>
        <v>-1.6030893276770886E-6</v>
      </c>
      <c r="F2164" s="2">
        <f>'Moving Avg'!D2164</f>
        <v>46.167999999999999</v>
      </c>
      <c r="G2164" s="2">
        <f>'Moving Avg'!F2164</f>
        <v>46.167999999999999</v>
      </c>
      <c r="H2164" s="2">
        <f>'Moving Avg'!G2164</f>
        <v>46.167999999999964</v>
      </c>
      <c r="I2164" s="2">
        <f>'Moving Avg'!H2164</f>
        <v>46.16934999999981</v>
      </c>
      <c r="J2164" s="6" t="str">
        <f>OBV!F2164</f>
        <v>NEUTRAL</v>
      </c>
      <c r="K2164" s="6" t="str">
        <f>OBV!G2164</f>
        <v>NEUTRAL</v>
      </c>
      <c r="L2164" s="6" t="str">
        <f>OBV!H2164</f>
        <v>NEUTRAL</v>
      </c>
      <c r="M2164" s="8">
        <f t="shared" si="330"/>
        <v>50</v>
      </c>
      <c r="N2164" s="8">
        <f t="shared" si="331"/>
        <v>0</v>
      </c>
      <c r="O2164" s="8">
        <f t="shared" si="332"/>
        <v>0</v>
      </c>
      <c r="P2164" s="8">
        <f t="shared" si="333"/>
        <v>33</v>
      </c>
      <c r="Q2164" s="9">
        <f t="shared" si="334"/>
        <v>22.45</v>
      </c>
      <c r="R2164" s="9">
        <f t="shared" si="335"/>
        <v>18.25</v>
      </c>
      <c r="S2164" s="9">
        <f t="shared" si="336"/>
        <v>22.35</v>
      </c>
      <c r="T2164" s="9">
        <f t="shared" si="337"/>
        <v>20.75</v>
      </c>
      <c r="U2164" s="8">
        <f t="shared" si="338"/>
        <v>21.016666666666669</v>
      </c>
      <c r="V2164" s="8">
        <f t="shared" si="339"/>
        <v>20.950000000000003</v>
      </c>
    </row>
    <row r="2165" spans="1:22" ht="13.5" x14ac:dyDescent="0.25">
      <c r="A2165" s="3">
        <f>RSI!A2165</f>
        <v>45159</v>
      </c>
      <c r="B2165" s="2">
        <f>RSI!B2165</f>
        <v>46.167999999999999</v>
      </c>
      <c r="C2165" s="2">
        <f>RSI!I2165</f>
        <v>25.617379318593407</v>
      </c>
      <c r="D2165" s="2">
        <f>MACD!E2165</f>
        <v>-1.0097473932546563E-6</v>
      </c>
      <c r="E2165" s="2">
        <f>MACD!F2165</f>
        <v>-1.4844209407926023E-6</v>
      </c>
      <c r="F2165" s="2">
        <f>'Moving Avg'!D2165</f>
        <v>46.167999999999999</v>
      </c>
      <c r="G2165" s="2">
        <f>'Moving Avg'!F2165</f>
        <v>46.167999999999999</v>
      </c>
      <c r="H2165" s="2">
        <f>'Moving Avg'!G2165</f>
        <v>46.167999999999964</v>
      </c>
      <c r="I2165" s="2">
        <f>'Moving Avg'!H2165</f>
        <v>46.16934999999981</v>
      </c>
      <c r="J2165" s="6" t="str">
        <f>OBV!F2165</f>
        <v>NEUTRAL</v>
      </c>
      <c r="K2165" s="6" t="str">
        <f>OBV!G2165</f>
        <v>NEUTRAL</v>
      </c>
      <c r="L2165" s="6" t="str">
        <f>OBV!H2165</f>
        <v>NEUTRAL</v>
      </c>
      <c r="M2165" s="8">
        <f t="shared" si="330"/>
        <v>50</v>
      </c>
      <c r="N2165" s="8">
        <f t="shared" si="331"/>
        <v>0</v>
      </c>
      <c r="O2165" s="8">
        <f t="shared" si="332"/>
        <v>0</v>
      </c>
      <c r="P2165" s="8">
        <f t="shared" si="333"/>
        <v>33</v>
      </c>
      <c r="Q2165" s="9">
        <f t="shared" si="334"/>
        <v>22.45</v>
      </c>
      <c r="R2165" s="9">
        <f t="shared" si="335"/>
        <v>18.25</v>
      </c>
      <c r="S2165" s="9">
        <f t="shared" si="336"/>
        <v>22.35</v>
      </c>
      <c r="T2165" s="9">
        <f t="shared" si="337"/>
        <v>20.75</v>
      </c>
      <c r="U2165" s="8">
        <f t="shared" si="338"/>
        <v>21.016666666666669</v>
      </c>
      <c r="V2165" s="8">
        <f t="shared" si="339"/>
        <v>20.950000000000003</v>
      </c>
    </row>
    <row r="2166" spans="1:22" ht="13.5" x14ac:dyDescent="0.25">
      <c r="A2166" s="3">
        <f>RSI!A2166</f>
        <v>45160</v>
      </c>
      <c r="B2166" s="2">
        <f>RSI!B2166</f>
        <v>46.167999999999999</v>
      </c>
      <c r="C2166" s="2">
        <f>RSI!I2166</f>
        <v>25.617379318593407</v>
      </c>
      <c r="D2166" s="2">
        <f>MACD!E2166</f>
        <v>-9.3496957731531438E-7</v>
      </c>
      <c r="E2166" s="2">
        <f>MACD!F2166</f>
        <v>-1.3745306680971447E-6</v>
      </c>
      <c r="F2166" s="2">
        <f>'Moving Avg'!D2166</f>
        <v>46.167999999999999</v>
      </c>
      <c r="G2166" s="2">
        <f>'Moving Avg'!F2166</f>
        <v>46.167999999999999</v>
      </c>
      <c r="H2166" s="2">
        <f>'Moving Avg'!G2166</f>
        <v>46.167999999999964</v>
      </c>
      <c r="I2166" s="2">
        <f>'Moving Avg'!H2166</f>
        <v>46.16934999999981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  <c r="M2166" s="8">
        <f t="shared" si="330"/>
        <v>50</v>
      </c>
      <c r="N2166" s="8">
        <f t="shared" si="331"/>
        <v>0</v>
      </c>
      <c r="O2166" s="8">
        <f t="shared" si="332"/>
        <v>0</v>
      </c>
      <c r="P2166" s="8">
        <f t="shared" si="333"/>
        <v>33</v>
      </c>
      <c r="Q2166" s="9">
        <f t="shared" si="334"/>
        <v>22.45</v>
      </c>
      <c r="R2166" s="9">
        <f t="shared" si="335"/>
        <v>18.25</v>
      </c>
      <c r="S2166" s="9">
        <f t="shared" si="336"/>
        <v>22.35</v>
      </c>
      <c r="T2166" s="9">
        <f t="shared" si="337"/>
        <v>20.75</v>
      </c>
      <c r="U2166" s="8">
        <f t="shared" si="338"/>
        <v>21.016666666666669</v>
      </c>
      <c r="V2166" s="8">
        <f t="shared" si="339"/>
        <v>20.950000000000003</v>
      </c>
    </row>
    <row r="2167" spans="1:22" ht="13.5" x14ac:dyDescent="0.25">
      <c r="A2167" s="3">
        <f>RSI!A2167</f>
        <v>45161</v>
      </c>
      <c r="B2167" s="2">
        <f>RSI!B2167</f>
        <v>46.167999999999999</v>
      </c>
      <c r="C2167" s="2">
        <f>RSI!I2167</f>
        <v>25.617379318593407</v>
      </c>
      <c r="D2167" s="2">
        <f>MACD!E2167</f>
        <v>-8.6572804747220289E-7</v>
      </c>
      <c r="E2167" s="2">
        <f>MACD!F2167</f>
        <v>-1.2727701439721564E-6</v>
      </c>
      <c r="F2167" s="2">
        <f>'Moving Avg'!D2167</f>
        <v>46.167999999999999</v>
      </c>
      <c r="G2167" s="2">
        <f>'Moving Avg'!F2167</f>
        <v>46.167999999999999</v>
      </c>
      <c r="H2167" s="2">
        <f>'Moving Avg'!G2167</f>
        <v>46.167999999999964</v>
      </c>
      <c r="I2167" s="2">
        <f>'Moving Avg'!H2167</f>
        <v>46.16934999999981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  <c r="M2167" s="8">
        <f t="shared" si="330"/>
        <v>50</v>
      </c>
      <c r="N2167" s="8">
        <f t="shared" si="331"/>
        <v>0</v>
      </c>
      <c r="O2167" s="8">
        <f t="shared" si="332"/>
        <v>0</v>
      </c>
      <c r="P2167" s="8">
        <f t="shared" si="333"/>
        <v>33</v>
      </c>
      <c r="Q2167" s="9">
        <f t="shared" si="334"/>
        <v>22.45</v>
      </c>
      <c r="R2167" s="9">
        <f t="shared" si="335"/>
        <v>18.25</v>
      </c>
      <c r="S2167" s="9">
        <f t="shared" si="336"/>
        <v>22.35</v>
      </c>
      <c r="T2167" s="9">
        <f t="shared" si="337"/>
        <v>20.75</v>
      </c>
      <c r="U2167" s="8">
        <f t="shared" si="338"/>
        <v>21.016666666666669</v>
      </c>
      <c r="V2167" s="8">
        <f t="shared" si="339"/>
        <v>20.950000000000003</v>
      </c>
    </row>
    <row r="2168" spans="1:22" ht="13.5" x14ac:dyDescent="0.25">
      <c r="A2168" s="3">
        <f>RSI!A2168</f>
        <v>45162</v>
      </c>
      <c r="B2168" s="2">
        <f>RSI!B2168</f>
        <v>46.167999999999999</v>
      </c>
      <c r="C2168" s="2">
        <f>RSI!I2168</f>
        <v>25.617379318593407</v>
      </c>
      <c r="D2168" s="2">
        <f>MACD!E2168</f>
        <v>-8.0161314031101938E-7</v>
      </c>
      <c r="E2168" s="2">
        <f>MACD!F2168</f>
        <v>-1.1785387432399289E-6</v>
      </c>
      <c r="F2168" s="2">
        <f>'Moving Avg'!D2168</f>
        <v>46.167999999999999</v>
      </c>
      <c r="G2168" s="2">
        <f>'Moving Avg'!F2168</f>
        <v>46.167999999999999</v>
      </c>
      <c r="H2168" s="2">
        <f>'Moving Avg'!G2168</f>
        <v>46.167999999999964</v>
      </c>
      <c r="I2168" s="2">
        <f>'Moving Avg'!H2168</f>
        <v>46.16934999999981</v>
      </c>
      <c r="J2168" s="6" t="str">
        <f>OBV!F2168</f>
        <v>NEUTRAL</v>
      </c>
      <c r="K2168" s="6" t="str">
        <f>OBV!G2168</f>
        <v>NEUTRAL</v>
      </c>
      <c r="L2168" s="6" t="str">
        <f>OBV!H2168</f>
        <v>NEUTRAL</v>
      </c>
      <c r="M2168" s="8">
        <f t="shared" si="330"/>
        <v>50</v>
      </c>
      <c r="N2168" s="8">
        <f t="shared" si="331"/>
        <v>0</v>
      </c>
      <c r="O2168" s="8">
        <f t="shared" si="332"/>
        <v>0</v>
      </c>
      <c r="P2168" s="8">
        <f t="shared" si="333"/>
        <v>33</v>
      </c>
      <c r="Q2168" s="9">
        <f t="shared" si="334"/>
        <v>22.45</v>
      </c>
      <c r="R2168" s="9">
        <f t="shared" si="335"/>
        <v>18.25</v>
      </c>
      <c r="S2168" s="9">
        <f t="shared" si="336"/>
        <v>22.35</v>
      </c>
      <c r="T2168" s="9">
        <f t="shared" si="337"/>
        <v>20.75</v>
      </c>
      <c r="U2168" s="8">
        <f t="shared" si="338"/>
        <v>21.016666666666669</v>
      </c>
      <c r="V2168" s="8">
        <f t="shared" si="339"/>
        <v>20.950000000000003</v>
      </c>
    </row>
    <row r="2169" spans="1:22" ht="13.5" x14ac:dyDescent="0.25">
      <c r="A2169" s="3">
        <f>RSI!A2169</f>
        <v>45163</v>
      </c>
      <c r="B2169" s="2">
        <f>RSI!B2169</f>
        <v>46.167999999999999</v>
      </c>
      <c r="C2169" s="2">
        <f>RSI!I2169</f>
        <v>25.617379318593407</v>
      </c>
      <c r="D2169" s="2">
        <f>MACD!E2169</f>
        <v>-7.422454686434321E-7</v>
      </c>
      <c r="E2169" s="2">
        <f>MACD!F2169</f>
        <v>-1.0912800883206295E-6</v>
      </c>
      <c r="F2169" s="2">
        <f>'Moving Avg'!D2169</f>
        <v>46.167999999999999</v>
      </c>
      <c r="G2169" s="2">
        <f>'Moving Avg'!F2169</f>
        <v>46.167999999999999</v>
      </c>
      <c r="H2169" s="2">
        <f>'Moving Avg'!G2169</f>
        <v>46.167999999999964</v>
      </c>
      <c r="I2169" s="2">
        <f>'Moving Avg'!H2169</f>
        <v>46.16934999999981</v>
      </c>
      <c r="J2169" s="6" t="str">
        <f>OBV!F2169</f>
        <v>NEUTRAL</v>
      </c>
      <c r="K2169" s="6" t="str">
        <f>OBV!G2169</f>
        <v>NEUTRAL</v>
      </c>
      <c r="L2169" s="6" t="str">
        <f>OBV!H2169</f>
        <v>NEUTRAL</v>
      </c>
      <c r="M2169" s="8">
        <f t="shared" si="330"/>
        <v>50</v>
      </c>
      <c r="N2169" s="8">
        <f t="shared" si="331"/>
        <v>0</v>
      </c>
      <c r="O2169" s="8">
        <f t="shared" si="332"/>
        <v>0</v>
      </c>
      <c r="P2169" s="8">
        <f t="shared" si="333"/>
        <v>33</v>
      </c>
      <c r="Q2169" s="9">
        <f t="shared" si="334"/>
        <v>22.45</v>
      </c>
      <c r="R2169" s="9">
        <f t="shared" si="335"/>
        <v>18.25</v>
      </c>
      <c r="S2169" s="9">
        <f t="shared" si="336"/>
        <v>22.35</v>
      </c>
      <c r="T2169" s="9">
        <f t="shared" si="337"/>
        <v>20.75</v>
      </c>
      <c r="U2169" s="8">
        <f t="shared" si="338"/>
        <v>21.016666666666669</v>
      </c>
      <c r="V2169" s="8">
        <f t="shared" si="339"/>
        <v>20.950000000000003</v>
      </c>
    </row>
    <row r="2170" spans="1:22" ht="13.5" x14ac:dyDescent="0.25">
      <c r="A2170" s="3">
        <f>RSI!A2170</f>
        <v>45166</v>
      </c>
      <c r="B2170" s="2">
        <f>RSI!B2170</f>
        <v>46.167999999999999</v>
      </c>
      <c r="C2170" s="2">
        <f>RSI!I2170</f>
        <v>25.617379318593422</v>
      </c>
      <c r="D2170" s="2">
        <f>MACD!E2170</f>
        <v>-6.8727369750831713E-7</v>
      </c>
      <c r="E2170" s="2">
        <f>MACD!F2170</f>
        <v>-1.0104788101581672E-6</v>
      </c>
      <c r="F2170" s="2">
        <f>'Moving Avg'!D2170</f>
        <v>46.167999999999999</v>
      </c>
      <c r="G2170" s="2">
        <f>'Moving Avg'!F2170</f>
        <v>46.167999999999999</v>
      </c>
      <c r="H2170" s="2">
        <f>'Moving Avg'!G2170</f>
        <v>46.167999999999964</v>
      </c>
      <c r="I2170" s="2">
        <f>'Moving Avg'!H2170</f>
        <v>46.16934999999981</v>
      </c>
      <c r="J2170" s="6" t="str">
        <f>OBV!F2170</f>
        <v>NEUTRAL</v>
      </c>
      <c r="K2170" s="6" t="str">
        <f>OBV!G2170</f>
        <v>NEUTRAL</v>
      </c>
      <c r="L2170" s="6" t="str">
        <f>OBV!H2170</f>
        <v>NEUTRAL</v>
      </c>
      <c r="M2170" s="8">
        <f t="shared" si="330"/>
        <v>50</v>
      </c>
      <c r="N2170" s="8">
        <f t="shared" si="331"/>
        <v>0</v>
      </c>
      <c r="O2170" s="8">
        <f t="shared" si="332"/>
        <v>0</v>
      </c>
      <c r="P2170" s="8">
        <f t="shared" si="333"/>
        <v>33</v>
      </c>
      <c r="Q2170" s="9">
        <f t="shared" si="334"/>
        <v>22.45</v>
      </c>
      <c r="R2170" s="9">
        <f t="shared" si="335"/>
        <v>18.25</v>
      </c>
      <c r="S2170" s="9">
        <f t="shared" si="336"/>
        <v>22.35</v>
      </c>
      <c r="T2170" s="9">
        <f t="shared" si="337"/>
        <v>20.75</v>
      </c>
      <c r="U2170" s="8">
        <f t="shared" si="338"/>
        <v>21.016666666666669</v>
      </c>
      <c r="V2170" s="8">
        <f t="shared" si="339"/>
        <v>20.950000000000003</v>
      </c>
    </row>
    <row r="2171" spans="1:22" ht="13.5" x14ac:dyDescent="0.25">
      <c r="A2171" s="3">
        <f>RSI!A2171</f>
        <v>45167</v>
      </c>
      <c r="B2171" s="2">
        <f>RSI!B2171</f>
        <v>46.167999999999999</v>
      </c>
      <c r="C2171" s="2">
        <f>RSI!I2171</f>
        <v>25.617379318593422</v>
      </c>
      <c r="D2171" s="2">
        <f>MACD!E2171</f>
        <v>-6.363724693869699E-7</v>
      </c>
      <c r="E2171" s="2">
        <f>MACD!F2171</f>
        <v>-9.3565754200392783E-7</v>
      </c>
      <c r="F2171" s="2">
        <f>'Moving Avg'!D2171</f>
        <v>46.167999999999999</v>
      </c>
      <c r="G2171" s="2">
        <f>'Moving Avg'!F2171</f>
        <v>46.167999999999999</v>
      </c>
      <c r="H2171" s="2">
        <f>'Moving Avg'!G2171</f>
        <v>46.167999999999964</v>
      </c>
      <c r="I2171" s="2">
        <f>'Moving Avg'!H2171</f>
        <v>46.16934999999981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  <c r="M2171" s="8">
        <f t="shared" si="330"/>
        <v>50</v>
      </c>
      <c r="N2171" s="8">
        <f t="shared" si="331"/>
        <v>0</v>
      </c>
      <c r="O2171" s="8">
        <f t="shared" si="332"/>
        <v>0</v>
      </c>
      <c r="P2171" s="8">
        <f t="shared" si="333"/>
        <v>33</v>
      </c>
      <c r="Q2171" s="9">
        <f t="shared" si="334"/>
        <v>22.45</v>
      </c>
      <c r="R2171" s="9">
        <f t="shared" si="335"/>
        <v>18.25</v>
      </c>
      <c r="S2171" s="9">
        <f t="shared" si="336"/>
        <v>22.35</v>
      </c>
      <c r="T2171" s="9">
        <f t="shared" si="337"/>
        <v>20.75</v>
      </c>
      <c r="U2171" s="8">
        <f t="shared" si="338"/>
        <v>21.016666666666669</v>
      </c>
      <c r="V2171" s="8">
        <f t="shared" si="339"/>
        <v>20.950000000000003</v>
      </c>
    </row>
    <row r="2172" spans="1:22" ht="13.5" x14ac:dyDescent="0.25">
      <c r="A2172" s="3">
        <f>RSI!A2172</f>
        <v>45168</v>
      </c>
      <c r="B2172" s="2">
        <f>RSI!B2172</f>
        <v>46.167999999999999</v>
      </c>
      <c r="C2172" s="2">
        <f>RSI!I2172</f>
        <v>25.617379318593422</v>
      </c>
      <c r="D2172" s="2">
        <f>MACD!E2172</f>
        <v>-5.892404857377187E-7</v>
      </c>
      <c r="E2172" s="2">
        <f>MACD!F2172</f>
        <v>-8.6637413075068607E-7</v>
      </c>
      <c r="F2172" s="2">
        <f>'Moving Avg'!D2172</f>
        <v>46.167999999999999</v>
      </c>
      <c r="G2172" s="2">
        <f>'Moving Avg'!F2172</f>
        <v>46.167999999999999</v>
      </c>
      <c r="H2172" s="2">
        <f>'Moving Avg'!G2172</f>
        <v>46.167999999999964</v>
      </c>
      <c r="I2172" s="2">
        <f>'Moving Avg'!H2172</f>
        <v>46.16934999999981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  <c r="M2172" s="8">
        <f t="shared" si="330"/>
        <v>50</v>
      </c>
      <c r="N2172" s="8">
        <f t="shared" si="331"/>
        <v>0</v>
      </c>
      <c r="O2172" s="8">
        <f t="shared" si="332"/>
        <v>0</v>
      </c>
      <c r="P2172" s="8">
        <f t="shared" si="333"/>
        <v>33</v>
      </c>
      <c r="Q2172" s="9">
        <f t="shared" si="334"/>
        <v>22.45</v>
      </c>
      <c r="R2172" s="9">
        <f t="shared" si="335"/>
        <v>18.25</v>
      </c>
      <c r="S2172" s="9">
        <f t="shared" si="336"/>
        <v>22.35</v>
      </c>
      <c r="T2172" s="9">
        <f t="shared" si="337"/>
        <v>20.75</v>
      </c>
      <c r="U2172" s="8">
        <f t="shared" si="338"/>
        <v>21.016666666666669</v>
      </c>
      <c r="V2172" s="8">
        <f t="shared" si="339"/>
        <v>20.950000000000003</v>
      </c>
    </row>
    <row r="2173" spans="1:22" ht="13.5" x14ac:dyDescent="0.25">
      <c r="A2173" s="3">
        <f>RSI!A2173</f>
        <v>45169</v>
      </c>
      <c r="B2173" s="2">
        <f>RSI!B2173</f>
        <v>46.167999999999999</v>
      </c>
      <c r="C2173" s="2">
        <f>RSI!I2173</f>
        <v>25.617379318593422</v>
      </c>
      <c r="D2173" s="2">
        <f>MACD!E2173</f>
        <v>-5.4559871642823055E-7</v>
      </c>
      <c r="E2173" s="2">
        <f>MACD!F2173</f>
        <v>-8.0221904788619496E-7</v>
      </c>
      <c r="F2173" s="2">
        <f>'Moving Avg'!D2173</f>
        <v>46.167999999999999</v>
      </c>
      <c r="G2173" s="2">
        <f>'Moving Avg'!F2173</f>
        <v>46.167999999999999</v>
      </c>
      <c r="H2173" s="2">
        <f>'Moving Avg'!G2173</f>
        <v>46.167999999999964</v>
      </c>
      <c r="I2173" s="2">
        <f>'Moving Avg'!H2173</f>
        <v>46.16934999999981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  <c r="M2173" s="8">
        <f t="shared" si="330"/>
        <v>50</v>
      </c>
      <c r="N2173" s="8">
        <f t="shared" si="331"/>
        <v>0</v>
      </c>
      <c r="O2173" s="8">
        <f t="shared" si="332"/>
        <v>0</v>
      </c>
      <c r="P2173" s="8">
        <f t="shared" si="333"/>
        <v>33</v>
      </c>
      <c r="Q2173" s="9">
        <f t="shared" si="334"/>
        <v>22.45</v>
      </c>
      <c r="R2173" s="9">
        <f t="shared" si="335"/>
        <v>18.25</v>
      </c>
      <c r="S2173" s="9">
        <f t="shared" si="336"/>
        <v>22.35</v>
      </c>
      <c r="T2173" s="9">
        <f t="shared" si="337"/>
        <v>20.75</v>
      </c>
      <c r="U2173" s="8">
        <f t="shared" si="338"/>
        <v>21.016666666666669</v>
      </c>
      <c r="V2173" s="8">
        <f t="shared" si="339"/>
        <v>20.950000000000003</v>
      </c>
    </row>
    <row r="2174" spans="1:22" ht="13.5" x14ac:dyDescent="0.25">
      <c r="A2174" s="3">
        <f>RSI!A2174</f>
        <v>45170</v>
      </c>
      <c r="B2174" s="2">
        <f>RSI!B2174</f>
        <v>46.167999999999999</v>
      </c>
      <c r="C2174" s="2">
        <f>RSI!I2174</f>
        <v>25.617379318593422</v>
      </c>
      <c r="D2174" s="2">
        <f>MACD!E2174</f>
        <v>-5.051888010143557E-7</v>
      </c>
      <c r="E2174" s="2">
        <f>MACD!F2174</f>
        <v>-7.4281299851182711E-7</v>
      </c>
      <c r="F2174" s="2">
        <f>'Moving Avg'!D2174</f>
        <v>46.167999999999999</v>
      </c>
      <c r="G2174" s="2">
        <f>'Moving Avg'!F2174</f>
        <v>46.167999999999999</v>
      </c>
      <c r="H2174" s="2">
        <f>'Moving Avg'!G2174</f>
        <v>46.167999999999964</v>
      </c>
      <c r="I2174" s="2">
        <f>'Moving Avg'!H2174</f>
        <v>46.16934999999981</v>
      </c>
      <c r="J2174" s="6" t="str">
        <f>OBV!F2174</f>
        <v>NEUTRAL</v>
      </c>
      <c r="K2174" s="6" t="str">
        <f>OBV!G2174</f>
        <v>NEUTRAL</v>
      </c>
      <c r="L2174" s="6" t="str">
        <f>OBV!H2174</f>
        <v>NEUTRAL</v>
      </c>
      <c r="M2174" s="8">
        <f t="shared" si="330"/>
        <v>50</v>
      </c>
      <c r="N2174" s="8">
        <f t="shared" si="331"/>
        <v>0</v>
      </c>
      <c r="O2174" s="8">
        <f t="shared" si="332"/>
        <v>0</v>
      </c>
      <c r="P2174" s="8">
        <f t="shared" si="333"/>
        <v>33</v>
      </c>
      <c r="Q2174" s="9">
        <f t="shared" si="334"/>
        <v>22.45</v>
      </c>
      <c r="R2174" s="9">
        <f t="shared" si="335"/>
        <v>18.25</v>
      </c>
      <c r="S2174" s="9">
        <f t="shared" si="336"/>
        <v>22.35</v>
      </c>
      <c r="T2174" s="9">
        <f t="shared" si="337"/>
        <v>20.75</v>
      </c>
      <c r="U2174" s="8">
        <f t="shared" si="338"/>
        <v>21.016666666666669</v>
      </c>
      <c r="V2174" s="8">
        <f t="shared" si="339"/>
        <v>20.950000000000003</v>
      </c>
    </row>
    <row r="2175" spans="1:22" ht="13.5" x14ac:dyDescent="0.25">
      <c r="A2175" s="3">
        <f>RSI!A2175</f>
        <v>45173</v>
      </c>
      <c r="B2175" s="2">
        <f>RSI!B2175</f>
        <v>46.167999999999999</v>
      </c>
      <c r="C2175" s="2">
        <f>RSI!I2175</f>
        <v>25.617379318593422</v>
      </c>
      <c r="D2175" s="2">
        <f>MACD!E2175</f>
        <v>-4.6777147844068168E-7</v>
      </c>
      <c r="E2175" s="2">
        <f>MACD!F2175</f>
        <v>-6.8780469449759807E-7</v>
      </c>
      <c r="F2175" s="2">
        <f>'Moving Avg'!D2175</f>
        <v>46.167999999999999</v>
      </c>
      <c r="G2175" s="2">
        <f>'Moving Avg'!F2175</f>
        <v>46.167999999999999</v>
      </c>
      <c r="H2175" s="2">
        <f>'Moving Avg'!G2175</f>
        <v>46.167999999999964</v>
      </c>
      <c r="I2175" s="2">
        <f>'Moving Avg'!H2175</f>
        <v>46.16934999999981</v>
      </c>
      <c r="J2175" s="6" t="str">
        <f>OBV!F2175</f>
        <v>NEUTRAL</v>
      </c>
      <c r="K2175" s="6" t="str">
        <f>OBV!G2175</f>
        <v>NEUTRAL</v>
      </c>
      <c r="L2175" s="6" t="str">
        <f>OBV!H2175</f>
        <v>NEUTRAL</v>
      </c>
      <c r="M2175" s="8">
        <f t="shared" si="330"/>
        <v>50</v>
      </c>
      <c r="N2175" s="8">
        <f t="shared" si="331"/>
        <v>0</v>
      </c>
      <c r="O2175" s="8">
        <f t="shared" si="332"/>
        <v>0</v>
      </c>
      <c r="P2175" s="8">
        <f t="shared" si="333"/>
        <v>33</v>
      </c>
      <c r="Q2175" s="9">
        <f t="shared" si="334"/>
        <v>22.45</v>
      </c>
      <c r="R2175" s="9">
        <f t="shared" si="335"/>
        <v>18.25</v>
      </c>
      <c r="S2175" s="9">
        <f t="shared" si="336"/>
        <v>22.35</v>
      </c>
      <c r="T2175" s="9">
        <f t="shared" si="337"/>
        <v>20.75</v>
      </c>
      <c r="U2175" s="8">
        <f t="shared" si="338"/>
        <v>21.016666666666669</v>
      </c>
      <c r="V2175" s="8">
        <f t="shared" si="339"/>
        <v>20.950000000000003</v>
      </c>
    </row>
    <row r="2176" spans="1:22" ht="13.5" x14ac:dyDescent="0.25">
      <c r="A2176" s="3">
        <f>RSI!A2176</f>
        <v>45174</v>
      </c>
      <c r="B2176" s="2">
        <f>RSI!B2176</f>
        <v>46.167999999999999</v>
      </c>
      <c r="C2176" s="2">
        <f>RSI!I2176</f>
        <v>25.617379318593422</v>
      </c>
      <c r="D2176" s="2">
        <f>MACD!E2176</f>
        <v>-4.3312518016591639E-7</v>
      </c>
      <c r="E2176" s="2">
        <f>MACD!F2176</f>
        <v>-6.3686879163126175E-7</v>
      </c>
      <c r="F2176" s="2">
        <f>'Moving Avg'!D2176</f>
        <v>46.167999999999999</v>
      </c>
      <c r="G2176" s="2">
        <f>'Moving Avg'!F2176</f>
        <v>46.167999999999999</v>
      </c>
      <c r="H2176" s="2">
        <f>'Moving Avg'!G2176</f>
        <v>46.167999999999964</v>
      </c>
      <c r="I2176" s="2">
        <f>'Moving Avg'!H2176</f>
        <v>46.16934999999981</v>
      </c>
      <c r="J2176" s="6" t="str">
        <f>OBV!F2176</f>
        <v>NEUTRAL</v>
      </c>
      <c r="K2176" s="6" t="str">
        <f>OBV!G2176</f>
        <v>NEUTRAL</v>
      </c>
      <c r="L2176" s="6" t="str">
        <f>OBV!H2176</f>
        <v>NEUTRAL</v>
      </c>
      <c r="M2176" s="8">
        <f t="shared" si="330"/>
        <v>50</v>
      </c>
      <c r="N2176" s="8">
        <f t="shared" si="331"/>
        <v>0</v>
      </c>
      <c r="O2176" s="8">
        <f t="shared" si="332"/>
        <v>0</v>
      </c>
      <c r="P2176" s="8">
        <f t="shared" si="333"/>
        <v>33</v>
      </c>
      <c r="Q2176" s="9">
        <f t="shared" si="334"/>
        <v>22.45</v>
      </c>
      <c r="R2176" s="9">
        <f t="shared" si="335"/>
        <v>18.25</v>
      </c>
      <c r="S2176" s="9">
        <f t="shared" si="336"/>
        <v>22.35</v>
      </c>
      <c r="T2176" s="9">
        <f t="shared" si="337"/>
        <v>20.75</v>
      </c>
      <c r="U2176" s="8">
        <f t="shared" si="338"/>
        <v>21.016666666666669</v>
      </c>
      <c r="V2176" s="8">
        <f t="shared" si="339"/>
        <v>20.950000000000003</v>
      </c>
    </row>
    <row r="2177" spans="1:22" ht="13.5" x14ac:dyDescent="0.25">
      <c r="A2177" s="3">
        <f>RSI!A2177</f>
        <v>45175</v>
      </c>
      <c r="B2177" s="2">
        <f>RSI!B2177</f>
        <v>46.167999999999999</v>
      </c>
      <c r="C2177" s="2">
        <f>RSI!I2177</f>
        <v>25.617379318593422</v>
      </c>
      <c r="D2177" s="2">
        <f>MACD!E2177</f>
        <v>-4.0104474408053647E-7</v>
      </c>
      <c r="E2177" s="2">
        <f>MACD!F2177</f>
        <v>-5.897039821211167E-7</v>
      </c>
      <c r="F2177" s="2">
        <f>'Moving Avg'!D2177</f>
        <v>46.167999999999999</v>
      </c>
      <c r="G2177" s="2">
        <f>'Moving Avg'!F2177</f>
        <v>46.167999999999999</v>
      </c>
      <c r="H2177" s="2">
        <f>'Moving Avg'!G2177</f>
        <v>46.167999999999964</v>
      </c>
      <c r="I2177" s="2">
        <f>'Moving Avg'!H2177</f>
        <v>46.16934999999981</v>
      </c>
      <c r="J2177" s="6" t="str">
        <f>OBV!F2177</f>
        <v>NEUTRAL</v>
      </c>
      <c r="K2177" s="6" t="str">
        <f>OBV!G2177</f>
        <v>NEUTRAL</v>
      </c>
      <c r="L2177" s="6" t="str">
        <f>OBV!H2177</f>
        <v>NEUTRAL</v>
      </c>
      <c r="M2177" s="8">
        <f t="shared" si="330"/>
        <v>50</v>
      </c>
      <c r="N2177" s="8">
        <f t="shared" si="331"/>
        <v>0</v>
      </c>
      <c r="O2177" s="8">
        <f t="shared" si="332"/>
        <v>0</v>
      </c>
      <c r="P2177" s="8">
        <f t="shared" si="333"/>
        <v>33</v>
      </c>
      <c r="Q2177" s="9">
        <f t="shared" si="334"/>
        <v>22.45</v>
      </c>
      <c r="R2177" s="9">
        <f t="shared" si="335"/>
        <v>18.25</v>
      </c>
      <c r="S2177" s="9">
        <f t="shared" si="336"/>
        <v>22.35</v>
      </c>
      <c r="T2177" s="9">
        <f t="shared" si="337"/>
        <v>20.75</v>
      </c>
      <c r="U2177" s="8">
        <f t="shared" si="338"/>
        <v>21.016666666666669</v>
      </c>
      <c r="V2177" s="8">
        <f t="shared" si="339"/>
        <v>20.950000000000003</v>
      </c>
    </row>
    <row r="2178" spans="1:22" ht="13.5" x14ac:dyDescent="0.25">
      <c r="A2178" s="3">
        <f>RSI!A2178</f>
        <v>45176</v>
      </c>
      <c r="B2178" s="2">
        <f>RSI!B2178</f>
        <v>46.167999999999999</v>
      </c>
      <c r="C2178" s="2">
        <f>RSI!I2178</f>
        <v>25.617379318593422</v>
      </c>
      <c r="D2178" s="2">
        <f>MACD!E2178</f>
        <v>-3.7134018526785439E-7</v>
      </c>
      <c r="E2178" s="2">
        <f>MACD!F2178</f>
        <v>-5.4603122275046432E-7</v>
      </c>
      <c r="F2178" s="2">
        <f>'Moving Avg'!D2178</f>
        <v>46.167999999999999</v>
      </c>
      <c r="G2178" s="2">
        <f>'Moving Avg'!F2178</f>
        <v>46.167999999999999</v>
      </c>
      <c r="H2178" s="2">
        <f>'Moving Avg'!G2178</f>
        <v>46.167999999999964</v>
      </c>
      <c r="I2178" s="2">
        <f>'Moving Avg'!H2178</f>
        <v>46.16934999999981</v>
      </c>
      <c r="J2178" s="6" t="str">
        <f>OBV!F2178</f>
        <v>NEUTRAL</v>
      </c>
      <c r="K2178" s="6" t="str">
        <f>OBV!G2178</f>
        <v>NEUTRAL</v>
      </c>
      <c r="L2178" s="6" t="str">
        <f>OBV!H2178</f>
        <v>NEUTRAL</v>
      </c>
      <c r="M2178" s="8">
        <f t="shared" ref="M2178:M2241" si="340">IF(C2178&lt;30,50, IF(C2178&gt;70, 0, 25))</f>
        <v>50</v>
      </c>
      <c r="N2178" s="8">
        <f t="shared" ref="N2178:N2241" si="341">IF(E2178-D2178&gt;0.02, 100, IF(E2178-D2178&lt;0,0,45))</f>
        <v>0</v>
      </c>
      <c r="O2178" s="8">
        <f t="shared" ref="O2178:O2241" si="342">IF(F2178-I2178&gt;10,100,IF(F2178-I2178&gt;5,75, IF(F2178-I2178&gt;0,50,0)))</f>
        <v>0</v>
      </c>
      <c r="P2178" s="8">
        <f t="shared" ref="P2178:P2241" si="343">IF(L2178="confirmed bullish", 34, IF(L2178="bullish divergence",17, 0))+IF(J2178="bullish",33,IF(J2178="bearish",0,16.5))+IF(K2178="strong",33,IF(K2178="weak",0,16.5))</f>
        <v>33</v>
      </c>
      <c r="Q2178" s="9">
        <f t="shared" si="334"/>
        <v>22.45</v>
      </c>
      <c r="R2178" s="9">
        <f t="shared" si="335"/>
        <v>18.25</v>
      </c>
      <c r="S2178" s="9">
        <f t="shared" si="336"/>
        <v>22.35</v>
      </c>
      <c r="T2178" s="9">
        <f t="shared" si="337"/>
        <v>20.75</v>
      </c>
      <c r="U2178" s="8">
        <f t="shared" si="338"/>
        <v>21.016666666666669</v>
      </c>
      <c r="V2178" s="8">
        <f t="shared" si="339"/>
        <v>20.950000000000003</v>
      </c>
    </row>
    <row r="2179" spans="1:22" ht="13.5" x14ac:dyDescent="0.25">
      <c r="A2179" s="3">
        <f>RSI!A2179</f>
        <v>45177</v>
      </c>
      <c r="B2179" s="2">
        <f>RSI!B2179</f>
        <v>46.167999999999999</v>
      </c>
      <c r="C2179" s="2">
        <f>RSI!I2179</f>
        <v>25.617379318593422</v>
      </c>
      <c r="D2179" s="2">
        <f>MACD!E2179</f>
        <v>-3.4383559466277802E-7</v>
      </c>
      <c r="E2179" s="2">
        <f>MACD!F2179</f>
        <v>-5.055920971329271E-7</v>
      </c>
      <c r="F2179" s="2">
        <f>'Moving Avg'!D2179</f>
        <v>46.167999999999999</v>
      </c>
      <c r="G2179" s="2">
        <f>'Moving Avg'!F2179</f>
        <v>46.167999999999999</v>
      </c>
      <c r="H2179" s="2">
        <f>'Moving Avg'!G2179</f>
        <v>46.167999999999964</v>
      </c>
      <c r="I2179" s="2">
        <f>'Moving Avg'!H2179</f>
        <v>46.16934999999981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  <c r="M2179" s="8">
        <f t="shared" si="340"/>
        <v>50</v>
      </c>
      <c r="N2179" s="8">
        <f t="shared" si="341"/>
        <v>0</v>
      </c>
      <c r="O2179" s="8">
        <f t="shared" si="342"/>
        <v>0</v>
      </c>
      <c r="P2179" s="8">
        <f t="shared" si="343"/>
        <v>33</v>
      </c>
      <c r="Q2179" s="9">
        <f t="shared" ref="Q2179:Q2242" si="344">0.35*M2179+N2179*0.35+O2179*0.15+P2179*0.15</f>
        <v>22.45</v>
      </c>
      <c r="R2179" s="9">
        <f t="shared" ref="R2179:R2242" si="345">M2179*0.2+N2179*0.2+O2179*0.35+P2179*0.25</f>
        <v>18.25</v>
      </c>
      <c r="S2179" s="9">
        <f t="shared" ref="S2179:S2242" si="346">M2179*0.15+N2179*0.15+O2179*0.25+P2179*0.45</f>
        <v>22.35</v>
      </c>
      <c r="T2179" s="9">
        <f t="shared" ref="T2179:T2242" si="347">0.25*SUM(M2179:P2179)</f>
        <v>20.75</v>
      </c>
      <c r="U2179" s="8">
        <f t="shared" ref="U2179:U2242" si="348">SUM(Q2179:S2179)/3</f>
        <v>21.016666666666669</v>
      </c>
      <c r="V2179" s="8">
        <f t="shared" ref="V2179:V2242" si="349">SUM(Q2179:T2179)/4</f>
        <v>20.950000000000003</v>
      </c>
    </row>
    <row r="2180" spans="1:22" ht="13.5" x14ac:dyDescent="0.25">
      <c r="A2180" s="3">
        <f>RSI!A2180</f>
        <v>45180</v>
      </c>
      <c r="B2180" s="2">
        <f>RSI!B2180</f>
        <v>46.167999999999999</v>
      </c>
      <c r="C2180" s="2">
        <f>RSI!I2180</f>
        <v>25.617379318593422</v>
      </c>
      <c r="D2180" s="2">
        <f>MACD!E2180</f>
        <v>-3.1836805902685228E-7</v>
      </c>
      <c r="E2180" s="2">
        <f>MACD!F2180</f>
        <v>-4.6814728951171217E-7</v>
      </c>
      <c r="F2180" s="2">
        <f>'Moving Avg'!D2180</f>
        <v>46.167999999999999</v>
      </c>
      <c r="G2180" s="2">
        <f>'Moving Avg'!F2180</f>
        <v>46.167999999999999</v>
      </c>
      <c r="H2180" s="2">
        <f>'Moving Avg'!G2180</f>
        <v>46.167999999999964</v>
      </c>
      <c r="I2180" s="2">
        <f>'Moving Avg'!H2180</f>
        <v>46.16934999999981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  <c r="M2180" s="8">
        <f t="shared" si="340"/>
        <v>50</v>
      </c>
      <c r="N2180" s="8">
        <f t="shared" si="341"/>
        <v>0</v>
      </c>
      <c r="O2180" s="8">
        <f t="shared" si="342"/>
        <v>0</v>
      </c>
      <c r="P2180" s="8">
        <f t="shared" si="343"/>
        <v>33</v>
      </c>
      <c r="Q2180" s="9">
        <f t="shared" si="344"/>
        <v>22.45</v>
      </c>
      <c r="R2180" s="9">
        <f t="shared" si="345"/>
        <v>18.25</v>
      </c>
      <c r="S2180" s="9">
        <f t="shared" si="346"/>
        <v>22.35</v>
      </c>
      <c r="T2180" s="9">
        <f t="shared" si="347"/>
        <v>20.75</v>
      </c>
      <c r="U2180" s="8">
        <f t="shared" si="348"/>
        <v>21.016666666666669</v>
      </c>
      <c r="V2180" s="8">
        <f t="shared" si="349"/>
        <v>20.950000000000003</v>
      </c>
    </row>
    <row r="2181" spans="1:22" ht="13.5" x14ac:dyDescent="0.25">
      <c r="A2181" s="3">
        <f>RSI!A2181</f>
        <v>45181</v>
      </c>
      <c r="B2181" s="2">
        <f>RSI!B2181</f>
        <v>46.167999999999999</v>
      </c>
      <c r="C2181" s="2">
        <f>RSI!I2181</f>
        <v>25.617379318593422</v>
      </c>
      <c r="D2181" s="2">
        <f>MACD!E2181</f>
        <v>-2.947867301372753E-7</v>
      </c>
      <c r="E2181" s="2">
        <f>MACD!F2181</f>
        <v>-4.334751776368248E-7</v>
      </c>
      <c r="F2181" s="2">
        <f>'Moving Avg'!D2181</f>
        <v>46.167999999999999</v>
      </c>
      <c r="G2181" s="2">
        <f>'Moving Avg'!F2181</f>
        <v>46.167999999999999</v>
      </c>
      <c r="H2181" s="2">
        <f>'Moving Avg'!G2181</f>
        <v>46.167999999999964</v>
      </c>
      <c r="I2181" s="2">
        <f>'Moving Avg'!H2181</f>
        <v>46.16934999999981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  <c r="M2181" s="8">
        <f t="shared" si="340"/>
        <v>50</v>
      </c>
      <c r="N2181" s="8">
        <f t="shared" si="341"/>
        <v>0</v>
      </c>
      <c r="O2181" s="8">
        <f t="shared" si="342"/>
        <v>0</v>
      </c>
      <c r="P2181" s="8">
        <f t="shared" si="343"/>
        <v>33</v>
      </c>
      <c r="Q2181" s="9">
        <f t="shared" si="344"/>
        <v>22.45</v>
      </c>
      <c r="R2181" s="9">
        <f t="shared" si="345"/>
        <v>18.25</v>
      </c>
      <c r="S2181" s="9">
        <f t="shared" si="346"/>
        <v>22.35</v>
      </c>
      <c r="T2181" s="9">
        <f t="shared" si="347"/>
        <v>20.75</v>
      </c>
      <c r="U2181" s="8">
        <f t="shared" si="348"/>
        <v>21.016666666666669</v>
      </c>
      <c r="V2181" s="8">
        <f t="shared" si="349"/>
        <v>20.950000000000003</v>
      </c>
    </row>
    <row r="2182" spans="1:22" ht="13.5" x14ac:dyDescent="0.25">
      <c r="A2182" s="3">
        <f>RSI!A2182</f>
        <v>45182</v>
      </c>
      <c r="B2182" s="2">
        <f>RSI!B2182</f>
        <v>46.167999999999999</v>
      </c>
      <c r="C2182" s="2">
        <f>RSI!I2182</f>
        <v>25.617379318593422</v>
      </c>
      <c r="D2182" s="2">
        <f>MACD!E2182</f>
        <v>-2.7295194371390608E-7</v>
      </c>
      <c r="E2182" s="2">
        <f>MACD!F2182</f>
        <v>-4.0137053085224111E-7</v>
      </c>
      <c r="F2182" s="2">
        <f>'Moving Avg'!D2182</f>
        <v>46.167999999999999</v>
      </c>
      <c r="G2182" s="2">
        <f>'Moving Avg'!F2182</f>
        <v>46.167999999999999</v>
      </c>
      <c r="H2182" s="2">
        <f>'Moving Avg'!G2182</f>
        <v>46.167999999999964</v>
      </c>
      <c r="I2182" s="2">
        <f>'Moving Avg'!H2182</f>
        <v>46.16934999999981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  <c r="M2182" s="8">
        <f t="shared" si="340"/>
        <v>50</v>
      </c>
      <c r="N2182" s="8">
        <f t="shared" si="341"/>
        <v>0</v>
      </c>
      <c r="O2182" s="8">
        <f t="shared" si="342"/>
        <v>0</v>
      </c>
      <c r="P2182" s="8">
        <f t="shared" si="343"/>
        <v>33</v>
      </c>
      <c r="Q2182" s="9">
        <f t="shared" si="344"/>
        <v>22.45</v>
      </c>
      <c r="R2182" s="9">
        <f t="shared" si="345"/>
        <v>18.25</v>
      </c>
      <c r="S2182" s="9">
        <f t="shared" si="346"/>
        <v>22.35</v>
      </c>
      <c r="T2182" s="9">
        <f t="shared" si="347"/>
        <v>20.75</v>
      </c>
      <c r="U2182" s="8">
        <f t="shared" si="348"/>
        <v>21.016666666666669</v>
      </c>
      <c r="V2182" s="8">
        <f t="shared" si="349"/>
        <v>20.950000000000003</v>
      </c>
    </row>
    <row r="2183" spans="1:22" ht="13.5" x14ac:dyDescent="0.25">
      <c r="A2183" s="3">
        <f>RSI!A2183</f>
        <v>45183</v>
      </c>
      <c r="B2183" s="2">
        <f>RSI!B2183</f>
        <v>46.167999999999999</v>
      </c>
      <c r="C2183" s="2">
        <f>RSI!I2183</f>
        <v>25.617379318593422</v>
      </c>
      <c r="D2183" s="2">
        <f>MACD!E2183</f>
        <v>-2.5273435255712684E-7</v>
      </c>
      <c r="E2183" s="2">
        <f>MACD!F2183</f>
        <v>-3.7164329519321827E-7</v>
      </c>
      <c r="F2183" s="2">
        <f>'Moving Avg'!D2183</f>
        <v>46.167999999999999</v>
      </c>
      <c r="G2183" s="2">
        <f>'Moving Avg'!F2183</f>
        <v>46.167999999999999</v>
      </c>
      <c r="H2183" s="2">
        <f>'Moving Avg'!G2183</f>
        <v>46.167999999999964</v>
      </c>
      <c r="I2183" s="2">
        <f>'Moving Avg'!H2183</f>
        <v>46.16934999999981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  <c r="M2183" s="8">
        <f t="shared" si="340"/>
        <v>50</v>
      </c>
      <c r="N2183" s="8">
        <f t="shared" si="341"/>
        <v>0</v>
      </c>
      <c r="O2183" s="8">
        <f t="shared" si="342"/>
        <v>0</v>
      </c>
      <c r="P2183" s="8">
        <f t="shared" si="343"/>
        <v>33</v>
      </c>
      <c r="Q2183" s="9">
        <f t="shared" si="344"/>
        <v>22.45</v>
      </c>
      <c r="R2183" s="9">
        <f t="shared" si="345"/>
        <v>18.25</v>
      </c>
      <c r="S2183" s="9">
        <f t="shared" si="346"/>
        <v>22.35</v>
      </c>
      <c r="T2183" s="9">
        <f t="shared" si="347"/>
        <v>20.75</v>
      </c>
      <c r="U2183" s="8">
        <f t="shared" si="348"/>
        <v>21.016666666666669</v>
      </c>
      <c r="V2183" s="8">
        <f t="shared" si="349"/>
        <v>20.950000000000003</v>
      </c>
    </row>
    <row r="2184" spans="1:22" ht="13.5" x14ac:dyDescent="0.25">
      <c r="A2184" s="3">
        <f>RSI!A2184</f>
        <v>45184</v>
      </c>
      <c r="B2184" s="2">
        <f>RSI!B2184</f>
        <v>46.167999999999999</v>
      </c>
      <c r="C2184" s="2">
        <f>RSI!I2184</f>
        <v>25.617379318593422</v>
      </c>
      <c r="D2184" s="2">
        <f>MACD!E2184</f>
        <v>-2.3401419468882523E-7</v>
      </c>
      <c r="E2184" s="2">
        <f>MACD!F2184</f>
        <v>-3.4411747509233971E-7</v>
      </c>
      <c r="F2184" s="2">
        <f>'Moving Avg'!D2184</f>
        <v>46.167999999999999</v>
      </c>
      <c r="G2184" s="2">
        <f>'Moving Avg'!F2184</f>
        <v>46.167999999999999</v>
      </c>
      <c r="H2184" s="2">
        <f>'Moving Avg'!G2184</f>
        <v>46.167999999999964</v>
      </c>
      <c r="I2184" s="2">
        <f>'Moving Avg'!H2184</f>
        <v>46.16934999999981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  <c r="M2184" s="8">
        <f t="shared" si="340"/>
        <v>50</v>
      </c>
      <c r="N2184" s="8">
        <f t="shared" si="341"/>
        <v>0</v>
      </c>
      <c r="O2184" s="8">
        <f t="shared" si="342"/>
        <v>0</v>
      </c>
      <c r="P2184" s="8">
        <f t="shared" si="343"/>
        <v>33</v>
      </c>
      <c r="Q2184" s="9">
        <f t="shared" si="344"/>
        <v>22.45</v>
      </c>
      <c r="R2184" s="9">
        <f t="shared" si="345"/>
        <v>18.25</v>
      </c>
      <c r="S2184" s="9">
        <f t="shared" si="346"/>
        <v>22.35</v>
      </c>
      <c r="T2184" s="9">
        <f t="shared" si="347"/>
        <v>20.75</v>
      </c>
      <c r="U2184" s="8">
        <f t="shared" si="348"/>
        <v>21.016666666666669</v>
      </c>
      <c r="V2184" s="8">
        <f t="shared" si="349"/>
        <v>20.950000000000003</v>
      </c>
    </row>
    <row r="2185" spans="1:22" ht="13.5" x14ac:dyDescent="0.25">
      <c r="A2185" s="3">
        <f>RSI!A2185</f>
        <v>45187</v>
      </c>
      <c r="B2185" s="2">
        <f>RSI!B2185</f>
        <v>46.167999999999999</v>
      </c>
      <c r="C2185" s="2">
        <f>RSI!I2185</f>
        <v>25.617379318593422</v>
      </c>
      <c r="D2185" s="2">
        <f>MACD!E2185</f>
        <v>-2.1668057570423116E-7</v>
      </c>
      <c r="E2185" s="2">
        <f>MACD!F2185</f>
        <v>-3.18630095214718E-7</v>
      </c>
      <c r="F2185" s="2">
        <f>'Moving Avg'!D2185</f>
        <v>46.167999999999999</v>
      </c>
      <c r="G2185" s="2">
        <f>'Moving Avg'!F2185</f>
        <v>46.167999999999999</v>
      </c>
      <c r="H2185" s="2">
        <f>'Moving Avg'!G2185</f>
        <v>46.167999999999964</v>
      </c>
      <c r="I2185" s="2">
        <f>'Moving Avg'!H2185</f>
        <v>46.16934999999981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  <c r="M2185" s="8">
        <f t="shared" si="340"/>
        <v>50</v>
      </c>
      <c r="N2185" s="8">
        <f t="shared" si="341"/>
        <v>0</v>
      </c>
      <c r="O2185" s="8">
        <f t="shared" si="342"/>
        <v>0</v>
      </c>
      <c r="P2185" s="8">
        <f t="shared" si="343"/>
        <v>33</v>
      </c>
      <c r="Q2185" s="9">
        <f t="shared" si="344"/>
        <v>22.45</v>
      </c>
      <c r="R2185" s="9">
        <f t="shared" si="345"/>
        <v>18.25</v>
      </c>
      <c r="S2185" s="9">
        <f t="shared" si="346"/>
        <v>22.35</v>
      </c>
      <c r="T2185" s="9">
        <f t="shared" si="347"/>
        <v>20.75</v>
      </c>
      <c r="U2185" s="8">
        <f t="shared" si="348"/>
        <v>21.016666666666669</v>
      </c>
      <c r="V2185" s="8">
        <f t="shared" si="349"/>
        <v>20.950000000000003</v>
      </c>
    </row>
    <row r="2186" spans="1:22" ht="13.5" x14ac:dyDescent="0.25">
      <c r="A2186" s="3">
        <f>RSI!A2186</f>
        <v>45188</v>
      </c>
      <c r="B2186" s="2">
        <f>RSI!B2186</f>
        <v>46.167999999999999</v>
      </c>
      <c r="C2186" s="2">
        <f>RSI!I2186</f>
        <v>25.617379318593422</v>
      </c>
      <c r="D2186" s="2">
        <f>MACD!E2186</f>
        <v>-2.0063081507259994E-7</v>
      </c>
      <c r="E2186" s="2">
        <f>MACD!F2186</f>
        <v>-2.950302391862944E-7</v>
      </c>
      <c r="F2186" s="2">
        <f>'Moving Avg'!D2186</f>
        <v>46.167999999999999</v>
      </c>
      <c r="G2186" s="2">
        <f>'Moving Avg'!F2186</f>
        <v>46.167999999999999</v>
      </c>
      <c r="H2186" s="2">
        <f>'Moving Avg'!G2186</f>
        <v>46.167999999999964</v>
      </c>
      <c r="I2186" s="2">
        <f>'Moving Avg'!H2186</f>
        <v>46.16934999999981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  <c r="M2186" s="8">
        <f t="shared" si="340"/>
        <v>50</v>
      </c>
      <c r="N2186" s="8">
        <f t="shared" si="341"/>
        <v>0</v>
      </c>
      <c r="O2186" s="8">
        <f t="shared" si="342"/>
        <v>0</v>
      </c>
      <c r="P2186" s="8">
        <f t="shared" si="343"/>
        <v>33</v>
      </c>
      <c r="Q2186" s="9">
        <f t="shared" si="344"/>
        <v>22.45</v>
      </c>
      <c r="R2186" s="9">
        <f t="shared" si="345"/>
        <v>18.25</v>
      </c>
      <c r="S2186" s="9">
        <f t="shared" si="346"/>
        <v>22.35</v>
      </c>
      <c r="T2186" s="9">
        <f t="shared" si="347"/>
        <v>20.75</v>
      </c>
      <c r="U2186" s="8">
        <f t="shared" si="348"/>
        <v>21.016666666666669</v>
      </c>
      <c r="V2186" s="8">
        <f t="shared" si="349"/>
        <v>20.950000000000003</v>
      </c>
    </row>
    <row r="2187" spans="1:22" ht="13.5" x14ac:dyDescent="0.25">
      <c r="A2187" s="3">
        <f>RSI!A2187</f>
        <v>45189</v>
      </c>
      <c r="B2187" s="2">
        <f>RSI!B2187</f>
        <v>46.167999999999999</v>
      </c>
      <c r="C2187" s="2">
        <f>RSI!I2187</f>
        <v>25.617379318593422</v>
      </c>
      <c r="D2187" s="2">
        <f>MACD!E2187</f>
        <v>-1.8576981375417745E-7</v>
      </c>
      <c r="E2187" s="2">
        <f>MACD!F2187</f>
        <v>-2.73178154099871E-7</v>
      </c>
      <c r="F2187" s="2">
        <f>'Moving Avg'!D2187</f>
        <v>46.167999999999999</v>
      </c>
      <c r="G2187" s="2">
        <f>'Moving Avg'!F2187</f>
        <v>46.167999999999999</v>
      </c>
      <c r="H2187" s="2">
        <f>'Moving Avg'!G2187</f>
        <v>46.167999999999964</v>
      </c>
      <c r="I2187" s="2">
        <f>'Moving Avg'!H2187</f>
        <v>46.16934999999981</v>
      </c>
      <c r="J2187" s="6" t="str">
        <f>OBV!F2187</f>
        <v>NEUTRAL</v>
      </c>
      <c r="K2187" s="6" t="str">
        <f>OBV!G2187</f>
        <v>NEUTRAL</v>
      </c>
      <c r="L2187" s="6" t="str">
        <f>OBV!H2187</f>
        <v>NEUTRAL</v>
      </c>
      <c r="M2187" s="8">
        <f t="shared" si="340"/>
        <v>50</v>
      </c>
      <c r="N2187" s="8">
        <f t="shared" si="341"/>
        <v>0</v>
      </c>
      <c r="O2187" s="8">
        <f t="shared" si="342"/>
        <v>0</v>
      </c>
      <c r="P2187" s="8">
        <f t="shared" si="343"/>
        <v>33</v>
      </c>
      <c r="Q2187" s="9">
        <f t="shared" si="344"/>
        <v>22.45</v>
      </c>
      <c r="R2187" s="9">
        <f t="shared" si="345"/>
        <v>18.25</v>
      </c>
      <c r="S2187" s="9">
        <f t="shared" si="346"/>
        <v>22.35</v>
      </c>
      <c r="T2187" s="9">
        <f t="shared" si="347"/>
        <v>20.75</v>
      </c>
      <c r="U2187" s="8">
        <f t="shared" si="348"/>
        <v>21.016666666666669</v>
      </c>
      <c r="V2187" s="8">
        <f t="shared" si="349"/>
        <v>20.950000000000003</v>
      </c>
    </row>
    <row r="2188" spans="1:22" ht="13.5" x14ac:dyDescent="0.25">
      <c r="A2188" s="3">
        <f>RSI!A2188</f>
        <v>45190</v>
      </c>
      <c r="B2188" s="2">
        <f>RSI!B2188</f>
        <v>46.167999999999999</v>
      </c>
      <c r="C2188" s="2">
        <f>RSI!I2188</f>
        <v>25.617379318593422</v>
      </c>
      <c r="D2188" s="2">
        <f>MACD!E2188</f>
        <v>-1.7200954971485771E-7</v>
      </c>
      <c r="E2188" s="2">
        <f>MACD!F2188</f>
        <v>-2.5294443322286837E-7</v>
      </c>
      <c r="F2188" s="2">
        <f>'Moving Avg'!D2188</f>
        <v>46.167999999999999</v>
      </c>
      <c r="G2188" s="2">
        <f>'Moving Avg'!F2188</f>
        <v>46.167999999999999</v>
      </c>
      <c r="H2188" s="2">
        <f>'Moving Avg'!G2188</f>
        <v>46.167999999999964</v>
      </c>
      <c r="I2188" s="2">
        <f>'Moving Avg'!H2188</f>
        <v>46.16934999999981</v>
      </c>
      <c r="J2188" s="6" t="str">
        <f>OBV!F2188</f>
        <v>NEUTRAL</v>
      </c>
      <c r="K2188" s="6" t="str">
        <f>OBV!G2188</f>
        <v>NEUTRAL</v>
      </c>
      <c r="L2188" s="6" t="str">
        <f>OBV!H2188</f>
        <v>NEUTRAL</v>
      </c>
      <c r="M2188" s="8">
        <f t="shared" si="340"/>
        <v>50</v>
      </c>
      <c r="N2188" s="8">
        <f t="shared" si="341"/>
        <v>0</v>
      </c>
      <c r="O2188" s="8">
        <f t="shared" si="342"/>
        <v>0</v>
      </c>
      <c r="P2188" s="8">
        <f t="shared" si="343"/>
        <v>33</v>
      </c>
      <c r="Q2188" s="9">
        <f t="shared" si="344"/>
        <v>22.45</v>
      </c>
      <c r="R2188" s="9">
        <f t="shared" si="345"/>
        <v>18.25</v>
      </c>
      <c r="S2188" s="9">
        <f t="shared" si="346"/>
        <v>22.35</v>
      </c>
      <c r="T2188" s="9">
        <f t="shared" si="347"/>
        <v>20.75</v>
      </c>
      <c r="U2188" s="8">
        <f t="shared" si="348"/>
        <v>21.016666666666669</v>
      </c>
      <c r="V2188" s="8">
        <f t="shared" si="349"/>
        <v>20.950000000000003</v>
      </c>
    </row>
    <row r="2189" spans="1:22" ht="13.5" x14ac:dyDescent="0.25">
      <c r="A2189" s="3">
        <f>RSI!A2189</f>
        <v>45191</v>
      </c>
      <c r="B2189" s="2">
        <f>RSI!B2189</f>
        <v>46.167999999999999</v>
      </c>
      <c r="C2189" s="2">
        <f>RSI!I2189</f>
        <v>25.617379318593422</v>
      </c>
      <c r="D2189" s="2">
        <f>MACD!E2189</f>
        <v>-1.5926848817571226E-7</v>
      </c>
      <c r="E2189" s="2">
        <f>MACD!F2189</f>
        <v>-2.3420924421343715E-7</v>
      </c>
      <c r="F2189" s="2">
        <f>'Moving Avg'!D2189</f>
        <v>46.167999999999999</v>
      </c>
      <c r="G2189" s="2">
        <f>'Moving Avg'!F2189</f>
        <v>46.167999999999999</v>
      </c>
      <c r="H2189" s="2">
        <f>'Moving Avg'!G2189</f>
        <v>46.167999999999964</v>
      </c>
      <c r="I2189" s="2">
        <f>'Moving Avg'!H2189</f>
        <v>46.16934999999981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  <c r="M2189" s="8">
        <f t="shared" si="340"/>
        <v>50</v>
      </c>
      <c r="N2189" s="8">
        <f t="shared" si="341"/>
        <v>0</v>
      </c>
      <c r="O2189" s="8">
        <f t="shared" si="342"/>
        <v>0</v>
      </c>
      <c r="P2189" s="8">
        <f t="shared" si="343"/>
        <v>33</v>
      </c>
      <c r="Q2189" s="9">
        <f t="shared" si="344"/>
        <v>22.45</v>
      </c>
      <c r="R2189" s="9">
        <f t="shared" si="345"/>
        <v>18.25</v>
      </c>
      <c r="S2189" s="9">
        <f t="shared" si="346"/>
        <v>22.35</v>
      </c>
      <c r="T2189" s="9">
        <f t="shared" si="347"/>
        <v>20.75</v>
      </c>
      <c r="U2189" s="8">
        <f t="shared" si="348"/>
        <v>21.016666666666669</v>
      </c>
      <c r="V2189" s="8">
        <f t="shared" si="349"/>
        <v>20.950000000000003</v>
      </c>
    </row>
    <row r="2190" spans="1:22" ht="13.5" x14ac:dyDescent="0.25">
      <c r="A2190" s="3">
        <f>RSI!A2190</f>
        <v>45194</v>
      </c>
      <c r="B2190" s="2">
        <f>RSI!B2190</f>
        <v>46.167999999999999</v>
      </c>
      <c r="C2190" s="2">
        <f>RSI!I2190</f>
        <v>25.617379318593422</v>
      </c>
      <c r="D2190" s="2">
        <f>MACD!E2190</f>
        <v>-1.4747115528734867E-7</v>
      </c>
      <c r="E2190" s="2">
        <f>MACD!F2190</f>
        <v>-2.1686162642821946E-7</v>
      </c>
      <c r="F2190" s="2">
        <f>'Moving Avg'!D2190</f>
        <v>46.167999999999999</v>
      </c>
      <c r="G2190" s="2">
        <f>'Moving Avg'!F2190</f>
        <v>46.167999999999999</v>
      </c>
      <c r="H2190" s="2">
        <f>'Moving Avg'!G2190</f>
        <v>46.167999999999964</v>
      </c>
      <c r="I2190" s="2">
        <f>'Moving Avg'!H2190</f>
        <v>46.16934999999981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  <c r="M2190" s="8">
        <f t="shared" si="340"/>
        <v>50</v>
      </c>
      <c r="N2190" s="8">
        <f t="shared" si="341"/>
        <v>0</v>
      </c>
      <c r="O2190" s="8">
        <f t="shared" si="342"/>
        <v>0</v>
      </c>
      <c r="P2190" s="8">
        <f t="shared" si="343"/>
        <v>33</v>
      </c>
      <c r="Q2190" s="9">
        <f t="shared" si="344"/>
        <v>22.45</v>
      </c>
      <c r="R2190" s="9">
        <f t="shared" si="345"/>
        <v>18.25</v>
      </c>
      <c r="S2190" s="9">
        <f t="shared" si="346"/>
        <v>22.35</v>
      </c>
      <c r="T2190" s="9">
        <f t="shared" si="347"/>
        <v>20.75</v>
      </c>
      <c r="U2190" s="8">
        <f t="shared" si="348"/>
        <v>21.016666666666669</v>
      </c>
      <c r="V2190" s="8">
        <f t="shared" si="349"/>
        <v>20.950000000000003</v>
      </c>
    </row>
    <row r="2191" spans="1:22" ht="13.5" x14ac:dyDescent="0.25">
      <c r="A2191" s="3">
        <f>RSI!A2191</f>
        <v>45195</v>
      </c>
      <c r="B2191" s="2">
        <f>RSI!B2191</f>
        <v>46.167999999999999</v>
      </c>
      <c r="C2191" s="2">
        <f>RSI!I2191</f>
        <v>25.617379318593422</v>
      </c>
      <c r="D2191" s="2">
        <f>MACD!E2191</f>
        <v>-1.3654764785542284E-7</v>
      </c>
      <c r="E2191" s="2">
        <f>MACD!F2191</f>
        <v>-2.0079883071366016E-7</v>
      </c>
      <c r="F2191" s="2">
        <f>'Moving Avg'!D2191</f>
        <v>46.167999999999999</v>
      </c>
      <c r="G2191" s="2">
        <f>'Moving Avg'!F2191</f>
        <v>46.167999999999999</v>
      </c>
      <c r="H2191" s="2">
        <f>'Moving Avg'!G2191</f>
        <v>46.167999999999964</v>
      </c>
      <c r="I2191" s="2">
        <f>'Moving Avg'!H2191</f>
        <v>46.16934999999981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  <c r="M2191" s="8">
        <f t="shared" si="340"/>
        <v>50</v>
      </c>
      <c r="N2191" s="8">
        <f t="shared" si="341"/>
        <v>0</v>
      </c>
      <c r="O2191" s="8">
        <f t="shared" si="342"/>
        <v>0</v>
      </c>
      <c r="P2191" s="8">
        <f t="shared" si="343"/>
        <v>33</v>
      </c>
      <c r="Q2191" s="9">
        <f t="shared" si="344"/>
        <v>22.45</v>
      </c>
      <c r="R2191" s="9">
        <f t="shared" si="345"/>
        <v>18.25</v>
      </c>
      <c r="S2191" s="9">
        <f t="shared" si="346"/>
        <v>22.35</v>
      </c>
      <c r="T2191" s="9">
        <f t="shared" si="347"/>
        <v>20.75</v>
      </c>
      <c r="U2191" s="8">
        <f t="shared" si="348"/>
        <v>21.016666666666669</v>
      </c>
      <c r="V2191" s="8">
        <f t="shared" si="349"/>
        <v>20.950000000000003</v>
      </c>
    </row>
    <row r="2192" spans="1:22" ht="13.5" x14ac:dyDescent="0.25">
      <c r="A2192" s="3">
        <f>RSI!A2192</f>
        <v>45197</v>
      </c>
      <c r="B2192" s="2">
        <f>RSI!B2192</f>
        <v>46.167999999999999</v>
      </c>
      <c r="C2192" s="2">
        <f>RSI!I2192</f>
        <v>25.617379318593422</v>
      </c>
      <c r="D2192" s="2">
        <f>MACD!E2192</f>
        <v>-1.2643324254213439E-7</v>
      </c>
      <c r="E2192" s="2">
        <f>MACD!F2192</f>
        <v>-1.8592571307935501E-7</v>
      </c>
      <c r="F2192" s="2">
        <f>'Moving Avg'!D2192</f>
        <v>46.167999999999999</v>
      </c>
      <c r="G2192" s="2">
        <f>'Moving Avg'!F2192</f>
        <v>46.167999999999999</v>
      </c>
      <c r="H2192" s="2">
        <f>'Moving Avg'!G2192</f>
        <v>46.167999999999964</v>
      </c>
      <c r="I2192" s="2">
        <f>'Moving Avg'!H2192</f>
        <v>46.16934999999981</v>
      </c>
      <c r="J2192" s="6" t="str">
        <f>OBV!F2192</f>
        <v>NEUTRAL</v>
      </c>
      <c r="K2192" s="6" t="str">
        <f>OBV!G2192</f>
        <v>NEUTRAL</v>
      </c>
      <c r="L2192" s="6" t="str">
        <f>OBV!H2192</f>
        <v>NEUTRAL</v>
      </c>
      <c r="M2192" s="8">
        <f t="shared" si="340"/>
        <v>50</v>
      </c>
      <c r="N2192" s="8">
        <f t="shared" si="341"/>
        <v>0</v>
      </c>
      <c r="O2192" s="8">
        <f t="shared" si="342"/>
        <v>0</v>
      </c>
      <c r="P2192" s="8">
        <f t="shared" si="343"/>
        <v>33</v>
      </c>
      <c r="Q2192" s="9">
        <f t="shared" si="344"/>
        <v>22.45</v>
      </c>
      <c r="R2192" s="9">
        <f t="shared" si="345"/>
        <v>18.25</v>
      </c>
      <c r="S2192" s="9">
        <f t="shared" si="346"/>
        <v>22.35</v>
      </c>
      <c r="T2192" s="9">
        <f t="shared" si="347"/>
        <v>20.75</v>
      </c>
      <c r="U2192" s="8">
        <f t="shared" si="348"/>
        <v>21.016666666666669</v>
      </c>
      <c r="V2192" s="8">
        <f t="shared" si="349"/>
        <v>20.950000000000003</v>
      </c>
    </row>
    <row r="2193" spans="1:22" ht="13.5" x14ac:dyDescent="0.25">
      <c r="A2193" s="3">
        <f>RSI!A2193</f>
        <v>45198</v>
      </c>
      <c r="B2193" s="2">
        <f>RSI!B2193</f>
        <v>46.167999999999999</v>
      </c>
      <c r="C2193" s="2">
        <f>RSI!I2193</f>
        <v>25.617379318593422</v>
      </c>
      <c r="D2193" s="2">
        <f>MACD!E2193</f>
        <v>-1.1706801927857668E-7</v>
      </c>
      <c r="E2193" s="2">
        <f>MACD!F2193</f>
        <v>-1.7215417431919935E-7</v>
      </c>
      <c r="F2193" s="2">
        <f>'Moving Avg'!D2193</f>
        <v>46.167999999999999</v>
      </c>
      <c r="G2193" s="2">
        <f>'Moving Avg'!F2193</f>
        <v>46.167999999999999</v>
      </c>
      <c r="H2193" s="2">
        <f>'Moving Avg'!G2193</f>
        <v>46.167999999999964</v>
      </c>
      <c r="I2193" s="2">
        <f>'Moving Avg'!H2193</f>
        <v>46.16934999999981</v>
      </c>
      <c r="J2193" s="6" t="str">
        <f>OBV!F2193</f>
        <v>NEUTRAL</v>
      </c>
      <c r="K2193" s="6" t="str">
        <f>OBV!G2193</f>
        <v>NEUTRAL</v>
      </c>
      <c r="L2193" s="6" t="str">
        <f>OBV!H2193</f>
        <v>NEUTRAL</v>
      </c>
      <c r="M2193" s="8">
        <f t="shared" si="340"/>
        <v>50</v>
      </c>
      <c r="N2193" s="8">
        <f t="shared" si="341"/>
        <v>0</v>
      </c>
      <c r="O2193" s="8">
        <f t="shared" si="342"/>
        <v>0</v>
      </c>
      <c r="P2193" s="8">
        <f t="shared" si="343"/>
        <v>33</v>
      </c>
      <c r="Q2193" s="9">
        <f t="shared" si="344"/>
        <v>22.45</v>
      </c>
      <c r="R2193" s="9">
        <f t="shared" si="345"/>
        <v>18.25</v>
      </c>
      <c r="S2193" s="9">
        <f t="shared" si="346"/>
        <v>22.35</v>
      </c>
      <c r="T2193" s="9">
        <f t="shared" si="347"/>
        <v>20.75</v>
      </c>
      <c r="U2193" s="8">
        <f t="shared" si="348"/>
        <v>21.016666666666669</v>
      </c>
      <c r="V2193" s="8">
        <f t="shared" si="349"/>
        <v>20.950000000000003</v>
      </c>
    </row>
    <row r="2194" spans="1:22" ht="13.5" x14ac:dyDescent="0.25">
      <c r="A2194" s="3">
        <f>RSI!A2194</f>
        <v>45201</v>
      </c>
      <c r="B2194" s="2">
        <f>RSI!B2194</f>
        <v>46.167999999999999</v>
      </c>
      <c r="C2194" s="2">
        <f>RSI!I2194</f>
        <v>25.617379318593422</v>
      </c>
      <c r="D2194" s="2">
        <f>MACD!E2194</f>
        <v>-1.0839648467708685E-7</v>
      </c>
      <c r="E2194" s="2">
        <f>MACD!F2194</f>
        <v>-1.5940263639077687E-7</v>
      </c>
      <c r="F2194" s="2">
        <f>'Moving Avg'!D2194</f>
        <v>46.167999999999999</v>
      </c>
      <c r="G2194" s="2">
        <f>'Moving Avg'!F2194</f>
        <v>46.167999999999999</v>
      </c>
      <c r="H2194" s="2">
        <f>'Moving Avg'!G2194</f>
        <v>46.167999999999964</v>
      </c>
      <c r="I2194" s="2">
        <f>'Moving Avg'!H2194</f>
        <v>46.169299999999822</v>
      </c>
      <c r="J2194" s="6" t="str">
        <f>OBV!F2194</f>
        <v>NEUTRAL</v>
      </c>
      <c r="K2194" s="6" t="str">
        <f>OBV!G2194</f>
        <v>NEUTRAL</v>
      </c>
      <c r="L2194" s="6" t="str">
        <f>OBV!H2194</f>
        <v>NEUTRAL</v>
      </c>
      <c r="M2194" s="8">
        <f t="shared" si="340"/>
        <v>50</v>
      </c>
      <c r="N2194" s="8">
        <f t="shared" si="341"/>
        <v>0</v>
      </c>
      <c r="O2194" s="8">
        <f t="shared" si="342"/>
        <v>0</v>
      </c>
      <c r="P2194" s="8">
        <f t="shared" si="343"/>
        <v>33</v>
      </c>
      <c r="Q2194" s="9">
        <f t="shared" si="344"/>
        <v>22.45</v>
      </c>
      <c r="R2194" s="9">
        <f t="shared" si="345"/>
        <v>18.25</v>
      </c>
      <c r="S2194" s="9">
        <f t="shared" si="346"/>
        <v>22.35</v>
      </c>
      <c r="T2194" s="9">
        <f t="shared" si="347"/>
        <v>20.75</v>
      </c>
      <c r="U2194" s="8">
        <f t="shared" si="348"/>
        <v>21.016666666666669</v>
      </c>
      <c r="V2194" s="8">
        <f t="shared" si="349"/>
        <v>20.950000000000003</v>
      </c>
    </row>
    <row r="2195" spans="1:22" ht="13.5" x14ac:dyDescent="0.25">
      <c r="A2195" s="3">
        <f>RSI!A2195</f>
        <v>45202</v>
      </c>
      <c r="B2195" s="2">
        <f>RSI!B2195</f>
        <v>46.167999999999999</v>
      </c>
      <c r="C2195" s="2">
        <f>RSI!I2195</f>
        <v>25.617379318593436</v>
      </c>
      <c r="D2195" s="2">
        <f>MACD!E2195</f>
        <v>-1.0036725939244207E-7</v>
      </c>
      <c r="E2195" s="2">
        <f>MACD!F2195</f>
        <v>-1.475955609911099E-7</v>
      </c>
      <c r="F2195" s="2">
        <f>'Moving Avg'!D2195</f>
        <v>46.167999999999999</v>
      </c>
      <c r="G2195" s="2">
        <f>'Moving Avg'!F2195</f>
        <v>46.167999999999999</v>
      </c>
      <c r="H2195" s="2">
        <f>'Moving Avg'!G2195</f>
        <v>46.167999999999964</v>
      </c>
      <c r="I2195" s="2">
        <f>'Moving Avg'!H2195</f>
        <v>46.16924999999982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  <c r="M2195" s="8">
        <f t="shared" si="340"/>
        <v>50</v>
      </c>
      <c r="N2195" s="8">
        <f t="shared" si="341"/>
        <v>0</v>
      </c>
      <c r="O2195" s="8">
        <f t="shared" si="342"/>
        <v>0</v>
      </c>
      <c r="P2195" s="8">
        <f t="shared" si="343"/>
        <v>33</v>
      </c>
      <c r="Q2195" s="9">
        <f t="shared" si="344"/>
        <v>22.45</v>
      </c>
      <c r="R2195" s="9">
        <f t="shared" si="345"/>
        <v>18.25</v>
      </c>
      <c r="S2195" s="9">
        <f t="shared" si="346"/>
        <v>22.35</v>
      </c>
      <c r="T2195" s="9">
        <f t="shared" si="347"/>
        <v>20.75</v>
      </c>
      <c r="U2195" s="8">
        <f t="shared" si="348"/>
        <v>21.016666666666669</v>
      </c>
      <c r="V2195" s="8">
        <f t="shared" si="349"/>
        <v>20.950000000000003</v>
      </c>
    </row>
    <row r="2196" spans="1:22" ht="13.5" x14ac:dyDescent="0.25">
      <c r="A2196" s="3">
        <f>RSI!A2196</f>
        <v>45203</v>
      </c>
      <c r="B2196" s="2">
        <f>RSI!B2196</f>
        <v>46.167999999999999</v>
      </c>
      <c r="C2196" s="2">
        <f>RSI!I2196</f>
        <v>25.617379318593422</v>
      </c>
      <c r="D2196" s="2">
        <f>MACD!E2196</f>
        <v>-9.2932765483055846E-8</v>
      </c>
      <c r="E2196" s="2">
        <f>MACD!F2196</f>
        <v>-1.3666300188949909E-7</v>
      </c>
      <c r="F2196" s="2">
        <f>'Moving Avg'!D2196</f>
        <v>46.167999999999999</v>
      </c>
      <c r="G2196" s="2">
        <f>'Moving Avg'!F2196</f>
        <v>46.167999999999999</v>
      </c>
      <c r="H2196" s="2">
        <f>'Moving Avg'!G2196</f>
        <v>46.167999999999964</v>
      </c>
      <c r="I2196" s="2">
        <f>'Moving Avg'!H2196</f>
        <v>46.169199999999819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  <c r="M2196" s="8">
        <f t="shared" si="340"/>
        <v>50</v>
      </c>
      <c r="N2196" s="8">
        <f t="shared" si="341"/>
        <v>0</v>
      </c>
      <c r="O2196" s="8">
        <f t="shared" si="342"/>
        <v>0</v>
      </c>
      <c r="P2196" s="8">
        <f t="shared" si="343"/>
        <v>33</v>
      </c>
      <c r="Q2196" s="9">
        <f t="shared" si="344"/>
        <v>22.45</v>
      </c>
      <c r="R2196" s="9">
        <f t="shared" si="345"/>
        <v>18.25</v>
      </c>
      <c r="S2196" s="9">
        <f t="shared" si="346"/>
        <v>22.35</v>
      </c>
      <c r="T2196" s="9">
        <f t="shared" si="347"/>
        <v>20.75</v>
      </c>
      <c r="U2196" s="8">
        <f t="shared" si="348"/>
        <v>21.016666666666669</v>
      </c>
      <c r="V2196" s="8">
        <f t="shared" si="349"/>
        <v>20.950000000000003</v>
      </c>
    </row>
    <row r="2197" spans="1:22" ht="13.5" x14ac:dyDescent="0.25">
      <c r="A2197" s="3">
        <f>RSI!A2197</f>
        <v>45204</v>
      </c>
      <c r="B2197" s="2">
        <f>RSI!B2197</f>
        <v>46.167999999999999</v>
      </c>
      <c r="C2197" s="2">
        <f>RSI!I2197</f>
        <v>25.617379318593422</v>
      </c>
      <c r="D2197" s="2">
        <f>MACD!E2197</f>
        <v>-8.6048963510165777E-8</v>
      </c>
      <c r="E2197" s="2">
        <f>MACD!F2197</f>
        <v>-1.2654019421363244E-7</v>
      </c>
      <c r="F2197" s="2">
        <f>'Moving Avg'!D2197</f>
        <v>46.167999999999999</v>
      </c>
      <c r="G2197" s="2">
        <f>'Moving Avg'!F2197</f>
        <v>46.167999999999999</v>
      </c>
      <c r="H2197" s="2">
        <f>'Moving Avg'!G2197</f>
        <v>46.167999999999964</v>
      </c>
      <c r="I2197" s="2">
        <f>'Moving Avg'!H2197</f>
        <v>46.169149999999817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  <c r="M2197" s="8">
        <f t="shared" si="340"/>
        <v>50</v>
      </c>
      <c r="N2197" s="8">
        <f t="shared" si="341"/>
        <v>0</v>
      </c>
      <c r="O2197" s="8">
        <f t="shared" si="342"/>
        <v>0</v>
      </c>
      <c r="P2197" s="8">
        <f t="shared" si="343"/>
        <v>33</v>
      </c>
      <c r="Q2197" s="9">
        <f t="shared" si="344"/>
        <v>22.45</v>
      </c>
      <c r="R2197" s="9">
        <f t="shared" si="345"/>
        <v>18.25</v>
      </c>
      <c r="S2197" s="9">
        <f t="shared" si="346"/>
        <v>22.35</v>
      </c>
      <c r="T2197" s="9">
        <f t="shared" si="347"/>
        <v>20.75</v>
      </c>
      <c r="U2197" s="8">
        <f t="shared" si="348"/>
        <v>21.016666666666669</v>
      </c>
      <c r="V2197" s="8">
        <f t="shared" si="349"/>
        <v>20.950000000000003</v>
      </c>
    </row>
    <row r="2198" spans="1:22" ht="13.5" x14ac:dyDescent="0.25">
      <c r="A2198" s="3">
        <f>RSI!A2198</f>
        <v>45205</v>
      </c>
      <c r="B2198" s="2">
        <f>RSI!B2198</f>
        <v>46.167999999999999</v>
      </c>
      <c r="C2198" s="2">
        <f>RSI!I2198</f>
        <v>25.617379318593422</v>
      </c>
      <c r="D2198" s="2">
        <f>MACD!E2198</f>
        <v>-7.9675054109884513E-8</v>
      </c>
      <c r="E2198" s="2">
        <f>MACD!F2198</f>
        <v>-1.1716716619288286E-7</v>
      </c>
      <c r="F2198" s="2">
        <f>'Moving Avg'!D2198</f>
        <v>46.167999999999999</v>
      </c>
      <c r="G2198" s="2">
        <f>'Moving Avg'!F2198</f>
        <v>46.167999999999999</v>
      </c>
      <c r="H2198" s="2">
        <f>'Moving Avg'!G2198</f>
        <v>46.167999999999964</v>
      </c>
      <c r="I2198" s="2">
        <f>'Moving Avg'!H2198</f>
        <v>46.169099999999823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  <c r="M2198" s="8">
        <f t="shared" si="340"/>
        <v>50</v>
      </c>
      <c r="N2198" s="8">
        <f t="shared" si="341"/>
        <v>0</v>
      </c>
      <c r="O2198" s="8">
        <f t="shared" si="342"/>
        <v>0</v>
      </c>
      <c r="P2198" s="8">
        <f t="shared" si="343"/>
        <v>33</v>
      </c>
      <c r="Q2198" s="9">
        <f t="shared" si="344"/>
        <v>22.45</v>
      </c>
      <c r="R2198" s="9">
        <f t="shared" si="345"/>
        <v>18.25</v>
      </c>
      <c r="S2198" s="9">
        <f t="shared" si="346"/>
        <v>22.35</v>
      </c>
      <c r="T2198" s="9">
        <f t="shared" si="347"/>
        <v>20.75</v>
      </c>
      <c r="U2198" s="8">
        <f t="shared" si="348"/>
        <v>21.016666666666669</v>
      </c>
      <c r="V2198" s="8">
        <f t="shared" si="349"/>
        <v>20.950000000000003</v>
      </c>
    </row>
    <row r="2199" spans="1:22" ht="13.5" x14ac:dyDescent="0.25">
      <c r="A2199" s="3">
        <f>RSI!A2199</f>
        <v>45208</v>
      </c>
      <c r="B2199" s="2">
        <f>RSI!B2199</f>
        <v>46.167999999999999</v>
      </c>
      <c r="C2199" s="2">
        <f>RSI!I2199</f>
        <v>25.617379318593422</v>
      </c>
      <c r="D2199" s="2">
        <f>MACD!E2199</f>
        <v>-7.3773271935806406E-8</v>
      </c>
      <c r="E2199" s="2">
        <f>MACD!F2199</f>
        <v>-1.0848838734146758E-7</v>
      </c>
      <c r="F2199" s="2">
        <f>'Moving Avg'!D2199</f>
        <v>46.167999999999999</v>
      </c>
      <c r="G2199" s="2">
        <f>'Moving Avg'!F2199</f>
        <v>46.167999999999999</v>
      </c>
      <c r="H2199" s="2">
        <f>'Moving Avg'!G2199</f>
        <v>46.167999999999964</v>
      </c>
      <c r="I2199" s="2">
        <f>'Moving Avg'!H2199</f>
        <v>46.169049999999828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  <c r="M2199" s="8">
        <f t="shared" si="340"/>
        <v>50</v>
      </c>
      <c r="N2199" s="8">
        <f t="shared" si="341"/>
        <v>0</v>
      </c>
      <c r="O2199" s="8">
        <f t="shared" si="342"/>
        <v>0</v>
      </c>
      <c r="P2199" s="8">
        <f t="shared" si="343"/>
        <v>33</v>
      </c>
      <c r="Q2199" s="9">
        <f t="shared" si="344"/>
        <v>22.45</v>
      </c>
      <c r="R2199" s="9">
        <f t="shared" si="345"/>
        <v>18.25</v>
      </c>
      <c r="S2199" s="9">
        <f t="shared" si="346"/>
        <v>22.35</v>
      </c>
      <c r="T2199" s="9">
        <f t="shared" si="347"/>
        <v>20.75</v>
      </c>
      <c r="U2199" s="8">
        <f t="shared" si="348"/>
        <v>21.016666666666669</v>
      </c>
      <c r="V2199" s="8">
        <f t="shared" si="349"/>
        <v>20.950000000000003</v>
      </c>
    </row>
    <row r="2200" spans="1:22" ht="13.5" x14ac:dyDescent="0.25">
      <c r="A2200" s="3">
        <f>RSI!A2200</f>
        <v>45209</v>
      </c>
      <c r="B2200" s="2">
        <f>RSI!B2200</f>
        <v>46.167999999999999</v>
      </c>
      <c r="C2200" s="2">
        <f>RSI!I2200</f>
        <v>25.617379318593422</v>
      </c>
      <c r="D2200" s="2">
        <f>MACD!E2200</f>
        <v>-6.83086511799047E-8</v>
      </c>
      <c r="E2200" s="2">
        <f>MACD!F2200</f>
        <v>-1.00452440109155E-7</v>
      </c>
      <c r="F2200" s="2">
        <f>'Moving Avg'!D2200</f>
        <v>46.167999999999999</v>
      </c>
      <c r="G2200" s="2">
        <f>'Moving Avg'!F2200</f>
        <v>46.167999999999999</v>
      </c>
      <c r="H2200" s="2">
        <f>'Moving Avg'!G2200</f>
        <v>46.167999999999964</v>
      </c>
      <c r="I2200" s="2">
        <f>'Moving Avg'!H2200</f>
        <v>46.168999999999826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  <c r="M2200" s="8">
        <f t="shared" si="340"/>
        <v>50</v>
      </c>
      <c r="N2200" s="8">
        <f t="shared" si="341"/>
        <v>0</v>
      </c>
      <c r="O2200" s="8">
        <f t="shared" si="342"/>
        <v>0</v>
      </c>
      <c r="P2200" s="8">
        <f t="shared" si="343"/>
        <v>33</v>
      </c>
      <c r="Q2200" s="9">
        <f t="shared" si="344"/>
        <v>22.45</v>
      </c>
      <c r="R2200" s="9">
        <f t="shared" si="345"/>
        <v>18.25</v>
      </c>
      <c r="S2200" s="9">
        <f t="shared" si="346"/>
        <v>22.35</v>
      </c>
      <c r="T2200" s="9">
        <f t="shared" si="347"/>
        <v>20.75</v>
      </c>
      <c r="U2200" s="8">
        <f t="shared" si="348"/>
        <v>21.016666666666669</v>
      </c>
      <c r="V2200" s="8">
        <f t="shared" si="349"/>
        <v>20.950000000000003</v>
      </c>
    </row>
    <row r="2201" spans="1:22" ht="13.5" x14ac:dyDescent="0.25">
      <c r="A2201" s="3">
        <f>RSI!A2201</f>
        <v>45210</v>
      </c>
      <c r="B2201" s="2">
        <f>RSI!B2201</f>
        <v>46.167999999999999</v>
      </c>
      <c r="C2201" s="2">
        <f>RSI!I2201</f>
        <v>25.617379318593422</v>
      </c>
      <c r="D2201" s="2">
        <f>MACD!E2201</f>
        <v>-6.3248798198856093E-8</v>
      </c>
      <c r="E2201" s="2">
        <f>MACD!F2201</f>
        <v>-9.3011711727095236E-8</v>
      </c>
      <c r="F2201" s="2">
        <f>'Moving Avg'!D2201</f>
        <v>46.167999999999999</v>
      </c>
      <c r="G2201" s="2">
        <f>'Moving Avg'!F2201</f>
        <v>46.167999999999999</v>
      </c>
      <c r="H2201" s="2">
        <f>'Moving Avg'!G2201</f>
        <v>46.167999999999964</v>
      </c>
      <c r="I2201" s="2">
        <f>'Moving Avg'!H2201</f>
        <v>46.168949999999825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  <c r="M2201" s="8">
        <f t="shared" si="340"/>
        <v>50</v>
      </c>
      <c r="N2201" s="8">
        <f t="shared" si="341"/>
        <v>0</v>
      </c>
      <c r="O2201" s="8">
        <f t="shared" si="342"/>
        <v>0</v>
      </c>
      <c r="P2201" s="8">
        <f t="shared" si="343"/>
        <v>33</v>
      </c>
      <c r="Q2201" s="9">
        <f t="shared" si="344"/>
        <v>22.45</v>
      </c>
      <c r="R2201" s="9">
        <f t="shared" si="345"/>
        <v>18.25</v>
      </c>
      <c r="S2201" s="9">
        <f t="shared" si="346"/>
        <v>22.35</v>
      </c>
      <c r="T2201" s="9">
        <f t="shared" si="347"/>
        <v>20.75</v>
      </c>
      <c r="U2201" s="8">
        <f t="shared" si="348"/>
        <v>21.016666666666669</v>
      </c>
      <c r="V2201" s="8">
        <f t="shared" si="349"/>
        <v>20.950000000000003</v>
      </c>
    </row>
    <row r="2202" spans="1:22" ht="13.5" x14ac:dyDescent="0.25">
      <c r="A2202" s="3">
        <f>RSI!A2202</f>
        <v>45211</v>
      </c>
      <c r="B2202" s="2">
        <f>RSI!B2202</f>
        <v>46.167999999999999</v>
      </c>
      <c r="C2202" s="2">
        <f>RSI!I2202</f>
        <v>25.617379318593436</v>
      </c>
      <c r="D2202" s="2">
        <f>MACD!E2202</f>
        <v>-5.8563742300066224E-8</v>
      </c>
      <c r="E2202" s="2">
        <f>MACD!F2202</f>
        <v>-8.6122117841689449E-8</v>
      </c>
      <c r="F2202" s="2">
        <f>'Moving Avg'!D2202</f>
        <v>46.167999999999999</v>
      </c>
      <c r="G2202" s="2">
        <f>'Moving Avg'!F2202</f>
        <v>46.167999999999999</v>
      </c>
      <c r="H2202" s="2">
        <f>'Moving Avg'!G2202</f>
        <v>46.167999999999964</v>
      </c>
      <c r="I2202" s="2">
        <f>'Moving Avg'!H2202</f>
        <v>46.16889999999983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  <c r="M2202" s="8">
        <f t="shared" si="340"/>
        <v>50</v>
      </c>
      <c r="N2202" s="8">
        <f t="shared" si="341"/>
        <v>0</v>
      </c>
      <c r="O2202" s="8">
        <f t="shared" si="342"/>
        <v>0</v>
      </c>
      <c r="P2202" s="8">
        <f t="shared" si="343"/>
        <v>33</v>
      </c>
      <c r="Q2202" s="9">
        <f t="shared" si="344"/>
        <v>22.45</v>
      </c>
      <c r="R2202" s="9">
        <f t="shared" si="345"/>
        <v>18.25</v>
      </c>
      <c r="S2202" s="9">
        <f t="shared" si="346"/>
        <v>22.35</v>
      </c>
      <c r="T2202" s="9">
        <f t="shared" si="347"/>
        <v>20.75</v>
      </c>
      <c r="U2202" s="8">
        <f t="shared" si="348"/>
        <v>21.016666666666669</v>
      </c>
      <c r="V2202" s="8">
        <f t="shared" si="349"/>
        <v>20.950000000000003</v>
      </c>
    </row>
    <row r="2203" spans="1:22" ht="13.5" x14ac:dyDescent="0.25">
      <c r="A2203" s="3">
        <f>RSI!A2203</f>
        <v>45212</v>
      </c>
      <c r="B2203" s="2">
        <f>RSI!B2203</f>
        <v>46.167999999999999</v>
      </c>
      <c r="C2203" s="2">
        <f>RSI!I2203</f>
        <v>25.617379318593422</v>
      </c>
      <c r="D2203" s="2">
        <f>MACD!E2203</f>
        <v>-5.4225722578848945E-8</v>
      </c>
      <c r="E2203" s="2">
        <f>MACD!F2203</f>
        <v>-7.9742838789121354E-8</v>
      </c>
      <c r="F2203" s="2">
        <f>'Moving Avg'!D2203</f>
        <v>46.167999999999999</v>
      </c>
      <c r="G2203" s="2">
        <f>'Moving Avg'!F2203</f>
        <v>46.167999999999999</v>
      </c>
      <c r="H2203" s="2">
        <f>'Moving Avg'!G2203</f>
        <v>46.167999999999964</v>
      </c>
      <c r="I2203" s="2">
        <f>'Moving Avg'!H2203</f>
        <v>46.16889999999983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  <c r="M2203" s="8">
        <f t="shared" si="340"/>
        <v>50</v>
      </c>
      <c r="N2203" s="8">
        <f t="shared" si="341"/>
        <v>0</v>
      </c>
      <c r="O2203" s="8">
        <f t="shared" si="342"/>
        <v>0</v>
      </c>
      <c r="P2203" s="8">
        <f t="shared" si="343"/>
        <v>33</v>
      </c>
      <c r="Q2203" s="9">
        <f t="shared" si="344"/>
        <v>22.45</v>
      </c>
      <c r="R2203" s="9">
        <f t="shared" si="345"/>
        <v>18.25</v>
      </c>
      <c r="S2203" s="9">
        <f t="shared" si="346"/>
        <v>22.35</v>
      </c>
      <c r="T2203" s="9">
        <f t="shared" si="347"/>
        <v>20.75</v>
      </c>
      <c r="U2203" s="8">
        <f t="shared" si="348"/>
        <v>21.016666666666669</v>
      </c>
      <c r="V2203" s="8">
        <f t="shared" si="349"/>
        <v>20.950000000000003</v>
      </c>
    </row>
    <row r="2204" spans="1:22" ht="13.5" x14ac:dyDescent="0.25">
      <c r="A2204" s="3">
        <f>RSI!A2204</f>
        <v>45215</v>
      </c>
      <c r="B2204" s="2">
        <f>RSI!B2204</f>
        <v>46.167999999999999</v>
      </c>
      <c r="C2204" s="2">
        <f>RSI!I2204</f>
        <v>25.617379318593422</v>
      </c>
      <c r="D2204" s="2">
        <f>MACD!E2204</f>
        <v>-5.0209038704451814E-8</v>
      </c>
      <c r="E2204" s="2">
        <f>MACD!F2204</f>
        <v>-7.3836078772187454E-8</v>
      </c>
      <c r="F2204" s="2">
        <f>'Moving Avg'!D2204</f>
        <v>46.167999999999999</v>
      </c>
      <c r="G2204" s="2">
        <f>'Moving Avg'!F2204</f>
        <v>46.167999999999999</v>
      </c>
      <c r="H2204" s="2">
        <f>'Moving Avg'!G2204</f>
        <v>46.167999999999964</v>
      </c>
      <c r="I2204" s="2">
        <f>'Moving Avg'!H2204</f>
        <v>46.16889999999983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  <c r="M2204" s="8">
        <f t="shared" si="340"/>
        <v>50</v>
      </c>
      <c r="N2204" s="8">
        <f t="shared" si="341"/>
        <v>0</v>
      </c>
      <c r="O2204" s="8">
        <f t="shared" si="342"/>
        <v>0</v>
      </c>
      <c r="P2204" s="8">
        <f t="shared" si="343"/>
        <v>33</v>
      </c>
      <c r="Q2204" s="9">
        <f t="shared" si="344"/>
        <v>22.45</v>
      </c>
      <c r="R2204" s="9">
        <f t="shared" si="345"/>
        <v>18.25</v>
      </c>
      <c r="S2204" s="9">
        <f t="shared" si="346"/>
        <v>22.35</v>
      </c>
      <c r="T2204" s="9">
        <f t="shared" si="347"/>
        <v>20.75</v>
      </c>
      <c r="U2204" s="8">
        <f t="shared" si="348"/>
        <v>21.016666666666669</v>
      </c>
      <c r="V2204" s="8">
        <f t="shared" si="349"/>
        <v>20.950000000000003</v>
      </c>
    </row>
    <row r="2205" spans="1:22" ht="13.5" x14ac:dyDescent="0.25">
      <c r="A2205" s="3">
        <f>RSI!A2205</f>
        <v>45216</v>
      </c>
      <c r="B2205" s="2">
        <f>RSI!B2205</f>
        <v>46.167999999999999</v>
      </c>
      <c r="C2205" s="2">
        <f>RSI!I2205</f>
        <v>25.617379318593422</v>
      </c>
      <c r="D2205" s="2">
        <f>MACD!E2205</f>
        <v>-4.6489873284372152E-8</v>
      </c>
      <c r="E2205" s="2">
        <f>MACD!F2205</f>
        <v>-6.8366837674624391E-8</v>
      </c>
      <c r="F2205" s="2">
        <f>'Moving Avg'!D2205</f>
        <v>46.167999999999999</v>
      </c>
      <c r="G2205" s="2">
        <f>'Moving Avg'!F2205</f>
        <v>46.167999999999999</v>
      </c>
      <c r="H2205" s="2">
        <f>'Moving Avg'!G2205</f>
        <v>46.167999999999964</v>
      </c>
      <c r="I2205" s="2">
        <f>'Moving Avg'!H2205</f>
        <v>46.16889999999983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  <c r="M2205" s="8">
        <f t="shared" si="340"/>
        <v>50</v>
      </c>
      <c r="N2205" s="8">
        <f t="shared" si="341"/>
        <v>0</v>
      </c>
      <c r="O2205" s="8">
        <f t="shared" si="342"/>
        <v>0</v>
      </c>
      <c r="P2205" s="8">
        <f t="shared" si="343"/>
        <v>33</v>
      </c>
      <c r="Q2205" s="9">
        <f t="shared" si="344"/>
        <v>22.45</v>
      </c>
      <c r="R2205" s="9">
        <f t="shared" si="345"/>
        <v>18.25</v>
      </c>
      <c r="S2205" s="9">
        <f t="shared" si="346"/>
        <v>22.35</v>
      </c>
      <c r="T2205" s="9">
        <f t="shared" si="347"/>
        <v>20.75</v>
      </c>
      <c r="U2205" s="8">
        <f t="shared" si="348"/>
        <v>21.016666666666669</v>
      </c>
      <c r="V2205" s="8">
        <f t="shared" si="349"/>
        <v>20.950000000000003</v>
      </c>
    </row>
    <row r="2206" spans="1:22" ht="13.5" x14ac:dyDescent="0.25">
      <c r="A2206" s="3">
        <f>RSI!A2206</f>
        <v>45217</v>
      </c>
      <c r="B2206" s="2">
        <f>RSI!B2206</f>
        <v>46.167999999999999</v>
      </c>
      <c r="C2206" s="2">
        <f>RSI!I2206</f>
        <v>25.617379318593422</v>
      </c>
      <c r="D2206" s="2">
        <f>MACD!E2206</f>
        <v>-4.3046199493801396E-8</v>
      </c>
      <c r="E2206" s="2">
        <f>MACD!F2206</f>
        <v>-6.3302710038459797E-8</v>
      </c>
      <c r="F2206" s="2">
        <f>'Moving Avg'!D2206</f>
        <v>46.167999999999999</v>
      </c>
      <c r="G2206" s="2">
        <f>'Moving Avg'!F2206</f>
        <v>46.167999999999999</v>
      </c>
      <c r="H2206" s="2">
        <f>'Moving Avg'!G2206</f>
        <v>46.167999999999964</v>
      </c>
      <c r="I2206" s="2">
        <f>'Moving Avg'!H2206</f>
        <v>46.16889999999983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  <c r="M2206" s="8">
        <f t="shared" si="340"/>
        <v>50</v>
      </c>
      <c r="N2206" s="8">
        <f t="shared" si="341"/>
        <v>0</v>
      </c>
      <c r="O2206" s="8">
        <f t="shared" si="342"/>
        <v>0</v>
      </c>
      <c r="P2206" s="8">
        <f t="shared" si="343"/>
        <v>33</v>
      </c>
      <c r="Q2206" s="9">
        <f t="shared" si="344"/>
        <v>22.45</v>
      </c>
      <c r="R2206" s="9">
        <f t="shared" si="345"/>
        <v>18.25</v>
      </c>
      <c r="S2206" s="9">
        <f t="shared" si="346"/>
        <v>22.35</v>
      </c>
      <c r="T2206" s="9">
        <f t="shared" si="347"/>
        <v>20.75</v>
      </c>
      <c r="U2206" s="8">
        <f t="shared" si="348"/>
        <v>21.016666666666669</v>
      </c>
      <c r="V2206" s="8">
        <f t="shared" si="349"/>
        <v>20.950000000000003</v>
      </c>
    </row>
    <row r="2207" spans="1:22" ht="13.5" x14ac:dyDescent="0.25">
      <c r="A2207" s="3">
        <f>RSI!A2207</f>
        <v>45218</v>
      </c>
      <c r="B2207" s="2">
        <f>RSI!B2207</f>
        <v>46.167999999999999</v>
      </c>
      <c r="C2207" s="2">
        <f>RSI!I2207</f>
        <v>25.617379318593422</v>
      </c>
      <c r="D2207" s="2">
        <f>MACD!E2207</f>
        <v>-3.9857610545368516E-8</v>
      </c>
      <c r="E2207" s="2">
        <f>MACD!F2207</f>
        <v>-5.8613690139841545E-8</v>
      </c>
      <c r="F2207" s="2">
        <f>'Moving Avg'!D2207</f>
        <v>46.167999999999999</v>
      </c>
      <c r="G2207" s="2">
        <f>'Moving Avg'!F2207</f>
        <v>46.167999999999999</v>
      </c>
      <c r="H2207" s="2">
        <f>'Moving Avg'!G2207</f>
        <v>46.167999999999964</v>
      </c>
      <c r="I2207" s="2">
        <f>'Moving Avg'!H2207</f>
        <v>46.16889999999983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  <c r="M2207" s="8">
        <f t="shared" si="340"/>
        <v>50</v>
      </c>
      <c r="N2207" s="8">
        <f t="shared" si="341"/>
        <v>0</v>
      </c>
      <c r="O2207" s="8">
        <f t="shared" si="342"/>
        <v>0</v>
      </c>
      <c r="P2207" s="8">
        <f t="shared" si="343"/>
        <v>33</v>
      </c>
      <c r="Q2207" s="9">
        <f t="shared" si="344"/>
        <v>22.45</v>
      </c>
      <c r="R2207" s="9">
        <f t="shared" si="345"/>
        <v>18.25</v>
      </c>
      <c r="S2207" s="9">
        <f t="shared" si="346"/>
        <v>22.35</v>
      </c>
      <c r="T2207" s="9">
        <f t="shared" si="347"/>
        <v>20.75</v>
      </c>
      <c r="U2207" s="8">
        <f t="shared" si="348"/>
        <v>21.016666666666669</v>
      </c>
      <c r="V2207" s="8">
        <f t="shared" si="349"/>
        <v>20.950000000000003</v>
      </c>
    </row>
    <row r="2208" spans="1:22" ht="13.5" x14ac:dyDescent="0.25">
      <c r="A2208" s="3">
        <f>RSI!A2208</f>
        <v>45219</v>
      </c>
      <c r="B2208" s="2">
        <f>RSI!B2208</f>
        <v>46.167999999999999</v>
      </c>
      <c r="C2208" s="2">
        <f>RSI!I2208</f>
        <v>25.617379318593422</v>
      </c>
      <c r="D2208" s="2">
        <f>MACD!E2208</f>
        <v>-3.6905213107729651E-8</v>
      </c>
      <c r="E2208" s="2">
        <f>MACD!F2208</f>
        <v>-5.427199473341917E-8</v>
      </c>
      <c r="F2208" s="2">
        <f>'Moving Avg'!D2208</f>
        <v>46.167999999999999</v>
      </c>
      <c r="G2208" s="2">
        <f>'Moving Avg'!F2208</f>
        <v>46.167999999999999</v>
      </c>
      <c r="H2208" s="2">
        <f>'Moving Avg'!G2208</f>
        <v>46.167999999999964</v>
      </c>
      <c r="I2208" s="2">
        <f>'Moving Avg'!H2208</f>
        <v>46.16889999999983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  <c r="M2208" s="8">
        <f t="shared" si="340"/>
        <v>50</v>
      </c>
      <c r="N2208" s="8">
        <f t="shared" si="341"/>
        <v>0</v>
      </c>
      <c r="O2208" s="8">
        <f t="shared" si="342"/>
        <v>0</v>
      </c>
      <c r="P2208" s="8">
        <f t="shared" si="343"/>
        <v>33</v>
      </c>
      <c r="Q2208" s="9">
        <f t="shared" si="344"/>
        <v>22.45</v>
      </c>
      <c r="R2208" s="9">
        <f t="shared" si="345"/>
        <v>18.25</v>
      </c>
      <c r="S2208" s="9">
        <f t="shared" si="346"/>
        <v>22.35</v>
      </c>
      <c r="T2208" s="9">
        <f t="shared" si="347"/>
        <v>20.75</v>
      </c>
      <c r="U2208" s="8">
        <f t="shared" si="348"/>
        <v>21.016666666666669</v>
      </c>
      <c r="V2208" s="8">
        <f t="shared" si="349"/>
        <v>20.950000000000003</v>
      </c>
    </row>
    <row r="2209" spans="1:22" ht="13.5" x14ac:dyDescent="0.25">
      <c r="A2209" s="3">
        <f>RSI!A2209</f>
        <v>45222</v>
      </c>
      <c r="B2209" s="2">
        <f>RSI!B2209</f>
        <v>46.167999999999999</v>
      </c>
      <c r="C2209" s="2">
        <f>RSI!I2209</f>
        <v>25.617379318593422</v>
      </c>
      <c r="D2209" s="2">
        <f>MACD!E2209</f>
        <v>-3.4171506513303029E-8</v>
      </c>
      <c r="E2209" s="2">
        <f>MACD!F2209</f>
        <v>-5.0251897089395946E-8</v>
      </c>
      <c r="F2209" s="2">
        <f>'Moving Avg'!D2209</f>
        <v>46.167999999999999</v>
      </c>
      <c r="G2209" s="2">
        <f>'Moving Avg'!F2209</f>
        <v>46.167999999999999</v>
      </c>
      <c r="H2209" s="2">
        <f>'Moving Avg'!G2209</f>
        <v>46.167999999999964</v>
      </c>
      <c r="I2209" s="2">
        <f>'Moving Avg'!H2209</f>
        <v>46.16889999999983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  <c r="M2209" s="8">
        <f t="shared" si="340"/>
        <v>50</v>
      </c>
      <c r="N2209" s="8">
        <f t="shared" si="341"/>
        <v>0</v>
      </c>
      <c r="O2209" s="8">
        <f t="shared" si="342"/>
        <v>0</v>
      </c>
      <c r="P2209" s="8">
        <f t="shared" si="343"/>
        <v>33</v>
      </c>
      <c r="Q2209" s="9">
        <f t="shared" si="344"/>
        <v>22.45</v>
      </c>
      <c r="R2209" s="9">
        <f t="shared" si="345"/>
        <v>18.25</v>
      </c>
      <c r="S2209" s="9">
        <f t="shared" si="346"/>
        <v>22.35</v>
      </c>
      <c r="T2209" s="9">
        <f t="shared" si="347"/>
        <v>20.75</v>
      </c>
      <c r="U2209" s="8">
        <f t="shared" si="348"/>
        <v>21.016666666666669</v>
      </c>
      <c r="V2209" s="8">
        <f t="shared" si="349"/>
        <v>20.950000000000003</v>
      </c>
    </row>
    <row r="2210" spans="1:22" ht="13.5" x14ac:dyDescent="0.25">
      <c r="A2210" s="3">
        <f>RSI!A2210</f>
        <v>45223</v>
      </c>
      <c r="B2210" s="2">
        <f>RSI!B2210</f>
        <v>46.167999999999999</v>
      </c>
      <c r="C2210" s="2">
        <f>RSI!I2210</f>
        <v>25.617379318593422</v>
      </c>
      <c r="D2210" s="2">
        <f>MACD!E2210</f>
        <v>-3.1640297493140679E-8</v>
      </c>
      <c r="E2210" s="2">
        <f>MACD!F2210</f>
        <v>-4.6529577170144899E-8</v>
      </c>
      <c r="F2210" s="2">
        <f>'Moving Avg'!D2210</f>
        <v>46.167999999999999</v>
      </c>
      <c r="G2210" s="2">
        <f>'Moving Avg'!F2210</f>
        <v>46.167999999999999</v>
      </c>
      <c r="H2210" s="2">
        <f>'Moving Avg'!G2210</f>
        <v>46.167999999999964</v>
      </c>
      <c r="I2210" s="2">
        <f>'Moving Avg'!H2210</f>
        <v>46.16889999999983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  <c r="M2210" s="8">
        <f t="shared" si="340"/>
        <v>50</v>
      </c>
      <c r="N2210" s="8">
        <f t="shared" si="341"/>
        <v>0</v>
      </c>
      <c r="O2210" s="8">
        <f t="shared" si="342"/>
        <v>0</v>
      </c>
      <c r="P2210" s="8">
        <f t="shared" si="343"/>
        <v>33</v>
      </c>
      <c r="Q2210" s="9">
        <f t="shared" si="344"/>
        <v>22.45</v>
      </c>
      <c r="R2210" s="9">
        <f t="shared" si="345"/>
        <v>18.25</v>
      </c>
      <c r="S2210" s="9">
        <f t="shared" si="346"/>
        <v>22.35</v>
      </c>
      <c r="T2210" s="9">
        <f t="shared" si="347"/>
        <v>20.75</v>
      </c>
      <c r="U2210" s="8">
        <f t="shared" si="348"/>
        <v>21.016666666666669</v>
      </c>
      <c r="V2210" s="8">
        <f t="shared" si="349"/>
        <v>20.950000000000003</v>
      </c>
    </row>
    <row r="2211" spans="1:22" ht="13.5" x14ac:dyDescent="0.25">
      <c r="A2211" s="3">
        <f>RSI!A2211</f>
        <v>45224</v>
      </c>
      <c r="B2211" s="2">
        <f>RSI!B2211</f>
        <v>46.167999999999999</v>
      </c>
      <c r="C2211" s="2">
        <f>RSI!I2211</f>
        <v>25.617379318593422</v>
      </c>
      <c r="D2211" s="2">
        <f>MACD!E2211</f>
        <v>-2.9296586490090704E-8</v>
      </c>
      <c r="E2211" s="2">
        <f>MACD!F2211</f>
        <v>-4.3082979034134057E-8</v>
      </c>
      <c r="F2211" s="2">
        <f>'Moving Avg'!D2211</f>
        <v>46.167999999999999</v>
      </c>
      <c r="G2211" s="2">
        <f>'Moving Avg'!F2211</f>
        <v>46.167999999999999</v>
      </c>
      <c r="H2211" s="2">
        <f>'Moving Avg'!G2211</f>
        <v>46.167999999999964</v>
      </c>
      <c r="I2211" s="2">
        <f>'Moving Avg'!H2211</f>
        <v>46.16889999999983</v>
      </c>
      <c r="J2211" s="6" t="str">
        <f>OBV!F2211</f>
        <v>NEUTRAL</v>
      </c>
      <c r="K2211" s="6" t="str">
        <f>OBV!G2211</f>
        <v>NEUTRAL</v>
      </c>
      <c r="L2211" s="6" t="str">
        <f>OBV!H2211</f>
        <v>NEUTRAL</v>
      </c>
      <c r="M2211" s="8">
        <f t="shared" si="340"/>
        <v>50</v>
      </c>
      <c r="N2211" s="8">
        <f t="shared" si="341"/>
        <v>0</v>
      </c>
      <c r="O2211" s="8">
        <f t="shared" si="342"/>
        <v>0</v>
      </c>
      <c r="P2211" s="8">
        <f t="shared" si="343"/>
        <v>33</v>
      </c>
      <c r="Q2211" s="9">
        <f t="shared" si="344"/>
        <v>22.45</v>
      </c>
      <c r="R2211" s="9">
        <f t="shared" si="345"/>
        <v>18.25</v>
      </c>
      <c r="S2211" s="9">
        <f t="shared" si="346"/>
        <v>22.35</v>
      </c>
      <c r="T2211" s="9">
        <f t="shared" si="347"/>
        <v>20.75</v>
      </c>
      <c r="U2211" s="8">
        <f t="shared" si="348"/>
        <v>21.016666666666669</v>
      </c>
      <c r="V2211" s="8">
        <f t="shared" si="349"/>
        <v>20.950000000000003</v>
      </c>
    </row>
    <row r="2212" spans="1:22" ht="13.5" x14ac:dyDescent="0.25">
      <c r="A2212" s="3">
        <f>RSI!A2212</f>
        <v>45225</v>
      </c>
      <c r="B2212" s="2">
        <f>RSI!B2212</f>
        <v>46.167999999999999</v>
      </c>
      <c r="C2212" s="2">
        <f>RSI!I2212</f>
        <v>25.617379318593422</v>
      </c>
      <c r="D2212" s="2">
        <f>MACD!E2212</f>
        <v>-2.7126475288241636E-8</v>
      </c>
      <c r="E2212" s="2">
        <f>MACD!F2212</f>
        <v>-3.9891678284955576E-8</v>
      </c>
      <c r="F2212" s="2">
        <f>'Moving Avg'!D2212</f>
        <v>46.167999999999999</v>
      </c>
      <c r="G2212" s="2">
        <f>'Moving Avg'!F2212</f>
        <v>46.167999999999999</v>
      </c>
      <c r="H2212" s="2">
        <f>'Moving Avg'!G2212</f>
        <v>46.167999999999964</v>
      </c>
      <c r="I2212" s="2">
        <f>'Moving Avg'!H2212</f>
        <v>46.16889999999983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  <c r="M2212" s="8">
        <f t="shared" si="340"/>
        <v>50</v>
      </c>
      <c r="N2212" s="8">
        <f t="shared" si="341"/>
        <v>0</v>
      </c>
      <c r="O2212" s="8">
        <f t="shared" si="342"/>
        <v>0</v>
      </c>
      <c r="P2212" s="8">
        <f t="shared" si="343"/>
        <v>33</v>
      </c>
      <c r="Q2212" s="9">
        <f t="shared" si="344"/>
        <v>22.45</v>
      </c>
      <c r="R2212" s="9">
        <f t="shared" si="345"/>
        <v>18.25</v>
      </c>
      <c r="S2212" s="9">
        <f t="shared" si="346"/>
        <v>22.35</v>
      </c>
      <c r="T2212" s="9">
        <f t="shared" si="347"/>
        <v>20.75</v>
      </c>
      <c r="U2212" s="8">
        <f t="shared" si="348"/>
        <v>21.016666666666669</v>
      </c>
      <c r="V2212" s="8">
        <f t="shared" si="349"/>
        <v>20.950000000000003</v>
      </c>
    </row>
    <row r="2213" spans="1:22" ht="13.5" x14ac:dyDescent="0.25">
      <c r="A2213" s="3">
        <f>RSI!A2213</f>
        <v>45226</v>
      </c>
      <c r="B2213" s="2">
        <f>RSI!B2213</f>
        <v>46.167999999999999</v>
      </c>
      <c r="C2213" s="2">
        <f>RSI!I2213</f>
        <v>25.617379318593436</v>
      </c>
      <c r="D2213" s="2">
        <f>MACD!E2213</f>
        <v>-2.5117117274930933E-8</v>
      </c>
      <c r="E2213" s="2">
        <f>MACD!F2213</f>
        <v>-3.6936766082950651E-8</v>
      </c>
      <c r="F2213" s="2">
        <f>'Moving Avg'!D2213</f>
        <v>46.167999999999999</v>
      </c>
      <c r="G2213" s="2">
        <f>'Moving Avg'!F2213</f>
        <v>46.167999999999999</v>
      </c>
      <c r="H2213" s="2">
        <f>'Moving Avg'!G2213</f>
        <v>46.167999999999964</v>
      </c>
      <c r="I2213" s="2">
        <f>'Moving Avg'!H2213</f>
        <v>46.16889999999983</v>
      </c>
      <c r="J2213" s="6" t="str">
        <f>OBV!F2213</f>
        <v>NEUTRAL</v>
      </c>
      <c r="K2213" s="6" t="str">
        <f>OBV!G2213</f>
        <v>NEUTRAL</v>
      </c>
      <c r="L2213" s="6" t="str">
        <f>OBV!H2213</f>
        <v>NEUTRAL</v>
      </c>
      <c r="M2213" s="8">
        <f t="shared" si="340"/>
        <v>50</v>
      </c>
      <c r="N2213" s="8">
        <f t="shared" si="341"/>
        <v>0</v>
      </c>
      <c r="O2213" s="8">
        <f t="shared" si="342"/>
        <v>0</v>
      </c>
      <c r="P2213" s="8">
        <f t="shared" si="343"/>
        <v>33</v>
      </c>
      <c r="Q2213" s="9">
        <f t="shared" si="344"/>
        <v>22.45</v>
      </c>
      <c r="R2213" s="9">
        <f t="shared" si="345"/>
        <v>18.25</v>
      </c>
      <c r="S2213" s="9">
        <f t="shared" si="346"/>
        <v>22.35</v>
      </c>
      <c r="T2213" s="9">
        <f t="shared" si="347"/>
        <v>20.75</v>
      </c>
      <c r="U2213" s="8">
        <f t="shared" si="348"/>
        <v>21.016666666666669</v>
      </c>
      <c r="V2213" s="8">
        <f t="shared" si="349"/>
        <v>20.950000000000003</v>
      </c>
    </row>
    <row r="2214" spans="1:22" ht="13.5" x14ac:dyDescent="0.25">
      <c r="A2214" s="3">
        <f>RSI!A2214</f>
        <v>45229</v>
      </c>
      <c r="B2214" s="2">
        <f>RSI!B2214</f>
        <v>46.167999999999999</v>
      </c>
      <c r="C2214" s="2">
        <f>RSI!I2214</f>
        <v>25.617379318593436</v>
      </c>
      <c r="D2214" s="2">
        <f>MACD!E2214</f>
        <v>-2.3256596648479899E-8</v>
      </c>
      <c r="E2214" s="2">
        <f>MACD!F2214</f>
        <v>-3.4200732196056506E-8</v>
      </c>
      <c r="F2214" s="2">
        <f>'Moving Avg'!D2214</f>
        <v>46.167999999999999</v>
      </c>
      <c r="G2214" s="2">
        <f>'Moving Avg'!F2214</f>
        <v>46.167999999999999</v>
      </c>
      <c r="H2214" s="2">
        <f>'Moving Avg'!G2214</f>
        <v>46.167999999999964</v>
      </c>
      <c r="I2214" s="2">
        <f>'Moving Avg'!H2214</f>
        <v>46.16889999999983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  <c r="M2214" s="8">
        <f t="shared" si="340"/>
        <v>50</v>
      </c>
      <c r="N2214" s="8">
        <f t="shared" si="341"/>
        <v>0</v>
      </c>
      <c r="O2214" s="8">
        <f t="shared" si="342"/>
        <v>0</v>
      </c>
      <c r="P2214" s="8">
        <f t="shared" si="343"/>
        <v>33</v>
      </c>
      <c r="Q2214" s="9">
        <f t="shared" si="344"/>
        <v>22.45</v>
      </c>
      <c r="R2214" s="9">
        <f t="shared" si="345"/>
        <v>18.25</v>
      </c>
      <c r="S2214" s="9">
        <f t="shared" si="346"/>
        <v>22.35</v>
      </c>
      <c r="T2214" s="9">
        <f t="shared" si="347"/>
        <v>20.75</v>
      </c>
      <c r="U2214" s="8">
        <f t="shared" si="348"/>
        <v>21.016666666666669</v>
      </c>
      <c r="V2214" s="8">
        <f t="shared" si="349"/>
        <v>20.950000000000003</v>
      </c>
    </row>
    <row r="2215" spans="1:22" ht="13.5" x14ac:dyDescent="0.25">
      <c r="A2215" s="3">
        <f>RSI!A2215</f>
        <v>45230</v>
      </c>
      <c r="B2215" s="2">
        <f>RSI!B2215</f>
        <v>46.167999999999999</v>
      </c>
      <c r="C2215" s="2">
        <f>RSI!I2215</f>
        <v>25.617379318593436</v>
      </c>
      <c r="D2215" s="2">
        <f>MACD!E2215</f>
        <v>-2.1533885785629536E-8</v>
      </c>
      <c r="E2215" s="2">
        <f>MACD!F2215</f>
        <v>-3.1667362913971113E-8</v>
      </c>
      <c r="F2215" s="2">
        <f>'Moving Avg'!D2215</f>
        <v>46.167999999999999</v>
      </c>
      <c r="G2215" s="2">
        <f>'Moving Avg'!F2215</f>
        <v>46.167999999999999</v>
      </c>
      <c r="H2215" s="2">
        <f>'Moving Avg'!G2215</f>
        <v>46.167999999999964</v>
      </c>
      <c r="I2215" s="2">
        <f>'Moving Avg'!H2215</f>
        <v>46.16889999999983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  <c r="M2215" s="8">
        <f t="shared" si="340"/>
        <v>50</v>
      </c>
      <c r="N2215" s="8">
        <f t="shared" si="341"/>
        <v>0</v>
      </c>
      <c r="O2215" s="8">
        <f t="shared" si="342"/>
        <v>0</v>
      </c>
      <c r="P2215" s="8">
        <f t="shared" si="343"/>
        <v>33</v>
      </c>
      <c r="Q2215" s="9">
        <f t="shared" si="344"/>
        <v>22.45</v>
      </c>
      <c r="R2215" s="9">
        <f t="shared" si="345"/>
        <v>18.25</v>
      </c>
      <c r="S2215" s="9">
        <f t="shared" si="346"/>
        <v>22.35</v>
      </c>
      <c r="T2215" s="9">
        <f t="shared" si="347"/>
        <v>20.75</v>
      </c>
      <c r="U2215" s="8">
        <f t="shared" si="348"/>
        <v>21.016666666666669</v>
      </c>
      <c r="V2215" s="8">
        <f t="shared" si="349"/>
        <v>20.950000000000003</v>
      </c>
    </row>
    <row r="2216" spans="1:22" ht="13.5" x14ac:dyDescent="0.25">
      <c r="A2216" s="3">
        <f>RSI!A2216</f>
        <v>45231</v>
      </c>
      <c r="B2216" s="2">
        <f>RSI!B2216</f>
        <v>46.167999999999999</v>
      </c>
      <c r="C2216" s="2">
        <f>RSI!I2216</f>
        <v>25.617379318593436</v>
      </c>
      <c r="D2216" s="2">
        <f>MACD!E2216</f>
        <v>-1.9938788398121687E-8</v>
      </c>
      <c r="E2216" s="2">
        <f>MACD!F2216</f>
        <v>-2.9321648010801228E-8</v>
      </c>
      <c r="F2216" s="2">
        <f>'Moving Avg'!D2216</f>
        <v>46.167999999999999</v>
      </c>
      <c r="G2216" s="2">
        <f>'Moving Avg'!F2216</f>
        <v>46.167999999999999</v>
      </c>
      <c r="H2216" s="2">
        <f>'Moving Avg'!G2216</f>
        <v>46.167999999999964</v>
      </c>
      <c r="I2216" s="2">
        <f>'Moving Avg'!H2216</f>
        <v>46.16889999999983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  <c r="M2216" s="8">
        <f t="shared" si="340"/>
        <v>50</v>
      </c>
      <c r="N2216" s="8">
        <f t="shared" si="341"/>
        <v>0</v>
      </c>
      <c r="O2216" s="8">
        <f t="shared" si="342"/>
        <v>0</v>
      </c>
      <c r="P2216" s="8">
        <f t="shared" si="343"/>
        <v>33</v>
      </c>
      <c r="Q2216" s="9">
        <f t="shared" si="344"/>
        <v>22.45</v>
      </c>
      <c r="R2216" s="9">
        <f t="shared" si="345"/>
        <v>18.25</v>
      </c>
      <c r="S2216" s="9">
        <f t="shared" si="346"/>
        <v>22.35</v>
      </c>
      <c r="T2216" s="9">
        <f t="shared" si="347"/>
        <v>20.75</v>
      </c>
      <c r="U2216" s="8">
        <f t="shared" si="348"/>
        <v>21.016666666666669</v>
      </c>
      <c r="V2216" s="8">
        <f t="shared" si="349"/>
        <v>20.950000000000003</v>
      </c>
    </row>
    <row r="2217" spans="1:22" ht="13.5" x14ac:dyDescent="0.25">
      <c r="A2217" s="3">
        <f>RSI!A2217</f>
        <v>45232</v>
      </c>
      <c r="B2217" s="2">
        <f>RSI!B2217</f>
        <v>46.167999999999999</v>
      </c>
      <c r="C2217" s="2">
        <f>RSI!I2217</f>
        <v>25.617379318593436</v>
      </c>
      <c r="D2217" s="2">
        <f>MACD!E2217</f>
        <v>-1.8461847162143386E-8</v>
      </c>
      <c r="E2217" s="2">
        <f>MACD!F2217</f>
        <v>-2.7149687841069661E-8</v>
      </c>
      <c r="F2217" s="2">
        <f>'Moving Avg'!D2217</f>
        <v>46.167999999999999</v>
      </c>
      <c r="G2217" s="2">
        <f>'Moving Avg'!F2217</f>
        <v>46.167999999999999</v>
      </c>
      <c r="H2217" s="2">
        <f>'Moving Avg'!G2217</f>
        <v>46.167999999999964</v>
      </c>
      <c r="I2217" s="2">
        <f>'Moving Avg'!H2217</f>
        <v>46.16889999999983</v>
      </c>
      <c r="J2217" s="6" t="str">
        <f>OBV!F2217</f>
        <v>NEUTRAL</v>
      </c>
      <c r="K2217" s="6" t="str">
        <f>OBV!G2217</f>
        <v>NEUTRAL</v>
      </c>
      <c r="L2217" s="6" t="str">
        <f>OBV!H2217</f>
        <v>NEUTRAL</v>
      </c>
      <c r="M2217" s="8">
        <f t="shared" si="340"/>
        <v>50</v>
      </c>
      <c r="N2217" s="8">
        <f t="shared" si="341"/>
        <v>0</v>
      </c>
      <c r="O2217" s="8">
        <f t="shared" si="342"/>
        <v>0</v>
      </c>
      <c r="P2217" s="8">
        <f t="shared" si="343"/>
        <v>33</v>
      </c>
      <c r="Q2217" s="9">
        <f t="shared" si="344"/>
        <v>22.45</v>
      </c>
      <c r="R2217" s="9">
        <f t="shared" si="345"/>
        <v>18.25</v>
      </c>
      <c r="S2217" s="9">
        <f t="shared" si="346"/>
        <v>22.35</v>
      </c>
      <c r="T2217" s="9">
        <f t="shared" si="347"/>
        <v>20.75</v>
      </c>
      <c r="U2217" s="8">
        <f t="shared" si="348"/>
        <v>21.016666666666669</v>
      </c>
      <c r="V2217" s="8">
        <f t="shared" si="349"/>
        <v>20.950000000000003</v>
      </c>
    </row>
    <row r="2218" spans="1:22" ht="13.5" x14ac:dyDescent="0.25">
      <c r="A2218" s="3">
        <f>RSI!A2218</f>
        <v>45233</v>
      </c>
      <c r="B2218" s="2">
        <f>RSI!B2218</f>
        <v>46.167999999999999</v>
      </c>
      <c r="C2218" s="2">
        <f>RSI!I2218</f>
        <v>25.617379318593436</v>
      </c>
      <c r="D2218" s="2">
        <f>MACD!E2218</f>
        <v>-1.7094308191190066E-8</v>
      </c>
      <c r="E2218" s="2">
        <f>MACD!F2218</f>
        <v>-2.5138611911093744E-8</v>
      </c>
      <c r="F2218" s="2">
        <f>'Moving Avg'!D2218</f>
        <v>46.167999999999999</v>
      </c>
      <c r="G2218" s="2">
        <f>'Moving Avg'!F2218</f>
        <v>46.167999999999999</v>
      </c>
      <c r="H2218" s="2">
        <f>'Moving Avg'!G2218</f>
        <v>46.167999999999964</v>
      </c>
      <c r="I2218" s="2">
        <f>'Moving Avg'!H2218</f>
        <v>46.16889999999983</v>
      </c>
      <c r="J2218" s="6" t="str">
        <f>OBV!F2218</f>
        <v>NEUTRAL</v>
      </c>
      <c r="K2218" s="6" t="str">
        <f>OBV!G2218</f>
        <v>NEUTRAL</v>
      </c>
      <c r="L2218" s="6" t="str">
        <f>OBV!H2218</f>
        <v>NEUTRAL</v>
      </c>
      <c r="M2218" s="8">
        <f t="shared" si="340"/>
        <v>50</v>
      </c>
      <c r="N2218" s="8">
        <f t="shared" si="341"/>
        <v>0</v>
      </c>
      <c r="O2218" s="8">
        <f t="shared" si="342"/>
        <v>0</v>
      </c>
      <c r="P2218" s="8">
        <f t="shared" si="343"/>
        <v>33</v>
      </c>
      <c r="Q2218" s="9">
        <f t="shared" si="344"/>
        <v>22.45</v>
      </c>
      <c r="R2218" s="9">
        <f t="shared" si="345"/>
        <v>18.25</v>
      </c>
      <c r="S2218" s="9">
        <f t="shared" si="346"/>
        <v>22.35</v>
      </c>
      <c r="T2218" s="9">
        <f t="shared" si="347"/>
        <v>20.75</v>
      </c>
      <c r="U2218" s="8">
        <f t="shared" si="348"/>
        <v>21.016666666666669</v>
      </c>
      <c r="V2218" s="8">
        <f t="shared" si="349"/>
        <v>20.950000000000003</v>
      </c>
    </row>
    <row r="2219" spans="1:22" ht="13.5" x14ac:dyDescent="0.25">
      <c r="A2219" s="3">
        <f>RSI!A2219</f>
        <v>45236</v>
      </c>
      <c r="B2219" s="2">
        <f>RSI!B2219</f>
        <v>46.167999999999999</v>
      </c>
      <c r="C2219" s="2">
        <f>RSI!I2219</f>
        <v>25.617379318593436</v>
      </c>
      <c r="D2219" s="2">
        <f>MACD!E2219</f>
        <v>-1.5828064192646707E-8</v>
      </c>
      <c r="E2219" s="2">
        <f>MACD!F2219</f>
        <v>-2.3276502367404337E-8</v>
      </c>
      <c r="F2219" s="2">
        <f>'Moving Avg'!D2219</f>
        <v>46.167999999999999</v>
      </c>
      <c r="G2219" s="2">
        <f>'Moving Avg'!F2219</f>
        <v>46.167999999999999</v>
      </c>
      <c r="H2219" s="2">
        <f>'Moving Avg'!G2219</f>
        <v>46.167999999999964</v>
      </c>
      <c r="I2219" s="2">
        <f>'Moving Avg'!H2219</f>
        <v>46.16889999999983</v>
      </c>
      <c r="J2219" s="6" t="str">
        <f>OBV!F2219</f>
        <v>NEUTRAL</v>
      </c>
      <c r="K2219" s="6" t="str">
        <f>OBV!G2219</f>
        <v>NEUTRAL</v>
      </c>
      <c r="L2219" s="6" t="str">
        <f>OBV!H2219</f>
        <v>NEUTRAL</v>
      </c>
      <c r="M2219" s="8">
        <f t="shared" si="340"/>
        <v>50</v>
      </c>
      <c r="N2219" s="8">
        <f t="shared" si="341"/>
        <v>0</v>
      </c>
      <c r="O2219" s="8">
        <f t="shared" si="342"/>
        <v>0</v>
      </c>
      <c r="P2219" s="8">
        <f t="shared" si="343"/>
        <v>33</v>
      </c>
      <c r="Q2219" s="9">
        <f t="shared" si="344"/>
        <v>22.45</v>
      </c>
      <c r="R2219" s="9">
        <f t="shared" si="345"/>
        <v>18.25</v>
      </c>
      <c r="S2219" s="9">
        <f t="shared" si="346"/>
        <v>22.35</v>
      </c>
      <c r="T2219" s="9">
        <f t="shared" si="347"/>
        <v>20.75</v>
      </c>
      <c r="U2219" s="8">
        <f t="shared" si="348"/>
        <v>21.016666666666669</v>
      </c>
      <c r="V2219" s="8">
        <f t="shared" si="349"/>
        <v>20.950000000000003</v>
      </c>
    </row>
    <row r="2220" spans="1:22" ht="13.5" x14ac:dyDescent="0.25">
      <c r="A2220" s="3">
        <f>RSI!A2220</f>
        <v>45237</v>
      </c>
      <c r="B2220" s="2">
        <f>RSI!B2220</f>
        <v>46.167999999999999</v>
      </c>
      <c r="C2220" s="2">
        <f>RSI!I2220</f>
        <v>25.617379318593436</v>
      </c>
      <c r="D2220" s="2">
        <f>MACD!E2220</f>
        <v>-1.4655618940651038E-8</v>
      </c>
      <c r="E2220" s="2">
        <f>MACD!F2220</f>
        <v>-2.1552325682053678E-8</v>
      </c>
      <c r="F2220" s="2">
        <f>'Moving Avg'!D2220</f>
        <v>46.167999999999999</v>
      </c>
      <c r="G2220" s="2">
        <f>'Moving Avg'!F2220</f>
        <v>46.167999999999999</v>
      </c>
      <c r="H2220" s="2">
        <f>'Moving Avg'!G2220</f>
        <v>46.167999999999964</v>
      </c>
      <c r="I2220" s="2">
        <f>'Moving Avg'!H2220</f>
        <v>46.16889999999983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  <c r="M2220" s="8">
        <f t="shared" si="340"/>
        <v>50</v>
      </c>
      <c r="N2220" s="8">
        <f t="shared" si="341"/>
        <v>0</v>
      </c>
      <c r="O2220" s="8">
        <f t="shared" si="342"/>
        <v>0</v>
      </c>
      <c r="P2220" s="8">
        <f t="shared" si="343"/>
        <v>33</v>
      </c>
      <c r="Q2220" s="9">
        <f t="shared" si="344"/>
        <v>22.45</v>
      </c>
      <c r="R2220" s="9">
        <f t="shared" si="345"/>
        <v>18.25</v>
      </c>
      <c r="S2220" s="9">
        <f t="shared" si="346"/>
        <v>22.35</v>
      </c>
      <c r="T2220" s="9">
        <f t="shared" si="347"/>
        <v>20.75</v>
      </c>
      <c r="U2220" s="8">
        <f t="shared" si="348"/>
        <v>21.016666666666669</v>
      </c>
      <c r="V2220" s="8">
        <f t="shared" si="349"/>
        <v>20.950000000000003</v>
      </c>
    </row>
    <row r="2221" spans="1:22" ht="13.5" x14ac:dyDescent="0.25">
      <c r="A2221" s="3">
        <f>RSI!A2221</f>
        <v>45238</v>
      </c>
      <c r="B2221" s="2">
        <f>RSI!B2221</f>
        <v>46.167999999999999</v>
      </c>
      <c r="C2221" s="2">
        <f>RSI!I2221</f>
        <v>25.617379318593436</v>
      </c>
      <c r="D2221" s="2">
        <f>MACD!E2221</f>
        <v>-1.3570016221819969E-8</v>
      </c>
      <c r="E2221" s="2">
        <f>MACD!F2221</f>
        <v>-1.9955863790006937E-8</v>
      </c>
      <c r="F2221" s="2">
        <f>'Moving Avg'!D2221</f>
        <v>46.167999999999999</v>
      </c>
      <c r="G2221" s="2">
        <f>'Moving Avg'!F2221</f>
        <v>46.167999999999999</v>
      </c>
      <c r="H2221" s="2">
        <f>'Moving Avg'!G2221</f>
        <v>46.167999999999964</v>
      </c>
      <c r="I2221" s="2">
        <f>'Moving Avg'!H2221</f>
        <v>46.16889999999983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  <c r="M2221" s="8">
        <f t="shared" si="340"/>
        <v>50</v>
      </c>
      <c r="N2221" s="8">
        <f t="shared" si="341"/>
        <v>0</v>
      </c>
      <c r="O2221" s="8">
        <f t="shared" si="342"/>
        <v>0</v>
      </c>
      <c r="P2221" s="8">
        <f t="shared" si="343"/>
        <v>33</v>
      </c>
      <c r="Q2221" s="9">
        <f t="shared" si="344"/>
        <v>22.45</v>
      </c>
      <c r="R2221" s="9">
        <f t="shared" si="345"/>
        <v>18.25</v>
      </c>
      <c r="S2221" s="9">
        <f t="shared" si="346"/>
        <v>22.35</v>
      </c>
      <c r="T2221" s="9">
        <f t="shared" si="347"/>
        <v>20.75</v>
      </c>
      <c r="U2221" s="8">
        <f t="shared" si="348"/>
        <v>21.016666666666669</v>
      </c>
      <c r="V2221" s="8">
        <f t="shared" si="349"/>
        <v>20.950000000000003</v>
      </c>
    </row>
    <row r="2222" spans="1:22" ht="13.5" x14ac:dyDescent="0.25">
      <c r="A2222" s="3">
        <f>RSI!A2222</f>
        <v>45239</v>
      </c>
      <c r="B2222" s="2">
        <f>RSI!B2222</f>
        <v>46.167999999999999</v>
      </c>
      <c r="C2222" s="2">
        <f>RSI!I2222</f>
        <v>25.617379318593436</v>
      </c>
      <c r="D2222" s="2">
        <f>MACD!E2222</f>
        <v>-1.2564825624394871E-8</v>
      </c>
      <c r="E2222" s="2">
        <f>MACD!F2222</f>
        <v>-1.8477656156884522E-8</v>
      </c>
      <c r="F2222" s="2">
        <f>'Moving Avg'!D2222</f>
        <v>46.167999999999999</v>
      </c>
      <c r="G2222" s="2">
        <f>'Moving Avg'!F2222</f>
        <v>46.167999999999999</v>
      </c>
      <c r="H2222" s="2">
        <f>'Moving Avg'!G2222</f>
        <v>46.167999999999964</v>
      </c>
      <c r="I2222" s="2">
        <f>'Moving Avg'!H2222</f>
        <v>46.16889999999983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  <c r="M2222" s="8">
        <f t="shared" si="340"/>
        <v>50</v>
      </c>
      <c r="N2222" s="8">
        <f t="shared" si="341"/>
        <v>0</v>
      </c>
      <c r="O2222" s="8">
        <f t="shared" si="342"/>
        <v>0</v>
      </c>
      <c r="P2222" s="8">
        <f t="shared" si="343"/>
        <v>33</v>
      </c>
      <c r="Q2222" s="9">
        <f t="shared" si="344"/>
        <v>22.45</v>
      </c>
      <c r="R2222" s="9">
        <f t="shared" si="345"/>
        <v>18.25</v>
      </c>
      <c r="S2222" s="9">
        <f t="shared" si="346"/>
        <v>22.35</v>
      </c>
      <c r="T2222" s="9">
        <f t="shared" si="347"/>
        <v>20.75</v>
      </c>
      <c r="U2222" s="8">
        <f t="shared" si="348"/>
        <v>21.016666666666669</v>
      </c>
      <c r="V2222" s="8">
        <f t="shared" si="349"/>
        <v>20.950000000000003</v>
      </c>
    </row>
    <row r="2223" spans="1:22" ht="13.5" x14ac:dyDescent="0.25">
      <c r="A2223" s="3">
        <f>RSI!A2223</f>
        <v>45240</v>
      </c>
      <c r="B2223" s="2">
        <f>RSI!B2223</f>
        <v>46.167999999999999</v>
      </c>
      <c r="C2223" s="2">
        <f>RSI!I2223</f>
        <v>25.617379318593436</v>
      </c>
      <c r="D2223" s="2">
        <f>MACD!E2223</f>
        <v>-1.1634092800250073E-8</v>
      </c>
      <c r="E2223" s="2">
        <f>MACD!F2223</f>
        <v>-1.7108943485557633E-8</v>
      </c>
      <c r="F2223" s="2">
        <f>'Moving Avg'!D2223</f>
        <v>46.167999999999999</v>
      </c>
      <c r="G2223" s="2">
        <f>'Moving Avg'!F2223</f>
        <v>46.167999999999999</v>
      </c>
      <c r="H2223" s="2">
        <f>'Moving Avg'!G2223</f>
        <v>46.167999999999964</v>
      </c>
      <c r="I2223" s="2">
        <f>'Moving Avg'!H2223</f>
        <v>46.16889999999983</v>
      </c>
      <c r="J2223" s="6" t="str">
        <f>OBV!F2223</f>
        <v>NEUTRAL</v>
      </c>
      <c r="K2223" s="6" t="str">
        <f>OBV!G2223</f>
        <v>NEUTRAL</v>
      </c>
      <c r="L2223" s="6" t="str">
        <f>OBV!H2223</f>
        <v>NEUTRAL</v>
      </c>
      <c r="M2223" s="8">
        <f t="shared" si="340"/>
        <v>50</v>
      </c>
      <c r="N2223" s="8">
        <f t="shared" si="341"/>
        <v>0</v>
      </c>
      <c r="O2223" s="8">
        <f t="shared" si="342"/>
        <v>0</v>
      </c>
      <c r="P2223" s="8">
        <f t="shared" si="343"/>
        <v>33</v>
      </c>
      <c r="Q2223" s="9">
        <f t="shared" si="344"/>
        <v>22.45</v>
      </c>
      <c r="R2223" s="9">
        <f t="shared" si="345"/>
        <v>18.25</v>
      </c>
      <c r="S2223" s="9">
        <f t="shared" si="346"/>
        <v>22.35</v>
      </c>
      <c r="T2223" s="9">
        <f t="shared" si="347"/>
        <v>20.75</v>
      </c>
      <c r="U2223" s="8">
        <f t="shared" si="348"/>
        <v>21.016666666666669</v>
      </c>
      <c r="V2223" s="8">
        <f t="shared" si="349"/>
        <v>20.950000000000003</v>
      </c>
    </row>
    <row r="2224" spans="1:22" ht="13.5" x14ac:dyDescent="0.25">
      <c r="A2224" s="3">
        <f>RSI!A2224</f>
        <v>45243</v>
      </c>
      <c r="B2224" s="2">
        <f>RSI!B2224</f>
        <v>46.167999999999999</v>
      </c>
      <c r="C2224" s="2">
        <f>RSI!I2224</f>
        <v>25.617379318593436</v>
      </c>
      <c r="D2224" s="2">
        <f>MACD!E2224</f>
        <v>-1.0772303937756078E-8</v>
      </c>
      <c r="E2224" s="2">
        <f>MACD!F2224</f>
        <v>-1.5841615575997323E-8</v>
      </c>
      <c r="F2224" s="2">
        <f>'Moving Avg'!D2224</f>
        <v>46.167999999999999</v>
      </c>
      <c r="G2224" s="2">
        <f>'Moving Avg'!F2224</f>
        <v>46.167999999999999</v>
      </c>
      <c r="H2224" s="2">
        <f>'Moving Avg'!G2224</f>
        <v>46.167999999999964</v>
      </c>
      <c r="I2224" s="2">
        <f>'Moving Avg'!H2224</f>
        <v>46.16889999999983</v>
      </c>
      <c r="J2224" s="6" t="str">
        <f>OBV!F2224</f>
        <v>NEUTRAL</v>
      </c>
      <c r="K2224" s="6" t="str">
        <f>OBV!G2224</f>
        <v>NEUTRAL</v>
      </c>
      <c r="L2224" s="6" t="str">
        <f>OBV!H2224</f>
        <v>NEUTRAL</v>
      </c>
      <c r="M2224" s="8">
        <f t="shared" si="340"/>
        <v>50</v>
      </c>
      <c r="N2224" s="8">
        <f t="shared" si="341"/>
        <v>0</v>
      </c>
      <c r="O2224" s="8">
        <f t="shared" si="342"/>
        <v>0</v>
      </c>
      <c r="P2224" s="8">
        <f t="shared" si="343"/>
        <v>33</v>
      </c>
      <c r="Q2224" s="9">
        <f t="shared" si="344"/>
        <v>22.45</v>
      </c>
      <c r="R2224" s="9">
        <f t="shared" si="345"/>
        <v>18.25</v>
      </c>
      <c r="S2224" s="9">
        <f t="shared" si="346"/>
        <v>22.35</v>
      </c>
      <c r="T2224" s="9">
        <f t="shared" si="347"/>
        <v>20.75</v>
      </c>
      <c r="U2224" s="8">
        <f t="shared" si="348"/>
        <v>21.016666666666669</v>
      </c>
      <c r="V2224" s="8">
        <f t="shared" si="349"/>
        <v>20.950000000000003</v>
      </c>
    </row>
    <row r="2225" spans="1:22" ht="13.5" x14ac:dyDescent="0.25">
      <c r="A2225" s="3">
        <f>RSI!A2225</f>
        <v>45244</v>
      </c>
      <c r="B2225" s="2">
        <f>RSI!B2225</f>
        <v>46.167999999999999</v>
      </c>
      <c r="C2225" s="2">
        <f>RSI!I2225</f>
        <v>25.617379318593436</v>
      </c>
      <c r="D2225" s="2">
        <f>MACD!E2225</f>
        <v>-9.974357340070128E-9</v>
      </c>
      <c r="E2225" s="2">
        <f>MACD!F2225</f>
        <v>-1.4668163928811884E-8</v>
      </c>
      <c r="F2225" s="2">
        <f>'Moving Avg'!D2225</f>
        <v>46.167999999999999</v>
      </c>
      <c r="G2225" s="2">
        <f>'Moving Avg'!F2225</f>
        <v>46.167999999999999</v>
      </c>
      <c r="H2225" s="2">
        <f>'Moving Avg'!G2225</f>
        <v>46.167999999999964</v>
      </c>
      <c r="I2225" s="2">
        <f>'Moving Avg'!H2225</f>
        <v>46.16889999999983</v>
      </c>
      <c r="J2225" s="6" t="str">
        <f>OBV!F2225</f>
        <v>NEUTRAL</v>
      </c>
      <c r="K2225" s="6" t="str">
        <f>OBV!G2225</f>
        <v>NEUTRAL</v>
      </c>
      <c r="L2225" s="6" t="str">
        <f>OBV!H2225</f>
        <v>NEUTRAL</v>
      </c>
      <c r="M2225" s="8">
        <f t="shared" si="340"/>
        <v>50</v>
      </c>
      <c r="N2225" s="8">
        <f t="shared" si="341"/>
        <v>0</v>
      </c>
      <c r="O2225" s="8">
        <f t="shared" si="342"/>
        <v>0</v>
      </c>
      <c r="P2225" s="8">
        <f t="shared" si="343"/>
        <v>33</v>
      </c>
      <c r="Q2225" s="9">
        <f t="shared" si="344"/>
        <v>22.45</v>
      </c>
      <c r="R2225" s="9">
        <f t="shared" si="345"/>
        <v>18.25</v>
      </c>
      <c r="S2225" s="9">
        <f t="shared" si="346"/>
        <v>22.35</v>
      </c>
      <c r="T2225" s="9">
        <f t="shared" si="347"/>
        <v>20.75</v>
      </c>
      <c r="U2225" s="8">
        <f t="shared" si="348"/>
        <v>21.016666666666669</v>
      </c>
      <c r="V2225" s="8">
        <f t="shared" si="349"/>
        <v>20.950000000000003</v>
      </c>
    </row>
    <row r="2226" spans="1:22" ht="13.5" x14ac:dyDescent="0.25">
      <c r="A2226" s="3">
        <f>RSI!A2226</f>
        <v>45245</v>
      </c>
      <c r="B2226" s="2">
        <f>RSI!B2226</f>
        <v>46.167999999999999</v>
      </c>
      <c r="C2226" s="2">
        <f>RSI!I2226</f>
        <v>25.617379318593436</v>
      </c>
      <c r="D2226" s="2">
        <f>MACD!E2226</f>
        <v>-9.235513687144703E-9</v>
      </c>
      <c r="E2226" s="2">
        <f>MACD!F2226</f>
        <v>-1.3581633880478449E-8</v>
      </c>
      <c r="F2226" s="2">
        <f>'Moving Avg'!D2226</f>
        <v>46.167999999999999</v>
      </c>
      <c r="G2226" s="2">
        <f>'Moving Avg'!F2226</f>
        <v>46.167999999999999</v>
      </c>
      <c r="H2226" s="2">
        <f>'Moving Avg'!G2226</f>
        <v>46.167999999999964</v>
      </c>
      <c r="I2226" s="2">
        <f>'Moving Avg'!H2226</f>
        <v>46.16889999999983</v>
      </c>
      <c r="J2226" s="6" t="str">
        <f>OBV!F2226</f>
        <v>NEUTRAL</v>
      </c>
      <c r="K2226" s="6" t="str">
        <f>OBV!G2226</f>
        <v>NEUTRAL</v>
      </c>
      <c r="L2226" s="6" t="str">
        <f>OBV!H2226</f>
        <v>NEUTRAL</v>
      </c>
      <c r="M2226" s="8">
        <f t="shared" si="340"/>
        <v>50</v>
      </c>
      <c r="N2226" s="8">
        <f t="shared" si="341"/>
        <v>0</v>
      </c>
      <c r="O2226" s="8">
        <f t="shared" si="342"/>
        <v>0</v>
      </c>
      <c r="P2226" s="8">
        <f t="shared" si="343"/>
        <v>33</v>
      </c>
      <c r="Q2226" s="9">
        <f t="shared" si="344"/>
        <v>22.45</v>
      </c>
      <c r="R2226" s="9">
        <f t="shared" si="345"/>
        <v>18.25</v>
      </c>
      <c r="S2226" s="9">
        <f t="shared" si="346"/>
        <v>22.35</v>
      </c>
      <c r="T2226" s="9">
        <f t="shared" si="347"/>
        <v>20.75</v>
      </c>
      <c r="U2226" s="8">
        <f t="shared" si="348"/>
        <v>21.016666666666669</v>
      </c>
      <c r="V2226" s="8">
        <f t="shared" si="349"/>
        <v>20.950000000000003</v>
      </c>
    </row>
    <row r="2227" spans="1:22" ht="13.5" x14ac:dyDescent="0.25">
      <c r="A2227" s="3">
        <f>RSI!A2227</f>
        <v>45246</v>
      </c>
      <c r="B2227" s="2">
        <f>RSI!B2227</f>
        <v>46.167999999999999</v>
      </c>
      <c r="C2227" s="2">
        <f>RSI!I2227</f>
        <v>25.617379318593436</v>
      </c>
      <c r="D2227" s="2">
        <f>MACD!E2227</f>
        <v>-8.5514031411548785E-9</v>
      </c>
      <c r="E2227" s="2">
        <f>MACD!F2227</f>
        <v>-1.2575587732613737E-8</v>
      </c>
      <c r="F2227" s="2">
        <f>'Moving Avg'!D2227</f>
        <v>46.167999999999999</v>
      </c>
      <c r="G2227" s="2">
        <f>'Moving Avg'!F2227</f>
        <v>46.167999999999999</v>
      </c>
      <c r="H2227" s="2">
        <f>'Moving Avg'!G2227</f>
        <v>46.167999999999964</v>
      </c>
      <c r="I2227" s="2">
        <f>'Moving Avg'!H2227</f>
        <v>46.16889999999983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  <c r="M2227" s="8">
        <f t="shared" si="340"/>
        <v>50</v>
      </c>
      <c r="N2227" s="8">
        <f t="shared" si="341"/>
        <v>0</v>
      </c>
      <c r="O2227" s="8">
        <f t="shared" si="342"/>
        <v>0</v>
      </c>
      <c r="P2227" s="8">
        <f t="shared" si="343"/>
        <v>33</v>
      </c>
      <c r="Q2227" s="9">
        <f t="shared" si="344"/>
        <v>22.45</v>
      </c>
      <c r="R2227" s="9">
        <f t="shared" si="345"/>
        <v>18.25</v>
      </c>
      <c r="S2227" s="9">
        <f t="shared" si="346"/>
        <v>22.35</v>
      </c>
      <c r="T2227" s="9">
        <f t="shared" si="347"/>
        <v>20.75</v>
      </c>
      <c r="U2227" s="8">
        <f t="shared" si="348"/>
        <v>21.016666666666669</v>
      </c>
      <c r="V2227" s="8">
        <f t="shared" si="349"/>
        <v>20.950000000000003</v>
      </c>
    </row>
    <row r="2228" spans="1:22" ht="13.5" x14ac:dyDescent="0.25">
      <c r="A2228" s="3">
        <f>RSI!A2228</f>
        <v>45247</v>
      </c>
      <c r="B2228" s="2">
        <f>RSI!B2228</f>
        <v>46.167999999999999</v>
      </c>
      <c r="C2228" s="2">
        <f>RSI!I2228</f>
        <v>25.617379318593436</v>
      </c>
      <c r="D2228" s="2">
        <f>MACD!E2228</f>
        <v>-7.9179613976521068E-9</v>
      </c>
      <c r="E2228" s="2">
        <f>MACD!F2228</f>
        <v>-1.1644062465621413E-8</v>
      </c>
      <c r="F2228" s="2">
        <f>'Moving Avg'!D2228</f>
        <v>46.167999999999999</v>
      </c>
      <c r="G2228" s="2">
        <f>'Moving Avg'!F2228</f>
        <v>46.167999999999999</v>
      </c>
      <c r="H2228" s="2">
        <f>'Moving Avg'!G2228</f>
        <v>46.167999999999964</v>
      </c>
      <c r="I2228" s="2">
        <f>'Moving Avg'!H2228</f>
        <v>46.16889999999983</v>
      </c>
      <c r="J2228" s="6" t="str">
        <f>OBV!F2228</f>
        <v>NEUTRAL</v>
      </c>
      <c r="K2228" s="6" t="str">
        <f>OBV!G2228</f>
        <v>NEUTRAL</v>
      </c>
      <c r="L2228" s="6" t="str">
        <f>OBV!H2228</f>
        <v>NEUTRAL</v>
      </c>
      <c r="M2228" s="8">
        <f t="shared" si="340"/>
        <v>50</v>
      </c>
      <c r="N2228" s="8">
        <f t="shared" si="341"/>
        <v>0</v>
      </c>
      <c r="O2228" s="8">
        <f t="shared" si="342"/>
        <v>0</v>
      </c>
      <c r="P2228" s="8">
        <f t="shared" si="343"/>
        <v>33</v>
      </c>
      <c r="Q2228" s="9">
        <f t="shared" si="344"/>
        <v>22.45</v>
      </c>
      <c r="R2228" s="9">
        <f t="shared" si="345"/>
        <v>18.25</v>
      </c>
      <c r="S2228" s="9">
        <f t="shared" si="346"/>
        <v>22.35</v>
      </c>
      <c r="T2228" s="9">
        <f t="shared" si="347"/>
        <v>20.75</v>
      </c>
      <c r="U2228" s="8">
        <f t="shared" si="348"/>
        <v>21.016666666666669</v>
      </c>
      <c r="V2228" s="8">
        <f t="shared" si="349"/>
        <v>20.950000000000003</v>
      </c>
    </row>
    <row r="2229" spans="1:22" ht="13.5" x14ac:dyDescent="0.25">
      <c r="A2229" s="3">
        <f>RSI!A2229</f>
        <v>45250</v>
      </c>
      <c r="B2229" s="2">
        <f>RSI!B2229</f>
        <v>46.167999999999999</v>
      </c>
      <c r="C2229" s="2">
        <f>RSI!I2229</f>
        <v>25.617379318593436</v>
      </c>
      <c r="D2229" s="2">
        <f>MACD!E2229</f>
        <v>-7.3314438964189321E-9</v>
      </c>
      <c r="E2229" s="2">
        <f>MACD!F2229</f>
        <v>-1.0781538751780918E-8</v>
      </c>
      <c r="F2229" s="2">
        <f>'Moving Avg'!D2229</f>
        <v>46.167999999999999</v>
      </c>
      <c r="G2229" s="2">
        <f>'Moving Avg'!F2229</f>
        <v>46.167999999999999</v>
      </c>
      <c r="H2229" s="2">
        <f>'Moving Avg'!G2229</f>
        <v>46.167999999999964</v>
      </c>
      <c r="I2229" s="2">
        <f>'Moving Avg'!H2229</f>
        <v>46.16889999999983</v>
      </c>
      <c r="J2229" s="6" t="str">
        <f>OBV!F2229</f>
        <v>NEUTRAL</v>
      </c>
      <c r="K2229" s="6" t="str">
        <f>OBV!G2229</f>
        <v>NEUTRAL</v>
      </c>
      <c r="L2229" s="6" t="str">
        <f>OBV!H2229</f>
        <v>NEUTRAL</v>
      </c>
      <c r="M2229" s="8">
        <f t="shared" si="340"/>
        <v>50</v>
      </c>
      <c r="N2229" s="8">
        <f t="shared" si="341"/>
        <v>0</v>
      </c>
      <c r="O2229" s="8">
        <f t="shared" si="342"/>
        <v>0</v>
      </c>
      <c r="P2229" s="8">
        <f t="shared" si="343"/>
        <v>33</v>
      </c>
      <c r="Q2229" s="9">
        <f t="shared" si="344"/>
        <v>22.45</v>
      </c>
      <c r="R2229" s="9">
        <f t="shared" si="345"/>
        <v>18.25</v>
      </c>
      <c r="S2229" s="9">
        <f t="shared" si="346"/>
        <v>22.35</v>
      </c>
      <c r="T2229" s="9">
        <f t="shared" si="347"/>
        <v>20.75</v>
      </c>
      <c r="U2229" s="8">
        <f t="shared" si="348"/>
        <v>21.016666666666669</v>
      </c>
      <c r="V2229" s="8">
        <f t="shared" si="349"/>
        <v>20.950000000000003</v>
      </c>
    </row>
    <row r="2230" spans="1:22" ht="13.5" x14ac:dyDescent="0.25">
      <c r="A2230" s="3">
        <f>RSI!A2230</f>
        <v>45251</v>
      </c>
      <c r="B2230" s="2">
        <f>RSI!B2230</f>
        <v>46.167999999999999</v>
      </c>
      <c r="C2230" s="2">
        <f>RSI!I2230</f>
        <v>25.617379318593436</v>
      </c>
      <c r="D2230" s="2">
        <f>MACD!E2230</f>
        <v>-6.78836897805013E-9</v>
      </c>
      <c r="E2230" s="2">
        <f>MACD!F2230</f>
        <v>-9.9829047970347612E-9</v>
      </c>
      <c r="F2230" s="2">
        <f>'Moving Avg'!D2230</f>
        <v>46.167999999999999</v>
      </c>
      <c r="G2230" s="2">
        <f>'Moving Avg'!F2230</f>
        <v>46.167999999999999</v>
      </c>
      <c r="H2230" s="2">
        <f>'Moving Avg'!G2230</f>
        <v>46.167999999999964</v>
      </c>
      <c r="I2230" s="2">
        <f>'Moving Avg'!H2230</f>
        <v>46.16889999999983</v>
      </c>
      <c r="J2230" s="6" t="str">
        <f>OBV!F2230</f>
        <v>NEUTRAL</v>
      </c>
      <c r="K2230" s="6" t="str">
        <f>OBV!G2230</f>
        <v>NEUTRAL</v>
      </c>
      <c r="L2230" s="6" t="str">
        <f>OBV!H2230</f>
        <v>NEUTRAL</v>
      </c>
      <c r="M2230" s="8">
        <f t="shared" si="340"/>
        <v>50</v>
      </c>
      <c r="N2230" s="8">
        <f t="shared" si="341"/>
        <v>0</v>
      </c>
      <c r="O2230" s="8">
        <f t="shared" si="342"/>
        <v>0</v>
      </c>
      <c r="P2230" s="8">
        <f t="shared" si="343"/>
        <v>33</v>
      </c>
      <c r="Q2230" s="9">
        <f t="shared" si="344"/>
        <v>22.45</v>
      </c>
      <c r="R2230" s="9">
        <f t="shared" si="345"/>
        <v>18.25</v>
      </c>
      <c r="S2230" s="9">
        <f t="shared" si="346"/>
        <v>22.35</v>
      </c>
      <c r="T2230" s="9">
        <f t="shared" si="347"/>
        <v>20.75</v>
      </c>
      <c r="U2230" s="8">
        <f t="shared" si="348"/>
        <v>21.016666666666669</v>
      </c>
      <c r="V2230" s="8">
        <f t="shared" si="349"/>
        <v>20.950000000000003</v>
      </c>
    </row>
    <row r="2231" spans="1:22" ht="13.5" x14ac:dyDescent="0.25">
      <c r="A2231" s="3">
        <f>RSI!A2231</f>
        <v>45252</v>
      </c>
      <c r="B2231" s="2">
        <f>RSI!B2231</f>
        <v>46.167999999999999</v>
      </c>
      <c r="C2231" s="2">
        <f>RSI!I2231</f>
        <v>25.617379318593436</v>
      </c>
      <c r="D2231" s="2">
        <f>MACD!E2231</f>
        <v>-6.2855249893800647E-9</v>
      </c>
      <c r="E2231" s="2">
        <f>MACD!F2231</f>
        <v>-9.2434288355038226E-9</v>
      </c>
      <c r="F2231" s="2">
        <f>'Moving Avg'!D2231</f>
        <v>46.167999999999999</v>
      </c>
      <c r="G2231" s="2">
        <f>'Moving Avg'!F2231</f>
        <v>46.167999999999999</v>
      </c>
      <c r="H2231" s="2">
        <f>'Moving Avg'!G2231</f>
        <v>46.167999999999964</v>
      </c>
      <c r="I2231" s="2">
        <f>'Moving Avg'!H2231</f>
        <v>46.16889999999983</v>
      </c>
      <c r="J2231" s="6" t="str">
        <f>OBV!F2231</f>
        <v>NEUTRAL</v>
      </c>
      <c r="K2231" s="6" t="str">
        <f>OBV!G2231</f>
        <v>NEUTRAL</v>
      </c>
      <c r="L2231" s="6" t="str">
        <f>OBV!H2231</f>
        <v>NEUTRAL</v>
      </c>
      <c r="M2231" s="8">
        <f t="shared" si="340"/>
        <v>50</v>
      </c>
      <c r="N2231" s="8">
        <f t="shared" si="341"/>
        <v>0</v>
      </c>
      <c r="O2231" s="8">
        <f t="shared" si="342"/>
        <v>0</v>
      </c>
      <c r="P2231" s="8">
        <f t="shared" si="343"/>
        <v>33</v>
      </c>
      <c r="Q2231" s="9">
        <f t="shared" si="344"/>
        <v>22.45</v>
      </c>
      <c r="R2231" s="9">
        <f t="shared" si="345"/>
        <v>18.25</v>
      </c>
      <c r="S2231" s="9">
        <f t="shared" si="346"/>
        <v>22.35</v>
      </c>
      <c r="T2231" s="9">
        <f t="shared" si="347"/>
        <v>20.75</v>
      </c>
      <c r="U2231" s="8">
        <f t="shared" si="348"/>
        <v>21.016666666666669</v>
      </c>
      <c r="V2231" s="8">
        <f t="shared" si="349"/>
        <v>20.950000000000003</v>
      </c>
    </row>
    <row r="2232" spans="1:22" ht="13.5" x14ac:dyDescent="0.25">
      <c r="A2232" s="3">
        <f>RSI!A2232</f>
        <v>45253</v>
      </c>
      <c r="B2232" s="2">
        <f>RSI!B2232</f>
        <v>46.167999999999999</v>
      </c>
      <c r="C2232" s="2">
        <f>RSI!I2232</f>
        <v>25.617379318593436</v>
      </c>
      <c r="D2232" s="2">
        <f>MACD!E2232</f>
        <v>-5.8199276509185438E-9</v>
      </c>
      <c r="E2232" s="2">
        <f>MACD!F2232</f>
        <v>-8.5587285985867671E-9</v>
      </c>
      <c r="F2232" s="2">
        <f>'Moving Avg'!D2232</f>
        <v>46.167999999999999</v>
      </c>
      <c r="G2232" s="2">
        <f>'Moving Avg'!F2232</f>
        <v>46.167999999999999</v>
      </c>
      <c r="H2232" s="2">
        <f>'Moving Avg'!G2232</f>
        <v>46.167999999999964</v>
      </c>
      <c r="I2232" s="2">
        <f>'Moving Avg'!H2232</f>
        <v>46.16889999999983</v>
      </c>
      <c r="J2232" s="6" t="str">
        <f>OBV!F2232</f>
        <v>NEUTRAL</v>
      </c>
      <c r="K2232" s="6" t="str">
        <f>OBV!G2232</f>
        <v>NEUTRAL</v>
      </c>
      <c r="L2232" s="6" t="str">
        <f>OBV!H2232</f>
        <v>NEUTRAL</v>
      </c>
      <c r="M2232" s="8">
        <f t="shared" si="340"/>
        <v>50</v>
      </c>
      <c r="N2232" s="8">
        <f t="shared" si="341"/>
        <v>0</v>
      </c>
      <c r="O2232" s="8">
        <f t="shared" si="342"/>
        <v>0</v>
      </c>
      <c r="P2232" s="8">
        <f t="shared" si="343"/>
        <v>33</v>
      </c>
      <c r="Q2232" s="9">
        <f t="shared" si="344"/>
        <v>22.45</v>
      </c>
      <c r="R2232" s="9">
        <f t="shared" si="345"/>
        <v>18.25</v>
      </c>
      <c r="S2232" s="9">
        <f t="shared" si="346"/>
        <v>22.35</v>
      </c>
      <c r="T2232" s="9">
        <f t="shared" si="347"/>
        <v>20.75</v>
      </c>
      <c r="U2232" s="8">
        <f t="shared" si="348"/>
        <v>21.016666666666669</v>
      </c>
      <c r="V2232" s="8">
        <f t="shared" si="349"/>
        <v>20.950000000000003</v>
      </c>
    </row>
    <row r="2233" spans="1:22" ht="13.5" x14ac:dyDescent="0.25">
      <c r="A2233" s="3">
        <f>RSI!A2233</f>
        <v>45254</v>
      </c>
      <c r="B2233" s="2">
        <f>RSI!B2233</f>
        <v>46.167999999999999</v>
      </c>
      <c r="C2233" s="2">
        <f>RSI!I2233</f>
        <v>25.617379318593436</v>
      </c>
      <c r="D2233" s="2">
        <f>MACD!E2233</f>
        <v>-5.3888200568508182E-9</v>
      </c>
      <c r="E2233" s="2">
        <f>MACD!F2233</f>
        <v>-7.9247468902395783E-9</v>
      </c>
      <c r="F2233" s="2">
        <f>'Moving Avg'!D2233</f>
        <v>46.167999999999999</v>
      </c>
      <c r="G2233" s="2">
        <f>'Moving Avg'!F2233</f>
        <v>46.167999999999999</v>
      </c>
      <c r="H2233" s="2">
        <f>'Moving Avg'!G2233</f>
        <v>46.167999999999964</v>
      </c>
      <c r="I2233" s="2">
        <f>'Moving Avg'!H2233</f>
        <v>46.168849999999829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  <c r="M2233" s="8">
        <f t="shared" si="340"/>
        <v>50</v>
      </c>
      <c r="N2233" s="8">
        <f t="shared" si="341"/>
        <v>0</v>
      </c>
      <c r="O2233" s="8">
        <f t="shared" si="342"/>
        <v>0</v>
      </c>
      <c r="P2233" s="8">
        <f t="shared" si="343"/>
        <v>33</v>
      </c>
      <c r="Q2233" s="9">
        <f t="shared" si="344"/>
        <v>22.45</v>
      </c>
      <c r="R2233" s="9">
        <f t="shared" si="345"/>
        <v>18.25</v>
      </c>
      <c r="S2233" s="9">
        <f t="shared" si="346"/>
        <v>22.35</v>
      </c>
      <c r="T2233" s="9">
        <f t="shared" si="347"/>
        <v>20.75</v>
      </c>
      <c r="U2233" s="8">
        <f t="shared" si="348"/>
        <v>21.016666666666669</v>
      </c>
      <c r="V2233" s="8">
        <f t="shared" si="349"/>
        <v>20.950000000000003</v>
      </c>
    </row>
    <row r="2234" spans="1:22" ht="13.5" x14ac:dyDescent="0.25">
      <c r="A2234" s="3">
        <f>RSI!A2234</f>
        <v>45257</v>
      </c>
      <c r="B2234" s="2">
        <f>RSI!B2234</f>
        <v>46.167999999999999</v>
      </c>
      <c r="C2234" s="2">
        <f>RSI!I2234</f>
        <v>25.617379318593436</v>
      </c>
      <c r="D2234" s="2">
        <f>MACD!E2234</f>
        <v>-4.9896442533281515E-9</v>
      </c>
      <c r="E2234" s="2">
        <f>MACD!F2234</f>
        <v>-7.3377263628572931E-9</v>
      </c>
      <c r="F2234" s="2">
        <f>'Moving Avg'!D2234</f>
        <v>46.167999999999999</v>
      </c>
      <c r="G2234" s="2">
        <f>'Moving Avg'!F2234</f>
        <v>46.167999999999999</v>
      </c>
      <c r="H2234" s="2">
        <f>'Moving Avg'!G2234</f>
        <v>46.167999999999964</v>
      </c>
      <c r="I2234" s="2">
        <f>'Moving Avg'!H2234</f>
        <v>46.168799999999827</v>
      </c>
      <c r="J2234" s="6" t="str">
        <f>OBV!F2234</f>
        <v>NEUTRAL</v>
      </c>
      <c r="K2234" s="6" t="str">
        <f>OBV!G2234</f>
        <v>NEUTRAL</v>
      </c>
      <c r="L2234" s="6" t="str">
        <f>OBV!H2234</f>
        <v>NEUTRAL</v>
      </c>
      <c r="M2234" s="8">
        <f t="shared" si="340"/>
        <v>50</v>
      </c>
      <c r="N2234" s="8">
        <f t="shared" si="341"/>
        <v>0</v>
      </c>
      <c r="O2234" s="8">
        <f t="shared" si="342"/>
        <v>0</v>
      </c>
      <c r="P2234" s="8">
        <f t="shared" si="343"/>
        <v>33</v>
      </c>
      <c r="Q2234" s="9">
        <f t="shared" si="344"/>
        <v>22.45</v>
      </c>
      <c r="R2234" s="9">
        <f t="shared" si="345"/>
        <v>18.25</v>
      </c>
      <c r="S2234" s="9">
        <f t="shared" si="346"/>
        <v>22.35</v>
      </c>
      <c r="T2234" s="9">
        <f t="shared" si="347"/>
        <v>20.75</v>
      </c>
      <c r="U2234" s="8">
        <f t="shared" si="348"/>
        <v>21.016666666666669</v>
      </c>
      <c r="V2234" s="8">
        <f t="shared" si="349"/>
        <v>20.950000000000003</v>
      </c>
    </row>
    <row r="2235" spans="1:22" ht="13.5" x14ac:dyDescent="0.25">
      <c r="A2235" s="3">
        <f>RSI!A2235</f>
        <v>45258</v>
      </c>
      <c r="B2235" s="2">
        <f>RSI!B2235</f>
        <v>46.167999999999999</v>
      </c>
      <c r="C2235" s="2">
        <f>RSI!I2235</f>
        <v>25.617379318593436</v>
      </c>
      <c r="D2235" s="2">
        <f>MACD!E2235</f>
        <v>-4.6200412384678202E-9</v>
      </c>
      <c r="E2235" s="2">
        <f>MACD!F2235</f>
        <v>-6.7941893379793984E-9</v>
      </c>
      <c r="F2235" s="2">
        <f>'Moving Avg'!D2235</f>
        <v>46.167999999999999</v>
      </c>
      <c r="G2235" s="2">
        <f>'Moving Avg'!F2235</f>
        <v>46.167999999999999</v>
      </c>
      <c r="H2235" s="2">
        <f>'Moving Avg'!G2235</f>
        <v>46.167999999999964</v>
      </c>
      <c r="I2235" s="2">
        <f>'Moving Avg'!H2235</f>
        <v>46.168749999999825</v>
      </c>
      <c r="J2235" s="6" t="str">
        <f>OBV!F2235</f>
        <v>BULLISH</v>
      </c>
      <c r="K2235" s="6" t="str">
        <f>OBV!G2235</f>
        <v>STRONG</v>
      </c>
      <c r="L2235" s="6" t="str">
        <f>OBV!H2235</f>
        <v>CONFIRMED BULLISH</v>
      </c>
      <c r="M2235" s="8">
        <f t="shared" si="340"/>
        <v>50</v>
      </c>
      <c r="N2235" s="8">
        <f t="shared" si="341"/>
        <v>0</v>
      </c>
      <c r="O2235" s="8">
        <f t="shared" si="342"/>
        <v>0</v>
      </c>
      <c r="P2235" s="8">
        <f t="shared" si="343"/>
        <v>100</v>
      </c>
      <c r="Q2235" s="9">
        <f t="shared" si="344"/>
        <v>32.5</v>
      </c>
      <c r="R2235" s="9">
        <f t="shared" si="345"/>
        <v>35</v>
      </c>
      <c r="S2235" s="9">
        <f t="shared" si="346"/>
        <v>52.5</v>
      </c>
      <c r="T2235" s="9">
        <f t="shared" si="347"/>
        <v>37.5</v>
      </c>
      <c r="U2235" s="8">
        <f t="shared" si="348"/>
        <v>40</v>
      </c>
      <c r="V2235" s="8">
        <f t="shared" si="349"/>
        <v>39.375</v>
      </c>
    </row>
    <row r="2236" spans="1:22" ht="13.5" x14ac:dyDescent="0.25">
      <c r="A2236" s="3">
        <f>RSI!A2236</f>
        <v>45259</v>
      </c>
      <c r="B2236" s="2">
        <f>RSI!B2236</f>
        <v>46.167999999999999</v>
      </c>
      <c r="C2236" s="2">
        <f>RSI!I2236</f>
        <v>25.617379318593436</v>
      </c>
      <c r="D2236" s="2">
        <f>MACD!E2236</f>
        <v>-4.2778154352163256E-9</v>
      </c>
      <c r="E2236" s="2">
        <f>MACD!F2236</f>
        <v>-6.2909145574267848E-9</v>
      </c>
      <c r="F2236" s="2">
        <f>'Moving Avg'!D2236</f>
        <v>46.167999999999999</v>
      </c>
      <c r="G2236" s="2">
        <f>'Moving Avg'!F2236</f>
        <v>46.167999999999999</v>
      </c>
      <c r="H2236" s="2">
        <f>'Moving Avg'!G2236</f>
        <v>46.167999999999964</v>
      </c>
      <c r="I2236" s="2">
        <f>'Moving Avg'!H2236</f>
        <v>46.168699999999824</v>
      </c>
      <c r="J2236" s="6" t="str">
        <f>OBV!F2236</f>
        <v>BULLISH</v>
      </c>
      <c r="K2236" s="6" t="str">
        <f>OBV!G2236</f>
        <v>STRONG</v>
      </c>
      <c r="L2236" s="6" t="str">
        <f>OBV!H2236</f>
        <v>CONFIRMED BULLISH</v>
      </c>
      <c r="M2236" s="8">
        <f t="shared" si="340"/>
        <v>50</v>
      </c>
      <c r="N2236" s="8">
        <f t="shared" si="341"/>
        <v>0</v>
      </c>
      <c r="O2236" s="8">
        <f t="shared" si="342"/>
        <v>0</v>
      </c>
      <c r="P2236" s="8">
        <f t="shared" si="343"/>
        <v>100</v>
      </c>
      <c r="Q2236" s="9">
        <f t="shared" si="344"/>
        <v>32.5</v>
      </c>
      <c r="R2236" s="9">
        <f t="shared" si="345"/>
        <v>35</v>
      </c>
      <c r="S2236" s="9">
        <f t="shared" si="346"/>
        <v>52.5</v>
      </c>
      <c r="T2236" s="9">
        <f t="shared" si="347"/>
        <v>37.5</v>
      </c>
      <c r="U2236" s="8">
        <f t="shared" si="348"/>
        <v>40</v>
      </c>
      <c r="V2236" s="8">
        <f t="shared" si="349"/>
        <v>39.375</v>
      </c>
    </row>
    <row r="2237" spans="1:22" ht="13.5" x14ac:dyDescent="0.25">
      <c r="A2237" s="3">
        <f>RSI!A2237</f>
        <v>45260</v>
      </c>
      <c r="B2237" s="2">
        <f>RSI!B2237</f>
        <v>46.177999999999997</v>
      </c>
      <c r="C2237" s="2">
        <f>RSI!I2237</f>
        <v>99.999893864287102</v>
      </c>
      <c r="D2237" s="2">
        <f>MACD!E2237</f>
        <v>-7.4074470168028483E-4</v>
      </c>
      <c r="E2237" s="2">
        <f>MACD!F2237</f>
        <v>-1.4815397306770293E-4</v>
      </c>
      <c r="F2237" s="2">
        <f>'Moving Avg'!D2237</f>
        <v>46.17</v>
      </c>
      <c r="G2237" s="2">
        <f>'Moving Avg'!F2237</f>
        <v>46.168500000000002</v>
      </c>
      <c r="H2237" s="2">
        <f>'Moving Avg'!G2237</f>
        <v>46.168199999999963</v>
      </c>
      <c r="I2237" s="2">
        <f>'Moving Avg'!H2237</f>
        <v>46.168699999999838</v>
      </c>
      <c r="J2237" s="6" t="str">
        <f>OBV!F2237</f>
        <v>BULLISH</v>
      </c>
      <c r="K2237" s="6" t="str">
        <f>OBV!G2237</f>
        <v>STRONG</v>
      </c>
      <c r="L2237" s="6" t="str">
        <f>OBV!H2237</f>
        <v>CONFIRMED BULLISH</v>
      </c>
      <c r="M2237" s="8">
        <f t="shared" si="340"/>
        <v>0</v>
      </c>
      <c r="N2237" s="8">
        <f t="shared" si="341"/>
        <v>45</v>
      </c>
      <c r="O2237" s="8">
        <f t="shared" si="342"/>
        <v>50</v>
      </c>
      <c r="P2237" s="8">
        <f t="shared" si="343"/>
        <v>100</v>
      </c>
      <c r="Q2237" s="9">
        <f t="shared" si="344"/>
        <v>38.25</v>
      </c>
      <c r="R2237" s="9">
        <f t="shared" si="345"/>
        <v>51.5</v>
      </c>
      <c r="S2237" s="9">
        <f t="shared" si="346"/>
        <v>64.25</v>
      </c>
      <c r="T2237" s="9">
        <f t="shared" si="347"/>
        <v>48.75</v>
      </c>
      <c r="U2237" s="8">
        <f t="shared" si="348"/>
        <v>51.333333333333336</v>
      </c>
      <c r="V2237" s="8">
        <f t="shared" si="349"/>
        <v>50.6875</v>
      </c>
    </row>
    <row r="2238" spans="1:22" ht="13.5" x14ac:dyDescent="0.25">
      <c r="A2238" s="3">
        <f>RSI!A2238</f>
        <v>45261</v>
      </c>
      <c r="B2238" s="2">
        <f>RSI!B2238</f>
        <v>46.177999999999997</v>
      </c>
      <c r="C2238" s="2">
        <f>RSI!I2238</f>
        <v>99.999893864287102</v>
      </c>
      <c r="D2238" s="2">
        <f>MACD!E2238</f>
        <v>-1.4266154645170559E-3</v>
      </c>
      <c r="E2238" s="2">
        <f>MACD!F2238</f>
        <v>-4.0384627135757353E-4</v>
      </c>
      <c r="F2238" s="2">
        <f>'Moving Avg'!D2238</f>
        <v>46.171999999999997</v>
      </c>
      <c r="G2238" s="2">
        <f>'Moving Avg'!F2238</f>
        <v>46.168999999999997</v>
      </c>
      <c r="H2238" s="2">
        <f>'Moving Avg'!G2238</f>
        <v>46.168399999999956</v>
      </c>
      <c r="I2238" s="2">
        <f>'Moving Avg'!H2238</f>
        <v>46.168699999999838</v>
      </c>
      <c r="J2238" s="6" t="str">
        <f>OBV!F2238</f>
        <v>BULLISH</v>
      </c>
      <c r="K2238" s="6" t="str">
        <f>OBV!G2238</f>
        <v>STRONG</v>
      </c>
      <c r="L2238" s="6" t="str">
        <f>OBV!H2238</f>
        <v>CONFIRMED BULLISH</v>
      </c>
      <c r="M2238" s="8">
        <f t="shared" si="340"/>
        <v>0</v>
      </c>
      <c r="N2238" s="8">
        <f t="shared" si="341"/>
        <v>45</v>
      </c>
      <c r="O2238" s="8">
        <f t="shared" si="342"/>
        <v>50</v>
      </c>
      <c r="P2238" s="8">
        <f t="shared" si="343"/>
        <v>100</v>
      </c>
      <c r="Q2238" s="9">
        <f t="shared" si="344"/>
        <v>38.25</v>
      </c>
      <c r="R2238" s="9">
        <f t="shared" si="345"/>
        <v>51.5</v>
      </c>
      <c r="S2238" s="9">
        <f t="shared" si="346"/>
        <v>64.25</v>
      </c>
      <c r="T2238" s="9">
        <f t="shared" si="347"/>
        <v>48.75</v>
      </c>
      <c r="U2238" s="8">
        <f t="shared" si="348"/>
        <v>51.333333333333336</v>
      </c>
      <c r="V2238" s="8">
        <f t="shared" si="349"/>
        <v>50.6875</v>
      </c>
    </row>
    <row r="2239" spans="1:22" ht="13.5" x14ac:dyDescent="0.25">
      <c r="A2239" s="3">
        <f>RSI!A2239</f>
        <v>45264</v>
      </c>
      <c r="B2239" s="2">
        <f>RSI!B2239</f>
        <v>46.177999999999997</v>
      </c>
      <c r="C2239" s="2">
        <f>RSI!I2239</f>
        <v>99.999893864287102</v>
      </c>
      <c r="D2239" s="2">
        <f>MACD!E2239</f>
        <v>-2.0616809856619511E-3</v>
      </c>
      <c r="E2239" s="2">
        <f>MACD!F2239</f>
        <v>-7.3541321421844905E-4</v>
      </c>
      <c r="F2239" s="2">
        <f>'Moving Avg'!D2239</f>
        <v>46.173999999999999</v>
      </c>
      <c r="G2239" s="2">
        <f>'Moving Avg'!F2239</f>
        <v>46.169499999999999</v>
      </c>
      <c r="H2239" s="2">
        <f>'Moving Avg'!G2239</f>
        <v>46.168599999999948</v>
      </c>
      <c r="I2239" s="2">
        <f>'Moving Avg'!H2239</f>
        <v>46.168699999999838</v>
      </c>
      <c r="J2239" s="6" t="str">
        <f>OBV!F2239</f>
        <v>BULLISH</v>
      </c>
      <c r="K2239" s="6" t="str">
        <f>OBV!G2239</f>
        <v>STRONG</v>
      </c>
      <c r="L2239" s="6" t="str">
        <f>OBV!H2239</f>
        <v>CONFIRMED BULLISH</v>
      </c>
      <c r="M2239" s="8">
        <f t="shared" si="340"/>
        <v>0</v>
      </c>
      <c r="N2239" s="8">
        <f t="shared" si="341"/>
        <v>45</v>
      </c>
      <c r="O2239" s="8">
        <f t="shared" si="342"/>
        <v>50</v>
      </c>
      <c r="P2239" s="8">
        <f t="shared" si="343"/>
        <v>100</v>
      </c>
      <c r="Q2239" s="9">
        <f t="shared" si="344"/>
        <v>38.25</v>
      </c>
      <c r="R2239" s="9">
        <f t="shared" si="345"/>
        <v>51.5</v>
      </c>
      <c r="S2239" s="9">
        <f t="shared" si="346"/>
        <v>64.25</v>
      </c>
      <c r="T2239" s="9">
        <f t="shared" si="347"/>
        <v>48.75</v>
      </c>
      <c r="U2239" s="8">
        <f t="shared" si="348"/>
        <v>51.333333333333336</v>
      </c>
      <c r="V2239" s="8">
        <f t="shared" si="349"/>
        <v>50.6875</v>
      </c>
    </row>
    <row r="2240" spans="1:22" ht="13.5" x14ac:dyDescent="0.25">
      <c r="A2240" s="3">
        <f>RSI!A2240</f>
        <v>45265</v>
      </c>
      <c r="B2240" s="2">
        <f>RSI!B2240</f>
        <v>46.177999999999997</v>
      </c>
      <c r="C2240" s="2">
        <f>RSI!I2240</f>
        <v>99.999893864287102</v>
      </c>
      <c r="D2240" s="2">
        <f>MACD!E2240</f>
        <v>-2.6497046163527216E-3</v>
      </c>
      <c r="E2240" s="2">
        <f>MACD!F2240</f>
        <v>-1.1182714946453036E-3</v>
      </c>
      <c r="F2240" s="2">
        <f>'Moving Avg'!D2240</f>
        <v>46.176000000000002</v>
      </c>
      <c r="G2240" s="2">
        <f>'Moving Avg'!F2240</f>
        <v>46.17</v>
      </c>
      <c r="H2240" s="2">
        <f>'Moving Avg'!G2240</f>
        <v>46.168799999999948</v>
      </c>
      <c r="I2240" s="2">
        <f>'Moving Avg'!H2240</f>
        <v>46.168699999999838</v>
      </c>
      <c r="J2240" s="6" t="str">
        <f>OBV!F2240</f>
        <v>NEUTRAL</v>
      </c>
      <c r="K2240" s="6" t="str">
        <f>OBV!G2240</f>
        <v>NEUTRAL</v>
      </c>
      <c r="L2240" s="6" t="str">
        <f>OBV!H2240</f>
        <v>NEUTRAL</v>
      </c>
      <c r="M2240" s="8">
        <f t="shared" si="340"/>
        <v>0</v>
      </c>
      <c r="N2240" s="8">
        <f t="shared" si="341"/>
        <v>45</v>
      </c>
      <c r="O2240" s="8">
        <f t="shared" si="342"/>
        <v>50</v>
      </c>
      <c r="P2240" s="8">
        <f t="shared" si="343"/>
        <v>33</v>
      </c>
      <c r="Q2240" s="9">
        <f t="shared" si="344"/>
        <v>28.2</v>
      </c>
      <c r="R2240" s="9">
        <f t="shared" si="345"/>
        <v>34.75</v>
      </c>
      <c r="S2240" s="9">
        <f t="shared" si="346"/>
        <v>34.1</v>
      </c>
      <c r="T2240" s="9">
        <f t="shared" si="347"/>
        <v>32</v>
      </c>
      <c r="U2240" s="8">
        <f t="shared" si="348"/>
        <v>32.35</v>
      </c>
      <c r="V2240" s="8">
        <f t="shared" si="349"/>
        <v>32.262500000000003</v>
      </c>
    </row>
    <row r="2241" spans="1:22" ht="13.5" x14ac:dyDescent="0.25">
      <c r="A2241" s="3">
        <f>RSI!A2241</f>
        <v>45266</v>
      </c>
      <c r="B2241" s="2">
        <f>RSI!B2241</f>
        <v>46.177999999999997</v>
      </c>
      <c r="C2241" s="2">
        <f>RSI!I2241</f>
        <v>99.999893864287102</v>
      </c>
      <c r="D2241" s="2">
        <f>MACD!E2241</f>
        <v>-3.1941709410645558E-3</v>
      </c>
      <c r="E2241" s="2">
        <f>MACD!F2241</f>
        <v>-1.533451383929154E-3</v>
      </c>
      <c r="F2241" s="2">
        <f>'Moving Avg'!D2241</f>
        <v>46.177999999999997</v>
      </c>
      <c r="G2241" s="2">
        <f>'Moving Avg'!F2241</f>
        <v>46.170499999999997</v>
      </c>
      <c r="H2241" s="2">
        <f>'Moving Avg'!G2241</f>
        <v>46.16899999999994</v>
      </c>
      <c r="I2241" s="2">
        <f>'Moving Avg'!H2241</f>
        <v>46.168699999999838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  <c r="M2241" s="8">
        <f t="shared" si="340"/>
        <v>0</v>
      </c>
      <c r="N2241" s="8">
        <f t="shared" si="341"/>
        <v>45</v>
      </c>
      <c r="O2241" s="8">
        <f t="shared" si="342"/>
        <v>50</v>
      </c>
      <c r="P2241" s="8">
        <f t="shared" si="343"/>
        <v>33</v>
      </c>
      <c r="Q2241" s="9">
        <f t="shared" si="344"/>
        <v>28.2</v>
      </c>
      <c r="R2241" s="9">
        <f t="shared" si="345"/>
        <v>34.75</v>
      </c>
      <c r="S2241" s="9">
        <f t="shared" si="346"/>
        <v>34.1</v>
      </c>
      <c r="T2241" s="9">
        <f t="shared" si="347"/>
        <v>32</v>
      </c>
      <c r="U2241" s="8">
        <f t="shared" si="348"/>
        <v>32.35</v>
      </c>
      <c r="V2241" s="8">
        <f t="shared" si="349"/>
        <v>32.262500000000003</v>
      </c>
    </row>
    <row r="2242" spans="1:22" ht="13.5" x14ac:dyDescent="0.25">
      <c r="A2242" s="3">
        <f>RSI!A2242</f>
        <v>45267</v>
      </c>
      <c r="B2242" s="2">
        <f>RSI!B2242</f>
        <v>46.177999999999997</v>
      </c>
      <c r="C2242" s="2">
        <f>RSI!I2242</f>
        <v>99.999893864287102</v>
      </c>
      <c r="D2242" s="2">
        <f>MACD!E2242</f>
        <v>-3.6983064269051624E-3</v>
      </c>
      <c r="E2242" s="2">
        <f>MACD!F2242</f>
        <v>-1.9664223925243557E-3</v>
      </c>
      <c r="F2242" s="2">
        <f>'Moving Avg'!D2242</f>
        <v>46.177999999999997</v>
      </c>
      <c r="G2242" s="2">
        <f>'Moving Avg'!F2242</f>
        <v>46.170999999999999</v>
      </c>
      <c r="H2242" s="2">
        <f>'Moving Avg'!G2242</f>
        <v>46.169199999999947</v>
      </c>
      <c r="I2242" s="2">
        <f>'Moving Avg'!H2242</f>
        <v>46.168699999999838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  <c r="M2242" s="8">
        <f t="shared" ref="M2242:M2305" si="350">IF(C2242&lt;30,50, IF(C2242&gt;70, 0, 25))</f>
        <v>0</v>
      </c>
      <c r="N2242" s="8">
        <f t="shared" ref="N2242:N2305" si="351">IF(E2242-D2242&gt;0.02, 100, IF(E2242-D2242&lt;0,0,45))</f>
        <v>45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33</v>
      </c>
      <c r="Q2242" s="9">
        <f t="shared" si="344"/>
        <v>28.2</v>
      </c>
      <c r="R2242" s="9">
        <f t="shared" si="345"/>
        <v>34.75</v>
      </c>
      <c r="S2242" s="9">
        <f t="shared" si="346"/>
        <v>34.1</v>
      </c>
      <c r="T2242" s="9">
        <f t="shared" si="347"/>
        <v>32</v>
      </c>
      <c r="U2242" s="8">
        <f t="shared" si="348"/>
        <v>32.35</v>
      </c>
      <c r="V2242" s="8">
        <f t="shared" si="349"/>
        <v>32.262500000000003</v>
      </c>
    </row>
    <row r="2243" spans="1:22" ht="13.5" x14ac:dyDescent="0.25">
      <c r="A2243" s="3">
        <f>RSI!A2243</f>
        <v>45268</v>
      </c>
      <c r="B2243" s="2">
        <f>RSI!B2243</f>
        <v>46.177999999999997</v>
      </c>
      <c r="C2243" s="2">
        <f>RSI!I2243</f>
        <v>99.999893864287102</v>
      </c>
      <c r="D2243" s="2">
        <f>MACD!E2243</f>
        <v>-4.1650985434245058E-3</v>
      </c>
      <c r="E2243" s="2">
        <f>MACD!F2243</f>
        <v>-2.4061576227043858E-3</v>
      </c>
      <c r="F2243" s="2">
        <f>'Moving Avg'!D2243</f>
        <v>46.177999999999997</v>
      </c>
      <c r="G2243" s="2">
        <f>'Moving Avg'!F2243</f>
        <v>46.171499999999995</v>
      </c>
      <c r="H2243" s="2">
        <f>'Moving Avg'!G2243</f>
        <v>46.169399999999939</v>
      </c>
      <c r="I2243" s="2">
        <f>'Moving Avg'!H2243</f>
        <v>46.168699999999838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  <c r="M2243" s="8">
        <f t="shared" si="350"/>
        <v>0</v>
      </c>
      <c r="N2243" s="8">
        <f t="shared" si="351"/>
        <v>45</v>
      </c>
      <c r="O2243" s="8">
        <f t="shared" si="352"/>
        <v>50</v>
      </c>
      <c r="P2243" s="8">
        <f t="shared" si="353"/>
        <v>33</v>
      </c>
      <c r="Q2243" s="9">
        <f t="shared" ref="Q2243:Q2306" si="354">0.35*M2243+N2243*0.35+O2243*0.15+P2243*0.15</f>
        <v>28.2</v>
      </c>
      <c r="R2243" s="9">
        <f t="shared" ref="R2243:R2306" si="355">M2243*0.2+N2243*0.2+O2243*0.35+P2243*0.25</f>
        <v>34.75</v>
      </c>
      <c r="S2243" s="9">
        <f t="shared" ref="S2243:S2306" si="356">M2243*0.15+N2243*0.15+O2243*0.25+P2243*0.45</f>
        <v>34.1</v>
      </c>
      <c r="T2243" s="9">
        <f t="shared" ref="T2243:T2306" si="357">0.25*SUM(M2243:P2243)</f>
        <v>32</v>
      </c>
      <c r="U2243" s="8">
        <f t="shared" ref="U2243:U2306" si="358">SUM(Q2243:S2243)/3</f>
        <v>32.35</v>
      </c>
      <c r="V2243" s="8">
        <f t="shared" ref="V2243:V2306" si="359">SUM(Q2243:T2243)/4</f>
        <v>32.262500000000003</v>
      </c>
    </row>
    <row r="2244" spans="1:22" ht="13.5" x14ac:dyDescent="0.25">
      <c r="A2244" s="3">
        <f>RSI!A2244</f>
        <v>45271</v>
      </c>
      <c r="B2244" s="2">
        <f>RSI!B2244</f>
        <v>46.177999999999997</v>
      </c>
      <c r="C2244" s="2">
        <f>RSI!I2244</f>
        <v>99.999893864287102</v>
      </c>
      <c r="D2244" s="2">
        <f>MACD!E2244</f>
        <v>-4.5973134661281279E-3</v>
      </c>
      <c r="E2244" s="2">
        <f>MACD!F2244</f>
        <v>-2.8443887913891346E-3</v>
      </c>
      <c r="F2244" s="2">
        <f>'Moving Avg'!D2244</f>
        <v>46.177999999999997</v>
      </c>
      <c r="G2244" s="2">
        <f>'Moving Avg'!F2244</f>
        <v>46.171999999999997</v>
      </c>
      <c r="H2244" s="2">
        <f>'Moving Avg'!G2244</f>
        <v>46.169599999999946</v>
      </c>
      <c r="I2244" s="2">
        <f>'Moving Avg'!H2244</f>
        <v>46.168699999999838</v>
      </c>
      <c r="J2244" s="6" t="str">
        <f>OBV!F2244</f>
        <v>NEUTRAL</v>
      </c>
      <c r="K2244" s="6" t="str">
        <f>OBV!G2244</f>
        <v>NEUTRAL</v>
      </c>
      <c r="L2244" s="6" t="str">
        <f>OBV!H2244</f>
        <v>NEUTRAL</v>
      </c>
      <c r="M2244" s="8">
        <f t="shared" si="350"/>
        <v>0</v>
      </c>
      <c r="N2244" s="8">
        <f t="shared" si="351"/>
        <v>45</v>
      </c>
      <c r="O2244" s="8">
        <f t="shared" si="352"/>
        <v>50</v>
      </c>
      <c r="P2244" s="8">
        <f t="shared" si="353"/>
        <v>33</v>
      </c>
      <c r="Q2244" s="9">
        <f t="shared" si="354"/>
        <v>28.2</v>
      </c>
      <c r="R2244" s="9">
        <f t="shared" si="355"/>
        <v>34.75</v>
      </c>
      <c r="S2244" s="9">
        <f t="shared" si="356"/>
        <v>34.1</v>
      </c>
      <c r="T2244" s="9">
        <f t="shared" si="357"/>
        <v>32</v>
      </c>
      <c r="U2244" s="8">
        <f t="shared" si="358"/>
        <v>32.35</v>
      </c>
      <c r="V2244" s="8">
        <f t="shared" si="359"/>
        <v>32.262500000000003</v>
      </c>
    </row>
    <row r="2245" spans="1:22" ht="13.5" x14ac:dyDescent="0.25">
      <c r="A2245" s="3">
        <f>RSI!A2245</f>
        <v>45272</v>
      </c>
      <c r="B2245" s="2">
        <f>RSI!B2245</f>
        <v>46.177999999999997</v>
      </c>
      <c r="C2245" s="2">
        <f>RSI!I2245</f>
        <v>99.999893864287102</v>
      </c>
      <c r="D2245" s="2">
        <f>MACD!E2245</f>
        <v>-4.9975124686341132E-3</v>
      </c>
      <c r="E2245" s="2">
        <f>MACD!F2245</f>
        <v>-3.2750135268381302E-3</v>
      </c>
      <c r="F2245" s="2">
        <f>'Moving Avg'!D2245</f>
        <v>46.177999999999997</v>
      </c>
      <c r="G2245" s="2">
        <f>'Moving Avg'!F2245</f>
        <v>46.172499999999999</v>
      </c>
      <c r="H2245" s="2">
        <f>'Moving Avg'!G2245</f>
        <v>46.169799999999938</v>
      </c>
      <c r="I2245" s="2">
        <f>'Moving Avg'!H2245</f>
        <v>46.168699999999845</v>
      </c>
      <c r="J2245" s="6" t="str">
        <f>OBV!F2245</f>
        <v>NEUTRAL</v>
      </c>
      <c r="K2245" s="6" t="str">
        <f>OBV!G2245</f>
        <v>NEUTRAL</v>
      </c>
      <c r="L2245" s="6" t="str">
        <f>OBV!H2245</f>
        <v>NEUTRAL</v>
      </c>
      <c r="M2245" s="8">
        <f t="shared" si="350"/>
        <v>0</v>
      </c>
      <c r="N2245" s="8">
        <f t="shared" si="351"/>
        <v>45</v>
      </c>
      <c r="O2245" s="8">
        <f t="shared" si="352"/>
        <v>50</v>
      </c>
      <c r="P2245" s="8">
        <f t="shared" si="353"/>
        <v>33</v>
      </c>
      <c r="Q2245" s="9">
        <f t="shared" si="354"/>
        <v>28.2</v>
      </c>
      <c r="R2245" s="9">
        <f t="shared" si="355"/>
        <v>34.75</v>
      </c>
      <c r="S2245" s="9">
        <f t="shared" si="356"/>
        <v>34.1</v>
      </c>
      <c r="T2245" s="9">
        <f t="shared" si="357"/>
        <v>32</v>
      </c>
      <c r="U2245" s="8">
        <f t="shared" si="358"/>
        <v>32.35</v>
      </c>
      <c r="V2245" s="8">
        <f t="shared" si="359"/>
        <v>32.262500000000003</v>
      </c>
    </row>
    <row r="2246" spans="1:22" ht="13.5" x14ac:dyDescent="0.25">
      <c r="A2246" s="3">
        <f>RSI!A2246</f>
        <v>45273</v>
      </c>
      <c r="B2246" s="2">
        <f>RSI!B2246</f>
        <v>46.177999999999997</v>
      </c>
      <c r="C2246" s="2">
        <f>RSI!I2246</f>
        <v>99.999893864287102</v>
      </c>
      <c r="D2246" s="2">
        <f>MACD!E2246</f>
        <v>-5.3680671005835734E-3</v>
      </c>
      <c r="E2246" s="2">
        <f>MACD!F2246</f>
        <v>-3.6936242415872194E-3</v>
      </c>
      <c r="F2246" s="2">
        <f>'Moving Avg'!D2246</f>
        <v>46.177999999999997</v>
      </c>
      <c r="G2246" s="2">
        <f>'Moving Avg'!F2246</f>
        <v>46.173000000000002</v>
      </c>
      <c r="H2246" s="2">
        <f>'Moving Avg'!G2246</f>
        <v>46.169999999999945</v>
      </c>
      <c r="I2246" s="2">
        <f>'Moving Avg'!H2246</f>
        <v>46.168699999999845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  <c r="M2246" s="8">
        <f t="shared" si="350"/>
        <v>0</v>
      </c>
      <c r="N2246" s="8">
        <f t="shared" si="351"/>
        <v>45</v>
      </c>
      <c r="O2246" s="8">
        <f t="shared" si="352"/>
        <v>50</v>
      </c>
      <c r="P2246" s="8">
        <f t="shared" si="353"/>
        <v>33</v>
      </c>
      <c r="Q2246" s="9">
        <f t="shared" si="354"/>
        <v>28.2</v>
      </c>
      <c r="R2246" s="9">
        <f t="shared" si="355"/>
        <v>34.75</v>
      </c>
      <c r="S2246" s="9">
        <f t="shared" si="356"/>
        <v>34.1</v>
      </c>
      <c r="T2246" s="9">
        <f t="shared" si="357"/>
        <v>32</v>
      </c>
      <c r="U2246" s="8">
        <f t="shared" si="358"/>
        <v>32.35</v>
      </c>
      <c r="V2246" s="8">
        <f t="shared" si="359"/>
        <v>32.262500000000003</v>
      </c>
    </row>
    <row r="2247" spans="1:22" ht="13.5" x14ac:dyDescent="0.25">
      <c r="A2247" s="3">
        <f>RSI!A2247</f>
        <v>45274</v>
      </c>
      <c r="B2247" s="2">
        <f>RSI!B2247</f>
        <v>46.177999999999997</v>
      </c>
      <c r="C2247" s="2">
        <f>RSI!I2247</f>
        <v>99.999893864287102</v>
      </c>
      <c r="D2247" s="2">
        <f>MACD!E2247</f>
        <v>-4.1727117028216298E-3</v>
      </c>
      <c r="E2247" s="2">
        <f>MACD!F2247</f>
        <v>-3.7894417338341017E-3</v>
      </c>
      <c r="F2247" s="2">
        <f>'Moving Avg'!D2247</f>
        <v>46.177999999999997</v>
      </c>
      <c r="G2247" s="2">
        <f>'Moving Avg'!F2247</f>
        <v>46.173500000000004</v>
      </c>
      <c r="H2247" s="2">
        <f>'Moving Avg'!G2247</f>
        <v>46.170199999999937</v>
      </c>
      <c r="I2247" s="2">
        <f>'Moving Avg'!H2247</f>
        <v>46.168699999999845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  <c r="M2247" s="8">
        <f t="shared" si="350"/>
        <v>0</v>
      </c>
      <c r="N2247" s="8">
        <f t="shared" si="351"/>
        <v>45</v>
      </c>
      <c r="O2247" s="8">
        <f t="shared" si="352"/>
        <v>50</v>
      </c>
      <c r="P2247" s="8">
        <f t="shared" si="353"/>
        <v>33</v>
      </c>
      <c r="Q2247" s="9">
        <f t="shared" si="354"/>
        <v>28.2</v>
      </c>
      <c r="R2247" s="9">
        <f t="shared" si="355"/>
        <v>34.75</v>
      </c>
      <c r="S2247" s="9">
        <f t="shared" si="356"/>
        <v>34.1</v>
      </c>
      <c r="T2247" s="9">
        <f t="shared" si="357"/>
        <v>32</v>
      </c>
      <c r="U2247" s="8">
        <f t="shared" si="358"/>
        <v>32.35</v>
      </c>
      <c r="V2247" s="8">
        <f t="shared" si="359"/>
        <v>32.262500000000003</v>
      </c>
    </row>
    <row r="2248" spans="1:22" ht="13.5" x14ac:dyDescent="0.25">
      <c r="A2248" s="3">
        <f>RSI!A2248</f>
        <v>45275</v>
      </c>
      <c r="B2248" s="2">
        <f>RSI!B2248</f>
        <v>46.177999999999997</v>
      </c>
      <c r="C2248" s="2">
        <f>RSI!I2248</f>
        <v>99.999893864287102</v>
      </c>
      <c r="D2248" s="2">
        <f>MACD!E2248</f>
        <v>-3.1886274259136371E-3</v>
      </c>
      <c r="E2248" s="2">
        <f>MACD!F2248</f>
        <v>-3.669278872250009E-3</v>
      </c>
      <c r="F2248" s="2">
        <f>'Moving Avg'!D2248</f>
        <v>46.177999999999997</v>
      </c>
      <c r="G2248" s="2">
        <f>'Moving Avg'!F2248</f>
        <v>46.173999999999999</v>
      </c>
      <c r="H2248" s="2">
        <f>'Moving Avg'!G2248</f>
        <v>46.170399999999944</v>
      </c>
      <c r="I2248" s="2">
        <f>'Moving Avg'!H2248</f>
        <v>46.168699999999845</v>
      </c>
      <c r="J2248" s="6" t="str">
        <f>OBV!F2248</f>
        <v>BEARISH</v>
      </c>
      <c r="K2248" s="6" t="str">
        <f>OBV!G2248</f>
        <v>NEUTRAL</v>
      </c>
      <c r="L2248" s="6" t="str">
        <f>OBV!H2248</f>
        <v>CONFIRMED BEARISH</v>
      </c>
      <c r="M2248" s="8">
        <f t="shared" si="350"/>
        <v>0</v>
      </c>
      <c r="N2248" s="8">
        <f t="shared" si="351"/>
        <v>0</v>
      </c>
      <c r="O2248" s="8">
        <f t="shared" si="352"/>
        <v>50</v>
      </c>
      <c r="P2248" s="8">
        <f t="shared" si="353"/>
        <v>16.5</v>
      </c>
      <c r="Q2248" s="9">
        <f t="shared" si="354"/>
        <v>9.9749999999999996</v>
      </c>
      <c r="R2248" s="9">
        <f t="shared" si="355"/>
        <v>21.625</v>
      </c>
      <c r="S2248" s="9">
        <f t="shared" si="356"/>
        <v>19.925000000000001</v>
      </c>
      <c r="T2248" s="9">
        <f t="shared" si="357"/>
        <v>16.625</v>
      </c>
      <c r="U2248" s="8">
        <f t="shared" si="358"/>
        <v>17.175000000000001</v>
      </c>
      <c r="V2248" s="8">
        <f t="shared" si="359"/>
        <v>17.037500000000001</v>
      </c>
    </row>
    <row r="2249" spans="1:22" ht="13.5" x14ac:dyDescent="0.25">
      <c r="A2249" s="3">
        <f>RSI!A2249</f>
        <v>45278</v>
      </c>
      <c r="B2249" s="2">
        <f>RSI!B2249</f>
        <v>46.177999999999997</v>
      </c>
      <c r="C2249" s="2">
        <f>RSI!I2249</f>
        <v>99.999893864287102</v>
      </c>
      <c r="D2249" s="2">
        <f>MACD!E2249</f>
        <v>-2.381283591567751E-3</v>
      </c>
      <c r="E2249" s="2">
        <f>MACD!F2249</f>
        <v>-3.4116798161135573E-3</v>
      </c>
      <c r="F2249" s="2">
        <f>'Moving Avg'!D2249</f>
        <v>46.177999999999997</v>
      </c>
      <c r="G2249" s="2">
        <f>'Moving Avg'!F2249</f>
        <v>46.174500000000002</v>
      </c>
      <c r="H2249" s="2">
        <f>'Moving Avg'!G2249</f>
        <v>46.170599999999943</v>
      </c>
      <c r="I2249" s="2">
        <f>'Moving Avg'!H2249</f>
        <v>46.168699999999845</v>
      </c>
      <c r="J2249" s="6" t="str">
        <f>OBV!F2249</f>
        <v>BEARISH</v>
      </c>
      <c r="K2249" s="6" t="str">
        <f>OBV!G2249</f>
        <v>NEUTRAL</v>
      </c>
      <c r="L2249" s="6" t="str">
        <f>OBV!H2249</f>
        <v>CONFIRMED BEARISH</v>
      </c>
      <c r="M2249" s="8">
        <f t="shared" si="350"/>
        <v>0</v>
      </c>
      <c r="N2249" s="8">
        <f t="shared" si="351"/>
        <v>0</v>
      </c>
      <c r="O2249" s="8">
        <f t="shared" si="352"/>
        <v>50</v>
      </c>
      <c r="P2249" s="8">
        <f t="shared" si="353"/>
        <v>16.5</v>
      </c>
      <c r="Q2249" s="9">
        <f t="shared" si="354"/>
        <v>9.9749999999999996</v>
      </c>
      <c r="R2249" s="9">
        <f t="shared" si="355"/>
        <v>21.625</v>
      </c>
      <c r="S2249" s="9">
        <f t="shared" si="356"/>
        <v>19.925000000000001</v>
      </c>
      <c r="T2249" s="9">
        <f t="shared" si="357"/>
        <v>16.625</v>
      </c>
      <c r="U2249" s="8">
        <f t="shared" si="358"/>
        <v>17.175000000000001</v>
      </c>
      <c r="V2249" s="8">
        <f t="shared" si="359"/>
        <v>17.037500000000001</v>
      </c>
    </row>
    <row r="2250" spans="1:22" ht="13.5" x14ac:dyDescent="0.25">
      <c r="A2250" s="3">
        <f>RSI!A2250</f>
        <v>45279</v>
      </c>
      <c r="B2250" s="2">
        <f>RSI!B2250</f>
        <v>46.167999999999999</v>
      </c>
      <c r="C2250" s="2">
        <f>RSI!I2250</f>
        <v>27.619723973848068</v>
      </c>
      <c r="D2250" s="2">
        <f>MACD!E2250</f>
        <v>-9.8087137273239478E-4</v>
      </c>
      <c r="E2250" s="2">
        <f>MACD!F2250</f>
        <v>-2.9255181274373248E-3</v>
      </c>
      <c r="F2250" s="2">
        <f>'Moving Avg'!D2250</f>
        <v>46.176000000000002</v>
      </c>
      <c r="G2250" s="2">
        <f>'Moving Avg'!F2250</f>
        <v>46.174500000000002</v>
      </c>
      <c r="H2250" s="2">
        <f>'Moving Avg'!G2250</f>
        <v>46.170599999999951</v>
      </c>
      <c r="I2250" s="2">
        <f>'Moving Avg'!H2250</f>
        <v>46.168649999999843</v>
      </c>
      <c r="J2250" s="6" t="str">
        <f>OBV!F2250</f>
        <v>BEARISH</v>
      </c>
      <c r="K2250" s="6" t="str">
        <f>OBV!G2250</f>
        <v>NEUTRAL</v>
      </c>
      <c r="L2250" s="6" t="str">
        <f>OBV!H2250</f>
        <v>CONFIRMED BEARISH</v>
      </c>
      <c r="M2250" s="8">
        <f t="shared" si="350"/>
        <v>50</v>
      </c>
      <c r="N2250" s="8">
        <f t="shared" si="351"/>
        <v>0</v>
      </c>
      <c r="O2250" s="8">
        <f t="shared" si="352"/>
        <v>50</v>
      </c>
      <c r="P2250" s="8">
        <f t="shared" si="353"/>
        <v>16.5</v>
      </c>
      <c r="Q2250" s="9">
        <f t="shared" si="354"/>
        <v>27.475000000000001</v>
      </c>
      <c r="R2250" s="9">
        <f t="shared" si="355"/>
        <v>31.625</v>
      </c>
      <c r="S2250" s="9">
        <f t="shared" si="356"/>
        <v>27.425000000000001</v>
      </c>
      <c r="T2250" s="9">
        <f t="shared" si="357"/>
        <v>29.125</v>
      </c>
      <c r="U2250" s="8">
        <f t="shared" si="358"/>
        <v>28.841666666666669</v>
      </c>
      <c r="V2250" s="8">
        <f t="shared" si="359"/>
        <v>28.912500000000001</v>
      </c>
    </row>
    <row r="2251" spans="1:22" ht="13.5" x14ac:dyDescent="0.25">
      <c r="A2251" s="3">
        <f>RSI!A2251</f>
        <v>45280</v>
      </c>
      <c r="B2251" s="2">
        <f>RSI!B2251</f>
        <v>46.167999999999999</v>
      </c>
      <c r="C2251" s="2">
        <f>RSI!I2251</f>
        <v>27.619723973848068</v>
      </c>
      <c r="D2251" s="2">
        <f>MACD!E2251</f>
        <v>2.4145582290913126E-4</v>
      </c>
      <c r="E2251" s="2">
        <f>MACD!F2251</f>
        <v>-2.2921233373680338E-3</v>
      </c>
      <c r="F2251" s="2">
        <f>'Moving Avg'!D2251</f>
        <v>46.173999999999999</v>
      </c>
      <c r="G2251" s="2">
        <f>'Moving Avg'!F2251</f>
        <v>46.174500000000002</v>
      </c>
      <c r="H2251" s="2">
        <f>'Moving Avg'!G2251</f>
        <v>46.170599999999951</v>
      </c>
      <c r="I2251" s="2">
        <f>'Moving Avg'!H2251</f>
        <v>46.168649999999843</v>
      </c>
      <c r="J2251" s="6" t="str">
        <f>OBV!F2251</f>
        <v>BEARISH</v>
      </c>
      <c r="K2251" s="6" t="str">
        <f>OBV!G2251</f>
        <v>NEUTRAL</v>
      </c>
      <c r="L2251" s="6" t="str">
        <f>OBV!H2251</f>
        <v>CONFIRMED BEARISH</v>
      </c>
      <c r="M2251" s="8">
        <f t="shared" si="350"/>
        <v>50</v>
      </c>
      <c r="N2251" s="8">
        <f t="shared" si="351"/>
        <v>0</v>
      </c>
      <c r="O2251" s="8">
        <f t="shared" si="352"/>
        <v>50</v>
      </c>
      <c r="P2251" s="8">
        <f t="shared" si="353"/>
        <v>16.5</v>
      </c>
      <c r="Q2251" s="9">
        <f t="shared" si="354"/>
        <v>27.475000000000001</v>
      </c>
      <c r="R2251" s="9">
        <f t="shared" si="355"/>
        <v>31.625</v>
      </c>
      <c r="S2251" s="9">
        <f t="shared" si="356"/>
        <v>27.425000000000001</v>
      </c>
      <c r="T2251" s="9">
        <f t="shared" si="357"/>
        <v>29.125</v>
      </c>
      <c r="U2251" s="8">
        <f t="shared" si="358"/>
        <v>28.841666666666669</v>
      </c>
      <c r="V2251" s="8">
        <f t="shared" si="359"/>
        <v>28.912500000000001</v>
      </c>
    </row>
    <row r="2252" spans="1:22" ht="13.5" x14ac:dyDescent="0.25">
      <c r="A2252" s="3">
        <f>RSI!A2252</f>
        <v>45281</v>
      </c>
      <c r="B2252" s="2">
        <f>RSI!B2252</f>
        <v>46.167999999999999</v>
      </c>
      <c r="C2252" s="2">
        <f>RSI!I2252</f>
        <v>27.619723973848068</v>
      </c>
      <c r="D2252" s="2">
        <f>MACD!E2252</f>
        <v>1.3103280608248724E-3</v>
      </c>
      <c r="E2252" s="2">
        <f>MACD!F2252</f>
        <v>-1.5716330577294527E-3</v>
      </c>
      <c r="F2252" s="2">
        <f>'Moving Avg'!D2252</f>
        <v>46.172000000000004</v>
      </c>
      <c r="G2252" s="2">
        <f>'Moving Avg'!F2252</f>
        <v>46.174500000000002</v>
      </c>
      <c r="H2252" s="2">
        <f>'Moving Avg'!G2252</f>
        <v>46.170599999999958</v>
      </c>
      <c r="I2252" s="2">
        <f>'Moving Avg'!H2252</f>
        <v>46.168649999999843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  <c r="M2252" s="8">
        <f t="shared" si="350"/>
        <v>50</v>
      </c>
      <c r="N2252" s="8">
        <f t="shared" si="351"/>
        <v>0</v>
      </c>
      <c r="O2252" s="8">
        <f t="shared" si="352"/>
        <v>50</v>
      </c>
      <c r="P2252" s="8">
        <f t="shared" si="353"/>
        <v>16.5</v>
      </c>
      <c r="Q2252" s="9">
        <f t="shared" si="354"/>
        <v>27.475000000000001</v>
      </c>
      <c r="R2252" s="9">
        <f t="shared" si="355"/>
        <v>31.625</v>
      </c>
      <c r="S2252" s="9">
        <f t="shared" si="356"/>
        <v>27.425000000000001</v>
      </c>
      <c r="T2252" s="9">
        <f t="shared" si="357"/>
        <v>29.125</v>
      </c>
      <c r="U2252" s="8">
        <f t="shared" si="358"/>
        <v>28.841666666666669</v>
      </c>
      <c r="V2252" s="8">
        <f t="shared" si="359"/>
        <v>28.912500000000001</v>
      </c>
    </row>
    <row r="2253" spans="1:22" ht="13.5" x14ac:dyDescent="0.25">
      <c r="A2253" s="3">
        <f>RSI!A2253</f>
        <v>45282</v>
      </c>
      <c r="B2253" s="2">
        <f>RSI!B2253</f>
        <v>46.167999999999999</v>
      </c>
      <c r="C2253" s="2">
        <f>RSI!I2253</f>
        <v>27.619723973848068</v>
      </c>
      <c r="D2253" s="2">
        <f>MACD!E2253</f>
        <v>2.2467911753096814E-3</v>
      </c>
      <c r="E2253" s="2">
        <f>MACD!F2253</f>
        <v>-8.07948211121626E-4</v>
      </c>
      <c r="F2253" s="2">
        <f>'Moving Avg'!D2253</f>
        <v>46.17</v>
      </c>
      <c r="G2253" s="2">
        <f>'Moving Avg'!F2253</f>
        <v>46.174500000000002</v>
      </c>
      <c r="H2253" s="2">
        <f>'Moving Avg'!G2253</f>
        <v>46.170599999999958</v>
      </c>
      <c r="I2253" s="2">
        <f>'Moving Avg'!H2253</f>
        <v>46.168649999999843</v>
      </c>
      <c r="J2253" s="6" t="str">
        <f>OBV!F2253</f>
        <v>NEUTRAL</v>
      </c>
      <c r="K2253" s="6" t="str">
        <f>OBV!G2253</f>
        <v>NEUTRAL</v>
      </c>
      <c r="L2253" s="6" t="str">
        <f>OBV!H2253</f>
        <v>NEUTRAL</v>
      </c>
      <c r="M2253" s="8">
        <f t="shared" si="350"/>
        <v>50</v>
      </c>
      <c r="N2253" s="8">
        <f t="shared" si="351"/>
        <v>0</v>
      </c>
      <c r="O2253" s="8">
        <f t="shared" si="352"/>
        <v>50</v>
      </c>
      <c r="P2253" s="8">
        <f t="shared" si="353"/>
        <v>33</v>
      </c>
      <c r="Q2253" s="9">
        <f t="shared" si="354"/>
        <v>29.95</v>
      </c>
      <c r="R2253" s="9">
        <f t="shared" si="355"/>
        <v>35.75</v>
      </c>
      <c r="S2253" s="9">
        <f t="shared" si="356"/>
        <v>34.85</v>
      </c>
      <c r="T2253" s="9">
        <f t="shared" si="357"/>
        <v>33.25</v>
      </c>
      <c r="U2253" s="8">
        <f t="shared" si="358"/>
        <v>33.516666666666673</v>
      </c>
      <c r="V2253" s="8">
        <f t="shared" si="359"/>
        <v>33.450000000000003</v>
      </c>
    </row>
    <row r="2254" spans="1:22" ht="13.5" x14ac:dyDescent="0.25">
      <c r="A2254" s="3">
        <f>RSI!A2254</f>
        <v>45285</v>
      </c>
      <c r="B2254" s="2">
        <f>RSI!B2254</f>
        <v>46.167999999999999</v>
      </c>
      <c r="C2254" s="2">
        <f>RSI!I2254</f>
        <v>27.619723973848068</v>
      </c>
      <c r="D2254" s="2">
        <f>MACD!E2254</f>
        <v>3.0688430037457692E-3</v>
      </c>
      <c r="E2254" s="2">
        <f>MACD!F2254</f>
        <v>-3.2589968148147015E-5</v>
      </c>
      <c r="F2254" s="2">
        <f>'Moving Avg'!D2254</f>
        <v>46.167999999999999</v>
      </c>
      <c r="G2254" s="2">
        <f>'Moving Avg'!F2254</f>
        <v>46.174500000000002</v>
      </c>
      <c r="H2254" s="2">
        <f>'Moving Avg'!G2254</f>
        <v>46.170599999999965</v>
      </c>
      <c r="I2254" s="2">
        <f>'Moving Avg'!H2254</f>
        <v>46.168649999999843</v>
      </c>
      <c r="J2254" s="6" t="str">
        <f>OBV!F2254</f>
        <v>NEUTRAL</v>
      </c>
      <c r="K2254" s="6" t="str">
        <f>OBV!G2254</f>
        <v>NEUTRAL</v>
      </c>
      <c r="L2254" s="6" t="str">
        <f>OBV!H2254</f>
        <v>NEUTRAL</v>
      </c>
      <c r="M2254" s="8">
        <f t="shared" si="350"/>
        <v>50</v>
      </c>
      <c r="N2254" s="8">
        <f t="shared" si="351"/>
        <v>0</v>
      </c>
      <c r="O2254" s="8">
        <f t="shared" si="352"/>
        <v>0</v>
      </c>
      <c r="P2254" s="8">
        <f t="shared" si="353"/>
        <v>33</v>
      </c>
      <c r="Q2254" s="9">
        <f t="shared" si="354"/>
        <v>22.45</v>
      </c>
      <c r="R2254" s="9">
        <f t="shared" si="355"/>
        <v>18.25</v>
      </c>
      <c r="S2254" s="9">
        <f t="shared" si="356"/>
        <v>22.35</v>
      </c>
      <c r="T2254" s="9">
        <f t="shared" si="357"/>
        <v>20.75</v>
      </c>
      <c r="U2254" s="8">
        <f t="shared" si="358"/>
        <v>21.016666666666669</v>
      </c>
      <c r="V2254" s="8">
        <f t="shared" si="359"/>
        <v>20.950000000000003</v>
      </c>
    </row>
    <row r="2255" spans="1:22" ht="13.5" x14ac:dyDescent="0.25">
      <c r="A2255" s="3">
        <f>RSI!A2255</f>
        <v>45286</v>
      </c>
      <c r="B2255" s="2">
        <f>RSI!B2255</f>
        <v>46.167999999999999</v>
      </c>
      <c r="C2255" s="2">
        <f>RSI!I2255</f>
        <v>27.619723973848068</v>
      </c>
      <c r="D2255" s="2">
        <f>MACD!E2255</f>
        <v>3.7918882482088634E-3</v>
      </c>
      <c r="E2255" s="2">
        <f>MACD!F2255</f>
        <v>7.3230567512325509E-4</v>
      </c>
      <c r="F2255" s="2">
        <f>'Moving Avg'!D2255</f>
        <v>46.167999999999999</v>
      </c>
      <c r="G2255" s="2">
        <f>'Moving Avg'!F2255</f>
        <v>46.174500000000002</v>
      </c>
      <c r="H2255" s="2">
        <f>'Moving Avg'!G2255</f>
        <v>46.170599999999965</v>
      </c>
      <c r="I2255" s="2">
        <f>'Moving Avg'!H2255</f>
        <v>46.168649999999843</v>
      </c>
      <c r="J2255" s="6" t="str">
        <f>OBV!F2255</f>
        <v>NEUTRAL</v>
      </c>
      <c r="K2255" s="6" t="str">
        <f>OBV!G2255</f>
        <v>NEUTRAL</v>
      </c>
      <c r="L2255" s="6" t="str">
        <f>OBV!H2255</f>
        <v>NEUTRAL</v>
      </c>
      <c r="M2255" s="8">
        <f t="shared" si="350"/>
        <v>50</v>
      </c>
      <c r="N2255" s="8">
        <f t="shared" si="351"/>
        <v>0</v>
      </c>
      <c r="O2255" s="8">
        <f t="shared" si="352"/>
        <v>0</v>
      </c>
      <c r="P2255" s="8">
        <f t="shared" si="353"/>
        <v>33</v>
      </c>
      <c r="Q2255" s="9">
        <f t="shared" si="354"/>
        <v>22.45</v>
      </c>
      <c r="R2255" s="9">
        <f t="shared" si="355"/>
        <v>18.25</v>
      </c>
      <c r="S2255" s="9">
        <f t="shared" si="356"/>
        <v>22.35</v>
      </c>
      <c r="T2255" s="9">
        <f t="shared" si="357"/>
        <v>20.75</v>
      </c>
      <c r="U2255" s="8">
        <f t="shared" si="358"/>
        <v>21.016666666666669</v>
      </c>
      <c r="V2255" s="8">
        <f t="shared" si="359"/>
        <v>20.950000000000003</v>
      </c>
    </row>
    <row r="2256" spans="1:22" ht="13.5" x14ac:dyDescent="0.25">
      <c r="A2256" s="3">
        <f>RSI!A2256</f>
        <v>45287</v>
      </c>
      <c r="B2256" s="2">
        <f>RSI!B2256</f>
        <v>46.167999999999999</v>
      </c>
      <c r="C2256" s="2">
        <f>RSI!I2256</f>
        <v>27.619723973848068</v>
      </c>
      <c r="D2256" s="2">
        <f>MACD!E2256</f>
        <v>4.429124399869977E-3</v>
      </c>
      <c r="E2256" s="2">
        <f>MACD!F2256</f>
        <v>1.4716694200725996E-3</v>
      </c>
      <c r="F2256" s="2">
        <f>'Moving Avg'!D2256</f>
        <v>46.167999999999999</v>
      </c>
      <c r="G2256" s="2">
        <f>'Moving Avg'!F2256</f>
        <v>46.174500000000002</v>
      </c>
      <c r="H2256" s="2">
        <f>'Moving Avg'!G2256</f>
        <v>46.170599999999965</v>
      </c>
      <c r="I2256" s="2">
        <f>'Moving Avg'!H2256</f>
        <v>46.168649999999843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  <c r="M2256" s="8">
        <f t="shared" si="350"/>
        <v>50</v>
      </c>
      <c r="N2256" s="8">
        <f t="shared" si="351"/>
        <v>0</v>
      </c>
      <c r="O2256" s="8">
        <f t="shared" si="352"/>
        <v>0</v>
      </c>
      <c r="P2256" s="8">
        <f t="shared" si="353"/>
        <v>33</v>
      </c>
      <c r="Q2256" s="9">
        <f t="shared" si="354"/>
        <v>22.45</v>
      </c>
      <c r="R2256" s="9">
        <f t="shared" si="355"/>
        <v>18.25</v>
      </c>
      <c r="S2256" s="9">
        <f t="shared" si="356"/>
        <v>22.35</v>
      </c>
      <c r="T2256" s="9">
        <f t="shared" si="357"/>
        <v>20.75</v>
      </c>
      <c r="U2256" s="8">
        <f t="shared" si="358"/>
        <v>21.016666666666669</v>
      </c>
      <c r="V2256" s="8">
        <f t="shared" si="359"/>
        <v>20.950000000000003</v>
      </c>
    </row>
    <row r="2257" spans="1:22" ht="13.5" x14ac:dyDescent="0.25">
      <c r="A2257" s="3">
        <f>RSI!A2257</f>
        <v>45288</v>
      </c>
      <c r="B2257" s="2">
        <f>RSI!B2257</f>
        <v>46.167999999999999</v>
      </c>
      <c r="C2257" s="2">
        <f>RSI!I2257</f>
        <v>27.619723973848068</v>
      </c>
      <c r="D2257" s="2">
        <f>MACD!E2257</f>
        <v>4.9918692548800436E-3</v>
      </c>
      <c r="E2257" s="2">
        <f>MACD!F2257</f>
        <v>2.1757093870340884E-3</v>
      </c>
      <c r="F2257" s="2">
        <f>'Moving Avg'!D2257</f>
        <v>46.167999999999999</v>
      </c>
      <c r="G2257" s="2">
        <f>'Moving Avg'!F2257</f>
        <v>46.173999999999999</v>
      </c>
      <c r="H2257" s="2">
        <f>'Moving Avg'!G2257</f>
        <v>46.170599999999965</v>
      </c>
      <c r="I2257" s="2">
        <f>'Moving Avg'!H2257</f>
        <v>46.168649999999843</v>
      </c>
      <c r="J2257" s="6" t="str">
        <f>OBV!F2257</f>
        <v>NEUTRAL</v>
      </c>
      <c r="K2257" s="6" t="str">
        <f>OBV!G2257</f>
        <v>NEUTRAL</v>
      </c>
      <c r="L2257" s="6" t="str">
        <f>OBV!H2257</f>
        <v>NEUTRAL</v>
      </c>
      <c r="M2257" s="8">
        <f t="shared" si="350"/>
        <v>50</v>
      </c>
      <c r="N2257" s="8">
        <f t="shared" si="351"/>
        <v>0</v>
      </c>
      <c r="O2257" s="8">
        <f t="shared" si="352"/>
        <v>0</v>
      </c>
      <c r="P2257" s="8">
        <f t="shared" si="353"/>
        <v>33</v>
      </c>
      <c r="Q2257" s="9">
        <f t="shared" si="354"/>
        <v>22.45</v>
      </c>
      <c r="R2257" s="9">
        <f t="shared" si="355"/>
        <v>18.25</v>
      </c>
      <c r="S2257" s="9">
        <f t="shared" si="356"/>
        <v>22.35</v>
      </c>
      <c r="T2257" s="9">
        <f t="shared" si="357"/>
        <v>20.75</v>
      </c>
      <c r="U2257" s="8">
        <f t="shared" si="358"/>
        <v>21.016666666666669</v>
      </c>
      <c r="V2257" s="8">
        <f t="shared" si="359"/>
        <v>20.950000000000003</v>
      </c>
    </row>
    <row r="2258" spans="1:22" ht="13.5" x14ac:dyDescent="0.25">
      <c r="A2258" s="3">
        <f>RSI!A2258</f>
        <v>45289</v>
      </c>
      <c r="B2258" s="2">
        <f>RSI!B2258</f>
        <v>46.167999999999999</v>
      </c>
      <c r="C2258" s="2">
        <f>RSI!I2258</f>
        <v>27.619723973848068</v>
      </c>
      <c r="D2258" s="2">
        <f>MACD!E2258</f>
        <v>5.4898389361E-3</v>
      </c>
      <c r="E2258" s="2">
        <f>MACD!F2258</f>
        <v>2.8385352968472708E-3</v>
      </c>
      <c r="F2258" s="2">
        <f>'Moving Avg'!D2258</f>
        <v>46.167999999999999</v>
      </c>
      <c r="G2258" s="2">
        <f>'Moving Avg'!F2258</f>
        <v>46.173500000000004</v>
      </c>
      <c r="H2258" s="2">
        <f>'Moving Avg'!G2258</f>
        <v>46.170599999999965</v>
      </c>
      <c r="I2258" s="2">
        <f>'Moving Avg'!H2258</f>
        <v>46.168649999999843</v>
      </c>
      <c r="J2258" s="6" t="str">
        <f>OBV!F2258</f>
        <v>NEUTRAL</v>
      </c>
      <c r="K2258" s="6" t="str">
        <f>OBV!G2258</f>
        <v>NEUTRAL</v>
      </c>
      <c r="L2258" s="6" t="str">
        <f>OBV!H2258</f>
        <v>NEUTRAL</v>
      </c>
      <c r="M2258" s="8">
        <f t="shared" si="350"/>
        <v>50</v>
      </c>
      <c r="N2258" s="8">
        <f t="shared" si="351"/>
        <v>0</v>
      </c>
      <c r="O2258" s="8">
        <f t="shared" si="352"/>
        <v>0</v>
      </c>
      <c r="P2258" s="8">
        <f t="shared" si="353"/>
        <v>33</v>
      </c>
      <c r="Q2258" s="9">
        <f t="shared" si="354"/>
        <v>22.45</v>
      </c>
      <c r="R2258" s="9">
        <f t="shared" si="355"/>
        <v>18.25</v>
      </c>
      <c r="S2258" s="9">
        <f t="shared" si="356"/>
        <v>22.35</v>
      </c>
      <c r="T2258" s="9">
        <f t="shared" si="357"/>
        <v>20.75</v>
      </c>
      <c r="U2258" s="8">
        <f t="shared" si="358"/>
        <v>21.016666666666669</v>
      </c>
      <c r="V2258" s="8">
        <f t="shared" si="359"/>
        <v>20.950000000000003</v>
      </c>
    </row>
    <row r="2259" spans="1:22" ht="13.5" x14ac:dyDescent="0.25">
      <c r="A2259" s="3">
        <f>RSI!A2259</f>
        <v>45293</v>
      </c>
      <c r="B2259" s="2">
        <f>RSI!B2259</f>
        <v>46.167999999999999</v>
      </c>
      <c r="C2259" s="2">
        <f>RSI!I2259</f>
        <v>27.619723973848068</v>
      </c>
      <c r="D2259" s="2">
        <f>MACD!E2259</f>
        <v>5.9313839691199632E-3</v>
      </c>
      <c r="E2259" s="2">
        <f>MACD!F2259</f>
        <v>3.4571050313018095E-3</v>
      </c>
      <c r="F2259" s="2">
        <f>'Moving Avg'!D2259</f>
        <v>46.167999999999999</v>
      </c>
      <c r="G2259" s="2">
        <f>'Moving Avg'!F2259</f>
        <v>46.173000000000002</v>
      </c>
      <c r="H2259" s="2">
        <f>'Moving Avg'!G2259</f>
        <v>46.170599999999965</v>
      </c>
      <c r="I2259" s="2">
        <f>'Moving Avg'!H2259</f>
        <v>46.168649999999843</v>
      </c>
      <c r="J2259" s="6" t="str">
        <f>OBV!F2259</f>
        <v>NEUTRAL</v>
      </c>
      <c r="K2259" s="6" t="str">
        <f>OBV!G2259</f>
        <v>NEUTRAL</v>
      </c>
      <c r="L2259" s="6" t="str">
        <f>OBV!H2259</f>
        <v>NEUTRAL</v>
      </c>
      <c r="M2259" s="8">
        <f t="shared" si="350"/>
        <v>50</v>
      </c>
      <c r="N2259" s="8">
        <f t="shared" si="351"/>
        <v>0</v>
      </c>
      <c r="O2259" s="8">
        <f t="shared" si="352"/>
        <v>0</v>
      </c>
      <c r="P2259" s="8">
        <f t="shared" si="353"/>
        <v>33</v>
      </c>
      <c r="Q2259" s="9">
        <f t="shared" si="354"/>
        <v>22.45</v>
      </c>
      <c r="R2259" s="9">
        <f t="shared" si="355"/>
        <v>18.25</v>
      </c>
      <c r="S2259" s="9">
        <f t="shared" si="356"/>
        <v>22.35</v>
      </c>
      <c r="T2259" s="9">
        <f t="shared" si="357"/>
        <v>20.75</v>
      </c>
      <c r="U2259" s="8">
        <f t="shared" si="358"/>
        <v>21.016666666666669</v>
      </c>
      <c r="V2259" s="8">
        <f t="shared" si="359"/>
        <v>20.950000000000003</v>
      </c>
    </row>
    <row r="2260" spans="1:22" ht="13.5" x14ac:dyDescent="0.25">
      <c r="A2260" s="3">
        <f>RSI!A2260</f>
        <v>45294</v>
      </c>
      <c r="B2260" s="2">
        <f>RSI!B2260</f>
        <v>46.167999999999999</v>
      </c>
      <c r="C2260" s="2">
        <f>RSI!I2260</f>
        <v>27.619723973848068</v>
      </c>
      <c r="D2260" s="2">
        <f>MACD!E2260</f>
        <v>4.7852282660016954E-3</v>
      </c>
      <c r="E2260" s="2">
        <f>MACD!F2260</f>
        <v>3.7227296782417867E-3</v>
      </c>
      <c r="F2260" s="2">
        <f>'Moving Avg'!D2260</f>
        <v>46.167999999999999</v>
      </c>
      <c r="G2260" s="2">
        <f>'Moving Avg'!F2260</f>
        <v>46.172499999999999</v>
      </c>
      <c r="H2260" s="2">
        <f>'Moving Avg'!G2260</f>
        <v>46.170599999999965</v>
      </c>
      <c r="I2260" s="2">
        <f>'Moving Avg'!H2260</f>
        <v>46.168649999999843</v>
      </c>
      <c r="J2260" s="6" t="str">
        <f>OBV!F2260</f>
        <v>NEUTRAL</v>
      </c>
      <c r="K2260" s="6" t="str">
        <f>OBV!G2260</f>
        <v>NEUTRAL</v>
      </c>
      <c r="L2260" s="6" t="str">
        <f>OBV!H2260</f>
        <v>NEUTRAL</v>
      </c>
      <c r="M2260" s="8">
        <f t="shared" si="350"/>
        <v>50</v>
      </c>
      <c r="N2260" s="8">
        <f t="shared" si="351"/>
        <v>0</v>
      </c>
      <c r="O2260" s="8">
        <f t="shared" si="352"/>
        <v>0</v>
      </c>
      <c r="P2260" s="8">
        <f t="shared" si="353"/>
        <v>33</v>
      </c>
      <c r="Q2260" s="9">
        <f t="shared" si="354"/>
        <v>22.45</v>
      </c>
      <c r="R2260" s="9">
        <f t="shared" si="355"/>
        <v>18.25</v>
      </c>
      <c r="S2260" s="9">
        <f t="shared" si="356"/>
        <v>22.35</v>
      </c>
      <c r="T2260" s="9">
        <f t="shared" si="357"/>
        <v>20.75</v>
      </c>
      <c r="U2260" s="8">
        <f t="shared" si="358"/>
        <v>21.016666666666669</v>
      </c>
      <c r="V2260" s="8">
        <f t="shared" si="359"/>
        <v>20.950000000000003</v>
      </c>
    </row>
    <row r="2261" spans="1:22" ht="13.5" x14ac:dyDescent="0.25">
      <c r="A2261" s="3">
        <f>RSI!A2261</f>
        <v>45295</v>
      </c>
      <c r="B2261" s="2">
        <f>RSI!B2261</f>
        <v>46.167999999999999</v>
      </c>
      <c r="C2261" s="2">
        <f>RSI!I2261</f>
        <v>27.619723973848068</v>
      </c>
      <c r="D2261" s="2">
        <f>MACD!E2261</f>
        <v>3.8327105126612082E-3</v>
      </c>
      <c r="E2261" s="2">
        <f>MACD!F2261</f>
        <v>3.7447258451256712E-3</v>
      </c>
      <c r="F2261" s="2">
        <f>'Moving Avg'!D2261</f>
        <v>46.167999999999999</v>
      </c>
      <c r="G2261" s="2">
        <f>'Moving Avg'!F2261</f>
        <v>46.172000000000004</v>
      </c>
      <c r="H2261" s="2">
        <f>'Moving Avg'!G2261</f>
        <v>46.170599999999965</v>
      </c>
      <c r="I2261" s="2">
        <f>'Moving Avg'!H2261</f>
        <v>46.168649999999843</v>
      </c>
      <c r="J2261" s="6" t="str">
        <f>OBV!F2261</f>
        <v>NEUTRAL</v>
      </c>
      <c r="K2261" s="6" t="str">
        <f>OBV!G2261</f>
        <v>NEUTRAL</v>
      </c>
      <c r="L2261" s="6" t="str">
        <f>OBV!H2261</f>
        <v>NEUTRAL</v>
      </c>
      <c r="M2261" s="8">
        <f t="shared" si="350"/>
        <v>50</v>
      </c>
      <c r="N2261" s="8">
        <f t="shared" si="351"/>
        <v>0</v>
      </c>
      <c r="O2261" s="8">
        <f t="shared" si="352"/>
        <v>0</v>
      </c>
      <c r="P2261" s="8">
        <f t="shared" si="353"/>
        <v>33</v>
      </c>
      <c r="Q2261" s="9">
        <f t="shared" si="354"/>
        <v>22.45</v>
      </c>
      <c r="R2261" s="9">
        <f t="shared" si="355"/>
        <v>18.25</v>
      </c>
      <c r="S2261" s="9">
        <f t="shared" si="356"/>
        <v>22.35</v>
      </c>
      <c r="T2261" s="9">
        <f t="shared" si="357"/>
        <v>20.75</v>
      </c>
      <c r="U2261" s="8">
        <f t="shared" si="358"/>
        <v>21.016666666666669</v>
      </c>
      <c r="V2261" s="8">
        <f t="shared" si="359"/>
        <v>20.950000000000003</v>
      </c>
    </row>
    <row r="2262" spans="1:22" ht="13.5" x14ac:dyDescent="0.25">
      <c r="A2262" s="3">
        <f>RSI!A2262</f>
        <v>45296</v>
      </c>
      <c r="B2262" s="2">
        <f>RSI!B2262</f>
        <v>46.167999999999999</v>
      </c>
      <c r="C2262" s="2">
        <f>RSI!I2262</f>
        <v>27.619723973848082</v>
      </c>
      <c r="D2262" s="2">
        <f>MACD!E2262</f>
        <v>3.0427583069112529E-3</v>
      </c>
      <c r="E2262" s="2">
        <f>MACD!F2262</f>
        <v>3.6043323374827878E-3</v>
      </c>
      <c r="F2262" s="2">
        <f>'Moving Avg'!D2262</f>
        <v>46.167999999999999</v>
      </c>
      <c r="G2262" s="2">
        <f>'Moving Avg'!F2262</f>
        <v>46.171500000000002</v>
      </c>
      <c r="H2262" s="2">
        <f>'Moving Avg'!G2262</f>
        <v>46.170599999999965</v>
      </c>
      <c r="I2262" s="2">
        <f>'Moving Avg'!H2262</f>
        <v>46.168649999999843</v>
      </c>
      <c r="J2262" s="6" t="str">
        <f>OBV!F2262</f>
        <v>NEUTRAL</v>
      </c>
      <c r="K2262" s="6" t="str">
        <f>OBV!G2262</f>
        <v>NEUTRAL</v>
      </c>
      <c r="L2262" s="6" t="str">
        <f>OBV!H2262</f>
        <v>NEUTRAL</v>
      </c>
      <c r="M2262" s="8">
        <f t="shared" si="350"/>
        <v>50</v>
      </c>
      <c r="N2262" s="8">
        <f t="shared" si="351"/>
        <v>45</v>
      </c>
      <c r="O2262" s="8">
        <f t="shared" si="352"/>
        <v>0</v>
      </c>
      <c r="P2262" s="8">
        <f t="shared" si="353"/>
        <v>33</v>
      </c>
      <c r="Q2262" s="9">
        <f t="shared" si="354"/>
        <v>38.200000000000003</v>
      </c>
      <c r="R2262" s="9">
        <f t="shared" si="355"/>
        <v>27.25</v>
      </c>
      <c r="S2262" s="9">
        <f t="shared" si="356"/>
        <v>29.1</v>
      </c>
      <c r="T2262" s="9">
        <f t="shared" si="357"/>
        <v>32</v>
      </c>
      <c r="U2262" s="8">
        <f t="shared" si="358"/>
        <v>31.516666666666669</v>
      </c>
      <c r="V2262" s="8">
        <f t="shared" si="359"/>
        <v>31.637500000000003</v>
      </c>
    </row>
    <row r="2263" spans="1:22" ht="13.5" x14ac:dyDescent="0.25">
      <c r="A2263" s="3">
        <f>RSI!A2263</f>
        <v>45299</v>
      </c>
      <c r="B2263" s="2">
        <f>RSI!B2263</f>
        <v>46.167999999999999</v>
      </c>
      <c r="C2263" s="2">
        <f>RSI!I2263</f>
        <v>27.619723973848082</v>
      </c>
      <c r="D2263" s="2">
        <f>MACD!E2263</f>
        <v>2.3891745752635529E-3</v>
      </c>
      <c r="E2263" s="2">
        <f>MACD!F2263</f>
        <v>3.3613007850389412E-3</v>
      </c>
      <c r="F2263" s="2">
        <f>'Moving Avg'!D2263</f>
        <v>46.167999999999999</v>
      </c>
      <c r="G2263" s="2">
        <f>'Moving Avg'!F2263</f>
        <v>46.171000000000006</v>
      </c>
      <c r="H2263" s="2">
        <f>'Moving Avg'!G2263</f>
        <v>46.170599999999965</v>
      </c>
      <c r="I2263" s="2">
        <f>'Moving Avg'!H2263</f>
        <v>46.168649999999843</v>
      </c>
      <c r="J2263" s="6" t="str">
        <f>OBV!F2263</f>
        <v>NEUTRAL</v>
      </c>
      <c r="K2263" s="6" t="str">
        <f>OBV!G2263</f>
        <v>NEUTRAL</v>
      </c>
      <c r="L2263" s="6" t="str">
        <f>OBV!H2263</f>
        <v>NEUTRAL</v>
      </c>
      <c r="M2263" s="8">
        <f t="shared" si="350"/>
        <v>50</v>
      </c>
      <c r="N2263" s="8">
        <f t="shared" si="351"/>
        <v>45</v>
      </c>
      <c r="O2263" s="8">
        <f t="shared" si="352"/>
        <v>0</v>
      </c>
      <c r="P2263" s="8">
        <f t="shared" si="353"/>
        <v>33</v>
      </c>
      <c r="Q2263" s="9">
        <f t="shared" si="354"/>
        <v>38.200000000000003</v>
      </c>
      <c r="R2263" s="9">
        <f t="shared" si="355"/>
        <v>27.25</v>
      </c>
      <c r="S2263" s="9">
        <f t="shared" si="356"/>
        <v>29.1</v>
      </c>
      <c r="T2263" s="9">
        <f t="shared" si="357"/>
        <v>32</v>
      </c>
      <c r="U2263" s="8">
        <f t="shared" si="358"/>
        <v>31.516666666666669</v>
      </c>
      <c r="V2263" s="8">
        <f t="shared" si="359"/>
        <v>31.637500000000003</v>
      </c>
    </row>
    <row r="2264" spans="1:22" ht="13.5" x14ac:dyDescent="0.25">
      <c r="A2264" s="3">
        <f>RSI!A2264</f>
        <v>45300</v>
      </c>
      <c r="B2264" s="2">
        <f>RSI!B2264</f>
        <v>46.167999999999999</v>
      </c>
      <c r="C2264" s="2">
        <f>RSI!I2264</f>
        <v>27.619723973848068</v>
      </c>
      <c r="D2264" s="2">
        <f>MACD!E2264</f>
        <v>1.8498804883577691E-3</v>
      </c>
      <c r="E2264" s="2">
        <f>MACD!F2264</f>
        <v>3.059016725702707E-3</v>
      </c>
      <c r="F2264" s="2">
        <f>'Moving Avg'!D2264</f>
        <v>46.167999999999999</v>
      </c>
      <c r="G2264" s="2">
        <f>'Moving Avg'!F2264</f>
        <v>46.170500000000004</v>
      </c>
      <c r="H2264" s="2">
        <f>'Moving Avg'!G2264</f>
        <v>46.170599999999965</v>
      </c>
      <c r="I2264" s="2">
        <f>'Moving Avg'!H2264</f>
        <v>46.168649999999843</v>
      </c>
      <c r="J2264" s="6" t="str">
        <f>OBV!F2264</f>
        <v>NEUTRAL</v>
      </c>
      <c r="K2264" s="6" t="str">
        <f>OBV!G2264</f>
        <v>NEUTRAL</v>
      </c>
      <c r="L2264" s="6" t="str">
        <f>OBV!H2264</f>
        <v>NEUTRAL</v>
      </c>
      <c r="M2264" s="8">
        <f t="shared" si="350"/>
        <v>50</v>
      </c>
      <c r="N2264" s="8">
        <f t="shared" si="351"/>
        <v>45</v>
      </c>
      <c r="O2264" s="8">
        <f t="shared" si="352"/>
        <v>0</v>
      </c>
      <c r="P2264" s="8">
        <f t="shared" si="353"/>
        <v>33</v>
      </c>
      <c r="Q2264" s="9">
        <f t="shared" si="354"/>
        <v>38.200000000000003</v>
      </c>
      <c r="R2264" s="9">
        <f t="shared" si="355"/>
        <v>27.25</v>
      </c>
      <c r="S2264" s="9">
        <f t="shared" si="356"/>
        <v>29.1</v>
      </c>
      <c r="T2264" s="9">
        <f t="shared" si="357"/>
        <v>32</v>
      </c>
      <c r="U2264" s="8">
        <f t="shared" si="358"/>
        <v>31.516666666666669</v>
      </c>
      <c r="V2264" s="8">
        <f t="shared" si="359"/>
        <v>31.637500000000003</v>
      </c>
    </row>
    <row r="2265" spans="1:22" ht="13.5" x14ac:dyDescent="0.25">
      <c r="A2265" s="3">
        <f>RSI!A2265</f>
        <v>45301</v>
      </c>
      <c r="B2265" s="2">
        <f>RSI!B2265</f>
        <v>46.167999999999999</v>
      </c>
      <c r="C2265" s="2">
        <f>RSI!I2265</f>
        <v>27.619723973848068</v>
      </c>
      <c r="D2265" s="2">
        <f>MACD!E2265</f>
        <v>1.4062753719628063E-3</v>
      </c>
      <c r="E2265" s="2">
        <f>MACD!F2265</f>
        <v>2.7284684549547271E-3</v>
      </c>
      <c r="F2265" s="2">
        <f>'Moving Avg'!D2265</f>
        <v>46.167999999999999</v>
      </c>
      <c r="G2265" s="2">
        <f>'Moving Avg'!F2265</f>
        <v>46.17</v>
      </c>
      <c r="H2265" s="2">
        <f>'Moving Avg'!G2265</f>
        <v>46.170599999999965</v>
      </c>
      <c r="I2265" s="2">
        <f>'Moving Avg'!H2265</f>
        <v>46.168649999999843</v>
      </c>
      <c r="J2265" s="6" t="str">
        <f>OBV!F2265</f>
        <v>NEUTRAL</v>
      </c>
      <c r="K2265" s="6" t="str">
        <f>OBV!G2265</f>
        <v>NEUTRAL</v>
      </c>
      <c r="L2265" s="6" t="str">
        <f>OBV!H2265</f>
        <v>NEUTRAL</v>
      </c>
      <c r="M2265" s="8">
        <f t="shared" si="350"/>
        <v>50</v>
      </c>
      <c r="N2265" s="8">
        <f t="shared" si="351"/>
        <v>45</v>
      </c>
      <c r="O2265" s="8">
        <f t="shared" si="352"/>
        <v>0</v>
      </c>
      <c r="P2265" s="8">
        <f t="shared" si="353"/>
        <v>33</v>
      </c>
      <c r="Q2265" s="9">
        <f t="shared" si="354"/>
        <v>38.200000000000003</v>
      </c>
      <c r="R2265" s="9">
        <f t="shared" si="355"/>
        <v>27.25</v>
      </c>
      <c r="S2265" s="9">
        <f t="shared" si="356"/>
        <v>29.1</v>
      </c>
      <c r="T2265" s="9">
        <f t="shared" si="357"/>
        <v>32</v>
      </c>
      <c r="U2265" s="8">
        <f t="shared" si="358"/>
        <v>31.516666666666669</v>
      </c>
      <c r="V2265" s="8">
        <f t="shared" si="359"/>
        <v>31.637500000000003</v>
      </c>
    </row>
    <row r="2266" spans="1:22" ht="13.5" x14ac:dyDescent="0.25">
      <c r="A2266" s="3">
        <f>RSI!A2266</f>
        <v>45302</v>
      </c>
      <c r="B2266" s="2">
        <f>RSI!B2266</f>
        <v>46.167999999999999</v>
      </c>
      <c r="C2266" s="2">
        <f>RSI!I2266</f>
        <v>27.619723973848068</v>
      </c>
      <c r="D2266" s="2">
        <f>MACD!E2266</f>
        <v>1.0426955756841494E-3</v>
      </c>
      <c r="E2266" s="2">
        <f>MACD!F2266</f>
        <v>2.3913138791006117E-3</v>
      </c>
      <c r="F2266" s="2">
        <f>'Moving Avg'!D2266</f>
        <v>46.167999999999999</v>
      </c>
      <c r="G2266" s="2">
        <f>'Moving Avg'!F2266</f>
        <v>46.169500000000006</v>
      </c>
      <c r="H2266" s="2">
        <f>'Moving Avg'!G2266</f>
        <v>46.170599999999965</v>
      </c>
      <c r="I2266" s="2">
        <f>'Moving Avg'!H2266</f>
        <v>46.168649999999843</v>
      </c>
      <c r="J2266" s="6" t="str">
        <f>OBV!F2266</f>
        <v>NEUTRAL</v>
      </c>
      <c r="K2266" s="6" t="str">
        <f>OBV!G2266</f>
        <v>NEUTRAL</v>
      </c>
      <c r="L2266" s="6" t="str">
        <f>OBV!H2266</f>
        <v>NEUTRAL</v>
      </c>
      <c r="M2266" s="8">
        <f t="shared" si="350"/>
        <v>50</v>
      </c>
      <c r="N2266" s="8">
        <f t="shared" si="351"/>
        <v>45</v>
      </c>
      <c r="O2266" s="8">
        <f t="shared" si="352"/>
        <v>0</v>
      </c>
      <c r="P2266" s="8">
        <f t="shared" si="353"/>
        <v>33</v>
      </c>
      <c r="Q2266" s="9">
        <f t="shared" si="354"/>
        <v>38.200000000000003</v>
      </c>
      <c r="R2266" s="9">
        <f t="shared" si="355"/>
        <v>27.25</v>
      </c>
      <c r="S2266" s="9">
        <f t="shared" si="356"/>
        <v>29.1</v>
      </c>
      <c r="T2266" s="9">
        <f t="shared" si="357"/>
        <v>32</v>
      </c>
      <c r="U2266" s="8">
        <f t="shared" si="358"/>
        <v>31.516666666666669</v>
      </c>
      <c r="V2266" s="8">
        <f t="shared" si="359"/>
        <v>31.637500000000003</v>
      </c>
    </row>
    <row r="2267" spans="1:22" ht="13.5" x14ac:dyDescent="0.25">
      <c r="A2267" s="3">
        <f>RSI!A2267</f>
        <v>45303</v>
      </c>
      <c r="B2267" s="2">
        <f>RSI!B2267</f>
        <v>46.167999999999999</v>
      </c>
      <c r="C2267" s="2">
        <f>RSI!I2267</f>
        <v>27.619723973848068</v>
      </c>
      <c r="D2267" s="2">
        <f>MACD!E2267</f>
        <v>7.4595703927826662E-4</v>
      </c>
      <c r="E2267" s="2">
        <f>MACD!F2267</f>
        <v>2.0622425111361427E-3</v>
      </c>
      <c r="F2267" s="2">
        <f>'Moving Avg'!D2267</f>
        <v>46.167999999999999</v>
      </c>
      <c r="G2267" s="2">
        <f>'Moving Avg'!F2267</f>
        <v>46.169000000000004</v>
      </c>
      <c r="H2267" s="2">
        <f>'Moving Avg'!G2267</f>
        <v>46.170599999999965</v>
      </c>
      <c r="I2267" s="2">
        <f>'Moving Avg'!H2267</f>
        <v>46.168649999999843</v>
      </c>
      <c r="J2267" s="6" t="str">
        <f>OBV!F2267</f>
        <v>NEUTRAL</v>
      </c>
      <c r="K2267" s="6" t="str">
        <f>OBV!G2267</f>
        <v>NEUTRAL</v>
      </c>
      <c r="L2267" s="6" t="str">
        <f>OBV!H2267</f>
        <v>NEUTRAL</v>
      </c>
      <c r="M2267" s="8">
        <f t="shared" si="350"/>
        <v>50</v>
      </c>
      <c r="N2267" s="8">
        <f t="shared" si="351"/>
        <v>45</v>
      </c>
      <c r="O2267" s="8">
        <f t="shared" si="352"/>
        <v>0</v>
      </c>
      <c r="P2267" s="8">
        <f t="shared" si="353"/>
        <v>33</v>
      </c>
      <c r="Q2267" s="9">
        <f t="shared" si="354"/>
        <v>38.200000000000003</v>
      </c>
      <c r="R2267" s="9">
        <f t="shared" si="355"/>
        <v>27.25</v>
      </c>
      <c r="S2267" s="9">
        <f t="shared" si="356"/>
        <v>29.1</v>
      </c>
      <c r="T2267" s="9">
        <f t="shared" si="357"/>
        <v>32</v>
      </c>
      <c r="U2267" s="8">
        <f t="shared" si="358"/>
        <v>31.516666666666669</v>
      </c>
      <c r="V2267" s="8">
        <f t="shared" si="359"/>
        <v>31.637500000000003</v>
      </c>
    </row>
    <row r="2268" spans="1:22" ht="13.5" x14ac:dyDescent="0.25">
      <c r="A2268" s="3">
        <f>RSI!A2268</f>
        <v>45306</v>
      </c>
      <c r="B2268" s="2">
        <f>RSI!B2268</f>
        <v>46.167999999999999</v>
      </c>
      <c r="C2268" s="2">
        <f>RSI!I2268</f>
        <v>27.619723973848068</v>
      </c>
      <c r="D2268" s="2">
        <f>MACD!E2268</f>
        <v>5.0496864704996369E-4</v>
      </c>
      <c r="E2268" s="2">
        <f>MACD!F2268</f>
        <v>1.7507877383189068E-3</v>
      </c>
      <c r="F2268" s="2">
        <f>'Moving Avg'!D2268</f>
        <v>46.167999999999999</v>
      </c>
      <c r="G2268" s="2">
        <f>'Moving Avg'!F2268</f>
        <v>46.168500000000009</v>
      </c>
      <c r="H2268" s="2">
        <f>'Moving Avg'!G2268</f>
        <v>46.170599999999965</v>
      </c>
      <c r="I2268" s="2">
        <f>'Moving Avg'!H2268</f>
        <v>46.168649999999843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  <c r="M2268" s="8">
        <f t="shared" si="350"/>
        <v>50</v>
      </c>
      <c r="N2268" s="8">
        <f t="shared" si="351"/>
        <v>45</v>
      </c>
      <c r="O2268" s="8">
        <f t="shared" si="352"/>
        <v>0</v>
      </c>
      <c r="P2268" s="8">
        <f t="shared" si="353"/>
        <v>33</v>
      </c>
      <c r="Q2268" s="9">
        <f t="shared" si="354"/>
        <v>38.200000000000003</v>
      </c>
      <c r="R2268" s="9">
        <f t="shared" si="355"/>
        <v>27.25</v>
      </c>
      <c r="S2268" s="9">
        <f t="shared" si="356"/>
        <v>29.1</v>
      </c>
      <c r="T2268" s="9">
        <f t="shared" si="357"/>
        <v>32</v>
      </c>
      <c r="U2268" s="8">
        <f t="shared" si="358"/>
        <v>31.516666666666669</v>
      </c>
      <c r="V2268" s="8">
        <f t="shared" si="359"/>
        <v>31.637500000000003</v>
      </c>
    </row>
    <row r="2269" spans="1:22" ht="13.5" x14ac:dyDescent="0.25">
      <c r="A2269" s="3">
        <f>RSI!A2269</f>
        <v>45307</v>
      </c>
      <c r="B2269" s="2">
        <f>RSI!B2269</f>
        <v>46.167999999999999</v>
      </c>
      <c r="C2269" s="2">
        <f>RSI!I2269</f>
        <v>27.619723973848068</v>
      </c>
      <c r="D2269" s="2">
        <f>MACD!E2269</f>
        <v>3.1040544919136437E-4</v>
      </c>
      <c r="E2269" s="2">
        <f>MACD!F2269</f>
        <v>1.4627112804933985E-3</v>
      </c>
      <c r="F2269" s="2">
        <f>'Moving Avg'!D2269</f>
        <v>46.167999999999999</v>
      </c>
      <c r="G2269" s="2">
        <f>'Moving Avg'!F2269</f>
        <v>46.167999999999999</v>
      </c>
      <c r="H2269" s="2">
        <f>'Moving Avg'!G2269</f>
        <v>46.170599999999965</v>
      </c>
      <c r="I2269" s="2">
        <f>'Moving Avg'!H2269</f>
        <v>46.168649999999843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  <c r="M2269" s="8">
        <f t="shared" si="350"/>
        <v>50</v>
      </c>
      <c r="N2269" s="8">
        <f t="shared" si="351"/>
        <v>45</v>
      </c>
      <c r="O2269" s="8">
        <f t="shared" si="352"/>
        <v>0</v>
      </c>
      <c r="P2269" s="8">
        <f t="shared" si="353"/>
        <v>33</v>
      </c>
      <c r="Q2269" s="9">
        <f t="shared" si="354"/>
        <v>38.200000000000003</v>
      </c>
      <c r="R2269" s="9">
        <f t="shared" si="355"/>
        <v>27.25</v>
      </c>
      <c r="S2269" s="9">
        <f t="shared" si="356"/>
        <v>29.1</v>
      </c>
      <c r="T2269" s="9">
        <f t="shared" si="357"/>
        <v>32</v>
      </c>
      <c r="U2269" s="8">
        <f t="shared" si="358"/>
        <v>31.516666666666669</v>
      </c>
      <c r="V2269" s="8">
        <f t="shared" si="359"/>
        <v>31.637500000000003</v>
      </c>
    </row>
    <row r="2270" spans="1:22" ht="13.5" x14ac:dyDescent="0.25">
      <c r="A2270" s="3">
        <f>RSI!A2270</f>
        <v>45308</v>
      </c>
      <c r="B2270" s="2">
        <f>RSI!B2270</f>
        <v>46.167999999999999</v>
      </c>
      <c r="C2270" s="2">
        <f>RSI!I2270</f>
        <v>27.619723973848068</v>
      </c>
      <c r="D2270" s="2">
        <f>MACD!E2270</f>
        <v>1.544325112732281E-4</v>
      </c>
      <c r="E2270" s="2">
        <f>MACD!F2270</f>
        <v>1.2010555266493644E-3</v>
      </c>
      <c r="F2270" s="2">
        <f>'Moving Avg'!D2270</f>
        <v>46.167999999999999</v>
      </c>
      <c r="G2270" s="2">
        <f>'Moving Avg'!F2270</f>
        <v>46.167999999999999</v>
      </c>
      <c r="H2270" s="2">
        <f>'Moving Avg'!G2270</f>
        <v>46.170599999999965</v>
      </c>
      <c r="I2270" s="2">
        <f>'Moving Avg'!H2270</f>
        <v>46.168649999999843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  <c r="M2270" s="8">
        <f t="shared" si="350"/>
        <v>50</v>
      </c>
      <c r="N2270" s="8">
        <f t="shared" si="351"/>
        <v>45</v>
      </c>
      <c r="O2270" s="8">
        <f t="shared" si="352"/>
        <v>0</v>
      </c>
      <c r="P2270" s="8">
        <f t="shared" si="353"/>
        <v>33</v>
      </c>
      <c r="Q2270" s="9">
        <f t="shared" si="354"/>
        <v>38.200000000000003</v>
      </c>
      <c r="R2270" s="9">
        <f t="shared" si="355"/>
        <v>27.25</v>
      </c>
      <c r="S2270" s="9">
        <f t="shared" si="356"/>
        <v>29.1</v>
      </c>
      <c r="T2270" s="9">
        <f t="shared" si="357"/>
        <v>32</v>
      </c>
      <c r="U2270" s="8">
        <f t="shared" si="358"/>
        <v>31.516666666666669</v>
      </c>
      <c r="V2270" s="8">
        <f t="shared" si="359"/>
        <v>31.637500000000003</v>
      </c>
    </row>
    <row r="2271" spans="1:22" ht="13.5" x14ac:dyDescent="0.25">
      <c r="A2271" s="3">
        <f>RSI!A2271</f>
        <v>45309</v>
      </c>
      <c r="B2271" s="2">
        <f>RSI!B2271</f>
        <v>46.167999999999999</v>
      </c>
      <c r="C2271" s="2">
        <f>RSI!I2271</f>
        <v>27.619723973848068</v>
      </c>
      <c r="D2271" s="2">
        <f>MACD!E2271</f>
        <v>3.0471576877744155E-5</v>
      </c>
      <c r="E2271" s="2">
        <f>MACD!F2271</f>
        <v>9.6693873669504045E-4</v>
      </c>
      <c r="F2271" s="2">
        <f>'Moving Avg'!D2271</f>
        <v>46.167999999999999</v>
      </c>
      <c r="G2271" s="2">
        <f>'Moving Avg'!F2271</f>
        <v>46.167999999999999</v>
      </c>
      <c r="H2271" s="2">
        <f>'Moving Avg'!G2271</f>
        <v>46.170599999999965</v>
      </c>
      <c r="I2271" s="2">
        <f>'Moving Avg'!H2271</f>
        <v>46.168649999999843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  <c r="M2271" s="8">
        <f t="shared" si="350"/>
        <v>50</v>
      </c>
      <c r="N2271" s="8">
        <f t="shared" si="351"/>
        <v>45</v>
      </c>
      <c r="O2271" s="8">
        <f t="shared" si="352"/>
        <v>0</v>
      </c>
      <c r="P2271" s="8">
        <f t="shared" si="353"/>
        <v>33</v>
      </c>
      <c r="Q2271" s="9">
        <f t="shared" si="354"/>
        <v>38.200000000000003</v>
      </c>
      <c r="R2271" s="9">
        <f t="shared" si="355"/>
        <v>27.25</v>
      </c>
      <c r="S2271" s="9">
        <f t="shared" si="356"/>
        <v>29.1</v>
      </c>
      <c r="T2271" s="9">
        <f t="shared" si="357"/>
        <v>32</v>
      </c>
      <c r="U2271" s="8">
        <f t="shared" si="358"/>
        <v>31.516666666666669</v>
      </c>
      <c r="V2271" s="8">
        <f t="shared" si="359"/>
        <v>31.637500000000003</v>
      </c>
    </row>
    <row r="2272" spans="1:22" ht="13.5" x14ac:dyDescent="0.25">
      <c r="A2272" s="3">
        <f>RSI!A2272</f>
        <v>45310</v>
      </c>
      <c r="B2272" s="2">
        <f>RSI!B2272</f>
        <v>46.167999999999999</v>
      </c>
      <c r="C2272" s="2">
        <f>RSI!I2272</f>
        <v>27.619723973848068</v>
      </c>
      <c r="D2272" s="2">
        <f>MACD!E2272</f>
        <v>-6.6996067751290411E-5</v>
      </c>
      <c r="E2272" s="2">
        <f>MACD!F2272</f>
        <v>7.6015177580577437E-4</v>
      </c>
      <c r="F2272" s="2">
        <f>'Moving Avg'!D2272</f>
        <v>46.167999999999999</v>
      </c>
      <c r="G2272" s="2">
        <f>'Moving Avg'!F2272</f>
        <v>46.167999999999999</v>
      </c>
      <c r="H2272" s="2">
        <f>'Moving Avg'!G2272</f>
        <v>46.170599999999965</v>
      </c>
      <c r="I2272" s="2">
        <f>'Moving Avg'!H2272</f>
        <v>46.168649999999843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  <c r="M2272" s="8">
        <f t="shared" si="350"/>
        <v>50</v>
      </c>
      <c r="N2272" s="8">
        <f t="shared" si="351"/>
        <v>45</v>
      </c>
      <c r="O2272" s="8">
        <f t="shared" si="352"/>
        <v>0</v>
      </c>
      <c r="P2272" s="8">
        <f t="shared" si="353"/>
        <v>33</v>
      </c>
      <c r="Q2272" s="9">
        <f t="shared" si="354"/>
        <v>38.200000000000003</v>
      </c>
      <c r="R2272" s="9">
        <f t="shared" si="355"/>
        <v>27.25</v>
      </c>
      <c r="S2272" s="9">
        <f t="shared" si="356"/>
        <v>29.1</v>
      </c>
      <c r="T2272" s="9">
        <f t="shared" si="357"/>
        <v>32</v>
      </c>
      <c r="U2272" s="8">
        <f t="shared" si="358"/>
        <v>31.516666666666669</v>
      </c>
      <c r="V2272" s="8">
        <f t="shared" si="359"/>
        <v>31.637500000000003</v>
      </c>
    </row>
    <row r="2273" spans="1:22" ht="13.5" x14ac:dyDescent="0.25">
      <c r="A2273" s="3">
        <f>RSI!A2273</f>
        <v>45313</v>
      </c>
      <c r="B2273" s="2">
        <f>RSI!B2273</f>
        <v>46.167999999999999</v>
      </c>
      <c r="C2273" s="2">
        <f>RSI!I2273</f>
        <v>27.619723973848068</v>
      </c>
      <c r="D2273" s="2">
        <f>MACD!E2273</f>
        <v>-1.4259611904776648E-4</v>
      </c>
      <c r="E2273" s="2">
        <f>MACD!F2273</f>
        <v>5.7960219683506618E-4</v>
      </c>
      <c r="F2273" s="2">
        <f>'Moving Avg'!D2273</f>
        <v>46.167999999999999</v>
      </c>
      <c r="G2273" s="2">
        <f>'Moving Avg'!F2273</f>
        <v>46.167999999999999</v>
      </c>
      <c r="H2273" s="2">
        <f>'Moving Avg'!G2273</f>
        <v>46.170599999999965</v>
      </c>
      <c r="I2273" s="2">
        <f>'Moving Avg'!H2273</f>
        <v>46.168649999999843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  <c r="M2273" s="8">
        <f t="shared" si="350"/>
        <v>50</v>
      </c>
      <c r="N2273" s="8">
        <f t="shared" si="351"/>
        <v>45</v>
      </c>
      <c r="O2273" s="8">
        <f t="shared" si="352"/>
        <v>0</v>
      </c>
      <c r="P2273" s="8">
        <f t="shared" si="353"/>
        <v>33</v>
      </c>
      <c r="Q2273" s="9">
        <f t="shared" si="354"/>
        <v>38.200000000000003</v>
      </c>
      <c r="R2273" s="9">
        <f t="shared" si="355"/>
        <v>27.25</v>
      </c>
      <c r="S2273" s="9">
        <f t="shared" si="356"/>
        <v>29.1</v>
      </c>
      <c r="T2273" s="9">
        <f t="shared" si="357"/>
        <v>32</v>
      </c>
      <c r="U2273" s="8">
        <f t="shared" si="358"/>
        <v>31.516666666666669</v>
      </c>
      <c r="V2273" s="8">
        <f t="shared" si="359"/>
        <v>31.637500000000003</v>
      </c>
    </row>
    <row r="2274" spans="1:22" ht="13.5" x14ac:dyDescent="0.25">
      <c r="A2274" s="3">
        <f>RSI!A2274</f>
        <v>45314</v>
      </c>
      <c r="B2274" s="2">
        <f>RSI!B2274</f>
        <v>46.167999999999999</v>
      </c>
      <c r="C2274" s="2">
        <f>RSI!I2274</f>
        <v>27.619723973848068</v>
      </c>
      <c r="D2274" s="2">
        <f>MACD!E2274</f>
        <v>-2.0020190146396999E-4</v>
      </c>
      <c r="E2274" s="2">
        <f>MACD!F2274</f>
        <v>4.2364137717525901E-4</v>
      </c>
      <c r="F2274" s="2">
        <f>'Moving Avg'!D2274</f>
        <v>46.167999999999999</v>
      </c>
      <c r="G2274" s="2">
        <f>'Moving Avg'!F2274</f>
        <v>46.167999999999999</v>
      </c>
      <c r="H2274" s="2">
        <f>'Moving Avg'!G2274</f>
        <v>46.170599999999965</v>
      </c>
      <c r="I2274" s="2">
        <f>'Moving Avg'!H2274</f>
        <v>46.168649999999843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  <c r="M2274" s="8">
        <f t="shared" si="350"/>
        <v>50</v>
      </c>
      <c r="N2274" s="8">
        <f t="shared" si="351"/>
        <v>45</v>
      </c>
      <c r="O2274" s="8">
        <f t="shared" si="352"/>
        <v>0</v>
      </c>
      <c r="P2274" s="8">
        <f t="shared" si="353"/>
        <v>33</v>
      </c>
      <c r="Q2274" s="9">
        <f t="shared" si="354"/>
        <v>38.200000000000003</v>
      </c>
      <c r="R2274" s="9">
        <f t="shared" si="355"/>
        <v>27.25</v>
      </c>
      <c r="S2274" s="9">
        <f t="shared" si="356"/>
        <v>29.1</v>
      </c>
      <c r="T2274" s="9">
        <f t="shared" si="357"/>
        <v>32</v>
      </c>
      <c r="U2274" s="8">
        <f t="shared" si="358"/>
        <v>31.516666666666669</v>
      </c>
      <c r="V2274" s="8">
        <f t="shared" si="359"/>
        <v>31.637500000000003</v>
      </c>
    </row>
    <row r="2275" spans="1:22" ht="13.5" x14ac:dyDescent="0.25">
      <c r="A2275" s="3">
        <f>RSI!A2275</f>
        <v>45315</v>
      </c>
      <c r="B2275" s="2">
        <f>RSI!B2275</f>
        <v>46.167999999999999</v>
      </c>
      <c r="C2275" s="2">
        <f>RSI!I2275</f>
        <v>27.619723973848068</v>
      </c>
      <c r="D2275" s="2">
        <f>MACD!E2275</f>
        <v>-2.4305313382910754E-4</v>
      </c>
      <c r="E2275" s="2">
        <f>MACD!F2275</f>
        <v>2.9030247497438571E-4</v>
      </c>
      <c r="F2275" s="2">
        <f>'Moving Avg'!D2275</f>
        <v>46.167999999999999</v>
      </c>
      <c r="G2275" s="2">
        <f>'Moving Avg'!F2275</f>
        <v>46.167999999999999</v>
      </c>
      <c r="H2275" s="2">
        <f>'Moving Avg'!G2275</f>
        <v>46.170599999999965</v>
      </c>
      <c r="I2275" s="2">
        <f>'Moving Avg'!H2275</f>
        <v>46.168649999999843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  <c r="M2275" s="8">
        <f t="shared" si="350"/>
        <v>50</v>
      </c>
      <c r="N2275" s="8">
        <f t="shared" si="351"/>
        <v>45</v>
      </c>
      <c r="O2275" s="8">
        <f t="shared" si="352"/>
        <v>0</v>
      </c>
      <c r="P2275" s="8">
        <f t="shared" si="353"/>
        <v>33</v>
      </c>
      <c r="Q2275" s="9">
        <f t="shared" si="354"/>
        <v>38.200000000000003</v>
      </c>
      <c r="R2275" s="9">
        <f t="shared" si="355"/>
        <v>27.25</v>
      </c>
      <c r="S2275" s="9">
        <f t="shared" si="356"/>
        <v>29.1</v>
      </c>
      <c r="T2275" s="9">
        <f t="shared" si="357"/>
        <v>32</v>
      </c>
      <c r="U2275" s="8">
        <f t="shared" si="358"/>
        <v>31.516666666666669</v>
      </c>
      <c r="V2275" s="8">
        <f t="shared" si="359"/>
        <v>31.637500000000003</v>
      </c>
    </row>
    <row r="2276" spans="1:22" ht="13.5" x14ac:dyDescent="0.25">
      <c r="A2276" s="3">
        <f>RSI!A2276</f>
        <v>45316</v>
      </c>
      <c r="B2276" s="2">
        <f>RSI!B2276</f>
        <v>46.167999999999999</v>
      </c>
      <c r="C2276" s="2">
        <f>RSI!I2276</f>
        <v>27.619723973848068</v>
      </c>
      <c r="D2276" s="2">
        <f>MACD!E2276</f>
        <v>-2.7385620039410696E-4</v>
      </c>
      <c r="E2276" s="2">
        <f>MACD!F2276</f>
        <v>1.7747073990068718E-4</v>
      </c>
      <c r="F2276" s="2">
        <f>'Moving Avg'!D2276</f>
        <v>46.167999999999999</v>
      </c>
      <c r="G2276" s="2">
        <f>'Moving Avg'!F2276</f>
        <v>46.167999999999999</v>
      </c>
      <c r="H2276" s="2">
        <f>'Moving Avg'!G2276</f>
        <v>46.170599999999965</v>
      </c>
      <c r="I2276" s="2">
        <f>'Moving Avg'!H2276</f>
        <v>46.168649999999843</v>
      </c>
      <c r="J2276" s="6" t="str">
        <f>OBV!F2276</f>
        <v>NEUTRAL</v>
      </c>
      <c r="K2276" s="6" t="str">
        <f>OBV!G2276</f>
        <v>NEUTRAL</v>
      </c>
      <c r="L2276" s="6" t="str">
        <f>OBV!H2276</f>
        <v>NEUTRAL</v>
      </c>
      <c r="M2276" s="8">
        <f t="shared" si="350"/>
        <v>50</v>
      </c>
      <c r="N2276" s="8">
        <f t="shared" si="351"/>
        <v>45</v>
      </c>
      <c r="O2276" s="8">
        <f t="shared" si="352"/>
        <v>0</v>
      </c>
      <c r="P2276" s="8">
        <f t="shared" si="353"/>
        <v>33</v>
      </c>
      <c r="Q2276" s="9">
        <f t="shared" si="354"/>
        <v>38.200000000000003</v>
      </c>
      <c r="R2276" s="9">
        <f t="shared" si="355"/>
        <v>27.25</v>
      </c>
      <c r="S2276" s="9">
        <f t="shared" si="356"/>
        <v>29.1</v>
      </c>
      <c r="T2276" s="9">
        <f t="shared" si="357"/>
        <v>32</v>
      </c>
      <c r="U2276" s="8">
        <f t="shared" si="358"/>
        <v>31.516666666666669</v>
      </c>
      <c r="V2276" s="8">
        <f t="shared" si="359"/>
        <v>31.637500000000003</v>
      </c>
    </row>
    <row r="2277" spans="1:22" ht="13.5" x14ac:dyDescent="0.25">
      <c r="A2277" s="3">
        <f>RSI!A2277</f>
        <v>45317</v>
      </c>
      <c r="B2277" s="2">
        <f>RSI!B2277</f>
        <v>46.167999999999999</v>
      </c>
      <c r="C2277" s="2">
        <f>RSI!I2277</f>
        <v>27.619723973848068</v>
      </c>
      <c r="D2277" s="2">
        <f>MACD!E2277</f>
        <v>-2.9486878872120315E-4</v>
      </c>
      <c r="E2277" s="2">
        <f>MACD!F2277</f>
        <v>8.3002834176309126E-5</v>
      </c>
      <c r="F2277" s="2">
        <f>'Moving Avg'!D2277</f>
        <v>46.167999999999999</v>
      </c>
      <c r="G2277" s="2">
        <f>'Moving Avg'!F2277</f>
        <v>46.167999999999999</v>
      </c>
      <c r="H2277" s="2">
        <f>'Moving Avg'!G2277</f>
        <v>46.170599999999965</v>
      </c>
      <c r="I2277" s="2">
        <f>'Moving Avg'!H2277</f>
        <v>46.168649999999843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  <c r="M2277" s="8">
        <f t="shared" si="350"/>
        <v>50</v>
      </c>
      <c r="N2277" s="8">
        <f t="shared" si="351"/>
        <v>45</v>
      </c>
      <c r="O2277" s="8">
        <f t="shared" si="352"/>
        <v>0</v>
      </c>
      <c r="P2277" s="8">
        <f t="shared" si="353"/>
        <v>33</v>
      </c>
      <c r="Q2277" s="9">
        <f t="shared" si="354"/>
        <v>38.200000000000003</v>
      </c>
      <c r="R2277" s="9">
        <f t="shared" si="355"/>
        <v>27.25</v>
      </c>
      <c r="S2277" s="9">
        <f t="shared" si="356"/>
        <v>29.1</v>
      </c>
      <c r="T2277" s="9">
        <f t="shared" si="357"/>
        <v>32</v>
      </c>
      <c r="U2277" s="8">
        <f t="shared" si="358"/>
        <v>31.516666666666669</v>
      </c>
      <c r="V2277" s="8">
        <f t="shared" si="359"/>
        <v>31.637500000000003</v>
      </c>
    </row>
    <row r="2278" spans="1:22" ht="13.5" x14ac:dyDescent="0.25">
      <c r="A2278" s="3">
        <f>RSI!A2278</f>
        <v>45320</v>
      </c>
      <c r="B2278" s="2">
        <f>RSI!B2278</f>
        <v>46.167999999999999</v>
      </c>
      <c r="C2278" s="2">
        <f>RSI!I2278</f>
        <v>27.619723973848068</v>
      </c>
      <c r="D2278" s="2">
        <f>MACD!E2278</f>
        <v>-3.0797131474713524E-4</v>
      </c>
      <c r="E2278" s="2">
        <f>MACD!F2278</f>
        <v>4.8080043916202584E-6</v>
      </c>
      <c r="F2278" s="2">
        <f>'Moving Avg'!D2278</f>
        <v>46.167999999999999</v>
      </c>
      <c r="G2278" s="2">
        <f>'Moving Avg'!F2278</f>
        <v>46.167999999999999</v>
      </c>
      <c r="H2278" s="2">
        <f>'Moving Avg'!G2278</f>
        <v>46.170599999999965</v>
      </c>
      <c r="I2278" s="2">
        <f>'Moving Avg'!H2278</f>
        <v>46.168649999999843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  <c r="M2278" s="8">
        <f t="shared" si="350"/>
        <v>50</v>
      </c>
      <c r="N2278" s="8">
        <f t="shared" si="351"/>
        <v>45</v>
      </c>
      <c r="O2278" s="8">
        <f t="shared" si="352"/>
        <v>0</v>
      </c>
      <c r="P2278" s="8">
        <f t="shared" si="353"/>
        <v>33</v>
      </c>
      <c r="Q2278" s="9">
        <f t="shared" si="354"/>
        <v>38.200000000000003</v>
      </c>
      <c r="R2278" s="9">
        <f t="shared" si="355"/>
        <v>27.25</v>
      </c>
      <c r="S2278" s="9">
        <f t="shared" si="356"/>
        <v>29.1</v>
      </c>
      <c r="T2278" s="9">
        <f t="shared" si="357"/>
        <v>32</v>
      </c>
      <c r="U2278" s="8">
        <f t="shared" si="358"/>
        <v>31.516666666666669</v>
      </c>
      <c r="V2278" s="8">
        <f t="shared" si="359"/>
        <v>31.637500000000003</v>
      </c>
    </row>
    <row r="2279" spans="1:22" ht="13.5" x14ac:dyDescent="0.25">
      <c r="A2279" s="3">
        <f>RSI!A2279</f>
        <v>45321</v>
      </c>
      <c r="B2279" s="2">
        <f>RSI!B2279</f>
        <v>46.167999999999999</v>
      </c>
      <c r="C2279" s="2">
        <f>RSI!I2279</f>
        <v>27.619723973848068</v>
      </c>
      <c r="D2279" s="2">
        <f>MACD!E2279</f>
        <v>-3.1472718197989025E-4</v>
      </c>
      <c r="E2279" s="2">
        <f>MACD!F2279</f>
        <v>-5.9099032882681852E-5</v>
      </c>
      <c r="F2279" s="2">
        <f>'Moving Avg'!D2279</f>
        <v>46.167999999999999</v>
      </c>
      <c r="G2279" s="2">
        <f>'Moving Avg'!F2279</f>
        <v>46.167999999999999</v>
      </c>
      <c r="H2279" s="2">
        <f>'Moving Avg'!G2279</f>
        <v>46.170599999999965</v>
      </c>
      <c r="I2279" s="2">
        <f>'Moving Avg'!H2279</f>
        <v>46.168649999999843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  <c r="M2279" s="8">
        <f t="shared" si="350"/>
        <v>50</v>
      </c>
      <c r="N2279" s="8">
        <f t="shared" si="351"/>
        <v>45</v>
      </c>
      <c r="O2279" s="8">
        <f t="shared" si="352"/>
        <v>0</v>
      </c>
      <c r="P2279" s="8">
        <f t="shared" si="353"/>
        <v>33</v>
      </c>
      <c r="Q2279" s="9">
        <f t="shared" si="354"/>
        <v>38.200000000000003</v>
      </c>
      <c r="R2279" s="9">
        <f t="shared" si="355"/>
        <v>27.25</v>
      </c>
      <c r="S2279" s="9">
        <f t="shared" si="356"/>
        <v>29.1</v>
      </c>
      <c r="T2279" s="9">
        <f t="shared" si="357"/>
        <v>32</v>
      </c>
      <c r="U2279" s="8">
        <f t="shared" si="358"/>
        <v>31.516666666666669</v>
      </c>
      <c r="V2279" s="8">
        <f t="shared" si="359"/>
        <v>31.637500000000003</v>
      </c>
    </row>
    <row r="2280" spans="1:22" ht="13.5" x14ac:dyDescent="0.25">
      <c r="A2280" s="3">
        <f>RSI!A2280</f>
        <v>45322</v>
      </c>
      <c r="B2280" s="2">
        <f>RSI!B2280</f>
        <v>46.167999999999999</v>
      </c>
      <c r="C2280" s="2">
        <f>RSI!I2280</f>
        <v>27.619723973848068</v>
      </c>
      <c r="D2280" s="2">
        <f>MACD!E2280</f>
        <v>-3.1643360579636237E-4</v>
      </c>
      <c r="E2280" s="2">
        <f>MACD!F2280</f>
        <v>-1.1056594746541797E-4</v>
      </c>
      <c r="F2280" s="2">
        <f>'Moving Avg'!D2280</f>
        <v>46.167999999999999</v>
      </c>
      <c r="G2280" s="2">
        <f>'Moving Avg'!F2280</f>
        <v>46.167999999999999</v>
      </c>
      <c r="H2280" s="2">
        <f>'Moving Avg'!G2280</f>
        <v>46.170599999999965</v>
      </c>
      <c r="I2280" s="2">
        <f>'Moving Avg'!H2280</f>
        <v>46.168649999999843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  <c r="M2280" s="8">
        <f t="shared" si="350"/>
        <v>50</v>
      </c>
      <c r="N2280" s="8">
        <f t="shared" si="351"/>
        <v>45</v>
      </c>
      <c r="O2280" s="8">
        <f t="shared" si="352"/>
        <v>0</v>
      </c>
      <c r="P2280" s="8">
        <f t="shared" si="353"/>
        <v>33</v>
      </c>
      <c r="Q2280" s="9">
        <f t="shared" si="354"/>
        <v>38.200000000000003</v>
      </c>
      <c r="R2280" s="9">
        <f t="shared" si="355"/>
        <v>27.25</v>
      </c>
      <c r="S2280" s="9">
        <f t="shared" si="356"/>
        <v>29.1</v>
      </c>
      <c r="T2280" s="9">
        <f t="shared" si="357"/>
        <v>32</v>
      </c>
      <c r="U2280" s="8">
        <f t="shared" si="358"/>
        <v>31.516666666666669</v>
      </c>
      <c r="V2280" s="8">
        <f t="shared" si="359"/>
        <v>31.637500000000003</v>
      </c>
    </row>
    <row r="2281" spans="1:22" ht="13.5" x14ac:dyDescent="0.25">
      <c r="A2281" s="3">
        <f>RSI!A2281</f>
        <v>45323</v>
      </c>
      <c r="B2281" s="2">
        <f>RSI!B2281</f>
        <v>46.167999999999999</v>
      </c>
      <c r="C2281" s="2">
        <f>RSI!I2281</f>
        <v>27.619723973848068</v>
      </c>
      <c r="D2281" s="2">
        <f>MACD!E2281</f>
        <v>-3.141644665589638E-4</v>
      </c>
      <c r="E2281" s="2">
        <f>MACD!F2281</f>
        <v>-1.5128565128412713E-4</v>
      </c>
      <c r="F2281" s="2">
        <f>'Moving Avg'!D2281</f>
        <v>46.167999999999999</v>
      </c>
      <c r="G2281" s="2">
        <f>'Moving Avg'!F2281</f>
        <v>46.167999999999999</v>
      </c>
      <c r="H2281" s="2">
        <f>'Moving Avg'!G2281</f>
        <v>46.170599999999965</v>
      </c>
      <c r="I2281" s="2">
        <f>'Moving Avg'!H2281</f>
        <v>46.168649999999843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  <c r="M2281" s="8">
        <f t="shared" si="350"/>
        <v>50</v>
      </c>
      <c r="N2281" s="8">
        <f t="shared" si="351"/>
        <v>45</v>
      </c>
      <c r="O2281" s="8">
        <f t="shared" si="352"/>
        <v>0</v>
      </c>
      <c r="P2281" s="8">
        <f t="shared" si="353"/>
        <v>33</v>
      </c>
      <c r="Q2281" s="9">
        <f t="shared" si="354"/>
        <v>38.200000000000003</v>
      </c>
      <c r="R2281" s="9">
        <f t="shared" si="355"/>
        <v>27.25</v>
      </c>
      <c r="S2281" s="9">
        <f t="shared" si="356"/>
        <v>29.1</v>
      </c>
      <c r="T2281" s="9">
        <f t="shared" si="357"/>
        <v>32</v>
      </c>
      <c r="U2281" s="8">
        <f t="shared" si="358"/>
        <v>31.516666666666669</v>
      </c>
      <c r="V2281" s="8">
        <f t="shared" si="359"/>
        <v>31.637500000000003</v>
      </c>
    </row>
    <row r="2282" spans="1:22" ht="13.5" x14ac:dyDescent="0.25">
      <c r="A2282" s="3">
        <f>RSI!A2282</f>
        <v>45324</v>
      </c>
      <c r="B2282" s="2">
        <f>RSI!B2282</f>
        <v>46.167999999999999</v>
      </c>
      <c r="C2282" s="2">
        <f>RSI!I2282</f>
        <v>27.619723973848068</v>
      </c>
      <c r="D2282" s="2">
        <f>MACD!E2282</f>
        <v>-3.088064290821535E-4</v>
      </c>
      <c r="E2282" s="2">
        <f>MACD!F2282</f>
        <v>-1.8278980684373241E-4</v>
      </c>
      <c r="F2282" s="2">
        <f>'Moving Avg'!D2282</f>
        <v>46.167999999999999</v>
      </c>
      <c r="G2282" s="2">
        <f>'Moving Avg'!F2282</f>
        <v>46.167999999999999</v>
      </c>
      <c r="H2282" s="2">
        <f>'Moving Avg'!G2282</f>
        <v>46.170599999999965</v>
      </c>
      <c r="I2282" s="2">
        <f>'Moving Avg'!H2282</f>
        <v>46.168649999999843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  <c r="M2282" s="8">
        <f t="shared" si="350"/>
        <v>50</v>
      </c>
      <c r="N2282" s="8">
        <f t="shared" si="351"/>
        <v>45</v>
      </c>
      <c r="O2282" s="8">
        <f t="shared" si="352"/>
        <v>0</v>
      </c>
      <c r="P2282" s="8">
        <f t="shared" si="353"/>
        <v>33</v>
      </c>
      <c r="Q2282" s="9">
        <f t="shared" si="354"/>
        <v>38.200000000000003</v>
      </c>
      <c r="R2282" s="9">
        <f t="shared" si="355"/>
        <v>27.25</v>
      </c>
      <c r="S2282" s="9">
        <f t="shared" si="356"/>
        <v>29.1</v>
      </c>
      <c r="T2282" s="9">
        <f t="shared" si="357"/>
        <v>32</v>
      </c>
      <c r="U2282" s="8">
        <f t="shared" si="358"/>
        <v>31.516666666666669</v>
      </c>
      <c r="V2282" s="8">
        <f t="shared" si="359"/>
        <v>31.637500000000003</v>
      </c>
    </row>
    <row r="2283" spans="1:22" ht="13.5" x14ac:dyDescent="0.25">
      <c r="A2283" s="3">
        <f>RSI!A2283</f>
        <v>45327</v>
      </c>
      <c r="B2283" s="2">
        <f>RSI!B2283</f>
        <v>46.167999999999999</v>
      </c>
      <c r="C2283" s="2">
        <f>RSI!I2283</f>
        <v>27.619723973848068</v>
      </c>
      <c r="D2283" s="2">
        <f>MACD!E2283</f>
        <v>-3.0108937488648735E-4</v>
      </c>
      <c r="E2283" s="2">
        <f>MACD!F2283</f>
        <v>-2.064497204522834E-4</v>
      </c>
      <c r="F2283" s="2">
        <f>'Moving Avg'!D2283</f>
        <v>46.167999999999999</v>
      </c>
      <c r="G2283" s="2">
        <f>'Moving Avg'!F2283</f>
        <v>46.167999999999999</v>
      </c>
      <c r="H2283" s="2">
        <f>'Moving Avg'!G2283</f>
        <v>46.170599999999965</v>
      </c>
      <c r="I2283" s="2">
        <f>'Moving Avg'!H2283</f>
        <v>46.168649999999843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  <c r="M2283" s="8">
        <f t="shared" si="350"/>
        <v>50</v>
      </c>
      <c r="N2283" s="8">
        <f t="shared" si="351"/>
        <v>45</v>
      </c>
      <c r="O2283" s="8">
        <f t="shared" si="352"/>
        <v>0</v>
      </c>
      <c r="P2283" s="8">
        <f t="shared" si="353"/>
        <v>33</v>
      </c>
      <c r="Q2283" s="9">
        <f t="shared" si="354"/>
        <v>38.200000000000003</v>
      </c>
      <c r="R2283" s="9">
        <f t="shared" si="355"/>
        <v>27.25</v>
      </c>
      <c r="S2283" s="9">
        <f t="shared" si="356"/>
        <v>29.1</v>
      </c>
      <c r="T2283" s="9">
        <f t="shared" si="357"/>
        <v>32</v>
      </c>
      <c r="U2283" s="8">
        <f t="shared" si="358"/>
        <v>31.516666666666669</v>
      </c>
      <c r="V2283" s="8">
        <f t="shared" si="359"/>
        <v>31.637500000000003</v>
      </c>
    </row>
    <row r="2284" spans="1:22" ht="13.5" x14ac:dyDescent="0.25">
      <c r="A2284" s="3">
        <f>RSI!A2284</f>
        <v>45328</v>
      </c>
      <c r="B2284" s="2">
        <f>RSI!B2284</f>
        <v>46.167999999999999</v>
      </c>
      <c r="C2284" s="2">
        <f>RSI!I2284</f>
        <v>27.619723973848068</v>
      </c>
      <c r="D2284" s="2">
        <f>MACD!E2284</f>
        <v>-2.9161203185168461E-4</v>
      </c>
      <c r="E2284" s="2">
        <f>MACD!F2284</f>
        <v>-2.2348218273216366E-4</v>
      </c>
      <c r="F2284" s="2">
        <f>'Moving Avg'!D2284</f>
        <v>46.167999999999999</v>
      </c>
      <c r="G2284" s="2">
        <f>'Moving Avg'!F2284</f>
        <v>46.167999999999999</v>
      </c>
      <c r="H2284" s="2">
        <f>'Moving Avg'!G2284</f>
        <v>46.170599999999965</v>
      </c>
      <c r="I2284" s="2">
        <f>'Moving Avg'!H2284</f>
        <v>46.168649999999843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  <c r="M2284" s="8">
        <f t="shared" si="350"/>
        <v>50</v>
      </c>
      <c r="N2284" s="8">
        <f t="shared" si="351"/>
        <v>45</v>
      </c>
      <c r="O2284" s="8">
        <f t="shared" si="352"/>
        <v>0</v>
      </c>
      <c r="P2284" s="8">
        <f t="shared" si="353"/>
        <v>33</v>
      </c>
      <c r="Q2284" s="9">
        <f t="shared" si="354"/>
        <v>38.200000000000003</v>
      </c>
      <c r="R2284" s="9">
        <f t="shared" si="355"/>
        <v>27.25</v>
      </c>
      <c r="S2284" s="9">
        <f t="shared" si="356"/>
        <v>29.1</v>
      </c>
      <c r="T2284" s="9">
        <f t="shared" si="357"/>
        <v>32</v>
      </c>
      <c r="U2284" s="8">
        <f t="shared" si="358"/>
        <v>31.516666666666669</v>
      </c>
      <c r="V2284" s="8">
        <f t="shared" si="359"/>
        <v>31.637500000000003</v>
      </c>
    </row>
    <row r="2285" spans="1:22" ht="13.5" x14ac:dyDescent="0.25">
      <c r="A2285" s="3">
        <f>RSI!A2285</f>
        <v>45329</v>
      </c>
      <c r="B2285" s="2">
        <f>RSI!B2285</f>
        <v>46.167999999999999</v>
      </c>
      <c r="C2285" s="2">
        <f>RSI!I2285</f>
        <v>27.619723973848053</v>
      </c>
      <c r="D2285" s="2">
        <f>MACD!E2285</f>
        <v>-2.8086354905099142E-4</v>
      </c>
      <c r="E2285" s="2">
        <f>MACD!F2285</f>
        <v>-2.349584559959292E-4</v>
      </c>
      <c r="F2285" s="2">
        <f>'Moving Avg'!D2285</f>
        <v>46.167999999999999</v>
      </c>
      <c r="G2285" s="2">
        <f>'Moving Avg'!F2285</f>
        <v>46.167999999999999</v>
      </c>
      <c r="H2285" s="2">
        <f>'Moving Avg'!G2285</f>
        <v>46.170599999999965</v>
      </c>
      <c r="I2285" s="2">
        <f>'Moving Avg'!H2285</f>
        <v>46.168649999999843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  <c r="M2285" s="8">
        <f t="shared" si="350"/>
        <v>50</v>
      </c>
      <c r="N2285" s="8">
        <f t="shared" si="351"/>
        <v>45</v>
      </c>
      <c r="O2285" s="8">
        <f t="shared" si="352"/>
        <v>0</v>
      </c>
      <c r="P2285" s="8">
        <f t="shared" si="353"/>
        <v>33</v>
      </c>
      <c r="Q2285" s="9">
        <f t="shared" si="354"/>
        <v>38.200000000000003</v>
      </c>
      <c r="R2285" s="9">
        <f t="shared" si="355"/>
        <v>27.25</v>
      </c>
      <c r="S2285" s="9">
        <f t="shared" si="356"/>
        <v>29.1</v>
      </c>
      <c r="T2285" s="9">
        <f t="shared" si="357"/>
        <v>32</v>
      </c>
      <c r="U2285" s="8">
        <f t="shared" si="358"/>
        <v>31.516666666666669</v>
      </c>
      <c r="V2285" s="8">
        <f t="shared" si="359"/>
        <v>31.637500000000003</v>
      </c>
    </row>
    <row r="2286" spans="1:22" ht="13.5" x14ac:dyDescent="0.25">
      <c r="A2286" s="3">
        <f>RSI!A2286</f>
        <v>45330</v>
      </c>
      <c r="B2286" s="2">
        <f>RSI!B2286</f>
        <v>46.167999999999999</v>
      </c>
      <c r="C2286" s="2">
        <f>RSI!I2286</f>
        <v>27.619723973848053</v>
      </c>
      <c r="D2286" s="2">
        <f>MACD!E2286</f>
        <v>-2.6924164886565904E-4</v>
      </c>
      <c r="E2286" s="2">
        <f>MACD!F2286</f>
        <v>-2.4181509456987519E-4</v>
      </c>
      <c r="F2286" s="2">
        <f>'Moving Avg'!D2286</f>
        <v>46.167999999999999</v>
      </c>
      <c r="G2286" s="2">
        <f>'Moving Avg'!F2286</f>
        <v>46.167999999999999</v>
      </c>
      <c r="H2286" s="2">
        <f>'Moving Avg'!G2286</f>
        <v>46.170599999999965</v>
      </c>
      <c r="I2286" s="2">
        <f>'Moving Avg'!H2286</f>
        <v>46.168649999999843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  <c r="M2286" s="8">
        <f t="shared" si="350"/>
        <v>50</v>
      </c>
      <c r="N2286" s="8">
        <f t="shared" si="351"/>
        <v>45</v>
      </c>
      <c r="O2286" s="8">
        <f t="shared" si="352"/>
        <v>0</v>
      </c>
      <c r="P2286" s="8">
        <f t="shared" si="353"/>
        <v>33</v>
      </c>
      <c r="Q2286" s="9">
        <f t="shared" si="354"/>
        <v>38.200000000000003</v>
      </c>
      <c r="R2286" s="9">
        <f t="shared" si="355"/>
        <v>27.25</v>
      </c>
      <c r="S2286" s="9">
        <f t="shared" si="356"/>
        <v>29.1</v>
      </c>
      <c r="T2286" s="9">
        <f t="shared" si="357"/>
        <v>32</v>
      </c>
      <c r="U2286" s="8">
        <f t="shared" si="358"/>
        <v>31.516666666666669</v>
      </c>
      <c r="V2286" s="8">
        <f t="shared" si="359"/>
        <v>31.637500000000003</v>
      </c>
    </row>
    <row r="2287" spans="1:22" ht="13.5" x14ac:dyDescent="0.25">
      <c r="A2287" s="3">
        <f>RSI!A2287</f>
        <v>45331</v>
      </c>
      <c r="B2287" s="2">
        <f>RSI!B2287</f>
        <v>46.167999999999999</v>
      </c>
      <c r="C2287" s="2">
        <f>RSI!I2287</f>
        <v>27.619723973848053</v>
      </c>
      <c r="D2287" s="2">
        <f>MACD!E2287</f>
        <v>-2.5706789060819801E-4</v>
      </c>
      <c r="E2287" s="2">
        <f>MACD!F2287</f>
        <v>-2.4486565377753974E-4</v>
      </c>
      <c r="F2287" s="2">
        <f>'Moving Avg'!D2287</f>
        <v>46.167999999999999</v>
      </c>
      <c r="G2287" s="2">
        <f>'Moving Avg'!F2287</f>
        <v>46.167999999999999</v>
      </c>
      <c r="H2287" s="2">
        <f>'Moving Avg'!G2287</f>
        <v>46.170399999999965</v>
      </c>
      <c r="I2287" s="2">
        <f>'Moving Avg'!H2287</f>
        <v>46.168649999999843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  <c r="M2287" s="8">
        <f t="shared" si="350"/>
        <v>50</v>
      </c>
      <c r="N2287" s="8">
        <f t="shared" si="351"/>
        <v>45</v>
      </c>
      <c r="O2287" s="8">
        <f t="shared" si="352"/>
        <v>0</v>
      </c>
      <c r="P2287" s="8">
        <f t="shared" si="353"/>
        <v>33</v>
      </c>
      <c r="Q2287" s="9">
        <f t="shared" si="354"/>
        <v>38.200000000000003</v>
      </c>
      <c r="R2287" s="9">
        <f t="shared" si="355"/>
        <v>27.25</v>
      </c>
      <c r="S2287" s="9">
        <f t="shared" si="356"/>
        <v>29.1</v>
      </c>
      <c r="T2287" s="9">
        <f t="shared" si="357"/>
        <v>32</v>
      </c>
      <c r="U2287" s="8">
        <f t="shared" si="358"/>
        <v>31.516666666666669</v>
      </c>
      <c r="V2287" s="8">
        <f t="shared" si="359"/>
        <v>31.637500000000003</v>
      </c>
    </row>
    <row r="2288" spans="1:22" ht="13.5" x14ac:dyDescent="0.25">
      <c r="A2288" s="3">
        <f>RSI!A2288</f>
        <v>45334</v>
      </c>
      <c r="B2288" s="2">
        <f>RSI!B2288</f>
        <v>46.167999999999999</v>
      </c>
      <c r="C2288" s="2">
        <f>RSI!I2288</f>
        <v>27.619723973848053</v>
      </c>
      <c r="D2288" s="2">
        <f>MACD!E2288</f>
        <v>-2.4460049721852783E-4</v>
      </c>
      <c r="E2288" s="2">
        <f>MACD!F2288</f>
        <v>-2.4481262246573739E-4</v>
      </c>
      <c r="F2288" s="2">
        <f>'Moving Avg'!D2288</f>
        <v>46.167999999999999</v>
      </c>
      <c r="G2288" s="2">
        <f>'Moving Avg'!F2288</f>
        <v>46.167999999999999</v>
      </c>
      <c r="H2288" s="2">
        <f>'Moving Avg'!G2288</f>
        <v>46.170199999999966</v>
      </c>
      <c r="I2288" s="2">
        <f>'Moving Avg'!H2288</f>
        <v>46.168649999999843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  <c r="M2288" s="8">
        <f t="shared" si="350"/>
        <v>50</v>
      </c>
      <c r="N2288" s="8">
        <f t="shared" si="351"/>
        <v>0</v>
      </c>
      <c r="O2288" s="8">
        <f t="shared" si="352"/>
        <v>0</v>
      </c>
      <c r="P2288" s="8">
        <f t="shared" si="353"/>
        <v>33</v>
      </c>
      <c r="Q2288" s="9">
        <f t="shared" si="354"/>
        <v>22.45</v>
      </c>
      <c r="R2288" s="9">
        <f t="shared" si="355"/>
        <v>18.25</v>
      </c>
      <c r="S2288" s="9">
        <f t="shared" si="356"/>
        <v>22.35</v>
      </c>
      <c r="T2288" s="9">
        <f t="shared" si="357"/>
        <v>20.75</v>
      </c>
      <c r="U2288" s="8">
        <f t="shared" si="358"/>
        <v>21.016666666666669</v>
      </c>
      <c r="V2288" s="8">
        <f t="shared" si="359"/>
        <v>20.950000000000003</v>
      </c>
    </row>
    <row r="2289" spans="1:22" ht="13.5" x14ac:dyDescent="0.25">
      <c r="A2289" s="3">
        <f>RSI!A2289</f>
        <v>45335</v>
      </c>
      <c r="B2289" s="2">
        <f>RSI!B2289</f>
        <v>46.167999999999999</v>
      </c>
      <c r="C2289" s="2">
        <f>RSI!I2289</f>
        <v>27.619723973848053</v>
      </c>
      <c r="D2289" s="2">
        <f>MACD!E2289</f>
        <v>-2.3204512635288665E-4</v>
      </c>
      <c r="E2289" s="2">
        <f>MACD!F2289</f>
        <v>-2.4225912324316723E-4</v>
      </c>
      <c r="F2289" s="2">
        <f>'Moving Avg'!D2289</f>
        <v>46.167999999999999</v>
      </c>
      <c r="G2289" s="2">
        <f>'Moving Avg'!F2289</f>
        <v>46.167999999999999</v>
      </c>
      <c r="H2289" s="2">
        <f>'Moving Avg'!G2289</f>
        <v>46.169999999999966</v>
      </c>
      <c r="I2289" s="2">
        <f>'Moving Avg'!H2289</f>
        <v>46.168649999999843</v>
      </c>
      <c r="J2289" s="6" t="str">
        <f>OBV!F2289</f>
        <v>NEUTRAL</v>
      </c>
      <c r="K2289" s="6" t="str">
        <f>OBV!G2289</f>
        <v>NEUTRAL</v>
      </c>
      <c r="L2289" s="6" t="str">
        <f>OBV!H2289</f>
        <v>NEUTRAL</v>
      </c>
      <c r="M2289" s="8">
        <f t="shared" si="350"/>
        <v>50</v>
      </c>
      <c r="N2289" s="8">
        <f t="shared" si="351"/>
        <v>0</v>
      </c>
      <c r="O2289" s="8">
        <f t="shared" si="352"/>
        <v>0</v>
      </c>
      <c r="P2289" s="8">
        <f t="shared" si="353"/>
        <v>33</v>
      </c>
      <c r="Q2289" s="9">
        <f t="shared" si="354"/>
        <v>22.45</v>
      </c>
      <c r="R2289" s="9">
        <f t="shared" si="355"/>
        <v>18.25</v>
      </c>
      <c r="S2289" s="9">
        <f t="shared" si="356"/>
        <v>22.35</v>
      </c>
      <c r="T2289" s="9">
        <f t="shared" si="357"/>
        <v>20.75</v>
      </c>
      <c r="U2289" s="8">
        <f t="shared" si="358"/>
        <v>21.016666666666669</v>
      </c>
      <c r="V2289" s="8">
        <f t="shared" si="359"/>
        <v>20.950000000000003</v>
      </c>
    </row>
    <row r="2290" spans="1:22" ht="13.5" x14ac:dyDescent="0.25">
      <c r="A2290" s="3">
        <f>RSI!A2290</f>
        <v>45336</v>
      </c>
      <c r="B2290" s="2">
        <f>RSI!B2290</f>
        <v>46.167999999999999</v>
      </c>
      <c r="C2290" s="2">
        <f>RSI!I2290</f>
        <v>27.619723973848053</v>
      </c>
      <c r="D2290" s="2">
        <f>MACD!E2290</f>
        <v>-2.1956390843058671E-4</v>
      </c>
      <c r="E2290" s="2">
        <f>MACD!F2290</f>
        <v>-2.3772008028065115E-4</v>
      </c>
      <c r="F2290" s="2">
        <f>'Moving Avg'!D2290</f>
        <v>46.167999999999999</v>
      </c>
      <c r="G2290" s="2">
        <f>'Moving Avg'!F2290</f>
        <v>46.167999999999999</v>
      </c>
      <c r="H2290" s="2">
        <f>'Moving Avg'!G2290</f>
        <v>46.169799999999967</v>
      </c>
      <c r="I2290" s="2">
        <f>'Moving Avg'!H2290</f>
        <v>46.168649999999843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  <c r="M2290" s="8">
        <f t="shared" si="350"/>
        <v>50</v>
      </c>
      <c r="N2290" s="8">
        <f t="shared" si="351"/>
        <v>0</v>
      </c>
      <c r="O2290" s="8">
        <f t="shared" si="352"/>
        <v>0</v>
      </c>
      <c r="P2290" s="8">
        <f t="shared" si="353"/>
        <v>33</v>
      </c>
      <c r="Q2290" s="9">
        <f t="shared" si="354"/>
        <v>22.45</v>
      </c>
      <c r="R2290" s="9">
        <f t="shared" si="355"/>
        <v>18.25</v>
      </c>
      <c r="S2290" s="9">
        <f t="shared" si="356"/>
        <v>22.35</v>
      </c>
      <c r="T2290" s="9">
        <f t="shared" si="357"/>
        <v>20.75</v>
      </c>
      <c r="U2290" s="8">
        <f t="shared" si="358"/>
        <v>21.016666666666669</v>
      </c>
      <c r="V2290" s="8">
        <f t="shared" si="359"/>
        <v>20.950000000000003</v>
      </c>
    </row>
    <row r="2291" spans="1:22" ht="13.5" x14ac:dyDescent="0.25">
      <c r="A2291" s="3">
        <f>RSI!A2291</f>
        <v>45337</v>
      </c>
      <c r="B2291" s="2">
        <f>RSI!B2291</f>
        <v>46.167999999999999</v>
      </c>
      <c r="C2291" s="2">
        <f>RSI!I2291</f>
        <v>27.619723973848068</v>
      </c>
      <c r="D2291" s="2">
        <f>MACD!E2291</f>
        <v>-2.0728302363437479E-4</v>
      </c>
      <c r="E2291" s="2">
        <f>MACD!F2291</f>
        <v>-2.3163266895139588E-4</v>
      </c>
      <c r="F2291" s="2">
        <f>'Moving Avg'!D2291</f>
        <v>46.167999999999999</v>
      </c>
      <c r="G2291" s="2">
        <f>'Moving Avg'!F2291</f>
        <v>46.167999999999999</v>
      </c>
      <c r="H2291" s="2">
        <f>'Moving Avg'!G2291</f>
        <v>46.169599999999967</v>
      </c>
      <c r="I2291" s="2">
        <f>'Moving Avg'!H2291</f>
        <v>46.168649999999843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  <c r="M2291" s="8">
        <f t="shared" si="350"/>
        <v>50</v>
      </c>
      <c r="N2291" s="8">
        <f t="shared" si="351"/>
        <v>0</v>
      </c>
      <c r="O2291" s="8">
        <f t="shared" si="352"/>
        <v>0</v>
      </c>
      <c r="P2291" s="8">
        <f t="shared" si="353"/>
        <v>33</v>
      </c>
      <c r="Q2291" s="9">
        <f t="shared" si="354"/>
        <v>22.45</v>
      </c>
      <c r="R2291" s="9">
        <f t="shared" si="355"/>
        <v>18.25</v>
      </c>
      <c r="S2291" s="9">
        <f t="shared" si="356"/>
        <v>22.35</v>
      </c>
      <c r="T2291" s="9">
        <f t="shared" si="357"/>
        <v>20.75</v>
      </c>
      <c r="U2291" s="8">
        <f t="shared" si="358"/>
        <v>21.016666666666669</v>
      </c>
      <c r="V2291" s="8">
        <f t="shared" si="359"/>
        <v>20.950000000000003</v>
      </c>
    </row>
    <row r="2292" spans="1:22" ht="13.5" x14ac:dyDescent="0.25">
      <c r="A2292" s="3">
        <f>RSI!A2292</f>
        <v>45338</v>
      </c>
      <c r="B2292" s="2">
        <f>RSI!B2292</f>
        <v>46.167999999999999</v>
      </c>
      <c r="C2292" s="2">
        <f>RSI!I2292</f>
        <v>27.619723973848068</v>
      </c>
      <c r="D2292" s="2">
        <f>MACD!E2292</f>
        <v>-1.952990481015604E-4</v>
      </c>
      <c r="E2292" s="2">
        <f>MACD!F2292</f>
        <v>-2.2436594478142879E-4</v>
      </c>
      <c r="F2292" s="2">
        <f>'Moving Avg'!D2292</f>
        <v>46.167999999999999</v>
      </c>
      <c r="G2292" s="2">
        <f>'Moving Avg'!F2292</f>
        <v>46.167999999999999</v>
      </c>
      <c r="H2292" s="2">
        <f>'Moving Avg'!G2292</f>
        <v>46.169399999999968</v>
      </c>
      <c r="I2292" s="2">
        <f>'Moving Avg'!H2292</f>
        <v>46.168649999999843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  <c r="M2292" s="8">
        <f t="shared" si="350"/>
        <v>50</v>
      </c>
      <c r="N2292" s="8">
        <f t="shared" si="351"/>
        <v>0</v>
      </c>
      <c r="O2292" s="8">
        <f t="shared" si="352"/>
        <v>0</v>
      </c>
      <c r="P2292" s="8">
        <f t="shared" si="353"/>
        <v>33</v>
      </c>
      <c r="Q2292" s="9">
        <f t="shared" si="354"/>
        <v>22.45</v>
      </c>
      <c r="R2292" s="9">
        <f t="shared" si="355"/>
        <v>18.25</v>
      </c>
      <c r="S2292" s="9">
        <f t="shared" si="356"/>
        <v>22.35</v>
      </c>
      <c r="T2292" s="9">
        <f t="shared" si="357"/>
        <v>20.75</v>
      </c>
      <c r="U2292" s="8">
        <f t="shared" si="358"/>
        <v>21.016666666666669</v>
      </c>
      <c r="V2292" s="8">
        <f t="shared" si="359"/>
        <v>20.950000000000003</v>
      </c>
    </row>
    <row r="2293" spans="1:22" ht="13.5" x14ac:dyDescent="0.25">
      <c r="A2293" s="3">
        <f>RSI!A2293</f>
        <v>45341</v>
      </c>
      <c r="B2293" s="2">
        <f>RSI!B2293</f>
        <v>46.167999999999999</v>
      </c>
      <c r="C2293" s="2">
        <f>RSI!I2293</f>
        <v>27.619723973848068</v>
      </c>
      <c r="D2293" s="2">
        <f>MACD!E2293</f>
        <v>-1.8368426329828935E-4</v>
      </c>
      <c r="E2293" s="2">
        <f>MACD!F2293</f>
        <v>-2.1622960848480092E-4</v>
      </c>
      <c r="F2293" s="2">
        <f>'Moving Avg'!D2293</f>
        <v>46.167999999999999</v>
      </c>
      <c r="G2293" s="2">
        <f>'Moving Avg'!F2293</f>
        <v>46.167999999999999</v>
      </c>
      <c r="H2293" s="2">
        <f>'Moving Avg'!G2293</f>
        <v>46.169199999999961</v>
      </c>
      <c r="I2293" s="2">
        <f>'Moving Avg'!H2293</f>
        <v>46.168649999999843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  <c r="M2293" s="8">
        <f t="shared" si="350"/>
        <v>50</v>
      </c>
      <c r="N2293" s="8">
        <f t="shared" si="351"/>
        <v>0</v>
      </c>
      <c r="O2293" s="8">
        <f t="shared" si="352"/>
        <v>0</v>
      </c>
      <c r="P2293" s="8">
        <f t="shared" si="353"/>
        <v>33</v>
      </c>
      <c r="Q2293" s="9">
        <f t="shared" si="354"/>
        <v>22.45</v>
      </c>
      <c r="R2293" s="9">
        <f t="shared" si="355"/>
        <v>18.25</v>
      </c>
      <c r="S2293" s="9">
        <f t="shared" si="356"/>
        <v>22.35</v>
      </c>
      <c r="T2293" s="9">
        <f t="shared" si="357"/>
        <v>20.75</v>
      </c>
      <c r="U2293" s="8">
        <f t="shared" si="358"/>
        <v>21.016666666666669</v>
      </c>
      <c r="V2293" s="8">
        <f t="shared" si="359"/>
        <v>20.950000000000003</v>
      </c>
    </row>
    <row r="2294" spans="1:22" ht="13.5" x14ac:dyDescent="0.25">
      <c r="A2294" s="3">
        <f>RSI!A2294</f>
        <v>45342</v>
      </c>
      <c r="B2294" s="2">
        <f>RSI!B2294</f>
        <v>46.167999999999999</v>
      </c>
      <c r="C2294" s="2">
        <f>RSI!I2294</f>
        <v>27.619723973848053</v>
      </c>
      <c r="D2294" s="2">
        <f>MACD!E2294</f>
        <v>-1.7249109271944008E-4</v>
      </c>
      <c r="E2294" s="2">
        <f>MACD!F2294</f>
        <v>-2.0748190533172877E-4</v>
      </c>
      <c r="F2294" s="2">
        <f>'Moving Avg'!D2294</f>
        <v>46.167999999999999</v>
      </c>
      <c r="G2294" s="2">
        <f>'Moving Avg'!F2294</f>
        <v>46.167999999999999</v>
      </c>
      <c r="H2294" s="2">
        <f>'Moving Avg'!G2294</f>
        <v>46.168999999999969</v>
      </c>
      <c r="I2294" s="2">
        <f>'Moving Avg'!H2294</f>
        <v>46.168649999999843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  <c r="M2294" s="8">
        <f t="shared" si="350"/>
        <v>50</v>
      </c>
      <c r="N2294" s="8">
        <f t="shared" si="351"/>
        <v>0</v>
      </c>
      <c r="O2294" s="8">
        <f t="shared" si="352"/>
        <v>0</v>
      </c>
      <c r="P2294" s="8">
        <f t="shared" si="353"/>
        <v>33</v>
      </c>
      <c r="Q2294" s="9">
        <f t="shared" si="354"/>
        <v>22.45</v>
      </c>
      <c r="R2294" s="9">
        <f t="shared" si="355"/>
        <v>18.25</v>
      </c>
      <c r="S2294" s="9">
        <f t="shared" si="356"/>
        <v>22.35</v>
      </c>
      <c r="T2294" s="9">
        <f t="shared" si="357"/>
        <v>20.75</v>
      </c>
      <c r="U2294" s="8">
        <f t="shared" si="358"/>
        <v>21.016666666666669</v>
      </c>
      <c r="V2294" s="8">
        <f t="shared" si="359"/>
        <v>20.950000000000003</v>
      </c>
    </row>
    <row r="2295" spans="1:22" ht="13.5" x14ac:dyDescent="0.25">
      <c r="A2295" s="3">
        <f>RSI!A2295</f>
        <v>45343</v>
      </c>
      <c r="B2295" s="2">
        <f>RSI!B2295</f>
        <v>46.167999999999999</v>
      </c>
      <c r="C2295" s="2">
        <f>RSI!I2295</f>
        <v>27.619723973848053</v>
      </c>
      <c r="D2295" s="2">
        <f>MACD!E2295</f>
        <v>-1.6175580417154833E-4</v>
      </c>
      <c r="E2295" s="2">
        <f>MACD!F2295</f>
        <v>-1.9833668509969271E-4</v>
      </c>
      <c r="F2295" s="2">
        <f>'Moving Avg'!D2295</f>
        <v>46.167999999999999</v>
      </c>
      <c r="G2295" s="2">
        <f>'Moving Avg'!F2295</f>
        <v>46.167999999999999</v>
      </c>
      <c r="H2295" s="2">
        <f>'Moving Avg'!G2295</f>
        <v>46.168799999999962</v>
      </c>
      <c r="I2295" s="2">
        <f>'Moving Avg'!H2295</f>
        <v>46.168649999999843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  <c r="M2295" s="8">
        <f t="shared" si="350"/>
        <v>50</v>
      </c>
      <c r="N2295" s="8">
        <f t="shared" si="351"/>
        <v>0</v>
      </c>
      <c r="O2295" s="8">
        <f t="shared" si="352"/>
        <v>0</v>
      </c>
      <c r="P2295" s="8">
        <f t="shared" si="353"/>
        <v>33</v>
      </c>
      <c r="Q2295" s="9">
        <f t="shared" si="354"/>
        <v>22.45</v>
      </c>
      <c r="R2295" s="9">
        <f t="shared" si="355"/>
        <v>18.25</v>
      </c>
      <c r="S2295" s="9">
        <f t="shared" si="356"/>
        <v>22.35</v>
      </c>
      <c r="T2295" s="9">
        <f t="shared" si="357"/>
        <v>20.75</v>
      </c>
      <c r="U2295" s="8">
        <f t="shared" si="358"/>
        <v>21.016666666666669</v>
      </c>
      <c r="V2295" s="8">
        <f t="shared" si="359"/>
        <v>20.950000000000003</v>
      </c>
    </row>
    <row r="2296" spans="1:22" ht="13.5" x14ac:dyDescent="0.25">
      <c r="A2296" s="3">
        <f>RSI!A2296</f>
        <v>45344</v>
      </c>
      <c r="B2296" s="2">
        <f>RSI!B2296</f>
        <v>46.167999999999999</v>
      </c>
      <c r="C2296" s="2">
        <f>RSI!I2296</f>
        <v>27.619723973848053</v>
      </c>
      <c r="D2296" s="2">
        <f>MACD!E2296</f>
        <v>-1.5150159457988366E-4</v>
      </c>
      <c r="E2296" s="2">
        <f>MACD!F2296</f>
        <v>-1.8896966699573093E-4</v>
      </c>
      <c r="F2296" s="2">
        <f>'Moving Avg'!D2296</f>
        <v>46.167999999999999</v>
      </c>
      <c r="G2296" s="2">
        <f>'Moving Avg'!F2296</f>
        <v>46.167999999999999</v>
      </c>
      <c r="H2296" s="2">
        <f>'Moving Avg'!G2296</f>
        <v>46.168599999999969</v>
      </c>
      <c r="I2296" s="2">
        <f>'Moving Avg'!H2296</f>
        <v>46.168649999999843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  <c r="M2296" s="8">
        <f t="shared" si="350"/>
        <v>50</v>
      </c>
      <c r="N2296" s="8">
        <f t="shared" si="351"/>
        <v>0</v>
      </c>
      <c r="O2296" s="8">
        <f t="shared" si="352"/>
        <v>0</v>
      </c>
      <c r="P2296" s="8">
        <f t="shared" si="353"/>
        <v>33</v>
      </c>
      <c r="Q2296" s="9">
        <f t="shared" si="354"/>
        <v>22.45</v>
      </c>
      <c r="R2296" s="9">
        <f t="shared" si="355"/>
        <v>18.25</v>
      </c>
      <c r="S2296" s="9">
        <f t="shared" si="356"/>
        <v>22.35</v>
      </c>
      <c r="T2296" s="9">
        <f t="shared" si="357"/>
        <v>20.75</v>
      </c>
      <c r="U2296" s="8">
        <f t="shared" si="358"/>
        <v>21.016666666666669</v>
      </c>
      <c r="V2296" s="8">
        <f t="shared" si="359"/>
        <v>20.950000000000003</v>
      </c>
    </row>
    <row r="2297" spans="1:22" ht="13.5" x14ac:dyDescent="0.25">
      <c r="A2297" s="3">
        <f>RSI!A2297</f>
        <v>45345</v>
      </c>
      <c r="B2297" s="2">
        <f>RSI!B2297</f>
        <v>46.167999999999999</v>
      </c>
      <c r="C2297" s="2">
        <f>RSI!I2297</f>
        <v>27.619723973848053</v>
      </c>
      <c r="D2297" s="2">
        <f>MACD!E2297</f>
        <v>-1.4174115578668989E-4</v>
      </c>
      <c r="E2297" s="2">
        <f>MACD!F2297</f>
        <v>-1.7952396475392275E-4</v>
      </c>
      <c r="F2297" s="2">
        <f>'Moving Avg'!D2297</f>
        <v>46.167999999999999</v>
      </c>
      <c r="G2297" s="2">
        <f>'Moving Avg'!F2297</f>
        <v>46.167999999999999</v>
      </c>
      <c r="H2297" s="2">
        <f>'Moving Avg'!G2297</f>
        <v>46.168399999999963</v>
      </c>
      <c r="I2297" s="2">
        <f>'Moving Avg'!H2297</f>
        <v>46.168649999999843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  <c r="M2297" s="8">
        <f t="shared" si="350"/>
        <v>50</v>
      </c>
      <c r="N2297" s="8">
        <f t="shared" si="351"/>
        <v>0</v>
      </c>
      <c r="O2297" s="8">
        <f t="shared" si="352"/>
        <v>0</v>
      </c>
      <c r="P2297" s="8">
        <f t="shared" si="353"/>
        <v>33</v>
      </c>
      <c r="Q2297" s="9">
        <f t="shared" si="354"/>
        <v>22.45</v>
      </c>
      <c r="R2297" s="9">
        <f t="shared" si="355"/>
        <v>18.25</v>
      </c>
      <c r="S2297" s="9">
        <f t="shared" si="356"/>
        <v>22.35</v>
      </c>
      <c r="T2297" s="9">
        <f t="shared" si="357"/>
        <v>20.75</v>
      </c>
      <c r="U2297" s="8">
        <f t="shared" si="358"/>
        <v>21.016666666666669</v>
      </c>
      <c r="V2297" s="8">
        <f t="shared" si="359"/>
        <v>20.950000000000003</v>
      </c>
    </row>
    <row r="2298" spans="1:22" ht="13.5" x14ac:dyDescent="0.25">
      <c r="A2298" s="3">
        <f>RSI!A2298</f>
        <v>45348</v>
      </c>
      <c r="B2298" s="2">
        <f>RSI!B2298</f>
        <v>46.167999999999999</v>
      </c>
      <c r="C2298" s="2">
        <f>RSI!I2298</f>
        <v>27.619723973848053</v>
      </c>
      <c r="D2298" s="2">
        <f>MACD!E2298</f>
        <v>-1.324788045309333E-4</v>
      </c>
      <c r="E2298" s="2">
        <f>MACD!F2298</f>
        <v>-1.7011493270932486E-4</v>
      </c>
      <c r="F2298" s="2">
        <f>'Moving Avg'!D2298</f>
        <v>46.167999999999999</v>
      </c>
      <c r="G2298" s="2">
        <f>'Moving Avg'!F2298</f>
        <v>46.167999999999999</v>
      </c>
      <c r="H2298" s="2">
        <f>'Moving Avg'!G2298</f>
        <v>46.16819999999997</v>
      </c>
      <c r="I2298" s="2">
        <f>'Moving Avg'!H2298</f>
        <v>46.168649999999843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  <c r="M2298" s="8">
        <f t="shared" si="350"/>
        <v>50</v>
      </c>
      <c r="N2298" s="8">
        <f t="shared" si="351"/>
        <v>0</v>
      </c>
      <c r="O2298" s="8">
        <f t="shared" si="352"/>
        <v>0</v>
      </c>
      <c r="P2298" s="8">
        <f t="shared" si="353"/>
        <v>33</v>
      </c>
      <c r="Q2298" s="9">
        <f t="shared" si="354"/>
        <v>22.45</v>
      </c>
      <c r="R2298" s="9">
        <f t="shared" si="355"/>
        <v>18.25</v>
      </c>
      <c r="S2298" s="9">
        <f t="shared" si="356"/>
        <v>22.35</v>
      </c>
      <c r="T2298" s="9">
        <f t="shared" si="357"/>
        <v>20.75</v>
      </c>
      <c r="U2298" s="8">
        <f t="shared" si="358"/>
        <v>21.016666666666669</v>
      </c>
      <c r="V2298" s="8">
        <f t="shared" si="359"/>
        <v>20.950000000000003</v>
      </c>
    </row>
    <row r="2299" spans="1:22" ht="13.5" x14ac:dyDescent="0.25">
      <c r="A2299" s="3">
        <f>RSI!A2299</f>
        <v>45349</v>
      </c>
      <c r="B2299" s="2">
        <f>RSI!B2299</f>
        <v>46.167999999999999</v>
      </c>
      <c r="C2299" s="2">
        <f>RSI!I2299</f>
        <v>27.619723973848039</v>
      </c>
      <c r="D2299" s="2">
        <f>MACD!E2299</f>
        <v>-1.2371224665486125E-4</v>
      </c>
      <c r="E2299" s="2">
        <f>MACD!F2299</f>
        <v>-1.6083439549843213E-4</v>
      </c>
      <c r="F2299" s="2">
        <f>'Moving Avg'!D2299</f>
        <v>46.167999999999999</v>
      </c>
      <c r="G2299" s="2">
        <f>'Moving Avg'!F2299</f>
        <v>46.167999999999999</v>
      </c>
      <c r="H2299" s="2">
        <f>'Moving Avg'!G2299</f>
        <v>46.167999999999964</v>
      </c>
      <c r="I2299" s="2">
        <f>'Moving Avg'!H2299</f>
        <v>46.168649999999843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  <c r="M2299" s="8">
        <f t="shared" si="350"/>
        <v>50</v>
      </c>
      <c r="N2299" s="8">
        <f t="shared" si="351"/>
        <v>0</v>
      </c>
      <c r="O2299" s="8">
        <f t="shared" si="352"/>
        <v>0</v>
      </c>
      <c r="P2299" s="8">
        <f t="shared" si="353"/>
        <v>33</v>
      </c>
      <c r="Q2299" s="9">
        <f t="shared" si="354"/>
        <v>22.45</v>
      </c>
      <c r="R2299" s="9">
        <f t="shared" si="355"/>
        <v>18.25</v>
      </c>
      <c r="S2299" s="9">
        <f t="shared" si="356"/>
        <v>22.35</v>
      </c>
      <c r="T2299" s="9">
        <f t="shared" si="357"/>
        <v>20.75</v>
      </c>
      <c r="U2299" s="8">
        <f t="shared" si="358"/>
        <v>21.016666666666669</v>
      </c>
      <c r="V2299" s="8">
        <f t="shared" si="359"/>
        <v>20.950000000000003</v>
      </c>
    </row>
    <row r="2300" spans="1:22" ht="13.5" x14ac:dyDescent="0.25">
      <c r="A2300" s="3">
        <f>RSI!A2300</f>
        <v>45350</v>
      </c>
      <c r="B2300" s="2">
        <f>RSI!B2300</f>
        <v>46.167999999999999</v>
      </c>
      <c r="C2300" s="2">
        <f>RSI!I2300</f>
        <v>27.619723973848053</v>
      </c>
      <c r="D2300" s="2">
        <f>MACD!E2300</f>
        <v>-1.1543403468294855E-4</v>
      </c>
      <c r="E2300" s="2">
        <f>MACD!F2300</f>
        <v>-1.5175432333533543E-4</v>
      </c>
      <c r="F2300" s="2">
        <f>'Moving Avg'!D2300</f>
        <v>46.167999999999999</v>
      </c>
      <c r="G2300" s="2">
        <f>'Moving Avg'!F2300</f>
        <v>46.167999999999999</v>
      </c>
      <c r="H2300" s="2">
        <f>'Moving Avg'!G2300</f>
        <v>46.167999999999964</v>
      </c>
      <c r="I2300" s="2">
        <f>'Moving Avg'!H2300</f>
        <v>46.168649999999843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  <c r="M2300" s="8">
        <f t="shared" si="350"/>
        <v>50</v>
      </c>
      <c r="N2300" s="8">
        <f t="shared" si="351"/>
        <v>0</v>
      </c>
      <c r="O2300" s="8">
        <f t="shared" si="352"/>
        <v>0</v>
      </c>
      <c r="P2300" s="8">
        <f t="shared" si="353"/>
        <v>33</v>
      </c>
      <c r="Q2300" s="9">
        <f t="shared" si="354"/>
        <v>22.45</v>
      </c>
      <c r="R2300" s="9">
        <f t="shared" si="355"/>
        <v>18.25</v>
      </c>
      <c r="S2300" s="9">
        <f t="shared" si="356"/>
        <v>22.35</v>
      </c>
      <c r="T2300" s="9">
        <f t="shared" si="357"/>
        <v>20.75</v>
      </c>
      <c r="U2300" s="8">
        <f t="shared" si="358"/>
        <v>21.016666666666669</v>
      </c>
      <c r="V2300" s="8">
        <f t="shared" si="359"/>
        <v>20.950000000000003</v>
      </c>
    </row>
    <row r="2301" spans="1:22" ht="13.5" x14ac:dyDescent="0.25">
      <c r="A2301" s="3">
        <f>RSI!A2301</f>
        <v>45351</v>
      </c>
      <c r="B2301" s="2">
        <f>RSI!B2301</f>
        <v>46.167999999999999</v>
      </c>
      <c r="C2301" s="2">
        <f>RSI!I2301</f>
        <v>27.619723973848053</v>
      </c>
      <c r="D2301" s="2">
        <f>MACD!E2301</f>
        <v>-1.0763276849701242E-4</v>
      </c>
      <c r="E2301" s="2">
        <f>MACD!F2301</f>
        <v>-1.4293001236767084E-4</v>
      </c>
      <c r="F2301" s="2">
        <f>'Moving Avg'!D2301</f>
        <v>46.167999999999999</v>
      </c>
      <c r="G2301" s="2">
        <f>'Moving Avg'!F2301</f>
        <v>46.167999999999999</v>
      </c>
      <c r="H2301" s="2">
        <f>'Moving Avg'!G2301</f>
        <v>46.167999999999964</v>
      </c>
      <c r="I2301" s="2">
        <f>'Moving Avg'!H2301</f>
        <v>46.168649999999843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  <c r="M2301" s="8">
        <f t="shared" si="350"/>
        <v>50</v>
      </c>
      <c r="N2301" s="8">
        <f t="shared" si="351"/>
        <v>0</v>
      </c>
      <c r="O2301" s="8">
        <f t="shared" si="352"/>
        <v>0</v>
      </c>
      <c r="P2301" s="8">
        <f t="shared" si="353"/>
        <v>33</v>
      </c>
      <c r="Q2301" s="9">
        <f t="shared" si="354"/>
        <v>22.45</v>
      </c>
      <c r="R2301" s="9">
        <f t="shared" si="355"/>
        <v>18.25</v>
      </c>
      <c r="S2301" s="9">
        <f t="shared" si="356"/>
        <v>22.35</v>
      </c>
      <c r="T2301" s="9">
        <f t="shared" si="357"/>
        <v>20.75</v>
      </c>
      <c r="U2301" s="8">
        <f t="shared" si="358"/>
        <v>21.016666666666669</v>
      </c>
      <c r="V2301" s="8">
        <f t="shared" si="359"/>
        <v>20.950000000000003</v>
      </c>
    </row>
    <row r="2302" spans="1:22" ht="13.5" x14ac:dyDescent="0.25">
      <c r="A2302" s="3">
        <f>RSI!A2302</f>
        <v>45352</v>
      </c>
      <c r="B2302" s="2">
        <f>RSI!B2302</f>
        <v>46.167999999999999</v>
      </c>
      <c r="C2302" s="2">
        <f>RSI!I2302</f>
        <v>27.619723973848053</v>
      </c>
      <c r="D2302" s="2">
        <f>MACD!E2302</f>
        <v>-1.0029408110057147E-4</v>
      </c>
      <c r="E2302" s="2">
        <f>MACD!F2302</f>
        <v>-1.3440282611425097E-4</v>
      </c>
      <c r="F2302" s="2">
        <f>'Moving Avg'!D2302</f>
        <v>46.167999999999999</v>
      </c>
      <c r="G2302" s="2">
        <f>'Moving Avg'!F2302</f>
        <v>46.167999999999999</v>
      </c>
      <c r="H2302" s="2">
        <f>'Moving Avg'!G2302</f>
        <v>46.167999999999964</v>
      </c>
      <c r="I2302" s="2">
        <f>'Moving Avg'!H2302</f>
        <v>46.168649999999843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  <c r="M2302" s="8">
        <f t="shared" si="350"/>
        <v>50</v>
      </c>
      <c r="N2302" s="8">
        <f t="shared" si="351"/>
        <v>0</v>
      </c>
      <c r="O2302" s="8">
        <f t="shared" si="352"/>
        <v>0</v>
      </c>
      <c r="P2302" s="8">
        <f t="shared" si="353"/>
        <v>33</v>
      </c>
      <c r="Q2302" s="9">
        <f t="shared" si="354"/>
        <v>22.45</v>
      </c>
      <c r="R2302" s="9">
        <f t="shared" si="355"/>
        <v>18.25</v>
      </c>
      <c r="S2302" s="9">
        <f t="shared" si="356"/>
        <v>22.35</v>
      </c>
      <c r="T2302" s="9">
        <f t="shared" si="357"/>
        <v>20.75</v>
      </c>
      <c r="U2302" s="8">
        <f t="shared" si="358"/>
        <v>21.016666666666669</v>
      </c>
      <c r="V2302" s="8">
        <f t="shared" si="359"/>
        <v>20.950000000000003</v>
      </c>
    </row>
    <row r="2303" spans="1:22" ht="13.5" x14ac:dyDescent="0.25">
      <c r="A2303" s="3">
        <f>RSI!A2303</f>
        <v>45355</v>
      </c>
      <c r="B2303" s="2">
        <f>RSI!B2303</f>
        <v>46.167999999999999</v>
      </c>
      <c r="C2303" s="2">
        <f>RSI!I2303</f>
        <v>27.619723973848053</v>
      </c>
      <c r="D2303" s="2">
        <f>MACD!E2303</f>
        <v>-9.3401444758001162E-5</v>
      </c>
      <c r="E2303" s="2">
        <f>MACD!F2303</f>
        <v>-1.2620254984300103E-4</v>
      </c>
      <c r="F2303" s="2">
        <f>'Moving Avg'!D2303</f>
        <v>46.167999999999999</v>
      </c>
      <c r="G2303" s="2">
        <f>'Moving Avg'!F2303</f>
        <v>46.167999999999999</v>
      </c>
      <c r="H2303" s="2">
        <f>'Moving Avg'!G2303</f>
        <v>46.167999999999964</v>
      </c>
      <c r="I2303" s="2">
        <f>'Moving Avg'!H2303</f>
        <v>46.168649999999843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  <c r="M2303" s="8">
        <f t="shared" si="350"/>
        <v>50</v>
      </c>
      <c r="N2303" s="8">
        <f t="shared" si="351"/>
        <v>0</v>
      </c>
      <c r="O2303" s="8">
        <f t="shared" si="352"/>
        <v>0</v>
      </c>
      <c r="P2303" s="8">
        <f t="shared" si="353"/>
        <v>33</v>
      </c>
      <c r="Q2303" s="9">
        <f t="shared" si="354"/>
        <v>22.45</v>
      </c>
      <c r="R2303" s="9">
        <f t="shared" si="355"/>
        <v>18.25</v>
      </c>
      <c r="S2303" s="9">
        <f t="shared" si="356"/>
        <v>22.35</v>
      </c>
      <c r="T2303" s="9">
        <f t="shared" si="357"/>
        <v>20.75</v>
      </c>
      <c r="U2303" s="8">
        <f t="shared" si="358"/>
        <v>21.016666666666669</v>
      </c>
      <c r="V2303" s="8">
        <f t="shared" si="359"/>
        <v>20.950000000000003</v>
      </c>
    </row>
    <row r="2304" spans="1:22" ht="13.5" x14ac:dyDescent="0.25">
      <c r="A2304" s="3">
        <f>RSI!A2304</f>
        <v>45356</v>
      </c>
      <c r="B2304" s="2">
        <f>RSI!B2304</f>
        <v>46.167999999999999</v>
      </c>
      <c r="C2304" s="2">
        <f>RSI!I2304</f>
        <v>27.619723973848053</v>
      </c>
      <c r="D2304" s="2">
        <f>MACD!E2304</f>
        <v>-8.6936827166539388E-5</v>
      </c>
      <c r="E2304" s="2">
        <f>MACD!F2304</f>
        <v>-1.1834940530770872E-4</v>
      </c>
      <c r="F2304" s="2">
        <f>'Moving Avg'!D2304</f>
        <v>46.167999999999999</v>
      </c>
      <c r="G2304" s="2">
        <f>'Moving Avg'!F2304</f>
        <v>46.167999999999999</v>
      </c>
      <c r="H2304" s="2">
        <f>'Moving Avg'!G2304</f>
        <v>46.167999999999964</v>
      </c>
      <c r="I2304" s="2">
        <f>'Moving Avg'!H2304</f>
        <v>46.168649999999843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  <c r="M2304" s="8">
        <f t="shared" si="350"/>
        <v>50</v>
      </c>
      <c r="N2304" s="8">
        <f t="shared" si="351"/>
        <v>0</v>
      </c>
      <c r="O2304" s="8">
        <f t="shared" si="352"/>
        <v>0</v>
      </c>
      <c r="P2304" s="8">
        <f t="shared" si="353"/>
        <v>33</v>
      </c>
      <c r="Q2304" s="9">
        <f t="shared" si="354"/>
        <v>22.45</v>
      </c>
      <c r="R2304" s="9">
        <f t="shared" si="355"/>
        <v>18.25</v>
      </c>
      <c r="S2304" s="9">
        <f t="shared" si="356"/>
        <v>22.35</v>
      </c>
      <c r="T2304" s="9">
        <f t="shared" si="357"/>
        <v>20.75</v>
      </c>
      <c r="U2304" s="8">
        <f t="shared" si="358"/>
        <v>21.016666666666669</v>
      </c>
      <c r="V2304" s="8">
        <f t="shared" si="359"/>
        <v>20.950000000000003</v>
      </c>
    </row>
    <row r="2305" spans="1:22" ht="13.5" x14ac:dyDescent="0.25">
      <c r="A2305" s="3">
        <f>RSI!A2305</f>
        <v>45357</v>
      </c>
      <c r="B2305" s="2">
        <f>RSI!B2305</f>
        <v>46.167999999999999</v>
      </c>
      <c r="C2305" s="2">
        <f>RSI!I2305</f>
        <v>27.619723973848053</v>
      </c>
      <c r="D2305" s="2">
        <f>MACD!E2305</f>
        <v>-8.088122275751175E-5</v>
      </c>
      <c r="E2305" s="2">
        <f>MACD!F2305</f>
        <v>-1.1085576879766933E-4</v>
      </c>
      <c r="F2305" s="2">
        <f>'Moving Avg'!D2305</f>
        <v>46.167999999999999</v>
      </c>
      <c r="G2305" s="2">
        <f>'Moving Avg'!F2305</f>
        <v>46.167999999999999</v>
      </c>
      <c r="H2305" s="2">
        <f>'Moving Avg'!G2305</f>
        <v>46.167999999999964</v>
      </c>
      <c r="I2305" s="2">
        <f>'Moving Avg'!H2305</f>
        <v>46.168649999999843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  <c r="M2305" s="8">
        <f t="shared" si="350"/>
        <v>50</v>
      </c>
      <c r="N2305" s="8">
        <f t="shared" si="351"/>
        <v>0</v>
      </c>
      <c r="O2305" s="8">
        <f t="shared" si="352"/>
        <v>0</v>
      </c>
      <c r="P2305" s="8">
        <f t="shared" si="353"/>
        <v>33</v>
      </c>
      <c r="Q2305" s="9">
        <f t="shared" si="354"/>
        <v>22.45</v>
      </c>
      <c r="R2305" s="9">
        <f t="shared" si="355"/>
        <v>18.25</v>
      </c>
      <c r="S2305" s="9">
        <f t="shared" si="356"/>
        <v>22.35</v>
      </c>
      <c r="T2305" s="9">
        <f t="shared" si="357"/>
        <v>20.75</v>
      </c>
      <c r="U2305" s="8">
        <f t="shared" si="358"/>
        <v>21.016666666666669</v>
      </c>
      <c r="V2305" s="8">
        <f t="shared" si="359"/>
        <v>20.950000000000003</v>
      </c>
    </row>
    <row r="2306" spans="1:22" ht="13.5" x14ac:dyDescent="0.25">
      <c r="A2306" s="3">
        <f>RSI!A2306</f>
        <v>45358</v>
      </c>
      <c r="B2306" s="2">
        <f>RSI!B2306</f>
        <v>46.167999999999999</v>
      </c>
      <c r="C2306" s="2">
        <f>RSI!I2306</f>
        <v>27.619723973848053</v>
      </c>
      <c r="D2306" s="2">
        <f>MACD!E2306</f>
        <v>-7.5215080016732827E-5</v>
      </c>
      <c r="E2306" s="2">
        <f>MACD!F2306</f>
        <v>-1.0372763104148204E-4</v>
      </c>
      <c r="F2306" s="2">
        <f>'Moving Avg'!D2306</f>
        <v>46.167999999999999</v>
      </c>
      <c r="G2306" s="2">
        <f>'Moving Avg'!F2306</f>
        <v>46.167999999999999</v>
      </c>
      <c r="H2306" s="2">
        <f>'Moving Avg'!G2306</f>
        <v>46.167999999999964</v>
      </c>
      <c r="I2306" s="2">
        <f>'Moving Avg'!H2306</f>
        <v>46.168649999999843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  <c r="M2306" s="8">
        <f t="shared" ref="M2306:M2369" si="360">IF(C2306&lt;30,50, IF(C2306&gt;70, 0, 25))</f>
        <v>50</v>
      </c>
      <c r="N2306" s="8">
        <f t="shared" ref="N2306:N2369" si="361">IF(E2306-D2306&gt;0.02, 100, IF(E2306-D2306&lt;0,0,45))</f>
        <v>0</v>
      </c>
      <c r="O2306" s="8">
        <f t="shared" ref="O2306:O2369" si="362">IF(F2306-I2306&gt;10,100,IF(F2306-I2306&gt;5,75, IF(F2306-I2306&gt;0,50,0)))</f>
        <v>0</v>
      </c>
      <c r="P2306" s="8">
        <f t="shared" ref="P2306:P2369" si="363">IF(L2306="confirmed bullish", 34, IF(L2306="bullish divergence",17, 0))+IF(J2306="bullish",33,IF(J2306="bearish",0,16.5))+IF(K2306="strong",33,IF(K2306="weak",0,16.5))</f>
        <v>33</v>
      </c>
      <c r="Q2306" s="9">
        <f t="shared" si="354"/>
        <v>22.45</v>
      </c>
      <c r="R2306" s="9">
        <f t="shared" si="355"/>
        <v>18.25</v>
      </c>
      <c r="S2306" s="9">
        <f t="shared" si="356"/>
        <v>22.35</v>
      </c>
      <c r="T2306" s="9">
        <f t="shared" si="357"/>
        <v>20.75</v>
      </c>
      <c r="U2306" s="8">
        <f t="shared" si="358"/>
        <v>21.016666666666669</v>
      </c>
      <c r="V2306" s="8">
        <f t="shared" si="359"/>
        <v>20.950000000000003</v>
      </c>
    </row>
    <row r="2307" spans="1:22" ht="13.5" x14ac:dyDescent="0.25">
      <c r="A2307" s="3">
        <f>RSI!A2307</f>
        <v>45359</v>
      </c>
      <c r="B2307" s="2">
        <f>RSI!B2307</f>
        <v>46.167999999999999</v>
      </c>
      <c r="C2307" s="2">
        <f>RSI!I2307</f>
        <v>27.619723973848053</v>
      </c>
      <c r="D2307" s="2">
        <f>MACD!E2307</f>
        <v>-6.9918642488175919E-5</v>
      </c>
      <c r="E2307" s="2">
        <f>MACD!F2307</f>
        <v>-9.696583333082083E-5</v>
      </c>
      <c r="F2307" s="2">
        <f>'Moving Avg'!D2307</f>
        <v>46.167999999999999</v>
      </c>
      <c r="G2307" s="2">
        <f>'Moving Avg'!F2307</f>
        <v>46.167999999999999</v>
      </c>
      <c r="H2307" s="2">
        <f>'Moving Avg'!G2307</f>
        <v>46.167999999999964</v>
      </c>
      <c r="I2307" s="2">
        <f>'Moving Avg'!H2307</f>
        <v>46.168649999999843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  <c r="M2307" s="8">
        <f t="shared" si="360"/>
        <v>50</v>
      </c>
      <c r="N2307" s="8">
        <f t="shared" si="361"/>
        <v>0</v>
      </c>
      <c r="O2307" s="8">
        <f t="shared" si="362"/>
        <v>0</v>
      </c>
      <c r="P2307" s="8">
        <f t="shared" si="363"/>
        <v>33</v>
      </c>
      <c r="Q2307" s="9">
        <f t="shared" ref="Q2307:Q2370" si="364">0.35*M2307+N2307*0.35+O2307*0.15+P2307*0.15</f>
        <v>22.45</v>
      </c>
      <c r="R2307" s="9">
        <f t="shared" ref="R2307:R2370" si="365">M2307*0.2+N2307*0.2+O2307*0.35+P2307*0.25</f>
        <v>18.25</v>
      </c>
      <c r="S2307" s="9">
        <f t="shared" ref="S2307:S2370" si="366">M2307*0.15+N2307*0.15+O2307*0.25+P2307*0.45</f>
        <v>22.35</v>
      </c>
      <c r="T2307" s="9">
        <f t="shared" ref="T2307:T2370" si="367">0.25*SUM(M2307:P2307)</f>
        <v>20.75</v>
      </c>
      <c r="U2307" s="8">
        <f t="shared" ref="U2307:U2370" si="368">SUM(Q2307:S2307)/3</f>
        <v>21.016666666666669</v>
      </c>
      <c r="V2307" s="8">
        <f t="shared" ref="V2307:V2370" si="369">SUM(Q2307:T2307)/4</f>
        <v>20.950000000000003</v>
      </c>
    </row>
    <row r="2308" spans="1:22" ht="13.5" x14ac:dyDescent="0.25">
      <c r="A2308" s="3">
        <f>RSI!A2308</f>
        <v>45362</v>
      </c>
      <c r="B2308" s="2">
        <f>RSI!B2308</f>
        <v>46.167999999999999</v>
      </c>
      <c r="C2308" s="2">
        <f>RSI!I2308</f>
        <v>27.619723973848039</v>
      </c>
      <c r="D2308" s="2">
        <f>MACD!E2308</f>
        <v>-6.4972218297043582E-5</v>
      </c>
      <c r="E2308" s="2">
        <f>MACD!F2308</f>
        <v>-9.0567110324065396E-5</v>
      </c>
      <c r="F2308" s="2">
        <f>'Moving Avg'!D2308</f>
        <v>46.167999999999999</v>
      </c>
      <c r="G2308" s="2">
        <f>'Moving Avg'!F2308</f>
        <v>46.167999999999999</v>
      </c>
      <c r="H2308" s="2">
        <f>'Moving Avg'!G2308</f>
        <v>46.167999999999964</v>
      </c>
      <c r="I2308" s="2">
        <f>'Moving Avg'!H2308</f>
        <v>46.168649999999843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  <c r="M2308" s="8">
        <f t="shared" si="360"/>
        <v>50</v>
      </c>
      <c r="N2308" s="8">
        <f t="shared" si="361"/>
        <v>0</v>
      </c>
      <c r="O2308" s="8">
        <f t="shared" si="362"/>
        <v>0</v>
      </c>
      <c r="P2308" s="8">
        <f t="shared" si="363"/>
        <v>33</v>
      </c>
      <c r="Q2308" s="9">
        <f t="shared" si="364"/>
        <v>22.45</v>
      </c>
      <c r="R2308" s="9">
        <f t="shared" si="365"/>
        <v>18.25</v>
      </c>
      <c r="S2308" s="9">
        <f t="shared" si="366"/>
        <v>22.35</v>
      </c>
      <c r="T2308" s="9">
        <f t="shared" si="367"/>
        <v>20.75</v>
      </c>
      <c r="U2308" s="8">
        <f t="shared" si="368"/>
        <v>21.016666666666669</v>
      </c>
      <c r="V2308" s="8">
        <f t="shared" si="369"/>
        <v>20.950000000000003</v>
      </c>
    </row>
    <row r="2309" spans="1:22" ht="13.5" x14ac:dyDescent="0.25">
      <c r="A2309" s="3">
        <f>RSI!A2309</f>
        <v>45363</v>
      </c>
      <c r="B2309" s="2">
        <f>RSI!B2309</f>
        <v>46.167999999999999</v>
      </c>
      <c r="C2309" s="2">
        <f>RSI!I2309</f>
        <v>27.619723973848039</v>
      </c>
      <c r="D2309" s="2">
        <f>MACD!E2309</f>
        <v>-6.0356390584104247E-5</v>
      </c>
      <c r="E2309" s="2">
        <f>MACD!F2309</f>
        <v>-8.4524966376073164E-5</v>
      </c>
      <c r="F2309" s="2">
        <f>'Moving Avg'!D2309</f>
        <v>46.167999999999999</v>
      </c>
      <c r="G2309" s="2">
        <f>'Moving Avg'!F2309</f>
        <v>46.167999999999999</v>
      </c>
      <c r="H2309" s="2">
        <f>'Moving Avg'!G2309</f>
        <v>46.167999999999964</v>
      </c>
      <c r="I2309" s="2">
        <f>'Moving Avg'!H2309</f>
        <v>46.168649999999843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  <c r="M2309" s="8">
        <f t="shared" si="360"/>
        <v>50</v>
      </c>
      <c r="N2309" s="8">
        <f t="shared" si="361"/>
        <v>0</v>
      </c>
      <c r="O2309" s="8">
        <f t="shared" si="362"/>
        <v>0</v>
      </c>
      <c r="P2309" s="8">
        <f t="shared" si="363"/>
        <v>33</v>
      </c>
      <c r="Q2309" s="9">
        <f t="shared" si="364"/>
        <v>22.45</v>
      </c>
      <c r="R2309" s="9">
        <f t="shared" si="365"/>
        <v>18.25</v>
      </c>
      <c r="S2309" s="9">
        <f t="shared" si="366"/>
        <v>22.35</v>
      </c>
      <c r="T2309" s="9">
        <f t="shared" si="367"/>
        <v>20.75</v>
      </c>
      <c r="U2309" s="8">
        <f t="shared" si="368"/>
        <v>21.016666666666669</v>
      </c>
      <c r="V2309" s="8">
        <f t="shared" si="369"/>
        <v>20.950000000000003</v>
      </c>
    </row>
    <row r="2310" spans="1:22" ht="13.5" x14ac:dyDescent="0.25">
      <c r="A2310" s="3">
        <f>RSI!A2310</f>
        <v>45364</v>
      </c>
      <c r="B2310" s="2">
        <f>RSI!B2310</f>
        <v>46.167999999999999</v>
      </c>
      <c r="C2310" s="2">
        <f>RSI!I2310</f>
        <v>27.619723973848053</v>
      </c>
      <c r="D2310" s="2">
        <f>MACD!E2310</f>
        <v>-5.6052179232324306E-5</v>
      </c>
      <c r="E2310" s="2">
        <f>MACD!F2310</f>
        <v>-7.8830408947323395E-5</v>
      </c>
      <c r="F2310" s="2">
        <f>'Moving Avg'!D2310</f>
        <v>46.167999999999999</v>
      </c>
      <c r="G2310" s="2">
        <f>'Moving Avg'!F2310</f>
        <v>46.167999999999999</v>
      </c>
      <c r="H2310" s="2">
        <f>'Moving Avg'!G2310</f>
        <v>46.167999999999964</v>
      </c>
      <c r="I2310" s="2">
        <f>'Moving Avg'!H2310</f>
        <v>46.168649999999843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  <c r="M2310" s="8">
        <f t="shared" si="360"/>
        <v>50</v>
      </c>
      <c r="N2310" s="8">
        <f t="shared" si="361"/>
        <v>0</v>
      </c>
      <c r="O2310" s="8">
        <f t="shared" si="362"/>
        <v>0</v>
      </c>
      <c r="P2310" s="8">
        <f t="shared" si="363"/>
        <v>33</v>
      </c>
      <c r="Q2310" s="9">
        <f t="shared" si="364"/>
        <v>22.45</v>
      </c>
      <c r="R2310" s="9">
        <f t="shared" si="365"/>
        <v>18.25</v>
      </c>
      <c r="S2310" s="9">
        <f t="shared" si="366"/>
        <v>22.35</v>
      </c>
      <c r="T2310" s="9">
        <f t="shared" si="367"/>
        <v>20.75</v>
      </c>
      <c r="U2310" s="8">
        <f t="shared" si="368"/>
        <v>21.016666666666669</v>
      </c>
      <c r="V2310" s="8">
        <f t="shared" si="369"/>
        <v>20.950000000000003</v>
      </c>
    </row>
    <row r="2311" spans="1:22" ht="13.5" x14ac:dyDescent="0.25">
      <c r="A2311" s="3">
        <f>RSI!A2311</f>
        <v>45365</v>
      </c>
      <c r="B2311" s="2">
        <f>RSI!B2311</f>
        <v>46.167999999999999</v>
      </c>
      <c r="C2311" s="2">
        <f>RSI!I2311</f>
        <v>27.619723973848039</v>
      </c>
      <c r="D2311" s="2">
        <f>MACD!E2311</f>
        <v>-5.2041162604155033E-5</v>
      </c>
      <c r="E2311" s="2">
        <f>MACD!F2311</f>
        <v>-7.3472559678689736E-5</v>
      </c>
      <c r="F2311" s="2">
        <f>'Moving Avg'!D2311</f>
        <v>46.167999999999999</v>
      </c>
      <c r="G2311" s="2">
        <f>'Moving Avg'!F2311</f>
        <v>46.167999999999999</v>
      </c>
      <c r="H2311" s="2">
        <f>'Moving Avg'!G2311</f>
        <v>46.167999999999964</v>
      </c>
      <c r="I2311" s="2">
        <f>'Moving Avg'!H2311</f>
        <v>46.168649999999843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  <c r="M2311" s="8">
        <f t="shared" si="360"/>
        <v>50</v>
      </c>
      <c r="N2311" s="8">
        <f t="shared" si="361"/>
        <v>0</v>
      </c>
      <c r="O2311" s="8">
        <f t="shared" si="362"/>
        <v>0</v>
      </c>
      <c r="P2311" s="8">
        <f t="shared" si="363"/>
        <v>33</v>
      </c>
      <c r="Q2311" s="9">
        <f t="shared" si="364"/>
        <v>22.45</v>
      </c>
      <c r="R2311" s="9">
        <f t="shared" si="365"/>
        <v>18.25</v>
      </c>
      <c r="S2311" s="9">
        <f t="shared" si="366"/>
        <v>22.35</v>
      </c>
      <c r="T2311" s="9">
        <f t="shared" si="367"/>
        <v>20.75</v>
      </c>
      <c r="U2311" s="8">
        <f t="shared" si="368"/>
        <v>21.016666666666669</v>
      </c>
      <c r="V2311" s="8">
        <f t="shared" si="369"/>
        <v>20.950000000000003</v>
      </c>
    </row>
    <row r="2312" spans="1:22" ht="13.5" x14ac:dyDescent="0.25">
      <c r="A2312" s="3">
        <f>RSI!A2312</f>
        <v>45366</v>
      </c>
      <c r="B2312" s="2">
        <f>RSI!B2312</f>
        <v>46.167999999999999</v>
      </c>
      <c r="C2312" s="2">
        <f>RSI!I2312</f>
        <v>27.619723973848053</v>
      </c>
      <c r="D2312" s="2">
        <f>MACD!E2312</f>
        <v>-4.8305566522799381E-5</v>
      </c>
      <c r="E2312" s="2">
        <f>MACD!F2312</f>
        <v>-6.8439161047511671E-5</v>
      </c>
      <c r="F2312" s="2">
        <f>'Moving Avg'!D2312</f>
        <v>46.167999999999999</v>
      </c>
      <c r="G2312" s="2">
        <f>'Moving Avg'!F2312</f>
        <v>46.167999999999999</v>
      </c>
      <c r="H2312" s="2">
        <f>'Moving Avg'!G2312</f>
        <v>46.167999999999964</v>
      </c>
      <c r="I2312" s="2">
        <f>'Moving Avg'!H2312</f>
        <v>46.168649999999843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  <c r="M2312" s="8">
        <f t="shared" si="360"/>
        <v>50</v>
      </c>
      <c r="N2312" s="8">
        <f t="shared" si="361"/>
        <v>0</v>
      </c>
      <c r="O2312" s="8">
        <f t="shared" si="362"/>
        <v>0</v>
      </c>
      <c r="P2312" s="8">
        <f t="shared" si="363"/>
        <v>33</v>
      </c>
      <c r="Q2312" s="9">
        <f t="shared" si="364"/>
        <v>22.45</v>
      </c>
      <c r="R2312" s="9">
        <f t="shared" si="365"/>
        <v>18.25</v>
      </c>
      <c r="S2312" s="9">
        <f t="shared" si="366"/>
        <v>22.35</v>
      </c>
      <c r="T2312" s="9">
        <f t="shared" si="367"/>
        <v>20.75</v>
      </c>
      <c r="U2312" s="8">
        <f t="shared" si="368"/>
        <v>21.016666666666669</v>
      </c>
      <c r="V2312" s="8">
        <f t="shared" si="369"/>
        <v>20.950000000000003</v>
      </c>
    </row>
    <row r="2313" spans="1:22" ht="13.5" x14ac:dyDescent="0.25">
      <c r="A2313" s="3">
        <f>RSI!A2313</f>
        <v>45369</v>
      </c>
      <c r="B2313" s="2">
        <f>RSI!B2313</f>
        <v>46.167999999999999</v>
      </c>
      <c r="C2313" s="2">
        <f>RSI!I2313</f>
        <v>27.619723973848039</v>
      </c>
      <c r="D2313" s="2">
        <f>MACD!E2313</f>
        <v>-4.4828326672075036E-5</v>
      </c>
      <c r="E2313" s="2">
        <f>MACD!F2313</f>
        <v>-6.3716994172424341E-5</v>
      </c>
      <c r="F2313" s="2">
        <f>'Moving Avg'!D2313</f>
        <v>46.167999999999999</v>
      </c>
      <c r="G2313" s="2">
        <f>'Moving Avg'!F2313</f>
        <v>46.167999999999999</v>
      </c>
      <c r="H2313" s="2">
        <f>'Moving Avg'!G2313</f>
        <v>46.167999999999964</v>
      </c>
      <c r="I2313" s="2">
        <f>'Moving Avg'!H2313</f>
        <v>46.168649999999843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  <c r="M2313" s="8">
        <f t="shared" si="360"/>
        <v>50</v>
      </c>
      <c r="N2313" s="8">
        <f t="shared" si="361"/>
        <v>0</v>
      </c>
      <c r="O2313" s="8">
        <f t="shared" si="362"/>
        <v>0</v>
      </c>
      <c r="P2313" s="8">
        <f t="shared" si="363"/>
        <v>33</v>
      </c>
      <c r="Q2313" s="9">
        <f t="shared" si="364"/>
        <v>22.45</v>
      </c>
      <c r="R2313" s="9">
        <f t="shared" si="365"/>
        <v>18.25</v>
      </c>
      <c r="S2313" s="9">
        <f t="shared" si="366"/>
        <v>22.35</v>
      </c>
      <c r="T2313" s="9">
        <f t="shared" si="367"/>
        <v>20.75</v>
      </c>
      <c r="U2313" s="8">
        <f t="shared" si="368"/>
        <v>21.016666666666669</v>
      </c>
      <c r="V2313" s="8">
        <f t="shared" si="369"/>
        <v>20.950000000000003</v>
      </c>
    </row>
    <row r="2314" spans="1:22" ht="13.5" x14ac:dyDescent="0.25">
      <c r="A2314" s="3">
        <f>RSI!A2314</f>
        <v>45370</v>
      </c>
      <c r="B2314" s="2">
        <f>RSI!B2314</f>
        <v>46.167999999999999</v>
      </c>
      <c r="C2314" s="2">
        <f>RSI!I2314</f>
        <v>27.619723973848053</v>
      </c>
      <c r="D2314" s="2">
        <f>MACD!E2314</f>
        <v>-4.1593129331829459E-5</v>
      </c>
      <c r="E2314" s="2">
        <f>MACD!F2314</f>
        <v>-5.9292221204305369E-5</v>
      </c>
      <c r="F2314" s="2">
        <f>'Moving Avg'!D2314</f>
        <v>46.167999999999999</v>
      </c>
      <c r="G2314" s="2">
        <f>'Moving Avg'!F2314</f>
        <v>46.167999999999999</v>
      </c>
      <c r="H2314" s="2">
        <f>'Moving Avg'!G2314</f>
        <v>46.167999999999964</v>
      </c>
      <c r="I2314" s="2">
        <f>'Moving Avg'!H2314</f>
        <v>46.168649999999843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  <c r="M2314" s="8">
        <f t="shared" si="360"/>
        <v>50</v>
      </c>
      <c r="N2314" s="8">
        <f t="shared" si="361"/>
        <v>0</v>
      </c>
      <c r="O2314" s="8">
        <f t="shared" si="362"/>
        <v>0</v>
      </c>
      <c r="P2314" s="8">
        <f t="shared" si="363"/>
        <v>33</v>
      </c>
      <c r="Q2314" s="9">
        <f t="shared" si="364"/>
        <v>22.45</v>
      </c>
      <c r="R2314" s="9">
        <f t="shared" si="365"/>
        <v>18.25</v>
      </c>
      <c r="S2314" s="9">
        <f t="shared" si="366"/>
        <v>22.35</v>
      </c>
      <c r="T2314" s="9">
        <f t="shared" si="367"/>
        <v>20.75</v>
      </c>
      <c r="U2314" s="8">
        <f t="shared" si="368"/>
        <v>21.016666666666669</v>
      </c>
      <c r="V2314" s="8">
        <f t="shared" si="369"/>
        <v>20.950000000000003</v>
      </c>
    </row>
    <row r="2315" spans="1:22" ht="13.5" x14ac:dyDescent="0.25">
      <c r="A2315" s="3">
        <f>RSI!A2315</f>
        <v>45372</v>
      </c>
      <c r="B2315" s="2">
        <f>RSI!B2315</f>
        <v>46.167999999999999</v>
      </c>
      <c r="C2315" s="2">
        <f>RSI!I2315</f>
        <v>27.619723973848053</v>
      </c>
      <c r="D2315" s="2">
        <f>MACD!E2315</f>
        <v>-3.858443479032303E-5</v>
      </c>
      <c r="E2315" s="2">
        <f>MACD!F2315</f>
        <v>-5.5150663921508901E-5</v>
      </c>
      <c r="F2315" s="2">
        <f>'Moving Avg'!D2315</f>
        <v>46.167999999999999</v>
      </c>
      <c r="G2315" s="2">
        <f>'Moving Avg'!F2315</f>
        <v>46.167999999999999</v>
      </c>
      <c r="H2315" s="2">
        <f>'Moving Avg'!G2315</f>
        <v>46.167999999999964</v>
      </c>
      <c r="I2315" s="2">
        <f>'Moving Avg'!H2315</f>
        <v>46.168649999999843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  <c r="M2315" s="8">
        <f t="shared" si="360"/>
        <v>50</v>
      </c>
      <c r="N2315" s="8">
        <f t="shared" si="361"/>
        <v>0</v>
      </c>
      <c r="O2315" s="8">
        <f t="shared" si="362"/>
        <v>0</v>
      </c>
      <c r="P2315" s="8">
        <f t="shared" si="363"/>
        <v>33</v>
      </c>
      <c r="Q2315" s="9">
        <f t="shared" si="364"/>
        <v>22.45</v>
      </c>
      <c r="R2315" s="9">
        <f t="shared" si="365"/>
        <v>18.25</v>
      </c>
      <c r="S2315" s="9">
        <f t="shared" si="366"/>
        <v>22.35</v>
      </c>
      <c r="T2315" s="9">
        <f t="shared" si="367"/>
        <v>20.75</v>
      </c>
      <c r="U2315" s="8">
        <f t="shared" si="368"/>
        <v>21.016666666666669</v>
      </c>
      <c r="V2315" s="8">
        <f t="shared" si="369"/>
        <v>20.950000000000003</v>
      </c>
    </row>
    <row r="2316" spans="1:22" ht="13.5" x14ac:dyDescent="0.25">
      <c r="A2316" s="3">
        <f>RSI!A2316</f>
        <v>45373</v>
      </c>
      <c r="B2316" s="2">
        <f>RSI!B2316</f>
        <v>46.167999999999999</v>
      </c>
      <c r="C2316" s="2">
        <f>RSI!I2316</f>
        <v>27.619723973848053</v>
      </c>
      <c r="D2316" s="2">
        <f>MACD!E2316</f>
        <v>-3.5787486815763714E-5</v>
      </c>
      <c r="E2316" s="2">
        <f>MACD!F2316</f>
        <v>-5.1278028500359868E-5</v>
      </c>
      <c r="F2316" s="2">
        <f>'Moving Avg'!D2316</f>
        <v>46.167999999999999</v>
      </c>
      <c r="G2316" s="2">
        <f>'Moving Avg'!F2316</f>
        <v>46.167999999999999</v>
      </c>
      <c r="H2316" s="2">
        <f>'Moving Avg'!G2316</f>
        <v>46.167999999999964</v>
      </c>
      <c r="I2316" s="2">
        <f>'Moving Avg'!H2316</f>
        <v>46.168649999999843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  <c r="M2316" s="8">
        <f t="shared" si="360"/>
        <v>50</v>
      </c>
      <c r="N2316" s="8">
        <f t="shared" si="361"/>
        <v>0</v>
      </c>
      <c r="O2316" s="8">
        <f t="shared" si="362"/>
        <v>0</v>
      </c>
      <c r="P2316" s="8">
        <f t="shared" si="363"/>
        <v>33</v>
      </c>
      <c r="Q2316" s="9">
        <f t="shared" si="364"/>
        <v>22.45</v>
      </c>
      <c r="R2316" s="9">
        <f t="shared" si="365"/>
        <v>18.25</v>
      </c>
      <c r="S2316" s="9">
        <f t="shared" si="366"/>
        <v>22.35</v>
      </c>
      <c r="T2316" s="9">
        <f t="shared" si="367"/>
        <v>20.75</v>
      </c>
      <c r="U2316" s="8">
        <f t="shared" si="368"/>
        <v>21.016666666666669</v>
      </c>
      <c r="V2316" s="8">
        <f t="shared" si="369"/>
        <v>20.950000000000003</v>
      </c>
    </row>
    <row r="2317" spans="1:22" ht="13.5" x14ac:dyDescent="0.25">
      <c r="A2317" s="3">
        <f>RSI!A2317</f>
        <v>45376</v>
      </c>
      <c r="B2317" s="2">
        <f>RSI!B2317</f>
        <v>46.167999999999999</v>
      </c>
      <c r="C2317" s="2">
        <f>RSI!I2317</f>
        <v>27.619723973848053</v>
      </c>
      <c r="D2317" s="2">
        <f>MACD!E2317</f>
        <v>-3.3188311206799881E-5</v>
      </c>
      <c r="E2317" s="2">
        <f>MACD!F2317</f>
        <v>-4.7660085041647878E-5</v>
      </c>
      <c r="F2317" s="2">
        <f>'Moving Avg'!D2317</f>
        <v>46.167999999999999</v>
      </c>
      <c r="G2317" s="2">
        <f>'Moving Avg'!F2317</f>
        <v>46.167999999999999</v>
      </c>
      <c r="H2317" s="2">
        <f>'Moving Avg'!G2317</f>
        <v>46.167999999999964</v>
      </c>
      <c r="I2317" s="2">
        <f>'Moving Avg'!H2317</f>
        <v>46.168649999999843</v>
      </c>
      <c r="J2317" s="6" t="str">
        <f>OBV!F2317</f>
        <v>NEUTRAL</v>
      </c>
      <c r="K2317" s="6" t="str">
        <f>OBV!G2317</f>
        <v>NEUTRAL</v>
      </c>
      <c r="L2317" s="6" t="str">
        <f>OBV!H2317</f>
        <v>NEUTRAL</v>
      </c>
      <c r="M2317" s="8">
        <f t="shared" si="360"/>
        <v>50</v>
      </c>
      <c r="N2317" s="8">
        <f t="shared" si="361"/>
        <v>0</v>
      </c>
      <c r="O2317" s="8">
        <f t="shared" si="362"/>
        <v>0</v>
      </c>
      <c r="P2317" s="8">
        <f t="shared" si="363"/>
        <v>33</v>
      </c>
      <c r="Q2317" s="9">
        <f t="shared" si="364"/>
        <v>22.45</v>
      </c>
      <c r="R2317" s="9">
        <f t="shared" si="365"/>
        <v>18.25</v>
      </c>
      <c r="S2317" s="9">
        <f t="shared" si="366"/>
        <v>22.35</v>
      </c>
      <c r="T2317" s="9">
        <f t="shared" si="367"/>
        <v>20.75</v>
      </c>
      <c r="U2317" s="8">
        <f t="shared" si="368"/>
        <v>21.016666666666669</v>
      </c>
      <c r="V2317" s="8">
        <f t="shared" si="369"/>
        <v>20.950000000000003</v>
      </c>
    </row>
    <row r="2318" spans="1:22" ht="13.5" x14ac:dyDescent="0.25">
      <c r="A2318" s="3">
        <f>RSI!A2318</f>
        <v>45377</v>
      </c>
      <c r="B2318" s="2">
        <f>RSI!B2318</f>
        <v>46.167999999999999</v>
      </c>
      <c r="C2318" s="2">
        <f>RSI!I2318</f>
        <v>27.619723973848053</v>
      </c>
      <c r="D2318" s="2">
        <f>MACD!E2318</f>
        <v>-3.0773705681497177E-5</v>
      </c>
      <c r="E2318" s="2">
        <f>MACD!F2318</f>
        <v>-4.4282809169617738E-5</v>
      </c>
      <c r="F2318" s="2">
        <f>'Moving Avg'!D2318</f>
        <v>46.167999999999999</v>
      </c>
      <c r="G2318" s="2">
        <f>'Moving Avg'!F2318</f>
        <v>46.167999999999999</v>
      </c>
      <c r="H2318" s="2">
        <f>'Moving Avg'!G2318</f>
        <v>46.167999999999964</v>
      </c>
      <c r="I2318" s="2">
        <f>'Moving Avg'!H2318</f>
        <v>46.168649999999843</v>
      </c>
      <c r="J2318" s="6" t="str">
        <f>OBV!F2318</f>
        <v>NEUTRAL</v>
      </c>
      <c r="K2318" s="6" t="str">
        <f>OBV!G2318</f>
        <v>NEUTRAL</v>
      </c>
      <c r="L2318" s="6" t="str">
        <f>OBV!H2318</f>
        <v>NEUTRAL</v>
      </c>
      <c r="M2318" s="8">
        <f t="shared" si="360"/>
        <v>50</v>
      </c>
      <c r="N2318" s="8">
        <f t="shared" si="361"/>
        <v>0</v>
      </c>
      <c r="O2318" s="8">
        <f t="shared" si="362"/>
        <v>0</v>
      </c>
      <c r="P2318" s="8">
        <f t="shared" si="363"/>
        <v>33</v>
      </c>
      <c r="Q2318" s="9">
        <f t="shared" si="364"/>
        <v>22.45</v>
      </c>
      <c r="R2318" s="9">
        <f t="shared" si="365"/>
        <v>18.25</v>
      </c>
      <c r="S2318" s="9">
        <f t="shared" si="366"/>
        <v>22.35</v>
      </c>
      <c r="T2318" s="9">
        <f t="shared" si="367"/>
        <v>20.75</v>
      </c>
      <c r="U2318" s="8">
        <f t="shared" si="368"/>
        <v>21.016666666666669</v>
      </c>
      <c r="V2318" s="8">
        <f t="shared" si="369"/>
        <v>20.950000000000003</v>
      </c>
    </row>
    <row r="2319" spans="1:22" ht="13.5" x14ac:dyDescent="0.25">
      <c r="A2319" s="3">
        <f>RSI!A2319</f>
        <v>45378</v>
      </c>
      <c r="B2319" s="2">
        <f>RSI!B2319</f>
        <v>46.167999999999999</v>
      </c>
      <c r="C2319" s="2">
        <f>RSI!I2319</f>
        <v>27.619723973848053</v>
      </c>
      <c r="D2319" s="2">
        <f>MACD!E2319</f>
        <v>-2.8531223229322222E-5</v>
      </c>
      <c r="E2319" s="2">
        <f>MACD!F2319</f>
        <v>-4.113249198155864E-5</v>
      </c>
      <c r="F2319" s="2">
        <f>'Moving Avg'!D2319</f>
        <v>46.167999999999999</v>
      </c>
      <c r="G2319" s="2">
        <f>'Moving Avg'!F2319</f>
        <v>46.167999999999999</v>
      </c>
      <c r="H2319" s="2">
        <f>'Moving Avg'!G2319</f>
        <v>46.167999999999964</v>
      </c>
      <c r="I2319" s="2">
        <f>'Moving Avg'!H2319</f>
        <v>46.168649999999843</v>
      </c>
      <c r="J2319" s="6" t="str">
        <f>OBV!F2319</f>
        <v>NEUTRAL</v>
      </c>
      <c r="K2319" s="6" t="str">
        <f>OBV!G2319</f>
        <v>NEUTRAL</v>
      </c>
      <c r="L2319" s="6" t="str">
        <f>OBV!H2319</f>
        <v>NEUTRAL</v>
      </c>
      <c r="M2319" s="8">
        <f t="shared" si="360"/>
        <v>50</v>
      </c>
      <c r="N2319" s="8">
        <f t="shared" si="361"/>
        <v>0</v>
      </c>
      <c r="O2319" s="8">
        <f t="shared" si="362"/>
        <v>0</v>
      </c>
      <c r="P2319" s="8">
        <f t="shared" si="363"/>
        <v>33</v>
      </c>
      <c r="Q2319" s="9">
        <f t="shared" si="364"/>
        <v>22.45</v>
      </c>
      <c r="R2319" s="9">
        <f t="shared" si="365"/>
        <v>18.25</v>
      </c>
      <c r="S2319" s="9">
        <f t="shared" si="366"/>
        <v>22.35</v>
      </c>
      <c r="T2319" s="9">
        <f t="shared" si="367"/>
        <v>20.75</v>
      </c>
      <c r="U2319" s="8">
        <f t="shared" si="368"/>
        <v>21.016666666666669</v>
      </c>
      <c r="V2319" s="8">
        <f t="shared" si="369"/>
        <v>20.950000000000003</v>
      </c>
    </row>
    <row r="2320" spans="1:22" ht="13.5" x14ac:dyDescent="0.25">
      <c r="A2320" s="3">
        <f>RSI!A2320</f>
        <v>45379</v>
      </c>
      <c r="B2320" s="2">
        <f>RSI!B2320</f>
        <v>46.167999999999999</v>
      </c>
      <c r="C2320" s="2">
        <f>RSI!I2320</f>
        <v>27.619723973848053</v>
      </c>
      <c r="D2320" s="2">
        <f>MACD!E2320</f>
        <v>-2.6449150389851184E-5</v>
      </c>
      <c r="E2320" s="2">
        <f>MACD!F2320</f>
        <v>-3.8195823663217149E-5</v>
      </c>
      <c r="F2320" s="2">
        <f>'Moving Avg'!D2320</f>
        <v>46.167999999999999</v>
      </c>
      <c r="G2320" s="2">
        <f>'Moving Avg'!F2320</f>
        <v>46.167999999999999</v>
      </c>
      <c r="H2320" s="2">
        <f>'Moving Avg'!G2320</f>
        <v>46.167999999999964</v>
      </c>
      <c r="I2320" s="2">
        <f>'Moving Avg'!H2320</f>
        <v>46.168649999999843</v>
      </c>
      <c r="J2320" s="6" t="str">
        <f>OBV!F2320</f>
        <v>NEUTRAL</v>
      </c>
      <c r="K2320" s="6" t="str">
        <f>OBV!G2320</f>
        <v>NEUTRAL</v>
      </c>
      <c r="L2320" s="6" t="str">
        <f>OBV!H2320</f>
        <v>NEUTRAL</v>
      </c>
      <c r="M2320" s="8">
        <f t="shared" si="360"/>
        <v>50</v>
      </c>
      <c r="N2320" s="8">
        <f t="shared" si="361"/>
        <v>0</v>
      </c>
      <c r="O2320" s="8">
        <f t="shared" si="362"/>
        <v>0</v>
      </c>
      <c r="P2320" s="8">
        <f t="shared" si="363"/>
        <v>33</v>
      </c>
      <c r="Q2320" s="9">
        <f t="shared" si="364"/>
        <v>22.45</v>
      </c>
      <c r="R2320" s="9">
        <f t="shared" si="365"/>
        <v>18.25</v>
      </c>
      <c r="S2320" s="9">
        <f t="shared" si="366"/>
        <v>22.35</v>
      </c>
      <c r="T2320" s="9">
        <f t="shared" si="367"/>
        <v>20.75</v>
      </c>
      <c r="U2320" s="8">
        <f t="shared" si="368"/>
        <v>21.016666666666669</v>
      </c>
      <c r="V2320" s="8">
        <f t="shared" si="369"/>
        <v>20.950000000000003</v>
      </c>
    </row>
    <row r="2321" spans="1:22" ht="13.5" x14ac:dyDescent="0.25">
      <c r="A2321" s="3">
        <f>RSI!A2321</f>
        <v>45380</v>
      </c>
      <c r="B2321" s="2">
        <f>RSI!B2321</f>
        <v>46.167999999999999</v>
      </c>
      <c r="C2321" s="2">
        <f>RSI!I2321</f>
        <v>27.619723973848053</v>
      </c>
      <c r="D2321" s="2">
        <f>MACD!E2321</f>
        <v>-2.4516481914815813E-5</v>
      </c>
      <c r="E2321" s="2">
        <f>MACD!F2321</f>
        <v>-3.5459955313536889E-5</v>
      </c>
      <c r="F2321" s="2">
        <f>'Moving Avg'!D2321</f>
        <v>46.167999999999999</v>
      </c>
      <c r="G2321" s="2">
        <f>'Moving Avg'!F2321</f>
        <v>46.167999999999999</v>
      </c>
      <c r="H2321" s="2">
        <f>'Moving Avg'!G2321</f>
        <v>46.167999999999964</v>
      </c>
      <c r="I2321" s="2">
        <f>'Moving Avg'!H2321</f>
        <v>46.168649999999843</v>
      </c>
      <c r="J2321" s="6" t="str">
        <f>OBV!F2321</f>
        <v>NEUTRAL</v>
      </c>
      <c r="K2321" s="6" t="str">
        <f>OBV!G2321</f>
        <v>NEUTRAL</v>
      </c>
      <c r="L2321" s="6" t="str">
        <f>OBV!H2321</f>
        <v>NEUTRAL</v>
      </c>
      <c r="M2321" s="8">
        <f t="shared" si="360"/>
        <v>50</v>
      </c>
      <c r="N2321" s="8">
        <f t="shared" si="361"/>
        <v>0</v>
      </c>
      <c r="O2321" s="8">
        <f t="shared" si="362"/>
        <v>0</v>
      </c>
      <c r="P2321" s="8">
        <f t="shared" si="363"/>
        <v>33</v>
      </c>
      <c r="Q2321" s="9">
        <f t="shared" si="364"/>
        <v>22.45</v>
      </c>
      <c r="R2321" s="9">
        <f t="shared" si="365"/>
        <v>18.25</v>
      </c>
      <c r="S2321" s="9">
        <f t="shared" si="366"/>
        <v>22.35</v>
      </c>
      <c r="T2321" s="9">
        <f t="shared" si="367"/>
        <v>20.75</v>
      </c>
      <c r="U2321" s="8">
        <f t="shared" si="368"/>
        <v>21.016666666666669</v>
      </c>
      <c r="V2321" s="8">
        <f t="shared" si="369"/>
        <v>20.950000000000003</v>
      </c>
    </row>
    <row r="2322" spans="1:22" ht="13.5" x14ac:dyDescent="0.25">
      <c r="A2322" s="3">
        <f>RSI!A2322</f>
        <v>45383</v>
      </c>
      <c r="B2322" s="2">
        <f>RSI!B2322</f>
        <v>46.167999999999999</v>
      </c>
      <c r="C2322" s="2">
        <f>RSI!I2322</f>
        <v>27.619723973848039</v>
      </c>
      <c r="D2322" s="2">
        <f>MACD!E2322</f>
        <v>-2.2722892865090216E-5</v>
      </c>
      <c r="E2322" s="2">
        <f>MACD!F2322</f>
        <v>-3.2912542823847557E-5</v>
      </c>
      <c r="F2322" s="2">
        <f>'Moving Avg'!D2322</f>
        <v>46.167999999999999</v>
      </c>
      <c r="G2322" s="2">
        <f>'Moving Avg'!F2322</f>
        <v>46.167999999999999</v>
      </c>
      <c r="H2322" s="2">
        <f>'Moving Avg'!G2322</f>
        <v>46.167999999999964</v>
      </c>
      <c r="I2322" s="2">
        <f>'Moving Avg'!H2322</f>
        <v>46.168649999999843</v>
      </c>
      <c r="J2322" s="6" t="str">
        <f>OBV!F2322</f>
        <v>NEUTRAL</v>
      </c>
      <c r="K2322" s="6" t="str">
        <f>OBV!G2322</f>
        <v>NEUTRAL</v>
      </c>
      <c r="L2322" s="6" t="str">
        <f>OBV!H2322</f>
        <v>NEUTRAL</v>
      </c>
      <c r="M2322" s="8">
        <f t="shared" si="360"/>
        <v>50</v>
      </c>
      <c r="N2322" s="8">
        <f t="shared" si="361"/>
        <v>0</v>
      </c>
      <c r="O2322" s="8">
        <f t="shared" si="362"/>
        <v>0</v>
      </c>
      <c r="P2322" s="8">
        <f t="shared" si="363"/>
        <v>33</v>
      </c>
      <c r="Q2322" s="9">
        <f t="shared" si="364"/>
        <v>22.45</v>
      </c>
      <c r="R2322" s="9">
        <f t="shared" si="365"/>
        <v>18.25</v>
      </c>
      <c r="S2322" s="9">
        <f t="shared" si="366"/>
        <v>22.35</v>
      </c>
      <c r="T2322" s="9">
        <f t="shared" si="367"/>
        <v>20.75</v>
      </c>
      <c r="U2322" s="8">
        <f t="shared" si="368"/>
        <v>21.016666666666669</v>
      </c>
      <c r="V2322" s="8">
        <f t="shared" si="369"/>
        <v>20.950000000000003</v>
      </c>
    </row>
    <row r="2323" spans="1:22" ht="13.5" x14ac:dyDescent="0.25">
      <c r="A2323" s="3">
        <f>RSI!A2323</f>
        <v>45384</v>
      </c>
      <c r="B2323" s="2">
        <f>RSI!B2323</f>
        <v>46.167999999999999</v>
      </c>
      <c r="C2323" s="2">
        <f>RSI!I2323</f>
        <v>27.619723973848053</v>
      </c>
      <c r="D2323" s="2">
        <f>MACD!E2323</f>
        <v>-2.105870893132078E-5</v>
      </c>
      <c r="E2323" s="2">
        <f>MACD!F2323</f>
        <v>-3.0541776045342203E-5</v>
      </c>
      <c r="F2323" s="2">
        <f>'Moving Avg'!D2323</f>
        <v>46.167999999999999</v>
      </c>
      <c r="G2323" s="2">
        <f>'Moving Avg'!F2323</f>
        <v>46.167999999999999</v>
      </c>
      <c r="H2323" s="2">
        <f>'Moving Avg'!G2323</f>
        <v>46.167999999999964</v>
      </c>
      <c r="I2323" s="2">
        <f>'Moving Avg'!H2323</f>
        <v>46.168649999999843</v>
      </c>
      <c r="J2323" s="6" t="str">
        <f>OBV!F2323</f>
        <v>NEUTRAL</v>
      </c>
      <c r="K2323" s="6" t="str">
        <f>OBV!G2323</f>
        <v>NEUTRAL</v>
      </c>
      <c r="L2323" s="6" t="str">
        <f>OBV!H2323</f>
        <v>NEUTRAL</v>
      </c>
      <c r="M2323" s="8">
        <f t="shared" si="360"/>
        <v>50</v>
      </c>
      <c r="N2323" s="8">
        <f t="shared" si="361"/>
        <v>0</v>
      </c>
      <c r="O2323" s="8">
        <f t="shared" si="362"/>
        <v>0</v>
      </c>
      <c r="P2323" s="8">
        <f t="shared" si="363"/>
        <v>33</v>
      </c>
      <c r="Q2323" s="9">
        <f t="shared" si="364"/>
        <v>22.45</v>
      </c>
      <c r="R2323" s="9">
        <f t="shared" si="365"/>
        <v>18.25</v>
      </c>
      <c r="S2323" s="9">
        <f t="shared" si="366"/>
        <v>22.35</v>
      </c>
      <c r="T2323" s="9">
        <f t="shared" si="367"/>
        <v>20.75</v>
      </c>
      <c r="U2323" s="8">
        <f t="shared" si="368"/>
        <v>21.016666666666669</v>
      </c>
      <c r="V2323" s="8">
        <f t="shared" si="369"/>
        <v>20.950000000000003</v>
      </c>
    </row>
    <row r="2324" spans="1:22" ht="13.5" x14ac:dyDescent="0.25">
      <c r="A2324" s="3">
        <f>RSI!A2324</f>
        <v>45385</v>
      </c>
      <c r="B2324" s="2">
        <f>RSI!B2324</f>
        <v>46.167999999999999</v>
      </c>
      <c r="C2324" s="2">
        <f>RSI!I2324</f>
        <v>27.619723973848039</v>
      </c>
      <c r="D2324" s="2">
        <f>MACD!E2324</f>
        <v>-1.9514875830850542E-5</v>
      </c>
      <c r="E2324" s="2">
        <f>MACD!F2324</f>
        <v>-2.8336396002443871E-5</v>
      </c>
      <c r="F2324" s="2">
        <f>'Moving Avg'!D2324</f>
        <v>46.167999999999999</v>
      </c>
      <c r="G2324" s="2">
        <f>'Moving Avg'!F2324</f>
        <v>46.167999999999999</v>
      </c>
      <c r="H2324" s="2">
        <f>'Moving Avg'!G2324</f>
        <v>46.167999999999964</v>
      </c>
      <c r="I2324" s="2">
        <f>'Moving Avg'!H2324</f>
        <v>46.168649999999843</v>
      </c>
      <c r="J2324" s="6" t="str">
        <f>OBV!F2324</f>
        <v>NEUTRAL</v>
      </c>
      <c r="K2324" s="6" t="str">
        <f>OBV!G2324</f>
        <v>NEUTRAL</v>
      </c>
      <c r="L2324" s="6" t="str">
        <f>OBV!H2324</f>
        <v>NEUTRAL</v>
      </c>
      <c r="M2324" s="8">
        <f t="shared" si="360"/>
        <v>50</v>
      </c>
      <c r="N2324" s="8">
        <f t="shared" si="361"/>
        <v>0</v>
      </c>
      <c r="O2324" s="8">
        <f t="shared" si="362"/>
        <v>0</v>
      </c>
      <c r="P2324" s="8">
        <f t="shared" si="363"/>
        <v>33</v>
      </c>
      <c r="Q2324" s="9">
        <f t="shared" si="364"/>
        <v>22.45</v>
      </c>
      <c r="R2324" s="9">
        <f t="shared" si="365"/>
        <v>18.25</v>
      </c>
      <c r="S2324" s="9">
        <f t="shared" si="366"/>
        <v>22.35</v>
      </c>
      <c r="T2324" s="9">
        <f t="shared" si="367"/>
        <v>20.75</v>
      </c>
      <c r="U2324" s="8">
        <f t="shared" si="368"/>
        <v>21.016666666666669</v>
      </c>
      <c r="V2324" s="8">
        <f t="shared" si="369"/>
        <v>20.950000000000003</v>
      </c>
    </row>
    <row r="2325" spans="1:22" ht="13.5" x14ac:dyDescent="0.25">
      <c r="A2325" s="3">
        <f>RSI!A2325</f>
        <v>45386</v>
      </c>
      <c r="B2325" s="2">
        <f>RSI!B2325</f>
        <v>46.167999999999999</v>
      </c>
      <c r="C2325" s="2">
        <f>RSI!I2325</f>
        <v>27.619723973848039</v>
      </c>
      <c r="D2325" s="2">
        <f>MACD!E2325</f>
        <v>-1.8082928235685358E-5</v>
      </c>
      <c r="E2325" s="2">
        <f>MACD!F2325</f>
        <v>-2.628570244909217E-5</v>
      </c>
      <c r="F2325" s="2">
        <f>'Moving Avg'!D2325</f>
        <v>46.167999999999999</v>
      </c>
      <c r="G2325" s="2">
        <f>'Moving Avg'!F2325</f>
        <v>46.167999999999999</v>
      </c>
      <c r="H2325" s="2">
        <f>'Moving Avg'!G2325</f>
        <v>46.167999999999964</v>
      </c>
      <c r="I2325" s="2">
        <f>'Moving Avg'!H2325</f>
        <v>46.168649999999843</v>
      </c>
      <c r="J2325" s="6" t="str">
        <f>OBV!F2325</f>
        <v>NEUTRAL</v>
      </c>
      <c r="K2325" s="6" t="str">
        <f>OBV!G2325</f>
        <v>NEUTRAL</v>
      </c>
      <c r="L2325" s="6" t="str">
        <f>OBV!H2325</f>
        <v>NEUTRAL</v>
      </c>
      <c r="M2325" s="8">
        <f t="shared" si="360"/>
        <v>50</v>
      </c>
      <c r="N2325" s="8">
        <f t="shared" si="361"/>
        <v>0</v>
      </c>
      <c r="O2325" s="8">
        <f t="shared" si="362"/>
        <v>0</v>
      </c>
      <c r="P2325" s="8">
        <f t="shared" si="363"/>
        <v>33</v>
      </c>
      <c r="Q2325" s="9">
        <f t="shared" si="364"/>
        <v>22.45</v>
      </c>
      <c r="R2325" s="9">
        <f t="shared" si="365"/>
        <v>18.25</v>
      </c>
      <c r="S2325" s="9">
        <f t="shared" si="366"/>
        <v>22.35</v>
      </c>
      <c r="T2325" s="9">
        <f t="shared" si="367"/>
        <v>20.75</v>
      </c>
      <c r="U2325" s="8">
        <f t="shared" si="368"/>
        <v>21.016666666666669</v>
      </c>
      <c r="V2325" s="8">
        <f t="shared" si="369"/>
        <v>20.950000000000003</v>
      </c>
    </row>
    <row r="2326" spans="1:22" ht="13.5" x14ac:dyDescent="0.25">
      <c r="A2326" s="3">
        <f>RSI!A2326</f>
        <v>45387</v>
      </c>
      <c r="B2326" s="2">
        <f>RSI!B2326</f>
        <v>46.167999999999999</v>
      </c>
      <c r="C2326" s="2">
        <f>RSI!I2326</f>
        <v>27.619723973848053</v>
      </c>
      <c r="D2326" s="2">
        <f>MACD!E2326</f>
        <v>-1.6754958721776347E-5</v>
      </c>
      <c r="E2326" s="2">
        <f>MACD!F2326</f>
        <v>-2.4379553703629006E-5</v>
      </c>
      <c r="F2326" s="2">
        <f>'Moving Avg'!D2326</f>
        <v>46.167999999999999</v>
      </c>
      <c r="G2326" s="2">
        <f>'Moving Avg'!F2326</f>
        <v>46.167999999999999</v>
      </c>
      <c r="H2326" s="2">
        <f>'Moving Avg'!G2326</f>
        <v>46.167999999999964</v>
      </c>
      <c r="I2326" s="2">
        <f>'Moving Avg'!H2326</f>
        <v>46.168649999999843</v>
      </c>
      <c r="J2326" s="6" t="str">
        <f>OBV!F2326</f>
        <v>NEUTRAL</v>
      </c>
      <c r="K2326" s="6" t="str">
        <f>OBV!G2326</f>
        <v>NEUTRAL</v>
      </c>
      <c r="L2326" s="6" t="str">
        <f>OBV!H2326</f>
        <v>NEUTRAL</v>
      </c>
      <c r="M2326" s="8">
        <f t="shared" si="360"/>
        <v>50</v>
      </c>
      <c r="N2326" s="8">
        <f t="shared" si="361"/>
        <v>0</v>
      </c>
      <c r="O2326" s="8">
        <f t="shared" si="362"/>
        <v>0</v>
      </c>
      <c r="P2326" s="8">
        <f t="shared" si="363"/>
        <v>33</v>
      </c>
      <c r="Q2326" s="9">
        <f t="shared" si="364"/>
        <v>22.45</v>
      </c>
      <c r="R2326" s="9">
        <f t="shared" si="365"/>
        <v>18.25</v>
      </c>
      <c r="S2326" s="9">
        <f t="shared" si="366"/>
        <v>22.35</v>
      </c>
      <c r="T2326" s="9">
        <f t="shared" si="367"/>
        <v>20.75</v>
      </c>
      <c r="U2326" s="8">
        <f t="shared" si="368"/>
        <v>21.016666666666669</v>
      </c>
      <c r="V2326" s="8">
        <f t="shared" si="369"/>
        <v>20.950000000000003</v>
      </c>
    </row>
    <row r="2327" spans="1:22" ht="13.5" x14ac:dyDescent="0.25">
      <c r="A2327" s="3">
        <f>RSI!A2327</f>
        <v>45390</v>
      </c>
      <c r="B2327" s="2">
        <f>RSI!B2327</f>
        <v>46.167999999999999</v>
      </c>
      <c r="C2327" s="2">
        <f>RSI!I2327</f>
        <v>27.619723973848053</v>
      </c>
      <c r="D2327" s="2">
        <f>MACD!E2327</f>
        <v>-1.5523587059362853E-5</v>
      </c>
      <c r="E2327" s="2">
        <f>MACD!F2327</f>
        <v>-2.2608360374775778E-5</v>
      </c>
      <c r="F2327" s="2">
        <f>'Moving Avg'!D2327</f>
        <v>46.167999999999999</v>
      </c>
      <c r="G2327" s="2">
        <f>'Moving Avg'!F2327</f>
        <v>46.167999999999999</v>
      </c>
      <c r="H2327" s="2">
        <f>'Moving Avg'!G2327</f>
        <v>46.167999999999964</v>
      </c>
      <c r="I2327" s="2">
        <f>'Moving Avg'!H2327</f>
        <v>46.168649999999843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  <c r="M2327" s="8">
        <f t="shared" si="360"/>
        <v>50</v>
      </c>
      <c r="N2327" s="8">
        <f t="shared" si="361"/>
        <v>0</v>
      </c>
      <c r="O2327" s="8">
        <f t="shared" si="362"/>
        <v>0</v>
      </c>
      <c r="P2327" s="8">
        <f t="shared" si="363"/>
        <v>33</v>
      </c>
      <c r="Q2327" s="9">
        <f t="shared" si="364"/>
        <v>22.45</v>
      </c>
      <c r="R2327" s="9">
        <f t="shared" si="365"/>
        <v>18.25</v>
      </c>
      <c r="S2327" s="9">
        <f t="shared" si="366"/>
        <v>22.35</v>
      </c>
      <c r="T2327" s="9">
        <f t="shared" si="367"/>
        <v>20.75</v>
      </c>
      <c r="U2327" s="8">
        <f t="shared" si="368"/>
        <v>21.016666666666669</v>
      </c>
      <c r="V2327" s="8">
        <f t="shared" si="369"/>
        <v>20.950000000000003</v>
      </c>
    </row>
    <row r="2328" spans="1:22" ht="13.5" x14ac:dyDescent="0.25">
      <c r="A2328" s="3">
        <f>RSI!A2328</f>
        <v>45394</v>
      </c>
      <c r="B2328" s="2">
        <f>RSI!B2328</f>
        <v>46.167999999999999</v>
      </c>
      <c r="C2328" s="2">
        <f>RSI!I2328</f>
        <v>27.619723973848068</v>
      </c>
      <c r="D2328" s="2">
        <f>MACD!E2328</f>
        <v>-1.4381930206752713E-5</v>
      </c>
      <c r="E2328" s="2">
        <f>MACD!F2328</f>
        <v>-2.0963074341171164E-5</v>
      </c>
      <c r="F2328" s="2">
        <f>'Moving Avg'!D2328</f>
        <v>46.167999999999999</v>
      </c>
      <c r="G2328" s="2">
        <f>'Moving Avg'!F2328</f>
        <v>46.167999999999999</v>
      </c>
      <c r="H2328" s="2">
        <f>'Moving Avg'!G2328</f>
        <v>46.167999999999964</v>
      </c>
      <c r="I2328" s="2">
        <f>'Moving Avg'!H2328</f>
        <v>46.168649999999843</v>
      </c>
      <c r="J2328" s="6" t="str">
        <f>OBV!F2328</f>
        <v>NEUTRAL</v>
      </c>
      <c r="K2328" s="6" t="str">
        <f>OBV!G2328</f>
        <v>NEUTRAL</v>
      </c>
      <c r="L2328" s="6" t="str">
        <f>OBV!H2328</f>
        <v>NEUTRAL</v>
      </c>
      <c r="M2328" s="8">
        <f t="shared" si="360"/>
        <v>50</v>
      </c>
      <c r="N2328" s="8">
        <f t="shared" si="361"/>
        <v>0</v>
      </c>
      <c r="O2328" s="8">
        <f t="shared" si="362"/>
        <v>0</v>
      </c>
      <c r="P2328" s="8">
        <f t="shared" si="363"/>
        <v>33</v>
      </c>
      <c r="Q2328" s="9">
        <f t="shared" si="364"/>
        <v>22.45</v>
      </c>
      <c r="R2328" s="9">
        <f t="shared" si="365"/>
        <v>18.25</v>
      </c>
      <c r="S2328" s="9">
        <f t="shared" si="366"/>
        <v>22.35</v>
      </c>
      <c r="T2328" s="9">
        <f t="shared" si="367"/>
        <v>20.75</v>
      </c>
      <c r="U2328" s="8">
        <f t="shared" si="368"/>
        <v>21.016666666666669</v>
      </c>
      <c r="V2328" s="8">
        <f t="shared" si="369"/>
        <v>20.950000000000003</v>
      </c>
    </row>
    <row r="2329" spans="1:22" ht="13.5" x14ac:dyDescent="0.25">
      <c r="A2329" s="3">
        <f>RSI!A2329</f>
        <v>45397</v>
      </c>
      <c r="B2329" s="2">
        <f>RSI!B2329</f>
        <v>46.167999999999999</v>
      </c>
      <c r="C2329" s="2">
        <f>RSI!I2329</f>
        <v>27.619723973848068</v>
      </c>
      <c r="D2329" s="2">
        <f>MACD!E2329</f>
        <v>-1.3323573071488681E-5</v>
      </c>
      <c r="E2329" s="2">
        <f>MACD!F2329</f>
        <v>-1.9435174087234668E-5</v>
      </c>
      <c r="F2329" s="2">
        <f>'Moving Avg'!D2329</f>
        <v>46.167999999999999</v>
      </c>
      <c r="G2329" s="2">
        <f>'Moving Avg'!F2329</f>
        <v>46.167999999999999</v>
      </c>
      <c r="H2329" s="2">
        <f>'Moving Avg'!G2329</f>
        <v>46.167999999999964</v>
      </c>
      <c r="I2329" s="2">
        <f>'Moving Avg'!H2329</f>
        <v>46.168649999999843</v>
      </c>
      <c r="J2329" s="6" t="str">
        <f>OBV!F2329</f>
        <v>NEUTRAL</v>
      </c>
      <c r="K2329" s="6" t="str">
        <f>OBV!G2329</f>
        <v>NEUTRAL</v>
      </c>
      <c r="L2329" s="6" t="str">
        <f>OBV!H2329</f>
        <v>NEUTRAL</v>
      </c>
      <c r="M2329" s="8">
        <f t="shared" si="360"/>
        <v>50</v>
      </c>
      <c r="N2329" s="8">
        <f t="shared" si="361"/>
        <v>0</v>
      </c>
      <c r="O2329" s="8">
        <f t="shared" si="362"/>
        <v>0</v>
      </c>
      <c r="P2329" s="8">
        <f t="shared" si="363"/>
        <v>33</v>
      </c>
      <c r="Q2329" s="9">
        <f t="shared" si="364"/>
        <v>22.45</v>
      </c>
      <c r="R2329" s="9">
        <f t="shared" si="365"/>
        <v>18.25</v>
      </c>
      <c r="S2329" s="9">
        <f t="shared" si="366"/>
        <v>22.35</v>
      </c>
      <c r="T2329" s="9">
        <f t="shared" si="367"/>
        <v>20.75</v>
      </c>
      <c r="U2329" s="8">
        <f t="shared" si="368"/>
        <v>21.016666666666669</v>
      </c>
      <c r="V2329" s="8">
        <f t="shared" si="369"/>
        <v>20.950000000000003</v>
      </c>
    </row>
    <row r="2330" spans="1:22" ht="13.5" x14ac:dyDescent="0.25">
      <c r="A2330" s="3">
        <f>RSI!A2330</f>
        <v>45398</v>
      </c>
      <c r="B2330" s="2">
        <f>RSI!B2330</f>
        <v>46.167999999999999</v>
      </c>
      <c r="C2330" s="2">
        <f>RSI!I2330</f>
        <v>27.619723973848068</v>
      </c>
      <c r="D2330" s="2">
        <f>MACD!E2330</f>
        <v>-1.2342540294696391E-5</v>
      </c>
      <c r="E2330" s="2">
        <f>MACD!F2330</f>
        <v>-1.8016647328727017E-5</v>
      </c>
      <c r="F2330" s="2">
        <f>'Moving Avg'!D2330</f>
        <v>46.167999999999999</v>
      </c>
      <c r="G2330" s="2">
        <f>'Moving Avg'!F2330</f>
        <v>46.167999999999999</v>
      </c>
      <c r="H2330" s="2">
        <f>'Moving Avg'!G2330</f>
        <v>46.167999999999964</v>
      </c>
      <c r="I2330" s="2">
        <f>'Moving Avg'!H2330</f>
        <v>46.168649999999843</v>
      </c>
      <c r="J2330" s="6" t="str">
        <f>OBV!F2330</f>
        <v>NEUTRAL</v>
      </c>
      <c r="K2330" s="6" t="str">
        <f>OBV!G2330</f>
        <v>NEUTRAL</v>
      </c>
      <c r="L2330" s="6" t="str">
        <f>OBV!H2330</f>
        <v>NEUTRAL</v>
      </c>
      <c r="M2330" s="8">
        <f t="shared" si="360"/>
        <v>50</v>
      </c>
      <c r="N2330" s="8">
        <f t="shared" si="361"/>
        <v>0</v>
      </c>
      <c r="O2330" s="8">
        <f t="shared" si="362"/>
        <v>0</v>
      </c>
      <c r="P2330" s="8">
        <f t="shared" si="363"/>
        <v>33</v>
      </c>
      <c r="Q2330" s="9">
        <f t="shared" si="364"/>
        <v>22.45</v>
      </c>
      <c r="R2330" s="9">
        <f t="shared" si="365"/>
        <v>18.25</v>
      </c>
      <c r="S2330" s="9">
        <f t="shared" si="366"/>
        <v>22.35</v>
      </c>
      <c r="T2330" s="9">
        <f t="shared" si="367"/>
        <v>20.75</v>
      </c>
      <c r="U2330" s="8">
        <f t="shared" si="368"/>
        <v>21.016666666666669</v>
      </c>
      <c r="V2330" s="8">
        <f t="shared" si="369"/>
        <v>20.950000000000003</v>
      </c>
    </row>
    <row r="2331" spans="1:22" ht="13.5" x14ac:dyDescent="0.25">
      <c r="A2331" s="3">
        <f>RSI!A2331</f>
        <v>45399</v>
      </c>
      <c r="B2331" s="2">
        <f>RSI!B2331</f>
        <v>46.167999999999999</v>
      </c>
      <c r="C2331" s="2">
        <f>RSI!I2331</f>
        <v>27.619723973848068</v>
      </c>
      <c r="D2331" s="2">
        <f>MACD!E2331</f>
        <v>-1.1433269136773561E-5</v>
      </c>
      <c r="E2331" s="2">
        <f>MACD!F2331</f>
        <v>-1.6699971690336328E-5</v>
      </c>
      <c r="F2331" s="2">
        <f>'Moving Avg'!D2331</f>
        <v>46.167999999999999</v>
      </c>
      <c r="G2331" s="2">
        <f>'Moving Avg'!F2331</f>
        <v>46.167999999999999</v>
      </c>
      <c r="H2331" s="2">
        <f>'Moving Avg'!G2331</f>
        <v>46.167999999999964</v>
      </c>
      <c r="I2331" s="2">
        <f>'Moving Avg'!H2331</f>
        <v>46.168649999999843</v>
      </c>
      <c r="J2331" s="6" t="str">
        <f>OBV!F2331</f>
        <v>NEUTRAL</v>
      </c>
      <c r="K2331" s="6" t="str">
        <f>OBV!G2331</f>
        <v>NEUTRAL</v>
      </c>
      <c r="L2331" s="6" t="str">
        <f>OBV!H2331</f>
        <v>NEUTRAL</v>
      </c>
      <c r="M2331" s="8">
        <f t="shared" si="360"/>
        <v>50</v>
      </c>
      <c r="N2331" s="8">
        <f t="shared" si="361"/>
        <v>0</v>
      </c>
      <c r="O2331" s="8">
        <f t="shared" si="362"/>
        <v>0</v>
      </c>
      <c r="P2331" s="8">
        <f t="shared" si="363"/>
        <v>33</v>
      </c>
      <c r="Q2331" s="9">
        <f t="shared" si="364"/>
        <v>22.45</v>
      </c>
      <c r="R2331" s="9">
        <f t="shared" si="365"/>
        <v>18.25</v>
      </c>
      <c r="S2331" s="9">
        <f t="shared" si="366"/>
        <v>22.35</v>
      </c>
      <c r="T2331" s="9">
        <f t="shared" si="367"/>
        <v>20.75</v>
      </c>
      <c r="U2331" s="8">
        <f t="shared" si="368"/>
        <v>21.016666666666669</v>
      </c>
      <c r="V2331" s="8">
        <f t="shared" si="369"/>
        <v>20.950000000000003</v>
      </c>
    </row>
    <row r="2332" spans="1:22" ht="13.5" x14ac:dyDescent="0.25">
      <c r="A2332" s="3">
        <f>RSI!A2332</f>
        <v>45400</v>
      </c>
      <c r="B2332" s="2">
        <f>RSI!B2332</f>
        <v>46.167999999999999</v>
      </c>
      <c r="C2332" s="2">
        <f>RSI!I2332</f>
        <v>27.619723973848068</v>
      </c>
      <c r="D2332" s="2">
        <f>MACD!E2332</f>
        <v>-1.0590583542580134E-5</v>
      </c>
      <c r="E2332" s="2">
        <f>MACD!F2332</f>
        <v>-1.547809406078509E-5</v>
      </c>
      <c r="F2332" s="2">
        <f>'Moving Avg'!D2332</f>
        <v>46.167999999999999</v>
      </c>
      <c r="G2332" s="2">
        <f>'Moving Avg'!F2332</f>
        <v>46.167999999999999</v>
      </c>
      <c r="H2332" s="2">
        <f>'Moving Avg'!G2332</f>
        <v>46.167999999999964</v>
      </c>
      <c r="I2332" s="2">
        <f>'Moving Avg'!H2332</f>
        <v>46.168649999999843</v>
      </c>
      <c r="J2332" s="6" t="str">
        <f>OBV!F2332</f>
        <v>NEUTRAL</v>
      </c>
      <c r="K2332" s="6" t="str">
        <f>OBV!G2332</f>
        <v>NEUTRAL</v>
      </c>
      <c r="L2332" s="6" t="str">
        <f>OBV!H2332</f>
        <v>NEUTRAL</v>
      </c>
      <c r="M2332" s="8">
        <f t="shared" si="360"/>
        <v>50</v>
      </c>
      <c r="N2332" s="8">
        <f t="shared" si="361"/>
        <v>0</v>
      </c>
      <c r="O2332" s="8">
        <f t="shared" si="362"/>
        <v>0</v>
      </c>
      <c r="P2332" s="8">
        <f t="shared" si="363"/>
        <v>33</v>
      </c>
      <c r="Q2332" s="9">
        <f t="shared" si="364"/>
        <v>22.45</v>
      </c>
      <c r="R2332" s="9">
        <f t="shared" si="365"/>
        <v>18.25</v>
      </c>
      <c r="S2332" s="9">
        <f t="shared" si="366"/>
        <v>22.35</v>
      </c>
      <c r="T2332" s="9">
        <f t="shared" si="367"/>
        <v>20.75</v>
      </c>
      <c r="U2332" s="8">
        <f t="shared" si="368"/>
        <v>21.016666666666669</v>
      </c>
      <c r="V2332" s="8">
        <f t="shared" si="369"/>
        <v>20.950000000000003</v>
      </c>
    </row>
    <row r="2333" spans="1:22" ht="13.5" x14ac:dyDescent="0.25">
      <c r="A2333" s="3">
        <f>RSI!A2333</f>
        <v>45401</v>
      </c>
      <c r="B2333" s="2">
        <f>RSI!B2333</f>
        <v>46.167999999999999</v>
      </c>
      <c r="C2333" s="2">
        <f>RSI!I2333</f>
        <v>27.619723973848068</v>
      </c>
      <c r="D2333" s="2">
        <f>MACD!E2333</f>
        <v>-9.8096693719185168E-6</v>
      </c>
      <c r="E2333" s="2">
        <f>MACD!F2333</f>
        <v>-1.4344409123011777E-5</v>
      </c>
      <c r="F2333" s="2">
        <f>'Moving Avg'!D2333</f>
        <v>46.167999999999999</v>
      </c>
      <c r="G2333" s="2">
        <f>'Moving Avg'!F2333</f>
        <v>46.167999999999999</v>
      </c>
      <c r="H2333" s="2">
        <f>'Moving Avg'!G2333</f>
        <v>46.167999999999964</v>
      </c>
      <c r="I2333" s="2">
        <f>'Moving Avg'!H2333</f>
        <v>46.168649999999843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  <c r="M2333" s="8">
        <f t="shared" si="360"/>
        <v>50</v>
      </c>
      <c r="N2333" s="8">
        <f t="shared" si="361"/>
        <v>0</v>
      </c>
      <c r="O2333" s="8">
        <f t="shared" si="362"/>
        <v>0</v>
      </c>
      <c r="P2333" s="8">
        <f t="shared" si="363"/>
        <v>33</v>
      </c>
      <c r="Q2333" s="9">
        <f t="shared" si="364"/>
        <v>22.45</v>
      </c>
      <c r="R2333" s="9">
        <f t="shared" si="365"/>
        <v>18.25</v>
      </c>
      <c r="S2333" s="9">
        <f t="shared" si="366"/>
        <v>22.35</v>
      </c>
      <c r="T2333" s="9">
        <f t="shared" si="367"/>
        <v>20.75</v>
      </c>
      <c r="U2333" s="8">
        <f t="shared" si="368"/>
        <v>21.016666666666669</v>
      </c>
      <c r="V2333" s="8">
        <f t="shared" si="369"/>
        <v>20.950000000000003</v>
      </c>
    </row>
    <row r="2334" spans="1:22" ht="13.5" x14ac:dyDescent="0.25">
      <c r="A2334" s="3">
        <f>RSI!A2334</f>
        <v>45404</v>
      </c>
      <c r="B2334" s="2">
        <f>RSI!B2334</f>
        <v>46.167999999999999</v>
      </c>
      <c r="C2334" s="2">
        <f>RSI!I2334</f>
        <v>27.619723973848068</v>
      </c>
      <c r="D2334" s="2">
        <f>MACD!E2334</f>
        <v>-9.0860509303070103E-6</v>
      </c>
      <c r="E2334" s="2">
        <f>MACD!F2334</f>
        <v>-1.3292737484470825E-5</v>
      </c>
      <c r="F2334" s="2">
        <f>'Moving Avg'!D2334</f>
        <v>46.167999999999999</v>
      </c>
      <c r="G2334" s="2">
        <f>'Moving Avg'!F2334</f>
        <v>46.167999999999999</v>
      </c>
      <c r="H2334" s="2">
        <f>'Moving Avg'!G2334</f>
        <v>46.167999999999964</v>
      </c>
      <c r="I2334" s="2">
        <f>'Moving Avg'!H2334</f>
        <v>46.168649999999843</v>
      </c>
      <c r="J2334" s="6" t="str">
        <f>OBV!F2334</f>
        <v>NEUTRAL</v>
      </c>
      <c r="K2334" s="6" t="str">
        <f>OBV!G2334</f>
        <v>NEUTRAL</v>
      </c>
      <c r="L2334" s="6" t="str">
        <f>OBV!H2334</f>
        <v>NEUTRAL</v>
      </c>
      <c r="M2334" s="8">
        <f t="shared" si="360"/>
        <v>50</v>
      </c>
      <c r="N2334" s="8">
        <f t="shared" si="361"/>
        <v>0</v>
      </c>
      <c r="O2334" s="8">
        <f t="shared" si="362"/>
        <v>0</v>
      </c>
      <c r="P2334" s="8">
        <f t="shared" si="363"/>
        <v>33</v>
      </c>
      <c r="Q2334" s="9">
        <f t="shared" si="364"/>
        <v>22.45</v>
      </c>
      <c r="R2334" s="9">
        <f t="shared" si="365"/>
        <v>18.25</v>
      </c>
      <c r="S2334" s="9">
        <f t="shared" si="366"/>
        <v>22.35</v>
      </c>
      <c r="T2334" s="9">
        <f t="shared" si="367"/>
        <v>20.75</v>
      </c>
      <c r="U2334" s="8">
        <f t="shared" si="368"/>
        <v>21.016666666666669</v>
      </c>
      <c r="V2334" s="8">
        <f t="shared" si="369"/>
        <v>20.950000000000003</v>
      </c>
    </row>
    <row r="2335" spans="1:22" ht="13.5" x14ac:dyDescent="0.25">
      <c r="A2335" s="3">
        <f>RSI!A2335</f>
        <v>45405</v>
      </c>
      <c r="B2335" s="2">
        <f>RSI!B2335</f>
        <v>46.167999999999999</v>
      </c>
      <c r="C2335" s="2">
        <f>RSI!I2335</f>
        <v>27.619723973848068</v>
      </c>
      <c r="D2335" s="2">
        <f>MACD!E2335</f>
        <v>-8.4155686650433381E-6</v>
      </c>
      <c r="E2335" s="2">
        <f>MACD!F2335</f>
        <v>-1.2317303720585329E-5</v>
      </c>
      <c r="F2335" s="2">
        <f>'Moving Avg'!D2335</f>
        <v>46.167999999999999</v>
      </c>
      <c r="G2335" s="2">
        <f>'Moving Avg'!F2335</f>
        <v>46.167999999999999</v>
      </c>
      <c r="H2335" s="2">
        <f>'Moving Avg'!G2335</f>
        <v>46.167999999999964</v>
      </c>
      <c r="I2335" s="2">
        <f>'Moving Avg'!H2335</f>
        <v>46.168649999999843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  <c r="M2335" s="8">
        <f t="shared" si="360"/>
        <v>50</v>
      </c>
      <c r="N2335" s="8">
        <f t="shared" si="361"/>
        <v>0</v>
      </c>
      <c r="O2335" s="8">
        <f t="shared" si="362"/>
        <v>0</v>
      </c>
      <c r="P2335" s="8">
        <f t="shared" si="363"/>
        <v>33</v>
      </c>
      <c r="Q2335" s="9">
        <f t="shared" si="364"/>
        <v>22.45</v>
      </c>
      <c r="R2335" s="9">
        <f t="shared" si="365"/>
        <v>18.25</v>
      </c>
      <c r="S2335" s="9">
        <f t="shared" si="366"/>
        <v>22.35</v>
      </c>
      <c r="T2335" s="9">
        <f t="shared" si="367"/>
        <v>20.75</v>
      </c>
      <c r="U2335" s="8">
        <f t="shared" si="368"/>
        <v>21.016666666666669</v>
      </c>
      <c r="V2335" s="8">
        <f t="shared" si="369"/>
        <v>20.950000000000003</v>
      </c>
    </row>
    <row r="2336" spans="1:22" ht="13.5" x14ac:dyDescent="0.25">
      <c r="A2336" s="3">
        <f>RSI!A2336</f>
        <v>45406</v>
      </c>
      <c r="B2336" s="2">
        <f>RSI!B2336</f>
        <v>46.167999999999999</v>
      </c>
      <c r="C2336" s="2">
        <f>RSI!I2336</f>
        <v>27.619723973848068</v>
      </c>
      <c r="D2336" s="2">
        <f>MACD!E2336</f>
        <v>-7.7943581331396672E-6</v>
      </c>
      <c r="E2336" s="2">
        <f>MACD!F2336</f>
        <v>-1.1412714603096198E-5</v>
      </c>
      <c r="F2336" s="2">
        <f>'Moving Avg'!D2336</f>
        <v>46.167999999999999</v>
      </c>
      <c r="G2336" s="2">
        <f>'Moving Avg'!F2336</f>
        <v>46.167999999999999</v>
      </c>
      <c r="H2336" s="2">
        <f>'Moving Avg'!G2336</f>
        <v>46.167999999999964</v>
      </c>
      <c r="I2336" s="2">
        <f>'Moving Avg'!H2336</f>
        <v>46.168649999999843</v>
      </c>
      <c r="J2336" s="6" t="str">
        <f>OBV!F2336</f>
        <v>NEUTRAL</v>
      </c>
      <c r="K2336" s="6" t="str">
        <f>OBV!G2336</f>
        <v>NEUTRAL</v>
      </c>
      <c r="L2336" s="6" t="str">
        <f>OBV!H2336</f>
        <v>NEUTRAL</v>
      </c>
      <c r="M2336" s="8">
        <f t="shared" si="360"/>
        <v>50</v>
      </c>
      <c r="N2336" s="8">
        <f t="shared" si="361"/>
        <v>0</v>
      </c>
      <c r="O2336" s="8">
        <f t="shared" si="362"/>
        <v>0</v>
      </c>
      <c r="P2336" s="8">
        <f t="shared" si="363"/>
        <v>33</v>
      </c>
      <c r="Q2336" s="9">
        <f t="shared" si="364"/>
        <v>22.45</v>
      </c>
      <c r="R2336" s="9">
        <f t="shared" si="365"/>
        <v>18.25</v>
      </c>
      <c r="S2336" s="9">
        <f t="shared" si="366"/>
        <v>22.35</v>
      </c>
      <c r="T2336" s="9">
        <f t="shared" si="367"/>
        <v>20.75</v>
      </c>
      <c r="U2336" s="8">
        <f t="shared" si="368"/>
        <v>21.016666666666669</v>
      </c>
      <c r="V2336" s="8">
        <f t="shared" si="369"/>
        <v>20.950000000000003</v>
      </c>
    </row>
    <row r="2337" spans="1:22" ht="13.5" x14ac:dyDescent="0.25">
      <c r="A2337" s="3">
        <f>RSI!A2337</f>
        <v>45407</v>
      </c>
      <c r="B2337" s="2">
        <f>RSI!B2337</f>
        <v>46.167999999999999</v>
      </c>
      <c r="C2337" s="2">
        <f>RSI!I2337</f>
        <v>27.619723973848068</v>
      </c>
      <c r="D2337" s="2">
        <f>MACD!E2337</f>
        <v>-7.2188301274422884E-6</v>
      </c>
      <c r="E2337" s="2">
        <f>MACD!F2337</f>
        <v>-1.0573937707965416E-5</v>
      </c>
      <c r="F2337" s="2">
        <f>'Moving Avg'!D2337</f>
        <v>46.167999999999999</v>
      </c>
      <c r="G2337" s="2">
        <f>'Moving Avg'!F2337</f>
        <v>46.167999999999999</v>
      </c>
      <c r="H2337" s="2">
        <f>'Moving Avg'!G2337</f>
        <v>46.167999999999964</v>
      </c>
      <c r="I2337" s="2">
        <f>'Moving Avg'!H2337</f>
        <v>46.168649999999843</v>
      </c>
      <c r="J2337" s="6" t="str">
        <f>OBV!F2337</f>
        <v>NEUTRAL</v>
      </c>
      <c r="K2337" s="6" t="str">
        <f>OBV!G2337</f>
        <v>NEUTRAL</v>
      </c>
      <c r="L2337" s="6" t="str">
        <f>OBV!H2337</f>
        <v>NEUTRAL</v>
      </c>
      <c r="M2337" s="8">
        <f t="shared" si="360"/>
        <v>50</v>
      </c>
      <c r="N2337" s="8">
        <f t="shared" si="361"/>
        <v>0</v>
      </c>
      <c r="O2337" s="8">
        <f t="shared" si="362"/>
        <v>0</v>
      </c>
      <c r="P2337" s="8">
        <f t="shared" si="363"/>
        <v>33</v>
      </c>
      <c r="Q2337" s="9">
        <f t="shared" si="364"/>
        <v>22.45</v>
      </c>
      <c r="R2337" s="9">
        <f t="shared" si="365"/>
        <v>18.25</v>
      </c>
      <c r="S2337" s="9">
        <f t="shared" si="366"/>
        <v>22.35</v>
      </c>
      <c r="T2337" s="9">
        <f t="shared" si="367"/>
        <v>20.75</v>
      </c>
      <c r="U2337" s="8">
        <f t="shared" si="368"/>
        <v>21.016666666666669</v>
      </c>
      <c r="V2337" s="8">
        <f t="shared" si="369"/>
        <v>20.950000000000003</v>
      </c>
    </row>
    <row r="2338" spans="1:22" ht="13.5" x14ac:dyDescent="0.25">
      <c r="A2338" s="3">
        <f>RSI!A2338</f>
        <v>45408</v>
      </c>
      <c r="B2338" s="2">
        <f>RSI!B2338</f>
        <v>46.167999999999999</v>
      </c>
      <c r="C2338" s="2">
        <f>RSI!I2338</f>
        <v>27.619723973848053</v>
      </c>
      <c r="D2338" s="2">
        <f>MACD!E2338</f>
        <v>-6.6856519964630934E-6</v>
      </c>
      <c r="E2338" s="2">
        <f>MACD!F2338</f>
        <v>-9.7962805656649516E-6</v>
      </c>
      <c r="F2338" s="2">
        <f>'Moving Avg'!D2338</f>
        <v>46.167999999999999</v>
      </c>
      <c r="G2338" s="2">
        <f>'Moving Avg'!F2338</f>
        <v>46.167999999999999</v>
      </c>
      <c r="H2338" s="2">
        <f>'Moving Avg'!G2338</f>
        <v>46.167999999999964</v>
      </c>
      <c r="I2338" s="2">
        <f>'Moving Avg'!H2338</f>
        <v>46.168649999999843</v>
      </c>
      <c r="J2338" s="6" t="str">
        <f>OBV!F2338</f>
        <v>NEUTRAL</v>
      </c>
      <c r="K2338" s="6" t="str">
        <f>OBV!G2338</f>
        <v>NEUTRAL</v>
      </c>
      <c r="L2338" s="6" t="str">
        <f>OBV!H2338</f>
        <v>NEUTRAL</v>
      </c>
      <c r="M2338" s="8">
        <f t="shared" si="360"/>
        <v>50</v>
      </c>
      <c r="N2338" s="8">
        <f t="shared" si="361"/>
        <v>0</v>
      </c>
      <c r="O2338" s="8">
        <f t="shared" si="362"/>
        <v>0</v>
      </c>
      <c r="P2338" s="8">
        <f t="shared" si="363"/>
        <v>33</v>
      </c>
      <c r="Q2338" s="9">
        <f t="shared" si="364"/>
        <v>22.45</v>
      </c>
      <c r="R2338" s="9">
        <f t="shared" si="365"/>
        <v>18.25</v>
      </c>
      <c r="S2338" s="9">
        <f t="shared" si="366"/>
        <v>22.35</v>
      </c>
      <c r="T2338" s="9">
        <f t="shared" si="367"/>
        <v>20.75</v>
      </c>
      <c r="U2338" s="8">
        <f t="shared" si="368"/>
        <v>21.016666666666669</v>
      </c>
      <c r="V2338" s="8">
        <f t="shared" si="369"/>
        <v>20.950000000000003</v>
      </c>
    </row>
    <row r="2339" spans="1:22" ht="13.5" x14ac:dyDescent="0.25">
      <c r="A2339" s="3">
        <f>RSI!A2339</f>
        <v>45411</v>
      </c>
      <c r="B2339" s="2">
        <f>RSI!B2339</f>
        <v>46.167999999999999</v>
      </c>
      <c r="C2339" s="2">
        <f>RSI!I2339</f>
        <v>27.619723973848053</v>
      </c>
      <c r="D2339" s="2">
        <f>MACD!E2339</f>
        <v>-6.1917300797631469E-6</v>
      </c>
      <c r="E2339" s="2">
        <f>MACD!F2339</f>
        <v>-9.0753704684845913E-6</v>
      </c>
      <c r="F2339" s="2">
        <f>'Moving Avg'!D2339</f>
        <v>46.167999999999999</v>
      </c>
      <c r="G2339" s="2">
        <f>'Moving Avg'!F2339</f>
        <v>46.167999999999999</v>
      </c>
      <c r="H2339" s="2">
        <f>'Moving Avg'!G2339</f>
        <v>46.167999999999964</v>
      </c>
      <c r="I2339" s="2">
        <f>'Moving Avg'!H2339</f>
        <v>46.168649999999843</v>
      </c>
      <c r="J2339" s="6" t="str">
        <f>OBV!F2339</f>
        <v>NEUTRAL</v>
      </c>
      <c r="K2339" s="6" t="str">
        <f>OBV!G2339</f>
        <v>NEUTRAL</v>
      </c>
      <c r="L2339" s="6" t="str">
        <f>OBV!H2339</f>
        <v>NEUTRAL</v>
      </c>
      <c r="M2339" s="8">
        <f t="shared" si="360"/>
        <v>50</v>
      </c>
      <c r="N2339" s="8">
        <f t="shared" si="361"/>
        <v>0</v>
      </c>
      <c r="O2339" s="8">
        <f t="shared" si="362"/>
        <v>0</v>
      </c>
      <c r="P2339" s="8">
        <f t="shared" si="363"/>
        <v>33</v>
      </c>
      <c r="Q2339" s="9">
        <f t="shared" si="364"/>
        <v>22.45</v>
      </c>
      <c r="R2339" s="9">
        <f t="shared" si="365"/>
        <v>18.25</v>
      </c>
      <c r="S2339" s="9">
        <f t="shared" si="366"/>
        <v>22.35</v>
      </c>
      <c r="T2339" s="9">
        <f t="shared" si="367"/>
        <v>20.75</v>
      </c>
      <c r="U2339" s="8">
        <f t="shared" si="368"/>
        <v>21.016666666666669</v>
      </c>
      <c r="V2339" s="8">
        <f t="shared" si="369"/>
        <v>20.950000000000003</v>
      </c>
    </row>
    <row r="2340" spans="1:22" ht="13.5" x14ac:dyDescent="0.25">
      <c r="A2340" s="3">
        <f>RSI!A2340</f>
        <v>45412</v>
      </c>
      <c r="B2340" s="2">
        <f>RSI!B2340</f>
        <v>46.167999999999999</v>
      </c>
      <c r="C2340" s="2">
        <f>RSI!I2340</f>
        <v>27.619723973848053</v>
      </c>
      <c r="D2340" s="2">
        <f>MACD!E2340</f>
        <v>-5.7341931949395075E-6</v>
      </c>
      <c r="E2340" s="2">
        <f>MACD!F2340</f>
        <v>-8.4071350137755749E-6</v>
      </c>
      <c r="F2340" s="2">
        <f>'Moving Avg'!D2340</f>
        <v>46.167999999999999</v>
      </c>
      <c r="G2340" s="2">
        <f>'Moving Avg'!F2340</f>
        <v>46.167999999999999</v>
      </c>
      <c r="H2340" s="2">
        <f>'Moving Avg'!G2340</f>
        <v>46.167999999999964</v>
      </c>
      <c r="I2340" s="2">
        <f>'Moving Avg'!H2340</f>
        <v>46.168649999999843</v>
      </c>
      <c r="J2340" s="6" t="str">
        <f>OBV!F2340</f>
        <v>NEUTRAL</v>
      </c>
      <c r="K2340" s="6" t="str">
        <f>OBV!G2340</f>
        <v>NEUTRAL</v>
      </c>
      <c r="L2340" s="6" t="str">
        <f>OBV!H2340</f>
        <v>NEUTRAL</v>
      </c>
      <c r="M2340" s="8">
        <f t="shared" si="360"/>
        <v>50</v>
      </c>
      <c r="N2340" s="8">
        <f t="shared" si="361"/>
        <v>0</v>
      </c>
      <c r="O2340" s="8">
        <f t="shared" si="362"/>
        <v>0</v>
      </c>
      <c r="P2340" s="8">
        <f t="shared" si="363"/>
        <v>33</v>
      </c>
      <c r="Q2340" s="9">
        <f t="shared" si="364"/>
        <v>22.45</v>
      </c>
      <c r="R2340" s="9">
        <f t="shared" si="365"/>
        <v>18.25</v>
      </c>
      <c r="S2340" s="9">
        <f t="shared" si="366"/>
        <v>22.35</v>
      </c>
      <c r="T2340" s="9">
        <f t="shared" si="367"/>
        <v>20.75</v>
      </c>
      <c r="U2340" s="8">
        <f t="shared" si="368"/>
        <v>21.016666666666669</v>
      </c>
      <c r="V2340" s="8">
        <f t="shared" si="369"/>
        <v>20.950000000000003</v>
      </c>
    </row>
    <row r="2341" spans="1:22" ht="13.5" x14ac:dyDescent="0.25">
      <c r="A2341" s="3">
        <f>RSI!A2341</f>
        <v>45414</v>
      </c>
      <c r="B2341" s="2">
        <f>RSI!B2341</f>
        <v>46.167999999999999</v>
      </c>
      <c r="C2341" s="2">
        <f>RSI!I2341</f>
        <v>27.619723973848053</v>
      </c>
      <c r="D2341" s="2">
        <f>MACD!E2341</f>
        <v>-5.3103771904261521E-6</v>
      </c>
      <c r="E2341" s="2">
        <f>MACD!F2341</f>
        <v>-7.78778344910569E-6</v>
      </c>
      <c r="F2341" s="2">
        <f>'Moving Avg'!D2341</f>
        <v>46.167999999999999</v>
      </c>
      <c r="G2341" s="2">
        <f>'Moving Avg'!F2341</f>
        <v>46.167999999999999</v>
      </c>
      <c r="H2341" s="2">
        <f>'Moving Avg'!G2341</f>
        <v>46.167999999999964</v>
      </c>
      <c r="I2341" s="2">
        <f>'Moving Avg'!H2341</f>
        <v>46.168649999999843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  <c r="M2341" s="8">
        <f t="shared" si="360"/>
        <v>50</v>
      </c>
      <c r="N2341" s="8">
        <f t="shared" si="361"/>
        <v>0</v>
      </c>
      <c r="O2341" s="8">
        <f t="shared" si="362"/>
        <v>0</v>
      </c>
      <c r="P2341" s="8">
        <f t="shared" si="363"/>
        <v>33</v>
      </c>
      <c r="Q2341" s="9">
        <f t="shared" si="364"/>
        <v>22.45</v>
      </c>
      <c r="R2341" s="9">
        <f t="shared" si="365"/>
        <v>18.25</v>
      </c>
      <c r="S2341" s="9">
        <f t="shared" si="366"/>
        <v>22.35</v>
      </c>
      <c r="T2341" s="9">
        <f t="shared" si="367"/>
        <v>20.75</v>
      </c>
      <c r="U2341" s="8">
        <f t="shared" si="368"/>
        <v>21.016666666666669</v>
      </c>
      <c r="V2341" s="8">
        <f t="shared" si="369"/>
        <v>20.950000000000003</v>
      </c>
    </row>
    <row r="2342" spans="1:22" ht="13.5" x14ac:dyDescent="0.25">
      <c r="A2342" s="3">
        <f>RSI!A2342</f>
        <v>45415</v>
      </c>
      <c r="B2342" s="2">
        <f>RSI!B2342</f>
        <v>46.167999999999999</v>
      </c>
      <c r="C2342" s="2">
        <f>RSI!I2342</f>
        <v>27.619723973848053</v>
      </c>
      <c r="D2342" s="2">
        <f>MACD!E2342</f>
        <v>-4.917810500160158E-6</v>
      </c>
      <c r="E2342" s="2">
        <f>MACD!F2342</f>
        <v>-7.2137888593165843E-6</v>
      </c>
      <c r="F2342" s="2">
        <f>'Moving Avg'!D2342</f>
        <v>46.167999999999999</v>
      </c>
      <c r="G2342" s="2">
        <f>'Moving Avg'!F2342</f>
        <v>46.167999999999999</v>
      </c>
      <c r="H2342" s="2">
        <f>'Moving Avg'!G2342</f>
        <v>46.167999999999964</v>
      </c>
      <c r="I2342" s="2">
        <f>'Moving Avg'!H2342</f>
        <v>46.168649999999843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  <c r="M2342" s="8">
        <f t="shared" si="360"/>
        <v>50</v>
      </c>
      <c r="N2342" s="8">
        <f t="shared" si="361"/>
        <v>0</v>
      </c>
      <c r="O2342" s="8">
        <f t="shared" si="362"/>
        <v>0</v>
      </c>
      <c r="P2342" s="8">
        <f t="shared" si="363"/>
        <v>33</v>
      </c>
      <c r="Q2342" s="9">
        <f t="shared" si="364"/>
        <v>22.45</v>
      </c>
      <c r="R2342" s="9">
        <f t="shared" si="365"/>
        <v>18.25</v>
      </c>
      <c r="S2342" s="9">
        <f t="shared" si="366"/>
        <v>22.35</v>
      </c>
      <c r="T2342" s="9">
        <f t="shared" si="367"/>
        <v>20.75</v>
      </c>
      <c r="U2342" s="8">
        <f t="shared" si="368"/>
        <v>21.016666666666669</v>
      </c>
      <c r="V2342" s="8">
        <f t="shared" si="369"/>
        <v>20.950000000000003</v>
      </c>
    </row>
    <row r="2343" spans="1:22" ht="13.5" x14ac:dyDescent="0.25">
      <c r="A2343" s="3">
        <f>RSI!A2343</f>
        <v>45418</v>
      </c>
      <c r="B2343" s="2">
        <f>RSI!B2343</f>
        <v>46.167999999999999</v>
      </c>
      <c r="C2343" s="2">
        <f>RSI!I2343</f>
        <v>27.619723973848053</v>
      </c>
      <c r="D2343" s="2">
        <f>MACD!E2343</f>
        <v>-4.5542005793208773E-6</v>
      </c>
      <c r="E2343" s="2">
        <f>MACD!F2343</f>
        <v>-6.6818712033174436E-6</v>
      </c>
      <c r="F2343" s="2">
        <f>'Moving Avg'!D2343</f>
        <v>46.167999999999999</v>
      </c>
      <c r="G2343" s="2">
        <f>'Moving Avg'!F2343</f>
        <v>46.167999999999999</v>
      </c>
      <c r="H2343" s="2">
        <f>'Moving Avg'!G2343</f>
        <v>46.167999999999964</v>
      </c>
      <c r="I2343" s="2">
        <f>'Moving Avg'!H2343</f>
        <v>46.168649999999843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  <c r="M2343" s="8">
        <f t="shared" si="360"/>
        <v>50</v>
      </c>
      <c r="N2343" s="8">
        <f t="shared" si="361"/>
        <v>0</v>
      </c>
      <c r="O2343" s="8">
        <f t="shared" si="362"/>
        <v>0</v>
      </c>
      <c r="P2343" s="8">
        <f t="shared" si="363"/>
        <v>33</v>
      </c>
      <c r="Q2343" s="9">
        <f t="shared" si="364"/>
        <v>22.45</v>
      </c>
      <c r="R2343" s="9">
        <f t="shared" si="365"/>
        <v>18.25</v>
      </c>
      <c r="S2343" s="9">
        <f t="shared" si="366"/>
        <v>22.35</v>
      </c>
      <c r="T2343" s="9">
        <f t="shared" si="367"/>
        <v>20.75</v>
      </c>
      <c r="U2343" s="8">
        <f t="shared" si="368"/>
        <v>21.016666666666669</v>
      </c>
      <c r="V2343" s="8">
        <f t="shared" si="369"/>
        <v>20.950000000000003</v>
      </c>
    </row>
    <row r="2344" spans="1:22" ht="13.5" x14ac:dyDescent="0.25">
      <c r="A2344" s="3">
        <f>RSI!A2344</f>
        <v>45419</v>
      </c>
      <c r="B2344" s="2">
        <f>RSI!B2344</f>
        <v>46.167999999999999</v>
      </c>
      <c r="C2344" s="2">
        <f>RSI!I2344</f>
        <v>27.619723973848053</v>
      </c>
      <c r="D2344" s="2">
        <f>MACD!E2344</f>
        <v>-4.2174212850909498E-6</v>
      </c>
      <c r="E2344" s="2">
        <f>MACD!F2344</f>
        <v>-6.1889812196721445E-6</v>
      </c>
      <c r="F2344" s="2">
        <f>'Moving Avg'!D2344</f>
        <v>46.167999999999999</v>
      </c>
      <c r="G2344" s="2">
        <f>'Moving Avg'!F2344</f>
        <v>46.167999999999999</v>
      </c>
      <c r="H2344" s="2">
        <f>'Moving Avg'!G2344</f>
        <v>46.167999999999964</v>
      </c>
      <c r="I2344" s="2">
        <f>'Moving Avg'!H2344</f>
        <v>46.168649999999843</v>
      </c>
      <c r="J2344" s="6" t="str">
        <f>OBV!F2344</f>
        <v>NEUTRAL</v>
      </c>
      <c r="K2344" s="6" t="str">
        <f>OBV!G2344</f>
        <v>NEUTRAL</v>
      </c>
      <c r="L2344" s="6" t="str">
        <f>OBV!H2344</f>
        <v>NEUTRAL</v>
      </c>
      <c r="M2344" s="8">
        <f t="shared" si="360"/>
        <v>50</v>
      </c>
      <c r="N2344" s="8">
        <f t="shared" si="361"/>
        <v>0</v>
      </c>
      <c r="O2344" s="8">
        <f t="shared" si="362"/>
        <v>0</v>
      </c>
      <c r="P2344" s="8">
        <f t="shared" si="363"/>
        <v>33</v>
      </c>
      <c r="Q2344" s="9">
        <f t="shared" si="364"/>
        <v>22.45</v>
      </c>
      <c r="R2344" s="9">
        <f t="shared" si="365"/>
        <v>18.25</v>
      </c>
      <c r="S2344" s="9">
        <f t="shared" si="366"/>
        <v>22.35</v>
      </c>
      <c r="T2344" s="9">
        <f t="shared" si="367"/>
        <v>20.75</v>
      </c>
      <c r="U2344" s="8">
        <f t="shared" si="368"/>
        <v>21.016666666666669</v>
      </c>
      <c r="V2344" s="8">
        <f t="shared" si="369"/>
        <v>20.950000000000003</v>
      </c>
    </row>
    <row r="2345" spans="1:22" ht="13.5" x14ac:dyDescent="0.25">
      <c r="A2345" s="3">
        <f>RSI!A2345</f>
        <v>45420</v>
      </c>
      <c r="B2345" s="2">
        <f>RSI!B2345</f>
        <v>46.167999999999999</v>
      </c>
      <c r="C2345" s="2">
        <f>RSI!I2345</f>
        <v>27.619723973848053</v>
      </c>
      <c r="D2345" s="2">
        <f>MACD!E2345</f>
        <v>-3.9055010887523167E-6</v>
      </c>
      <c r="E2345" s="2">
        <f>MACD!F2345</f>
        <v>-5.7322851934881799E-6</v>
      </c>
      <c r="F2345" s="2">
        <f>'Moving Avg'!D2345</f>
        <v>46.167999999999999</v>
      </c>
      <c r="G2345" s="2">
        <f>'Moving Avg'!F2345</f>
        <v>46.167999999999999</v>
      </c>
      <c r="H2345" s="2">
        <f>'Moving Avg'!G2345</f>
        <v>46.167999999999964</v>
      </c>
      <c r="I2345" s="2">
        <f>'Moving Avg'!H2345</f>
        <v>46.168649999999843</v>
      </c>
      <c r="J2345" s="6" t="str">
        <f>OBV!F2345</f>
        <v>NEUTRAL</v>
      </c>
      <c r="K2345" s="6" t="str">
        <f>OBV!G2345</f>
        <v>NEUTRAL</v>
      </c>
      <c r="L2345" s="6" t="str">
        <f>OBV!H2345</f>
        <v>NEUTRAL</v>
      </c>
      <c r="M2345" s="8">
        <f t="shared" si="360"/>
        <v>50</v>
      </c>
      <c r="N2345" s="8">
        <f t="shared" si="361"/>
        <v>0</v>
      </c>
      <c r="O2345" s="8">
        <f t="shared" si="362"/>
        <v>0</v>
      </c>
      <c r="P2345" s="8">
        <f t="shared" si="363"/>
        <v>33</v>
      </c>
      <c r="Q2345" s="9">
        <f t="shared" si="364"/>
        <v>22.45</v>
      </c>
      <c r="R2345" s="9">
        <f t="shared" si="365"/>
        <v>18.25</v>
      </c>
      <c r="S2345" s="9">
        <f t="shared" si="366"/>
        <v>22.35</v>
      </c>
      <c r="T2345" s="9">
        <f t="shared" si="367"/>
        <v>20.75</v>
      </c>
      <c r="U2345" s="8">
        <f t="shared" si="368"/>
        <v>21.016666666666669</v>
      </c>
      <c r="V2345" s="8">
        <f t="shared" si="369"/>
        <v>20.950000000000003</v>
      </c>
    </row>
    <row r="2346" spans="1:22" ht="13.5" x14ac:dyDescent="0.25">
      <c r="A2346" s="3">
        <f>RSI!A2346</f>
        <v>45421</v>
      </c>
      <c r="B2346" s="2">
        <f>RSI!B2346</f>
        <v>46.167999999999999</v>
      </c>
      <c r="C2346" s="2">
        <f>RSI!I2346</f>
        <v>27.619723973848053</v>
      </c>
      <c r="D2346" s="2">
        <f>MACD!E2346</f>
        <v>-3.6166120338521068E-6</v>
      </c>
      <c r="E2346" s="2">
        <f>MACD!F2346</f>
        <v>-5.309150561560965E-6</v>
      </c>
      <c r="F2346" s="2">
        <f>'Moving Avg'!D2346</f>
        <v>46.167999999999999</v>
      </c>
      <c r="G2346" s="2">
        <f>'Moving Avg'!F2346</f>
        <v>46.167999999999999</v>
      </c>
      <c r="H2346" s="2">
        <f>'Moving Avg'!G2346</f>
        <v>46.167999999999964</v>
      </c>
      <c r="I2346" s="2">
        <f>'Moving Avg'!H2346</f>
        <v>46.168649999999843</v>
      </c>
      <c r="J2346" s="6" t="str">
        <f>OBV!F2346</f>
        <v>NEUTRAL</v>
      </c>
      <c r="K2346" s="6" t="str">
        <f>OBV!G2346</f>
        <v>NEUTRAL</v>
      </c>
      <c r="L2346" s="6" t="str">
        <f>OBV!H2346</f>
        <v>NEUTRAL</v>
      </c>
      <c r="M2346" s="8">
        <f t="shared" si="360"/>
        <v>50</v>
      </c>
      <c r="N2346" s="8">
        <f t="shared" si="361"/>
        <v>0</v>
      </c>
      <c r="O2346" s="8">
        <f t="shared" si="362"/>
        <v>0</v>
      </c>
      <c r="P2346" s="8">
        <f t="shared" si="363"/>
        <v>33</v>
      </c>
      <c r="Q2346" s="9">
        <f t="shared" si="364"/>
        <v>22.45</v>
      </c>
      <c r="R2346" s="9">
        <f t="shared" si="365"/>
        <v>18.25</v>
      </c>
      <c r="S2346" s="9">
        <f t="shared" si="366"/>
        <v>22.35</v>
      </c>
      <c r="T2346" s="9">
        <f t="shared" si="367"/>
        <v>20.75</v>
      </c>
      <c r="U2346" s="8">
        <f t="shared" si="368"/>
        <v>21.016666666666669</v>
      </c>
      <c r="V2346" s="8">
        <f t="shared" si="369"/>
        <v>20.950000000000003</v>
      </c>
    </row>
    <row r="2347" spans="1:22" ht="13.5" x14ac:dyDescent="0.25">
      <c r="A2347" s="3">
        <f>RSI!A2347</f>
        <v>45422</v>
      </c>
      <c r="B2347" s="2">
        <f>RSI!B2347</f>
        <v>46.167999999999999</v>
      </c>
      <c r="C2347" s="2">
        <f>RSI!I2347</f>
        <v>27.619723973848068</v>
      </c>
      <c r="D2347" s="2">
        <f>MACD!E2347</f>
        <v>-3.3490594972818144E-6</v>
      </c>
      <c r="E2347" s="2">
        <f>MACD!F2347</f>
        <v>-4.9171323487051345E-6</v>
      </c>
      <c r="F2347" s="2">
        <f>'Moving Avg'!D2347</f>
        <v>46.167999999999999</v>
      </c>
      <c r="G2347" s="2">
        <f>'Moving Avg'!F2347</f>
        <v>46.167999999999999</v>
      </c>
      <c r="H2347" s="2">
        <f>'Moving Avg'!G2347</f>
        <v>46.167999999999964</v>
      </c>
      <c r="I2347" s="2">
        <f>'Moving Avg'!H2347</f>
        <v>46.168649999999843</v>
      </c>
      <c r="J2347" s="6" t="str">
        <f>OBV!F2347</f>
        <v>NEUTRAL</v>
      </c>
      <c r="K2347" s="6" t="str">
        <f>OBV!G2347</f>
        <v>NEUTRAL</v>
      </c>
      <c r="L2347" s="6" t="str">
        <f>OBV!H2347</f>
        <v>NEUTRAL</v>
      </c>
      <c r="M2347" s="8">
        <f t="shared" si="360"/>
        <v>50</v>
      </c>
      <c r="N2347" s="8">
        <f t="shared" si="361"/>
        <v>0</v>
      </c>
      <c r="O2347" s="8">
        <f t="shared" si="362"/>
        <v>0</v>
      </c>
      <c r="P2347" s="8">
        <f t="shared" si="363"/>
        <v>33</v>
      </c>
      <c r="Q2347" s="9">
        <f t="shared" si="364"/>
        <v>22.45</v>
      </c>
      <c r="R2347" s="9">
        <f t="shared" si="365"/>
        <v>18.25</v>
      </c>
      <c r="S2347" s="9">
        <f t="shared" si="366"/>
        <v>22.35</v>
      </c>
      <c r="T2347" s="9">
        <f t="shared" si="367"/>
        <v>20.75</v>
      </c>
      <c r="U2347" s="8">
        <f t="shared" si="368"/>
        <v>21.016666666666669</v>
      </c>
      <c r="V2347" s="8">
        <f t="shared" si="369"/>
        <v>20.950000000000003</v>
      </c>
    </row>
    <row r="2348" spans="1:22" ht="13.5" x14ac:dyDescent="0.25">
      <c r="A2348" s="3">
        <f>RSI!A2348</f>
        <v>45425</v>
      </c>
      <c r="B2348" s="2">
        <f>RSI!B2348</f>
        <v>46.167999999999999</v>
      </c>
      <c r="C2348" s="2">
        <f>RSI!I2348</f>
        <v>27.619723973848068</v>
      </c>
      <c r="D2348" s="2">
        <f>MACD!E2348</f>
        <v>-3.1012726466883578E-6</v>
      </c>
      <c r="E2348" s="2">
        <f>MACD!F2348</f>
        <v>-4.5539604083017795E-6</v>
      </c>
      <c r="F2348" s="2">
        <f>'Moving Avg'!D2348</f>
        <v>46.167999999999999</v>
      </c>
      <c r="G2348" s="2">
        <f>'Moving Avg'!F2348</f>
        <v>46.167999999999999</v>
      </c>
      <c r="H2348" s="2">
        <f>'Moving Avg'!G2348</f>
        <v>46.167999999999964</v>
      </c>
      <c r="I2348" s="2">
        <f>'Moving Avg'!H2348</f>
        <v>46.168649999999843</v>
      </c>
      <c r="J2348" s="6" t="str">
        <f>OBV!F2348</f>
        <v>NEUTRAL</v>
      </c>
      <c r="K2348" s="6" t="str">
        <f>OBV!G2348</f>
        <v>NEUTRAL</v>
      </c>
      <c r="L2348" s="6" t="str">
        <f>OBV!H2348</f>
        <v>NEUTRAL</v>
      </c>
      <c r="M2348" s="8">
        <f t="shared" si="360"/>
        <v>50</v>
      </c>
      <c r="N2348" s="8">
        <f t="shared" si="361"/>
        <v>0</v>
      </c>
      <c r="O2348" s="8">
        <f t="shared" si="362"/>
        <v>0</v>
      </c>
      <c r="P2348" s="8">
        <f t="shared" si="363"/>
        <v>33</v>
      </c>
      <c r="Q2348" s="9">
        <f t="shared" si="364"/>
        <v>22.45</v>
      </c>
      <c r="R2348" s="9">
        <f t="shared" si="365"/>
        <v>18.25</v>
      </c>
      <c r="S2348" s="9">
        <f t="shared" si="366"/>
        <v>22.35</v>
      </c>
      <c r="T2348" s="9">
        <f t="shared" si="367"/>
        <v>20.75</v>
      </c>
      <c r="U2348" s="8">
        <f t="shared" si="368"/>
        <v>21.016666666666669</v>
      </c>
      <c r="V2348" s="8">
        <f t="shared" si="369"/>
        <v>20.950000000000003</v>
      </c>
    </row>
    <row r="2349" spans="1:22" ht="13.5" x14ac:dyDescent="0.25">
      <c r="A2349" s="3">
        <f>RSI!A2349</f>
        <v>45426</v>
      </c>
      <c r="B2349" s="2">
        <f>RSI!B2349</f>
        <v>46.167999999999999</v>
      </c>
      <c r="C2349" s="2">
        <f>RSI!I2349</f>
        <v>27.619723973848068</v>
      </c>
      <c r="D2349" s="2">
        <f>MACD!E2349</f>
        <v>-2.8717955160573183E-6</v>
      </c>
      <c r="E2349" s="2">
        <f>MACD!F2349</f>
        <v>-4.2175274298528878E-6</v>
      </c>
      <c r="F2349" s="2">
        <f>'Moving Avg'!D2349</f>
        <v>46.167999999999999</v>
      </c>
      <c r="G2349" s="2">
        <f>'Moving Avg'!F2349</f>
        <v>46.167999999999999</v>
      </c>
      <c r="H2349" s="2">
        <f>'Moving Avg'!G2349</f>
        <v>46.167999999999964</v>
      </c>
      <c r="I2349" s="2">
        <f>'Moving Avg'!H2349</f>
        <v>46.168649999999843</v>
      </c>
      <c r="J2349" s="6" t="str">
        <f>OBV!F2349</f>
        <v>NEUTRAL</v>
      </c>
      <c r="K2349" s="6" t="str">
        <f>OBV!G2349</f>
        <v>NEUTRAL</v>
      </c>
      <c r="L2349" s="6" t="str">
        <f>OBV!H2349</f>
        <v>NEUTRAL</v>
      </c>
      <c r="M2349" s="8">
        <f t="shared" si="360"/>
        <v>50</v>
      </c>
      <c r="N2349" s="8">
        <f t="shared" si="361"/>
        <v>0</v>
      </c>
      <c r="O2349" s="8">
        <f t="shared" si="362"/>
        <v>0</v>
      </c>
      <c r="P2349" s="8">
        <f t="shared" si="363"/>
        <v>33</v>
      </c>
      <c r="Q2349" s="9">
        <f t="shared" si="364"/>
        <v>22.45</v>
      </c>
      <c r="R2349" s="9">
        <f t="shared" si="365"/>
        <v>18.25</v>
      </c>
      <c r="S2349" s="9">
        <f t="shared" si="366"/>
        <v>22.35</v>
      </c>
      <c r="T2349" s="9">
        <f t="shared" si="367"/>
        <v>20.75</v>
      </c>
      <c r="U2349" s="8">
        <f t="shared" si="368"/>
        <v>21.016666666666669</v>
      </c>
      <c r="V2349" s="8">
        <f t="shared" si="369"/>
        <v>20.950000000000003</v>
      </c>
    </row>
    <row r="2350" spans="1:22" ht="13.5" x14ac:dyDescent="0.25">
      <c r="A2350" s="3">
        <f>RSI!A2350</f>
        <v>45427</v>
      </c>
      <c r="B2350" s="2">
        <f>RSI!B2350</f>
        <v>46.167999999999999</v>
      </c>
      <c r="C2350" s="2">
        <f>RSI!I2350</f>
        <v>27.619723973848068</v>
      </c>
      <c r="D2350" s="2">
        <f>MACD!E2350</f>
        <v>-2.6592787207846413E-6</v>
      </c>
      <c r="E2350" s="2">
        <f>MACD!F2350</f>
        <v>-3.9058776880392385E-6</v>
      </c>
      <c r="F2350" s="2">
        <f>'Moving Avg'!D2350</f>
        <v>46.167999999999999</v>
      </c>
      <c r="G2350" s="2">
        <f>'Moving Avg'!F2350</f>
        <v>46.167999999999999</v>
      </c>
      <c r="H2350" s="2">
        <f>'Moving Avg'!G2350</f>
        <v>46.167999999999964</v>
      </c>
      <c r="I2350" s="2">
        <f>'Moving Avg'!H2350</f>
        <v>46.168649999999843</v>
      </c>
      <c r="J2350" s="6" t="str">
        <f>OBV!F2350</f>
        <v>NEUTRAL</v>
      </c>
      <c r="K2350" s="6" t="str">
        <f>OBV!G2350</f>
        <v>NEUTRAL</v>
      </c>
      <c r="L2350" s="6" t="str">
        <f>OBV!H2350</f>
        <v>NEUTRAL</v>
      </c>
      <c r="M2350" s="8">
        <f t="shared" si="360"/>
        <v>50</v>
      </c>
      <c r="N2350" s="8">
        <f t="shared" si="361"/>
        <v>0</v>
      </c>
      <c r="O2350" s="8">
        <f t="shared" si="362"/>
        <v>0</v>
      </c>
      <c r="P2350" s="8">
        <f t="shared" si="363"/>
        <v>33</v>
      </c>
      <c r="Q2350" s="9">
        <f t="shared" si="364"/>
        <v>22.45</v>
      </c>
      <c r="R2350" s="9">
        <f t="shared" si="365"/>
        <v>18.25</v>
      </c>
      <c r="S2350" s="9">
        <f t="shared" si="366"/>
        <v>22.35</v>
      </c>
      <c r="T2350" s="9">
        <f t="shared" si="367"/>
        <v>20.75</v>
      </c>
      <c r="U2350" s="8">
        <f t="shared" si="368"/>
        <v>21.016666666666669</v>
      </c>
      <c r="V2350" s="8">
        <f t="shared" si="369"/>
        <v>20.950000000000003</v>
      </c>
    </row>
    <row r="2351" spans="1:22" ht="13.5" x14ac:dyDescent="0.25">
      <c r="A2351" s="3">
        <f>RSI!A2351</f>
        <v>45428</v>
      </c>
      <c r="B2351" s="2">
        <f>RSI!B2351</f>
        <v>46.167999999999999</v>
      </c>
      <c r="C2351" s="2">
        <f>RSI!I2351</f>
        <v>27.619723973848068</v>
      </c>
      <c r="D2351" s="2">
        <f>MACD!E2351</f>
        <v>-2.4624717909205174E-6</v>
      </c>
      <c r="E2351" s="2">
        <f>MACD!F2351</f>
        <v>-3.6171965086154943E-6</v>
      </c>
      <c r="F2351" s="2">
        <f>'Moving Avg'!D2351</f>
        <v>46.167999999999999</v>
      </c>
      <c r="G2351" s="2">
        <f>'Moving Avg'!F2351</f>
        <v>46.167999999999999</v>
      </c>
      <c r="H2351" s="2">
        <f>'Moving Avg'!G2351</f>
        <v>46.167999999999964</v>
      </c>
      <c r="I2351" s="2">
        <f>'Moving Avg'!H2351</f>
        <v>46.168649999999836</v>
      </c>
      <c r="J2351" s="6" t="str">
        <f>OBV!F2351</f>
        <v>NEUTRAL</v>
      </c>
      <c r="K2351" s="6" t="str">
        <f>OBV!G2351</f>
        <v>NEUTRAL</v>
      </c>
      <c r="L2351" s="6" t="str">
        <f>OBV!H2351</f>
        <v>NEUTRAL</v>
      </c>
      <c r="M2351" s="8">
        <f t="shared" si="360"/>
        <v>50</v>
      </c>
      <c r="N2351" s="8">
        <f t="shared" si="361"/>
        <v>0</v>
      </c>
      <c r="O2351" s="8">
        <f t="shared" si="362"/>
        <v>0</v>
      </c>
      <c r="P2351" s="8">
        <f t="shared" si="363"/>
        <v>33</v>
      </c>
      <c r="Q2351" s="9">
        <f t="shared" si="364"/>
        <v>22.45</v>
      </c>
      <c r="R2351" s="9">
        <f t="shared" si="365"/>
        <v>18.25</v>
      </c>
      <c r="S2351" s="9">
        <f t="shared" si="366"/>
        <v>22.35</v>
      </c>
      <c r="T2351" s="9">
        <f t="shared" si="367"/>
        <v>20.75</v>
      </c>
      <c r="U2351" s="8">
        <f t="shared" si="368"/>
        <v>21.016666666666669</v>
      </c>
      <c r="V2351" s="8">
        <f t="shared" si="369"/>
        <v>20.950000000000003</v>
      </c>
    </row>
    <row r="2352" spans="1:22" ht="13.5" x14ac:dyDescent="0.25">
      <c r="A2352" s="3">
        <f>RSI!A2352</f>
        <v>45429</v>
      </c>
      <c r="B2352" s="2">
        <f>RSI!B2352</f>
        <v>46.167999999999999</v>
      </c>
      <c r="C2352" s="2">
        <f>RSI!I2352</f>
        <v>27.619723973848068</v>
      </c>
      <c r="D2352" s="2">
        <f>MACD!E2352</f>
        <v>-2.2802159733714689E-6</v>
      </c>
      <c r="E2352" s="2">
        <f>MACD!F2352</f>
        <v>-3.3498004015666894E-6</v>
      </c>
      <c r="F2352" s="2">
        <f>'Moving Avg'!D2352</f>
        <v>46.167999999999999</v>
      </c>
      <c r="G2352" s="2">
        <f>'Moving Avg'!F2352</f>
        <v>46.167999999999999</v>
      </c>
      <c r="H2352" s="2">
        <f>'Moving Avg'!G2352</f>
        <v>46.167999999999964</v>
      </c>
      <c r="I2352" s="2">
        <f>'Moving Avg'!H2352</f>
        <v>46.168649999999836</v>
      </c>
      <c r="J2352" s="6" t="str">
        <f>OBV!F2352</f>
        <v>NEUTRAL</v>
      </c>
      <c r="K2352" s="6" t="str">
        <f>OBV!G2352</f>
        <v>NEUTRAL</v>
      </c>
      <c r="L2352" s="6" t="str">
        <f>OBV!H2352</f>
        <v>NEUTRAL</v>
      </c>
      <c r="M2352" s="8">
        <f t="shared" si="360"/>
        <v>50</v>
      </c>
      <c r="N2352" s="8">
        <f t="shared" si="361"/>
        <v>0</v>
      </c>
      <c r="O2352" s="8">
        <f t="shared" si="362"/>
        <v>0</v>
      </c>
      <c r="P2352" s="8">
        <f t="shared" si="363"/>
        <v>33</v>
      </c>
      <c r="Q2352" s="9">
        <f t="shared" si="364"/>
        <v>22.45</v>
      </c>
      <c r="R2352" s="9">
        <f t="shared" si="365"/>
        <v>18.25</v>
      </c>
      <c r="S2352" s="9">
        <f t="shared" si="366"/>
        <v>22.35</v>
      </c>
      <c r="T2352" s="9">
        <f t="shared" si="367"/>
        <v>20.75</v>
      </c>
      <c r="U2352" s="8">
        <f t="shared" si="368"/>
        <v>21.016666666666669</v>
      </c>
      <c r="V2352" s="8">
        <f t="shared" si="369"/>
        <v>20.950000000000003</v>
      </c>
    </row>
    <row r="2353" spans="1:22" ht="13.5" x14ac:dyDescent="0.25">
      <c r="A2353" s="3">
        <f>RSI!A2353</f>
        <v>45432</v>
      </c>
      <c r="B2353" s="2">
        <f>RSI!B2353</f>
        <v>46.167999999999999</v>
      </c>
      <c r="C2353" s="2">
        <f>RSI!I2353</f>
        <v>27.619723973848068</v>
      </c>
      <c r="D2353" s="2">
        <f>MACD!E2353</f>
        <v>-2.1114375812203434E-6</v>
      </c>
      <c r="E2353" s="2">
        <f>MACD!F2353</f>
        <v>-3.1021278374974205E-6</v>
      </c>
      <c r="F2353" s="2">
        <f>'Moving Avg'!D2353</f>
        <v>46.167999999999999</v>
      </c>
      <c r="G2353" s="2">
        <f>'Moving Avg'!F2353</f>
        <v>46.167999999999999</v>
      </c>
      <c r="H2353" s="2">
        <f>'Moving Avg'!G2353</f>
        <v>46.167999999999964</v>
      </c>
      <c r="I2353" s="2">
        <f>'Moving Avg'!H2353</f>
        <v>46.168649999999836</v>
      </c>
      <c r="J2353" s="6" t="str">
        <f>OBV!F2353</f>
        <v>NEUTRAL</v>
      </c>
      <c r="K2353" s="6" t="str">
        <f>OBV!G2353</f>
        <v>NEUTRAL</v>
      </c>
      <c r="L2353" s="6" t="str">
        <f>OBV!H2353</f>
        <v>NEUTRAL</v>
      </c>
      <c r="M2353" s="8">
        <f t="shared" si="360"/>
        <v>50</v>
      </c>
      <c r="N2353" s="8">
        <f t="shared" si="361"/>
        <v>0</v>
      </c>
      <c r="O2353" s="8">
        <f t="shared" si="362"/>
        <v>0</v>
      </c>
      <c r="P2353" s="8">
        <f t="shared" si="363"/>
        <v>33</v>
      </c>
      <c r="Q2353" s="9">
        <f t="shared" si="364"/>
        <v>22.45</v>
      </c>
      <c r="R2353" s="9">
        <f t="shared" si="365"/>
        <v>18.25</v>
      </c>
      <c r="S2353" s="9">
        <f t="shared" si="366"/>
        <v>22.35</v>
      </c>
      <c r="T2353" s="9">
        <f t="shared" si="367"/>
        <v>20.75</v>
      </c>
      <c r="U2353" s="8">
        <f t="shared" si="368"/>
        <v>21.016666666666669</v>
      </c>
      <c r="V2353" s="8">
        <f t="shared" si="369"/>
        <v>20.950000000000003</v>
      </c>
    </row>
    <row r="2354" spans="1:22" ht="13.5" x14ac:dyDescent="0.25">
      <c r="A2354" s="3">
        <f>RSI!A2354</f>
        <v>45433</v>
      </c>
      <c r="B2354" s="2">
        <f>RSI!B2354</f>
        <v>46.167999999999999</v>
      </c>
      <c r="C2354" s="2">
        <f>RSI!I2354</f>
        <v>27.619723973848068</v>
      </c>
      <c r="D2354" s="2">
        <f>MACD!E2354</f>
        <v>-1.9551418333207948E-6</v>
      </c>
      <c r="E2354" s="2">
        <f>MACD!F2354</f>
        <v>-2.8727306366620954E-6</v>
      </c>
      <c r="F2354" s="2">
        <f>'Moving Avg'!D2354</f>
        <v>46.167999999999999</v>
      </c>
      <c r="G2354" s="2">
        <f>'Moving Avg'!F2354</f>
        <v>46.167999999999999</v>
      </c>
      <c r="H2354" s="2">
        <f>'Moving Avg'!G2354</f>
        <v>46.167999999999964</v>
      </c>
      <c r="I2354" s="2">
        <f>'Moving Avg'!H2354</f>
        <v>46.168649999999836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  <c r="M2354" s="8">
        <f t="shared" si="360"/>
        <v>50</v>
      </c>
      <c r="N2354" s="8">
        <f t="shared" si="361"/>
        <v>0</v>
      </c>
      <c r="O2354" s="8">
        <f t="shared" si="362"/>
        <v>0</v>
      </c>
      <c r="P2354" s="8">
        <f t="shared" si="363"/>
        <v>16.5</v>
      </c>
      <c r="Q2354" s="9">
        <f t="shared" si="364"/>
        <v>19.975000000000001</v>
      </c>
      <c r="R2354" s="9">
        <f t="shared" si="365"/>
        <v>14.125</v>
      </c>
      <c r="S2354" s="9">
        <f t="shared" si="366"/>
        <v>14.925000000000001</v>
      </c>
      <c r="T2354" s="9">
        <f t="shared" si="367"/>
        <v>16.625</v>
      </c>
      <c r="U2354" s="8">
        <f t="shared" si="368"/>
        <v>16.341666666666669</v>
      </c>
      <c r="V2354" s="8">
        <f t="shared" si="369"/>
        <v>16.412500000000001</v>
      </c>
    </row>
    <row r="2355" spans="1:22" ht="13.5" x14ac:dyDescent="0.25">
      <c r="A2355" s="3">
        <f>RSI!A2355</f>
        <v>45434</v>
      </c>
      <c r="B2355" s="2">
        <f>RSI!B2355</f>
        <v>46.167999999999999</v>
      </c>
      <c r="C2355" s="2">
        <f>RSI!I2355</f>
        <v>27.619723973848068</v>
      </c>
      <c r="D2355" s="2">
        <f>MACD!E2355</f>
        <v>-1.8104070775848413E-6</v>
      </c>
      <c r="E2355" s="2">
        <f>MACD!F2355</f>
        <v>-2.6602659248466448E-6</v>
      </c>
      <c r="F2355" s="2">
        <f>'Moving Avg'!D2355</f>
        <v>46.167999999999999</v>
      </c>
      <c r="G2355" s="2">
        <f>'Moving Avg'!F2355</f>
        <v>46.167999999999999</v>
      </c>
      <c r="H2355" s="2">
        <f>'Moving Avg'!G2355</f>
        <v>46.167999999999964</v>
      </c>
      <c r="I2355" s="2">
        <f>'Moving Avg'!H2355</f>
        <v>46.168649999999822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  <c r="M2355" s="8">
        <f t="shared" si="360"/>
        <v>50</v>
      </c>
      <c r="N2355" s="8">
        <f t="shared" si="361"/>
        <v>0</v>
      </c>
      <c r="O2355" s="8">
        <f t="shared" si="362"/>
        <v>0</v>
      </c>
      <c r="P2355" s="8">
        <f t="shared" si="363"/>
        <v>16.5</v>
      </c>
      <c r="Q2355" s="9">
        <f t="shared" si="364"/>
        <v>19.975000000000001</v>
      </c>
      <c r="R2355" s="9">
        <f t="shared" si="365"/>
        <v>14.125</v>
      </c>
      <c r="S2355" s="9">
        <f t="shared" si="366"/>
        <v>14.925000000000001</v>
      </c>
      <c r="T2355" s="9">
        <f t="shared" si="367"/>
        <v>16.625</v>
      </c>
      <c r="U2355" s="8">
        <f t="shared" si="368"/>
        <v>16.341666666666669</v>
      </c>
      <c r="V2355" s="8">
        <f t="shared" si="369"/>
        <v>16.412500000000001</v>
      </c>
    </row>
    <row r="2356" spans="1:22" ht="13.5" x14ac:dyDescent="0.25">
      <c r="A2356" s="3">
        <f>RSI!A2356</f>
        <v>45435</v>
      </c>
      <c r="B2356" s="2">
        <f>RSI!B2356</f>
        <v>45.923999999999999</v>
      </c>
      <c r="C2356" s="2">
        <f>RSI!I2356</f>
        <v>6.0621053435738759E-4</v>
      </c>
      <c r="D2356" s="2">
        <f>MACD!E2356</f>
        <v>1.8072397694581355E-2</v>
      </c>
      <c r="E2356" s="2">
        <f>MACD!F2356</f>
        <v>3.6123513261763938E-3</v>
      </c>
      <c r="F2356" s="2">
        <f>'Moving Avg'!D2356</f>
        <v>46.119199999999999</v>
      </c>
      <c r="G2356" s="2">
        <f>'Moving Avg'!F2356</f>
        <v>46.155799999999999</v>
      </c>
      <c r="H2356" s="2">
        <f>'Moving Avg'!G2356</f>
        <v>46.163119999999964</v>
      </c>
      <c r="I2356" s="2">
        <f>'Moving Avg'!H2356</f>
        <v>46.167429999999833</v>
      </c>
      <c r="J2356" s="6" t="str">
        <f>OBV!F2356</f>
        <v>BEARISH</v>
      </c>
      <c r="K2356" s="6" t="str">
        <f>OBV!G2356</f>
        <v>NEUTRAL</v>
      </c>
      <c r="L2356" s="6" t="str">
        <f>OBV!H2356</f>
        <v>CONFIRMED BEARISH</v>
      </c>
      <c r="M2356" s="8">
        <f t="shared" si="360"/>
        <v>50</v>
      </c>
      <c r="N2356" s="8">
        <f t="shared" si="361"/>
        <v>0</v>
      </c>
      <c r="O2356" s="8">
        <f t="shared" si="362"/>
        <v>0</v>
      </c>
      <c r="P2356" s="8">
        <f t="shared" si="363"/>
        <v>16.5</v>
      </c>
      <c r="Q2356" s="9">
        <f t="shared" si="364"/>
        <v>19.975000000000001</v>
      </c>
      <c r="R2356" s="9">
        <f t="shared" si="365"/>
        <v>14.125</v>
      </c>
      <c r="S2356" s="9">
        <f t="shared" si="366"/>
        <v>14.925000000000001</v>
      </c>
      <c r="T2356" s="9">
        <f t="shared" si="367"/>
        <v>16.625</v>
      </c>
      <c r="U2356" s="8">
        <f t="shared" si="368"/>
        <v>16.341666666666669</v>
      </c>
      <c r="V2356" s="8">
        <f t="shared" si="369"/>
        <v>16.412500000000001</v>
      </c>
    </row>
    <row r="2357" spans="1:22" ht="13.5" x14ac:dyDescent="0.25">
      <c r="A2357" s="3">
        <f>RSI!A2357</f>
        <v>45436</v>
      </c>
      <c r="B2357" s="2">
        <f>RSI!B2357</f>
        <v>45.923999999999999</v>
      </c>
      <c r="C2357" s="2">
        <f>RSI!I2357</f>
        <v>6.0621053435738759E-4</v>
      </c>
      <c r="D2357" s="2">
        <f>MACD!E2357</f>
        <v>3.4807775578286737E-2</v>
      </c>
      <c r="E2357" s="2">
        <f>MACD!F2357</f>
        <v>9.8514361765984632E-3</v>
      </c>
      <c r="F2357" s="2">
        <f>'Moving Avg'!D2357</f>
        <v>46.070399999999999</v>
      </c>
      <c r="G2357" s="2">
        <f>'Moving Avg'!F2357</f>
        <v>46.143599999999999</v>
      </c>
      <c r="H2357" s="2">
        <f>'Moving Avg'!G2357</f>
        <v>46.158239999999957</v>
      </c>
      <c r="I2357" s="2">
        <f>'Moving Avg'!H2357</f>
        <v>46.166209999999836</v>
      </c>
      <c r="J2357" s="6" t="str">
        <f>OBV!F2357</f>
        <v>BEARISH</v>
      </c>
      <c r="K2357" s="6" t="str">
        <f>OBV!G2357</f>
        <v>NEUTRAL</v>
      </c>
      <c r="L2357" s="6" t="str">
        <f>OBV!H2357</f>
        <v>CONFIRMED BEARISH</v>
      </c>
      <c r="M2357" s="8">
        <f t="shared" si="360"/>
        <v>50</v>
      </c>
      <c r="N2357" s="8">
        <f t="shared" si="361"/>
        <v>0</v>
      </c>
      <c r="O2357" s="8">
        <f t="shared" si="362"/>
        <v>0</v>
      </c>
      <c r="P2357" s="8">
        <f t="shared" si="363"/>
        <v>16.5</v>
      </c>
      <c r="Q2357" s="9">
        <f t="shared" si="364"/>
        <v>19.975000000000001</v>
      </c>
      <c r="R2357" s="9">
        <f t="shared" si="365"/>
        <v>14.125</v>
      </c>
      <c r="S2357" s="9">
        <f t="shared" si="366"/>
        <v>14.925000000000001</v>
      </c>
      <c r="T2357" s="9">
        <f t="shared" si="367"/>
        <v>16.625</v>
      </c>
      <c r="U2357" s="8">
        <f t="shared" si="368"/>
        <v>16.341666666666669</v>
      </c>
      <c r="V2357" s="8">
        <f t="shared" si="369"/>
        <v>16.412500000000001</v>
      </c>
    </row>
    <row r="2358" spans="1:22" ht="13.5" x14ac:dyDescent="0.25">
      <c r="A2358" s="3">
        <f>RSI!A2358</f>
        <v>45439</v>
      </c>
      <c r="B2358" s="2">
        <f>RSI!B2358</f>
        <v>45.923999999999999</v>
      </c>
      <c r="C2358" s="2">
        <f>RSI!I2358</f>
        <v>6.0621053435738759E-4</v>
      </c>
      <c r="D2358" s="2">
        <f>MACD!E2358</f>
        <v>5.03034958509474E-2</v>
      </c>
      <c r="E2358" s="2">
        <f>MACD!F2358</f>
        <v>1.7941848111468251E-2</v>
      </c>
      <c r="F2358" s="2">
        <f>'Moving Avg'!D2358</f>
        <v>46.021599999999999</v>
      </c>
      <c r="G2358" s="2">
        <f>'Moving Avg'!F2358</f>
        <v>46.131399999999999</v>
      </c>
      <c r="H2358" s="2">
        <f>'Moving Avg'!G2358</f>
        <v>46.153359999999957</v>
      </c>
      <c r="I2358" s="2">
        <f>'Moving Avg'!H2358</f>
        <v>46.164989999999847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  <c r="M2358" s="8">
        <f t="shared" si="360"/>
        <v>50</v>
      </c>
      <c r="N2358" s="8">
        <f t="shared" si="361"/>
        <v>0</v>
      </c>
      <c r="O2358" s="8">
        <f t="shared" si="362"/>
        <v>0</v>
      </c>
      <c r="P2358" s="8">
        <f t="shared" si="363"/>
        <v>16.5</v>
      </c>
      <c r="Q2358" s="9">
        <f t="shared" si="364"/>
        <v>19.975000000000001</v>
      </c>
      <c r="R2358" s="9">
        <f t="shared" si="365"/>
        <v>14.125</v>
      </c>
      <c r="S2358" s="9">
        <f t="shared" si="366"/>
        <v>14.925000000000001</v>
      </c>
      <c r="T2358" s="9">
        <f t="shared" si="367"/>
        <v>16.625</v>
      </c>
      <c r="U2358" s="8">
        <f t="shared" si="368"/>
        <v>16.341666666666669</v>
      </c>
      <c r="V2358" s="8">
        <f t="shared" si="369"/>
        <v>16.412500000000001</v>
      </c>
    </row>
    <row r="2359" spans="1:22" ht="13.5" x14ac:dyDescent="0.25">
      <c r="A2359" s="3">
        <f>RSI!A2359</f>
        <v>45440</v>
      </c>
      <c r="B2359" s="2">
        <f>RSI!B2359</f>
        <v>45.923999999999999</v>
      </c>
      <c r="C2359" s="2">
        <f>RSI!I2359</f>
        <v>6.0621053435738759E-4</v>
      </c>
      <c r="D2359" s="2">
        <f>MACD!E2359</f>
        <v>6.4651385000736639E-2</v>
      </c>
      <c r="E2359" s="2">
        <f>MACD!F2359</f>
        <v>2.728375548932193E-2</v>
      </c>
      <c r="F2359" s="2">
        <f>'Moving Avg'!D2359</f>
        <v>45.972799999999999</v>
      </c>
      <c r="G2359" s="2">
        <f>'Moving Avg'!F2359</f>
        <v>46.119199999999992</v>
      </c>
      <c r="H2359" s="2">
        <f>'Moving Avg'!G2359</f>
        <v>46.148479999999957</v>
      </c>
      <c r="I2359" s="2">
        <f>'Moving Avg'!H2359</f>
        <v>46.163769999999843</v>
      </c>
      <c r="J2359" s="6" t="str">
        <f>OBV!F2359</f>
        <v>NEUTRAL</v>
      </c>
      <c r="K2359" s="6" t="str">
        <f>OBV!G2359</f>
        <v>NEUTRAL</v>
      </c>
      <c r="L2359" s="6" t="str">
        <f>OBV!H2359</f>
        <v>NEUTRAL</v>
      </c>
      <c r="M2359" s="8">
        <f t="shared" si="360"/>
        <v>50</v>
      </c>
      <c r="N2359" s="8">
        <f t="shared" si="361"/>
        <v>0</v>
      </c>
      <c r="O2359" s="8">
        <f t="shared" si="362"/>
        <v>0</v>
      </c>
      <c r="P2359" s="8">
        <f t="shared" si="363"/>
        <v>33</v>
      </c>
      <c r="Q2359" s="9">
        <f t="shared" si="364"/>
        <v>22.45</v>
      </c>
      <c r="R2359" s="9">
        <f t="shared" si="365"/>
        <v>18.25</v>
      </c>
      <c r="S2359" s="9">
        <f t="shared" si="366"/>
        <v>22.35</v>
      </c>
      <c r="T2359" s="9">
        <f t="shared" si="367"/>
        <v>20.75</v>
      </c>
      <c r="U2359" s="8">
        <f t="shared" si="368"/>
        <v>21.016666666666669</v>
      </c>
      <c r="V2359" s="8">
        <f t="shared" si="369"/>
        <v>20.950000000000003</v>
      </c>
    </row>
    <row r="2360" spans="1:22" ht="13.5" x14ac:dyDescent="0.25">
      <c r="A2360" s="3">
        <f>RSI!A2360</f>
        <v>45441</v>
      </c>
      <c r="B2360" s="2">
        <f>RSI!B2360</f>
        <v>45.923999999999999</v>
      </c>
      <c r="C2360" s="2">
        <f>RSI!I2360</f>
        <v>6.0621053435738759E-4</v>
      </c>
      <c r="D2360" s="2">
        <f>MACD!E2360</f>
        <v>7.7936467553982425E-2</v>
      </c>
      <c r="E2360" s="2">
        <f>MACD!F2360</f>
        <v>3.7414297902254028E-2</v>
      </c>
      <c r="F2360" s="2">
        <f>'Moving Avg'!D2360</f>
        <v>45.923999999999999</v>
      </c>
      <c r="G2360" s="2">
        <f>'Moving Avg'!F2360</f>
        <v>46.106999999999992</v>
      </c>
      <c r="H2360" s="2">
        <f>'Moving Avg'!G2360</f>
        <v>46.14359999999995</v>
      </c>
      <c r="I2360" s="2">
        <f>'Moving Avg'!H2360</f>
        <v>46.162549999999847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  <c r="M2360" s="8">
        <f t="shared" si="360"/>
        <v>50</v>
      </c>
      <c r="N2360" s="8">
        <f t="shared" si="361"/>
        <v>0</v>
      </c>
      <c r="O2360" s="8">
        <f t="shared" si="362"/>
        <v>0</v>
      </c>
      <c r="P2360" s="8">
        <f t="shared" si="363"/>
        <v>33</v>
      </c>
      <c r="Q2360" s="9">
        <f t="shared" si="364"/>
        <v>22.45</v>
      </c>
      <c r="R2360" s="9">
        <f t="shared" si="365"/>
        <v>18.25</v>
      </c>
      <c r="S2360" s="9">
        <f t="shared" si="366"/>
        <v>22.35</v>
      </c>
      <c r="T2360" s="9">
        <f t="shared" si="367"/>
        <v>20.75</v>
      </c>
      <c r="U2360" s="8">
        <f t="shared" si="368"/>
        <v>21.016666666666669</v>
      </c>
      <c r="V2360" s="8">
        <f t="shared" si="369"/>
        <v>20.950000000000003</v>
      </c>
    </row>
    <row r="2361" spans="1:22" ht="13.5" x14ac:dyDescent="0.25">
      <c r="A2361" s="3">
        <f>RSI!A2361</f>
        <v>45442</v>
      </c>
      <c r="B2361" s="2">
        <f>RSI!B2361</f>
        <v>45.923999999999999</v>
      </c>
      <c r="C2361" s="2">
        <f>RSI!I2361</f>
        <v>6.0621053435738759E-4</v>
      </c>
      <c r="D2361" s="2">
        <f>MACD!E2361</f>
        <v>9.0237469924147717E-2</v>
      </c>
      <c r="E2361" s="2">
        <f>MACD!F2361</f>
        <v>4.797893230663277E-2</v>
      </c>
      <c r="F2361" s="2">
        <f>'Moving Avg'!D2361</f>
        <v>45.923999999999999</v>
      </c>
      <c r="G2361" s="2">
        <f>'Moving Avg'!F2361</f>
        <v>46.094799999999992</v>
      </c>
      <c r="H2361" s="2">
        <f>'Moving Avg'!G2361</f>
        <v>46.138719999999957</v>
      </c>
      <c r="I2361" s="2">
        <f>'Moving Avg'!H2361</f>
        <v>46.16132999999985</v>
      </c>
      <c r="J2361" s="6" t="str">
        <f>OBV!F2361</f>
        <v>NEUTRAL</v>
      </c>
      <c r="K2361" s="6" t="str">
        <f>OBV!G2361</f>
        <v>NEUTRAL</v>
      </c>
      <c r="L2361" s="6" t="str">
        <f>OBV!H2361</f>
        <v>NEUTRAL</v>
      </c>
      <c r="M2361" s="8">
        <f t="shared" si="360"/>
        <v>50</v>
      </c>
      <c r="N2361" s="8">
        <f t="shared" si="361"/>
        <v>0</v>
      </c>
      <c r="O2361" s="8">
        <f t="shared" si="362"/>
        <v>0</v>
      </c>
      <c r="P2361" s="8">
        <f t="shared" si="363"/>
        <v>33</v>
      </c>
      <c r="Q2361" s="9">
        <f t="shared" si="364"/>
        <v>22.45</v>
      </c>
      <c r="R2361" s="9">
        <f t="shared" si="365"/>
        <v>18.25</v>
      </c>
      <c r="S2361" s="9">
        <f t="shared" si="366"/>
        <v>22.35</v>
      </c>
      <c r="T2361" s="9">
        <f t="shared" si="367"/>
        <v>20.75</v>
      </c>
      <c r="U2361" s="8">
        <f t="shared" si="368"/>
        <v>21.016666666666669</v>
      </c>
      <c r="V2361" s="8">
        <f t="shared" si="369"/>
        <v>20.950000000000003</v>
      </c>
    </row>
    <row r="2362" spans="1:22" ht="13.5" x14ac:dyDescent="0.25">
      <c r="A2362" s="3">
        <f>RSI!A2362</f>
        <v>45443</v>
      </c>
      <c r="B2362" s="2">
        <f>RSI!B2362</f>
        <v>45.923999999999999</v>
      </c>
      <c r="C2362" s="2">
        <f>RSI!I2362</f>
        <v>6.0621053435738759E-4</v>
      </c>
      <c r="D2362" s="2">
        <f>MACD!E2362</f>
        <v>0.10162728693867962</v>
      </c>
      <c r="E2362" s="2">
        <f>MACD!F2362</f>
        <v>5.8708603233042146E-2</v>
      </c>
      <c r="F2362" s="2">
        <f>'Moving Avg'!D2362</f>
        <v>45.923999999999999</v>
      </c>
      <c r="G2362" s="2">
        <f>'Moving Avg'!F2362</f>
        <v>46.082599999999992</v>
      </c>
      <c r="H2362" s="2">
        <f>'Moving Avg'!G2362</f>
        <v>46.133839999999957</v>
      </c>
      <c r="I2362" s="2">
        <f>'Moving Avg'!H2362</f>
        <v>46.160109999999861</v>
      </c>
      <c r="J2362" s="6" t="str">
        <f>OBV!F2362</f>
        <v>NEUTRAL</v>
      </c>
      <c r="K2362" s="6" t="str">
        <f>OBV!G2362</f>
        <v>NEUTRAL</v>
      </c>
      <c r="L2362" s="6" t="str">
        <f>OBV!H2362</f>
        <v>NEUTRAL</v>
      </c>
      <c r="M2362" s="8">
        <f t="shared" si="360"/>
        <v>50</v>
      </c>
      <c r="N2362" s="8">
        <f t="shared" si="361"/>
        <v>0</v>
      </c>
      <c r="O2362" s="8">
        <f t="shared" si="362"/>
        <v>0</v>
      </c>
      <c r="P2362" s="8">
        <f t="shared" si="363"/>
        <v>33</v>
      </c>
      <c r="Q2362" s="9">
        <f t="shared" si="364"/>
        <v>22.45</v>
      </c>
      <c r="R2362" s="9">
        <f t="shared" si="365"/>
        <v>18.25</v>
      </c>
      <c r="S2362" s="9">
        <f t="shared" si="366"/>
        <v>22.35</v>
      </c>
      <c r="T2362" s="9">
        <f t="shared" si="367"/>
        <v>20.75</v>
      </c>
      <c r="U2362" s="8">
        <f t="shared" si="368"/>
        <v>21.016666666666669</v>
      </c>
      <c r="V2362" s="8">
        <f t="shared" si="369"/>
        <v>20.950000000000003</v>
      </c>
    </row>
    <row r="2363" spans="1:22" ht="13.5" x14ac:dyDescent="0.25">
      <c r="A2363" s="3">
        <f>RSI!A2363</f>
        <v>45446</v>
      </c>
      <c r="B2363" s="2">
        <f>RSI!B2363</f>
        <v>45.923999999999999</v>
      </c>
      <c r="C2363" s="2">
        <f>RSI!I2363</f>
        <v>6.0621053435738759E-4</v>
      </c>
      <c r="D2363" s="2">
        <f>MACD!E2363</f>
        <v>0.11217341380830703</v>
      </c>
      <c r="E2363" s="2">
        <f>MACD!F2363</f>
        <v>6.9401565348095134E-2</v>
      </c>
      <c r="F2363" s="2">
        <f>'Moving Avg'!D2363</f>
        <v>45.923999999999999</v>
      </c>
      <c r="G2363" s="2">
        <f>'Moving Avg'!F2363</f>
        <v>46.070399999999992</v>
      </c>
      <c r="H2363" s="2">
        <f>'Moving Avg'!G2363</f>
        <v>46.128959999999964</v>
      </c>
      <c r="I2363" s="2">
        <f>'Moving Avg'!H2363</f>
        <v>46.158889999999865</v>
      </c>
      <c r="J2363" s="6" t="str">
        <f>OBV!F2363</f>
        <v>NEUTRAL</v>
      </c>
      <c r="K2363" s="6" t="str">
        <f>OBV!G2363</f>
        <v>NEUTRAL</v>
      </c>
      <c r="L2363" s="6" t="str">
        <f>OBV!H2363</f>
        <v>NEUTRAL</v>
      </c>
      <c r="M2363" s="8">
        <f t="shared" si="360"/>
        <v>50</v>
      </c>
      <c r="N2363" s="8">
        <f t="shared" si="361"/>
        <v>0</v>
      </c>
      <c r="O2363" s="8">
        <f t="shared" si="362"/>
        <v>0</v>
      </c>
      <c r="P2363" s="8">
        <f t="shared" si="363"/>
        <v>33</v>
      </c>
      <c r="Q2363" s="9">
        <f t="shared" si="364"/>
        <v>22.45</v>
      </c>
      <c r="R2363" s="9">
        <f t="shared" si="365"/>
        <v>18.25</v>
      </c>
      <c r="S2363" s="9">
        <f t="shared" si="366"/>
        <v>22.35</v>
      </c>
      <c r="T2363" s="9">
        <f t="shared" si="367"/>
        <v>20.75</v>
      </c>
      <c r="U2363" s="8">
        <f t="shared" si="368"/>
        <v>21.016666666666669</v>
      </c>
      <c r="V2363" s="8">
        <f t="shared" si="369"/>
        <v>20.950000000000003</v>
      </c>
    </row>
    <row r="2364" spans="1:22" ht="13.5" x14ac:dyDescent="0.25">
      <c r="A2364" s="3">
        <f>RSI!A2364</f>
        <v>45447</v>
      </c>
      <c r="B2364" s="2">
        <f>RSI!B2364</f>
        <v>45.923999999999999</v>
      </c>
      <c r="C2364" s="2">
        <f>RSI!I2364</f>
        <v>6.0621053435738759E-4</v>
      </c>
      <c r="D2364" s="2">
        <f>MACD!E2364</f>
        <v>0.12193834609865917</v>
      </c>
      <c r="E2364" s="2">
        <f>MACD!F2364</f>
        <v>7.9908921498207941E-2</v>
      </c>
      <c r="F2364" s="2">
        <f>'Moving Avg'!D2364</f>
        <v>45.923999999999999</v>
      </c>
      <c r="G2364" s="2">
        <f>'Moving Avg'!F2364</f>
        <v>46.058199999999992</v>
      </c>
      <c r="H2364" s="2">
        <f>'Moving Avg'!G2364</f>
        <v>46.124079999999957</v>
      </c>
      <c r="I2364" s="2">
        <f>'Moving Avg'!H2364</f>
        <v>46.157669999999868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  <c r="M2364" s="8">
        <f t="shared" si="360"/>
        <v>50</v>
      </c>
      <c r="N2364" s="8">
        <f t="shared" si="361"/>
        <v>0</v>
      </c>
      <c r="O2364" s="8">
        <f t="shared" si="362"/>
        <v>0</v>
      </c>
      <c r="P2364" s="8">
        <f t="shared" si="363"/>
        <v>33</v>
      </c>
      <c r="Q2364" s="9">
        <f t="shared" si="364"/>
        <v>22.45</v>
      </c>
      <c r="R2364" s="9">
        <f t="shared" si="365"/>
        <v>18.25</v>
      </c>
      <c r="S2364" s="9">
        <f t="shared" si="366"/>
        <v>22.35</v>
      </c>
      <c r="T2364" s="9">
        <f t="shared" si="367"/>
        <v>20.75</v>
      </c>
      <c r="U2364" s="8">
        <f t="shared" si="368"/>
        <v>21.016666666666669</v>
      </c>
      <c r="V2364" s="8">
        <f t="shared" si="369"/>
        <v>20.950000000000003</v>
      </c>
    </row>
    <row r="2365" spans="1:22" ht="13.5" x14ac:dyDescent="0.25">
      <c r="A2365" s="3">
        <f>RSI!A2365</f>
        <v>45448</v>
      </c>
      <c r="B2365" s="2">
        <f>RSI!B2365</f>
        <v>45.923999999999999</v>
      </c>
      <c r="C2365" s="2">
        <f>RSI!I2365</f>
        <v>6.0621053435738759E-4</v>
      </c>
      <c r="D2365" s="2">
        <f>MACD!E2365</f>
        <v>0.13097995007431251</v>
      </c>
      <c r="E2365" s="2">
        <f>MACD!F2365</f>
        <v>9.0123127213428855E-2</v>
      </c>
      <c r="F2365" s="2">
        <f>'Moving Avg'!D2365</f>
        <v>45.923999999999999</v>
      </c>
      <c r="G2365" s="2">
        <f>'Moving Avg'!F2365</f>
        <v>46.045999999999992</v>
      </c>
      <c r="H2365" s="2">
        <f>'Moving Avg'!G2365</f>
        <v>46.119199999999964</v>
      </c>
      <c r="I2365" s="2">
        <f>'Moving Avg'!H2365</f>
        <v>46.156449999999879</v>
      </c>
      <c r="J2365" s="6" t="str">
        <f>OBV!F2365</f>
        <v>NEUTRAL</v>
      </c>
      <c r="K2365" s="6" t="str">
        <f>OBV!G2365</f>
        <v>NEUTRAL</v>
      </c>
      <c r="L2365" s="6" t="str">
        <f>OBV!H2365</f>
        <v>NEUTRAL</v>
      </c>
      <c r="M2365" s="8">
        <f t="shared" si="360"/>
        <v>50</v>
      </c>
      <c r="N2365" s="8">
        <f t="shared" si="361"/>
        <v>0</v>
      </c>
      <c r="O2365" s="8">
        <f t="shared" si="362"/>
        <v>0</v>
      </c>
      <c r="P2365" s="8">
        <f t="shared" si="363"/>
        <v>33</v>
      </c>
      <c r="Q2365" s="9">
        <f t="shared" si="364"/>
        <v>22.45</v>
      </c>
      <c r="R2365" s="9">
        <f t="shared" si="365"/>
        <v>18.25</v>
      </c>
      <c r="S2365" s="9">
        <f t="shared" si="366"/>
        <v>22.35</v>
      </c>
      <c r="T2365" s="9">
        <f t="shared" si="367"/>
        <v>20.75</v>
      </c>
      <c r="U2365" s="8">
        <f t="shared" si="368"/>
        <v>21.016666666666669</v>
      </c>
      <c r="V2365" s="8">
        <f t="shared" si="369"/>
        <v>20.950000000000003</v>
      </c>
    </row>
    <row r="2366" spans="1:22" ht="13.5" x14ac:dyDescent="0.25">
      <c r="A2366" s="3">
        <f>RSI!A2366</f>
        <v>45449</v>
      </c>
      <c r="B2366" s="2">
        <f>RSI!B2366</f>
        <v>45.923999999999999</v>
      </c>
      <c r="C2366" s="2">
        <f>RSI!I2366</f>
        <v>6.0621053435738759E-4</v>
      </c>
      <c r="D2366" s="2">
        <f>MACD!E2366</f>
        <v>0.10181334407147347</v>
      </c>
      <c r="E2366" s="2">
        <f>MACD!F2366</f>
        <v>9.2461170585037777E-2</v>
      </c>
      <c r="F2366" s="2">
        <f>'Moving Avg'!D2366</f>
        <v>45.923999999999999</v>
      </c>
      <c r="G2366" s="2">
        <f>'Moving Avg'!F2366</f>
        <v>46.033799999999992</v>
      </c>
      <c r="H2366" s="2">
        <f>'Moving Avg'!G2366</f>
        <v>46.114319999999964</v>
      </c>
      <c r="I2366" s="2">
        <f>'Moving Avg'!H2366</f>
        <v>46.155229999999882</v>
      </c>
      <c r="J2366" s="6" t="str">
        <f>OBV!F2366</f>
        <v>NEUTRAL</v>
      </c>
      <c r="K2366" s="6" t="str">
        <f>OBV!G2366</f>
        <v>NEUTRAL</v>
      </c>
      <c r="L2366" s="6" t="str">
        <f>OBV!H2366</f>
        <v>NEUTRAL</v>
      </c>
      <c r="M2366" s="8">
        <f t="shared" si="360"/>
        <v>50</v>
      </c>
      <c r="N2366" s="8">
        <f t="shared" si="361"/>
        <v>0</v>
      </c>
      <c r="O2366" s="8">
        <f t="shared" si="362"/>
        <v>0</v>
      </c>
      <c r="P2366" s="8">
        <f t="shared" si="363"/>
        <v>33</v>
      </c>
      <c r="Q2366" s="9">
        <f t="shared" si="364"/>
        <v>22.45</v>
      </c>
      <c r="R2366" s="9">
        <f t="shared" si="365"/>
        <v>18.25</v>
      </c>
      <c r="S2366" s="9">
        <f t="shared" si="366"/>
        <v>22.35</v>
      </c>
      <c r="T2366" s="9">
        <f t="shared" si="367"/>
        <v>20.75</v>
      </c>
      <c r="U2366" s="8">
        <f t="shared" si="368"/>
        <v>21.016666666666669</v>
      </c>
      <c r="V2366" s="8">
        <f t="shared" si="369"/>
        <v>20.950000000000003</v>
      </c>
    </row>
    <row r="2367" spans="1:22" ht="13.5" x14ac:dyDescent="0.25">
      <c r="A2367" s="3">
        <f>RSI!A2367</f>
        <v>45450</v>
      </c>
      <c r="B2367" s="2">
        <f>RSI!B2367</f>
        <v>45.923999999999999</v>
      </c>
      <c r="C2367" s="2">
        <f>RSI!I2367</f>
        <v>6.0621053435738759E-4</v>
      </c>
      <c r="D2367" s="2">
        <f>MACD!E2367</f>
        <v>7.7801748552772665E-2</v>
      </c>
      <c r="E2367" s="2">
        <f>MACD!F2367</f>
        <v>8.9529286178584758E-2</v>
      </c>
      <c r="F2367" s="2">
        <f>'Moving Avg'!D2367</f>
        <v>45.923999999999999</v>
      </c>
      <c r="G2367" s="2">
        <f>'Moving Avg'!F2367</f>
        <v>46.021599999999992</v>
      </c>
      <c r="H2367" s="2">
        <f>'Moving Avg'!G2367</f>
        <v>46.109439999999971</v>
      </c>
      <c r="I2367" s="2">
        <f>'Moving Avg'!H2367</f>
        <v>46.154009999999886</v>
      </c>
      <c r="J2367" s="6" t="str">
        <f>OBV!F2367</f>
        <v>NEUTRAL</v>
      </c>
      <c r="K2367" s="6" t="str">
        <f>OBV!G2367</f>
        <v>NEUTRAL</v>
      </c>
      <c r="L2367" s="6" t="str">
        <f>OBV!H2367</f>
        <v>NEUTRAL</v>
      </c>
      <c r="M2367" s="8">
        <f t="shared" si="360"/>
        <v>50</v>
      </c>
      <c r="N2367" s="8">
        <f t="shared" si="361"/>
        <v>45</v>
      </c>
      <c r="O2367" s="8">
        <f t="shared" si="362"/>
        <v>0</v>
      </c>
      <c r="P2367" s="8">
        <f t="shared" si="363"/>
        <v>33</v>
      </c>
      <c r="Q2367" s="9">
        <f t="shared" si="364"/>
        <v>38.200000000000003</v>
      </c>
      <c r="R2367" s="9">
        <f t="shared" si="365"/>
        <v>27.25</v>
      </c>
      <c r="S2367" s="9">
        <f t="shared" si="366"/>
        <v>29.1</v>
      </c>
      <c r="T2367" s="9">
        <f t="shared" si="367"/>
        <v>32</v>
      </c>
      <c r="U2367" s="8">
        <f t="shared" si="368"/>
        <v>31.516666666666669</v>
      </c>
      <c r="V2367" s="8">
        <f t="shared" si="369"/>
        <v>31.637500000000003</v>
      </c>
    </row>
    <row r="2368" spans="1:22" ht="13.5" x14ac:dyDescent="0.25">
      <c r="A2368" s="3">
        <f>RSI!A2368</f>
        <v>45453</v>
      </c>
      <c r="B2368" s="2">
        <f>RSI!B2368</f>
        <v>45.923999999999999</v>
      </c>
      <c r="C2368" s="2">
        <f>RSI!I2368</f>
        <v>6.0621053435738759E-4</v>
      </c>
      <c r="D2368" s="2">
        <f>MACD!E2368</f>
        <v>5.810261532812433E-2</v>
      </c>
      <c r="E2368" s="2">
        <f>MACD!F2368</f>
        <v>8.3243952008492689E-2</v>
      </c>
      <c r="F2368" s="2">
        <f>'Moving Avg'!D2368</f>
        <v>45.923999999999999</v>
      </c>
      <c r="G2368" s="2">
        <f>'Moving Avg'!F2368</f>
        <v>46.009399999999985</v>
      </c>
      <c r="H2368" s="2">
        <f>'Moving Avg'!G2368</f>
        <v>46.104559999999964</v>
      </c>
      <c r="I2368" s="2">
        <f>'Moving Avg'!H2368</f>
        <v>46.152789999999897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  <c r="M2368" s="8">
        <f t="shared" si="360"/>
        <v>50</v>
      </c>
      <c r="N2368" s="8">
        <f t="shared" si="361"/>
        <v>100</v>
      </c>
      <c r="O2368" s="8">
        <f t="shared" si="362"/>
        <v>0</v>
      </c>
      <c r="P2368" s="8">
        <f t="shared" si="363"/>
        <v>33</v>
      </c>
      <c r="Q2368" s="9">
        <f t="shared" si="364"/>
        <v>57.45</v>
      </c>
      <c r="R2368" s="9">
        <f t="shared" si="365"/>
        <v>38.25</v>
      </c>
      <c r="S2368" s="9">
        <f t="shared" si="366"/>
        <v>37.35</v>
      </c>
      <c r="T2368" s="9">
        <f t="shared" si="367"/>
        <v>45.75</v>
      </c>
      <c r="U2368" s="8">
        <f t="shared" si="368"/>
        <v>44.35</v>
      </c>
      <c r="V2368" s="8">
        <f t="shared" si="369"/>
        <v>44.7</v>
      </c>
    </row>
    <row r="2369" spans="1:22" ht="13.5" x14ac:dyDescent="0.25">
      <c r="A2369" s="3">
        <f>RSI!A2369</f>
        <v>45454</v>
      </c>
      <c r="B2369" s="2">
        <f>RSI!B2369</f>
        <v>45.923999999999999</v>
      </c>
      <c r="C2369" s="2">
        <f>RSI!I2369</f>
        <v>6.0621053435738759E-4</v>
      </c>
      <c r="D2369" s="2">
        <f>MACD!E2369</f>
        <v>4.2006683424730795E-2</v>
      </c>
      <c r="E2369" s="2">
        <f>MACD!F2369</f>
        <v>7.4996498291740321E-2</v>
      </c>
      <c r="F2369" s="2">
        <f>'Moving Avg'!D2369</f>
        <v>45.923999999999999</v>
      </c>
      <c r="G2369" s="2">
        <f>'Moving Avg'!F2369</f>
        <v>45.997199999999985</v>
      </c>
      <c r="H2369" s="2">
        <f>'Moving Avg'!G2369</f>
        <v>46.099679999999971</v>
      </c>
      <c r="I2369" s="2">
        <f>'Moving Avg'!H2369</f>
        <v>46.1515699999999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  <c r="M2369" s="8">
        <f t="shared" si="360"/>
        <v>50</v>
      </c>
      <c r="N2369" s="8">
        <f t="shared" si="361"/>
        <v>100</v>
      </c>
      <c r="O2369" s="8">
        <f t="shared" si="362"/>
        <v>0</v>
      </c>
      <c r="P2369" s="8">
        <f t="shared" si="363"/>
        <v>33</v>
      </c>
      <c r="Q2369" s="9">
        <f t="shared" si="364"/>
        <v>57.45</v>
      </c>
      <c r="R2369" s="9">
        <f t="shared" si="365"/>
        <v>38.25</v>
      </c>
      <c r="S2369" s="9">
        <f t="shared" si="366"/>
        <v>37.35</v>
      </c>
      <c r="T2369" s="9">
        <f t="shared" si="367"/>
        <v>45.75</v>
      </c>
      <c r="U2369" s="8">
        <f t="shared" si="368"/>
        <v>44.35</v>
      </c>
      <c r="V2369" s="8">
        <f t="shared" si="369"/>
        <v>44.7</v>
      </c>
    </row>
    <row r="2370" spans="1:22" ht="13.5" x14ac:dyDescent="0.25">
      <c r="A2370" s="3">
        <f>RSI!A2370</f>
        <v>45455</v>
      </c>
      <c r="B2370" s="2">
        <f>RSI!B2370</f>
        <v>45.923999999999999</v>
      </c>
      <c r="C2370" s="2">
        <f>RSI!I2370</f>
        <v>6.0621053435738759E-4</v>
      </c>
      <c r="D2370" s="2">
        <f>MACD!E2370</f>
        <v>2.8917201922922686E-2</v>
      </c>
      <c r="E2370" s="2">
        <f>MACD!F2370</f>
        <v>6.5780639017976789E-2</v>
      </c>
      <c r="F2370" s="2">
        <f>'Moving Avg'!D2370</f>
        <v>45.923999999999999</v>
      </c>
      <c r="G2370" s="2">
        <f>'Moving Avg'!F2370</f>
        <v>45.984999999999985</v>
      </c>
      <c r="H2370" s="2">
        <f>'Moving Avg'!G2370</f>
        <v>46.094799999999971</v>
      </c>
      <c r="I2370" s="2">
        <f>'Moving Avg'!H2370</f>
        <v>46.150349999999911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  <c r="M2370" s="8">
        <f t="shared" ref="M2370:M2433" si="370">IF(C2370&lt;30,50, IF(C2370&gt;70, 0, 25))</f>
        <v>50</v>
      </c>
      <c r="N2370" s="8">
        <f t="shared" ref="N2370:N2433" si="371">IF(E2370-D2370&gt;0.02, 100, IF(E2370-D2370&lt;0,0,45))</f>
        <v>100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83.5</v>
      </c>
      <c r="Q2370" s="9">
        <f t="shared" si="364"/>
        <v>65.025000000000006</v>
      </c>
      <c r="R2370" s="9">
        <f t="shared" si="365"/>
        <v>50.875</v>
      </c>
      <c r="S2370" s="9">
        <f t="shared" si="366"/>
        <v>60.075000000000003</v>
      </c>
      <c r="T2370" s="9">
        <f t="shared" si="367"/>
        <v>58.375</v>
      </c>
      <c r="U2370" s="8">
        <f t="shared" si="368"/>
        <v>58.658333333333339</v>
      </c>
      <c r="V2370" s="8">
        <f t="shared" si="369"/>
        <v>58.587500000000006</v>
      </c>
    </row>
    <row r="2371" spans="1:22" ht="13.5" x14ac:dyDescent="0.25">
      <c r="A2371" s="3">
        <f>RSI!A2371</f>
        <v>45456</v>
      </c>
      <c r="B2371" s="2">
        <f>RSI!B2371</f>
        <v>45.923999999999999</v>
      </c>
      <c r="C2371" s="2">
        <f>RSI!I2371</f>
        <v>6.0621053435738759E-4</v>
      </c>
      <c r="D2371" s="2">
        <f>MACD!E2371</f>
        <v>1.8332369385362313E-2</v>
      </c>
      <c r="E2371" s="2">
        <f>MACD!F2371</f>
        <v>5.6290985091453895E-2</v>
      </c>
      <c r="F2371" s="2">
        <f>'Moving Avg'!D2371</f>
        <v>45.923999999999999</v>
      </c>
      <c r="G2371" s="2">
        <f>'Moving Avg'!F2371</f>
        <v>45.972799999999985</v>
      </c>
      <c r="H2371" s="2">
        <f>'Moving Avg'!G2371</f>
        <v>46.089919999999978</v>
      </c>
      <c r="I2371" s="2">
        <f>'Moving Avg'!H2371</f>
        <v>46.149129999999914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  <c r="M2371" s="8">
        <f t="shared" si="370"/>
        <v>50</v>
      </c>
      <c r="N2371" s="8">
        <f t="shared" si="371"/>
        <v>100</v>
      </c>
      <c r="O2371" s="8">
        <f t="shared" si="372"/>
        <v>0</v>
      </c>
      <c r="P2371" s="8">
        <f t="shared" si="373"/>
        <v>83.5</v>
      </c>
      <c r="Q2371" s="9">
        <f t="shared" ref="Q2371:Q2434" si="374">0.35*M2371+N2371*0.35+O2371*0.15+P2371*0.15</f>
        <v>65.025000000000006</v>
      </c>
      <c r="R2371" s="9">
        <f t="shared" ref="R2371:R2434" si="375">M2371*0.2+N2371*0.2+O2371*0.35+P2371*0.25</f>
        <v>50.875</v>
      </c>
      <c r="S2371" s="9">
        <f t="shared" ref="S2371:S2434" si="376">M2371*0.15+N2371*0.15+O2371*0.25+P2371*0.45</f>
        <v>60.075000000000003</v>
      </c>
      <c r="T2371" s="9">
        <f t="shared" ref="T2371:T2434" si="377">0.25*SUM(M2371:P2371)</f>
        <v>58.375</v>
      </c>
      <c r="U2371" s="8">
        <f t="shared" ref="U2371:U2434" si="378">SUM(Q2371:S2371)/3</f>
        <v>58.658333333333339</v>
      </c>
      <c r="V2371" s="8">
        <f t="shared" ref="V2371:V2434" si="379">SUM(Q2371:T2371)/4</f>
        <v>58.587500000000006</v>
      </c>
    </row>
    <row r="2372" spans="1:22" ht="13.5" x14ac:dyDescent="0.25">
      <c r="A2372" s="3">
        <f>RSI!A2372</f>
        <v>45457</v>
      </c>
      <c r="B2372" s="2">
        <f>RSI!B2372</f>
        <v>46.167999999999999</v>
      </c>
      <c r="C2372" s="2">
        <f>RSI!I2372</f>
        <v>76.597355431542383</v>
      </c>
      <c r="D2372" s="2">
        <f>MACD!E2372</f>
        <v>-8.2435805444873722E-3</v>
      </c>
      <c r="E2372" s="2">
        <f>MACD!F2372</f>
        <v>4.3384071964265643E-2</v>
      </c>
      <c r="F2372" s="2">
        <f>'Moving Avg'!D2372</f>
        <v>45.972799999999999</v>
      </c>
      <c r="G2372" s="2">
        <f>'Moving Avg'!F2372</f>
        <v>45.972799999999992</v>
      </c>
      <c r="H2372" s="2">
        <f>'Moving Avg'!G2372</f>
        <v>46.089919999999978</v>
      </c>
      <c r="I2372" s="2">
        <f>'Moving Avg'!H2372</f>
        <v>46.149129999999914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  <c r="M2372" s="8">
        <f t="shared" si="370"/>
        <v>0</v>
      </c>
      <c r="N2372" s="8">
        <f t="shared" si="371"/>
        <v>100</v>
      </c>
      <c r="O2372" s="8">
        <f t="shared" si="372"/>
        <v>0</v>
      </c>
      <c r="P2372" s="8">
        <f t="shared" si="373"/>
        <v>83.5</v>
      </c>
      <c r="Q2372" s="9">
        <f t="shared" si="374"/>
        <v>47.524999999999999</v>
      </c>
      <c r="R2372" s="9">
        <f t="shared" si="375"/>
        <v>40.875</v>
      </c>
      <c r="S2372" s="9">
        <f t="shared" si="376"/>
        <v>52.575000000000003</v>
      </c>
      <c r="T2372" s="9">
        <f t="shared" si="377"/>
        <v>45.875</v>
      </c>
      <c r="U2372" s="8">
        <f t="shared" si="378"/>
        <v>46.991666666666674</v>
      </c>
      <c r="V2372" s="8">
        <f t="shared" si="379"/>
        <v>46.712500000000006</v>
      </c>
    </row>
    <row r="2373" spans="1:22" ht="13.5" x14ac:dyDescent="0.25">
      <c r="A2373" s="3">
        <f>RSI!A2373</f>
        <v>45461</v>
      </c>
      <c r="B2373" s="2">
        <f>RSI!B2373</f>
        <v>46.167999999999999</v>
      </c>
      <c r="C2373" s="2">
        <f>RSI!I2373</f>
        <v>76.597355431542383</v>
      </c>
      <c r="D2373" s="2">
        <f>MACD!E2373</f>
        <v>-3.1751876580173644E-2</v>
      </c>
      <c r="E2373" s="2">
        <f>MACD!F2373</f>
        <v>2.8356882255377785E-2</v>
      </c>
      <c r="F2373" s="2">
        <f>'Moving Avg'!D2373</f>
        <v>46.021599999999999</v>
      </c>
      <c r="G2373" s="2">
        <f>'Moving Avg'!F2373</f>
        <v>45.972799999999992</v>
      </c>
      <c r="H2373" s="2">
        <f>'Moving Avg'!G2373</f>
        <v>46.089919999999985</v>
      </c>
      <c r="I2373" s="2">
        <f>'Moving Avg'!H2373</f>
        <v>46.149129999999914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  <c r="M2373" s="8">
        <f t="shared" si="370"/>
        <v>0</v>
      </c>
      <c r="N2373" s="8">
        <f t="shared" si="371"/>
        <v>100</v>
      </c>
      <c r="O2373" s="8">
        <f t="shared" si="372"/>
        <v>0</v>
      </c>
      <c r="P2373" s="8">
        <f t="shared" si="373"/>
        <v>83.5</v>
      </c>
      <c r="Q2373" s="9">
        <f t="shared" si="374"/>
        <v>47.524999999999999</v>
      </c>
      <c r="R2373" s="9">
        <f t="shared" si="375"/>
        <v>40.875</v>
      </c>
      <c r="S2373" s="9">
        <f t="shared" si="376"/>
        <v>52.575000000000003</v>
      </c>
      <c r="T2373" s="9">
        <f t="shared" si="377"/>
        <v>45.875</v>
      </c>
      <c r="U2373" s="8">
        <f t="shared" si="378"/>
        <v>46.991666666666674</v>
      </c>
      <c r="V2373" s="8">
        <f t="shared" si="379"/>
        <v>46.712500000000006</v>
      </c>
    </row>
    <row r="2374" spans="1:22" ht="13.5" x14ac:dyDescent="0.25">
      <c r="A2374" s="3">
        <f>RSI!A2374</f>
        <v>45462</v>
      </c>
      <c r="B2374" s="2">
        <f>RSI!B2374</f>
        <v>46.167999999999999</v>
      </c>
      <c r="C2374" s="2">
        <f>RSI!I2374</f>
        <v>76.597355431542383</v>
      </c>
      <c r="D2374" s="2">
        <f>MACD!E2374</f>
        <v>-5.2588839268189247E-2</v>
      </c>
      <c r="E2374" s="2">
        <f>MACD!F2374</f>
        <v>1.216773795066438E-2</v>
      </c>
      <c r="F2374" s="2">
        <f>'Moving Avg'!D2374</f>
        <v>46.070399999999999</v>
      </c>
      <c r="G2374" s="2">
        <f>'Moving Avg'!F2374</f>
        <v>45.972799999999992</v>
      </c>
      <c r="H2374" s="2">
        <f>'Moving Avg'!G2374</f>
        <v>46.089919999999985</v>
      </c>
      <c r="I2374" s="2">
        <f>'Moving Avg'!H2374</f>
        <v>46.149129999999914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  <c r="M2374" s="8">
        <f t="shared" si="370"/>
        <v>0</v>
      </c>
      <c r="N2374" s="8">
        <f t="shared" si="371"/>
        <v>100</v>
      </c>
      <c r="O2374" s="8">
        <f t="shared" si="372"/>
        <v>0</v>
      </c>
      <c r="P2374" s="8">
        <f t="shared" si="373"/>
        <v>83.5</v>
      </c>
      <c r="Q2374" s="9">
        <f t="shared" si="374"/>
        <v>47.524999999999999</v>
      </c>
      <c r="R2374" s="9">
        <f t="shared" si="375"/>
        <v>40.875</v>
      </c>
      <c r="S2374" s="9">
        <f t="shared" si="376"/>
        <v>52.575000000000003</v>
      </c>
      <c r="T2374" s="9">
        <f t="shared" si="377"/>
        <v>45.875</v>
      </c>
      <c r="U2374" s="8">
        <f t="shared" si="378"/>
        <v>46.991666666666674</v>
      </c>
      <c r="V2374" s="8">
        <f t="shared" si="379"/>
        <v>46.712500000000006</v>
      </c>
    </row>
    <row r="2375" spans="1:22" ht="13.5" x14ac:dyDescent="0.25">
      <c r="A2375" s="3">
        <f>RSI!A2375</f>
        <v>45463</v>
      </c>
      <c r="B2375" s="2">
        <f>RSI!B2375</f>
        <v>46.167999999999999</v>
      </c>
      <c r="C2375" s="2">
        <f>RSI!I2375</f>
        <v>76.597355431542383</v>
      </c>
      <c r="D2375" s="2">
        <f>MACD!E2375</f>
        <v>-7.1095418704459235E-2</v>
      </c>
      <c r="E2375" s="2">
        <f>MACD!F2375</f>
        <v>-4.4848933803603441E-3</v>
      </c>
      <c r="F2375" s="2">
        <f>'Moving Avg'!D2375</f>
        <v>46.119199999999999</v>
      </c>
      <c r="G2375" s="2">
        <f>'Moving Avg'!F2375</f>
        <v>45.972799999999992</v>
      </c>
      <c r="H2375" s="2">
        <f>'Moving Avg'!G2375</f>
        <v>46.089919999999992</v>
      </c>
      <c r="I2375" s="2">
        <f>'Moving Avg'!H2375</f>
        <v>46.149129999999914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  <c r="M2375" s="8">
        <f t="shared" si="370"/>
        <v>0</v>
      </c>
      <c r="N2375" s="8">
        <f t="shared" si="371"/>
        <v>100</v>
      </c>
      <c r="O2375" s="8">
        <f t="shared" si="372"/>
        <v>0</v>
      </c>
      <c r="P2375" s="8">
        <f t="shared" si="373"/>
        <v>33</v>
      </c>
      <c r="Q2375" s="9">
        <f t="shared" si="374"/>
        <v>39.950000000000003</v>
      </c>
      <c r="R2375" s="9">
        <f t="shared" si="375"/>
        <v>28.25</v>
      </c>
      <c r="S2375" s="9">
        <f t="shared" si="376"/>
        <v>29.85</v>
      </c>
      <c r="T2375" s="9">
        <f t="shared" si="377"/>
        <v>33.25</v>
      </c>
      <c r="U2375" s="8">
        <f t="shared" si="378"/>
        <v>32.683333333333337</v>
      </c>
      <c r="V2375" s="8">
        <f t="shared" si="379"/>
        <v>32.825000000000003</v>
      </c>
    </row>
    <row r="2376" spans="1:22" ht="13.5" x14ac:dyDescent="0.25">
      <c r="A2376" s="3">
        <f>RSI!A2376</f>
        <v>45464</v>
      </c>
      <c r="B2376" s="2">
        <f>RSI!B2376</f>
        <v>46.167999999999999</v>
      </c>
      <c r="C2376" s="2">
        <f>RSI!I2376</f>
        <v>76.597355431542383</v>
      </c>
      <c r="D2376" s="2">
        <f>MACD!E2376</f>
        <v>-8.7565298106625278E-2</v>
      </c>
      <c r="E2376" s="2">
        <f>MACD!F2376</f>
        <v>-2.1100974325613329E-2</v>
      </c>
      <c r="F2376" s="2">
        <f>'Moving Avg'!D2376</f>
        <v>46.167999999999999</v>
      </c>
      <c r="G2376" s="2">
        <f>'Moving Avg'!F2376</f>
        <v>45.984999999999992</v>
      </c>
      <c r="H2376" s="2">
        <f>'Moving Avg'!G2376</f>
        <v>46.089919999999992</v>
      </c>
      <c r="I2376" s="2">
        <f>'Moving Avg'!H2376</f>
        <v>46.149129999999914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  <c r="M2376" s="8">
        <f t="shared" si="370"/>
        <v>0</v>
      </c>
      <c r="N2376" s="8">
        <f t="shared" si="371"/>
        <v>100</v>
      </c>
      <c r="O2376" s="8">
        <f t="shared" si="372"/>
        <v>50</v>
      </c>
      <c r="P2376" s="8">
        <f t="shared" si="373"/>
        <v>33</v>
      </c>
      <c r="Q2376" s="9">
        <f t="shared" si="374"/>
        <v>47.45</v>
      </c>
      <c r="R2376" s="9">
        <f t="shared" si="375"/>
        <v>45.75</v>
      </c>
      <c r="S2376" s="9">
        <f t="shared" si="376"/>
        <v>42.35</v>
      </c>
      <c r="T2376" s="9">
        <f t="shared" si="377"/>
        <v>45.75</v>
      </c>
      <c r="U2376" s="8">
        <f t="shared" si="378"/>
        <v>45.183333333333337</v>
      </c>
      <c r="V2376" s="8">
        <f t="shared" si="379"/>
        <v>45.325000000000003</v>
      </c>
    </row>
    <row r="2377" spans="1:22" ht="13.5" x14ac:dyDescent="0.25">
      <c r="A2377" s="3">
        <f>RSI!A2377</f>
        <v>45467</v>
      </c>
      <c r="B2377" s="2">
        <f>RSI!B2377</f>
        <v>46.167999999999999</v>
      </c>
      <c r="C2377" s="2">
        <f>RSI!I2377</f>
        <v>76.597355431542383</v>
      </c>
      <c r="D2377" s="2">
        <f>MACD!E2377</f>
        <v>-0.10225178142049884</v>
      </c>
      <c r="E2377" s="2">
        <f>MACD!F2377</f>
        <v>-3.7331135744590432E-2</v>
      </c>
      <c r="F2377" s="2">
        <f>'Moving Avg'!D2377</f>
        <v>46.167999999999999</v>
      </c>
      <c r="G2377" s="2">
        <f>'Moving Avg'!F2377</f>
        <v>45.997199999999992</v>
      </c>
      <c r="H2377" s="2">
        <f>'Moving Avg'!G2377</f>
        <v>46.089919999999992</v>
      </c>
      <c r="I2377" s="2">
        <f>'Moving Avg'!H2377</f>
        <v>46.149129999999914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  <c r="M2377" s="8">
        <f t="shared" si="370"/>
        <v>0</v>
      </c>
      <c r="N2377" s="8">
        <f t="shared" si="371"/>
        <v>100</v>
      </c>
      <c r="O2377" s="8">
        <f t="shared" si="372"/>
        <v>50</v>
      </c>
      <c r="P2377" s="8">
        <f t="shared" si="373"/>
        <v>33</v>
      </c>
      <c r="Q2377" s="9">
        <f t="shared" si="374"/>
        <v>47.45</v>
      </c>
      <c r="R2377" s="9">
        <f t="shared" si="375"/>
        <v>45.75</v>
      </c>
      <c r="S2377" s="9">
        <f t="shared" si="376"/>
        <v>42.35</v>
      </c>
      <c r="T2377" s="9">
        <f t="shared" si="377"/>
        <v>45.75</v>
      </c>
      <c r="U2377" s="8">
        <f t="shared" si="378"/>
        <v>45.183333333333337</v>
      </c>
      <c r="V2377" s="8">
        <f t="shared" si="379"/>
        <v>45.325000000000003</v>
      </c>
    </row>
    <row r="2378" spans="1:22" ht="13.5" x14ac:dyDescent="0.25">
      <c r="A2378" s="3">
        <f>RSI!A2378</f>
        <v>45468</v>
      </c>
      <c r="B2378" s="2">
        <f>RSI!B2378</f>
        <v>46.167999999999999</v>
      </c>
      <c r="C2378" s="2">
        <f>RSI!I2378</f>
        <v>76.597355431542383</v>
      </c>
      <c r="D2378" s="2">
        <f>MACD!E2378</f>
        <v>-0.11537364975563946</v>
      </c>
      <c r="E2378" s="2">
        <f>MACD!F2378</f>
        <v>-5.2939638546800241E-2</v>
      </c>
      <c r="F2378" s="2">
        <f>'Moving Avg'!D2378</f>
        <v>46.167999999999999</v>
      </c>
      <c r="G2378" s="2">
        <f>'Moving Avg'!F2378</f>
        <v>46.009399999999992</v>
      </c>
      <c r="H2378" s="2">
        <f>'Moving Avg'!G2378</f>
        <v>46.089919999999992</v>
      </c>
      <c r="I2378" s="2">
        <f>'Moving Avg'!H2378</f>
        <v>46.149129999999907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  <c r="M2378" s="8">
        <f t="shared" si="370"/>
        <v>0</v>
      </c>
      <c r="N2378" s="8">
        <f t="shared" si="371"/>
        <v>100</v>
      </c>
      <c r="O2378" s="8">
        <f t="shared" si="372"/>
        <v>50</v>
      </c>
      <c r="P2378" s="8">
        <f t="shared" si="373"/>
        <v>33</v>
      </c>
      <c r="Q2378" s="9">
        <f t="shared" si="374"/>
        <v>47.45</v>
      </c>
      <c r="R2378" s="9">
        <f t="shared" si="375"/>
        <v>45.75</v>
      </c>
      <c r="S2378" s="9">
        <f t="shared" si="376"/>
        <v>42.35</v>
      </c>
      <c r="T2378" s="9">
        <f t="shared" si="377"/>
        <v>45.75</v>
      </c>
      <c r="U2378" s="8">
        <f t="shared" si="378"/>
        <v>45.183333333333337</v>
      </c>
      <c r="V2378" s="8">
        <f t="shared" si="379"/>
        <v>45.325000000000003</v>
      </c>
    </row>
    <row r="2379" spans="1:22" ht="13.5" x14ac:dyDescent="0.25">
      <c r="A2379" s="3">
        <f>RSI!A2379</f>
        <v>45469</v>
      </c>
      <c r="B2379" s="2">
        <f>RSI!B2379</f>
        <v>46.167999999999999</v>
      </c>
      <c r="C2379" s="2">
        <f>RSI!I2379</f>
        <v>76.597355431542383</v>
      </c>
      <c r="D2379" s="2">
        <f>MACD!E2379</f>
        <v>-0.12712014318338305</v>
      </c>
      <c r="E2379" s="2">
        <f>MACD!F2379</f>
        <v>-6.7775739474116803E-2</v>
      </c>
      <c r="F2379" s="2">
        <f>'Moving Avg'!D2379</f>
        <v>46.167999999999999</v>
      </c>
      <c r="G2379" s="2">
        <f>'Moving Avg'!F2379</f>
        <v>46.021599999999992</v>
      </c>
      <c r="H2379" s="2">
        <f>'Moving Avg'!G2379</f>
        <v>46.089919999999992</v>
      </c>
      <c r="I2379" s="2">
        <f>'Moving Avg'!H2379</f>
        <v>46.149129999999907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  <c r="M2379" s="8">
        <f t="shared" si="370"/>
        <v>0</v>
      </c>
      <c r="N2379" s="8">
        <f t="shared" si="371"/>
        <v>100</v>
      </c>
      <c r="O2379" s="8">
        <f t="shared" si="372"/>
        <v>50</v>
      </c>
      <c r="P2379" s="8">
        <f t="shared" si="373"/>
        <v>33</v>
      </c>
      <c r="Q2379" s="9">
        <f t="shared" si="374"/>
        <v>47.45</v>
      </c>
      <c r="R2379" s="9">
        <f t="shared" si="375"/>
        <v>45.75</v>
      </c>
      <c r="S2379" s="9">
        <f t="shared" si="376"/>
        <v>42.35</v>
      </c>
      <c r="T2379" s="9">
        <f t="shared" si="377"/>
        <v>45.75</v>
      </c>
      <c r="U2379" s="8">
        <f t="shared" si="378"/>
        <v>45.183333333333337</v>
      </c>
      <c r="V2379" s="8">
        <f t="shared" si="379"/>
        <v>45.325000000000003</v>
      </c>
    </row>
    <row r="2380" spans="1:22" ht="13.5" x14ac:dyDescent="0.25">
      <c r="A2380" s="3">
        <f>RSI!A2380</f>
        <v>45470</v>
      </c>
      <c r="B2380" s="2">
        <f>RSI!B2380</f>
        <v>46.167999999999999</v>
      </c>
      <c r="C2380" s="2">
        <f>RSI!I2380</f>
        <v>76.597355431542383</v>
      </c>
      <c r="D2380" s="2">
        <f>MACD!E2380</f>
        <v>-0.13765520050503</v>
      </c>
      <c r="E2380" s="2">
        <f>MACD!F2380</f>
        <v>-8.1751631680299447E-2</v>
      </c>
      <c r="F2380" s="2">
        <f>'Moving Avg'!D2380</f>
        <v>46.167999999999999</v>
      </c>
      <c r="G2380" s="2">
        <f>'Moving Avg'!F2380</f>
        <v>46.033799999999999</v>
      </c>
      <c r="H2380" s="2">
        <f>'Moving Avg'!G2380</f>
        <v>46.089919999999992</v>
      </c>
      <c r="I2380" s="2">
        <f>'Moving Avg'!H2380</f>
        <v>46.149129999999893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  <c r="M2380" s="8">
        <f t="shared" si="370"/>
        <v>0</v>
      </c>
      <c r="N2380" s="8">
        <f t="shared" si="371"/>
        <v>100</v>
      </c>
      <c r="O2380" s="8">
        <f t="shared" si="372"/>
        <v>50</v>
      </c>
      <c r="P2380" s="8">
        <f t="shared" si="373"/>
        <v>33</v>
      </c>
      <c r="Q2380" s="9">
        <f t="shared" si="374"/>
        <v>47.45</v>
      </c>
      <c r="R2380" s="9">
        <f t="shared" si="375"/>
        <v>45.75</v>
      </c>
      <c r="S2380" s="9">
        <f t="shared" si="376"/>
        <v>42.35</v>
      </c>
      <c r="T2380" s="9">
        <f t="shared" si="377"/>
        <v>45.75</v>
      </c>
      <c r="U2380" s="8">
        <f t="shared" si="378"/>
        <v>45.183333333333337</v>
      </c>
      <c r="V2380" s="8">
        <f t="shared" si="379"/>
        <v>45.325000000000003</v>
      </c>
    </row>
    <row r="2381" spans="1:22" ht="13.5" x14ac:dyDescent="0.25">
      <c r="A2381" s="3">
        <f>RSI!A2381</f>
        <v>45471</v>
      </c>
      <c r="B2381" s="2">
        <f>RSI!B2381</f>
        <v>46.167999999999999</v>
      </c>
      <c r="C2381" s="2">
        <f>RSI!I2381</f>
        <v>76.597355431542383</v>
      </c>
      <c r="D2381" s="2">
        <f>MACD!E2381</f>
        <v>-0.14712106934101143</v>
      </c>
      <c r="E2381" s="2">
        <f>MACD!F2381</f>
        <v>-9.4825519212441853E-2</v>
      </c>
      <c r="F2381" s="2">
        <f>'Moving Avg'!D2381</f>
        <v>46.167999999999999</v>
      </c>
      <c r="G2381" s="2">
        <f>'Moving Avg'!F2381</f>
        <v>46.045999999999999</v>
      </c>
      <c r="H2381" s="2">
        <f>'Moving Avg'!G2381</f>
        <v>46.089919999999992</v>
      </c>
      <c r="I2381" s="2">
        <f>'Moving Avg'!H2381</f>
        <v>46.149129999999893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  <c r="M2381" s="8">
        <f t="shared" si="370"/>
        <v>0</v>
      </c>
      <c r="N2381" s="8">
        <f t="shared" si="371"/>
        <v>100</v>
      </c>
      <c r="O2381" s="8">
        <f t="shared" si="372"/>
        <v>50</v>
      </c>
      <c r="P2381" s="8">
        <f t="shared" si="373"/>
        <v>33</v>
      </c>
      <c r="Q2381" s="9">
        <f t="shared" si="374"/>
        <v>47.45</v>
      </c>
      <c r="R2381" s="9">
        <f t="shared" si="375"/>
        <v>45.75</v>
      </c>
      <c r="S2381" s="9">
        <f t="shared" si="376"/>
        <v>42.35</v>
      </c>
      <c r="T2381" s="9">
        <f t="shared" si="377"/>
        <v>45.75</v>
      </c>
      <c r="U2381" s="8">
        <f t="shared" si="378"/>
        <v>45.183333333333337</v>
      </c>
      <c r="V2381" s="8">
        <f t="shared" si="379"/>
        <v>45.325000000000003</v>
      </c>
    </row>
    <row r="2382" spans="1:22" ht="13.5" x14ac:dyDescent="0.25">
      <c r="A2382" s="3">
        <f>RSI!A2382</f>
        <v>45474</v>
      </c>
      <c r="B2382" s="2">
        <f>RSI!B2382</f>
        <v>46.167999999999999</v>
      </c>
      <c r="C2382" s="2">
        <f>RSI!I2382</f>
        <v>76.597355431542383</v>
      </c>
      <c r="D2382" s="2">
        <f>MACD!E2382</f>
        <v>-0.11810292020292223</v>
      </c>
      <c r="E2382" s="2">
        <f>MACD!F2382</f>
        <v>-9.9480999410537937E-2</v>
      </c>
      <c r="F2382" s="2">
        <f>'Moving Avg'!D2382</f>
        <v>46.167999999999999</v>
      </c>
      <c r="G2382" s="2">
        <f>'Moving Avg'!F2382</f>
        <v>46.058199999999999</v>
      </c>
      <c r="H2382" s="2">
        <f>'Moving Avg'!G2382</f>
        <v>46.089919999999992</v>
      </c>
      <c r="I2382" s="2">
        <f>'Moving Avg'!H2382</f>
        <v>46.149129999999886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  <c r="M2382" s="8">
        <f t="shared" si="370"/>
        <v>0</v>
      </c>
      <c r="N2382" s="8">
        <f t="shared" si="371"/>
        <v>45</v>
      </c>
      <c r="O2382" s="8">
        <f t="shared" si="372"/>
        <v>50</v>
      </c>
      <c r="P2382" s="8">
        <f t="shared" si="373"/>
        <v>33</v>
      </c>
      <c r="Q2382" s="9">
        <f t="shared" si="374"/>
        <v>28.2</v>
      </c>
      <c r="R2382" s="9">
        <f t="shared" si="375"/>
        <v>34.75</v>
      </c>
      <c r="S2382" s="9">
        <f t="shared" si="376"/>
        <v>34.1</v>
      </c>
      <c r="T2382" s="9">
        <f t="shared" si="377"/>
        <v>32</v>
      </c>
      <c r="U2382" s="8">
        <f t="shared" si="378"/>
        <v>32.35</v>
      </c>
      <c r="V2382" s="8">
        <f t="shared" si="379"/>
        <v>32.262500000000003</v>
      </c>
    </row>
    <row r="2383" spans="1:22" ht="13.5" x14ac:dyDescent="0.25">
      <c r="A2383" s="3">
        <f>RSI!A2383</f>
        <v>45475</v>
      </c>
      <c r="B2383" s="2">
        <f>RSI!B2383</f>
        <v>46.167999999999999</v>
      </c>
      <c r="C2383" s="2">
        <f>RSI!I2383</f>
        <v>76.597355431542383</v>
      </c>
      <c r="D2383" s="2">
        <f>MACD!E2383</f>
        <v>-9.402200084740997E-2</v>
      </c>
      <c r="E2383" s="2">
        <f>MACD!F2383</f>
        <v>-9.838919969791235E-2</v>
      </c>
      <c r="F2383" s="2">
        <f>'Moving Avg'!D2383</f>
        <v>46.167999999999999</v>
      </c>
      <c r="G2383" s="2">
        <f>'Moving Avg'!F2383</f>
        <v>46.070399999999999</v>
      </c>
      <c r="H2383" s="2">
        <f>'Moving Avg'!G2383</f>
        <v>46.089919999999992</v>
      </c>
      <c r="I2383" s="2">
        <f>'Moving Avg'!H2383</f>
        <v>46.149129999999886</v>
      </c>
      <c r="J2383" s="6" t="str">
        <f>OBV!F2383</f>
        <v>NEUTRAL</v>
      </c>
      <c r="K2383" s="6" t="str">
        <f>OBV!G2383</f>
        <v>NEUTRAL</v>
      </c>
      <c r="L2383" s="6" t="str">
        <f>OBV!H2383</f>
        <v>NEUTRAL</v>
      </c>
      <c r="M2383" s="8">
        <f t="shared" si="370"/>
        <v>0</v>
      </c>
      <c r="N2383" s="8">
        <f t="shared" si="371"/>
        <v>0</v>
      </c>
      <c r="O2383" s="8">
        <f t="shared" si="372"/>
        <v>50</v>
      </c>
      <c r="P2383" s="8">
        <f t="shared" si="373"/>
        <v>33</v>
      </c>
      <c r="Q2383" s="9">
        <f t="shared" si="374"/>
        <v>12.45</v>
      </c>
      <c r="R2383" s="9">
        <f t="shared" si="375"/>
        <v>25.75</v>
      </c>
      <c r="S2383" s="9">
        <f t="shared" si="376"/>
        <v>27.35</v>
      </c>
      <c r="T2383" s="9">
        <f t="shared" si="377"/>
        <v>20.75</v>
      </c>
      <c r="U2383" s="8">
        <f t="shared" si="378"/>
        <v>21.850000000000005</v>
      </c>
      <c r="V2383" s="8">
        <f t="shared" si="379"/>
        <v>21.575000000000003</v>
      </c>
    </row>
    <row r="2384" spans="1:22" ht="13.5" x14ac:dyDescent="0.25">
      <c r="A2384" s="3">
        <f>RSI!A2384</f>
        <v>45476</v>
      </c>
      <c r="B2384" s="2">
        <f>RSI!B2384</f>
        <v>46.167999999999999</v>
      </c>
      <c r="C2384" s="2">
        <f>RSI!I2384</f>
        <v>76.597355431542383</v>
      </c>
      <c r="D2384" s="2">
        <f>MACD!E2384</f>
        <v>-7.408370789539731E-2</v>
      </c>
      <c r="E2384" s="2">
        <f>MACD!F2384</f>
        <v>-9.3528101337409339E-2</v>
      </c>
      <c r="F2384" s="2">
        <f>'Moving Avg'!D2384</f>
        <v>46.167999999999999</v>
      </c>
      <c r="G2384" s="2">
        <f>'Moving Avg'!F2384</f>
        <v>46.082599999999999</v>
      </c>
      <c r="H2384" s="2">
        <f>'Moving Avg'!G2384</f>
        <v>46.089919999999992</v>
      </c>
      <c r="I2384" s="2">
        <f>'Moving Avg'!H2384</f>
        <v>46.149129999999879</v>
      </c>
      <c r="J2384" s="6" t="str">
        <f>OBV!F2384</f>
        <v>NEUTRAL</v>
      </c>
      <c r="K2384" s="6" t="str">
        <f>OBV!G2384</f>
        <v>NEUTRAL</v>
      </c>
      <c r="L2384" s="6" t="str">
        <f>OBV!H2384</f>
        <v>NEUTRAL</v>
      </c>
      <c r="M2384" s="8">
        <f t="shared" si="370"/>
        <v>0</v>
      </c>
      <c r="N2384" s="8">
        <f t="shared" si="371"/>
        <v>0</v>
      </c>
      <c r="O2384" s="8">
        <f t="shared" si="372"/>
        <v>50</v>
      </c>
      <c r="P2384" s="8">
        <f t="shared" si="373"/>
        <v>33</v>
      </c>
      <c r="Q2384" s="9">
        <f t="shared" si="374"/>
        <v>12.45</v>
      </c>
      <c r="R2384" s="9">
        <f t="shared" si="375"/>
        <v>25.75</v>
      </c>
      <c r="S2384" s="9">
        <f t="shared" si="376"/>
        <v>27.35</v>
      </c>
      <c r="T2384" s="9">
        <f t="shared" si="377"/>
        <v>20.75</v>
      </c>
      <c r="U2384" s="8">
        <f t="shared" si="378"/>
        <v>21.850000000000005</v>
      </c>
      <c r="V2384" s="8">
        <f t="shared" si="379"/>
        <v>21.575000000000003</v>
      </c>
    </row>
    <row r="2385" spans="1:22" ht="13.5" x14ac:dyDescent="0.25">
      <c r="A2385" s="3">
        <f>RSI!A2385</f>
        <v>45477</v>
      </c>
      <c r="B2385" s="2">
        <f>RSI!B2385</f>
        <v>46.167999999999999</v>
      </c>
      <c r="C2385" s="2">
        <f>RSI!I2385</f>
        <v>76.597355431542383</v>
      </c>
      <c r="D2385" s="2">
        <f>MACD!E2385</f>
        <v>-5.7618279424218599E-2</v>
      </c>
      <c r="E2385" s="2">
        <f>MACD!F2385</f>
        <v>-8.6346136954771197E-2</v>
      </c>
      <c r="F2385" s="2">
        <f>'Moving Avg'!D2385</f>
        <v>46.167999999999999</v>
      </c>
      <c r="G2385" s="2">
        <f>'Moving Avg'!F2385</f>
        <v>46.094800000000006</v>
      </c>
      <c r="H2385" s="2">
        <f>'Moving Avg'!G2385</f>
        <v>46.089919999999992</v>
      </c>
      <c r="I2385" s="2">
        <f>'Moving Avg'!H2385</f>
        <v>46.149129999999879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  <c r="M2385" s="8">
        <f t="shared" si="370"/>
        <v>0</v>
      </c>
      <c r="N2385" s="8">
        <f t="shared" si="371"/>
        <v>0</v>
      </c>
      <c r="O2385" s="8">
        <f t="shared" si="372"/>
        <v>50</v>
      </c>
      <c r="P2385" s="8">
        <f t="shared" si="373"/>
        <v>33</v>
      </c>
      <c r="Q2385" s="9">
        <f t="shared" si="374"/>
        <v>12.45</v>
      </c>
      <c r="R2385" s="9">
        <f t="shared" si="375"/>
        <v>25.75</v>
      </c>
      <c r="S2385" s="9">
        <f t="shared" si="376"/>
        <v>27.35</v>
      </c>
      <c r="T2385" s="9">
        <f t="shared" si="377"/>
        <v>20.75</v>
      </c>
      <c r="U2385" s="8">
        <f t="shared" si="378"/>
        <v>21.850000000000005</v>
      </c>
      <c r="V2385" s="8">
        <f t="shared" si="379"/>
        <v>21.575000000000003</v>
      </c>
    </row>
    <row r="2386" spans="1:22" ht="13.5" x14ac:dyDescent="0.25">
      <c r="A2386" s="3">
        <f>RSI!A2386</f>
        <v>45478</v>
      </c>
      <c r="B2386" s="2">
        <f>RSI!B2386</f>
        <v>46.167999999999999</v>
      </c>
      <c r="C2386" s="2">
        <f>RSI!I2386</f>
        <v>76.597355431542383</v>
      </c>
      <c r="D2386" s="2">
        <f>MACD!E2386</f>
        <v>-4.4061396383561657E-2</v>
      </c>
      <c r="E2386" s="2">
        <f>MACD!F2386</f>
        <v>-7.7889188840529283E-2</v>
      </c>
      <c r="F2386" s="2">
        <f>'Moving Avg'!D2386</f>
        <v>46.167999999999999</v>
      </c>
      <c r="G2386" s="2">
        <f>'Moving Avg'!F2386</f>
        <v>46.107000000000006</v>
      </c>
      <c r="H2386" s="2">
        <f>'Moving Avg'!G2386</f>
        <v>46.089919999999985</v>
      </c>
      <c r="I2386" s="2">
        <f>'Moving Avg'!H2386</f>
        <v>46.149129999999872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  <c r="M2386" s="8">
        <f t="shared" si="370"/>
        <v>0</v>
      </c>
      <c r="N2386" s="8">
        <f t="shared" si="371"/>
        <v>0</v>
      </c>
      <c r="O2386" s="8">
        <f t="shared" si="372"/>
        <v>50</v>
      </c>
      <c r="P2386" s="8">
        <f t="shared" si="373"/>
        <v>33</v>
      </c>
      <c r="Q2386" s="9">
        <f t="shared" si="374"/>
        <v>12.45</v>
      </c>
      <c r="R2386" s="9">
        <f t="shared" si="375"/>
        <v>25.75</v>
      </c>
      <c r="S2386" s="9">
        <f t="shared" si="376"/>
        <v>27.35</v>
      </c>
      <c r="T2386" s="9">
        <f t="shared" si="377"/>
        <v>20.75</v>
      </c>
      <c r="U2386" s="8">
        <f t="shared" si="378"/>
        <v>21.850000000000005</v>
      </c>
      <c r="V2386" s="8">
        <f t="shared" si="379"/>
        <v>21.575000000000003</v>
      </c>
    </row>
    <row r="2387" spans="1:22" ht="13.5" x14ac:dyDescent="0.25">
      <c r="A2387" s="3">
        <f>RSI!A2387</f>
        <v>45481</v>
      </c>
      <c r="B2387" s="2">
        <f>RSI!B2387</f>
        <v>46.167999999999999</v>
      </c>
      <c r="C2387" s="2">
        <f>RSI!I2387</f>
        <v>76.597355431542383</v>
      </c>
      <c r="D2387" s="2">
        <f>MACD!E2387</f>
        <v>-3.2937782646477842E-2</v>
      </c>
      <c r="E2387" s="2">
        <f>MACD!F2387</f>
        <v>-6.8898907601719003E-2</v>
      </c>
      <c r="F2387" s="2">
        <f>'Moving Avg'!D2387</f>
        <v>46.167999999999999</v>
      </c>
      <c r="G2387" s="2">
        <f>'Moving Avg'!F2387</f>
        <v>46.119199999999999</v>
      </c>
      <c r="H2387" s="2">
        <f>'Moving Avg'!G2387</f>
        <v>46.089919999999985</v>
      </c>
      <c r="I2387" s="2">
        <f>'Moving Avg'!H2387</f>
        <v>46.149129999999872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  <c r="M2387" s="8">
        <f t="shared" si="370"/>
        <v>0</v>
      </c>
      <c r="N2387" s="8">
        <f t="shared" si="371"/>
        <v>0</v>
      </c>
      <c r="O2387" s="8">
        <f t="shared" si="372"/>
        <v>50</v>
      </c>
      <c r="P2387" s="8">
        <f t="shared" si="373"/>
        <v>33</v>
      </c>
      <c r="Q2387" s="9">
        <f t="shared" si="374"/>
        <v>12.45</v>
      </c>
      <c r="R2387" s="9">
        <f t="shared" si="375"/>
        <v>25.75</v>
      </c>
      <c r="S2387" s="9">
        <f t="shared" si="376"/>
        <v>27.35</v>
      </c>
      <c r="T2387" s="9">
        <f t="shared" si="377"/>
        <v>20.75</v>
      </c>
      <c r="U2387" s="8">
        <f t="shared" si="378"/>
        <v>21.850000000000005</v>
      </c>
      <c r="V2387" s="8">
        <f t="shared" si="379"/>
        <v>21.575000000000003</v>
      </c>
    </row>
    <row r="2388" spans="1:22" ht="13.5" x14ac:dyDescent="0.25">
      <c r="A2388" s="3">
        <f>RSI!A2388</f>
        <v>45482</v>
      </c>
      <c r="B2388" s="2">
        <f>RSI!B2388</f>
        <v>46.167999999999999</v>
      </c>
      <c r="C2388" s="2">
        <f>RSI!I2388</f>
        <v>76.597355431542383</v>
      </c>
      <c r="D2388" s="2">
        <f>MACD!E2388</f>
        <v>-2.384734131234012E-2</v>
      </c>
      <c r="E2388" s="2">
        <f>MACD!F2388</f>
        <v>-5.9888594343843228E-2</v>
      </c>
      <c r="F2388" s="2">
        <f>'Moving Avg'!D2388</f>
        <v>46.167999999999999</v>
      </c>
      <c r="G2388" s="2">
        <f>'Moving Avg'!F2388</f>
        <v>46.131399999999999</v>
      </c>
      <c r="H2388" s="2">
        <f>'Moving Avg'!G2388</f>
        <v>46.089919999999985</v>
      </c>
      <c r="I2388" s="2">
        <f>'Moving Avg'!H2388</f>
        <v>46.149129999999857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  <c r="M2388" s="8">
        <f t="shared" si="370"/>
        <v>0</v>
      </c>
      <c r="N2388" s="8">
        <f t="shared" si="371"/>
        <v>0</v>
      </c>
      <c r="O2388" s="8">
        <f t="shared" si="372"/>
        <v>50</v>
      </c>
      <c r="P2388" s="8">
        <f t="shared" si="373"/>
        <v>33</v>
      </c>
      <c r="Q2388" s="9">
        <f t="shared" si="374"/>
        <v>12.45</v>
      </c>
      <c r="R2388" s="9">
        <f t="shared" si="375"/>
        <v>25.75</v>
      </c>
      <c r="S2388" s="9">
        <f t="shared" si="376"/>
        <v>27.35</v>
      </c>
      <c r="T2388" s="9">
        <f t="shared" si="377"/>
        <v>20.75</v>
      </c>
      <c r="U2388" s="8">
        <f t="shared" si="378"/>
        <v>21.850000000000005</v>
      </c>
      <c r="V2388" s="8">
        <f t="shared" si="379"/>
        <v>21.575000000000003</v>
      </c>
    </row>
    <row r="2389" spans="1:22" ht="13.5" x14ac:dyDescent="0.25">
      <c r="A2389" s="3">
        <f>RSI!A2389</f>
        <v>45483</v>
      </c>
      <c r="B2389" s="2">
        <f>RSI!B2389</f>
        <v>46.167999999999999</v>
      </c>
      <c r="C2389" s="2">
        <f>RSI!I2389</f>
        <v>76.597355431542383</v>
      </c>
      <c r="D2389" s="2">
        <f>MACD!E2389</f>
        <v>-1.6453436092575657E-2</v>
      </c>
      <c r="E2389" s="2">
        <f>MACD!F2389</f>
        <v>-5.1201562693589713E-2</v>
      </c>
      <c r="F2389" s="2">
        <f>'Moving Avg'!D2389</f>
        <v>46.167999999999999</v>
      </c>
      <c r="G2389" s="2">
        <f>'Moving Avg'!F2389</f>
        <v>46.143600000000006</v>
      </c>
      <c r="H2389" s="2">
        <f>'Moving Avg'!G2389</f>
        <v>46.089919999999985</v>
      </c>
      <c r="I2389" s="2">
        <f>'Moving Avg'!H2389</f>
        <v>46.149129999999857</v>
      </c>
      <c r="J2389" s="6" t="str">
        <f>OBV!F2389</f>
        <v>NEUTRAL</v>
      </c>
      <c r="K2389" s="6" t="str">
        <f>OBV!G2389</f>
        <v>NEUTRAL</v>
      </c>
      <c r="L2389" s="6" t="str">
        <f>OBV!H2389</f>
        <v>NEUTRAL</v>
      </c>
      <c r="M2389" s="8">
        <f t="shared" si="370"/>
        <v>0</v>
      </c>
      <c r="N2389" s="8">
        <f t="shared" si="371"/>
        <v>0</v>
      </c>
      <c r="O2389" s="8">
        <f t="shared" si="372"/>
        <v>50</v>
      </c>
      <c r="P2389" s="8">
        <f t="shared" si="373"/>
        <v>33</v>
      </c>
      <c r="Q2389" s="9">
        <f t="shared" si="374"/>
        <v>12.45</v>
      </c>
      <c r="R2389" s="9">
        <f t="shared" si="375"/>
        <v>25.75</v>
      </c>
      <c r="S2389" s="9">
        <f t="shared" si="376"/>
        <v>27.35</v>
      </c>
      <c r="T2389" s="9">
        <f t="shared" si="377"/>
        <v>20.75</v>
      </c>
      <c r="U2389" s="8">
        <f t="shared" si="378"/>
        <v>21.850000000000005</v>
      </c>
      <c r="V2389" s="8">
        <f t="shared" si="379"/>
        <v>21.575000000000003</v>
      </c>
    </row>
    <row r="2390" spans="1:22" ht="13.5" x14ac:dyDescent="0.25">
      <c r="A2390" s="3">
        <f>RSI!A2390</f>
        <v>45484</v>
      </c>
      <c r="B2390" s="2">
        <f>RSI!B2390</f>
        <v>46.167999999999999</v>
      </c>
      <c r="C2390" s="2">
        <f>RSI!I2390</f>
        <v>76.597355431542383</v>
      </c>
      <c r="D2390" s="2">
        <f>MACD!E2390</f>
        <v>-1.0472986862360756E-2</v>
      </c>
      <c r="E2390" s="2">
        <f>MACD!F2390</f>
        <v>-4.3055847527343927E-2</v>
      </c>
      <c r="F2390" s="2">
        <f>'Moving Avg'!D2390</f>
        <v>46.167999999999999</v>
      </c>
      <c r="G2390" s="2">
        <f>'Moving Avg'!F2390</f>
        <v>46.155800000000006</v>
      </c>
      <c r="H2390" s="2">
        <f>'Moving Avg'!G2390</f>
        <v>46.089919999999978</v>
      </c>
      <c r="I2390" s="2">
        <f>'Moving Avg'!H2390</f>
        <v>46.14912999999985</v>
      </c>
      <c r="J2390" s="6" t="str">
        <f>OBV!F2390</f>
        <v>NEUTRAL</v>
      </c>
      <c r="K2390" s="6" t="str">
        <f>OBV!G2390</f>
        <v>NEUTRAL</v>
      </c>
      <c r="L2390" s="6" t="str">
        <f>OBV!H2390</f>
        <v>NEUTRAL</v>
      </c>
      <c r="M2390" s="8">
        <f t="shared" si="370"/>
        <v>0</v>
      </c>
      <c r="N2390" s="8">
        <f t="shared" si="371"/>
        <v>0</v>
      </c>
      <c r="O2390" s="8">
        <f t="shared" si="372"/>
        <v>50</v>
      </c>
      <c r="P2390" s="8">
        <f t="shared" si="373"/>
        <v>33</v>
      </c>
      <c r="Q2390" s="9">
        <f t="shared" si="374"/>
        <v>12.45</v>
      </c>
      <c r="R2390" s="9">
        <f t="shared" si="375"/>
        <v>25.75</v>
      </c>
      <c r="S2390" s="9">
        <f t="shared" si="376"/>
        <v>27.35</v>
      </c>
      <c r="T2390" s="9">
        <f t="shared" si="377"/>
        <v>20.75</v>
      </c>
      <c r="U2390" s="8">
        <f t="shared" si="378"/>
        <v>21.850000000000005</v>
      </c>
      <c r="V2390" s="8">
        <f t="shared" si="379"/>
        <v>21.575000000000003</v>
      </c>
    </row>
    <row r="2391" spans="1:22" ht="13.5" x14ac:dyDescent="0.25">
      <c r="A2391" s="3">
        <f>RSI!A2391</f>
        <v>45485</v>
      </c>
      <c r="B2391" s="2">
        <f>RSI!B2391</f>
        <v>46.167999999999999</v>
      </c>
      <c r="C2391" s="2">
        <f>RSI!I2391</f>
        <v>76.597355431542383</v>
      </c>
      <c r="D2391" s="2">
        <f>MACD!E2391</f>
        <v>-5.668099438544516E-3</v>
      </c>
      <c r="E2391" s="2">
        <f>MACD!F2391</f>
        <v>-3.5578297909584042E-2</v>
      </c>
      <c r="F2391" s="2">
        <f>'Moving Avg'!D2391</f>
        <v>46.167999999999999</v>
      </c>
      <c r="G2391" s="2">
        <f>'Moving Avg'!F2391</f>
        <v>46.167999999999999</v>
      </c>
      <c r="H2391" s="2">
        <f>'Moving Avg'!G2391</f>
        <v>46.089919999999978</v>
      </c>
      <c r="I2391" s="2">
        <f>'Moving Avg'!H2391</f>
        <v>46.14912999999985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  <c r="M2391" s="8">
        <f t="shared" si="370"/>
        <v>0</v>
      </c>
      <c r="N2391" s="8">
        <f t="shared" si="371"/>
        <v>0</v>
      </c>
      <c r="O2391" s="8">
        <f t="shared" si="372"/>
        <v>50</v>
      </c>
      <c r="P2391" s="8">
        <f t="shared" si="373"/>
        <v>33</v>
      </c>
      <c r="Q2391" s="9">
        <f t="shared" si="374"/>
        <v>12.45</v>
      </c>
      <c r="R2391" s="9">
        <f t="shared" si="375"/>
        <v>25.75</v>
      </c>
      <c r="S2391" s="9">
        <f t="shared" si="376"/>
        <v>27.35</v>
      </c>
      <c r="T2391" s="9">
        <f t="shared" si="377"/>
        <v>20.75</v>
      </c>
      <c r="U2391" s="8">
        <f t="shared" si="378"/>
        <v>21.850000000000005</v>
      </c>
      <c r="V2391" s="8">
        <f t="shared" si="379"/>
        <v>21.575000000000003</v>
      </c>
    </row>
    <row r="2392" spans="1:22" ht="13.5" x14ac:dyDescent="0.25">
      <c r="A2392" s="3">
        <f>RSI!A2392</f>
        <v>45488</v>
      </c>
      <c r="B2392" s="2">
        <f>RSI!B2392</f>
        <v>46.167999999999999</v>
      </c>
      <c r="C2392" s="2">
        <f>RSI!I2392</f>
        <v>76.597355431542383</v>
      </c>
      <c r="D2392" s="2">
        <f>MACD!E2392</f>
        <v>-1.8389927738624579E-3</v>
      </c>
      <c r="E2392" s="2">
        <f>MACD!F2392</f>
        <v>-2.8830436882439726E-2</v>
      </c>
      <c r="F2392" s="2">
        <f>'Moving Avg'!D2392</f>
        <v>46.167999999999999</v>
      </c>
      <c r="G2392" s="2">
        <f>'Moving Avg'!F2392</f>
        <v>46.167999999999999</v>
      </c>
      <c r="H2392" s="2">
        <f>'Moving Avg'!G2392</f>
        <v>46.089919999999978</v>
      </c>
      <c r="I2392" s="2">
        <f>'Moving Avg'!H2392</f>
        <v>46.14912999999985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  <c r="M2392" s="8">
        <f t="shared" si="370"/>
        <v>0</v>
      </c>
      <c r="N2392" s="8">
        <f t="shared" si="371"/>
        <v>0</v>
      </c>
      <c r="O2392" s="8">
        <f t="shared" si="372"/>
        <v>50</v>
      </c>
      <c r="P2392" s="8">
        <f t="shared" si="373"/>
        <v>33</v>
      </c>
      <c r="Q2392" s="9">
        <f t="shared" si="374"/>
        <v>12.45</v>
      </c>
      <c r="R2392" s="9">
        <f t="shared" si="375"/>
        <v>25.75</v>
      </c>
      <c r="S2392" s="9">
        <f t="shared" si="376"/>
        <v>27.35</v>
      </c>
      <c r="T2392" s="9">
        <f t="shared" si="377"/>
        <v>20.75</v>
      </c>
      <c r="U2392" s="8">
        <f t="shared" si="378"/>
        <v>21.850000000000005</v>
      </c>
      <c r="V2392" s="8">
        <f t="shared" si="379"/>
        <v>21.575000000000003</v>
      </c>
    </row>
    <row r="2393" spans="1:22" ht="13.5" x14ac:dyDescent="0.25">
      <c r="A2393" s="3">
        <f>RSI!A2393</f>
        <v>45489</v>
      </c>
      <c r="B2393" s="2">
        <f>RSI!B2393</f>
        <v>46.167999999999999</v>
      </c>
      <c r="C2393" s="2">
        <f>RSI!I2393</f>
        <v>76.597355431542383</v>
      </c>
      <c r="D2393" s="2">
        <f>MACD!E2393</f>
        <v>1.1819767528749026E-3</v>
      </c>
      <c r="E2393" s="2">
        <f>MACD!F2393</f>
        <v>-2.2827954155376803E-2</v>
      </c>
      <c r="F2393" s="2">
        <f>'Moving Avg'!D2393</f>
        <v>46.167999999999999</v>
      </c>
      <c r="G2393" s="2">
        <f>'Moving Avg'!F2393</f>
        <v>46.167999999999999</v>
      </c>
      <c r="H2393" s="2">
        <f>'Moving Avg'!G2393</f>
        <v>46.089919999999978</v>
      </c>
      <c r="I2393" s="2">
        <f>'Moving Avg'!H2393</f>
        <v>46.149129999999843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  <c r="M2393" s="8">
        <f t="shared" si="370"/>
        <v>0</v>
      </c>
      <c r="N2393" s="8">
        <f t="shared" si="371"/>
        <v>0</v>
      </c>
      <c r="O2393" s="8">
        <f t="shared" si="372"/>
        <v>50</v>
      </c>
      <c r="P2393" s="8">
        <f t="shared" si="373"/>
        <v>33</v>
      </c>
      <c r="Q2393" s="9">
        <f t="shared" si="374"/>
        <v>12.45</v>
      </c>
      <c r="R2393" s="9">
        <f t="shared" si="375"/>
        <v>25.75</v>
      </c>
      <c r="S2393" s="9">
        <f t="shared" si="376"/>
        <v>27.35</v>
      </c>
      <c r="T2393" s="9">
        <f t="shared" si="377"/>
        <v>20.75</v>
      </c>
      <c r="U2393" s="8">
        <f t="shared" si="378"/>
        <v>21.850000000000005</v>
      </c>
      <c r="V2393" s="8">
        <f t="shared" si="379"/>
        <v>21.575000000000003</v>
      </c>
    </row>
    <row r="2394" spans="1:22" ht="13.5" x14ac:dyDescent="0.25">
      <c r="A2394" s="3">
        <f>RSI!A2394</f>
        <v>45490</v>
      </c>
      <c r="B2394" s="2">
        <f>RSI!B2394</f>
        <v>46.167999999999999</v>
      </c>
      <c r="C2394" s="2">
        <f>RSI!I2394</f>
        <v>76.597355431542383</v>
      </c>
      <c r="D2394" s="2">
        <f>MACD!E2394</f>
        <v>3.5353633991377365E-3</v>
      </c>
      <c r="E2394" s="2">
        <f>MACD!F2394</f>
        <v>-1.7555290644473896E-2</v>
      </c>
      <c r="F2394" s="2">
        <f>'Moving Avg'!D2394</f>
        <v>46.167999999999999</v>
      </c>
      <c r="G2394" s="2">
        <f>'Moving Avg'!F2394</f>
        <v>46.167999999999999</v>
      </c>
      <c r="H2394" s="2">
        <f>'Moving Avg'!G2394</f>
        <v>46.089919999999978</v>
      </c>
      <c r="I2394" s="2">
        <f>'Moving Avg'!H2394</f>
        <v>46.149129999999843</v>
      </c>
      <c r="J2394" s="6" t="str">
        <f>OBV!F2394</f>
        <v>NEUTRAL</v>
      </c>
      <c r="K2394" s="6" t="str">
        <f>OBV!G2394</f>
        <v>NEUTRAL</v>
      </c>
      <c r="L2394" s="6" t="str">
        <f>OBV!H2394</f>
        <v>NEUTRAL</v>
      </c>
      <c r="M2394" s="8">
        <f t="shared" si="370"/>
        <v>0</v>
      </c>
      <c r="N2394" s="8">
        <f t="shared" si="371"/>
        <v>0</v>
      </c>
      <c r="O2394" s="8">
        <f t="shared" si="372"/>
        <v>50</v>
      </c>
      <c r="P2394" s="8">
        <f t="shared" si="373"/>
        <v>33</v>
      </c>
      <c r="Q2394" s="9">
        <f t="shared" si="374"/>
        <v>12.45</v>
      </c>
      <c r="R2394" s="9">
        <f t="shared" si="375"/>
        <v>25.75</v>
      </c>
      <c r="S2394" s="9">
        <f t="shared" si="376"/>
        <v>27.35</v>
      </c>
      <c r="T2394" s="9">
        <f t="shared" si="377"/>
        <v>20.75</v>
      </c>
      <c r="U2394" s="8">
        <f t="shared" si="378"/>
        <v>21.850000000000005</v>
      </c>
      <c r="V2394" s="8">
        <f t="shared" si="379"/>
        <v>21.575000000000003</v>
      </c>
    </row>
    <row r="2395" spans="1:22" ht="13.5" x14ac:dyDescent="0.25">
      <c r="A2395" s="3">
        <f>RSI!A2395</f>
        <v>45491</v>
      </c>
      <c r="B2395" s="2">
        <f>RSI!B2395</f>
        <v>46.167999999999999</v>
      </c>
      <c r="C2395" s="2">
        <f>RSI!I2395</f>
        <v>76.597355431542383</v>
      </c>
      <c r="D2395" s="2">
        <f>MACD!E2395</f>
        <v>5.3388958040514467E-3</v>
      </c>
      <c r="E2395" s="2">
        <f>MACD!F2395</f>
        <v>-1.2976453354768828E-2</v>
      </c>
      <c r="F2395" s="2">
        <f>'Moving Avg'!D2395</f>
        <v>46.167999999999999</v>
      </c>
      <c r="G2395" s="2">
        <f>'Moving Avg'!F2395</f>
        <v>46.167999999999999</v>
      </c>
      <c r="H2395" s="2">
        <f>'Moving Avg'!G2395</f>
        <v>46.089919999999964</v>
      </c>
      <c r="I2395" s="2">
        <f>'Moving Avg'!H2395</f>
        <v>46.149129999999843</v>
      </c>
      <c r="J2395" s="6" t="str">
        <f>OBV!F2395</f>
        <v>NEUTRAL</v>
      </c>
      <c r="K2395" s="6" t="str">
        <f>OBV!G2395</f>
        <v>NEUTRAL</v>
      </c>
      <c r="L2395" s="6" t="str">
        <f>OBV!H2395</f>
        <v>NEUTRAL</v>
      </c>
      <c r="M2395" s="8">
        <f t="shared" si="370"/>
        <v>0</v>
      </c>
      <c r="N2395" s="8">
        <f t="shared" si="371"/>
        <v>0</v>
      </c>
      <c r="O2395" s="8">
        <f t="shared" si="372"/>
        <v>50</v>
      </c>
      <c r="P2395" s="8">
        <f t="shared" si="373"/>
        <v>33</v>
      </c>
      <c r="Q2395" s="9">
        <f t="shared" si="374"/>
        <v>12.45</v>
      </c>
      <c r="R2395" s="9">
        <f t="shared" si="375"/>
        <v>25.75</v>
      </c>
      <c r="S2395" s="9">
        <f t="shared" si="376"/>
        <v>27.35</v>
      </c>
      <c r="T2395" s="9">
        <f t="shared" si="377"/>
        <v>20.75</v>
      </c>
      <c r="U2395" s="8">
        <f t="shared" si="378"/>
        <v>21.850000000000005</v>
      </c>
      <c r="V2395" s="8">
        <f t="shared" si="379"/>
        <v>21.575000000000003</v>
      </c>
    </row>
    <row r="2396" spans="1:22" ht="13.5" x14ac:dyDescent="0.25">
      <c r="A2396" s="3">
        <f>RSI!A2396</f>
        <v>45492</v>
      </c>
      <c r="B2396" s="2">
        <f>RSI!B2396</f>
        <v>46.167999999999999</v>
      </c>
      <c r="C2396" s="2">
        <f>RSI!I2396</f>
        <v>76.597355431542383</v>
      </c>
      <c r="D2396" s="2">
        <f>MACD!E2396</f>
        <v>6.6910776506006187E-3</v>
      </c>
      <c r="E2396" s="2">
        <f>MACD!F2396</f>
        <v>-9.0429471536949396E-3</v>
      </c>
      <c r="F2396" s="2">
        <f>'Moving Avg'!D2396</f>
        <v>46.167999999999999</v>
      </c>
      <c r="G2396" s="2">
        <f>'Moving Avg'!F2396</f>
        <v>46.167999999999999</v>
      </c>
      <c r="H2396" s="2">
        <f>'Moving Avg'!G2396</f>
        <v>46.089919999999964</v>
      </c>
      <c r="I2396" s="2">
        <f>'Moving Avg'!H2396</f>
        <v>46.14912999999985</v>
      </c>
      <c r="J2396" s="6" t="str">
        <f>OBV!F2396</f>
        <v>NEUTRAL</v>
      </c>
      <c r="K2396" s="6" t="str">
        <f>OBV!G2396</f>
        <v>NEUTRAL</v>
      </c>
      <c r="L2396" s="6" t="str">
        <f>OBV!H2396</f>
        <v>NEUTRAL</v>
      </c>
      <c r="M2396" s="8">
        <f t="shared" si="370"/>
        <v>0</v>
      </c>
      <c r="N2396" s="8">
        <f t="shared" si="371"/>
        <v>0</v>
      </c>
      <c r="O2396" s="8">
        <f t="shared" si="372"/>
        <v>50</v>
      </c>
      <c r="P2396" s="8">
        <f t="shared" si="373"/>
        <v>33</v>
      </c>
      <c r="Q2396" s="9">
        <f t="shared" si="374"/>
        <v>12.45</v>
      </c>
      <c r="R2396" s="9">
        <f t="shared" si="375"/>
        <v>25.75</v>
      </c>
      <c r="S2396" s="9">
        <f t="shared" si="376"/>
        <v>27.35</v>
      </c>
      <c r="T2396" s="9">
        <f t="shared" si="377"/>
        <v>20.75</v>
      </c>
      <c r="U2396" s="8">
        <f t="shared" si="378"/>
        <v>21.850000000000005</v>
      </c>
      <c r="V2396" s="8">
        <f t="shared" si="379"/>
        <v>21.575000000000003</v>
      </c>
    </row>
    <row r="2397" spans="1:22" ht="13.5" x14ac:dyDescent="0.25">
      <c r="A2397" s="3">
        <f>RSI!A2397</f>
        <v>45495</v>
      </c>
      <c r="B2397" s="2">
        <f>RSI!B2397</f>
        <v>46.167999999999999</v>
      </c>
      <c r="C2397" s="2">
        <f>RSI!I2397</f>
        <v>76.597355431542383</v>
      </c>
      <c r="D2397" s="2">
        <f>MACD!E2397</f>
        <v>7.6742277850669893E-3</v>
      </c>
      <c r="E2397" s="2">
        <f>MACD!F2397</f>
        <v>-5.6995121659425543E-3</v>
      </c>
      <c r="F2397" s="2">
        <f>'Moving Avg'!D2397</f>
        <v>46.167999999999999</v>
      </c>
      <c r="G2397" s="2">
        <f>'Moving Avg'!F2397</f>
        <v>46.167999999999999</v>
      </c>
      <c r="H2397" s="2">
        <f>'Moving Avg'!G2397</f>
        <v>46.089919999999964</v>
      </c>
      <c r="I2397" s="2">
        <f>'Moving Avg'!H2397</f>
        <v>46.14912999999985</v>
      </c>
      <c r="J2397" s="6" t="str">
        <f>OBV!F2397</f>
        <v>NEUTRAL</v>
      </c>
      <c r="K2397" s="6" t="str">
        <f>OBV!G2397</f>
        <v>NEUTRAL</v>
      </c>
      <c r="L2397" s="6" t="str">
        <f>OBV!H2397</f>
        <v>NEUTRAL</v>
      </c>
      <c r="M2397" s="8">
        <f t="shared" si="370"/>
        <v>0</v>
      </c>
      <c r="N2397" s="8">
        <f t="shared" si="371"/>
        <v>0</v>
      </c>
      <c r="O2397" s="8">
        <f t="shared" si="372"/>
        <v>50</v>
      </c>
      <c r="P2397" s="8">
        <f t="shared" si="373"/>
        <v>33</v>
      </c>
      <c r="Q2397" s="9">
        <f t="shared" si="374"/>
        <v>12.45</v>
      </c>
      <c r="R2397" s="9">
        <f t="shared" si="375"/>
        <v>25.75</v>
      </c>
      <c r="S2397" s="9">
        <f t="shared" si="376"/>
        <v>27.35</v>
      </c>
      <c r="T2397" s="9">
        <f t="shared" si="377"/>
        <v>20.75</v>
      </c>
      <c r="U2397" s="8">
        <f t="shared" si="378"/>
        <v>21.850000000000005</v>
      </c>
      <c r="V2397" s="8">
        <f t="shared" si="379"/>
        <v>21.575000000000003</v>
      </c>
    </row>
    <row r="2398" spans="1:22" ht="13.5" x14ac:dyDescent="0.25">
      <c r="A2398" s="3">
        <f>RSI!A2398</f>
        <v>45496</v>
      </c>
      <c r="B2398" s="2">
        <f>RSI!B2398</f>
        <v>46.167999999999999</v>
      </c>
      <c r="C2398" s="2">
        <f>RSI!I2398</f>
        <v>76.597355431542383</v>
      </c>
      <c r="D2398" s="2">
        <f>MACD!E2398</f>
        <v>8.3570465196416421E-3</v>
      </c>
      <c r="E2398" s="2">
        <f>MACD!F2398</f>
        <v>-2.888200428825715E-3</v>
      </c>
      <c r="F2398" s="2">
        <f>'Moving Avg'!D2398</f>
        <v>46.167999999999999</v>
      </c>
      <c r="G2398" s="2">
        <f>'Moving Avg'!F2398</f>
        <v>46.167999999999999</v>
      </c>
      <c r="H2398" s="2">
        <f>'Moving Avg'!G2398</f>
        <v>46.089919999999964</v>
      </c>
      <c r="I2398" s="2">
        <f>'Moving Avg'!H2398</f>
        <v>46.14912999999985</v>
      </c>
      <c r="J2398" s="6" t="str">
        <f>OBV!F2398</f>
        <v>NEUTRAL</v>
      </c>
      <c r="K2398" s="6" t="str">
        <f>OBV!G2398</f>
        <v>NEUTRAL</v>
      </c>
      <c r="L2398" s="6" t="str">
        <f>OBV!H2398</f>
        <v>NEUTRAL</v>
      </c>
      <c r="M2398" s="8">
        <f t="shared" si="370"/>
        <v>0</v>
      </c>
      <c r="N2398" s="8">
        <f t="shared" si="371"/>
        <v>0</v>
      </c>
      <c r="O2398" s="8">
        <f t="shared" si="372"/>
        <v>50</v>
      </c>
      <c r="P2398" s="8">
        <f t="shared" si="373"/>
        <v>33</v>
      </c>
      <c r="Q2398" s="9">
        <f t="shared" si="374"/>
        <v>12.45</v>
      </c>
      <c r="R2398" s="9">
        <f t="shared" si="375"/>
        <v>25.75</v>
      </c>
      <c r="S2398" s="9">
        <f t="shared" si="376"/>
        <v>27.35</v>
      </c>
      <c r="T2398" s="9">
        <f t="shared" si="377"/>
        <v>20.75</v>
      </c>
      <c r="U2398" s="8">
        <f t="shared" si="378"/>
        <v>21.850000000000005</v>
      </c>
      <c r="V2398" s="8">
        <f t="shared" si="379"/>
        <v>21.575000000000003</v>
      </c>
    </row>
    <row r="2399" spans="1:22" ht="13.5" x14ac:dyDescent="0.25">
      <c r="A2399" s="3">
        <f>RSI!A2399</f>
        <v>45497</v>
      </c>
      <c r="B2399" s="2">
        <f>RSI!B2399</f>
        <v>46.167999999999999</v>
      </c>
      <c r="C2399" s="2">
        <f>RSI!I2399</f>
        <v>76.597355431542383</v>
      </c>
      <c r="D2399" s="2">
        <f>MACD!E2399</f>
        <v>8.7967814653140408E-3</v>
      </c>
      <c r="E2399" s="2">
        <f>MACD!F2399</f>
        <v>-5.5120404999776398E-4</v>
      </c>
      <c r="F2399" s="2">
        <f>'Moving Avg'!D2399</f>
        <v>46.167999999999999</v>
      </c>
      <c r="G2399" s="2">
        <f>'Moving Avg'!F2399</f>
        <v>46.167999999999999</v>
      </c>
      <c r="H2399" s="2">
        <f>'Moving Avg'!G2399</f>
        <v>46.089919999999957</v>
      </c>
      <c r="I2399" s="2">
        <f>'Moving Avg'!H2399</f>
        <v>46.14912999999985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  <c r="M2399" s="8">
        <f t="shared" si="370"/>
        <v>0</v>
      </c>
      <c r="N2399" s="8">
        <f t="shared" si="371"/>
        <v>0</v>
      </c>
      <c r="O2399" s="8">
        <f t="shared" si="372"/>
        <v>50</v>
      </c>
      <c r="P2399" s="8">
        <f t="shared" si="373"/>
        <v>33</v>
      </c>
      <c r="Q2399" s="9">
        <f t="shared" si="374"/>
        <v>12.45</v>
      </c>
      <c r="R2399" s="9">
        <f t="shared" si="375"/>
        <v>25.75</v>
      </c>
      <c r="S2399" s="9">
        <f t="shared" si="376"/>
        <v>27.35</v>
      </c>
      <c r="T2399" s="9">
        <f t="shared" si="377"/>
        <v>20.75</v>
      </c>
      <c r="U2399" s="8">
        <f t="shared" si="378"/>
        <v>21.850000000000005</v>
      </c>
      <c r="V2399" s="8">
        <f t="shared" si="379"/>
        <v>21.575000000000003</v>
      </c>
    </row>
    <row r="2400" spans="1:22" ht="13.5" x14ac:dyDescent="0.25">
      <c r="A2400" s="3">
        <f>RSI!A2400</f>
        <v>45499</v>
      </c>
      <c r="B2400" s="2">
        <f>RSI!B2400</f>
        <v>46.167999999999999</v>
      </c>
      <c r="C2400" s="2">
        <f>RSI!I2400</f>
        <v>76.597355431542383</v>
      </c>
      <c r="D2400" s="2">
        <f>MACD!E2400</f>
        <v>9.0410549245731886E-3</v>
      </c>
      <c r="E2400" s="2">
        <f>MACD!F2400</f>
        <v>1.3672477449164268E-3</v>
      </c>
      <c r="F2400" s="2">
        <f>'Moving Avg'!D2400</f>
        <v>46.167999999999999</v>
      </c>
      <c r="G2400" s="2">
        <f>'Moving Avg'!F2400</f>
        <v>46.167999999999999</v>
      </c>
      <c r="H2400" s="2">
        <f>'Moving Avg'!G2400</f>
        <v>46.089919999999957</v>
      </c>
      <c r="I2400" s="2">
        <f>'Moving Avg'!H2400</f>
        <v>46.14912999999985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  <c r="M2400" s="8">
        <f t="shared" si="370"/>
        <v>0</v>
      </c>
      <c r="N2400" s="8">
        <f t="shared" si="371"/>
        <v>0</v>
      </c>
      <c r="O2400" s="8">
        <f t="shared" si="372"/>
        <v>50</v>
      </c>
      <c r="P2400" s="8">
        <f t="shared" si="373"/>
        <v>33</v>
      </c>
      <c r="Q2400" s="9">
        <f t="shared" si="374"/>
        <v>12.45</v>
      </c>
      <c r="R2400" s="9">
        <f t="shared" si="375"/>
        <v>25.75</v>
      </c>
      <c r="S2400" s="9">
        <f t="shared" si="376"/>
        <v>27.35</v>
      </c>
      <c r="T2400" s="9">
        <f t="shared" si="377"/>
        <v>20.75</v>
      </c>
      <c r="U2400" s="8">
        <f t="shared" si="378"/>
        <v>21.850000000000005</v>
      </c>
      <c r="V2400" s="8">
        <f t="shared" si="379"/>
        <v>21.575000000000003</v>
      </c>
    </row>
    <row r="2401" spans="1:22" ht="13.5" x14ac:dyDescent="0.25">
      <c r="A2401" s="3">
        <f>RSI!A2401</f>
        <v>45502</v>
      </c>
      <c r="B2401" s="2">
        <f>RSI!B2401</f>
        <v>46.167999999999999</v>
      </c>
      <c r="C2401" s="2">
        <f>RSI!I2401</f>
        <v>76.597355431542383</v>
      </c>
      <c r="D2401" s="2">
        <f>MACD!E2401</f>
        <v>9.1294052994896902E-3</v>
      </c>
      <c r="E2401" s="2">
        <f>MACD!F2401</f>
        <v>2.9196792558310795E-3</v>
      </c>
      <c r="F2401" s="2">
        <f>'Moving Avg'!D2401</f>
        <v>46.167999999999999</v>
      </c>
      <c r="G2401" s="2">
        <f>'Moving Avg'!F2401</f>
        <v>46.167999999999999</v>
      </c>
      <c r="H2401" s="2">
        <f>'Moving Avg'!G2401</f>
        <v>46.089919999999957</v>
      </c>
      <c r="I2401" s="2">
        <f>'Moving Avg'!H2401</f>
        <v>46.14912999999985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  <c r="M2401" s="8">
        <f t="shared" si="370"/>
        <v>0</v>
      </c>
      <c r="N2401" s="8">
        <f t="shared" si="371"/>
        <v>0</v>
      </c>
      <c r="O2401" s="8">
        <f t="shared" si="372"/>
        <v>50</v>
      </c>
      <c r="P2401" s="8">
        <f t="shared" si="373"/>
        <v>33</v>
      </c>
      <c r="Q2401" s="9">
        <f t="shared" si="374"/>
        <v>12.45</v>
      </c>
      <c r="R2401" s="9">
        <f t="shared" si="375"/>
        <v>25.75</v>
      </c>
      <c r="S2401" s="9">
        <f t="shared" si="376"/>
        <v>27.35</v>
      </c>
      <c r="T2401" s="9">
        <f t="shared" si="377"/>
        <v>20.75</v>
      </c>
      <c r="U2401" s="8">
        <f t="shared" si="378"/>
        <v>21.850000000000005</v>
      </c>
      <c r="V2401" s="8">
        <f t="shared" si="379"/>
        <v>21.575000000000003</v>
      </c>
    </row>
    <row r="2402" spans="1:22" ht="13.5" x14ac:dyDescent="0.25">
      <c r="A2402" s="3">
        <f>RSI!A2402</f>
        <v>45503</v>
      </c>
      <c r="B2402" s="2">
        <f>RSI!B2402</f>
        <v>46.167999999999999</v>
      </c>
      <c r="C2402" s="2">
        <f>RSI!I2402</f>
        <v>76.597355431542383</v>
      </c>
      <c r="D2402" s="2">
        <f>MACD!E2402</f>
        <v>9.0945868718677048E-3</v>
      </c>
      <c r="E2402" s="2">
        <f>MACD!F2402</f>
        <v>4.1546607790384042E-3</v>
      </c>
      <c r="F2402" s="2">
        <f>'Moving Avg'!D2402</f>
        <v>46.167999999999999</v>
      </c>
      <c r="G2402" s="2">
        <f>'Moving Avg'!F2402</f>
        <v>46.167999999999999</v>
      </c>
      <c r="H2402" s="2">
        <f>'Moving Avg'!G2402</f>
        <v>46.089919999999964</v>
      </c>
      <c r="I2402" s="2">
        <f>'Moving Avg'!H2402</f>
        <v>46.14912999999985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  <c r="M2402" s="8">
        <f t="shared" si="370"/>
        <v>0</v>
      </c>
      <c r="N2402" s="8">
        <f t="shared" si="371"/>
        <v>0</v>
      </c>
      <c r="O2402" s="8">
        <f t="shared" si="372"/>
        <v>50</v>
      </c>
      <c r="P2402" s="8">
        <f t="shared" si="373"/>
        <v>33</v>
      </c>
      <c r="Q2402" s="9">
        <f t="shared" si="374"/>
        <v>12.45</v>
      </c>
      <c r="R2402" s="9">
        <f t="shared" si="375"/>
        <v>25.75</v>
      </c>
      <c r="S2402" s="9">
        <f t="shared" si="376"/>
        <v>27.35</v>
      </c>
      <c r="T2402" s="9">
        <f t="shared" si="377"/>
        <v>20.75</v>
      </c>
      <c r="U2402" s="8">
        <f t="shared" si="378"/>
        <v>21.850000000000005</v>
      </c>
      <c r="V2402" s="8">
        <f t="shared" si="379"/>
        <v>21.575000000000003</v>
      </c>
    </row>
    <row r="2403" spans="1:22" ht="13.5" x14ac:dyDescent="0.25">
      <c r="A2403" s="3">
        <f>RSI!A2403</f>
        <v>45504</v>
      </c>
      <c r="B2403" s="2">
        <f>RSI!B2403</f>
        <v>46.167999999999999</v>
      </c>
      <c r="C2403" s="2">
        <f>RSI!I2403</f>
        <v>76.597355431542383</v>
      </c>
      <c r="D2403" s="2">
        <f>MACD!E2403</f>
        <v>8.9636654613727273E-3</v>
      </c>
      <c r="E2403" s="2">
        <f>MACD!F2403</f>
        <v>5.1164617155052688E-3</v>
      </c>
      <c r="F2403" s="2">
        <f>'Moving Avg'!D2403</f>
        <v>46.167999999999999</v>
      </c>
      <c r="G2403" s="2">
        <f>'Moving Avg'!F2403</f>
        <v>46.167999999999999</v>
      </c>
      <c r="H2403" s="2">
        <f>'Moving Avg'!G2403</f>
        <v>46.089919999999964</v>
      </c>
      <c r="I2403" s="2">
        <f>'Moving Avg'!H2403</f>
        <v>46.14912999999985</v>
      </c>
      <c r="J2403" s="6" t="str">
        <f>OBV!F2403</f>
        <v>NEUTRAL</v>
      </c>
      <c r="K2403" s="6" t="str">
        <f>OBV!G2403</f>
        <v>NEUTRAL</v>
      </c>
      <c r="L2403" s="6" t="str">
        <f>OBV!H2403</f>
        <v>NEUTRAL</v>
      </c>
      <c r="M2403" s="8">
        <f t="shared" si="370"/>
        <v>0</v>
      </c>
      <c r="N2403" s="8">
        <f t="shared" si="371"/>
        <v>0</v>
      </c>
      <c r="O2403" s="8">
        <f t="shared" si="372"/>
        <v>50</v>
      </c>
      <c r="P2403" s="8">
        <f t="shared" si="373"/>
        <v>33</v>
      </c>
      <c r="Q2403" s="9">
        <f t="shared" si="374"/>
        <v>12.45</v>
      </c>
      <c r="R2403" s="9">
        <f t="shared" si="375"/>
        <v>25.75</v>
      </c>
      <c r="S2403" s="9">
        <f t="shared" si="376"/>
        <v>27.35</v>
      </c>
      <c r="T2403" s="9">
        <f t="shared" si="377"/>
        <v>20.75</v>
      </c>
      <c r="U2403" s="8">
        <f t="shared" si="378"/>
        <v>21.850000000000005</v>
      </c>
      <c r="V2403" s="8">
        <f t="shared" si="379"/>
        <v>21.575000000000003</v>
      </c>
    </row>
    <row r="2404" spans="1:22" ht="13.5" x14ac:dyDescent="0.25">
      <c r="A2404" s="3">
        <f>RSI!A2404</f>
        <v>45505</v>
      </c>
      <c r="B2404" s="2">
        <f>RSI!B2404</f>
        <v>46.167999999999999</v>
      </c>
      <c r="C2404" s="2">
        <f>RSI!I2404</f>
        <v>76.597355431542383</v>
      </c>
      <c r="D2404" s="2">
        <f>MACD!E2404</f>
        <v>8.7589416729656477E-3</v>
      </c>
      <c r="E2404" s="2">
        <f>MACD!F2404</f>
        <v>5.8449577069973448E-3</v>
      </c>
      <c r="F2404" s="2">
        <f>'Moving Avg'!D2404</f>
        <v>46.167999999999999</v>
      </c>
      <c r="G2404" s="2">
        <f>'Moving Avg'!F2404</f>
        <v>46.167999999999999</v>
      </c>
      <c r="H2404" s="2">
        <f>'Moving Avg'!G2404</f>
        <v>46.089919999999964</v>
      </c>
      <c r="I2404" s="2">
        <f>'Moving Avg'!H2404</f>
        <v>46.149129999999857</v>
      </c>
      <c r="J2404" s="6" t="str">
        <f>OBV!F2404</f>
        <v>NEUTRAL</v>
      </c>
      <c r="K2404" s="6" t="str">
        <f>OBV!G2404</f>
        <v>NEUTRAL</v>
      </c>
      <c r="L2404" s="6" t="str">
        <f>OBV!H2404</f>
        <v>NEUTRAL</v>
      </c>
      <c r="M2404" s="8">
        <f t="shared" si="370"/>
        <v>0</v>
      </c>
      <c r="N2404" s="8">
        <f t="shared" si="371"/>
        <v>0</v>
      </c>
      <c r="O2404" s="8">
        <f t="shared" si="372"/>
        <v>50</v>
      </c>
      <c r="P2404" s="8">
        <f t="shared" si="373"/>
        <v>33</v>
      </c>
      <c r="Q2404" s="9">
        <f t="shared" si="374"/>
        <v>12.45</v>
      </c>
      <c r="R2404" s="9">
        <f t="shared" si="375"/>
        <v>25.75</v>
      </c>
      <c r="S2404" s="9">
        <f t="shared" si="376"/>
        <v>27.35</v>
      </c>
      <c r="T2404" s="9">
        <f t="shared" si="377"/>
        <v>20.75</v>
      </c>
      <c r="U2404" s="8">
        <f t="shared" si="378"/>
        <v>21.850000000000005</v>
      </c>
      <c r="V2404" s="8">
        <f t="shared" si="379"/>
        <v>21.575000000000003</v>
      </c>
    </row>
    <row r="2405" spans="1:22" ht="13.5" x14ac:dyDescent="0.25">
      <c r="A2405" s="3">
        <f>RSI!A2405</f>
        <v>45506</v>
      </c>
      <c r="B2405" s="2">
        <f>RSI!B2405</f>
        <v>46.167999999999999</v>
      </c>
      <c r="C2405" s="2">
        <f>RSI!I2405</f>
        <v>76.597355431542383</v>
      </c>
      <c r="D2405" s="2">
        <f>MACD!E2405</f>
        <v>8.4987285433228976E-3</v>
      </c>
      <c r="E2405" s="2">
        <f>MACD!F2405</f>
        <v>6.375711874262455E-3</v>
      </c>
      <c r="F2405" s="2">
        <f>'Moving Avg'!D2405</f>
        <v>46.167999999999999</v>
      </c>
      <c r="G2405" s="2">
        <f>'Moving Avg'!F2405</f>
        <v>46.167999999999999</v>
      </c>
      <c r="H2405" s="2">
        <f>'Moving Avg'!G2405</f>
        <v>46.089919999999964</v>
      </c>
      <c r="I2405" s="2">
        <f>'Moving Avg'!H2405</f>
        <v>46.149129999999857</v>
      </c>
      <c r="J2405" s="6" t="str">
        <f>OBV!F2405</f>
        <v>NEUTRAL</v>
      </c>
      <c r="K2405" s="6" t="str">
        <f>OBV!G2405</f>
        <v>NEUTRAL</v>
      </c>
      <c r="L2405" s="6" t="str">
        <f>OBV!H2405</f>
        <v>NEUTRAL</v>
      </c>
      <c r="M2405" s="8">
        <f t="shared" si="370"/>
        <v>0</v>
      </c>
      <c r="N2405" s="8">
        <f t="shared" si="371"/>
        <v>0</v>
      </c>
      <c r="O2405" s="8">
        <f t="shared" si="372"/>
        <v>50</v>
      </c>
      <c r="P2405" s="8">
        <f t="shared" si="373"/>
        <v>33</v>
      </c>
      <c r="Q2405" s="9">
        <f t="shared" si="374"/>
        <v>12.45</v>
      </c>
      <c r="R2405" s="9">
        <f t="shared" si="375"/>
        <v>25.75</v>
      </c>
      <c r="S2405" s="9">
        <f t="shared" si="376"/>
        <v>27.35</v>
      </c>
      <c r="T2405" s="9">
        <f t="shared" si="377"/>
        <v>20.75</v>
      </c>
      <c r="U2405" s="8">
        <f t="shared" si="378"/>
        <v>21.850000000000005</v>
      </c>
      <c r="V2405" s="8">
        <f t="shared" si="379"/>
        <v>21.575000000000003</v>
      </c>
    </row>
    <row r="2406" spans="1:22" ht="13.5" x14ac:dyDescent="0.25">
      <c r="A2406" s="3">
        <f>RSI!A2406</f>
        <v>45509</v>
      </c>
      <c r="B2406" s="2">
        <f>RSI!B2406</f>
        <v>46.167999999999999</v>
      </c>
      <c r="C2406" s="2">
        <f>RSI!I2406</f>
        <v>76.597355431542383</v>
      </c>
      <c r="D2406" s="2">
        <f>MACD!E2406</f>
        <v>8.1980062503745899E-3</v>
      </c>
      <c r="E2406" s="2">
        <f>MACD!F2406</f>
        <v>6.7401707494848823E-3</v>
      </c>
      <c r="F2406" s="2">
        <f>'Moving Avg'!D2406</f>
        <v>46.167999999999999</v>
      </c>
      <c r="G2406" s="2">
        <f>'Moving Avg'!F2406</f>
        <v>46.167999999999999</v>
      </c>
      <c r="H2406" s="2">
        <f>'Moving Avg'!G2406</f>
        <v>46.094799999999957</v>
      </c>
      <c r="I2406" s="2">
        <f>'Moving Avg'!H2406</f>
        <v>46.149129999999857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  <c r="M2406" s="8">
        <f t="shared" si="370"/>
        <v>0</v>
      </c>
      <c r="N2406" s="8">
        <f t="shared" si="371"/>
        <v>0</v>
      </c>
      <c r="O2406" s="8">
        <f t="shared" si="372"/>
        <v>50</v>
      </c>
      <c r="P2406" s="8">
        <f t="shared" si="373"/>
        <v>33</v>
      </c>
      <c r="Q2406" s="9">
        <f t="shared" si="374"/>
        <v>12.45</v>
      </c>
      <c r="R2406" s="9">
        <f t="shared" si="375"/>
        <v>25.75</v>
      </c>
      <c r="S2406" s="9">
        <f t="shared" si="376"/>
        <v>27.35</v>
      </c>
      <c r="T2406" s="9">
        <f t="shared" si="377"/>
        <v>20.75</v>
      </c>
      <c r="U2406" s="8">
        <f t="shared" si="378"/>
        <v>21.850000000000005</v>
      </c>
      <c r="V2406" s="8">
        <f t="shared" si="379"/>
        <v>21.575000000000003</v>
      </c>
    </row>
    <row r="2407" spans="1:22" ht="13.5" x14ac:dyDescent="0.25">
      <c r="A2407" s="3">
        <f>RSI!A2407</f>
        <v>45510</v>
      </c>
      <c r="B2407" s="2">
        <f>RSI!B2407</f>
        <v>46.167999999999999</v>
      </c>
      <c r="C2407" s="2">
        <f>RSI!I2407</f>
        <v>76.597355431542383</v>
      </c>
      <c r="D2407" s="2">
        <f>MACD!E2407</f>
        <v>7.8689730436423133E-3</v>
      </c>
      <c r="E2407" s="2">
        <f>MACD!F2407</f>
        <v>6.9659312083163684E-3</v>
      </c>
      <c r="F2407" s="2">
        <f>'Moving Avg'!D2407</f>
        <v>46.167999999999999</v>
      </c>
      <c r="G2407" s="2">
        <f>'Moving Avg'!F2407</f>
        <v>46.167999999999999</v>
      </c>
      <c r="H2407" s="2">
        <f>'Moving Avg'!G2407</f>
        <v>46.099679999999964</v>
      </c>
      <c r="I2407" s="2">
        <f>'Moving Avg'!H2407</f>
        <v>46.149129999999857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  <c r="M2407" s="8">
        <f t="shared" si="370"/>
        <v>0</v>
      </c>
      <c r="N2407" s="8">
        <f t="shared" si="371"/>
        <v>0</v>
      </c>
      <c r="O2407" s="8">
        <f t="shared" si="372"/>
        <v>50</v>
      </c>
      <c r="P2407" s="8">
        <f t="shared" si="373"/>
        <v>33</v>
      </c>
      <c r="Q2407" s="9">
        <f t="shared" si="374"/>
        <v>12.45</v>
      </c>
      <c r="R2407" s="9">
        <f t="shared" si="375"/>
        <v>25.75</v>
      </c>
      <c r="S2407" s="9">
        <f t="shared" si="376"/>
        <v>27.35</v>
      </c>
      <c r="T2407" s="9">
        <f t="shared" si="377"/>
        <v>20.75</v>
      </c>
      <c r="U2407" s="8">
        <f t="shared" si="378"/>
        <v>21.850000000000005</v>
      </c>
      <c r="V2407" s="8">
        <f t="shared" si="379"/>
        <v>21.575000000000003</v>
      </c>
    </row>
    <row r="2408" spans="1:22" ht="13.5" x14ac:dyDescent="0.25">
      <c r="A2408" s="3">
        <f>RSI!A2408</f>
        <v>45511</v>
      </c>
      <c r="B2408" s="2">
        <f>RSI!B2408</f>
        <v>46.167999999999999</v>
      </c>
      <c r="C2408" s="2">
        <f>RSI!I2408</f>
        <v>76.597355431542383</v>
      </c>
      <c r="D2408" s="2">
        <f>MACD!E2408</f>
        <v>7.5215085877360366E-3</v>
      </c>
      <c r="E2408" s="2">
        <f>MACD!F2408</f>
        <v>7.0770466842003023E-3</v>
      </c>
      <c r="F2408" s="2">
        <f>'Moving Avg'!D2408</f>
        <v>46.167999999999999</v>
      </c>
      <c r="G2408" s="2">
        <f>'Moving Avg'!F2408</f>
        <v>46.167999999999999</v>
      </c>
      <c r="H2408" s="2">
        <f>'Moving Avg'!G2408</f>
        <v>46.104559999999964</v>
      </c>
      <c r="I2408" s="2">
        <f>'Moving Avg'!H2408</f>
        <v>46.149129999999857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  <c r="M2408" s="8">
        <f t="shared" si="370"/>
        <v>0</v>
      </c>
      <c r="N2408" s="8">
        <f t="shared" si="371"/>
        <v>0</v>
      </c>
      <c r="O2408" s="8">
        <f t="shared" si="372"/>
        <v>50</v>
      </c>
      <c r="P2408" s="8">
        <f t="shared" si="373"/>
        <v>33</v>
      </c>
      <c r="Q2408" s="9">
        <f t="shared" si="374"/>
        <v>12.45</v>
      </c>
      <c r="R2408" s="9">
        <f t="shared" si="375"/>
        <v>25.75</v>
      </c>
      <c r="S2408" s="9">
        <f t="shared" si="376"/>
        <v>27.35</v>
      </c>
      <c r="T2408" s="9">
        <f t="shared" si="377"/>
        <v>20.75</v>
      </c>
      <c r="U2408" s="8">
        <f t="shared" si="378"/>
        <v>21.850000000000005</v>
      </c>
      <c r="V2408" s="8">
        <f t="shared" si="379"/>
        <v>21.575000000000003</v>
      </c>
    </row>
    <row r="2409" spans="1:22" ht="13.5" x14ac:dyDescent="0.25">
      <c r="A2409" s="3">
        <f>RSI!A2409</f>
        <v>45512</v>
      </c>
      <c r="B2409" s="2">
        <f>RSI!B2409</f>
        <v>46.167999999999999</v>
      </c>
      <c r="C2409" s="2">
        <f>RSI!I2409</f>
        <v>76.597355431542383</v>
      </c>
      <c r="D2409" s="2">
        <f>MACD!E2409</f>
        <v>7.1635634033313522E-3</v>
      </c>
      <c r="E2409" s="2">
        <f>MACD!F2409</f>
        <v>7.0943500280265127E-3</v>
      </c>
      <c r="F2409" s="2">
        <f>'Moving Avg'!D2409</f>
        <v>46.167999999999999</v>
      </c>
      <c r="G2409" s="2">
        <f>'Moving Avg'!F2409</f>
        <v>46.167999999999999</v>
      </c>
      <c r="H2409" s="2">
        <f>'Moving Avg'!G2409</f>
        <v>46.109439999999971</v>
      </c>
      <c r="I2409" s="2">
        <f>'Moving Avg'!H2409</f>
        <v>46.149129999999857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  <c r="M2409" s="8">
        <f t="shared" si="370"/>
        <v>0</v>
      </c>
      <c r="N2409" s="8">
        <f t="shared" si="371"/>
        <v>0</v>
      </c>
      <c r="O2409" s="8">
        <f t="shared" si="372"/>
        <v>50</v>
      </c>
      <c r="P2409" s="8">
        <f t="shared" si="373"/>
        <v>33</v>
      </c>
      <c r="Q2409" s="9">
        <f t="shared" si="374"/>
        <v>12.45</v>
      </c>
      <c r="R2409" s="9">
        <f t="shared" si="375"/>
        <v>25.75</v>
      </c>
      <c r="S2409" s="9">
        <f t="shared" si="376"/>
        <v>27.35</v>
      </c>
      <c r="T2409" s="9">
        <f t="shared" si="377"/>
        <v>20.75</v>
      </c>
      <c r="U2409" s="8">
        <f t="shared" si="378"/>
        <v>21.850000000000005</v>
      </c>
      <c r="V2409" s="8">
        <f t="shared" si="379"/>
        <v>21.575000000000003</v>
      </c>
    </row>
    <row r="2410" spans="1:22" ht="13.5" x14ac:dyDescent="0.25">
      <c r="A2410" s="3">
        <f>RSI!A2410</f>
        <v>45513</v>
      </c>
      <c r="B2410" s="2">
        <f>RSI!B2410</f>
        <v>46.167999999999999</v>
      </c>
      <c r="C2410" s="2">
        <f>RSI!I2410</f>
        <v>76.597355431542383</v>
      </c>
      <c r="D2410" s="2">
        <f>MACD!E2410</f>
        <v>6.8014859693619201E-3</v>
      </c>
      <c r="E2410" s="2">
        <f>MACD!F2410</f>
        <v>7.035777216293595E-3</v>
      </c>
      <c r="F2410" s="2">
        <f>'Moving Avg'!D2410</f>
        <v>46.167999999999999</v>
      </c>
      <c r="G2410" s="2">
        <f>'Moving Avg'!F2410</f>
        <v>46.167999999999999</v>
      </c>
      <c r="H2410" s="2">
        <f>'Moving Avg'!G2410</f>
        <v>46.114319999999964</v>
      </c>
      <c r="I2410" s="2">
        <f>'Moving Avg'!H2410</f>
        <v>46.149129999999857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  <c r="M2410" s="8">
        <f t="shared" si="370"/>
        <v>0</v>
      </c>
      <c r="N2410" s="8">
        <f t="shared" si="371"/>
        <v>45</v>
      </c>
      <c r="O2410" s="8">
        <f t="shared" si="372"/>
        <v>50</v>
      </c>
      <c r="P2410" s="8">
        <f t="shared" si="373"/>
        <v>33</v>
      </c>
      <c r="Q2410" s="9">
        <f t="shared" si="374"/>
        <v>28.2</v>
      </c>
      <c r="R2410" s="9">
        <f t="shared" si="375"/>
        <v>34.75</v>
      </c>
      <c r="S2410" s="9">
        <f t="shared" si="376"/>
        <v>34.1</v>
      </c>
      <c r="T2410" s="9">
        <f t="shared" si="377"/>
        <v>32</v>
      </c>
      <c r="U2410" s="8">
        <f t="shared" si="378"/>
        <v>32.35</v>
      </c>
      <c r="V2410" s="8">
        <f t="shared" si="379"/>
        <v>32.262500000000003</v>
      </c>
    </row>
    <row r="2411" spans="1:22" ht="13.5" x14ac:dyDescent="0.25">
      <c r="A2411" s="3">
        <f>RSI!A2411</f>
        <v>45516</v>
      </c>
      <c r="B2411" s="2">
        <f>RSI!B2411</f>
        <v>46.167999999999999</v>
      </c>
      <c r="C2411" s="2">
        <f>RSI!I2411</f>
        <v>76.597355431542383</v>
      </c>
      <c r="D2411" s="2">
        <f>MACD!E2411</f>
        <v>6.4402972564820971E-3</v>
      </c>
      <c r="E2411" s="2">
        <f>MACD!F2411</f>
        <v>6.9166812243312958E-3</v>
      </c>
      <c r="F2411" s="2">
        <f>'Moving Avg'!D2411</f>
        <v>46.167999999999999</v>
      </c>
      <c r="G2411" s="2">
        <f>'Moving Avg'!F2411</f>
        <v>46.167999999999999</v>
      </c>
      <c r="H2411" s="2">
        <f>'Moving Avg'!G2411</f>
        <v>46.119199999999964</v>
      </c>
      <c r="I2411" s="2">
        <f>'Moving Avg'!H2411</f>
        <v>46.149129999999857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  <c r="M2411" s="8">
        <f t="shared" si="370"/>
        <v>0</v>
      </c>
      <c r="N2411" s="8">
        <f t="shared" si="371"/>
        <v>45</v>
      </c>
      <c r="O2411" s="8">
        <f t="shared" si="372"/>
        <v>50</v>
      </c>
      <c r="P2411" s="8">
        <f t="shared" si="373"/>
        <v>33</v>
      </c>
      <c r="Q2411" s="9">
        <f t="shared" si="374"/>
        <v>28.2</v>
      </c>
      <c r="R2411" s="9">
        <f t="shared" si="375"/>
        <v>34.75</v>
      </c>
      <c r="S2411" s="9">
        <f t="shared" si="376"/>
        <v>34.1</v>
      </c>
      <c r="T2411" s="9">
        <f t="shared" si="377"/>
        <v>32</v>
      </c>
      <c r="U2411" s="8">
        <f t="shared" si="378"/>
        <v>32.35</v>
      </c>
      <c r="V2411" s="8">
        <f t="shared" si="379"/>
        <v>32.262500000000003</v>
      </c>
    </row>
    <row r="2412" spans="1:22" ht="13.5" x14ac:dyDescent="0.25">
      <c r="A2412" s="3">
        <f>RSI!A2412</f>
        <v>45518</v>
      </c>
      <c r="B2412" s="2">
        <f>RSI!B2412</f>
        <v>46.167999999999999</v>
      </c>
      <c r="C2412" s="2">
        <f>RSI!I2412</f>
        <v>76.597355431542383</v>
      </c>
      <c r="D2412" s="2">
        <f>MACD!E2412</f>
        <v>6.0839209457483889E-3</v>
      </c>
      <c r="E2412" s="2">
        <f>MACD!F2412</f>
        <v>6.7501291686147148E-3</v>
      </c>
      <c r="F2412" s="2">
        <f>'Moving Avg'!D2412</f>
        <v>46.167999999999999</v>
      </c>
      <c r="G2412" s="2">
        <f>'Moving Avg'!F2412</f>
        <v>46.167999999999999</v>
      </c>
      <c r="H2412" s="2">
        <f>'Moving Avg'!G2412</f>
        <v>46.124079999999964</v>
      </c>
      <c r="I2412" s="2">
        <f>'Moving Avg'!H2412</f>
        <v>46.149129999999857</v>
      </c>
      <c r="J2412" s="6" t="str">
        <f>OBV!F2412</f>
        <v>NEUTRAL</v>
      </c>
      <c r="K2412" s="6" t="str">
        <f>OBV!G2412</f>
        <v>NEUTRAL</v>
      </c>
      <c r="L2412" s="6" t="str">
        <f>OBV!H2412</f>
        <v>NEUTRAL</v>
      </c>
      <c r="M2412" s="8">
        <f t="shared" si="370"/>
        <v>0</v>
      </c>
      <c r="N2412" s="8">
        <f t="shared" si="371"/>
        <v>45</v>
      </c>
      <c r="O2412" s="8">
        <f t="shared" si="372"/>
        <v>50</v>
      </c>
      <c r="P2412" s="8">
        <f t="shared" si="373"/>
        <v>33</v>
      </c>
      <c r="Q2412" s="9">
        <f t="shared" si="374"/>
        <v>28.2</v>
      </c>
      <c r="R2412" s="9">
        <f t="shared" si="375"/>
        <v>34.75</v>
      </c>
      <c r="S2412" s="9">
        <f t="shared" si="376"/>
        <v>34.1</v>
      </c>
      <c r="T2412" s="9">
        <f t="shared" si="377"/>
        <v>32</v>
      </c>
      <c r="U2412" s="8">
        <f t="shared" si="378"/>
        <v>32.35</v>
      </c>
      <c r="V2412" s="8">
        <f t="shared" si="379"/>
        <v>32.262500000000003</v>
      </c>
    </row>
    <row r="2413" spans="1:22" ht="13.5" x14ac:dyDescent="0.25">
      <c r="A2413" s="3">
        <f>RSI!A2413</f>
        <v>45519</v>
      </c>
      <c r="B2413" s="2">
        <f>RSI!B2413</f>
        <v>46.167999999999999</v>
      </c>
      <c r="C2413" s="2">
        <f>RSI!I2413</f>
        <v>76.597355431542383</v>
      </c>
      <c r="D2413" s="2">
        <f>MACD!E2413</f>
        <v>5.7353763040524086E-3</v>
      </c>
      <c r="E2413" s="2">
        <f>MACD!F2413</f>
        <v>6.5471785957022539E-3</v>
      </c>
      <c r="F2413" s="2">
        <f>'Moving Avg'!D2413</f>
        <v>46.167999999999999</v>
      </c>
      <c r="G2413" s="2">
        <f>'Moving Avg'!F2413</f>
        <v>46.167999999999999</v>
      </c>
      <c r="H2413" s="2">
        <f>'Moving Avg'!G2413</f>
        <v>46.128959999999971</v>
      </c>
      <c r="I2413" s="2">
        <f>'Moving Avg'!H2413</f>
        <v>46.149129999999857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  <c r="M2413" s="8">
        <f t="shared" si="370"/>
        <v>0</v>
      </c>
      <c r="N2413" s="8">
        <f t="shared" si="371"/>
        <v>45</v>
      </c>
      <c r="O2413" s="8">
        <f t="shared" si="372"/>
        <v>50</v>
      </c>
      <c r="P2413" s="8">
        <f t="shared" si="373"/>
        <v>33</v>
      </c>
      <c r="Q2413" s="9">
        <f t="shared" si="374"/>
        <v>28.2</v>
      </c>
      <c r="R2413" s="9">
        <f t="shared" si="375"/>
        <v>34.75</v>
      </c>
      <c r="S2413" s="9">
        <f t="shared" si="376"/>
        <v>34.1</v>
      </c>
      <c r="T2413" s="9">
        <f t="shared" si="377"/>
        <v>32</v>
      </c>
      <c r="U2413" s="8">
        <f t="shared" si="378"/>
        <v>32.35</v>
      </c>
      <c r="V2413" s="8">
        <f t="shared" si="379"/>
        <v>32.262500000000003</v>
      </c>
    </row>
    <row r="2414" spans="1:22" ht="13.5" x14ac:dyDescent="0.25">
      <c r="A2414" s="3">
        <f>RSI!A2414</f>
        <v>45520</v>
      </c>
      <c r="B2414" s="2">
        <f>RSI!B2414</f>
        <v>46.167999999999999</v>
      </c>
      <c r="C2414" s="2">
        <f>RSI!I2414</f>
        <v>76.597355431542383</v>
      </c>
      <c r="D2414" s="2">
        <f>MACD!E2414</f>
        <v>5.3969396041040341E-3</v>
      </c>
      <c r="E2414" s="2">
        <f>MACD!F2414</f>
        <v>6.3171307973826103E-3</v>
      </c>
      <c r="F2414" s="2">
        <f>'Moving Avg'!D2414</f>
        <v>46.167999999999999</v>
      </c>
      <c r="G2414" s="2">
        <f>'Moving Avg'!F2414</f>
        <v>46.167999999999999</v>
      </c>
      <c r="H2414" s="2">
        <f>'Moving Avg'!G2414</f>
        <v>46.133839999999964</v>
      </c>
      <c r="I2414" s="2">
        <f>'Moving Avg'!H2414</f>
        <v>46.149129999999857</v>
      </c>
      <c r="J2414" s="6" t="str">
        <f>OBV!F2414</f>
        <v>NEUTRAL</v>
      </c>
      <c r="K2414" s="6" t="str">
        <f>OBV!G2414</f>
        <v>NEUTRAL</v>
      </c>
      <c r="L2414" s="6" t="str">
        <f>OBV!H2414</f>
        <v>NEUTRAL</v>
      </c>
      <c r="M2414" s="8">
        <f t="shared" si="370"/>
        <v>0</v>
      </c>
      <c r="N2414" s="8">
        <f t="shared" si="371"/>
        <v>45</v>
      </c>
      <c r="O2414" s="8">
        <f t="shared" si="372"/>
        <v>50</v>
      </c>
      <c r="P2414" s="8">
        <f t="shared" si="373"/>
        <v>33</v>
      </c>
      <c r="Q2414" s="9">
        <f t="shared" si="374"/>
        <v>28.2</v>
      </c>
      <c r="R2414" s="9">
        <f t="shared" si="375"/>
        <v>34.75</v>
      </c>
      <c r="S2414" s="9">
        <f t="shared" si="376"/>
        <v>34.1</v>
      </c>
      <c r="T2414" s="9">
        <f t="shared" si="377"/>
        <v>32</v>
      </c>
      <c r="U2414" s="8">
        <f t="shared" si="378"/>
        <v>32.35</v>
      </c>
      <c r="V2414" s="8">
        <f t="shared" si="379"/>
        <v>32.262500000000003</v>
      </c>
    </row>
    <row r="2415" spans="1:22" ht="13.5" x14ac:dyDescent="0.25">
      <c r="A2415" s="3">
        <f>RSI!A2415</f>
        <v>45523</v>
      </c>
      <c r="B2415" s="2">
        <f>RSI!B2415</f>
        <v>46.167999999999999</v>
      </c>
      <c r="C2415" s="2">
        <f>RSI!I2415</f>
        <v>76.597355431542383</v>
      </c>
      <c r="D2415" s="2">
        <f>MACD!E2415</f>
        <v>5.0702790602201731E-3</v>
      </c>
      <c r="E2415" s="2">
        <f>MACD!F2415</f>
        <v>6.0677604499501225E-3</v>
      </c>
      <c r="F2415" s="2">
        <f>'Moving Avg'!D2415</f>
        <v>46.167999999999999</v>
      </c>
      <c r="G2415" s="2">
        <f>'Moving Avg'!F2415</f>
        <v>46.167999999999999</v>
      </c>
      <c r="H2415" s="2">
        <f>'Moving Avg'!G2415</f>
        <v>46.138719999999964</v>
      </c>
      <c r="I2415" s="2">
        <f>'Moving Avg'!H2415</f>
        <v>46.149129999999857</v>
      </c>
      <c r="J2415" s="6" t="str">
        <f>OBV!F2415</f>
        <v>NEUTRAL</v>
      </c>
      <c r="K2415" s="6" t="str">
        <f>OBV!G2415</f>
        <v>NEUTRAL</v>
      </c>
      <c r="L2415" s="6" t="str">
        <f>OBV!H2415</f>
        <v>NEUTRAL</v>
      </c>
      <c r="M2415" s="8">
        <f t="shared" si="370"/>
        <v>0</v>
      </c>
      <c r="N2415" s="8">
        <f t="shared" si="371"/>
        <v>45</v>
      </c>
      <c r="O2415" s="8">
        <f t="shared" si="372"/>
        <v>50</v>
      </c>
      <c r="P2415" s="8">
        <f t="shared" si="373"/>
        <v>33</v>
      </c>
      <c r="Q2415" s="9">
        <f t="shared" si="374"/>
        <v>28.2</v>
      </c>
      <c r="R2415" s="9">
        <f t="shared" si="375"/>
        <v>34.75</v>
      </c>
      <c r="S2415" s="9">
        <f t="shared" si="376"/>
        <v>34.1</v>
      </c>
      <c r="T2415" s="9">
        <f t="shared" si="377"/>
        <v>32</v>
      </c>
      <c r="U2415" s="8">
        <f t="shared" si="378"/>
        <v>32.35</v>
      </c>
      <c r="V2415" s="8">
        <f t="shared" si="379"/>
        <v>32.262500000000003</v>
      </c>
    </row>
    <row r="2416" spans="1:22" ht="13.5" x14ac:dyDescent="0.25">
      <c r="A2416" s="3">
        <f>RSI!A2416</f>
        <v>45524</v>
      </c>
      <c r="B2416" s="2">
        <f>RSI!B2416</f>
        <v>46.167999999999999</v>
      </c>
      <c r="C2416" s="2">
        <f>RSI!I2416</f>
        <v>76.597355431542368</v>
      </c>
      <c r="D2416" s="2">
        <f>MACD!E2416</f>
        <v>4.7565674767184873E-3</v>
      </c>
      <c r="E2416" s="2">
        <f>MACD!F2416</f>
        <v>5.8055218553037958E-3</v>
      </c>
      <c r="F2416" s="2">
        <f>'Moving Avg'!D2416</f>
        <v>46.167999999999999</v>
      </c>
      <c r="G2416" s="2">
        <f>'Moving Avg'!F2416</f>
        <v>46.167999999999999</v>
      </c>
      <c r="H2416" s="2">
        <f>'Moving Avg'!G2416</f>
        <v>46.143599999999971</v>
      </c>
      <c r="I2416" s="2">
        <f>'Moving Avg'!H2416</f>
        <v>46.149129999999857</v>
      </c>
      <c r="J2416" s="6" t="str">
        <f>OBV!F2416</f>
        <v>NEUTRAL</v>
      </c>
      <c r="K2416" s="6" t="str">
        <f>OBV!G2416</f>
        <v>NEUTRAL</v>
      </c>
      <c r="L2416" s="6" t="str">
        <f>OBV!H2416</f>
        <v>NEUTRAL</v>
      </c>
      <c r="M2416" s="8">
        <f t="shared" si="370"/>
        <v>0</v>
      </c>
      <c r="N2416" s="8">
        <f t="shared" si="371"/>
        <v>45</v>
      </c>
      <c r="O2416" s="8">
        <f t="shared" si="372"/>
        <v>50</v>
      </c>
      <c r="P2416" s="8">
        <f t="shared" si="373"/>
        <v>33</v>
      </c>
      <c r="Q2416" s="9">
        <f t="shared" si="374"/>
        <v>28.2</v>
      </c>
      <c r="R2416" s="9">
        <f t="shared" si="375"/>
        <v>34.75</v>
      </c>
      <c r="S2416" s="9">
        <f t="shared" si="376"/>
        <v>34.1</v>
      </c>
      <c r="T2416" s="9">
        <f t="shared" si="377"/>
        <v>32</v>
      </c>
      <c r="U2416" s="8">
        <f t="shared" si="378"/>
        <v>32.35</v>
      </c>
      <c r="V2416" s="8">
        <f t="shared" si="379"/>
        <v>32.262500000000003</v>
      </c>
    </row>
    <row r="2417" spans="1:22" ht="13.5" x14ac:dyDescent="0.25">
      <c r="A2417" s="3">
        <f>RSI!A2417</f>
        <v>45525</v>
      </c>
      <c r="B2417" s="2">
        <f>RSI!B2417</f>
        <v>46.167999999999999</v>
      </c>
      <c r="C2417" s="2">
        <f>RSI!I2417</f>
        <v>76.597355431542383</v>
      </c>
      <c r="D2417" s="2">
        <f>MACD!E2417</f>
        <v>4.4565761508792434E-3</v>
      </c>
      <c r="E2417" s="2">
        <f>MACD!F2417</f>
        <v>5.5357327144188858E-3</v>
      </c>
      <c r="F2417" s="2">
        <f>'Moving Avg'!D2417</f>
        <v>46.167999999999999</v>
      </c>
      <c r="G2417" s="2">
        <f>'Moving Avg'!F2417</f>
        <v>46.167999999999999</v>
      </c>
      <c r="H2417" s="2">
        <f>'Moving Avg'!G2417</f>
        <v>46.148479999999964</v>
      </c>
      <c r="I2417" s="2">
        <f>'Moving Avg'!H2417</f>
        <v>46.149129999999857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  <c r="M2417" s="8">
        <f t="shared" si="370"/>
        <v>0</v>
      </c>
      <c r="N2417" s="8">
        <f t="shared" si="371"/>
        <v>45</v>
      </c>
      <c r="O2417" s="8">
        <f t="shared" si="372"/>
        <v>50</v>
      </c>
      <c r="P2417" s="8">
        <f t="shared" si="373"/>
        <v>33</v>
      </c>
      <c r="Q2417" s="9">
        <f t="shared" si="374"/>
        <v>28.2</v>
      </c>
      <c r="R2417" s="9">
        <f t="shared" si="375"/>
        <v>34.75</v>
      </c>
      <c r="S2417" s="9">
        <f t="shared" si="376"/>
        <v>34.1</v>
      </c>
      <c r="T2417" s="9">
        <f t="shared" si="377"/>
        <v>32</v>
      </c>
      <c r="U2417" s="8">
        <f t="shared" si="378"/>
        <v>32.35</v>
      </c>
      <c r="V2417" s="8">
        <f t="shared" si="379"/>
        <v>32.262500000000003</v>
      </c>
    </row>
    <row r="2418" spans="1:22" ht="13.5" x14ac:dyDescent="0.25">
      <c r="A2418" s="3">
        <f>RSI!A2418</f>
        <v>45526</v>
      </c>
      <c r="B2418" s="2">
        <f>RSI!B2418</f>
        <v>46.167999999999999</v>
      </c>
      <c r="C2418" s="2">
        <f>RSI!I2418</f>
        <v>76.597355431542383</v>
      </c>
      <c r="D2418" s="2">
        <f>MACD!E2418</f>
        <v>4.1707530192311992E-3</v>
      </c>
      <c r="E2418" s="2">
        <f>MACD!F2418</f>
        <v>5.262736775381349E-3</v>
      </c>
      <c r="F2418" s="2">
        <f>'Moving Avg'!D2418</f>
        <v>46.167999999999999</v>
      </c>
      <c r="G2418" s="2">
        <f>'Moving Avg'!F2418</f>
        <v>46.167999999999999</v>
      </c>
      <c r="H2418" s="2">
        <f>'Moving Avg'!G2418</f>
        <v>46.153359999999964</v>
      </c>
      <c r="I2418" s="2">
        <f>'Moving Avg'!H2418</f>
        <v>46.149129999999857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  <c r="M2418" s="8">
        <f t="shared" si="370"/>
        <v>0</v>
      </c>
      <c r="N2418" s="8">
        <f t="shared" si="371"/>
        <v>45</v>
      </c>
      <c r="O2418" s="8">
        <f t="shared" si="372"/>
        <v>50</v>
      </c>
      <c r="P2418" s="8">
        <f t="shared" si="373"/>
        <v>33</v>
      </c>
      <c r="Q2418" s="9">
        <f t="shared" si="374"/>
        <v>28.2</v>
      </c>
      <c r="R2418" s="9">
        <f t="shared" si="375"/>
        <v>34.75</v>
      </c>
      <c r="S2418" s="9">
        <f t="shared" si="376"/>
        <v>34.1</v>
      </c>
      <c r="T2418" s="9">
        <f t="shared" si="377"/>
        <v>32</v>
      </c>
      <c r="U2418" s="8">
        <f t="shared" si="378"/>
        <v>32.35</v>
      </c>
      <c r="V2418" s="8">
        <f t="shared" si="379"/>
        <v>32.262500000000003</v>
      </c>
    </row>
    <row r="2419" spans="1:22" ht="13.5" x14ac:dyDescent="0.25">
      <c r="A2419" s="3">
        <f>RSI!A2419</f>
        <v>45527</v>
      </c>
      <c r="B2419" s="2">
        <f>RSI!B2419</f>
        <v>46.167999999999999</v>
      </c>
      <c r="C2419" s="2">
        <f>RSI!I2419</f>
        <v>76.597355431542368</v>
      </c>
      <c r="D2419" s="2">
        <f>MACD!E2419</f>
        <v>3.8992875682879458E-3</v>
      </c>
      <c r="E2419" s="2">
        <f>MACD!F2419</f>
        <v>4.9900469339626691E-3</v>
      </c>
      <c r="F2419" s="2">
        <f>'Moving Avg'!D2419</f>
        <v>46.167999999999999</v>
      </c>
      <c r="G2419" s="2">
        <f>'Moving Avg'!F2419</f>
        <v>46.167999999999999</v>
      </c>
      <c r="H2419" s="2">
        <f>'Moving Avg'!G2419</f>
        <v>46.158239999999971</v>
      </c>
      <c r="I2419" s="2">
        <f>'Moving Avg'!H2419</f>
        <v>46.149129999999857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  <c r="M2419" s="8">
        <f t="shared" si="370"/>
        <v>0</v>
      </c>
      <c r="N2419" s="8">
        <f t="shared" si="371"/>
        <v>45</v>
      </c>
      <c r="O2419" s="8">
        <f t="shared" si="372"/>
        <v>50</v>
      </c>
      <c r="P2419" s="8">
        <f t="shared" si="373"/>
        <v>33</v>
      </c>
      <c r="Q2419" s="9">
        <f t="shared" si="374"/>
        <v>28.2</v>
      </c>
      <c r="R2419" s="9">
        <f t="shared" si="375"/>
        <v>34.75</v>
      </c>
      <c r="S2419" s="9">
        <f t="shared" si="376"/>
        <v>34.1</v>
      </c>
      <c r="T2419" s="9">
        <f t="shared" si="377"/>
        <v>32</v>
      </c>
      <c r="U2419" s="8">
        <f t="shared" si="378"/>
        <v>32.35</v>
      </c>
      <c r="V2419" s="8">
        <f t="shared" si="379"/>
        <v>32.262500000000003</v>
      </c>
    </row>
    <row r="2420" spans="1:22" ht="13.5" x14ac:dyDescent="0.25">
      <c r="A2420" s="3">
        <f>RSI!A2420</f>
        <v>45530</v>
      </c>
      <c r="B2420" s="2">
        <f>RSI!B2420</f>
        <v>46.167999999999999</v>
      </c>
      <c r="C2420" s="2">
        <f>RSI!I2420</f>
        <v>76.597355431542383</v>
      </c>
      <c r="D2420" s="2">
        <f>MACD!E2420</f>
        <v>3.6421646358633097E-3</v>
      </c>
      <c r="E2420" s="2">
        <f>MACD!F2420</f>
        <v>4.7204704743427969E-3</v>
      </c>
      <c r="F2420" s="2">
        <f>'Moving Avg'!D2420</f>
        <v>46.167999999999999</v>
      </c>
      <c r="G2420" s="2">
        <f>'Moving Avg'!F2420</f>
        <v>46.167999999999999</v>
      </c>
      <c r="H2420" s="2">
        <f>'Moving Avg'!G2420</f>
        <v>46.163119999999971</v>
      </c>
      <c r="I2420" s="2">
        <f>'Moving Avg'!H2420</f>
        <v>46.149129999999857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  <c r="M2420" s="8">
        <f t="shared" si="370"/>
        <v>0</v>
      </c>
      <c r="N2420" s="8">
        <f t="shared" si="371"/>
        <v>45</v>
      </c>
      <c r="O2420" s="8">
        <f t="shared" si="372"/>
        <v>50</v>
      </c>
      <c r="P2420" s="8">
        <f t="shared" si="373"/>
        <v>33</v>
      </c>
      <c r="Q2420" s="9">
        <f t="shared" si="374"/>
        <v>28.2</v>
      </c>
      <c r="R2420" s="9">
        <f t="shared" si="375"/>
        <v>34.75</v>
      </c>
      <c r="S2420" s="9">
        <f t="shared" si="376"/>
        <v>34.1</v>
      </c>
      <c r="T2420" s="9">
        <f t="shared" si="377"/>
        <v>32</v>
      </c>
      <c r="U2420" s="8">
        <f t="shared" si="378"/>
        <v>32.35</v>
      </c>
      <c r="V2420" s="8">
        <f t="shared" si="379"/>
        <v>32.262500000000003</v>
      </c>
    </row>
    <row r="2421" spans="1:22" ht="13.5" x14ac:dyDescent="0.25">
      <c r="A2421" s="3">
        <f>RSI!A2421</f>
        <v>45531</v>
      </c>
      <c r="B2421" s="2">
        <f>RSI!B2421</f>
        <v>46.167999999999999</v>
      </c>
      <c r="C2421" s="2">
        <f>RSI!I2421</f>
        <v>76.597355431542383</v>
      </c>
      <c r="D2421" s="2">
        <f>MACD!E2421</f>
        <v>3.399208895231709E-3</v>
      </c>
      <c r="E2421" s="2">
        <f>MACD!F2421</f>
        <v>4.45621815852058E-3</v>
      </c>
      <c r="F2421" s="2">
        <f>'Moving Avg'!D2421</f>
        <v>46.167999999999999</v>
      </c>
      <c r="G2421" s="2">
        <f>'Moving Avg'!F2421</f>
        <v>46.167999999999999</v>
      </c>
      <c r="H2421" s="2">
        <f>'Moving Avg'!G2421</f>
        <v>46.167999999999964</v>
      </c>
      <c r="I2421" s="2">
        <f>'Moving Avg'!H2421</f>
        <v>46.149129999999857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  <c r="M2421" s="8">
        <f t="shared" si="370"/>
        <v>0</v>
      </c>
      <c r="N2421" s="8">
        <f t="shared" si="371"/>
        <v>45</v>
      </c>
      <c r="O2421" s="8">
        <f t="shared" si="372"/>
        <v>50</v>
      </c>
      <c r="P2421" s="8">
        <f t="shared" si="373"/>
        <v>33</v>
      </c>
      <c r="Q2421" s="9">
        <f t="shared" si="374"/>
        <v>28.2</v>
      </c>
      <c r="R2421" s="9">
        <f t="shared" si="375"/>
        <v>34.75</v>
      </c>
      <c r="S2421" s="9">
        <f t="shared" si="376"/>
        <v>34.1</v>
      </c>
      <c r="T2421" s="9">
        <f t="shared" si="377"/>
        <v>32</v>
      </c>
      <c r="U2421" s="8">
        <f t="shared" si="378"/>
        <v>32.35</v>
      </c>
      <c r="V2421" s="8">
        <f t="shared" si="379"/>
        <v>32.262500000000003</v>
      </c>
    </row>
    <row r="2422" spans="1:22" ht="13.5" x14ac:dyDescent="0.25">
      <c r="A2422" s="3">
        <f>RSI!A2422</f>
        <v>45532</v>
      </c>
      <c r="B2422" s="2">
        <f>RSI!B2422</f>
        <v>46.167999999999999</v>
      </c>
      <c r="C2422" s="2">
        <f>RSI!I2422</f>
        <v>76.597355431542383</v>
      </c>
      <c r="D2422" s="2">
        <f>MACD!E2422</f>
        <v>3.1701215326833676E-3</v>
      </c>
      <c r="E2422" s="2">
        <f>MACD!F2422</f>
        <v>4.1989988333531372E-3</v>
      </c>
      <c r="F2422" s="2">
        <f>'Moving Avg'!D2422</f>
        <v>46.167999999999999</v>
      </c>
      <c r="G2422" s="2">
        <f>'Moving Avg'!F2422</f>
        <v>46.167999999999999</v>
      </c>
      <c r="H2422" s="2">
        <f>'Moving Avg'!G2422</f>
        <v>46.167999999999964</v>
      </c>
      <c r="I2422" s="2">
        <f>'Moving Avg'!H2422</f>
        <v>46.149129999999857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  <c r="M2422" s="8">
        <f t="shared" si="370"/>
        <v>0</v>
      </c>
      <c r="N2422" s="8">
        <f t="shared" si="371"/>
        <v>45</v>
      </c>
      <c r="O2422" s="8">
        <f t="shared" si="372"/>
        <v>50</v>
      </c>
      <c r="P2422" s="8">
        <f t="shared" si="373"/>
        <v>33</v>
      </c>
      <c r="Q2422" s="9">
        <f t="shared" si="374"/>
        <v>28.2</v>
      </c>
      <c r="R2422" s="9">
        <f t="shared" si="375"/>
        <v>34.75</v>
      </c>
      <c r="S2422" s="9">
        <f t="shared" si="376"/>
        <v>34.1</v>
      </c>
      <c r="T2422" s="9">
        <f t="shared" si="377"/>
        <v>32</v>
      </c>
      <c r="U2422" s="8">
        <f t="shared" si="378"/>
        <v>32.35</v>
      </c>
      <c r="V2422" s="8">
        <f t="shared" si="379"/>
        <v>32.262500000000003</v>
      </c>
    </row>
    <row r="2423" spans="1:22" ht="13.5" x14ac:dyDescent="0.25">
      <c r="A2423" s="3">
        <f>RSI!A2423</f>
        <v>45533</v>
      </c>
      <c r="B2423" s="2">
        <f>RSI!B2423</f>
        <v>46.167999999999999</v>
      </c>
      <c r="C2423" s="2">
        <f>RSI!I2423</f>
        <v>76.597355431542383</v>
      </c>
      <c r="D2423" s="2">
        <f>MACD!E2423</f>
        <v>2.9545103907153702E-3</v>
      </c>
      <c r="E2423" s="2">
        <f>MACD!F2423</f>
        <v>3.950101144825584E-3</v>
      </c>
      <c r="F2423" s="2">
        <f>'Moving Avg'!D2423</f>
        <v>46.167999999999999</v>
      </c>
      <c r="G2423" s="2">
        <f>'Moving Avg'!F2423</f>
        <v>46.167999999999999</v>
      </c>
      <c r="H2423" s="2">
        <f>'Moving Avg'!G2423</f>
        <v>46.167999999999964</v>
      </c>
      <c r="I2423" s="2">
        <f>'Moving Avg'!H2423</f>
        <v>46.149129999999857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  <c r="M2423" s="8">
        <f t="shared" si="370"/>
        <v>0</v>
      </c>
      <c r="N2423" s="8">
        <f t="shared" si="371"/>
        <v>45</v>
      </c>
      <c r="O2423" s="8">
        <f t="shared" si="372"/>
        <v>50</v>
      </c>
      <c r="P2423" s="8">
        <f t="shared" si="373"/>
        <v>33</v>
      </c>
      <c r="Q2423" s="9">
        <f t="shared" si="374"/>
        <v>28.2</v>
      </c>
      <c r="R2423" s="9">
        <f t="shared" si="375"/>
        <v>34.75</v>
      </c>
      <c r="S2423" s="9">
        <f t="shared" si="376"/>
        <v>34.1</v>
      </c>
      <c r="T2423" s="9">
        <f t="shared" si="377"/>
        <v>32</v>
      </c>
      <c r="U2423" s="8">
        <f t="shared" si="378"/>
        <v>32.35</v>
      </c>
      <c r="V2423" s="8">
        <f t="shared" si="379"/>
        <v>32.262500000000003</v>
      </c>
    </row>
    <row r="2424" spans="1:22" ht="13.5" x14ac:dyDescent="0.25">
      <c r="A2424" s="3">
        <f>RSI!A2424</f>
        <v>45534</v>
      </c>
      <c r="B2424" s="2">
        <f>RSI!B2424</f>
        <v>46.167999999999999</v>
      </c>
      <c r="C2424" s="2">
        <f>RSI!I2424</f>
        <v>76.597355431542383</v>
      </c>
      <c r="D2424" s="2">
        <f>MACD!E2424</f>
        <v>2.7519146482575252E-3</v>
      </c>
      <c r="E2424" s="2">
        <f>MACD!F2424</f>
        <v>3.7104638455119723E-3</v>
      </c>
      <c r="F2424" s="2">
        <f>'Moving Avg'!D2424</f>
        <v>46.167999999999999</v>
      </c>
      <c r="G2424" s="2">
        <f>'Moving Avg'!F2424</f>
        <v>46.167999999999999</v>
      </c>
      <c r="H2424" s="2">
        <f>'Moving Avg'!G2424</f>
        <v>46.167999999999964</v>
      </c>
      <c r="I2424" s="2">
        <f>'Moving Avg'!H2424</f>
        <v>46.149129999999857</v>
      </c>
      <c r="J2424" s="6" t="str">
        <f>OBV!F2424</f>
        <v>NEUTRAL</v>
      </c>
      <c r="K2424" s="6" t="str">
        <f>OBV!G2424</f>
        <v>NEUTRAL</v>
      </c>
      <c r="L2424" s="6" t="str">
        <f>OBV!H2424</f>
        <v>NEUTRAL</v>
      </c>
      <c r="M2424" s="8">
        <f t="shared" si="370"/>
        <v>0</v>
      </c>
      <c r="N2424" s="8">
        <f t="shared" si="371"/>
        <v>45</v>
      </c>
      <c r="O2424" s="8">
        <f t="shared" si="372"/>
        <v>50</v>
      </c>
      <c r="P2424" s="8">
        <f t="shared" si="373"/>
        <v>33</v>
      </c>
      <c r="Q2424" s="9">
        <f t="shared" si="374"/>
        <v>28.2</v>
      </c>
      <c r="R2424" s="9">
        <f t="shared" si="375"/>
        <v>34.75</v>
      </c>
      <c r="S2424" s="9">
        <f t="shared" si="376"/>
        <v>34.1</v>
      </c>
      <c r="T2424" s="9">
        <f t="shared" si="377"/>
        <v>32</v>
      </c>
      <c r="U2424" s="8">
        <f t="shared" si="378"/>
        <v>32.35</v>
      </c>
      <c r="V2424" s="8">
        <f t="shared" si="379"/>
        <v>32.262500000000003</v>
      </c>
    </row>
    <row r="2425" spans="1:22" ht="13.5" x14ac:dyDescent="0.25">
      <c r="A2425" s="3">
        <f>RSI!A2425</f>
        <v>45537</v>
      </c>
      <c r="B2425" s="2">
        <f>RSI!B2425</f>
        <v>46.167999999999999</v>
      </c>
      <c r="C2425" s="2">
        <f>RSI!I2425</f>
        <v>76.597355431542383</v>
      </c>
      <c r="D2425" s="2">
        <f>MACD!E2425</f>
        <v>2.5618249395122916E-3</v>
      </c>
      <c r="E2425" s="2">
        <f>MACD!F2425</f>
        <v>3.4807360643120365E-3</v>
      </c>
      <c r="F2425" s="2">
        <f>'Moving Avg'!D2425</f>
        <v>46.167999999999999</v>
      </c>
      <c r="G2425" s="2">
        <f>'Moving Avg'!F2425</f>
        <v>46.167999999999999</v>
      </c>
      <c r="H2425" s="2">
        <f>'Moving Avg'!G2425</f>
        <v>46.167999999999964</v>
      </c>
      <c r="I2425" s="2">
        <f>'Moving Avg'!H2425</f>
        <v>46.149129999999857</v>
      </c>
      <c r="J2425" s="6" t="str">
        <f>OBV!F2425</f>
        <v>NEUTRAL</v>
      </c>
      <c r="K2425" s="6" t="str">
        <f>OBV!G2425</f>
        <v>NEUTRAL</v>
      </c>
      <c r="L2425" s="6" t="str">
        <f>OBV!H2425</f>
        <v>NEUTRAL</v>
      </c>
      <c r="M2425" s="8">
        <f t="shared" si="370"/>
        <v>0</v>
      </c>
      <c r="N2425" s="8">
        <f t="shared" si="371"/>
        <v>45</v>
      </c>
      <c r="O2425" s="8">
        <f t="shared" si="372"/>
        <v>50</v>
      </c>
      <c r="P2425" s="8">
        <f t="shared" si="373"/>
        <v>33</v>
      </c>
      <c r="Q2425" s="9">
        <f t="shared" si="374"/>
        <v>28.2</v>
      </c>
      <c r="R2425" s="9">
        <f t="shared" si="375"/>
        <v>34.75</v>
      </c>
      <c r="S2425" s="9">
        <f t="shared" si="376"/>
        <v>34.1</v>
      </c>
      <c r="T2425" s="9">
        <f t="shared" si="377"/>
        <v>32</v>
      </c>
      <c r="U2425" s="8">
        <f t="shared" si="378"/>
        <v>32.35</v>
      </c>
      <c r="V2425" s="8">
        <f t="shared" si="379"/>
        <v>32.262500000000003</v>
      </c>
    </row>
    <row r="2426" spans="1:22" ht="13.5" x14ac:dyDescent="0.25">
      <c r="A2426" s="3">
        <f>RSI!A2426</f>
        <v>45538</v>
      </c>
      <c r="B2426" s="2">
        <f>RSI!B2426</f>
        <v>46.167999999999999</v>
      </c>
      <c r="C2426" s="2">
        <f>RSI!I2426</f>
        <v>76.597355431542383</v>
      </c>
      <c r="D2426" s="2">
        <f>MACD!E2426</f>
        <v>2.3836996698136659E-3</v>
      </c>
      <c r="E2426" s="2">
        <f>MACD!F2426</f>
        <v>3.2613287854123627E-3</v>
      </c>
      <c r="F2426" s="2">
        <f>'Moving Avg'!D2426</f>
        <v>46.167999999999999</v>
      </c>
      <c r="G2426" s="2">
        <f>'Moving Avg'!F2426</f>
        <v>46.167999999999999</v>
      </c>
      <c r="H2426" s="2">
        <f>'Moving Avg'!G2426</f>
        <v>46.167999999999964</v>
      </c>
      <c r="I2426" s="2">
        <f>'Moving Avg'!H2426</f>
        <v>46.149129999999857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  <c r="M2426" s="8">
        <f t="shared" si="370"/>
        <v>0</v>
      </c>
      <c r="N2426" s="8">
        <f t="shared" si="371"/>
        <v>45</v>
      </c>
      <c r="O2426" s="8">
        <f t="shared" si="372"/>
        <v>50</v>
      </c>
      <c r="P2426" s="8">
        <f t="shared" si="373"/>
        <v>33</v>
      </c>
      <c r="Q2426" s="9">
        <f t="shared" si="374"/>
        <v>28.2</v>
      </c>
      <c r="R2426" s="9">
        <f t="shared" si="375"/>
        <v>34.75</v>
      </c>
      <c r="S2426" s="9">
        <f t="shared" si="376"/>
        <v>34.1</v>
      </c>
      <c r="T2426" s="9">
        <f t="shared" si="377"/>
        <v>32</v>
      </c>
      <c r="U2426" s="8">
        <f t="shared" si="378"/>
        <v>32.35</v>
      </c>
      <c r="V2426" s="8">
        <f t="shared" si="379"/>
        <v>32.262500000000003</v>
      </c>
    </row>
    <row r="2427" spans="1:22" ht="13.5" x14ac:dyDescent="0.25">
      <c r="A2427" s="3">
        <f>RSI!A2427</f>
        <v>45539</v>
      </c>
      <c r="B2427" s="2">
        <f>RSI!B2427</f>
        <v>46.167999999999999</v>
      </c>
      <c r="C2427" s="2">
        <f>RSI!I2427</f>
        <v>76.597355431542383</v>
      </c>
      <c r="D2427" s="2">
        <f>MACD!E2427</f>
        <v>2.2169781659826526E-3</v>
      </c>
      <c r="E2427" s="2">
        <f>MACD!F2427</f>
        <v>3.052458661526421E-3</v>
      </c>
      <c r="F2427" s="2">
        <f>'Moving Avg'!D2427</f>
        <v>46.167999999999999</v>
      </c>
      <c r="G2427" s="2">
        <f>'Moving Avg'!F2427</f>
        <v>46.167999999999999</v>
      </c>
      <c r="H2427" s="2">
        <f>'Moving Avg'!G2427</f>
        <v>46.167999999999964</v>
      </c>
      <c r="I2427" s="2">
        <f>'Moving Avg'!H2427</f>
        <v>46.149129999999857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  <c r="M2427" s="8">
        <f t="shared" si="370"/>
        <v>0</v>
      </c>
      <c r="N2427" s="8">
        <f t="shared" si="371"/>
        <v>45</v>
      </c>
      <c r="O2427" s="8">
        <f t="shared" si="372"/>
        <v>50</v>
      </c>
      <c r="P2427" s="8">
        <f t="shared" si="373"/>
        <v>33</v>
      </c>
      <c r="Q2427" s="9">
        <f t="shared" si="374"/>
        <v>28.2</v>
      </c>
      <c r="R2427" s="9">
        <f t="shared" si="375"/>
        <v>34.75</v>
      </c>
      <c r="S2427" s="9">
        <f t="shared" si="376"/>
        <v>34.1</v>
      </c>
      <c r="T2427" s="9">
        <f t="shared" si="377"/>
        <v>32</v>
      </c>
      <c r="U2427" s="8">
        <f t="shared" si="378"/>
        <v>32.35</v>
      </c>
      <c r="V2427" s="8">
        <f t="shared" si="379"/>
        <v>32.262500000000003</v>
      </c>
    </row>
    <row r="2428" spans="1:22" ht="13.5" x14ac:dyDescent="0.25">
      <c r="A2428" s="3">
        <f>RSI!A2428</f>
        <v>45540</v>
      </c>
      <c r="B2428" s="2">
        <f>RSI!B2428</f>
        <v>46.167999999999999</v>
      </c>
      <c r="C2428" s="2">
        <f>RSI!I2428</f>
        <v>76.597355431542383</v>
      </c>
      <c r="D2428" s="2">
        <f>MACD!E2428</f>
        <v>2.0610911966940648E-3</v>
      </c>
      <c r="E2428" s="2">
        <f>MACD!F2428</f>
        <v>2.8541851685599498E-3</v>
      </c>
      <c r="F2428" s="2">
        <f>'Moving Avg'!D2428</f>
        <v>46.167999999999999</v>
      </c>
      <c r="G2428" s="2">
        <f>'Moving Avg'!F2428</f>
        <v>46.167999999999999</v>
      </c>
      <c r="H2428" s="2">
        <f>'Moving Avg'!G2428</f>
        <v>46.167999999999964</v>
      </c>
      <c r="I2428" s="2">
        <f>'Moving Avg'!H2428</f>
        <v>46.149129999999857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  <c r="M2428" s="8">
        <f t="shared" si="370"/>
        <v>0</v>
      </c>
      <c r="N2428" s="8">
        <f t="shared" si="371"/>
        <v>45</v>
      </c>
      <c r="O2428" s="8">
        <f t="shared" si="372"/>
        <v>50</v>
      </c>
      <c r="P2428" s="8">
        <f t="shared" si="373"/>
        <v>33</v>
      </c>
      <c r="Q2428" s="9">
        <f t="shared" si="374"/>
        <v>28.2</v>
      </c>
      <c r="R2428" s="9">
        <f t="shared" si="375"/>
        <v>34.75</v>
      </c>
      <c r="S2428" s="9">
        <f t="shared" si="376"/>
        <v>34.1</v>
      </c>
      <c r="T2428" s="9">
        <f t="shared" si="377"/>
        <v>32</v>
      </c>
      <c r="U2428" s="8">
        <f t="shared" si="378"/>
        <v>32.35</v>
      </c>
      <c r="V2428" s="8">
        <f t="shared" si="379"/>
        <v>32.262500000000003</v>
      </c>
    </row>
    <row r="2429" spans="1:22" ht="13.5" x14ac:dyDescent="0.25">
      <c r="A2429" s="3">
        <f>RSI!A2429</f>
        <v>45541</v>
      </c>
      <c r="B2429" s="2">
        <f>RSI!B2429</f>
        <v>46.167999999999999</v>
      </c>
      <c r="C2429" s="2">
        <f>RSI!I2429</f>
        <v>76.597355431542383</v>
      </c>
      <c r="D2429" s="2">
        <f>MACD!E2429</f>
        <v>1.9154693125358335E-3</v>
      </c>
      <c r="E2429" s="2">
        <f>MACD!F2429</f>
        <v>2.6664419973551267E-3</v>
      </c>
      <c r="F2429" s="2">
        <f>'Moving Avg'!D2429</f>
        <v>46.167999999999999</v>
      </c>
      <c r="G2429" s="2">
        <f>'Moving Avg'!F2429</f>
        <v>46.167999999999999</v>
      </c>
      <c r="H2429" s="2">
        <f>'Moving Avg'!G2429</f>
        <v>46.167999999999964</v>
      </c>
      <c r="I2429" s="2">
        <f>'Moving Avg'!H2429</f>
        <v>46.149129999999857</v>
      </c>
      <c r="J2429" s="6" t="str">
        <f>OBV!F2429</f>
        <v>BULLISH</v>
      </c>
      <c r="K2429" s="6" t="str">
        <f>OBV!G2429</f>
        <v>NEUTRAL</v>
      </c>
      <c r="L2429" s="6" t="str">
        <f>OBV!H2429</f>
        <v>CONFIRMED BULLISH</v>
      </c>
      <c r="M2429" s="8">
        <f t="shared" si="370"/>
        <v>0</v>
      </c>
      <c r="N2429" s="8">
        <f t="shared" si="371"/>
        <v>45</v>
      </c>
      <c r="O2429" s="8">
        <f t="shared" si="372"/>
        <v>50</v>
      </c>
      <c r="P2429" s="8">
        <f t="shared" si="373"/>
        <v>83.5</v>
      </c>
      <c r="Q2429" s="9">
        <f t="shared" si="374"/>
        <v>35.774999999999999</v>
      </c>
      <c r="R2429" s="9">
        <f t="shared" si="375"/>
        <v>47.375</v>
      </c>
      <c r="S2429" s="9">
        <f t="shared" si="376"/>
        <v>56.825000000000003</v>
      </c>
      <c r="T2429" s="9">
        <f t="shared" si="377"/>
        <v>44.625</v>
      </c>
      <c r="U2429" s="8">
        <f t="shared" si="378"/>
        <v>46.658333333333339</v>
      </c>
      <c r="V2429" s="8">
        <f t="shared" si="379"/>
        <v>46.150000000000006</v>
      </c>
    </row>
    <row r="2430" spans="1:22" ht="13.5" x14ac:dyDescent="0.25">
      <c r="A2430" s="3">
        <f>RSI!A2430</f>
        <v>45544</v>
      </c>
      <c r="B2430" s="2">
        <f>RSI!B2430</f>
        <v>46.167999999999999</v>
      </c>
      <c r="C2430" s="2">
        <f>RSI!I2430</f>
        <v>76.597355431542383</v>
      </c>
      <c r="D2430" s="2">
        <f>MACD!E2430</f>
        <v>1.7795493826398001E-3</v>
      </c>
      <c r="E2430" s="2">
        <f>MACD!F2430</f>
        <v>2.4890634744120618E-3</v>
      </c>
      <c r="F2430" s="2">
        <f>'Moving Avg'!D2430</f>
        <v>46.167999999999999</v>
      </c>
      <c r="G2430" s="2">
        <f>'Moving Avg'!F2430</f>
        <v>46.167999999999999</v>
      </c>
      <c r="H2430" s="2">
        <f>'Moving Avg'!G2430</f>
        <v>46.167999999999964</v>
      </c>
      <c r="I2430" s="2">
        <f>'Moving Avg'!H2430</f>
        <v>46.149129999999857</v>
      </c>
      <c r="J2430" s="6" t="str">
        <f>OBV!F2430</f>
        <v>BULLISH</v>
      </c>
      <c r="K2430" s="6" t="str">
        <f>OBV!G2430</f>
        <v>NEUTRAL</v>
      </c>
      <c r="L2430" s="6" t="str">
        <f>OBV!H2430</f>
        <v>CONFIRMED BULLISH</v>
      </c>
      <c r="M2430" s="8">
        <f t="shared" si="370"/>
        <v>0</v>
      </c>
      <c r="N2430" s="8">
        <f t="shared" si="371"/>
        <v>45</v>
      </c>
      <c r="O2430" s="8">
        <f t="shared" si="372"/>
        <v>50</v>
      </c>
      <c r="P2430" s="8">
        <f t="shared" si="373"/>
        <v>83.5</v>
      </c>
      <c r="Q2430" s="9">
        <f t="shared" si="374"/>
        <v>35.774999999999999</v>
      </c>
      <c r="R2430" s="9">
        <f t="shared" si="375"/>
        <v>47.375</v>
      </c>
      <c r="S2430" s="9">
        <f t="shared" si="376"/>
        <v>56.825000000000003</v>
      </c>
      <c r="T2430" s="9">
        <f t="shared" si="377"/>
        <v>44.625</v>
      </c>
      <c r="U2430" s="8">
        <f t="shared" si="378"/>
        <v>46.658333333333339</v>
      </c>
      <c r="V2430" s="8">
        <f t="shared" si="379"/>
        <v>46.150000000000006</v>
      </c>
    </row>
    <row r="2431" spans="1:22" ht="13.5" x14ac:dyDescent="0.25">
      <c r="A2431" s="3">
        <f>RSI!A2431</f>
        <v>45545</v>
      </c>
      <c r="B2431" s="2">
        <f>RSI!B2431</f>
        <v>46.177999999999997</v>
      </c>
      <c r="C2431" s="2">
        <f>RSI!I2431</f>
        <v>93.289083479690746</v>
      </c>
      <c r="D2431" s="2">
        <f>MACD!E2431</f>
        <v>9.1203890329438764E-4</v>
      </c>
      <c r="E2431" s="2">
        <f>MACD!F2431</f>
        <v>2.1736585601885273E-3</v>
      </c>
      <c r="F2431" s="2">
        <f>'Moving Avg'!D2431</f>
        <v>46.17</v>
      </c>
      <c r="G2431" s="2">
        <f>'Moving Avg'!F2431</f>
        <v>46.168500000000002</v>
      </c>
      <c r="H2431" s="2">
        <f>'Moving Avg'!G2431</f>
        <v>46.168199999999963</v>
      </c>
      <c r="I2431" s="2">
        <f>'Moving Avg'!H2431</f>
        <v>46.149179999999859</v>
      </c>
      <c r="J2431" s="6" t="str">
        <f>OBV!F2431</f>
        <v>BULLISH</v>
      </c>
      <c r="K2431" s="6" t="str">
        <f>OBV!G2431</f>
        <v>NEUTRAL</v>
      </c>
      <c r="L2431" s="6" t="str">
        <f>OBV!H2431</f>
        <v>CONFIRMED BULLISH</v>
      </c>
      <c r="M2431" s="8">
        <f t="shared" si="370"/>
        <v>0</v>
      </c>
      <c r="N2431" s="8">
        <f t="shared" si="371"/>
        <v>45</v>
      </c>
      <c r="O2431" s="8">
        <f t="shared" si="372"/>
        <v>50</v>
      </c>
      <c r="P2431" s="8">
        <f t="shared" si="373"/>
        <v>83.5</v>
      </c>
      <c r="Q2431" s="9">
        <f t="shared" si="374"/>
        <v>35.774999999999999</v>
      </c>
      <c r="R2431" s="9">
        <f t="shared" si="375"/>
        <v>47.375</v>
      </c>
      <c r="S2431" s="9">
        <f t="shared" si="376"/>
        <v>56.825000000000003</v>
      </c>
      <c r="T2431" s="9">
        <f t="shared" si="377"/>
        <v>44.625</v>
      </c>
      <c r="U2431" s="8">
        <f t="shared" si="378"/>
        <v>46.658333333333339</v>
      </c>
      <c r="V2431" s="8">
        <f t="shared" si="379"/>
        <v>46.150000000000006</v>
      </c>
    </row>
    <row r="2432" spans="1:22" ht="13.5" x14ac:dyDescent="0.25">
      <c r="A2432" s="3">
        <f>RSI!A2432</f>
        <v>45546</v>
      </c>
      <c r="B2432" s="2">
        <f>RSI!B2432</f>
        <v>46.177999999999997</v>
      </c>
      <c r="C2432" s="2">
        <f>RSI!I2432</f>
        <v>93.289083479690746</v>
      </c>
      <c r="D2432" s="2">
        <f>MACD!E2432</f>
        <v>1.0801173111474327E-4</v>
      </c>
      <c r="E2432" s="2">
        <f>MACD!F2432</f>
        <v>1.7605291943737706E-3</v>
      </c>
      <c r="F2432" s="2">
        <f>'Moving Avg'!D2432</f>
        <v>46.171999999999997</v>
      </c>
      <c r="G2432" s="2">
        <f>'Moving Avg'!F2432</f>
        <v>46.168999999999997</v>
      </c>
      <c r="H2432" s="2">
        <f>'Moving Avg'!G2432</f>
        <v>46.168399999999956</v>
      </c>
      <c r="I2432" s="2">
        <f>'Moving Avg'!H2432</f>
        <v>46.149229999999861</v>
      </c>
      <c r="J2432" s="6" t="str">
        <f>OBV!F2432</f>
        <v>BULLISH</v>
      </c>
      <c r="K2432" s="6" t="str">
        <f>OBV!G2432</f>
        <v>NEUTRAL</v>
      </c>
      <c r="L2432" s="6" t="str">
        <f>OBV!H2432</f>
        <v>CONFIRMED BULLISH</v>
      </c>
      <c r="M2432" s="8">
        <f t="shared" si="370"/>
        <v>0</v>
      </c>
      <c r="N2432" s="8">
        <f t="shared" si="371"/>
        <v>45</v>
      </c>
      <c r="O2432" s="8">
        <f t="shared" si="372"/>
        <v>50</v>
      </c>
      <c r="P2432" s="8">
        <f t="shared" si="373"/>
        <v>83.5</v>
      </c>
      <c r="Q2432" s="9">
        <f t="shared" si="374"/>
        <v>35.774999999999999</v>
      </c>
      <c r="R2432" s="9">
        <f t="shared" si="375"/>
        <v>47.375</v>
      </c>
      <c r="S2432" s="9">
        <f t="shared" si="376"/>
        <v>56.825000000000003</v>
      </c>
      <c r="T2432" s="9">
        <f t="shared" si="377"/>
        <v>44.625</v>
      </c>
      <c r="U2432" s="8">
        <f t="shared" si="378"/>
        <v>46.658333333333339</v>
      </c>
      <c r="V2432" s="8">
        <f t="shared" si="379"/>
        <v>46.150000000000006</v>
      </c>
    </row>
    <row r="2433" spans="1:22" ht="13.5" x14ac:dyDescent="0.25">
      <c r="A2433" s="3">
        <f>RSI!A2433</f>
        <v>45547</v>
      </c>
      <c r="B2433" s="2">
        <f>RSI!B2433</f>
        <v>46.177999999999997</v>
      </c>
      <c r="C2433" s="2">
        <f>RSI!I2433</f>
        <v>93.289083479690746</v>
      </c>
      <c r="D2433" s="2">
        <f>MACD!E2433</f>
        <v>-6.3711510441777364E-4</v>
      </c>
      <c r="E2433" s="2">
        <f>MACD!F2433</f>
        <v>1.2810003346154619E-3</v>
      </c>
      <c r="F2433" s="2">
        <f>'Moving Avg'!D2433</f>
        <v>46.173999999999999</v>
      </c>
      <c r="G2433" s="2">
        <f>'Moving Avg'!F2433</f>
        <v>46.169499999999999</v>
      </c>
      <c r="H2433" s="2">
        <f>'Moving Avg'!G2433</f>
        <v>46.168599999999948</v>
      </c>
      <c r="I2433" s="2">
        <f>'Moving Avg'!H2433</f>
        <v>46.149279999999862</v>
      </c>
      <c r="J2433" s="6" t="str">
        <f>OBV!F2433</f>
        <v>BULLISH</v>
      </c>
      <c r="K2433" s="6" t="str">
        <f>OBV!G2433</f>
        <v>NEUTRAL</v>
      </c>
      <c r="L2433" s="6" t="str">
        <f>OBV!H2433</f>
        <v>CONFIRMED BULLISH</v>
      </c>
      <c r="M2433" s="8">
        <f t="shared" si="370"/>
        <v>0</v>
      </c>
      <c r="N2433" s="8">
        <f t="shared" si="371"/>
        <v>45</v>
      </c>
      <c r="O2433" s="8">
        <f t="shared" si="372"/>
        <v>50</v>
      </c>
      <c r="P2433" s="8">
        <f t="shared" si="373"/>
        <v>83.5</v>
      </c>
      <c r="Q2433" s="9">
        <f t="shared" si="374"/>
        <v>35.774999999999999</v>
      </c>
      <c r="R2433" s="9">
        <f t="shared" si="375"/>
        <v>47.375</v>
      </c>
      <c r="S2433" s="9">
        <f t="shared" si="376"/>
        <v>56.825000000000003</v>
      </c>
      <c r="T2433" s="9">
        <f t="shared" si="377"/>
        <v>44.625</v>
      </c>
      <c r="U2433" s="8">
        <f t="shared" si="378"/>
        <v>46.658333333333339</v>
      </c>
      <c r="V2433" s="8">
        <f t="shared" si="379"/>
        <v>46.150000000000006</v>
      </c>
    </row>
    <row r="2434" spans="1:22" ht="13.5" x14ac:dyDescent="0.25">
      <c r="A2434" s="3">
        <f>RSI!A2434</f>
        <v>45548</v>
      </c>
      <c r="B2434" s="2">
        <f>RSI!B2434</f>
        <v>46.177999999999997</v>
      </c>
      <c r="C2434" s="2">
        <f>RSI!I2434</f>
        <v>93.289083479690746</v>
      </c>
      <c r="D2434" s="2">
        <f>MACD!E2434</f>
        <v>-1.327603478650019E-3</v>
      </c>
      <c r="E2434" s="2">
        <f>MACD!F2434</f>
        <v>7.5927957196236578E-4</v>
      </c>
      <c r="F2434" s="2">
        <f>'Moving Avg'!D2434</f>
        <v>46.176000000000002</v>
      </c>
      <c r="G2434" s="2">
        <f>'Moving Avg'!F2434</f>
        <v>46.17</v>
      </c>
      <c r="H2434" s="2">
        <f>'Moving Avg'!G2434</f>
        <v>46.168799999999948</v>
      </c>
      <c r="I2434" s="2">
        <f>'Moving Avg'!H2434</f>
        <v>46.149329999999864</v>
      </c>
      <c r="J2434" s="6" t="str">
        <f>OBV!F2434</f>
        <v>NEUTRAL</v>
      </c>
      <c r="K2434" s="6" t="str">
        <f>OBV!G2434</f>
        <v>NEUTRAL</v>
      </c>
      <c r="L2434" s="6" t="str">
        <f>OBV!H2434</f>
        <v>NEUTRAL</v>
      </c>
      <c r="M2434" s="8">
        <f t="shared" ref="M2434:M2497" si="380">IF(C2434&lt;30,50, IF(C2434&gt;70, 0, 25))</f>
        <v>0</v>
      </c>
      <c r="N2434" s="8">
        <f t="shared" ref="N2434:N2497" si="381">IF(E2434-D2434&gt;0.02, 100, IF(E2434-D2434&lt;0,0,45))</f>
        <v>45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33</v>
      </c>
      <c r="Q2434" s="9">
        <f t="shared" si="374"/>
        <v>28.2</v>
      </c>
      <c r="R2434" s="9">
        <f t="shared" si="375"/>
        <v>34.75</v>
      </c>
      <c r="S2434" s="9">
        <f t="shared" si="376"/>
        <v>34.1</v>
      </c>
      <c r="T2434" s="9">
        <f t="shared" si="377"/>
        <v>32</v>
      </c>
      <c r="U2434" s="8">
        <f t="shared" si="378"/>
        <v>32.35</v>
      </c>
      <c r="V2434" s="8">
        <f t="shared" si="379"/>
        <v>32.262500000000003</v>
      </c>
    </row>
    <row r="2435" spans="1:22" ht="13.5" x14ac:dyDescent="0.25">
      <c r="A2435" s="3">
        <f>RSI!A2435</f>
        <v>45551</v>
      </c>
      <c r="B2435" s="2">
        <f>RSI!B2435</f>
        <v>46.177999999999997</v>
      </c>
      <c r="C2435" s="2">
        <f>RSI!I2435</f>
        <v>93.289083479690746</v>
      </c>
      <c r="D2435" s="2">
        <f>MACD!E2435</f>
        <v>-1.9674151282131902E-3</v>
      </c>
      <c r="E2435" s="2">
        <f>MACD!F2435</f>
        <v>2.1394063192725464E-4</v>
      </c>
      <c r="F2435" s="2">
        <f>'Moving Avg'!D2435</f>
        <v>46.177999999999997</v>
      </c>
      <c r="G2435" s="2">
        <f>'Moving Avg'!F2435</f>
        <v>46.170499999999997</v>
      </c>
      <c r="H2435" s="2">
        <f>'Moving Avg'!G2435</f>
        <v>46.16899999999994</v>
      </c>
      <c r="I2435" s="2">
        <f>'Moving Avg'!H2435</f>
        <v>46.149379999999866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  <c r="M2435" s="8">
        <f t="shared" si="380"/>
        <v>0</v>
      </c>
      <c r="N2435" s="8">
        <f t="shared" si="381"/>
        <v>45</v>
      </c>
      <c r="O2435" s="8">
        <f t="shared" si="382"/>
        <v>50</v>
      </c>
      <c r="P2435" s="8">
        <f t="shared" si="383"/>
        <v>33</v>
      </c>
      <c r="Q2435" s="9">
        <f t="shared" ref="Q2435:Q2498" si="384">0.35*M2435+N2435*0.35+O2435*0.15+P2435*0.15</f>
        <v>28.2</v>
      </c>
      <c r="R2435" s="9">
        <f t="shared" ref="R2435:R2498" si="385">M2435*0.2+N2435*0.2+O2435*0.35+P2435*0.25</f>
        <v>34.75</v>
      </c>
      <c r="S2435" s="9">
        <f t="shared" ref="S2435:S2498" si="386">M2435*0.15+N2435*0.15+O2435*0.25+P2435*0.45</f>
        <v>34.1</v>
      </c>
      <c r="T2435" s="9">
        <f t="shared" ref="T2435:T2498" si="387">0.25*SUM(M2435:P2435)</f>
        <v>32</v>
      </c>
      <c r="U2435" s="8">
        <f t="shared" ref="U2435:U2498" si="388">SUM(Q2435:S2435)/3</f>
        <v>32.35</v>
      </c>
      <c r="V2435" s="8">
        <f t="shared" ref="V2435:V2498" si="389">SUM(Q2435:T2435)/4</f>
        <v>32.262500000000003</v>
      </c>
    </row>
    <row r="2436" spans="1:22" ht="13.5" x14ac:dyDescent="0.25">
      <c r="A2436" s="3">
        <f>RSI!A2436</f>
        <v>45552</v>
      </c>
      <c r="B2436" s="2">
        <f>RSI!B2436</f>
        <v>46.177999999999997</v>
      </c>
      <c r="C2436" s="2">
        <f>RSI!I2436</f>
        <v>93.289083479690746</v>
      </c>
      <c r="D2436" s="2">
        <f>MACD!E2436</f>
        <v>-2.5602314903778733E-3</v>
      </c>
      <c r="E2436" s="2">
        <f>MACD!F2436</f>
        <v>-3.4089379253377097E-4</v>
      </c>
      <c r="F2436" s="2">
        <f>'Moving Avg'!D2436</f>
        <v>46.177999999999997</v>
      </c>
      <c r="G2436" s="2">
        <f>'Moving Avg'!F2436</f>
        <v>46.170999999999999</v>
      </c>
      <c r="H2436" s="2">
        <f>'Moving Avg'!G2436</f>
        <v>46.169199999999947</v>
      </c>
      <c r="I2436" s="2">
        <f>'Moving Avg'!H2436</f>
        <v>46.149429999999867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  <c r="M2436" s="8">
        <f t="shared" si="380"/>
        <v>0</v>
      </c>
      <c r="N2436" s="8">
        <f t="shared" si="381"/>
        <v>45</v>
      </c>
      <c r="O2436" s="8">
        <f t="shared" si="382"/>
        <v>50</v>
      </c>
      <c r="P2436" s="8">
        <f t="shared" si="383"/>
        <v>33</v>
      </c>
      <c r="Q2436" s="9">
        <f t="shared" si="384"/>
        <v>28.2</v>
      </c>
      <c r="R2436" s="9">
        <f t="shared" si="385"/>
        <v>34.75</v>
      </c>
      <c r="S2436" s="9">
        <f t="shared" si="386"/>
        <v>34.1</v>
      </c>
      <c r="T2436" s="9">
        <f t="shared" si="387"/>
        <v>32</v>
      </c>
      <c r="U2436" s="8">
        <f t="shared" si="388"/>
        <v>32.35</v>
      </c>
      <c r="V2436" s="8">
        <f t="shared" si="389"/>
        <v>32.262500000000003</v>
      </c>
    </row>
    <row r="2437" spans="1:22" ht="13.5" x14ac:dyDescent="0.25">
      <c r="A2437" s="3">
        <f>RSI!A2437</f>
        <v>45553</v>
      </c>
      <c r="B2437" s="2">
        <f>RSI!B2437</f>
        <v>46.177999999999997</v>
      </c>
      <c r="C2437" s="2">
        <f>RSI!I2437</f>
        <v>93.289083479690746</v>
      </c>
      <c r="D2437" s="2">
        <f>MACD!E2437</f>
        <v>-3.1094724408973207E-3</v>
      </c>
      <c r="E2437" s="2">
        <f>MACD!F2437</f>
        <v>-8.9460952220648095E-4</v>
      </c>
      <c r="F2437" s="2">
        <f>'Moving Avg'!D2437</f>
        <v>46.177999999999997</v>
      </c>
      <c r="G2437" s="2">
        <f>'Moving Avg'!F2437</f>
        <v>46.171499999999995</v>
      </c>
      <c r="H2437" s="2">
        <f>'Moving Avg'!G2437</f>
        <v>46.169399999999939</v>
      </c>
      <c r="I2437" s="2">
        <f>'Moving Avg'!H2437</f>
        <v>46.149429999999867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  <c r="M2437" s="8">
        <f t="shared" si="380"/>
        <v>0</v>
      </c>
      <c r="N2437" s="8">
        <f t="shared" si="381"/>
        <v>45</v>
      </c>
      <c r="O2437" s="8">
        <f t="shared" si="382"/>
        <v>50</v>
      </c>
      <c r="P2437" s="8">
        <f t="shared" si="383"/>
        <v>33</v>
      </c>
      <c r="Q2437" s="9">
        <f t="shared" si="384"/>
        <v>28.2</v>
      </c>
      <c r="R2437" s="9">
        <f t="shared" si="385"/>
        <v>34.75</v>
      </c>
      <c r="S2437" s="9">
        <f t="shared" si="386"/>
        <v>34.1</v>
      </c>
      <c r="T2437" s="9">
        <f t="shared" si="387"/>
        <v>32</v>
      </c>
      <c r="U2437" s="8">
        <f t="shared" si="388"/>
        <v>32.35</v>
      </c>
      <c r="V2437" s="8">
        <f t="shared" si="389"/>
        <v>32.262500000000003</v>
      </c>
    </row>
    <row r="2438" spans="1:22" ht="13.5" x14ac:dyDescent="0.25">
      <c r="A2438" s="3">
        <f>RSI!A2438</f>
        <v>45554</v>
      </c>
      <c r="B2438" s="2">
        <f>RSI!B2438</f>
        <v>46.177999999999997</v>
      </c>
      <c r="C2438" s="2">
        <f>RSI!I2438</f>
        <v>93.289083479690746</v>
      </c>
      <c r="D2438" s="2">
        <f>MACD!E2438</f>
        <v>-3.6183139555134858E-3</v>
      </c>
      <c r="E2438" s="2">
        <f>MACD!F2438</f>
        <v>-1.4393504088678821E-3</v>
      </c>
      <c r="F2438" s="2">
        <f>'Moving Avg'!D2438</f>
        <v>46.177999999999997</v>
      </c>
      <c r="G2438" s="2">
        <f>'Moving Avg'!F2438</f>
        <v>46.171999999999997</v>
      </c>
      <c r="H2438" s="2">
        <f>'Moving Avg'!G2438</f>
        <v>46.169599999999946</v>
      </c>
      <c r="I2438" s="2">
        <f>'Moving Avg'!H2438</f>
        <v>46.149429999999867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  <c r="M2438" s="8">
        <f t="shared" si="380"/>
        <v>0</v>
      </c>
      <c r="N2438" s="8">
        <f t="shared" si="381"/>
        <v>45</v>
      </c>
      <c r="O2438" s="8">
        <f t="shared" si="382"/>
        <v>50</v>
      </c>
      <c r="P2438" s="8">
        <f t="shared" si="383"/>
        <v>33</v>
      </c>
      <c r="Q2438" s="9">
        <f t="shared" si="384"/>
        <v>28.2</v>
      </c>
      <c r="R2438" s="9">
        <f t="shared" si="385"/>
        <v>34.75</v>
      </c>
      <c r="S2438" s="9">
        <f t="shared" si="386"/>
        <v>34.1</v>
      </c>
      <c r="T2438" s="9">
        <f t="shared" si="387"/>
        <v>32</v>
      </c>
      <c r="U2438" s="8">
        <f t="shared" si="388"/>
        <v>32.35</v>
      </c>
      <c r="V2438" s="8">
        <f t="shared" si="389"/>
        <v>32.262500000000003</v>
      </c>
    </row>
    <row r="2439" spans="1:22" ht="13.5" x14ac:dyDescent="0.25">
      <c r="A2439" s="3">
        <f>RSI!A2439</f>
        <v>45555</v>
      </c>
      <c r="B2439" s="2">
        <f>RSI!B2439</f>
        <v>46.177999999999997</v>
      </c>
      <c r="C2439" s="2">
        <f>RSI!I2439</f>
        <v>93.289083479690746</v>
      </c>
      <c r="D2439" s="2">
        <f>MACD!E2439</f>
        <v>-4.089704726723653E-3</v>
      </c>
      <c r="E2439" s="2">
        <f>MACD!F2439</f>
        <v>-1.9694212724390365E-3</v>
      </c>
      <c r="F2439" s="2">
        <f>'Moving Avg'!D2439</f>
        <v>46.177999999999997</v>
      </c>
      <c r="G2439" s="2">
        <f>'Moving Avg'!F2439</f>
        <v>46.172499999999999</v>
      </c>
      <c r="H2439" s="2">
        <f>'Moving Avg'!G2439</f>
        <v>46.169799999999938</v>
      </c>
      <c r="I2439" s="2">
        <f>'Moving Avg'!H2439</f>
        <v>46.149429999999867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  <c r="M2439" s="8">
        <f t="shared" si="380"/>
        <v>0</v>
      </c>
      <c r="N2439" s="8">
        <f t="shared" si="381"/>
        <v>45</v>
      </c>
      <c r="O2439" s="8">
        <f t="shared" si="382"/>
        <v>50</v>
      </c>
      <c r="P2439" s="8">
        <f t="shared" si="383"/>
        <v>33</v>
      </c>
      <c r="Q2439" s="9">
        <f t="shared" si="384"/>
        <v>28.2</v>
      </c>
      <c r="R2439" s="9">
        <f t="shared" si="385"/>
        <v>34.75</v>
      </c>
      <c r="S2439" s="9">
        <f t="shared" si="386"/>
        <v>34.1</v>
      </c>
      <c r="T2439" s="9">
        <f t="shared" si="387"/>
        <v>32</v>
      </c>
      <c r="U2439" s="8">
        <f t="shared" si="388"/>
        <v>32.35</v>
      </c>
      <c r="V2439" s="8">
        <f t="shared" si="389"/>
        <v>32.262500000000003</v>
      </c>
    </row>
    <row r="2440" spans="1:22" ht="13.5" x14ac:dyDescent="0.25">
      <c r="A2440" s="3">
        <f>RSI!A2440</f>
        <v>45558</v>
      </c>
      <c r="B2440" s="2">
        <f>RSI!B2440</f>
        <v>46.177999999999997</v>
      </c>
      <c r="C2440" s="2">
        <f>RSI!I2440</f>
        <v>93.289083479690746</v>
      </c>
      <c r="D2440" s="2">
        <f>MACD!E2440</f>
        <v>-4.5263817728127265E-3</v>
      </c>
      <c r="E2440" s="2">
        <f>MACD!F2440</f>
        <v>-2.4808133725137743E-3</v>
      </c>
      <c r="F2440" s="2">
        <f>'Moving Avg'!D2440</f>
        <v>46.177999999999997</v>
      </c>
      <c r="G2440" s="2">
        <f>'Moving Avg'!F2440</f>
        <v>46.173000000000002</v>
      </c>
      <c r="H2440" s="2">
        <f>'Moving Avg'!G2440</f>
        <v>46.169999999999945</v>
      </c>
      <c r="I2440" s="2">
        <f>'Moving Avg'!H2440</f>
        <v>46.149429999999867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  <c r="M2440" s="8">
        <f t="shared" si="380"/>
        <v>0</v>
      </c>
      <c r="N2440" s="8">
        <f t="shared" si="381"/>
        <v>45</v>
      </c>
      <c r="O2440" s="8">
        <f t="shared" si="382"/>
        <v>50</v>
      </c>
      <c r="P2440" s="8">
        <f t="shared" si="383"/>
        <v>33</v>
      </c>
      <c r="Q2440" s="9">
        <f t="shared" si="384"/>
        <v>28.2</v>
      </c>
      <c r="R2440" s="9">
        <f t="shared" si="385"/>
        <v>34.75</v>
      </c>
      <c r="S2440" s="9">
        <f t="shared" si="386"/>
        <v>34.1</v>
      </c>
      <c r="T2440" s="9">
        <f t="shared" si="387"/>
        <v>32</v>
      </c>
      <c r="U2440" s="8">
        <f t="shared" si="388"/>
        <v>32.35</v>
      </c>
      <c r="V2440" s="8">
        <f t="shared" si="389"/>
        <v>32.262500000000003</v>
      </c>
    </row>
    <row r="2441" spans="1:22" ht="13.5" x14ac:dyDescent="0.25">
      <c r="A2441" s="3">
        <f>RSI!A2441</f>
        <v>45559</v>
      </c>
      <c r="B2441" s="2">
        <f>RSI!B2441</f>
        <v>46.177999999999997</v>
      </c>
      <c r="C2441" s="2">
        <f>RSI!I2441</f>
        <v>93.289083479690746</v>
      </c>
      <c r="D2441" s="2">
        <f>MACD!E2441</f>
        <v>-3.392423540859113E-3</v>
      </c>
      <c r="E2441" s="2">
        <f>MACD!F2441</f>
        <v>-2.6631354061828422E-3</v>
      </c>
      <c r="F2441" s="2">
        <f>'Moving Avg'!D2441</f>
        <v>46.177999999999997</v>
      </c>
      <c r="G2441" s="2">
        <f>'Moving Avg'!F2441</f>
        <v>46.173500000000004</v>
      </c>
      <c r="H2441" s="2">
        <f>'Moving Avg'!G2441</f>
        <v>46.170199999999937</v>
      </c>
      <c r="I2441" s="2">
        <f>'Moving Avg'!H2441</f>
        <v>46.149429999999867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  <c r="M2441" s="8">
        <f t="shared" si="380"/>
        <v>0</v>
      </c>
      <c r="N2441" s="8">
        <f t="shared" si="381"/>
        <v>45</v>
      </c>
      <c r="O2441" s="8">
        <f t="shared" si="382"/>
        <v>50</v>
      </c>
      <c r="P2441" s="8">
        <f t="shared" si="383"/>
        <v>33</v>
      </c>
      <c r="Q2441" s="9">
        <f t="shared" si="384"/>
        <v>28.2</v>
      </c>
      <c r="R2441" s="9">
        <f t="shared" si="385"/>
        <v>34.75</v>
      </c>
      <c r="S2441" s="9">
        <f t="shared" si="386"/>
        <v>34.1</v>
      </c>
      <c r="T2441" s="9">
        <f t="shared" si="387"/>
        <v>32</v>
      </c>
      <c r="U2441" s="8">
        <f t="shared" si="388"/>
        <v>32.35</v>
      </c>
      <c r="V2441" s="8">
        <f t="shared" si="389"/>
        <v>32.262500000000003</v>
      </c>
    </row>
    <row r="2442" spans="1:22" ht="13.5" x14ac:dyDescent="0.25">
      <c r="A2442" s="3">
        <f>RSI!A2442</f>
        <v>45560</v>
      </c>
      <c r="B2442" s="2">
        <f>RSI!B2442</f>
        <v>46.177999999999997</v>
      </c>
      <c r="C2442" s="2">
        <f>RSI!I2442</f>
        <v>93.289083479690746</v>
      </c>
      <c r="D2442" s="2">
        <f>MACD!E2442</f>
        <v>-2.4653346293135314E-3</v>
      </c>
      <c r="E2442" s="2">
        <f>MACD!F2442</f>
        <v>-2.6235752508089803E-3</v>
      </c>
      <c r="F2442" s="2">
        <f>'Moving Avg'!D2442</f>
        <v>46.177999999999997</v>
      </c>
      <c r="G2442" s="2">
        <f>'Moving Avg'!F2442</f>
        <v>46.173999999999999</v>
      </c>
      <c r="H2442" s="2">
        <f>'Moving Avg'!G2442</f>
        <v>46.170399999999944</v>
      </c>
      <c r="I2442" s="2">
        <f>'Moving Avg'!H2442</f>
        <v>46.149429999999867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  <c r="M2442" s="8">
        <f t="shared" si="380"/>
        <v>0</v>
      </c>
      <c r="N2442" s="8">
        <f t="shared" si="381"/>
        <v>0</v>
      </c>
      <c r="O2442" s="8">
        <f t="shared" si="382"/>
        <v>50</v>
      </c>
      <c r="P2442" s="8">
        <f t="shared" si="383"/>
        <v>33</v>
      </c>
      <c r="Q2442" s="9">
        <f t="shared" si="384"/>
        <v>12.45</v>
      </c>
      <c r="R2442" s="9">
        <f t="shared" si="385"/>
        <v>25.75</v>
      </c>
      <c r="S2442" s="9">
        <f t="shared" si="386"/>
        <v>27.35</v>
      </c>
      <c r="T2442" s="9">
        <f t="shared" si="387"/>
        <v>20.75</v>
      </c>
      <c r="U2442" s="8">
        <f t="shared" si="388"/>
        <v>21.850000000000005</v>
      </c>
      <c r="V2442" s="8">
        <f t="shared" si="389"/>
        <v>21.575000000000003</v>
      </c>
    </row>
    <row r="2443" spans="1:22" ht="13.5" x14ac:dyDescent="0.25">
      <c r="A2443" s="3">
        <f>RSI!A2443</f>
        <v>45561</v>
      </c>
      <c r="B2443" s="2">
        <f>RSI!B2443</f>
        <v>46.177999999999997</v>
      </c>
      <c r="C2443" s="2">
        <f>RSI!I2443</f>
        <v>93.289083479690746</v>
      </c>
      <c r="D2443" s="2">
        <f>MACD!E2443</f>
        <v>-1.7108879364613472E-3</v>
      </c>
      <c r="E2443" s="2">
        <f>MACD!F2443</f>
        <v>-2.4410377879394538E-3</v>
      </c>
      <c r="F2443" s="2">
        <f>'Moving Avg'!D2443</f>
        <v>46.177999999999997</v>
      </c>
      <c r="G2443" s="2">
        <f>'Moving Avg'!F2443</f>
        <v>46.174500000000002</v>
      </c>
      <c r="H2443" s="2">
        <f>'Moving Avg'!G2443</f>
        <v>46.170599999999943</v>
      </c>
      <c r="I2443" s="2">
        <f>'Moving Avg'!H2443</f>
        <v>46.149429999999867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  <c r="M2443" s="8">
        <f t="shared" si="380"/>
        <v>0</v>
      </c>
      <c r="N2443" s="8">
        <f t="shared" si="381"/>
        <v>0</v>
      </c>
      <c r="O2443" s="8">
        <f t="shared" si="382"/>
        <v>50</v>
      </c>
      <c r="P2443" s="8">
        <f t="shared" si="383"/>
        <v>83.5</v>
      </c>
      <c r="Q2443" s="9">
        <f t="shared" si="384"/>
        <v>20.024999999999999</v>
      </c>
      <c r="R2443" s="9">
        <f t="shared" si="385"/>
        <v>38.375</v>
      </c>
      <c r="S2443" s="9">
        <f t="shared" si="386"/>
        <v>50.075000000000003</v>
      </c>
      <c r="T2443" s="9">
        <f t="shared" si="387"/>
        <v>33.375</v>
      </c>
      <c r="U2443" s="8">
        <f t="shared" si="388"/>
        <v>36.158333333333331</v>
      </c>
      <c r="V2443" s="8">
        <f t="shared" si="389"/>
        <v>35.462499999999999</v>
      </c>
    </row>
    <row r="2444" spans="1:22" ht="13.5" x14ac:dyDescent="0.25">
      <c r="A2444" s="3">
        <f>RSI!A2444</f>
        <v>45562</v>
      </c>
      <c r="B2444" s="2">
        <f>RSI!B2444</f>
        <v>46.177999999999997</v>
      </c>
      <c r="C2444" s="2">
        <f>RSI!I2444</f>
        <v>93.289083479690746</v>
      </c>
      <c r="D2444" s="2">
        <f>MACD!E2444</f>
        <v>-1.1002999242677447E-3</v>
      </c>
      <c r="E2444" s="2">
        <f>MACD!F2444</f>
        <v>-2.1728902152051122E-3</v>
      </c>
      <c r="F2444" s="2">
        <f>'Moving Avg'!D2444</f>
        <v>46.177999999999997</v>
      </c>
      <c r="G2444" s="2">
        <f>'Moving Avg'!F2444</f>
        <v>46.174999999999997</v>
      </c>
      <c r="H2444" s="2">
        <f>'Moving Avg'!G2444</f>
        <v>46.170799999999943</v>
      </c>
      <c r="I2444" s="2">
        <f>'Moving Avg'!H2444</f>
        <v>46.149429999999874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  <c r="M2444" s="8">
        <f t="shared" si="380"/>
        <v>0</v>
      </c>
      <c r="N2444" s="8">
        <f t="shared" si="381"/>
        <v>0</v>
      </c>
      <c r="O2444" s="8">
        <f t="shared" si="382"/>
        <v>50</v>
      </c>
      <c r="P2444" s="8">
        <f t="shared" si="383"/>
        <v>83.5</v>
      </c>
      <c r="Q2444" s="9">
        <f t="shared" si="384"/>
        <v>20.024999999999999</v>
      </c>
      <c r="R2444" s="9">
        <f t="shared" si="385"/>
        <v>38.375</v>
      </c>
      <c r="S2444" s="9">
        <f t="shared" si="386"/>
        <v>50.075000000000003</v>
      </c>
      <c r="T2444" s="9">
        <f t="shared" si="387"/>
        <v>33.375</v>
      </c>
      <c r="U2444" s="8">
        <f t="shared" si="388"/>
        <v>36.158333333333331</v>
      </c>
      <c r="V2444" s="8">
        <f t="shared" si="389"/>
        <v>35.462499999999999</v>
      </c>
    </row>
    <row r="2445" spans="1:22" ht="13.5" x14ac:dyDescent="0.25">
      <c r="A2445" s="3">
        <f>RSI!A2445</f>
        <v>45565</v>
      </c>
      <c r="B2445" s="2">
        <f>RSI!B2445</f>
        <v>48.25</v>
      </c>
      <c r="C2445" s="2">
        <f>RSI!I2445</f>
        <v>99.983947964601867</v>
      </c>
      <c r="D2445" s="2">
        <f>MACD!E2445</f>
        <v>-0.15409086145403705</v>
      </c>
      <c r="E2445" s="2">
        <f>MACD!F2445</f>
        <v>-3.2556484462971498E-2</v>
      </c>
      <c r="F2445" s="2">
        <f>'Moving Avg'!D2445</f>
        <v>46.592399999999998</v>
      </c>
      <c r="G2445" s="2">
        <f>'Moving Avg'!F2445</f>
        <v>46.2791</v>
      </c>
      <c r="H2445" s="2">
        <f>'Moving Avg'!G2445</f>
        <v>46.212439999999944</v>
      </c>
      <c r="I2445" s="2">
        <f>'Moving Avg'!H2445</f>
        <v>46.159789999999873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  <c r="M2445" s="8">
        <f t="shared" si="380"/>
        <v>0</v>
      </c>
      <c r="N2445" s="8">
        <f t="shared" si="381"/>
        <v>100</v>
      </c>
      <c r="O2445" s="8">
        <f t="shared" si="382"/>
        <v>50</v>
      </c>
      <c r="P2445" s="8">
        <f t="shared" si="383"/>
        <v>83.5</v>
      </c>
      <c r="Q2445" s="9">
        <f t="shared" si="384"/>
        <v>55.024999999999999</v>
      </c>
      <c r="R2445" s="9">
        <f t="shared" si="385"/>
        <v>58.375</v>
      </c>
      <c r="S2445" s="9">
        <f t="shared" si="386"/>
        <v>65.075000000000003</v>
      </c>
      <c r="T2445" s="9">
        <f t="shared" si="387"/>
        <v>58.375</v>
      </c>
      <c r="U2445" s="8">
        <f t="shared" si="388"/>
        <v>59.491666666666674</v>
      </c>
      <c r="V2445" s="8">
        <f t="shared" si="389"/>
        <v>59.212500000000006</v>
      </c>
    </row>
    <row r="2446" spans="1:22" ht="13.5" x14ac:dyDescent="0.25">
      <c r="A2446" s="3">
        <f>RSI!A2446</f>
        <v>45566</v>
      </c>
      <c r="B2446" s="2">
        <f>RSI!B2446</f>
        <v>48.25</v>
      </c>
      <c r="C2446" s="2">
        <f>RSI!I2446</f>
        <v>99.983947964601867</v>
      </c>
      <c r="D2446" s="2">
        <f>MACD!E2446</f>
        <v>-0.29581177591236241</v>
      </c>
      <c r="E2446" s="2">
        <f>MACD!F2446</f>
        <v>-8.5207542752849683E-2</v>
      </c>
      <c r="F2446" s="2">
        <f>'Moving Avg'!D2446</f>
        <v>47.006799999999998</v>
      </c>
      <c r="G2446" s="2">
        <f>'Moving Avg'!F2446</f>
        <v>46.383200000000002</v>
      </c>
      <c r="H2446" s="2">
        <f>'Moving Avg'!G2446</f>
        <v>46.254079999999952</v>
      </c>
      <c r="I2446" s="2">
        <f>'Moving Avg'!H2446</f>
        <v>46.170149999999879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  <c r="M2446" s="8">
        <f t="shared" si="380"/>
        <v>0</v>
      </c>
      <c r="N2446" s="8">
        <f t="shared" si="381"/>
        <v>100</v>
      </c>
      <c r="O2446" s="8">
        <f t="shared" si="382"/>
        <v>50</v>
      </c>
      <c r="P2446" s="8">
        <f t="shared" si="383"/>
        <v>83.5</v>
      </c>
      <c r="Q2446" s="9">
        <f t="shared" si="384"/>
        <v>55.024999999999999</v>
      </c>
      <c r="R2446" s="9">
        <f t="shared" si="385"/>
        <v>58.375</v>
      </c>
      <c r="S2446" s="9">
        <f t="shared" si="386"/>
        <v>65.075000000000003</v>
      </c>
      <c r="T2446" s="9">
        <f t="shared" si="387"/>
        <v>58.375</v>
      </c>
      <c r="U2446" s="8">
        <f t="shared" si="388"/>
        <v>59.491666666666674</v>
      </c>
      <c r="V2446" s="8">
        <f t="shared" si="389"/>
        <v>59.212500000000006</v>
      </c>
    </row>
    <row r="2447" spans="1:22" ht="13.5" x14ac:dyDescent="0.25">
      <c r="A2447" s="3">
        <f>RSI!A2447</f>
        <v>45567</v>
      </c>
      <c r="B2447" s="2">
        <f>RSI!B2447</f>
        <v>48.25</v>
      </c>
      <c r="C2447" s="2">
        <f>RSI!I2447</f>
        <v>99.983947964601867</v>
      </c>
      <c r="D2447" s="2">
        <f>MACD!E2447</f>
        <v>-0.42708814164566888</v>
      </c>
      <c r="E2447" s="2">
        <f>MACD!F2447</f>
        <v>-0.15358366253141353</v>
      </c>
      <c r="F2447" s="2">
        <f>'Moving Avg'!D2447</f>
        <v>47.421199999999999</v>
      </c>
      <c r="G2447" s="2">
        <f>'Moving Avg'!F2447</f>
        <v>46.487299999999998</v>
      </c>
      <c r="H2447" s="2">
        <f>'Moving Avg'!G2447</f>
        <v>46.295719999999946</v>
      </c>
      <c r="I2447" s="2">
        <f>'Moving Avg'!H2447</f>
        <v>46.180509999999877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  <c r="M2447" s="8">
        <f t="shared" si="380"/>
        <v>0</v>
      </c>
      <c r="N2447" s="8">
        <f t="shared" si="381"/>
        <v>100</v>
      </c>
      <c r="O2447" s="8">
        <f t="shared" si="382"/>
        <v>50</v>
      </c>
      <c r="P2447" s="8">
        <f t="shared" si="383"/>
        <v>83.5</v>
      </c>
      <c r="Q2447" s="9">
        <f t="shared" si="384"/>
        <v>55.024999999999999</v>
      </c>
      <c r="R2447" s="9">
        <f t="shared" si="385"/>
        <v>58.375</v>
      </c>
      <c r="S2447" s="9">
        <f t="shared" si="386"/>
        <v>65.075000000000003</v>
      </c>
      <c r="T2447" s="9">
        <f t="shared" si="387"/>
        <v>58.375</v>
      </c>
      <c r="U2447" s="8">
        <f t="shared" si="388"/>
        <v>59.491666666666674</v>
      </c>
      <c r="V2447" s="8">
        <f t="shared" si="389"/>
        <v>59.212500000000006</v>
      </c>
    </row>
    <row r="2448" spans="1:22" ht="13.5" x14ac:dyDescent="0.25">
      <c r="A2448" s="3">
        <f>RSI!A2448</f>
        <v>45568</v>
      </c>
      <c r="B2448" s="2">
        <f>RSI!B2448</f>
        <v>48.25</v>
      </c>
      <c r="C2448" s="2">
        <f>RSI!I2448</f>
        <v>99.983947964601867</v>
      </c>
      <c r="D2448" s="2">
        <f>MACD!E2448</f>
        <v>-0.54868542942366361</v>
      </c>
      <c r="E2448" s="2">
        <f>MACD!F2448</f>
        <v>-0.23260401590986357</v>
      </c>
      <c r="F2448" s="2">
        <f>'Moving Avg'!D2448</f>
        <v>47.835599999999999</v>
      </c>
      <c r="G2448" s="2">
        <f>'Moving Avg'!F2448</f>
        <v>46.5914</v>
      </c>
      <c r="H2448" s="2">
        <f>'Moving Avg'!G2448</f>
        <v>46.337359999999954</v>
      </c>
      <c r="I2448" s="2">
        <f>'Moving Avg'!H2448</f>
        <v>46.190869999999876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  <c r="M2448" s="8">
        <f t="shared" si="380"/>
        <v>0</v>
      </c>
      <c r="N2448" s="8">
        <f t="shared" si="381"/>
        <v>100</v>
      </c>
      <c r="O2448" s="8">
        <f t="shared" si="382"/>
        <v>50</v>
      </c>
      <c r="P2448" s="8">
        <f t="shared" si="383"/>
        <v>33</v>
      </c>
      <c r="Q2448" s="9">
        <f t="shared" si="384"/>
        <v>47.45</v>
      </c>
      <c r="R2448" s="9">
        <f t="shared" si="385"/>
        <v>45.75</v>
      </c>
      <c r="S2448" s="9">
        <f t="shared" si="386"/>
        <v>42.35</v>
      </c>
      <c r="T2448" s="9">
        <f t="shared" si="387"/>
        <v>45.75</v>
      </c>
      <c r="U2448" s="8">
        <f t="shared" si="388"/>
        <v>45.183333333333337</v>
      </c>
      <c r="V2448" s="8">
        <f t="shared" si="389"/>
        <v>45.325000000000003</v>
      </c>
    </row>
    <row r="2449" spans="1:22" ht="13.5" x14ac:dyDescent="0.25">
      <c r="A2449" s="3">
        <f>RSI!A2449</f>
        <v>45569</v>
      </c>
      <c r="B2449" s="2">
        <f>RSI!B2449</f>
        <v>48.25</v>
      </c>
      <c r="C2449" s="2">
        <f>RSI!I2449</f>
        <v>99.983947964601867</v>
      </c>
      <c r="D2449" s="2">
        <f>MACD!E2449</f>
        <v>-0.66131366994005703</v>
      </c>
      <c r="E2449" s="2">
        <f>MACD!F2449</f>
        <v>-0.31834594671590227</v>
      </c>
      <c r="F2449" s="2">
        <f>'Moving Avg'!D2449</f>
        <v>48.25</v>
      </c>
      <c r="G2449" s="2">
        <f>'Moving Avg'!F2449</f>
        <v>46.695499999999996</v>
      </c>
      <c r="H2449" s="2">
        <f>'Moving Avg'!G2449</f>
        <v>46.378999999999948</v>
      </c>
      <c r="I2449" s="2">
        <f>'Moving Avg'!H2449</f>
        <v>46.201229999999875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  <c r="M2449" s="8">
        <f t="shared" si="380"/>
        <v>0</v>
      </c>
      <c r="N2449" s="8">
        <f t="shared" si="381"/>
        <v>100</v>
      </c>
      <c r="O2449" s="8">
        <f t="shared" si="382"/>
        <v>50</v>
      </c>
      <c r="P2449" s="8">
        <f t="shared" si="383"/>
        <v>33</v>
      </c>
      <c r="Q2449" s="9">
        <f t="shared" si="384"/>
        <v>47.45</v>
      </c>
      <c r="R2449" s="9">
        <f t="shared" si="385"/>
        <v>45.75</v>
      </c>
      <c r="S2449" s="9">
        <f t="shared" si="386"/>
        <v>42.35</v>
      </c>
      <c r="T2449" s="9">
        <f t="shared" si="387"/>
        <v>45.75</v>
      </c>
      <c r="U2449" s="8">
        <f t="shared" si="388"/>
        <v>45.183333333333337</v>
      </c>
      <c r="V2449" s="8">
        <f t="shared" si="389"/>
        <v>45.325000000000003</v>
      </c>
    </row>
    <row r="2450" spans="1:22" ht="13.5" x14ac:dyDescent="0.25">
      <c r="A2450" s="3">
        <f>RSI!A2450</f>
        <v>45572</v>
      </c>
      <c r="B2450" s="2">
        <f>RSI!B2450</f>
        <v>48.25</v>
      </c>
      <c r="C2450" s="2">
        <f>RSI!I2450</f>
        <v>99.983947964601867</v>
      </c>
      <c r="D2450" s="2">
        <f>MACD!E2450</f>
        <v>-0.76563136641370022</v>
      </c>
      <c r="E2450" s="2">
        <f>MACD!F2450</f>
        <v>-0.40780303065546186</v>
      </c>
      <c r="F2450" s="2">
        <f>'Moving Avg'!D2450</f>
        <v>48.25</v>
      </c>
      <c r="G2450" s="2">
        <f>'Moving Avg'!F2450</f>
        <v>46.799599999999998</v>
      </c>
      <c r="H2450" s="2">
        <f>'Moving Avg'!G2450</f>
        <v>46.420639999999956</v>
      </c>
      <c r="I2450" s="2">
        <f>'Moving Avg'!H2450</f>
        <v>46.211639999999882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  <c r="M2450" s="8">
        <f t="shared" si="380"/>
        <v>0</v>
      </c>
      <c r="N2450" s="8">
        <f t="shared" si="381"/>
        <v>100</v>
      </c>
      <c r="O2450" s="8">
        <f t="shared" si="382"/>
        <v>50</v>
      </c>
      <c r="P2450" s="8">
        <f t="shared" si="383"/>
        <v>33</v>
      </c>
      <c r="Q2450" s="9">
        <f t="shared" si="384"/>
        <v>47.45</v>
      </c>
      <c r="R2450" s="9">
        <f t="shared" si="385"/>
        <v>45.75</v>
      </c>
      <c r="S2450" s="9">
        <f t="shared" si="386"/>
        <v>42.35</v>
      </c>
      <c r="T2450" s="9">
        <f t="shared" si="387"/>
        <v>45.75</v>
      </c>
      <c r="U2450" s="8">
        <f t="shared" si="388"/>
        <v>45.183333333333337</v>
      </c>
      <c r="V2450" s="8">
        <f t="shared" si="389"/>
        <v>45.325000000000003</v>
      </c>
    </row>
    <row r="2451" spans="1:22" ht="13.5" x14ac:dyDescent="0.25">
      <c r="A2451" s="3">
        <f>RSI!A2451</f>
        <v>45573</v>
      </c>
      <c r="B2451" s="2">
        <f>RSI!B2451</f>
        <v>48.25</v>
      </c>
      <c r="C2451" s="2">
        <f>RSI!I2451</f>
        <v>99.983947964601867</v>
      </c>
      <c r="D2451" s="2">
        <f>MACD!E2451</f>
        <v>-0.86224914722451729</v>
      </c>
      <c r="E2451" s="2">
        <f>MACD!F2451</f>
        <v>-0.49869225396927297</v>
      </c>
      <c r="F2451" s="2">
        <f>'Moving Avg'!D2451</f>
        <v>48.25</v>
      </c>
      <c r="G2451" s="2">
        <f>'Moving Avg'!F2451</f>
        <v>46.903199999999998</v>
      </c>
      <c r="H2451" s="2">
        <f>'Moving Avg'!G2451</f>
        <v>46.462279999999957</v>
      </c>
      <c r="I2451" s="2">
        <f>'Moving Avg'!H2451</f>
        <v>46.222049999999882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  <c r="M2451" s="8">
        <f t="shared" si="380"/>
        <v>0</v>
      </c>
      <c r="N2451" s="8">
        <f t="shared" si="381"/>
        <v>100</v>
      </c>
      <c r="O2451" s="8">
        <f t="shared" si="382"/>
        <v>50</v>
      </c>
      <c r="P2451" s="8">
        <f t="shared" si="383"/>
        <v>33</v>
      </c>
      <c r="Q2451" s="9">
        <f t="shared" si="384"/>
        <v>47.45</v>
      </c>
      <c r="R2451" s="9">
        <f t="shared" si="385"/>
        <v>45.75</v>
      </c>
      <c r="S2451" s="9">
        <f t="shared" si="386"/>
        <v>42.35</v>
      </c>
      <c r="T2451" s="9">
        <f t="shared" si="387"/>
        <v>45.75</v>
      </c>
      <c r="U2451" s="8">
        <f t="shared" si="388"/>
        <v>45.183333333333337</v>
      </c>
      <c r="V2451" s="8">
        <f t="shared" si="389"/>
        <v>45.325000000000003</v>
      </c>
    </row>
    <row r="2452" spans="1:22" ht="13.5" x14ac:dyDescent="0.25">
      <c r="A2452" s="3">
        <f>RSI!A2452</f>
        <v>45574</v>
      </c>
      <c r="B2452" s="2">
        <f>RSI!B2452</f>
        <v>48.25</v>
      </c>
      <c r="C2452" s="2">
        <f>RSI!I2452</f>
        <v>99.983947964601867</v>
      </c>
      <c r="D2452" s="2">
        <f>MACD!E2452</f>
        <v>-0.9517331732475256</v>
      </c>
      <c r="E2452" s="2">
        <f>MACD!F2452</f>
        <v>-0.58930043782492358</v>
      </c>
      <c r="F2452" s="2">
        <f>'Moving Avg'!D2452</f>
        <v>48.25</v>
      </c>
      <c r="G2452" s="2">
        <f>'Moving Avg'!F2452</f>
        <v>47.006799999999998</v>
      </c>
      <c r="H2452" s="2">
        <f>'Moving Avg'!G2452</f>
        <v>46.503919999999965</v>
      </c>
      <c r="I2452" s="2">
        <f>'Moving Avg'!H2452</f>
        <v>46.232459999999882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  <c r="M2452" s="8">
        <f t="shared" si="380"/>
        <v>0</v>
      </c>
      <c r="N2452" s="8">
        <f t="shared" si="381"/>
        <v>100</v>
      </c>
      <c r="O2452" s="8">
        <f t="shared" si="382"/>
        <v>50</v>
      </c>
      <c r="P2452" s="8">
        <f t="shared" si="383"/>
        <v>33</v>
      </c>
      <c r="Q2452" s="9">
        <f t="shared" si="384"/>
        <v>47.45</v>
      </c>
      <c r="R2452" s="9">
        <f t="shared" si="385"/>
        <v>45.75</v>
      </c>
      <c r="S2452" s="9">
        <f t="shared" si="386"/>
        <v>42.35</v>
      </c>
      <c r="T2452" s="9">
        <f t="shared" si="387"/>
        <v>45.75</v>
      </c>
      <c r="U2452" s="8">
        <f t="shared" si="388"/>
        <v>45.183333333333337</v>
      </c>
      <c r="V2452" s="8">
        <f t="shared" si="389"/>
        <v>45.325000000000003</v>
      </c>
    </row>
    <row r="2453" spans="1:22" ht="13.5" x14ac:dyDescent="0.25">
      <c r="A2453" s="3">
        <f>RSI!A2453</f>
        <v>45575</v>
      </c>
      <c r="B2453" s="2">
        <f>RSI!B2453</f>
        <v>48.25</v>
      </c>
      <c r="C2453" s="2">
        <f>RSI!I2453</f>
        <v>99.983947964601867</v>
      </c>
      <c r="D2453" s="2">
        <f>MACD!E2453</f>
        <v>-1.0346083141687146</v>
      </c>
      <c r="E2453" s="2">
        <f>MACD!F2453</f>
        <v>-0.67836201309368183</v>
      </c>
      <c r="F2453" s="2">
        <f>'Moving Avg'!D2453</f>
        <v>48.25</v>
      </c>
      <c r="G2453" s="2">
        <f>'Moving Avg'!F2453</f>
        <v>47.110399999999998</v>
      </c>
      <c r="H2453" s="2">
        <f>'Moving Avg'!G2453</f>
        <v>46.545559999999959</v>
      </c>
      <c r="I2453" s="2">
        <f>'Moving Avg'!H2453</f>
        <v>46.242869999999883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  <c r="M2453" s="8">
        <f t="shared" si="380"/>
        <v>0</v>
      </c>
      <c r="N2453" s="8">
        <f t="shared" si="381"/>
        <v>100</v>
      </c>
      <c r="O2453" s="8">
        <f t="shared" si="382"/>
        <v>50</v>
      </c>
      <c r="P2453" s="8">
        <f t="shared" si="383"/>
        <v>33</v>
      </c>
      <c r="Q2453" s="9">
        <f t="shared" si="384"/>
        <v>47.45</v>
      </c>
      <c r="R2453" s="9">
        <f t="shared" si="385"/>
        <v>45.75</v>
      </c>
      <c r="S2453" s="9">
        <f t="shared" si="386"/>
        <v>42.35</v>
      </c>
      <c r="T2453" s="9">
        <f t="shared" si="387"/>
        <v>45.75</v>
      </c>
      <c r="U2453" s="8">
        <f t="shared" si="388"/>
        <v>45.183333333333337</v>
      </c>
      <c r="V2453" s="8">
        <f t="shared" si="389"/>
        <v>45.325000000000003</v>
      </c>
    </row>
    <row r="2454" spans="1:22" ht="13.5" x14ac:dyDescent="0.25">
      <c r="A2454" s="3">
        <f>RSI!A2454</f>
        <v>45576</v>
      </c>
      <c r="B2454" s="2">
        <f>RSI!B2454</f>
        <v>48.25</v>
      </c>
      <c r="C2454" s="2">
        <f>RSI!I2454</f>
        <v>99.983947964601867</v>
      </c>
      <c r="D2454" s="2">
        <f>MACD!E2454</f>
        <v>-1.11136110760647</v>
      </c>
      <c r="E2454" s="2">
        <f>MACD!F2454</f>
        <v>-0.76496183199623946</v>
      </c>
      <c r="F2454" s="2">
        <f>'Moving Avg'!D2454</f>
        <v>48.25</v>
      </c>
      <c r="G2454" s="2">
        <f>'Moving Avg'!F2454</f>
        <v>47.213999999999999</v>
      </c>
      <c r="H2454" s="2">
        <f>'Moving Avg'!G2454</f>
        <v>46.587199999999967</v>
      </c>
      <c r="I2454" s="2">
        <f>'Moving Avg'!H2454</f>
        <v>46.253279999999883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  <c r="M2454" s="8">
        <f t="shared" si="380"/>
        <v>0</v>
      </c>
      <c r="N2454" s="8">
        <f t="shared" si="381"/>
        <v>100</v>
      </c>
      <c r="O2454" s="8">
        <f t="shared" si="382"/>
        <v>50</v>
      </c>
      <c r="P2454" s="8">
        <f t="shared" si="383"/>
        <v>33</v>
      </c>
      <c r="Q2454" s="9">
        <f t="shared" si="384"/>
        <v>47.45</v>
      </c>
      <c r="R2454" s="9">
        <f t="shared" si="385"/>
        <v>45.75</v>
      </c>
      <c r="S2454" s="9">
        <f t="shared" si="386"/>
        <v>42.35</v>
      </c>
      <c r="T2454" s="9">
        <f t="shared" si="387"/>
        <v>45.75</v>
      </c>
      <c r="U2454" s="8">
        <f t="shared" si="388"/>
        <v>45.183333333333337</v>
      </c>
      <c r="V2454" s="8">
        <f t="shared" si="389"/>
        <v>45.325000000000003</v>
      </c>
    </row>
    <row r="2455" spans="1:22" ht="13.5" x14ac:dyDescent="0.25">
      <c r="A2455" s="3">
        <f>RSI!A2455</f>
        <v>45579</v>
      </c>
      <c r="B2455" s="2">
        <f>RSI!B2455</f>
        <v>48.25</v>
      </c>
      <c r="C2455" s="2">
        <f>RSI!I2455</f>
        <v>99.983947964601867</v>
      </c>
      <c r="D2455" s="2">
        <f>MACD!E2455</f>
        <v>-0.86367328357501094</v>
      </c>
      <c r="E2455" s="2">
        <f>MACD!F2455</f>
        <v>-0.78470412231199382</v>
      </c>
      <c r="F2455" s="2">
        <f>'Moving Avg'!D2455</f>
        <v>48.25</v>
      </c>
      <c r="G2455" s="2">
        <f>'Moving Avg'!F2455</f>
        <v>47.317599999999999</v>
      </c>
      <c r="H2455" s="2">
        <f>'Moving Avg'!G2455</f>
        <v>46.628839999999961</v>
      </c>
      <c r="I2455" s="2">
        <f>'Moving Avg'!H2455</f>
        <v>46.26368999999989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  <c r="M2455" s="8">
        <f t="shared" si="380"/>
        <v>0</v>
      </c>
      <c r="N2455" s="8">
        <f t="shared" si="381"/>
        <v>100</v>
      </c>
      <c r="O2455" s="8">
        <f t="shared" si="382"/>
        <v>50</v>
      </c>
      <c r="P2455" s="8">
        <f t="shared" si="383"/>
        <v>33</v>
      </c>
      <c r="Q2455" s="9">
        <f t="shared" si="384"/>
        <v>47.45</v>
      </c>
      <c r="R2455" s="9">
        <f t="shared" si="385"/>
        <v>45.75</v>
      </c>
      <c r="S2455" s="9">
        <f t="shared" si="386"/>
        <v>42.35</v>
      </c>
      <c r="T2455" s="9">
        <f t="shared" si="387"/>
        <v>45.75</v>
      </c>
      <c r="U2455" s="8">
        <f t="shared" si="388"/>
        <v>45.183333333333337</v>
      </c>
      <c r="V2455" s="8">
        <f t="shared" si="389"/>
        <v>45.325000000000003</v>
      </c>
    </row>
    <row r="2456" spans="1:22" ht="13.5" x14ac:dyDescent="0.25">
      <c r="A2456" s="3">
        <f>RSI!A2456</f>
        <v>45581</v>
      </c>
      <c r="B2456" s="2">
        <f>RSI!B2456</f>
        <v>48.25</v>
      </c>
      <c r="C2456" s="2">
        <f>RSI!I2456</f>
        <v>99.983947964601867</v>
      </c>
      <c r="D2456" s="2">
        <f>MACD!E2456</f>
        <v>-0.6597734410025069</v>
      </c>
      <c r="E2456" s="2">
        <f>MACD!F2456</f>
        <v>-0.75971798605009644</v>
      </c>
      <c r="F2456" s="2">
        <f>'Moving Avg'!D2456</f>
        <v>48.25</v>
      </c>
      <c r="G2456" s="2">
        <f>'Moving Avg'!F2456</f>
        <v>47.421199999999999</v>
      </c>
      <c r="H2456" s="2">
        <f>'Moving Avg'!G2456</f>
        <v>46.670479999999969</v>
      </c>
      <c r="I2456" s="2">
        <f>'Moving Avg'!H2456</f>
        <v>46.274099999999891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  <c r="M2456" s="8">
        <f t="shared" si="380"/>
        <v>0</v>
      </c>
      <c r="N2456" s="8">
        <f t="shared" si="381"/>
        <v>0</v>
      </c>
      <c r="O2456" s="8">
        <f t="shared" si="382"/>
        <v>50</v>
      </c>
      <c r="P2456" s="8">
        <f t="shared" si="383"/>
        <v>33</v>
      </c>
      <c r="Q2456" s="9">
        <f t="shared" si="384"/>
        <v>12.45</v>
      </c>
      <c r="R2456" s="9">
        <f t="shared" si="385"/>
        <v>25.75</v>
      </c>
      <c r="S2456" s="9">
        <f t="shared" si="386"/>
        <v>27.35</v>
      </c>
      <c r="T2456" s="9">
        <f t="shared" si="387"/>
        <v>20.75</v>
      </c>
      <c r="U2456" s="8">
        <f t="shared" si="388"/>
        <v>21.850000000000005</v>
      </c>
      <c r="V2456" s="8">
        <f t="shared" si="389"/>
        <v>21.575000000000003</v>
      </c>
    </row>
    <row r="2457" spans="1:22" ht="13.5" x14ac:dyDescent="0.25">
      <c r="A2457" s="3">
        <f>RSI!A2457</f>
        <v>45582</v>
      </c>
      <c r="B2457" s="2">
        <f>RSI!B2457</f>
        <v>48.25</v>
      </c>
      <c r="C2457" s="2">
        <f>RSI!I2457</f>
        <v>99.983947964601867</v>
      </c>
      <c r="D2457" s="2">
        <f>MACD!E2457</f>
        <v>-0.49250406643997025</v>
      </c>
      <c r="E2457" s="2">
        <f>MACD!F2457</f>
        <v>-0.70627520212807127</v>
      </c>
      <c r="F2457" s="2">
        <f>'Moving Avg'!D2457</f>
        <v>48.25</v>
      </c>
      <c r="G2457" s="2">
        <f>'Moving Avg'!F2457</f>
        <v>47.524799999999999</v>
      </c>
      <c r="H2457" s="2">
        <f>'Moving Avg'!G2457</f>
        <v>46.71211999999997</v>
      </c>
      <c r="I2457" s="2">
        <f>'Moving Avg'!H2457</f>
        <v>46.284509999999891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  <c r="M2457" s="8">
        <f t="shared" si="380"/>
        <v>0</v>
      </c>
      <c r="N2457" s="8">
        <f t="shared" si="381"/>
        <v>0</v>
      </c>
      <c r="O2457" s="8">
        <f t="shared" si="382"/>
        <v>50</v>
      </c>
      <c r="P2457" s="8">
        <f t="shared" si="383"/>
        <v>33</v>
      </c>
      <c r="Q2457" s="9">
        <f t="shared" si="384"/>
        <v>12.45</v>
      </c>
      <c r="R2457" s="9">
        <f t="shared" si="385"/>
        <v>25.75</v>
      </c>
      <c r="S2457" s="9">
        <f t="shared" si="386"/>
        <v>27.35</v>
      </c>
      <c r="T2457" s="9">
        <f t="shared" si="387"/>
        <v>20.75</v>
      </c>
      <c r="U2457" s="8">
        <f t="shared" si="388"/>
        <v>21.850000000000005</v>
      </c>
      <c r="V2457" s="8">
        <f t="shared" si="389"/>
        <v>21.575000000000003</v>
      </c>
    </row>
    <row r="2458" spans="1:22" ht="13.5" x14ac:dyDescent="0.25">
      <c r="A2458" s="3">
        <f>RSI!A2458</f>
        <v>45583</v>
      </c>
      <c r="B2458" s="2">
        <f>RSI!B2458</f>
        <v>48.25</v>
      </c>
      <c r="C2458" s="2">
        <f>RSI!I2458</f>
        <v>99.983947964601867</v>
      </c>
      <c r="D2458" s="2">
        <f>MACD!E2458</f>
        <v>-0.35583998019934171</v>
      </c>
      <c r="E2458" s="2">
        <f>MACD!F2458</f>
        <v>-0.6361881577423254</v>
      </c>
      <c r="F2458" s="2">
        <f>'Moving Avg'!D2458</f>
        <v>48.25</v>
      </c>
      <c r="G2458" s="2">
        <f>'Moving Avg'!F2458</f>
        <v>47.628399999999999</v>
      </c>
      <c r="H2458" s="2">
        <f>'Moving Avg'!G2458</f>
        <v>46.753759999999971</v>
      </c>
      <c r="I2458" s="2">
        <f>'Moving Avg'!H2458</f>
        <v>46.294919999999891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  <c r="M2458" s="8">
        <f t="shared" si="380"/>
        <v>0</v>
      </c>
      <c r="N2458" s="8">
        <f t="shared" si="381"/>
        <v>0</v>
      </c>
      <c r="O2458" s="8">
        <f t="shared" si="382"/>
        <v>50</v>
      </c>
      <c r="P2458" s="8">
        <f t="shared" si="383"/>
        <v>33</v>
      </c>
      <c r="Q2458" s="9">
        <f t="shared" si="384"/>
        <v>12.45</v>
      </c>
      <c r="R2458" s="9">
        <f t="shared" si="385"/>
        <v>25.75</v>
      </c>
      <c r="S2458" s="9">
        <f t="shared" si="386"/>
        <v>27.35</v>
      </c>
      <c r="T2458" s="9">
        <f t="shared" si="387"/>
        <v>20.75</v>
      </c>
      <c r="U2458" s="8">
        <f t="shared" si="388"/>
        <v>21.850000000000005</v>
      </c>
      <c r="V2458" s="8">
        <f t="shared" si="389"/>
        <v>21.575000000000003</v>
      </c>
    </row>
    <row r="2459" spans="1:22" ht="13.5" x14ac:dyDescent="0.25">
      <c r="A2459" s="3">
        <f>RSI!A2459</f>
        <v>45586</v>
      </c>
      <c r="B2459" s="2">
        <f>RSI!B2459</f>
        <v>46.167999999999999</v>
      </c>
      <c r="C2459" s="2">
        <f>RSI!I2459</f>
        <v>26.112129661536841</v>
      </c>
      <c r="D2459" s="2">
        <f>MACD!E2459</f>
        <v>-9.0489599467240112E-2</v>
      </c>
      <c r="E2459" s="2">
        <f>MACD!F2459</f>
        <v>-0.52704844608730839</v>
      </c>
      <c r="F2459" s="2">
        <f>'Moving Avg'!D2459</f>
        <v>47.833600000000004</v>
      </c>
      <c r="G2459" s="2">
        <f>'Moving Avg'!F2459</f>
        <v>47.627899999999997</v>
      </c>
      <c r="H2459" s="2">
        <f>'Moving Avg'!G2459</f>
        <v>46.753759999999971</v>
      </c>
      <c r="I2459" s="2">
        <f>'Moving Avg'!H2459</f>
        <v>46.294919999999891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  <c r="M2459" s="8">
        <f t="shared" si="380"/>
        <v>50</v>
      </c>
      <c r="N2459" s="8">
        <f t="shared" si="381"/>
        <v>0</v>
      </c>
      <c r="O2459" s="8">
        <f t="shared" si="382"/>
        <v>50</v>
      </c>
      <c r="P2459" s="8">
        <f t="shared" si="383"/>
        <v>33</v>
      </c>
      <c r="Q2459" s="9">
        <f t="shared" si="384"/>
        <v>29.95</v>
      </c>
      <c r="R2459" s="9">
        <f t="shared" si="385"/>
        <v>35.75</v>
      </c>
      <c r="S2459" s="9">
        <f t="shared" si="386"/>
        <v>34.85</v>
      </c>
      <c r="T2459" s="9">
        <f t="shared" si="387"/>
        <v>33.25</v>
      </c>
      <c r="U2459" s="8">
        <f t="shared" si="388"/>
        <v>33.516666666666673</v>
      </c>
      <c r="V2459" s="8">
        <f t="shared" si="389"/>
        <v>33.450000000000003</v>
      </c>
    </row>
    <row r="2460" spans="1:22" ht="13.5" x14ac:dyDescent="0.25">
      <c r="A2460" s="3">
        <f>RSI!A2460</f>
        <v>45587</v>
      </c>
      <c r="B2460" s="2">
        <f>RSI!B2460</f>
        <v>46.167999999999999</v>
      </c>
      <c r="C2460" s="2">
        <f>RSI!I2460</f>
        <v>26.112129661536841</v>
      </c>
      <c r="D2460" s="2">
        <f>MACD!E2460</f>
        <v>0.14216371420569374</v>
      </c>
      <c r="E2460" s="2">
        <f>MACD!F2460</f>
        <v>-0.39320601402870803</v>
      </c>
      <c r="F2460" s="2">
        <f>'Moving Avg'!D2460</f>
        <v>47.417200000000001</v>
      </c>
      <c r="G2460" s="2">
        <f>'Moving Avg'!F2460</f>
        <v>47.627400000000002</v>
      </c>
      <c r="H2460" s="2">
        <f>'Moving Avg'!G2460</f>
        <v>46.753759999999986</v>
      </c>
      <c r="I2460" s="2">
        <f>'Moving Avg'!H2460</f>
        <v>46.294919999999891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  <c r="M2460" s="8">
        <f t="shared" si="380"/>
        <v>50</v>
      </c>
      <c r="N2460" s="8">
        <f t="shared" si="381"/>
        <v>0</v>
      </c>
      <c r="O2460" s="8">
        <f t="shared" si="382"/>
        <v>50</v>
      </c>
      <c r="P2460" s="8">
        <f t="shared" si="383"/>
        <v>33</v>
      </c>
      <c r="Q2460" s="9">
        <f t="shared" si="384"/>
        <v>29.95</v>
      </c>
      <c r="R2460" s="9">
        <f t="shared" si="385"/>
        <v>35.75</v>
      </c>
      <c r="S2460" s="9">
        <f t="shared" si="386"/>
        <v>34.85</v>
      </c>
      <c r="T2460" s="9">
        <f t="shared" si="387"/>
        <v>33.25</v>
      </c>
      <c r="U2460" s="8">
        <f t="shared" si="388"/>
        <v>33.516666666666673</v>
      </c>
      <c r="V2460" s="8">
        <f t="shared" si="389"/>
        <v>33.450000000000003</v>
      </c>
    </row>
    <row r="2461" spans="1:22" ht="13.5" x14ac:dyDescent="0.25">
      <c r="A2461" s="3">
        <f>RSI!A2461</f>
        <v>45588</v>
      </c>
      <c r="B2461" s="2">
        <f>RSI!B2461</f>
        <v>46.167999999999999</v>
      </c>
      <c r="C2461" s="2">
        <f>RSI!I2461</f>
        <v>26.112129661536841</v>
      </c>
      <c r="D2461" s="2">
        <f>MACD!E2461</f>
        <v>0.34654834783312793</v>
      </c>
      <c r="E2461" s="2">
        <f>MACD!F2461</f>
        <v>-0.24525514165634082</v>
      </c>
      <c r="F2461" s="2">
        <f>'Moving Avg'!D2461</f>
        <v>47.000800000000005</v>
      </c>
      <c r="G2461" s="2">
        <f>'Moving Avg'!F2461</f>
        <v>47.626899999999999</v>
      </c>
      <c r="H2461" s="2">
        <f>'Moving Avg'!G2461</f>
        <v>46.753759999999986</v>
      </c>
      <c r="I2461" s="2">
        <f>'Moving Avg'!H2461</f>
        <v>46.294919999999891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  <c r="M2461" s="8">
        <f t="shared" si="380"/>
        <v>50</v>
      </c>
      <c r="N2461" s="8">
        <f t="shared" si="381"/>
        <v>0</v>
      </c>
      <c r="O2461" s="8">
        <f t="shared" si="382"/>
        <v>50</v>
      </c>
      <c r="P2461" s="8">
        <f t="shared" si="383"/>
        <v>33</v>
      </c>
      <c r="Q2461" s="9">
        <f t="shared" si="384"/>
        <v>29.95</v>
      </c>
      <c r="R2461" s="9">
        <f t="shared" si="385"/>
        <v>35.75</v>
      </c>
      <c r="S2461" s="9">
        <f t="shared" si="386"/>
        <v>34.85</v>
      </c>
      <c r="T2461" s="9">
        <f t="shared" si="387"/>
        <v>33.25</v>
      </c>
      <c r="U2461" s="8">
        <f t="shared" si="388"/>
        <v>33.516666666666673</v>
      </c>
      <c r="V2461" s="8">
        <f t="shared" si="389"/>
        <v>33.450000000000003</v>
      </c>
    </row>
    <row r="2462" spans="1:22" ht="13.5" x14ac:dyDescent="0.25">
      <c r="A2462" s="3">
        <f>RSI!A2462</f>
        <v>45589</v>
      </c>
      <c r="B2462" s="2">
        <f>RSI!B2462</f>
        <v>46.167999999999999</v>
      </c>
      <c r="C2462" s="2">
        <f>RSI!I2462</f>
        <v>26.112129661536841</v>
      </c>
      <c r="D2462" s="2">
        <f>MACD!E2462</f>
        <v>0.52645598560012274</v>
      </c>
      <c r="E2462" s="2">
        <f>MACD!F2462</f>
        <v>-9.0912916205048128E-2</v>
      </c>
      <c r="F2462" s="2">
        <f>'Moving Avg'!D2462</f>
        <v>46.584400000000002</v>
      </c>
      <c r="G2462" s="2">
        <f>'Moving Avg'!F2462</f>
        <v>47.626400000000004</v>
      </c>
      <c r="H2462" s="2">
        <f>'Moving Avg'!G2462</f>
        <v>46.753759999999993</v>
      </c>
      <c r="I2462" s="2">
        <f>'Moving Avg'!H2462</f>
        <v>46.294919999999891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  <c r="M2462" s="8">
        <f t="shared" si="380"/>
        <v>50</v>
      </c>
      <c r="N2462" s="8">
        <f t="shared" si="381"/>
        <v>0</v>
      </c>
      <c r="O2462" s="8">
        <f t="shared" si="382"/>
        <v>50</v>
      </c>
      <c r="P2462" s="8">
        <f t="shared" si="383"/>
        <v>33</v>
      </c>
      <c r="Q2462" s="9">
        <f t="shared" si="384"/>
        <v>29.95</v>
      </c>
      <c r="R2462" s="9">
        <f t="shared" si="385"/>
        <v>35.75</v>
      </c>
      <c r="S2462" s="9">
        <f t="shared" si="386"/>
        <v>34.85</v>
      </c>
      <c r="T2462" s="9">
        <f t="shared" si="387"/>
        <v>33.25</v>
      </c>
      <c r="U2462" s="8">
        <f t="shared" si="388"/>
        <v>33.516666666666673</v>
      </c>
      <c r="V2462" s="8">
        <f t="shared" si="389"/>
        <v>33.450000000000003</v>
      </c>
    </row>
    <row r="2463" spans="1:22" ht="13.5" x14ac:dyDescent="0.25">
      <c r="A2463" s="3">
        <f>RSI!A2463</f>
        <v>45590</v>
      </c>
      <c r="B2463" s="2">
        <f>RSI!B2463</f>
        <v>46.167999999999999</v>
      </c>
      <c r="C2463" s="2">
        <f>RSI!I2463</f>
        <v>26.112129661536841</v>
      </c>
      <c r="D2463" s="2">
        <f>MACD!E2463</f>
        <v>0.68513626036799025</v>
      </c>
      <c r="E2463" s="2">
        <f>MACD!F2463</f>
        <v>6.429691910955955E-2</v>
      </c>
      <c r="F2463" s="2">
        <f>'Moving Avg'!D2463</f>
        <v>46.167999999999999</v>
      </c>
      <c r="G2463" s="2">
        <f>'Moving Avg'!F2463</f>
        <v>47.625900000000001</v>
      </c>
      <c r="H2463" s="2">
        <f>'Moving Avg'!G2463</f>
        <v>46.753759999999993</v>
      </c>
      <c r="I2463" s="2">
        <f>'Moving Avg'!H2463</f>
        <v>46.294919999999891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  <c r="M2463" s="8">
        <f t="shared" si="380"/>
        <v>50</v>
      </c>
      <c r="N2463" s="8">
        <f t="shared" si="381"/>
        <v>0</v>
      </c>
      <c r="O2463" s="8">
        <f t="shared" si="382"/>
        <v>0</v>
      </c>
      <c r="P2463" s="8">
        <f t="shared" si="383"/>
        <v>33</v>
      </c>
      <c r="Q2463" s="9">
        <f t="shared" si="384"/>
        <v>22.45</v>
      </c>
      <c r="R2463" s="9">
        <f t="shared" si="385"/>
        <v>18.25</v>
      </c>
      <c r="S2463" s="9">
        <f t="shared" si="386"/>
        <v>22.35</v>
      </c>
      <c r="T2463" s="9">
        <f t="shared" si="387"/>
        <v>20.75</v>
      </c>
      <c r="U2463" s="8">
        <f t="shared" si="388"/>
        <v>21.016666666666669</v>
      </c>
      <c r="V2463" s="8">
        <f t="shared" si="389"/>
        <v>20.950000000000003</v>
      </c>
    </row>
    <row r="2464" spans="1:22" ht="13.5" x14ac:dyDescent="0.25">
      <c r="A2464" s="3">
        <f>RSI!A2464</f>
        <v>45593</v>
      </c>
      <c r="B2464" s="2">
        <f>RSI!B2464</f>
        <v>46.167999999999999</v>
      </c>
      <c r="C2464" s="2">
        <f>RSI!I2464</f>
        <v>26.112129661536841</v>
      </c>
      <c r="D2464" s="2">
        <f>MACD!E2464</f>
        <v>0.825377088059426</v>
      </c>
      <c r="E2464" s="2">
        <f>MACD!F2464</f>
        <v>0.21651295289953285</v>
      </c>
      <c r="F2464" s="2">
        <f>'Moving Avg'!D2464</f>
        <v>46.167999999999999</v>
      </c>
      <c r="G2464" s="2">
        <f>'Moving Avg'!F2464</f>
        <v>47.625399999999999</v>
      </c>
      <c r="H2464" s="2">
        <f>'Moving Avg'!G2464</f>
        <v>46.75376</v>
      </c>
      <c r="I2464" s="2">
        <f>'Moving Avg'!H2464</f>
        <v>46.294919999999891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  <c r="M2464" s="8">
        <f t="shared" si="380"/>
        <v>50</v>
      </c>
      <c r="N2464" s="8">
        <f t="shared" si="381"/>
        <v>0</v>
      </c>
      <c r="O2464" s="8">
        <f t="shared" si="382"/>
        <v>0</v>
      </c>
      <c r="P2464" s="8">
        <f t="shared" si="383"/>
        <v>33</v>
      </c>
      <c r="Q2464" s="9">
        <f t="shared" si="384"/>
        <v>22.45</v>
      </c>
      <c r="R2464" s="9">
        <f t="shared" si="385"/>
        <v>18.25</v>
      </c>
      <c r="S2464" s="9">
        <f t="shared" si="386"/>
        <v>22.35</v>
      </c>
      <c r="T2464" s="9">
        <f t="shared" si="387"/>
        <v>20.75</v>
      </c>
      <c r="U2464" s="8">
        <f t="shared" si="388"/>
        <v>21.016666666666669</v>
      </c>
      <c r="V2464" s="8">
        <f t="shared" si="389"/>
        <v>20.950000000000003</v>
      </c>
    </row>
    <row r="2465" spans="1:22" ht="13.5" x14ac:dyDescent="0.25">
      <c r="A2465" s="3">
        <f>RSI!A2465</f>
        <v>45594</v>
      </c>
      <c r="B2465" s="2">
        <f>RSI!B2465</f>
        <v>46.167999999999999</v>
      </c>
      <c r="C2465" s="2">
        <f>RSI!I2465</f>
        <v>26.112129661536841</v>
      </c>
      <c r="D2465" s="2">
        <f>MACD!E2465</f>
        <v>0.94957286943522234</v>
      </c>
      <c r="E2465" s="2">
        <f>MACD!F2465</f>
        <v>0.36312493620667075</v>
      </c>
      <c r="F2465" s="2">
        <f>'Moving Avg'!D2465</f>
        <v>46.167999999999999</v>
      </c>
      <c r="G2465" s="2">
        <f>'Moving Avg'!F2465</f>
        <v>47.521300000000004</v>
      </c>
      <c r="H2465" s="2">
        <f>'Moving Avg'!G2465</f>
        <v>46.75376</v>
      </c>
      <c r="I2465" s="2">
        <f>'Moving Avg'!H2465</f>
        <v>46.294919999999891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  <c r="M2465" s="8">
        <f t="shared" si="380"/>
        <v>50</v>
      </c>
      <c r="N2465" s="8">
        <f t="shared" si="381"/>
        <v>0</v>
      </c>
      <c r="O2465" s="8">
        <f t="shared" si="382"/>
        <v>0</v>
      </c>
      <c r="P2465" s="8">
        <f t="shared" si="383"/>
        <v>33</v>
      </c>
      <c r="Q2465" s="9">
        <f t="shared" si="384"/>
        <v>22.45</v>
      </c>
      <c r="R2465" s="9">
        <f t="shared" si="385"/>
        <v>18.25</v>
      </c>
      <c r="S2465" s="9">
        <f t="shared" si="386"/>
        <v>22.35</v>
      </c>
      <c r="T2465" s="9">
        <f t="shared" si="387"/>
        <v>20.75</v>
      </c>
      <c r="U2465" s="8">
        <f t="shared" si="388"/>
        <v>21.016666666666669</v>
      </c>
      <c r="V2465" s="8">
        <f t="shared" si="389"/>
        <v>20.950000000000003</v>
      </c>
    </row>
    <row r="2466" spans="1:22" ht="13.5" x14ac:dyDescent="0.25">
      <c r="A2466" s="3">
        <f>RSI!A2466</f>
        <v>45595</v>
      </c>
      <c r="B2466" s="2">
        <f>RSI!B2466</f>
        <v>46.167999999999999</v>
      </c>
      <c r="C2466" s="2">
        <f>RSI!I2466</f>
        <v>26.112129661536841</v>
      </c>
      <c r="D2466" s="2">
        <f>MACD!E2466</f>
        <v>1.0597824090380854</v>
      </c>
      <c r="E2466" s="2">
        <f>MACD!F2466</f>
        <v>0.50245643077295365</v>
      </c>
      <c r="F2466" s="2">
        <f>'Moving Avg'!D2466</f>
        <v>46.167999999999999</v>
      </c>
      <c r="G2466" s="2">
        <f>'Moving Avg'!F2466</f>
        <v>47.417200000000001</v>
      </c>
      <c r="H2466" s="2">
        <f>'Moving Avg'!G2466</f>
        <v>46.75376</v>
      </c>
      <c r="I2466" s="2">
        <f>'Moving Avg'!H2466</f>
        <v>46.294919999999891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  <c r="M2466" s="8">
        <f t="shared" si="380"/>
        <v>50</v>
      </c>
      <c r="N2466" s="8">
        <f t="shared" si="381"/>
        <v>0</v>
      </c>
      <c r="O2466" s="8">
        <f t="shared" si="382"/>
        <v>0</v>
      </c>
      <c r="P2466" s="8">
        <f t="shared" si="383"/>
        <v>33</v>
      </c>
      <c r="Q2466" s="9">
        <f t="shared" si="384"/>
        <v>22.45</v>
      </c>
      <c r="R2466" s="9">
        <f t="shared" si="385"/>
        <v>18.25</v>
      </c>
      <c r="S2466" s="9">
        <f t="shared" si="386"/>
        <v>22.35</v>
      </c>
      <c r="T2466" s="9">
        <f t="shared" si="387"/>
        <v>20.75</v>
      </c>
      <c r="U2466" s="8">
        <f t="shared" si="388"/>
        <v>21.016666666666669</v>
      </c>
      <c r="V2466" s="8">
        <f t="shared" si="389"/>
        <v>20.950000000000003</v>
      </c>
    </row>
    <row r="2467" spans="1:22" ht="13.5" x14ac:dyDescent="0.25">
      <c r="A2467" s="3">
        <f>RSI!A2467</f>
        <v>45596</v>
      </c>
      <c r="B2467" s="2">
        <f>RSI!B2467</f>
        <v>46.167999999999999</v>
      </c>
      <c r="C2467" s="2">
        <f>RSI!I2467</f>
        <v>26.112129661536841</v>
      </c>
      <c r="D2467" s="2">
        <f>MACD!E2467</f>
        <v>1.1577781177407473</v>
      </c>
      <c r="E2467" s="2">
        <f>MACD!F2467</f>
        <v>0.63352076816651248</v>
      </c>
      <c r="F2467" s="2">
        <f>'Moving Avg'!D2467</f>
        <v>46.167999999999999</v>
      </c>
      <c r="G2467" s="2">
        <f>'Moving Avg'!F2467</f>
        <v>47.313100000000006</v>
      </c>
      <c r="H2467" s="2">
        <f>'Moving Avg'!G2467</f>
        <v>46.75376</v>
      </c>
      <c r="I2467" s="2">
        <f>'Moving Avg'!H2467</f>
        <v>46.294919999999891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  <c r="M2467" s="8">
        <f t="shared" si="380"/>
        <v>50</v>
      </c>
      <c r="N2467" s="8">
        <f t="shared" si="381"/>
        <v>0</v>
      </c>
      <c r="O2467" s="8">
        <f t="shared" si="382"/>
        <v>0</v>
      </c>
      <c r="P2467" s="8">
        <f t="shared" si="383"/>
        <v>33</v>
      </c>
      <c r="Q2467" s="9">
        <f t="shared" si="384"/>
        <v>22.45</v>
      </c>
      <c r="R2467" s="9">
        <f t="shared" si="385"/>
        <v>18.25</v>
      </c>
      <c r="S2467" s="9">
        <f t="shared" si="386"/>
        <v>22.35</v>
      </c>
      <c r="T2467" s="9">
        <f t="shared" si="387"/>
        <v>20.75</v>
      </c>
      <c r="U2467" s="8">
        <f t="shared" si="388"/>
        <v>21.016666666666669</v>
      </c>
      <c r="V2467" s="8">
        <f t="shared" si="389"/>
        <v>20.950000000000003</v>
      </c>
    </row>
    <row r="2468" spans="1:22" ht="13.5" x14ac:dyDescent="0.25">
      <c r="A2468" s="3">
        <f>RSI!A2468</f>
        <v>45597</v>
      </c>
      <c r="B2468" s="2">
        <f>RSI!B2468</f>
        <v>46.167999999999999</v>
      </c>
      <c r="C2468" s="2">
        <f>RSI!I2468</f>
        <v>26.112129661536841</v>
      </c>
      <c r="D2468" s="2">
        <f>MACD!E2468</f>
        <v>1.2450878254965048</v>
      </c>
      <c r="E2468" s="2">
        <f>MACD!F2468</f>
        <v>0.75583417963251098</v>
      </c>
      <c r="F2468" s="2">
        <f>'Moving Avg'!D2468</f>
        <v>46.167999999999999</v>
      </c>
      <c r="G2468" s="2">
        <f>'Moving Avg'!F2468</f>
        <v>47.209000000000003</v>
      </c>
      <c r="H2468" s="2">
        <f>'Moving Avg'!G2468</f>
        <v>46.75376</v>
      </c>
      <c r="I2468" s="2">
        <f>'Moving Avg'!H2468</f>
        <v>46.294919999999891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  <c r="M2468" s="8">
        <f t="shared" si="380"/>
        <v>50</v>
      </c>
      <c r="N2468" s="8">
        <f t="shared" si="381"/>
        <v>0</v>
      </c>
      <c r="O2468" s="8">
        <f t="shared" si="382"/>
        <v>0</v>
      </c>
      <c r="P2468" s="8">
        <f t="shared" si="383"/>
        <v>33</v>
      </c>
      <c r="Q2468" s="9">
        <f t="shared" si="384"/>
        <v>22.45</v>
      </c>
      <c r="R2468" s="9">
        <f t="shared" si="385"/>
        <v>18.25</v>
      </c>
      <c r="S2468" s="9">
        <f t="shared" si="386"/>
        <v>22.35</v>
      </c>
      <c r="T2468" s="9">
        <f t="shared" si="387"/>
        <v>20.75</v>
      </c>
      <c r="U2468" s="8">
        <f t="shared" si="388"/>
        <v>21.016666666666669</v>
      </c>
      <c r="V2468" s="8">
        <f t="shared" si="389"/>
        <v>20.950000000000003</v>
      </c>
    </row>
    <row r="2469" spans="1:22" ht="13.5" x14ac:dyDescent="0.25">
      <c r="A2469" s="3">
        <f>RSI!A2469</f>
        <v>45600</v>
      </c>
      <c r="B2469" s="2">
        <f>RSI!B2469</f>
        <v>46.167999999999999</v>
      </c>
      <c r="C2469" s="2">
        <f>RSI!I2469</f>
        <v>26.112129661536841</v>
      </c>
      <c r="D2469" s="2">
        <f>MACD!E2469</f>
        <v>1.0027226355558909</v>
      </c>
      <c r="E2469" s="2">
        <f>MACD!F2469</f>
        <v>0.80521187081718704</v>
      </c>
      <c r="F2469" s="2">
        <f>'Moving Avg'!D2469</f>
        <v>46.167999999999999</v>
      </c>
      <c r="G2469" s="2">
        <f>'Moving Avg'!F2469</f>
        <v>47.104900000000001</v>
      </c>
      <c r="H2469" s="2">
        <f>'Moving Avg'!G2469</f>
        <v>46.75376</v>
      </c>
      <c r="I2469" s="2">
        <f>'Moving Avg'!H2469</f>
        <v>46.294919999999884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  <c r="M2469" s="8">
        <f t="shared" si="380"/>
        <v>50</v>
      </c>
      <c r="N2469" s="8">
        <f t="shared" si="381"/>
        <v>0</v>
      </c>
      <c r="O2469" s="8">
        <f t="shared" si="382"/>
        <v>0</v>
      </c>
      <c r="P2469" s="8">
        <f t="shared" si="383"/>
        <v>33</v>
      </c>
      <c r="Q2469" s="9">
        <f t="shared" si="384"/>
        <v>22.45</v>
      </c>
      <c r="R2469" s="9">
        <f t="shared" si="385"/>
        <v>18.25</v>
      </c>
      <c r="S2469" s="9">
        <f t="shared" si="386"/>
        <v>22.35</v>
      </c>
      <c r="T2469" s="9">
        <f t="shared" si="387"/>
        <v>20.75</v>
      </c>
      <c r="U2469" s="8">
        <f t="shared" si="388"/>
        <v>21.016666666666669</v>
      </c>
      <c r="V2469" s="8">
        <f t="shared" si="389"/>
        <v>20.950000000000003</v>
      </c>
    </row>
    <row r="2470" spans="1:22" ht="13.5" x14ac:dyDescent="0.25">
      <c r="A2470" s="3">
        <f>RSI!A2470</f>
        <v>45601</v>
      </c>
      <c r="B2470" s="2">
        <f>RSI!B2470</f>
        <v>46.167999999999999</v>
      </c>
      <c r="C2470" s="2">
        <f>RSI!I2470</f>
        <v>26.112129661536841</v>
      </c>
      <c r="D2470" s="2">
        <f>MACD!E2470</f>
        <v>0.80140833989808158</v>
      </c>
      <c r="E2470" s="2">
        <f>MACD!F2470</f>
        <v>0.80445116463336597</v>
      </c>
      <c r="F2470" s="2">
        <f>'Moving Avg'!D2470</f>
        <v>46.167999999999999</v>
      </c>
      <c r="G2470" s="2">
        <f>'Moving Avg'!F2470</f>
        <v>47.000800000000005</v>
      </c>
      <c r="H2470" s="2">
        <f>'Moving Avg'!G2470</f>
        <v>46.75376</v>
      </c>
      <c r="I2470" s="2">
        <f>'Moving Avg'!H2470</f>
        <v>46.294919999999884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  <c r="M2470" s="8">
        <f t="shared" si="380"/>
        <v>50</v>
      </c>
      <c r="N2470" s="8">
        <f t="shared" si="381"/>
        <v>45</v>
      </c>
      <c r="O2470" s="8">
        <f t="shared" si="382"/>
        <v>0</v>
      </c>
      <c r="P2470" s="8">
        <f t="shared" si="383"/>
        <v>33</v>
      </c>
      <c r="Q2470" s="9">
        <f t="shared" si="384"/>
        <v>38.200000000000003</v>
      </c>
      <c r="R2470" s="9">
        <f t="shared" si="385"/>
        <v>27.25</v>
      </c>
      <c r="S2470" s="9">
        <f t="shared" si="386"/>
        <v>29.1</v>
      </c>
      <c r="T2470" s="9">
        <f t="shared" si="387"/>
        <v>32</v>
      </c>
      <c r="U2470" s="8">
        <f t="shared" si="388"/>
        <v>31.516666666666669</v>
      </c>
      <c r="V2470" s="8">
        <f t="shared" si="389"/>
        <v>31.637500000000003</v>
      </c>
    </row>
    <row r="2471" spans="1:22" ht="13.5" x14ac:dyDescent="0.25">
      <c r="A2471" s="3">
        <f>RSI!A2471</f>
        <v>45602</v>
      </c>
      <c r="B2471" s="2">
        <f>RSI!B2471</f>
        <v>46.167999999999999</v>
      </c>
      <c r="C2471" s="2">
        <f>RSI!I2471</f>
        <v>26.112129661536841</v>
      </c>
      <c r="D2471" s="2">
        <f>MACD!E2471</f>
        <v>0.63455060580836431</v>
      </c>
      <c r="E2471" s="2">
        <f>MACD!F2471</f>
        <v>0.7704710528683657</v>
      </c>
      <c r="F2471" s="2">
        <f>'Moving Avg'!D2471</f>
        <v>46.167999999999999</v>
      </c>
      <c r="G2471" s="2">
        <f>'Moving Avg'!F2471</f>
        <v>46.896700000000003</v>
      </c>
      <c r="H2471" s="2">
        <f>'Moving Avg'!G2471</f>
        <v>46.75376</v>
      </c>
      <c r="I2471" s="2">
        <f>'Moving Avg'!H2471</f>
        <v>46.294919999999884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  <c r="M2471" s="8">
        <f t="shared" si="380"/>
        <v>50</v>
      </c>
      <c r="N2471" s="8">
        <f t="shared" si="381"/>
        <v>100</v>
      </c>
      <c r="O2471" s="8">
        <f t="shared" si="382"/>
        <v>0</v>
      </c>
      <c r="P2471" s="8">
        <f t="shared" si="383"/>
        <v>33</v>
      </c>
      <c r="Q2471" s="9">
        <f t="shared" si="384"/>
        <v>57.45</v>
      </c>
      <c r="R2471" s="9">
        <f t="shared" si="385"/>
        <v>38.25</v>
      </c>
      <c r="S2471" s="9">
        <f t="shared" si="386"/>
        <v>37.35</v>
      </c>
      <c r="T2471" s="9">
        <f t="shared" si="387"/>
        <v>45.75</v>
      </c>
      <c r="U2471" s="8">
        <f t="shared" si="388"/>
        <v>44.35</v>
      </c>
      <c r="V2471" s="8">
        <f t="shared" si="389"/>
        <v>44.7</v>
      </c>
    </row>
    <row r="2472" spans="1:22" ht="13.5" x14ac:dyDescent="0.25">
      <c r="A2472" s="3">
        <f>RSI!A2472</f>
        <v>45603</v>
      </c>
      <c r="B2472" s="2">
        <f>RSI!B2472</f>
        <v>46.167999999999999</v>
      </c>
      <c r="C2472" s="2">
        <f>RSI!I2472</f>
        <v>26.112129661536841</v>
      </c>
      <c r="D2472" s="2">
        <f>MACD!E2472</f>
        <v>0.49659026592829747</v>
      </c>
      <c r="E2472" s="2">
        <f>MACD!F2472</f>
        <v>0.71569489548035214</v>
      </c>
      <c r="F2472" s="2">
        <f>'Moving Avg'!D2472</f>
        <v>46.167999999999999</v>
      </c>
      <c r="G2472" s="2">
        <f>'Moving Avg'!F2472</f>
        <v>46.792600000000007</v>
      </c>
      <c r="H2472" s="2">
        <f>'Moving Avg'!G2472</f>
        <v>46.75376</v>
      </c>
      <c r="I2472" s="2">
        <f>'Moving Avg'!H2472</f>
        <v>46.294919999999877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  <c r="M2472" s="8">
        <f t="shared" si="380"/>
        <v>50</v>
      </c>
      <c r="N2472" s="8">
        <f t="shared" si="381"/>
        <v>100</v>
      </c>
      <c r="O2472" s="8">
        <f t="shared" si="382"/>
        <v>0</v>
      </c>
      <c r="P2472" s="8">
        <f t="shared" si="383"/>
        <v>33</v>
      </c>
      <c r="Q2472" s="9">
        <f t="shared" si="384"/>
        <v>57.45</v>
      </c>
      <c r="R2472" s="9">
        <f t="shared" si="385"/>
        <v>38.25</v>
      </c>
      <c r="S2472" s="9">
        <f t="shared" si="386"/>
        <v>37.35</v>
      </c>
      <c r="T2472" s="9">
        <f t="shared" si="387"/>
        <v>45.75</v>
      </c>
      <c r="U2472" s="8">
        <f t="shared" si="388"/>
        <v>44.35</v>
      </c>
      <c r="V2472" s="8">
        <f t="shared" si="389"/>
        <v>44.7</v>
      </c>
    </row>
    <row r="2473" spans="1:22" ht="13.5" x14ac:dyDescent="0.25">
      <c r="A2473" s="3">
        <f>RSI!A2473</f>
        <v>45604</v>
      </c>
      <c r="B2473" s="2">
        <f>RSI!B2473</f>
        <v>46.167999999999999</v>
      </c>
      <c r="C2473" s="2">
        <f>RSI!I2473</f>
        <v>26.112129661536841</v>
      </c>
      <c r="D2473" s="2">
        <f>MACD!E2473</f>
        <v>0.38284253222250442</v>
      </c>
      <c r="E2473" s="2">
        <f>MACD!F2473</f>
        <v>0.64912442282878258</v>
      </c>
      <c r="F2473" s="2">
        <f>'Moving Avg'!D2473</f>
        <v>46.167999999999999</v>
      </c>
      <c r="G2473" s="2">
        <f>'Moving Avg'!F2473</f>
        <v>46.688500000000005</v>
      </c>
      <c r="H2473" s="2">
        <f>'Moving Avg'!G2473</f>
        <v>46.75376</v>
      </c>
      <c r="I2473" s="2">
        <f>'Moving Avg'!H2473</f>
        <v>46.294919999999884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  <c r="M2473" s="8">
        <f t="shared" si="380"/>
        <v>50</v>
      </c>
      <c r="N2473" s="8">
        <f t="shared" si="381"/>
        <v>100</v>
      </c>
      <c r="O2473" s="8">
        <f t="shared" si="382"/>
        <v>0</v>
      </c>
      <c r="P2473" s="8">
        <f t="shared" si="383"/>
        <v>33</v>
      </c>
      <c r="Q2473" s="9">
        <f t="shared" si="384"/>
        <v>57.45</v>
      </c>
      <c r="R2473" s="9">
        <f t="shared" si="385"/>
        <v>38.25</v>
      </c>
      <c r="S2473" s="9">
        <f t="shared" si="386"/>
        <v>37.35</v>
      </c>
      <c r="T2473" s="9">
        <f t="shared" si="387"/>
        <v>45.75</v>
      </c>
      <c r="U2473" s="8">
        <f t="shared" si="388"/>
        <v>44.35</v>
      </c>
      <c r="V2473" s="8">
        <f t="shared" si="389"/>
        <v>44.7</v>
      </c>
    </row>
    <row r="2474" spans="1:22" ht="13.5" x14ac:dyDescent="0.25">
      <c r="A2474" s="3">
        <f>RSI!A2474</f>
        <v>45607</v>
      </c>
      <c r="B2474" s="2">
        <f>RSI!B2474</f>
        <v>46.167999999999999</v>
      </c>
      <c r="C2474" s="2">
        <f>RSI!I2474</f>
        <v>26.112129661536841</v>
      </c>
      <c r="D2474" s="2">
        <f>MACD!E2474</f>
        <v>0.28936105957867397</v>
      </c>
      <c r="E2474" s="2">
        <f>MACD!F2474</f>
        <v>0.57717175017876088</v>
      </c>
      <c r="F2474" s="2">
        <f>'Moving Avg'!D2474</f>
        <v>46.167999999999999</v>
      </c>
      <c r="G2474" s="2">
        <f>'Moving Avg'!F2474</f>
        <v>46.584400000000002</v>
      </c>
      <c r="H2474" s="2">
        <f>'Moving Avg'!G2474</f>
        <v>46.753759999999993</v>
      </c>
      <c r="I2474" s="2">
        <f>'Moving Avg'!H2474</f>
        <v>46.294919999999877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  <c r="M2474" s="8">
        <f t="shared" si="380"/>
        <v>50</v>
      </c>
      <c r="N2474" s="8">
        <f t="shared" si="381"/>
        <v>100</v>
      </c>
      <c r="O2474" s="8">
        <f t="shared" si="382"/>
        <v>0</v>
      </c>
      <c r="P2474" s="8">
        <f t="shared" si="383"/>
        <v>33</v>
      </c>
      <c r="Q2474" s="9">
        <f t="shared" si="384"/>
        <v>57.45</v>
      </c>
      <c r="R2474" s="9">
        <f t="shared" si="385"/>
        <v>38.25</v>
      </c>
      <c r="S2474" s="9">
        <f t="shared" si="386"/>
        <v>37.35</v>
      </c>
      <c r="T2474" s="9">
        <f t="shared" si="387"/>
        <v>45.75</v>
      </c>
      <c r="U2474" s="8">
        <f t="shared" si="388"/>
        <v>44.35</v>
      </c>
      <c r="V2474" s="8">
        <f t="shared" si="389"/>
        <v>44.7</v>
      </c>
    </row>
    <row r="2475" spans="1:22" ht="13.5" x14ac:dyDescent="0.25">
      <c r="A2475" s="3">
        <f>RSI!A2475</f>
        <v>45608</v>
      </c>
      <c r="B2475" s="2">
        <f>RSI!B2475</f>
        <v>46.167999999999999</v>
      </c>
      <c r="C2475" s="2">
        <f>RSI!I2475</f>
        <v>26.112129661536841</v>
      </c>
      <c r="D2475" s="2">
        <f>MACD!E2475</f>
        <v>0.2128230276260652</v>
      </c>
      <c r="E2475" s="2">
        <f>MACD!F2475</f>
        <v>0.50430200566822181</v>
      </c>
      <c r="F2475" s="2">
        <f>'Moving Avg'!D2475</f>
        <v>46.167999999999999</v>
      </c>
      <c r="G2475" s="2">
        <f>'Moving Avg'!F2475</f>
        <v>46.480300000000007</v>
      </c>
      <c r="H2475" s="2">
        <f>'Moving Avg'!G2475</f>
        <v>46.753759999999993</v>
      </c>
      <c r="I2475" s="2">
        <f>'Moving Avg'!H2475</f>
        <v>46.294919999999877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  <c r="M2475" s="8">
        <f t="shared" si="380"/>
        <v>50</v>
      </c>
      <c r="N2475" s="8">
        <f t="shared" si="381"/>
        <v>100</v>
      </c>
      <c r="O2475" s="8">
        <f t="shared" si="382"/>
        <v>0</v>
      </c>
      <c r="P2475" s="8">
        <f t="shared" si="383"/>
        <v>33</v>
      </c>
      <c r="Q2475" s="9">
        <f t="shared" si="384"/>
        <v>57.45</v>
      </c>
      <c r="R2475" s="9">
        <f t="shared" si="385"/>
        <v>38.25</v>
      </c>
      <c r="S2475" s="9">
        <f t="shared" si="386"/>
        <v>37.35</v>
      </c>
      <c r="T2475" s="9">
        <f t="shared" si="387"/>
        <v>45.75</v>
      </c>
      <c r="U2475" s="8">
        <f t="shared" si="388"/>
        <v>44.35</v>
      </c>
      <c r="V2475" s="8">
        <f t="shared" si="389"/>
        <v>44.7</v>
      </c>
    </row>
    <row r="2476" spans="1:22" ht="13.5" x14ac:dyDescent="0.25">
      <c r="A2476" s="3">
        <f>RSI!A2476</f>
        <v>45609</v>
      </c>
      <c r="B2476" s="2">
        <f>RSI!B2476</f>
        <v>46.167999999999999</v>
      </c>
      <c r="C2476" s="2">
        <f>RSI!I2476</f>
        <v>26.112129661536841</v>
      </c>
      <c r="D2476" s="2">
        <f>MACD!E2476</f>
        <v>0.15043199942813601</v>
      </c>
      <c r="E2476" s="2">
        <f>MACD!F2476</f>
        <v>0.43352800442020467</v>
      </c>
      <c r="F2476" s="2">
        <f>'Moving Avg'!D2476</f>
        <v>46.167999999999999</v>
      </c>
      <c r="G2476" s="2">
        <f>'Moving Avg'!F2476</f>
        <v>46.376200000000004</v>
      </c>
      <c r="H2476" s="2">
        <f>'Moving Avg'!G2476</f>
        <v>46.753759999999993</v>
      </c>
      <c r="I2476" s="2">
        <f>'Moving Avg'!H2476</f>
        <v>46.294919999999877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  <c r="M2476" s="8">
        <f t="shared" si="380"/>
        <v>50</v>
      </c>
      <c r="N2476" s="8">
        <f t="shared" si="381"/>
        <v>100</v>
      </c>
      <c r="O2476" s="8">
        <f t="shared" si="382"/>
        <v>0</v>
      </c>
      <c r="P2476" s="8">
        <f t="shared" si="383"/>
        <v>33</v>
      </c>
      <c r="Q2476" s="9">
        <f t="shared" si="384"/>
        <v>57.45</v>
      </c>
      <c r="R2476" s="9">
        <f t="shared" si="385"/>
        <v>38.25</v>
      </c>
      <c r="S2476" s="9">
        <f t="shared" si="386"/>
        <v>37.35</v>
      </c>
      <c r="T2476" s="9">
        <f t="shared" si="387"/>
        <v>45.75</v>
      </c>
      <c r="U2476" s="8">
        <f t="shared" si="388"/>
        <v>44.35</v>
      </c>
      <c r="V2476" s="8">
        <f t="shared" si="389"/>
        <v>44.7</v>
      </c>
    </row>
    <row r="2477" spans="1:22" ht="13.5" x14ac:dyDescent="0.25">
      <c r="A2477" s="3">
        <f>RSI!A2477</f>
        <v>45610</v>
      </c>
      <c r="B2477" s="2">
        <f>RSI!B2477</f>
        <v>46.167999999999999</v>
      </c>
      <c r="C2477" s="2">
        <f>RSI!I2477</f>
        <v>26.112129661536841</v>
      </c>
      <c r="D2477" s="2">
        <f>MACD!E2477</f>
        <v>9.9835814949095436E-2</v>
      </c>
      <c r="E2477" s="2">
        <f>MACD!F2477</f>
        <v>0.36678956652598288</v>
      </c>
      <c r="F2477" s="2">
        <f>'Moving Avg'!D2477</f>
        <v>46.167999999999999</v>
      </c>
      <c r="G2477" s="2">
        <f>'Moving Avg'!F2477</f>
        <v>46.272100000000009</v>
      </c>
      <c r="H2477" s="2">
        <f>'Moving Avg'!G2477</f>
        <v>46.753759999999993</v>
      </c>
      <c r="I2477" s="2">
        <f>'Moving Avg'!H2477</f>
        <v>46.294919999999863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  <c r="M2477" s="8">
        <f t="shared" si="380"/>
        <v>50</v>
      </c>
      <c r="N2477" s="8">
        <f t="shared" si="381"/>
        <v>100</v>
      </c>
      <c r="O2477" s="8">
        <f t="shared" si="382"/>
        <v>0</v>
      </c>
      <c r="P2477" s="8">
        <f t="shared" si="383"/>
        <v>33</v>
      </c>
      <c r="Q2477" s="9">
        <f t="shared" si="384"/>
        <v>57.45</v>
      </c>
      <c r="R2477" s="9">
        <f t="shared" si="385"/>
        <v>38.25</v>
      </c>
      <c r="S2477" s="9">
        <f t="shared" si="386"/>
        <v>37.35</v>
      </c>
      <c r="T2477" s="9">
        <f t="shared" si="387"/>
        <v>45.75</v>
      </c>
      <c r="U2477" s="8">
        <f t="shared" si="388"/>
        <v>44.35</v>
      </c>
      <c r="V2477" s="8">
        <f t="shared" si="389"/>
        <v>44.7</v>
      </c>
    </row>
    <row r="2478" spans="1:22" ht="13.5" x14ac:dyDescent="0.25">
      <c r="A2478" s="3">
        <f>RSI!A2478</f>
        <v>45611</v>
      </c>
      <c r="B2478" s="2">
        <f>RSI!B2478</f>
        <v>46.167999999999999</v>
      </c>
      <c r="C2478" s="2">
        <f>RSI!I2478</f>
        <v>26.112129661536841</v>
      </c>
      <c r="D2478" s="2">
        <f>MACD!E2478</f>
        <v>5.9057199588608E-2</v>
      </c>
      <c r="E2478" s="2">
        <f>MACD!F2478</f>
        <v>0.30524309313850789</v>
      </c>
      <c r="F2478" s="2">
        <f>'Moving Avg'!D2478</f>
        <v>46.167999999999999</v>
      </c>
      <c r="G2478" s="2">
        <f>'Moving Avg'!F2478</f>
        <v>46.167999999999999</v>
      </c>
      <c r="H2478" s="2">
        <f>'Moving Avg'!G2478</f>
        <v>46.753759999999986</v>
      </c>
      <c r="I2478" s="2">
        <f>'Moving Avg'!H2478</f>
        <v>46.294919999999863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  <c r="M2478" s="8">
        <f t="shared" si="380"/>
        <v>50</v>
      </c>
      <c r="N2478" s="8">
        <f t="shared" si="381"/>
        <v>100</v>
      </c>
      <c r="O2478" s="8">
        <f t="shared" si="382"/>
        <v>0</v>
      </c>
      <c r="P2478" s="8">
        <f t="shared" si="383"/>
        <v>33</v>
      </c>
      <c r="Q2478" s="9">
        <f t="shared" si="384"/>
        <v>57.45</v>
      </c>
      <c r="R2478" s="9">
        <f t="shared" si="385"/>
        <v>38.25</v>
      </c>
      <c r="S2478" s="9">
        <f t="shared" si="386"/>
        <v>37.35</v>
      </c>
      <c r="T2478" s="9">
        <f t="shared" si="387"/>
        <v>45.75</v>
      </c>
      <c r="U2478" s="8">
        <f t="shared" si="388"/>
        <v>44.35</v>
      </c>
      <c r="V2478" s="8">
        <f t="shared" si="389"/>
        <v>44.7</v>
      </c>
    </row>
    <row r="2479" spans="1:22" ht="13.5" x14ac:dyDescent="0.25">
      <c r="A2479" s="3">
        <f>RSI!A2479</f>
        <v>45614</v>
      </c>
      <c r="B2479" s="2">
        <f>RSI!B2479</f>
        <v>48.24</v>
      </c>
      <c r="C2479" s="2">
        <f>RSI!I2479</f>
        <v>82.561537571161139</v>
      </c>
      <c r="D2479" s="2">
        <f>MACD!E2479</f>
        <v>-0.12704635603101622</v>
      </c>
      <c r="E2479" s="2">
        <f>MACD!F2479</f>
        <v>0.2187852033046031</v>
      </c>
      <c r="F2479" s="2">
        <f>'Moving Avg'!D2479</f>
        <v>46.5824</v>
      </c>
      <c r="G2479" s="2">
        <f>'Moving Avg'!F2479</f>
        <v>46.271599999999999</v>
      </c>
      <c r="H2479" s="2">
        <f>'Moving Avg'!G2479</f>
        <v>46.79519999999998</v>
      </c>
      <c r="I2479" s="2">
        <f>'Moving Avg'!H2479</f>
        <v>46.305279999999868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  <c r="M2479" s="8">
        <f t="shared" si="380"/>
        <v>0</v>
      </c>
      <c r="N2479" s="8">
        <f t="shared" si="381"/>
        <v>100</v>
      </c>
      <c r="O2479" s="8">
        <f t="shared" si="382"/>
        <v>50</v>
      </c>
      <c r="P2479" s="8">
        <f t="shared" si="383"/>
        <v>33</v>
      </c>
      <c r="Q2479" s="9">
        <f t="shared" si="384"/>
        <v>47.45</v>
      </c>
      <c r="R2479" s="9">
        <f t="shared" si="385"/>
        <v>45.75</v>
      </c>
      <c r="S2479" s="9">
        <f t="shared" si="386"/>
        <v>42.35</v>
      </c>
      <c r="T2479" s="9">
        <f t="shared" si="387"/>
        <v>45.75</v>
      </c>
      <c r="U2479" s="8">
        <f t="shared" si="388"/>
        <v>45.183333333333337</v>
      </c>
      <c r="V2479" s="8">
        <f t="shared" si="389"/>
        <v>45.325000000000003</v>
      </c>
    </row>
    <row r="2480" spans="1:22" ht="13.5" x14ac:dyDescent="0.25">
      <c r="A2480" s="3">
        <f>RSI!A2480</f>
        <v>45615</v>
      </c>
      <c r="B2480" s="2">
        <f>RSI!B2480</f>
        <v>48.854999999999997</v>
      </c>
      <c r="C2480" s="2">
        <f>RSI!I2480</f>
        <v>85.98426406475474</v>
      </c>
      <c r="D2480" s="2">
        <f>MACD!E2480</f>
        <v>-0.34057425452466816</v>
      </c>
      <c r="E2480" s="2">
        <f>MACD!F2480</f>
        <v>0.10691331173874885</v>
      </c>
      <c r="F2480" s="2">
        <f>'Moving Avg'!D2480</f>
        <v>47.119799999999998</v>
      </c>
      <c r="G2480" s="2">
        <f>'Moving Avg'!F2480</f>
        <v>46.405950000000004</v>
      </c>
      <c r="H2480" s="2">
        <f>'Moving Avg'!G2480</f>
        <v>46.848939999999978</v>
      </c>
      <c r="I2480" s="2">
        <f>'Moving Avg'!H2480</f>
        <v>46.318714999999855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  <c r="M2480" s="8">
        <f t="shared" si="380"/>
        <v>0</v>
      </c>
      <c r="N2480" s="8">
        <f t="shared" si="381"/>
        <v>100</v>
      </c>
      <c r="O2480" s="8">
        <f t="shared" si="382"/>
        <v>50</v>
      </c>
      <c r="P2480" s="8">
        <f t="shared" si="383"/>
        <v>33</v>
      </c>
      <c r="Q2480" s="9">
        <f t="shared" si="384"/>
        <v>47.45</v>
      </c>
      <c r="R2480" s="9">
        <f t="shared" si="385"/>
        <v>45.75</v>
      </c>
      <c r="S2480" s="9">
        <f t="shared" si="386"/>
        <v>42.35</v>
      </c>
      <c r="T2480" s="9">
        <f t="shared" si="387"/>
        <v>45.75</v>
      </c>
      <c r="U2480" s="8">
        <f t="shared" si="388"/>
        <v>45.183333333333337</v>
      </c>
      <c r="V2480" s="8">
        <f t="shared" si="389"/>
        <v>45.325000000000003</v>
      </c>
    </row>
    <row r="2481" spans="1:22" ht="13.5" x14ac:dyDescent="0.25">
      <c r="A2481" s="3">
        <f>RSI!A2481</f>
        <v>45616</v>
      </c>
      <c r="B2481" s="2">
        <f>RSI!B2481</f>
        <v>48.854999999999997</v>
      </c>
      <c r="C2481" s="2">
        <f>RSI!I2481</f>
        <v>85.98426406475474</v>
      </c>
      <c r="D2481" s="2">
        <f>MACD!E2481</f>
        <v>-0.5346080866262497</v>
      </c>
      <c r="E2481" s="2">
        <f>MACD!F2481</f>
        <v>-2.1390967934250868E-2</v>
      </c>
      <c r="F2481" s="2">
        <f>'Moving Avg'!D2481</f>
        <v>47.657199999999996</v>
      </c>
      <c r="G2481" s="2">
        <f>'Moving Avg'!F2481</f>
        <v>46.540300000000002</v>
      </c>
      <c r="H2481" s="2">
        <f>'Moving Avg'!G2481</f>
        <v>46.902479999999969</v>
      </c>
      <c r="I2481" s="2">
        <f>'Moving Avg'!H2481</f>
        <v>46.332149999999864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  <c r="M2481" s="8">
        <f t="shared" si="380"/>
        <v>0</v>
      </c>
      <c r="N2481" s="8">
        <f t="shared" si="381"/>
        <v>100</v>
      </c>
      <c r="O2481" s="8">
        <f t="shared" si="382"/>
        <v>50</v>
      </c>
      <c r="P2481" s="8">
        <f t="shared" si="383"/>
        <v>33</v>
      </c>
      <c r="Q2481" s="9">
        <f t="shared" si="384"/>
        <v>47.45</v>
      </c>
      <c r="R2481" s="9">
        <f t="shared" si="385"/>
        <v>45.75</v>
      </c>
      <c r="S2481" s="9">
        <f t="shared" si="386"/>
        <v>42.35</v>
      </c>
      <c r="T2481" s="9">
        <f t="shared" si="387"/>
        <v>45.75</v>
      </c>
      <c r="U2481" s="8">
        <f t="shared" si="388"/>
        <v>45.183333333333337</v>
      </c>
      <c r="V2481" s="8">
        <f t="shared" si="389"/>
        <v>45.325000000000003</v>
      </c>
    </row>
    <row r="2482" spans="1:22" ht="13.5" x14ac:dyDescent="0.25">
      <c r="A2482" s="3">
        <f>RSI!A2482</f>
        <v>45617</v>
      </c>
      <c r="B2482" s="2">
        <f>RSI!B2482</f>
        <v>48.854999999999997</v>
      </c>
      <c r="C2482" s="2">
        <f>RSI!I2482</f>
        <v>85.98426406475474</v>
      </c>
      <c r="D2482" s="2">
        <f>MACD!E2482</f>
        <v>-0.71115757802633794</v>
      </c>
      <c r="E2482" s="2">
        <f>MACD!F2482</f>
        <v>-0.15934428995266828</v>
      </c>
      <c r="F2482" s="2">
        <f>'Moving Avg'!D2482</f>
        <v>48.194599999999994</v>
      </c>
      <c r="G2482" s="2">
        <f>'Moving Avg'!F2482</f>
        <v>46.67465</v>
      </c>
      <c r="H2482" s="2">
        <f>'Moving Avg'!G2482</f>
        <v>46.95601999999996</v>
      </c>
      <c r="I2482" s="2">
        <f>'Moving Avg'!H2482</f>
        <v>46.345584999999858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  <c r="M2482" s="8">
        <f t="shared" si="380"/>
        <v>0</v>
      </c>
      <c r="N2482" s="8">
        <f t="shared" si="381"/>
        <v>100</v>
      </c>
      <c r="O2482" s="8">
        <f t="shared" si="382"/>
        <v>50</v>
      </c>
      <c r="P2482" s="8">
        <f t="shared" si="383"/>
        <v>33</v>
      </c>
      <c r="Q2482" s="9">
        <f t="shared" si="384"/>
        <v>47.45</v>
      </c>
      <c r="R2482" s="9">
        <f t="shared" si="385"/>
        <v>45.75</v>
      </c>
      <c r="S2482" s="9">
        <f t="shared" si="386"/>
        <v>42.35</v>
      </c>
      <c r="T2482" s="9">
        <f t="shared" si="387"/>
        <v>45.75</v>
      </c>
      <c r="U2482" s="8">
        <f t="shared" si="388"/>
        <v>45.183333333333337</v>
      </c>
      <c r="V2482" s="8">
        <f t="shared" si="389"/>
        <v>45.325000000000003</v>
      </c>
    </row>
    <row r="2483" spans="1:22" ht="13.5" x14ac:dyDescent="0.25">
      <c r="A2483" s="3">
        <f>RSI!A2483</f>
        <v>45618</v>
      </c>
      <c r="B2483" s="2">
        <f>RSI!B2483</f>
        <v>48.854999999999997</v>
      </c>
      <c r="C2483" s="2">
        <f>RSI!I2483</f>
        <v>85.98426406475474</v>
      </c>
      <c r="D2483" s="2">
        <f>MACD!E2483</f>
        <v>-0.87199655188081238</v>
      </c>
      <c r="E2483" s="2">
        <f>MACD!F2483</f>
        <v>-0.30187474233829714</v>
      </c>
      <c r="F2483" s="2">
        <f>'Moving Avg'!D2483</f>
        <v>48.731999999999992</v>
      </c>
      <c r="G2483" s="2">
        <f>'Moving Avg'!F2483</f>
        <v>46.809000000000005</v>
      </c>
      <c r="H2483" s="2">
        <f>'Moving Avg'!G2483</f>
        <v>47.009559999999965</v>
      </c>
      <c r="I2483" s="2">
        <f>'Moving Avg'!H2483</f>
        <v>46.359019999999852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  <c r="M2483" s="8">
        <f t="shared" si="380"/>
        <v>0</v>
      </c>
      <c r="N2483" s="8">
        <f t="shared" si="381"/>
        <v>100</v>
      </c>
      <c r="O2483" s="8">
        <f t="shared" si="382"/>
        <v>50</v>
      </c>
      <c r="P2483" s="8">
        <f t="shared" si="383"/>
        <v>33</v>
      </c>
      <c r="Q2483" s="9">
        <f t="shared" si="384"/>
        <v>47.45</v>
      </c>
      <c r="R2483" s="9">
        <f t="shared" si="385"/>
        <v>45.75</v>
      </c>
      <c r="S2483" s="9">
        <f t="shared" si="386"/>
        <v>42.35</v>
      </c>
      <c r="T2483" s="9">
        <f t="shared" si="387"/>
        <v>45.75</v>
      </c>
      <c r="U2483" s="8">
        <f t="shared" si="388"/>
        <v>45.183333333333337</v>
      </c>
      <c r="V2483" s="8">
        <f t="shared" si="389"/>
        <v>45.325000000000003</v>
      </c>
    </row>
    <row r="2484" spans="1:22" ht="13.5" x14ac:dyDescent="0.25">
      <c r="A2484" s="3">
        <f>RSI!A2484</f>
        <v>45621</v>
      </c>
      <c r="B2484" s="2">
        <f>RSI!B2484</f>
        <v>48.854999999999997</v>
      </c>
      <c r="C2484" s="2">
        <f>RSI!I2484</f>
        <v>85.98426406475474</v>
      </c>
      <c r="D2484" s="2">
        <f>MACD!E2484</f>
        <v>-1.018693792913453</v>
      </c>
      <c r="E2484" s="2">
        <f>MACD!F2484</f>
        <v>-0.44523855245332833</v>
      </c>
      <c r="F2484" s="2">
        <f>'Moving Avg'!D2484</f>
        <v>48.854999999999997</v>
      </c>
      <c r="G2484" s="2">
        <f>'Moving Avg'!F2484</f>
        <v>46.943350000000002</v>
      </c>
      <c r="H2484" s="2">
        <f>'Moving Avg'!G2484</f>
        <v>47.063099999999956</v>
      </c>
      <c r="I2484" s="2">
        <f>'Moving Avg'!H2484</f>
        <v>46.372454999999853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  <c r="M2484" s="8">
        <f t="shared" si="380"/>
        <v>0</v>
      </c>
      <c r="N2484" s="8">
        <f t="shared" si="381"/>
        <v>100</v>
      </c>
      <c r="O2484" s="8">
        <f t="shared" si="382"/>
        <v>50</v>
      </c>
      <c r="P2484" s="8">
        <f t="shared" si="383"/>
        <v>33</v>
      </c>
      <c r="Q2484" s="9">
        <f t="shared" si="384"/>
        <v>47.45</v>
      </c>
      <c r="R2484" s="9">
        <f t="shared" si="385"/>
        <v>45.75</v>
      </c>
      <c r="S2484" s="9">
        <f t="shared" si="386"/>
        <v>42.35</v>
      </c>
      <c r="T2484" s="9">
        <f t="shared" si="387"/>
        <v>45.75</v>
      </c>
      <c r="U2484" s="8">
        <f t="shared" si="388"/>
        <v>45.183333333333337</v>
      </c>
      <c r="V2484" s="8">
        <f t="shared" si="389"/>
        <v>45.325000000000003</v>
      </c>
    </row>
    <row r="2485" spans="1:22" ht="13.5" x14ac:dyDescent="0.25">
      <c r="A2485" s="3">
        <f>RSI!A2485</f>
        <v>45622</v>
      </c>
      <c r="B2485" s="2">
        <f>RSI!B2485</f>
        <v>48.854999999999997</v>
      </c>
      <c r="C2485" s="2">
        <f>RSI!I2485</f>
        <v>85.984264064754754</v>
      </c>
      <c r="D2485" s="2">
        <f>MACD!E2485</f>
        <v>-1.1526395653132298</v>
      </c>
      <c r="E2485" s="2">
        <f>MACD!F2485</f>
        <v>-0.58671875502530868</v>
      </c>
      <c r="F2485" s="2">
        <f>'Moving Avg'!D2485</f>
        <v>48.854999999999997</v>
      </c>
      <c r="G2485" s="2">
        <f>'Moving Avg'!F2485</f>
        <v>47.077700000000007</v>
      </c>
      <c r="H2485" s="2">
        <f>'Moving Avg'!G2485</f>
        <v>47.116639999999954</v>
      </c>
      <c r="I2485" s="2">
        <f>'Moving Avg'!H2485</f>
        <v>46.385889999999854</v>
      </c>
      <c r="J2485" s="6" t="str">
        <f>OBV!F2485</f>
        <v>NEUTRAL</v>
      </c>
      <c r="K2485" s="6" t="str">
        <f>OBV!G2485</f>
        <v>NEUTRAL</v>
      </c>
      <c r="L2485" s="6" t="str">
        <f>OBV!H2485</f>
        <v>NEUTRAL</v>
      </c>
      <c r="M2485" s="8">
        <f t="shared" si="380"/>
        <v>0</v>
      </c>
      <c r="N2485" s="8">
        <f t="shared" si="381"/>
        <v>100</v>
      </c>
      <c r="O2485" s="8">
        <f t="shared" si="382"/>
        <v>50</v>
      </c>
      <c r="P2485" s="8">
        <f t="shared" si="383"/>
        <v>33</v>
      </c>
      <c r="Q2485" s="9">
        <f t="shared" si="384"/>
        <v>47.45</v>
      </c>
      <c r="R2485" s="9">
        <f t="shared" si="385"/>
        <v>45.75</v>
      </c>
      <c r="S2485" s="9">
        <f t="shared" si="386"/>
        <v>42.35</v>
      </c>
      <c r="T2485" s="9">
        <f t="shared" si="387"/>
        <v>45.75</v>
      </c>
      <c r="U2485" s="8">
        <f t="shared" si="388"/>
        <v>45.183333333333337</v>
      </c>
      <c r="V2485" s="8">
        <f t="shared" si="389"/>
        <v>45.325000000000003</v>
      </c>
    </row>
    <row r="2486" spans="1:22" ht="13.5" x14ac:dyDescent="0.25">
      <c r="A2486" s="3">
        <f>RSI!A2486</f>
        <v>45623</v>
      </c>
      <c r="B2486" s="2">
        <f>RSI!B2486</f>
        <v>48.854999999999997</v>
      </c>
      <c r="C2486" s="2">
        <f>RSI!I2486</f>
        <v>85.984264064754754</v>
      </c>
      <c r="D2486" s="2">
        <f>MACD!E2486</f>
        <v>-1.2750684232866973</v>
      </c>
      <c r="E2486" s="2">
        <f>MACD!F2486</f>
        <v>-0.72438868867758643</v>
      </c>
      <c r="F2486" s="2">
        <f>'Moving Avg'!D2486</f>
        <v>48.854999999999997</v>
      </c>
      <c r="G2486" s="2">
        <f>'Moving Avg'!F2486</f>
        <v>47.212050000000005</v>
      </c>
      <c r="H2486" s="2">
        <f>'Moving Avg'!G2486</f>
        <v>47.170179999999952</v>
      </c>
      <c r="I2486" s="2">
        <f>'Moving Avg'!H2486</f>
        <v>46.399324999999855</v>
      </c>
      <c r="J2486" s="6" t="str">
        <f>OBV!F2486</f>
        <v>NEUTRAL</v>
      </c>
      <c r="K2486" s="6" t="str">
        <f>OBV!G2486</f>
        <v>NEUTRAL</v>
      </c>
      <c r="L2486" s="6" t="str">
        <f>OBV!H2486</f>
        <v>NEUTRAL</v>
      </c>
      <c r="M2486" s="8">
        <f t="shared" si="380"/>
        <v>0</v>
      </c>
      <c r="N2486" s="8">
        <f t="shared" si="381"/>
        <v>100</v>
      </c>
      <c r="O2486" s="8">
        <f t="shared" si="382"/>
        <v>50</v>
      </c>
      <c r="P2486" s="8">
        <f t="shared" si="383"/>
        <v>33</v>
      </c>
      <c r="Q2486" s="9">
        <f t="shared" si="384"/>
        <v>47.45</v>
      </c>
      <c r="R2486" s="9">
        <f t="shared" si="385"/>
        <v>45.75</v>
      </c>
      <c r="S2486" s="9">
        <f t="shared" si="386"/>
        <v>42.35</v>
      </c>
      <c r="T2486" s="9">
        <f t="shared" si="387"/>
        <v>45.75</v>
      </c>
      <c r="U2486" s="8">
        <f t="shared" si="388"/>
        <v>45.183333333333337</v>
      </c>
      <c r="V2486" s="8">
        <f t="shared" si="389"/>
        <v>45.325000000000003</v>
      </c>
    </row>
    <row r="2487" spans="1:22" ht="13.5" x14ac:dyDescent="0.25">
      <c r="A2487" s="3">
        <f>RSI!A2487</f>
        <v>45624</v>
      </c>
      <c r="B2487" s="2">
        <f>RSI!B2487</f>
        <v>48.854999999999997</v>
      </c>
      <c r="C2487" s="2">
        <f>RSI!I2487</f>
        <v>85.984264064754754</v>
      </c>
      <c r="D2487" s="2">
        <f>MACD!E2487</f>
        <v>-1.3870788570461201</v>
      </c>
      <c r="E2487" s="2">
        <f>MACD!F2487</f>
        <v>-0.85692672235129319</v>
      </c>
      <c r="F2487" s="2">
        <f>'Moving Avg'!D2487</f>
        <v>48.854999999999997</v>
      </c>
      <c r="G2487" s="2">
        <f>'Moving Avg'!F2487</f>
        <v>47.346400000000003</v>
      </c>
      <c r="H2487" s="2">
        <f>'Moving Avg'!G2487</f>
        <v>47.223719999999958</v>
      </c>
      <c r="I2487" s="2">
        <f>'Moving Avg'!H2487</f>
        <v>46.412759999999849</v>
      </c>
      <c r="J2487" s="6" t="str">
        <f>OBV!F2487</f>
        <v>NEUTRAL</v>
      </c>
      <c r="K2487" s="6" t="str">
        <f>OBV!G2487</f>
        <v>NEUTRAL</v>
      </c>
      <c r="L2487" s="6" t="str">
        <f>OBV!H2487</f>
        <v>NEUTRAL</v>
      </c>
      <c r="M2487" s="8">
        <f t="shared" si="380"/>
        <v>0</v>
      </c>
      <c r="N2487" s="8">
        <f t="shared" si="381"/>
        <v>100</v>
      </c>
      <c r="O2487" s="8">
        <f t="shared" si="382"/>
        <v>50</v>
      </c>
      <c r="P2487" s="8">
        <f t="shared" si="383"/>
        <v>33</v>
      </c>
      <c r="Q2487" s="9">
        <f t="shared" si="384"/>
        <v>47.45</v>
      </c>
      <c r="R2487" s="9">
        <f t="shared" si="385"/>
        <v>45.75</v>
      </c>
      <c r="S2487" s="9">
        <f t="shared" si="386"/>
        <v>42.35</v>
      </c>
      <c r="T2487" s="9">
        <f t="shared" si="387"/>
        <v>45.75</v>
      </c>
      <c r="U2487" s="8">
        <f t="shared" si="388"/>
        <v>45.183333333333337</v>
      </c>
      <c r="V2487" s="8">
        <f t="shared" si="389"/>
        <v>45.325000000000003</v>
      </c>
    </row>
    <row r="2488" spans="1:22" ht="13.5" x14ac:dyDescent="0.25">
      <c r="A2488" s="3">
        <f>RSI!A2488</f>
        <v>45625</v>
      </c>
      <c r="B2488" s="2">
        <f>RSI!B2488</f>
        <v>48.854999999999997</v>
      </c>
      <c r="C2488" s="2">
        <f>RSI!I2488</f>
        <v>85.984264064754754</v>
      </c>
      <c r="D2488" s="2">
        <f>MACD!E2488</f>
        <v>-1.4896502355522614</v>
      </c>
      <c r="E2488" s="2">
        <f>MACD!F2488</f>
        <v>-0.98347142499148688</v>
      </c>
      <c r="F2488" s="2">
        <f>'Moving Avg'!D2488</f>
        <v>48.854999999999997</v>
      </c>
      <c r="G2488" s="2">
        <f>'Moving Avg'!F2488</f>
        <v>47.480750000000008</v>
      </c>
      <c r="H2488" s="2">
        <f>'Moving Avg'!G2488</f>
        <v>47.277259999999963</v>
      </c>
      <c r="I2488" s="2">
        <f>'Moving Avg'!H2488</f>
        <v>46.426194999999851</v>
      </c>
      <c r="J2488" s="6" t="str">
        <f>OBV!F2488</f>
        <v>NEUTRAL</v>
      </c>
      <c r="K2488" s="6" t="str">
        <f>OBV!G2488</f>
        <v>NEUTRAL</v>
      </c>
      <c r="L2488" s="6" t="str">
        <f>OBV!H2488</f>
        <v>NEUTRAL</v>
      </c>
      <c r="M2488" s="8">
        <f t="shared" si="380"/>
        <v>0</v>
      </c>
      <c r="N2488" s="8">
        <f t="shared" si="381"/>
        <v>100</v>
      </c>
      <c r="O2488" s="8">
        <f t="shared" si="382"/>
        <v>50</v>
      </c>
      <c r="P2488" s="8">
        <f t="shared" si="383"/>
        <v>33</v>
      </c>
      <c r="Q2488" s="9">
        <f t="shared" si="384"/>
        <v>47.45</v>
      </c>
      <c r="R2488" s="9">
        <f t="shared" si="385"/>
        <v>45.75</v>
      </c>
      <c r="S2488" s="9">
        <f t="shared" si="386"/>
        <v>42.35</v>
      </c>
      <c r="T2488" s="9">
        <f t="shared" si="387"/>
        <v>45.75</v>
      </c>
      <c r="U2488" s="8">
        <f t="shared" si="388"/>
        <v>45.183333333333337</v>
      </c>
      <c r="V2488" s="8">
        <f t="shared" si="389"/>
        <v>45.325000000000003</v>
      </c>
    </row>
    <row r="2489" spans="1:22" ht="13.5" x14ac:dyDescent="0.25">
      <c r="A2489" s="3">
        <f>RSI!A2489</f>
        <v>45628</v>
      </c>
      <c r="B2489" s="2">
        <f>RSI!B2489</f>
        <v>48.854999999999997</v>
      </c>
      <c r="C2489" s="2">
        <f>RSI!I2489</f>
        <v>85.984264064754754</v>
      </c>
      <c r="D2489" s="2">
        <f>MACD!E2489</f>
        <v>-1.2648882074809862</v>
      </c>
      <c r="E2489" s="2">
        <f>MACD!F2489</f>
        <v>-1.0397547814893868</v>
      </c>
      <c r="F2489" s="2">
        <f>'Moving Avg'!D2489</f>
        <v>48.854999999999997</v>
      </c>
      <c r="G2489" s="2">
        <f>'Moving Avg'!F2489</f>
        <v>47.615100000000005</v>
      </c>
      <c r="H2489" s="2">
        <f>'Moving Avg'!G2489</f>
        <v>47.330799999999961</v>
      </c>
      <c r="I2489" s="2">
        <f>'Moving Avg'!H2489</f>
        <v>46.439629999999852</v>
      </c>
      <c r="J2489" s="6" t="str">
        <f>OBV!F2489</f>
        <v>NEUTRAL</v>
      </c>
      <c r="K2489" s="6" t="str">
        <f>OBV!G2489</f>
        <v>NEUTRAL</v>
      </c>
      <c r="L2489" s="6" t="str">
        <f>OBV!H2489</f>
        <v>NEUTRAL</v>
      </c>
      <c r="M2489" s="8">
        <f t="shared" si="380"/>
        <v>0</v>
      </c>
      <c r="N2489" s="8">
        <f t="shared" si="381"/>
        <v>100</v>
      </c>
      <c r="O2489" s="8">
        <f t="shared" si="382"/>
        <v>50</v>
      </c>
      <c r="P2489" s="8">
        <f t="shared" si="383"/>
        <v>33</v>
      </c>
      <c r="Q2489" s="9">
        <f t="shared" si="384"/>
        <v>47.45</v>
      </c>
      <c r="R2489" s="9">
        <f t="shared" si="385"/>
        <v>45.75</v>
      </c>
      <c r="S2489" s="9">
        <f t="shared" si="386"/>
        <v>42.35</v>
      </c>
      <c r="T2489" s="9">
        <f t="shared" si="387"/>
        <v>45.75</v>
      </c>
      <c r="U2489" s="8">
        <f t="shared" si="388"/>
        <v>45.183333333333337</v>
      </c>
      <c r="V2489" s="8">
        <f t="shared" si="389"/>
        <v>45.325000000000003</v>
      </c>
    </row>
    <row r="2490" spans="1:22" ht="13.5" x14ac:dyDescent="0.25">
      <c r="A2490" s="3">
        <f>RSI!A2490</f>
        <v>45629</v>
      </c>
      <c r="B2490" s="2">
        <f>RSI!B2490</f>
        <v>48.854999999999997</v>
      </c>
      <c r="C2490" s="2">
        <f>RSI!I2490</f>
        <v>85.984264064754754</v>
      </c>
      <c r="D2490" s="2">
        <f>MACD!E2490</f>
        <v>-0.98677108340826436</v>
      </c>
      <c r="E2490" s="2">
        <f>MACD!F2490</f>
        <v>-1.0291580418731625</v>
      </c>
      <c r="F2490" s="2">
        <f>'Moving Avg'!D2490</f>
        <v>48.854999999999997</v>
      </c>
      <c r="G2490" s="2">
        <f>'Moving Avg'!F2490</f>
        <v>47.74945000000001</v>
      </c>
      <c r="H2490" s="2">
        <f>'Moving Avg'!G2490</f>
        <v>47.384339999999966</v>
      </c>
      <c r="I2490" s="2">
        <f>'Moving Avg'!H2490</f>
        <v>46.453064999999853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  <c r="M2490" s="8">
        <f t="shared" si="380"/>
        <v>0</v>
      </c>
      <c r="N2490" s="8">
        <f t="shared" si="381"/>
        <v>0</v>
      </c>
      <c r="O2490" s="8">
        <f t="shared" si="382"/>
        <v>50</v>
      </c>
      <c r="P2490" s="8">
        <f t="shared" si="383"/>
        <v>33</v>
      </c>
      <c r="Q2490" s="9">
        <f t="shared" si="384"/>
        <v>12.45</v>
      </c>
      <c r="R2490" s="9">
        <f t="shared" si="385"/>
        <v>25.75</v>
      </c>
      <c r="S2490" s="9">
        <f t="shared" si="386"/>
        <v>27.35</v>
      </c>
      <c r="T2490" s="9">
        <f t="shared" si="387"/>
        <v>20.75</v>
      </c>
      <c r="U2490" s="8">
        <f t="shared" si="388"/>
        <v>21.850000000000005</v>
      </c>
      <c r="V2490" s="8">
        <f t="shared" si="389"/>
        <v>21.575000000000003</v>
      </c>
    </row>
    <row r="2491" spans="1:22" ht="13.5" x14ac:dyDescent="0.25">
      <c r="A2491" s="3">
        <f>RSI!A2491</f>
        <v>45630</v>
      </c>
      <c r="B2491" s="2">
        <f>RSI!B2491</f>
        <v>48.854999999999997</v>
      </c>
      <c r="C2491" s="2">
        <f>RSI!I2491</f>
        <v>85.984264064754754</v>
      </c>
      <c r="D2491" s="2">
        <f>MACD!E2491</f>
        <v>-0.75762779721557649</v>
      </c>
      <c r="E2491" s="2">
        <f>MACD!F2491</f>
        <v>-0.97485199294164537</v>
      </c>
      <c r="F2491" s="2">
        <f>'Moving Avg'!D2491</f>
        <v>48.854999999999997</v>
      </c>
      <c r="G2491" s="2">
        <f>'Moving Avg'!F2491</f>
        <v>47.883800000000008</v>
      </c>
      <c r="H2491" s="2">
        <f>'Moving Avg'!G2491</f>
        <v>47.437879999999971</v>
      </c>
      <c r="I2491" s="2">
        <f>'Moving Avg'!H2491</f>
        <v>46.466499999999854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  <c r="M2491" s="8">
        <f t="shared" si="380"/>
        <v>0</v>
      </c>
      <c r="N2491" s="8">
        <f t="shared" si="381"/>
        <v>0</v>
      </c>
      <c r="O2491" s="8">
        <f t="shared" si="382"/>
        <v>50</v>
      </c>
      <c r="P2491" s="8">
        <f t="shared" si="383"/>
        <v>33</v>
      </c>
      <c r="Q2491" s="9">
        <f t="shared" si="384"/>
        <v>12.45</v>
      </c>
      <c r="R2491" s="9">
        <f t="shared" si="385"/>
        <v>25.75</v>
      </c>
      <c r="S2491" s="9">
        <f t="shared" si="386"/>
        <v>27.35</v>
      </c>
      <c r="T2491" s="9">
        <f t="shared" si="387"/>
        <v>20.75</v>
      </c>
      <c r="U2491" s="8">
        <f t="shared" si="388"/>
        <v>21.850000000000005</v>
      </c>
      <c r="V2491" s="8">
        <f t="shared" si="389"/>
        <v>21.575000000000003</v>
      </c>
    </row>
    <row r="2492" spans="1:22" ht="13.5" x14ac:dyDescent="0.25">
      <c r="A2492" s="3">
        <f>RSI!A2492</f>
        <v>45631</v>
      </c>
      <c r="B2492" s="2">
        <f>RSI!B2492</f>
        <v>48.854999999999997</v>
      </c>
      <c r="C2492" s="2">
        <f>RSI!I2492</f>
        <v>85.984264064754754</v>
      </c>
      <c r="D2492" s="2">
        <f>MACD!E2492</f>
        <v>-0.56946564652653819</v>
      </c>
      <c r="E2492" s="2">
        <f>MACD!F2492</f>
        <v>-0.89377472365862398</v>
      </c>
      <c r="F2492" s="2">
        <f>'Moving Avg'!D2492</f>
        <v>48.854999999999997</v>
      </c>
      <c r="G2492" s="2">
        <f>'Moving Avg'!F2492</f>
        <v>48.018150000000006</v>
      </c>
      <c r="H2492" s="2">
        <f>'Moving Avg'!G2492</f>
        <v>47.49141999999997</v>
      </c>
      <c r="I2492" s="2">
        <f>'Moving Avg'!H2492</f>
        <v>46.479934999999848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  <c r="M2492" s="8">
        <f t="shared" si="380"/>
        <v>0</v>
      </c>
      <c r="N2492" s="8">
        <f t="shared" si="381"/>
        <v>0</v>
      </c>
      <c r="O2492" s="8">
        <f t="shared" si="382"/>
        <v>50</v>
      </c>
      <c r="P2492" s="8">
        <f t="shared" si="383"/>
        <v>33</v>
      </c>
      <c r="Q2492" s="9">
        <f t="shared" si="384"/>
        <v>12.45</v>
      </c>
      <c r="R2492" s="9">
        <f t="shared" si="385"/>
        <v>25.75</v>
      </c>
      <c r="S2492" s="9">
        <f t="shared" si="386"/>
        <v>27.35</v>
      </c>
      <c r="T2492" s="9">
        <f t="shared" si="387"/>
        <v>20.75</v>
      </c>
      <c r="U2492" s="8">
        <f t="shared" si="388"/>
        <v>21.850000000000005</v>
      </c>
      <c r="V2492" s="8">
        <f t="shared" si="389"/>
        <v>21.575000000000003</v>
      </c>
    </row>
    <row r="2493" spans="1:22" ht="13.5" x14ac:dyDescent="0.25">
      <c r="A2493" s="3">
        <f>RSI!A2493</f>
        <v>45632</v>
      </c>
      <c r="B2493" s="2">
        <f>RSI!B2493</f>
        <v>48.854999999999997</v>
      </c>
      <c r="C2493" s="2">
        <f>RSI!I2493</f>
        <v>85.984264064754754</v>
      </c>
      <c r="D2493" s="2">
        <f>MACD!E2493</f>
        <v>-0.41555552109750238</v>
      </c>
      <c r="E2493" s="2">
        <f>MACD!F2493</f>
        <v>-0.79813088314639979</v>
      </c>
      <c r="F2493" s="2">
        <f>'Moving Avg'!D2493</f>
        <v>48.854999999999997</v>
      </c>
      <c r="G2493" s="2">
        <f>'Moving Avg'!F2493</f>
        <v>48.152500000000011</v>
      </c>
      <c r="H2493" s="2">
        <f>'Moving Avg'!G2493</f>
        <v>47.544959999999975</v>
      </c>
      <c r="I2493" s="2">
        <f>'Moving Avg'!H2493</f>
        <v>46.49336999999985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  <c r="M2493" s="8">
        <f t="shared" si="380"/>
        <v>0</v>
      </c>
      <c r="N2493" s="8">
        <f t="shared" si="381"/>
        <v>0</v>
      </c>
      <c r="O2493" s="8">
        <f t="shared" si="382"/>
        <v>50</v>
      </c>
      <c r="P2493" s="8">
        <f t="shared" si="383"/>
        <v>33</v>
      </c>
      <c r="Q2493" s="9">
        <f t="shared" si="384"/>
        <v>12.45</v>
      </c>
      <c r="R2493" s="9">
        <f t="shared" si="385"/>
        <v>25.75</v>
      </c>
      <c r="S2493" s="9">
        <f t="shared" si="386"/>
        <v>27.35</v>
      </c>
      <c r="T2493" s="9">
        <f t="shared" si="387"/>
        <v>20.75</v>
      </c>
      <c r="U2493" s="8">
        <f t="shared" si="388"/>
        <v>21.850000000000005</v>
      </c>
      <c r="V2493" s="8">
        <f t="shared" si="389"/>
        <v>21.575000000000003</v>
      </c>
    </row>
    <row r="2494" spans="1:22" ht="13.5" x14ac:dyDescent="0.25">
      <c r="A2494" s="3">
        <f>RSI!A2494</f>
        <v>45635</v>
      </c>
      <c r="B2494" s="2">
        <f>RSI!B2494</f>
        <v>48.854999999999997</v>
      </c>
      <c r="C2494" s="2">
        <f>RSI!I2494</f>
        <v>85.984264064754754</v>
      </c>
      <c r="D2494" s="2">
        <f>MACD!E2494</f>
        <v>-0.29023498953803539</v>
      </c>
      <c r="E2494" s="2">
        <f>MACD!F2494</f>
        <v>-0.69655170442472691</v>
      </c>
      <c r="F2494" s="2">
        <f>'Moving Avg'!D2494</f>
        <v>48.854999999999997</v>
      </c>
      <c r="G2494" s="2">
        <f>'Moving Avg'!F2494</f>
        <v>48.286850000000008</v>
      </c>
      <c r="H2494" s="2">
        <f>'Moving Avg'!G2494</f>
        <v>47.598499999999973</v>
      </c>
      <c r="I2494" s="2">
        <f>'Moving Avg'!H2494</f>
        <v>46.506804999999851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  <c r="M2494" s="8">
        <f t="shared" si="380"/>
        <v>0</v>
      </c>
      <c r="N2494" s="8">
        <f t="shared" si="381"/>
        <v>0</v>
      </c>
      <c r="O2494" s="8">
        <f t="shared" si="382"/>
        <v>50</v>
      </c>
      <c r="P2494" s="8">
        <f t="shared" si="383"/>
        <v>33</v>
      </c>
      <c r="Q2494" s="9">
        <f t="shared" si="384"/>
        <v>12.45</v>
      </c>
      <c r="R2494" s="9">
        <f t="shared" si="385"/>
        <v>25.75</v>
      </c>
      <c r="S2494" s="9">
        <f t="shared" si="386"/>
        <v>27.35</v>
      </c>
      <c r="T2494" s="9">
        <f t="shared" si="387"/>
        <v>20.75</v>
      </c>
      <c r="U2494" s="8">
        <f t="shared" si="388"/>
        <v>21.850000000000005</v>
      </c>
      <c r="V2494" s="8">
        <f t="shared" si="389"/>
        <v>21.575000000000003</v>
      </c>
    </row>
    <row r="2495" spans="1:22" ht="13.5" x14ac:dyDescent="0.25">
      <c r="A2495" s="3">
        <f>RSI!A2495</f>
        <v>45636</v>
      </c>
      <c r="B2495" s="2">
        <f>RSI!B2495</f>
        <v>48.854999999999997</v>
      </c>
      <c r="C2495" s="2">
        <f>RSI!I2495</f>
        <v>85.984264064754754</v>
      </c>
      <c r="D2495" s="2">
        <f>MACD!E2495</f>
        <v>-0.18874186664057646</v>
      </c>
      <c r="E2495" s="2">
        <f>MACD!F2495</f>
        <v>-0.59498973686789691</v>
      </c>
      <c r="F2495" s="2">
        <f>'Moving Avg'!D2495</f>
        <v>48.854999999999997</v>
      </c>
      <c r="G2495" s="2">
        <f>'Moving Avg'!F2495</f>
        <v>48.421200000000013</v>
      </c>
      <c r="H2495" s="2">
        <f>'Moving Avg'!G2495</f>
        <v>47.610599999999977</v>
      </c>
      <c r="I2495" s="2">
        <f>'Moving Avg'!H2495</f>
        <v>46.520239999999852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  <c r="M2495" s="8">
        <f t="shared" si="380"/>
        <v>0</v>
      </c>
      <c r="N2495" s="8">
        <f t="shared" si="381"/>
        <v>0</v>
      </c>
      <c r="O2495" s="8">
        <f t="shared" si="382"/>
        <v>50</v>
      </c>
      <c r="P2495" s="8">
        <f t="shared" si="383"/>
        <v>33</v>
      </c>
      <c r="Q2495" s="9">
        <f t="shared" si="384"/>
        <v>12.45</v>
      </c>
      <c r="R2495" s="9">
        <f t="shared" si="385"/>
        <v>25.75</v>
      </c>
      <c r="S2495" s="9">
        <f t="shared" si="386"/>
        <v>27.35</v>
      </c>
      <c r="T2495" s="9">
        <f t="shared" si="387"/>
        <v>20.75</v>
      </c>
      <c r="U2495" s="8">
        <f t="shared" si="388"/>
        <v>21.850000000000005</v>
      </c>
      <c r="V2495" s="8">
        <f t="shared" si="389"/>
        <v>21.575000000000003</v>
      </c>
    </row>
    <row r="2496" spans="1:22" ht="13.5" x14ac:dyDescent="0.25">
      <c r="A2496" s="3">
        <f>RSI!A2496</f>
        <v>45637</v>
      </c>
      <c r="B2496" s="2">
        <f>RSI!B2496</f>
        <v>48.854999999999997</v>
      </c>
      <c r="C2496" s="2">
        <f>RSI!I2496</f>
        <v>85.98426406475474</v>
      </c>
      <c r="D2496" s="2">
        <f>MACD!E2496</f>
        <v>-0.10707355819795339</v>
      </c>
      <c r="E2496" s="2">
        <f>MACD!F2496</f>
        <v>-0.49740650113390822</v>
      </c>
      <c r="F2496" s="2">
        <f>'Moving Avg'!D2496</f>
        <v>48.854999999999997</v>
      </c>
      <c r="G2496" s="2">
        <f>'Moving Avg'!F2496</f>
        <v>48.555550000000011</v>
      </c>
      <c r="H2496" s="2">
        <f>'Moving Avg'!G2496</f>
        <v>47.622699999999988</v>
      </c>
      <c r="I2496" s="2">
        <f>'Moving Avg'!H2496</f>
        <v>46.533674999999846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  <c r="M2496" s="8">
        <f t="shared" si="380"/>
        <v>0</v>
      </c>
      <c r="N2496" s="8">
        <f t="shared" si="381"/>
        <v>0</v>
      </c>
      <c r="O2496" s="8">
        <f t="shared" si="382"/>
        <v>50</v>
      </c>
      <c r="P2496" s="8">
        <f t="shared" si="383"/>
        <v>33</v>
      </c>
      <c r="Q2496" s="9">
        <f t="shared" si="384"/>
        <v>12.45</v>
      </c>
      <c r="R2496" s="9">
        <f t="shared" si="385"/>
        <v>25.75</v>
      </c>
      <c r="S2496" s="9">
        <f t="shared" si="386"/>
        <v>27.35</v>
      </c>
      <c r="T2496" s="9">
        <f t="shared" si="387"/>
        <v>20.75</v>
      </c>
      <c r="U2496" s="8">
        <f t="shared" si="388"/>
        <v>21.850000000000005</v>
      </c>
      <c r="V2496" s="8">
        <f t="shared" si="389"/>
        <v>21.575000000000003</v>
      </c>
    </row>
    <row r="2497" spans="1:22" ht="13.5" x14ac:dyDescent="0.25">
      <c r="A2497" s="3">
        <f>RSI!A2497</f>
        <v>45638</v>
      </c>
      <c r="B2497" s="2">
        <f>RSI!B2497</f>
        <v>47.878</v>
      </c>
      <c r="C2497" s="2">
        <f>RSI!I2497</f>
        <v>40.963141110714432</v>
      </c>
      <c r="D2497" s="2">
        <f>MACD!E2497</f>
        <v>3.0502165604083586E-2</v>
      </c>
      <c r="E2497" s="2">
        <f>MACD!F2497</f>
        <v>-0.39182476778630987</v>
      </c>
      <c r="F2497" s="2">
        <f>'Moving Avg'!D2497</f>
        <v>48.659599999999998</v>
      </c>
      <c r="G2497" s="2">
        <f>'Moving Avg'!F2497</f>
        <v>48.641050000000014</v>
      </c>
      <c r="H2497" s="2">
        <f>'Moving Avg'!G2497</f>
        <v>47.615259999999992</v>
      </c>
      <c r="I2497" s="2">
        <f>'Moving Avg'!H2497</f>
        <v>46.542224999999853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  <c r="M2497" s="8">
        <f t="shared" si="380"/>
        <v>25</v>
      </c>
      <c r="N2497" s="8">
        <f t="shared" si="381"/>
        <v>0</v>
      </c>
      <c r="O2497" s="8">
        <f t="shared" si="382"/>
        <v>50</v>
      </c>
      <c r="P2497" s="8">
        <f t="shared" si="383"/>
        <v>33</v>
      </c>
      <c r="Q2497" s="9">
        <f t="shared" si="384"/>
        <v>21.2</v>
      </c>
      <c r="R2497" s="9">
        <f t="shared" si="385"/>
        <v>30.75</v>
      </c>
      <c r="S2497" s="9">
        <f t="shared" si="386"/>
        <v>31.1</v>
      </c>
      <c r="T2497" s="9">
        <f t="shared" si="387"/>
        <v>27</v>
      </c>
      <c r="U2497" s="8">
        <f t="shared" si="388"/>
        <v>27.683333333333337</v>
      </c>
      <c r="V2497" s="8">
        <f t="shared" si="389"/>
        <v>27.512500000000003</v>
      </c>
    </row>
    <row r="2498" spans="1:22" ht="13.5" x14ac:dyDescent="0.25">
      <c r="A2498" s="3">
        <f>RSI!A2498</f>
        <v>45639</v>
      </c>
      <c r="B2498" s="2">
        <f>RSI!B2498</f>
        <v>47.878</v>
      </c>
      <c r="C2498" s="2">
        <f>RSI!I2498</f>
        <v>40.963141110714432</v>
      </c>
      <c r="D2498" s="2">
        <f>MACD!E2498</f>
        <v>0.14907571370420669</v>
      </c>
      <c r="E2498" s="2">
        <f>MACD!F2498</f>
        <v>-0.28364467148820655</v>
      </c>
      <c r="F2498" s="2">
        <f>'Moving Avg'!D2498</f>
        <v>48.464199999999991</v>
      </c>
      <c r="G2498" s="2">
        <f>'Moving Avg'!F2498</f>
        <v>48.726550000000017</v>
      </c>
      <c r="H2498" s="2">
        <f>'Moving Avg'!G2498</f>
        <v>47.60781999999999</v>
      </c>
      <c r="I2498" s="2">
        <f>'Moving Avg'!H2498</f>
        <v>46.550774999999859</v>
      </c>
      <c r="J2498" s="6" t="str">
        <f>OBV!F2498</f>
        <v>NEUTRAL</v>
      </c>
      <c r="K2498" s="6" t="str">
        <f>OBV!G2498</f>
        <v>NEUTRAL</v>
      </c>
      <c r="L2498" s="6" t="str">
        <f>OBV!H2498</f>
        <v>NEUTRAL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33</v>
      </c>
      <c r="Q2498" s="9">
        <f t="shared" si="384"/>
        <v>21.2</v>
      </c>
      <c r="R2498" s="9">
        <f t="shared" si="385"/>
        <v>30.75</v>
      </c>
      <c r="S2498" s="9">
        <f t="shared" si="386"/>
        <v>31.1</v>
      </c>
      <c r="T2498" s="9">
        <f t="shared" si="387"/>
        <v>27</v>
      </c>
      <c r="U2498" s="8">
        <f t="shared" si="388"/>
        <v>27.683333333333337</v>
      </c>
      <c r="V2498" s="8">
        <f t="shared" si="389"/>
        <v>27.512500000000003</v>
      </c>
    </row>
    <row r="2499" spans="1:22" ht="13.5" x14ac:dyDescent="0.25">
      <c r="A2499" s="3">
        <f>RSI!A2499</f>
        <v>45642</v>
      </c>
      <c r="B2499" s="2">
        <f>RSI!B2499</f>
        <v>47.878</v>
      </c>
      <c r="C2499" s="2">
        <f>RSI!I2499</f>
        <v>40.963141110714432</v>
      </c>
      <c r="D2499" s="2">
        <f>MACD!E2499</f>
        <v>0.25141025180312226</v>
      </c>
      <c r="E2499" s="2">
        <f>MACD!F2499</f>
        <v>-0.17663368682994079</v>
      </c>
      <c r="F2499" s="2">
        <f>'Moving Avg'!D2499</f>
        <v>48.268799999999999</v>
      </c>
      <c r="G2499" s="2">
        <f>'Moving Avg'!F2499</f>
        <v>48.708450000000013</v>
      </c>
      <c r="H2499" s="2">
        <f>'Moving Avg'!G2499</f>
        <v>47.600379999999994</v>
      </c>
      <c r="I2499" s="2">
        <f>'Moving Avg'!H2499</f>
        <v>46.559324999999859</v>
      </c>
      <c r="J2499" s="6" t="str">
        <f>OBV!F2499</f>
        <v>NEUTRAL</v>
      </c>
      <c r="K2499" s="6" t="str">
        <f>OBV!G2499</f>
        <v>NEUTRAL</v>
      </c>
      <c r="L2499" s="6" t="str">
        <f>OBV!H2499</f>
        <v>NEUTRAL</v>
      </c>
      <c r="M2499" s="8">
        <f t="shared" si="390"/>
        <v>25</v>
      </c>
      <c r="N2499" s="8">
        <f t="shared" si="391"/>
        <v>0</v>
      </c>
      <c r="O2499" s="8">
        <f t="shared" si="392"/>
        <v>50</v>
      </c>
      <c r="P2499" s="8">
        <f t="shared" si="393"/>
        <v>33</v>
      </c>
      <c r="Q2499" s="9">
        <f t="shared" ref="Q2499:Q2562" si="394">0.35*M2499+N2499*0.35+O2499*0.15+P2499*0.15</f>
        <v>21.2</v>
      </c>
      <c r="R2499" s="9">
        <f t="shared" ref="R2499:R2562" si="395">M2499*0.2+N2499*0.2+O2499*0.35+P2499*0.25</f>
        <v>30.75</v>
      </c>
      <c r="S2499" s="9">
        <f t="shared" ref="S2499:S2562" si="396">M2499*0.15+N2499*0.15+O2499*0.25+P2499*0.45</f>
        <v>31.1</v>
      </c>
      <c r="T2499" s="9">
        <f t="shared" ref="T2499:T2562" si="397">0.25*SUM(M2499:P2499)</f>
        <v>27</v>
      </c>
      <c r="U2499" s="8">
        <f t="shared" ref="U2499:U2562" si="398">SUM(Q2499:S2499)/3</f>
        <v>27.683333333333337</v>
      </c>
      <c r="V2499" s="8">
        <f t="shared" ref="V2499:V2562" si="399">SUM(Q2499:T2499)/4</f>
        <v>27.512500000000003</v>
      </c>
    </row>
    <row r="2500" spans="1:22" ht="13.5" x14ac:dyDescent="0.25">
      <c r="A2500" s="3">
        <f>RSI!A2500</f>
        <v>45644</v>
      </c>
      <c r="B2500" s="2">
        <f>RSI!B2500</f>
        <v>47.878</v>
      </c>
      <c r="C2500" s="2">
        <f>RSI!I2500</f>
        <v>40.963141110714432</v>
      </c>
      <c r="D2500" s="2">
        <f>MACD!E2500</f>
        <v>0.33985571325608532</v>
      </c>
      <c r="E2500" s="2">
        <f>MACD!F2500</f>
        <v>-7.3335806812735577E-2</v>
      </c>
      <c r="F2500" s="2">
        <f>'Moving Avg'!D2500</f>
        <v>48.073399999999992</v>
      </c>
      <c r="G2500" s="2">
        <f>'Moving Avg'!F2500</f>
        <v>48.659600000000019</v>
      </c>
      <c r="H2500" s="2">
        <f>'Moving Avg'!G2500</f>
        <v>47.592940000000006</v>
      </c>
      <c r="I2500" s="2">
        <f>'Moving Avg'!H2500</f>
        <v>46.567874999999866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  <c r="M2500" s="8">
        <f t="shared" si="390"/>
        <v>25</v>
      </c>
      <c r="N2500" s="8">
        <f t="shared" si="391"/>
        <v>0</v>
      </c>
      <c r="O2500" s="8">
        <f t="shared" si="392"/>
        <v>50</v>
      </c>
      <c r="P2500" s="8">
        <f t="shared" si="393"/>
        <v>33</v>
      </c>
      <c r="Q2500" s="9">
        <f t="shared" si="394"/>
        <v>21.2</v>
      </c>
      <c r="R2500" s="9">
        <f t="shared" si="395"/>
        <v>30.75</v>
      </c>
      <c r="S2500" s="9">
        <f t="shared" si="396"/>
        <v>31.1</v>
      </c>
      <c r="T2500" s="9">
        <f t="shared" si="397"/>
        <v>27</v>
      </c>
      <c r="U2500" s="8">
        <f t="shared" si="398"/>
        <v>27.683333333333337</v>
      </c>
      <c r="V2500" s="8">
        <f t="shared" si="399"/>
        <v>27.512500000000003</v>
      </c>
    </row>
    <row r="2501" spans="1:22" ht="13.5" x14ac:dyDescent="0.25">
      <c r="A2501" s="3">
        <f>RSI!A2501</f>
        <v>45645</v>
      </c>
      <c r="B2501" s="2">
        <f>RSI!B2501</f>
        <v>47.878</v>
      </c>
      <c r="C2501" s="2">
        <f>RSI!I2501</f>
        <v>40.963141110714432</v>
      </c>
      <c r="D2501" s="2">
        <f>MACD!E2501</f>
        <v>0.41641149401544908</v>
      </c>
      <c r="E2501" s="2">
        <f>MACD!F2501</f>
        <v>2.461365335290136E-2</v>
      </c>
      <c r="F2501" s="2">
        <f>'Moving Avg'!D2501</f>
        <v>47.878</v>
      </c>
      <c r="G2501" s="2">
        <f>'Moving Avg'!F2501</f>
        <v>48.610750000000017</v>
      </c>
      <c r="H2501" s="2">
        <f>'Moving Avg'!G2501</f>
        <v>47.58550000000001</v>
      </c>
      <c r="I2501" s="2">
        <f>'Moving Avg'!H2501</f>
        <v>46.576424999999873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  <c r="M2501" s="8">
        <f t="shared" si="390"/>
        <v>25</v>
      </c>
      <c r="N2501" s="8">
        <f t="shared" si="391"/>
        <v>0</v>
      </c>
      <c r="O2501" s="8">
        <f t="shared" si="392"/>
        <v>50</v>
      </c>
      <c r="P2501" s="8">
        <f t="shared" si="393"/>
        <v>33</v>
      </c>
      <c r="Q2501" s="9">
        <f t="shared" si="394"/>
        <v>21.2</v>
      </c>
      <c r="R2501" s="9">
        <f t="shared" si="395"/>
        <v>30.75</v>
      </c>
      <c r="S2501" s="9">
        <f t="shared" si="396"/>
        <v>31.1</v>
      </c>
      <c r="T2501" s="9">
        <f t="shared" si="397"/>
        <v>27</v>
      </c>
      <c r="U2501" s="8">
        <f t="shared" si="398"/>
        <v>27.683333333333337</v>
      </c>
      <c r="V2501" s="8">
        <f t="shared" si="399"/>
        <v>27.512500000000003</v>
      </c>
    </row>
    <row r="2502" spans="1:22" ht="13.5" x14ac:dyDescent="0.25">
      <c r="A2502" s="3">
        <f>RSI!A2502</f>
        <v>45646</v>
      </c>
      <c r="B2502" s="2">
        <f>RSI!B2502</f>
        <v>47.878</v>
      </c>
      <c r="C2502" s="2">
        <f>RSI!I2502</f>
        <v>40.963141110714432</v>
      </c>
      <c r="D2502" s="2">
        <f>MACD!E2502</f>
        <v>0.48277956732816563</v>
      </c>
      <c r="E2502" s="2">
        <f>MACD!F2502</f>
        <v>0.11624683614795422</v>
      </c>
      <c r="F2502" s="2">
        <f>'Moving Avg'!D2502</f>
        <v>47.878</v>
      </c>
      <c r="G2502" s="2">
        <f>'Moving Avg'!F2502</f>
        <v>48.561900000000023</v>
      </c>
      <c r="H2502" s="2">
        <f>'Moving Avg'!G2502</f>
        <v>47.578060000000015</v>
      </c>
      <c r="I2502" s="2">
        <f>'Moving Avg'!H2502</f>
        <v>46.584974999999879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  <c r="M2502" s="8">
        <f t="shared" si="390"/>
        <v>25</v>
      </c>
      <c r="N2502" s="8">
        <f t="shared" si="391"/>
        <v>0</v>
      </c>
      <c r="O2502" s="8">
        <f t="shared" si="392"/>
        <v>50</v>
      </c>
      <c r="P2502" s="8">
        <f t="shared" si="393"/>
        <v>33</v>
      </c>
      <c r="Q2502" s="9">
        <f t="shared" si="394"/>
        <v>21.2</v>
      </c>
      <c r="R2502" s="9">
        <f t="shared" si="395"/>
        <v>30.75</v>
      </c>
      <c r="S2502" s="9">
        <f t="shared" si="396"/>
        <v>31.1</v>
      </c>
      <c r="T2502" s="9">
        <f t="shared" si="397"/>
        <v>27</v>
      </c>
      <c r="U2502" s="8">
        <f t="shared" si="398"/>
        <v>27.683333333333337</v>
      </c>
      <c r="V2502" s="8">
        <f t="shared" si="399"/>
        <v>27.512500000000003</v>
      </c>
    </row>
    <row r="2503" spans="1:22" ht="13.5" x14ac:dyDescent="0.25">
      <c r="A2503" s="3">
        <f>RSI!A2503</f>
        <v>45649</v>
      </c>
      <c r="B2503" s="2">
        <f>RSI!B2503</f>
        <v>47.878</v>
      </c>
      <c r="C2503" s="2">
        <f>RSI!I2503</f>
        <v>40.963141110714432</v>
      </c>
      <c r="D2503" s="2">
        <f>MACD!E2503</f>
        <v>0.54040948724749427</v>
      </c>
      <c r="E2503" s="2">
        <f>MACD!F2503</f>
        <v>0.20107936636786225</v>
      </c>
      <c r="F2503" s="2">
        <f>'Moving Avg'!D2503</f>
        <v>47.878</v>
      </c>
      <c r="G2503" s="2">
        <f>'Moving Avg'!F2503</f>
        <v>48.513050000000021</v>
      </c>
      <c r="H2503" s="2">
        <f>'Moving Avg'!G2503</f>
        <v>47.570620000000019</v>
      </c>
      <c r="I2503" s="2">
        <f>'Moving Avg'!H2503</f>
        <v>46.593524999999879</v>
      </c>
      <c r="J2503" s="6" t="str">
        <f>OBV!F2503</f>
        <v>NEUTRAL</v>
      </c>
      <c r="K2503" s="6" t="str">
        <f>OBV!G2503</f>
        <v>NEUTRAL</v>
      </c>
      <c r="L2503" s="6" t="str">
        <f>OBV!H2503</f>
        <v>NEUTRAL</v>
      </c>
      <c r="M2503" s="8">
        <f t="shared" si="390"/>
        <v>25</v>
      </c>
      <c r="N2503" s="8">
        <f t="shared" si="391"/>
        <v>0</v>
      </c>
      <c r="O2503" s="8">
        <f t="shared" si="392"/>
        <v>50</v>
      </c>
      <c r="P2503" s="8">
        <f t="shared" si="393"/>
        <v>33</v>
      </c>
      <c r="Q2503" s="9">
        <f t="shared" si="394"/>
        <v>21.2</v>
      </c>
      <c r="R2503" s="9">
        <f t="shared" si="395"/>
        <v>30.75</v>
      </c>
      <c r="S2503" s="9">
        <f t="shared" si="396"/>
        <v>31.1</v>
      </c>
      <c r="T2503" s="9">
        <f t="shared" si="397"/>
        <v>27</v>
      </c>
      <c r="U2503" s="8">
        <f t="shared" si="398"/>
        <v>27.683333333333337</v>
      </c>
      <c r="V2503" s="8">
        <f t="shared" si="399"/>
        <v>27.512500000000003</v>
      </c>
    </row>
    <row r="2504" spans="1:22" ht="13.5" x14ac:dyDescent="0.25">
      <c r="A2504" s="3">
        <f>RSI!A2504</f>
        <v>45650</v>
      </c>
      <c r="B2504" s="2">
        <f>RSI!B2504</f>
        <v>47.878</v>
      </c>
      <c r="C2504" s="2">
        <f>RSI!I2504</f>
        <v>40.963141110714432</v>
      </c>
      <c r="D2504" s="2">
        <f>MACD!E2504</f>
        <v>0.59053652436665516</v>
      </c>
      <c r="E2504" s="2">
        <f>MACD!F2504</f>
        <v>0.27897079796762086</v>
      </c>
      <c r="F2504" s="2">
        <f>'Moving Avg'!D2504</f>
        <v>47.878</v>
      </c>
      <c r="G2504" s="2">
        <f>'Moving Avg'!F2504</f>
        <v>48.464200000000019</v>
      </c>
      <c r="H2504" s="2">
        <f>'Moving Avg'!G2504</f>
        <v>47.563180000000017</v>
      </c>
      <c r="I2504" s="2">
        <f>'Moving Avg'!H2504</f>
        <v>46.602074999999886</v>
      </c>
      <c r="J2504" s="6" t="str">
        <f>OBV!F2504</f>
        <v>NEUTRAL</v>
      </c>
      <c r="K2504" s="6" t="str">
        <f>OBV!G2504</f>
        <v>NEUTRAL</v>
      </c>
      <c r="L2504" s="6" t="str">
        <f>OBV!H2504</f>
        <v>NEUTRAL</v>
      </c>
      <c r="M2504" s="8">
        <f t="shared" si="390"/>
        <v>25</v>
      </c>
      <c r="N2504" s="8">
        <f t="shared" si="391"/>
        <v>0</v>
      </c>
      <c r="O2504" s="8">
        <f t="shared" si="392"/>
        <v>50</v>
      </c>
      <c r="P2504" s="8">
        <f t="shared" si="393"/>
        <v>33</v>
      </c>
      <c r="Q2504" s="9">
        <f t="shared" si="394"/>
        <v>21.2</v>
      </c>
      <c r="R2504" s="9">
        <f t="shared" si="395"/>
        <v>30.75</v>
      </c>
      <c r="S2504" s="9">
        <f t="shared" si="396"/>
        <v>31.1</v>
      </c>
      <c r="T2504" s="9">
        <f t="shared" si="397"/>
        <v>27</v>
      </c>
      <c r="U2504" s="8">
        <f t="shared" si="398"/>
        <v>27.683333333333337</v>
      </c>
      <c r="V2504" s="8">
        <f t="shared" si="399"/>
        <v>27.512500000000003</v>
      </c>
    </row>
    <row r="2505" spans="1:22" ht="13.5" x14ac:dyDescent="0.25">
      <c r="A2505" s="3">
        <f>RSI!A2505</f>
        <v>45651</v>
      </c>
      <c r="B2505" s="2">
        <f>RSI!B2505</f>
        <v>47.878</v>
      </c>
      <c r="C2505" s="2">
        <f>RSI!I2505</f>
        <v>40.963141110714432</v>
      </c>
      <c r="D2505" s="2">
        <f>MACD!E2505</f>
        <v>0.63421398621937186</v>
      </c>
      <c r="E2505" s="2">
        <f>MACD!F2505</f>
        <v>0.35001943561797111</v>
      </c>
      <c r="F2505" s="2">
        <f>'Moving Avg'!D2505</f>
        <v>47.878</v>
      </c>
      <c r="G2505" s="2">
        <f>'Moving Avg'!F2505</f>
        <v>48.415350000000025</v>
      </c>
      <c r="H2505" s="2">
        <f>'Moving Avg'!G2505</f>
        <v>47.555740000000021</v>
      </c>
      <c r="I2505" s="2">
        <f>'Moving Avg'!H2505</f>
        <v>46.610624999999892</v>
      </c>
      <c r="J2505" s="6" t="str">
        <f>OBV!F2505</f>
        <v>NEUTRAL</v>
      </c>
      <c r="K2505" s="6" t="str">
        <f>OBV!G2505</f>
        <v>NEUTRAL</v>
      </c>
      <c r="L2505" s="6" t="str">
        <f>OBV!H2505</f>
        <v>NEUTRAL</v>
      </c>
      <c r="M2505" s="8">
        <f t="shared" si="390"/>
        <v>25</v>
      </c>
      <c r="N2505" s="8">
        <f t="shared" si="391"/>
        <v>0</v>
      </c>
      <c r="O2505" s="8">
        <f t="shared" si="392"/>
        <v>50</v>
      </c>
      <c r="P2505" s="8">
        <f t="shared" si="393"/>
        <v>33</v>
      </c>
      <c r="Q2505" s="9">
        <f t="shared" si="394"/>
        <v>21.2</v>
      </c>
      <c r="R2505" s="9">
        <f t="shared" si="395"/>
        <v>30.75</v>
      </c>
      <c r="S2505" s="9">
        <f t="shared" si="396"/>
        <v>31.1</v>
      </c>
      <c r="T2505" s="9">
        <f t="shared" si="397"/>
        <v>27</v>
      </c>
      <c r="U2505" s="8">
        <f t="shared" si="398"/>
        <v>27.683333333333337</v>
      </c>
      <c r="V2505" s="8">
        <f t="shared" si="399"/>
        <v>27.512500000000003</v>
      </c>
    </row>
    <row r="2506" spans="1:22" ht="13.5" x14ac:dyDescent="0.25">
      <c r="A2506" s="3">
        <f>RSI!A2506</f>
        <v>45652</v>
      </c>
      <c r="B2506" s="2">
        <f>RSI!B2506</f>
        <v>47.878</v>
      </c>
      <c r="C2506" s="2">
        <f>RSI!I2506</f>
        <v>40.963141110714432</v>
      </c>
      <c r="D2506" s="2">
        <f>MACD!E2506</f>
        <v>0.67234061318410454</v>
      </c>
      <c r="E2506" s="2">
        <f>MACD!F2506</f>
        <v>0.41448367113119777</v>
      </c>
      <c r="F2506" s="2">
        <f>'Moving Avg'!D2506</f>
        <v>47.878</v>
      </c>
      <c r="G2506" s="2">
        <f>'Moving Avg'!F2506</f>
        <v>48.366500000000023</v>
      </c>
      <c r="H2506" s="2">
        <f>'Moving Avg'!G2506</f>
        <v>47.548300000000026</v>
      </c>
      <c r="I2506" s="2">
        <f>'Moving Avg'!H2506</f>
        <v>46.619174999999899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  <c r="M2506" s="8">
        <f t="shared" si="390"/>
        <v>25</v>
      </c>
      <c r="N2506" s="8">
        <f t="shared" si="391"/>
        <v>0</v>
      </c>
      <c r="O2506" s="8">
        <f t="shared" si="392"/>
        <v>50</v>
      </c>
      <c r="P2506" s="8">
        <f t="shared" si="393"/>
        <v>33</v>
      </c>
      <c r="Q2506" s="9">
        <f t="shared" si="394"/>
        <v>21.2</v>
      </c>
      <c r="R2506" s="9">
        <f t="shared" si="395"/>
        <v>30.75</v>
      </c>
      <c r="S2506" s="9">
        <f t="shared" si="396"/>
        <v>31.1</v>
      </c>
      <c r="T2506" s="9">
        <f t="shared" si="397"/>
        <v>27</v>
      </c>
      <c r="U2506" s="8">
        <f t="shared" si="398"/>
        <v>27.683333333333337</v>
      </c>
      <c r="V2506" s="8">
        <f t="shared" si="399"/>
        <v>27.512500000000003</v>
      </c>
    </row>
    <row r="2507" spans="1:22" ht="13.5" x14ac:dyDescent="0.25">
      <c r="A2507" s="3">
        <f>RSI!A2507</f>
        <v>45653</v>
      </c>
      <c r="B2507" s="2">
        <f>RSI!B2507</f>
        <v>47.878</v>
      </c>
      <c r="C2507" s="2">
        <f>RSI!I2507</f>
        <v>40.963141110714432</v>
      </c>
      <c r="D2507" s="2">
        <f>MACD!E2507</f>
        <v>0.5553761116529472</v>
      </c>
      <c r="E2507" s="2">
        <f>MACD!F2507</f>
        <v>0.44266215923554764</v>
      </c>
      <c r="F2507" s="2">
        <f>'Moving Avg'!D2507</f>
        <v>47.878</v>
      </c>
      <c r="G2507" s="2">
        <f>'Moving Avg'!F2507</f>
        <v>48.317650000000022</v>
      </c>
      <c r="H2507" s="2">
        <f>'Moving Avg'!G2507</f>
        <v>47.540860000000023</v>
      </c>
      <c r="I2507" s="2">
        <f>'Moving Avg'!H2507</f>
        <v>46.627724999999899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  <c r="M2507" s="8">
        <f t="shared" si="390"/>
        <v>25</v>
      </c>
      <c r="N2507" s="8">
        <f t="shared" si="391"/>
        <v>0</v>
      </c>
      <c r="O2507" s="8">
        <f t="shared" si="392"/>
        <v>50</v>
      </c>
      <c r="P2507" s="8">
        <f t="shared" si="393"/>
        <v>33</v>
      </c>
      <c r="Q2507" s="9">
        <f t="shared" si="394"/>
        <v>21.2</v>
      </c>
      <c r="R2507" s="9">
        <f t="shared" si="395"/>
        <v>30.75</v>
      </c>
      <c r="S2507" s="9">
        <f t="shared" si="396"/>
        <v>31.1</v>
      </c>
      <c r="T2507" s="9">
        <f t="shared" si="397"/>
        <v>27</v>
      </c>
      <c r="U2507" s="8">
        <f t="shared" si="398"/>
        <v>27.683333333333337</v>
      </c>
      <c r="V2507" s="8">
        <f t="shared" si="399"/>
        <v>27.512500000000003</v>
      </c>
    </row>
    <row r="2508" spans="1:22" ht="13.5" x14ac:dyDescent="0.25">
      <c r="A2508" s="3">
        <f>RSI!A2508</f>
        <v>45656</v>
      </c>
      <c r="B2508" s="2">
        <f>RSI!B2508</f>
        <v>47.878</v>
      </c>
      <c r="C2508" s="2">
        <f>RSI!I2508</f>
        <v>40.963141110714432</v>
      </c>
      <c r="D2508" s="2">
        <f>MACD!E2508</f>
        <v>0.45740818467950106</v>
      </c>
      <c r="E2508" s="2">
        <f>MACD!F2508</f>
        <v>0.44561136432433834</v>
      </c>
      <c r="F2508" s="2">
        <f>'Moving Avg'!D2508</f>
        <v>47.878</v>
      </c>
      <c r="G2508" s="2">
        <f>'Moving Avg'!F2508</f>
        <v>48.26880000000002</v>
      </c>
      <c r="H2508" s="2">
        <f>'Moving Avg'!G2508</f>
        <v>47.533420000000014</v>
      </c>
      <c r="I2508" s="2">
        <f>'Moving Avg'!H2508</f>
        <v>46.636274999999905</v>
      </c>
      <c r="J2508" s="6" t="str">
        <f>OBV!F2508</f>
        <v>NEUTRAL</v>
      </c>
      <c r="K2508" s="6" t="str">
        <f>OBV!G2508</f>
        <v>NEUTRAL</v>
      </c>
      <c r="L2508" s="6" t="str">
        <f>OBV!H2508</f>
        <v>NEUTRAL</v>
      </c>
      <c r="M2508" s="8">
        <f t="shared" si="390"/>
        <v>25</v>
      </c>
      <c r="N2508" s="8">
        <f t="shared" si="391"/>
        <v>0</v>
      </c>
      <c r="O2508" s="8">
        <f t="shared" si="392"/>
        <v>50</v>
      </c>
      <c r="P2508" s="8">
        <f t="shared" si="393"/>
        <v>33</v>
      </c>
      <c r="Q2508" s="9">
        <f t="shared" si="394"/>
        <v>21.2</v>
      </c>
      <c r="R2508" s="9">
        <f t="shared" si="395"/>
        <v>30.75</v>
      </c>
      <c r="S2508" s="9">
        <f t="shared" si="396"/>
        <v>31.1</v>
      </c>
      <c r="T2508" s="9">
        <f t="shared" si="397"/>
        <v>27</v>
      </c>
      <c r="U2508" s="8">
        <f t="shared" si="398"/>
        <v>27.683333333333337</v>
      </c>
      <c r="V2508" s="8">
        <f t="shared" si="399"/>
        <v>27.512500000000003</v>
      </c>
    </row>
    <row r="2509" spans="1:22" ht="13.5" x14ac:dyDescent="0.25">
      <c r="A2509" s="3">
        <f>RSI!A2509</f>
        <v>45657</v>
      </c>
      <c r="B2509" s="2">
        <f>RSI!B2509</f>
        <v>47.878</v>
      </c>
      <c r="C2509" s="2">
        <f>RSI!I2509</f>
        <v>40.963141110714432</v>
      </c>
      <c r="D2509" s="2">
        <f>MACD!E2509</f>
        <v>0.37544005745324682</v>
      </c>
      <c r="E2509" s="2">
        <f>MACD!F2509</f>
        <v>0.43157710295012008</v>
      </c>
      <c r="F2509" s="2">
        <f>'Moving Avg'!D2509</f>
        <v>47.878</v>
      </c>
      <c r="G2509" s="2">
        <f>'Moving Avg'!F2509</f>
        <v>48.219950000000019</v>
      </c>
      <c r="H2509" s="2">
        <f>'Moving Avg'!G2509</f>
        <v>47.567620000000012</v>
      </c>
      <c r="I2509" s="2">
        <f>'Moving Avg'!H2509</f>
        <v>46.644824999999912</v>
      </c>
      <c r="J2509" s="6" t="str">
        <f>OBV!F2509</f>
        <v>NEUTRAL</v>
      </c>
      <c r="K2509" s="6" t="str">
        <f>OBV!G2509</f>
        <v>NEUTRAL</v>
      </c>
      <c r="L2509" s="6" t="str">
        <f>OBV!H2509</f>
        <v>NEUTRAL</v>
      </c>
      <c r="M2509" s="8">
        <f t="shared" si="390"/>
        <v>25</v>
      </c>
      <c r="N2509" s="8">
        <f t="shared" si="391"/>
        <v>100</v>
      </c>
      <c r="O2509" s="8">
        <f t="shared" si="392"/>
        <v>50</v>
      </c>
      <c r="P2509" s="8">
        <f t="shared" si="393"/>
        <v>33</v>
      </c>
      <c r="Q2509" s="9">
        <f t="shared" si="394"/>
        <v>56.2</v>
      </c>
      <c r="R2509" s="9">
        <f t="shared" si="395"/>
        <v>50.75</v>
      </c>
      <c r="S2509" s="9">
        <f t="shared" si="396"/>
        <v>46.1</v>
      </c>
      <c r="T2509" s="9">
        <f t="shared" si="397"/>
        <v>52</v>
      </c>
      <c r="U2509" s="8">
        <f t="shared" si="398"/>
        <v>51.016666666666673</v>
      </c>
      <c r="V2509" s="8">
        <f t="shared" si="399"/>
        <v>51.262500000000003</v>
      </c>
    </row>
    <row r="2510" spans="1:22" ht="13.5" x14ac:dyDescent="0.25">
      <c r="A2510" s="3">
        <f>RSI!A2510</f>
        <v>45659</v>
      </c>
      <c r="B2510" s="2">
        <f>RSI!B2510</f>
        <v>47.878</v>
      </c>
      <c r="C2510" s="2">
        <f>RSI!I2510</f>
        <v>40.963141110714432</v>
      </c>
      <c r="D2510" s="2">
        <f>MACD!E2510</f>
        <v>0.30694149558135564</v>
      </c>
      <c r="E2510" s="2">
        <f>MACD!F2510</f>
        <v>0.40664998147636722</v>
      </c>
      <c r="F2510" s="2">
        <f>'Moving Avg'!D2510</f>
        <v>47.878</v>
      </c>
      <c r="G2510" s="2">
        <f>'Moving Avg'!F2510</f>
        <v>48.171100000000017</v>
      </c>
      <c r="H2510" s="2">
        <f>'Moving Avg'!G2510</f>
        <v>47.601820000000018</v>
      </c>
      <c r="I2510" s="2">
        <f>'Moving Avg'!H2510</f>
        <v>46.653374999999912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  <c r="M2510" s="8">
        <f t="shared" si="390"/>
        <v>25</v>
      </c>
      <c r="N2510" s="8">
        <f t="shared" si="391"/>
        <v>100</v>
      </c>
      <c r="O2510" s="8">
        <f t="shared" si="392"/>
        <v>50</v>
      </c>
      <c r="P2510" s="8">
        <f t="shared" si="393"/>
        <v>33</v>
      </c>
      <c r="Q2510" s="9">
        <f t="shared" si="394"/>
        <v>56.2</v>
      </c>
      <c r="R2510" s="9">
        <f t="shared" si="395"/>
        <v>50.75</v>
      </c>
      <c r="S2510" s="9">
        <f t="shared" si="396"/>
        <v>46.1</v>
      </c>
      <c r="T2510" s="9">
        <f t="shared" si="397"/>
        <v>52</v>
      </c>
      <c r="U2510" s="8">
        <f t="shared" si="398"/>
        <v>51.016666666666673</v>
      </c>
      <c r="V2510" s="8">
        <f t="shared" si="399"/>
        <v>51.262500000000003</v>
      </c>
    </row>
    <row r="2511" spans="1:22" ht="13.5" x14ac:dyDescent="0.25">
      <c r="A2511" s="3">
        <f>RSI!A2511</f>
        <v>45660</v>
      </c>
      <c r="B2511" s="2">
        <f>RSI!B2511</f>
        <v>47.878</v>
      </c>
      <c r="C2511" s="2">
        <f>RSI!I2511</f>
        <v>40.963141110714432</v>
      </c>
      <c r="D2511" s="2">
        <f>MACD!E2511</f>
        <v>0.24977662237026266</v>
      </c>
      <c r="E2511" s="2">
        <f>MACD!F2511</f>
        <v>0.37527530965514633</v>
      </c>
      <c r="F2511" s="2">
        <f>'Moving Avg'!D2511</f>
        <v>47.878</v>
      </c>
      <c r="G2511" s="2">
        <f>'Moving Avg'!F2511</f>
        <v>48.122250000000015</v>
      </c>
      <c r="H2511" s="2">
        <f>'Moving Avg'!G2511</f>
        <v>47.636020000000016</v>
      </c>
      <c r="I2511" s="2">
        <f>'Moving Avg'!H2511</f>
        <v>46.661924999999918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  <c r="M2511" s="8">
        <f t="shared" si="390"/>
        <v>25</v>
      </c>
      <c r="N2511" s="8">
        <f t="shared" si="391"/>
        <v>100</v>
      </c>
      <c r="O2511" s="8">
        <f t="shared" si="392"/>
        <v>50</v>
      </c>
      <c r="P2511" s="8">
        <f t="shared" si="393"/>
        <v>33</v>
      </c>
      <c r="Q2511" s="9">
        <f t="shared" si="394"/>
        <v>56.2</v>
      </c>
      <c r="R2511" s="9">
        <f t="shared" si="395"/>
        <v>50.75</v>
      </c>
      <c r="S2511" s="9">
        <f t="shared" si="396"/>
        <v>46.1</v>
      </c>
      <c r="T2511" s="9">
        <f t="shared" si="397"/>
        <v>52</v>
      </c>
      <c r="U2511" s="8">
        <f t="shared" si="398"/>
        <v>51.016666666666673</v>
      </c>
      <c r="V2511" s="8">
        <f t="shared" si="399"/>
        <v>51.262500000000003</v>
      </c>
    </row>
    <row r="2512" spans="1:22" ht="13.5" x14ac:dyDescent="0.25">
      <c r="A2512" s="3">
        <f>RSI!A2512</f>
        <v>45663</v>
      </c>
      <c r="B2512" s="2">
        <f>RSI!B2512</f>
        <v>47.878</v>
      </c>
      <c r="C2512" s="2">
        <f>RSI!I2512</f>
        <v>40.963141110714432</v>
      </c>
      <c r="D2512" s="2">
        <f>MACD!E2512</f>
        <v>0.20214287130891506</v>
      </c>
      <c r="E2512" s="2">
        <f>MACD!F2512</f>
        <v>0.34064882198590013</v>
      </c>
      <c r="F2512" s="2">
        <f>'Moving Avg'!D2512</f>
        <v>47.878</v>
      </c>
      <c r="G2512" s="2">
        <f>'Moving Avg'!F2512</f>
        <v>48.073400000000014</v>
      </c>
      <c r="H2512" s="2">
        <f>'Moving Avg'!G2512</f>
        <v>47.670220000000015</v>
      </c>
      <c r="I2512" s="2">
        <f>'Moving Avg'!H2512</f>
        <v>46.670474999999925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  <c r="M2512" s="8">
        <f t="shared" si="390"/>
        <v>25</v>
      </c>
      <c r="N2512" s="8">
        <f t="shared" si="391"/>
        <v>100</v>
      </c>
      <c r="O2512" s="8">
        <f t="shared" si="392"/>
        <v>50</v>
      </c>
      <c r="P2512" s="8">
        <f t="shared" si="393"/>
        <v>33</v>
      </c>
      <c r="Q2512" s="9">
        <f t="shared" si="394"/>
        <v>56.2</v>
      </c>
      <c r="R2512" s="9">
        <f t="shared" si="395"/>
        <v>50.75</v>
      </c>
      <c r="S2512" s="9">
        <f t="shared" si="396"/>
        <v>46.1</v>
      </c>
      <c r="T2512" s="9">
        <f t="shared" si="397"/>
        <v>52</v>
      </c>
      <c r="U2512" s="8">
        <f t="shared" si="398"/>
        <v>51.016666666666673</v>
      </c>
      <c r="V2512" s="8">
        <f t="shared" si="399"/>
        <v>51.262500000000003</v>
      </c>
    </row>
    <row r="2513" spans="1:22" ht="13.5" x14ac:dyDescent="0.25">
      <c r="A2513" s="3">
        <f>RSI!A2513</f>
        <v>45664</v>
      </c>
      <c r="B2513" s="2">
        <f>RSI!B2513</f>
        <v>47.878</v>
      </c>
      <c r="C2513" s="2">
        <f>RSI!I2513</f>
        <v>40.963141110714432</v>
      </c>
      <c r="D2513" s="2">
        <f>MACD!E2513</f>
        <v>0.16251935841118126</v>
      </c>
      <c r="E2513" s="2">
        <f>MACD!F2513</f>
        <v>0.30502292927095637</v>
      </c>
      <c r="F2513" s="2">
        <f>'Moving Avg'!D2513</f>
        <v>47.878</v>
      </c>
      <c r="G2513" s="2">
        <f>'Moving Avg'!F2513</f>
        <v>48.024550000000019</v>
      </c>
      <c r="H2513" s="2">
        <f>'Moving Avg'!G2513</f>
        <v>47.70442000000002</v>
      </c>
      <c r="I2513" s="2">
        <f>'Moving Avg'!H2513</f>
        <v>46.679024999999939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  <c r="M2513" s="8">
        <f t="shared" si="390"/>
        <v>25</v>
      </c>
      <c r="N2513" s="8">
        <f t="shared" si="391"/>
        <v>100</v>
      </c>
      <c r="O2513" s="8">
        <f t="shared" si="392"/>
        <v>50</v>
      </c>
      <c r="P2513" s="8">
        <f t="shared" si="393"/>
        <v>33</v>
      </c>
      <c r="Q2513" s="9">
        <f t="shared" si="394"/>
        <v>56.2</v>
      </c>
      <c r="R2513" s="9">
        <f t="shared" si="395"/>
        <v>50.75</v>
      </c>
      <c r="S2513" s="9">
        <f t="shared" si="396"/>
        <v>46.1</v>
      </c>
      <c r="T2513" s="9">
        <f t="shared" si="397"/>
        <v>52</v>
      </c>
      <c r="U2513" s="8">
        <f t="shared" si="398"/>
        <v>51.016666666666673</v>
      </c>
      <c r="V2513" s="8">
        <f t="shared" si="399"/>
        <v>51.262500000000003</v>
      </c>
    </row>
    <row r="2514" spans="1:22" ht="13.5" x14ac:dyDescent="0.25">
      <c r="A2514" s="3">
        <f>RSI!A2514</f>
        <v>45665</v>
      </c>
      <c r="B2514" s="2">
        <f>RSI!B2514</f>
        <v>47.878</v>
      </c>
      <c r="C2514" s="2">
        <f>RSI!I2514</f>
        <v>40.963141110714432</v>
      </c>
      <c r="D2514" s="2">
        <f>MACD!E2514</f>
        <v>0.12962322313904195</v>
      </c>
      <c r="E2514" s="2">
        <f>MACD!F2514</f>
        <v>0.26994298804457351</v>
      </c>
      <c r="F2514" s="2">
        <f>'Moving Avg'!D2514</f>
        <v>47.878</v>
      </c>
      <c r="G2514" s="2">
        <f>'Moving Avg'!F2514</f>
        <v>47.975700000000018</v>
      </c>
      <c r="H2514" s="2">
        <f>'Moving Avg'!G2514</f>
        <v>47.738620000000012</v>
      </c>
      <c r="I2514" s="2">
        <f>'Moving Avg'!H2514</f>
        <v>46.687574999999946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  <c r="M2514" s="8">
        <f t="shared" si="390"/>
        <v>25</v>
      </c>
      <c r="N2514" s="8">
        <f t="shared" si="391"/>
        <v>100</v>
      </c>
      <c r="O2514" s="8">
        <f t="shared" si="392"/>
        <v>50</v>
      </c>
      <c r="P2514" s="8">
        <f t="shared" si="393"/>
        <v>33</v>
      </c>
      <c r="Q2514" s="9">
        <f t="shared" si="394"/>
        <v>56.2</v>
      </c>
      <c r="R2514" s="9">
        <f t="shared" si="395"/>
        <v>50.75</v>
      </c>
      <c r="S2514" s="9">
        <f t="shared" si="396"/>
        <v>46.1</v>
      </c>
      <c r="T2514" s="9">
        <f t="shared" si="397"/>
        <v>52</v>
      </c>
      <c r="U2514" s="8">
        <f t="shared" si="398"/>
        <v>51.016666666666673</v>
      </c>
      <c r="V2514" s="8">
        <f t="shared" si="399"/>
        <v>51.262500000000003</v>
      </c>
    </row>
    <row r="2515" spans="1:22" ht="13.5" x14ac:dyDescent="0.25">
      <c r="A2515" s="3">
        <f>RSI!A2515</f>
        <v>45666</v>
      </c>
      <c r="B2515" s="2">
        <f>RSI!B2515</f>
        <v>47.878</v>
      </c>
      <c r="C2515" s="2">
        <f>RSI!I2515</f>
        <v>40.963141110714432</v>
      </c>
      <c r="D2515" s="2">
        <f>MACD!E2515</f>
        <v>0.1023727100552918</v>
      </c>
      <c r="E2515" s="2">
        <f>MACD!F2515</f>
        <v>0.23642893244671717</v>
      </c>
      <c r="F2515" s="2">
        <f>'Moving Avg'!D2515</f>
        <v>47.878</v>
      </c>
      <c r="G2515" s="2">
        <f>'Moving Avg'!F2515</f>
        <v>47.926850000000016</v>
      </c>
      <c r="H2515" s="2">
        <f>'Moving Avg'!G2515</f>
        <v>47.77282000000001</v>
      </c>
      <c r="I2515" s="2">
        <f>'Moving Avg'!H2515</f>
        <v>46.696124999999945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  <c r="M2515" s="8">
        <f t="shared" si="390"/>
        <v>25</v>
      </c>
      <c r="N2515" s="8">
        <f t="shared" si="391"/>
        <v>100</v>
      </c>
      <c r="O2515" s="8">
        <f t="shared" si="392"/>
        <v>50</v>
      </c>
      <c r="P2515" s="8">
        <f t="shared" si="393"/>
        <v>33</v>
      </c>
      <c r="Q2515" s="9">
        <f t="shared" si="394"/>
        <v>56.2</v>
      </c>
      <c r="R2515" s="9">
        <f t="shared" si="395"/>
        <v>50.75</v>
      </c>
      <c r="S2515" s="9">
        <f t="shared" si="396"/>
        <v>46.1</v>
      </c>
      <c r="T2515" s="9">
        <f t="shared" si="397"/>
        <v>52</v>
      </c>
      <c r="U2515" s="8">
        <f t="shared" si="398"/>
        <v>51.016666666666673</v>
      </c>
      <c r="V2515" s="8">
        <f t="shared" si="399"/>
        <v>51.262500000000003</v>
      </c>
    </row>
    <row r="2516" spans="1:22" ht="13.5" x14ac:dyDescent="0.25">
      <c r="A2516" s="3">
        <f>RSI!A2516</f>
        <v>45667</v>
      </c>
      <c r="B2516" s="2">
        <f>RSI!B2516</f>
        <v>47.878</v>
      </c>
      <c r="C2516" s="2">
        <f>RSI!I2516</f>
        <v>40.963141110714432</v>
      </c>
      <c r="D2516" s="2">
        <f>MACD!E2516</f>
        <v>7.9855952396457042E-2</v>
      </c>
      <c r="E2516" s="2">
        <f>MACD!F2516</f>
        <v>0.20511433643666516</v>
      </c>
      <c r="F2516" s="2">
        <f>'Moving Avg'!D2516</f>
        <v>47.878</v>
      </c>
      <c r="G2516" s="2">
        <f>'Moving Avg'!F2516</f>
        <v>47.878000000000014</v>
      </c>
      <c r="H2516" s="2">
        <f>'Moving Avg'!G2516</f>
        <v>47.807020000000009</v>
      </c>
      <c r="I2516" s="2">
        <f>'Moving Avg'!H2516</f>
        <v>46.704674999999952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  <c r="M2516" s="8">
        <f t="shared" si="390"/>
        <v>25</v>
      </c>
      <c r="N2516" s="8">
        <f t="shared" si="391"/>
        <v>100</v>
      </c>
      <c r="O2516" s="8">
        <f t="shared" si="392"/>
        <v>50</v>
      </c>
      <c r="P2516" s="8">
        <f t="shared" si="393"/>
        <v>33</v>
      </c>
      <c r="Q2516" s="9">
        <f t="shared" si="394"/>
        <v>56.2</v>
      </c>
      <c r="R2516" s="9">
        <f t="shared" si="395"/>
        <v>50.75</v>
      </c>
      <c r="S2516" s="9">
        <f t="shared" si="396"/>
        <v>46.1</v>
      </c>
      <c r="T2516" s="9">
        <f t="shared" si="397"/>
        <v>52</v>
      </c>
      <c r="U2516" s="8">
        <f t="shared" si="398"/>
        <v>51.016666666666673</v>
      </c>
      <c r="V2516" s="8">
        <f t="shared" si="399"/>
        <v>51.262500000000003</v>
      </c>
    </row>
    <row r="2517" spans="1:22" ht="13.5" x14ac:dyDescent="0.25">
      <c r="A2517" s="3">
        <f>RSI!A2517</f>
        <v>45670</v>
      </c>
      <c r="B2517" s="2">
        <f>RSI!B2517</f>
        <v>47.878</v>
      </c>
      <c r="C2517" s="2">
        <f>RSI!I2517</f>
        <v>40.963141110714439</v>
      </c>
      <c r="D2517" s="2">
        <f>MACD!E2517</f>
        <v>6.1304578704820756E-2</v>
      </c>
      <c r="E2517" s="2">
        <f>MACD!F2517</f>
        <v>0.17635238489029631</v>
      </c>
      <c r="F2517" s="2">
        <f>'Moving Avg'!D2517</f>
        <v>47.878</v>
      </c>
      <c r="G2517" s="2">
        <f>'Moving Avg'!F2517</f>
        <v>47.878000000000014</v>
      </c>
      <c r="H2517" s="2">
        <f>'Moving Avg'!G2517</f>
        <v>47.841220000000014</v>
      </c>
      <c r="I2517" s="2">
        <f>'Moving Avg'!H2517</f>
        <v>46.713224999999959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  <c r="M2517" s="8">
        <f t="shared" si="390"/>
        <v>25</v>
      </c>
      <c r="N2517" s="8">
        <f t="shared" si="391"/>
        <v>100</v>
      </c>
      <c r="O2517" s="8">
        <f t="shared" si="392"/>
        <v>50</v>
      </c>
      <c r="P2517" s="8">
        <f t="shared" si="393"/>
        <v>33</v>
      </c>
      <c r="Q2517" s="9">
        <f t="shared" si="394"/>
        <v>56.2</v>
      </c>
      <c r="R2517" s="9">
        <f t="shared" si="395"/>
        <v>50.75</v>
      </c>
      <c r="S2517" s="9">
        <f t="shared" si="396"/>
        <v>46.1</v>
      </c>
      <c r="T2517" s="9">
        <f t="shared" si="397"/>
        <v>52</v>
      </c>
      <c r="U2517" s="8">
        <f t="shared" si="398"/>
        <v>51.016666666666673</v>
      </c>
      <c r="V2517" s="8">
        <f t="shared" si="399"/>
        <v>51.262500000000003</v>
      </c>
    </row>
    <row r="2518" spans="1:22" ht="13.5" x14ac:dyDescent="0.25">
      <c r="A2518" s="3">
        <f>RSI!A2518</f>
        <v>45671</v>
      </c>
      <c r="B2518" s="2">
        <f>RSI!B2518</f>
        <v>47.878</v>
      </c>
      <c r="C2518" s="2">
        <f>RSI!I2518</f>
        <v>40.963141110714432</v>
      </c>
      <c r="D2518" s="2">
        <f>MACD!E2518</f>
        <v>4.6071398989660395E-2</v>
      </c>
      <c r="E2518" s="2">
        <f>MACD!F2518</f>
        <v>0.15029618771016912</v>
      </c>
      <c r="F2518" s="2">
        <f>'Moving Avg'!D2518</f>
        <v>47.878</v>
      </c>
      <c r="G2518" s="2">
        <f>'Moving Avg'!F2518</f>
        <v>47.878000000000014</v>
      </c>
      <c r="H2518" s="2">
        <f>'Moving Avg'!G2518</f>
        <v>47.875420000000005</v>
      </c>
      <c r="I2518" s="2">
        <f>'Moving Avg'!H2518</f>
        <v>46.721774999999958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  <c r="M2518" s="8">
        <f t="shared" si="390"/>
        <v>25</v>
      </c>
      <c r="N2518" s="8">
        <f t="shared" si="391"/>
        <v>100</v>
      </c>
      <c r="O2518" s="8">
        <f t="shared" si="392"/>
        <v>50</v>
      </c>
      <c r="P2518" s="8">
        <f t="shared" si="393"/>
        <v>33</v>
      </c>
      <c r="Q2518" s="9">
        <f t="shared" si="394"/>
        <v>56.2</v>
      </c>
      <c r="R2518" s="9">
        <f t="shared" si="395"/>
        <v>50.75</v>
      </c>
      <c r="S2518" s="9">
        <f t="shared" si="396"/>
        <v>46.1</v>
      </c>
      <c r="T2518" s="9">
        <f t="shared" si="397"/>
        <v>52</v>
      </c>
      <c r="U2518" s="8">
        <f t="shared" si="398"/>
        <v>51.016666666666673</v>
      </c>
      <c r="V2518" s="8">
        <f t="shared" si="399"/>
        <v>51.262500000000003</v>
      </c>
    </row>
    <row r="2519" spans="1:22" ht="13.5" x14ac:dyDescent="0.25">
      <c r="A2519" s="3">
        <f>RSI!A2519</f>
        <v>45672</v>
      </c>
      <c r="B2519" s="2">
        <f>RSI!B2519</f>
        <v>47.878</v>
      </c>
      <c r="C2519" s="2">
        <f>RSI!I2519</f>
        <v>40.963141110714439</v>
      </c>
      <c r="D2519" s="2">
        <f>MACD!E2519</f>
        <v>3.3611541389582555E-2</v>
      </c>
      <c r="E2519" s="2">
        <f>MACD!F2519</f>
        <v>0.1269592584460518</v>
      </c>
      <c r="F2519" s="2">
        <f>'Moving Avg'!D2519</f>
        <v>47.878</v>
      </c>
      <c r="G2519" s="2">
        <f>'Moving Avg'!F2519</f>
        <v>47.878000000000014</v>
      </c>
      <c r="H2519" s="2">
        <f>'Moving Avg'!G2519</f>
        <v>47.909620000000004</v>
      </c>
      <c r="I2519" s="2">
        <f>'Moving Avg'!H2519</f>
        <v>46.730324999999965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  <c r="M2519" s="8">
        <f t="shared" si="390"/>
        <v>25</v>
      </c>
      <c r="N2519" s="8">
        <f t="shared" si="391"/>
        <v>100</v>
      </c>
      <c r="O2519" s="8">
        <f t="shared" si="392"/>
        <v>50</v>
      </c>
      <c r="P2519" s="8">
        <f t="shared" si="393"/>
        <v>33</v>
      </c>
      <c r="Q2519" s="9">
        <f t="shared" si="394"/>
        <v>56.2</v>
      </c>
      <c r="R2519" s="9">
        <f t="shared" si="395"/>
        <v>50.75</v>
      </c>
      <c r="S2519" s="9">
        <f t="shared" si="396"/>
        <v>46.1</v>
      </c>
      <c r="T2519" s="9">
        <f t="shared" si="397"/>
        <v>52</v>
      </c>
      <c r="U2519" s="8">
        <f t="shared" si="398"/>
        <v>51.016666666666673</v>
      </c>
      <c r="V2519" s="8">
        <f t="shared" si="399"/>
        <v>51.262500000000003</v>
      </c>
    </row>
    <row r="2520" spans="1:22" ht="13.5" x14ac:dyDescent="0.25">
      <c r="A2520" s="3">
        <f>RSI!A2520</f>
        <v>45673</v>
      </c>
      <c r="B2520" s="2">
        <f>RSI!B2520</f>
        <v>47.878</v>
      </c>
      <c r="C2520" s="2">
        <f>RSI!I2520</f>
        <v>40.963141110714432</v>
      </c>
      <c r="D2520" s="2">
        <f>MACD!E2520</f>
        <v>2.3466507185652574E-2</v>
      </c>
      <c r="E2520" s="2">
        <f>MACD!F2520</f>
        <v>0.10626070819397196</v>
      </c>
      <c r="F2520" s="2">
        <f>'Moving Avg'!D2520</f>
        <v>47.878</v>
      </c>
      <c r="G2520" s="2">
        <f>'Moving Avg'!F2520</f>
        <v>47.878000000000014</v>
      </c>
      <c r="H2520" s="2">
        <f>'Moving Avg'!G2520</f>
        <v>47.943820000000002</v>
      </c>
      <c r="I2520" s="2">
        <f>'Moving Avg'!H2520</f>
        <v>46.738874999999972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  <c r="M2520" s="8">
        <f t="shared" si="390"/>
        <v>25</v>
      </c>
      <c r="N2520" s="8">
        <f t="shared" si="391"/>
        <v>100</v>
      </c>
      <c r="O2520" s="8">
        <f t="shared" si="392"/>
        <v>50</v>
      </c>
      <c r="P2520" s="8">
        <f t="shared" si="393"/>
        <v>33</v>
      </c>
      <c r="Q2520" s="9">
        <f t="shared" si="394"/>
        <v>56.2</v>
      </c>
      <c r="R2520" s="9">
        <f t="shared" si="395"/>
        <v>50.75</v>
      </c>
      <c r="S2520" s="9">
        <f t="shared" si="396"/>
        <v>46.1</v>
      </c>
      <c r="T2520" s="9">
        <f t="shared" si="397"/>
        <v>52</v>
      </c>
      <c r="U2520" s="8">
        <f t="shared" si="398"/>
        <v>51.016666666666673</v>
      </c>
      <c r="V2520" s="8">
        <f t="shared" si="399"/>
        <v>51.262500000000003</v>
      </c>
    </row>
    <row r="2521" spans="1:22" ht="13.5" x14ac:dyDescent="0.25">
      <c r="A2521" s="3">
        <f>RSI!A2521</f>
        <v>45674</v>
      </c>
      <c r="B2521" s="2">
        <f>RSI!B2521</f>
        <v>47.878</v>
      </c>
      <c r="C2521" s="2">
        <f>RSI!I2521</f>
        <v>40.963141110714432</v>
      </c>
      <c r="D2521" s="2">
        <f>MACD!E2521</f>
        <v>1.5250693981030849E-2</v>
      </c>
      <c r="E2521" s="2">
        <f>MACD!F2521</f>
        <v>8.8058705351383743E-2</v>
      </c>
      <c r="F2521" s="2">
        <f>'Moving Avg'!D2521</f>
        <v>47.878</v>
      </c>
      <c r="G2521" s="2">
        <f>'Moving Avg'!F2521</f>
        <v>47.878000000000014</v>
      </c>
      <c r="H2521" s="2">
        <f>'Moving Avg'!G2521</f>
        <v>47.978020000000008</v>
      </c>
      <c r="I2521" s="2">
        <f>'Moving Avg'!H2521</f>
        <v>46.747424999999978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  <c r="M2521" s="8">
        <f t="shared" si="390"/>
        <v>25</v>
      </c>
      <c r="N2521" s="8">
        <f t="shared" si="391"/>
        <v>100</v>
      </c>
      <c r="O2521" s="8">
        <f t="shared" si="392"/>
        <v>50</v>
      </c>
      <c r="P2521" s="8">
        <f t="shared" si="393"/>
        <v>33</v>
      </c>
      <c r="Q2521" s="9">
        <f t="shared" si="394"/>
        <v>56.2</v>
      </c>
      <c r="R2521" s="9">
        <f t="shared" si="395"/>
        <v>50.75</v>
      </c>
      <c r="S2521" s="9">
        <f t="shared" si="396"/>
        <v>46.1</v>
      </c>
      <c r="T2521" s="9">
        <f t="shared" si="397"/>
        <v>52</v>
      </c>
      <c r="U2521" s="8">
        <f t="shared" si="398"/>
        <v>51.016666666666673</v>
      </c>
      <c r="V2521" s="8">
        <f t="shared" si="399"/>
        <v>51.262500000000003</v>
      </c>
    </row>
    <row r="2522" spans="1:22" ht="13.5" x14ac:dyDescent="0.25">
      <c r="A2522" s="3">
        <f>RSI!A2522</f>
        <v>45677</v>
      </c>
      <c r="B2522" s="2">
        <f>RSI!B2522</f>
        <v>47.878</v>
      </c>
      <c r="C2522" s="2">
        <f>RSI!I2522</f>
        <v>40.963141110714432</v>
      </c>
      <c r="D2522" s="2">
        <f>MACD!E2522</f>
        <v>8.6400062112375053E-3</v>
      </c>
      <c r="E2522" s="2">
        <f>MACD!F2522</f>
        <v>7.2174965523354506E-2</v>
      </c>
      <c r="F2522" s="2">
        <f>'Moving Avg'!D2522</f>
        <v>47.878</v>
      </c>
      <c r="G2522" s="2">
        <f>'Moving Avg'!F2522</f>
        <v>47.878000000000014</v>
      </c>
      <c r="H2522" s="2">
        <f>'Moving Avg'!G2522</f>
        <v>48.012219999999999</v>
      </c>
      <c r="I2522" s="2">
        <f>'Moving Avg'!H2522</f>
        <v>46.755974999999978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  <c r="M2522" s="8">
        <f t="shared" si="390"/>
        <v>25</v>
      </c>
      <c r="N2522" s="8">
        <f t="shared" si="391"/>
        <v>100</v>
      </c>
      <c r="O2522" s="8">
        <f t="shared" si="392"/>
        <v>50</v>
      </c>
      <c r="P2522" s="8">
        <f t="shared" si="393"/>
        <v>33</v>
      </c>
      <c r="Q2522" s="9">
        <f t="shared" si="394"/>
        <v>56.2</v>
      </c>
      <c r="R2522" s="9">
        <f t="shared" si="395"/>
        <v>50.75</v>
      </c>
      <c r="S2522" s="9">
        <f t="shared" si="396"/>
        <v>46.1</v>
      </c>
      <c r="T2522" s="9">
        <f t="shared" si="397"/>
        <v>52</v>
      </c>
      <c r="U2522" s="8">
        <f t="shared" si="398"/>
        <v>51.016666666666673</v>
      </c>
      <c r="V2522" s="8">
        <f t="shared" si="399"/>
        <v>51.262500000000003</v>
      </c>
    </row>
    <row r="2523" spans="1:22" ht="13.5" x14ac:dyDescent="0.25">
      <c r="A2523" s="3">
        <f>RSI!A2523</f>
        <v>45678</v>
      </c>
      <c r="B2523" s="2">
        <f>RSI!B2523</f>
        <v>47.878</v>
      </c>
      <c r="C2523" s="2">
        <f>RSI!I2523</f>
        <v>40.963141110714432</v>
      </c>
      <c r="D2523" s="2">
        <f>MACD!E2523</f>
        <v>3.3622308222476249E-3</v>
      </c>
      <c r="E2523" s="2">
        <f>MACD!F2523</f>
        <v>5.8412418583133133E-2</v>
      </c>
      <c r="F2523" s="2">
        <f>'Moving Avg'!D2523</f>
        <v>47.878</v>
      </c>
      <c r="G2523" s="2">
        <f>'Moving Avg'!F2523</f>
        <v>47.878000000000014</v>
      </c>
      <c r="H2523" s="2">
        <f>'Moving Avg'!G2523</f>
        <v>48.046419999999998</v>
      </c>
      <c r="I2523" s="2">
        <f>'Moving Avg'!H2523</f>
        <v>46.764524999999978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  <c r="M2523" s="8">
        <f t="shared" si="390"/>
        <v>25</v>
      </c>
      <c r="N2523" s="8">
        <f t="shared" si="391"/>
        <v>100</v>
      </c>
      <c r="O2523" s="8">
        <f t="shared" si="392"/>
        <v>50</v>
      </c>
      <c r="P2523" s="8">
        <f t="shared" si="393"/>
        <v>33</v>
      </c>
      <c r="Q2523" s="9">
        <f t="shared" si="394"/>
        <v>56.2</v>
      </c>
      <c r="R2523" s="9">
        <f t="shared" si="395"/>
        <v>50.75</v>
      </c>
      <c r="S2523" s="9">
        <f t="shared" si="396"/>
        <v>46.1</v>
      </c>
      <c r="T2523" s="9">
        <f t="shared" si="397"/>
        <v>52</v>
      </c>
      <c r="U2523" s="8">
        <f t="shared" si="398"/>
        <v>51.016666666666673</v>
      </c>
      <c r="V2523" s="8">
        <f t="shared" si="399"/>
        <v>51.262500000000003</v>
      </c>
    </row>
    <row r="2524" spans="1:22" ht="13.5" x14ac:dyDescent="0.25">
      <c r="A2524" s="3">
        <f>RSI!A2524</f>
        <v>45679</v>
      </c>
      <c r="B2524" s="2">
        <f>RSI!B2524</f>
        <v>47.878</v>
      </c>
      <c r="C2524" s="2">
        <f>RSI!I2524</f>
        <v>40.963141110714432</v>
      </c>
      <c r="D2524" s="2">
        <f>MACD!E2524</f>
        <v>-8.1109440641569108E-4</v>
      </c>
      <c r="E2524" s="2">
        <f>MACD!F2524</f>
        <v>4.6567715985223371E-2</v>
      </c>
      <c r="F2524" s="2">
        <f>'Moving Avg'!D2524</f>
        <v>47.878</v>
      </c>
      <c r="G2524" s="2">
        <f>'Moving Avg'!F2524</f>
        <v>47.878000000000014</v>
      </c>
      <c r="H2524" s="2">
        <f>'Moving Avg'!G2524</f>
        <v>48.080619999999996</v>
      </c>
      <c r="I2524" s="2">
        <f>'Moving Avg'!H2524</f>
        <v>46.773074999999977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  <c r="M2524" s="8">
        <f t="shared" si="390"/>
        <v>25</v>
      </c>
      <c r="N2524" s="8">
        <f t="shared" si="391"/>
        <v>100</v>
      </c>
      <c r="O2524" s="8">
        <f t="shared" si="392"/>
        <v>50</v>
      </c>
      <c r="P2524" s="8">
        <f t="shared" si="393"/>
        <v>33</v>
      </c>
      <c r="Q2524" s="9">
        <f t="shared" si="394"/>
        <v>56.2</v>
      </c>
      <c r="R2524" s="9">
        <f t="shared" si="395"/>
        <v>50.75</v>
      </c>
      <c r="S2524" s="9">
        <f t="shared" si="396"/>
        <v>46.1</v>
      </c>
      <c r="T2524" s="9">
        <f t="shared" si="397"/>
        <v>52</v>
      </c>
      <c r="U2524" s="8">
        <f t="shared" si="398"/>
        <v>51.016666666666673</v>
      </c>
      <c r="V2524" s="8">
        <f t="shared" si="399"/>
        <v>51.262500000000003</v>
      </c>
    </row>
    <row r="2525" spans="1:22" ht="13.5" x14ac:dyDescent="0.25">
      <c r="A2525" s="3">
        <f>RSI!A2525</f>
        <v>45680</v>
      </c>
      <c r="B2525" s="2">
        <f>RSI!B2525</f>
        <v>47.878</v>
      </c>
      <c r="C2525" s="2">
        <f>RSI!I2525</f>
        <v>40.963141110714432</v>
      </c>
      <c r="D2525" s="2">
        <f>MACD!E2525</f>
        <v>-4.0715504185442342E-3</v>
      </c>
      <c r="E2525" s="2">
        <f>MACD!F2525</f>
        <v>3.6439862704469854E-2</v>
      </c>
      <c r="F2525" s="2">
        <f>'Moving Avg'!D2525</f>
        <v>47.878</v>
      </c>
      <c r="G2525" s="2">
        <f>'Moving Avg'!F2525</f>
        <v>47.878000000000014</v>
      </c>
      <c r="H2525" s="2">
        <f>'Moving Avg'!G2525</f>
        <v>48.114820000000002</v>
      </c>
      <c r="I2525" s="2">
        <f>'Moving Avg'!H2525</f>
        <v>46.781624999999984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  <c r="M2525" s="8">
        <f t="shared" si="390"/>
        <v>25</v>
      </c>
      <c r="N2525" s="8">
        <f t="shared" si="391"/>
        <v>100</v>
      </c>
      <c r="O2525" s="8">
        <f t="shared" si="392"/>
        <v>50</v>
      </c>
      <c r="P2525" s="8">
        <f t="shared" si="393"/>
        <v>33</v>
      </c>
      <c r="Q2525" s="9">
        <f t="shared" si="394"/>
        <v>56.2</v>
      </c>
      <c r="R2525" s="9">
        <f t="shared" si="395"/>
        <v>50.75</v>
      </c>
      <c r="S2525" s="9">
        <f t="shared" si="396"/>
        <v>46.1</v>
      </c>
      <c r="T2525" s="9">
        <f t="shared" si="397"/>
        <v>52</v>
      </c>
      <c r="U2525" s="8">
        <f t="shared" si="398"/>
        <v>51.016666666666673</v>
      </c>
      <c r="V2525" s="8">
        <f t="shared" si="399"/>
        <v>51.262500000000003</v>
      </c>
    </row>
    <row r="2526" spans="1:22" ht="13.5" x14ac:dyDescent="0.25">
      <c r="A2526" s="3">
        <f>RSI!A2526</f>
        <v>45681</v>
      </c>
      <c r="B2526" s="2">
        <f>RSI!B2526</f>
        <v>47.878</v>
      </c>
      <c r="C2526" s="2">
        <f>RSI!I2526</f>
        <v>40.963141110714432</v>
      </c>
      <c r="D2526" s="2">
        <f>MACD!E2526</f>
        <v>-6.5796393121644314E-3</v>
      </c>
      <c r="E2526" s="2">
        <f>MACD!F2526</f>
        <v>2.7835962301142998E-2</v>
      </c>
      <c r="F2526" s="2">
        <f>'Moving Avg'!D2526</f>
        <v>47.878</v>
      </c>
      <c r="G2526" s="2">
        <f>'Moving Avg'!F2526</f>
        <v>47.878000000000014</v>
      </c>
      <c r="H2526" s="2">
        <f>'Moving Avg'!G2526</f>
        <v>48.14902</v>
      </c>
      <c r="I2526" s="2">
        <f>'Moving Avg'!H2526</f>
        <v>46.790174999999984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  <c r="M2526" s="8">
        <f t="shared" si="390"/>
        <v>25</v>
      </c>
      <c r="N2526" s="8">
        <f t="shared" si="391"/>
        <v>100</v>
      </c>
      <c r="O2526" s="8">
        <f t="shared" si="392"/>
        <v>50</v>
      </c>
      <c r="P2526" s="8">
        <f t="shared" si="393"/>
        <v>33</v>
      </c>
      <c r="Q2526" s="9">
        <f t="shared" si="394"/>
        <v>56.2</v>
      </c>
      <c r="R2526" s="9">
        <f t="shared" si="395"/>
        <v>50.75</v>
      </c>
      <c r="S2526" s="9">
        <f t="shared" si="396"/>
        <v>46.1</v>
      </c>
      <c r="T2526" s="9">
        <f t="shared" si="397"/>
        <v>52</v>
      </c>
      <c r="U2526" s="8">
        <f t="shared" si="398"/>
        <v>51.016666666666673</v>
      </c>
      <c r="V2526" s="8">
        <f t="shared" si="399"/>
        <v>51.262500000000003</v>
      </c>
    </row>
    <row r="2527" spans="1:22" ht="13.5" x14ac:dyDescent="0.25">
      <c r="A2527" s="3">
        <f>RSI!A2527</f>
        <v>45684</v>
      </c>
      <c r="B2527" s="2">
        <f>RSI!B2527</f>
        <v>47.878</v>
      </c>
      <c r="C2527" s="2">
        <f>RSI!I2527</f>
        <v>40.963141110714432</v>
      </c>
      <c r="D2527" s="2">
        <f>MACD!E2527</f>
        <v>-8.4696845785359187E-3</v>
      </c>
      <c r="E2527" s="2">
        <f>MACD!F2527</f>
        <v>2.0574832925207218E-2</v>
      </c>
      <c r="F2527" s="2">
        <f>'Moving Avg'!D2527</f>
        <v>47.878</v>
      </c>
      <c r="G2527" s="2">
        <f>'Moving Avg'!F2527</f>
        <v>47.878000000000014</v>
      </c>
      <c r="H2527" s="2">
        <f>'Moving Avg'!G2527</f>
        <v>48.183219999999999</v>
      </c>
      <c r="I2527" s="2">
        <f>'Moving Avg'!H2527</f>
        <v>46.798724999999983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  <c r="M2527" s="8">
        <f t="shared" si="390"/>
        <v>25</v>
      </c>
      <c r="N2527" s="8">
        <f t="shared" si="391"/>
        <v>100</v>
      </c>
      <c r="O2527" s="8">
        <f t="shared" si="392"/>
        <v>50</v>
      </c>
      <c r="P2527" s="8">
        <f t="shared" si="393"/>
        <v>33</v>
      </c>
      <c r="Q2527" s="9">
        <f t="shared" si="394"/>
        <v>56.2</v>
      </c>
      <c r="R2527" s="9">
        <f t="shared" si="395"/>
        <v>50.75</v>
      </c>
      <c r="S2527" s="9">
        <f t="shared" si="396"/>
        <v>46.1</v>
      </c>
      <c r="T2527" s="9">
        <f t="shared" si="397"/>
        <v>52</v>
      </c>
      <c r="U2527" s="8">
        <f t="shared" si="398"/>
        <v>51.016666666666673</v>
      </c>
      <c r="V2527" s="8">
        <f t="shared" si="399"/>
        <v>51.262500000000003</v>
      </c>
    </row>
    <row r="2528" spans="1:22" ht="13.5" x14ac:dyDescent="0.25">
      <c r="A2528" s="3">
        <f>RSI!A2528</f>
        <v>45685</v>
      </c>
      <c r="B2528" s="2">
        <f>RSI!B2528</f>
        <v>47.878</v>
      </c>
      <c r="C2528" s="2">
        <f>RSI!I2528</f>
        <v>40.963141110714432</v>
      </c>
      <c r="D2528" s="2">
        <f>MACD!E2528</f>
        <v>-9.8539686524361514E-3</v>
      </c>
      <c r="E2528" s="2">
        <f>MACD!F2528</f>
        <v>1.4489072609678544E-2</v>
      </c>
      <c r="F2528" s="2">
        <f>'Moving Avg'!D2528</f>
        <v>47.878</v>
      </c>
      <c r="G2528" s="2">
        <f>'Moving Avg'!F2528</f>
        <v>47.878000000000014</v>
      </c>
      <c r="H2528" s="2">
        <f>'Moving Avg'!G2528</f>
        <v>48.217420000000004</v>
      </c>
      <c r="I2528" s="2">
        <f>'Moving Avg'!H2528</f>
        <v>46.807274999999983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  <c r="M2528" s="8">
        <f t="shared" si="390"/>
        <v>25</v>
      </c>
      <c r="N2528" s="8">
        <f t="shared" si="391"/>
        <v>100</v>
      </c>
      <c r="O2528" s="8">
        <f t="shared" si="392"/>
        <v>50</v>
      </c>
      <c r="P2528" s="8">
        <f t="shared" si="393"/>
        <v>33</v>
      </c>
      <c r="Q2528" s="9">
        <f t="shared" si="394"/>
        <v>56.2</v>
      </c>
      <c r="R2528" s="9">
        <f t="shared" si="395"/>
        <v>50.75</v>
      </c>
      <c r="S2528" s="9">
        <f t="shared" si="396"/>
        <v>46.1</v>
      </c>
      <c r="T2528" s="9">
        <f t="shared" si="397"/>
        <v>52</v>
      </c>
      <c r="U2528" s="8">
        <f t="shared" si="398"/>
        <v>51.016666666666673</v>
      </c>
      <c r="V2528" s="8">
        <f t="shared" si="399"/>
        <v>51.262500000000003</v>
      </c>
    </row>
    <row r="2529" spans="1:22" ht="13.5" x14ac:dyDescent="0.25">
      <c r="A2529" s="3">
        <f>RSI!A2529</f>
        <v>45686</v>
      </c>
      <c r="B2529" s="2">
        <f>RSI!B2529</f>
        <v>47.878</v>
      </c>
      <c r="C2529" s="2">
        <f>RSI!I2529</f>
        <v>40.963141110714432</v>
      </c>
      <c r="D2529" s="2">
        <f>MACD!E2529</f>
        <v>-1.0826225762727404E-2</v>
      </c>
      <c r="E2529" s="2">
        <f>MACD!F2529</f>
        <v>9.4260129351973546E-3</v>
      </c>
      <c r="F2529" s="2">
        <f>'Moving Avg'!D2529</f>
        <v>47.878</v>
      </c>
      <c r="G2529" s="2">
        <f>'Moving Avg'!F2529</f>
        <v>47.878000000000014</v>
      </c>
      <c r="H2529" s="2">
        <f>'Moving Avg'!G2529</f>
        <v>48.210180000000001</v>
      </c>
      <c r="I2529" s="2">
        <f>'Moving Avg'!H2529</f>
        <v>46.81582499999999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  <c r="M2529" s="8">
        <f t="shared" si="390"/>
        <v>25</v>
      </c>
      <c r="N2529" s="8">
        <f t="shared" si="391"/>
        <v>100</v>
      </c>
      <c r="O2529" s="8">
        <f t="shared" si="392"/>
        <v>50</v>
      </c>
      <c r="P2529" s="8">
        <f t="shared" si="393"/>
        <v>33</v>
      </c>
      <c r="Q2529" s="9">
        <f t="shared" si="394"/>
        <v>56.2</v>
      </c>
      <c r="R2529" s="9">
        <f t="shared" si="395"/>
        <v>50.75</v>
      </c>
      <c r="S2529" s="9">
        <f t="shared" si="396"/>
        <v>46.1</v>
      </c>
      <c r="T2529" s="9">
        <f t="shared" si="397"/>
        <v>52</v>
      </c>
      <c r="U2529" s="8">
        <f t="shared" si="398"/>
        <v>51.016666666666673</v>
      </c>
      <c r="V2529" s="8">
        <f t="shared" si="399"/>
        <v>51.262500000000003</v>
      </c>
    </row>
    <row r="2530" spans="1:22" ht="13.5" x14ac:dyDescent="0.25">
      <c r="A2530" s="3">
        <f>RSI!A2530</f>
        <v>45687</v>
      </c>
      <c r="B2530" s="2">
        <f>RSI!B2530</f>
        <v>47.878</v>
      </c>
      <c r="C2530" s="2">
        <f>RSI!I2530</f>
        <v>40.963141110714432</v>
      </c>
      <c r="D2530" s="2">
        <f>MACD!E2530</f>
        <v>-1.1464589871785336E-2</v>
      </c>
      <c r="E2530" s="2">
        <f>MACD!F2530</f>
        <v>5.2478923738008172E-3</v>
      </c>
      <c r="F2530" s="2">
        <f>'Moving Avg'!D2530</f>
        <v>47.878</v>
      </c>
      <c r="G2530" s="2">
        <f>'Moving Avg'!F2530</f>
        <v>47.878000000000014</v>
      </c>
      <c r="H2530" s="2">
        <f>'Moving Avg'!G2530</f>
        <v>48.190640000000002</v>
      </c>
      <c r="I2530" s="2">
        <f>'Moving Avg'!H2530</f>
        <v>46.824374999999982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  <c r="M2530" s="8">
        <f t="shared" si="390"/>
        <v>25</v>
      </c>
      <c r="N2530" s="8">
        <f t="shared" si="391"/>
        <v>45</v>
      </c>
      <c r="O2530" s="8">
        <f t="shared" si="392"/>
        <v>50</v>
      </c>
      <c r="P2530" s="8">
        <f t="shared" si="393"/>
        <v>33</v>
      </c>
      <c r="Q2530" s="9">
        <f t="shared" si="394"/>
        <v>36.950000000000003</v>
      </c>
      <c r="R2530" s="9">
        <f t="shared" si="395"/>
        <v>39.75</v>
      </c>
      <c r="S2530" s="9">
        <f t="shared" si="396"/>
        <v>37.85</v>
      </c>
      <c r="T2530" s="9">
        <f t="shared" si="397"/>
        <v>38.25</v>
      </c>
      <c r="U2530" s="8">
        <f t="shared" si="398"/>
        <v>38.183333333333337</v>
      </c>
      <c r="V2530" s="8">
        <f t="shared" si="399"/>
        <v>38.200000000000003</v>
      </c>
    </row>
    <row r="2531" spans="1:22" ht="13.5" x14ac:dyDescent="0.25">
      <c r="A2531" s="3">
        <f>RSI!A2531</f>
        <v>45688</v>
      </c>
      <c r="B2531" s="2">
        <f>RSI!B2531</f>
        <v>47.878</v>
      </c>
      <c r="C2531" s="2">
        <f>RSI!I2531</f>
        <v>40.963141110714432</v>
      </c>
      <c r="D2531" s="2">
        <f>MACD!E2531</f>
        <v>-1.1834082095447229E-2</v>
      </c>
      <c r="E2531" s="2">
        <f>MACD!F2531</f>
        <v>1.8314974799512078E-3</v>
      </c>
      <c r="F2531" s="2">
        <f>'Moving Avg'!D2531</f>
        <v>47.878</v>
      </c>
      <c r="G2531" s="2">
        <f>'Moving Avg'!F2531</f>
        <v>47.878000000000014</v>
      </c>
      <c r="H2531" s="2">
        <f>'Moving Avg'!G2531</f>
        <v>48.171100000000003</v>
      </c>
      <c r="I2531" s="2">
        <f>'Moving Avg'!H2531</f>
        <v>46.832924999999989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  <c r="M2531" s="8">
        <f t="shared" si="390"/>
        <v>25</v>
      </c>
      <c r="N2531" s="8">
        <f t="shared" si="391"/>
        <v>45</v>
      </c>
      <c r="O2531" s="8">
        <f t="shared" si="392"/>
        <v>50</v>
      </c>
      <c r="P2531" s="8">
        <f t="shared" si="393"/>
        <v>33</v>
      </c>
      <c r="Q2531" s="9">
        <f t="shared" si="394"/>
        <v>36.950000000000003</v>
      </c>
      <c r="R2531" s="9">
        <f t="shared" si="395"/>
        <v>39.75</v>
      </c>
      <c r="S2531" s="9">
        <f t="shared" si="396"/>
        <v>37.85</v>
      </c>
      <c r="T2531" s="9">
        <f t="shared" si="397"/>
        <v>38.25</v>
      </c>
      <c r="U2531" s="8">
        <f t="shared" si="398"/>
        <v>38.183333333333337</v>
      </c>
      <c r="V2531" s="8">
        <f t="shared" si="399"/>
        <v>38.200000000000003</v>
      </c>
    </row>
    <row r="2532" spans="1:22" ht="13.5" x14ac:dyDescent="0.25">
      <c r="A2532" s="3">
        <f>RSI!A2532</f>
        <v>45691</v>
      </c>
      <c r="B2532" s="2">
        <f>RSI!B2532</f>
        <v>47.878</v>
      </c>
      <c r="C2532" s="2">
        <f>RSI!I2532</f>
        <v>40.963141110714432</v>
      </c>
      <c r="D2532" s="2">
        <f>MACD!E2532</f>
        <v>-1.1988708970442019E-2</v>
      </c>
      <c r="E2532" s="2">
        <f>MACD!F2532</f>
        <v>-9.3254381012743788E-4</v>
      </c>
      <c r="F2532" s="2">
        <f>'Moving Avg'!D2532</f>
        <v>47.878</v>
      </c>
      <c r="G2532" s="2">
        <f>'Moving Avg'!F2532</f>
        <v>47.878000000000014</v>
      </c>
      <c r="H2532" s="2">
        <f>'Moving Avg'!G2532</f>
        <v>48.151559999999996</v>
      </c>
      <c r="I2532" s="2">
        <f>'Moving Avg'!H2532</f>
        <v>46.841474999999981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  <c r="M2532" s="8">
        <f t="shared" si="390"/>
        <v>25</v>
      </c>
      <c r="N2532" s="8">
        <f t="shared" si="391"/>
        <v>45</v>
      </c>
      <c r="O2532" s="8">
        <f t="shared" si="392"/>
        <v>50</v>
      </c>
      <c r="P2532" s="8">
        <f t="shared" si="393"/>
        <v>33</v>
      </c>
      <c r="Q2532" s="9">
        <f t="shared" si="394"/>
        <v>36.950000000000003</v>
      </c>
      <c r="R2532" s="9">
        <f t="shared" si="395"/>
        <v>39.75</v>
      </c>
      <c r="S2532" s="9">
        <f t="shared" si="396"/>
        <v>37.85</v>
      </c>
      <c r="T2532" s="9">
        <f t="shared" si="397"/>
        <v>38.25</v>
      </c>
      <c r="U2532" s="8">
        <f t="shared" si="398"/>
        <v>38.183333333333337</v>
      </c>
      <c r="V2532" s="8">
        <f t="shared" si="399"/>
        <v>38.200000000000003</v>
      </c>
    </row>
    <row r="2533" spans="1:22" ht="13.5" x14ac:dyDescent="0.25">
      <c r="A2533" s="3">
        <f>RSI!A2533</f>
        <v>45692</v>
      </c>
      <c r="B2533" s="2">
        <f>RSI!B2533</f>
        <v>47.878</v>
      </c>
      <c r="C2533" s="2">
        <f>RSI!I2533</f>
        <v>40.963141110714432</v>
      </c>
      <c r="D2533" s="2">
        <f>MACD!E2533</f>
        <v>-1.1973231918425142E-2</v>
      </c>
      <c r="E2533" s="2">
        <f>MACD!F2533</f>
        <v>-3.1406814317869788E-3</v>
      </c>
      <c r="F2533" s="2">
        <f>'Moving Avg'!D2533</f>
        <v>47.878</v>
      </c>
      <c r="G2533" s="2">
        <f>'Moving Avg'!F2533</f>
        <v>47.878000000000014</v>
      </c>
      <c r="H2533" s="2">
        <f>'Moving Avg'!G2533</f>
        <v>48.132020000000004</v>
      </c>
      <c r="I2533" s="2">
        <f>'Moving Avg'!H2533</f>
        <v>46.850024999999988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  <c r="M2533" s="8">
        <f t="shared" si="390"/>
        <v>25</v>
      </c>
      <c r="N2533" s="8">
        <f t="shared" si="391"/>
        <v>45</v>
      </c>
      <c r="O2533" s="8">
        <f t="shared" si="392"/>
        <v>50</v>
      </c>
      <c r="P2533" s="8">
        <f t="shared" si="393"/>
        <v>33</v>
      </c>
      <c r="Q2533" s="9">
        <f t="shared" si="394"/>
        <v>36.950000000000003</v>
      </c>
      <c r="R2533" s="9">
        <f t="shared" si="395"/>
        <v>39.75</v>
      </c>
      <c r="S2533" s="9">
        <f t="shared" si="396"/>
        <v>37.85</v>
      </c>
      <c r="T2533" s="9">
        <f t="shared" si="397"/>
        <v>38.25</v>
      </c>
      <c r="U2533" s="8">
        <f t="shared" si="398"/>
        <v>38.183333333333337</v>
      </c>
      <c r="V2533" s="8">
        <f t="shared" si="399"/>
        <v>38.200000000000003</v>
      </c>
    </row>
    <row r="2534" spans="1:22" ht="13.5" x14ac:dyDescent="0.25">
      <c r="A2534" s="3">
        <f>RSI!A2534</f>
        <v>45693</v>
      </c>
      <c r="B2534" s="2">
        <f>RSI!B2534</f>
        <v>47.878</v>
      </c>
      <c r="C2534" s="2">
        <f>RSI!I2534</f>
        <v>40.963141110714432</v>
      </c>
      <c r="D2534" s="2">
        <f>MACD!E2534</f>
        <v>-1.1824658935580601E-2</v>
      </c>
      <c r="E2534" s="2">
        <f>MACD!F2534</f>
        <v>-4.8774769325457034E-3</v>
      </c>
      <c r="F2534" s="2">
        <f>'Moving Avg'!D2534</f>
        <v>47.878</v>
      </c>
      <c r="G2534" s="2">
        <f>'Moving Avg'!F2534</f>
        <v>47.878000000000014</v>
      </c>
      <c r="H2534" s="2">
        <f>'Moving Avg'!G2534</f>
        <v>48.112480000000005</v>
      </c>
      <c r="I2534" s="2">
        <f>'Moving Avg'!H2534</f>
        <v>46.858574999999981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  <c r="M2534" s="8">
        <f t="shared" si="390"/>
        <v>25</v>
      </c>
      <c r="N2534" s="8">
        <f t="shared" si="391"/>
        <v>45</v>
      </c>
      <c r="O2534" s="8">
        <f t="shared" si="392"/>
        <v>50</v>
      </c>
      <c r="P2534" s="8">
        <f t="shared" si="393"/>
        <v>33</v>
      </c>
      <c r="Q2534" s="9">
        <f t="shared" si="394"/>
        <v>36.950000000000003</v>
      </c>
      <c r="R2534" s="9">
        <f t="shared" si="395"/>
        <v>39.75</v>
      </c>
      <c r="S2534" s="9">
        <f t="shared" si="396"/>
        <v>37.85</v>
      </c>
      <c r="T2534" s="9">
        <f t="shared" si="397"/>
        <v>38.25</v>
      </c>
      <c r="U2534" s="8">
        <f t="shared" si="398"/>
        <v>38.183333333333337</v>
      </c>
      <c r="V2534" s="8">
        <f t="shared" si="399"/>
        <v>38.200000000000003</v>
      </c>
    </row>
    <row r="2535" spans="1:22" ht="13.5" x14ac:dyDescent="0.25">
      <c r="A2535" s="3">
        <f>RSI!A2535</f>
        <v>45694</v>
      </c>
      <c r="B2535" s="2">
        <f>RSI!B2535</f>
        <v>47.878</v>
      </c>
      <c r="C2535" s="2">
        <f>RSI!I2535</f>
        <v>40.963141110714432</v>
      </c>
      <c r="D2535" s="2">
        <f>MACD!E2535</f>
        <v>-1.1573501653465712E-2</v>
      </c>
      <c r="E2535" s="2">
        <f>MACD!F2535</f>
        <v>-6.2166818767297053E-3</v>
      </c>
      <c r="F2535" s="2">
        <f>'Moving Avg'!D2535</f>
        <v>47.878</v>
      </c>
      <c r="G2535" s="2">
        <f>'Moving Avg'!F2535</f>
        <v>47.878000000000014</v>
      </c>
      <c r="H2535" s="2">
        <f>'Moving Avg'!G2535</f>
        <v>48.092940000000006</v>
      </c>
      <c r="I2535" s="2">
        <f>'Moving Avg'!H2535</f>
        <v>46.867124999999987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  <c r="M2535" s="8">
        <f t="shared" si="390"/>
        <v>25</v>
      </c>
      <c r="N2535" s="8">
        <f t="shared" si="391"/>
        <v>45</v>
      </c>
      <c r="O2535" s="8">
        <f t="shared" si="392"/>
        <v>50</v>
      </c>
      <c r="P2535" s="8">
        <f t="shared" si="393"/>
        <v>33</v>
      </c>
      <c r="Q2535" s="9">
        <f t="shared" si="394"/>
        <v>36.950000000000003</v>
      </c>
      <c r="R2535" s="9">
        <f t="shared" si="395"/>
        <v>39.75</v>
      </c>
      <c r="S2535" s="9">
        <f t="shared" si="396"/>
        <v>37.85</v>
      </c>
      <c r="T2535" s="9">
        <f t="shared" si="397"/>
        <v>38.25</v>
      </c>
      <c r="U2535" s="8">
        <f t="shared" si="398"/>
        <v>38.183333333333337</v>
      </c>
      <c r="V2535" s="8">
        <f t="shared" si="399"/>
        <v>38.200000000000003</v>
      </c>
    </row>
    <row r="2536" spans="1:22" ht="13.5" x14ac:dyDescent="0.25">
      <c r="A2536" s="3">
        <f>RSI!A2536</f>
        <v>45695</v>
      </c>
      <c r="B2536" s="2">
        <f>RSI!B2536</f>
        <v>47.878</v>
      </c>
      <c r="C2536" s="2">
        <f>RSI!I2536</f>
        <v>40.963141110714432</v>
      </c>
      <c r="D2536" s="2">
        <f>MACD!E2536</f>
        <v>-1.1244834248344659E-2</v>
      </c>
      <c r="E2536" s="2">
        <f>MACD!F2536</f>
        <v>-7.2223123510526972E-3</v>
      </c>
      <c r="F2536" s="2">
        <f>'Moving Avg'!D2536</f>
        <v>47.878</v>
      </c>
      <c r="G2536" s="2">
        <f>'Moving Avg'!F2536</f>
        <v>47.878000000000014</v>
      </c>
      <c r="H2536" s="2">
        <f>'Moving Avg'!G2536</f>
        <v>48.073399999999999</v>
      </c>
      <c r="I2536" s="2">
        <f>'Moving Avg'!H2536</f>
        <v>46.87567499999998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  <c r="M2536" s="8">
        <f t="shared" si="390"/>
        <v>25</v>
      </c>
      <c r="N2536" s="8">
        <f t="shared" si="391"/>
        <v>45</v>
      </c>
      <c r="O2536" s="8">
        <f t="shared" si="392"/>
        <v>50</v>
      </c>
      <c r="P2536" s="8">
        <f t="shared" si="393"/>
        <v>33</v>
      </c>
      <c r="Q2536" s="9">
        <f t="shared" si="394"/>
        <v>36.950000000000003</v>
      </c>
      <c r="R2536" s="9">
        <f t="shared" si="395"/>
        <v>39.75</v>
      </c>
      <c r="S2536" s="9">
        <f t="shared" si="396"/>
        <v>37.85</v>
      </c>
      <c r="T2536" s="9">
        <f t="shared" si="397"/>
        <v>38.25</v>
      </c>
      <c r="U2536" s="8">
        <f t="shared" si="398"/>
        <v>38.183333333333337</v>
      </c>
      <c r="V2536" s="8">
        <f t="shared" si="399"/>
        <v>38.200000000000003</v>
      </c>
    </row>
    <row r="2537" spans="1:22" ht="13.5" x14ac:dyDescent="0.25">
      <c r="A2537" s="3">
        <f>RSI!A2537</f>
        <v>45698</v>
      </c>
      <c r="B2537" s="2">
        <f>RSI!B2537</f>
        <v>47.878</v>
      </c>
      <c r="C2537" s="2">
        <f>RSI!I2537</f>
        <v>40.963141110714432</v>
      </c>
      <c r="D2537" s="2">
        <f>MACD!E2537</f>
        <v>-1.0859185036373731E-2</v>
      </c>
      <c r="E2537" s="2">
        <f>MACD!F2537</f>
        <v>-7.9496868881169039E-3</v>
      </c>
      <c r="F2537" s="2">
        <f>'Moving Avg'!D2537</f>
        <v>47.878</v>
      </c>
      <c r="G2537" s="2">
        <f>'Moving Avg'!F2537</f>
        <v>47.878000000000014</v>
      </c>
      <c r="H2537" s="2">
        <f>'Moving Avg'!G2537</f>
        <v>48.053860000000007</v>
      </c>
      <c r="I2537" s="2">
        <f>'Moving Avg'!H2537</f>
        <v>46.884224999999979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  <c r="M2537" s="8">
        <f t="shared" si="390"/>
        <v>25</v>
      </c>
      <c r="N2537" s="8">
        <f t="shared" si="391"/>
        <v>45</v>
      </c>
      <c r="O2537" s="8">
        <f t="shared" si="392"/>
        <v>50</v>
      </c>
      <c r="P2537" s="8">
        <f t="shared" si="393"/>
        <v>33</v>
      </c>
      <c r="Q2537" s="9">
        <f t="shared" si="394"/>
        <v>36.950000000000003</v>
      </c>
      <c r="R2537" s="9">
        <f t="shared" si="395"/>
        <v>39.75</v>
      </c>
      <c r="S2537" s="9">
        <f t="shared" si="396"/>
        <v>37.85</v>
      </c>
      <c r="T2537" s="9">
        <f t="shared" si="397"/>
        <v>38.25</v>
      </c>
      <c r="U2537" s="8">
        <f t="shared" si="398"/>
        <v>38.183333333333337</v>
      </c>
      <c r="V2537" s="8">
        <f t="shared" si="399"/>
        <v>38.200000000000003</v>
      </c>
    </row>
    <row r="2538" spans="1:22" ht="13.5" x14ac:dyDescent="0.25">
      <c r="A2538" s="3">
        <f>RSI!A2538</f>
        <v>45699</v>
      </c>
      <c r="B2538" s="2">
        <f>RSI!B2538</f>
        <v>47.878</v>
      </c>
      <c r="C2538" s="2">
        <f>RSI!I2538</f>
        <v>40.963141110714432</v>
      </c>
      <c r="D2538" s="2">
        <f>MACD!E2538</f>
        <v>-1.0433286821452725E-2</v>
      </c>
      <c r="E2538" s="2">
        <f>MACD!F2538</f>
        <v>-8.4464068747840682E-3</v>
      </c>
      <c r="F2538" s="2">
        <f>'Moving Avg'!D2538</f>
        <v>47.878</v>
      </c>
      <c r="G2538" s="2">
        <f>'Moving Avg'!F2538</f>
        <v>47.878000000000014</v>
      </c>
      <c r="H2538" s="2">
        <f>'Moving Avg'!G2538</f>
        <v>48.034320000000008</v>
      </c>
      <c r="I2538" s="2">
        <f>'Moving Avg'!H2538</f>
        <v>46.892774999999986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  <c r="M2538" s="8">
        <f t="shared" si="390"/>
        <v>25</v>
      </c>
      <c r="N2538" s="8">
        <f t="shared" si="391"/>
        <v>45</v>
      </c>
      <c r="O2538" s="8">
        <f t="shared" si="392"/>
        <v>50</v>
      </c>
      <c r="P2538" s="8">
        <f t="shared" si="393"/>
        <v>33</v>
      </c>
      <c r="Q2538" s="9">
        <f t="shared" si="394"/>
        <v>36.950000000000003</v>
      </c>
      <c r="R2538" s="9">
        <f t="shared" si="395"/>
        <v>39.75</v>
      </c>
      <c r="S2538" s="9">
        <f t="shared" si="396"/>
        <v>37.85</v>
      </c>
      <c r="T2538" s="9">
        <f t="shared" si="397"/>
        <v>38.25</v>
      </c>
      <c r="U2538" s="8">
        <f t="shared" si="398"/>
        <v>38.183333333333337</v>
      </c>
      <c r="V2538" s="8">
        <f t="shared" si="399"/>
        <v>38.200000000000003</v>
      </c>
    </row>
    <row r="2539" spans="1:22" ht="13.5" x14ac:dyDescent="0.25">
      <c r="A2539" s="3">
        <f>RSI!A2539</f>
        <v>45700</v>
      </c>
      <c r="B2539" s="2">
        <f>RSI!B2539</f>
        <v>47.878</v>
      </c>
      <c r="C2539" s="2">
        <f>RSI!I2539</f>
        <v>40.963141110714432</v>
      </c>
      <c r="D2539" s="2">
        <f>MACD!E2539</f>
        <v>-9.9807080283156324E-3</v>
      </c>
      <c r="E2539" s="2">
        <f>MACD!F2539</f>
        <v>-8.7532671054903824E-3</v>
      </c>
      <c r="F2539" s="2">
        <f>'Moving Avg'!D2539</f>
        <v>47.878</v>
      </c>
      <c r="G2539" s="2">
        <f>'Moving Avg'!F2539</f>
        <v>47.878000000000014</v>
      </c>
      <c r="H2539" s="2">
        <f>'Moving Avg'!G2539</f>
        <v>48.014780000000002</v>
      </c>
      <c r="I2539" s="2">
        <f>'Moving Avg'!H2539</f>
        <v>46.901324999999979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  <c r="M2539" s="8">
        <f t="shared" si="390"/>
        <v>25</v>
      </c>
      <c r="N2539" s="8">
        <f t="shared" si="391"/>
        <v>45</v>
      </c>
      <c r="O2539" s="8">
        <f t="shared" si="392"/>
        <v>50</v>
      </c>
      <c r="P2539" s="8">
        <f t="shared" si="393"/>
        <v>33</v>
      </c>
      <c r="Q2539" s="9">
        <f t="shared" si="394"/>
        <v>36.950000000000003</v>
      </c>
      <c r="R2539" s="9">
        <f t="shared" si="395"/>
        <v>39.75</v>
      </c>
      <c r="S2539" s="9">
        <f t="shared" si="396"/>
        <v>37.85</v>
      </c>
      <c r="T2539" s="9">
        <f t="shared" si="397"/>
        <v>38.25</v>
      </c>
      <c r="U2539" s="8">
        <f t="shared" si="398"/>
        <v>38.183333333333337</v>
      </c>
      <c r="V2539" s="8">
        <f t="shared" si="399"/>
        <v>38.200000000000003</v>
      </c>
    </row>
    <row r="2540" spans="1:22" ht="13.5" x14ac:dyDescent="0.25">
      <c r="A2540" s="3">
        <f>RSI!A2540</f>
        <v>45701</v>
      </c>
      <c r="B2540" s="2">
        <f>RSI!B2540</f>
        <v>47.878</v>
      </c>
      <c r="C2540" s="2">
        <f>RSI!I2540</f>
        <v>40.963141110714446</v>
      </c>
      <c r="D2540" s="2">
        <f>MACD!E2540</f>
        <v>-9.5123832413506193E-3</v>
      </c>
      <c r="E2540" s="2">
        <f>MACD!F2540</f>
        <v>-8.9050903326624298E-3</v>
      </c>
      <c r="F2540" s="2">
        <f>'Moving Avg'!D2540</f>
        <v>47.878</v>
      </c>
      <c r="G2540" s="2">
        <f>'Moving Avg'!F2540</f>
        <v>47.878000000000014</v>
      </c>
      <c r="H2540" s="2">
        <f>'Moving Avg'!G2540</f>
        <v>47.995240000000003</v>
      </c>
      <c r="I2540" s="2">
        <f>'Moving Avg'!H2540</f>
        <v>46.909874999999985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  <c r="M2540" s="8">
        <f t="shared" si="390"/>
        <v>25</v>
      </c>
      <c r="N2540" s="8">
        <f t="shared" si="391"/>
        <v>45</v>
      </c>
      <c r="O2540" s="8">
        <f t="shared" si="392"/>
        <v>50</v>
      </c>
      <c r="P2540" s="8">
        <f t="shared" si="393"/>
        <v>33</v>
      </c>
      <c r="Q2540" s="9">
        <f t="shared" si="394"/>
        <v>36.950000000000003</v>
      </c>
      <c r="R2540" s="9">
        <f t="shared" si="395"/>
        <v>39.75</v>
      </c>
      <c r="S2540" s="9">
        <f t="shared" si="396"/>
        <v>37.85</v>
      </c>
      <c r="T2540" s="9">
        <f t="shared" si="397"/>
        <v>38.25</v>
      </c>
      <c r="U2540" s="8">
        <f t="shared" si="398"/>
        <v>38.183333333333337</v>
      </c>
      <c r="V2540" s="8">
        <f t="shared" si="399"/>
        <v>38.200000000000003</v>
      </c>
    </row>
    <row r="2541" spans="1:22" ht="13.5" x14ac:dyDescent="0.25">
      <c r="A2541" s="3">
        <f>RSI!A2541</f>
        <v>45702</v>
      </c>
      <c r="B2541" s="2">
        <f>RSI!B2541</f>
        <v>47.878</v>
      </c>
      <c r="C2541" s="2">
        <f>RSI!I2541</f>
        <v>40.963141110714439</v>
      </c>
      <c r="D2541" s="2">
        <f>MACD!E2541</f>
        <v>-9.0370588841395261E-3</v>
      </c>
      <c r="E2541" s="2">
        <f>MACD!F2541</f>
        <v>-8.931484042957849E-3</v>
      </c>
      <c r="F2541" s="2">
        <f>'Moving Avg'!D2541</f>
        <v>47.878</v>
      </c>
      <c r="G2541" s="2">
        <f>'Moving Avg'!F2541</f>
        <v>47.878000000000014</v>
      </c>
      <c r="H2541" s="2">
        <f>'Moving Avg'!G2541</f>
        <v>47.975699999999996</v>
      </c>
      <c r="I2541" s="2">
        <f>'Moving Avg'!H2541</f>
        <v>46.918424999999978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  <c r="M2541" s="8">
        <f t="shared" si="390"/>
        <v>25</v>
      </c>
      <c r="N2541" s="8">
        <f t="shared" si="391"/>
        <v>45</v>
      </c>
      <c r="O2541" s="8">
        <f t="shared" si="392"/>
        <v>50</v>
      </c>
      <c r="P2541" s="8">
        <f t="shared" si="393"/>
        <v>33</v>
      </c>
      <c r="Q2541" s="9">
        <f t="shared" si="394"/>
        <v>36.950000000000003</v>
      </c>
      <c r="R2541" s="9">
        <f t="shared" si="395"/>
        <v>39.75</v>
      </c>
      <c r="S2541" s="9">
        <f t="shared" si="396"/>
        <v>37.85</v>
      </c>
      <c r="T2541" s="9">
        <f t="shared" si="397"/>
        <v>38.25</v>
      </c>
      <c r="U2541" s="8">
        <f t="shared" si="398"/>
        <v>38.183333333333337</v>
      </c>
      <c r="V2541" s="8">
        <f t="shared" si="399"/>
        <v>38.200000000000003</v>
      </c>
    </row>
    <row r="2542" spans="1:22" ht="13.5" x14ac:dyDescent="0.25">
      <c r="A2542" s="3">
        <f>RSI!A2542</f>
        <v>45705</v>
      </c>
      <c r="B2542" s="2">
        <f>RSI!B2542</f>
        <v>47.878</v>
      </c>
      <c r="C2542" s="2">
        <f>RSI!I2542</f>
        <v>40.963141110714432</v>
      </c>
      <c r="D2542" s="2">
        <f>MACD!E2542</f>
        <v>-8.5616673349377947E-3</v>
      </c>
      <c r="E2542" s="2">
        <f>MACD!F2542</f>
        <v>-8.8575207013538385E-3</v>
      </c>
      <c r="F2542" s="2">
        <f>'Moving Avg'!D2542</f>
        <v>47.878</v>
      </c>
      <c r="G2542" s="2">
        <f>'Moving Avg'!F2542</f>
        <v>47.878000000000014</v>
      </c>
      <c r="H2542" s="2">
        <f>'Moving Avg'!G2542</f>
        <v>47.956159999999997</v>
      </c>
      <c r="I2542" s="2">
        <f>'Moving Avg'!H2542</f>
        <v>46.926974999999985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  <c r="M2542" s="8">
        <f t="shared" si="390"/>
        <v>25</v>
      </c>
      <c r="N2542" s="8">
        <f t="shared" si="391"/>
        <v>0</v>
      </c>
      <c r="O2542" s="8">
        <f t="shared" si="392"/>
        <v>50</v>
      </c>
      <c r="P2542" s="8">
        <f t="shared" si="393"/>
        <v>33</v>
      </c>
      <c r="Q2542" s="9">
        <f t="shared" si="394"/>
        <v>21.2</v>
      </c>
      <c r="R2542" s="9">
        <f t="shared" si="395"/>
        <v>30.75</v>
      </c>
      <c r="S2542" s="9">
        <f t="shared" si="396"/>
        <v>31.1</v>
      </c>
      <c r="T2542" s="9">
        <f t="shared" si="397"/>
        <v>27</v>
      </c>
      <c r="U2542" s="8">
        <f t="shared" si="398"/>
        <v>27.683333333333337</v>
      </c>
      <c r="V2542" s="8">
        <f t="shared" si="399"/>
        <v>27.512500000000003</v>
      </c>
    </row>
    <row r="2543" spans="1:22" ht="13.5" x14ac:dyDescent="0.25">
      <c r="A2543" s="3">
        <f>RSI!A2543</f>
        <v>45706</v>
      </c>
      <c r="B2543" s="2">
        <f>RSI!B2543</f>
        <v>47.878</v>
      </c>
      <c r="C2543" s="2">
        <f>RSI!I2543</f>
        <v>40.963141110714432</v>
      </c>
      <c r="D2543" s="2">
        <f>MACD!E2543</f>
        <v>-8.0916407099493881E-3</v>
      </c>
      <c r="E2543" s="2">
        <f>MACD!F2543</f>
        <v>-8.7043447030729498E-3</v>
      </c>
      <c r="F2543" s="2">
        <f>'Moving Avg'!D2543</f>
        <v>47.878</v>
      </c>
      <c r="G2543" s="2">
        <f>'Moving Avg'!F2543</f>
        <v>47.878000000000014</v>
      </c>
      <c r="H2543" s="2">
        <f>'Moving Avg'!G2543</f>
        <v>47.936620000000005</v>
      </c>
      <c r="I2543" s="2">
        <f>'Moving Avg'!H2543</f>
        <v>46.935524999999977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  <c r="M2543" s="8">
        <f t="shared" si="390"/>
        <v>25</v>
      </c>
      <c r="N2543" s="8">
        <f t="shared" si="391"/>
        <v>0</v>
      </c>
      <c r="O2543" s="8">
        <f t="shared" si="392"/>
        <v>50</v>
      </c>
      <c r="P2543" s="8">
        <f t="shared" si="393"/>
        <v>33</v>
      </c>
      <c r="Q2543" s="9">
        <f t="shared" si="394"/>
        <v>21.2</v>
      </c>
      <c r="R2543" s="9">
        <f t="shared" si="395"/>
        <v>30.75</v>
      </c>
      <c r="S2543" s="9">
        <f t="shared" si="396"/>
        <v>31.1</v>
      </c>
      <c r="T2543" s="9">
        <f t="shared" si="397"/>
        <v>27</v>
      </c>
      <c r="U2543" s="8">
        <f t="shared" si="398"/>
        <v>27.683333333333337</v>
      </c>
      <c r="V2543" s="8">
        <f t="shared" si="399"/>
        <v>27.512500000000003</v>
      </c>
    </row>
    <row r="2544" spans="1:22" ht="13.5" x14ac:dyDescent="0.25">
      <c r="A2544" s="3">
        <f>RSI!A2544</f>
        <v>45707</v>
      </c>
      <c r="B2544" s="2">
        <f>RSI!B2544</f>
        <v>47.878</v>
      </c>
      <c r="C2544" s="2">
        <f>RSI!I2544</f>
        <v>40.963141110714432</v>
      </c>
      <c r="D2544" s="2">
        <f>MACD!E2544</f>
        <v>-7.6311738019469999E-3</v>
      </c>
      <c r="E2544" s="2">
        <f>MACD!F2544</f>
        <v>-8.4897105228477609E-3</v>
      </c>
      <c r="F2544" s="2">
        <f>'Moving Avg'!D2544</f>
        <v>47.878</v>
      </c>
      <c r="G2544" s="2">
        <f>'Moving Avg'!F2544</f>
        <v>47.878000000000014</v>
      </c>
      <c r="H2544" s="2">
        <f>'Moving Avg'!G2544</f>
        <v>47.917080000000006</v>
      </c>
      <c r="I2544" s="2">
        <f>'Moving Avg'!H2544</f>
        <v>46.944074999999977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  <c r="M2544" s="8">
        <f t="shared" si="390"/>
        <v>25</v>
      </c>
      <c r="N2544" s="8">
        <f t="shared" si="391"/>
        <v>0</v>
      </c>
      <c r="O2544" s="8">
        <f t="shared" si="392"/>
        <v>50</v>
      </c>
      <c r="P2544" s="8">
        <f t="shared" si="393"/>
        <v>33</v>
      </c>
      <c r="Q2544" s="9">
        <f t="shared" si="394"/>
        <v>21.2</v>
      </c>
      <c r="R2544" s="9">
        <f t="shared" si="395"/>
        <v>30.75</v>
      </c>
      <c r="S2544" s="9">
        <f t="shared" si="396"/>
        <v>31.1</v>
      </c>
      <c r="T2544" s="9">
        <f t="shared" si="397"/>
        <v>27</v>
      </c>
      <c r="U2544" s="8">
        <f t="shared" si="398"/>
        <v>27.683333333333337</v>
      </c>
      <c r="V2544" s="8">
        <f t="shared" si="399"/>
        <v>27.512500000000003</v>
      </c>
    </row>
    <row r="2545" spans="1:22" ht="13.5" x14ac:dyDescent="0.25">
      <c r="A2545" s="3">
        <f>RSI!A2545</f>
        <v>45708</v>
      </c>
      <c r="B2545" s="2">
        <f>RSI!B2545</f>
        <v>47.878</v>
      </c>
      <c r="C2545" s="2">
        <f>RSI!I2545</f>
        <v>40.963141110714432</v>
      </c>
      <c r="D2545" s="2">
        <f>MACD!E2545</f>
        <v>-7.1834441868219301E-3</v>
      </c>
      <c r="E2545" s="2">
        <f>MACD!F2545</f>
        <v>-8.2284572556425954E-3</v>
      </c>
      <c r="F2545" s="2">
        <f>'Moving Avg'!D2545</f>
        <v>47.878</v>
      </c>
      <c r="G2545" s="2">
        <f>'Moving Avg'!F2545</f>
        <v>47.878000000000014</v>
      </c>
      <c r="H2545" s="2">
        <f>'Moving Avg'!G2545</f>
        <v>47.897539999999999</v>
      </c>
      <c r="I2545" s="2">
        <f>'Moving Avg'!H2545</f>
        <v>46.952624999999983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  <c r="M2545" s="8">
        <f t="shared" si="390"/>
        <v>25</v>
      </c>
      <c r="N2545" s="8">
        <f t="shared" si="391"/>
        <v>0</v>
      </c>
      <c r="O2545" s="8">
        <f t="shared" si="392"/>
        <v>50</v>
      </c>
      <c r="P2545" s="8">
        <f t="shared" si="393"/>
        <v>33</v>
      </c>
      <c r="Q2545" s="9">
        <f t="shared" si="394"/>
        <v>21.2</v>
      </c>
      <c r="R2545" s="9">
        <f t="shared" si="395"/>
        <v>30.75</v>
      </c>
      <c r="S2545" s="9">
        <f t="shared" si="396"/>
        <v>31.1</v>
      </c>
      <c r="T2545" s="9">
        <f t="shared" si="397"/>
        <v>27</v>
      </c>
      <c r="U2545" s="8">
        <f t="shared" si="398"/>
        <v>27.683333333333337</v>
      </c>
      <c r="V2545" s="8">
        <f t="shared" si="399"/>
        <v>27.512500000000003</v>
      </c>
    </row>
    <row r="2546" spans="1:22" ht="13.5" x14ac:dyDescent="0.25">
      <c r="A2546" s="3">
        <f>RSI!A2546</f>
        <v>45709</v>
      </c>
      <c r="B2546" s="2">
        <f>RSI!B2546</f>
        <v>47.878</v>
      </c>
      <c r="C2546" s="2">
        <f>RSI!I2546</f>
        <v>40.963141110714432</v>
      </c>
      <c r="D2546" s="2">
        <f>MACD!E2546</f>
        <v>-6.7507962640078745E-3</v>
      </c>
      <c r="E2546" s="2">
        <f>MACD!F2546</f>
        <v>-7.9329250573156526E-3</v>
      </c>
      <c r="F2546" s="2">
        <f>'Moving Avg'!D2546</f>
        <v>47.878</v>
      </c>
      <c r="G2546" s="2">
        <f>'Moving Avg'!F2546</f>
        <v>47.878000000000014</v>
      </c>
      <c r="H2546" s="2">
        <f>'Moving Avg'!G2546</f>
        <v>47.878</v>
      </c>
      <c r="I2546" s="2">
        <f>'Moving Avg'!H2546</f>
        <v>46.961174999999976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  <c r="M2546" s="8">
        <f t="shared" si="390"/>
        <v>25</v>
      </c>
      <c r="N2546" s="8">
        <f t="shared" si="391"/>
        <v>0</v>
      </c>
      <c r="O2546" s="8">
        <f t="shared" si="392"/>
        <v>50</v>
      </c>
      <c r="P2546" s="8">
        <f t="shared" si="393"/>
        <v>33</v>
      </c>
      <c r="Q2546" s="9">
        <f t="shared" si="394"/>
        <v>21.2</v>
      </c>
      <c r="R2546" s="9">
        <f t="shared" si="395"/>
        <v>30.75</v>
      </c>
      <c r="S2546" s="9">
        <f t="shared" si="396"/>
        <v>31.1</v>
      </c>
      <c r="T2546" s="9">
        <f t="shared" si="397"/>
        <v>27</v>
      </c>
      <c r="U2546" s="8">
        <f t="shared" si="398"/>
        <v>27.683333333333337</v>
      </c>
      <c r="V2546" s="8">
        <f t="shared" si="399"/>
        <v>27.512500000000003</v>
      </c>
    </row>
    <row r="2547" spans="1:22" ht="13.5" x14ac:dyDescent="0.25">
      <c r="A2547" s="3">
        <f>RSI!A2547</f>
        <v>45712</v>
      </c>
      <c r="B2547" s="2">
        <f>RSI!B2547</f>
        <v>47.878</v>
      </c>
      <c r="C2547" s="2">
        <f>RSI!I2547</f>
        <v>40.963141110714432</v>
      </c>
      <c r="D2547" s="2">
        <f>MACD!E2547</f>
        <v>-6.3348949425545698E-3</v>
      </c>
      <c r="E2547" s="2">
        <f>MACD!F2547</f>
        <v>-7.613319034363436E-3</v>
      </c>
      <c r="F2547" s="2">
        <f>'Moving Avg'!D2547</f>
        <v>47.878</v>
      </c>
      <c r="G2547" s="2">
        <f>'Moving Avg'!F2547</f>
        <v>47.878000000000014</v>
      </c>
      <c r="H2547" s="2">
        <f>'Moving Avg'!G2547</f>
        <v>47.878</v>
      </c>
      <c r="I2547" s="2">
        <f>'Moving Avg'!H2547</f>
        <v>46.969724999999968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  <c r="M2547" s="8">
        <f t="shared" si="390"/>
        <v>25</v>
      </c>
      <c r="N2547" s="8">
        <f t="shared" si="391"/>
        <v>0</v>
      </c>
      <c r="O2547" s="8">
        <f t="shared" si="392"/>
        <v>50</v>
      </c>
      <c r="P2547" s="8">
        <f t="shared" si="393"/>
        <v>33</v>
      </c>
      <c r="Q2547" s="9">
        <f t="shared" si="394"/>
        <v>21.2</v>
      </c>
      <c r="R2547" s="9">
        <f t="shared" si="395"/>
        <v>30.75</v>
      </c>
      <c r="S2547" s="9">
        <f t="shared" si="396"/>
        <v>31.1</v>
      </c>
      <c r="T2547" s="9">
        <f t="shared" si="397"/>
        <v>27</v>
      </c>
      <c r="U2547" s="8">
        <f t="shared" si="398"/>
        <v>27.683333333333337</v>
      </c>
      <c r="V2547" s="8">
        <f t="shared" si="399"/>
        <v>27.512500000000003</v>
      </c>
    </row>
    <row r="2548" spans="1:22" ht="13.5" x14ac:dyDescent="0.25">
      <c r="A2548" s="3">
        <f>RSI!A2548</f>
        <v>45713</v>
      </c>
      <c r="B2548" s="2">
        <f>RSI!B2548</f>
        <v>47.878</v>
      </c>
      <c r="C2548" s="2">
        <f>RSI!I2548</f>
        <v>40.963141110714425</v>
      </c>
      <c r="D2548" s="2">
        <f>MACD!E2548</f>
        <v>-5.9368537939263888E-3</v>
      </c>
      <c r="E2548" s="2">
        <f>MACD!F2548</f>
        <v>-7.2780259862760266E-3</v>
      </c>
      <c r="F2548" s="2">
        <f>'Moving Avg'!D2548</f>
        <v>47.878</v>
      </c>
      <c r="G2548" s="2">
        <f>'Moving Avg'!F2548</f>
        <v>47.878000000000014</v>
      </c>
      <c r="H2548" s="2">
        <f>'Moving Avg'!G2548</f>
        <v>47.878</v>
      </c>
      <c r="I2548" s="2">
        <f>'Moving Avg'!H2548</f>
        <v>46.978274999999968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  <c r="M2548" s="8">
        <f t="shared" si="390"/>
        <v>25</v>
      </c>
      <c r="N2548" s="8">
        <f t="shared" si="391"/>
        <v>0</v>
      </c>
      <c r="O2548" s="8">
        <f t="shared" si="392"/>
        <v>50</v>
      </c>
      <c r="P2548" s="8">
        <f t="shared" si="393"/>
        <v>33</v>
      </c>
      <c r="Q2548" s="9">
        <f t="shared" si="394"/>
        <v>21.2</v>
      </c>
      <c r="R2548" s="9">
        <f t="shared" si="395"/>
        <v>30.75</v>
      </c>
      <c r="S2548" s="9">
        <f t="shared" si="396"/>
        <v>31.1</v>
      </c>
      <c r="T2548" s="9">
        <f t="shared" si="397"/>
        <v>27</v>
      </c>
      <c r="U2548" s="8">
        <f t="shared" si="398"/>
        <v>27.683333333333337</v>
      </c>
      <c r="V2548" s="8">
        <f t="shared" si="399"/>
        <v>27.512500000000003</v>
      </c>
    </row>
    <row r="2549" spans="1:22" ht="13.5" x14ac:dyDescent="0.25">
      <c r="A2549" s="3">
        <f>RSI!A2549</f>
        <v>45714</v>
      </c>
      <c r="B2549" s="2">
        <f>RSI!B2549</f>
        <v>47.878</v>
      </c>
      <c r="C2549" s="2">
        <f>RSI!I2549</f>
        <v>40.963141110714417</v>
      </c>
      <c r="D2549" s="2">
        <f>MACD!E2549</f>
        <v>-5.5573417396530544E-3</v>
      </c>
      <c r="E2549" s="2">
        <f>MACD!F2549</f>
        <v>-6.9338891369514332E-3</v>
      </c>
      <c r="F2549" s="2">
        <f>'Moving Avg'!D2549</f>
        <v>47.878</v>
      </c>
      <c r="G2549" s="2">
        <f>'Moving Avg'!F2549</f>
        <v>47.878000000000014</v>
      </c>
      <c r="H2549" s="2">
        <f>'Moving Avg'!G2549</f>
        <v>47.878</v>
      </c>
      <c r="I2549" s="2">
        <f>'Moving Avg'!H2549</f>
        <v>46.986824999999961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  <c r="M2549" s="8">
        <f t="shared" si="390"/>
        <v>25</v>
      </c>
      <c r="N2549" s="8">
        <f t="shared" si="391"/>
        <v>0</v>
      </c>
      <c r="O2549" s="8">
        <f t="shared" si="392"/>
        <v>50</v>
      </c>
      <c r="P2549" s="8">
        <f t="shared" si="393"/>
        <v>33</v>
      </c>
      <c r="Q2549" s="9">
        <f t="shared" si="394"/>
        <v>21.2</v>
      </c>
      <c r="R2549" s="9">
        <f t="shared" si="395"/>
        <v>30.75</v>
      </c>
      <c r="S2549" s="9">
        <f t="shared" si="396"/>
        <v>31.1</v>
      </c>
      <c r="T2549" s="9">
        <f t="shared" si="397"/>
        <v>27</v>
      </c>
      <c r="U2549" s="8">
        <f t="shared" si="398"/>
        <v>27.683333333333337</v>
      </c>
      <c r="V2549" s="8">
        <f t="shared" si="399"/>
        <v>27.512500000000003</v>
      </c>
    </row>
    <row r="2550" spans="1:22" ht="13.5" x14ac:dyDescent="0.25">
      <c r="A2550" s="3">
        <f>RSI!A2550</f>
        <v>45715</v>
      </c>
      <c r="B2550" s="2">
        <f>RSI!B2550</f>
        <v>47.878</v>
      </c>
      <c r="C2550" s="2">
        <f>RSI!I2550</f>
        <v>40.963141110714425</v>
      </c>
      <c r="D2550" s="2">
        <f>MACD!E2550</f>
        <v>-5.1966717057965184E-3</v>
      </c>
      <c r="E2550" s="2">
        <f>MACD!F2550</f>
        <v>-6.5864456507204513E-3</v>
      </c>
      <c r="F2550" s="2">
        <f>'Moving Avg'!D2550</f>
        <v>47.878</v>
      </c>
      <c r="G2550" s="2">
        <f>'Moving Avg'!F2550</f>
        <v>47.878000000000014</v>
      </c>
      <c r="H2550" s="2">
        <f>'Moving Avg'!G2550</f>
        <v>47.878</v>
      </c>
      <c r="I2550" s="2">
        <f>'Moving Avg'!H2550</f>
        <v>46.995374999999967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  <c r="M2550" s="8">
        <f t="shared" si="390"/>
        <v>25</v>
      </c>
      <c r="N2550" s="8">
        <f t="shared" si="391"/>
        <v>0</v>
      </c>
      <c r="O2550" s="8">
        <f t="shared" si="392"/>
        <v>50</v>
      </c>
      <c r="P2550" s="8">
        <f t="shared" si="393"/>
        <v>83.5</v>
      </c>
      <c r="Q2550" s="9">
        <f t="shared" si="394"/>
        <v>28.774999999999999</v>
      </c>
      <c r="R2550" s="9">
        <f t="shared" si="395"/>
        <v>43.375</v>
      </c>
      <c r="S2550" s="9">
        <f t="shared" si="396"/>
        <v>53.825000000000003</v>
      </c>
      <c r="T2550" s="9">
        <f t="shared" si="397"/>
        <v>39.625</v>
      </c>
      <c r="U2550" s="8">
        <f t="shared" si="398"/>
        <v>41.991666666666667</v>
      </c>
      <c r="V2550" s="8">
        <f t="shared" si="399"/>
        <v>41.400000000000006</v>
      </c>
    </row>
    <row r="2551" spans="1:22" ht="13.5" x14ac:dyDescent="0.25">
      <c r="A2551" s="3">
        <f>RSI!A2551</f>
        <v>45716</v>
      </c>
      <c r="B2551" s="2">
        <f>RSI!B2551</f>
        <v>47.878</v>
      </c>
      <c r="C2551" s="2">
        <f>RSI!I2551</f>
        <v>40.963141110714417</v>
      </c>
      <c r="D2551" s="2">
        <f>MACD!E2551</f>
        <v>-4.854874138466414E-3</v>
      </c>
      <c r="E2551" s="2">
        <f>MACD!F2551</f>
        <v>-6.2401313482696443E-3</v>
      </c>
      <c r="F2551" s="2">
        <f>'Moving Avg'!D2551</f>
        <v>47.878</v>
      </c>
      <c r="G2551" s="2">
        <f>'Moving Avg'!F2551</f>
        <v>47.878000000000014</v>
      </c>
      <c r="H2551" s="2">
        <f>'Moving Avg'!G2551</f>
        <v>47.878</v>
      </c>
      <c r="I2551" s="2">
        <f>'Moving Avg'!H2551</f>
        <v>47.00392499999996</v>
      </c>
      <c r="J2551" s="6" t="str">
        <f>OBV!F2551</f>
        <v>BULLISH</v>
      </c>
      <c r="K2551" s="6" t="str">
        <f>OBV!G2551</f>
        <v>NEUTRAL</v>
      </c>
      <c r="L2551" s="6" t="str">
        <f>OBV!H2551</f>
        <v>CONFIRMED BULLISH</v>
      </c>
      <c r="M2551" s="8">
        <f t="shared" si="390"/>
        <v>25</v>
      </c>
      <c r="N2551" s="8">
        <f t="shared" si="391"/>
        <v>0</v>
      </c>
      <c r="O2551" s="8">
        <f t="shared" si="392"/>
        <v>50</v>
      </c>
      <c r="P2551" s="8">
        <f t="shared" si="393"/>
        <v>83.5</v>
      </c>
      <c r="Q2551" s="9">
        <f t="shared" si="394"/>
        <v>28.774999999999999</v>
      </c>
      <c r="R2551" s="9">
        <f t="shared" si="395"/>
        <v>43.375</v>
      </c>
      <c r="S2551" s="9">
        <f t="shared" si="396"/>
        <v>53.825000000000003</v>
      </c>
      <c r="T2551" s="9">
        <f t="shared" si="397"/>
        <v>39.625</v>
      </c>
      <c r="U2551" s="8">
        <f t="shared" si="398"/>
        <v>41.991666666666667</v>
      </c>
      <c r="V2551" s="8">
        <f t="shared" si="399"/>
        <v>41.400000000000006</v>
      </c>
    </row>
    <row r="2552" spans="1:22" ht="13.5" x14ac:dyDescent="0.25">
      <c r="A2552" s="3">
        <f>RSI!A2552</f>
        <v>45719</v>
      </c>
      <c r="B2552" s="2">
        <f>RSI!B2552</f>
        <v>50.027999999999999</v>
      </c>
      <c r="C2552" s="2">
        <f>RSI!I2552</f>
        <v>99.142819097322857</v>
      </c>
      <c r="D2552" s="2">
        <f>MACD!E2552</f>
        <v>-0.1637910170798591</v>
      </c>
      <c r="E2552" s="2">
        <f>MACD!F2552</f>
        <v>-3.7750308494587534E-2</v>
      </c>
      <c r="F2552" s="2">
        <f>'Moving Avg'!D2552</f>
        <v>48.308</v>
      </c>
      <c r="G2552" s="2">
        <f>'Moving Avg'!F2552</f>
        <v>47.985500000000016</v>
      </c>
      <c r="H2552" s="2">
        <f>'Moving Avg'!G2552</f>
        <v>47.920999999999992</v>
      </c>
      <c r="I2552" s="2">
        <f>'Moving Avg'!H2552</f>
        <v>47.023224999999954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  <c r="M2552" s="8">
        <f t="shared" si="390"/>
        <v>0</v>
      </c>
      <c r="N2552" s="8">
        <f t="shared" si="391"/>
        <v>100</v>
      </c>
      <c r="O2552" s="8">
        <f t="shared" si="392"/>
        <v>50</v>
      </c>
      <c r="P2552" s="8">
        <f t="shared" si="393"/>
        <v>83.5</v>
      </c>
      <c r="Q2552" s="9">
        <f t="shared" si="394"/>
        <v>55.024999999999999</v>
      </c>
      <c r="R2552" s="9">
        <f t="shared" si="395"/>
        <v>58.375</v>
      </c>
      <c r="S2552" s="9">
        <f t="shared" si="396"/>
        <v>65.075000000000003</v>
      </c>
      <c r="T2552" s="9">
        <f t="shared" si="397"/>
        <v>58.375</v>
      </c>
      <c r="U2552" s="8">
        <f t="shared" si="398"/>
        <v>59.491666666666674</v>
      </c>
      <c r="V2552" s="8">
        <f t="shared" si="399"/>
        <v>59.212500000000006</v>
      </c>
    </row>
    <row r="2553" spans="1:22" ht="13.5" x14ac:dyDescent="0.25">
      <c r="A2553" s="3">
        <f>RSI!A2553</f>
        <v>45720</v>
      </c>
      <c r="B2553" s="2">
        <f>RSI!B2553</f>
        <v>50.027999999999999</v>
      </c>
      <c r="C2553" s="2">
        <f>RSI!I2553</f>
        <v>99.142819097322857</v>
      </c>
      <c r="D2553" s="2">
        <f>MACD!E2553</f>
        <v>-0.31094849639770672</v>
      </c>
      <c r="E2553" s="2">
        <f>MACD!F2553</f>
        <v>-9.2389946075211379E-2</v>
      </c>
      <c r="F2553" s="2">
        <f>'Moving Avg'!D2553</f>
        <v>48.738</v>
      </c>
      <c r="G2553" s="2">
        <f>'Moving Avg'!F2553</f>
        <v>48.093000000000011</v>
      </c>
      <c r="H2553" s="2">
        <f>'Moving Avg'!G2553</f>
        <v>47.963999999999984</v>
      </c>
      <c r="I2553" s="2">
        <f>'Moving Avg'!H2553</f>
        <v>47.042524999999962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  <c r="M2553" s="8">
        <f t="shared" si="390"/>
        <v>0</v>
      </c>
      <c r="N2553" s="8">
        <f t="shared" si="391"/>
        <v>100</v>
      </c>
      <c r="O2553" s="8">
        <f t="shared" si="392"/>
        <v>50</v>
      </c>
      <c r="P2553" s="8">
        <f t="shared" si="393"/>
        <v>83.5</v>
      </c>
      <c r="Q2553" s="9">
        <f t="shared" si="394"/>
        <v>55.024999999999999</v>
      </c>
      <c r="R2553" s="9">
        <f t="shared" si="395"/>
        <v>58.375</v>
      </c>
      <c r="S2553" s="9">
        <f t="shared" si="396"/>
        <v>65.075000000000003</v>
      </c>
      <c r="T2553" s="9">
        <f t="shared" si="397"/>
        <v>58.375</v>
      </c>
      <c r="U2553" s="8">
        <f t="shared" si="398"/>
        <v>59.491666666666674</v>
      </c>
      <c r="V2553" s="8">
        <f t="shared" si="399"/>
        <v>59.212500000000006</v>
      </c>
    </row>
    <row r="2554" spans="1:22" ht="13.5" x14ac:dyDescent="0.25">
      <c r="A2554" s="3">
        <f>RSI!A2554</f>
        <v>45721</v>
      </c>
      <c r="B2554" s="2">
        <f>RSI!B2554</f>
        <v>50.027999999999999</v>
      </c>
      <c r="C2554" s="2">
        <f>RSI!I2554</f>
        <v>99.142819097322857</v>
      </c>
      <c r="D2554" s="2">
        <f>MACD!E2554</f>
        <v>-0.44720066969347982</v>
      </c>
      <c r="E2554" s="2">
        <f>MACD!F2554</f>
        <v>-0.16335209079886509</v>
      </c>
      <c r="F2554" s="2">
        <f>'Moving Avg'!D2554</f>
        <v>49.167999999999992</v>
      </c>
      <c r="G2554" s="2">
        <f>'Moving Avg'!F2554</f>
        <v>48.200500000000012</v>
      </c>
      <c r="H2554" s="2">
        <f>'Moving Avg'!G2554</f>
        <v>48.006999999999977</v>
      </c>
      <c r="I2554" s="2">
        <f>'Moving Avg'!H2554</f>
        <v>47.061824999999956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  <c r="M2554" s="8">
        <f t="shared" si="390"/>
        <v>0</v>
      </c>
      <c r="N2554" s="8">
        <f t="shared" si="391"/>
        <v>100</v>
      </c>
      <c r="O2554" s="8">
        <f t="shared" si="392"/>
        <v>50</v>
      </c>
      <c r="P2554" s="8">
        <f t="shared" si="393"/>
        <v>83.5</v>
      </c>
      <c r="Q2554" s="9">
        <f t="shared" si="394"/>
        <v>55.024999999999999</v>
      </c>
      <c r="R2554" s="9">
        <f t="shared" si="395"/>
        <v>58.375</v>
      </c>
      <c r="S2554" s="9">
        <f t="shared" si="396"/>
        <v>65.075000000000003</v>
      </c>
      <c r="T2554" s="9">
        <f t="shared" si="397"/>
        <v>58.375</v>
      </c>
      <c r="U2554" s="8">
        <f t="shared" si="398"/>
        <v>59.491666666666674</v>
      </c>
      <c r="V2554" s="8">
        <f t="shared" si="399"/>
        <v>59.212500000000006</v>
      </c>
    </row>
    <row r="2555" spans="1:22" ht="13.5" x14ac:dyDescent="0.25">
      <c r="A2555" s="3">
        <f>RSI!A2555</f>
        <v>45722</v>
      </c>
      <c r="B2555" s="2">
        <f>RSI!B2555</f>
        <v>50.027999999999999</v>
      </c>
      <c r="C2555" s="2">
        <f>RSI!I2555</f>
        <v>99.142819097322857</v>
      </c>
      <c r="D2555" s="2">
        <f>MACD!E2555</f>
        <v>-0.57335606848995013</v>
      </c>
      <c r="E2555" s="2">
        <f>MACD!F2555</f>
        <v>-0.24535288633708213</v>
      </c>
      <c r="F2555" s="2">
        <f>'Moving Avg'!D2555</f>
        <v>49.597999999999999</v>
      </c>
      <c r="G2555" s="2">
        <f>'Moving Avg'!F2555</f>
        <v>48.308000000000007</v>
      </c>
      <c r="H2555" s="2">
        <f>'Moving Avg'!G2555</f>
        <v>48.049999999999976</v>
      </c>
      <c r="I2555" s="2">
        <f>'Moving Avg'!H2555</f>
        <v>47.08112499999995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  <c r="M2555" s="8">
        <f t="shared" si="390"/>
        <v>0</v>
      </c>
      <c r="N2555" s="8">
        <f t="shared" si="391"/>
        <v>100</v>
      </c>
      <c r="O2555" s="8">
        <f t="shared" si="392"/>
        <v>50</v>
      </c>
      <c r="P2555" s="8">
        <f t="shared" si="393"/>
        <v>33</v>
      </c>
      <c r="Q2555" s="9">
        <f t="shared" si="394"/>
        <v>47.45</v>
      </c>
      <c r="R2555" s="9">
        <f t="shared" si="395"/>
        <v>45.75</v>
      </c>
      <c r="S2555" s="9">
        <f t="shared" si="396"/>
        <v>42.35</v>
      </c>
      <c r="T2555" s="9">
        <f t="shared" si="397"/>
        <v>45.75</v>
      </c>
      <c r="U2555" s="8">
        <f t="shared" si="398"/>
        <v>45.183333333333337</v>
      </c>
      <c r="V2555" s="8">
        <f t="shared" si="399"/>
        <v>45.325000000000003</v>
      </c>
    </row>
    <row r="2556" spans="1:22" ht="13.5" x14ac:dyDescent="0.25">
      <c r="A2556" s="3">
        <f>RSI!A2556</f>
        <v>45723</v>
      </c>
      <c r="B2556" s="2">
        <f>RSI!B2556</f>
        <v>50.027999999999999</v>
      </c>
      <c r="C2556" s="2">
        <f>RSI!I2556</f>
        <v>99.142819097322857</v>
      </c>
      <c r="D2556" s="2">
        <f>MACD!E2556</f>
        <v>-0.69016322061266067</v>
      </c>
      <c r="E2556" s="2">
        <f>MACD!F2556</f>
        <v>-0.33431495319219784</v>
      </c>
      <c r="F2556" s="2">
        <f>'Moving Avg'!D2556</f>
        <v>50.027999999999999</v>
      </c>
      <c r="G2556" s="2">
        <f>'Moving Avg'!F2556</f>
        <v>48.415500000000009</v>
      </c>
      <c r="H2556" s="2">
        <f>'Moving Avg'!G2556</f>
        <v>48.092999999999968</v>
      </c>
      <c r="I2556" s="2">
        <f>'Moving Avg'!H2556</f>
        <v>47.101644999999941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  <c r="M2556" s="8">
        <f t="shared" si="390"/>
        <v>0</v>
      </c>
      <c r="N2556" s="8">
        <f t="shared" si="391"/>
        <v>100</v>
      </c>
      <c r="O2556" s="8">
        <f t="shared" si="392"/>
        <v>50</v>
      </c>
      <c r="P2556" s="8">
        <f t="shared" si="393"/>
        <v>33</v>
      </c>
      <c r="Q2556" s="9">
        <f t="shared" si="394"/>
        <v>47.45</v>
      </c>
      <c r="R2556" s="9">
        <f t="shared" si="395"/>
        <v>45.75</v>
      </c>
      <c r="S2556" s="9">
        <f t="shared" si="396"/>
        <v>42.35</v>
      </c>
      <c r="T2556" s="9">
        <f t="shared" si="397"/>
        <v>45.75</v>
      </c>
      <c r="U2556" s="8">
        <f t="shared" si="398"/>
        <v>45.183333333333337</v>
      </c>
      <c r="V2556" s="8">
        <f t="shared" si="399"/>
        <v>45.325000000000003</v>
      </c>
    </row>
    <row r="2557" spans="1:22" ht="13.5" x14ac:dyDescent="0.25">
      <c r="A2557" s="3">
        <f>RSI!A2557</f>
        <v>45726</v>
      </c>
      <c r="B2557" s="2">
        <f>RSI!B2557</f>
        <v>50.027999999999999</v>
      </c>
      <c r="C2557" s="2">
        <f>RSI!I2557</f>
        <v>99.142819097322857</v>
      </c>
      <c r="D2557" s="2">
        <f>MACD!E2557</f>
        <v>-0.79831511221178886</v>
      </c>
      <c r="E2557" s="2">
        <f>MACD!F2557</f>
        <v>-0.42711498499611611</v>
      </c>
      <c r="F2557" s="2">
        <f>'Moving Avg'!D2557</f>
        <v>50.027999999999999</v>
      </c>
      <c r="G2557" s="2">
        <f>'Moving Avg'!F2557</f>
        <v>48.52300000000001</v>
      </c>
      <c r="H2557" s="2">
        <f>'Moving Avg'!G2557</f>
        <v>48.13599999999996</v>
      </c>
      <c r="I2557" s="2">
        <f>'Moving Avg'!H2557</f>
        <v>47.122164999999939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  <c r="M2557" s="8">
        <f t="shared" si="390"/>
        <v>0</v>
      </c>
      <c r="N2557" s="8">
        <f t="shared" si="391"/>
        <v>100</v>
      </c>
      <c r="O2557" s="8">
        <f t="shared" si="392"/>
        <v>50</v>
      </c>
      <c r="P2557" s="8">
        <f t="shared" si="393"/>
        <v>33</v>
      </c>
      <c r="Q2557" s="9">
        <f t="shared" si="394"/>
        <v>47.45</v>
      </c>
      <c r="R2557" s="9">
        <f t="shared" si="395"/>
        <v>45.75</v>
      </c>
      <c r="S2557" s="9">
        <f t="shared" si="396"/>
        <v>42.35</v>
      </c>
      <c r="T2557" s="9">
        <f t="shared" si="397"/>
        <v>45.75</v>
      </c>
      <c r="U2557" s="8">
        <f t="shared" si="398"/>
        <v>45.183333333333337</v>
      </c>
      <c r="V2557" s="8">
        <f t="shared" si="399"/>
        <v>45.325000000000003</v>
      </c>
    </row>
    <row r="2558" spans="1:22" ht="13.5" x14ac:dyDescent="0.25">
      <c r="A2558" s="3">
        <f>RSI!A2558</f>
        <v>45727</v>
      </c>
      <c r="B2558" s="2">
        <f>RSI!B2558</f>
        <v>50.027999999999999</v>
      </c>
      <c r="C2558" s="2">
        <f>RSI!I2558</f>
        <v>99.142819097322857</v>
      </c>
      <c r="D2558" s="2">
        <f>MACD!E2558</f>
        <v>-0.89845331660185934</v>
      </c>
      <c r="E2558" s="2">
        <f>MACD!F2558</f>
        <v>-0.5213826513172648</v>
      </c>
      <c r="F2558" s="2">
        <f>'Moving Avg'!D2558</f>
        <v>50.027999999999999</v>
      </c>
      <c r="G2558" s="2">
        <f>'Moving Avg'!F2558</f>
        <v>48.630500000000005</v>
      </c>
      <c r="H2558" s="2">
        <f>'Moving Avg'!G2558</f>
        <v>48.178999999999952</v>
      </c>
      <c r="I2558" s="2">
        <f>'Moving Avg'!H2558</f>
        <v>47.142684999999936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  <c r="M2558" s="8">
        <f t="shared" si="390"/>
        <v>0</v>
      </c>
      <c r="N2558" s="8">
        <f t="shared" si="391"/>
        <v>100</v>
      </c>
      <c r="O2558" s="8">
        <f t="shared" si="392"/>
        <v>50</v>
      </c>
      <c r="P2558" s="8">
        <f t="shared" si="393"/>
        <v>33</v>
      </c>
      <c r="Q2558" s="9">
        <f t="shared" si="394"/>
        <v>47.45</v>
      </c>
      <c r="R2558" s="9">
        <f t="shared" si="395"/>
        <v>45.75</v>
      </c>
      <c r="S2558" s="9">
        <f t="shared" si="396"/>
        <v>42.35</v>
      </c>
      <c r="T2558" s="9">
        <f t="shared" si="397"/>
        <v>45.75</v>
      </c>
      <c r="U2558" s="8">
        <f t="shared" si="398"/>
        <v>45.183333333333337</v>
      </c>
      <c r="V2558" s="8">
        <f t="shared" si="399"/>
        <v>45.325000000000003</v>
      </c>
    </row>
    <row r="2559" spans="1:22" ht="13.5" x14ac:dyDescent="0.25">
      <c r="A2559" s="3">
        <f>RSI!A2559</f>
        <v>45728</v>
      </c>
      <c r="B2559" s="2">
        <f>RSI!B2559</f>
        <v>50.027999999999999</v>
      </c>
      <c r="C2559" s="2">
        <f>RSI!I2559</f>
        <v>99.142819097322857</v>
      </c>
      <c r="D2559" s="2">
        <f>MACD!E2559</f>
        <v>-0.99117181500886886</v>
      </c>
      <c r="E2559" s="2">
        <f>MACD!F2559</f>
        <v>-0.61534048405558561</v>
      </c>
      <c r="F2559" s="2">
        <f>'Moving Avg'!D2559</f>
        <v>50.027999999999999</v>
      </c>
      <c r="G2559" s="2">
        <f>'Moving Avg'!F2559</f>
        <v>48.738000000000007</v>
      </c>
      <c r="H2559" s="2">
        <f>'Moving Avg'!G2559</f>
        <v>48.221999999999944</v>
      </c>
      <c r="I2559" s="2">
        <f>'Moving Avg'!H2559</f>
        <v>47.163204999999934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  <c r="M2559" s="8">
        <f t="shared" si="390"/>
        <v>0</v>
      </c>
      <c r="N2559" s="8">
        <f t="shared" si="391"/>
        <v>100</v>
      </c>
      <c r="O2559" s="8">
        <f t="shared" si="392"/>
        <v>50</v>
      </c>
      <c r="P2559" s="8">
        <f t="shared" si="393"/>
        <v>33</v>
      </c>
      <c r="Q2559" s="9">
        <f t="shared" si="394"/>
        <v>47.45</v>
      </c>
      <c r="R2559" s="9">
        <f t="shared" si="395"/>
        <v>45.75</v>
      </c>
      <c r="S2559" s="9">
        <f t="shared" si="396"/>
        <v>42.35</v>
      </c>
      <c r="T2559" s="9">
        <f t="shared" si="397"/>
        <v>45.75</v>
      </c>
      <c r="U2559" s="8">
        <f t="shared" si="398"/>
        <v>45.183333333333337</v>
      </c>
      <c r="V2559" s="8">
        <f t="shared" si="399"/>
        <v>45.325000000000003</v>
      </c>
    </row>
    <row r="2560" spans="1:22" ht="13.5" x14ac:dyDescent="0.25">
      <c r="A2560" s="3">
        <f>RSI!A2560</f>
        <v>45729</v>
      </c>
      <c r="B2560" s="2">
        <f>RSI!B2560</f>
        <v>50.027999999999999</v>
      </c>
      <c r="C2560" s="2">
        <f>RSI!I2560</f>
        <v>99.142819097322857</v>
      </c>
      <c r="D2560" s="2">
        <f>MACD!E2560</f>
        <v>-1.0770205323931776</v>
      </c>
      <c r="E2560" s="2">
        <f>MACD!F2560</f>
        <v>-0.70767649372310404</v>
      </c>
      <c r="F2560" s="2">
        <f>'Moving Avg'!D2560</f>
        <v>50.027999999999999</v>
      </c>
      <c r="G2560" s="2">
        <f>'Moving Avg'!F2560</f>
        <v>48.845500000000001</v>
      </c>
      <c r="H2560" s="2">
        <f>'Moving Avg'!G2560</f>
        <v>48.264999999999944</v>
      </c>
      <c r="I2560" s="2">
        <f>'Moving Avg'!H2560</f>
        <v>47.183724999999932</v>
      </c>
      <c r="J2560" s="6" t="str">
        <f>OBV!F2560</f>
        <v>BEARISH</v>
      </c>
      <c r="K2560" s="6" t="str">
        <f>OBV!G2560</f>
        <v>NEUTRAL</v>
      </c>
      <c r="L2560" s="6" t="str">
        <f>OBV!H2560</f>
        <v>CONFIRMED BEARISH</v>
      </c>
      <c r="M2560" s="8">
        <f t="shared" si="390"/>
        <v>0</v>
      </c>
      <c r="N2560" s="8">
        <f t="shared" si="391"/>
        <v>100</v>
      </c>
      <c r="O2560" s="8">
        <f t="shared" si="392"/>
        <v>50</v>
      </c>
      <c r="P2560" s="8">
        <f t="shared" si="393"/>
        <v>16.5</v>
      </c>
      <c r="Q2560" s="9">
        <f t="shared" si="394"/>
        <v>44.975000000000001</v>
      </c>
      <c r="R2560" s="9">
        <f t="shared" si="395"/>
        <v>41.625</v>
      </c>
      <c r="S2560" s="9">
        <f t="shared" si="396"/>
        <v>34.924999999999997</v>
      </c>
      <c r="T2560" s="9">
        <f t="shared" si="397"/>
        <v>41.625</v>
      </c>
      <c r="U2560" s="8">
        <f t="shared" si="398"/>
        <v>40.508333333333333</v>
      </c>
      <c r="V2560" s="8">
        <f t="shared" si="399"/>
        <v>40.787499999999994</v>
      </c>
    </row>
    <row r="2561" spans="1:22" ht="13.5" x14ac:dyDescent="0.25">
      <c r="A2561" s="3">
        <f>RSI!A2561</f>
        <v>45730</v>
      </c>
      <c r="B2561" s="2">
        <f>RSI!B2561</f>
        <v>50.027999999999999</v>
      </c>
      <c r="C2561" s="2">
        <f>RSI!I2561</f>
        <v>99.142819097322857</v>
      </c>
      <c r="D2561" s="2">
        <f>MACD!E2561</f>
        <v>-1.1565086097467727</v>
      </c>
      <c r="E2561" s="2">
        <f>MACD!F2561</f>
        <v>-0.79744291692783786</v>
      </c>
      <c r="F2561" s="2">
        <f>'Moving Avg'!D2561</f>
        <v>50.027999999999999</v>
      </c>
      <c r="G2561" s="2">
        <f>'Moving Avg'!F2561</f>
        <v>48.953000000000003</v>
      </c>
      <c r="H2561" s="2">
        <f>'Moving Avg'!G2561</f>
        <v>48.30799999999995</v>
      </c>
      <c r="I2561" s="2">
        <f>'Moving Avg'!H2561</f>
        <v>47.204244999999922</v>
      </c>
      <c r="J2561" s="6" t="str">
        <f>OBV!F2561</f>
        <v>BEARISH</v>
      </c>
      <c r="K2561" s="6" t="str">
        <f>OBV!G2561</f>
        <v>NEUTRAL</v>
      </c>
      <c r="L2561" s="6" t="str">
        <f>OBV!H2561</f>
        <v>CONFIRMED BEARISH</v>
      </c>
      <c r="M2561" s="8">
        <f t="shared" si="390"/>
        <v>0</v>
      </c>
      <c r="N2561" s="8">
        <f t="shared" si="391"/>
        <v>100</v>
      </c>
      <c r="O2561" s="8">
        <f t="shared" si="392"/>
        <v>50</v>
      </c>
      <c r="P2561" s="8">
        <f t="shared" si="393"/>
        <v>16.5</v>
      </c>
      <c r="Q2561" s="9">
        <f t="shared" si="394"/>
        <v>44.975000000000001</v>
      </c>
      <c r="R2561" s="9">
        <f t="shared" si="395"/>
        <v>41.625</v>
      </c>
      <c r="S2561" s="9">
        <f t="shared" si="396"/>
        <v>34.924999999999997</v>
      </c>
      <c r="T2561" s="9">
        <f t="shared" si="397"/>
        <v>41.625</v>
      </c>
      <c r="U2561" s="8">
        <f t="shared" si="398"/>
        <v>40.508333333333333</v>
      </c>
      <c r="V2561" s="8">
        <f t="shared" si="399"/>
        <v>40.787499999999994</v>
      </c>
    </row>
    <row r="2562" spans="1:22" ht="13.5" x14ac:dyDescent="0.25">
      <c r="A2562" s="3">
        <f>RSI!A2562</f>
        <v>45733</v>
      </c>
      <c r="B2562" s="2">
        <f>RSI!B2562</f>
        <v>48.854999999999997</v>
      </c>
      <c r="C2562" s="2">
        <f>RSI!I2562</f>
        <v>46.587091420761354</v>
      </c>
      <c r="D2562" s="2">
        <f>MACD!E2562</f>
        <v>-0.81244931297541712</v>
      </c>
      <c r="E2562" s="2">
        <f>MACD!F2562</f>
        <v>-0.80044419613735385</v>
      </c>
      <c r="F2562" s="2">
        <f>'Moving Avg'!D2562</f>
        <v>49.793399999999998</v>
      </c>
      <c r="G2562" s="2">
        <f>'Moving Avg'!F2562</f>
        <v>49.001850000000005</v>
      </c>
      <c r="H2562" s="2">
        <f>'Moving Avg'!G2562</f>
        <v>48.327539999999956</v>
      </c>
      <c r="I2562" s="2">
        <f>'Moving Avg'!H2562</f>
        <v>47.21889999999992</v>
      </c>
      <c r="J2562" s="6" t="str">
        <f>OBV!F2562</f>
        <v>BEARISH</v>
      </c>
      <c r="K2562" s="6" t="str">
        <f>OBV!G2562</f>
        <v>NEUTRAL</v>
      </c>
      <c r="L2562" s="6" t="str">
        <f>OBV!H2562</f>
        <v>CONFIRMED BEARISH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45</v>
      </c>
      <c r="O2562" s="8">
        <f t="shared" ref="O2562:O2625" si="402">IF(F2562-I2562&gt;10,100,IF(F2562-I2562&gt;5,75, IF(F2562-I2562&gt;0,50,0)))</f>
        <v>50</v>
      </c>
      <c r="P2562" s="8">
        <f t="shared" ref="P2562:P2625" si="403">IF(L2562="confirmed bullish", 34, IF(L2562="bullish divergence",17, 0))+IF(J2562="bullish",33,IF(J2562="bearish",0,16.5))+IF(K2562="strong",33,IF(K2562="weak",0,16.5))</f>
        <v>16.5</v>
      </c>
      <c r="Q2562" s="9">
        <f t="shared" si="394"/>
        <v>34.475000000000001</v>
      </c>
      <c r="R2562" s="9">
        <f t="shared" si="395"/>
        <v>35.625</v>
      </c>
      <c r="S2562" s="9">
        <f t="shared" si="396"/>
        <v>30.425000000000001</v>
      </c>
      <c r="T2562" s="9">
        <f t="shared" si="397"/>
        <v>34.125</v>
      </c>
      <c r="U2562" s="8">
        <f t="shared" si="398"/>
        <v>33.508333333333333</v>
      </c>
      <c r="V2562" s="8">
        <f t="shared" si="399"/>
        <v>33.662499999999994</v>
      </c>
    </row>
    <row r="2563" spans="1:22" ht="13.5" x14ac:dyDescent="0.25">
      <c r="A2563" s="3">
        <f>RSI!A2563</f>
        <v>45734</v>
      </c>
      <c r="B2563" s="2">
        <f>RSI!B2563</f>
        <v>48.854999999999997</v>
      </c>
      <c r="C2563" s="2">
        <f>RSI!I2563</f>
        <v>46.587091420761354</v>
      </c>
      <c r="D2563" s="2">
        <f>MACD!E2563</f>
        <v>-0.52026098287848299</v>
      </c>
      <c r="E2563" s="2">
        <f>MACD!F2563</f>
        <v>-0.74440755348557974</v>
      </c>
      <c r="F2563" s="2">
        <f>'Moving Avg'!D2563</f>
        <v>49.558799999999998</v>
      </c>
      <c r="G2563" s="2">
        <f>'Moving Avg'!F2563</f>
        <v>49.050700000000006</v>
      </c>
      <c r="H2563" s="2">
        <f>'Moving Avg'!G2563</f>
        <v>48.347079999999963</v>
      </c>
      <c r="I2563" s="2">
        <f>'Moving Avg'!H2563</f>
        <v>47.233554999999903</v>
      </c>
      <c r="J2563" s="6" t="str">
        <f>OBV!F2563</f>
        <v>BEARISH</v>
      </c>
      <c r="K2563" s="6" t="str">
        <f>OBV!G2563</f>
        <v>NEUTRAL</v>
      </c>
      <c r="L2563" s="6" t="str">
        <f>OBV!H2563</f>
        <v>CONFIRMED BEARISH</v>
      </c>
      <c r="M2563" s="8">
        <f t="shared" si="400"/>
        <v>25</v>
      </c>
      <c r="N2563" s="8">
        <f t="shared" si="401"/>
        <v>0</v>
      </c>
      <c r="O2563" s="8">
        <f t="shared" si="402"/>
        <v>50</v>
      </c>
      <c r="P2563" s="8">
        <f t="shared" si="403"/>
        <v>16.5</v>
      </c>
      <c r="Q2563" s="9">
        <f t="shared" ref="Q2563:Q2626" si="404">0.35*M2563+N2563*0.35+O2563*0.15+P2563*0.15</f>
        <v>18.725000000000001</v>
      </c>
      <c r="R2563" s="9">
        <f t="shared" ref="R2563:R2626" si="405">M2563*0.2+N2563*0.2+O2563*0.35+P2563*0.25</f>
        <v>26.625</v>
      </c>
      <c r="S2563" s="9">
        <f t="shared" ref="S2563:S2626" si="406">M2563*0.15+N2563*0.15+O2563*0.25+P2563*0.45</f>
        <v>23.675000000000001</v>
      </c>
      <c r="T2563" s="9">
        <f t="shared" ref="T2563:T2626" si="407">0.25*SUM(M2563:P2563)</f>
        <v>22.875</v>
      </c>
      <c r="U2563" s="8">
        <f t="shared" ref="U2563:U2626" si="408">SUM(Q2563:S2563)/3</f>
        <v>23.008333333333336</v>
      </c>
      <c r="V2563" s="8">
        <f t="shared" ref="V2563:V2626" si="409">SUM(Q2563:T2563)/4</f>
        <v>22.975000000000001</v>
      </c>
    </row>
    <row r="2564" spans="1:22" ht="13.5" x14ac:dyDescent="0.25">
      <c r="A2564" s="3">
        <f>RSI!A2564</f>
        <v>45735</v>
      </c>
      <c r="B2564" s="2">
        <f>RSI!B2564</f>
        <v>48.854999999999997</v>
      </c>
      <c r="C2564" s="2">
        <f>RSI!I2564</f>
        <v>46.587091420761354</v>
      </c>
      <c r="D2564" s="2">
        <f>MACD!E2564</f>
        <v>-0.27204208057599999</v>
      </c>
      <c r="E2564" s="2">
        <f>MACD!F2564</f>
        <v>-0.64993445890366375</v>
      </c>
      <c r="F2564" s="2">
        <f>'Moving Avg'!D2564</f>
        <v>49.324199999999998</v>
      </c>
      <c r="G2564" s="2">
        <f>'Moving Avg'!F2564</f>
        <v>49.099550000000008</v>
      </c>
      <c r="H2564" s="2">
        <f>'Moving Avg'!G2564</f>
        <v>48.366619999999969</v>
      </c>
      <c r="I2564" s="2">
        <f>'Moving Avg'!H2564</f>
        <v>47.248209999999901</v>
      </c>
      <c r="J2564" s="6" t="str">
        <f>OBV!F2564</f>
        <v>BEARISH</v>
      </c>
      <c r="K2564" s="6" t="str">
        <f>OBV!G2564</f>
        <v>NEUTRAL</v>
      </c>
      <c r="L2564" s="6" t="str">
        <f>OBV!H2564</f>
        <v>CONFIRMED BEARISH</v>
      </c>
      <c r="M2564" s="8">
        <f t="shared" si="400"/>
        <v>25</v>
      </c>
      <c r="N2564" s="8">
        <f t="shared" si="401"/>
        <v>0</v>
      </c>
      <c r="O2564" s="8">
        <f t="shared" si="402"/>
        <v>50</v>
      </c>
      <c r="P2564" s="8">
        <f t="shared" si="403"/>
        <v>16.5</v>
      </c>
      <c r="Q2564" s="9">
        <f t="shared" si="404"/>
        <v>18.725000000000001</v>
      </c>
      <c r="R2564" s="9">
        <f t="shared" si="405"/>
        <v>26.625</v>
      </c>
      <c r="S2564" s="9">
        <f t="shared" si="406"/>
        <v>23.675000000000001</v>
      </c>
      <c r="T2564" s="9">
        <f t="shared" si="407"/>
        <v>22.875</v>
      </c>
      <c r="U2564" s="8">
        <f t="shared" si="408"/>
        <v>23.008333333333336</v>
      </c>
      <c r="V2564" s="8">
        <f t="shared" si="409"/>
        <v>22.975000000000001</v>
      </c>
    </row>
    <row r="2565" spans="1:22" ht="13.5" x14ac:dyDescent="0.25">
      <c r="A2565" s="3">
        <f>RSI!A2565</f>
        <v>45737</v>
      </c>
      <c r="B2565" s="2">
        <f>RSI!B2565</f>
        <v>48.854999999999997</v>
      </c>
      <c r="C2565" s="2">
        <f>RSI!I2565</f>
        <v>46.587091420761354</v>
      </c>
      <c r="D2565" s="2">
        <f>MACD!E2565</f>
        <v>-6.1100865603101795E-2</v>
      </c>
      <c r="E2565" s="2">
        <f>MACD!F2565</f>
        <v>-0.5321677402435514</v>
      </c>
      <c r="F2565" s="2">
        <f>'Moving Avg'!D2565</f>
        <v>49.089599999999997</v>
      </c>
      <c r="G2565" s="2">
        <f>'Moving Avg'!F2565</f>
        <v>49.148400000000009</v>
      </c>
      <c r="H2565" s="2">
        <f>'Moving Avg'!G2565</f>
        <v>48.386159999999975</v>
      </c>
      <c r="I2565" s="2">
        <f>'Moving Avg'!H2565</f>
        <v>47.262864999999891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  <c r="M2565" s="8">
        <f t="shared" si="400"/>
        <v>25</v>
      </c>
      <c r="N2565" s="8">
        <f t="shared" si="401"/>
        <v>0</v>
      </c>
      <c r="O2565" s="8">
        <f t="shared" si="402"/>
        <v>50</v>
      </c>
      <c r="P2565" s="8">
        <f t="shared" si="403"/>
        <v>33</v>
      </c>
      <c r="Q2565" s="9">
        <f t="shared" si="404"/>
        <v>21.2</v>
      </c>
      <c r="R2565" s="9">
        <f t="shared" si="405"/>
        <v>30.75</v>
      </c>
      <c r="S2565" s="9">
        <f t="shared" si="406"/>
        <v>31.1</v>
      </c>
      <c r="T2565" s="9">
        <f t="shared" si="407"/>
        <v>27</v>
      </c>
      <c r="U2565" s="8">
        <f t="shared" si="408"/>
        <v>27.683333333333337</v>
      </c>
      <c r="V2565" s="8">
        <f t="shared" si="409"/>
        <v>27.512500000000003</v>
      </c>
    </row>
    <row r="2566" spans="1:22" ht="13.5" x14ac:dyDescent="0.25">
      <c r="A2566" s="3">
        <f>RSI!A2566</f>
        <v>45740</v>
      </c>
      <c r="B2566" s="2">
        <f>RSI!B2566</f>
        <v>48.854999999999997</v>
      </c>
      <c r="C2566" s="2">
        <f>RSI!I2566</f>
        <v>46.587091420761354</v>
      </c>
      <c r="D2566" s="2">
        <f>MACD!E2566</f>
        <v>0.11823029559335652</v>
      </c>
      <c r="E2566" s="2">
        <f>MACD!F2566</f>
        <v>-0.40208813307616986</v>
      </c>
      <c r="F2566" s="2">
        <f>'Moving Avg'!D2566</f>
        <v>48.854999999999997</v>
      </c>
      <c r="G2566" s="2">
        <f>'Moving Avg'!F2566</f>
        <v>49.197250000000011</v>
      </c>
      <c r="H2566" s="2">
        <f>'Moving Avg'!G2566</f>
        <v>48.405699999999982</v>
      </c>
      <c r="I2566" s="2">
        <f>'Moving Avg'!H2566</f>
        <v>47.277519999999889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  <c r="M2566" s="8">
        <f t="shared" si="400"/>
        <v>25</v>
      </c>
      <c r="N2566" s="8">
        <f t="shared" si="401"/>
        <v>0</v>
      </c>
      <c r="O2566" s="8">
        <f t="shared" si="402"/>
        <v>50</v>
      </c>
      <c r="P2566" s="8">
        <f t="shared" si="403"/>
        <v>33</v>
      </c>
      <c r="Q2566" s="9">
        <f t="shared" si="404"/>
        <v>21.2</v>
      </c>
      <c r="R2566" s="9">
        <f t="shared" si="405"/>
        <v>30.75</v>
      </c>
      <c r="S2566" s="9">
        <f t="shared" si="406"/>
        <v>31.1</v>
      </c>
      <c r="T2566" s="9">
        <f t="shared" si="407"/>
        <v>27</v>
      </c>
      <c r="U2566" s="8">
        <f t="shared" si="408"/>
        <v>27.683333333333337</v>
      </c>
      <c r="V2566" s="8">
        <f t="shared" si="409"/>
        <v>27.512500000000003</v>
      </c>
    </row>
    <row r="2567" spans="1:22" ht="13.5" x14ac:dyDescent="0.25">
      <c r="A2567" s="3">
        <f>RSI!A2567</f>
        <v>45741</v>
      </c>
      <c r="B2567" s="2">
        <f>RSI!B2567</f>
        <v>48.854999999999997</v>
      </c>
      <c r="C2567" s="2">
        <f>RSI!I2567</f>
        <v>46.587091420761354</v>
      </c>
      <c r="D2567" s="2">
        <f>MACD!E2567</f>
        <v>0.27075208518496652</v>
      </c>
      <c r="E2567" s="2">
        <f>MACD!F2567</f>
        <v>-0.26752008942394262</v>
      </c>
      <c r="F2567" s="2">
        <f>'Moving Avg'!D2567</f>
        <v>48.854999999999997</v>
      </c>
      <c r="G2567" s="2">
        <f>'Moving Avg'!F2567</f>
        <v>49.246100000000013</v>
      </c>
      <c r="H2567" s="2">
        <f>'Moving Avg'!G2567</f>
        <v>48.425239999999988</v>
      </c>
      <c r="I2567" s="2">
        <f>'Moving Avg'!H2567</f>
        <v>47.29217499999988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  <c r="M2567" s="8">
        <f t="shared" si="400"/>
        <v>25</v>
      </c>
      <c r="N2567" s="8">
        <f t="shared" si="401"/>
        <v>0</v>
      </c>
      <c r="O2567" s="8">
        <f t="shared" si="402"/>
        <v>50</v>
      </c>
      <c r="P2567" s="8">
        <f t="shared" si="403"/>
        <v>33</v>
      </c>
      <c r="Q2567" s="9">
        <f t="shared" si="404"/>
        <v>21.2</v>
      </c>
      <c r="R2567" s="9">
        <f t="shared" si="405"/>
        <v>30.75</v>
      </c>
      <c r="S2567" s="9">
        <f t="shared" si="406"/>
        <v>31.1</v>
      </c>
      <c r="T2567" s="9">
        <f t="shared" si="407"/>
        <v>27</v>
      </c>
      <c r="U2567" s="8">
        <f t="shared" si="408"/>
        <v>27.683333333333337</v>
      </c>
      <c r="V2567" s="8">
        <f t="shared" si="409"/>
        <v>27.512500000000003</v>
      </c>
    </row>
    <row r="2568" spans="1:22" ht="13.5" x14ac:dyDescent="0.25">
      <c r="A2568" s="3">
        <f>RSI!A2568</f>
        <v>45742</v>
      </c>
      <c r="B2568" s="2">
        <f>RSI!B2568</f>
        <v>48.854999999999997</v>
      </c>
      <c r="C2568" s="2">
        <f>RSI!I2568</f>
        <v>46.587091420761354</v>
      </c>
      <c r="D2568" s="2">
        <f>MACD!E2568</f>
        <v>0.40053124130164264</v>
      </c>
      <c r="E2568" s="2">
        <f>MACD!F2568</f>
        <v>-0.13390982327882558</v>
      </c>
      <c r="F2568" s="2">
        <f>'Moving Avg'!D2568</f>
        <v>48.854999999999997</v>
      </c>
      <c r="G2568" s="2">
        <f>'Moving Avg'!F2568</f>
        <v>49.294950000000014</v>
      </c>
      <c r="H2568" s="2">
        <f>'Moving Avg'!G2568</f>
        <v>48.444779999999994</v>
      </c>
      <c r="I2568" s="2">
        <f>'Moving Avg'!H2568</f>
        <v>47.30682999999987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  <c r="M2568" s="8">
        <f t="shared" si="400"/>
        <v>25</v>
      </c>
      <c r="N2568" s="8">
        <f t="shared" si="401"/>
        <v>0</v>
      </c>
      <c r="O2568" s="8">
        <f t="shared" si="402"/>
        <v>50</v>
      </c>
      <c r="P2568" s="8">
        <f t="shared" si="403"/>
        <v>33</v>
      </c>
      <c r="Q2568" s="9">
        <f t="shared" si="404"/>
        <v>21.2</v>
      </c>
      <c r="R2568" s="9">
        <f t="shared" si="405"/>
        <v>30.75</v>
      </c>
      <c r="S2568" s="9">
        <f t="shared" si="406"/>
        <v>31.1</v>
      </c>
      <c r="T2568" s="9">
        <f t="shared" si="407"/>
        <v>27</v>
      </c>
      <c r="U2568" s="8">
        <f t="shared" si="408"/>
        <v>27.683333333333337</v>
      </c>
      <c r="V2568" s="8">
        <f t="shared" si="409"/>
        <v>27.512500000000003</v>
      </c>
    </row>
    <row r="2569" spans="1:22" ht="13.5" x14ac:dyDescent="0.25">
      <c r="A2569" s="3">
        <f>RSI!A2569</f>
        <v>45743</v>
      </c>
      <c r="B2569" s="2">
        <f>RSI!B2569</f>
        <v>48.854999999999997</v>
      </c>
      <c r="C2569" s="2">
        <f>RSI!I2569</f>
        <v>46.587091420761354</v>
      </c>
      <c r="D2569" s="2">
        <f>MACD!E2569</f>
        <v>0.51101313009616689</v>
      </c>
      <c r="E2569" s="2">
        <f>MACD!F2569</f>
        <v>-4.9252326038270872E-3</v>
      </c>
      <c r="F2569" s="2">
        <f>'Moving Avg'!D2569</f>
        <v>48.854999999999997</v>
      </c>
      <c r="G2569" s="2">
        <f>'Moving Avg'!F2569</f>
        <v>49.343800000000009</v>
      </c>
      <c r="H2569" s="2">
        <f>'Moving Avg'!G2569</f>
        <v>48.464320000000001</v>
      </c>
      <c r="I2569" s="2">
        <f>'Moving Avg'!H2569</f>
        <v>47.321484999999868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  <c r="M2569" s="8">
        <f t="shared" si="400"/>
        <v>25</v>
      </c>
      <c r="N2569" s="8">
        <f t="shared" si="401"/>
        <v>0</v>
      </c>
      <c r="O2569" s="8">
        <f t="shared" si="402"/>
        <v>50</v>
      </c>
      <c r="P2569" s="8">
        <f t="shared" si="403"/>
        <v>33</v>
      </c>
      <c r="Q2569" s="9">
        <f t="shared" si="404"/>
        <v>21.2</v>
      </c>
      <c r="R2569" s="9">
        <f t="shared" si="405"/>
        <v>30.75</v>
      </c>
      <c r="S2569" s="9">
        <f t="shared" si="406"/>
        <v>31.1</v>
      </c>
      <c r="T2569" s="9">
        <f t="shared" si="407"/>
        <v>27</v>
      </c>
      <c r="U2569" s="8">
        <f t="shared" si="408"/>
        <v>27.683333333333337</v>
      </c>
      <c r="V2569" s="8">
        <f t="shared" si="409"/>
        <v>27.512500000000003</v>
      </c>
    </row>
    <row r="2570" spans="1:22" ht="13.5" x14ac:dyDescent="0.25">
      <c r="A2570" s="3">
        <f>RSI!A2570</f>
        <v>45744</v>
      </c>
      <c r="B2570" s="2">
        <f>RSI!B2570</f>
        <v>51.054000000000002</v>
      </c>
      <c r="C2570" s="2">
        <f>RSI!I2570</f>
        <v>80.909585313035947</v>
      </c>
      <c r="D2570" s="2">
        <f>MACD!E2570</f>
        <v>0.44222813550388906</v>
      </c>
      <c r="E2570" s="2">
        <f>MACD!F2570</f>
        <v>8.4505441017716149E-2</v>
      </c>
      <c r="F2570" s="2">
        <f>'Moving Avg'!D2570</f>
        <v>49.294799999999995</v>
      </c>
      <c r="G2570" s="2">
        <f>'Moving Avg'!F2570</f>
        <v>49.502600000000008</v>
      </c>
      <c r="H2570" s="2">
        <f>'Moving Avg'!G2570</f>
        <v>48.527839999999998</v>
      </c>
      <c r="I2570" s="2">
        <f>'Moving Avg'!H2570</f>
        <v>47.347134999999874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  <c r="M2570" s="8">
        <f t="shared" si="400"/>
        <v>0</v>
      </c>
      <c r="N2570" s="8">
        <f t="shared" si="401"/>
        <v>0</v>
      </c>
      <c r="O2570" s="8">
        <f t="shared" si="402"/>
        <v>50</v>
      </c>
      <c r="P2570" s="8">
        <f t="shared" si="403"/>
        <v>33</v>
      </c>
      <c r="Q2570" s="9">
        <f t="shared" si="404"/>
        <v>12.45</v>
      </c>
      <c r="R2570" s="9">
        <f t="shared" si="405"/>
        <v>25.75</v>
      </c>
      <c r="S2570" s="9">
        <f t="shared" si="406"/>
        <v>27.35</v>
      </c>
      <c r="T2570" s="9">
        <f t="shared" si="407"/>
        <v>20.75</v>
      </c>
      <c r="U2570" s="8">
        <f t="shared" si="408"/>
        <v>21.850000000000005</v>
      </c>
      <c r="V2570" s="8">
        <f t="shared" si="409"/>
        <v>21.575000000000003</v>
      </c>
    </row>
    <row r="2571" spans="1:22" ht="13.5" x14ac:dyDescent="0.25">
      <c r="A2571" s="3">
        <f>RSI!A2571</f>
        <v>45749</v>
      </c>
      <c r="B2571" s="2">
        <f>RSI!B2571</f>
        <v>53.35</v>
      </c>
      <c r="C2571" s="2">
        <f>RSI!I2571</f>
        <v>88.917309983237388</v>
      </c>
      <c r="D2571" s="2">
        <f>MACD!E2571</f>
        <v>0.20153073933610699</v>
      </c>
      <c r="E2571" s="2">
        <f>MACD!F2571</f>
        <v>0.10791050068139432</v>
      </c>
      <c r="F2571" s="2">
        <f>'Moving Avg'!D2571</f>
        <v>50.193799999999996</v>
      </c>
      <c r="G2571" s="2">
        <f>'Moving Avg'!F2571</f>
        <v>49.77620000000001</v>
      </c>
      <c r="H2571" s="2">
        <f>'Moving Avg'!G2571</f>
        <v>48.637280000000004</v>
      </c>
      <c r="I2571" s="2">
        <f>'Moving Avg'!H2571</f>
        <v>47.384264999999871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  <c r="M2571" s="8">
        <f t="shared" si="400"/>
        <v>0</v>
      </c>
      <c r="N2571" s="8">
        <f t="shared" si="401"/>
        <v>0</v>
      </c>
      <c r="O2571" s="8">
        <f t="shared" si="402"/>
        <v>50</v>
      </c>
      <c r="P2571" s="8">
        <f t="shared" si="403"/>
        <v>83.5</v>
      </c>
      <c r="Q2571" s="9">
        <f t="shared" si="404"/>
        <v>20.024999999999999</v>
      </c>
      <c r="R2571" s="9">
        <f t="shared" si="405"/>
        <v>38.375</v>
      </c>
      <c r="S2571" s="9">
        <f t="shared" si="406"/>
        <v>50.075000000000003</v>
      </c>
      <c r="T2571" s="9">
        <f t="shared" si="407"/>
        <v>33.375</v>
      </c>
      <c r="U2571" s="8">
        <f t="shared" si="408"/>
        <v>36.158333333333331</v>
      </c>
      <c r="V2571" s="8">
        <f t="shared" si="409"/>
        <v>35.462499999999999</v>
      </c>
    </row>
    <row r="2572" spans="1:22" ht="13.5" x14ac:dyDescent="0.25">
      <c r="A2572" s="3">
        <f>RSI!A2572</f>
        <v>45750</v>
      </c>
      <c r="B2572" s="2">
        <f>RSI!B2572</f>
        <v>53.35</v>
      </c>
      <c r="C2572" s="2">
        <f>RSI!I2572</f>
        <v>88.917309983237388</v>
      </c>
      <c r="D2572" s="2">
        <f>MACD!E2572</f>
        <v>-0.20766557662823715</v>
      </c>
      <c r="E2572" s="2">
        <f>MACD!F2572</f>
        <v>4.4795285219468031E-2</v>
      </c>
      <c r="F2572" s="2">
        <f>'Moving Avg'!D2572</f>
        <v>51.092799999999997</v>
      </c>
      <c r="G2572" s="2">
        <f>'Moving Avg'!F2572</f>
        <v>49.94230000000001</v>
      </c>
      <c r="H2572" s="2">
        <f>'Moving Avg'!G2572</f>
        <v>48.746719999999996</v>
      </c>
      <c r="I2572" s="2">
        <f>'Moving Avg'!H2572</f>
        <v>47.420174999999865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  <c r="M2572" s="8">
        <f t="shared" si="400"/>
        <v>0</v>
      </c>
      <c r="N2572" s="8">
        <f t="shared" si="401"/>
        <v>100</v>
      </c>
      <c r="O2572" s="8">
        <f t="shared" si="402"/>
        <v>50</v>
      </c>
      <c r="P2572" s="8">
        <f t="shared" si="403"/>
        <v>83.5</v>
      </c>
      <c r="Q2572" s="9">
        <f t="shared" si="404"/>
        <v>55.024999999999999</v>
      </c>
      <c r="R2572" s="9">
        <f t="shared" si="405"/>
        <v>58.375</v>
      </c>
      <c r="S2572" s="9">
        <f t="shared" si="406"/>
        <v>65.075000000000003</v>
      </c>
      <c r="T2572" s="9">
        <f t="shared" si="407"/>
        <v>58.375</v>
      </c>
      <c r="U2572" s="8">
        <f t="shared" si="408"/>
        <v>59.491666666666674</v>
      </c>
      <c r="V2572" s="8">
        <f t="shared" si="409"/>
        <v>59.212500000000006</v>
      </c>
    </row>
    <row r="2573" spans="1:22" ht="13.5" x14ac:dyDescent="0.25">
      <c r="A2573" s="3">
        <f>RSI!A2573</f>
        <v>45751</v>
      </c>
      <c r="B2573" s="2">
        <f>RSI!B2573</f>
        <v>55.695</v>
      </c>
      <c r="C2573" s="2">
        <f>RSI!I2573</f>
        <v>92.596041402881156</v>
      </c>
      <c r="D2573" s="2">
        <f>MACD!E2573</f>
        <v>-0.75082319652476315</v>
      </c>
      <c r="E2573" s="2">
        <f>MACD!F2573</f>
        <v>-0.11432841112937821</v>
      </c>
      <c r="F2573" s="2">
        <f>'Moving Avg'!D2573</f>
        <v>52.460799999999992</v>
      </c>
      <c r="G2573" s="2">
        <f>'Moving Avg'!F2573</f>
        <v>50.225650000000016</v>
      </c>
      <c r="H2573" s="2">
        <f>'Moving Avg'!G2573</f>
        <v>48.903060000000004</v>
      </c>
      <c r="I2573" s="2">
        <f>'Moving Avg'!H2573</f>
        <v>47.467809999999865</v>
      </c>
      <c r="J2573" s="6" t="str">
        <f>OBV!F2573</f>
        <v>BULLISH</v>
      </c>
      <c r="K2573" s="6" t="str">
        <f>OBV!G2573</f>
        <v>NEUTRAL</v>
      </c>
      <c r="L2573" s="6" t="str">
        <f>OBV!H2573</f>
        <v>CONFIRMED BULLISH</v>
      </c>
      <c r="M2573" s="8">
        <f t="shared" si="400"/>
        <v>0</v>
      </c>
      <c r="N2573" s="8">
        <f t="shared" si="401"/>
        <v>100</v>
      </c>
      <c r="O2573" s="8">
        <f t="shared" si="402"/>
        <v>50</v>
      </c>
      <c r="P2573" s="8">
        <f t="shared" si="403"/>
        <v>83.5</v>
      </c>
      <c r="Q2573" s="9">
        <f t="shared" si="404"/>
        <v>55.024999999999999</v>
      </c>
      <c r="R2573" s="9">
        <f t="shared" si="405"/>
        <v>58.375</v>
      </c>
      <c r="S2573" s="9">
        <f t="shared" si="406"/>
        <v>65.075000000000003</v>
      </c>
      <c r="T2573" s="9">
        <f t="shared" si="407"/>
        <v>58.375</v>
      </c>
      <c r="U2573" s="8">
        <f t="shared" si="408"/>
        <v>59.491666666666674</v>
      </c>
      <c r="V2573" s="8">
        <f t="shared" si="409"/>
        <v>59.212500000000006</v>
      </c>
    </row>
    <row r="2574" spans="1:22" ht="13.5" x14ac:dyDescent="0.25">
      <c r="A2574" s="3">
        <f>RSI!A2574</f>
        <v>45754</v>
      </c>
      <c r="B2574" s="2">
        <f>RSI!B2574</f>
        <v>55.695</v>
      </c>
      <c r="C2574" s="2">
        <f>RSI!I2574</f>
        <v>92.596041402881156</v>
      </c>
      <c r="D2574" s="2">
        <f>MACD!E2574</f>
        <v>-1.2457663665687733</v>
      </c>
      <c r="E2574" s="2">
        <f>MACD!F2574</f>
        <v>-0.34061600221725724</v>
      </c>
      <c r="F2574" s="2">
        <f>'Moving Avg'!D2574</f>
        <v>53.828800000000001</v>
      </c>
      <c r="G2574" s="2">
        <f>'Moving Avg'!F2574</f>
        <v>50.509000000000015</v>
      </c>
      <c r="H2574" s="2">
        <f>'Moving Avg'!G2574</f>
        <v>49.059400000000004</v>
      </c>
      <c r="I2574" s="2">
        <f>'Moving Avg'!H2574</f>
        <v>47.515444999999858</v>
      </c>
      <c r="J2574" s="6" t="str">
        <f>OBV!F2574</f>
        <v>BULLISH</v>
      </c>
      <c r="K2574" s="6" t="str">
        <f>OBV!G2574</f>
        <v>NEUTRAL</v>
      </c>
      <c r="L2574" s="6" t="str">
        <f>OBV!H2574</f>
        <v>CONFIRMED BULLISH</v>
      </c>
      <c r="M2574" s="8">
        <f t="shared" si="400"/>
        <v>0</v>
      </c>
      <c r="N2574" s="8">
        <f t="shared" si="401"/>
        <v>100</v>
      </c>
      <c r="O2574" s="8">
        <f t="shared" si="402"/>
        <v>75</v>
      </c>
      <c r="P2574" s="8">
        <f t="shared" si="403"/>
        <v>83.5</v>
      </c>
      <c r="Q2574" s="9">
        <f t="shared" si="404"/>
        <v>58.774999999999999</v>
      </c>
      <c r="R2574" s="9">
        <f t="shared" si="405"/>
        <v>67.125</v>
      </c>
      <c r="S2574" s="9">
        <f t="shared" si="406"/>
        <v>71.325000000000003</v>
      </c>
      <c r="T2574" s="9">
        <f t="shared" si="407"/>
        <v>64.625</v>
      </c>
      <c r="U2574" s="8">
        <f t="shared" si="408"/>
        <v>65.741666666666674</v>
      </c>
      <c r="V2574" s="8">
        <f t="shared" si="409"/>
        <v>65.462500000000006</v>
      </c>
    </row>
    <row r="2575" spans="1:22" ht="13.5" x14ac:dyDescent="0.25">
      <c r="A2575" s="3">
        <f>RSI!A2575</f>
        <v>45755</v>
      </c>
      <c r="B2575" s="2">
        <f>RSI!B2575</f>
        <v>55.695</v>
      </c>
      <c r="C2575" s="2">
        <f>RSI!I2575</f>
        <v>92.596041402881156</v>
      </c>
      <c r="D2575" s="2">
        <f>MACD!E2575</f>
        <v>-1.6972943047335249</v>
      </c>
      <c r="E2575" s="2">
        <f>MACD!F2575</f>
        <v>-0.61195166272051083</v>
      </c>
      <c r="F2575" s="2">
        <f>'Moving Avg'!D2575</f>
        <v>54.757000000000005</v>
      </c>
      <c r="G2575" s="2">
        <f>'Moving Avg'!F2575</f>
        <v>50.792350000000013</v>
      </c>
      <c r="H2575" s="2">
        <f>'Moving Avg'!G2575</f>
        <v>49.215740000000011</v>
      </c>
      <c r="I2575" s="2">
        <f>'Moving Avg'!H2575</f>
        <v>47.563079999999857</v>
      </c>
      <c r="J2575" s="6" t="str">
        <f>OBV!F2575</f>
        <v>BULLISH</v>
      </c>
      <c r="K2575" s="6" t="str">
        <f>OBV!G2575</f>
        <v>NEUTRAL</v>
      </c>
      <c r="L2575" s="6" t="str">
        <f>OBV!H2575</f>
        <v>CONFIRMED BULLISH</v>
      </c>
      <c r="M2575" s="8">
        <f t="shared" si="400"/>
        <v>0</v>
      </c>
      <c r="N2575" s="8">
        <f t="shared" si="401"/>
        <v>100</v>
      </c>
      <c r="O2575" s="8">
        <f t="shared" si="402"/>
        <v>75</v>
      </c>
      <c r="P2575" s="8">
        <f t="shared" si="403"/>
        <v>83.5</v>
      </c>
      <c r="Q2575" s="9">
        <f t="shared" si="404"/>
        <v>58.774999999999999</v>
      </c>
      <c r="R2575" s="9">
        <f t="shared" si="405"/>
        <v>67.125</v>
      </c>
      <c r="S2575" s="9">
        <f t="shared" si="406"/>
        <v>71.325000000000003</v>
      </c>
      <c r="T2575" s="9">
        <f t="shared" si="407"/>
        <v>64.625</v>
      </c>
      <c r="U2575" s="8">
        <f t="shared" si="408"/>
        <v>65.741666666666674</v>
      </c>
      <c r="V2575" s="8">
        <f t="shared" si="409"/>
        <v>65.462500000000006</v>
      </c>
    </row>
    <row r="2576" spans="1:22" ht="13.5" x14ac:dyDescent="0.25">
      <c r="A2576" s="3">
        <f>RSI!A2576</f>
        <v>45757</v>
      </c>
      <c r="B2576" s="2">
        <f>RSI!B2576</f>
        <v>55.695</v>
      </c>
      <c r="C2576" s="2">
        <f>RSI!I2576</f>
        <v>92.596041402881156</v>
      </c>
      <c r="D2576" s="2">
        <f>MACD!E2576</f>
        <v>-2.1096618425579479</v>
      </c>
      <c r="E2576" s="2">
        <f>MACD!F2576</f>
        <v>-0.91149369868799823</v>
      </c>
      <c r="F2576" s="2">
        <f>'Moving Avg'!D2576</f>
        <v>55.225999999999999</v>
      </c>
      <c r="G2576" s="2">
        <f>'Moving Avg'!F2576</f>
        <v>51.075700000000019</v>
      </c>
      <c r="H2576" s="2">
        <f>'Moving Avg'!G2576</f>
        <v>49.372080000000011</v>
      </c>
      <c r="I2576" s="2">
        <f>'Moving Avg'!H2576</f>
        <v>47.610714999999843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  <c r="M2576" s="8">
        <f t="shared" si="400"/>
        <v>0</v>
      </c>
      <c r="N2576" s="8">
        <f t="shared" si="401"/>
        <v>100</v>
      </c>
      <c r="O2576" s="8">
        <f t="shared" si="402"/>
        <v>75</v>
      </c>
      <c r="P2576" s="8">
        <f t="shared" si="403"/>
        <v>33</v>
      </c>
      <c r="Q2576" s="9">
        <f t="shared" si="404"/>
        <v>51.2</v>
      </c>
      <c r="R2576" s="9">
        <f t="shared" si="405"/>
        <v>54.5</v>
      </c>
      <c r="S2576" s="9">
        <f t="shared" si="406"/>
        <v>48.6</v>
      </c>
      <c r="T2576" s="9">
        <f t="shared" si="407"/>
        <v>52</v>
      </c>
      <c r="U2576" s="8">
        <f t="shared" si="408"/>
        <v>51.433333333333337</v>
      </c>
      <c r="V2576" s="8">
        <f t="shared" si="409"/>
        <v>51.575000000000003</v>
      </c>
    </row>
    <row r="2577" spans="1:22" ht="13.5" x14ac:dyDescent="0.25">
      <c r="A2577" s="3">
        <f>RSI!A2577</f>
        <v>45758</v>
      </c>
      <c r="B2577" s="2">
        <f>RSI!B2577</f>
        <v>55.695</v>
      </c>
      <c r="C2577" s="2">
        <f>RSI!I2577</f>
        <v>92.596041402881156</v>
      </c>
      <c r="D2577" s="2">
        <f>MACD!E2577</f>
        <v>-2.486648809884116</v>
      </c>
      <c r="E2577" s="2">
        <f>MACD!F2577</f>
        <v>-1.2265247209272219</v>
      </c>
      <c r="F2577" s="2">
        <f>'Moving Avg'!D2577</f>
        <v>55.695000000000007</v>
      </c>
      <c r="G2577" s="2">
        <f>'Moving Avg'!F2577</f>
        <v>51.359050000000011</v>
      </c>
      <c r="H2577" s="2">
        <f>'Moving Avg'!G2577</f>
        <v>49.528420000000025</v>
      </c>
      <c r="I2577" s="2">
        <f>'Moving Avg'!H2577</f>
        <v>47.658349999999842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  <c r="M2577" s="8">
        <f t="shared" si="400"/>
        <v>0</v>
      </c>
      <c r="N2577" s="8">
        <f t="shared" si="401"/>
        <v>100</v>
      </c>
      <c r="O2577" s="8">
        <f t="shared" si="402"/>
        <v>75</v>
      </c>
      <c r="P2577" s="8">
        <f t="shared" si="403"/>
        <v>33</v>
      </c>
      <c r="Q2577" s="9">
        <f t="shared" si="404"/>
        <v>51.2</v>
      </c>
      <c r="R2577" s="9">
        <f t="shared" si="405"/>
        <v>54.5</v>
      </c>
      <c r="S2577" s="9">
        <f t="shared" si="406"/>
        <v>48.6</v>
      </c>
      <c r="T2577" s="9">
        <f t="shared" si="407"/>
        <v>52</v>
      </c>
      <c r="U2577" s="8">
        <f t="shared" si="408"/>
        <v>51.433333333333337</v>
      </c>
      <c r="V2577" s="8">
        <f t="shared" si="409"/>
        <v>51.575000000000003</v>
      </c>
    </row>
    <row r="2578" spans="1:22" ht="13.5" x14ac:dyDescent="0.25">
      <c r="A2578" s="3">
        <f>RSI!A2578</f>
        <v>45761</v>
      </c>
      <c r="B2578" s="2">
        <f>RSI!B2578</f>
        <v>55.695</v>
      </c>
      <c r="C2578" s="2">
        <f>RSI!I2578</f>
        <v>92.596041402881156</v>
      </c>
      <c r="D2578" s="2">
        <f>MACD!E2578</f>
        <v>-2.8316198092435414</v>
      </c>
      <c r="E2578" s="2">
        <f>MACD!F2578</f>
        <v>-1.5475437385904858</v>
      </c>
      <c r="F2578" s="2">
        <f>'Moving Avg'!D2578</f>
        <v>55.695000000000007</v>
      </c>
      <c r="G2578" s="2">
        <f>'Moving Avg'!F2578</f>
        <v>51.642400000000023</v>
      </c>
      <c r="H2578" s="2">
        <f>'Moving Avg'!G2578</f>
        <v>49.684760000000033</v>
      </c>
      <c r="I2578" s="2">
        <f>'Moving Avg'!H2578</f>
        <v>47.705984999999835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  <c r="M2578" s="8">
        <f t="shared" si="400"/>
        <v>0</v>
      </c>
      <c r="N2578" s="8">
        <f t="shared" si="401"/>
        <v>100</v>
      </c>
      <c r="O2578" s="8">
        <f t="shared" si="402"/>
        <v>75</v>
      </c>
      <c r="P2578" s="8">
        <f t="shared" si="403"/>
        <v>33</v>
      </c>
      <c r="Q2578" s="9">
        <f t="shared" si="404"/>
        <v>51.2</v>
      </c>
      <c r="R2578" s="9">
        <f t="shared" si="405"/>
        <v>54.5</v>
      </c>
      <c r="S2578" s="9">
        <f t="shared" si="406"/>
        <v>48.6</v>
      </c>
      <c r="T2578" s="9">
        <f t="shared" si="407"/>
        <v>52</v>
      </c>
      <c r="U2578" s="8">
        <f t="shared" si="408"/>
        <v>51.433333333333337</v>
      </c>
      <c r="V2578" s="8">
        <f t="shared" si="409"/>
        <v>51.575000000000003</v>
      </c>
    </row>
    <row r="2579" spans="1:22" ht="13.5" x14ac:dyDescent="0.25">
      <c r="A2579" s="3">
        <f>RSI!A2579</f>
        <v>45762</v>
      </c>
      <c r="B2579" s="2">
        <f>RSI!B2579</f>
        <v>58.195999999999998</v>
      </c>
      <c r="C2579" s="2">
        <f>RSI!I2579</f>
        <v>95.230161278109378</v>
      </c>
      <c r="D2579" s="2">
        <f>MACD!E2579</f>
        <v>-3.3328350388357535</v>
      </c>
      <c r="E2579" s="2">
        <f>MACD!F2579</f>
        <v>-1.9046019986395395</v>
      </c>
      <c r="F2579" s="2">
        <f>'Moving Avg'!D2579</f>
        <v>56.1952</v>
      </c>
      <c r="G2579" s="2">
        <f>'Moving Avg'!F2579</f>
        <v>52.050800000000017</v>
      </c>
      <c r="H2579" s="2">
        <f>'Moving Avg'!G2579</f>
        <v>49.891120000000029</v>
      </c>
      <c r="I2579" s="2">
        <f>'Moving Avg'!H2579</f>
        <v>47.766124999999839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  <c r="M2579" s="8">
        <f t="shared" si="400"/>
        <v>0</v>
      </c>
      <c r="N2579" s="8">
        <f t="shared" si="401"/>
        <v>100</v>
      </c>
      <c r="O2579" s="8">
        <f t="shared" si="402"/>
        <v>75</v>
      </c>
      <c r="P2579" s="8">
        <f t="shared" si="403"/>
        <v>83.5</v>
      </c>
      <c r="Q2579" s="9">
        <f t="shared" si="404"/>
        <v>58.774999999999999</v>
      </c>
      <c r="R2579" s="9">
        <f t="shared" si="405"/>
        <v>67.125</v>
      </c>
      <c r="S2579" s="9">
        <f t="shared" si="406"/>
        <v>71.325000000000003</v>
      </c>
      <c r="T2579" s="9">
        <f t="shared" si="407"/>
        <v>64.625</v>
      </c>
      <c r="U2579" s="8">
        <f t="shared" si="408"/>
        <v>65.741666666666674</v>
      </c>
      <c r="V2579" s="8">
        <f t="shared" si="409"/>
        <v>65.462500000000006</v>
      </c>
    </row>
    <row r="2580" spans="1:22" ht="13.5" x14ac:dyDescent="0.25">
      <c r="A2580" s="3">
        <f>RSI!A2580</f>
        <v>45763</v>
      </c>
      <c r="B2580" s="2">
        <f>RSI!B2580</f>
        <v>60.814999999999998</v>
      </c>
      <c r="C2580" s="2">
        <f>RSI!I2580</f>
        <v>96.595928571335804</v>
      </c>
      <c r="D2580" s="2">
        <f>MACD!E2580</f>
        <v>-3.6496864575893611</v>
      </c>
      <c r="E2580" s="2">
        <f>MACD!F2580</f>
        <v>-2.2536188904295038</v>
      </c>
      <c r="F2580" s="2">
        <f>'Moving Avg'!D2580</f>
        <v>57.219200000000001</v>
      </c>
      <c r="G2580" s="2">
        <f>'Moving Avg'!F2580</f>
        <v>52.590150000000015</v>
      </c>
      <c r="H2580" s="2">
        <f>'Moving Avg'!G2580</f>
        <v>50.149860000000032</v>
      </c>
      <c r="I2580" s="2">
        <f>'Moving Avg'!H2580</f>
        <v>47.839359999999843</v>
      </c>
      <c r="J2580" s="6" t="str">
        <f>OBV!F2580</f>
        <v>BULLISH</v>
      </c>
      <c r="K2580" s="6" t="str">
        <f>OBV!G2580</f>
        <v>NEUTRAL</v>
      </c>
      <c r="L2580" s="6" t="str">
        <f>OBV!H2580</f>
        <v>CONFIRMED BULLISH</v>
      </c>
      <c r="M2580" s="8">
        <f t="shared" si="400"/>
        <v>0</v>
      </c>
      <c r="N2580" s="8">
        <f t="shared" si="401"/>
        <v>100</v>
      </c>
      <c r="O2580" s="8">
        <f t="shared" si="402"/>
        <v>75</v>
      </c>
      <c r="P2580" s="8">
        <f t="shared" si="403"/>
        <v>83.5</v>
      </c>
      <c r="Q2580" s="9">
        <f t="shared" si="404"/>
        <v>58.774999999999999</v>
      </c>
      <c r="R2580" s="9">
        <f t="shared" si="405"/>
        <v>67.125</v>
      </c>
      <c r="S2580" s="9">
        <f t="shared" si="406"/>
        <v>71.325000000000003</v>
      </c>
      <c r="T2580" s="9">
        <f t="shared" si="407"/>
        <v>64.625</v>
      </c>
      <c r="U2580" s="8">
        <f t="shared" si="408"/>
        <v>65.741666666666674</v>
      </c>
      <c r="V2580" s="8">
        <f t="shared" si="409"/>
        <v>65.462500000000006</v>
      </c>
    </row>
    <row r="2581" spans="1:22" ht="13.5" x14ac:dyDescent="0.25">
      <c r="A2581" s="3">
        <f>RSI!A2581</f>
        <v>45764</v>
      </c>
      <c r="B2581" s="2">
        <f>RSI!B2581</f>
        <v>62.045999999999999</v>
      </c>
      <c r="C2581" s="2">
        <f>RSI!I2581</f>
        <v>97.026849116704142</v>
      </c>
      <c r="D2581" s="2">
        <f>MACD!E2581</f>
        <v>-3.7055308858710845</v>
      </c>
      <c r="E2581" s="2">
        <f>MACD!F2581</f>
        <v>-2.5440012895178201</v>
      </c>
      <c r="F2581" s="2">
        <f>'Moving Avg'!D2581</f>
        <v>58.489400000000003</v>
      </c>
      <c r="G2581" s="2">
        <f>'Moving Avg'!F2581</f>
        <v>53.191050000000018</v>
      </c>
      <c r="H2581" s="2">
        <f>'Moving Avg'!G2581</f>
        <v>50.43322000000002</v>
      </c>
      <c r="I2581" s="2">
        <f>'Moving Avg'!H2581</f>
        <v>47.918749999999847</v>
      </c>
      <c r="J2581" s="6" t="str">
        <f>OBV!F2581</f>
        <v>BEARISH</v>
      </c>
      <c r="K2581" s="6" t="str">
        <f>OBV!G2581</f>
        <v>WEAK</v>
      </c>
      <c r="L2581" s="6" t="str">
        <f>OBV!H2581</f>
        <v>BEARISH DIVERGENCE</v>
      </c>
      <c r="M2581" s="8">
        <f t="shared" si="400"/>
        <v>0</v>
      </c>
      <c r="N2581" s="8">
        <f t="shared" si="401"/>
        <v>100</v>
      </c>
      <c r="O2581" s="8">
        <f t="shared" si="402"/>
        <v>100</v>
      </c>
      <c r="P2581" s="8">
        <f t="shared" si="403"/>
        <v>0</v>
      </c>
      <c r="Q2581" s="9">
        <f t="shared" si="404"/>
        <v>50</v>
      </c>
      <c r="R2581" s="9">
        <f t="shared" si="405"/>
        <v>55</v>
      </c>
      <c r="S2581" s="9">
        <f t="shared" si="406"/>
        <v>40</v>
      </c>
      <c r="T2581" s="9">
        <f t="shared" si="407"/>
        <v>50</v>
      </c>
      <c r="U2581" s="8">
        <f t="shared" si="408"/>
        <v>48.333333333333336</v>
      </c>
      <c r="V2581" s="8">
        <f t="shared" si="409"/>
        <v>48.75</v>
      </c>
    </row>
    <row r="2582" spans="1:22" ht="13.5" x14ac:dyDescent="0.25">
      <c r="A2582" s="3">
        <f>RSI!A2582</f>
        <v>45765</v>
      </c>
      <c r="B2582" s="2">
        <f>RSI!B2582</f>
        <v>62.045999999999999</v>
      </c>
      <c r="C2582" s="2">
        <f>RSI!I2582</f>
        <v>97.026849116704142</v>
      </c>
      <c r="D2582" s="2">
        <f>MACD!E2582</f>
        <v>-3.8061550859679159</v>
      </c>
      <c r="E2582" s="2">
        <f>MACD!F2582</f>
        <v>-2.7964320488078398</v>
      </c>
      <c r="F2582" s="2">
        <f>'Moving Avg'!D2582</f>
        <v>59.759599999999999</v>
      </c>
      <c r="G2582" s="2">
        <f>'Moving Avg'!F2582</f>
        <v>53.850600000000021</v>
      </c>
      <c r="H2582" s="2">
        <f>'Moving Avg'!G2582</f>
        <v>50.716580000000015</v>
      </c>
      <c r="I2582" s="2">
        <f>'Moving Avg'!H2582</f>
        <v>47.99813999999985</v>
      </c>
      <c r="J2582" s="6" t="str">
        <f>OBV!F2582</f>
        <v>BEARISH</v>
      </c>
      <c r="K2582" s="6" t="str">
        <f>OBV!G2582</f>
        <v>WEAK</v>
      </c>
      <c r="L2582" s="6" t="str">
        <f>OBV!H2582</f>
        <v>BEARISH DIVERGENCE</v>
      </c>
      <c r="M2582" s="8">
        <f t="shared" si="400"/>
        <v>0</v>
      </c>
      <c r="N2582" s="8">
        <f t="shared" si="401"/>
        <v>100</v>
      </c>
      <c r="O2582" s="8">
        <f t="shared" si="402"/>
        <v>100</v>
      </c>
      <c r="P2582" s="8">
        <f t="shared" si="403"/>
        <v>0</v>
      </c>
      <c r="Q2582" s="9">
        <f t="shared" si="404"/>
        <v>50</v>
      </c>
      <c r="R2582" s="9">
        <f t="shared" si="405"/>
        <v>55</v>
      </c>
      <c r="S2582" s="9">
        <f t="shared" si="406"/>
        <v>40</v>
      </c>
      <c r="T2582" s="9">
        <f t="shared" si="407"/>
        <v>50</v>
      </c>
      <c r="U2582" s="8">
        <f t="shared" si="408"/>
        <v>48.333333333333336</v>
      </c>
      <c r="V2582" s="8">
        <f t="shared" si="409"/>
        <v>48.75</v>
      </c>
    </row>
    <row r="2583" spans="1:22" ht="13.5" x14ac:dyDescent="0.25">
      <c r="A2583" s="3">
        <f>RSI!A2583</f>
        <v>45768</v>
      </c>
      <c r="B2583" s="2">
        <f>RSI!B2583</f>
        <v>59.261000000000003</v>
      </c>
      <c r="C2583" s="2">
        <f>RSI!I2583</f>
        <v>72.834744546717033</v>
      </c>
      <c r="D2583" s="2">
        <f>MACD!E2583</f>
        <v>-3.3736509112749147</v>
      </c>
      <c r="E2583" s="2">
        <f>MACD!F2583</f>
        <v>-2.9118758213012548</v>
      </c>
      <c r="F2583" s="2">
        <f>'Moving Avg'!D2583</f>
        <v>60.472799999999992</v>
      </c>
      <c r="G2583" s="2">
        <f>'Moving Avg'!F2583</f>
        <v>54.37090000000002</v>
      </c>
      <c r="H2583" s="2">
        <f>'Moving Avg'!G2583</f>
        <v>50.944240000000008</v>
      </c>
      <c r="I2583" s="2">
        <f>'Moving Avg'!H2583</f>
        <v>48.063604999999853</v>
      </c>
      <c r="J2583" s="6" t="str">
        <f>OBV!F2583</f>
        <v>BEARISH</v>
      </c>
      <c r="K2583" s="6" t="str">
        <f>OBV!G2583</f>
        <v>WEAK</v>
      </c>
      <c r="L2583" s="6" t="str">
        <f>OBV!H2583</f>
        <v>CONFIRMED BEARISH</v>
      </c>
      <c r="M2583" s="8">
        <f t="shared" si="400"/>
        <v>0</v>
      </c>
      <c r="N2583" s="8">
        <f t="shared" si="401"/>
        <v>100</v>
      </c>
      <c r="O2583" s="8">
        <f t="shared" si="402"/>
        <v>100</v>
      </c>
      <c r="P2583" s="8">
        <f t="shared" si="403"/>
        <v>0</v>
      </c>
      <c r="Q2583" s="9">
        <f t="shared" si="404"/>
        <v>50</v>
      </c>
      <c r="R2583" s="9">
        <f t="shared" si="405"/>
        <v>55</v>
      </c>
      <c r="S2583" s="9">
        <f t="shared" si="406"/>
        <v>40</v>
      </c>
      <c r="T2583" s="9">
        <f t="shared" si="407"/>
        <v>50</v>
      </c>
      <c r="U2583" s="8">
        <f t="shared" si="408"/>
        <v>48.333333333333336</v>
      </c>
      <c r="V2583" s="8">
        <f t="shared" si="409"/>
        <v>48.75</v>
      </c>
    </row>
    <row r="2584" spans="1:22" ht="13.5" x14ac:dyDescent="0.25">
      <c r="A2584" s="3">
        <f>RSI!A2584</f>
        <v>45769</v>
      </c>
      <c r="B2584" s="2">
        <f>RSI!B2584</f>
        <v>58.625999999999998</v>
      </c>
      <c r="C2584" s="2">
        <f>RSI!I2584</f>
        <v>68.632833437809396</v>
      </c>
      <c r="D2584" s="2">
        <f>MACD!E2584</f>
        <v>-2.9899493395208623</v>
      </c>
      <c r="E2584" s="2">
        <f>MACD!F2584</f>
        <v>-2.9274905249451764</v>
      </c>
      <c r="F2584" s="2">
        <f>'Moving Avg'!D2584</f>
        <v>60.558799999999998</v>
      </c>
      <c r="G2584" s="2">
        <f>'Moving Avg'!F2584</f>
        <v>54.859450000000017</v>
      </c>
      <c r="H2584" s="2">
        <f>'Moving Avg'!G2584</f>
        <v>51.159200000000013</v>
      </c>
      <c r="I2584" s="2">
        <f>'Moving Avg'!H2584</f>
        <v>48.125894999999858</v>
      </c>
      <c r="J2584" s="6" t="str">
        <f>OBV!F2584</f>
        <v>BEARISH</v>
      </c>
      <c r="K2584" s="6" t="str">
        <f>OBV!G2584</f>
        <v>WEAK</v>
      </c>
      <c r="L2584" s="6" t="str">
        <f>OBV!H2584</f>
        <v>CONFIRMED BEARISH</v>
      </c>
      <c r="M2584" s="8">
        <f t="shared" si="400"/>
        <v>25</v>
      </c>
      <c r="N2584" s="8">
        <f t="shared" si="401"/>
        <v>100</v>
      </c>
      <c r="O2584" s="8">
        <f t="shared" si="402"/>
        <v>100</v>
      </c>
      <c r="P2584" s="8">
        <f t="shared" si="403"/>
        <v>0</v>
      </c>
      <c r="Q2584" s="9">
        <f t="shared" si="404"/>
        <v>58.75</v>
      </c>
      <c r="R2584" s="9">
        <f t="shared" si="405"/>
        <v>60</v>
      </c>
      <c r="S2584" s="9">
        <f t="shared" si="406"/>
        <v>43.75</v>
      </c>
      <c r="T2584" s="9">
        <f t="shared" si="407"/>
        <v>56.25</v>
      </c>
      <c r="U2584" s="8">
        <f t="shared" si="408"/>
        <v>54.166666666666664</v>
      </c>
      <c r="V2584" s="8">
        <f t="shared" si="409"/>
        <v>54.6875</v>
      </c>
    </row>
    <row r="2585" spans="1:22" ht="13.5" x14ac:dyDescent="0.25">
      <c r="A2585" s="3">
        <f>RSI!A2585</f>
        <v>45770</v>
      </c>
      <c r="B2585" s="2">
        <f>RSI!B2585</f>
        <v>58.625999999999998</v>
      </c>
      <c r="C2585" s="2">
        <f>RSI!I2585</f>
        <v>68.632833437809381</v>
      </c>
      <c r="D2585" s="2">
        <f>MACD!E2585</f>
        <v>-2.6886566626250001</v>
      </c>
      <c r="E2585" s="2">
        <f>MACD!F2585</f>
        <v>-2.8797237524811412</v>
      </c>
      <c r="F2585" s="2">
        <f>'Moving Avg'!D2585</f>
        <v>60.121000000000002</v>
      </c>
      <c r="G2585" s="2">
        <f>'Moving Avg'!F2585</f>
        <v>55.348000000000013</v>
      </c>
      <c r="H2585" s="2">
        <f>'Moving Avg'!G2585</f>
        <v>51.374160000000003</v>
      </c>
      <c r="I2585" s="2">
        <f>'Moving Avg'!H2585</f>
        <v>48.188184999999855</v>
      </c>
      <c r="J2585" s="6" t="str">
        <f>OBV!F2585</f>
        <v>BEARISH</v>
      </c>
      <c r="K2585" s="6" t="str">
        <f>OBV!G2585</f>
        <v>WEAK</v>
      </c>
      <c r="L2585" s="6" t="str">
        <f>OBV!H2585</f>
        <v>CONFIRMED BEARISH</v>
      </c>
      <c r="M2585" s="8">
        <f t="shared" si="400"/>
        <v>25</v>
      </c>
      <c r="N2585" s="8">
        <f t="shared" si="401"/>
        <v>0</v>
      </c>
      <c r="O2585" s="8">
        <f t="shared" si="402"/>
        <v>100</v>
      </c>
      <c r="P2585" s="8">
        <f t="shared" si="403"/>
        <v>0</v>
      </c>
      <c r="Q2585" s="9">
        <f t="shared" si="404"/>
        <v>23.75</v>
      </c>
      <c r="R2585" s="9">
        <f t="shared" si="405"/>
        <v>40</v>
      </c>
      <c r="S2585" s="9">
        <f t="shared" si="406"/>
        <v>28.75</v>
      </c>
      <c r="T2585" s="9">
        <f t="shared" si="407"/>
        <v>31.25</v>
      </c>
      <c r="U2585" s="8">
        <f t="shared" si="408"/>
        <v>30.833333333333332</v>
      </c>
      <c r="V2585" s="8">
        <f t="shared" si="409"/>
        <v>30.9375</v>
      </c>
    </row>
    <row r="2586" spans="1:22" ht="13.5" x14ac:dyDescent="0.25">
      <c r="A2586" s="3">
        <f>RSI!A2586</f>
        <v>45771</v>
      </c>
      <c r="B2586" s="2">
        <f>RSI!B2586</f>
        <v>58.625999999999998</v>
      </c>
      <c r="C2586" s="2">
        <f>RSI!I2586</f>
        <v>68.632833437809396</v>
      </c>
      <c r="D2586" s="2">
        <f>MACD!E2586</f>
        <v>-2.4553628939729677</v>
      </c>
      <c r="E2586" s="2">
        <f>MACD!F2586</f>
        <v>-2.7948515807795067</v>
      </c>
      <c r="F2586" s="2">
        <f>'Moving Avg'!D2586</f>
        <v>59.436999999999998</v>
      </c>
      <c r="G2586" s="2">
        <f>'Moving Avg'!F2586</f>
        <v>55.83655000000001</v>
      </c>
      <c r="H2586" s="2">
        <f>'Moving Avg'!G2586</f>
        <v>51.589120000000001</v>
      </c>
      <c r="I2586" s="2">
        <f>'Moving Avg'!H2586</f>
        <v>48.250474999999859</v>
      </c>
      <c r="J2586" s="6" t="str">
        <f>OBV!F2586</f>
        <v>BEARISH</v>
      </c>
      <c r="K2586" s="6" t="str">
        <f>OBV!G2586</f>
        <v>NEUTRAL</v>
      </c>
      <c r="L2586" s="6" t="str">
        <f>OBV!H2586</f>
        <v>CONFIRMED BEARISH</v>
      </c>
      <c r="M2586" s="8">
        <f t="shared" si="400"/>
        <v>25</v>
      </c>
      <c r="N2586" s="8">
        <f t="shared" si="401"/>
        <v>0</v>
      </c>
      <c r="O2586" s="8">
        <f t="shared" si="402"/>
        <v>100</v>
      </c>
      <c r="P2586" s="8">
        <f t="shared" si="403"/>
        <v>16.5</v>
      </c>
      <c r="Q2586" s="9">
        <f t="shared" si="404"/>
        <v>26.225000000000001</v>
      </c>
      <c r="R2586" s="9">
        <f t="shared" si="405"/>
        <v>44.125</v>
      </c>
      <c r="S2586" s="9">
        <f t="shared" si="406"/>
        <v>36.174999999999997</v>
      </c>
      <c r="T2586" s="9">
        <f t="shared" si="407"/>
        <v>35.375</v>
      </c>
      <c r="U2586" s="8">
        <f t="shared" si="408"/>
        <v>35.508333333333333</v>
      </c>
      <c r="V2586" s="8">
        <f t="shared" si="409"/>
        <v>35.474999999999994</v>
      </c>
    </row>
    <row r="2587" spans="1:22" ht="13.5" x14ac:dyDescent="0.25">
      <c r="A2587" s="3">
        <f>RSI!A2587</f>
        <v>45772</v>
      </c>
      <c r="B2587" s="2">
        <f>RSI!B2587</f>
        <v>58.625999999999998</v>
      </c>
      <c r="C2587" s="2">
        <f>RSI!I2587</f>
        <v>68.632833437809396</v>
      </c>
      <c r="D2587" s="2">
        <f>MACD!E2587</f>
        <v>-2.2780032416789524</v>
      </c>
      <c r="E2587" s="2">
        <f>MACD!F2587</f>
        <v>-2.6914819129593957</v>
      </c>
      <c r="F2587" s="2">
        <f>'Moving Avg'!D2587</f>
        <v>58.753</v>
      </c>
      <c r="G2587" s="2">
        <f>'Moving Avg'!F2587</f>
        <v>56.325099999999999</v>
      </c>
      <c r="H2587" s="2">
        <f>'Moving Avg'!G2587</f>
        <v>51.804080000000006</v>
      </c>
      <c r="I2587" s="2">
        <f>'Moving Avg'!H2587</f>
        <v>48.312764999999864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  <c r="M2587" s="8">
        <f t="shared" si="400"/>
        <v>25</v>
      </c>
      <c r="N2587" s="8">
        <f t="shared" si="401"/>
        <v>0</v>
      </c>
      <c r="O2587" s="8">
        <f t="shared" si="402"/>
        <v>100</v>
      </c>
      <c r="P2587" s="8">
        <f t="shared" si="403"/>
        <v>33</v>
      </c>
      <c r="Q2587" s="9">
        <f t="shared" si="404"/>
        <v>28.7</v>
      </c>
      <c r="R2587" s="9">
        <f t="shared" si="405"/>
        <v>48.25</v>
      </c>
      <c r="S2587" s="9">
        <f t="shared" si="406"/>
        <v>43.6</v>
      </c>
      <c r="T2587" s="9">
        <f t="shared" si="407"/>
        <v>39.5</v>
      </c>
      <c r="U2587" s="8">
        <f t="shared" si="408"/>
        <v>40.183333333333337</v>
      </c>
      <c r="V2587" s="8">
        <f t="shared" si="409"/>
        <v>40.012500000000003</v>
      </c>
    </row>
    <row r="2588" spans="1:22" ht="13.5" x14ac:dyDescent="0.25">
      <c r="A2588" s="3">
        <f>RSI!A2588</f>
        <v>45775</v>
      </c>
      <c r="B2588" s="2">
        <f>RSI!B2588</f>
        <v>58.625999999999998</v>
      </c>
      <c r="C2588" s="2">
        <f>RSI!I2588</f>
        <v>68.632833437809396</v>
      </c>
      <c r="D2588" s="2">
        <f>MACD!E2588</f>
        <v>-2.1464878076402911</v>
      </c>
      <c r="E2588" s="2">
        <f>MACD!F2588</f>
        <v>-2.582483091895575</v>
      </c>
      <c r="F2588" s="2">
        <f>'Moving Avg'!D2588</f>
        <v>58.625999999999998</v>
      </c>
      <c r="G2588" s="2">
        <f>'Moving Avg'!F2588</f>
        <v>56.813649999999996</v>
      </c>
      <c r="H2588" s="2">
        <f>'Moving Avg'!G2588</f>
        <v>52.019040000000011</v>
      </c>
      <c r="I2588" s="2">
        <f>'Moving Avg'!H2588</f>
        <v>48.375054999999875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  <c r="M2588" s="8">
        <f t="shared" si="400"/>
        <v>25</v>
      </c>
      <c r="N2588" s="8">
        <f t="shared" si="401"/>
        <v>0</v>
      </c>
      <c r="O2588" s="8">
        <f t="shared" si="402"/>
        <v>100</v>
      </c>
      <c r="P2588" s="8">
        <f t="shared" si="403"/>
        <v>33</v>
      </c>
      <c r="Q2588" s="9">
        <f t="shared" si="404"/>
        <v>28.7</v>
      </c>
      <c r="R2588" s="9">
        <f t="shared" si="405"/>
        <v>48.25</v>
      </c>
      <c r="S2588" s="9">
        <f t="shared" si="406"/>
        <v>43.6</v>
      </c>
      <c r="T2588" s="9">
        <f t="shared" si="407"/>
        <v>39.5</v>
      </c>
      <c r="U2588" s="8">
        <f t="shared" si="408"/>
        <v>40.183333333333337</v>
      </c>
      <c r="V2588" s="8">
        <f t="shared" si="409"/>
        <v>40.012500000000003</v>
      </c>
    </row>
    <row r="2589" spans="1:22" ht="13.5" x14ac:dyDescent="0.25">
      <c r="A2589" s="3">
        <f>RSI!A2589</f>
        <v>45776</v>
      </c>
      <c r="B2589" s="2">
        <f>RSI!B2589</f>
        <v>58.625999999999998</v>
      </c>
      <c r="C2589" s="2">
        <f>RSI!I2589</f>
        <v>68.632833437809396</v>
      </c>
      <c r="D2589" s="2">
        <f>MACD!E2589</f>
        <v>-1.6676197290329</v>
      </c>
      <c r="E2589" s="2">
        <f>MACD!F2589</f>
        <v>-2.3995104193230401</v>
      </c>
      <c r="F2589" s="2">
        <f>'Moving Avg'!D2589</f>
        <v>58.625999999999998</v>
      </c>
      <c r="G2589" s="2">
        <f>'Moving Avg'!F2589</f>
        <v>57.302199999999992</v>
      </c>
      <c r="H2589" s="2">
        <f>'Moving Avg'!G2589</f>
        <v>52.234000000000009</v>
      </c>
      <c r="I2589" s="2">
        <f>'Moving Avg'!H2589</f>
        <v>48.43734499999988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  <c r="M2589" s="8">
        <f t="shared" si="400"/>
        <v>25</v>
      </c>
      <c r="N2589" s="8">
        <f t="shared" si="401"/>
        <v>0</v>
      </c>
      <c r="O2589" s="8">
        <f t="shared" si="402"/>
        <v>100</v>
      </c>
      <c r="P2589" s="8">
        <f t="shared" si="403"/>
        <v>33</v>
      </c>
      <c r="Q2589" s="9">
        <f t="shared" si="404"/>
        <v>28.7</v>
      </c>
      <c r="R2589" s="9">
        <f t="shared" si="405"/>
        <v>48.25</v>
      </c>
      <c r="S2589" s="9">
        <f t="shared" si="406"/>
        <v>43.6</v>
      </c>
      <c r="T2589" s="9">
        <f t="shared" si="407"/>
        <v>39.5</v>
      </c>
      <c r="U2589" s="8">
        <f t="shared" si="408"/>
        <v>40.183333333333337</v>
      </c>
      <c r="V2589" s="8">
        <f t="shared" si="409"/>
        <v>40.012500000000003</v>
      </c>
    </row>
    <row r="2590" spans="1:22" ht="13.5" x14ac:dyDescent="0.25">
      <c r="A2590" s="3">
        <f>RSI!A2590</f>
        <v>45777</v>
      </c>
      <c r="B2590" s="2">
        <f>RSI!B2590</f>
        <v>61.265000000000001</v>
      </c>
      <c r="C2590" s="2">
        <f>RSI!I2590</f>
        <v>77.17106138109466</v>
      </c>
      <c r="D2590" s="2">
        <f>MACD!E2590</f>
        <v>-1.0708926619868535</v>
      </c>
      <c r="E2590" s="2">
        <f>MACD!F2590</f>
        <v>-2.133786867855803</v>
      </c>
      <c r="F2590" s="2">
        <f>'Moving Avg'!D2590</f>
        <v>59.153800000000004</v>
      </c>
      <c r="G2590" s="2">
        <f>'Moving Avg'!F2590</f>
        <v>57.812750000000008</v>
      </c>
      <c r="H2590" s="2">
        <f>'Moving Avg'!G2590</f>
        <v>52.501740000000012</v>
      </c>
      <c r="I2590" s="2">
        <f>'Moving Avg'!H2590</f>
        <v>48.512829999999873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  <c r="M2590" s="8">
        <f t="shared" si="400"/>
        <v>0</v>
      </c>
      <c r="N2590" s="8">
        <f t="shared" si="401"/>
        <v>0</v>
      </c>
      <c r="O2590" s="8">
        <f t="shared" si="402"/>
        <v>100</v>
      </c>
      <c r="P2590" s="8">
        <f t="shared" si="403"/>
        <v>33</v>
      </c>
      <c r="Q2590" s="9">
        <f t="shared" si="404"/>
        <v>19.95</v>
      </c>
      <c r="R2590" s="9">
        <f t="shared" si="405"/>
        <v>43.25</v>
      </c>
      <c r="S2590" s="9">
        <f t="shared" si="406"/>
        <v>39.85</v>
      </c>
      <c r="T2590" s="9">
        <f t="shared" si="407"/>
        <v>33.25</v>
      </c>
      <c r="U2590" s="8">
        <f t="shared" si="408"/>
        <v>34.35</v>
      </c>
      <c r="V2590" s="8">
        <f t="shared" si="409"/>
        <v>34.075000000000003</v>
      </c>
    </row>
    <row r="2591" spans="1:22" ht="13.5" x14ac:dyDescent="0.25">
      <c r="A2591" s="3">
        <f>RSI!A2591</f>
        <v>45779</v>
      </c>
      <c r="B2591" s="2">
        <f>RSI!B2591</f>
        <v>64.02</v>
      </c>
      <c r="C2591" s="2">
        <f>RSI!I2591</f>
        <v>82.520312774108234</v>
      </c>
      <c r="D2591" s="2">
        <f>MACD!E2591</f>
        <v>-0.61098521444949938</v>
      </c>
      <c r="E2591" s="2">
        <f>MACD!F2591</f>
        <v>-1.8292265371745424</v>
      </c>
      <c r="F2591" s="2">
        <f>'Moving Avg'!D2591</f>
        <v>60.232599999999991</v>
      </c>
      <c r="G2591" s="2">
        <f>'Moving Avg'!F2591</f>
        <v>58.346249999999998</v>
      </c>
      <c r="H2591" s="2">
        <f>'Moving Avg'!G2591</f>
        <v>52.824580000000012</v>
      </c>
      <c r="I2591" s="2">
        <f>'Moving Avg'!H2591</f>
        <v>48.602089999999883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  <c r="M2591" s="8">
        <f t="shared" si="400"/>
        <v>0</v>
      </c>
      <c r="N2591" s="8">
        <f t="shared" si="401"/>
        <v>0</v>
      </c>
      <c r="O2591" s="8">
        <f t="shared" si="402"/>
        <v>100</v>
      </c>
      <c r="P2591" s="8">
        <f t="shared" si="403"/>
        <v>33</v>
      </c>
      <c r="Q2591" s="9">
        <f t="shared" si="404"/>
        <v>19.95</v>
      </c>
      <c r="R2591" s="9">
        <f t="shared" si="405"/>
        <v>43.25</v>
      </c>
      <c r="S2591" s="9">
        <f t="shared" si="406"/>
        <v>39.85</v>
      </c>
      <c r="T2591" s="9">
        <f t="shared" si="407"/>
        <v>33.25</v>
      </c>
      <c r="U2591" s="8">
        <f t="shared" si="408"/>
        <v>34.35</v>
      </c>
      <c r="V2591" s="8">
        <f t="shared" si="409"/>
        <v>34.075000000000003</v>
      </c>
    </row>
    <row r="2592" spans="1:22" ht="13.5" x14ac:dyDescent="0.25">
      <c r="A2592" s="3">
        <f>RSI!A2592</f>
        <v>45782</v>
      </c>
      <c r="B2592" s="2">
        <f>RSI!B2592</f>
        <v>64.02</v>
      </c>
      <c r="C2592" s="2">
        <f>RSI!I2592</f>
        <v>82.520312774108234</v>
      </c>
      <c r="D2592" s="2">
        <f>MACD!E2592</f>
        <v>-0.26619179869288701</v>
      </c>
      <c r="E2592" s="2">
        <f>MACD!F2592</f>
        <v>-1.5166195894782115</v>
      </c>
      <c r="F2592" s="2">
        <f>'Moving Avg'!D2592</f>
        <v>61.311399999999992</v>
      </c>
      <c r="G2592" s="2">
        <f>'Moving Avg'!F2592</f>
        <v>58.879749999999987</v>
      </c>
      <c r="H2592" s="2">
        <f>'Moving Avg'!G2592</f>
        <v>53.147420000000011</v>
      </c>
      <c r="I2592" s="2">
        <f>'Moving Avg'!H2592</f>
        <v>48.691349999999886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  <c r="M2592" s="8">
        <f t="shared" si="400"/>
        <v>0</v>
      </c>
      <c r="N2592" s="8">
        <f t="shared" si="401"/>
        <v>0</v>
      </c>
      <c r="O2592" s="8">
        <f t="shared" si="402"/>
        <v>100</v>
      </c>
      <c r="P2592" s="8">
        <f t="shared" si="403"/>
        <v>33</v>
      </c>
      <c r="Q2592" s="9">
        <f t="shared" si="404"/>
        <v>19.95</v>
      </c>
      <c r="R2592" s="9">
        <f t="shared" si="405"/>
        <v>43.25</v>
      </c>
      <c r="S2592" s="9">
        <f t="shared" si="406"/>
        <v>39.85</v>
      </c>
      <c r="T2592" s="9">
        <f t="shared" si="407"/>
        <v>33.25</v>
      </c>
      <c r="U2592" s="8">
        <f t="shared" si="408"/>
        <v>34.35</v>
      </c>
      <c r="V2592" s="8">
        <f t="shared" si="409"/>
        <v>34.075000000000003</v>
      </c>
    </row>
    <row r="2593" spans="1:22" ht="13.5" x14ac:dyDescent="0.25">
      <c r="A2593" s="3">
        <f>RSI!A2593</f>
        <v>45783</v>
      </c>
      <c r="B2593" s="2">
        <f>RSI!B2593</f>
        <v>64.02</v>
      </c>
      <c r="C2593" s="2">
        <f>RSI!I2593</f>
        <v>82.520312774108234</v>
      </c>
      <c r="D2593" s="2">
        <f>MACD!E2593</f>
        <v>-0.44397824733152902</v>
      </c>
      <c r="E2593" s="2">
        <f>MACD!F2593</f>
        <v>-1.3020913210488751</v>
      </c>
      <c r="F2593" s="2">
        <f>'Moving Avg'!D2593</f>
        <v>62.390199999999993</v>
      </c>
      <c r="G2593" s="2">
        <f>'Moving Avg'!F2593</f>
        <v>59.295999999999992</v>
      </c>
      <c r="H2593" s="2">
        <f>'Moving Avg'!G2593</f>
        <v>53.470260000000017</v>
      </c>
      <c r="I2593" s="2">
        <f>'Moving Avg'!H2593</f>
        <v>48.780609999999889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  <c r="M2593" s="8">
        <f t="shared" si="400"/>
        <v>0</v>
      </c>
      <c r="N2593" s="8">
        <f t="shared" si="401"/>
        <v>0</v>
      </c>
      <c r="O2593" s="8">
        <f t="shared" si="402"/>
        <v>100</v>
      </c>
      <c r="P2593" s="8">
        <f t="shared" si="403"/>
        <v>33</v>
      </c>
      <c r="Q2593" s="9">
        <f t="shared" si="404"/>
        <v>19.95</v>
      </c>
      <c r="R2593" s="9">
        <f t="shared" si="405"/>
        <v>43.25</v>
      </c>
      <c r="S2593" s="9">
        <f t="shared" si="406"/>
        <v>39.85</v>
      </c>
      <c r="T2593" s="9">
        <f t="shared" si="407"/>
        <v>33.25</v>
      </c>
      <c r="U2593" s="8">
        <f t="shared" si="408"/>
        <v>34.35</v>
      </c>
      <c r="V2593" s="8">
        <f t="shared" si="409"/>
        <v>34.075000000000003</v>
      </c>
    </row>
    <row r="2594" spans="1:22" ht="13.5" x14ac:dyDescent="0.25">
      <c r="A2594" s="3">
        <f>RSI!A2594</f>
        <v>45784</v>
      </c>
      <c r="B2594" s="2">
        <f>RSI!B2594</f>
        <v>64.02</v>
      </c>
      <c r="C2594" s="2">
        <f>RSI!I2594</f>
        <v>82.520312774108234</v>
      </c>
      <c r="D2594" s="2">
        <f>MACD!E2594</f>
        <v>-0.7301359692298135</v>
      </c>
      <c r="E2594" s="2">
        <f>MACD!F2594</f>
        <v>-1.1877002506850629</v>
      </c>
      <c r="F2594" s="2">
        <f>'Moving Avg'!D2594</f>
        <v>63.468999999999994</v>
      </c>
      <c r="G2594" s="2">
        <f>'Moving Avg'!F2594</f>
        <v>59.712249999999997</v>
      </c>
      <c r="H2594" s="2">
        <f>'Moving Avg'!G2594</f>
        <v>53.79310000000001</v>
      </c>
      <c r="I2594" s="2">
        <f>'Moving Avg'!H2594</f>
        <v>48.869869999999892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  <c r="M2594" s="8">
        <f t="shared" si="400"/>
        <v>0</v>
      </c>
      <c r="N2594" s="8">
        <f t="shared" si="401"/>
        <v>0</v>
      </c>
      <c r="O2594" s="8">
        <f t="shared" si="402"/>
        <v>100</v>
      </c>
      <c r="P2594" s="8">
        <f t="shared" si="403"/>
        <v>33</v>
      </c>
      <c r="Q2594" s="9">
        <f t="shared" si="404"/>
        <v>19.95</v>
      </c>
      <c r="R2594" s="9">
        <f t="shared" si="405"/>
        <v>43.25</v>
      </c>
      <c r="S2594" s="9">
        <f t="shared" si="406"/>
        <v>39.85</v>
      </c>
      <c r="T2594" s="9">
        <f t="shared" si="407"/>
        <v>33.25</v>
      </c>
      <c r="U2594" s="8">
        <f t="shared" si="408"/>
        <v>34.35</v>
      </c>
      <c r="V2594" s="8">
        <f t="shared" si="409"/>
        <v>34.075000000000003</v>
      </c>
    </row>
    <row r="2595" spans="1:22" ht="13.5" x14ac:dyDescent="0.25">
      <c r="A2595" s="3">
        <f>RSI!A2595</f>
        <v>45785</v>
      </c>
      <c r="B2595" s="2">
        <f>RSI!B2595</f>
        <v>64.02</v>
      </c>
      <c r="C2595" s="2">
        <f>RSI!I2595</f>
        <v>82.520312774108234</v>
      </c>
      <c r="D2595" s="2">
        <f>MACD!E2595</f>
        <v>-1.0074830622358206</v>
      </c>
      <c r="E2595" s="2">
        <f>MACD!F2595</f>
        <v>-1.1516568129952145</v>
      </c>
      <c r="F2595" s="2">
        <f>'Moving Avg'!D2595</f>
        <v>64.02</v>
      </c>
      <c r="G2595" s="2">
        <f>'Moving Avg'!F2595</f>
        <v>60.128499999999995</v>
      </c>
      <c r="H2595" s="2">
        <f>'Moving Avg'!G2595</f>
        <v>54.115940000000009</v>
      </c>
      <c r="I2595" s="2">
        <f>'Moving Avg'!H2595</f>
        <v>48.959129999999895</v>
      </c>
      <c r="J2595" s="6" t="str">
        <f>OBV!F2595</f>
        <v>BULLISH</v>
      </c>
      <c r="K2595" s="6" t="str">
        <f>OBV!G2595</f>
        <v>NEUTRAL</v>
      </c>
      <c r="L2595" s="6" t="str">
        <f>OBV!H2595</f>
        <v>BULLISH DIVERGENCE</v>
      </c>
      <c r="M2595" s="8">
        <f t="shared" si="400"/>
        <v>0</v>
      </c>
      <c r="N2595" s="8">
        <f t="shared" si="401"/>
        <v>0</v>
      </c>
      <c r="O2595" s="8">
        <f t="shared" si="402"/>
        <v>100</v>
      </c>
      <c r="P2595" s="8">
        <f t="shared" si="403"/>
        <v>66.5</v>
      </c>
      <c r="Q2595" s="9">
        <f t="shared" si="404"/>
        <v>24.975000000000001</v>
      </c>
      <c r="R2595" s="9">
        <f t="shared" si="405"/>
        <v>51.625</v>
      </c>
      <c r="S2595" s="9">
        <f t="shared" si="406"/>
        <v>54.924999999999997</v>
      </c>
      <c r="T2595" s="9">
        <f t="shared" si="407"/>
        <v>41.625</v>
      </c>
      <c r="U2595" s="8">
        <f t="shared" si="408"/>
        <v>43.841666666666661</v>
      </c>
      <c r="V2595" s="8">
        <f t="shared" si="409"/>
        <v>43.287499999999994</v>
      </c>
    </row>
    <row r="2596" spans="1:22" ht="13.5" x14ac:dyDescent="0.25">
      <c r="A2596" s="3">
        <f>RSI!A2596</f>
        <v>45786</v>
      </c>
      <c r="B2596" s="2">
        <f>RSI!B2596</f>
        <v>64.02</v>
      </c>
      <c r="C2596" s="2">
        <f>RSI!I2596</f>
        <v>82.520312774108234</v>
      </c>
      <c r="D2596" s="2">
        <f>MACD!E2596</f>
        <v>-1.2747665902349965</v>
      </c>
      <c r="E2596" s="2">
        <f>MACD!F2596</f>
        <v>-1.176278768443171</v>
      </c>
      <c r="F2596" s="2">
        <f>'Moving Avg'!D2596</f>
        <v>64.02</v>
      </c>
      <c r="G2596" s="2">
        <f>'Moving Avg'!F2596</f>
        <v>60.544749999999986</v>
      </c>
      <c r="H2596" s="2">
        <f>'Moving Avg'!G2596</f>
        <v>54.438780000000008</v>
      </c>
      <c r="I2596" s="2">
        <f>'Moving Avg'!H2596</f>
        <v>49.048389999999905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  <c r="M2596" s="8">
        <f t="shared" si="400"/>
        <v>0</v>
      </c>
      <c r="N2596" s="8">
        <f t="shared" si="401"/>
        <v>100</v>
      </c>
      <c r="O2596" s="8">
        <f t="shared" si="402"/>
        <v>100</v>
      </c>
      <c r="P2596" s="8">
        <f t="shared" si="403"/>
        <v>16.5</v>
      </c>
      <c r="Q2596" s="9">
        <f t="shared" si="404"/>
        <v>52.475000000000001</v>
      </c>
      <c r="R2596" s="9">
        <f t="shared" si="405"/>
        <v>59.125</v>
      </c>
      <c r="S2596" s="9">
        <f t="shared" si="406"/>
        <v>47.424999999999997</v>
      </c>
      <c r="T2596" s="9">
        <f t="shared" si="407"/>
        <v>54.125</v>
      </c>
      <c r="U2596" s="8">
        <f t="shared" si="408"/>
        <v>53.008333333333326</v>
      </c>
      <c r="V2596" s="8">
        <f t="shared" si="409"/>
        <v>53.287499999999994</v>
      </c>
    </row>
    <row r="2597" spans="1:22" ht="13.5" x14ac:dyDescent="0.25">
      <c r="A2597" s="3">
        <f>RSI!A2597</f>
        <v>45789</v>
      </c>
      <c r="B2597" s="2">
        <f>RSI!B2597</f>
        <v>65</v>
      </c>
      <c r="C2597" s="2">
        <f>RSI!I2597</f>
        <v>84.531563769473749</v>
      </c>
      <c r="D2597" s="2">
        <f>MACD!E2597</f>
        <v>-1.6037121852174252</v>
      </c>
      <c r="E2597" s="2">
        <f>MACD!F2597</f>
        <v>-1.2617654517980219</v>
      </c>
      <c r="F2597" s="2">
        <f>'Moving Avg'!D2597</f>
        <v>64.215999999999994</v>
      </c>
      <c r="G2597" s="2">
        <f>'Moving Avg'!F2597</f>
        <v>61.009999999999991</v>
      </c>
      <c r="H2597" s="2">
        <f>'Moving Avg'!G2597</f>
        <v>54.781220000000005</v>
      </c>
      <c r="I2597" s="2">
        <f>'Moving Avg'!H2597</f>
        <v>49.1425499999999</v>
      </c>
      <c r="J2597" s="6" t="str">
        <f>OBV!F2597</f>
        <v>BEARISH</v>
      </c>
      <c r="K2597" s="6" t="str">
        <f>OBV!G2597</f>
        <v>NEUTRAL</v>
      </c>
      <c r="L2597" s="6" t="str">
        <f>OBV!H2597</f>
        <v>CONFIRMED BEARISH</v>
      </c>
      <c r="M2597" s="8">
        <f t="shared" si="400"/>
        <v>0</v>
      </c>
      <c r="N2597" s="8">
        <f t="shared" si="401"/>
        <v>100</v>
      </c>
      <c r="O2597" s="8">
        <f t="shared" si="402"/>
        <v>100</v>
      </c>
      <c r="P2597" s="8">
        <f t="shared" si="403"/>
        <v>16.5</v>
      </c>
      <c r="Q2597" s="9">
        <f t="shared" si="404"/>
        <v>52.475000000000001</v>
      </c>
      <c r="R2597" s="9">
        <f t="shared" si="405"/>
        <v>59.125</v>
      </c>
      <c r="S2597" s="9">
        <f t="shared" si="406"/>
        <v>47.424999999999997</v>
      </c>
      <c r="T2597" s="9">
        <f t="shared" si="407"/>
        <v>54.125</v>
      </c>
      <c r="U2597" s="8">
        <f t="shared" si="408"/>
        <v>53.008333333333326</v>
      </c>
      <c r="V2597" s="8">
        <f t="shared" si="409"/>
        <v>53.287499999999994</v>
      </c>
    </row>
    <row r="2598" spans="1:22" ht="13.5" x14ac:dyDescent="0.25">
      <c r="A2598" s="3">
        <f>RSI!A2598</f>
        <v>45790</v>
      </c>
      <c r="B2598" s="2">
        <f>RSI!B2598</f>
        <v>62.09</v>
      </c>
      <c r="C2598" s="2">
        <f>RSI!I2598</f>
        <v>61.794513236293497</v>
      </c>
      <c r="D2598" s="2">
        <f>MACD!E2598</f>
        <v>-1.700239791711148</v>
      </c>
      <c r="E2598" s="2">
        <f>MACD!F2598</f>
        <v>-1.3494603197806472</v>
      </c>
      <c r="F2598" s="2">
        <f>'Moving Avg'!D2598</f>
        <v>63.83</v>
      </c>
      <c r="G2598" s="2">
        <f>'Moving Avg'!F2598</f>
        <v>61.32974999999999</v>
      </c>
      <c r="H2598" s="2">
        <f>'Moving Avg'!G2598</f>
        <v>55.065460000000002</v>
      </c>
      <c r="I2598" s="2">
        <f>'Moving Avg'!H2598</f>
        <v>49.222159999999903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  <c r="M2598" s="8">
        <f t="shared" si="400"/>
        <v>25</v>
      </c>
      <c r="N2598" s="8">
        <f t="shared" si="401"/>
        <v>100</v>
      </c>
      <c r="O2598" s="8">
        <f t="shared" si="402"/>
        <v>100</v>
      </c>
      <c r="P2598" s="8">
        <f t="shared" si="403"/>
        <v>16.5</v>
      </c>
      <c r="Q2598" s="9">
        <f t="shared" si="404"/>
        <v>61.225000000000001</v>
      </c>
      <c r="R2598" s="9">
        <f t="shared" si="405"/>
        <v>64.125</v>
      </c>
      <c r="S2598" s="9">
        <f t="shared" si="406"/>
        <v>51.174999999999997</v>
      </c>
      <c r="T2598" s="9">
        <f t="shared" si="407"/>
        <v>60.375</v>
      </c>
      <c r="U2598" s="8">
        <f t="shared" si="408"/>
        <v>58.841666666666661</v>
      </c>
      <c r="V2598" s="8">
        <f t="shared" si="409"/>
        <v>59.224999999999994</v>
      </c>
    </row>
    <row r="2599" spans="1:22" ht="13.5" x14ac:dyDescent="0.25">
      <c r="A2599" s="3">
        <f>RSI!A2599</f>
        <v>45791</v>
      </c>
      <c r="B2599" s="2">
        <f>RSI!B2599</f>
        <v>62.09</v>
      </c>
      <c r="C2599" s="2">
        <f>RSI!I2599</f>
        <v>61.79451323629349</v>
      </c>
      <c r="D2599" s="2">
        <f>MACD!E2599</f>
        <v>-1.7959666652693542</v>
      </c>
      <c r="E2599" s="2">
        <f>MACD!F2599</f>
        <v>-1.4387615888783887</v>
      </c>
      <c r="F2599" s="2">
        <f>'Moving Avg'!D2599</f>
        <v>63.444000000000003</v>
      </c>
      <c r="G2599" s="2">
        <f>'Moving Avg'!F2599</f>
        <v>61.52444999999998</v>
      </c>
      <c r="H2599" s="2">
        <f>'Moving Avg'!G2599</f>
        <v>55.349700000000006</v>
      </c>
      <c r="I2599" s="2">
        <f>'Moving Avg'!H2599</f>
        <v>49.301769999999905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  <c r="M2599" s="8">
        <f t="shared" si="400"/>
        <v>25</v>
      </c>
      <c r="N2599" s="8">
        <f t="shared" si="401"/>
        <v>100</v>
      </c>
      <c r="O2599" s="8">
        <f t="shared" si="402"/>
        <v>100</v>
      </c>
      <c r="P2599" s="8">
        <f t="shared" si="403"/>
        <v>16.5</v>
      </c>
      <c r="Q2599" s="9">
        <f t="shared" si="404"/>
        <v>61.225000000000001</v>
      </c>
      <c r="R2599" s="9">
        <f t="shared" si="405"/>
        <v>64.125</v>
      </c>
      <c r="S2599" s="9">
        <f t="shared" si="406"/>
        <v>51.174999999999997</v>
      </c>
      <c r="T2599" s="9">
        <f t="shared" si="407"/>
        <v>60.375</v>
      </c>
      <c r="U2599" s="8">
        <f t="shared" si="408"/>
        <v>58.841666666666661</v>
      </c>
      <c r="V2599" s="8">
        <f t="shared" si="409"/>
        <v>59.224999999999994</v>
      </c>
    </row>
    <row r="2600" spans="1:22" ht="13.5" x14ac:dyDescent="0.25">
      <c r="A2600" s="3">
        <f>RSI!A2600</f>
        <v>45792</v>
      </c>
      <c r="B2600" s="2">
        <f>RSI!B2600</f>
        <v>62.09</v>
      </c>
      <c r="C2600" s="2">
        <f>RSI!I2600</f>
        <v>61.794513236293497</v>
      </c>
      <c r="D2600" s="2">
        <f>MACD!E2600</f>
        <v>-1.4839752794215713</v>
      </c>
      <c r="E2600" s="2">
        <f>MACD!F2600</f>
        <v>-1.4478043269870251</v>
      </c>
      <c r="F2600" s="2">
        <f>'Moving Avg'!D2600</f>
        <v>63.057999999999993</v>
      </c>
      <c r="G2600" s="2">
        <f>'Moving Avg'!F2600</f>
        <v>61.588199999999972</v>
      </c>
      <c r="H2600" s="2">
        <f>'Moving Avg'!G2600</f>
        <v>55.633939999999996</v>
      </c>
      <c r="I2600" s="2">
        <f>'Moving Avg'!H2600</f>
        <v>49.381379999999915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  <c r="M2600" s="8">
        <f t="shared" si="400"/>
        <v>25</v>
      </c>
      <c r="N2600" s="8">
        <f t="shared" si="401"/>
        <v>100</v>
      </c>
      <c r="O2600" s="8">
        <f t="shared" si="402"/>
        <v>100</v>
      </c>
      <c r="P2600" s="8">
        <f t="shared" si="403"/>
        <v>16.5</v>
      </c>
      <c r="Q2600" s="9">
        <f t="shared" si="404"/>
        <v>61.225000000000001</v>
      </c>
      <c r="R2600" s="9">
        <f t="shared" si="405"/>
        <v>64.125</v>
      </c>
      <c r="S2600" s="9">
        <f t="shared" si="406"/>
        <v>51.174999999999997</v>
      </c>
      <c r="T2600" s="9">
        <f t="shared" si="407"/>
        <v>60.375</v>
      </c>
      <c r="U2600" s="8">
        <f t="shared" si="408"/>
        <v>58.841666666666661</v>
      </c>
      <c r="V2600" s="8">
        <f t="shared" si="409"/>
        <v>59.224999999999994</v>
      </c>
    </row>
    <row r="2601" spans="1:22" ht="13.5" x14ac:dyDescent="0.25">
      <c r="A2601" s="3">
        <f>RSI!A2601</f>
        <v>45793</v>
      </c>
      <c r="B2601" s="2">
        <f>RSI!B2601</f>
        <v>62.09</v>
      </c>
      <c r="C2601" s="2">
        <f>RSI!I2601</f>
        <v>61.794513236293497</v>
      </c>
      <c r="D2601" s="2">
        <f>MACD!E2601</f>
        <v>-0.80818174031665535</v>
      </c>
      <c r="E2601" s="2">
        <f>MACD!F2601</f>
        <v>-1.3198798096529514</v>
      </c>
      <c r="F2601" s="2">
        <f>'Moving Avg'!D2601</f>
        <v>62.672000000000004</v>
      </c>
      <c r="G2601" s="2">
        <f>'Moving Avg'!F2601</f>
        <v>61.590399999999974</v>
      </c>
      <c r="H2601" s="2">
        <f>'Moving Avg'!G2601</f>
        <v>55.91818</v>
      </c>
      <c r="I2601" s="2">
        <f>'Moving Avg'!H2601</f>
        <v>49.460989999999917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  <c r="M2601" s="8">
        <f t="shared" si="400"/>
        <v>25</v>
      </c>
      <c r="N2601" s="8">
        <f t="shared" si="401"/>
        <v>0</v>
      </c>
      <c r="O2601" s="8">
        <f t="shared" si="402"/>
        <v>100</v>
      </c>
      <c r="P2601" s="8">
        <f t="shared" si="403"/>
        <v>33</v>
      </c>
      <c r="Q2601" s="9">
        <f t="shared" si="404"/>
        <v>28.7</v>
      </c>
      <c r="R2601" s="9">
        <f t="shared" si="405"/>
        <v>48.25</v>
      </c>
      <c r="S2601" s="9">
        <f t="shared" si="406"/>
        <v>43.6</v>
      </c>
      <c r="T2601" s="9">
        <f t="shared" si="407"/>
        <v>39.5</v>
      </c>
      <c r="U2601" s="8">
        <f t="shared" si="408"/>
        <v>40.183333333333337</v>
      </c>
      <c r="V2601" s="8">
        <f t="shared" si="409"/>
        <v>40.012500000000003</v>
      </c>
    </row>
    <row r="2602" spans="1:22" ht="13.5" x14ac:dyDescent="0.25">
      <c r="A2602" s="3">
        <f>RSI!A2602</f>
        <v>45796</v>
      </c>
      <c r="B2602" s="2">
        <f>RSI!B2602</f>
        <v>62.09</v>
      </c>
      <c r="C2602" s="2">
        <f>RSI!I2602</f>
        <v>61.79451323629349</v>
      </c>
      <c r="D2602" s="2">
        <f>MACD!E2602</f>
        <v>-0.24750951748156069</v>
      </c>
      <c r="E2602" s="2">
        <f>MACD!F2602</f>
        <v>-1.1054057512186735</v>
      </c>
      <c r="F2602" s="2">
        <f>'Moving Avg'!D2602</f>
        <v>62.090000000000011</v>
      </c>
      <c r="G2602" s="2">
        <f>'Moving Avg'!F2602</f>
        <v>61.592599999999983</v>
      </c>
      <c r="H2602" s="2">
        <f>'Moving Avg'!G2602</f>
        <v>56.159420000000011</v>
      </c>
      <c r="I2602" s="2">
        <f>'Moving Avg'!H2602</f>
        <v>49.54059999999992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  <c r="M2602" s="8">
        <f t="shared" si="400"/>
        <v>25</v>
      </c>
      <c r="N2602" s="8">
        <f t="shared" si="401"/>
        <v>0</v>
      </c>
      <c r="O2602" s="8">
        <f t="shared" si="402"/>
        <v>100</v>
      </c>
      <c r="P2602" s="8">
        <f t="shared" si="403"/>
        <v>33</v>
      </c>
      <c r="Q2602" s="9">
        <f t="shared" si="404"/>
        <v>28.7</v>
      </c>
      <c r="R2602" s="9">
        <f t="shared" si="405"/>
        <v>48.25</v>
      </c>
      <c r="S2602" s="9">
        <f t="shared" si="406"/>
        <v>43.6</v>
      </c>
      <c r="T2602" s="9">
        <f t="shared" si="407"/>
        <v>39.5</v>
      </c>
      <c r="U2602" s="8">
        <f t="shared" si="408"/>
        <v>40.183333333333337</v>
      </c>
      <c r="V2602" s="8">
        <f t="shared" si="409"/>
        <v>40.012500000000003</v>
      </c>
    </row>
    <row r="2603" spans="1:22" ht="13.5" x14ac:dyDescent="0.25">
      <c r="A2603" s="3">
        <f>RSI!A2603</f>
        <v>45797</v>
      </c>
      <c r="B2603" s="2">
        <f>RSI!B2603</f>
        <v>62.09</v>
      </c>
      <c r="C2603" s="2">
        <f>RSI!I2603</f>
        <v>61.79451323629349</v>
      </c>
      <c r="D2603" s="2">
        <f>MACD!E2603</f>
        <v>0.21657851485340984</v>
      </c>
      <c r="E2603" s="2">
        <f>MACD!F2603</f>
        <v>-0.84100889800425682</v>
      </c>
      <c r="F2603" s="2">
        <f>'Moving Avg'!D2603</f>
        <v>62.090000000000011</v>
      </c>
      <c r="G2603" s="2">
        <f>'Moving Avg'!F2603</f>
        <v>61.734049999999982</v>
      </c>
      <c r="H2603" s="2">
        <f>'Moving Avg'!G2603</f>
        <v>56.400660000000016</v>
      </c>
      <c r="I2603" s="2">
        <f>'Moving Avg'!H2603</f>
        <v>49.620209999999922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  <c r="M2603" s="8">
        <f t="shared" si="400"/>
        <v>25</v>
      </c>
      <c r="N2603" s="8">
        <f t="shared" si="401"/>
        <v>0</v>
      </c>
      <c r="O2603" s="8">
        <f t="shared" si="402"/>
        <v>100</v>
      </c>
      <c r="P2603" s="8">
        <f t="shared" si="403"/>
        <v>33</v>
      </c>
      <c r="Q2603" s="9">
        <f t="shared" si="404"/>
        <v>28.7</v>
      </c>
      <c r="R2603" s="9">
        <f t="shared" si="405"/>
        <v>48.25</v>
      </c>
      <c r="S2603" s="9">
        <f t="shared" si="406"/>
        <v>43.6</v>
      </c>
      <c r="T2603" s="9">
        <f t="shared" si="407"/>
        <v>39.5</v>
      </c>
      <c r="U2603" s="8">
        <f t="shared" si="408"/>
        <v>40.183333333333337</v>
      </c>
      <c r="V2603" s="8">
        <f t="shared" si="409"/>
        <v>40.012500000000003</v>
      </c>
    </row>
    <row r="2604" spans="1:22" ht="13.5" x14ac:dyDescent="0.25">
      <c r="A2604" s="3">
        <f>RSI!A2604</f>
        <v>45798</v>
      </c>
      <c r="B2604" s="2">
        <f>RSI!B2604</f>
        <v>62.09</v>
      </c>
      <c r="C2604" s="2">
        <f>RSI!I2604</f>
        <v>61.794513236293483</v>
      </c>
      <c r="D2604" s="2">
        <f>MACD!E2604</f>
        <v>0.5997064203596949</v>
      </c>
      <c r="E2604" s="2">
        <f>MACD!F2604</f>
        <v>-0.55286583433146652</v>
      </c>
      <c r="F2604" s="2">
        <f>'Moving Avg'!D2604</f>
        <v>62.090000000000011</v>
      </c>
      <c r="G2604" s="2">
        <f>'Moving Avg'!F2604</f>
        <v>61.907249999999991</v>
      </c>
      <c r="H2604" s="2">
        <f>'Moving Avg'!G2604</f>
        <v>56.641900000000021</v>
      </c>
      <c r="I2604" s="2">
        <f>'Moving Avg'!H2604</f>
        <v>49.699819999999939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  <c r="M2604" s="8">
        <f t="shared" si="400"/>
        <v>25</v>
      </c>
      <c r="N2604" s="8">
        <f t="shared" si="401"/>
        <v>0</v>
      </c>
      <c r="O2604" s="8">
        <f t="shared" si="402"/>
        <v>100</v>
      </c>
      <c r="P2604" s="8">
        <f t="shared" si="403"/>
        <v>33</v>
      </c>
      <c r="Q2604" s="9">
        <f t="shared" si="404"/>
        <v>28.7</v>
      </c>
      <c r="R2604" s="9">
        <f t="shared" si="405"/>
        <v>48.25</v>
      </c>
      <c r="S2604" s="9">
        <f t="shared" si="406"/>
        <v>43.6</v>
      </c>
      <c r="T2604" s="9">
        <f t="shared" si="407"/>
        <v>39.5</v>
      </c>
      <c r="U2604" s="8">
        <f t="shared" si="408"/>
        <v>40.183333333333337</v>
      </c>
      <c r="V2604" s="8">
        <f t="shared" si="409"/>
        <v>40.012500000000003</v>
      </c>
    </row>
    <row r="2605" spans="1:22" ht="13.5" x14ac:dyDescent="0.25">
      <c r="A2605" s="3">
        <f>RSI!A2605</f>
        <v>45799</v>
      </c>
      <c r="B2605" s="2">
        <f>RSI!B2605</f>
        <v>62.09</v>
      </c>
      <c r="C2605" s="2">
        <f>RSI!I2605</f>
        <v>61.794513236293483</v>
      </c>
      <c r="D2605" s="2">
        <f>MACD!E2605</f>
        <v>0.91503789709128114</v>
      </c>
      <c r="E2605" s="2">
        <f>MACD!F2605</f>
        <v>-0.25928508804691702</v>
      </c>
      <c r="F2605" s="2">
        <f>'Moving Avg'!D2605</f>
        <v>62.090000000000011</v>
      </c>
      <c r="G2605" s="2">
        <f>'Moving Avg'!F2605</f>
        <v>62.080449999999985</v>
      </c>
      <c r="H2605" s="2">
        <f>'Moving Avg'!G2605</f>
        <v>56.883140000000033</v>
      </c>
      <c r="I2605" s="2">
        <f>'Moving Avg'!H2605</f>
        <v>49.779429999999941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  <c r="M2605" s="8">
        <f t="shared" si="400"/>
        <v>25</v>
      </c>
      <c r="N2605" s="8">
        <f t="shared" si="401"/>
        <v>0</v>
      </c>
      <c r="O2605" s="8">
        <f t="shared" si="402"/>
        <v>100</v>
      </c>
      <c r="P2605" s="8">
        <f t="shared" si="403"/>
        <v>33</v>
      </c>
      <c r="Q2605" s="9">
        <f t="shared" si="404"/>
        <v>28.7</v>
      </c>
      <c r="R2605" s="9">
        <f t="shared" si="405"/>
        <v>48.25</v>
      </c>
      <c r="S2605" s="9">
        <f t="shared" si="406"/>
        <v>43.6</v>
      </c>
      <c r="T2605" s="9">
        <f t="shared" si="407"/>
        <v>39.5</v>
      </c>
      <c r="U2605" s="8">
        <f t="shared" si="408"/>
        <v>40.183333333333337</v>
      </c>
      <c r="V2605" s="8">
        <f t="shared" si="409"/>
        <v>40.012500000000003</v>
      </c>
    </row>
    <row r="2606" spans="1:22" ht="13.5" x14ac:dyDescent="0.25">
      <c r="A2606" s="3">
        <f>RSI!A2606</f>
        <v>45800</v>
      </c>
      <c r="B2606" s="2">
        <f>RSI!B2606</f>
        <v>62.09</v>
      </c>
      <c r="C2606" s="2">
        <f>RSI!I2606</f>
        <v>61.794513236293483</v>
      </c>
      <c r="D2606" s="2">
        <f>MACD!E2606</f>
        <v>1.1736589925694005</v>
      </c>
      <c r="E2606" s="2">
        <f>MACD!F2606</f>
        <v>2.7303728076346484E-2</v>
      </c>
      <c r="F2606" s="2">
        <f>'Moving Avg'!D2606</f>
        <v>62.090000000000011</v>
      </c>
      <c r="G2606" s="2">
        <f>'Moving Avg'!F2606</f>
        <v>62.253649999999993</v>
      </c>
      <c r="H2606" s="2">
        <f>'Moving Avg'!G2606</f>
        <v>57.124380000000031</v>
      </c>
      <c r="I2606" s="2">
        <f>'Moving Avg'!H2606</f>
        <v>49.859039999999943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  <c r="M2606" s="8">
        <f t="shared" si="400"/>
        <v>25</v>
      </c>
      <c r="N2606" s="8">
        <f t="shared" si="401"/>
        <v>0</v>
      </c>
      <c r="O2606" s="8">
        <f t="shared" si="402"/>
        <v>100</v>
      </c>
      <c r="P2606" s="8">
        <f t="shared" si="403"/>
        <v>33</v>
      </c>
      <c r="Q2606" s="9">
        <f t="shared" si="404"/>
        <v>28.7</v>
      </c>
      <c r="R2606" s="9">
        <f t="shared" si="405"/>
        <v>48.25</v>
      </c>
      <c r="S2606" s="9">
        <f t="shared" si="406"/>
        <v>43.6</v>
      </c>
      <c r="T2606" s="9">
        <f t="shared" si="407"/>
        <v>39.5</v>
      </c>
      <c r="U2606" s="8">
        <f t="shared" si="408"/>
        <v>40.183333333333337</v>
      </c>
      <c r="V2606" s="8">
        <f t="shared" si="409"/>
        <v>40.012500000000003</v>
      </c>
    </row>
    <row r="2607" spans="1:22" ht="13.5" x14ac:dyDescent="0.25">
      <c r="A2607" s="3">
        <f>RSI!A2607</f>
        <v>45803</v>
      </c>
      <c r="B2607" s="2">
        <f>RSI!B2607</f>
        <v>62.09</v>
      </c>
      <c r="C2607" s="2">
        <f>RSI!I2607</f>
        <v>61.794513236293483</v>
      </c>
      <c r="D2607" s="2">
        <f>MACD!E2607</f>
        <v>1.5356708594816766</v>
      </c>
      <c r="E2607" s="2">
        <f>MACD!F2607</f>
        <v>0.32897715435741254</v>
      </c>
      <c r="F2607" s="2">
        <f>'Moving Avg'!D2607</f>
        <v>62.090000000000011</v>
      </c>
      <c r="G2607" s="2">
        <f>'Moving Avg'!F2607</f>
        <v>62.426849999999988</v>
      </c>
      <c r="H2607" s="2">
        <f>'Moving Avg'!G2607</f>
        <v>57.365620000000035</v>
      </c>
      <c r="I2607" s="2">
        <f>'Moving Avg'!H2607</f>
        <v>49.938649999999946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  <c r="M2607" s="8">
        <f t="shared" si="400"/>
        <v>25</v>
      </c>
      <c r="N2607" s="8">
        <f t="shared" si="401"/>
        <v>0</v>
      </c>
      <c r="O2607" s="8">
        <f t="shared" si="402"/>
        <v>100</v>
      </c>
      <c r="P2607" s="8">
        <f t="shared" si="403"/>
        <v>33</v>
      </c>
      <c r="Q2607" s="9">
        <f t="shared" si="404"/>
        <v>28.7</v>
      </c>
      <c r="R2607" s="9">
        <f t="shared" si="405"/>
        <v>48.25</v>
      </c>
      <c r="S2607" s="9">
        <f t="shared" si="406"/>
        <v>43.6</v>
      </c>
      <c r="T2607" s="9">
        <f t="shared" si="407"/>
        <v>39.5</v>
      </c>
      <c r="U2607" s="8">
        <f t="shared" si="408"/>
        <v>40.183333333333337</v>
      </c>
      <c r="V2607" s="8">
        <f t="shared" si="409"/>
        <v>40.012500000000003</v>
      </c>
    </row>
    <row r="2608" spans="1:22" ht="13.5" x14ac:dyDescent="0.25">
      <c r="A2608" s="3">
        <f>RSI!A2608</f>
        <v>45804</v>
      </c>
      <c r="B2608" s="2">
        <f>RSI!B2608</f>
        <v>62.09</v>
      </c>
      <c r="C2608" s="2">
        <f>RSI!I2608</f>
        <v>61.794513236293483</v>
      </c>
      <c r="D2608" s="2">
        <f>MACD!E2608</f>
        <v>1.3872679533932128</v>
      </c>
      <c r="E2608" s="2">
        <f>MACD!F2608</f>
        <v>0.54063531416457256</v>
      </c>
      <c r="F2608" s="2">
        <f>'Moving Avg'!D2608</f>
        <v>62.090000000000011</v>
      </c>
      <c r="G2608" s="2">
        <f>'Moving Avg'!F2608</f>
        <v>62.600049999999996</v>
      </c>
      <c r="H2608" s="2">
        <f>'Moving Avg'!G2608</f>
        <v>57.60686000000004</v>
      </c>
      <c r="I2608" s="2">
        <f>'Moving Avg'!H2608</f>
        <v>50.018259999999948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  <c r="M2608" s="8">
        <f t="shared" si="400"/>
        <v>25</v>
      </c>
      <c r="N2608" s="8">
        <f t="shared" si="401"/>
        <v>0</v>
      </c>
      <c r="O2608" s="8">
        <f t="shared" si="402"/>
        <v>100</v>
      </c>
      <c r="P2608" s="8">
        <f t="shared" si="403"/>
        <v>33</v>
      </c>
      <c r="Q2608" s="9">
        <f t="shared" si="404"/>
        <v>28.7</v>
      </c>
      <c r="R2608" s="9">
        <f t="shared" si="405"/>
        <v>48.25</v>
      </c>
      <c r="S2608" s="9">
        <f t="shared" si="406"/>
        <v>43.6</v>
      </c>
      <c r="T2608" s="9">
        <f t="shared" si="407"/>
        <v>39.5</v>
      </c>
      <c r="U2608" s="8">
        <f t="shared" si="408"/>
        <v>40.183333333333337</v>
      </c>
      <c r="V2608" s="8">
        <f t="shared" si="409"/>
        <v>40.012500000000003</v>
      </c>
    </row>
    <row r="2609" spans="1:22" ht="13.5" x14ac:dyDescent="0.25">
      <c r="A2609" s="3">
        <f>RSI!A2609</f>
        <v>45805</v>
      </c>
      <c r="B2609" s="2">
        <f>RSI!B2609</f>
        <v>62.09</v>
      </c>
      <c r="C2609" s="2">
        <f>RSI!I2609</f>
        <v>61.794513236293483</v>
      </c>
      <c r="D2609" s="2">
        <f>MACD!E2609</f>
        <v>1.2551885488692704</v>
      </c>
      <c r="E2609" s="2">
        <f>MACD!F2609</f>
        <v>0.68354596110551213</v>
      </c>
      <c r="F2609" s="2">
        <f>'Moving Avg'!D2609</f>
        <v>62.090000000000011</v>
      </c>
      <c r="G2609" s="2">
        <f>'Moving Avg'!F2609</f>
        <v>62.773249999999997</v>
      </c>
      <c r="H2609" s="2">
        <f>'Moving Avg'!G2609</f>
        <v>57.848100000000038</v>
      </c>
      <c r="I2609" s="2">
        <f>'Moving Avg'!H2609</f>
        <v>50.097869999999951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  <c r="M2609" s="8">
        <f t="shared" si="400"/>
        <v>25</v>
      </c>
      <c r="N2609" s="8">
        <f t="shared" si="401"/>
        <v>0</v>
      </c>
      <c r="O2609" s="8">
        <f t="shared" si="402"/>
        <v>100</v>
      </c>
      <c r="P2609" s="8">
        <f t="shared" si="403"/>
        <v>33</v>
      </c>
      <c r="Q2609" s="9">
        <f t="shared" si="404"/>
        <v>28.7</v>
      </c>
      <c r="R2609" s="9">
        <f t="shared" si="405"/>
        <v>48.25</v>
      </c>
      <c r="S2609" s="9">
        <f t="shared" si="406"/>
        <v>43.6</v>
      </c>
      <c r="T2609" s="9">
        <f t="shared" si="407"/>
        <v>39.5</v>
      </c>
      <c r="U2609" s="8">
        <f t="shared" si="408"/>
        <v>40.183333333333337</v>
      </c>
      <c r="V2609" s="8">
        <f t="shared" si="409"/>
        <v>40.012500000000003</v>
      </c>
    </row>
    <row r="2610" spans="1:22" ht="13.5" x14ac:dyDescent="0.25">
      <c r="A2610" s="3">
        <f>RSI!A2610</f>
        <v>45806</v>
      </c>
      <c r="B2610" s="2">
        <f>RSI!B2610</f>
        <v>62.09</v>
      </c>
      <c r="C2610" s="2">
        <f>RSI!I2610</f>
        <v>61.794513236293483</v>
      </c>
      <c r="D2610" s="2">
        <f>MACD!E2610</f>
        <v>1.1374033909218113</v>
      </c>
      <c r="E2610" s="2">
        <f>MACD!F2610</f>
        <v>0.77431744706877192</v>
      </c>
      <c r="F2610" s="2">
        <f>'Moving Avg'!D2610</f>
        <v>62.090000000000011</v>
      </c>
      <c r="G2610" s="2">
        <f>'Moving Avg'!F2610</f>
        <v>62.814499999999995</v>
      </c>
      <c r="H2610" s="2">
        <f>'Moving Avg'!G2610</f>
        <v>58.08934000000005</v>
      </c>
      <c r="I2610" s="2">
        <f>'Moving Avg'!H2610</f>
        <v>50.177479999999939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  <c r="M2610" s="8">
        <f t="shared" si="400"/>
        <v>25</v>
      </c>
      <c r="N2610" s="8">
        <f t="shared" si="401"/>
        <v>0</v>
      </c>
      <c r="O2610" s="8">
        <f t="shared" si="402"/>
        <v>100</v>
      </c>
      <c r="P2610" s="8">
        <f t="shared" si="403"/>
        <v>33</v>
      </c>
      <c r="Q2610" s="9">
        <f t="shared" si="404"/>
        <v>28.7</v>
      </c>
      <c r="R2610" s="9">
        <f t="shared" si="405"/>
        <v>48.25</v>
      </c>
      <c r="S2610" s="9">
        <f t="shared" si="406"/>
        <v>43.6</v>
      </c>
      <c r="T2610" s="9">
        <f t="shared" si="407"/>
        <v>39.5</v>
      </c>
      <c r="U2610" s="8">
        <f t="shared" si="408"/>
        <v>40.183333333333337</v>
      </c>
      <c r="V2610" s="8">
        <f t="shared" si="409"/>
        <v>40.012500000000003</v>
      </c>
    </row>
    <row r="2611" spans="1:22" ht="13.5" x14ac:dyDescent="0.25">
      <c r="A2611" s="3">
        <f>RSI!A2611</f>
        <v>45807</v>
      </c>
      <c r="B2611" s="2">
        <f>RSI!B2611</f>
        <v>62.09</v>
      </c>
      <c r="C2611" s="2">
        <f>RSI!I2611</f>
        <v>61.794513236293483</v>
      </c>
      <c r="D2611" s="2">
        <f>MACD!E2611</f>
        <v>1.0321597100123014</v>
      </c>
      <c r="E2611" s="2">
        <f>MACD!F2611</f>
        <v>0.82588589965747783</v>
      </c>
      <c r="F2611" s="2">
        <f>'Moving Avg'!D2611</f>
        <v>62.090000000000011</v>
      </c>
      <c r="G2611" s="2">
        <f>'Moving Avg'!F2611</f>
        <v>62.717999999999996</v>
      </c>
      <c r="H2611" s="2">
        <f>'Moving Avg'!G2611</f>
        <v>58.330580000000047</v>
      </c>
      <c r="I2611" s="2">
        <f>'Moving Avg'!H2611</f>
        <v>50.257089999999941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  <c r="M2611" s="8">
        <f t="shared" si="400"/>
        <v>25</v>
      </c>
      <c r="N2611" s="8">
        <f t="shared" si="401"/>
        <v>0</v>
      </c>
      <c r="O2611" s="8">
        <f t="shared" si="402"/>
        <v>100</v>
      </c>
      <c r="P2611" s="8">
        <f t="shared" si="403"/>
        <v>33</v>
      </c>
      <c r="Q2611" s="9">
        <f t="shared" si="404"/>
        <v>28.7</v>
      </c>
      <c r="R2611" s="9">
        <f t="shared" si="405"/>
        <v>48.25</v>
      </c>
      <c r="S2611" s="9">
        <f t="shared" si="406"/>
        <v>43.6</v>
      </c>
      <c r="T2611" s="9">
        <f t="shared" si="407"/>
        <v>39.5</v>
      </c>
      <c r="U2611" s="8">
        <f t="shared" si="408"/>
        <v>40.183333333333337</v>
      </c>
      <c r="V2611" s="8">
        <f t="shared" si="409"/>
        <v>40.012500000000003</v>
      </c>
    </row>
    <row r="2612" spans="1:22" ht="13.5" x14ac:dyDescent="0.25">
      <c r="A2612" s="3">
        <f>RSI!A2612</f>
        <v>45810</v>
      </c>
      <c r="B2612" s="2">
        <f>RSI!B2612</f>
        <v>62.09</v>
      </c>
      <c r="C2612" s="2">
        <f>RSI!I2612</f>
        <v>61.794513236293483</v>
      </c>
      <c r="D2612" s="2">
        <f>MACD!E2612</f>
        <v>0.93794133083803644</v>
      </c>
      <c r="E2612" s="2">
        <f>MACD!F2612</f>
        <v>0.84829698589358959</v>
      </c>
      <c r="F2612" s="2">
        <f>'Moving Avg'!D2612</f>
        <v>62.090000000000011</v>
      </c>
      <c r="G2612" s="2">
        <f>'Moving Avg'!F2612</f>
        <v>62.621500000000005</v>
      </c>
      <c r="H2612" s="2">
        <f>'Moving Avg'!G2612</f>
        <v>58.595280000000045</v>
      </c>
      <c r="I2612" s="2">
        <f>'Moving Avg'!H2612</f>
        <v>50.336699999999944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  <c r="M2612" s="8">
        <f t="shared" si="400"/>
        <v>25</v>
      </c>
      <c r="N2612" s="8">
        <f t="shared" si="401"/>
        <v>0</v>
      </c>
      <c r="O2612" s="8">
        <f t="shared" si="402"/>
        <v>100</v>
      </c>
      <c r="P2612" s="8">
        <f t="shared" si="403"/>
        <v>33</v>
      </c>
      <c r="Q2612" s="9">
        <f t="shared" si="404"/>
        <v>28.7</v>
      </c>
      <c r="R2612" s="9">
        <f t="shared" si="405"/>
        <v>48.25</v>
      </c>
      <c r="S2612" s="9">
        <f t="shared" si="406"/>
        <v>43.6</v>
      </c>
      <c r="T2612" s="9">
        <f t="shared" si="407"/>
        <v>39.5</v>
      </c>
      <c r="U2612" s="8">
        <f t="shared" si="408"/>
        <v>40.183333333333337</v>
      </c>
      <c r="V2612" s="8">
        <f t="shared" si="409"/>
        <v>40.012500000000003</v>
      </c>
    </row>
    <row r="2613" spans="1:22" ht="13.5" x14ac:dyDescent="0.25">
      <c r="A2613" s="3">
        <f>RSI!A2613</f>
        <v>45811</v>
      </c>
      <c r="B2613" s="2">
        <f>RSI!B2613</f>
        <v>62.09</v>
      </c>
      <c r="C2613" s="2">
        <f>RSI!I2613</f>
        <v>61.794513236293483</v>
      </c>
      <c r="D2613" s="2">
        <f>MACD!E2613</f>
        <v>0.85343472230164963</v>
      </c>
      <c r="E2613" s="2">
        <f>MACD!F2613</f>
        <v>0.84932453317520162</v>
      </c>
      <c r="F2613" s="2">
        <f>'Moving Avg'!D2613</f>
        <v>62.090000000000011</v>
      </c>
      <c r="G2613" s="2">
        <f>'Moving Avg'!F2613</f>
        <v>62.524999999999999</v>
      </c>
      <c r="H2613" s="2">
        <f>'Moving Avg'!G2613</f>
        <v>58.859980000000043</v>
      </c>
      <c r="I2613" s="2">
        <f>'Moving Avg'!H2613</f>
        <v>50.416309999999946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  <c r="M2613" s="8">
        <f t="shared" si="400"/>
        <v>25</v>
      </c>
      <c r="N2613" s="8">
        <f t="shared" si="401"/>
        <v>0</v>
      </c>
      <c r="O2613" s="8">
        <f t="shared" si="402"/>
        <v>100</v>
      </c>
      <c r="P2613" s="8">
        <f t="shared" si="403"/>
        <v>33</v>
      </c>
      <c r="Q2613" s="9">
        <f t="shared" si="404"/>
        <v>28.7</v>
      </c>
      <c r="R2613" s="9">
        <f t="shared" si="405"/>
        <v>48.25</v>
      </c>
      <c r="S2613" s="9">
        <f t="shared" si="406"/>
        <v>43.6</v>
      </c>
      <c r="T2613" s="9">
        <f t="shared" si="407"/>
        <v>39.5</v>
      </c>
      <c r="U2613" s="8">
        <f t="shared" si="408"/>
        <v>40.183333333333337</v>
      </c>
      <c r="V2613" s="8">
        <f t="shared" si="409"/>
        <v>40.012500000000003</v>
      </c>
    </row>
    <row r="2614" spans="1:22" ht="13.5" x14ac:dyDescent="0.25">
      <c r="A2614" s="3">
        <f>RSI!A2614</f>
        <v>45812</v>
      </c>
      <c r="B2614" s="2">
        <f>RSI!B2614</f>
        <v>62.09</v>
      </c>
      <c r="C2614" s="2">
        <f>RSI!I2614</f>
        <v>61.794513236293483</v>
      </c>
      <c r="D2614" s="2">
        <f>MACD!E2614</f>
        <v>0.77750008914861723</v>
      </c>
      <c r="E2614" s="2">
        <f>MACD!F2614</f>
        <v>0.83495964436988479</v>
      </c>
      <c r="F2614" s="2">
        <f>'Moving Avg'!D2614</f>
        <v>62.090000000000011</v>
      </c>
      <c r="G2614" s="2">
        <f>'Moving Avg'!F2614</f>
        <v>62.428500000000007</v>
      </c>
      <c r="H2614" s="2">
        <f>'Moving Avg'!G2614</f>
        <v>59.124680000000041</v>
      </c>
      <c r="I2614" s="2">
        <f>'Moving Avg'!H2614</f>
        <v>50.495919999999963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  <c r="M2614" s="8">
        <f t="shared" si="400"/>
        <v>25</v>
      </c>
      <c r="N2614" s="8">
        <f t="shared" si="401"/>
        <v>100</v>
      </c>
      <c r="O2614" s="8">
        <f t="shared" si="402"/>
        <v>100</v>
      </c>
      <c r="P2614" s="8">
        <f t="shared" si="403"/>
        <v>33</v>
      </c>
      <c r="Q2614" s="9">
        <f t="shared" si="404"/>
        <v>63.7</v>
      </c>
      <c r="R2614" s="9">
        <f t="shared" si="405"/>
        <v>68.25</v>
      </c>
      <c r="S2614" s="9">
        <f t="shared" si="406"/>
        <v>58.6</v>
      </c>
      <c r="T2614" s="9">
        <f t="shared" si="407"/>
        <v>64.5</v>
      </c>
      <c r="U2614" s="8">
        <f t="shared" si="408"/>
        <v>63.516666666666659</v>
      </c>
      <c r="V2614" s="8">
        <f t="shared" si="409"/>
        <v>63.762499999999996</v>
      </c>
    </row>
    <row r="2615" spans="1:22" ht="13.5" x14ac:dyDescent="0.25">
      <c r="A2615" s="3">
        <f>RSI!A2615</f>
        <v>45813</v>
      </c>
      <c r="B2615" s="2">
        <f>RSI!B2615</f>
        <v>62.09</v>
      </c>
      <c r="C2615" s="2">
        <f>RSI!I2615</f>
        <v>61.79451323629349</v>
      </c>
      <c r="D2615" s="2">
        <f>MACD!E2615</f>
        <v>0.70914674306975911</v>
      </c>
      <c r="E2615" s="2">
        <f>MACD!F2615</f>
        <v>0.80979706410985963</v>
      </c>
      <c r="F2615" s="2">
        <f>'Moving Avg'!D2615</f>
        <v>62.090000000000011</v>
      </c>
      <c r="G2615" s="2">
        <f>'Moving Avg'!F2615</f>
        <v>62.332000000000008</v>
      </c>
      <c r="H2615" s="2">
        <f>'Moving Avg'!G2615</f>
        <v>59.389380000000038</v>
      </c>
      <c r="I2615" s="2">
        <f>'Moving Avg'!H2615</f>
        <v>50.575529999999965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  <c r="M2615" s="8">
        <f t="shared" si="400"/>
        <v>25</v>
      </c>
      <c r="N2615" s="8">
        <f t="shared" si="401"/>
        <v>100</v>
      </c>
      <c r="O2615" s="8">
        <f t="shared" si="402"/>
        <v>100</v>
      </c>
      <c r="P2615" s="8">
        <f t="shared" si="403"/>
        <v>33</v>
      </c>
      <c r="Q2615" s="9">
        <f t="shared" si="404"/>
        <v>63.7</v>
      </c>
      <c r="R2615" s="9">
        <f t="shared" si="405"/>
        <v>68.25</v>
      </c>
      <c r="S2615" s="9">
        <f t="shared" si="406"/>
        <v>58.6</v>
      </c>
      <c r="T2615" s="9">
        <f t="shared" si="407"/>
        <v>64.5</v>
      </c>
      <c r="U2615" s="8">
        <f t="shared" si="408"/>
        <v>63.516666666666659</v>
      </c>
      <c r="V2615" s="8">
        <f t="shared" si="409"/>
        <v>63.762499999999996</v>
      </c>
    </row>
    <row r="2616" spans="1:22" ht="13.5" x14ac:dyDescent="0.25">
      <c r="A2616" s="3">
        <f>RSI!A2616</f>
        <v>45817</v>
      </c>
      <c r="B2616" s="2">
        <f>RSI!B2616</f>
        <v>62.09</v>
      </c>
      <c r="C2616" s="2">
        <f>RSI!I2616</f>
        <v>61.794513236293483</v>
      </c>
      <c r="D2616" s="2">
        <f>MACD!E2616</f>
        <v>0.64751210733196984</v>
      </c>
      <c r="E2616" s="2">
        <f>MACD!F2616</f>
        <v>0.77734007275428174</v>
      </c>
      <c r="F2616" s="2">
        <f>'Moving Avg'!D2616</f>
        <v>62.090000000000011</v>
      </c>
      <c r="G2616" s="2">
        <f>'Moving Avg'!F2616</f>
        <v>62.235500000000002</v>
      </c>
      <c r="H2616" s="2">
        <f>'Moving Avg'!G2616</f>
        <v>59.654080000000043</v>
      </c>
      <c r="I2616" s="2">
        <f>'Moving Avg'!H2616</f>
        <v>50.655139999999967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  <c r="M2616" s="8">
        <f t="shared" si="400"/>
        <v>25</v>
      </c>
      <c r="N2616" s="8">
        <f t="shared" si="401"/>
        <v>100</v>
      </c>
      <c r="O2616" s="8">
        <f t="shared" si="402"/>
        <v>100</v>
      </c>
      <c r="P2616" s="8">
        <f t="shared" si="403"/>
        <v>33</v>
      </c>
      <c r="Q2616" s="9">
        <f t="shared" si="404"/>
        <v>63.7</v>
      </c>
      <c r="R2616" s="9">
        <f t="shared" si="405"/>
        <v>68.25</v>
      </c>
      <c r="S2616" s="9">
        <f t="shared" si="406"/>
        <v>58.6</v>
      </c>
      <c r="T2616" s="9">
        <f t="shared" si="407"/>
        <v>64.5</v>
      </c>
      <c r="U2616" s="8">
        <f t="shared" si="408"/>
        <v>63.516666666666659</v>
      </c>
      <c r="V2616" s="8">
        <f t="shared" si="409"/>
        <v>63.762499999999996</v>
      </c>
    </row>
    <row r="2617" spans="1:22" ht="13.5" x14ac:dyDescent="0.25">
      <c r="A2617" s="3">
        <f>RSI!A2617</f>
        <v>45818</v>
      </c>
      <c r="B2617" s="2">
        <f>RSI!B2617</f>
        <v>62.09</v>
      </c>
      <c r="C2617" s="2">
        <f>RSI!I2617</f>
        <v>61.794513236293483</v>
      </c>
      <c r="D2617" s="2">
        <f>MACD!E2617</f>
        <v>0.59184380745384146</v>
      </c>
      <c r="E2617" s="2">
        <f>MACD!F2617</f>
        <v>0.74024081969419364</v>
      </c>
      <c r="F2617" s="2">
        <f>'Moving Avg'!D2617</f>
        <v>62.090000000000011</v>
      </c>
      <c r="G2617" s="2">
        <f>'Moving Avg'!F2617</f>
        <v>62.090000000000011</v>
      </c>
      <c r="H2617" s="2">
        <f>'Moving Avg'!G2617</f>
        <v>59.918780000000034</v>
      </c>
      <c r="I2617" s="2">
        <f>'Moving Avg'!H2617</f>
        <v>50.73474999999997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  <c r="M2617" s="8">
        <f t="shared" si="400"/>
        <v>25</v>
      </c>
      <c r="N2617" s="8">
        <f t="shared" si="401"/>
        <v>100</v>
      </c>
      <c r="O2617" s="8">
        <f t="shared" si="402"/>
        <v>100</v>
      </c>
      <c r="P2617" s="8">
        <f t="shared" si="403"/>
        <v>33</v>
      </c>
      <c r="Q2617" s="9">
        <f t="shared" si="404"/>
        <v>63.7</v>
      </c>
      <c r="R2617" s="9">
        <f t="shared" si="405"/>
        <v>68.25</v>
      </c>
      <c r="S2617" s="9">
        <f t="shared" si="406"/>
        <v>58.6</v>
      </c>
      <c r="T2617" s="9">
        <f t="shared" si="407"/>
        <v>64.5</v>
      </c>
      <c r="U2617" s="8">
        <f t="shared" si="408"/>
        <v>63.516666666666659</v>
      </c>
      <c r="V2617" s="8">
        <f t="shared" si="409"/>
        <v>63.762499999999996</v>
      </c>
    </row>
    <row r="2618" spans="1:22" ht="13.5" x14ac:dyDescent="0.25">
      <c r="A2618" s="3">
        <f>RSI!A2618</f>
        <v>45819</v>
      </c>
      <c r="B2618" s="2">
        <f>RSI!B2618</f>
        <v>62.09</v>
      </c>
      <c r="C2618" s="2">
        <f>RSI!I2618</f>
        <v>61.79451323629349</v>
      </c>
      <c r="D2618" s="2">
        <f>MACD!E2618</f>
        <v>0.54148438381766084</v>
      </c>
      <c r="E2618" s="2">
        <f>MACD!F2618</f>
        <v>0.70048953251888713</v>
      </c>
      <c r="F2618" s="2">
        <f>'Moving Avg'!D2618</f>
        <v>62.090000000000011</v>
      </c>
      <c r="G2618" s="2">
        <f>'Moving Avg'!F2618</f>
        <v>62.090000000000011</v>
      </c>
      <c r="H2618" s="2">
        <f>'Moving Avg'!G2618</f>
        <v>60.183480000000039</v>
      </c>
      <c r="I2618" s="2">
        <f>'Moving Avg'!H2618</f>
        <v>50.814359999999972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  <c r="M2618" s="8">
        <f t="shared" si="400"/>
        <v>25</v>
      </c>
      <c r="N2618" s="8">
        <f t="shared" si="401"/>
        <v>100</v>
      </c>
      <c r="O2618" s="8">
        <f t="shared" si="402"/>
        <v>100</v>
      </c>
      <c r="P2618" s="8">
        <f t="shared" si="403"/>
        <v>33</v>
      </c>
      <c r="Q2618" s="9">
        <f t="shared" si="404"/>
        <v>63.7</v>
      </c>
      <c r="R2618" s="9">
        <f t="shared" si="405"/>
        <v>68.25</v>
      </c>
      <c r="S2618" s="9">
        <f t="shared" si="406"/>
        <v>58.6</v>
      </c>
      <c r="T2618" s="9">
        <f t="shared" si="407"/>
        <v>64.5</v>
      </c>
      <c r="U2618" s="8">
        <f t="shared" si="408"/>
        <v>63.516666666666659</v>
      </c>
      <c r="V2618" s="8">
        <f t="shared" si="409"/>
        <v>63.762499999999996</v>
      </c>
    </row>
    <row r="2619" spans="1:22" ht="13.5" x14ac:dyDescent="0.25">
      <c r="A2619" s="3">
        <f>RSI!A2619</f>
        <v>45820</v>
      </c>
      <c r="B2619" s="2">
        <f>RSI!B2619</f>
        <v>62.09</v>
      </c>
      <c r="C2619" s="2">
        <f>RSI!I2619</f>
        <v>61.79451323629349</v>
      </c>
      <c r="D2619" s="2">
        <f>MACD!E2619</f>
        <v>0.49585823272017393</v>
      </c>
      <c r="E2619" s="2">
        <f>MACD!F2619</f>
        <v>0.65956327255914449</v>
      </c>
      <c r="F2619" s="2">
        <f>'Moving Avg'!D2619</f>
        <v>62.090000000000011</v>
      </c>
      <c r="G2619" s="2">
        <f>'Moving Avg'!F2619</f>
        <v>62.090000000000011</v>
      </c>
      <c r="H2619" s="2">
        <f>'Moving Avg'!G2619</f>
        <v>60.448180000000029</v>
      </c>
      <c r="I2619" s="2">
        <f>'Moving Avg'!H2619</f>
        <v>50.893969999999975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  <c r="M2619" s="8">
        <f t="shared" si="400"/>
        <v>25</v>
      </c>
      <c r="N2619" s="8">
        <f t="shared" si="401"/>
        <v>100</v>
      </c>
      <c r="O2619" s="8">
        <f t="shared" si="402"/>
        <v>100</v>
      </c>
      <c r="P2619" s="8">
        <f t="shared" si="403"/>
        <v>33</v>
      </c>
      <c r="Q2619" s="9">
        <f t="shared" si="404"/>
        <v>63.7</v>
      </c>
      <c r="R2619" s="9">
        <f t="shared" si="405"/>
        <v>68.25</v>
      </c>
      <c r="S2619" s="9">
        <f t="shared" si="406"/>
        <v>58.6</v>
      </c>
      <c r="T2619" s="9">
        <f t="shared" si="407"/>
        <v>64.5</v>
      </c>
      <c r="U2619" s="8">
        <f t="shared" si="408"/>
        <v>63.516666666666659</v>
      </c>
      <c r="V2619" s="8">
        <f t="shared" si="409"/>
        <v>63.762499999999996</v>
      </c>
    </row>
    <row r="2620" spans="1:22" ht="13.5" x14ac:dyDescent="0.25">
      <c r="A2620" s="3">
        <f>RSI!A2620</f>
        <v>45821</v>
      </c>
      <c r="B2620" s="2">
        <f>RSI!B2620</f>
        <v>62.09</v>
      </c>
      <c r="C2620" s="2">
        <f>RSI!I2620</f>
        <v>61.794513236293483</v>
      </c>
      <c r="D2620" s="2">
        <f>MACD!E2620</f>
        <v>0.45446044217120374</v>
      </c>
      <c r="E2620" s="2">
        <f>MACD!F2620</f>
        <v>0.6185427064815564</v>
      </c>
      <c r="F2620" s="2">
        <f>'Moving Avg'!D2620</f>
        <v>62.090000000000011</v>
      </c>
      <c r="G2620" s="2">
        <f>'Moving Avg'!F2620</f>
        <v>62.090000000000011</v>
      </c>
      <c r="H2620" s="2">
        <f>'Moving Avg'!G2620</f>
        <v>60.668900000000029</v>
      </c>
      <c r="I2620" s="2">
        <f>'Moving Avg'!H2620</f>
        <v>50.973579999999977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  <c r="M2620" s="8">
        <f t="shared" si="400"/>
        <v>25</v>
      </c>
      <c r="N2620" s="8">
        <f t="shared" si="401"/>
        <v>100</v>
      </c>
      <c r="O2620" s="8">
        <f t="shared" si="402"/>
        <v>100</v>
      </c>
      <c r="P2620" s="8">
        <f t="shared" si="403"/>
        <v>33</v>
      </c>
      <c r="Q2620" s="9">
        <f t="shared" si="404"/>
        <v>63.7</v>
      </c>
      <c r="R2620" s="9">
        <f t="shared" si="405"/>
        <v>68.25</v>
      </c>
      <c r="S2620" s="9">
        <f t="shared" si="406"/>
        <v>58.6</v>
      </c>
      <c r="T2620" s="9">
        <f t="shared" si="407"/>
        <v>64.5</v>
      </c>
      <c r="U2620" s="8">
        <f t="shared" si="408"/>
        <v>63.516666666666659</v>
      </c>
      <c r="V2620" s="8">
        <f t="shared" si="409"/>
        <v>63.762499999999996</v>
      </c>
    </row>
    <row r="2621" spans="1:22" ht="13.5" x14ac:dyDescent="0.25">
      <c r="A2621" s="3">
        <f>RSI!A2621</f>
        <v>45824</v>
      </c>
      <c r="B2621" s="2">
        <f>RSI!B2621</f>
        <v>62.09</v>
      </c>
      <c r="C2621" s="2">
        <f>RSI!I2621</f>
        <v>61.79451323629349</v>
      </c>
      <c r="D2621" s="2">
        <f>MACD!E2621</f>
        <v>0.41684723940866775</v>
      </c>
      <c r="E2621" s="2">
        <f>MACD!F2621</f>
        <v>0.57820361306697876</v>
      </c>
      <c r="F2621" s="2">
        <f>'Moving Avg'!D2621</f>
        <v>62.090000000000011</v>
      </c>
      <c r="G2621" s="2">
        <f>'Moving Avg'!F2621</f>
        <v>62.090000000000011</v>
      </c>
      <c r="H2621" s="2">
        <f>'Moving Avg'!G2621</f>
        <v>60.843700000000034</v>
      </c>
      <c r="I2621" s="2">
        <f>'Moving Avg'!H2621</f>
        <v>51.053189999999979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  <c r="M2621" s="8">
        <f t="shared" si="400"/>
        <v>25</v>
      </c>
      <c r="N2621" s="8">
        <f t="shared" si="401"/>
        <v>100</v>
      </c>
      <c r="O2621" s="8">
        <f t="shared" si="402"/>
        <v>100</v>
      </c>
      <c r="P2621" s="8">
        <f t="shared" si="403"/>
        <v>33</v>
      </c>
      <c r="Q2621" s="9">
        <f t="shared" si="404"/>
        <v>63.7</v>
      </c>
      <c r="R2621" s="9">
        <f t="shared" si="405"/>
        <v>68.25</v>
      </c>
      <c r="S2621" s="9">
        <f t="shared" si="406"/>
        <v>58.6</v>
      </c>
      <c r="T2621" s="9">
        <f t="shared" si="407"/>
        <v>64.5</v>
      </c>
      <c r="U2621" s="8">
        <f t="shared" si="408"/>
        <v>63.516666666666659</v>
      </c>
      <c r="V2621" s="8">
        <f t="shared" si="409"/>
        <v>63.762499999999996</v>
      </c>
    </row>
    <row r="2622" spans="1:22" ht="13.5" x14ac:dyDescent="0.25">
      <c r="A2622" s="3">
        <f>RSI!A2622</f>
        <v>45825</v>
      </c>
      <c r="B2622" s="2">
        <f>RSI!B2622</f>
        <v>62.09</v>
      </c>
      <c r="C2622" s="2">
        <f>RSI!I2622</f>
        <v>61.794513236293497</v>
      </c>
      <c r="D2622" s="2">
        <f>MACD!E2622</f>
        <v>0.38262781001454726</v>
      </c>
      <c r="E2622" s="2">
        <f>MACD!F2622</f>
        <v>0.53908845245649251</v>
      </c>
      <c r="F2622" s="2">
        <f>'Moving Avg'!D2622</f>
        <v>62.090000000000011</v>
      </c>
      <c r="G2622" s="2">
        <f>'Moving Avg'!F2622</f>
        <v>62.090000000000011</v>
      </c>
      <c r="H2622" s="2">
        <f>'Moving Avg'!G2622</f>
        <v>61.018500000000031</v>
      </c>
      <c r="I2622" s="2">
        <f>'Moving Avg'!H2622</f>
        <v>51.132799999999982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  <c r="M2622" s="8">
        <f t="shared" si="400"/>
        <v>25</v>
      </c>
      <c r="N2622" s="8">
        <f t="shared" si="401"/>
        <v>100</v>
      </c>
      <c r="O2622" s="8">
        <f t="shared" si="402"/>
        <v>100</v>
      </c>
      <c r="P2622" s="8">
        <f t="shared" si="403"/>
        <v>33</v>
      </c>
      <c r="Q2622" s="9">
        <f t="shared" si="404"/>
        <v>63.7</v>
      </c>
      <c r="R2622" s="9">
        <f t="shared" si="405"/>
        <v>68.25</v>
      </c>
      <c r="S2622" s="9">
        <f t="shared" si="406"/>
        <v>58.6</v>
      </c>
      <c r="T2622" s="9">
        <f t="shared" si="407"/>
        <v>64.5</v>
      </c>
      <c r="U2622" s="8">
        <f t="shared" si="408"/>
        <v>63.516666666666659</v>
      </c>
      <c r="V2622" s="8">
        <f t="shared" si="409"/>
        <v>63.762499999999996</v>
      </c>
    </row>
    <row r="2623" spans="1:22" ht="13.5" x14ac:dyDescent="0.25">
      <c r="A2623" s="3">
        <f>RSI!A2623</f>
        <v>45826</v>
      </c>
      <c r="B2623" s="2">
        <f>RSI!B2623</f>
        <v>62.09</v>
      </c>
      <c r="C2623" s="2">
        <f>RSI!I2623</f>
        <v>61.794513236293497</v>
      </c>
      <c r="D2623" s="2">
        <f>MACD!E2623</f>
        <v>0.35145728487653827</v>
      </c>
      <c r="E2623" s="2">
        <f>MACD!F2623</f>
        <v>0.50156221894050168</v>
      </c>
      <c r="F2623" s="2">
        <f>'Moving Avg'!D2623</f>
        <v>62.090000000000011</v>
      </c>
      <c r="G2623" s="2">
        <f>'Moving Avg'!F2623</f>
        <v>62.090000000000011</v>
      </c>
      <c r="H2623" s="2">
        <f>'Moving Avg'!G2623</f>
        <v>61.146400000000028</v>
      </c>
      <c r="I2623" s="2">
        <f>'Moving Avg'!H2623</f>
        <v>51.212409999999984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  <c r="M2623" s="8">
        <f t="shared" si="400"/>
        <v>25</v>
      </c>
      <c r="N2623" s="8">
        <f t="shared" si="401"/>
        <v>100</v>
      </c>
      <c r="O2623" s="8">
        <f t="shared" si="402"/>
        <v>100</v>
      </c>
      <c r="P2623" s="8">
        <f t="shared" si="403"/>
        <v>33</v>
      </c>
      <c r="Q2623" s="9">
        <f t="shared" si="404"/>
        <v>63.7</v>
      </c>
      <c r="R2623" s="9">
        <f t="shared" si="405"/>
        <v>68.25</v>
      </c>
      <c r="S2623" s="9">
        <f t="shared" si="406"/>
        <v>58.6</v>
      </c>
      <c r="T2623" s="9">
        <f t="shared" si="407"/>
        <v>64.5</v>
      </c>
      <c r="U2623" s="8">
        <f t="shared" si="408"/>
        <v>63.516666666666659</v>
      </c>
      <c r="V2623" s="8">
        <f t="shared" si="409"/>
        <v>63.762499999999996</v>
      </c>
    </row>
    <row r="2624" spans="1:22" ht="13.5" x14ac:dyDescent="0.25">
      <c r="A2624" s="3">
        <f>RSI!A2624</f>
        <v>45827</v>
      </c>
      <c r="B2624" s="2">
        <f>RSI!B2624</f>
        <v>62.09</v>
      </c>
      <c r="C2624" s="2">
        <f>RSI!I2624</f>
        <v>61.794513236293497</v>
      </c>
      <c r="D2624" s="2">
        <f>MACD!E2624</f>
        <v>0.32303072204901895</v>
      </c>
      <c r="E2624" s="2">
        <f>MACD!F2624</f>
        <v>0.46585591956220512</v>
      </c>
      <c r="F2624" s="2">
        <f>'Moving Avg'!D2624</f>
        <v>62.090000000000011</v>
      </c>
      <c r="G2624" s="2">
        <f>'Moving Avg'!F2624</f>
        <v>62.090000000000011</v>
      </c>
      <c r="H2624" s="2">
        <f>'Moving Avg'!G2624</f>
        <v>61.274300000000032</v>
      </c>
      <c r="I2624" s="2">
        <f>'Moving Avg'!H2624</f>
        <v>51.292019999999987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  <c r="M2624" s="8">
        <f t="shared" si="400"/>
        <v>25</v>
      </c>
      <c r="N2624" s="8">
        <f t="shared" si="401"/>
        <v>100</v>
      </c>
      <c r="O2624" s="8">
        <f t="shared" si="402"/>
        <v>100</v>
      </c>
      <c r="P2624" s="8">
        <f t="shared" si="403"/>
        <v>33</v>
      </c>
      <c r="Q2624" s="9">
        <f t="shared" si="404"/>
        <v>63.7</v>
      </c>
      <c r="R2624" s="9">
        <f t="shared" si="405"/>
        <v>68.25</v>
      </c>
      <c r="S2624" s="9">
        <f t="shared" si="406"/>
        <v>58.6</v>
      </c>
      <c r="T2624" s="9">
        <f t="shared" si="407"/>
        <v>64.5</v>
      </c>
      <c r="U2624" s="8">
        <f t="shared" si="408"/>
        <v>63.516666666666659</v>
      </c>
      <c r="V2624" s="8">
        <f t="shared" si="409"/>
        <v>63.762499999999996</v>
      </c>
    </row>
    <row r="2625" spans="1:22" ht="13.5" x14ac:dyDescent="0.25">
      <c r="A2625" s="3">
        <f>RSI!A2625</f>
        <v>45828</v>
      </c>
      <c r="B2625" s="2">
        <f>RSI!B2625</f>
        <v>62.09</v>
      </c>
      <c r="C2625" s="2">
        <f>RSI!I2625</f>
        <v>61.794513236293497</v>
      </c>
      <c r="D2625" s="2">
        <f>MACD!E2625</f>
        <v>0.29707793667647309</v>
      </c>
      <c r="E2625" s="2">
        <f>MACD!F2625</f>
        <v>0.43210032298505874</v>
      </c>
      <c r="F2625" s="2">
        <f>'Moving Avg'!D2625</f>
        <v>62.090000000000011</v>
      </c>
      <c r="G2625" s="2">
        <f>'Moving Avg'!F2625</f>
        <v>62.090000000000011</v>
      </c>
      <c r="H2625" s="2">
        <f>'Moving Avg'!G2625</f>
        <v>61.402200000000029</v>
      </c>
      <c r="I2625" s="2">
        <f>'Moving Avg'!H2625</f>
        <v>51.371629999999989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  <c r="M2625" s="8">
        <f t="shared" si="400"/>
        <v>25</v>
      </c>
      <c r="N2625" s="8">
        <f t="shared" si="401"/>
        <v>100</v>
      </c>
      <c r="O2625" s="8">
        <f t="shared" si="402"/>
        <v>100</v>
      </c>
      <c r="P2625" s="8">
        <f t="shared" si="403"/>
        <v>33</v>
      </c>
      <c r="Q2625" s="9">
        <f t="shared" si="404"/>
        <v>63.7</v>
      </c>
      <c r="R2625" s="9">
        <f t="shared" si="405"/>
        <v>68.25</v>
      </c>
      <c r="S2625" s="9">
        <f t="shared" si="406"/>
        <v>58.6</v>
      </c>
      <c r="T2625" s="9">
        <f t="shared" si="407"/>
        <v>64.5</v>
      </c>
      <c r="U2625" s="8">
        <f t="shared" si="408"/>
        <v>63.516666666666659</v>
      </c>
      <c r="V2625" s="8">
        <f t="shared" si="409"/>
        <v>63.762499999999996</v>
      </c>
    </row>
    <row r="2626" spans="1:22" ht="13.5" x14ac:dyDescent="0.25">
      <c r="A2626" s="3">
        <f>RSI!A2626</f>
        <v>45831</v>
      </c>
      <c r="B2626" s="2">
        <f>RSI!B2626</f>
        <v>62.09</v>
      </c>
      <c r="C2626" s="2">
        <f>RSI!I2626</f>
        <v>61.794513236293497</v>
      </c>
      <c r="D2626" s="2">
        <f>MACD!E2626</f>
        <v>0.27335905427147367</v>
      </c>
      <c r="E2626" s="2">
        <f>MACD!F2626</f>
        <v>0.40035206924234173</v>
      </c>
      <c r="F2626" s="2">
        <f>'Moving Avg'!D2626</f>
        <v>62.090000000000011</v>
      </c>
      <c r="G2626" s="2">
        <f>'Moving Avg'!F2626</f>
        <v>62.090000000000011</v>
      </c>
      <c r="H2626" s="2">
        <f>'Moving Avg'!G2626</f>
        <v>61.530100000000019</v>
      </c>
      <c r="I2626" s="2">
        <f>'Moving Avg'!H2626</f>
        <v>51.451239999999991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100</v>
      </c>
      <c r="O2626" s="8">
        <f t="shared" ref="O2626:O2693" si="412">IF(F2626-I2626&gt;10,100,IF(F2626-I2626&gt;5,75, IF(F2626-I2626&gt;0,50,0)))</f>
        <v>100</v>
      </c>
      <c r="P2626" s="8">
        <f t="shared" ref="P2626:P2693" si="413">IF(L2626="confirmed bullish", 34, IF(L2626="bullish divergence",17, 0))+IF(J2626="bullish",33,IF(J2626="bearish",0,16.5))+IF(K2626="strong",33,IF(K2626="weak",0,16.5))</f>
        <v>33</v>
      </c>
      <c r="Q2626" s="9">
        <f t="shared" si="404"/>
        <v>63.7</v>
      </c>
      <c r="R2626" s="9">
        <f t="shared" si="405"/>
        <v>68.25</v>
      </c>
      <c r="S2626" s="9">
        <f t="shared" si="406"/>
        <v>58.6</v>
      </c>
      <c r="T2626" s="9">
        <f t="shared" si="407"/>
        <v>64.5</v>
      </c>
      <c r="U2626" s="8">
        <f t="shared" si="408"/>
        <v>63.516666666666659</v>
      </c>
      <c r="V2626" s="8">
        <f t="shared" si="409"/>
        <v>63.762499999999996</v>
      </c>
    </row>
    <row r="2627" spans="1:22" ht="13.5" x14ac:dyDescent="0.25">
      <c r="A2627" s="3">
        <f>RSI!A2627</f>
        <v>45832</v>
      </c>
      <c r="B2627" s="2">
        <f>RSI!B2627</f>
        <v>62.09</v>
      </c>
      <c r="C2627" s="2">
        <f>RSI!I2627</f>
        <v>61.794513236293497</v>
      </c>
      <c r="D2627" s="2">
        <f>MACD!E2627</f>
        <v>0.25166068139836284</v>
      </c>
      <c r="E2627" s="2">
        <f>MACD!F2627</f>
        <v>0.37061379167354602</v>
      </c>
      <c r="F2627" s="2">
        <f>'Moving Avg'!D2627</f>
        <v>62.090000000000011</v>
      </c>
      <c r="G2627" s="2">
        <f>'Moving Avg'!F2627</f>
        <v>62.090000000000011</v>
      </c>
      <c r="H2627" s="2">
        <f>'Moving Avg'!G2627</f>
        <v>61.658000000000023</v>
      </c>
      <c r="I2627" s="2">
        <f>'Moving Avg'!H2627</f>
        <v>51.530849999999994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  <c r="M2627" s="8">
        <f t="shared" si="410"/>
        <v>25</v>
      </c>
      <c r="N2627" s="8">
        <f t="shared" si="411"/>
        <v>100</v>
      </c>
      <c r="O2627" s="8">
        <f t="shared" si="412"/>
        <v>100</v>
      </c>
      <c r="P2627" s="8">
        <f t="shared" si="413"/>
        <v>33</v>
      </c>
      <c r="Q2627" s="9">
        <f t="shared" ref="Q2627:Q2690" si="414">0.35*M2627+N2627*0.35+O2627*0.15+P2627*0.15</f>
        <v>63.7</v>
      </c>
      <c r="R2627" s="9">
        <f t="shared" ref="R2627:R2690" si="415">M2627*0.2+N2627*0.2+O2627*0.35+P2627*0.25</f>
        <v>68.25</v>
      </c>
      <c r="S2627" s="9">
        <f t="shared" ref="S2627:S2690" si="416">M2627*0.15+N2627*0.15+O2627*0.25+P2627*0.45</f>
        <v>58.6</v>
      </c>
      <c r="T2627" s="9">
        <f t="shared" ref="T2627:T2690" si="417">0.25*SUM(M2627:P2627)</f>
        <v>64.5</v>
      </c>
      <c r="U2627" s="8">
        <f t="shared" ref="U2627:U2690" si="418">SUM(Q2627:S2627)/3</f>
        <v>63.516666666666659</v>
      </c>
      <c r="V2627" s="8">
        <f t="shared" ref="V2627:V2690" si="419">SUM(Q2627:T2627)/4</f>
        <v>63.762499999999996</v>
      </c>
    </row>
    <row r="2628" spans="1:22" ht="13.5" x14ac:dyDescent="0.25">
      <c r="A2628" s="3">
        <f>RSI!A2628</f>
        <v>45833</v>
      </c>
      <c r="B2628" s="2">
        <f>RSI!B2628</f>
        <v>62.09</v>
      </c>
      <c r="C2628" s="2">
        <f>RSI!I2628</f>
        <v>61.794513236293497</v>
      </c>
      <c r="D2628" s="2">
        <f>MACD!E2628</f>
        <v>0.23179260371831134</v>
      </c>
      <c r="E2628" s="2">
        <f>MACD!F2628</f>
        <v>0.34284955408249906</v>
      </c>
      <c r="F2628" s="2">
        <f>'Moving Avg'!D2628</f>
        <v>62.090000000000011</v>
      </c>
      <c r="G2628" s="2">
        <f>'Moving Avg'!F2628</f>
        <v>62.090000000000011</v>
      </c>
      <c r="H2628" s="2">
        <f>'Moving Avg'!G2628</f>
        <v>61.785900000000019</v>
      </c>
      <c r="I2628" s="2">
        <f>'Moving Avg'!H2628</f>
        <v>51.610459999999996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  <c r="M2628" s="8">
        <f t="shared" si="410"/>
        <v>25</v>
      </c>
      <c r="N2628" s="8">
        <f t="shared" si="411"/>
        <v>100</v>
      </c>
      <c r="O2628" s="8">
        <f t="shared" si="412"/>
        <v>100</v>
      </c>
      <c r="P2628" s="8">
        <f t="shared" si="413"/>
        <v>33</v>
      </c>
      <c r="Q2628" s="9">
        <f t="shared" si="414"/>
        <v>63.7</v>
      </c>
      <c r="R2628" s="9">
        <f t="shared" si="415"/>
        <v>68.25</v>
      </c>
      <c r="S2628" s="9">
        <f t="shared" si="416"/>
        <v>58.6</v>
      </c>
      <c r="T2628" s="9">
        <f t="shared" si="417"/>
        <v>64.5</v>
      </c>
      <c r="U2628" s="8">
        <f t="shared" si="418"/>
        <v>63.516666666666659</v>
      </c>
      <c r="V2628" s="8">
        <f t="shared" si="419"/>
        <v>63.762499999999996</v>
      </c>
    </row>
    <row r="2629" spans="1:22" ht="13.5" x14ac:dyDescent="0.25">
      <c r="A2629" s="3">
        <f>RSI!A2629</f>
        <v>45835</v>
      </c>
      <c r="B2629" s="2">
        <f>RSI!B2629</f>
        <v>62.09</v>
      </c>
      <c r="C2629" s="2">
        <f>RSI!I2629</f>
        <v>61.794513236293497</v>
      </c>
      <c r="D2629" s="2">
        <f>MACD!E2629</f>
        <v>0.21358493483829477</v>
      </c>
      <c r="E2629" s="2">
        <f>MACD!F2629</f>
        <v>0.31699663023365821</v>
      </c>
      <c r="F2629" s="2">
        <f>'Moving Avg'!D2629</f>
        <v>62.090000000000011</v>
      </c>
      <c r="G2629" s="2">
        <f>'Moving Avg'!F2629</f>
        <v>62.090000000000011</v>
      </c>
      <c r="H2629" s="2">
        <f>'Moving Avg'!G2629</f>
        <v>61.863780000000013</v>
      </c>
      <c r="I2629" s="2">
        <f>'Moving Avg'!H2629</f>
        <v>51.690069999999999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  <c r="M2629" s="8">
        <f t="shared" si="410"/>
        <v>25</v>
      </c>
      <c r="N2629" s="8">
        <f t="shared" si="411"/>
        <v>100</v>
      </c>
      <c r="O2629" s="8">
        <f t="shared" si="412"/>
        <v>100</v>
      </c>
      <c r="P2629" s="8">
        <f t="shared" si="413"/>
        <v>33</v>
      </c>
      <c r="Q2629" s="9">
        <f t="shared" si="414"/>
        <v>63.7</v>
      </c>
      <c r="R2629" s="9">
        <f t="shared" si="415"/>
        <v>68.25</v>
      </c>
      <c r="S2629" s="9">
        <f t="shared" si="416"/>
        <v>58.6</v>
      </c>
      <c r="T2629" s="9">
        <f t="shared" si="417"/>
        <v>64.5</v>
      </c>
      <c r="U2629" s="8">
        <f t="shared" si="418"/>
        <v>63.516666666666659</v>
      </c>
      <c r="V2629" s="8">
        <f t="shared" si="419"/>
        <v>63.762499999999996</v>
      </c>
    </row>
    <row r="2630" spans="1:22" ht="13.5" x14ac:dyDescent="0.25">
      <c r="A2630" s="3">
        <f>RSI!A2630</f>
        <v>45838</v>
      </c>
      <c r="B2630" s="2">
        <f>RSI!B2630</f>
        <v>62.09</v>
      </c>
      <c r="C2630" s="2">
        <f>RSI!I2630</f>
        <v>61.794513236293497</v>
      </c>
      <c r="D2630" s="2">
        <f>MACD!E2630</f>
        <v>0.19688565084582166</v>
      </c>
      <c r="E2630" s="2">
        <f>MACD!F2630</f>
        <v>0.29297443435609088</v>
      </c>
      <c r="F2630" s="2">
        <f>'Moving Avg'!D2630</f>
        <v>62.090000000000011</v>
      </c>
      <c r="G2630" s="2">
        <f>'Moving Avg'!F2630</f>
        <v>62.090000000000011</v>
      </c>
      <c r="H2630" s="2">
        <f>'Moving Avg'!G2630</f>
        <v>61.889280000000014</v>
      </c>
      <c r="I2630" s="2">
        <f>'Moving Avg'!H2630</f>
        <v>51.769680000000001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  <c r="M2630" s="8">
        <f t="shared" si="410"/>
        <v>25</v>
      </c>
      <c r="N2630" s="8">
        <f t="shared" si="411"/>
        <v>100</v>
      </c>
      <c r="O2630" s="8">
        <f t="shared" si="412"/>
        <v>100</v>
      </c>
      <c r="P2630" s="8">
        <f t="shared" si="413"/>
        <v>33</v>
      </c>
      <c r="Q2630" s="9">
        <f t="shared" si="414"/>
        <v>63.7</v>
      </c>
      <c r="R2630" s="9">
        <f t="shared" si="415"/>
        <v>68.25</v>
      </c>
      <c r="S2630" s="9">
        <f t="shared" si="416"/>
        <v>58.6</v>
      </c>
      <c r="T2630" s="9">
        <f t="shared" si="417"/>
        <v>64.5</v>
      </c>
      <c r="U2630" s="8">
        <f t="shared" si="418"/>
        <v>63.516666666666659</v>
      </c>
      <c r="V2630" s="8">
        <f t="shared" si="419"/>
        <v>63.762499999999996</v>
      </c>
    </row>
    <row r="2631" spans="1:22" ht="13.5" x14ac:dyDescent="0.25">
      <c r="A2631" s="3">
        <f>RSI!A2631</f>
        <v>45839</v>
      </c>
      <c r="B2631" s="2">
        <f>RSI!B2631</f>
        <v>62.09</v>
      </c>
      <c r="C2631" s="2">
        <f>RSI!I2631</f>
        <v>61.794513236293497</v>
      </c>
      <c r="D2631" s="2">
        <f>MACD!E2631</f>
        <v>0.181558455115578</v>
      </c>
      <c r="E2631" s="2">
        <f>MACD!F2631</f>
        <v>0.27069123850798832</v>
      </c>
      <c r="F2631" s="2">
        <f>'Moving Avg'!D2631</f>
        <v>62.090000000000011</v>
      </c>
      <c r="G2631" s="2">
        <f>'Moving Avg'!F2631</f>
        <v>62.090000000000011</v>
      </c>
      <c r="H2631" s="2">
        <f>'Moving Avg'!G2631</f>
        <v>61.890160000000016</v>
      </c>
      <c r="I2631" s="2">
        <f>'Moving Avg'!H2631</f>
        <v>51.849240000000002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  <c r="M2631" s="8">
        <f t="shared" si="410"/>
        <v>25</v>
      </c>
      <c r="N2631" s="8">
        <f t="shared" si="411"/>
        <v>100</v>
      </c>
      <c r="O2631" s="8">
        <f t="shared" si="412"/>
        <v>100</v>
      </c>
      <c r="P2631" s="8">
        <f t="shared" si="413"/>
        <v>33</v>
      </c>
      <c r="Q2631" s="9">
        <f t="shared" si="414"/>
        <v>63.7</v>
      </c>
      <c r="R2631" s="9">
        <f t="shared" si="415"/>
        <v>68.25</v>
      </c>
      <c r="S2631" s="9">
        <f t="shared" si="416"/>
        <v>58.6</v>
      </c>
      <c r="T2631" s="9">
        <f t="shared" si="417"/>
        <v>64.5</v>
      </c>
      <c r="U2631" s="8">
        <f t="shared" si="418"/>
        <v>63.516666666666659</v>
      </c>
      <c r="V2631" s="8">
        <f t="shared" si="419"/>
        <v>63.762499999999996</v>
      </c>
    </row>
    <row r="2632" spans="1:22" ht="13.5" x14ac:dyDescent="0.25">
      <c r="A2632" s="3">
        <f>RSI!A2632</f>
        <v>45840</v>
      </c>
      <c r="B2632" s="2">
        <f>RSI!B2632</f>
        <v>62.09</v>
      </c>
      <c r="C2632" s="2">
        <f>RSI!I2632</f>
        <v>61.794513236293497</v>
      </c>
      <c r="D2632" s="2">
        <f>MACD!E2632</f>
        <v>0.16748092620880328</v>
      </c>
      <c r="E2632" s="2">
        <f>MACD!F2632</f>
        <v>0.25004917604815136</v>
      </c>
      <c r="F2632" s="2">
        <f>'Moving Avg'!D2632</f>
        <v>62.090000000000011</v>
      </c>
      <c r="G2632" s="2">
        <f>'Moving Avg'!F2632</f>
        <v>62.090000000000011</v>
      </c>
      <c r="H2632" s="2">
        <f>'Moving Avg'!G2632</f>
        <v>61.891040000000018</v>
      </c>
      <c r="I2632" s="2">
        <f>'Moving Avg'!H2632</f>
        <v>51.928800000000003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  <c r="M2632" s="8">
        <f t="shared" si="410"/>
        <v>25</v>
      </c>
      <c r="N2632" s="8">
        <f t="shared" si="411"/>
        <v>100</v>
      </c>
      <c r="O2632" s="8">
        <f t="shared" si="412"/>
        <v>100</v>
      </c>
      <c r="P2632" s="8">
        <f t="shared" si="413"/>
        <v>33</v>
      </c>
      <c r="Q2632" s="9">
        <f t="shared" si="414"/>
        <v>63.7</v>
      </c>
      <c r="R2632" s="9">
        <f t="shared" si="415"/>
        <v>68.25</v>
      </c>
      <c r="S2632" s="9">
        <f t="shared" si="416"/>
        <v>58.6</v>
      </c>
      <c r="T2632" s="9">
        <f t="shared" si="417"/>
        <v>64.5</v>
      </c>
      <c r="U2632" s="8">
        <f t="shared" si="418"/>
        <v>63.516666666666659</v>
      </c>
      <c r="V2632" s="8">
        <f t="shared" si="419"/>
        <v>63.762499999999996</v>
      </c>
    </row>
    <row r="2633" spans="1:22" ht="13.5" x14ac:dyDescent="0.25">
      <c r="A2633" s="3">
        <f>RSI!A2633</f>
        <v>45841</v>
      </c>
      <c r="B2633" s="2">
        <f>RSI!B2633</f>
        <v>62.09</v>
      </c>
      <c r="C2633" s="2">
        <f>RSI!I2633</f>
        <v>61.794513236293497</v>
      </c>
      <c r="D2633" s="2">
        <f>MACD!E2633</f>
        <v>0.15454290867548082</v>
      </c>
      <c r="E2633" s="2">
        <f>MACD!F2633</f>
        <v>0.23094792257361726</v>
      </c>
      <c r="F2633" s="2">
        <f>'Moving Avg'!D2633</f>
        <v>62.090000000000011</v>
      </c>
      <c r="G2633" s="2">
        <f>'Moving Avg'!F2633</f>
        <v>62.090000000000011</v>
      </c>
      <c r="H2633" s="2">
        <f>'Moving Avg'!G2633</f>
        <v>61.947620000000015</v>
      </c>
      <c r="I2633" s="2">
        <f>'Moving Avg'!H2633</f>
        <v>52.008360000000003</v>
      </c>
      <c r="J2633" s="6" t="str">
        <f>OBV!F2633</f>
        <v>BULLISH</v>
      </c>
      <c r="K2633" s="6" t="str">
        <f>OBV!G2633</f>
        <v>NEUTRAL</v>
      </c>
      <c r="L2633" s="6" t="str">
        <f>OBV!H2633</f>
        <v>CONFIRMED BULLISH</v>
      </c>
      <c r="M2633" s="8">
        <f t="shared" si="410"/>
        <v>25</v>
      </c>
      <c r="N2633" s="8">
        <f t="shared" si="411"/>
        <v>100</v>
      </c>
      <c r="O2633" s="8">
        <f t="shared" si="412"/>
        <v>100</v>
      </c>
      <c r="P2633" s="8">
        <f t="shared" si="413"/>
        <v>83.5</v>
      </c>
      <c r="Q2633" s="9">
        <f t="shared" si="414"/>
        <v>71.275000000000006</v>
      </c>
      <c r="R2633" s="9">
        <f t="shared" si="415"/>
        <v>80.875</v>
      </c>
      <c r="S2633" s="9">
        <f t="shared" si="416"/>
        <v>81.325000000000003</v>
      </c>
      <c r="T2633" s="9">
        <f t="shared" si="417"/>
        <v>77.125</v>
      </c>
      <c r="U2633" s="8">
        <f t="shared" si="418"/>
        <v>77.825000000000003</v>
      </c>
      <c r="V2633" s="8">
        <f t="shared" si="419"/>
        <v>77.650000000000006</v>
      </c>
    </row>
    <row r="2634" spans="1:22" ht="13.5" x14ac:dyDescent="0.25">
      <c r="A2634" s="3">
        <f>RSI!A2634</f>
        <v>45842</v>
      </c>
      <c r="B2634" s="2">
        <f>RSI!B2634</f>
        <v>62.09</v>
      </c>
      <c r="C2634" s="2">
        <f>RSI!I2634</f>
        <v>61.794513236293497</v>
      </c>
      <c r="D2634" s="2">
        <f>MACD!E2634</f>
        <v>0.14264511250349443</v>
      </c>
      <c r="E2634" s="2">
        <f>MACD!F2634</f>
        <v>0.21328736055959271</v>
      </c>
      <c r="F2634" s="2">
        <f>'Moving Avg'!D2634</f>
        <v>62.090000000000011</v>
      </c>
      <c r="G2634" s="2">
        <f>'Moving Avg'!F2634</f>
        <v>62.090000000000011</v>
      </c>
      <c r="H2634" s="2">
        <f>'Moving Avg'!G2634</f>
        <v>62.016900000000021</v>
      </c>
      <c r="I2634" s="2">
        <f>'Moving Avg'!H2634</f>
        <v>52.087920000000004</v>
      </c>
      <c r="J2634" s="6" t="str">
        <f>OBV!F2634</f>
        <v>BULLISH</v>
      </c>
      <c r="K2634" s="6" t="str">
        <f>OBV!G2634</f>
        <v>NEUTRAL</v>
      </c>
      <c r="L2634" s="6" t="str">
        <f>OBV!H2634</f>
        <v>CONFIRMED BULLISH</v>
      </c>
      <c r="M2634" s="8">
        <f t="shared" si="410"/>
        <v>25</v>
      </c>
      <c r="N2634" s="8">
        <f t="shared" si="411"/>
        <v>100</v>
      </c>
      <c r="O2634" s="8">
        <f t="shared" si="412"/>
        <v>100</v>
      </c>
      <c r="P2634" s="8">
        <f t="shared" si="413"/>
        <v>83.5</v>
      </c>
      <c r="Q2634" s="9">
        <f t="shared" si="414"/>
        <v>71.275000000000006</v>
      </c>
      <c r="R2634" s="9">
        <f t="shared" si="415"/>
        <v>80.875</v>
      </c>
      <c r="S2634" s="9">
        <f t="shared" si="416"/>
        <v>81.325000000000003</v>
      </c>
      <c r="T2634" s="9">
        <f t="shared" si="417"/>
        <v>77.125</v>
      </c>
      <c r="U2634" s="8">
        <f t="shared" si="418"/>
        <v>77.825000000000003</v>
      </c>
      <c r="V2634" s="8">
        <f t="shared" si="419"/>
        <v>77.650000000000006</v>
      </c>
    </row>
    <row r="2635" spans="1:22" ht="13.5" x14ac:dyDescent="0.25">
      <c r="A2635" s="3">
        <f>RSI!A2635</f>
        <v>45845</v>
      </c>
      <c r="B2635" s="2">
        <f>RSI!B2635</f>
        <v>64.849999999999994</v>
      </c>
      <c r="C2635" s="2">
        <f>RSI!I2635</f>
        <v>92.295431612741368</v>
      </c>
      <c r="D2635" s="2">
        <f>MACD!E2635</f>
        <v>-7.2746552446105284E-2</v>
      </c>
      <c r="E2635" s="2">
        <f>MACD!F2635</f>
        <v>0.15608057795845312</v>
      </c>
      <c r="F2635" s="2">
        <f>'Moving Avg'!D2635</f>
        <v>62.64200000000001</v>
      </c>
      <c r="G2635" s="2">
        <f>'Moving Avg'!F2635</f>
        <v>62.228000000000009</v>
      </c>
      <c r="H2635" s="2">
        <f>'Moving Avg'!G2635</f>
        <v>62.141380000000019</v>
      </c>
      <c r="I2635" s="2">
        <f>'Moving Avg'!H2635</f>
        <v>52.181280000000008</v>
      </c>
      <c r="J2635" s="6" t="str">
        <f>OBV!F2635</f>
        <v>BULLISH</v>
      </c>
      <c r="K2635" s="6" t="str">
        <f>OBV!G2635</f>
        <v>NEUTRAL</v>
      </c>
      <c r="L2635" s="6" t="str">
        <f>OBV!H2635</f>
        <v>CONFIRMED BULLISH</v>
      </c>
      <c r="M2635" s="8">
        <f t="shared" si="410"/>
        <v>0</v>
      </c>
      <c r="N2635" s="8">
        <f t="shared" si="411"/>
        <v>100</v>
      </c>
      <c r="O2635" s="8">
        <f t="shared" si="412"/>
        <v>100</v>
      </c>
      <c r="P2635" s="8">
        <f t="shared" si="413"/>
        <v>83.5</v>
      </c>
      <c r="Q2635" s="9">
        <f t="shared" si="414"/>
        <v>62.524999999999999</v>
      </c>
      <c r="R2635" s="9">
        <f t="shared" si="415"/>
        <v>75.875</v>
      </c>
      <c r="S2635" s="9">
        <f t="shared" si="416"/>
        <v>77.575000000000003</v>
      </c>
      <c r="T2635" s="9">
        <f t="shared" si="417"/>
        <v>70.875</v>
      </c>
      <c r="U2635" s="8">
        <f t="shared" si="418"/>
        <v>71.991666666666674</v>
      </c>
      <c r="V2635" s="8">
        <f t="shared" si="419"/>
        <v>71.712500000000006</v>
      </c>
    </row>
    <row r="2636" spans="1:22" ht="13.5" x14ac:dyDescent="0.25">
      <c r="A2636" s="3">
        <f>RSI!A2636</f>
        <v>45846</v>
      </c>
      <c r="B2636" s="2">
        <f>RSI!B2636</f>
        <v>64.849999999999994</v>
      </c>
      <c r="C2636" s="2">
        <f>RSI!I2636</f>
        <v>92.295431612741368</v>
      </c>
      <c r="D2636" s="2">
        <f>MACD!E2636</f>
        <v>-0.27212467680895003</v>
      </c>
      <c r="E2636" s="2">
        <f>MACD!F2636</f>
        <v>7.0439527004972496E-2</v>
      </c>
      <c r="F2636" s="2">
        <f>'Moving Avg'!D2636</f>
        <v>63.194000000000003</v>
      </c>
      <c r="G2636" s="2">
        <f>'Moving Avg'!F2636</f>
        <v>62.366000000000007</v>
      </c>
      <c r="H2636" s="2">
        <f>'Moving Avg'!G2636</f>
        <v>62.265860000000018</v>
      </c>
      <c r="I2636" s="2">
        <f>'Moving Avg'!H2636</f>
        <v>52.274640000000005</v>
      </c>
      <c r="J2636" s="6" t="str">
        <f>OBV!F2636</f>
        <v>BULLISH</v>
      </c>
      <c r="K2636" s="6" t="str">
        <f>OBV!G2636</f>
        <v>NEUTRAL</v>
      </c>
      <c r="L2636" s="6" t="str">
        <f>OBV!H2636</f>
        <v>CONFIRMED BULLISH</v>
      </c>
      <c r="M2636" s="8">
        <f t="shared" si="410"/>
        <v>0</v>
      </c>
      <c r="N2636" s="8">
        <f t="shared" si="411"/>
        <v>100</v>
      </c>
      <c r="O2636" s="8">
        <f t="shared" si="412"/>
        <v>100</v>
      </c>
      <c r="P2636" s="8">
        <f t="shared" si="413"/>
        <v>83.5</v>
      </c>
      <c r="Q2636" s="9">
        <f t="shared" si="414"/>
        <v>62.524999999999999</v>
      </c>
      <c r="R2636" s="9">
        <f t="shared" si="415"/>
        <v>75.875</v>
      </c>
      <c r="S2636" s="9">
        <f t="shared" si="416"/>
        <v>77.575000000000003</v>
      </c>
      <c r="T2636" s="9">
        <f t="shared" si="417"/>
        <v>70.875</v>
      </c>
      <c r="U2636" s="8">
        <f t="shared" si="418"/>
        <v>71.991666666666674</v>
      </c>
      <c r="V2636" s="8">
        <f t="shared" si="419"/>
        <v>71.712500000000006</v>
      </c>
    </row>
    <row r="2637" spans="1:22" ht="13.5" x14ac:dyDescent="0.25">
      <c r="A2637" s="3">
        <f>RSI!A2637</f>
        <v>45847</v>
      </c>
      <c r="B2637" s="2">
        <f>RSI!B2637</f>
        <v>64.849999999999994</v>
      </c>
      <c r="C2637" s="2">
        <f>RSI!I2637</f>
        <v>92.295431612741368</v>
      </c>
      <c r="D2637" s="2">
        <f>MACD!E2637</f>
        <v>-0.45668446453699829</v>
      </c>
      <c r="E2637" s="2">
        <f>MACD!F2637</f>
        <v>-3.4985271303421661E-2</v>
      </c>
      <c r="F2637" s="2">
        <f>'Moving Avg'!D2637</f>
        <v>63.746000000000002</v>
      </c>
      <c r="G2637" s="2">
        <f>'Moving Avg'!F2637</f>
        <v>62.504000000000005</v>
      </c>
      <c r="H2637" s="2">
        <f>'Moving Avg'!G2637</f>
        <v>62.390340000000016</v>
      </c>
      <c r="I2637" s="2">
        <f>'Moving Avg'!H2637</f>
        <v>52.368000000000009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  <c r="M2637" s="8">
        <f t="shared" si="410"/>
        <v>0</v>
      </c>
      <c r="N2637" s="8">
        <f t="shared" si="411"/>
        <v>100</v>
      </c>
      <c r="O2637" s="8">
        <f t="shared" si="412"/>
        <v>100</v>
      </c>
      <c r="P2637" s="8">
        <f t="shared" si="413"/>
        <v>83.5</v>
      </c>
      <c r="Q2637" s="9">
        <f t="shared" si="414"/>
        <v>62.524999999999999</v>
      </c>
      <c r="R2637" s="9">
        <f t="shared" si="415"/>
        <v>75.875</v>
      </c>
      <c r="S2637" s="9">
        <f t="shared" si="416"/>
        <v>77.575000000000003</v>
      </c>
      <c r="T2637" s="9">
        <f t="shared" si="417"/>
        <v>70.875</v>
      </c>
      <c r="U2637" s="8">
        <f t="shared" si="418"/>
        <v>71.991666666666674</v>
      </c>
      <c r="V2637" s="8">
        <f t="shared" si="419"/>
        <v>71.712500000000006</v>
      </c>
    </row>
    <row r="2638" spans="1:22" ht="13.5" x14ac:dyDescent="0.25">
      <c r="A2638" s="3">
        <f>RSI!A2638</f>
        <v>45848</v>
      </c>
      <c r="B2638" s="2">
        <f>RSI!B2638</f>
        <v>64.849999999999994</v>
      </c>
      <c r="C2638" s="2">
        <f>RSI!I2638</f>
        <v>92.295431612741368</v>
      </c>
      <c r="D2638" s="2">
        <f>MACD!E2638</f>
        <v>-0.62753119891610254</v>
      </c>
      <c r="E2638" s="2">
        <f>MACD!F2638</f>
        <v>-0.15349445682595783</v>
      </c>
      <c r="F2638" s="2">
        <f>'Moving Avg'!D2638</f>
        <v>64.298000000000002</v>
      </c>
      <c r="G2638" s="2">
        <f>'Moving Avg'!F2638</f>
        <v>62.64200000000001</v>
      </c>
      <c r="H2638" s="2">
        <f>'Moving Avg'!G2638</f>
        <v>62.514820000000007</v>
      </c>
      <c r="I2638" s="2">
        <f>'Moving Avg'!H2638</f>
        <v>52.46136000000002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  <c r="M2638" s="8">
        <f t="shared" si="410"/>
        <v>0</v>
      </c>
      <c r="N2638" s="8">
        <f t="shared" si="411"/>
        <v>100</v>
      </c>
      <c r="O2638" s="8">
        <f t="shared" si="412"/>
        <v>100</v>
      </c>
      <c r="P2638" s="8">
        <f t="shared" si="413"/>
        <v>33</v>
      </c>
      <c r="Q2638" s="9">
        <f t="shared" si="414"/>
        <v>54.95</v>
      </c>
      <c r="R2638" s="9">
        <f t="shared" si="415"/>
        <v>63.25</v>
      </c>
      <c r="S2638" s="9">
        <f t="shared" si="416"/>
        <v>54.85</v>
      </c>
      <c r="T2638" s="9">
        <f t="shared" si="417"/>
        <v>58.25</v>
      </c>
      <c r="U2638" s="8">
        <f t="shared" si="418"/>
        <v>57.683333333333337</v>
      </c>
      <c r="V2638" s="8">
        <f t="shared" si="419"/>
        <v>57.825000000000003</v>
      </c>
    </row>
    <row r="2639" spans="1:22" ht="13.5" x14ac:dyDescent="0.25">
      <c r="A2639" s="3">
        <f>RSI!A2639</f>
        <v>45849</v>
      </c>
      <c r="B2639" s="2">
        <f>RSI!B2639</f>
        <v>64.849999999999994</v>
      </c>
      <c r="C2639" s="2">
        <f>RSI!I2639</f>
        <v>92.295431612741368</v>
      </c>
      <c r="D2639" s="2">
        <f>MACD!E2639</f>
        <v>-0.78568711674684266</v>
      </c>
      <c r="E2639" s="2">
        <f>MACD!F2639</f>
        <v>-0.27993298881013479</v>
      </c>
      <c r="F2639" s="2">
        <f>'Moving Avg'!D2639</f>
        <v>64.849999999999994</v>
      </c>
      <c r="G2639" s="2">
        <f>'Moving Avg'!F2639</f>
        <v>62.780000000000008</v>
      </c>
      <c r="H2639" s="2">
        <f>'Moving Avg'!G2639</f>
        <v>62.639300000000006</v>
      </c>
      <c r="I2639" s="2">
        <f>'Moving Avg'!H2639</f>
        <v>52.554720000000025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  <c r="M2639" s="8">
        <f t="shared" si="410"/>
        <v>0</v>
      </c>
      <c r="N2639" s="8">
        <f t="shared" si="411"/>
        <v>100</v>
      </c>
      <c r="O2639" s="8">
        <f t="shared" si="412"/>
        <v>100</v>
      </c>
      <c r="P2639" s="8">
        <f t="shared" si="413"/>
        <v>33</v>
      </c>
      <c r="Q2639" s="9">
        <f t="shared" si="414"/>
        <v>54.95</v>
      </c>
      <c r="R2639" s="9">
        <f t="shared" si="415"/>
        <v>63.25</v>
      </c>
      <c r="S2639" s="9">
        <f t="shared" si="416"/>
        <v>54.85</v>
      </c>
      <c r="T2639" s="9">
        <f t="shared" si="417"/>
        <v>58.25</v>
      </c>
      <c r="U2639" s="8">
        <f t="shared" si="418"/>
        <v>57.683333333333337</v>
      </c>
      <c r="V2639" s="8">
        <f t="shared" si="419"/>
        <v>57.825000000000003</v>
      </c>
    </row>
    <row r="2640" spans="1:22" ht="13.5" x14ac:dyDescent="0.25">
      <c r="A2640" s="3">
        <f>RSI!A2640</f>
        <v>45852</v>
      </c>
      <c r="B2640" s="2">
        <f>RSI!B2640</f>
        <v>64.849999999999994</v>
      </c>
      <c r="C2640" s="2">
        <f>RSI!I2640</f>
        <v>92.295431612741368</v>
      </c>
      <c r="D2640" s="2">
        <f>MACD!E2640</f>
        <v>-0.9320977404974542</v>
      </c>
      <c r="E2640" s="2">
        <f>MACD!F2640</f>
        <v>-0.41036593914759867</v>
      </c>
      <c r="F2640" s="2">
        <f>'Moving Avg'!D2640</f>
        <v>64.849999999999994</v>
      </c>
      <c r="G2640" s="2">
        <f>'Moving Avg'!F2640</f>
        <v>62.918000000000006</v>
      </c>
      <c r="H2640" s="2">
        <f>'Moving Avg'!G2640</f>
        <v>62.711000000000006</v>
      </c>
      <c r="I2640" s="2">
        <f>'Moving Avg'!H2640</f>
        <v>52.648080000000029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  <c r="M2640" s="8">
        <f t="shared" si="410"/>
        <v>0</v>
      </c>
      <c r="N2640" s="8">
        <f t="shared" si="411"/>
        <v>100</v>
      </c>
      <c r="O2640" s="8">
        <f t="shared" si="412"/>
        <v>100</v>
      </c>
      <c r="P2640" s="8">
        <f t="shared" si="413"/>
        <v>33</v>
      </c>
      <c r="Q2640" s="9">
        <f t="shared" si="414"/>
        <v>54.95</v>
      </c>
      <c r="R2640" s="9">
        <f t="shared" si="415"/>
        <v>63.25</v>
      </c>
      <c r="S2640" s="9">
        <f t="shared" si="416"/>
        <v>54.85</v>
      </c>
      <c r="T2640" s="9">
        <f t="shared" si="417"/>
        <v>58.25</v>
      </c>
      <c r="U2640" s="8">
        <f t="shared" si="418"/>
        <v>57.683333333333337</v>
      </c>
      <c r="V2640" s="8">
        <f t="shared" si="419"/>
        <v>57.825000000000003</v>
      </c>
    </row>
    <row r="2641" spans="1:22" ht="13.5" x14ac:dyDescent="0.25">
      <c r="A2641" s="3">
        <f>RSI!A2641</f>
        <v>45853</v>
      </c>
      <c r="B2641" s="2">
        <f>RSI!B2641</f>
        <v>64.849999999999994</v>
      </c>
      <c r="C2641" s="2">
        <f>RSI!I2641</f>
        <v>92.295431612741368</v>
      </c>
      <c r="D2641" s="2">
        <f>MACD!E2641</f>
        <v>-1.0676377136297361</v>
      </c>
      <c r="E2641" s="2">
        <f>MACD!F2641</f>
        <v>-0.54182029404402621</v>
      </c>
      <c r="F2641" s="2">
        <f>'Moving Avg'!D2641</f>
        <v>64.849999999999994</v>
      </c>
      <c r="G2641" s="2">
        <f>'Moving Avg'!F2641</f>
        <v>63.056000000000004</v>
      </c>
      <c r="H2641" s="2">
        <f>'Moving Avg'!G2641</f>
        <v>62.727599999999995</v>
      </c>
      <c r="I2641" s="2">
        <f>'Moving Avg'!H2641</f>
        <v>52.741440000000033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  <c r="M2641" s="8">
        <f t="shared" si="410"/>
        <v>0</v>
      </c>
      <c r="N2641" s="8">
        <f t="shared" si="411"/>
        <v>100</v>
      </c>
      <c r="O2641" s="8">
        <f t="shared" si="412"/>
        <v>100</v>
      </c>
      <c r="P2641" s="8">
        <f t="shared" si="413"/>
        <v>33</v>
      </c>
      <c r="Q2641" s="9">
        <f t="shared" si="414"/>
        <v>54.95</v>
      </c>
      <c r="R2641" s="9">
        <f t="shared" si="415"/>
        <v>63.25</v>
      </c>
      <c r="S2641" s="9">
        <f t="shared" si="416"/>
        <v>54.85</v>
      </c>
      <c r="T2641" s="9">
        <f t="shared" si="417"/>
        <v>58.25</v>
      </c>
      <c r="U2641" s="8">
        <f t="shared" si="418"/>
        <v>57.683333333333337</v>
      </c>
      <c r="V2641" s="8">
        <f t="shared" si="419"/>
        <v>57.825000000000003</v>
      </c>
    </row>
    <row r="2642" spans="1:22" ht="13.5" x14ac:dyDescent="0.25">
      <c r="A2642" s="3">
        <f>RSI!A2642</f>
        <v>45854</v>
      </c>
      <c r="B2642" s="2">
        <f>RSI!B2642</f>
        <v>64.849999999999994</v>
      </c>
      <c r="C2642" s="2">
        <f>RSI!I2642</f>
        <v>92.295431612741368</v>
      </c>
      <c r="D2642" s="2">
        <f>MACD!E2642</f>
        <v>-1.1931161801734831</v>
      </c>
      <c r="E2642" s="2">
        <f>MACD!F2642</f>
        <v>-0.67207947126991763</v>
      </c>
      <c r="F2642" s="2">
        <f>'Moving Avg'!D2642</f>
        <v>64.849999999999994</v>
      </c>
      <c r="G2642" s="2">
        <f>'Moving Avg'!F2642</f>
        <v>63.194000000000003</v>
      </c>
      <c r="H2642" s="2">
        <f>'Moving Avg'!G2642</f>
        <v>62.744199999999992</v>
      </c>
      <c r="I2642" s="2">
        <f>'Moving Avg'!H2642</f>
        <v>52.83480000000003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  <c r="M2642" s="8">
        <f t="shared" si="410"/>
        <v>0</v>
      </c>
      <c r="N2642" s="8">
        <f t="shared" si="411"/>
        <v>100</v>
      </c>
      <c r="O2642" s="8">
        <f t="shared" si="412"/>
        <v>100</v>
      </c>
      <c r="P2642" s="8">
        <f t="shared" si="413"/>
        <v>33</v>
      </c>
      <c r="Q2642" s="9">
        <f t="shared" si="414"/>
        <v>54.95</v>
      </c>
      <c r="R2642" s="9">
        <f t="shared" si="415"/>
        <v>63.25</v>
      </c>
      <c r="S2642" s="9">
        <f t="shared" si="416"/>
        <v>54.85</v>
      </c>
      <c r="T2642" s="9">
        <f t="shared" si="417"/>
        <v>58.25</v>
      </c>
      <c r="U2642" s="8">
        <f t="shared" si="418"/>
        <v>57.683333333333337</v>
      </c>
      <c r="V2642" s="8">
        <f t="shared" si="419"/>
        <v>57.825000000000003</v>
      </c>
    </row>
    <row r="2643" spans="1:22" ht="13.5" x14ac:dyDescent="0.25">
      <c r="A2643" s="3">
        <f>RSI!A2643</f>
        <v>45855</v>
      </c>
      <c r="B2643" s="2">
        <f>RSI!B2643</f>
        <v>64.849999999999994</v>
      </c>
      <c r="C2643" s="2">
        <f>RSI!I2643</f>
        <v>92.295431612741368</v>
      </c>
      <c r="D2643" s="2">
        <f>MACD!E2643</f>
        <v>-1.309281745925162</v>
      </c>
      <c r="E2643" s="2">
        <f>MACD!F2643</f>
        <v>-0.79951992620096657</v>
      </c>
      <c r="F2643" s="2">
        <f>'Moving Avg'!D2643</f>
        <v>64.849999999999994</v>
      </c>
      <c r="G2643" s="2">
        <f>'Moving Avg'!F2643</f>
        <v>63.332000000000008</v>
      </c>
      <c r="H2643" s="2">
        <f>'Moving Avg'!G2643</f>
        <v>62.760799999999989</v>
      </c>
      <c r="I2643" s="2">
        <f>'Moving Avg'!H2643</f>
        <v>52.928160000000041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  <c r="M2643" s="8">
        <f t="shared" si="410"/>
        <v>0</v>
      </c>
      <c r="N2643" s="8">
        <f t="shared" si="411"/>
        <v>100</v>
      </c>
      <c r="O2643" s="8">
        <f t="shared" si="412"/>
        <v>100</v>
      </c>
      <c r="P2643" s="8">
        <f t="shared" si="413"/>
        <v>33</v>
      </c>
      <c r="Q2643" s="9">
        <f t="shared" si="414"/>
        <v>54.95</v>
      </c>
      <c r="R2643" s="9">
        <f t="shared" si="415"/>
        <v>63.25</v>
      </c>
      <c r="S2643" s="9">
        <f t="shared" si="416"/>
        <v>54.85</v>
      </c>
      <c r="T2643" s="9">
        <f t="shared" si="417"/>
        <v>58.25</v>
      </c>
      <c r="U2643" s="8">
        <f t="shared" si="418"/>
        <v>57.683333333333337</v>
      </c>
      <c r="V2643" s="8">
        <f t="shared" si="419"/>
        <v>57.825000000000003</v>
      </c>
    </row>
    <row r="2644" spans="1:22" ht="13.5" x14ac:dyDescent="0.25">
      <c r="A2644" s="3">
        <f>RSI!A2644</f>
        <v>45856</v>
      </c>
      <c r="B2644" s="2">
        <f>RSI!B2644</f>
        <v>64.849999999999994</v>
      </c>
      <c r="C2644" s="2">
        <f>RSI!I2644</f>
        <v>92.295431612741368</v>
      </c>
      <c r="D2644" s="2">
        <f>MACD!E2644</f>
        <v>-1.4168270553211997</v>
      </c>
      <c r="E2644" s="2">
        <f>MACD!F2644</f>
        <v>-0.9229813520250133</v>
      </c>
      <c r="F2644" s="2">
        <f>'Moving Avg'!D2644</f>
        <v>64.849999999999994</v>
      </c>
      <c r="G2644" s="2">
        <f>'Moving Avg'!F2644</f>
        <v>63.470000000000006</v>
      </c>
      <c r="H2644" s="2">
        <f>'Moving Avg'!G2644</f>
        <v>62.777399999999986</v>
      </c>
      <c r="I2644" s="2">
        <f>'Moving Avg'!H2644</f>
        <v>53.021520000000045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  <c r="M2644" s="8">
        <f t="shared" si="410"/>
        <v>0</v>
      </c>
      <c r="N2644" s="8">
        <f t="shared" si="411"/>
        <v>100</v>
      </c>
      <c r="O2644" s="8">
        <f t="shared" si="412"/>
        <v>100</v>
      </c>
      <c r="P2644" s="8">
        <f t="shared" si="413"/>
        <v>33</v>
      </c>
      <c r="Q2644" s="9">
        <f t="shared" si="414"/>
        <v>54.95</v>
      </c>
      <c r="R2644" s="9">
        <f t="shared" si="415"/>
        <v>63.25</v>
      </c>
      <c r="S2644" s="9">
        <f t="shared" si="416"/>
        <v>54.85</v>
      </c>
      <c r="T2644" s="9">
        <f t="shared" si="417"/>
        <v>58.25</v>
      </c>
      <c r="U2644" s="8">
        <f t="shared" si="418"/>
        <v>57.683333333333337</v>
      </c>
      <c r="V2644" s="8">
        <f t="shared" si="419"/>
        <v>57.825000000000003</v>
      </c>
    </row>
    <row r="2645" spans="1:22" ht="13.5" x14ac:dyDescent="0.25">
      <c r="A2645" s="3">
        <f>RSI!A2645</f>
        <v>45859</v>
      </c>
      <c r="B2645" s="2">
        <f>RSI!B2645</f>
        <v>64.849999999999994</v>
      </c>
      <c r="C2645" s="2">
        <f>RSI!I2645</f>
        <v>92.295431612741368</v>
      </c>
      <c r="D2645" s="2">
        <f>MACD!E2645</f>
        <v>-1.0917776304283962</v>
      </c>
      <c r="E2645" s="2">
        <f>MACD!F2645</f>
        <v>-0.95674060770568992</v>
      </c>
      <c r="F2645" s="2">
        <f>'Moving Avg'!D2645</f>
        <v>64.849999999999994</v>
      </c>
      <c r="G2645" s="2">
        <f>'Moving Avg'!F2645</f>
        <v>63.608000000000004</v>
      </c>
      <c r="H2645" s="2">
        <f>'Moving Avg'!G2645</f>
        <v>62.793999999999976</v>
      </c>
      <c r="I2645" s="2">
        <f>'Moving Avg'!H2645</f>
        <v>53.104520000000051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  <c r="M2645" s="8">
        <f t="shared" si="410"/>
        <v>0</v>
      </c>
      <c r="N2645" s="8">
        <f t="shared" si="411"/>
        <v>100</v>
      </c>
      <c r="O2645" s="8">
        <f t="shared" si="412"/>
        <v>100</v>
      </c>
      <c r="P2645" s="8">
        <f t="shared" si="413"/>
        <v>33</v>
      </c>
      <c r="Q2645" s="9">
        <f t="shared" si="414"/>
        <v>54.95</v>
      </c>
      <c r="R2645" s="9">
        <f t="shared" si="415"/>
        <v>63.25</v>
      </c>
      <c r="S2645" s="9">
        <f t="shared" si="416"/>
        <v>54.85</v>
      </c>
      <c r="T2645" s="9">
        <f t="shared" si="417"/>
        <v>58.25</v>
      </c>
      <c r="U2645" s="8">
        <f t="shared" si="418"/>
        <v>57.683333333333337</v>
      </c>
      <c r="V2645" s="8">
        <f t="shared" si="419"/>
        <v>57.825000000000003</v>
      </c>
    </row>
    <row r="2646" spans="1:22" ht="13.5" x14ac:dyDescent="0.25">
      <c r="A2646" s="3">
        <f>RSI!A2646</f>
        <v>45860</v>
      </c>
      <c r="B2646" s="2">
        <f>RSI!B2646</f>
        <v>64.849999999999994</v>
      </c>
      <c r="C2646" s="2">
        <f>RSI!I2646</f>
        <v>92.295431612741368</v>
      </c>
      <c r="D2646" s="2">
        <f>MACD!E2646</f>
        <v>-0.82466736727388223</v>
      </c>
      <c r="E2646" s="2">
        <f>MACD!F2646</f>
        <v>-0.93032595961932851</v>
      </c>
      <c r="F2646" s="2">
        <f>'Moving Avg'!D2646</f>
        <v>64.849999999999994</v>
      </c>
      <c r="G2646" s="2">
        <f>'Moving Avg'!F2646</f>
        <v>63.746000000000002</v>
      </c>
      <c r="H2646" s="2">
        <f>'Moving Avg'!G2646</f>
        <v>62.81059999999998</v>
      </c>
      <c r="I2646" s="2">
        <f>'Moving Avg'!H2646</f>
        <v>53.187520000000056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  <c r="M2646" s="8">
        <f t="shared" si="410"/>
        <v>0</v>
      </c>
      <c r="N2646" s="8">
        <f t="shared" si="411"/>
        <v>0</v>
      </c>
      <c r="O2646" s="8">
        <f t="shared" si="412"/>
        <v>100</v>
      </c>
      <c r="P2646" s="8">
        <f t="shared" si="413"/>
        <v>33</v>
      </c>
      <c r="Q2646" s="9">
        <f t="shared" si="414"/>
        <v>19.95</v>
      </c>
      <c r="R2646" s="9">
        <f t="shared" si="415"/>
        <v>43.25</v>
      </c>
      <c r="S2646" s="9">
        <f t="shared" si="416"/>
        <v>39.85</v>
      </c>
      <c r="T2646" s="9">
        <f t="shared" si="417"/>
        <v>33.25</v>
      </c>
      <c r="U2646" s="8">
        <f t="shared" si="418"/>
        <v>34.35</v>
      </c>
      <c r="V2646" s="8">
        <f t="shared" si="419"/>
        <v>34.075000000000003</v>
      </c>
    </row>
    <row r="2647" spans="1:22" ht="13.5" x14ac:dyDescent="0.25">
      <c r="A2647" s="3">
        <f>RSI!A2647</f>
        <v>45861</v>
      </c>
      <c r="B2647" s="2">
        <f>RSI!B2647</f>
        <v>64.849999999999994</v>
      </c>
      <c r="C2647" s="2">
        <f>RSI!I2647</f>
        <v>92.295431612741368</v>
      </c>
      <c r="D2647" s="2">
        <f>MACD!E2647</f>
        <v>-0.60599502585910159</v>
      </c>
      <c r="E2647" s="2">
        <f>MACD!F2647</f>
        <v>-0.86545977286728326</v>
      </c>
      <c r="F2647" s="2">
        <f>'Moving Avg'!D2647</f>
        <v>64.849999999999994</v>
      </c>
      <c r="G2647" s="2">
        <f>'Moving Avg'!F2647</f>
        <v>63.884</v>
      </c>
      <c r="H2647" s="2">
        <f>'Moving Avg'!G2647</f>
        <v>62.807599999999972</v>
      </c>
      <c r="I2647" s="2">
        <f>'Moving Avg'!H2647</f>
        <v>53.270520000000062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  <c r="M2647" s="8">
        <f t="shared" si="410"/>
        <v>0</v>
      </c>
      <c r="N2647" s="8">
        <f t="shared" si="411"/>
        <v>0</v>
      </c>
      <c r="O2647" s="8">
        <f t="shared" si="412"/>
        <v>100</v>
      </c>
      <c r="P2647" s="8">
        <f t="shared" si="413"/>
        <v>33</v>
      </c>
      <c r="Q2647" s="9">
        <f t="shared" si="414"/>
        <v>19.95</v>
      </c>
      <c r="R2647" s="9">
        <f t="shared" si="415"/>
        <v>43.25</v>
      </c>
      <c r="S2647" s="9">
        <f t="shared" si="416"/>
        <v>39.85</v>
      </c>
      <c r="T2647" s="9">
        <f t="shared" si="417"/>
        <v>33.25</v>
      </c>
      <c r="U2647" s="8">
        <f t="shared" si="418"/>
        <v>34.35</v>
      </c>
      <c r="V2647" s="8">
        <f t="shared" si="419"/>
        <v>34.075000000000003</v>
      </c>
    </row>
    <row r="2648" spans="1:22" ht="13.5" x14ac:dyDescent="0.25">
      <c r="A2648" s="3">
        <f>RSI!A2648</f>
        <v>45862</v>
      </c>
      <c r="B2648" s="2">
        <f>RSI!B2648</f>
        <v>64.849999999999994</v>
      </c>
      <c r="C2648" s="2">
        <f>RSI!I2648</f>
        <v>92.295431612741368</v>
      </c>
      <c r="D2648" s="2">
        <f>MACD!E2648</f>
        <v>-0.42776461562405643</v>
      </c>
      <c r="E2648" s="2">
        <f>MACD!F2648</f>
        <v>-0.77792074141863798</v>
      </c>
      <c r="F2648" s="2">
        <f>'Moving Avg'!D2648</f>
        <v>64.849999999999994</v>
      </c>
      <c r="G2648" s="2">
        <f>'Moving Avg'!F2648</f>
        <v>64.022000000000006</v>
      </c>
      <c r="H2648" s="2">
        <f>'Moving Avg'!G2648</f>
        <v>62.862799999999972</v>
      </c>
      <c r="I2648" s="2">
        <f>'Moving Avg'!H2648</f>
        <v>53.35352000000006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  <c r="M2648" s="8">
        <f t="shared" si="410"/>
        <v>0</v>
      </c>
      <c r="N2648" s="8">
        <f t="shared" si="411"/>
        <v>0</v>
      </c>
      <c r="O2648" s="8">
        <f t="shared" si="412"/>
        <v>100</v>
      </c>
      <c r="P2648" s="8">
        <f t="shared" si="413"/>
        <v>33</v>
      </c>
      <c r="Q2648" s="9">
        <f t="shared" si="414"/>
        <v>19.95</v>
      </c>
      <c r="R2648" s="9">
        <f t="shared" si="415"/>
        <v>43.25</v>
      </c>
      <c r="S2648" s="9">
        <f t="shared" si="416"/>
        <v>39.85</v>
      </c>
      <c r="T2648" s="9">
        <f t="shared" si="417"/>
        <v>33.25</v>
      </c>
      <c r="U2648" s="8">
        <f t="shared" si="418"/>
        <v>34.35</v>
      </c>
      <c r="V2648" s="8">
        <f t="shared" si="419"/>
        <v>34.075000000000003</v>
      </c>
    </row>
    <row r="2649" spans="1:22" ht="13.5" x14ac:dyDescent="0.25">
      <c r="A2649" s="3">
        <f>RSI!A2649</f>
        <v>45866</v>
      </c>
      <c r="B2649" s="2">
        <f>RSI!B2649</f>
        <v>64.849999999999994</v>
      </c>
      <c r="C2649" s="2">
        <f>RSI!I2649</f>
        <v>92.295431612741368</v>
      </c>
      <c r="D2649" s="2">
        <f>MACD!E2649</f>
        <v>-0.2832505948914843</v>
      </c>
      <c r="E2649" s="2">
        <f>MACD!F2649</f>
        <v>-0.67898671211320727</v>
      </c>
      <c r="F2649" s="2">
        <f>'Moving Avg'!D2649</f>
        <v>64.849999999999994</v>
      </c>
      <c r="G2649" s="2">
        <f>'Moving Avg'!F2649</f>
        <v>64.16</v>
      </c>
      <c r="H2649" s="2">
        <f>'Moving Avg'!G2649</f>
        <v>62.917999999999964</v>
      </c>
      <c r="I2649" s="2">
        <f>'Moving Avg'!H2649</f>
        <v>53.436520000000066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  <c r="M2649" s="8">
        <f t="shared" si="410"/>
        <v>0</v>
      </c>
      <c r="N2649" s="8">
        <f t="shared" si="411"/>
        <v>0</v>
      </c>
      <c r="O2649" s="8">
        <f t="shared" si="412"/>
        <v>100</v>
      </c>
      <c r="P2649" s="8">
        <f t="shared" si="413"/>
        <v>33</v>
      </c>
      <c r="Q2649" s="9">
        <f t="shared" si="414"/>
        <v>19.95</v>
      </c>
      <c r="R2649" s="9">
        <f t="shared" si="415"/>
        <v>43.25</v>
      </c>
      <c r="S2649" s="9">
        <f t="shared" si="416"/>
        <v>39.85</v>
      </c>
      <c r="T2649" s="9">
        <f t="shared" si="417"/>
        <v>33.25</v>
      </c>
      <c r="U2649" s="8">
        <f t="shared" si="418"/>
        <v>34.35</v>
      </c>
      <c r="V2649" s="8">
        <f t="shared" si="419"/>
        <v>34.075000000000003</v>
      </c>
    </row>
    <row r="2650" spans="1:22" ht="13.5" x14ac:dyDescent="0.25">
      <c r="A2650" s="3">
        <f>RSI!A2650</f>
        <v>45867</v>
      </c>
      <c r="B2650" s="2">
        <f>RSI!B2650</f>
        <v>64.849999999999994</v>
      </c>
      <c r="C2650" s="2">
        <f>RSI!I2650</f>
        <v>92.295431612741368</v>
      </c>
      <c r="D2650" s="2">
        <f>MACD!E2650</f>
        <v>-0.1667994322674744</v>
      </c>
      <c r="E2650" s="2">
        <f>MACD!F2650</f>
        <v>-0.57654925614406072</v>
      </c>
      <c r="F2650" s="2">
        <f>'Moving Avg'!D2650</f>
        <v>64.849999999999994</v>
      </c>
      <c r="G2650" s="2">
        <f>'Moving Avg'!F2650</f>
        <v>64.297999999999988</v>
      </c>
      <c r="H2650" s="2">
        <f>'Moving Avg'!G2650</f>
        <v>62.973199999999963</v>
      </c>
      <c r="I2650" s="2">
        <f>'Moving Avg'!H2650</f>
        <v>53.519520000000078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  <c r="M2650" s="8">
        <f t="shared" si="410"/>
        <v>0</v>
      </c>
      <c r="N2650" s="8">
        <f t="shared" si="411"/>
        <v>0</v>
      </c>
      <c r="O2650" s="8">
        <f t="shared" si="412"/>
        <v>100</v>
      </c>
      <c r="P2650" s="8">
        <f t="shared" si="413"/>
        <v>33</v>
      </c>
      <c r="Q2650" s="9">
        <f t="shared" si="414"/>
        <v>19.95</v>
      </c>
      <c r="R2650" s="9">
        <f t="shared" si="415"/>
        <v>43.25</v>
      </c>
      <c r="S2650" s="9">
        <f t="shared" si="416"/>
        <v>39.85</v>
      </c>
      <c r="T2650" s="9">
        <f t="shared" si="417"/>
        <v>33.25</v>
      </c>
      <c r="U2650" s="8">
        <f t="shared" si="418"/>
        <v>34.35</v>
      </c>
      <c r="V2650" s="8">
        <f t="shared" si="419"/>
        <v>34.075000000000003</v>
      </c>
    </row>
    <row r="2651" spans="1:22" ht="13.5" x14ac:dyDescent="0.25">
      <c r="A2651" s="3">
        <f>RSI!A2651</f>
        <v>45868</v>
      </c>
      <c r="B2651" s="2">
        <f>RSI!B2651</f>
        <v>64.849999999999994</v>
      </c>
      <c r="C2651" s="2">
        <f>RSI!I2651</f>
        <v>92.295431612741368</v>
      </c>
      <c r="D2651" s="2">
        <f>MACD!E2651</f>
        <v>-7.3661918163004714E-2</v>
      </c>
      <c r="E2651" s="2">
        <f>MACD!F2651</f>
        <v>-0.47597178854784955</v>
      </c>
      <c r="F2651" s="2">
        <f>'Moving Avg'!D2651</f>
        <v>64.849999999999994</v>
      </c>
      <c r="G2651" s="2">
        <f>'Moving Avg'!F2651</f>
        <v>64.435999999999993</v>
      </c>
      <c r="H2651" s="2">
        <f>'Moving Avg'!G2651</f>
        <v>63.028399999999955</v>
      </c>
      <c r="I2651" s="2">
        <f>'Moving Avg'!H2651</f>
        <v>53.602520000000077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  <c r="M2651" s="8">
        <f t="shared" si="410"/>
        <v>0</v>
      </c>
      <c r="N2651" s="8">
        <f t="shared" si="411"/>
        <v>0</v>
      </c>
      <c r="O2651" s="8">
        <f t="shared" si="412"/>
        <v>100</v>
      </c>
      <c r="P2651" s="8">
        <f t="shared" si="413"/>
        <v>33</v>
      </c>
      <c r="Q2651" s="9">
        <f t="shared" si="414"/>
        <v>19.95</v>
      </c>
      <c r="R2651" s="9">
        <f t="shared" si="415"/>
        <v>43.25</v>
      </c>
      <c r="S2651" s="9">
        <f t="shared" si="416"/>
        <v>39.85</v>
      </c>
      <c r="T2651" s="9">
        <f t="shared" si="417"/>
        <v>33.25</v>
      </c>
      <c r="U2651" s="8">
        <f t="shared" si="418"/>
        <v>34.35</v>
      </c>
      <c r="V2651" s="8">
        <f t="shared" si="419"/>
        <v>34.075000000000003</v>
      </c>
    </row>
    <row r="2652" spans="1:22" ht="13.5" x14ac:dyDescent="0.25">
      <c r="A2652" s="3">
        <f>RSI!A2652</f>
        <v>45869</v>
      </c>
      <c r="B2652" s="2">
        <f>RSI!B2652</f>
        <v>64.849999999999994</v>
      </c>
      <c r="C2652" s="2">
        <f>RSI!I2652</f>
        <v>92.295431612741368</v>
      </c>
      <c r="D2652" s="2">
        <f>MACD!E2652</f>
        <v>1.4852072982307618E-4</v>
      </c>
      <c r="E2652" s="2">
        <f>MACD!F2652</f>
        <v>-0.38074772669231505</v>
      </c>
      <c r="F2652" s="2">
        <f>'Moving Avg'!D2652</f>
        <v>64.849999999999994</v>
      </c>
      <c r="G2652" s="2">
        <f>'Moving Avg'!F2652</f>
        <v>64.573999999999984</v>
      </c>
      <c r="H2652" s="2">
        <f>'Moving Avg'!G2652</f>
        <v>63.083599999999954</v>
      </c>
      <c r="I2652" s="2">
        <f>'Moving Avg'!H2652</f>
        <v>53.685520000000082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  <c r="M2652" s="8">
        <f t="shared" si="410"/>
        <v>0</v>
      </c>
      <c r="N2652" s="8">
        <f t="shared" si="411"/>
        <v>0</v>
      </c>
      <c r="O2652" s="8">
        <f t="shared" si="412"/>
        <v>100</v>
      </c>
      <c r="P2652" s="8">
        <f t="shared" si="413"/>
        <v>33</v>
      </c>
      <c r="Q2652" s="9">
        <f t="shared" si="414"/>
        <v>19.95</v>
      </c>
      <c r="R2652" s="9">
        <f t="shared" si="415"/>
        <v>43.25</v>
      </c>
      <c r="S2652" s="9">
        <f t="shared" si="416"/>
        <v>39.85</v>
      </c>
      <c r="T2652" s="9">
        <f t="shared" si="417"/>
        <v>33.25</v>
      </c>
      <c r="U2652" s="8">
        <f t="shared" si="418"/>
        <v>34.35</v>
      </c>
      <c r="V2652" s="8">
        <f t="shared" si="419"/>
        <v>34.075000000000003</v>
      </c>
    </row>
    <row r="2653" spans="1:22" ht="13.5" x14ac:dyDescent="0.25">
      <c r="A2653" s="3">
        <f>RSI!A2653</f>
        <v>45870</v>
      </c>
      <c r="B2653" s="2">
        <f>RSI!B2653</f>
        <v>64.849999999999994</v>
      </c>
      <c r="C2653" s="2">
        <f>RSI!I2653</f>
        <v>92.295431612741368</v>
      </c>
      <c r="D2653" s="2">
        <f>MACD!E2653</f>
        <v>5.7975519626140226E-2</v>
      </c>
      <c r="E2653" s="2">
        <f>MACD!F2653</f>
        <v>-0.29300307742862403</v>
      </c>
      <c r="F2653" s="2">
        <f>'Moving Avg'!D2653</f>
        <v>64.849999999999994</v>
      </c>
      <c r="G2653" s="2">
        <f>'Moving Avg'!F2653</f>
        <v>64.711999999999989</v>
      </c>
      <c r="H2653" s="2">
        <f>'Moving Avg'!G2653</f>
        <v>63.138799999999954</v>
      </c>
      <c r="I2653" s="2">
        <f>'Moving Avg'!H2653</f>
        <v>53.768520000000088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  <c r="M2653" s="8">
        <f t="shared" si="410"/>
        <v>0</v>
      </c>
      <c r="N2653" s="8">
        <f t="shared" si="411"/>
        <v>0</v>
      </c>
      <c r="O2653" s="8">
        <f t="shared" si="412"/>
        <v>100</v>
      </c>
      <c r="P2653" s="8">
        <f t="shared" si="413"/>
        <v>33</v>
      </c>
      <c r="Q2653" s="9">
        <f t="shared" si="414"/>
        <v>19.95</v>
      </c>
      <c r="R2653" s="9">
        <f t="shared" si="415"/>
        <v>43.25</v>
      </c>
      <c r="S2653" s="9">
        <f t="shared" si="416"/>
        <v>39.85</v>
      </c>
      <c r="T2653" s="9">
        <f t="shared" si="417"/>
        <v>33.25</v>
      </c>
      <c r="U2653" s="8">
        <f t="shared" si="418"/>
        <v>34.35</v>
      </c>
      <c r="V2653" s="8">
        <f t="shared" si="419"/>
        <v>34.075000000000003</v>
      </c>
    </row>
    <row r="2654" spans="1:22" ht="13.5" x14ac:dyDescent="0.25">
      <c r="A2654" s="3">
        <f>RSI!A2654</f>
        <v>45873</v>
      </c>
      <c r="B2654" s="2">
        <f>RSI!B2654</f>
        <v>64.849999999999994</v>
      </c>
      <c r="C2654" s="2">
        <f>RSI!I2654</f>
        <v>92.295431612741368</v>
      </c>
      <c r="D2654" s="2">
        <f>MACD!E2654</f>
        <v>0.10262088321013607</v>
      </c>
      <c r="E2654" s="2">
        <f>MACD!F2654</f>
        <v>-0.21387828530087202</v>
      </c>
      <c r="F2654" s="2">
        <f>'Moving Avg'!D2654</f>
        <v>64.849999999999994</v>
      </c>
      <c r="G2654" s="2">
        <f>'Moving Avg'!F2654</f>
        <v>64.849999999999994</v>
      </c>
      <c r="H2654" s="2">
        <f>'Moving Avg'!G2654</f>
        <v>63.193999999999953</v>
      </c>
      <c r="I2654" s="2">
        <f>'Moving Avg'!H2654</f>
        <v>53.851520000000093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  <c r="M2654" s="8">
        <f t="shared" si="410"/>
        <v>0</v>
      </c>
      <c r="N2654" s="8">
        <f t="shared" si="411"/>
        <v>0</v>
      </c>
      <c r="O2654" s="8">
        <f t="shared" si="412"/>
        <v>100</v>
      </c>
      <c r="P2654" s="8">
        <f t="shared" si="413"/>
        <v>16.5</v>
      </c>
      <c r="Q2654" s="9">
        <f t="shared" si="414"/>
        <v>17.475000000000001</v>
      </c>
      <c r="R2654" s="9">
        <f t="shared" si="415"/>
        <v>39.125</v>
      </c>
      <c r="S2654" s="9">
        <f t="shared" si="416"/>
        <v>32.424999999999997</v>
      </c>
      <c r="T2654" s="9">
        <f t="shared" si="417"/>
        <v>29.125</v>
      </c>
      <c r="U2654" s="8">
        <f t="shared" si="418"/>
        <v>29.675000000000001</v>
      </c>
      <c r="V2654" s="8">
        <f t="shared" si="419"/>
        <v>29.537500000000001</v>
      </c>
    </row>
    <row r="2655" spans="1:22" ht="13.5" x14ac:dyDescent="0.25">
      <c r="A2655" s="3">
        <f>RSI!A2655</f>
        <v>45874</v>
      </c>
      <c r="B2655" s="2">
        <f>RSI!B2655</f>
        <v>64.849999999999994</v>
      </c>
      <c r="C2655" s="2">
        <f>RSI!I2655</f>
        <v>92.295431612741368</v>
      </c>
      <c r="D2655" s="2">
        <f>MACD!E2655</f>
        <v>0.13642997566813619</v>
      </c>
      <c r="E2655" s="2">
        <f>MACD!F2655</f>
        <v>-0.14381663310707038</v>
      </c>
      <c r="F2655" s="2">
        <f>'Moving Avg'!D2655</f>
        <v>64.849999999999994</v>
      </c>
      <c r="G2655" s="2">
        <f>'Moving Avg'!F2655</f>
        <v>64.849999999999994</v>
      </c>
      <c r="H2655" s="2">
        <f>'Moving Avg'!G2655</f>
        <v>63.249199999999952</v>
      </c>
      <c r="I2655" s="2">
        <f>'Moving Avg'!H2655</f>
        <v>53.934520000000091</v>
      </c>
      <c r="J2655" s="6" t="str">
        <f>OBV!F2655</f>
        <v>BEARISH</v>
      </c>
      <c r="K2655" s="6" t="str">
        <f>OBV!G2655</f>
        <v>NEUTRAL</v>
      </c>
      <c r="L2655" s="6" t="str">
        <f>OBV!H2655</f>
        <v>CONFIRMED BEARISH</v>
      </c>
      <c r="M2655" s="8">
        <f t="shared" si="410"/>
        <v>0</v>
      </c>
      <c r="N2655" s="8">
        <f t="shared" si="411"/>
        <v>0</v>
      </c>
      <c r="O2655" s="8">
        <f t="shared" si="412"/>
        <v>100</v>
      </c>
      <c r="P2655" s="8">
        <f t="shared" si="413"/>
        <v>16.5</v>
      </c>
      <c r="Q2655" s="9">
        <f t="shared" si="414"/>
        <v>17.475000000000001</v>
      </c>
      <c r="R2655" s="9">
        <f t="shared" si="415"/>
        <v>39.125</v>
      </c>
      <c r="S2655" s="9">
        <f t="shared" si="416"/>
        <v>32.424999999999997</v>
      </c>
      <c r="T2655" s="9">
        <f t="shared" si="417"/>
        <v>29.125</v>
      </c>
      <c r="U2655" s="8">
        <f t="shared" si="418"/>
        <v>29.675000000000001</v>
      </c>
      <c r="V2655" s="8">
        <f t="shared" si="419"/>
        <v>29.537500000000001</v>
      </c>
    </row>
    <row r="2656" spans="1:22" ht="13.5" x14ac:dyDescent="0.25">
      <c r="A2656" s="3">
        <f>RSI!A2656</f>
        <v>45875</v>
      </c>
      <c r="B2656" s="2">
        <f>RSI!B2656</f>
        <v>64</v>
      </c>
      <c r="C2656" s="2">
        <f>RSI!I2656</f>
        <v>42.617508567722503</v>
      </c>
      <c r="D2656" s="2">
        <f>MACD!E2656</f>
        <v>0.22432678627576763</v>
      </c>
      <c r="E2656" s="2">
        <f>MACD!F2656</f>
        <v>-7.0187949230502783E-2</v>
      </c>
      <c r="F2656" s="2">
        <f>'Moving Avg'!D2656</f>
        <v>64.679999999999993</v>
      </c>
      <c r="G2656" s="2">
        <f>'Moving Avg'!F2656</f>
        <v>64.80749999999999</v>
      </c>
      <c r="H2656" s="2">
        <f>'Moving Avg'!G2656</f>
        <v>63.287399999999955</v>
      </c>
      <c r="I2656" s="2">
        <f>'Moving Avg'!H2656</f>
        <v>54.013270000000091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  <c r="M2656" s="8">
        <f t="shared" si="410"/>
        <v>25</v>
      </c>
      <c r="N2656" s="8">
        <f t="shared" si="411"/>
        <v>0</v>
      </c>
      <c r="O2656" s="8">
        <f t="shared" si="412"/>
        <v>100</v>
      </c>
      <c r="P2656" s="8">
        <f t="shared" si="413"/>
        <v>16.5</v>
      </c>
      <c r="Q2656" s="9">
        <f t="shared" si="414"/>
        <v>26.225000000000001</v>
      </c>
      <c r="R2656" s="9">
        <f t="shared" si="415"/>
        <v>44.125</v>
      </c>
      <c r="S2656" s="9">
        <f t="shared" si="416"/>
        <v>36.174999999999997</v>
      </c>
      <c r="T2656" s="9">
        <f t="shared" si="417"/>
        <v>35.375</v>
      </c>
      <c r="U2656" s="8">
        <f t="shared" si="418"/>
        <v>35.508333333333333</v>
      </c>
      <c r="V2656" s="8">
        <f t="shared" si="419"/>
        <v>35.474999999999994</v>
      </c>
    </row>
    <row r="2657" spans="1:22" ht="13.5" x14ac:dyDescent="0.25">
      <c r="A2657" s="3">
        <f>RSI!A2657</f>
        <v>45876</v>
      </c>
      <c r="B2657" s="2">
        <f>RSI!B2657</f>
        <v>64</v>
      </c>
      <c r="C2657" s="2">
        <f>RSI!I2657</f>
        <v>42.617508567722503</v>
      </c>
      <c r="D2657" s="2">
        <f>MACD!E2657</f>
        <v>0.30032198790537734</v>
      </c>
      <c r="E2657" s="2">
        <f>MACD!F2657</f>
        <v>3.9140381966732418E-3</v>
      </c>
      <c r="F2657" s="2">
        <f>'Moving Avg'!D2657</f>
        <v>64.509999999999991</v>
      </c>
      <c r="G2657" s="2">
        <f>'Moving Avg'!F2657</f>
        <v>64.765000000000001</v>
      </c>
      <c r="H2657" s="2">
        <f>'Moving Avg'!G2657</f>
        <v>63.325599999999959</v>
      </c>
      <c r="I2657" s="2">
        <f>'Moving Avg'!H2657</f>
        <v>54.09202000000009</v>
      </c>
      <c r="J2657" s="6" t="str">
        <f>OBV!F2657</f>
        <v>BEARISH</v>
      </c>
      <c r="K2657" s="6" t="str">
        <f>OBV!G2657</f>
        <v>NEUTRAL</v>
      </c>
      <c r="L2657" s="6" t="str">
        <f>OBV!H2657</f>
        <v>CONFIRMED BEARISH</v>
      </c>
      <c r="M2657" s="8">
        <f t="shared" si="410"/>
        <v>25</v>
      </c>
      <c r="N2657" s="8">
        <f t="shared" si="411"/>
        <v>0</v>
      </c>
      <c r="O2657" s="8">
        <f t="shared" si="412"/>
        <v>100</v>
      </c>
      <c r="P2657" s="8">
        <f t="shared" si="413"/>
        <v>16.5</v>
      </c>
      <c r="Q2657" s="9">
        <f t="shared" si="414"/>
        <v>26.225000000000001</v>
      </c>
      <c r="R2657" s="9">
        <f t="shared" si="415"/>
        <v>44.125</v>
      </c>
      <c r="S2657" s="9">
        <f t="shared" si="416"/>
        <v>36.174999999999997</v>
      </c>
      <c r="T2657" s="9">
        <f t="shared" si="417"/>
        <v>35.375</v>
      </c>
      <c r="U2657" s="8">
        <f t="shared" si="418"/>
        <v>35.508333333333333</v>
      </c>
      <c r="V2657" s="8">
        <f t="shared" si="419"/>
        <v>35.474999999999994</v>
      </c>
    </row>
    <row r="2658" spans="1:22" ht="13.5" x14ac:dyDescent="0.25">
      <c r="A2658" s="3">
        <f>RSI!A2658</f>
        <v>45877</v>
      </c>
      <c r="B2658" s="2">
        <f>RSI!B2658</f>
        <v>64</v>
      </c>
      <c r="C2658" s="2">
        <f>RSI!I2658</f>
        <v>42.61750856772251</v>
      </c>
      <c r="D2658" s="2">
        <f>MACD!E2658</f>
        <v>0.36612652493249698</v>
      </c>
      <c r="E2658" s="2">
        <f>MACD!F2658</f>
        <v>7.6356535543837992E-2</v>
      </c>
      <c r="F2658" s="2">
        <f>'Moving Avg'!D2658</f>
        <v>64.34</v>
      </c>
      <c r="G2658" s="2">
        <f>'Moving Avg'!F2658</f>
        <v>64.722499999999997</v>
      </c>
      <c r="H2658" s="2">
        <f>'Moving Avg'!G2658</f>
        <v>63.363799999999955</v>
      </c>
      <c r="I2658" s="2">
        <f>'Moving Avg'!H2658</f>
        <v>54.17077000000009</v>
      </c>
      <c r="J2658" s="6" t="str">
        <f>OBV!F2658</f>
        <v>BEARISH</v>
      </c>
      <c r="K2658" s="6" t="str">
        <f>OBV!G2658</f>
        <v>NEUTRAL</v>
      </c>
      <c r="L2658" s="6" t="str">
        <f>OBV!H2658</f>
        <v>CONFIRMED BEARISH</v>
      </c>
      <c r="M2658" s="8">
        <f t="shared" si="410"/>
        <v>25</v>
      </c>
      <c r="N2658" s="8">
        <f t="shared" si="411"/>
        <v>0</v>
      </c>
      <c r="O2658" s="8">
        <f t="shared" si="412"/>
        <v>100</v>
      </c>
      <c r="P2658" s="8">
        <f t="shared" si="413"/>
        <v>16.5</v>
      </c>
      <c r="Q2658" s="9">
        <f t="shared" si="414"/>
        <v>26.225000000000001</v>
      </c>
      <c r="R2658" s="9">
        <f t="shared" si="415"/>
        <v>44.125</v>
      </c>
      <c r="S2658" s="9">
        <f t="shared" si="416"/>
        <v>36.174999999999997</v>
      </c>
      <c r="T2658" s="9">
        <f t="shared" si="417"/>
        <v>35.375</v>
      </c>
      <c r="U2658" s="8">
        <f t="shared" si="418"/>
        <v>35.508333333333333</v>
      </c>
      <c r="V2658" s="8">
        <f t="shared" si="419"/>
        <v>35.474999999999994</v>
      </c>
    </row>
    <row r="2659" spans="1:22" ht="13.5" x14ac:dyDescent="0.25">
      <c r="A2659" s="3">
        <f>RSI!A2659</f>
        <v>45880</v>
      </c>
      <c r="B2659" s="2">
        <f>RSI!B2659</f>
        <v>64</v>
      </c>
      <c r="C2659" s="2">
        <f>RSI!I2659</f>
        <v>42.61750856772251</v>
      </c>
      <c r="D2659" s="2">
        <f>MACD!E2659</f>
        <v>0.42319701377218166</v>
      </c>
      <c r="E2659" s="2">
        <f>MACD!F2659</f>
        <v>0.14572463118950674</v>
      </c>
      <c r="F2659" s="2">
        <f>'Moving Avg'!D2659</f>
        <v>64.17</v>
      </c>
      <c r="G2659" s="2">
        <f>'Moving Avg'!F2659</f>
        <v>64.680000000000007</v>
      </c>
      <c r="H2659" s="2">
        <f>'Moving Avg'!G2659</f>
        <v>63.401999999999958</v>
      </c>
      <c r="I2659" s="2">
        <f>'Moving Avg'!H2659</f>
        <v>54.259930000000097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  <c r="M2659" s="8">
        <f t="shared" si="410"/>
        <v>25</v>
      </c>
      <c r="N2659" s="8">
        <f t="shared" si="411"/>
        <v>0</v>
      </c>
      <c r="O2659" s="8">
        <f t="shared" si="412"/>
        <v>75</v>
      </c>
      <c r="P2659" s="8">
        <f t="shared" si="413"/>
        <v>33</v>
      </c>
      <c r="Q2659" s="9">
        <f t="shared" si="414"/>
        <v>24.95</v>
      </c>
      <c r="R2659" s="9">
        <f t="shared" si="415"/>
        <v>39.5</v>
      </c>
      <c r="S2659" s="9">
        <f t="shared" si="416"/>
        <v>37.35</v>
      </c>
      <c r="T2659" s="9">
        <f t="shared" si="417"/>
        <v>33.25</v>
      </c>
      <c r="U2659" s="8">
        <f t="shared" si="418"/>
        <v>33.933333333333337</v>
      </c>
      <c r="V2659" s="8">
        <f t="shared" si="419"/>
        <v>33.762500000000003</v>
      </c>
    </row>
    <row r="2660" spans="1:22" ht="13.5" x14ac:dyDescent="0.25">
      <c r="A2660" s="3">
        <f>RSI!A2660</f>
        <v>45881</v>
      </c>
      <c r="B2660" s="2">
        <f>RSI!B2660</f>
        <v>64</v>
      </c>
      <c r="C2660" s="2">
        <f>RSI!I2660</f>
        <v>42.61750856772251</v>
      </c>
      <c r="D2660" s="2">
        <f>MACD!E2660</f>
        <v>0.47277421142410958</v>
      </c>
      <c r="E2660" s="2">
        <f>MACD!F2660</f>
        <v>0.21113454723642733</v>
      </c>
      <c r="F2660" s="2">
        <f>'Moving Avg'!D2660</f>
        <v>64</v>
      </c>
      <c r="G2660" s="2">
        <f>'Moving Avg'!F2660</f>
        <v>64.637500000000017</v>
      </c>
      <c r="H2660" s="2">
        <f>'Moving Avg'!G2660</f>
        <v>63.440199999999962</v>
      </c>
      <c r="I2660" s="2">
        <f>'Moving Avg'!H2660</f>
        <v>54.349090000000096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  <c r="M2660" s="8">
        <f t="shared" si="410"/>
        <v>25</v>
      </c>
      <c r="N2660" s="8">
        <f t="shared" si="411"/>
        <v>0</v>
      </c>
      <c r="O2660" s="8">
        <f t="shared" si="412"/>
        <v>75</v>
      </c>
      <c r="P2660" s="8">
        <f t="shared" si="413"/>
        <v>33</v>
      </c>
      <c r="Q2660" s="9">
        <f t="shared" si="414"/>
        <v>24.95</v>
      </c>
      <c r="R2660" s="9">
        <f t="shared" si="415"/>
        <v>39.5</v>
      </c>
      <c r="S2660" s="9">
        <f t="shared" si="416"/>
        <v>37.35</v>
      </c>
      <c r="T2660" s="9">
        <f t="shared" si="417"/>
        <v>33.25</v>
      </c>
      <c r="U2660" s="8">
        <f t="shared" si="418"/>
        <v>33.933333333333337</v>
      </c>
      <c r="V2660" s="8">
        <f t="shared" si="419"/>
        <v>33.762500000000003</v>
      </c>
    </row>
    <row r="2661" spans="1:22" ht="13.5" x14ac:dyDescent="0.25">
      <c r="A2661" s="3">
        <f>RSI!A2661</f>
        <v>45883</v>
      </c>
      <c r="B2661" s="2">
        <f>RSI!B2661</f>
        <v>64</v>
      </c>
      <c r="C2661" s="2">
        <f>RSI!I2661</f>
        <v>42.617508567722503</v>
      </c>
      <c r="D2661" s="2">
        <f>MACD!E2661</f>
        <v>0.51591561458246815</v>
      </c>
      <c r="E2661" s="2">
        <f>MACD!F2661</f>
        <v>0.27209076070563548</v>
      </c>
      <c r="F2661" s="2">
        <f>'Moving Avg'!D2661</f>
        <v>64</v>
      </c>
      <c r="G2661" s="2">
        <f>'Moving Avg'!F2661</f>
        <v>64.594999999999999</v>
      </c>
      <c r="H2661" s="2">
        <f>'Moving Avg'!G2661</f>
        <v>63.478399999999965</v>
      </c>
      <c r="I2661" s="2">
        <f>'Moving Avg'!H2661</f>
        <v>54.438250000000096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  <c r="M2661" s="8">
        <f t="shared" si="410"/>
        <v>25</v>
      </c>
      <c r="N2661" s="8">
        <f t="shared" si="411"/>
        <v>0</v>
      </c>
      <c r="O2661" s="8">
        <f t="shared" si="412"/>
        <v>75</v>
      </c>
      <c r="P2661" s="8">
        <f t="shared" si="413"/>
        <v>33</v>
      </c>
      <c r="Q2661" s="9">
        <f t="shared" si="414"/>
        <v>24.95</v>
      </c>
      <c r="R2661" s="9">
        <f t="shared" si="415"/>
        <v>39.5</v>
      </c>
      <c r="S2661" s="9">
        <f t="shared" si="416"/>
        <v>37.35</v>
      </c>
      <c r="T2661" s="9">
        <f t="shared" si="417"/>
        <v>33.25</v>
      </c>
      <c r="U2661" s="8">
        <f t="shared" si="418"/>
        <v>33.933333333333337</v>
      </c>
      <c r="V2661" s="8">
        <f t="shared" si="419"/>
        <v>33.762500000000003</v>
      </c>
    </row>
    <row r="2662" spans="1:22" ht="13.5" x14ac:dyDescent="0.25">
      <c r="A2662" s="3">
        <f>RSI!A2662</f>
        <v>45884</v>
      </c>
      <c r="B2662" s="2">
        <f>RSI!B2662</f>
        <v>64</v>
      </c>
      <c r="C2662" s="2">
        <f>RSI!I2662</f>
        <v>42.617508567722503</v>
      </c>
      <c r="D2662" s="2">
        <f>MACD!E2662</f>
        <v>0.55352308868565103</v>
      </c>
      <c r="E2662" s="2">
        <f>MACD!F2662</f>
        <v>0.32837722630163863</v>
      </c>
      <c r="F2662" s="2">
        <f>'Moving Avg'!D2662</f>
        <v>64</v>
      </c>
      <c r="G2662" s="2">
        <f>'Moving Avg'!F2662</f>
        <v>64.552500000000009</v>
      </c>
      <c r="H2662" s="2">
        <f>'Moving Avg'!G2662</f>
        <v>63.516599999999961</v>
      </c>
      <c r="I2662" s="2">
        <f>'Moving Avg'!H2662</f>
        <v>54.527410000000103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  <c r="M2662" s="8">
        <f t="shared" si="410"/>
        <v>25</v>
      </c>
      <c r="N2662" s="8">
        <f t="shared" si="411"/>
        <v>0</v>
      </c>
      <c r="O2662" s="8">
        <f t="shared" si="412"/>
        <v>75</v>
      </c>
      <c r="P2662" s="8">
        <f t="shared" si="413"/>
        <v>33</v>
      </c>
      <c r="Q2662" s="9">
        <f t="shared" si="414"/>
        <v>24.95</v>
      </c>
      <c r="R2662" s="9">
        <f t="shared" si="415"/>
        <v>39.5</v>
      </c>
      <c r="S2662" s="9">
        <f t="shared" si="416"/>
        <v>37.35</v>
      </c>
      <c r="T2662" s="9">
        <f t="shared" si="417"/>
        <v>33.25</v>
      </c>
      <c r="U2662" s="8">
        <f t="shared" si="418"/>
        <v>33.933333333333337</v>
      </c>
      <c r="V2662" s="8">
        <f t="shared" si="419"/>
        <v>33.762500000000003</v>
      </c>
    </row>
    <row r="2663" spans="1:22" ht="13.5" x14ac:dyDescent="0.25">
      <c r="A2663" s="3">
        <f>RSI!A2663</f>
        <v>45887</v>
      </c>
      <c r="B2663" s="2">
        <f>RSI!B2663</f>
        <v>64</v>
      </c>
      <c r="C2663" s="2">
        <f>RSI!I2663</f>
        <v>42.617508567722503</v>
      </c>
      <c r="D2663" s="2">
        <f>MACD!E2663</f>
        <v>0.5863662881831857</v>
      </c>
      <c r="E2663" s="2">
        <f>MACD!F2663</f>
        <v>0.37997503867794807</v>
      </c>
      <c r="F2663" s="2">
        <f>'Moving Avg'!D2663</f>
        <v>64</v>
      </c>
      <c r="G2663" s="2">
        <f>'Moving Avg'!F2663</f>
        <v>64.510000000000019</v>
      </c>
      <c r="H2663" s="2">
        <f>'Moving Avg'!G2663</f>
        <v>63.554799999999972</v>
      </c>
      <c r="I2663" s="2">
        <f>'Moving Avg'!H2663</f>
        <v>54.616570000000102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  <c r="M2663" s="8">
        <f t="shared" si="410"/>
        <v>25</v>
      </c>
      <c r="N2663" s="8">
        <f t="shared" si="411"/>
        <v>0</v>
      </c>
      <c r="O2663" s="8">
        <f t="shared" si="412"/>
        <v>75</v>
      </c>
      <c r="P2663" s="8">
        <f t="shared" si="413"/>
        <v>33</v>
      </c>
      <c r="Q2663" s="9">
        <f t="shared" si="414"/>
        <v>24.95</v>
      </c>
      <c r="R2663" s="9">
        <f t="shared" si="415"/>
        <v>39.5</v>
      </c>
      <c r="S2663" s="9">
        <f t="shared" si="416"/>
        <v>37.35</v>
      </c>
      <c r="T2663" s="9">
        <f t="shared" si="417"/>
        <v>33.25</v>
      </c>
      <c r="U2663" s="8">
        <f t="shared" si="418"/>
        <v>33.933333333333337</v>
      </c>
      <c r="V2663" s="8">
        <f t="shared" si="419"/>
        <v>33.762500000000003</v>
      </c>
    </row>
    <row r="2664" spans="1:22" ht="13.5" x14ac:dyDescent="0.25">
      <c r="A2664" s="3">
        <f>RSI!A2664</f>
        <v>45888</v>
      </c>
      <c r="B2664" s="2">
        <f>RSI!B2664</f>
        <v>64</v>
      </c>
      <c r="C2664" s="2">
        <f>RSI!I2664</f>
        <v>42.617508567722503</v>
      </c>
      <c r="D2664" s="2">
        <f>MACD!E2664</f>
        <v>0.61510251242559377</v>
      </c>
      <c r="E2664" s="2">
        <f>MACD!F2664</f>
        <v>0.42700053342747724</v>
      </c>
      <c r="F2664" s="2">
        <f>'Moving Avg'!D2664</f>
        <v>64</v>
      </c>
      <c r="G2664" s="2">
        <f>'Moving Avg'!F2664</f>
        <v>64.467500000000001</v>
      </c>
      <c r="H2664" s="2">
        <f>'Moving Avg'!G2664</f>
        <v>63.592999999999968</v>
      </c>
      <c r="I2664" s="2">
        <f>'Moving Avg'!H2664</f>
        <v>54.705730000000102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  <c r="M2664" s="8">
        <f t="shared" si="410"/>
        <v>25</v>
      </c>
      <c r="N2664" s="8">
        <f t="shared" si="411"/>
        <v>0</v>
      </c>
      <c r="O2664" s="8">
        <f t="shared" si="412"/>
        <v>75</v>
      </c>
      <c r="P2664" s="8">
        <f t="shared" si="413"/>
        <v>33</v>
      </c>
      <c r="Q2664" s="9">
        <f t="shared" si="414"/>
        <v>24.95</v>
      </c>
      <c r="R2664" s="9">
        <f t="shared" si="415"/>
        <v>39.5</v>
      </c>
      <c r="S2664" s="9">
        <f t="shared" si="416"/>
        <v>37.35</v>
      </c>
      <c r="T2664" s="9">
        <f t="shared" si="417"/>
        <v>33.25</v>
      </c>
      <c r="U2664" s="8">
        <f t="shared" si="418"/>
        <v>33.933333333333337</v>
      </c>
      <c r="V2664" s="8">
        <f t="shared" si="419"/>
        <v>33.762500000000003</v>
      </c>
    </row>
    <row r="2665" spans="1:22" ht="13.5" x14ac:dyDescent="0.25">
      <c r="A2665" s="3">
        <f>RSI!A2665</f>
        <v>45889</v>
      </c>
      <c r="B2665" s="2">
        <f>RSI!B2665</f>
        <v>64</v>
      </c>
      <c r="C2665" s="2">
        <f>RSI!I2665</f>
        <v>42.617508567722503</v>
      </c>
      <c r="D2665" s="2">
        <f>MACD!E2665</f>
        <v>0.64029354267334782</v>
      </c>
      <c r="E2665" s="2">
        <f>MACD!F2665</f>
        <v>0.46965913527665137</v>
      </c>
      <c r="F2665" s="2">
        <f>'Moving Avg'!D2665</f>
        <v>64</v>
      </c>
      <c r="G2665" s="2">
        <f>'Moving Avg'!F2665</f>
        <v>64.424999999999997</v>
      </c>
      <c r="H2665" s="2">
        <f>'Moving Avg'!G2665</f>
        <v>63.631199999999971</v>
      </c>
      <c r="I2665" s="2">
        <f>'Moving Avg'!H2665</f>
        <v>54.794890000000102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  <c r="M2665" s="8">
        <f t="shared" si="410"/>
        <v>25</v>
      </c>
      <c r="N2665" s="8">
        <f t="shared" si="411"/>
        <v>0</v>
      </c>
      <c r="O2665" s="8">
        <f t="shared" si="412"/>
        <v>75</v>
      </c>
      <c r="P2665" s="8">
        <f t="shared" si="413"/>
        <v>33</v>
      </c>
      <c r="Q2665" s="9">
        <f t="shared" si="414"/>
        <v>24.95</v>
      </c>
      <c r="R2665" s="9">
        <f t="shared" si="415"/>
        <v>39.5</v>
      </c>
      <c r="S2665" s="9">
        <f t="shared" si="416"/>
        <v>37.35</v>
      </c>
      <c r="T2665" s="9">
        <f t="shared" si="417"/>
        <v>33.25</v>
      </c>
      <c r="U2665" s="8">
        <f t="shared" si="418"/>
        <v>33.933333333333337</v>
      </c>
      <c r="V2665" s="8">
        <f t="shared" si="419"/>
        <v>33.762500000000003</v>
      </c>
    </row>
    <row r="2666" spans="1:22" ht="13.5" x14ac:dyDescent="0.25">
      <c r="A2666" s="3">
        <f>RSI!A2666</f>
        <v>45890</v>
      </c>
      <c r="B2666" s="2">
        <f>RSI!B2666</f>
        <v>64</v>
      </c>
      <c r="C2666" s="2">
        <f>RSI!I2666</f>
        <v>42.61750856772251</v>
      </c>
      <c r="D2666" s="2">
        <f>MACD!E2666</f>
        <v>0.53165069124153774</v>
      </c>
      <c r="E2666" s="2">
        <f>MACD!F2666</f>
        <v>0.48205744646962867</v>
      </c>
      <c r="F2666" s="2">
        <f>'Moving Avg'!D2666</f>
        <v>64</v>
      </c>
      <c r="G2666" s="2">
        <f>'Moving Avg'!F2666</f>
        <v>64.382500000000007</v>
      </c>
      <c r="H2666" s="2">
        <f>'Moving Avg'!G2666</f>
        <v>63.669399999999968</v>
      </c>
      <c r="I2666" s="2">
        <f>'Moving Avg'!H2666</f>
        <v>54.884050000000109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  <c r="M2666" s="8">
        <f t="shared" si="410"/>
        <v>25</v>
      </c>
      <c r="N2666" s="8">
        <f t="shared" si="411"/>
        <v>0</v>
      </c>
      <c r="O2666" s="8">
        <f t="shared" si="412"/>
        <v>75</v>
      </c>
      <c r="P2666" s="8">
        <f t="shared" si="413"/>
        <v>33</v>
      </c>
      <c r="Q2666" s="9">
        <f t="shared" si="414"/>
        <v>24.95</v>
      </c>
      <c r="R2666" s="9">
        <f t="shared" si="415"/>
        <v>39.5</v>
      </c>
      <c r="S2666" s="9">
        <f t="shared" si="416"/>
        <v>37.35</v>
      </c>
      <c r="T2666" s="9">
        <f t="shared" si="417"/>
        <v>33.25</v>
      </c>
      <c r="U2666" s="8">
        <f t="shared" si="418"/>
        <v>33.933333333333337</v>
      </c>
      <c r="V2666" s="8">
        <f t="shared" si="419"/>
        <v>33.762500000000003</v>
      </c>
    </row>
    <row r="2667" spans="1:22" ht="13.5" x14ac:dyDescent="0.25">
      <c r="A2667" s="3">
        <f>RSI!A2667</f>
        <v>45891</v>
      </c>
      <c r="B2667" s="2">
        <f>RSI!B2667</f>
        <v>64</v>
      </c>
      <c r="C2667" s="2">
        <f>RSI!I2667</f>
        <v>42.617508567722503</v>
      </c>
      <c r="D2667" s="2">
        <f>MACD!E2667</f>
        <v>0.44047295076087778</v>
      </c>
      <c r="E2667" s="2">
        <f>MACD!F2667</f>
        <v>0.47374054732787851</v>
      </c>
      <c r="F2667" s="2">
        <f>'Moving Avg'!D2667</f>
        <v>64</v>
      </c>
      <c r="G2667" s="2">
        <f>'Moving Avg'!F2667</f>
        <v>64.34</v>
      </c>
      <c r="H2667" s="2">
        <f>'Moving Avg'!G2667</f>
        <v>63.707599999999978</v>
      </c>
      <c r="I2667" s="2">
        <f>'Moving Avg'!H2667</f>
        <v>54.973210000000101</v>
      </c>
      <c r="J2667" s="6" t="str">
        <f>OBV!F2667</f>
        <v>BULLISH</v>
      </c>
      <c r="K2667" s="6" t="str">
        <f>OBV!G2667</f>
        <v>NEUTRAL</v>
      </c>
      <c r="L2667" s="6" t="str">
        <f>OBV!H2667</f>
        <v>CONFIRMED BULLISH</v>
      </c>
      <c r="M2667" s="8">
        <f t="shared" si="410"/>
        <v>25</v>
      </c>
      <c r="N2667" s="8">
        <f t="shared" si="411"/>
        <v>100</v>
      </c>
      <c r="O2667" s="8">
        <f t="shared" si="412"/>
        <v>75</v>
      </c>
      <c r="P2667" s="8">
        <f t="shared" si="413"/>
        <v>83.5</v>
      </c>
      <c r="Q2667" s="9">
        <f t="shared" si="414"/>
        <v>67.525000000000006</v>
      </c>
      <c r="R2667" s="9">
        <f t="shared" si="415"/>
        <v>72.125</v>
      </c>
      <c r="S2667" s="9">
        <f t="shared" si="416"/>
        <v>75.075000000000003</v>
      </c>
      <c r="T2667" s="9">
        <f t="shared" si="417"/>
        <v>70.875</v>
      </c>
      <c r="U2667" s="8">
        <f t="shared" si="418"/>
        <v>71.575000000000003</v>
      </c>
      <c r="V2667" s="8">
        <f t="shared" si="419"/>
        <v>71.400000000000006</v>
      </c>
    </row>
    <row r="2668" spans="1:22" ht="13.5" x14ac:dyDescent="0.25">
      <c r="A2668" s="3">
        <f>RSI!A2668</f>
        <v>45894</v>
      </c>
      <c r="B2668" s="2">
        <f>RSI!B2668</f>
        <v>64</v>
      </c>
      <c r="C2668" s="2">
        <f>RSI!I2668</f>
        <v>42.61750856772251</v>
      </c>
      <c r="D2668" s="2">
        <f>MACD!E2668</f>
        <v>0.36401776433574184</v>
      </c>
      <c r="E2668" s="2">
        <f>MACD!F2668</f>
        <v>0.4517959907294512</v>
      </c>
      <c r="F2668" s="2">
        <f>'Moving Avg'!D2668</f>
        <v>64</v>
      </c>
      <c r="G2668" s="2">
        <f>'Moving Avg'!F2668</f>
        <v>64.297499999999999</v>
      </c>
      <c r="H2668" s="2">
        <f>'Moving Avg'!G2668</f>
        <v>63.745799999999974</v>
      </c>
      <c r="I2668" s="2">
        <f>'Moving Avg'!H2668</f>
        <v>55.062370000000101</v>
      </c>
      <c r="J2668" s="6" t="str">
        <f>OBV!F2668</f>
        <v>BULLISH</v>
      </c>
      <c r="K2668" s="6" t="str">
        <f>OBV!G2668</f>
        <v>NEUTRAL</v>
      </c>
      <c r="L2668" s="6" t="str">
        <f>OBV!H2668</f>
        <v>BULLISH DIVERGENCE</v>
      </c>
      <c r="M2668" s="8">
        <f t="shared" si="410"/>
        <v>25</v>
      </c>
      <c r="N2668" s="8">
        <f t="shared" si="411"/>
        <v>100</v>
      </c>
      <c r="O2668" s="8">
        <f t="shared" si="412"/>
        <v>75</v>
      </c>
      <c r="P2668" s="8">
        <f t="shared" si="413"/>
        <v>66.5</v>
      </c>
      <c r="Q2668" s="9">
        <f t="shared" si="414"/>
        <v>64.974999999999994</v>
      </c>
      <c r="R2668" s="9">
        <f t="shared" si="415"/>
        <v>67.875</v>
      </c>
      <c r="S2668" s="9">
        <f t="shared" si="416"/>
        <v>67.424999999999997</v>
      </c>
      <c r="T2668" s="9">
        <f t="shared" si="417"/>
        <v>66.625</v>
      </c>
      <c r="U2668" s="8">
        <f t="shared" si="418"/>
        <v>66.758333333333326</v>
      </c>
      <c r="V2668" s="8">
        <f t="shared" si="419"/>
        <v>66.724999999999994</v>
      </c>
    </row>
    <row r="2669" spans="1:22" ht="13.5" x14ac:dyDescent="0.25">
      <c r="A2669" s="3">
        <f>RSI!A2669</f>
        <v>45895</v>
      </c>
      <c r="B2669" s="2">
        <f>RSI!B2669</f>
        <v>66</v>
      </c>
      <c r="C2669" s="2">
        <f>RSI!I2669</f>
        <v>86.713656559994931</v>
      </c>
      <c r="D2669" s="2">
        <f>MACD!E2669</f>
        <v>0.15182047851165237</v>
      </c>
      <c r="E2669" s="2">
        <f>MACD!F2669</f>
        <v>0.39180088828589144</v>
      </c>
      <c r="F2669" s="2">
        <f>'Moving Avg'!D2669</f>
        <v>64.400000000000006</v>
      </c>
      <c r="G2669" s="2">
        <f>'Moving Avg'!F2669</f>
        <v>64.35499999999999</v>
      </c>
      <c r="H2669" s="2">
        <f>'Moving Avg'!G2669</f>
        <v>63.823999999999977</v>
      </c>
      <c r="I2669" s="2">
        <f>'Moving Avg'!H2669</f>
        <v>55.161530000000091</v>
      </c>
      <c r="J2669" s="6" t="str">
        <f>OBV!F2669</f>
        <v>BULLISH</v>
      </c>
      <c r="K2669" s="6" t="str">
        <f>OBV!G2669</f>
        <v>NEUTRAL</v>
      </c>
      <c r="L2669" s="6" t="str">
        <f>OBV!H2669</f>
        <v>BULLISH DIVERGENCE</v>
      </c>
      <c r="M2669" s="8">
        <f t="shared" si="410"/>
        <v>0</v>
      </c>
      <c r="N2669" s="8">
        <f t="shared" si="411"/>
        <v>100</v>
      </c>
      <c r="O2669" s="8">
        <f t="shared" si="412"/>
        <v>75</v>
      </c>
      <c r="P2669" s="8">
        <f t="shared" si="413"/>
        <v>66.5</v>
      </c>
      <c r="Q2669" s="9">
        <f t="shared" si="414"/>
        <v>56.225000000000001</v>
      </c>
      <c r="R2669" s="9">
        <f t="shared" si="415"/>
        <v>62.875</v>
      </c>
      <c r="S2669" s="9">
        <f t="shared" si="416"/>
        <v>63.674999999999997</v>
      </c>
      <c r="T2669" s="9">
        <f t="shared" si="417"/>
        <v>60.375</v>
      </c>
      <c r="U2669" s="8">
        <f t="shared" si="418"/>
        <v>60.92499999999999</v>
      </c>
      <c r="V2669" s="8">
        <f t="shared" si="419"/>
        <v>60.787499999999994</v>
      </c>
    </row>
    <row r="2670" spans="1:22" ht="13.5" x14ac:dyDescent="0.25">
      <c r="A2670" s="3">
        <f>RSI!A2670</f>
        <v>45896</v>
      </c>
      <c r="B2670" s="2">
        <f>RSI!B2670</f>
        <v>63.03</v>
      </c>
      <c r="C2670" s="2">
        <f>RSI!I2670</f>
        <v>38.90345559787076</v>
      </c>
      <c r="D2670" s="2">
        <f>MACD!E2670</f>
        <v>0.18104687305388723</v>
      </c>
      <c r="E2670" s="2">
        <f>MACD!F2670</f>
        <v>0.34965008523949059</v>
      </c>
      <c r="F2670" s="2">
        <f>'Moving Avg'!D2670</f>
        <v>64.205999999999989</v>
      </c>
      <c r="G2670" s="2">
        <f>'Moving Avg'!F2670</f>
        <v>64.263999999999996</v>
      </c>
      <c r="H2670" s="2">
        <f>'Moving Avg'!G2670</f>
        <v>63.842799999999983</v>
      </c>
      <c r="I2670" s="2">
        <f>'Moving Avg'!H2670</f>
        <v>55.245840000000101</v>
      </c>
      <c r="J2670" s="6" t="str">
        <f>OBV!F2670</f>
        <v>BULLISH</v>
      </c>
      <c r="K2670" s="6" t="str">
        <f>OBV!G2670</f>
        <v>NEUTRAL</v>
      </c>
      <c r="L2670" s="6" t="str">
        <f>OBV!H2670</f>
        <v>BULLISH DIVERGENCE</v>
      </c>
      <c r="M2670" s="8">
        <f t="shared" si="410"/>
        <v>25</v>
      </c>
      <c r="N2670" s="8">
        <f t="shared" si="411"/>
        <v>100</v>
      </c>
      <c r="O2670" s="8">
        <f t="shared" si="412"/>
        <v>75</v>
      </c>
      <c r="P2670" s="8">
        <f t="shared" si="413"/>
        <v>66.5</v>
      </c>
      <c r="Q2670" s="9">
        <f t="shared" si="414"/>
        <v>64.974999999999994</v>
      </c>
      <c r="R2670" s="9">
        <f t="shared" si="415"/>
        <v>67.875</v>
      </c>
      <c r="S2670" s="9">
        <f t="shared" si="416"/>
        <v>67.424999999999997</v>
      </c>
      <c r="T2670" s="9">
        <f t="shared" si="417"/>
        <v>66.625</v>
      </c>
      <c r="U2670" s="8">
        <f t="shared" si="418"/>
        <v>66.758333333333326</v>
      </c>
      <c r="V2670" s="8">
        <f t="shared" si="419"/>
        <v>66.724999999999994</v>
      </c>
    </row>
    <row r="2671" spans="1:22" ht="13.5" x14ac:dyDescent="0.25">
      <c r="A2671" s="3">
        <f>RSI!A2671</f>
        <v>45897</v>
      </c>
      <c r="B2671" s="2">
        <f>RSI!B2671</f>
        <v>63.03</v>
      </c>
      <c r="C2671" s="2">
        <f>RSI!I2671</f>
        <v>38.90345559787076</v>
      </c>
      <c r="D2671" s="2">
        <f>MACD!E2671</f>
        <v>0.21293596424163752</v>
      </c>
      <c r="E2671" s="2">
        <f>MACD!F2671</f>
        <v>0.32230726103992002</v>
      </c>
      <c r="F2671" s="2">
        <f>'Moving Avg'!D2671</f>
        <v>64.011999999999986</v>
      </c>
      <c r="G2671" s="2">
        <f>'Moving Avg'!F2671</f>
        <v>64.173000000000002</v>
      </c>
      <c r="H2671" s="2">
        <f>'Moving Avg'!G2671</f>
        <v>63.861599999999989</v>
      </c>
      <c r="I2671" s="2">
        <f>'Moving Avg'!H2671</f>
        <v>55.330150000000096</v>
      </c>
      <c r="J2671" s="6" t="str">
        <f>OBV!F2671</f>
        <v>BULLISH</v>
      </c>
      <c r="K2671" s="6" t="str">
        <f>OBV!G2671</f>
        <v>NEUTRAL</v>
      </c>
      <c r="L2671" s="6" t="str">
        <f>OBV!H2671</f>
        <v>BULLISH DIVERGENCE</v>
      </c>
      <c r="M2671" s="8">
        <f t="shared" si="410"/>
        <v>25</v>
      </c>
      <c r="N2671" s="8">
        <f t="shared" si="411"/>
        <v>100</v>
      </c>
      <c r="O2671" s="8">
        <f t="shared" si="412"/>
        <v>75</v>
      </c>
      <c r="P2671" s="8">
        <f t="shared" si="413"/>
        <v>66.5</v>
      </c>
      <c r="Q2671" s="9">
        <f t="shared" si="414"/>
        <v>64.974999999999994</v>
      </c>
      <c r="R2671" s="9">
        <f t="shared" si="415"/>
        <v>67.875</v>
      </c>
      <c r="S2671" s="9">
        <f t="shared" si="416"/>
        <v>67.424999999999997</v>
      </c>
      <c r="T2671" s="9">
        <f t="shared" si="417"/>
        <v>66.625</v>
      </c>
      <c r="U2671" s="8">
        <f t="shared" si="418"/>
        <v>66.758333333333326</v>
      </c>
      <c r="V2671" s="8">
        <f t="shared" si="419"/>
        <v>66.724999999999994</v>
      </c>
    </row>
    <row r="2672" spans="1:22" ht="13.5" x14ac:dyDescent="0.25">
      <c r="A2672" s="3">
        <f>RSI!A2672</f>
        <v>45898</v>
      </c>
      <c r="B2672" s="2">
        <f>RSI!B2672</f>
        <v>63.03</v>
      </c>
      <c r="C2672" s="2">
        <f>RSI!I2672</f>
        <v>38.90345559787076</v>
      </c>
      <c r="D2672" s="2">
        <f>MACD!E2672</f>
        <v>0.24654780532330278</v>
      </c>
      <c r="E2672" s="2">
        <f>MACD!F2672</f>
        <v>0.30715536989659659</v>
      </c>
      <c r="F2672" s="2">
        <f>'Moving Avg'!D2672</f>
        <v>63.818000000000005</v>
      </c>
      <c r="G2672" s="2">
        <f>'Moving Avg'!F2672</f>
        <v>64.081999999999994</v>
      </c>
      <c r="H2672" s="2">
        <f>'Moving Avg'!G2672</f>
        <v>63.880399999999987</v>
      </c>
      <c r="I2672" s="2">
        <f>'Moving Avg'!H2672</f>
        <v>55.414460000000091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  <c r="M2672" s="8">
        <f t="shared" si="410"/>
        <v>25</v>
      </c>
      <c r="N2672" s="8">
        <f t="shared" si="411"/>
        <v>100</v>
      </c>
      <c r="O2672" s="8">
        <f t="shared" si="412"/>
        <v>75</v>
      </c>
      <c r="P2672" s="8">
        <f t="shared" si="413"/>
        <v>33</v>
      </c>
      <c r="Q2672" s="9">
        <f t="shared" si="414"/>
        <v>59.95</v>
      </c>
      <c r="R2672" s="9">
        <f t="shared" si="415"/>
        <v>59.5</v>
      </c>
      <c r="S2672" s="9">
        <f t="shared" si="416"/>
        <v>52.35</v>
      </c>
      <c r="T2672" s="9">
        <f t="shared" si="417"/>
        <v>58.25</v>
      </c>
      <c r="U2672" s="8">
        <f t="shared" si="418"/>
        <v>57.266666666666673</v>
      </c>
      <c r="V2672" s="8">
        <f t="shared" si="419"/>
        <v>57.512500000000003</v>
      </c>
    </row>
    <row r="2673" spans="1:22" ht="13.5" x14ac:dyDescent="0.25">
      <c r="A2673" s="3">
        <f>RSI!A2673</f>
        <v>45901</v>
      </c>
      <c r="B2673" s="2">
        <f>RSI!B2673</f>
        <v>63.03</v>
      </c>
      <c r="C2673" s="2">
        <f>RSI!I2673</f>
        <v>38.90345559787076</v>
      </c>
      <c r="D2673" s="2">
        <f>MACD!E2673</f>
        <v>0.28112633830383515</v>
      </c>
      <c r="E2673" s="2">
        <f>MACD!F2673</f>
        <v>0.30194956357804431</v>
      </c>
      <c r="F2673" s="2">
        <f>'Moving Avg'!D2673</f>
        <v>63.624000000000002</v>
      </c>
      <c r="G2673" s="2">
        <f>'Moving Avg'!F2673</f>
        <v>63.991</v>
      </c>
      <c r="H2673" s="2">
        <f>'Moving Avg'!G2673</f>
        <v>63.8992</v>
      </c>
      <c r="I2673" s="2">
        <f>'Moving Avg'!H2673</f>
        <v>55.498770000000093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  <c r="M2673" s="8">
        <f t="shared" si="410"/>
        <v>25</v>
      </c>
      <c r="N2673" s="8">
        <f t="shared" si="411"/>
        <v>100</v>
      </c>
      <c r="O2673" s="8">
        <f t="shared" si="412"/>
        <v>75</v>
      </c>
      <c r="P2673" s="8">
        <f t="shared" si="413"/>
        <v>33</v>
      </c>
      <c r="Q2673" s="9">
        <f t="shared" si="414"/>
        <v>59.95</v>
      </c>
      <c r="R2673" s="9">
        <f t="shared" si="415"/>
        <v>59.5</v>
      </c>
      <c r="S2673" s="9">
        <f t="shared" si="416"/>
        <v>52.35</v>
      </c>
      <c r="T2673" s="9">
        <f t="shared" si="417"/>
        <v>58.25</v>
      </c>
      <c r="U2673" s="8">
        <f t="shared" si="418"/>
        <v>57.266666666666673</v>
      </c>
      <c r="V2673" s="8">
        <f t="shared" si="419"/>
        <v>57.512500000000003</v>
      </c>
    </row>
    <row r="2674" spans="1:22" ht="13.5" x14ac:dyDescent="0.25">
      <c r="A2674" s="3">
        <f>RSI!A2674</f>
        <v>45902</v>
      </c>
      <c r="B2674" s="2">
        <f>RSI!B2674</f>
        <v>63.03</v>
      </c>
      <c r="C2674" s="2">
        <f>RSI!I2674</f>
        <v>38.90345559787076</v>
      </c>
      <c r="D2674" s="2">
        <f>MACD!E2674</f>
        <v>0.31606819362130523</v>
      </c>
      <c r="E2674" s="2">
        <f>MACD!F2674</f>
        <v>0.30477328958669653</v>
      </c>
      <c r="F2674" s="2">
        <f>'Moving Avg'!D2674</f>
        <v>63.029999999999994</v>
      </c>
      <c r="G2674" s="2">
        <f>'Moving Avg'!F2674</f>
        <v>63.9</v>
      </c>
      <c r="H2674" s="2">
        <f>'Moving Avg'!G2674</f>
        <v>63.917999999999999</v>
      </c>
      <c r="I2674" s="2">
        <f>'Moving Avg'!H2674</f>
        <v>55.583080000000102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  <c r="M2674" s="8">
        <f t="shared" si="410"/>
        <v>25</v>
      </c>
      <c r="N2674" s="8">
        <f t="shared" si="411"/>
        <v>0</v>
      </c>
      <c r="O2674" s="8">
        <f t="shared" si="412"/>
        <v>75</v>
      </c>
      <c r="P2674" s="8">
        <f t="shared" si="413"/>
        <v>33</v>
      </c>
      <c r="Q2674" s="9">
        <f t="shared" si="414"/>
        <v>24.95</v>
      </c>
      <c r="R2674" s="9">
        <f t="shared" si="415"/>
        <v>39.5</v>
      </c>
      <c r="S2674" s="9">
        <f t="shared" si="416"/>
        <v>37.35</v>
      </c>
      <c r="T2674" s="9">
        <f t="shared" si="417"/>
        <v>33.25</v>
      </c>
      <c r="U2674" s="8">
        <f t="shared" si="418"/>
        <v>33.933333333333337</v>
      </c>
      <c r="V2674" s="8">
        <f t="shared" si="419"/>
        <v>33.762500000000003</v>
      </c>
    </row>
    <row r="2675" spans="1:22" ht="13.5" x14ac:dyDescent="0.25">
      <c r="A2675" s="3">
        <f>RSI!A2675</f>
        <v>45903</v>
      </c>
      <c r="B2675" s="2">
        <f>RSI!B2675</f>
        <v>63.03</v>
      </c>
      <c r="C2675" s="2">
        <f>RSI!I2675</f>
        <v>38.903455597870774</v>
      </c>
      <c r="D2675" s="2">
        <f>MACD!E2675</f>
        <v>0.35089650540996331</v>
      </c>
      <c r="E2675" s="2">
        <f>MACD!F2675</f>
        <v>0.31399793275134991</v>
      </c>
      <c r="F2675" s="2">
        <f>'Moving Avg'!D2675</f>
        <v>63.029999999999994</v>
      </c>
      <c r="G2675" s="2">
        <f>'Moving Avg'!F2675</f>
        <v>63.80899999999999</v>
      </c>
      <c r="H2675" s="2">
        <f>'Moving Avg'!G2675</f>
        <v>63.936800000000005</v>
      </c>
      <c r="I2675" s="2">
        <f>'Moving Avg'!H2675</f>
        <v>55.667390000000097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  <c r="M2675" s="8">
        <f t="shared" si="410"/>
        <v>25</v>
      </c>
      <c r="N2675" s="8">
        <f t="shared" si="411"/>
        <v>0</v>
      </c>
      <c r="O2675" s="8">
        <f t="shared" si="412"/>
        <v>75</v>
      </c>
      <c r="P2675" s="8">
        <f t="shared" si="413"/>
        <v>33</v>
      </c>
      <c r="Q2675" s="9">
        <f t="shared" si="414"/>
        <v>24.95</v>
      </c>
      <c r="R2675" s="9">
        <f t="shared" si="415"/>
        <v>39.5</v>
      </c>
      <c r="S2675" s="9">
        <f t="shared" si="416"/>
        <v>37.35</v>
      </c>
      <c r="T2675" s="9">
        <f t="shared" si="417"/>
        <v>33.25</v>
      </c>
      <c r="U2675" s="8">
        <f t="shared" si="418"/>
        <v>33.933333333333337</v>
      </c>
      <c r="V2675" s="8">
        <f t="shared" si="419"/>
        <v>33.762500000000003</v>
      </c>
    </row>
    <row r="2676" spans="1:22" ht="13.5" x14ac:dyDescent="0.25">
      <c r="A2676" s="3">
        <f>RSI!A2676</f>
        <v>45905</v>
      </c>
      <c r="B2676" s="2">
        <f>RSI!B2676</f>
        <v>63.03</v>
      </c>
      <c r="C2676" s="2">
        <f>RSI!I2676</f>
        <v>38.903455597870774</v>
      </c>
      <c r="D2676" s="2">
        <f>MACD!E2676</f>
        <v>0.38523895475537984</v>
      </c>
      <c r="E2676" s="2">
        <f>MACD!F2676</f>
        <v>0.32824613715215589</v>
      </c>
      <c r="F2676" s="2">
        <f>'Moving Avg'!D2676</f>
        <v>63.029999999999994</v>
      </c>
      <c r="G2676" s="2">
        <f>'Moving Avg'!F2676</f>
        <v>63.760499999999993</v>
      </c>
      <c r="H2676" s="2">
        <f>'Moving Avg'!G2676</f>
        <v>63.955600000000011</v>
      </c>
      <c r="I2676" s="2">
        <f>'Moving Avg'!H2676</f>
        <v>55.751700000000099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  <c r="M2676" s="8">
        <f t="shared" si="410"/>
        <v>25</v>
      </c>
      <c r="N2676" s="8">
        <f t="shared" si="411"/>
        <v>0</v>
      </c>
      <c r="O2676" s="8">
        <f t="shared" si="412"/>
        <v>75</v>
      </c>
      <c r="P2676" s="8">
        <f t="shared" si="413"/>
        <v>33</v>
      </c>
      <c r="Q2676" s="9">
        <f t="shared" si="414"/>
        <v>24.95</v>
      </c>
      <c r="R2676" s="9">
        <f t="shared" si="415"/>
        <v>39.5</v>
      </c>
      <c r="S2676" s="9">
        <f t="shared" si="416"/>
        <v>37.35</v>
      </c>
      <c r="T2676" s="9">
        <f t="shared" si="417"/>
        <v>33.25</v>
      </c>
      <c r="U2676" s="8">
        <f t="shared" si="418"/>
        <v>33.933333333333337</v>
      </c>
      <c r="V2676" s="8">
        <f t="shared" si="419"/>
        <v>33.762500000000003</v>
      </c>
    </row>
    <row r="2677" spans="1:22" ht="13.5" x14ac:dyDescent="0.25">
      <c r="A2677" s="3">
        <f>RSI!A2677</f>
        <v>45908</v>
      </c>
      <c r="B2677" s="2">
        <f>RSI!B2677</f>
        <v>63.03</v>
      </c>
      <c r="C2677" s="2">
        <f>RSI!I2677</f>
        <v>38.903455597870774</v>
      </c>
      <c r="D2677" s="2">
        <f>MACD!E2677</f>
        <v>0.41880937569830934</v>
      </c>
      <c r="E2677" s="2">
        <f>MACD!F2677</f>
        <v>0.3463587848613866</v>
      </c>
      <c r="F2677" s="2">
        <f>'Moving Avg'!D2677</f>
        <v>63.029999999999994</v>
      </c>
      <c r="G2677" s="2">
        <f>'Moving Avg'!F2677</f>
        <v>63.711999999999989</v>
      </c>
      <c r="H2677" s="2">
        <f>'Moving Avg'!G2677</f>
        <v>63.974400000000024</v>
      </c>
      <c r="I2677" s="2">
        <f>'Moving Avg'!H2677</f>
        <v>55.836010000000094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  <c r="M2677" s="8">
        <f t="shared" si="410"/>
        <v>25</v>
      </c>
      <c r="N2677" s="8">
        <f t="shared" si="411"/>
        <v>0</v>
      </c>
      <c r="O2677" s="8">
        <f t="shared" si="412"/>
        <v>75</v>
      </c>
      <c r="P2677" s="8">
        <f t="shared" si="413"/>
        <v>33</v>
      </c>
      <c r="Q2677" s="9">
        <f t="shared" si="414"/>
        <v>24.95</v>
      </c>
      <c r="R2677" s="9">
        <f t="shared" si="415"/>
        <v>39.5</v>
      </c>
      <c r="S2677" s="9">
        <f t="shared" si="416"/>
        <v>37.35</v>
      </c>
      <c r="T2677" s="9">
        <f t="shared" si="417"/>
        <v>33.25</v>
      </c>
      <c r="U2677" s="8">
        <f t="shared" si="418"/>
        <v>33.933333333333337</v>
      </c>
      <c r="V2677" s="8">
        <f t="shared" si="419"/>
        <v>33.762500000000003</v>
      </c>
    </row>
    <row r="2678" spans="1:22" ht="13.5" x14ac:dyDescent="0.25">
      <c r="A2678" s="3">
        <f>RSI!A2678</f>
        <v>45909</v>
      </c>
      <c r="B2678" s="2">
        <f>RSI!B2678</f>
        <v>63.03</v>
      </c>
      <c r="C2678" s="2">
        <f>RSI!I2678</f>
        <v>38.903455597870781</v>
      </c>
      <c r="D2678" s="2">
        <f>MACD!E2678</f>
        <v>0.45139236218410872</v>
      </c>
      <c r="E2678" s="2">
        <f>MACD!F2678</f>
        <v>0.36736550032593102</v>
      </c>
      <c r="F2678" s="2">
        <f>'Moving Avg'!D2678</f>
        <v>63.029999999999994</v>
      </c>
      <c r="G2678" s="2">
        <f>'Moving Avg'!F2678</f>
        <v>63.663499999999985</v>
      </c>
      <c r="H2678" s="2">
        <f>'Moving Avg'!G2678</f>
        <v>63.993200000000023</v>
      </c>
      <c r="I2678" s="2">
        <f>'Moving Avg'!H2678</f>
        <v>55.920320000000103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  <c r="M2678" s="8">
        <f t="shared" si="410"/>
        <v>25</v>
      </c>
      <c r="N2678" s="8">
        <f t="shared" si="411"/>
        <v>0</v>
      </c>
      <c r="O2678" s="8">
        <f t="shared" si="412"/>
        <v>75</v>
      </c>
      <c r="P2678" s="8">
        <f t="shared" si="413"/>
        <v>33</v>
      </c>
      <c r="Q2678" s="9">
        <f t="shared" si="414"/>
        <v>24.95</v>
      </c>
      <c r="R2678" s="9">
        <f t="shared" si="415"/>
        <v>39.5</v>
      </c>
      <c r="S2678" s="9">
        <f t="shared" si="416"/>
        <v>37.35</v>
      </c>
      <c r="T2678" s="9">
        <f t="shared" si="417"/>
        <v>33.25</v>
      </c>
      <c r="U2678" s="8">
        <f t="shared" si="418"/>
        <v>33.933333333333337</v>
      </c>
      <c r="V2678" s="8">
        <f t="shared" si="419"/>
        <v>33.762500000000003</v>
      </c>
    </row>
    <row r="2679" spans="1:22" ht="13.5" x14ac:dyDescent="0.25">
      <c r="A2679" s="3">
        <f>RSI!A2679</f>
        <v>45910</v>
      </c>
      <c r="B2679" s="2">
        <f>RSI!B2679</f>
        <v>63.03</v>
      </c>
      <c r="C2679" s="2">
        <f>RSI!I2679</f>
        <v>38.903455597870781</v>
      </c>
      <c r="D2679" s="2">
        <f>MACD!E2679</f>
        <v>0.79052270929196311</v>
      </c>
      <c r="E2679" s="2">
        <f>MACD!F2679</f>
        <v>0.45199694211913743</v>
      </c>
      <c r="F2679" s="2">
        <f>'Moving Avg'!D2679</f>
        <v>63.029999999999994</v>
      </c>
      <c r="G2679" s="2">
        <f>'Moving Avg'!F2679</f>
        <v>63.614999999999988</v>
      </c>
      <c r="H2679" s="2">
        <f>'Moving Avg'!G2679</f>
        <v>64.012000000000029</v>
      </c>
      <c r="I2679" s="2">
        <f>'Moving Avg'!H2679</f>
        <v>55.994270000000107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  <c r="M2679" s="8">
        <f t="shared" si="410"/>
        <v>25</v>
      </c>
      <c r="N2679" s="8">
        <f t="shared" si="411"/>
        <v>0</v>
      </c>
      <c r="O2679" s="8">
        <f t="shared" si="412"/>
        <v>75</v>
      </c>
      <c r="P2679" s="8">
        <f t="shared" si="413"/>
        <v>33</v>
      </c>
      <c r="Q2679" s="9">
        <f t="shared" si="414"/>
        <v>24.95</v>
      </c>
      <c r="R2679" s="9">
        <f t="shared" si="415"/>
        <v>39.5</v>
      </c>
      <c r="S2679" s="9">
        <f t="shared" si="416"/>
        <v>37.35</v>
      </c>
      <c r="T2679" s="9">
        <f t="shared" si="417"/>
        <v>33.25</v>
      </c>
      <c r="U2679" s="8">
        <f t="shared" si="418"/>
        <v>33.933333333333337</v>
      </c>
      <c r="V2679" s="8">
        <f t="shared" si="419"/>
        <v>33.762500000000003</v>
      </c>
    </row>
    <row r="2680" spans="1:22" ht="13.5" x14ac:dyDescent="0.25">
      <c r="A2680" s="3">
        <f>RSI!A2680</f>
        <v>45911</v>
      </c>
      <c r="B2680" s="2">
        <f>RSI!B2680</f>
        <v>63.03</v>
      </c>
      <c r="C2680" s="2">
        <f>RSI!I2680</f>
        <v>38.903455597870781</v>
      </c>
      <c r="D2680" s="2">
        <f>MACD!E2680</f>
        <v>0.62413739481187491</v>
      </c>
      <c r="E2680" s="2">
        <f>MACD!F2680</f>
        <v>0.486425032657685</v>
      </c>
      <c r="F2680" s="2">
        <f>'Moving Avg'!D2680</f>
        <v>63.029999999999994</v>
      </c>
      <c r="G2680" s="2">
        <f>'Moving Avg'!F2680</f>
        <v>63.566499999999984</v>
      </c>
      <c r="H2680" s="2">
        <f>'Moving Avg'!G2680</f>
        <v>64.030800000000028</v>
      </c>
      <c r="I2680" s="2">
        <f>'Moving Avg'!H2680</f>
        <v>56.065145000000115</v>
      </c>
      <c r="J2680" s="6" t="str">
        <f>OBV!F2680</f>
        <v>BULLISH</v>
      </c>
      <c r="K2680" s="6" t="str">
        <f>OBV!G2680</f>
        <v>NEUTRAL</v>
      </c>
      <c r="L2680" s="6" t="str">
        <f>OBV!H2680</f>
        <v>CONFIRMED BULLISH</v>
      </c>
      <c r="M2680" s="8">
        <f t="shared" si="410"/>
        <v>25</v>
      </c>
      <c r="N2680" s="8">
        <f t="shared" si="411"/>
        <v>0</v>
      </c>
      <c r="O2680" s="8">
        <f t="shared" si="412"/>
        <v>75</v>
      </c>
      <c r="P2680" s="8">
        <f t="shared" si="413"/>
        <v>83.5</v>
      </c>
      <c r="Q2680" s="9">
        <f t="shared" si="414"/>
        <v>32.524999999999999</v>
      </c>
      <c r="R2680" s="9">
        <f t="shared" si="415"/>
        <v>52.125</v>
      </c>
      <c r="S2680" s="9">
        <f t="shared" si="416"/>
        <v>60.075000000000003</v>
      </c>
      <c r="T2680" s="9">
        <f t="shared" si="417"/>
        <v>45.875</v>
      </c>
      <c r="U2680" s="8">
        <f t="shared" si="418"/>
        <v>48.241666666666674</v>
      </c>
      <c r="V2680" s="8">
        <f t="shared" si="419"/>
        <v>47.650000000000006</v>
      </c>
    </row>
    <row r="2681" spans="1:22" ht="13.5" x14ac:dyDescent="0.25">
      <c r="A2681" s="3">
        <f>RSI!A2681</f>
        <v>45912</v>
      </c>
      <c r="B2681" s="2">
        <f>RSI!B2681</f>
        <v>63.03</v>
      </c>
      <c r="C2681" s="2">
        <f>RSI!I2681</f>
        <v>38.903455597870781</v>
      </c>
      <c r="D2681" s="2">
        <f>MACD!E2681</f>
        <v>0.4866658533267767</v>
      </c>
      <c r="E2681" s="2">
        <f>MACD!F2681</f>
        <v>0.48647319679150336</v>
      </c>
      <c r="F2681" s="2">
        <f>'Moving Avg'!D2681</f>
        <v>63.029999999999994</v>
      </c>
      <c r="G2681" s="2">
        <f>'Moving Avg'!F2681</f>
        <v>63.517999999999986</v>
      </c>
      <c r="H2681" s="2">
        <f>'Moving Avg'!G2681</f>
        <v>64.049600000000041</v>
      </c>
      <c r="I2681" s="2">
        <f>'Moving Avg'!H2681</f>
        <v>56.136020000000116</v>
      </c>
      <c r="J2681" s="6" t="str">
        <f>OBV!F2681</f>
        <v>BEARISH</v>
      </c>
      <c r="K2681" s="6" t="str">
        <f>OBV!G2681</f>
        <v>NEUTRAL</v>
      </c>
      <c r="L2681" s="6" t="str">
        <f>OBV!H2681</f>
        <v>BEARISH DIVERGENCE</v>
      </c>
      <c r="M2681" s="8">
        <f t="shared" si="410"/>
        <v>25</v>
      </c>
      <c r="N2681" s="8">
        <f t="shared" si="411"/>
        <v>0</v>
      </c>
      <c r="O2681" s="8">
        <f t="shared" si="412"/>
        <v>75</v>
      </c>
      <c r="P2681" s="8">
        <f t="shared" si="413"/>
        <v>16.5</v>
      </c>
      <c r="Q2681" s="9">
        <f t="shared" si="414"/>
        <v>22.475000000000001</v>
      </c>
      <c r="R2681" s="9">
        <f t="shared" si="415"/>
        <v>35.375</v>
      </c>
      <c r="S2681" s="9">
        <f t="shared" si="416"/>
        <v>29.925000000000001</v>
      </c>
      <c r="T2681" s="9">
        <f t="shared" si="417"/>
        <v>29.125</v>
      </c>
      <c r="U2681" s="8">
        <f t="shared" si="418"/>
        <v>29.258333333333336</v>
      </c>
      <c r="V2681" s="8">
        <f t="shared" si="419"/>
        <v>29.225000000000001</v>
      </c>
    </row>
    <row r="2682" spans="1:22" ht="13.5" x14ac:dyDescent="0.25">
      <c r="A2682" s="3">
        <f>RSI!A2682</f>
        <v>45915</v>
      </c>
      <c r="B2682" s="2">
        <f>RSI!B2682</f>
        <v>65.8</v>
      </c>
      <c r="C2682" s="2">
        <f>RSI!I2682</f>
        <v>72.862047273216987</v>
      </c>
      <c r="D2682" s="2">
        <f>MACD!E2682</f>
        <v>0.16822899486036391</v>
      </c>
      <c r="E2682" s="2">
        <f>MACD!F2682</f>
        <v>0.42282435640527549</v>
      </c>
      <c r="F2682" s="2">
        <f>'Moving Avg'!D2682</f>
        <v>63.584000000000003</v>
      </c>
      <c r="G2682" s="2">
        <f>'Moving Avg'!F2682</f>
        <v>63.607999999999983</v>
      </c>
      <c r="H2682" s="2">
        <f>'Moving Avg'!G2682</f>
        <v>64.123800000000045</v>
      </c>
      <c r="I2682" s="2">
        <f>'Moving Avg'!H2682</f>
        <v>56.220745000000115</v>
      </c>
      <c r="J2682" s="6" t="str">
        <f>OBV!F2682</f>
        <v>BEARISH</v>
      </c>
      <c r="K2682" s="6" t="str">
        <f>OBV!G2682</f>
        <v>NEUTRAL</v>
      </c>
      <c r="L2682" s="6" t="str">
        <f>OBV!H2682</f>
        <v>BEARISH DIVERGENCE</v>
      </c>
      <c r="M2682" s="8">
        <f t="shared" si="410"/>
        <v>0</v>
      </c>
      <c r="N2682" s="8">
        <f t="shared" si="411"/>
        <v>100</v>
      </c>
      <c r="O2682" s="8">
        <f t="shared" si="412"/>
        <v>75</v>
      </c>
      <c r="P2682" s="8">
        <f t="shared" si="413"/>
        <v>16.5</v>
      </c>
      <c r="Q2682" s="9">
        <f t="shared" si="414"/>
        <v>48.725000000000001</v>
      </c>
      <c r="R2682" s="9">
        <f t="shared" si="415"/>
        <v>50.375</v>
      </c>
      <c r="S2682" s="9">
        <f t="shared" si="416"/>
        <v>41.174999999999997</v>
      </c>
      <c r="T2682" s="9">
        <f t="shared" si="417"/>
        <v>47.875</v>
      </c>
      <c r="U2682" s="8">
        <f t="shared" si="418"/>
        <v>46.758333333333326</v>
      </c>
      <c r="V2682" s="8">
        <f t="shared" si="419"/>
        <v>47.037499999999994</v>
      </c>
    </row>
    <row r="2683" spans="1:22" ht="13.5" x14ac:dyDescent="0.25">
      <c r="A2683" s="3">
        <f>RSI!A2683</f>
        <v>45916</v>
      </c>
      <c r="B2683" s="2">
        <f>RSI!B2683</f>
        <v>63.05</v>
      </c>
      <c r="C2683" s="2">
        <f>RSI!I2683</f>
        <v>45.702968254860032</v>
      </c>
      <c r="D2683" s="2">
        <f>MACD!E2683</f>
        <v>8.8961040280004511E-2</v>
      </c>
      <c r="E2683" s="2">
        <f>MACD!F2683</f>
        <v>0.35605169318022134</v>
      </c>
      <c r="F2683" s="2">
        <f>'Moving Avg'!D2683</f>
        <v>63.588000000000001</v>
      </c>
      <c r="G2683" s="2">
        <f>'Moving Avg'!F2683</f>
        <v>63.560499999999976</v>
      </c>
      <c r="H2683" s="2">
        <f>'Moving Avg'!G2683</f>
        <v>64.143000000000043</v>
      </c>
      <c r="I2683" s="2">
        <f>'Moving Avg'!H2683</f>
        <v>56.291720000000112</v>
      </c>
      <c r="J2683" s="6" t="str">
        <f>OBV!F2683</f>
        <v>BEARISH</v>
      </c>
      <c r="K2683" s="6" t="str">
        <f>OBV!G2683</f>
        <v>NEUTRAL</v>
      </c>
      <c r="L2683" s="6" t="str">
        <f>OBV!H2683</f>
        <v>BEARISH DIVERGENCE</v>
      </c>
      <c r="M2683" s="8">
        <f t="shared" si="410"/>
        <v>25</v>
      </c>
      <c r="N2683" s="8">
        <f t="shared" si="411"/>
        <v>100</v>
      </c>
      <c r="O2683" s="8">
        <f t="shared" si="412"/>
        <v>75</v>
      </c>
      <c r="P2683" s="8">
        <f t="shared" si="413"/>
        <v>16.5</v>
      </c>
      <c r="Q2683" s="9">
        <f t="shared" si="414"/>
        <v>57.475000000000001</v>
      </c>
      <c r="R2683" s="9">
        <f t="shared" si="415"/>
        <v>55.375</v>
      </c>
      <c r="S2683" s="9">
        <f t="shared" si="416"/>
        <v>44.924999999999997</v>
      </c>
      <c r="T2683" s="9">
        <f t="shared" si="417"/>
        <v>54.125</v>
      </c>
      <c r="U2683" s="8">
        <f t="shared" si="418"/>
        <v>52.591666666666661</v>
      </c>
      <c r="V2683" s="8">
        <f t="shared" si="419"/>
        <v>52.974999999999994</v>
      </c>
    </row>
    <row r="2684" spans="1:22" ht="13.5" x14ac:dyDescent="0.25">
      <c r="A2684" s="3" t="e">
        <f>RSI!A2684</f>
        <v>#REF!</v>
      </c>
      <c r="B2684" s="2" t="e">
        <f>RSI!B2684</f>
        <v>#REF!</v>
      </c>
      <c r="C2684" s="2" t="e">
        <f>RSI!I2684</f>
        <v>#REF!</v>
      </c>
      <c r="D2684" s="2" t="e">
        <f>MACD!#REF!</f>
        <v>#REF!</v>
      </c>
      <c r="E2684" s="2" t="e">
        <f>MACD!#REF!</f>
        <v>#REF!</v>
      </c>
      <c r="F2684" s="2" t="e">
        <f>'Moving Avg'!D2684</f>
        <v>#REF!</v>
      </c>
      <c r="G2684" s="2" t="e">
        <f>'Moving Avg'!F2684</f>
        <v>#REF!</v>
      </c>
      <c r="H2684" s="2" t="e">
        <f>'Moving Avg'!G2684</f>
        <v>#REF!</v>
      </c>
      <c r="I2684" s="2" t="e">
        <f>'Moving Avg'!H2684</f>
        <v>#REF!</v>
      </c>
      <c r="J2684" s="6" t="e">
        <f>OBV!F2684</f>
        <v>#REF!</v>
      </c>
      <c r="K2684" s="6" t="e">
        <f>OBV!G2684</f>
        <v>#REF!</v>
      </c>
      <c r="L2684" s="6" t="e">
        <f>OBV!H2684</f>
        <v>#REF!</v>
      </c>
      <c r="M2684" s="8" t="e">
        <f t="shared" si="410"/>
        <v>#REF!</v>
      </c>
      <c r="N2684" s="8" t="e">
        <f t="shared" si="411"/>
        <v>#REF!</v>
      </c>
      <c r="O2684" s="8" t="e">
        <f t="shared" si="412"/>
        <v>#REF!</v>
      </c>
      <c r="P2684" s="8" t="e">
        <f t="shared" si="413"/>
        <v>#REF!</v>
      </c>
      <c r="Q2684" s="9" t="e">
        <f t="shared" si="414"/>
        <v>#REF!</v>
      </c>
      <c r="R2684" s="9" t="e">
        <f t="shared" si="415"/>
        <v>#REF!</v>
      </c>
      <c r="S2684" s="9" t="e">
        <f t="shared" si="416"/>
        <v>#REF!</v>
      </c>
      <c r="T2684" s="9" t="e">
        <f t="shared" si="417"/>
        <v>#REF!</v>
      </c>
      <c r="U2684" s="8" t="e">
        <f t="shared" si="418"/>
        <v>#REF!</v>
      </c>
      <c r="V2684" s="8" t="e">
        <f t="shared" si="419"/>
        <v>#REF!</v>
      </c>
    </row>
    <row r="2685" spans="1:22" ht="13.5" x14ac:dyDescent="0.25">
      <c r="A2685" s="3" t="e">
        <f>RSI!A2685</f>
        <v>#REF!</v>
      </c>
      <c r="B2685" s="2" t="e">
        <f>RSI!B2685</f>
        <v>#REF!</v>
      </c>
      <c r="C2685" s="2" t="e">
        <f>RSI!I2685</f>
        <v>#REF!</v>
      </c>
      <c r="D2685" s="2" t="e">
        <f>MACD!#REF!</f>
        <v>#REF!</v>
      </c>
      <c r="E2685" s="2" t="e">
        <f>MACD!#REF!</f>
        <v>#REF!</v>
      </c>
      <c r="F2685" s="2" t="e">
        <f>'Moving Avg'!D2685</f>
        <v>#REF!</v>
      </c>
      <c r="G2685" s="2" t="e">
        <f>'Moving Avg'!F2685</f>
        <v>#REF!</v>
      </c>
      <c r="H2685" s="2" t="e">
        <f>'Moving Avg'!G2685</f>
        <v>#REF!</v>
      </c>
      <c r="I2685" s="2" t="e">
        <f>'Moving Avg'!H2685</f>
        <v>#REF!</v>
      </c>
      <c r="J2685" s="6" t="e">
        <f>OBV!F2685</f>
        <v>#REF!</v>
      </c>
      <c r="K2685" s="6" t="e">
        <f>OBV!G2685</f>
        <v>#REF!</v>
      </c>
      <c r="L2685" s="6" t="e">
        <f>OBV!H2685</f>
        <v>#REF!</v>
      </c>
      <c r="M2685" s="8" t="e">
        <f t="shared" si="410"/>
        <v>#REF!</v>
      </c>
      <c r="N2685" s="8" t="e">
        <f t="shared" si="411"/>
        <v>#REF!</v>
      </c>
      <c r="O2685" s="8" t="e">
        <f t="shared" si="412"/>
        <v>#REF!</v>
      </c>
      <c r="P2685" s="8" t="e">
        <f t="shared" si="413"/>
        <v>#REF!</v>
      </c>
      <c r="Q2685" s="9" t="e">
        <f t="shared" si="414"/>
        <v>#REF!</v>
      </c>
      <c r="R2685" s="9" t="e">
        <f t="shared" si="415"/>
        <v>#REF!</v>
      </c>
      <c r="S2685" s="9" t="e">
        <f t="shared" si="416"/>
        <v>#REF!</v>
      </c>
      <c r="T2685" s="9" t="e">
        <f t="shared" si="417"/>
        <v>#REF!</v>
      </c>
      <c r="U2685" s="8" t="e">
        <f t="shared" si="418"/>
        <v>#REF!</v>
      </c>
      <c r="V2685" s="8" t="e">
        <f t="shared" si="419"/>
        <v>#REF!</v>
      </c>
    </row>
    <row r="2686" spans="1:22" ht="13.5" x14ac:dyDescent="0.35">
      <c r="A2686" s="3" t="e">
        <f>RSI!A2686</f>
        <v>#REF!</v>
      </c>
      <c r="B2686" s="4" t="e">
        <f>RSI!B2686</f>
        <v>#REF!</v>
      </c>
      <c r="C2686" s="2" t="e">
        <f>RSI!I2686</f>
        <v>#REF!</v>
      </c>
      <c r="D2686" s="2" t="e">
        <f>MACD!#REF!</f>
        <v>#REF!</v>
      </c>
      <c r="E2686" s="2" t="e">
        <f>MACD!#REF!</f>
        <v>#REF!</v>
      </c>
      <c r="F2686" s="2" t="e">
        <f>'Moving Avg'!D2686</f>
        <v>#REF!</v>
      </c>
      <c r="G2686" s="2" t="e">
        <f>'Moving Avg'!F2686</f>
        <v>#REF!</v>
      </c>
      <c r="H2686" s="2" t="e">
        <f>'Moving Avg'!G2686</f>
        <v>#REF!</v>
      </c>
      <c r="I2686" s="2" t="e">
        <f>'Moving Avg'!H2686</f>
        <v>#REF!</v>
      </c>
      <c r="J2686" s="6" t="e">
        <f>OBV!F2686</f>
        <v>#REF!</v>
      </c>
      <c r="K2686" s="6" t="e">
        <f>OBV!G2686</f>
        <v>#REF!</v>
      </c>
      <c r="L2686" s="6" t="e">
        <f>OBV!H2686</f>
        <v>#REF!</v>
      </c>
      <c r="M2686" s="8" t="e">
        <f t="shared" si="410"/>
        <v>#REF!</v>
      </c>
      <c r="N2686" s="8" t="e">
        <f t="shared" si="411"/>
        <v>#REF!</v>
      </c>
      <c r="O2686" s="8" t="e">
        <f t="shared" si="412"/>
        <v>#REF!</v>
      </c>
      <c r="P2686" s="8" t="e">
        <f t="shared" si="413"/>
        <v>#REF!</v>
      </c>
      <c r="Q2686" s="9" t="e">
        <f t="shared" si="414"/>
        <v>#REF!</v>
      </c>
      <c r="R2686" s="9" t="e">
        <f t="shared" si="415"/>
        <v>#REF!</v>
      </c>
      <c r="S2686" s="9" t="e">
        <f t="shared" si="416"/>
        <v>#REF!</v>
      </c>
      <c r="T2686" s="9" t="e">
        <f t="shared" si="417"/>
        <v>#REF!</v>
      </c>
      <c r="U2686" s="8" t="e">
        <f t="shared" si="418"/>
        <v>#REF!</v>
      </c>
      <c r="V2686" s="8" t="e">
        <f t="shared" si="419"/>
        <v>#REF!</v>
      </c>
    </row>
    <row r="2687" spans="1:22" ht="13.5" x14ac:dyDescent="0.35">
      <c r="A2687" s="3" t="e">
        <f>RSI!A2687</f>
        <v>#REF!</v>
      </c>
      <c r="B2687" s="4" t="e">
        <f>RSI!B2687</f>
        <v>#REF!</v>
      </c>
      <c r="C2687" s="2" t="e">
        <f>RSI!I2687</f>
        <v>#REF!</v>
      </c>
      <c r="D2687" s="2" t="e">
        <f>MACD!#REF!</f>
        <v>#REF!</v>
      </c>
      <c r="E2687" s="2" t="e">
        <f>MACD!#REF!</f>
        <v>#REF!</v>
      </c>
      <c r="F2687" s="2" t="e">
        <f>'Moving Avg'!D2687</f>
        <v>#REF!</v>
      </c>
      <c r="G2687" s="2" t="e">
        <f>'Moving Avg'!F2687</f>
        <v>#REF!</v>
      </c>
      <c r="H2687" s="2" t="e">
        <f>'Moving Avg'!G2687</f>
        <v>#REF!</v>
      </c>
      <c r="I2687" s="2" t="e">
        <f>'Moving Avg'!H2687</f>
        <v>#REF!</v>
      </c>
      <c r="J2687" s="6" t="e">
        <f>OBV!F2687</f>
        <v>#REF!</v>
      </c>
      <c r="K2687" s="6" t="e">
        <f>OBV!G2687</f>
        <v>#REF!</v>
      </c>
      <c r="L2687" s="6" t="e">
        <f>OBV!H2687</f>
        <v>#REF!</v>
      </c>
      <c r="M2687" s="8" t="e">
        <f t="shared" si="410"/>
        <v>#REF!</v>
      </c>
      <c r="N2687" s="8" t="e">
        <f t="shared" si="411"/>
        <v>#REF!</v>
      </c>
      <c r="O2687" s="8" t="e">
        <f t="shared" si="412"/>
        <v>#REF!</v>
      </c>
      <c r="P2687" s="8" t="e">
        <f t="shared" si="413"/>
        <v>#REF!</v>
      </c>
      <c r="Q2687" s="9" t="e">
        <f t="shared" si="414"/>
        <v>#REF!</v>
      </c>
      <c r="R2687" s="9" t="e">
        <f t="shared" si="415"/>
        <v>#REF!</v>
      </c>
      <c r="S2687" s="9" t="e">
        <f t="shared" si="416"/>
        <v>#REF!</v>
      </c>
      <c r="T2687" s="9" t="e">
        <f t="shared" si="417"/>
        <v>#REF!</v>
      </c>
      <c r="U2687" s="8" t="e">
        <f t="shared" si="418"/>
        <v>#REF!</v>
      </c>
      <c r="V2687" s="8" t="e">
        <f t="shared" si="419"/>
        <v>#REF!</v>
      </c>
    </row>
    <row r="2688" spans="1:22" ht="13.5" x14ac:dyDescent="0.35">
      <c r="A2688" s="3" t="e">
        <f>RSI!A2688</f>
        <v>#REF!</v>
      </c>
      <c r="B2688" s="4" t="e">
        <f>RSI!B2688</f>
        <v>#REF!</v>
      </c>
      <c r="C2688" s="2" t="e">
        <f>RSI!I2688</f>
        <v>#REF!</v>
      </c>
      <c r="D2688" s="2" t="e">
        <f>MACD!#REF!</f>
        <v>#REF!</v>
      </c>
      <c r="E2688" s="2" t="e">
        <f>MACD!#REF!</f>
        <v>#REF!</v>
      </c>
      <c r="F2688" s="2" t="e">
        <f>'Moving Avg'!D2688</f>
        <v>#REF!</v>
      </c>
      <c r="G2688" s="2" t="e">
        <f>'Moving Avg'!F2688</f>
        <v>#REF!</v>
      </c>
      <c r="H2688" s="2" t="e">
        <f>'Moving Avg'!G2688</f>
        <v>#REF!</v>
      </c>
      <c r="I2688" s="2" t="e">
        <f>'Moving Avg'!H2688</f>
        <v>#REF!</v>
      </c>
      <c r="J2688" s="6" t="e">
        <f>OBV!F2688</f>
        <v>#REF!</v>
      </c>
      <c r="K2688" s="6" t="e">
        <f>OBV!G2688</f>
        <v>#REF!</v>
      </c>
      <c r="L2688" s="6" t="e">
        <f>OBV!H2688</f>
        <v>#REF!</v>
      </c>
      <c r="M2688" s="8" t="e">
        <f t="shared" si="410"/>
        <v>#REF!</v>
      </c>
      <c r="N2688" s="8" t="e">
        <f t="shared" si="411"/>
        <v>#REF!</v>
      </c>
      <c r="O2688" s="8" t="e">
        <f t="shared" si="412"/>
        <v>#REF!</v>
      </c>
      <c r="P2688" s="8" t="e">
        <f t="shared" si="413"/>
        <v>#REF!</v>
      </c>
      <c r="Q2688" s="9" t="e">
        <f t="shared" si="414"/>
        <v>#REF!</v>
      </c>
      <c r="R2688" s="9" t="e">
        <f t="shared" si="415"/>
        <v>#REF!</v>
      </c>
      <c r="S2688" s="9" t="e">
        <f t="shared" si="416"/>
        <v>#REF!</v>
      </c>
      <c r="T2688" s="9" t="e">
        <f t="shared" si="417"/>
        <v>#REF!</v>
      </c>
      <c r="U2688" s="8" t="e">
        <f t="shared" si="418"/>
        <v>#REF!</v>
      </c>
      <c r="V2688" s="8" t="e">
        <f t="shared" si="419"/>
        <v>#REF!</v>
      </c>
    </row>
    <row r="2689" spans="1:22" ht="13.5" x14ac:dyDescent="0.35">
      <c r="A2689" s="3" t="e">
        <f>RSI!A2689</f>
        <v>#REF!</v>
      </c>
      <c r="B2689" s="4" t="e">
        <f>RSI!B2689</f>
        <v>#REF!</v>
      </c>
      <c r="C2689" s="2" t="e">
        <f>RSI!I2689</f>
        <v>#REF!</v>
      </c>
      <c r="D2689" s="2" t="e">
        <f>MACD!#REF!</f>
        <v>#REF!</v>
      </c>
      <c r="E2689" s="2" t="e">
        <f>MACD!#REF!</f>
        <v>#REF!</v>
      </c>
      <c r="F2689" s="2" t="e">
        <f>'Moving Avg'!D2689</f>
        <v>#REF!</v>
      </c>
      <c r="G2689" s="2" t="e">
        <f>'Moving Avg'!F2689</f>
        <v>#REF!</v>
      </c>
      <c r="H2689" s="2" t="e">
        <f>'Moving Avg'!G2689</f>
        <v>#REF!</v>
      </c>
      <c r="I2689" s="2" t="e">
        <f>'Moving Avg'!H2689</f>
        <v>#REF!</v>
      </c>
      <c r="J2689" s="6" t="e">
        <f>OBV!F2689</f>
        <v>#REF!</v>
      </c>
      <c r="K2689" s="6" t="e">
        <f>OBV!G2689</f>
        <v>#REF!</v>
      </c>
      <c r="L2689" s="6" t="e">
        <f>OBV!H2689</f>
        <v>#REF!</v>
      </c>
      <c r="M2689" s="8" t="e">
        <f t="shared" si="410"/>
        <v>#REF!</v>
      </c>
      <c r="N2689" s="8" t="e">
        <f t="shared" si="411"/>
        <v>#REF!</v>
      </c>
      <c r="O2689" s="8" t="e">
        <f t="shared" si="412"/>
        <v>#REF!</v>
      </c>
      <c r="P2689" s="8" t="e">
        <f t="shared" si="413"/>
        <v>#REF!</v>
      </c>
      <c r="Q2689" s="9" t="e">
        <f t="shared" si="414"/>
        <v>#REF!</v>
      </c>
      <c r="R2689" s="9" t="e">
        <f t="shared" si="415"/>
        <v>#REF!</v>
      </c>
      <c r="S2689" s="9" t="e">
        <f t="shared" si="416"/>
        <v>#REF!</v>
      </c>
      <c r="T2689" s="9" t="e">
        <f t="shared" si="417"/>
        <v>#REF!</v>
      </c>
      <c r="U2689" s="8" t="e">
        <f t="shared" si="418"/>
        <v>#REF!</v>
      </c>
      <c r="V2689" s="8" t="e">
        <f t="shared" si="419"/>
        <v>#REF!</v>
      </c>
    </row>
    <row r="2690" spans="1:22" ht="13.5" x14ac:dyDescent="0.35">
      <c r="A2690" s="3" t="e">
        <f>RSI!A2690</f>
        <v>#REF!</v>
      </c>
      <c r="B2690" s="4" t="e">
        <f>RSI!B2690</f>
        <v>#REF!</v>
      </c>
      <c r="C2690" s="2" t="e">
        <f>RSI!I2690</f>
        <v>#REF!</v>
      </c>
      <c r="D2690" s="2" t="e">
        <f>MACD!#REF!</f>
        <v>#REF!</v>
      </c>
      <c r="E2690" s="2" t="e">
        <f>MACD!#REF!</f>
        <v>#REF!</v>
      </c>
      <c r="F2690" s="2" t="e">
        <f>'Moving Avg'!D2690</f>
        <v>#REF!</v>
      </c>
      <c r="G2690" s="2" t="e">
        <f>'Moving Avg'!F2690</f>
        <v>#REF!</v>
      </c>
      <c r="H2690" s="2" t="e">
        <f>'Moving Avg'!G2690</f>
        <v>#REF!</v>
      </c>
      <c r="I2690" s="2" t="e">
        <f>'Moving Avg'!H2690</f>
        <v>#REF!</v>
      </c>
      <c r="J2690" s="6" t="e">
        <f>OBV!F2690</f>
        <v>#REF!</v>
      </c>
      <c r="K2690" s="6" t="e">
        <f>OBV!G2690</f>
        <v>#REF!</v>
      </c>
      <c r="L2690" s="6" t="e">
        <f>OBV!H2690</f>
        <v>#REF!</v>
      </c>
      <c r="M2690" s="8" t="e">
        <f t="shared" si="410"/>
        <v>#REF!</v>
      </c>
      <c r="N2690" s="8" t="e">
        <f t="shared" si="411"/>
        <v>#REF!</v>
      </c>
      <c r="O2690" s="8" t="e">
        <f t="shared" si="412"/>
        <v>#REF!</v>
      </c>
      <c r="P2690" s="8" t="e">
        <f t="shared" si="413"/>
        <v>#REF!</v>
      </c>
      <c r="Q2690" s="9" t="e">
        <f t="shared" si="414"/>
        <v>#REF!</v>
      </c>
      <c r="R2690" s="9" t="e">
        <f t="shared" si="415"/>
        <v>#REF!</v>
      </c>
      <c r="S2690" s="9" t="e">
        <f t="shared" si="416"/>
        <v>#REF!</v>
      </c>
      <c r="T2690" s="9" t="e">
        <f t="shared" si="417"/>
        <v>#REF!</v>
      </c>
      <c r="U2690" s="8" t="e">
        <f t="shared" si="418"/>
        <v>#REF!</v>
      </c>
      <c r="V2690" s="8" t="e">
        <f t="shared" si="419"/>
        <v>#REF!</v>
      </c>
    </row>
    <row r="2691" spans="1:22" ht="13.5" x14ac:dyDescent="0.35">
      <c r="A2691" s="3" t="e">
        <f>RSI!A2691</f>
        <v>#REF!</v>
      </c>
      <c r="B2691" s="4" t="e">
        <f>RSI!B2691</f>
        <v>#REF!</v>
      </c>
      <c r="C2691" s="2" t="e">
        <f>RSI!I2691</f>
        <v>#REF!</v>
      </c>
      <c r="D2691" s="2" t="e">
        <f>MACD!#REF!</f>
        <v>#REF!</v>
      </c>
      <c r="E2691" s="2" t="e">
        <f>MACD!#REF!</f>
        <v>#REF!</v>
      </c>
      <c r="F2691" s="2" t="e">
        <f>'Moving Avg'!D2691</f>
        <v>#REF!</v>
      </c>
      <c r="G2691" s="2" t="e">
        <f>'Moving Avg'!F2691</f>
        <v>#REF!</v>
      </c>
      <c r="H2691" s="2" t="e">
        <f>'Moving Avg'!G2691</f>
        <v>#REF!</v>
      </c>
      <c r="I2691" s="2" t="e">
        <f>'Moving Avg'!H2691</f>
        <v>#REF!</v>
      </c>
      <c r="J2691" s="6" t="e">
        <f>OBV!F2691</f>
        <v>#REF!</v>
      </c>
      <c r="K2691" s="6" t="e">
        <f>OBV!G2691</f>
        <v>#REF!</v>
      </c>
      <c r="L2691" s="6" t="e">
        <f>OBV!H2691</f>
        <v>#REF!</v>
      </c>
      <c r="M2691" s="8" t="e">
        <f t="shared" si="410"/>
        <v>#REF!</v>
      </c>
      <c r="N2691" s="8" t="e">
        <f t="shared" si="411"/>
        <v>#REF!</v>
      </c>
      <c r="O2691" s="8" t="e">
        <f t="shared" si="412"/>
        <v>#REF!</v>
      </c>
      <c r="P2691" s="8" t="e">
        <f t="shared" si="413"/>
        <v>#REF!</v>
      </c>
      <c r="Q2691" s="9" t="e">
        <f t="shared" ref="Q2691:Q2693" si="420">0.35*M2691+N2691*0.35+O2691*0.15+P2691*0.15</f>
        <v>#REF!</v>
      </c>
      <c r="R2691" s="9" t="e">
        <f t="shared" ref="R2691:R2693" si="421">M2691*0.2+N2691*0.2+O2691*0.35+P2691*0.25</f>
        <v>#REF!</v>
      </c>
      <c r="S2691" s="9" t="e">
        <f t="shared" ref="S2691:S2693" si="422">M2691*0.15+N2691*0.15+O2691*0.25+P2691*0.45</f>
        <v>#REF!</v>
      </c>
      <c r="T2691" s="9" t="e">
        <f t="shared" ref="T2691:T2693" si="423">0.25*SUM(M2691:P2691)</f>
        <v>#REF!</v>
      </c>
      <c r="U2691" s="8" t="e">
        <f t="shared" ref="U2691:U2693" si="424">SUM(Q2691:S2691)/3</f>
        <v>#REF!</v>
      </c>
      <c r="V2691" s="8" t="e">
        <f t="shared" ref="V2691:V2693" si="425">SUM(Q2691:T2691)/4</f>
        <v>#REF!</v>
      </c>
    </row>
    <row r="2692" spans="1:22" ht="13.5" x14ac:dyDescent="0.35">
      <c r="A2692" s="3" t="e">
        <f>RSI!A2692</f>
        <v>#REF!</v>
      </c>
      <c r="B2692" s="4" t="e">
        <f>RSI!B2692</f>
        <v>#REF!</v>
      </c>
      <c r="C2692" s="2" t="e">
        <f>RSI!I2692</f>
        <v>#REF!</v>
      </c>
      <c r="D2692" s="2" t="e">
        <f>MACD!#REF!</f>
        <v>#REF!</v>
      </c>
      <c r="E2692" s="2" t="e">
        <f>MACD!#REF!</f>
        <v>#REF!</v>
      </c>
      <c r="F2692" s="2" t="e">
        <f>'Moving Avg'!D2692</f>
        <v>#REF!</v>
      </c>
      <c r="G2692" s="2" t="e">
        <f>'Moving Avg'!F2692</f>
        <v>#REF!</v>
      </c>
      <c r="H2692" s="2" t="e">
        <f>'Moving Avg'!G2692</f>
        <v>#REF!</v>
      </c>
      <c r="I2692" s="2" t="e">
        <f>'Moving Avg'!H2692</f>
        <v>#REF!</v>
      </c>
      <c r="J2692" s="6" t="e">
        <f>OBV!F2692</f>
        <v>#REF!</v>
      </c>
      <c r="K2692" s="6" t="e">
        <f>OBV!G2692</f>
        <v>#REF!</v>
      </c>
      <c r="L2692" s="6" t="e">
        <f>OBV!H2692</f>
        <v>#REF!</v>
      </c>
      <c r="M2692" s="8" t="e">
        <f t="shared" si="410"/>
        <v>#REF!</v>
      </c>
      <c r="N2692" s="8" t="e">
        <f t="shared" si="411"/>
        <v>#REF!</v>
      </c>
      <c r="O2692" s="8" t="e">
        <f t="shared" si="412"/>
        <v>#REF!</v>
      </c>
      <c r="P2692" s="8" t="e">
        <f t="shared" si="413"/>
        <v>#REF!</v>
      </c>
      <c r="Q2692" s="9" t="e">
        <f t="shared" si="420"/>
        <v>#REF!</v>
      </c>
      <c r="R2692" s="9" t="e">
        <f t="shared" si="421"/>
        <v>#REF!</v>
      </c>
      <c r="S2692" s="9" t="e">
        <f t="shared" si="422"/>
        <v>#REF!</v>
      </c>
      <c r="T2692" s="9" t="e">
        <f t="shared" si="423"/>
        <v>#REF!</v>
      </c>
      <c r="U2692" s="8" t="e">
        <f t="shared" si="424"/>
        <v>#REF!</v>
      </c>
      <c r="V2692" s="8" t="e">
        <f t="shared" si="425"/>
        <v>#REF!</v>
      </c>
    </row>
    <row r="2693" spans="1:22" ht="13.5" x14ac:dyDescent="0.35">
      <c r="A2693" s="3" t="e">
        <f>RSI!A2693</f>
        <v>#REF!</v>
      </c>
      <c r="B2693" s="4" t="e">
        <f>RSI!B2693</f>
        <v>#REF!</v>
      </c>
      <c r="C2693" s="2" t="e">
        <f>RSI!I2693</f>
        <v>#REF!</v>
      </c>
      <c r="D2693" s="2" t="e">
        <f>MACD!#REF!</f>
        <v>#REF!</v>
      </c>
      <c r="E2693" s="2" t="e">
        <f>MACD!#REF!</f>
        <v>#REF!</v>
      </c>
      <c r="F2693" s="2" t="e">
        <f>'Moving Avg'!D2693</f>
        <v>#REF!</v>
      </c>
      <c r="G2693" s="2" t="e">
        <f>'Moving Avg'!F2693</f>
        <v>#REF!</v>
      </c>
      <c r="H2693" s="2" t="e">
        <f>'Moving Avg'!G2693</f>
        <v>#REF!</v>
      </c>
      <c r="I2693" s="2" t="e">
        <f>'Moving Avg'!H2693</f>
        <v>#REF!</v>
      </c>
      <c r="J2693" s="6" t="e">
        <f>OBV!F2693</f>
        <v>#REF!</v>
      </c>
      <c r="K2693" s="6" t="e">
        <f>OBV!G2693</f>
        <v>#REF!</v>
      </c>
      <c r="L2693" s="6" t="e">
        <f>OBV!H2693</f>
        <v>#REF!</v>
      </c>
      <c r="M2693" s="8" t="e">
        <f t="shared" si="410"/>
        <v>#REF!</v>
      </c>
      <c r="N2693" s="8" t="e">
        <f t="shared" si="411"/>
        <v>#REF!</v>
      </c>
      <c r="O2693" s="8" t="e">
        <f t="shared" si="412"/>
        <v>#REF!</v>
      </c>
      <c r="P2693" s="8" t="e">
        <f t="shared" si="413"/>
        <v>#REF!</v>
      </c>
      <c r="Q2693" s="9" t="e">
        <f t="shared" si="420"/>
        <v>#REF!</v>
      </c>
      <c r="R2693" s="9" t="e">
        <f t="shared" si="421"/>
        <v>#REF!</v>
      </c>
      <c r="S2693" s="9" t="e">
        <f t="shared" si="422"/>
        <v>#REF!</v>
      </c>
      <c r="T2693" s="9" t="e">
        <f t="shared" si="423"/>
        <v>#REF!</v>
      </c>
      <c r="U2693" s="8" t="e">
        <f t="shared" si="424"/>
        <v>#REF!</v>
      </c>
      <c r="V2693" s="8" t="e">
        <f t="shared" si="425"/>
        <v>#REF!</v>
      </c>
    </row>
    <row r="2694" spans="1:22" ht="13.5" x14ac:dyDescent="0.35">
      <c r="A2694" s="3" t="e">
        <f>RSI!A2694</f>
        <v>#REF!</v>
      </c>
      <c r="B2694" s="4" t="e">
        <f>RSI!B2694</f>
        <v>#REF!</v>
      </c>
      <c r="C2694" s="2" t="e">
        <f>RSI!I2694</f>
        <v>#REF!</v>
      </c>
      <c r="D2694" s="2" t="e">
        <f>MACD!#REF!</f>
        <v>#REF!</v>
      </c>
      <c r="E2694" s="2" t="e">
        <f>MACD!#REF!</f>
        <v>#REF!</v>
      </c>
      <c r="F2694" s="2" t="e">
        <f>'Moving Avg'!D2694</f>
        <v>#REF!</v>
      </c>
      <c r="G2694" s="2" t="e">
        <f>'Moving Avg'!F2694</f>
        <v>#REF!</v>
      </c>
      <c r="H2694" s="2" t="e">
        <f>'Moving Avg'!G2694</f>
        <v>#REF!</v>
      </c>
      <c r="I2694" s="2" t="e">
        <f>'Moving Avg'!H2694</f>
        <v>#REF!</v>
      </c>
      <c r="J2694" s="6" t="e">
        <f>OBV!F2694</f>
        <v>#REF!</v>
      </c>
      <c r="K2694" s="6" t="e">
        <f>OBV!G2694</f>
        <v>#REF!</v>
      </c>
      <c r="L2694" s="6" t="e">
        <f>OBV!H2694</f>
        <v>#REF!</v>
      </c>
      <c r="M2694" s="8" t="e">
        <f t="shared" ref="M2694:M2706" si="426">IF(C2694&lt;30,50, IF(C2694&gt;70, 0, 25))</f>
        <v>#REF!</v>
      </c>
      <c r="N2694" s="8" t="e">
        <f t="shared" ref="N2694:N2706" si="427">IF(E2694-D2694&gt;0.02, 100, IF(E2694-D2694&lt;0,0,45))</f>
        <v>#REF!</v>
      </c>
      <c r="O2694" s="8" t="e">
        <f t="shared" ref="O2694:O2706" si="428">IF(F2694-I2694&gt;10,100,IF(F2694-I2694&gt;5,75, IF(F2694-I2694&gt;0,50,0)))</f>
        <v>#REF!</v>
      </c>
      <c r="P2694" s="8" t="e">
        <f t="shared" ref="P2694:P2706" si="429">IF(L2694="confirmed bullish", 34, IF(L2694="bullish divergence",17, 0))+IF(J2694="bullish",33,IF(J2694="bearish",0,16.5))+IF(K2694="strong",33,IF(K2694="weak",0,16.5))</f>
        <v>#REF!</v>
      </c>
      <c r="Q2694" s="9" t="e">
        <f t="shared" ref="Q2694:Q2706" si="430">0.35*M2694+N2694*0.35+O2694*0.15+P2694*0.15</f>
        <v>#REF!</v>
      </c>
      <c r="R2694" s="9" t="e">
        <f t="shared" ref="R2694:R2706" si="431">M2694*0.2+N2694*0.2+O2694*0.35+P2694*0.25</f>
        <v>#REF!</v>
      </c>
      <c r="S2694" s="9" t="e">
        <f t="shared" ref="S2694:S2706" si="432">M2694*0.15+N2694*0.15+O2694*0.25+P2694*0.45</f>
        <v>#REF!</v>
      </c>
      <c r="T2694" s="9" t="e">
        <f t="shared" ref="T2694:T2706" si="433">0.25*SUM(M2694:P2694)</f>
        <v>#REF!</v>
      </c>
      <c r="U2694" s="8" t="e">
        <f t="shared" ref="U2694:U2706" si="434">SUM(Q2694:S2694)/3</f>
        <v>#REF!</v>
      </c>
      <c r="V2694" s="8" t="e">
        <f t="shared" ref="V2694:V2706" si="435">SUM(Q2694:T2694)/4</f>
        <v>#REF!</v>
      </c>
    </row>
    <row r="2695" spans="1:22" ht="13.5" x14ac:dyDescent="0.35">
      <c r="A2695" s="3" t="e">
        <f>RSI!A2695</f>
        <v>#REF!</v>
      </c>
      <c r="B2695" s="4" t="e">
        <f>RSI!B2695</f>
        <v>#REF!</v>
      </c>
      <c r="C2695" s="2" t="e">
        <f>RSI!I2695</f>
        <v>#REF!</v>
      </c>
      <c r="D2695" s="2" t="e">
        <f>MACD!#REF!</f>
        <v>#REF!</v>
      </c>
      <c r="E2695" s="2" t="e">
        <f>MACD!#REF!</f>
        <v>#REF!</v>
      </c>
      <c r="F2695" s="2" t="e">
        <f>'Moving Avg'!D2695</f>
        <v>#REF!</v>
      </c>
      <c r="G2695" s="2" t="e">
        <f>'Moving Avg'!F2695</f>
        <v>#REF!</v>
      </c>
      <c r="H2695" s="2" t="e">
        <f>'Moving Avg'!G2695</f>
        <v>#REF!</v>
      </c>
      <c r="I2695" s="2" t="e">
        <f>'Moving Avg'!H2695</f>
        <v>#REF!</v>
      </c>
      <c r="J2695" s="6" t="e">
        <f>OBV!F2695</f>
        <v>#REF!</v>
      </c>
      <c r="K2695" s="6" t="e">
        <f>OBV!G2695</f>
        <v>#REF!</v>
      </c>
      <c r="L2695" s="6" t="e">
        <f>OBV!H2695</f>
        <v>#REF!</v>
      </c>
      <c r="M2695" s="8" t="e">
        <f t="shared" si="426"/>
        <v>#REF!</v>
      </c>
      <c r="N2695" s="8" t="e">
        <f t="shared" si="427"/>
        <v>#REF!</v>
      </c>
      <c r="O2695" s="8" t="e">
        <f t="shared" si="428"/>
        <v>#REF!</v>
      </c>
      <c r="P2695" s="8" t="e">
        <f t="shared" si="429"/>
        <v>#REF!</v>
      </c>
      <c r="Q2695" s="9" t="e">
        <f t="shared" si="430"/>
        <v>#REF!</v>
      </c>
      <c r="R2695" s="9" t="e">
        <f t="shared" si="431"/>
        <v>#REF!</v>
      </c>
      <c r="S2695" s="9" t="e">
        <f t="shared" si="432"/>
        <v>#REF!</v>
      </c>
      <c r="T2695" s="9" t="e">
        <f t="shared" si="433"/>
        <v>#REF!</v>
      </c>
      <c r="U2695" s="8" t="e">
        <f t="shared" si="434"/>
        <v>#REF!</v>
      </c>
      <c r="V2695" s="8" t="e">
        <f t="shared" si="435"/>
        <v>#REF!</v>
      </c>
    </row>
    <row r="2696" spans="1:22" ht="13.5" x14ac:dyDescent="0.35">
      <c r="A2696" s="3" t="e">
        <f>RSI!A2696</f>
        <v>#REF!</v>
      </c>
      <c r="B2696" s="4" t="e">
        <f>RSI!B2696</f>
        <v>#REF!</v>
      </c>
      <c r="C2696" s="2" t="e">
        <f>RSI!I2696</f>
        <v>#REF!</v>
      </c>
      <c r="D2696" s="2" t="e">
        <f>MACD!#REF!</f>
        <v>#REF!</v>
      </c>
      <c r="E2696" s="2" t="e">
        <f>MACD!#REF!</f>
        <v>#REF!</v>
      </c>
      <c r="F2696" s="2" t="e">
        <f>'Moving Avg'!D2696</f>
        <v>#REF!</v>
      </c>
      <c r="G2696" s="2" t="e">
        <f>'Moving Avg'!F2696</f>
        <v>#REF!</v>
      </c>
      <c r="H2696" s="2" t="e">
        <f>'Moving Avg'!G2696</f>
        <v>#REF!</v>
      </c>
      <c r="I2696" s="2" t="e">
        <f>'Moving Avg'!H2696</f>
        <v>#REF!</v>
      </c>
      <c r="J2696" s="6" t="e">
        <f>OBV!F2696</f>
        <v>#REF!</v>
      </c>
      <c r="K2696" s="6" t="e">
        <f>OBV!G2696</f>
        <v>#REF!</v>
      </c>
      <c r="L2696" s="6" t="e">
        <f>OBV!H2696</f>
        <v>#REF!</v>
      </c>
      <c r="M2696" s="8" t="e">
        <f t="shared" si="426"/>
        <v>#REF!</v>
      </c>
      <c r="N2696" s="8" t="e">
        <f t="shared" si="427"/>
        <v>#REF!</v>
      </c>
      <c r="O2696" s="8" t="e">
        <f t="shared" si="428"/>
        <v>#REF!</v>
      </c>
      <c r="P2696" s="8" t="e">
        <f t="shared" si="429"/>
        <v>#REF!</v>
      </c>
      <c r="Q2696" s="9" t="e">
        <f t="shared" si="430"/>
        <v>#REF!</v>
      </c>
      <c r="R2696" s="9" t="e">
        <f t="shared" si="431"/>
        <v>#REF!</v>
      </c>
      <c r="S2696" s="9" t="e">
        <f t="shared" si="432"/>
        <v>#REF!</v>
      </c>
      <c r="T2696" s="9" t="e">
        <f t="shared" si="433"/>
        <v>#REF!</v>
      </c>
      <c r="U2696" s="8" t="e">
        <f t="shared" si="434"/>
        <v>#REF!</v>
      </c>
      <c r="V2696" s="8" t="e">
        <f t="shared" si="435"/>
        <v>#REF!</v>
      </c>
    </row>
    <row r="2697" spans="1:22" ht="13.5" x14ac:dyDescent="0.35">
      <c r="A2697" s="3" t="e">
        <f>RSI!A2697</f>
        <v>#REF!</v>
      </c>
      <c r="B2697" s="4" t="e">
        <f>RSI!B2697</f>
        <v>#REF!</v>
      </c>
      <c r="C2697" s="2" t="e">
        <f>RSI!I2697</f>
        <v>#REF!</v>
      </c>
      <c r="D2697" s="2" t="e">
        <f>MACD!#REF!</f>
        <v>#REF!</v>
      </c>
      <c r="E2697" s="2" t="e">
        <f>MACD!#REF!</f>
        <v>#REF!</v>
      </c>
      <c r="F2697" s="2" t="e">
        <f>'Moving Avg'!D2697</f>
        <v>#REF!</v>
      </c>
      <c r="G2697" s="2" t="e">
        <f>'Moving Avg'!F2697</f>
        <v>#REF!</v>
      </c>
      <c r="H2697" s="2" t="e">
        <f>'Moving Avg'!G2697</f>
        <v>#REF!</v>
      </c>
      <c r="I2697" s="2" t="e">
        <f>'Moving Avg'!H2697</f>
        <v>#REF!</v>
      </c>
      <c r="J2697" s="6" t="e">
        <f>OBV!F2697</f>
        <v>#REF!</v>
      </c>
      <c r="K2697" s="6" t="e">
        <f>OBV!G2697</f>
        <v>#REF!</v>
      </c>
      <c r="L2697" s="6" t="e">
        <f>OBV!H2697</f>
        <v>#REF!</v>
      </c>
      <c r="M2697" s="8" t="e">
        <f t="shared" si="426"/>
        <v>#REF!</v>
      </c>
      <c r="N2697" s="8" t="e">
        <f t="shared" si="427"/>
        <v>#REF!</v>
      </c>
      <c r="O2697" s="8" t="e">
        <f t="shared" si="428"/>
        <v>#REF!</v>
      </c>
      <c r="P2697" s="8" t="e">
        <f t="shared" si="429"/>
        <v>#REF!</v>
      </c>
      <c r="Q2697" s="9" t="e">
        <f t="shared" si="430"/>
        <v>#REF!</v>
      </c>
      <c r="R2697" s="9" t="e">
        <f t="shared" si="431"/>
        <v>#REF!</v>
      </c>
      <c r="S2697" s="9" t="e">
        <f t="shared" si="432"/>
        <v>#REF!</v>
      </c>
      <c r="T2697" s="9" t="e">
        <f t="shared" si="433"/>
        <v>#REF!</v>
      </c>
      <c r="U2697" s="8" t="e">
        <f t="shared" si="434"/>
        <v>#REF!</v>
      </c>
      <c r="V2697" s="8" t="e">
        <f t="shared" si="435"/>
        <v>#REF!</v>
      </c>
    </row>
    <row r="2698" spans="1:22" ht="13.5" x14ac:dyDescent="0.35">
      <c r="A2698" s="3" t="e">
        <f>RSI!A2698</f>
        <v>#REF!</v>
      </c>
      <c r="B2698" s="4" t="e">
        <f>RSI!B2698</f>
        <v>#REF!</v>
      </c>
      <c r="C2698" s="2" t="e">
        <f>RSI!I2698</f>
        <v>#REF!</v>
      </c>
      <c r="D2698" s="2" t="e">
        <f>MACD!#REF!</f>
        <v>#REF!</v>
      </c>
      <c r="E2698" s="2" t="e">
        <f>MACD!#REF!</f>
        <v>#REF!</v>
      </c>
      <c r="F2698" s="2" t="e">
        <f>'Moving Avg'!D2698</f>
        <v>#REF!</v>
      </c>
      <c r="G2698" s="2" t="e">
        <f>'Moving Avg'!F2698</f>
        <v>#REF!</v>
      </c>
      <c r="H2698" s="2" t="e">
        <f>'Moving Avg'!G2698</f>
        <v>#REF!</v>
      </c>
      <c r="I2698" s="2" t="e">
        <f>'Moving Avg'!H2698</f>
        <v>#REF!</v>
      </c>
      <c r="J2698" s="6" t="e">
        <f>OBV!F2698</f>
        <v>#REF!</v>
      </c>
      <c r="K2698" s="6" t="e">
        <f>OBV!G2698</f>
        <v>#REF!</v>
      </c>
      <c r="L2698" s="6" t="e">
        <f>OBV!H2698</f>
        <v>#REF!</v>
      </c>
      <c r="M2698" s="8" t="e">
        <f t="shared" si="426"/>
        <v>#REF!</v>
      </c>
      <c r="N2698" s="8" t="e">
        <f t="shared" si="427"/>
        <v>#REF!</v>
      </c>
      <c r="O2698" s="8" t="e">
        <f t="shared" si="428"/>
        <v>#REF!</v>
      </c>
      <c r="P2698" s="8" t="e">
        <f t="shared" si="429"/>
        <v>#REF!</v>
      </c>
      <c r="Q2698" s="9" t="e">
        <f t="shared" si="430"/>
        <v>#REF!</v>
      </c>
      <c r="R2698" s="9" t="e">
        <f t="shared" si="431"/>
        <v>#REF!</v>
      </c>
      <c r="S2698" s="9" t="e">
        <f t="shared" si="432"/>
        <v>#REF!</v>
      </c>
      <c r="T2698" s="9" t="e">
        <f t="shared" si="433"/>
        <v>#REF!</v>
      </c>
      <c r="U2698" s="8" t="e">
        <f t="shared" si="434"/>
        <v>#REF!</v>
      </c>
      <c r="V2698" s="8" t="e">
        <f t="shared" si="435"/>
        <v>#REF!</v>
      </c>
    </row>
    <row r="2699" spans="1:22" ht="13.5" x14ac:dyDescent="0.35">
      <c r="A2699" s="3" t="e">
        <f>RSI!A2699</f>
        <v>#REF!</v>
      </c>
      <c r="B2699" s="4" t="e">
        <f>RSI!B2699</f>
        <v>#REF!</v>
      </c>
      <c r="C2699" s="2" t="e">
        <f>RSI!I2699</f>
        <v>#REF!</v>
      </c>
      <c r="D2699" s="2" t="e">
        <f>MACD!#REF!</f>
        <v>#REF!</v>
      </c>
      <c r="E2699" s="2" t="e">
        <f>MACD!#REF!</f>
        <v>#REF!</v>
      </c>
      <c r="F2699" s="2" t="e">
        <f>'Moving Avg'!D2699</f>
        <v>#REF!</v>
      </c>
      <c r="G2699" s="2" t="e">
        <f>'Moving Avg'!F2699</f>
        <v>#REF!</v>
      </c>
      <c r="H2699" s="2" t="e">
        <f>'Moving Avg'!G2699</f>
        <v>#REF!</v>
      </c>
      <c r="I2699" s="2" t="e">
        <f>'Moving Avg'!H2699</f>
        <v>#REF!</v>
      </c>
      <c r="J2699" s="6" t="e">
        <f>OBV!F2699</f>
        <v>#REF!</v>
      </c>
      <c r="K2699" s="6" t="e">
        <f>OBV!G2699</f>
        <v>#REF!</v>
      </c>
      <c r="L2699" s="6" t="e">
        <f>OBV!H2699</f>
        <v>#REF!</v>
      </c>
      <c r="M2699" s="8" t="e">
        <f t="shared" si="426"/>
        <v>#REF!</v>
      </c>
      <c r="N2699" s="8" t="e">
        <f t="shared" si="427"/>
        <v>#REF!</v>
      </c>
      <c r="O2699" s="8" t="e">
        <f t="shared" si="428"/>
        <v>#REF!</v>
      </c>
      <c r="P2699" s="8" t="e">
        <f t="shared" si="429"/>
        <v>#REF!</v>
      </c>
      <c r="Q2699" s="9" t="e">
        <f t="shared" si="430"/>
        <v>#REF!</v>
      </c>
      <c r="R2699" s="9" t="e">
        <f t="shared" si="431"/>
        <v>#REF!</v>
      </c>
      <c r="S2699" s="9" t="e">
        <f t="shared" si="432"/>
        <v>#REF!</v>
      </c>
      <c r="T2699" s="9" t="e">
        <f t="shared" si="433"/>
        <v>#REF!</v>
      </c>
      <c r="U2699" s="8" t="e">
        <f t="shared" si="434"/>
        <v>#REF!</v>
      </c>
      <c r="V2699" s="8" t="e">
        <f t="shared" si="435"/>
        <v>#REF!</v>
      </c>
    </row>
    <row r="2700" spans="1:22" ht="13.5" x14ac:dyDescent="0.35">
      <c r="A2700" s="3" t="e">
        <f>RSI!A2700</f>
        <v>#REF!</v>
      </c>
      <c r="B2700" s="4" t="e">
        <f>RSI!B2700</f>
        <v>#REF!</v>
      </c>
      <c r="C2700" s="2" t="e">
        <f>RSI!I2700</f>
        <v>#REF!</v>
      </c>
      <c r="D2700" s="2" t="e">
        <f>MACD!#REF!</f>
        <v>#REF!</v>
      </c>
      <c r="E2700" s="2" t="e">
        <f>MACD!#REF!</f>
        <v>#REF!</v>
      </c>
      <c r="F2700" s="2" t="e">
        <f>'Moving Avg'!D2700</f>
        <v>#REF!</v>
      </c>
      <c r="G2700" s="2" t="e">
        <f>'Moving Avg'!F2700</f>
        <v>#REF!</v>
      </c>
      <c r="H2700" s="2" t="e">
        <f>'Moving Avg'!G2700</f>
        <v>#REF!</v>
      </c>
      <c r="I2700" s="2" t="e">
        <f>'Moving Avg'!H2700</f>
        <v>#REF!</v>
      </c>
      <c r="J2700" s="6" t="e">
        <f>OBV!F2700</f>
        <v>#REF!</v>
      </c>
      <c r="K2700" s="6" t="e">
        <f>OBV!G2700</f>
        <v>#REF!</v>
      </c>
      <c r="L2700" s="6" t="e">
        <f>OBV!H2700</f>
        <v>#REF!</v>
      </c>
      <c r="M2700" s="8" t="e">
        <f t="shared" si="426"/>
        <v>#REF!</v>
      </c>
      <c r="N2700" s="8" t="e">
        <f t="shared" si="427"/>
        <v>#REF!</v>
      </c>
      <c r="O2700" s="8" t="e">
        <f t="shared" si="428"/>
        <v>#REF!</v>
      </c>
      <c r="P2700" s="8" t="e">
        <f t="shared" si="429"/>
        <v>#REF!</v>
      </c>
      <c r="Q2700" s="9" t="e">
        <f t="shared" si="430"/>
        <v>#REF!</v>
      </c>
      <c r="R2700" s="9" t="e">
        <f t="shared" si="431"/>
        <v>#REF!</v>
      </c>
      <c r="S2700" s="9" t="e">
        <f t="shared" si="432"/>
        <v>#REF!</v>
      </c>
      <c r="T2700" s="9" t="e">
        <f t="shared" si="433"/>
        <v>#REF!</v>
      </c>
      <c r="U2700" s="8" t="e">
        <f t="shared" si="434"/>
        <v>#REF!</v>
      </c>
      <c r="V2700" s="8" t="e">
        <f t="shared" si="435"/>
        <v>#REF!</v>
      </c>
    </row>
    <row r="2701" spans="1:22" ht="13.5" x14ac:dyDescent="0.35">
      <c r="A2701" s="3" t="e">
        <f>RSI!A2701</f>
        <v>#REF!</v>
      </c>
      <c r="B2701" s="4" t="e">
        <f>RSI!B2701</f>
        <v>#REF!</v>
      </c>
      <c r="C2701" s="2" t="e">
        <f>RSI!I2701</f>
        <v>#REF!</v>
      </c>
      <c r="D2701" s="2" t="e">
        <f>MACD!#REF!</f>
        <v>#REF!</v>
      </c>
      <c r="E2701" s="2" t="e">
        <f>MACD!#REF!</f>
        <v>#REF!</v>
      </c>
      <c r="F2701" s="2" t="e">
        <f>'Moving Avg'!D2701</f>
        <v>#REF!</v>
      </c>
      <c r="G2701" s="2" t="e">
        <f>'Moving Avg'!F2701</f>
        <v>#REF!</v>
      </c>
      <c r="H2701" s="2" t="e">
        <f>'Moving Avg'!G2701</f>
        <v>#REF!</v>
      </c>
      <c r="I2701" s="2" t="e">
        <f>'Moving Avg'!H2701</f>
        <v>#REF!</v>
      </c>
      <c r="J2701" s="6" t="e">
        <f>OBV!F2701</f>
        <v>#REF!</v>
      </c>
      <c r="K2701" s="6" t="e">
        <f>OBV!G2701</f>
        <v>#REF!</v>
      </c>
      <c r="L2701" s="6" t="e">
        <f>OBV!H2701</f>
        <v>#REF!</v>
      </c>
      <c r="M2701" s="8" t="e">
        <f t="shared" si="426"/>
        <v>#REF!</v>
      </c>
      <c r="N2701" s="8" t="e">
        <f t="shared" si="427"/>
        <v>#REF!</v>
      </c>
      <c r="O2701" s="8" t="e">
        <f t="shared" si="428"/>
        <v>#REF!</v>
      </c>
      <c r="P2701" s="8" t="e">
        <f t="shared" si="429"/>
        <v>#REF!</v>
      </c>
      <c r="Q2701" s="9" t="e">
        <f t="shared" si="430"/>
        <v>#REF!</v>
      </c>
      <c r="R2701" s="9" t="e">
        <f t="shared" si="431"/>
        <v>#REF!</v>
      </c>
      <c r="S2701" s="9" t="e">
        <f t="shared" si="432"/>
        <v>#REF!</v>
      </c>
      <c r="T2701" s="9" t="e">
        <f t="shared" si="433"/>
        <v>#REF!</v>
      </c>
      <c r="U2701" s="8" t="e">
        <f t="shared" si="434"/>
        <v>#REF!</v>
      </c>
      <c r="V2701" s="8" t="e">
        <f t="shared" si="435"/>
        <v>#REF!</v>
      </c>
    </row>
    <row r="2702" spans="1:22" ht="13.5" x14ac:dyDescent="0.35">
      <c r="A2702" s="3" t="e">
        <f>RSI!A2702</f>
        <v>#REF!</v>
      </c>
      <c r="B2702" s="4" t="e">
        <f>RSI!B2702</f>
        <v>#REF!</v>
      </c>
      <c r="C2702" s="2" t="e">
        <f>RSI!I2702</f>
        <v>#REF!</v>
      </c>
      <c r="D2702" s="2" t="e">
        <f>MACD!#REF!</f>
        <v>#REF!</v>
      </c>
      <c r="E2702" s="2" t="e">
        <f>MACD!#REF!</f>
        <v>#REF!</v>
      </c>
      <c r="F2702" s="2" t="e">
        <f>'Moving Avg'!D2702</f>
        <v>#REF!</v>
      </c>
      <c r="G2702" s="2" t="e">
        <f>'Moving Avg'!F2702</f>
        <v>#REF!</v>
      </c>
      <c r="H2702" s="2" t="e">
        <f>'Moving Avg'!G2702</f>
        <v>#REF!</v>
      </c>
      <c r="I2702" s="2" t="e">
        <f>'Moving Avg'!H2702</f>
        <v>#REF!</v>
      </c>
      <c r="J2702" s="6" t="e">
        <f>OBV!F2702</f>
        <v>#REF!</v>
      </c>
      <c r="K2702" s="6" t="e">
        <f>OBV!G2702</f>
        <v>#REF!</v>
      </c>
      <c r="L2702" s="6" t="e">
        <f>OBV!H2702</f>
        <v>#REF!</v>
      </c>
      <c r="M2702" s="8" t="e">
        <f t="shared" si="426"/>
        <v>#REF!</v>
      </c>
      <c r="N2702" s="8" t="e">
        <f t="shared" si="427"/>
        <v>#REF!</v>
      </c>
      <c r="O2702" s="8" t="e">
        <f t="shared" si="428"/>
        <v>#REF!</v>
      </c>
      <c r="P2702" s="8" t="e">
        <f t="shared" si="429"/>
        <v>#REF!</v>
      </c>
      <c r="Q2702" s="9" t="e">
        <f t="shared" si="430"/>
        <v>#REF!</v>
      </c>
      <c r="R2702" s="9" t="e">
        <f t="shared" si="431"/>
        <v>#REF!</v>
      </c>
      <c r="S2702" s="9" t="e">
        <f t="shared" si="432"/>
        <v>#REF!</v>
      </c>
      <c r="T2702" s="9" t="e">
        <f t="shared" si="433"/>
        <v>#REF!</v>
      </c>
      <c r="U2702" s="8" t="e">
        <f t="shared" si="434"/>
        <v>#REF!</v>
      </c>
      <c r="V2702" s="8" t="e">
        <f t="shared" si="435"/>
        <v>#REF!</v>
      </c>
    </row>
    <row r="2703" spans="1:22" ht="13.5" x14ac:dyDescent="0.35">
      <c r="A2703" s="3" t="e">
        <f>RSI!A2703</f>
        <v>#REF!</v>
      </c>
      <c r="B2703" s="4" t="e">
        <f>RSI!B2703</f>
        <v>#REF!</v>
      </c>
      <c r="C2703" s="2" t="e">
        <f>RSI!I2703</f>
        <v>#REF!</v>
      </c>
      <c r="D2703" s="2" t="e">
        <f>MACD!#REF!</f>
        <v>#REF!</v>
      </c>
      <c r="E2703" s="2" t="e">
        <f>MACD!#REF!</f>
        <v>#REF!</v>
      </c>
      <c r="F2703" s="2" t="e">
        <f>'Moving Avg'!D2703</f>
        <v>#REF!</v>
      </c>
      <c r="G2703" s="2" t="e">
        <f>'Moving Avg'!F2703</f>
        <v>#REF!</v>
      </c>
      <c r="H2703" s="2" t="e">
        <f>'Moving Avg'!G2703</f>
        <v>#REF!</v>
      </c>
      <c r="I2703" s="2" t="e">
        <f>'Moving Avg'!H2703</f>
        <v>#REF!</v>
      </c>
      <c r="J2703" s="6" t="e">
        <f>OBV!F2703</f>
        <v>#REF!</v>
      </c>
      <c r="K2703" s="6" t="e">
        <f>OBV!G2703</f>
        <v>#REF!</v>
      </c>
      <c r="L2703" s="6" t="e">
        <f>OBV!H2703</f>
        <v>#REF!</v>
      </c>
      <c r="M2703" s="8" t="e">
        <f t="shared" si="426"/>
        <v>#REF!</v>
      </c>
      <c r="N2703" s="8" t="e">
        <f t="shared" si="427"/>
        <v>#REF!</v>
      </c>
      <c r="O2703" s="8" t="e">
        <f t="shared" si="428"/>
        <v>#REF!</v>
      </c>
      <c r="P2703" s="8" t="e">
        <f t="shared" si="429"/>
        <v>#REF!</v>
      </c>
      <c r="Q2703" s="9" t="e">
        <f t="shared" si="430"/>
        <v>#REF!</v>
      </c>
      <c r="R2703" s="9" t="e">
        <f t="shared" si="431"/>
        <v>#REF!</v>
      </c>
      <c r="S2703" s="9" t="e">
        <f t="shared" si="432"/>
        <v>#REF!</v>
      </c>
      <c r="T2703" s="9" t="e">
        <f t="shared" si="433"/>
        <v>#REF!</v>
      </c>
      <c r="U2703" s="8" t="e">
        <f t="shared" si="434"/>
        <v>#REF!</v>
      </c>
      <c r="V2703" s="8" t="e">
        <f t="shared" si="435"/>
        <v>#REF!</v>
      </c>
    </row>
    <row r="2704" spans="1:22" ht="13.5" x14ac:dyDescent="0.35">
      <c r="A2704" s="3" t="e">
        <f>RSI!A2704</f>
        <v>#REF!</v>
      </c>
      <c r="B2704" s="4" t="e">
        <f>RSI!B2704</f>
        <v>#REF!</v>
      </c>
      <c r="C2704" s="2" t="e">
        <f>RSI!I2704</f>
        <v>#REF!</v>
      </c>
      <c r="D2704" s="2" t="e">
        <f>MACD!#REF!</f>
        <v>#REF!</v>
      </c>
      <c r="E2704" s="2" t="e">
        <f>MACD!#REF!</f>
        <v>#REF!</v>
      </c>
      <c r="F2704" s="2" t="e">
        <f>'Moving Avg'!D2704</f>
        <v>#REF!</v>
      </c>
      <c r="G2704" s="2" t="e">
        <f>'Moving Avg'!F2704</f>
        <v>#REF!</v>
      </c>
      <c r="H2704" s="2" t="e">
        <f>'Moving Avg'!G2704</f>
        <v>#REF!</v>
      </c>
      <c r="I2704" s="2" t="e">
        <f>'Moving Avg'!H2704</f>
        <v>#REF!</v>
      </c>
      <c r="J2704" s="6" t="e">
        <f>OBV!F2704</f>
        <v>#REF!</v>
      </c>
      <c r="K2704" s="6" t="e">
        <f>OBV!G2704</f>
        <v>#REF!</v>
      </c>
      <c r="L2704" s="6" t="e">
        <f>OBV!H2704</f>
        <v>#REF!</v>
      </c>
      <c r="M2704" s="8" t="e">
        <f t="shared" si="426"/>
        <v>#REF!</v>
      </c>
      <c r="N2704" s="8" t="e">
        <f t="shared" si="427"/>
        <v>#REF!</v>
      </c>
      <c r="O2704" s="8" t="e">
        <f t="shared" si="428"/>
        <v>#REF!</v>
      </c>
      <c r="P2704" s="8" t="e">
        <f t="shared" si="429"/>
        <v>#REF!</v>
      </c>
      <c r="Q2704" s="9" t="e">
        <f t="shared" si="430"/>
        <v>#REF!</v>
      </c>
      <c r="R2704" s="9" t="e">
        <f t="shared" si="431"/>
        <v>#REF!</v>
      </c>
      <c r="S2704" s="9" t="e">
        <f t="shared" si="432"/>
        <v>#REF!</v>
      </c>
      <c r="T2704" s="9" t="e">
        <f t="shared" si="433"/>
        <v>#REF!</v>
      </c>
      <c r="U2704" s="8" t="e">
        <f t="shared" si="434"/>
        <v>#REF!</v>
      </c>
      <c r="V2704" s="8" t="e">
        <f t="shared" si="435"/>
        <v>#REF!</v>
      </c>
    </row>
    <row r="2705" spans="1:22" ht="13.5" x14ac:dyDescent="0.35">
      <c r="A2705" s="3" t="e">
        <f>RSI!A2705</f>
        <v>#REF!</v>
      </c>
      <c r="B2705" s="4" t="e">
        <f>RSI!B2705</f>
        <v>#REF!</v>
      </c>
      <c r="C2705" s="2" t="e">
        <f>RSI!I2705</f>
        <v>#REF!</v>
      </c>
      <c r="D2705" s="2" t="e">
        <f>MACD!#REF!</f>
        <v>#REF!</v>
      </c>
      <c r="E2705" s="2" t="e">
        <f>MACD!#REF!</f>
        <v>#REF!</v>
      </c>
      <c r="F2705" s="2" t="e">
        <f>'Moving Avg'!D2705</f>
        <v>#REF!</v>
      </c>
      <c r="G2705" s="2" t="e">
        <f>'Moving Avg'!F2705</f>
        <v>#REF!</v>
      </c>
      <c r="H2705" s="2" t="e">
        <f>'Moving Avg'!G2705</f>
        <v>#REF!</v>
      </c>
      <c r="I2705" s="2" t="e">
        <f>'Moving Avg'!H2705</f>
        <v>#REF!</v>
      </c>
      <c r="J2705" s="6" t="e">
        <f>OBV!F2705</f>
        <v>#REF!</v>
      </c>
      <c r="K2705" s="6" t="e">
        <f>OBV!G2705</f>
        <v>#REF!</v>
      </c>
      <c r="L2705" s="6" t="e">
        <f>OBV!H2705</f>
        <v>#REF!</v>
      </c>
      <c r="M2705" s="8" t="e">
        <f t="shared" si="426"/>
        <v>#REF!</v>
      </c>
      <c r="N2705" s="8" t="e">
        <f t="shared" si="427"/>
        <v>#REF!</v>
      </c>
      <c r="O2705" s="8" t="e">
        <f t="shared" si="428"/>
        <v>#REF!</v>
      </c>
      <c r="P2705" s="8" t="e">
        <f t="shared" si="429"/>
        <v>#REF!</v>
      </c>
      <c r="Q2705" s="9" t="e">
        <f t="shared" si="430"/>
        <v>#REF!</v>
      </c>
      <c r="R2705" s="9" t="e">
        <f t="shared" si="431"/>
        <v>#REF!</v>
      </c>
      <c r="S2705" s="9" t="e">
        <f t="shared" si="432"/>
        <v>#REF!</v>
      </c>
      <c r="T2705" s="9" t="e">
        <f t="shared" si="433"/>
        <v>#REF!</v>
      </c>
      <c r="U2705" s="8" t="e">
        <f t="shared" si="434"/>
        <v>#REF!</v>
      </c>
      <c r="V2705" s="8" t="e">
        <f t="shared" si="435"/>
        <v>#REF!</v>
      </c>
    </row>
    <row r="2706" spans="1:22" ht="13.5" x14ac:dyDescent="0.35">
      <c r="A2706" s="3" t="e">
        <f>RSI!A2706</f>
        <v>#REF!</v>
      </c>
      <c r="B2706" s="4" t="e">
        <f>RSI!B2706</f>
        <v>#REF!</v>
      </c>
      <c r="C2706" s="2" t="e">
        <f>RSI!I2706</f>
        <v>#REF!</v>
      </c>
      <c r="D2706" s="2" t="e">
        <f>MACD!#REF!</f>
        <v>#REF!</v>
      </c>
      <c r="E2706" s="2" t="e">
        <f>MACD!#REF!</f>
        <v>#REF!</v>
      </c>
      <c r="F2706" s="2" t="e">
        <f>'Moving Avg'!D2706</f>
        <v>#REF!</v>
      </c>
      <c r="G2706" s="2" t="e">
        <f>'Moving Avg'!F2706</f>
        <v>#REF!</v>
      </c>
      <c r="H2706" s="2" t="e">
        <f>'Moving Avg'!G2706</f>
        <v>#REF!</v>
      </c>
      <c r="I2706" s="2" t="e">
        <f>'Moving Avg'!H2706</f>
        <v>#REF!</v>
      </c>
      <c r="J2706" s="6" t="e">
        <f>OBV!F2706</f>
        <v>#REF!</v>
      </c>
      <c r="K2706" s="6" t="e">
        <f>OBV!G2706</f>
        <v>#REF!</v>
      </c>
      <c r="L2706" s="6" t="e">
        <f>OBV!H2706</f>
        <v>#REF!</v>
      </c>
      <c r="M2706" s="8" t="e">
        <f t="shared" si="426"/>
        <v>#REF!</v>
      </c>
      <c r="N2706" s="8" t="e">
        <f t="shared" si="427"/>
        <v>#REF!</v>
      </c>
      <c r="O2706" s="8" t="e">
        <f t="shared" si="428"/>
        <v>#REF!</v>
      </c>
      <c r="P2706" s="8" t="e">
        <f t="shared" si="429"/>
        <v>#REF!</v>
      </c>
      <c r="Q2706" s="9" t="e">
        <f t="shared" si="430"/>
        <v>#REF!</v>
      </c>
      <c r="R2706" s="9" t="e">
        <f t="shared" si="431"/>
        <v>#REF!</v>
      </c>
      <c r="S2706" s="9" t="e">
        <f t="shared" si="432"/>
        <v>#REF!</v>
      </c>
      <c r="T2706" s="9" t="e">
        <f t="shared" si="433"/>
        <v>#REF!</v>
      </c>
      <c r="U2706" s="8" t="e">
        <f t="shared" si="434"/>
        <v>#REF!</v>
      </c>
      <c r="V2706" s="8" t="e">
        <f t="shared" si="435"/>
        <v>#REF!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2025-12-13T17:18:57Z</dcterms:modified>
</cp:coreProperties>
</file>